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externalLinks/externalLink167.xml" ContentType="application/vnd.openxmlformats-officedocument.spreadsheetml.externalLink+xml"/>
  <Override PartName="/xl/externalLinks/externalLink168.xml" ContentType="application/vnd.openxmlformats-officedocument.spreadsheetml.externalLink+xml"/>
  <Override PartName="/xl/externalLinks/externalLink169.xml" ContentType="application/vnd.openxmlformats-officedocument.spreadsheetml.externalLink+xml"/>
  <Override PartName="/xl/externalLinks/externalLink170.xml" ContentType="application/vnd.openxmlformats-officedocument.spreadsheetml.externalLink+xml"/>
  <Override PartName="/xl/externalLinks/externalLink171.xml" ContentType="application/vnd.openxmlformats-officedocument.spreadsheetml.externalLink+xml"/>
  <Override PartName="/xl/externalLinks/externalLink172.xml" ContentType="application/vnd.openxmlformats-officedocument.spreadsheetml.externalLink+xml"/>
  <Override PartName="/xl/externalLinks/externalLink173.xml" ContentType="application/vnd.openxmlformats-officedocument.spreadsheetml.externalLink+xml"/>
  <Override PartName="/xl/externalLinks/externalLink174.xml" ContentType="application/vnd.openxmlformats-officedocument.spreadsheetml.externalLink+xml"/>
  <Override PartName="/xl/externalLinks/externalLink175.xml" ContentType="application/vnd.openxmlformats-officedocument.spreadsheetml.externalLink+xml"/>
  <Override PartName="/xl/externalLinks/externalLink176.xml" ContentType="application/vnd.openxmlformats-officedocument.spreadsheetml.externalLink+xml"/>
  <Override PartName="/xl/externalLinks/externalLink177.xml" ContentType="application/vnd.openxmlformats-officedocument.spreadsheetml.externalLink+xml"/>
  <Override PartName="/xl/externalLinks/externalLink178.xml" ContentType="application/vnd.openxmlformats-officedocument.spreadsheetml.externalLink+xml"/>
  <Override PartName="/xl/externalLinks/externalLink179.xml" ContentType="application/vnd.openxmlformats-officedocument.spreadsheetml.externalLink+xml"/>
  <Override PartName="/xl/externalLinks/externalLink180.xml" ContentType="application/vnd.openxmlformats-officedocument.spreadsheetml.externalLink+xml"/>
  <Override PartName="/xl/externalLinks/externalLink181.xml" ContentType="application/vnd.openxmlformats-officedocument.spreadsheetml.externalLink+xml"/>
  <Override PartName="/xl/externalLinks/externalLink182.xml" ContentType="application/vnd.openxmlformats-officedocument.spreadsheetml.externalLink+xml"/>
  <Override PartName="/xl/externalLinks/externalLink183.xml" ContentType="application/vnd.openxmlformats-officedocument.spreadsheetml.externalLink+xml"/>
  <Override PartName="/xl/externalLinks/externalLink184.xml" ContentType="application/vnd.openxmlformats-officedocument.spreadsheetml.externalLink+xml"/>
  <Override PartName="/xl/externalLinks/externalLink185.xml" ContentType="application/vnd.openxmlformats-officedocument.spreadsheetml.externalLink+xml"/>
  <Override PartName="/xl/externalLinks/externalLink186.xml" ContentType="application/vnd.openxmlformats-officedocument.spreadsheetml.externalLink+xml"/>
  <Override PartName="/xl/externalLinks/externalLink187.xml" ContentType="application/vnd.openxmlformats-officedocument.spreadsheetml.externalLink+xml"/>
  <Override PartName="/xl/externalLinks/externalLink188.xml" ContentType="application/vnd.openxmlformats-officedocument.spreadsheetml.externalLink+xml"/>
  <Override PartName="/xl/externalLinks/externalLink189.xml" ContentType="application/vnd.openxmlformats-officedocument.spreadsheetml.externalLink+xml"/>
  <Override PartName="/xl/externalLinks/externalLink190.xml" ContentType="application/vnd.openxmlformats-officedocument.spreadsheetml.externalLink+xml"/>
  <Override PartName="/xl/externalLinks/externalLink191.xml" ContentType="application/vnd.openxmlformats-officedocument.spreadsheetml.externalLink+xml"/>
  <Override PartName="/xl/externalLinks/externalLink192.xml" ContentType="application/vnd.openxmlformats-officedocument.spreadsheetml.externalLink+xml"/>
  <Override PartName="/xl/externalLinks/externalLink193.xml" ContentType="application/vnd.openxmlformats-officedocument.spreadsheetml.externalLink+xml"/>
  <Override PartName="/xl/externalLinks/externalLink194.xml" ContentType="application/vnd.openxmlformats-officedocument.spreadsheetml.externalLink+xml"/>
  <Override PartName="/xl/externalLinks/externalLink195.xml" ContentType="application/vnd.openxmlformats-officedocument.spreadsheetml.externalLink+xml"/>
  <Override PartName="/xl/externalLinks/externalLink196.xml" ContentType="application/vnd.openxmlformats-officedocument.spreadsheetml.externalLink+xml"/>
  <Override PartName="/xl/externalLinks/externalLink197.xml" ContentType="application/vnd.openxmlformats-officedocument.spreadsheetml.externalLink+xml"/>
  <Override PartName="/xl/externalLinks/externalLink198.xml" ContentType="application/vnd.openxmlformats-officedocument.spreadsheetml.externalLink+xml"/>
  <Override PartName="/xl/externalLinks/externalLink199.xml" ContentType="application/vnd.openxmlformats-officedocument.spreadsheetml.externalLink+xml"/>
  <Override PartName="/xl/externalLinks/externalLink200.xml" ContentType="application/vnd.openxmlformats-officedocument.spreadsheetml.externalLink+xml"/>
  <Override PartName="/xl/externalLinks/externalLink201.xml" ContentType="application/vnd.openxmlformats-officedocument.spreadsheetml.externalLink+xml"/>
  <Override PartName="/xl/externalLinks/externalLink202.xml" ContentType="application/vnd.openxmlformats-officedocument.spreadsheetml.externalLink+xml"/>
  <Override PartName="/xl/externalLinks/externalLink203.xml" ContentType="application/vnd.openxmlformats-officedocument.spreadsheetml.externalLink+xml"/>
  <Override PartName="/xl/externalLinks/externalLink204.xml" ContentType="application/vnd.openxmlformats-officedocument.spreadsheetml.externalLink+xml"/>
  <Override PartName="/xl/externalLinks/externalLink205.xml" ContentType="application/vnd.openxmlformats-officedocument.spreadsheetml.externalLink+xml"/>
  <Override PartName="/xl/externalLinks/externalLink206.xml" ContentType="application/vnd.openxmlformats-officedocument.spreadsheetml.externalLink+xml"/>
  <Override PartName="/xl/externalLinks/externalLink207.xml" ContentType="application/vnd.openxmlformats-officedocument.spreadsheetml.externalLink+xml"/>
  <Override PartName="/xl/externalLinks/externalLink208.xml" ContentType="application/vnd.openxmlformats-officedocument.spreadsheetml.externalLink+xml"/>
  <Override PartName="/xl/externalLinks/externalLink209.xml" ContentType="application/vnd.openxmlformats-officedocument.spreadsheetml.externalLink+xml"/>
  <Override PartName="/xl/externalLinks/externalLink210.xml" ContentType="application/vnd.openxmlformats-officedocument.spreadsheetml.externalLink+xml"/>
  <Override PartName="/xl/externalLinks/externalLink211.xml" ContentType="application/vnd.openxmlformats-officedocument.spreadsheetml.externalLink+xml"/>
  <Override PartName="/xl/externalLinks/externalLink212.xml" ContentType="application/vnd.openxmlformats-officedocument.spreadsheetml.externalLink+xml"/>
  <Override PartName="/xl/externalLinks/externalLink213.xml" ContentType="application/vnd.openxmlformats-officedocument.spreadsheetml.externalLink+xml"/>
  <Override PartName="/xl/externalLinks/externalLink214.xml" ContentType="application/vnd.openxmlformats-officedocument.spreadsheetml.externalLink+xml"/>
  <Override PartName="/xl/externalLinks/externalLink215.xml" ContentType="application/vnd.openxmlformats-officedocument.spreadsheetml.externalLink+xml"/>
  <Override PartName="/xl/externalLinks/externalLink216.xml" ContentType="application/vnd.openxmlformats-officedocument.spreadsheetml.externalLink+xml"/>
  <Override PartName="/xl/externalLinks/externalLink217.xml" ContentType="application/vnd.openxmlformats-officedocument.spreadsheetml.externalLink+xml"/>
  <Override PartName="/xl/externalLinks/externalLink218.xml" ContentType="application/vnd.openxmlformats-officedocument.spreadsheetml.externalLink+xml"/>
  <Override PartName="/xl/externalLinks/externalLink219.xml" ContentType="application/vnd.openxmlformats-officedocument.spreadsheetml.externalLink+xml"/>
  <Override PartName="/xl/externalLinks/externalLink220.xml" ContentType="application/vnd.openxmlformats-officedocument.spreadsheetml.externalLink+xml"/>
  <Override PartName="/xl/externalLinks/externalLink221.xml" ContentType="application/vnd.openxmlformats-officedocument.spreadsheetml.externalLink+xml"/>
  <Override PartName="/xl/externalLinks/externalLink222.xml" ContentType="application/vnd.openxmlformats-officedocument.spreadsheetml.externalLink+xml"/>
  <Override PartName="/xl/externalLinks/externalLink223.xml" ContentType="application/vnd.openxmlformats-officedocument.spreadsheetml.externalLink+xml"/>
  <Override PartName="/xl/externalLinks/externalLink224.xml" ContentType="application/vnd.openxmlformats-officedocument.spreadsheetml.externalLink+xml"/>
  <Override PartName="/xl/externalLinks/externalLink225.xml" ContentType="application/vnd.openxmlformats-officedocument.spreadsheetml.externalLink+xml"/>
  <Override PartName="/xl/externalLinks/externalLink226.xml" ContentType="application/vnd.openxmlformats-officedocument.spreadsheetml.externalLink+xml"/>
  <Override PartName="/xl/externalLinks/externalLink227.xml" ContentType="application/vnd.openxmlformats-officedocument.spreadsheetml.externalLink+xml"/>
  <Override PartName="/xl/externalLinks/externalLink228.xml" ContentType="application/vnd.openxmlformats-officedocument.spreadsheetml.externalLink+xml"/>
  <Override PartName="/xl/externalLinks/externalLink229.xml" ContentType="application/vnd.openxmlformats-officedocument.spreadsheetml.externalLink+xml"/>
  <Override PartName="/xl/externalLinks/externalLink230.xml" ContentType="application/vnd.openxmlformats-officedocument.spreadsheetml.externalLink+xml"/>
  <Override PartName="/xl/externalLinks/externalLink231.xml" ContentType="application/vnd.openxmlformats-officedocument.spreadsheetml.externalLink+xml"/>
  <Override PartName="/xl/externalLinks/externalLink232.xml" ContentType="application/vnd.openxmlformats-officedocument.spreadsheetml.externalLink+xml"/>
  <Override PartName="/xl/externalLinks/externalLink233.xml" ContentType="application/vnd.openxmlformats-officedocument.spreadsheetml.externalLink+xml"/>
  <Override PartName="/xl/externalLinks/externalLink234.xml" ContentType="application/vnd.openxmlformats-officedocument.spreadsheetml.externalLink+xml"/>
  <Override PartName="/xl/externalLinks/externalLink235.xml" ContentType="application/vnd.openxmlformats-officedocument.spreadsheetml.externalLink+xml"/>
  <Override PartName="/xl/externalLinks/externalLink236.xml" ContentType="application/vnd.openxmlformats-officedocument.spreadsheetml.externalLink+xml"/>
  <Override PartName="/xl/externalLinks/externalLink237.xml" ContentType="application/vnd.openxmlformats-officedocument.spreadsheetml.externalLink+xml"/>
  <Override PartName="/xl/externalLinks/externalLink238.xml" ContentType="application/vnd.openxmlformats-officedocument.spreadsheetml.externalLink+xml"/>
  <Override PartName="/xl/externalLinks/externalLink239.xml" ContentType="application/vnd.openxmlformats-officedocument.spreadsheetml.externalLink+xml"/>
  <Override PartName="/xl/externalLinks/externalLink240.xml" ContentType="application/vnd.openxmlformats-officedocument.spreadsheetml.externalLink+xml"/>
  <Override PartName="/xl/externalLinks/externalLink241.xml" ContentType="application/vnd.openxmlformats-officedocument.spreadsheetml.externalLink+xml"/>
  <Override PartName="/xl/externalLinks/externalLink242.xml" ContentType="application/vnd.openxmlformats-officedocument.spreadsheetml.externalLink+xml"/>
  <Override PartName="/xl/externalLinks/externalLink243.xml" ContentType="application/vnd.openxmlformats-officedocument.spreadsheetml.externalLink+xml"/>
  <Override PartName="/xl/externalLinks/externalLink244.xml" ContentType="application/vnd.openxmlformats-officedocument.spreadsheetml.externalLink+xml"/>
  <Override PartName="/xl/externalLinks/externalLink245.xml" ContentType="application/vnd.openxmlformats-officedocument.spreadsheetml.externalLink+xml"/>
  <Override PartName="/xl/externalLinks/externalLink246.xml" ContentType="application/vnd.openxmlformats-officedocument.spreadsheetml.externalLink+xml"/>
  <Override PartName="/xl/externalLinks/externalLink247.xml" ContentType="application/vnd.openxmlformats-officedocument.spreadsheetml.externalLink+xml"/>
  <Override PartName="/xl/externalLinks/externalLink248.xml" ContentType="application/vnd.openxmlformats-officedocument.spreadsheetml.externalLink+xml"/>
  <Override PartName="/xl/externalLinks/externalLink249.xml" ContentType="application/vnd.openxmlformats-officedocument.spreadsheetml.externalLink+xml"/>
  <Override PartName="/xl/externalLinks/externalLink250.xml" ContentType="application/vnd.openxmlformats-officedocument.spreadsheetml.externalLink+xml"/>
  <Override PartName="/xl/externalLinks/externalLink251.xml" ContentType="application/vnd.openxmlformats-officedocument.spreadsheetml.externalLink+xml"/>
  <Override PartName="/xl/externalLinks/externalLink252.xml" ContentType="application/vnd.openxmlformats-officedocument.spreadsheetml.externalLink+xml"/>
  <Override PartName="/xl/externalLinks/externalLink253.xml" ContentType="application/vnd.openxmlformats-officedocument.spreadsheetml.externalLink+xml"/>
  <Override PartName="/xl/externalLinks/externalLink254.xml" ContentType="application/vnd.openxmlformats-officedocument.spreadsheetml.externalLink+xml"/>
  <Override PartName="/xl/externalLinks/externalLink255.xml" ContentType="application/vnd.openxmlformats-officedocument.spreadsheetml.externalLink+xml"/>
  <Override PartName="/xl/externalLinks/externalLink256.xml" ContentType="application/vnd.openxmlformats-officedocument.spreadsheetml.externalLink+xml"/>
  <Override PartName="/xl/externalLinks/externalLink257.xml" ContentType="application/vnd.openxmlformats-officedocument.spreadsheetml.externalLink+xml"/>
  <Override PartName="/xl/externalLinks/externalLink258.xml" ContentType="application/vnd.openxmlformats-officedocument.spreadsheetml.externalLink+xml"/>
  <Override PartName="/xl/externalLinks/externalLink259.xml" ContentType="application/vnd.openxmlformats-officedocument.spreadsheetml.externalLink+xml"/>
  <Override PartName="/xl/externalLinks/externalLink260.xml" ContentType="application/vnd.openxmlformats-officedocument.spreadsheetml.externalLink+xml"/>
  <Override PartName="/xl/externalLinks/externalLink261.xml" ContentType="application/vnd.openxmlformats-officedocument.spreadsheetml.externalLink+xml"/>
  <Override PartName="/xl/externalLinks/externalLink262.xml" ContentType="application/vnd.openxmlformats-officedocument.spreadsheetml.externalLink+xml"/>
  <Override PartName="/xl/externalLinks/externalLink263.xml" ContentType="application/vnd.openxmlformats-officedocument.spreadsheetml.externalLink+xml"/>
  <Override PartName="/xl/externalLinks/externalLink264.xml" ContentType="application/vnd.openxmlformats-officedocument.spreadsheetml.externalLink+xml"/>
  <Override PartName="/xl/externalLinks/externalLink265.xml" ContentType="application/vnd.openxmlformats-officedocument.spreadsheetml.externalLink+xml"/>
  <Override PartName="/xl/externalLinks/externalLink266.xml" ContentType="application/vnd.openxmlformats-officedocument.spreadsheetml.externalLink+xml"/>
  <Override PartName="/xl/externalLinks/externalLink267.xml" ContentType="application/vnd.openxmlformats-officedocument.spreadsheetml.externalLink+xml"/>
  <Override PartName="/xl/externalLinks/externalLink268.xml" ContentType="application/vnd.openxmlformats-officedocument.spreadsheetml.externalLink+xml"/>
  <Override PartName="/xl/externalLinks/externalLink269.xml" ContentType="application/vnd.openxmlformats-officedocument.spreadsheetml.externalLink+xml"/>
  <Override PartName="/xl/externalLinks/externalLink270.xml" ContentType="application/vnd.openxmlformats-officedocument.spreadsheetml.externalLink+xml"/>
  <Override PartName="/xl/externalLinks/externalLink271.xml" ContentType="application/vnd.openxmlformats-officedocument.spreadsheetml.externalLink+xml"/>
  <Override PartName="/xl/externalLinks/externalLink272.xml" ContentType="application/vnd.openxmlformats-officedocument.spreadsheetml.externalLink+xml"/>
  <Override PartName="/xl/externalLinks/externalLink273.xml" ContentType="application/vnd.openxmlformats-officedocument.spreadsheetml.externalLink+xml"/>
  <Override PartName="/xl/externalLinks/externalLink274.xml" ContentType="application/vnd.openxmlformats-officedocument.spreadsheetml.externalLink+xml"/>
  <Override PartName="/xl/externalLinks/externalLink275.xml" ContentType="application/vnd.openxmlformats-officedocument.spreadsheetml.externalLink+xml"/>
  <Override PartName="/xl/externalLinks/externalLink276.xml" ContentType="application/vnd.openxmlformats-officedocument.spreadsheetml.externalLink+xml"/>
  <Override PartName="/xl/externalLinks/externalLink277.xml" ContentType="application/vnd.openxmlformats-officedocument.spreadsheetml.externalLink+xml"/>
  <Override PartName="/xl/externalLinks/externalLink278.xml" ContentType="application/vnd.openxmlformats-officedocument.spreadsheetml.externalLink+xml"/>
  <Override PartName="/xl/externalLinks/externalLink279.xml" ContentType="application/vnd.openxmlformats-officedocument.spreadsheetml.externalLink+xml"/>
  <Override PartName="/xl/externalLinks/externalLink280.xml" ContentType="application/vnd.openxmlformats-officedocument.spreadsheetml.externalLink+xml"/>
  <Override PartName="/xl/externalLinks/externalLink281.xml" ContentType="application/vnd.openxmlformats-officedocument.spreadsheetml.externalLink+xml"/>
  <Override PartName="/xl/externalLinks/externalLink282.xml" ContentType="application/vnd.openxmlformats-officedocument.spreadsheetml.externalLink+xml"/>
  <Override PartName="/xl/externalLinks/externalLink283.xml" ContentType="application/vnd.openxmlformats-officedocument.spreadsheetml.externalLink+xml"/>
  <Override PartName="/xl/externalLinks/externalLink284.xml" ContentType="application/vnd.openxmlformats-officedocument.spreadsheetml.externalLink+xml"/>
  <Override PartName="/xl/externalLinks/externalLink285.xml" ContentType="application/vnd.openxmlformats-officedocument.spreadsheetml.externalLink+xml"/>
  <Override PartName="/xl/externalLinks/externalLink286.xml" ContentType="application/vnd.openxmlformats-officedocument.spreadsheetml.externalLink+xml"/>
  <Override PartName="/xl/externalLinks/externalLink287.xml" ContentType="application/vnd.openxmlformats-officedocument.spreadsheetml.externalLink+xml"/>
  <Override PartName="/xl/externalLinks/externalLink288.xml" ContentType="application/vnd.openxmlformats-officedocument.spreadsheetml.externalLink+xml"/>
  <Override PartName="/xl/externalLinks/externalLink289.xml" ContentType="application/vnd.openxmlformats-officedocument.spreadsheetml.externalLink+xml"/>
  <Override PartName="/xl/externalLinks/externalLink290.xml" ContentType="application/vnd.openxmlformats-officedocument.spreadsheetml.externalLink+xml"/>
  <Override PartName="/xl/externalLinks/externalLink291.xml" ContentType="application/vnd.openxmlformats-officedocument.spreadsheetml.externalLink+xml"/>
  <Override PartName="/xl/externalLinks/externalLink292.xml" ContentType="application/vnd.openxmlformats-officedocument.spreadsheetml.externalLink+xml"/>
  <Override PartName="/xl/externalLinks/externalLink293.xml" ContentType="application/vnd.openxmlformats-officedocument.spreadsheetml.externalLink+xml"/>
  <Override PartName="/xl/externalLinks/externalLink294.xml" ContentType="application/vnd.openxmlformats-officedocument.spreadsheetml.externalLink+xml"/>
  <Override PartName="/xl/externalLinks/externalLink295.xml" ContentType="application/vnd.openxmlformats-officedocument.spreadsheetml.externalLink+xml"/>
  <Override PartName="/xl/externalLinks/externalLink296.xml" ContentType="application/vnd.openxmlformats-officedocument.spreadsheetml.externalLink+xml"/>
  <Override PartName="/xl/externalLinks/externalLink297.xml" ContentType="application/vnd.openxmlformats-officedocument.spreadsheetml.externalLink+xml"/>
  <Override PartName="/xl/externalLinks/externalLink298.xml" ContentType="application/vnd.openxmlformats-officedocument.spreadsheetml.externalLink+xml"/>
  <Override PartName="/xl/externalLinks/externalLink299.xml" ContentType="application/vnd.openxmlformats-officedocument.spreadsheetml.externalLink+xml"/>
  <Override PartName="/xl/externalLinks/externalLink300.xml" ContentType="application/vnd.openxmlformats-officedocument.spreadsheetml.externalLink+xml"/>
  <Override PartName="/xl/externalLinks/externalLink30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225"/>
  <workbookPr codeName="ThisWorkbook" defaultThemeVersion="124226"/>
  <mc:AlternateContent xmlns:mc="http://schemas.openxmlformats.org/markup-compatibility/2006">
    <mc:Choice Requires="x15">
      <x15ac:absPath xmlns:x15ac="http://schemas.microsoft.com/office/spreadsheetml/2010/11/ac" url="F:\Seminar\Audit 21-22\"/>
    </mc:Choice>
  </mc:AlternateContent>
  <xr:revisionPtr revIDLastSave="0" documentId="13_ncr:1_{A7921D7C-E6A4-420A-AD88-5C5484E79DC4}" xr6:coauthVersionLast="47" xr6:coauthVersionMax="47" xr10:uidLastSave="{00000000-0000-0000-0000-000000000000}"/>
  <bookViews>
    <workbookView xWindow="-108" yWindow="-108" windowWidth="23256" windowHeight="12576" tabRatio="821" activeTab="8" xr2:uid="{00000000-000D-0000-FFFF-FFFF00000000}"/>
  </bookViews>
  <sheets>
    <sheet name="Input Sheet" sheetId="32843" r:id="rId1"/>
    <sheet name="BS" sheetId="32729" r:id="rId2"/>
    <sheet name="P. L." sheetId="2640" r:id="rId3"/>
    <sheet name="C.Flow" sheetId="32790" r:id="rId4"/>
    <sheet name="Notes to Accounts" sheetId="32769" r:id="rId5"/>
    <sheet name="Schedules" sheetId="32747" r:id="rId6"/>
    <sheet name="Schedules 2" sheetId="32838" r:id="rId7"/>
    <sheet name="Schedules 3" sheetId="32795" r:id="rId8"/>
    <sheet name="F.A." sheetId="32803" r:id="rId9"/>
    <sheet name="Ratio Analysis" sheetId="32845" r:id="rId10"/>
    <sheet name="Amended Regulatory Information" sheetId="32846" r:id="rId11"/>
  </sheets>
  <externalReferences>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 r:id="rId176"/>
    <externalReference r:id="rId177"/>
    <externalReference r:id="rId178"/>
    <externalReference r:id="rId179"/>
    <externalReference r:id="rId180"/>
    <externalReference r:id="rId181"/>
    <externalReference r:id="rId182"/>
    <externalReference r:id="rId183"/>
    <externalReference r:id="rId184"/>
    <externalReference r:id="rId185"/>
    <externalReference r:id="rId186"/>
    <externalReference r:id="rId187"/>
    <externalReference r:id="rId188"/>
    <externalReference r:id="rId189"/>
    <externalReference r:id="rId190"/>
    <externalReference r:id="rId191"/>
    <externalReference r:id="rId192"/>
    <externalReference r:id="rId193"/>
    <externalReference r:id="rId194"/>
    <externalReference r:id="rId195"/>
    <externalReference r:id="rId196"/>
    <externalReference r:id="rId197"/>
    <externalReference r:id="rId198"/>
    <externalReference r:id="rId199"/>
    <externalReference r:id="rId200"/>
    <externalReference r:id="rId201"/>
    <externalReference r:id="rId202"/>
    <externalReference r:id="rId203"/>
    <externalReference r:id="rId204"/>
    <externalReference r:id="rId205"/>
    <externalReference r:id="rId206"/>
    <externalReference r:id="rId207"/>
    <externalReference r:id="rId208"/>
    <externalReference r:id="rId209"/>
    <externalReference r:id="rId210"/>
    <externalReference r:id="rId211"/>
    <externalReference r:id="rId212"/>
    <externalReference r:id="rId213"/>
    <externalReference r:id="rId214"/>
    <externalReference r:id="rId215"/>
    <externalReference r:id="rId216"/>
    <externalReference r:id="rId217"/>
    <externalReference r:id="rId218"/>
    <externalReference r:id="rId219"/>
    <externalReference r:id="rId220"/>
    <externalReference r:id="rId221"/>
    <externalReference r:id="rId222"/>
    <externalReference r:id="rId223"/>
    <externalReference r:id="rId224"/>
    <externalReference r:id="rId225"/>
    <externalReference r:id="rId226"/>
    <externalReference r:id="rId227"/>
    <externalReference r:id="rId228"/>
    <externalReference r:id="rId229"/>
    <externalReference r:id="rId230"/>
    <externalReference r:id="rId231"/>
    <externalReference r:id="rId232"/>
    <externalReference r:id="rId233"/>
    <externalReference r:id="rId234"/>
    <externalReference r:id="rId235"/>
    <externalReference r:id="rId236"/>
    <externalReference r:id="rId237"/>
    <externalReference r:id="rId238"/>
    <externalReference r:id="rId239"/>
    <externalReference r:id="rId240"/>
    <externalReference r:id="rId241"/>
    <externalReference r:id="rId242"/>
    <externalReference r:id="rId243"/>
    <externalReference r:id="rId244"/>
    <externalReference r:id="rId245"/>
    <externalReference r:id="rId246"/>
    <externalReference r:id="rId247"/>
    <externalReference r:id="rId248"/>
    <externalReference r:id="rId249"/>
    <externalReference r:id="rId250"/>
    <externalReference r:id="rId251"/>
    <externalReference r:id="rId252"/>
    <externalReference r:id="rId253"/>
    <externalReference r:id="rId254"/>
    <externalReference r:id="rId255"/>
    <externalReference r:id="rId256"/>
    <externalReference r:id="rId257"/>
    <externalReference r:id="rId258"/>
    <externalReference r:id="rId259"/>
    <externalReference r:id="rId260"/>
    <externalReference r:id="rId261"/>
    <externalReference r:id="rId262"/>
    <externalReference r:id="rId263"/>
    <externalReference r:id="rId264"/>
    <externalReference r:id="rId265"/>
    <externalReference r:id="rId266"/>
    <externalReference r:id="rId267"/>
    <externalReference r:id="rId268"/>
    <externalReference r:id="rId269"/>
    <externalReference r:id="rId270"/>
    <externalReference r:id="rId271"/>
    <externalReference r:id="rId272"/>
    <externalReference r:id="rId273"/>
    <externalReference r:id="rId274"/>
    <externalReference r:id="rId275"/>
    <externalReference r:id="rId276"/>
    <externalReference r:id="rId277"/>
    <externalReference r:id="rId278"/>
    <externalReference r:id="rId279"/>
    <externalReference r:id="rId280"/>
    <externalReference r:id="rId281"/>
    <externalReference r:id="rId282"/>
    <externalReference r:id="rId283"/>
    <externalReference r:id="rId284"/>
    <externalReference r:id="rId285"/>
    <externalReference r:id="rId286"/>
    <externalReference r:id="rId287"/>
    <externalReference r:id="rId288"/>
    <externalReference r:id="rId289"/>
    <externalReference r:id="rId290"/>
    <externalReference r:id="rId291"/>
    <externalReference r:id="rId292"/>
    <externalReference r:id="rId293"/>
    <externalReference r:id="rId294"/>
    <externalReference r:id="rId295"/>
    <externalReference r:id="rId296"/>
    <externalReference r:id="rId297"/>
    <externalReference r:id="rId298"/>
    <externalReference r:id="rId299"/>
    <externalReference r:id="rId300"/>
    <externalReference r:id="rId301"/>
    <externalReference r:id="rId302"/>
    <externalReference r:id="rId303"/>
    <externalReference r:id="rId304"/>
    <externalReference r:id="rId305"/>
    <externalReference r:id="rId306"/>
    <externalReference r:id="rId307"/>
    <externalReference r:id="rId308"/>
    <externalReference r:id="rId309"/>
    <externalReference r:id="rId310"/>
    <externalReference r:id="rId311"/>
    <externalReference r:id="rId312"/>
  </externalReferences>
  <definedNames>
    <definedName name="\">#REF!</definedName>
    <definedName name="\0">#REF!</definedName>
    <definedName name="\1">#REF!</definedName>
    <definedName name="\3">#REF!</definedName>
    <definedName name="\A" localSheetId="8">'[1]3cd09-10'!#REF!</definedName>
    <definedName name="\A">'[1]3cd09-10'!#REF!</definedName>
    <definedName name="\asdfjkl">#REF!</definedName>
    <definedName name="\b">#REF!</definedName>
    <definedName name="\c">#REF!</definedName>
    <definedName name="\d">#REF!</definedName>
    <definedName name="\e">#REF!</definedName>
    <definedName name="\f">#REF!</definedName>
    <definedName name="\g">#REF!</definedName>
    <definedName name="\h">#REF!</definedName>
    <definedName name="\i">#REF!</definedName>
    <definedName name="\INC">'[2]jan''04'!#REF!</definedName>
    <definedName name="\j">#REF!</definedName>
    <definedName name="\k">'[3]??-BLDG'!#REF!</definedName>
    <definedName name="\l">#REF!</definedName>
    <definedName name="\m">#REF!</definedName>
    <definedName name="\n">#REF!</definedName>
    <definedName name="\o">'[3]??-BLDG'!#REF!</definedName>
    <definedName name="\P">#REF!</definedName>
    <definedName name="\q">#REF!</definedName>
    <definedName name="\r">#REF!</definedName>
    <definedName name="\s">#REF!</definedName>
    <definedName name="\t">#REF!</definedName>
    <definedName name="\u">#REF!</definedName>
    <definedName name="\V">#REF!</definedName>
    <definedName name="\w">#REF!</definedName>
    <definedName name="\x">#REF!</definedName>
    <definedName name="\Z">#REF!</definedName>
    <definedName name="_">[4]達成729!$AA$197:$AA$200</definedName>
    <definedName name="_____________A131199">#REF!</definedName>
    <definedName name="_____________DAT1">#REF!</definedName>
    <definedName name="_____________DAT10">#REF!</definedName>
    <definedName name="_____________DAT11">#REF!</definedName>
    <definedName name="_____________DAT12">#REF!</definedName>
    <definedName name="_____________DAT13">#REF!</definedName>
    <definedName name="_____________DAT14">#REF!</definedName>
    <definedName name="_____________DAT15">#REF!</definedName>
    <definedName name="_____________DAT16">#REF!</definedName>
    <definedName name="_____________DAT17">#REF!</definedName>
    <definedName name="_____________DAT18">#REF!</definedName>
    <definedName name="_____________DAT19">#REF!</definedName>
    <definedName name="_____________DAT2">#REF!</definedName>
    <definedName name="_____________DAT3">#REF!</definedName>
    <definedName name="_____________DAT4">#REF!</definedName>
    <definedName name="_____________DAT5">#REF!</definedName>
    <definedName name="_____________DAT6">#REF!</definedName>
    <definedName name="_____________DAT7">#REF!</definedName>
    <definedName name="_____________DAT8">#REF!</definedName>
    <definedName name="_____________DAT9">#REF!</definedName>
    <definedName name="____________A131199">#REF!</definedName>
    <definedName name="____________DAT1">#REF!</definedName>
    <definedName name="____________DAT10">#REF!</definedName>
    <definedName name="____________DAT11">#REF!</definedName>
    <definedName name="____________DAT12">#REF!</definedName>
    <definedName name="____________DAT13">#REF!</definedName>
    <definedName name="____________DAT14">#REF!</definedName>
    <definedName name="____________DAT15">#REF!</definedName>
    <definedName name="____________DAT16">#REF!</definedName>
    <definedName name="____________DAT17">#REF!</definedName>
    <definedName name="____________DAT18">#REF!</definedName>
    <definedName name="____________DAT19">#REF!</definedName>
    <definedName name="____________DAT2">#REF!</definedName>
    <definedName name="____________DAT3">#REF!</definedName>
    <definedName name="____________DAT4">#REF!</definedName>
    <definedName name="____________DAT5">#REF!</definedName>
    <definedName name="____________DAT6">#REF!</definedName>
    <definedName name="____________DAT7">#REF!</definedName>
    <definedName name="____________DAT8">#REF!</definedName>
    <definedName name="____________DAT9">#REF!</definedName>
    <definedName name="___________A131199">#REF!</definedName>
    <definedName name="___________DAT1">#REF!</definedName>
    <definedName name="___________DAT10">#REF!</definedName>
    <definedName name="___________DAT11">#REF!</definedName>
    <definedName name="___________DAT12">#REF!</definedName>
    <definedName name="___________DAT13">#REF!</definedName>
    <definedName name="___________DAT14">#REF!</definedName>
    <definedName name="___________DAT15">#REF!</definedName>
    <definedName name="___________DAT16">#REF!</definedName>
    <definedName name="___________DAT17">#REF!</definedName>
    <definedName name="___________DAT18">#REF!</definedName>
    <definedName name="___________DAT19">#REF!</definedName>
    <definedName name="___________DAT2">#REF!</definedName>
    <definedName name="___________DAT3">#REF!</definedName>
    <definedName name="___________DAT4">#REF!</definedName>
    <definedName name="___________DAT5">#REF!</definedName>
    <definedName name="___________DAT6">#REF!</definedName>
    <definedName name="___________DAT7">#REF!</definedName>
    <definedName name="___________DAT8">#REF!</definedName>
    <definedName name="___________DAT9">#REF!</definedName>
    <definedName name="__________A131199">#REF!</definedName>
    <definedName name="__________DAT1">#REF!</definedName>
    <definedName name="__________DAT10">#REF!</definedName>
    <definedName name="__________DAT11">#REF!</definedName>
    <definedName name="__________DAT12">#REF!</definedName>
    <definedName name="__________DAT13">#REF!</definedName>
    <definedName name="__________DAT14">#REF!</definedName>
    <definedName name="__________DAT15">#REF!</definedName>
    <definedName name="__________DAT16">#REF!</definedName>
    <definedName name="__________DAT17">#REF!</definedName>
    <definedName name="__________DAT18">#REF!</definedName>
    <definedName name="__________DAT19">#REF!</definedName>
    <definedName name="__________DAT2">#REF!</definedName>
    <definedName name="__________DAT3">#REF!</definedName>
    <definedName name="__________DAT4">#REF!</definedName>
    <definedName name="__________DAT5">#REF!</definedName>
    <definedName name="__________DAT6">#REF!</definedName>
    <definedName name="__________DAT7">#REF!</definedName>
    <definedName name="__________DAT8">#REF!</definedName>
    <definedName name="__________DAT9">#REF!</definedName>
    <definedName name="_________A131199">#REF!</definedName>
    <definedName name="_________DAT1">#REF!</definedName>
    <definedName name="_________DAT10">#REF!</definedName>
    <definedName name="_________DAT11">#REF!</definedName>
    <definedName name="_________DAT12">#REF!</definedName>
    <definedName name="_________DAT13">#REF!</definedName>
    <definedName name="_________DAT14">#REF!</definedName>
    <definedName name="_________DAT15">#REF!</definedName>
    <definedName name="_________DAT16">#REF!</definedName>
    <definedName name="_________DAT17">#REF!</definedName>
    <definedName name="_________DAT18">#REF!</definedName>
    <definedName name="_________DAT19">#REF!</definedName>
    <definedName name="_________DAT2">#REF!</definedName>
    <definedName name="_________DAT3">#REF!</definedName>
    <definedName name="_________DAT4">#REF!</definedName>
    <definedName name="_________DAT5">#REF!</definedName>
    <definedName name="_________DAT6">#REF!</definedName>
    <definedName name="_________DAT7">#REF!</definedName>
    <definedName name="_________DAT8">#REF!</definedName>
    <definedName name="_________DAT9">#REF!</definedName>
    <definedName name="________DAT10">#REF!</definedName>
    <definedName name="________DAT11">#REF!</definedName>
    <definedName name="________DAT12">#REF!</definedName>
    <definedName name="________DAT13">#REF!</definedName>
    <definedName name="________DAT14">#REF!</definedName>
    <definedName name="________DAT15">#REF!</definedName>
    <definedName name="________DAT16">#REF!</definedName>
    <definedName name="________DAT17">#REF!</definedName>
    <definedName name="________DAT18">#REF!</definedName>
    <definedName name="________DAT19">#REF!</definedName>
    <definedName name="________DAT2">#REF!</definedName>
    <definedName name="________DAT3">#REF!</definedName>
    <definedName name="________DAT4">#REF!</definedName>
    <definedName name="________DAT5">#REF!</definedName>
    <definedName name="________DAT6">#REF!</definedName>
    <definedName name="________DAT7">#REF!</definedName>
    <definedName name="________DAT8">#REF!</definedName>
    <definedName name="________DAT9">#REF!</definedName>
    <definedName name="_______A131199">#REF!</definedName>
    <definedName name="_______DAT10">#REF!</definedName>
    <definedName name="_______DAT11">#REF!</definedName>
    <definedName name="_______DAT12">#REF!</definedName>
    <definedName name="_______DAT13">#REF!</definedName>
    <definedName name="_______DAT14">#REF!</definedName>
    <definedName name="_______DAT15">#REF!</definedName>
    <definedName name="_______DAT16">#REF!</definedName>
    <definedName name="_______DAT17">#REF!</definedName>
    <definedName name="_______DAT18">#REF!</definedName>
    <definedName name="_______DAT19">#REF!</definedName>
    <definedName name="_______DAT2">#REF!</definedName>
    <definedName name="_______DAT3">#REF!</definedName>
    <definedName name="_______DAT4">#REF!</definedName>
    <definedName name="_______DAT5">#REF!</definedName>
    <definedName name="_______DAT6">#REF!</definedName>
    <definedName name="_______DAT7">#REF!</definedName>
    <definedName name="_______DAT8">#REF!</definedName>
    <definedName name="_______DAT9">#REF!</definedName>
    <definedName name="______DAT12">#REF!</definedName>
    <definedName name="______DAT13">#REF!</definedName>
    <definedName name="______DAT14">#REF!</definedName>
    <definedName name="______DAT15">#REF!</definedName>
    <definedName name="______DAT16">#REF!</definedName>
    <definedName name="______DAT17">#REF!</definedName>
    <definedName name="______DAT18">#REF!</definedName>
    <definedName name="______DAT19">#REF!</definedName>
    <definedName name="______DAT2">#REF!</definedName>
    <definedName name="______DAT3">#REF!</definedName>
    <definedName name="______DAT4">#REF!</definedName>
    <definedName name="______DAT5">#REF!</definedName>
    <definedName name="______DAT6">#REF!</definedName>
    <definedName name="______DAT7">#REF!</definedName>
    <definedName name="______DAT8">#REF!</definedName>
    <definedName name="______DAT9">#REF!</definedName>
    <definedName name="_____DAT10">'[5]PGM-JMOR'!#REF!</definedName>
    <definedName name="_____DAT11">#REF!</definedName>
    <definedName name="_____DAT12">#REF!</definedName>
    <definedName name="_____DAT13">#REF!</definedName>
    <definedName name="_____DAT14">#REF!</definedName>
    <definedName name="_____DAT15">#REF!</definedName>
    <definedName name="_____DAT16">#REF!</definedName>
    <definedName name="_____DAT17">#REF!</definedName>
    <definedName name="_____DAT18">#REF!</definedName>
    <definedName name="_____DAT19">#REF!</definedName>
    <definedName name="_____DAT2">#REF!</definedName>
    <definedName name="_____DAT3">#REF!</definedName>
    <definedName name="_____DAT4">#REF!</definedName>
    <definedName name="_____DAT5">#REF!</definedName>
    <definedName name="_____DAT6">'[5]PGM-JMOR'!#REF!</definedName>
    <definedName name="_____DAT7">'[5]PGM-JMOR'!#REF!</definedName>
    <definedName name="_____DAT8">#REF!</definedName>
    <definedName name="_____DAT9">'[5]PGM-JMOR'!#REF!</definedName>
    <definedName name="_____VR1">[6]BAL!#REF!</definedName>
    <definedName name="____A131199">#REF!</definedName>
    <definedName name="____ACK1">#REF!</definedName>
    <definedName name="____ARC2">'[7]QS-APR97'!$F$74:$H$77</definedName>
    <definedName name="____Cat1">'[8]Hyp-mstr'!$A$13:$B$18</definedName>
    <definedName name="____CAT2">'[9]Hyp-mstr'!$A$13:$B$18</definedName>
    <definedName name="____CAT3">'[9]Hyp-mstr'!$A$13:$B$18</definedName>
    <definedName name="____CPP10">'[10]#REF'!$L$133:$L$171</definedName>
    <definedName name="____CPP11">'[10]#REF'!$M$133:$M$171</definedName>
    <definedName name="____CPP12">'[10]#REF'!$N$133:$N$171</definedName>
    <definedName name="____CPP13">'[10]#REF'!$O$133:$O$171</definedName>
    <definedName name="____CPP2">'[10]#REF'!$B$133:$B$171</definedName>
    <definedName name="____CPP3">'[10]#REF'!$C$133:$C$171</definedName>
    <definedName name="____CPP4">'[10]#REF'!$D$133:$D$171</definedName>
    <definedName name="____CPP5">'[10]#REF'!$E$133:$E$171</definedName>
    <definedName name="____CPP6">'[10]#REF'!$H$133:$H$171</definedName>
    <definedName name="____CPP7">'[10]#REF'!$I$133:$I$171</definedName>
    <definedName name="____CPP8">'[10]#REF'!$J$133:$J$171</definedName>
    <definedName name="____CPP9">'[10]#REF'!$K$133:$K$171</definedName>
    <definedName name="____DAT1">#REF!</definedName>
    <definedName name="____DAT10">'[11]PGM-JMOR'!#REF!</definedName>
    <definedName name="____DAT11">#REF!</definedName>
    <definedName name="____DAT12">#REF!</definedName>
    <definedName name="____DAT13">#REF!</definedName>
    <definedName name="____DAT14">#REF!</definedName>
    <definedName name="____DAT15">#REF!</definedName>
    <definedName name="____DAT16">#REF!</definedName>
    <definedName name="____DAT17">[12]TAX!#REF!</definedName>
    <definedName name="____DAT18">#REF!</definedName>
    <definedName name="____DAT19">#REF!</definedName>
    <definedName name="____DAT2">#REF!</definedName>
    <definedName name="____DAT3">#REF!</definedName>
    <definedName name="____DAT4">#REF!</definedName>
    <definedName name="____DAT5">#REF!</definedName>
    <definedName name="____DAT6">#REF!</definedName>
    <definedName name="____DAT7">#REF!</definedName>
    <definedName name="____DAT8">#REF!</definedName>
    <definedName name="____DAT9">'[11]PGM-JMOR'!#REF!</definedName>
    <definedName name="____Key2" hidden="1">'[13]LEGAL GUJ'!#REF!</definedName>
    <definedName name="____P1">#REF!</definedName>
    <definedName name="____PG1">#REF!</definedName>
    <definedName name="____PG2">#REF!</definedName>
    <definedName name="____PG3">#REF!</definedName>
    <definedName name="____PG4">#REF!</definedName>
    <definedName name="____PG5">#REF!</definedName>
    <definedName name="____PG6">#REF!</definedName>
    <definedName name="____PG7">#REF!</definedName>
    <definedName name="____PG8">#REF!</definedName>
    <definedName name="____pl1">'[14]Fixed Assets-Last year'!#REF!</definedName>
    <definedName name="____TAX1">[15]FINAL!$A$10:$B$28</definedName>
    <definedName name="____TTL07">[16]Detail!$H$27</definedName>
    <definedName name="____TTL10">[16]Detail!$I$27</definedName>
    <definedName name="____UCP10">'[10]#REF'!$L$258:$L$296</definedName>
    <definedName name="____UCP11">'[10]#REF'!$M$258:$M$296</definedName>
    <definedName name="____UCP12">'[10]#REF'!$N$258:$N$296</definedName>
    <definedName name="____UCP13">'[10]#REF'!$O$258:$O$296</definedName>
    <definedName name="____UCP2">'[10]#REF'!$B$258:$B$296</definedName>
    <definedName name="____UCP3">'[10]#REF'!$C$258:$C$296</definedName>
    <definedName name="____UCP4">'[10]#REF'!$D$258:$D$296</definedName>
    <definedName name="____UCP5">'[10]#REF'!$E$258:$E$296</definedName>
    <definedName name="____UCP6">'[10]#REF'!$H$258:$H$296</definedName>
    <definedName name="____UCP7">'[10]#REF'!$I$258:$I$296</definedName>
    <definedName name="____UCP8">'[10]#REF'!$J$258:$J$296</definedName>
    <definedName name="____UCP9">'[10]#REF'!$K$258:$K$296</definedName>
    <definedName name="____VR1">[17]BAL!#REF!</definedName>
    <definedName name="____VS1">'[18]12'!$B$54:$G$107</definedName>
    <definedName name="____VS2">'[18]15'!$A$1:$E$72</definedName>
    <definedName name="____YN1">#REF!</definedName>
    <definedName name="____YN2">#REF!</definedName>
    <definedName name="____YN3">#REF!</definedName>
    <definedName name="___1___BS1_1">#REF!</definedName>
    <definedName name="___10__BS1_5">#REF!</definedName>
    <definedName name="___11_BS1_1">#REF!</definedName>
    <definedName name="___12_BS1_2">#REF!</definedName>
    <definedName name="___13_BS1_3">#REF!</definedName>
    <definedName name="___14_BS1_4">#REF!</definedName>
    <definedName name="___15_BS1_5">#REF!</definedName>
    <definedName name="___16BS_1">#REF!</definedName>
    <definedName name="___17BS_2">#REF!</definedName>
    <definedName name="___18BS_3">#REF!</definedName>
    <definedName name="___19BS_4">#REF!</definedName>
    <definedName name="___20BS_5">#REF!</definedName>
    <definedName name="___21BS_6">#REF!</definedName>
    <definedName name="___22BS_7">#REF!</definedName>
    <definedName name="___23chk_1">#REF!</definedName>
    <definedName name="___24chk_2">#REF!</definedName>
    <definedName name="___25chk_3">#REF!</definedName>
    <definedName name="___26chk_4">#REF!</definedName>
    <definedName name="___27chk_5">#REF!</definedName>
    <definedName name="___28chk_6">#REF!</definedName>
    <definedName name="___29Company_Name_1">#REF!</definedName>
    <definedName name="___3___BS1_3">#REF!</definedName>
    <definedName name="___30Company_Name_2">#REF!</definedName>
    <definedName name="___31Company_Name_3">#REF!</definedName>
    <definedName name="___32Company_Name_4">#REF!</definedName>
    <definedName name="___4___BS1_4">#REF!</definedName>
    <definedName name="___5___BS1_5">#REF!</definedName>
    <definedName name="___6__BS1_1">#REF!</definedName>
    <definedName name="___7__BS1_2">#REF!</definedName>
    <definedName name="___8__BS1_3">#REF!</definedName>
    <definedName name="___9__BS1_4">#REF!</definedName>
    <definedName name="___A131199">#REF!</definedName>
    <definedName name="___ACK1">#REF!</definedName>
    <definedName name="___ARC2">'[19]QS-APR97'!$F$74:$H$77</definedName>
    <definedName name="___Cat1">'[20]Hyp-mstr'!$A$13:$B$18</definedName>
    <definedName name="___CAT2">'[9]Hyp-mstr'!$A$13:$B$18</definedName>
    <definedName name="___CAT3">'[9]Hyp-mstr'!$A$13:$B$18</definedName>
    <definedName name="___CPP10">'[10]#REF'!$L$133:$L$171</definedName>
    <definedName name="___CPP11">'[10]#REF'!$M$133:$M$171</definedName>
    <definedName name="___CPP12">'[10]#REF'!$N$133:$N$171</definedName>
    <definedName name="___CPP13">'[10]#REF'!$O$133:$O$171</definedName>
    <definedName name="___CPP2">'[10]#REF'!$B$133:$B$171</definedName>
    <definedName name="___CPP3">'[10]#REF'!$C$133:$C$171</definedName>
    <definedName name="___CPP4">'[10]#REF'!$D$133:$D$171</definedName>
    <definedName name="___CPP5">'[10]#REF'!$E$133:$E$171</definedName>
    <definedName name="___CPP6">'[10]#REF'!$H$133:$H$171</definedName>
    <definedName name="___CPP7">'[10]#REF'!$I$133:$I$171</definedName>
    <definedName name="___CPP8">'[10]#REF'!$J$133:$J$171</definedName>
    <definedName name="___CPP9">'[10]#REF'!$K$133:$K$171</definedName>
    <definedName name="___DAT1">#REF!</definedName>
    <definedName name="___DAT10">'[21]PGM-JMOR'!#REF!</definedName>
    <definedName name="___DAT11">#REF!</definedName>
    <definedName name="___DAT12">#REF!</definedName>
    <definedName name="___DAT13">#REF!</definedName>
    <definedName name="___DAT14">#REF!</definedName>
    <definedName name="___DAT15">#REF!</definedName>
    <definedName name="___DAT16">#REF!</definedName>
    <definedName name="___DAT17">[12]TAX!#REF!</definedName>
    <definedName name="___DAT18">#REF!</definedName>
    <definedName name="___DAT19">#REF!</definedName>
    <definedName name="___DAT2">#REF!</definedName>
    <definedName name="___DAT3">#REF!</definedName>
    <definedName name="___DAT4">#REF!</definedName>
    <definedName name="___DAT5">#REF!</definedName>
    <definedName name="___DAT6">'[21]PGM-JMOR'!#REF!</definedName>
    <definedName name="___DAT7">'[21]PGM-JMOR'!#REF!</definedName>
    <definedName name="___DAT8">#REF!</definedName>
    <definedName name="___DAT9">'[21]PGM-JMOR'!#REF!</definedName>
    <definedName name="___JAI1">#REF!</definedName>
    <definedName name="___JAI2">#REF!</definedName>
    <definedName name="___JAI3">#REF!</definedName>
    <definedName name="___key2" hidden="1">#REF!</definedName>
    <definedName name="___KJ1">#REF!</definedName>
    <definedName name="___KJ2">#REF!</definedName>
    <definedName name="___KJ3">#REF!</definedName>
    <definedName name="___KJ4">#REF!</definedName>
    <definedName name="___KJ5">#REF!</definedName>
    <definedName name="___May09">SetPrintRange("Trial Balance","F",2,"M")</definedName>
    <definedName name="___NSO2" hidden="1">{"'Sheet1'!$L$16"}</definedName>
    <definedName name="___P1">#REF!</definedName>
    <definedName name="___PG1">#REF!</definedName>
    <definedName name="___PG10">#REF!</definedName>
    <definedName name="___PG11">#REF!</definedName>
    <definedName name="___PG12">#REF!</definedName>
    <definedName name="___pg14">#REF!</definedName>
    <definedName name="___PG2">#REF!</definedName>
    <definedName name="___PG3">#REF!</definedName>
    <definedName name="___PG4">#REF!</definedName>
    <definedName name="___pg45">#REF!</definedName>
    <definedName name="___PG5">#REF!</definedName>
    <definedName name="___PG6">#REF!</definedName>
    <definedName name="___PG7">#REF!</definedName>
    <definedName name="___PG8">#REF!</definedName>
    <definedName name="___PG9">#REF!</definedName>
    <definedName name="___pl1">'[22]Fixed Assets-Last year'!#REF!</definedName>
    <definedName name="___RAM7">#REF!</definedName>
    <definedName name="___sch1">#REF!</definedName>
    <definedName name="___TAX1">[23]FINAL!$A$10:$B$28</definedName>
    <definedName name="___TTL07">[24]Detail!$H$27</definedName>
    <definedName name="___TTL10">[24]Detail!$I$27</definedName>
    <definedName name="___UCP10">'[10]#REF'!$L$258:$L$296</definedName>
    <definedName name="___UCP11">'[10]#REF'!$M$258:$M$296</definedName>
    <definedName name="___UCP12">'[10]#REF'!$N$258:$N$296</definedName>
    <definedName name="___UCP13">'[10]#REF'!$O$258:$O$296</definedName>
    <definedName name="___UCP2">'[10]#REF'!$B$258:$B$296</definedName>
    <definedName name="___UCP3">'[10]#REF'!$C$258:$C$296</definedName>
    <definedName name="___UCP4">'[10]#REF'!$D$258:$D$296</definedName>
    <definedName name="___UCP5">'[10]#REF'!$E$258:$E$296</definedName>
    <definedName name="___UCP6">'[10]#REF'!$H$258:$H$296</definedName>
    <definedName name="___UCP7">'[10]#REF'!$I$258:$I$296</definedName>
    <definedName name="___UCP8">'[10]#REF'!$J$258:$J$296</definedName>
    <definedName name="___UCP9">'[10]#REF'!$K$258:$K$296</definedName>
    <definedName name="___VR1">[25]BAL!#REF!</definedName>
    <definedName name="___VS1">'[18]12'!$B$54:$G$107</definedName>
    <definedName name="___VS2">'[18]15'!$A$1:$E$72</definedName>
    <definedName name="___xlnm.Print_Area_8">#REF!</definedName>
    <definedName name="___YN1">#REF!</definedName>
    <definedName name="___YN2">#REF!</definedName>
    <definedName name="___YN3">#REF!</definedName>
    <definedName name="__10__BS1_5">"#REF!"</definedName>
    <definedName name="__11_BS1_1">"#REF!"</definedName>
    <definedName name="__12_BS1_2">"#REF!"</definedName>
    <definedName name="__123Graph_A" hidden="1">'[26]Monthly Forecast'!$B$49:$B$56</definedName>
    <definedName name="__123Graph_ACurrent" hidden="1">'[27]VAL-02'!#REF!</definedName>
    <definedName name="__123Graph_B" hidden="1">'[26]Monthly Forecast'!$C$49:$C$56</definedName>
    <definedName name="__123Graph_C" hidden="1">'[26]Monthly Forecast'!$E$49:$E$56</definedName>
    <definedName name="__123Graph_CCurrent" hidden="1">'[27]VAL-02'!#REF!</definedName>
    <definedName name="__123Graph_D" hidden="1">'[26]Monthly Forecast'!$G$49:$G$56</definedName>
    <definedName name="__123Graph_E" hidden="1">'[26]Monthly Forecast'!#REF!</definedName>
    <definedName name="__123Graph_ECurrent" hidden="1">'[27]VAL-02'!#REF!</definedName>
    <definedName name="__123Graph_F" hidden="1">'[26]Monthly Forecast'!#REF!</definedName>
    <definedName name="__123Graph_X" hidden="1">[28]Productwise_Data!#REF!</definedName>
    <definedName name="__13_BS1_3">"#REF!"</definedName>
    <definedName name="__14_BS1_4">"#REF!"</definedName>
    <definedName name="__15_BS1_5">"#REF!"</definedName>
    <definedName name="__16BS_1">"#REF!"</definedName>
    <definedName name="__17BS_2">"#REF!"</definedName>
    <definedName name="__18BS_3">"#REF!"</definedName>
    <definedName name="__19BS_4">"#REF!"</definedName>
    <definedName name="__20BS_5">"#REF!"</definedName>
    <definedName name="__21BS_6">"#REF!"</definedName>
    <definedName name="__22BS_7">"#REF!"</definedName>
    <definedName name="__23chk_1">"#REF!"</definedName>
    <definedName name="__24chk_2">"#REF!"</definedName>
    <definedName name="__25chk_3">"#REF!"</definedName>
    <definedName name="__26chk_4">"#REF!"</definedName>
    <definedName name="__27chk_5">"#REF!"</definedName>
    <definedName name="__28chk_6">"#REF!"</definedName>
    <definedName name="__29Company_Name_1">"#REF!"</definedName>
    <definedName name="__30Company_Name_2">"#REF!"</definedName>
    <definedName name="__31Company_Name_3">"#REF!"</definedName>
    <definedName name="__32Company_Name_4">"#REF!"</definedName>
    <definedName name="__33KD_ExchRate_1">"#REF!"</definedName>
    <definedName name="__34Profit_Loss_1">#N/A</definedName>
    <definedName name="__35Profit_Loss_2">#N/A</definedName>
    <definedName name="__36Profit_Loss_3">#N/A</definedName>
    <definedName name="__37Profit_Loss_4">#N/A</definedName>
    <definedName name="__38Profit_Loss_5">#N/A</definedName>
    <definedName name="__39Profit_Loss_6">#N/A</definedName>
    <definedName name="__4___BS1_4">"#REF!"</definedName>
    <definedName name="__40temp_1">"#REF!"</definedName>
    <definedName name="__41temp_2">"#REF!"</definedName>
    <definedName name="__42temp_3">"#REF!"</definedName>
    <definedName name="__43temp_4">"#REF!"</definedName>
    <definedName name="__44temp_5">"#REF!"</definedName>
    <definedName name="__45temp_6">"#REF!"</definedName>
    <definedName name="__46USD_ExchRate_1">"#REF!"</definedName>
    <definedName name="__47USD_ExchRate_2">"#REF!"</definedName>
    <definedName name="__48USD_ExchRate_3">"#REF!"</definedName>
    <definedName name="__49USD_ExchRate_4">"#REF!"</definedName>
    <definedName name="__5___BS1_5">"#REF!"</definedName>
    <definedName name="__50USD_ExchRate_5">"#REF!"</definedName>
    <definedName name="__51USD_ExchRate_6">"#REF!"</definedName>
    <definedName name="__52XREF_COLUMN_1_1">"#REF!"</definedName>
    <definedName name="__53XREF_COLUMN_1_2">"#REF!"</definedName>
    <definedName name="__54XREF_COLUMN_1_3">"#REF!"</definedName>
    <definedName name="__55XREF_COLUMN_1_4">"#REF!"</definedName>
    <definedName name="__56XREF_COLUMN_1_5">"#REF!"</definedName>
    <definedName name="__57XREF_COLUMN_1_6">"#REF!"</definedName>
    <definedName name="__58XRefCopy1_1">"#REF!"</definedName>
    <definedName name="__59XRefCopy1_2">"#REF!"</definedName>
    <definedName name="__6__BS1_1">"#REF!"</definedName>
    <definedName name="__60XRefCopy1_3">"#REF!"</definedName>
    <definedName name="__61XRefCopy1_4">"#REF!"</definedName>
    <definedName name="__62XRefCopy1_5">"#REF!"</definedName>
    <definedName name="__63XRefCopy1_6">"#REF!"</definedName>
    <definedName name="__64XRefCopy1_7">"#REF!"</definedName>
    <definedName name="__7__BS1_2">"#REF!"</definedName>
    <definedName name="__8__BS1_3">"#REF!"</definedName>
    <definedName name="__9__BS1_4">"#REF!"</definedName>
    <definedName name="__A16666">'[29]200B'!#REF!</definedName>
    <definedName name="__ACK1">#REF!</definedName>
    <definedName name="__ARC2">'[30]QS-APR97'!$F$74:$H$77</definedName>
    <definedName name="__asd1">#REF!</definedName>
    <definedName name="__atn1">#REF!</definedName>
    <definedName name="__atn10">#REF!</definedName>
    <definedName name="__atn2">#REF!</definedName>
    <definedName name="__atn3">#REF!</definedName>
    <definedName name="__atn4">#REF!</definedName>
    <definedName name="__atn5">#REF!</definedName>
    <definedName name="__atn6">#REF!</definedName>
    <definedName name="__atn7">#REF!</definedName>
    <definedName name="__atn8">#REF!</definedName>
    <definedName name="__atn9">#REF!</definedName>
    <definedName name="__boi1">#REF!</definedName>
    <definedName name="__boi2">#REF!</definedName>
    <definedName name="__BS1">#REF!</definedName>
    <definedName name="__can400">#REF!</definedName>
    <definedName name="__Cat1">'[31]Hyp-mstr'!$A$13:$B$18</definedName>
    <definedName name="__CAT2">'[9]Hyp-mstr'!$A$13:$B$18</definedName>
    <definedName name="__CAT3">'[9]Hyp-mstr'!$A$13:$B$18</definedName>
    <definedName name="__CON1">#REF!</definedName>
    <definedName name="__CON2">#REF!</definedName>
    <definedName name="__cpd1">#REF!</definedName>
    <definedName name="__cpd2">#REF!</definedName>
    <definedName name="__CPP10">'[10]#REF'!$L$133:$L$171</definedName>
    <definedName name="__CPP11">'[10]#REF'!$M$133:$M$171</definedName>
    <definedName name="__CPP12">'[10]#REF'!$N$133:$N$171</definedName>
    <definedName name="__CPP13">'[10]#REF'!$O$133:$O$171</definedName>
    <definedName name="__CPP2">'[10]#REF'!$B$133:$B$171</definedName>
    <definedName name="__CPP3">'[10]#REF'!$C$133:$C$171</definedName>
    <definedName name="__CPP4">'[10]#REF'!$D$133:$D$171</definedName>
    <definedName name="__CPP5">'[10]#REF'!$E$133:$E$171</definedName>
    <definedName name="__CPP6">'[10]#REF'!$H$133:$H$171</definedName>
    <definedName name="__CPP7">'[10]#REF'!$I$133:$I$171</definedName>
    <definedName name="__CPP8">'[10]#REF'!$J$133:$J$171</definedName>
    <definedName name="__CPP9">'[10]#REF'!$K$133:$K$171</definedName>
    <definedName name="__CTG6">#REF!</definedName>
    <definedName name="__DAT1">#REF!</definedName>
    <definedName name="__DAT10">#REF!</definedName>
    <definedName name="__DAT11">#REF!</definedName>
    <definedName name="__DAT12">#REF!</definedName>
    <definedName name="__DAT13">#REF!</definedName>
    <definedName name="__DAT14">#REF!</definedName>
    <definedName name="__DAT15">#REF!</definedName>
    <definedName name="__DAT16">#REF!</definedName>
    <definedName name="__DAT17">[12]TAX!#REF!</definedName>
    <definedName name="__DAT18">#REF!</definedName>
    <definedName name="__DAT19">#REF!</definedName>
    <definedName name="__DAT2">#REF!</definedName>
    <definedName name="__DAT20">#REF!</definedName>
    <definedName name="__DAT21">'[32]Primary 2006'!#REF!</definedName>
    <definedName name="__DAT22">'[33]K dass pharma octroi 0503-1204'!#REF!</definedName>
    <definedName name="__DAT23">'[32]Primary 2006'!#REF!</definedName>
    <definedName name="__DAT24">'[33]K dass pharma octroi 0503-1204'!#REF!</definedName>
    <definedName name="__DAT25">'[32]Primary 2006'!#REF!</definedName>
    <definedName name="__DAT26">'[32]Primary 2006'!#REF!</definedName>
    <definedName name="__DAT27">'[32]Primary 2006'!#REF!</definedName>
    <definedName name="__DAT28">'[33]K dass pharma octroi 0503-1204'!#REF!</definedName>
    <definedName name="__DAT29">'[32]Primary 2006'!#REF!</definedName>
    <definedName name="__DAT3">#REF!</definedName>
    <definedName name="__DAT30">#REF!</definedName>
    <definedName name="__DAT31">'[32]Primary 2006'!#REF!</definedName>
    <definedName name="__DAT32">'[32]Primary 2006'!#REF!</definedName>
    <definedName name="__DAT33">'[32]Primary 2006'!#REF!</definedName>
    <definedName name="__DAT4">#REF!</definedName>
    <definedName name="__DAT5">#REF!</definedName>
    <definedName name="__DAT6">#REF!</definedName>
    <definedName name="__DAT7">#REF!</definedName>
    <definedName name="__DAT8">#REF!</definedName>
    <definedName name="__DAT9">#REF!</definedName>
    <definedName name="__deo1">#REF!</definedName>
    <definedName name="__deo10">#REF!</definedName>
    <definedName name="__deo2">#REF!</definedName>
    <definedName name="__deo3">#REF!</definedName>
    <definedName name="__deo4">#REF!</definedName>
    <definedName name="__deo5">#REF!</definedName>
    <definedName name="__deo6">#REF!</definedName>
    <definedName name="__deo7">#REF!</definedName>
    <definedName name="__deo8">#REF!</definedName>
    <definedName name="__deo9">#REF!</definedName>
    <definedName name="__E99999">#REF!</definedName>
    <definedName name="__g1" hidden="1">{"'August 2000'!$A$1:$J$101"}</definedName>
    <definedName name="__IntlFixup" hidden="1">TRUE</definedName>
    <definedName name="__IntlFixupTable" hidden="1">#REF!</definedName>
    <definedName name="__JAI1">#REF!</definedName>
    <definedName name="__JAI2">#REF!</definedName>
    <definedName name="__JAI3">#REF!</definedName>
    <definedName name="__Key2" hidden="1">'[13]LEGAL GUJ'!#REF!</definedName>
    <definedName name="__KJ1">#REF!</definedName>
    <definedName name="__KJ2">#REF!</definedName>
    <definedName name="__KJ3">#REF!</definedName>
    <definedName name="__KJ4">#REF!</definedName>
    <definedName name="__KJ5">#REF!</definedName>
    <definedName name="__lap1">#REF!</definedName>
    <definedName name="__lap2">#REF!</definedName>
    <definedName name="__May09">SetPrintRange("Trial Balance","F",2,"M")</definedName>
    <definedName name="__MTH1">#REF!</definedName>
    <definedName name="__MTH2">#REF!</definedName>
    <definedName name="__MTH3">#REF!</definedName>
    <definedName name="__MTH4">#REF!</definedName>
    <definedName name="__MTH5">#REF!</definedName>
    <definedName name="__MTH6">#REF!</definedName>
    <definedName name="__MTH7">#REF!</definedName>
    <definedName name="__MTH8">#REF!</definedName>
    <definedName name="__MTH9">#REF!</definedName>
    <definedName name="__nc151">#REF!</definedName>
    <definedName name="__NET2">#REF!</definedName>
    <definedName name="__NSO2" hidden="1">{"'Sheet1'!$L$16"}</definedName>
    <definedName name="__OB99">#REF!</definedName>
    <definedName name="__P1">#REF!</definedName>
    <definedName name="__PG02">#REF!</definedName>
    <definedName name="__PG1">#REF!</definedName>
    <definedName name="__PG10">#REF!</definedName>
    <definedName name="__PG11">#REF!</definedName>
    <definedName name="__PG12">#REF!</definedName>
    <definedName name="__PG13">'[34]Strt Archi'!#REF!</definedName>
    <definedName name="__pg14">#REF!</definedName>
    <definedName name="__PG2">#REF!</definedName>
    <definedName name="__PG3">#REF!</definedName>
    <definedName name="__PG4">#REF!</definedName>
    <definedName name="__pg45">#REF!</definedName>
    <definedName name="__PG5">#REF!</definedName>
    <definedName name="__PG6">#REF!</definedName>
    <definedName name="__PG7">#REF!</definedName>
    <definedName name="__PG8">#REF!</definedName>
    <definedName name="__PG9">#REF!</definedName>
    <definedName name="__pg99">#REF!</definedName>
    <definedName name="__pl1">'[22]Fixed Assets-Last year'!#REF!</definedName>
    <definedName name="__qas2" hidden="1">{"'PIVOT-SORTED'!$A$372"}</definedName>
    <definedName name="__RAM7">#REF!</definedName>
    <definedName name="__ro10">#REF!</definedName>
    <definedName name="__s1">#REF!</definedName>
    <definedName name="__sch1">#REF!</definedName>
    <definedName name="__TAX1">[35]FINAL!$A$10:$B$28</definedName>
    <definedName name="__TB1">[36]COMICRO!#REF!</definedName>
    <definedName name="__TB10">'[37]Other notes'!#REF!</definedName>
    <definedName name="__TB2">[36]COMICRO!#REF!</definedName>
    <definedName name="__TB3">[36]COMICRO!#REF!</definedName>
    <definedName name="__TB4">[36]COMICRO!#REF!</definedName>
    <definedName name="__TB5">[36]COMICRO!#REF!</definedName>
    <definedName name="__TB6">[36]COMICRO!#REF!</definedName>
    <definedName name="__TB7">[36]COMICRO!#REF!</definedName>
    <definedName name="__TB8">'[38]Other notes'!#REF!</definedName>
    <definedName name="__tct5">#REF!</definedName>
    <definedName name="__tg427">#REF!</definedName>
    <definedName name="__TH20">#REF!</definedName>
    <definedName name="__TTL07">[39]Detail!$H$27</definedName>
    <definedName name="__TTL10">[39]Detail!$I$27</definedName>
    <definedName name="__UCP10">'[10]#REF'!$L$258:$L$296</definedName>
    <definedName name="__UCP11">'[10]#REF'!$M$258:$M$296</definedName>
    <definedName name="__UCP12">'[10]#REF'!$N$258:$N$296</definedName>
    <definedName name="__UCP13">'[10]#REF'!$O$258:$O$296</definedName>
    <definedName name="__UCP2">'[10]#REF'!$B$258:$B$296</definedName>
    <definedName name="__UCP3">'[10]#REF'!$C$258:$C$296</definedName>
    <definedName name="__UCP4">'[10]#REF'!$D$258:$D$296</definedName>
    <definedName name="__UCP5">'[10]#REF'!$E$258:$E$296</definedName>
    <definedName name="__UCP6">'[10]#REF'!$H$258:$H$296</definedName>
    <definedName name="__UCP7">'[10]#REF'!$I$258:$I$296</definedName>
    <definedName name="__UCP8">'[10]#REF'!$J$258:$J$296</definedName>
    <definedName name="__UCP9">'[10]#REF'!$K$258:$K$296</definedName>
    <definedName name="__VR1">[40]BAL!#REF!</definedName>
    <definedName name="__VS1">'[18]12'!$B$54:$G$107</definedName>
    <definedName name="__VS2">'[18]15'!$A$1:$E$72</definedName>
    <definedName name="__ww234" hidden="1">{"'PIVOT-SORTED'!$A$372"}</definedName>
    <definedName name="__xlnm._FilterDatabase">"#N/A"</definedName>
    <definedName name="__YN1">#REF!</definedName>
    <definedName name="__YN2">#REF!</definedName>
    <definedName name="__YN3">#REF!</definedName>
    <definedName name="_1">#REF!</definedName>
    <definedName name="_1__123Graph_ACHART_1" hidden="1">[41]A!#REF!</definedName>
    <definedName name="_10_29B_ANNX">#REF!</definedName>
    <definedName name="_1000A01">#N/A</definedName>
    <definedName name="_106_115JAA">#REF!</definedName>
    <definedName name="_107_115JBNEW">#REF!</definedName>
    <definedName name="_108_29B_ANNX">#REF!</definedName>
    <definedName name="_11__123Graph_ACHART_4" hidden="1">[42]A!#REF!</definedName>
    <definedName name="_11_29B_STT2">'[43]Form29B-St2'!$A$1:$I$81</definedName>
    <definedName name="_110_35_2AA">#REF!</definedName>
    <definedName name="_110_jan_01">#REF!</definedName>
    <definedName name="_111_35_2AB_SUMM">#REF!</definedName>
    <definedName name="_112_43B">#REF!</definedName>
    <definedName name="_113_80G">#REF!</definedName>
    <definedName name="_114_80IB">#REF!</definedName>
    <definedName name="_115_jan_01">#REF!</definedName>
    <definedName name="_115CAP_GAIN">#REF!</definedName>
    <definedName name="_115JAA">#REF!</definedName>
    <definedName name="_115JBNEW">#REF!</definedName>
    <definedName name="_1163A">#REF!</definedName>
    <definedName name="_1163SUM">#REF!</definedName>
    <definedName name="_116FORM_29B">#REF!</definedName>
    <definedName name="_117MAÕ_HAØNG">#REF!</definedName>
    <definedName name="_12__123Graph_ACHART_5" hidden="1">[44]TREND!$F$533:$Q$533</definedName>
    <definedName name="_12_35_2AA">#REF!</definedName>
    <definedName name="_12_BS1_2">"#REF!"</definedName>
    <definedName name="_123graph_bchart4" hidden="1">[45]H!$L$67:$V$67</definedName>
    <definedName name="_124MAÕ_SOÁ_THUEÁ">#REF!</definedName>
    <definedName name="_1250_software">#REF!</definedName>
    <definedName name="_1252_hardware">#REF!</definedName>
    <definedName name="_1260_office_equipment">#REF!</definedName>
    <definedName name="_13__123Graph_ACHART_6" hidden="1">[44]TREND!$F$639:$Q$639</definedName>
    <definedName name="_13_35_2AB_SUMM">#REF!</definedName>
    <definedName name="_13_BS1_3">"#REF!"</definedName>
    <definedName name="_131ÑÔN_GIAÙ">#REF!</definedName>
    <definedName name="_132PAGE_4">#REF!</definedName>
    <definedName name="_133_115JAA">#REF!</definedName>
    <definedName name="_133PAGE_5">#REF!</definedName>
    <definedName name="_134_115JBNEW">#REF!</definedName>
    <definedName name="_134PAGE_7">#REF!</definedName>
    <definedName name="_135_29B_ANNX">#REF!</definedName>
    <definedName name="_135SEC_35">#REF!</definedName>
    <definedName name="_137_35_2AA">#REF!</definedName>
    <definedName name="_138_35_2AB_SUMM">#REF!</definedName>
    <definedName name="_139_43B">#REF!</definedName>
    <definedName name="_14__123Graph_ACHART_7" hidden="1">[44]TREND!$F$671:$Q$671</definedName>
    <definedName name="_14_43B">#REF!</definedName>
    <definedName name="_14_BS1_4">"#REF!"</definedName>
    <definedName name="_140_80G">#REF!</definedName>
    <definedName name="_141_80IB">#REF!</definedName>
    <definedName name="_142CAP_GAIN">#REF!</definedName>
    <definedName name="_142SOÁ_CTÖØ">#REF!</definedName>
    <definedName name="_143FORM_29B">#REF!</definedName>
    <definedName name="_143SOÁ_LÖÔÏNG">#REF!</definedName>
    <definedName name="_144MAÕ_HAØNG">#REF!</definedName>
    <definedName name="_15__123Graph_ACHART_8" hidden="1">[44]TREND!$F$701:$Q$701</definedName>
    <definedName name="_15_80G">#REF!</definedName>
    <definedName name="_15_BS1_5">"#REF!"</definedName>
    <definedName name="_150TEÂN_HAØNG">#REF!</definedName>
    <definedName name="_154MAÕ_SOÁ_THUEÁ">#REF!</definedName>
    <definedName name="_157TEÂN_KHAÙCH_HAØ">#REF!</definedName>
    <definedName name="_16__123Graph_ACHART_9" hidden="1">[44]TREND!$F$731:$Q$731</definedName>
    <definedName name="_16_80IB">#REF!</definedName>
    <definedName name="_164ÑÔN_GIAÙ">#REF!</definedName>
    <definedName name="_164THAØNH_TIEÀN">#REF!</definedName>
    <definedName name="_165PAGE_4">#REF!</definedName>
    <definedName name="_166PAGE_5">#REF!</definedName>
    <definedName name="_167PAGE_7">#REF!</definedName>
    <definedName name="_168SEC_35">#REF!</definedName>
    <definedName name="_16BS_1">"#REF!"</definedName>
    <definedName name="_17__123Graph_BCHART_10" hidden="1">[44]TREND!$F$763:$Q$763</definedName>
    <definedName name="_171TRÒ_GIAÙ">#REF!</definedName>
    <definedName name="_178SOÁ_CTÖØ">#REF!</definedName>
    <definedName name="_178TRÒ_GIAÙ__VAT">#REF!</definedName>
    <definedName name="_179SOÁ_LÖÔÏNG">#REF!</definedName>
    <definedName name="_17BS_2">"#REF!"</definedName>
    <definedName name="_17CAP_GAIN">#REF!</definedName>
    <definedName name="_18__123Graph_BCHART_3" hidden="1">[44]TREND!$E$31:$L$31</definedName>
    <definedName name="_189TEÂN_HAØNG">#REF!</definedName>
    <definedName name="_18BS_3">"#REF!"</definedName>
    <definedName name="_18FORM_29B">#REF!</definedName>
    <definedName name="_19__123Graph_BCHART_4" hidden="1">[44]TREND!$E$64:$L$64</definedName>
    <definedName name="_1902">#REF!</definedName>
    <definedName name="_199TEÂN_KHAÙCH_HAØ">#REF!</definedName>
    <definedName name="_19BS_4">"#REF!"</definedName>
    <definedName name="_19PAGE_4">#REF!</definedName>
    <definedName name="_1CAP002">[46]MTP!#REF!</definedName>
    <definedName name="_2">#REF!</definedName>
    <definedName name="_2__123Graph_ACHART_1" hidden="1">[42]A!#REF!</definedName>
    <definedName name="_2__123Graph_ACHART_2" hidden="1">[41]A!#REF!</definedName>
    <definedName name="_20__123Graph_BCHART_5" hidden="1">[44]TREND!$F$534:$Q$534</definedName>
    <definedName name="_2003">'[47]RM (440)'!#REF!</definedName>
    <definedName name="_2003_QTRLY">'[47]RM (440)'!#REF!</definedName>
    <definedName name="_209THAØNH_TIEÀN">#REF!</definedName>
    <definedName name="_20BS_5">"#REF!"</definedName>
    <definedName name="_20PAGE_5">#REF!</definedName>
    <definedName name="_21__123Graph_BCHART_6" hidden="1">[44]TREND!$F$640:$Q$640</definedName>
    <definedName name="_219TRÒ_GIAÙ">#REF!</definedName>
    <definedName name="_21BS_6">"#REF!"</definedName>
    <definedName name="_21PAGE_7">#REF!</definedName>
    <definedName name="_22__123Graph_BCHART_7" hidden="1">[44]TREND!$F$672:$Q$672</definedName>
    <definedName name="_220_jan_01">#REF!</definedName>
    <definedName name="_221_jan_01">#REF!</definedName>
    <definedName name="_229TRÒ_GIAÙ__VAT">#REF!</definedName>
    <definedName name="_22BS_7">"#REF!"</definedName>
    <definedName name="_22SEC_35">#REF!</definedName>
    <definedName name="_23__123Graph_BCHART_8" hidden="1">[44]TREND!$F$702:$Q$702</definedName>
    <definedName name="_231_jan_01">#REF!</definedName>
    <definedName name="_23chk_1">"#REF!"</definedName>
    <definedName name="_24__123Graph_BCHART_9" hidden="1">[44]TREND!$F$732:$Q$732</definedName>
    <definedName name="_241_jan_01">#REF!</definedName>
    <definedName name="_24chk_2">"#REF!"</definedName>
    <definedName name="_25__123Graph_CCHART_11" hidden="1">[44]TREND!$F$565:$Q$565</definedName>
    <definedName name="_251_jan_01">#REF!</definedName>
    <definedName name="_251_jan_02">#REF!</definedName>
    <definedName name="_254">#REF!</definedName>
    <definedName name="_25chk_3">"#REF!"</definedName>
    <definedName name="_26__123Graph_CCHART_12" hidden="1">[44]TREND!$F$600:$Q$600</definedName>
    <definedName name="_26chk_4">"#REF!"</definedName>
    <definedName name="_27__123Graph_CCHART_3" hidden="1">[44]TREND!$E$33:$L$33</definedName>
    <definedName name="_270_jan_01">#REF!</definedName>
    <definedName name="_27chk_5">"#REF!"</definedName>
    <definedName name="_28__123Graph_DCHART_3" hidden="1">[44]TREND!$E$33:$L$33</definedName>
    <definedName name="_28chk_6">"#REF!"</definedName>
    <definedName name="_290_jan_01">#REF!</definedName>
    <definedName name="_29Company_Name_1">"#REF!"</definedName>
    <definedName name="_2nd_Year_Attrition_Rate">#REF!</definedName>
    <definedName name="_2STREO7">[48]MTP!#REF!</definedName>
    <definedName name="_3">[49]BS!#REF!</definedName>
    <definedName name="_3__123Graph_ACHART_10" hidden="1">[44]TREND!$F$762:$Q$762</definedName>
    <definedName name="_3__123Graph_ACHART_3" hidden="1">[41]A!#REF!</definedName>
    <definedName name="_30__123Graph_LBL_ACHART_1" hidden="1">[50]H!#REF!</definedName>
    <definedName name="_300_jan_01">#REF!</definedName>
    <definedName name="_30Company_Name_2">"#REF!"</definedName>
    <definedName name="_31__123Graph_LBL_ACHART_10" hidden="1">[44]TREND!$F$762:$Q$762</definedName>
    <definedName name="_310">#REF!</definedName>
    <definedName name="_31190">+'[51]Balance Sheet_US$'!A1048521+'[51]Balance Sheet_US$'!A1048522+'[51]Balance Sheet_US$'!A1048523+'[51]Balance Sheet_US$'!A1048524+'[51]Balance Sheet_US$'!A1048525+'[51]Balance Sheet_US$'!A1048526+'[51]Balance Sheet_US$'!A1048527+'[51]Balance Sheet_US$'!A1048528+'[51]Balance Sheet_US$'!A1048529+'[51]Balance Sheet_US$'!A1048530+'[51]Balance Sheet_US$'!A1048531+'[51]Balance Sheet_US$'!A1048532+'[51]Balance Sheet_US$'!A1048533+'[51]Balance Sheet_US$'!A1048534+'[51]Balance Sheet_US$'!A1048535+'[51]Balance Sheet_US$'!A1048536+'[51]Balance Sheet_US$'!A1048537+'[51]Balance Sheet_US$'!A1048539+'[51]Balance Sheet_US$'!A1048541+'[51]Balance Sheet_US$'!A1048542+'[51]Balance Sheet_US$'!A1048543+'[51]Balance Sheet_US$'!A1048544+'[51]Balance Sheet_US$'!A1048545+'[51]Balance Sheet_US$'!A1048546+'[51]Balance Sheet_US$'!A1048547+'[51]Balance Sheet_US$'!A1048548+'[51]Balance Sheet_US$'!A1048549+'[51]Balance Sheet_US$'!A1048550</definedName>
    <definedName name="_31Company_Name_3">"#REF!"</definedName>
    <definedName name="_32__123Graph_LBL_ACHART_11" hidden="1">[44]TREND!$E$561:$E$561</definedName>
    <definedName name="_32Company_Name_4">"#REF!"</definedName>
    <definedName name="_33__123Graph_LBL_ACHART_2" hidden="1">[50]H!$L$52:$V$52</definedName>
    <definedName name="_33Excel_BuiltIn_Database_1">#REF!</definedName>
    <definedName name="_33KD_ExchRate_1">"#REF!"</definedName>
    <definedName name="_34__123Graph_LBL_ACHART_4" hidden="1">[50]H!$L$88:$V$88</definedName>
    <definedName name="_34KD_ExchRate_1">#REF!</definedName>
    <definedName name="_34Profit_Loss_1">"#N/A"</definedName>
    <definedName name="_35__123Graph_LBL_ACHART_5" hidden="1">[44]TREND!$F$533:$Q$533</definedName>
    <definedName name="_35Profit_Loss_2">"#N/A"</definedName>
    <definedName name="_36__123Graph_LBL_ACHART_6" hidden="1">[44]TREND!$F$639:$Q$639</definedName>
    <definedName name="_36Profit_Loss_3">"#N/A"</definedName>
    <definedName name="_37__123Graph_LBL_ACHART_7" hidden="1">[44]TREND!$F$671:$Q$671</definedName>
    <definedName name="_37Profit_Loss_4">"#N/A"</definedName>
    <definedName name="_38__123Graph_LBL_ACHART_8" hidden="1">[44]TREND!$F$701:$Q$701</definedName>
    <definedName name="_38Profit_Loss_5">"#N/A"</definedName>
    <definedName name="_39__123Graph_LBL_BCHART_10" hidden="1">[44]TREND!$F$763:$Q$763</definedName>
    <definedName name="_39Profit_Loss_6">"#N/A"</definedName>
    <definedName name="_4__123Graph_ACHART_11" hidden="1">[44]TREND!$F$563:$Q$563</definedName>
    <definedName name="_4__123Graph_ACHART_4" hidden="1">[41]A!#REF!</definedName>
    <definedName name="_40__123Graph_LBL_BCHART_11" hidden="1">[44]TREND!$E$561:$Q$561</definedName>
    <definedName name="_400_jan_01">#REF!</definedName>
    <definedName name="_40temp_1">"#REF!"</definedName>
    <definedName name="_41__123Graph_LBL_BCHART_5" hidden="1">[44]TREND!$F$534:$Q$534</definedName>
    <definedName name="_41temp_1">#REF!</definedName>
    <definedName name="_41temp_2">"#REF!"</definedName>
    <definedName name="_42__123Graph_LBL_BCHART_6" hidden="1">[44]TREND!$F$640:$Q$640</definedName>
    <definedName name="_42temp_2">#REF!</definedName>
    <definedName name="_42temp_3">"#REF!"</definedName>
    <definedName name="_43__123Graph_LBL_BCHART_7" hidden="1">[44]TREND!$F$672:$Q$672</definedName>
    <definedName name="_430_jan_01">#REF!</definedName>
    <definedName name="_43B">#REF!</definedName>
    <definedName name="_43temp_3">#REF!</definedName>
    <definedName name="_43temp_4">"#REF!"</definedName>
    <definedName name="_44__123Graph_LBL_BCHART_8" hidden="1">[44]TREND!$F$702:$Q$702</definedName>
    <definedName name="_44temp_4">#REF!</definedName>
    <definedName name="_44temp_5">"#REF!"</definedName>
    <definedName name="_45__123Graph_XCHART_10" hidden="1">[44]TREND!$F$761:$Q$761</definedName>
    <definedName name="_450_jan_01">#REF!</definedName>
    <definedName name="_45temp_5">#REF!</definedName>
    <definedName name="_45temp_6">"#REF!"</definedName>
    <definedName name="_46__123Graph_XCHART_11" hidden="1">[44]TREND!$F$562:$Q$562</definedName>
    <definedName name="_46temp_6">#REF!</definedName>
    <definedName name="_46USD_ExchRate_1">"#REF!"</definedName>
    <definedName name="_47__123Graph_XCHART_12" hidden="1">[44]TREND!$F$597:$Q$597</definedName>
    <definedName name="_47USD_ExchRate_1">#REF!</definedName>
    <definedName name="_47USD_ExchRate_2">"#REF!"</definedName>
    <definedName name="_48USD_ExchRate_2">#REF!</definedName>
    <definedName name="_48USD_ExchRate_3">"#REF!"</definedName>
    <definedName name="_49__123Graph_XCHART_2" hidden="1">[42]A!#REF!</definedName>
    <definedName name="_491">#REF!</definedName>
    <definedName name="_493">#REF!</definedName>
    <definedName name="_494">#REF!</definedName>
    <definedName name="_496">#REF!</definedName>
    <definedName name="_49USD_ExchRate_3">#REF!</definedName>
    <definedName name="_49USD_ExchRate_4">"#REF!"</definedName>
    <definedName name="_4GOIC01">[52]MTP!#REF!</definedName>
    <definedName name="_4OSLCTT">[52]MTP!#REF!</definedName>
    <definedName name="_5__123Graph_ACHART_12" hidden="1">[44]TREND!$F$598:$Q$598</definedName>
    <definedName name="_5__123Graph_XCHART_2" hidden="1">[41]A!#REF!</definedName>
    <definedName name="_504">#REF!</definedName>
    <definedName name="_50USD_ExchRate_4">#REF!</definedName>
    <definedName name="_50USD_ExchRate_5">"#REF!"</definedName>
    <definedName name="_51__123Graph_XCHART_3" hidden="1">[42]A!#REF!</definedName>
    <definedName name="_51USD_ExchRate_5">#REF!</definedName>
    <definedName name="_51USD_ExchRate_6">"#REF!"</definedName>
    <definedName name="_52_29B_ANNX">#REF!</definedName>
    <definedName name="_52USD_ExchRate_6">#REF!</definedName>
    <definedName name="_52XREF_COLUMN_1_1">"#REF!"</definedName>
    <definedName name="_53__123Graph_XCHART_4" hidden="1">[42]A!#REF!</definedName>
    <definedName name="_53XREF_COLUMN_1_1">#REF!</definedName>
    <definedName name="_53XREF_COLUMN_1_2">"#REF!"</definedName>
    <definedName name="_54__123Graph_XCHART_5" hidden="1">[44]TREND!$F$532:$Q$532</definedName>
    <definedName name="_54_35_2AA">#REF!</definedName>
    <definedName name="_54XREF_COLUMN_1_2">#REF!</definedName>
    <definedName name="_54XREF_COLUMN_1_3">"#REF!"</definedName>
    <definedName name="_55__123Graph_XCHART_6" hidden="1">[44]TREND!$F$638:$Q$638</definedName>
    <definedName name="_55_35_2AB_SUMM">#REF!</definedName>
    <definedName name="_55XREF_COLUMN_1_3">#REF!</definedName>
    <definedName name="_55XREF_COLUMN_1_4">"#REF!"</definedName>
    <definedName name="_56__123Graph_XCHART_7" hidden="1">[44]TREND!$F$670:$Q$670</definedName>
    <definedName name="_56_CAP_GAIN">#REF!</definedName>
    <definedName name="_56XREF_COLUMN_1_4">#REF!</definedName>
    <definedName name="_56XREF_COLUMN_1_5">"#REF!"</definedName>
    <definedName name="_57__123Graph_XCHART_8" hidden="1">[44]TREND!$F$700:$Q$700</definedName>
    <definedName name="_57_FORM_29B">#REF!</definedName>
    <definedName name="_57XREF_COLUMN_1_5">#REF!</definedName>
    <definedName name="_57XREF_COLUMN_1_6">"#REF!"</definedName>
    <definedName name="_58__123Graph_XCHART_9" hidden="1">[44]TREND!$F$730:$Q$730</definedName>
    <definedName name="_58_MAÕ_HAØNG">#REF!</definedName>
    <definedName name="_58XREF_COLUMN_1_6">#REF!</definedName>
    <definedName name="_58XRefCopy1_1">"#REF!"</definedName>
    <definedName name="_59_MAÕ_SOÁ_THUEÁ">#REF!</definedName>
    <definedName name="_59XRefCopy1_1">#REF!</definedName>
    <definedName name="_59XRefCopy1_2">"#REF!"</definedName>
    <definedName name="_6__123Graph_XCHART_3" hidden="1">[41]A!#REF!</definedName>
    <definedName name="_60_0DATA_DATA2_L">'[53]#REF'!#REF!</definedName>
    <definedName name="_60_ÑÔN_GIAÙ">#REF!</definedName>
    <definedName name="_600_jan_01">#REF!</definedName>
    <definedName name="_60XRefCopy1_2">#REF!</definedName>
    <definedName name="_60XRefCopy1_3">"#REF!"</definedName>
    <definedName name="_61_115JAA">#REF!</definedName>
    <definedName name="_61_PAGE_4">#REF!</definedName>
    <definedName name="_610">#REF!</definedName>
    <definedName name="_61XRefCopy1_3">#REF!</definedName>
    <definedName name="_61XRefCopy1_4">"#REF!"</definedName>
    <definedName name="_62_115JBNEW">#REF!</definedName>
    <definedName name="_62_PAGE_5">#REF!</definedName>
    <definedName name="_62XRefCopy1_4">#REF!</definedName>
    <definedName name="_62XRefCopy1_5">"#REF!"</definedName>
    <definedName name="_63_29B_ANNX">#REF!</definedName>
    <definedName name="_63_PAGE_7">#REF!</definedName>
    <definedName name="_63XRefCopy1_5">#REF!</definedName>
    <definedName name="_63XRefCopy1_6">"#REF!"</definedName>
    <definedName name="_64_29B_STT2">'[43]Form29B-St2'!$A$1:$I$81</definedName>
    <definedName name="_64_SEC_35">#REF!</definedName>
    <definedName name="_64XRefCopy1_6">#REF!</definedName>
    <definedName name="_64XRefCopy1_7">"#REF!"</definedName>
    <definedName name="_65_35_2AA">#REF!</definedName>
    <definedName name="_65_SOÁ_CTÖØ">#REF!</definedName>
    <definedName name="_650_jan_01">#REF!</definedName>
    <definedName name="_65XRefCopy1_7">#REF!</definedName>
    <definedName name="_66_35_2AB_SUMM">#REF!</definedName>
    <definedName name="_66_SOÁ_LÖÔÏNG">#REF!</definedName>
    <definedName name="_67_43B">#REF!</definedName>
    <definedName name="_67_TEÂN_HAØNG">#REF!</definedName>
    <definedName name="_68_80G">#REF!</definedName>
    <definedName name="_68_TEÂN_KHAÙCH_HAØ">#REF!</definedName>
    <definedName name="_687">#REF!</definedName>
    <definedName name="_69_80IB">#REF!</definedName>
    <definedName name="_69_THAØNH_TIEÀN">#REF!</definedName>
    <definedName name="_6BNTTTH">[48]MTP1!#REF!</definedName>
    <definedName name="_6DCTTBO">[48]MTP1!#REF!</definedName>
    <definedName name="_6DD24TT">[48]MTP1!#REF!</definedName>
    <definedName name="_6FCOTBU">[48]MTP1!#REF!</definedName>
    <definedName name="_6LATUBU">[48]MTP1!#REF!</definedName>
    <definedName name="_6SDTT24">[48]MTP1!#REF!</definedName>
    <definedName name="_6TBUDTT">[48]MTP1!#REF!</definedName>
    <definedName name="_6TDDDTT">[48]MTP1!#REF!</definedName>
    <definedName name="_6TLTTTH">[48]MTP1!#REF!</definedName>
    <definedName name="_6TUBUTT">[48]MTP1!#REF!</definedName>
    <definedName name="_6UCLVIS">[48]MTP1!#REF!</definedName>
    <definedName name="_7__123Graph_ACHART_2" hidden="1">[42]A!#REF!</definedName>
    <definedName name="_7__123Graph_XCHART_4" hidden="1">[41]A!#REF!</definedName>
    <definedName name="_70_TRÒ_GIAÙ">#REF!</definedName>
    <definedName name="_70CAP_GAIN">#REF!</definedName>
    <definedName name="_71_TRÒ_GIAÙ__VAT">#REF!</definedName>
    <definedName name="_710_jan_01">#REF!</definedName>
    <definedName name="_71FORM_29B">#REF!</definedName>
    <definedName name="_720_jan_01">#REF!</definedName>
    <definedName name="_72MAÕ_HAØNG">#REF!</definedName>
    <definedName name="_730_jan_01">#REF!</definedName>
    <definedName name="_74MAÕ_SOÁ_THUEÁ">#REF!</definedName>
    <definedName name="_76ÑÔN_GIAÙ">#REF!</definedName>
    <definedName name="_77PAGE_4">#REF!</definedName>
    <definedName name="_78PAGE_5">#REF!</definedName>
    <definedName name="_79PAGE_7">#REF!</definedName>
    <definedName name="_7ACCA_N_">#REF!</definedName>
    <definedName name="_7ACCA_SNGLPAGE">#REF!</definedName>
    <definedName name="_7DNCABC">[48]MTP1!#REF!</definedName>
    <definedName name="_7HDCTBU">[48]MTP1!#REF!</definedName>
    <definedName name="_7PKTUBU">[48]MTP1!#REF!</definedName>
    <definedName name="_7TBHT20">[48]MTP1!#REF!</definedName>
    <definedName name="_7TBHT30">[48]MTP1!#REF!</definedName>
    <definedName name="_7TDCABC">[48]MTP1!#REF!</definedName>
    <definedName name="_8_115JAA">#REF!</definedName>
    <definedName name="_80G">#REF!</definedName>
    <definedName name="_80HHC">#REF!</definedName>
    <definedName name="_80IB">#REF!</definedName>
    <definedName name="_80SEC_35">#REF!</definedName>
    <definedName name="_82SOÁ_CTÖØ">#REF!</definedName>
    <definedName name="_838">#REF!</definedName>
    <definedName name="_839">#REF!</definedName>
    <definedName name="_83SOÁ_LÖÔÏNG">#REF!</definedName>
    <definedName name="_85TEÂN_HAØNG">#REF!</definedName>
    <definedName name="_864">#REF!</definedName>
    <definedName name="_877">#REF!</definedName>
    <definedName name="_87TEÂN_KHAÙCH_HAØ">#REF!</definedName>
    <definedName name="_883">#REF!</definedName>
    <definedName name="_887">#REF!</definedName>
    <definedName name="_888">#REF!</definedName>
    <definedName name="_889">#REF!</definedName>
    <definedName name="_890">#REF!</definedName>
    <definedName name="_899">#REF!</definedName>
    <definedName name="_89THAØNH_TIEÀN">#REF!</definedName>
    <definedName name="_9__123Graph_ACHART_3" hidden="1">[42]A!#REF!</definedName>
    <definedName name="_9_115JBNEW">#REF!</definedName>
    <definedName name="_900">#REF!</definedName>
    <definedName name="_902">#REF!</definedName>
    <definedName name="_904">#REF!</definedName>
    <definedName name="_905">#REF!</definedName>
    <definedName name="_909">#REF!</definedName>
    <definedName name="_911">#REF!</definedName>
    <definedName name="_912">#REF!</definedName>
    <definedName name="_914">#REF!</definedName>
    <definedName name="_918">#REF!</definedName>
    <definedName name="_91TRÒ_GIAÙ">#REF!</definedName>
    <definedName name="_92">[54]TUN_DEP!#REF!</definedName>
    <definedName name="_920">#REF!</definedName>
    <definedName name="_922">'[55]Prom-US'!$A$4:$J$18</definedName>
    <definedName name="_924">#REF!</definedName>
    <definedName name="_932">#REF!</definedName>
    <definedName name="_935">#REF!</definedName>
    <definedName name="_93TRÒ_GIAÙ__VAT">#REF!</definedName>
    <definedName name="_940">#REF!</definedName>
    <definedName name="_941">#REF!</definedName>
    <definedName name="_942">#REF!</definedName>
    <definedName name="_944">#REF!</definedName>
    <definedName name="_A">#REF!</definedName>
    <definedName name="_A1">#REF!</definedName>
    <definedName name="_A131199_10">#REF!</definedName>
    <definedName name="_A16666">'[29]200B'!#REF!</definedName>
    <definedName name="_A65700">'[56]MTO REV.2(ARMOR)'!#REF!</definedName>
    <definedName name="_A65800">'[56]MTO REV.2(ARMOR)'!#REF!</definedName>
    <definedName name="_A66000">'[56]MTO REV.2(ARMOR)'!#REF!</definedName>
    <definedName name="_A67000">'[56]MTO REV.2(ARMOR)'!#REF!</definedName>
    <definedName name="_A68000">'[56]MTO REV.2(ARMOR)'!#REF!</definedName>
    <definedName name="_A70000">'[56]MTO REV.2(ARMOR)'!#REF!</definedName>
    <definedName name="_A75000">'[56]MTO REV.2(ARMOR)'!#REF!</definedName>
    <definedName name="_A85000">'[56]MTO REV.2(ARMOR)'!#REF!</definedName>
    <definedName name="_abc1">[57]OB_PL!$A$5:$O$96</definedName>
    <definedName name="_ACK1">#REF!</definedName>
    <definedName name="_ACK2">#REF!</definedName>
    <definedName name="_ann2">#REF!</definedName>
    <definedName name="_ann3">#REF!</definedName>
    <definedName name="_ARC2">'[58]QS-APR97'!$F$74:$H$77</definedName>
    <definedName name="_asd1">#REF!</definedName>
    <definedName name="_atn1">#REF!</definedName>
    <definedName name="_atn10">#REF!</definedName>
    <definedName name="_atn2">#REF!</definedName>
    <definedName name="_atn3">#REF!</definedName>
    <definedName name="_atn4">#REF!</definedName>
    <definedName name="_atn5">#REF!</definedName>
    <definedName name="_atn6">#REF!</definedName>
    <definedName name="_atn7">#REF!</definedName>
    <definedName name="_atn8">#REF!</definedName>
    <definedName name="_atn9">#REF!</definedName>
    <definedName name="_boi1">#REF!</definedName>
    <definedName name="_boi2">#REF!</definedName>
    <definedName name="_BS1">#REF!</definedName>
    <definedName name="_can400">#REF!</definedName>
    <definedName name="_Cat1">'[59]Hyp-mstr'!$A$13:$B$18</definedName>
    <definedName name="_CAT2">'[9]Hyp-mstr'!$A$13:$B$18</definedName>
    <definedName name="_CAT3">'[9]Hyp-mstr'!$A$13:$B$18</definedName>
    <definedName name="_CON1">#REF!</definedName>
    <definedName name="_CON2">#REF!</definedName>
    <definedName name="_cpd1">#REF!</definedName>
    <definedName name="_cpd2">#REF!</definedName>
    <definedName name="_CPP10">'[10]#REF'!$L$133:$L$171</definedName>
    <definedName name="_CPP11">'[10]#REF'!$M$133:$M$171</definedName>
    <definedName name="_CPP12">'[10]#REF'!$N$133:$N$171</definedName>
    <definedName name="_CPP13">'[10]#REF'!$O$133:$O$171</definedName>
    <definedName name="_CPP2">'[10]#REF'!$B$133:$B$171</definedName>
    <definedName name="_CPP3">'[10]#REF'!$C$133:$C$171</definedName>
    <definedName name="_CPP4">'[10]#REF'!$D$133:$D$171</definedName>
    <definedName name="_CPP5">'[10]#REF'!$E$133:$E$171</definedName>
    <definedName name="_CPP6">'[10]#REF'!$H$133:$H$171</definedName>
    <definedName name="_CPP7">'[10]#REF'!$I$133:$I$171</definedName>
    <definedName name="_CPP8">'[10]#REF'!$J$133:$J$171</definedName>
    <definedName name="_CPP9">'[10]#REF'!$K$133:$K$171</definedName>
    <definedName name="_CTG6">#REF!</definedName>
    <definedName name="_dao1">'[60]CT Thang Mo'!$B$189:$H$189</definedName>
    <definedName name="_dao2">'[60]CT Thang Mo'!$B$161:$H$161</definedName>
    <definedName name="_dap2">'[60]CT Thang Mo'!$B$162:$H$162</definedName>
    <definedName name="_DAT1">#REF!</definedName>
    <definedName name="_DAT10">#REF!</definedName>
    <definedName name="_DAT11">#REF!</definedName>
    <definedName name="_DAT12">#REF!</definedName>
    <definedName name="_DAT13">#REF!</definedName>
    <definedName name="_DAT14">#REF!</definedName>
    <definedName name="_DAT15">#REF!</definedName>
    <definedName name="_DAT16">#REF!</definedName>
    <definedName name="_DAT17">[12]TAX!#REF!</definedName>
    <definedName name="_DAT18">#REF!</definedName>
    <definedName name="_DAT19">#REF!</definedName>
    <definedName name="_DAT2">#REF!</definedName>
    <definedName name="_DAT20">#REF!</definedName>
    <definedName name="_DAT21">'[61]jan''04'!#REF!</definedName>
    <definedName name="_DAT22">'[61]jan''04'!#REF!</definedName>
    <definedName name="_DAT23">'[32]Primary 2006'!#REF!</definedName>
    <definedName name="_DAT24">'[62]K dass pharma octroi 0503-1204'!#REF!</definedName>
    <definedName name="_DAT25">'[32]Primary 2006'!#REF!</definedName>
    <definedName name="_DAT26">'[32]Primary 2006'!#REF!</definedName>
    <definedName name="_DAT27">'[32]Primary 2006'!#REF!</definedName>
    <definedName name="_DAT28">'[62]K dass pharma octroi 0503-1204'!#REF!</definedName>
    <definedName name="_DAT29">'[32]Primary 2006'!#REF!</definedName>
    <definedName name="_DAT3">#REF!</definedName>
    <definedName name="_DAT30">#REF!</definedName>
    <definedName name="_DAT31">'[32]Primary 2006'!#REF!</definedName>
    <definedName name="_DAT32">'[32]Primary 2006'!#REF!</definedName>
    <definedName name="_DAT33">'[32]Primary 2006'!#REF!</definedName>
    <definedName name="_dat35">'[63]jan''04'!#REF!</definedName>
    <definedName name="_DAT4">#REF!</definedName>
    <definedName name="_DAT5">#REF!</definedName>
    <definedName name="_DAT6">#REF!</definedName>
    <definedName name="_DAT7">#REF!</definedName>
    <definedName name="_DAT8">#REF!</definedName>
    <definedName name="_DAT9">#REF!</definedName>
    <definedName name="_dat99">'[63]jan''04'!#REF!</definedName>
    <definedName name="_data">#REF!</definedName>
    <definedName name="_day1">'[64]Chiet tinh dz22'!#REF!</definedName>
    <definedName name="_day2">'[65]Chiet tinh dz35'!$H$3</definedName>
    <definedName name="_dbu1">'[60]CT Thang Mo'!#REF!</definedName>
    <definedName name="_dbu2">'[60]CT Thang Mo'!$B$93:$F$93</definedName>
    <definedName name="_deo1">#REF!</definedName>
    <definedName name="_deo10">#REF!</definedName>
    <definedName name="_deo2">#REF!</definedName>
    <definedName name="_deo3">#REF!</definedName>
    <definedName name="_deo4">#REF!</definedName>
    <definedName name="_deo5">#REF!</definedName>
    <definedName name="_deo6">#REF!</definedName>
    <definedName name="_deo7">#REF!</definedName>
    <definedName name="_deo8">#REF!</definedName>
    <definedName name="_deo9">#REF!</definedName>
    <definedName name="_Dist_Bin" hidden="1">#REF!</definedName>
    <definedName name="_Dist_Values" hidden="1">#REF!</definedName>
    <definedName name="_doi3">'[66]truc tiep'!#REF!</definedName>
    <definedName name="_E99999">#REF!</definedName>
    <definedName name="_Fill" hidden="1">#REF!</definedName>
    <definedName name="_xlnm._FilterDatabase" localSheetId="5" hidden="1">Schedules!$A$5:$L$584</definedName>
    <definedName name="_xlnm._FilterDatabase" localSheetId="7" hidden="1">'Schedules 3'!#REF!</definedName>
    <definedName name="_xlnm._FilterDatabase" hidden="1">#REF!</definedName>
    <definedName name="_fin1">#REF!</definedName>
    <definedName name="_fin2">#REF!</definedName>
    <definedName name="_fin3">#REF!</definedName>
    <definedName name="_fin4">#REF!</definedName>
    <definedName name="_fin5">#REF!</definedName>
    <definedName name="_fin6">#REF!</definedName>
    <definedName name="_fin7">#REF!</definedName>
    <definedName name="_fin8">#REF!</definedName>
    <definedName name="_FS_R">#REF!</definedName>
    <definedName name="_g1" hidden="1">{"'August 2000'!$A$1:$J$101"}</definedName>
    <definedName name="_han23">[67]May!$E$72</definedName>
    <definedName name="_JAI1">#REF!</definedName>
    <definedName name="_JAI2">#REF!</definedName>
    <definedName name="_JAI3">#REF!</definedName>
    <definedName name="_jkj" hidden="1">#REF!</definedName>
    <definedName name="_Key1" hidden="1">#REF!</definedName>
    <definedName name="_Key1_25">#REF!</definedName>
    <definedName name="_Key2" hidden="1">#REF!</definedName>
    <definedName name="_KJ1">#REF!</definedName>
    <definedName name="_KJ2">#REF!</definedName>
    <definedName name="_KJ3">#REF!</definedName>
    <definedName name="_KJ4">#REF!</definedName>
    <definedName name="_KJ5">#REF!</definedName>
    <definedName name="_lap1">#REF!</definedName>
    <definedName name="_lap2">#REF!</definedName>
    <definedName name="_LD1">#REF!</definedName>
    <definedName name="_LD2">#REF!</definedName>
    <definedName name="_MAT1">#REF!</definedName>
    <definedName name="_May09">SetPrintRange("Trial Balance","F",2,"M")</definedName>
    <definedName name="_MOD3">'[68]Pow_apca crude'!#REF!</definedName>
    <definedName name="_MOD4">'[68]Pow_apca crude'!#REF!</definedName>
    <definedName name="_MOD8">'[68]Pow_apca crude'!#REF!</definedName>
    <definedName name="_MOD9">'[68]Pow_apca crude'!#REF!</definedName>
    <definedName name="_MTH1">#REF!</definedName>
    <definedName name="_MTH2">#REF!</definedName>
    <definedName name="_MTH3">#REF!</definedName>
    <definedName name="_MTH4">#REF!</definedName>
    <definedName name="_MTH5">#REF!</definedName>
    <definedName name="_MTH6">#REF!</definedName>
    <definedName name="_MTH7">#REF!</definedName>
    <definedName name="_MTH8">#REF!</definedName>
    <definedName name="_MTH9">#REF!</definedName>
    <definedName name="_nc151">#REF!</definedName>
    <definedName name="_nc27">'[69]DG '!#REF!</definedName>
    <definedName name="_NET2">#REF!</definedName>
    <definedName name="_new1">[70]Sheet1!$I$3:$I$493</definedName>
    <definedName name="_nga3">[71]gvl!$N$17</definedName>
    <definedName name="_nh236">[72]luong06!#REF!</definedName>
    <definedName name="_NSO2" hidden="1">{"'Sheet1'!$L$16"}</definedName>
    <definedName name="_OB2000">[73]OBPROFIT2000!$A$7:$N$93</definedName>
    <definedName name="_OB99">#REF!</definedName>
    <definedName name="_Order1" hidden="1">255</definedName>
    <definedName name="_Order2" hidden="1">255</definedName>
    <definedName name="_oto10">[74]VL!#REF!</definedName>
    <definedName name="_P">#N/A</definedName>
    <definedName name="_P1">#REF!</definedName>
    <definedName name="_page1">#REF!</definedName>
    <definedName name="_page2">#REF!</definedName>
    <definedName name="_Parse_In" hidden="1">#REF!</definedName>
    <definedName name="_Parse_Out" hidden="1">#REF!</definedName>
    <definedName name="_pc30">[75]GiaVL!$F$14</definedName>
    <definedName name="_pc40">[75]GiaVL!$F$13</definedName>
    <definedName name="_PG02">#REF!</definedName>
    <definedName name="_PG1">#REF!</definedName>
    <definedName name="_PG10">#REF!</definedName>
    <definedName name="_PG11">#REF!</definedName>
    <definedName name="_PG12">#REF!</definedName>
    <definedName name="_PG13">'[76]Strt Archi'!#REF!</definedName>
    <definedName name="_pg14">#REF!</definedName>
    <definedName name="_PG2">#REF!</definedName>
    <definedName name="_PG3">#REF!</definedName>
    <definedName name="_PG4">#REF!</definedName>
    <definedName name="_pg45">#REF!</definedName>
    <definedName name="_PG5">#REF!</definedName>
    <definedName name="_PG6">#REF!</definedName>
    <definedName name="_PG7">#REF!</definedName>
    <definedName name="_PG8">#REF!</definedName>
    <definedName name="_PG9">#REF!</definedName>
    <definedName name="_pg99">#REF!</definedName>
    <definedName name="_PGE1">#REF!</definedName>
    <definedName name="_PGE10">#REF!</definedName>
    <definedName name="_PGE2">#REF!</definedName>
    <definedName name="_PGE3">#REF!</definedName>
    <definedName name="_PGE4">#REF!</definedName>
    <definedName name="_PGE5">#REF!</definedName>
    <definedName name="_PGE6">#REF!</definedName>
    <definedName name="_PGE7">#REF!</definedName>
    <definedName name="_PGE8">#REF!</definedName>
    <definedName name="_PGE9">#REF!</definedName>
    <definedName name="_pl1">'[22]Fixed Assets-Last year'!#REF!</definedName>
    <definedName name="_pp13">'[77]Strt Archi'!#REF!</definedName>
    <definedName name="_pp131">'[77]Strt Archi'!#REF!</definedName>
    <definedName name="_qas2" hidden="1">{"'PIVOT-SORTED'!$A$372"}</definedName>
    <definedName name="_RAM7">#REF!</definedName>
    <definedName name="_Regression_Int" hidden="1">1</definedName>
    <definedName name="_ro10">#REF!</definedName>
    <definedName name="_RVMAIN">#REF!</definedName>
    <definedName name="_s1">#REF!</definedName>
    <definedName name="_SA2009">#REF!</definedName>
    <definedName name="_SA2010">#REF!</definedName>
    <definedName name="_SA2011">#REF!</definedName>
    <definedName name="_SA2012">#REF!</definedName>
    <definedName name="_SA2013">#REF!</definedName>
    <definedName name="_SA2014">#REF!</definedName>
    <definedName name="_SA2015">#REF!</definedName>
    <definedName name="_san110">[67]May!$E$16</definedName>
    <definedName name="_sc5">#REF!</definedName>
    <definedName name="_SCH1">#REF!</definedName>
    <definedName name="_SCH10">'[78]Sch 11to12'!#REF!</definedName>
    <definedName name="_SCH12">'[78]Sch 13to 15'!#REF!</definedName>
    <definedName name="_SCH1213">#REF!</definedName>
    <definedName name="_SCH123">#REF!</definedName>
    <definedName name="_SCH13">#REF!</definedName>
    <definedName name="_sch14">#REF!</definedName>
    <definedName name="_SCH15">#REF!</definedName>
    <definedName name="_sch1516">#REF!</definedName>
    <definedName name="_SCH3">#REF!</definedName>
    <definedName name="_SCH4">#REF!</definedName>
    <definedName name="_SCH5">'[78]Sch 5-6'!#REF!</definedName>
    <definedName name="_SCH6">'[78]Sch7 to9'!#REF!</definedName>
    <definedName name="_SCH67">#REF!</definedName>
    <definedName name="_sch6789">#REF!</definedName>
    <definedName name="_SCH7">#REF!</definedName>
    <definedName name="_SCh8">#REF!</definedName>
    <definedName name="_SCH9">'[78]Sch 10'!#REF!</definedName>
    <definedName name="_SH3">#REF!</definedName>
    <definedName name="_Sort" hidden="1">#REF!</definedName>
    <definedName name="_Sort_25">#REF!</definedName>
    <definedName name="_SPL1">#REF!</definedName>
    <definedName name="_SPL2">#REF!</definedName>
    <definedName name="_SSC2009">#REF!</definedName>
    <definedName name="_SSC2010">#REF!</definedName>
    <definedName name="_SSC2011">#REF!</definedName>
    <definedName name="_SSC2012">#REF!</definedName>
    <definedName name="_SSC2013">#REF!</definedName>
    <definedName name="_SSC2014">#REF!</definedName>
    <definedName name="_SSC2015">#REF!</definedName>
    <definedName name="_Table1_In1" hidden="1">#REF!</definedName>
    <definedName name="_Table1_Out" hidden="1">#REF!</definedName>
    <definedName name="_TAX1">[79]FINAL!$A$10:$B$28</definedName>
    <definedName name="_TB1">[36]COMICRO!#REF!</definedName>
    <definedName name="_TB10">'[37]Other notes'!#REF!</definedName>
    <definedName name="_TB2">[36]COMICRO!#REF!</definedName>
    <definedName name="_TB3">[36]COMICRO!#REF!</definedName>
    <definedName name="_TB4">[36]COMICRO!#REF!</definedName>
    <definedName name="_TB5">[36]COMICRO!#REF!</definedName>
    <definedName name="_TB6">[36]COMICRO!#REF!</definedName>
    <definedName name="_TB7">[36]COMICRO!#REF!</definedName>
    <definedName name="_TB8">'[38]Other notes'!#REF!</definedName>
    <definedName name="_tct3">[80]gVL!$Q$23</definedName>
    <definedName name="_tct5">#REF!</definedName>
    <definedName name="_tg427">#REF!</definedName>
    <definedName name="_TH20">#REF!</definedName>
    <definedName name="_TTL07">[81]Detail!$H$27</definedName>
    <definedName name="_TTL10">[81]Detail!$I$27</definedName>
    <definedName name="_UCP10">'[10]#REF'!$L$258:$L$296</definedName>
    <definedName name="_UCP11">'[10]#REF'!$M$258:$M$296</definedName>
    <definedName name="_UCP12">'[10]#REF'!$N$258:$N$296</definedName>
    <definedName name="_UCP13">'[10]#REF'!$O$258:$O$296</definedName>
    <definedName name="_UCP2">'[10]#REF'!$B$258:$B$296</definedName>
    <definedName name="_UCP3">'[10]#REF'!$C$258:$C$296</definedName>
    <definedName name="_UCP4">'[10]#REF'!$D$258:$D$296</definedName>
    <definedName name="_UCP5">'[10]#REF'!$E$258:$E$296</definedName>
    <definedName name="_UCP6">'[10]#REF'!$H$258:$H$296</definedName>
    <definedName name="_UCP7">'[10]#REF'!$I$258:$I$296</definedName>
    <definedName name="_UCP8">'[10]#REF'!$J$258:$J$296</definedName>
    <definedName name="_UCP9">'[10]#REF'!$K$258:$K$296</definedName>
    <definedName name="_ui110">[67]May!$E$13</definedName>
    <definedName name="_USA2009">#REF!</definedName>
    <definedName name="_USA2010">#REF!</definedName>
    <definedName name="_USA2011">#REF!</definedName>
    <definedName name="_USA2012">#REF!</definedName>
    <definedName name="_USA2013">#REF!</definedName>
    <definedName name="_USA2014">#REF!</definedName>
    <definedName name="_USA2015">#REF!</definedName>
    <definedName name="_vc1">'[60]CT Thang Mo'!$B$34:$H$34</definedName>
    <definedName name="_vc2">'[60]CT Thang Mo'!$B$35:$H$35</definedName>
    <definedName name="_vc3">'[60]CT Thang Mo'!$B$36:$H$36</definedName>
    <definedName name="_VR1">[82]BAL!#REF!</definedName>
    <definedName name="_VS1">'[18]12'!$B$54:$G$107</definedName>
    <definedName name="_VS2">'[18]15'!$A$1:$E$72</definedName>
    <definedName name="_WEN1">[83]Sheet1!$A$3:$A$493</definedName>
    <definedName name="_weq1">[84]Sheet1!$A$3:$A$493</definedName>
    <definedName name="_wer1">[84]Sheet1!$J$3:$J$493</definedName>
    <definedName name="_wil" hidden="1">'[85]#REF'!$A$10:$A$57</definedName>
    <definedName name="_ww234" hidden="1">{"'PIVOT-SORTED'!$A$372"}</definedName>
    <definedName name="_XM30">'[69]DG '!#REF!</definedName>
    <definedName name="_YN1">#REF!</definedName>
    <definedName name="_YN2">#REF!</definedName>
    <definedName name="_YN3">#REF!</definedName>
    <definedName name="×">[4]達成729!$AA$197</definedName>
    <definedName name="▲">[4]達成729!$AA$198</definedName>
    <definedName name="○">[4]達成729!$AA$199</definedName>
    <definedName name="◎">[4]達成729!$AA$200</definedName>
    <definedName name="a" localSheetId="3">#REF!</definedName>
    <definedName name="a" localSheetId="8">#REF!</definedName>
    <definedName name="a" localSheetId="0">#REF!</definedName>
    <definedName name="a" localSheetId="4">#REF!</definedName>
    <definedName name="a">#REF!</definedName>
    <definedName name="a_10">#REF!</definedName>
    <definedName name="a_11">"#REF!"</definedName>
    <definedName name="a_12">#REF!</definedName>
    <definedName name="a_20">#REF!</definedName>
    <definedName name="a_4">#REF!</definedName>
    <definedName name="a_4_1">NA()</definedName>
    <definedName name="a_6">NA()</definedName>
    <definedName name="a_7">#REF!</definedName>
    <definedName name="A_KBPA_F3.MAKURO">#REF!</definedName>
    <definedName name="A_M">'[10]#REF'!$B$40:$P$40</definedName>
    <definedName name="A01_">#N/A</definedName>
    <definedName name="A01AC">#N/A</definedName>
    <definedName name="A01CAT">#N/A</definedName>
    <definedName name="A01CODE">#N/A</definedName>
    <definedName name="A01DATA">#N/A</definedName>
    <definedName name="A01MI">#N/A</definedName>
    <definedName name="A01TO">#N/A</definedName>
    <definedName name="A1.1">#REF!</definedName>
    <definedName name="a277Print_Titles">#REF!</definedName>
    <definedName name="A307fo">#REF!</definedName>
    <definedName name="A6N3">[86]A6!$A$3:$G$13</definedName>
    <definedName name="aa">#REF!</definedName>
    <definedName name="aaa">#REF!</definedName>
    <definedName name="aaaa">#REF!</definedName>
    <definedName name="AAAAA">#REF!</definedName>
    <definedName name="AADM">'[87]AADM '!$A$7:$L$207</definedName>
    <definedName name="ab">#REF!</definedName>
    <definedName name="Ab_BS">[8]BS_ABRIDGED!$B$3:$F$69</definedName>
    <definedName name="ABB">#REF!</definedName>
    <definedName name="abc" localSheetId="3">#REF!</definedName>
    <definedName name="abc" localSheetId="8">#REF!</definedName>
    <definedName name="abc">#REF!</definedName>
    <definedName name="abcb">'[66]truc tiep'!#REF!</definedName>
    <definedName name="abcd">'[88]Note 3-5'!#REF!</definedName>
    <definedName name="abcl">'[89]Other notes'!#REF!</definedName>
    <definedName name="AbsorptionKostenstelle">#REF!</definedName>
    <definedName name="AC">#REF!</definedName>
    <definedName name="acc">'[90]deferred taxes'!#REF!</definedName>
    <definedName name="ACCA_M">#REF!</definedName>
    <definedName name="access">#REF!</definedName>
    <definedName name="ACCOUNT">#REF!</definedName>
    <definedName name="Acct_Assumptions">#REF!</definedName>
    <definedName name="ACCTPLAC">#REF!</definedName>
    <definedName name="accts">'[91]OVERHD -PAYROLL'!$A$21:$S$75</definedName>
    <definedName name="ACHList">#REF!</definedName>
    <definedName name="ACK">#REF!</definedName>
    <definedName name="ActiveBldgIDNumbers">#REF!</definedName>
    <definedName name="activitywise">#REF!</definedName>
    <definedName name="actual">#REF!</definedName>
    <definedName name="AD" hidden="1">{"'PIVOT-SORTED'!$A$372"}</definedName>
    <definedName name="ADAMS">#REF!</definedName>
    <definedName name="ADAMSX">#REF!</definedName>
    <definedName name="ADCOMP">#REF!</definedName>
    <definedName name="addition">#REF!</definedName>
    <definedName name="Additions">'[92]Attachment 3A &amp; 3B'!#REF!</definedName>
    <definedName name="Address">'Input Sheet'!$B$3</definedName>
    <definedName name="adff">#REF!</definedName>
    <definedName name="ADFUR">#REF!</definedName>
    <definedName name="ADJUSTMENT">'[93]DIFF FOR SALES'!$B$14</definedName>
    <definedName name="ADMIN_EXP">#REF!</definedName>
    <definedName name="AdminInflation">#REF!</definedName>
    <definedName name="ADOFFEQ">#REF!</definedName>
    <definedName name="ads">[94]Sheet1!$A$2:$A$32</definedName>
    <definedName name="ADV">#REF!</definedName>
    <definedName name="advances">#REF!</definedName>
    <definedName name="advancetax">#REF!</definedName>
    <definedName name="AdvOthers_10">#REF!</definedName>
    <definedName name="AdvOthers_11">"#REF!"</definedName>
    <definedName name="AdvOthers_12">#REF!</definedName>
    <definedName name="AdvOthers_20">#REF!</definedName>
    <definedName name="AdvOthers_4">#REF!</definedName>
    <definedName name="AdvOthers_4_1">NA()</definedName>
    <definedName name="AdvOthers_6">NA()</definedName>
    <definedName name="AdvOthers_7">#REF!</definedName>
    <definedName name="ae">#REF!</definedName>
    <definedName name="AEM3_2009">#REF!</definedName>
    <definedName name="AEM3_2010">#REF!</definedName>
    <definedName name="AEM3_2011">#REF!</definedName>
    <definedName name="AEM3_2012">#REF!</definedName>
    <definedName name="AEM3_2013">#REF!</definedName>
    <definedName name="AEM3_2014">#REF!</definedName>
    <definedName name="AEM3_2015">#REF!</definedName>
    <definedName name="AF" hidden="1">{"'PIVOT-SORTED'!$A$372"}</definedName>
    <definedName name="afa\">#REF!</definedName>
    <definedName name="Afa_SoAfaKumBil">#REF!</definedName>
    <definedName name="Afa_SoAfaKumKalk">#REF!</definedName>
    <definedName name="AfaKumBil">#REF!</definedName>
    <definedName name="AfaLfdJahrBil">#REF!</definedName>
    <definedName name="AfaLfdMonatBil">#REF!</definedName>
    <definedName name="AFDAG_10">#REF!</definedName>
    <definedName name="AFDAG_11">"#REF!"</definedName>
    <definedName name="AFDAG_12">#REF!</definedName>
    <definedName name="AFDAG_24">#REF!</definedName>
    <definedName name="AFDAG_4">#REF!</definedName>
    <definedName name="AFDAG_4_1">NA()</definedName>
    <definedName name="AFDAG_6">NA()</definedName>
    <definedName name="AFDAG_7">#REF!</definedName>
    <definedName name="Afrcia3_2013">#REF!</definedName>
    <definedName name="AFRICA2009">#REF!</definedName>
    <definedName name="AFRICA2010">#REF!</definedName>
    <definedName name="AFRICA2011">#REF!</definedName>
    <definedName name="AFRICA2012">#REF!</definedName>
    <definedName name="AFRICA2013">#REF!</definedName>
    <definedName name="AFRICA2014">#REF!</definedName>
    <definedName name="Africa3_2009">#REF!</definedName>
    <definedName name="Africa3_2010">#REF!</definedName>
    <definedName name="Africa3_2011">#REF!</definedName>
    <definedName name="Africa3_2012">#REF!</definedName>
    <definedName name="Africa3_2014">#REF!</definedName>
    <definedName name="Africa3_2015">#REF!</definedName>
    <definedName name="AfricaRE_2009">#REF!</definedName>
    <definedName name="AfricaRE_2010">#REF!</definedName>
    <definedName name="AfricaRE_2011">#REF!</definedName>
    <definedName name="AfricaRE_2012">#REF!</definedName>
    <definedName name="AfricaRE_2013">#REF!</definedName>
    <definedName name="AfricaRE_2014">#REF!</definedName>
    <definedName name="AFX">'[95]Feb 00 Rev by region (U$)'!$I$4</definedName>
    <definedName name="ageing">#REF!</definedName>
    <definedName name="AgeLoss">#REF!</definedName>
    <definedName name="Aging">#REF!</definedName>
    <definedName name="Agri2009">#REF!</definedName>
    <definedName name="Agri2010">#REF!</definedName>
    <definedName name="Agri2011">#REF!</definedName>
    <definedName name="Agri2012">#REF!</definedName>
    <definedName name="Agri2013">#REF!</definedName>
    <definedName name="Agri2014">#REF!</definedName>
    <definedName name="Agri2015">#REF!</definedName>
    <definedName name="AGRO_Costs">'[10]#REF'!$B$21:$P$21</definedName>
    <definedName name="Ahan_Apparel_Ltd">#REF!</definedName>
    <definedName name="AHC">#REF!</definedName>
    <definedName name="aircompression">#REF!</definedName>
    <definedName name="Airconditioner_Trims">#REF!</definedName>
    <definedName name="AK">#REF!</definedName>
    <definedName name="AL">#REF!</definedName>
    <definedName name="Alarm_Systems">#REF!</definedName>
    <definedName name="Alerid">#REF!</definedName>
    <definedName name="ALL">#REF!</definedName>
    <definedName name="All_Item">#REF!</definedName>
    <definedName name="ALM">#REF!</definedName>
    <definedName name="alp">#REF!</definedName>
    <definedName name="ALPIN">#N/A</definedName>
    <definedName name="ALPJYOU">#N/A</definedName>
    <definedName name="ALPTOI">#N/A</definedName>
    <definedName name="amiang">#REF!</definedName>
    <definedName name="Amlodipin">#REF!</definedName>
    <definedName name="Amor">#REF!</definedName>
    <definedName name="Amount">'Input Sheet'!$B$26</definedName>
    <definedName name="Amount1">[96]Sheet3!#REF!</definedName>
    <definedName name="AMSB50">#REF!</definedName>
    <definedName name="ancxc">[97]Sheet1!$A$3:$A$493</definedName>
    <definedName name="ank">'[98]#REF'!$E$12</definedName>
    <definedName name="ann">#REF!</definedName>
    <definedName name="ANNEX">#REF!</definedName>
    <definedName name="Annexure">#REF!</definedName>
    <definedName name="annexure_1">#REF!</definedName>
    <definedName name="ANNEXURE1">#REF!</definedName>
    <definedName name="Annexure2">[99]Directors!#REF!</definedName>
    <definedName name="AnnexurePART1">#REF!</definedName>
    <definedName name="ANNX_A">#REF!</definedName>
    <definedName name="ANNX_B">#REF!</definedName>
    <definedName name="anpha">#REF!</definedName>
    <definedName name="Anti_infTotal">#REF!</definedName>
    <definedName name="Antiinf_OTC">#REF!</definedName>
    <definedName name="Âoïng_lãû_phê_chuyãøn_tiãön_ngán_haìng">[100]Sheet4!#REF!</definedName>
    <definedName name="AP">#REF!</definedName>
    <definedName name="AP_Code">[101]AP!$A$4:$A$5</definedName>
    <definedName name="AP_Month">MAX([101]AP!$2:$2)</definedName>
    <definedName name="AP_Table">[101]AP!$A$4:$N$5</definedName>
    <definedName name="AP_Year">[101]AP!$B$1</definedName>
    <definedName name="API">#REF!</definedName>
    <definedName name="Api_Fix_Load">[102]tp!#REF!</definedName>
    <definedName name="Api_Fix_Load_Old">[102]tp!#REF!</definedName>
    <definedName name="Approved">#REF!</definedName>
    <definedName name="APR_95___MAR_96">#REF!</definedName>
    <definedName name="Apr_98">#REF!</definedName>
    <definedName name="aptb">#REF!</definedName>
    <definedName name="aptbytd">#REF!</definedName>
    <definedName name="aptech">[103]computation!#REF!</definedName>
    <definedName name="AR_Code">[104]AR!$A$4:$A$5</definedName>
    <definedName name="AR_CustNumGrid">'[105]Cust Master'!$B$1:$H$3000</definedName>
    <definedName name="AR_Month">MAX([104]AR!$2:$2)</definedName>
    <definedName name="AR_Table">[104]AR!$A$4:$N$5</definedName>
    <definedName name="AR_Year">[104]AR!$B$1</definedName>
    <definedName name="AR2_">#REF!</definedName>
    <definedName name="AR2_DETAIL">#REF!</definedName>
    <definedName name="AR2_SUMMARY">#N/A</definedName>
    <definedName name="ARC">'[7]QS-APR97'!$A$74:$C$77</definedName>
    <definedName name="ARCH">'[91]OVERHD -PAYROLL'!$A$137:$O$157</definedName>
    <definedName name="Area">#REF!</definedName>
    <definedName name="AREA1">#N/A</definedName>
    <definedName name="area2">#REF!</definedName>
    <definedName name="AREA3">#N/A</definedName>
    <definedName name="AREA4">#N/A</definedName>
    <definedName name="AREA5">[106]基PLBS!#REF!</definedName>
    <definedName name="AROWS">'[107]avg salaries'!#REF!</definedName>
    <definedName name="Artroflex_1">#REF!</definedName>
    <definedName name="Artroflex_2">#REF!</definedName>
    <definedName name="Arvind">#REF!</definedName>
    <definedName name="Arvindmills">#REF!</definedName>
    <definedName name="as">#REF!</definedName>
    <definedName name="AS2DocOpenMode" hidden="1">"AS2DocumentEdit"</definedName>
    <definedName name="AS2HasNoAutoHeaderFooter">"OFF"</definedName>
    <definedName name="AS2ReportLS" hidden="1">1</definedName>
    <definedName name="AS2SyncStepLS" hidden="1">0</definedName>
    <definedName name="AS2VersionLS" hidden="1">300</definedName>
    <definedName name="Asc">#REF!</definedName>
    <definedName name="asd">#REF!</definedName>
    <definedName name="asdd">#REF!</definedName>
    <definedName name="asdf">'[108]Strt Archi'!#REF!</definedName>
    <definedName name="ASDFafASF" hidden="1">{"'PIVOT-SORTED'!$A$372"}</definedName>
    <definedName name="asdfasdfasdfsdfa">#REF!</definedName>
    <definedName name="asdmasd">#REF!</definedName>
    <definedName name="AseaBrownBove">#REF!</definedName>
    <definedName name="ASEAN2009">#REF!</definedName>
    <definedName name="ASEAN2010">#REF!</definedName>
    <definedName name="ASEAN2011">#REF!</definedName>
    <definedName name="ASEAN2012">#REF!</definedName>
    <definedName name="ASEAN2013">#REF!</definedName>
    <definedName name="ASEAN2014">#REF!</definedName>
    <definedName name="ased">#REF!</definedName>
    <definedName name="asfd">[109]sent!#REF!</definedName>
    <definedName name="asfsdf" hidden="1">{#N/A,#N/A,FALSE,"COMP"}</definedName>
    <definedName name="ash">'[110]ALL-IBANK-BRS'!$A$1:$B$453</definedName>
    <definedName name="Ashokhhhot">#REF!</definedName>
    <definedName name="ashv">'[111]ALL-IBANK-BRS'!$A$1:$B$453</definedName>
    <definedName name="ashva">'[110]ALL-IBANK-BRS'!$A$1:$B$453</definedName>
    <definedName name="ashvan">'[112]ALL-IBANK-BRS'!$A$1:$B$453</definedName>
    <definedName name="ashvany">'[113]ALL-IBANK-BRS'!$A$1:$B$453</definedName>
    <definedName name="Aspacardin">#REF!</definedName>
    <definedName name="ass" hidden="1">{#N/A,#N/A,FALSE,"COMP"}</definedName>
    <definedName name="ass_cc">[114]Sheet1!$A$1:$C$2443</definedName>
    <definedName name="assets">'[115]Useful Life'!$B$6:$B$105</definedName>
    <definedName name="assets1">OFFSET([115]Assets!$B$3,1,0,COUNTA([115]Assets!$B:$B)-1,1)</definedName>
    <definedName name="Associates2009">#REF!</definedName>
    <definedName name="Associates2010">#REF!</definedName>
    <definedName name="Associates2011">#REF!</definedName>
    <definedName name="Associates2012">#REF!</definedName>
    <definedName name="Associates2013">#REF!</definedName>
    <definedName name="Associates2014">#REF!</definedName>
    <definedName name="Associates2015">#REF!</definedName>
    <definedName name="ASYD">[87]ASYD!$A$7:$L$207</definedName>
    <definedName name="ATM">#REF!</definedName>
    <definedName name="ATMs_Trims">#REF!</definedName>
    <definedName name="atorva_crys">#REF!</definedName>
    <definedName name="attachment">#REF!</definedName>
    <definedName name="aù0">'[116]bang tien luong'!#REF!</definedName>
    <definedName name="Auditor">'Input Sheet'!$B$10</definedName>
    <definedName name="AUDITORS_REPORT">#REF!</definedName>
    <definedName name="AUM1A">#REF!</definedName>
    <definedName name="Ausbuchung">#REF!</definedName>
    <definedName name="AUST">#REF!</definedName>
    <definedName name="AUSTRALIA">#REF!</definedName>
    <definedName name="AUSTRIA">#REF!</definedName>
    <definedName name="Average_Messages_per_Month_per_Customer">#REF!</definedName>
    <definedName name="avg_rate">'[95]AR Report'!$B$9</definedName>
    <definedName name="AWZ">#REF!</definedName>
    <definedName name="AX">#REF!</definedName>
    <definedName name="AY">'[117]Ann -1'!$A$4</definedName>
    <definedName name="B">#REF!</definedName>
    <definedName name="b_10">#REF!</definedName>
    <definedName name="b_11">"#REF!"</definedName>
    <definedName name="b_12">#REF!</definedName>
    <definedName name="b_20">#REF!</definedName>
    <definedName name="b_4">#REF!</definedName>
    <definedName name="b_4_1">NA()</definedName>
    <definedName name="b_6">NA()</definedName>
    <definedName name="b_7">#REF!</definedName>
    <definedName name="ba">'[118]Acct Head wise MIS'!#REF!</definedName>
    <definedName name="baby">#REF!</definedName>
    <definedName name="BAGS">#REF!</definedName>
    <definedName name="Bajaj">#REF!</definedName>
    <definedName name="Bajajauto">#REF!</definedName>
    <definedName name="BALANCE">#REF!</definedName>
    <definedName name="BALANCE\SHEET">#REF!</definedName>
    <definedName name="Balance_Sheet">#REF!</definedName>
    <definedName name="BalSheet">#REF!</definedName>
    <definedName name="ban">#REF!</definedName>
    <definedName name="Bang">'[119]Bang gia tong hop'!$A$1:$J$745</definedName>
    <definedName name="Bang_cly">#REF!</definedName>
    <definedName name="Bang_CVC">#REF!</definedName>
    <definedName name="bang_gia">#REF!</definedName>
    <definedName name="Bang_travl">#REF!</definedName>
    <definedName name="bang1">#REF!</definedName>
    <definedName name="bang2">#REF!</definedName>
    <definedName name="bang3">#REF!</definedName>
    <definedName name="bang4">#REF!</definedName>
    <definedName name="bang5">#REF!</definedName>
    <definedName name="bang6">#REF!</definedName>
    <definedName name="Bangalore">#REF!</definedName>
    <definedName name="bangtinh">#REF!</definedName>
    <definedName name="Banks">#REF!</definedName>
    <definedName name="Baove">[72]luong06!#REF!</definedName>
    <definedName name="BarData">#REF!</definedName>
    <definedName name="Barr">#REF!</definedName>
    <definedName name="BASEB">#REF!</definedName>
    <definedName name="BASEBAL">#REF!</definedName>
    <definedName name="BASECAR">#REF!</definedName>
    <definedName name="BASEM">#REF!</definedName>
    <definedName name="BASER">#REF!</definedName>
    <definedName name="BASETOT">#REF!</definedName>
    <definedName name="BASEU">#REF!</definedName>
    <definedName name="Basic_10">#REF!</definedName>
    <definedName name="Basic_11">"#REF!"</definedName>
    <definedName name="Basic_12">#REF!</definedName>
    <definedName name="Basic_24">#REF!</definedName>
    <definedName name="Basic_4">#REF!</definedName>
    <definedName name="Basic_4_1">NA()</definedName>
    <definedName name="Basic_6">NA()</definedName>
    <definedName name="Basic_7">#REF!</definedName>
    <definedName name="Basic_Ingredients">'[10]#REF'!$B$15:$P$15</definedName>
    <definedName name="BATCH_VOLUME">#REF!</definedName>
    <definedName name="bb">#REF!</definedName>
    <definedName name="bbb">#REF!</definedName>
    <definedName name="bcd">[120]OB_PL!$A$5:$O$96</definedName>
    <definedName name="BCGA">[121]Consol!#REF!</definedName>
    <definedName name="bchkamt">#REF!</definedName>
    <definedName name="bchkcode">#REF!</definedName>
    <definedName name="BCKS">[121]Consol!#REF!</definedName>
    <definedName name="BCMASS">[121]Consol!#REF!</definedName>
    <definedName name="bd">[80]gVL!$Q$15</definedName>
    <definedName name="BEGIN">#REF!</definedName>
    <definedName name="Benefits2009">#REF!</definedName>
    <definedName name="Benefits2010">#REF!</definedName>
    <definedName name="Benefits2011">#REF!</definedName>
    <definedName name="Benefits2012">#REF!</definedName>
    <definedName name="Benefits2013">#REF!</definedName>
    <definedName name="Benefits2014">#REF!</definedName>
    <definedName name="Benefits2015">#REF!</definedName>
    <definedName name="BerlinDuty5">#REF!</definedName>
    <definedName name="BerlinDuty6">'[122]Stock-06'!#REF!</definedName>
    <definedName name="BerlinDuty7">#REF!</definedName>
    <definedName name="BerlinDuty8">#REF!</definedName>
    <definedName name="BerlinStock5">#REF!</definedName>
    <definedName name="BerlinStock6">'[122]Stock-06'!#REF!</definedName>
    <definedName name="BerlinStock7">#REF!</definedName>
    <definedName name="BerlinStock8">#REF!</definedName>
    <definedName name="BerlinVAT5">#REF!</definedName>
    <definedName name="BerlinVAT6">'[122]Stock-06'!#REF!</definedName>
    <definedName name="BerlinVAT7">#REF!</definedName>
    <definedName name="BerlinVAT8">#REF!</definedName>
    <definedName name="BeschäftigungsabweichungVerdichtTechVerw">#REF!</definedName>
    <definedName name="beta">#REF!</definedName>
    <definedName name="Betriebswirtschaftliche_Betrachtung">#REF!</definedName>
    <definedName name="bfl">#REF!</definedName>
    <definedName name="bflsoftware">[103]computation!#REF!</definedName>
    <definedName name="BG_Del" hidden="1">15</definedName>
    <definedName name="BG_Ins" hidden="1">4</definedName>
    <definedName name="BG_Mod" hidden="1">6</definedName>
    <definedName name="bgh.xls">[94]Sheet1!$F$2:$F$32</definedName>
    <definedName name="BGXCBCVBCVB">#REF!</definedName>
    <definedName name="bh">#REF!</definedName>
    <definedName name="BharatPetroleum">#REF!</definedName>
    <definedName name="bhel">#REF!</definedName>
    <definedName name="Bhiwandi">#REF!</definedName>
    <definedName name="BI28.">[123]Summary!#REF!</definedName>
    <definedName name="BIG">[124]PARTS!#REF!</definedName>
    <definedName name="BIGGS">#REF!</definedName>
    <definedName name="BIGGSX">#REF!</definedName>
    <definedName name="Bihar">#REF!</definedName>
    <definedName name="Bilanzielle_Betrachtung">#REF!</definedName>
    <definedName name="bjcdbw" hidden="1">{"'August 2000'!$A$1:$J$101"}</definedName>
    <definedName name="bk">#REF!</definedName>
    <definedName name="bkccflow">[91]BKC!$A$7:$T$47</definedName>
    <definedName name="bkcrep">[91]BKC!$W$7:$AE$32</definedName>
    <definedName name="BKCT">#REF!</definedName>
    <definedName name="bl">#REF!</definedName>
    <definedName name="BLACK">#REF!</definedName>
    <definedName name="BLACKX">#REF!</definedName>
    <definedName name="blang">#REF!</definedName>
    <definedName name="BLDG">'[125]FA-LISTING'!#REF!</definedName>
    <definedName name="BLDGIMP">'[125]FA-LISTING'!#REF!</definedName>
    <definedName name="BLDGREV">'[125]FA-LISTING'!#REF!</definedName>
    <definedName name="Block">#REF!</definedName>
    <definedName name="BLOCK1">#REF!</definedName>
    <definedName name="BLOCK2">#REF!</definedName>
    <definedName name="BLOCK3">#REF!</definedName>
    <definedName name="blong">#REF!</definedName>
    <definedName name="BloodorgansTotal">#REF!</definedName>
    <definedName name="BLRCRS">#REF!</definedName>
    <definedName name="BLRDRS">#REF!</definedName>
    <definedName name="BLROD">#REF!</definedName>
    <definedName name="BLRTB">#REF!</definedName>
    <definedName name="Bma">#REF!</definedName>
    <definedName name="bmount">[126]Sheet3!#REF!</definedName>
    <definedName name="bnjb">[94]Sheet1!$G$2:$G$32</definedName>
    <definedName name="BOB_P_M">#REF!</definedName>
    <definedName name="BOD_CEIP">#REF!</definedName>
    <definedName name="BOD_OEQP">#REF!</definedName>
    <definedName name="BOEING">[121]Consol!#REF!</definedName>
    <definedName name="BOMDRS">#REF!</definedName>
    <definedName name="BOMODOC">#REF!</definedName>
    <definedName name="BOMTB">#REF!</definedName>
    <definedName name="BONLIM">#REF!</definedName>
    <definedName name="BONLIMX">#REF!</definedName>
    <definedName name="BOnus">#REF!</definedName>
    <definedName name="Bonuses2009">#REF!</definedName>
    <definedName name="Bonuses2010">#REF!</definedName>
    <definedName name="Bonuses2011">#REF!</definedName>
    <definedName name="Bonuses2012">#REF!</definedName>
    <definedName name="Bonuses2013">#REF!</definedName>
    <definedName name="Bonuses2014">#REF!</definedName>
    <definedName name="Bonuses2015">#REF!</definedName>
    <definedName name="BonusPool2010">#REF!</definedName>
    <definedName name="BonusPool2011">#REF!</definedName>
    <definedName name="BonusPool2012">#REF!</definedName>
    <definedName name="BonusPool2013">#REF!</definedName>
    <definedName name="BonusPool2014">#REF!</definedName>
    <definedName name="BonusPool2015">#REF!</definedName>
    <definedName name="Book">#REF!</definedName>
    <definedName name="BOQ">#REF!</definedName>
    <definedName name="BORDERKostenstelle">#REF!</definedName>
    <definedName name="botm">#REF!</definedName>
    <definedName name="BOYLE">#REF!</definedName>
    <definedName name="BOYLEX">#REF!</definedName>
    <definedName name="BPCL">#REF!</definedName>
    <definedName name="bradB50">#REF!</definedName>
    <definedName name="Brazil2009">#REF!</definedName>
    <definedName name="Brazil2010">#REF!</definedName>
    <definedName name="Brazil2011">#REF!</definedName>
    <definedName name="Brazil2012">#REF!</definedName>
    <definedName name="Brazil2013">#REF!</definedName>
    <definedName name="Brazil2014">#REF!</definedName>
    <definedName name="Brazil2015">#REF!</definedName>
    <definedName name="BrazilAdminInflation">#REF!</definedName>
    <definedName name="BrazilInflation">#REF!</definedName>
    <definedName name="BrazilPartnerInflation">#REF!</definedName>
    <definedName name="BrazilProfInflation">#REF!</definedName>
    <definedName name="brk">#REF!</definedName>
    <definedName name="BRL">#REF!</definedName>
    <definedName name="BRS">'[111]ALL-IBANK-BRS'!$A$1:$B$453</definedName>
    <definedName name="BS">#REF!</definedName>
    <definedName name="BS_10">#REF!</definedName>
    <definedName name="BS_25">#REF!</definedName>
    <definedName name="BS_3">"#REF!"</definedName>
    <definedName name="BS_4">"#REF!"</definedName>
    <definedName name="BS_difference">'[127]Results BS'!#REF!</definedName>
    <definedName name="bsa">#REF!</definedName>
    <definedName name="BSDATA">#REF!</definedName>
    <definedName name="bsdiff">[128]WORKINGS!#REF!</definedName>
    <definedName name="BSES">#REF!</definedName>
    <definedName name="bsface">[128]WORKINGS!#REF!</definedName>
    <definedName name="bsfinal">#REF!</definedName>
    <definedName name="BSHA">#REF!</definedName>
    <definedName name="bsht">#REF!</definedName>
    <definedName name="bson">#REF!</definedName>
    <definedName name="Bsp">#REF!</definedName>
    <definedName name="BSPRN">#REF!</definedName>
    <definedName name="bst">#REF!</definedName>
    <definedName name="BSV">#REF!</definedName>
    <definedName name="bt">#REF!</definedName>
    <definedName name="bt250.0">[67]May!$E$52</definedName>
    <definedName name="btai">#REF!</definedName>
    <definedName name="btds">[129]DG!#REF!</definedName>
    <definedName name="btham">#REF!</definedName>
    <definedName name="bttc">[129]DG!#REF!</definedName>
    <definedName name="BUD2_DETAILS">#REF!</definedName>
    <definedName name="BUD2_GL">#REF!</definedName>
    <definedName name="BUDescrip">'[130]Trial Balance'!#REF!</definedName>
    <definedName name="Budget_Volumes___Sales_2006__First_Cut">#REF!</definedName>
    <definedName name="buffer">#REF!</definedName>
    <definedName name="BUIL">#REF!</definedName>
    <definedName name="building" hidden="1">{#N/A,#N/A,FALSE,"COMP"}</definedName>
    <definedName name="BUKUNT">#REF!</definedName>
    <definedName name="BUKUNTX">#REF!</definedName>
    <definedName name="BUName">'[130]Trial Balance'!$K$3</definedName>
    <definedName name="BUNSEKI">#REF!</definedName>
    <definedName name="BURGESS">#REF!</definedName>
    <definedName name="BURGESSX">#REF!</definedName>
    <definedName name="Bus.Profile">#REF!</definedName>
    <definedName name="Business_Mansger_wise_Region_wise_Sales_Value__Budget_2006">#REF!</definedName>
    <definedName name="Businessindia">#REF!</definedName>
    <definedName name="buta2c">'[131]Grouped TB-2004-05'!#REF!</definedName>
    <definedName name="butterGhee">#REF!</definedName>
    <definedName name="BVCISUMMARY">#REF!</definedName>
    <definedName name="BXKS">[121]Consol!#REF!</definedName>
    <definedName name="C_">#REF!</definedName>
    <definedName name="C_BRANCH">'[107]avg salaries'!#REF!</definedName>
    <definedName name="C_H">#REF!</definedName>
    <definedName name="CA">#REF!</definedName>
    <definedName name="CABLE2">'[132]MTO REV.0'!$A$1:$Q$570</definedName>
    <definedName name="CAD_value_AR">'[95]AR Report'!$C$8</definedName>
    <definedName name="Cadbury">#REF!</definedName>
    <definedName name="Calculations">#REF!</definedName>
    <definedName name="Calcutta">#REF!</definedName>
    <definedName name="cam">#REF!</definedName>
    <definedName name="CAMPBELL">#REF!</definedName>
    <definedName name="CAMPBELLX">#REF!</definedName>
    <definedName name="CAN">#REF!</definedName>
    <definedName name="can400apo">#REF!</definedName>
    <definedName name="Canadian_conversion">#REF!</definedName>
    <definedName name="cancu2">'[133]Page 3'!$A$17</definedName>
    <definedName name="CAP">#REF!</definedName>
    <definedName name="cap\loan">#REF!</definedName>
    <definedName name="cap0.7">#REF!</definedName>
    <definedName name="CAPACITY">#REF!</definedName>
    <definedName name="CAPEX">#REF!</definedName>
    <definedName name="CAPEX_M2A">#REF!</definedName>
    <definedName name="CAPEX_M2C">#REF!</definedName>
    <definedName name="CAPEX_M2D">#REF!</definedName>
    <definedName name="CAPEX2B">#REF!</definedName>
    <definedName name="capgains">#REF!</definedName>
    <definedName name="CAPITAL">#REF!</definedName>
    <definedName name="CapitalGains_exempt_PrintArea">#REF!</definedName>
    <definedName name="CapitalGains_taxable_PrintArea">#REF!</definedName>
    <definedName name="CAPNHAP">[134]dochat!$O$2:$AB$8</definedName>
    <definedName name="Captopril">#REF!</definedName>
    <definedName name="Carrieraircon">#REF!</definedName>
    <definedName name="carryforw">#REF!</definedName>
    <definedName name="cars_comp">#REF!</definedName>
    <definedName name="CARTONS">#REF!</definedName>
    <definedName name="Case_Linkw_AT_211_Fdd">[135]DATA!#REF!</definedName>
    <definedName name="Case_Linkw_ATX">[135]DATA!#REF!</definedName>
    <definedName name="Case_Linkw_ATX_218_Fdd">[135]DATA!#REF!</definedName>
    <definedName name="casein">#REF!</definedName>
    <definedName name="Cash">'[136]BS &amp; P&amp;L'!#REF!</definedName>
    <definedName name="cashflow">'[10]#REF'!#REF!</definedName>
    <definedName name="castingline">#REF!</definedName>
    <definedName name="CASTROL">#REF!</definedName>
    <definedName name="CAT">'[8]Hyp-mstr'!$A$13:$B$18</definedName>
    <definedName name="Category_All">#REF!</definedName>
    <definedName name="CATIN">#N/A</definedName>
    <definedName name="CATJYOU">#N/A</definedName>
    <definedName name="CATREC">#N/A</definedName>
    <definedName name="CATSYU">#N/A</definedName>
    <definedName name="catuon">[67]May!$E$73</definedName>
    <definedName name="catvang">[137]CPTNo!#REF!</definedName>
    <definedName name="CatVang_HamYen">[138]T.Tinh!#REF!</definedName>
    <definedName name="cau">[139]NC!$B$5:$C$56</definedName>
    <definedName name="cc">#REF!</definedName>
    <definedName name="ccc">#REF!</definedName>
    <definedName name="CCNK">[140]QMCT!#REF!</definedName>
    <definedName name="CCTable">[141]Table!$B$4:$H$109</definedName>
    <definedName name="cd">#REF!</definedName>
    <definedName name="CDDR_Acer40X_IDE">[135]DATA!#REF!</definedName>
    <definedName name="CDDR_Acer48X_IDE">[135]DATA!#REF!</definedName>
    <definedName name="CDDR_Acer50X_IDE">[135]DATA!#REF!</definedName>
    <definedName name="cdn">#REF!</definedName>
    <definedName name="CDOTDATE">'[142]SAP Query'!#REF!</definedName>
    <definedName name="CDTRAMD1">'[143]m doc'!$I$7:$I$118</definedName>
    <definedName name="ceka400">#REF!</definedName>
    <definedName name="CELL">'[107]avg salaries'!#REF!</definedName>
    <definedName name="CEO">'[91]OVERHD -PAYROLL'!$A$199:$P$210</definedName>
    <definedName name="CF">#REF!</definedName>
    <definedName name="CF_AccruedExpenses">#REF!</definedName>
    <definedName name="CF_Cash">#REF!</definedName>
    <definedName name="CF_CurrentLTDebit">#REF!</definedName>
    <definedName name="CF_DeferredTax">#REF!</definedName>
    <definedName name="CF_Dividends">#REF!</definedName>
    <definedName name="CF_Intangibles">#REF!</definedName>
    <definedName name="CF_Inventories">#REF!</definedName>
    <definedName name="CF_Investments">#REF!</definedName>
    <definedName name="CF_LTDebt">#REF!</definedName>
    <definedName name="CF_NetIncome">#REF!</definedName>
    <definedName name="CF_Payables">#REF!</definedName>
    <definedName name="CF_PrepaidExpenses">#REF!</definedName>
    <definedName name="CF_Property">#REF!</definedName>
    <definedName name="CF_Receivables">#REF!</definedName>
    <definedName name="CF_Shares">#REF!</definedName>
    <definedName name="CF_Taxation">#REF!</definedName>
    <definedName name="CFA">#REF!</definedName>
    <definedName name="cfk">#REF!</definedName>
    <definedName name="cfst">#REF!</definedName>
    <definedName name="CH">[74]TN!#REF!</definedName>
    <definedName name="CHA">#REF!</definedName>
    <definedName name="ChallanDatabase">[144]Challan!$A$7:$S$58</definedName>
    <definedName name="ChallanDatabaseTotal">[144]Challan!$A$7:$U$58</definedName>
    <definedName name="ChallanSrnoList">[144]Challan!$A$7:$A$57</definedName>
    <definedName name="CHANGE">#REF!</definedName>
    <definedName name="change_2" hidden="1">[145]A!#REF!</definedName>
    <definedName name="change_3" hidden="1">[145]A!#REF!</definedName>
    <definedName name="change_it" hidden="1">[145]A!#REF!</definedName>
    <definedName name="change4" hidden="1">[145]A!#REF!</definedName>
    <definedName name="changes_on_PO_Price">#REF!</definedName>
    <definedName name="Charge_per_Message__over_free_limit">#REF!</definedName>
    <definedName name="chay1">#REF!</definedName>
    <definedName name="chay10">#REF!</definedName>
    <definedName name="chay2">#REF!</definedName>
    <definedName name="chay3">#REF!</definedName>
    <definedName name="chay4">#REF!</definedName>
    <definedName name="chay5">#REF!</definedName>
    <definedName name="chay6">#REF!</definedName>
    <definedName name="chay7">#REF!</definedName>
    <definedName name="chay8">#REF!</definedName>
    <definedName name="chay9">#REF!</definedName>
    <definedName name="CHECK">#REF!</definedName>
    <definedName name="CHECKS">#REF!</definedName>
    <definedName name="cheeeseCost">#REF!</definedName>
    <definedName name="Cheetos">#REF!</definedName>
    <definedName name="CHEM">#REF!</definedName>
    <definedName name="CHEMICALS">#REF!</definedName>
    <definedName name="ChemSales">'[146]Sales breakdown'!$F$55:$N$55</definedName>
    <definedName name="chesewhey">#REF!</definedName>
    <definedName name="China2_2009">#REF!</definedName>
    <definedName name="China2_2010">#REF!</definedName>
    <definedName name="China2_2011">#REF!</definedName>
    <definedName name="China2_2012">#REF!</definedName>
    <definedName name="China2_2013">#REF!</definedName>
    <definedName name="China2_2014">#REF!</definedName>
    <definedName name="China2009">#REF!</definedName>
    <definedName name="China2010">#REF!</definedName>
    <definedName name="China2011">#REF!</definedName>
    <definedName name="China2012">#REF!</definedName>
    <definedName name="China2013">#REF!</definedName>
    <definedName name="China2014">#REF!</definedName>
    <definedName name="China2015">#REF!</definedName>
    <definedName name="China3_2009">#REF!</definedName>
    <definedName name="China3_2010">#REF!</definedName>
    <definedName name="China3_2011">#REF!</definedName>
    <definedName name="China3_2012">#REF!</definedName>
    <definedName name="China3_2013">#REF!</definedName>
    <definedName name="China3_2014">#REF!</definedName>
    <definedName name="China3_2015">#REF!</definedName>
    <definedName name="ChinaAdminInflation">#REF!</definedName>
    <definedName name="ChinaInflation">#REF!</definedName>
    <definedName name="ChinaPartnerInflation">#REF!</definedName>
    <definedName name="ChinaProfInflation">#REF!</definedName>
    <definedName name="chip120">#REF!</definedName>
    <definedName name="chip120gar">#REF!</definedName>
    <definedName name="chip120onion">#REF!</definedName>
    <definedName name="chip120pepp">#REF!</definedName>
    <definedName name="chip200">#REF!</definedName>
    <definedName name="chk">[97]Sheet1!$J$3:$J$493</definedName>
    <definedName name="chk_12">#REF!</definedName>
    <definedName name="chk_20">#REF!</definedName>
    <definedName name="chk_4">"#REF!"</definedName>
    <definedName name="chk_7">#REF!</definedName>
    <definedName name="chl_candy">#REF!</definedName>
    <definedName name="chl_gum">#REF!</definedName>
    <definedName name="CHN">#REF!</definedName>
    <definedName name="CHQ">#REF!</definedName>
    <definedName name="Chts">'[10]#REF'!$A$49:$A$87</definedName>
    <definedName name="ChtsP10">'[10]#REF'!$L$49:$L$87</definedName>
    <definedName name="ChtsP11">'[10]#REF'!$M$49:$M$87</definedName>
    <definedName name="ChtsP12">'[10]#REF'!$N$49:$N$87</definedName>
    <definedName name="ChtsP13">'[10]#REF'!$O$49:$O$87</definedName>
    <definedName name="ChtsP2">'[10]#REF'!$B$49:$B$87</definedName>
    <definedName name="ChtsP3">'[10]#REF'!$C$49:$C$87</definedName>
    <definedName name="ChtsP4">'[10]#REF'!$D$49:$D$87</definedName>
    <definedName name="ChtsP5">'[10]#REF'!$E$49:$E$87</definedName>
    <definedName name="ChtsP6">'[10]#REF'!$H$49:$H$87</definedName>
    <definedName name="ChtsP7">'[10]#REF'!$I$49:$I$87</definedName>
    <definedName name="ChtsP8">'[10]#REF'!$J$49:$J$87</definedName>
    <definedName name="ChtsP9">'[10]#REF'!$K$49:$K$87</definedName>
    <definedName name="ChtsTotal">'[10]#REF'!$P$49:$P$87</definedName>
    <definedName name="Chu">[74]ND!#REF!</definedName>
    <definedName name="CIFA2009">#REF!</definedName>
    <definedName name="CIFA2010">#REF!</definedName>
    <definedName name="CIFA2011">#REF!</definedName>
    <definedName name="CIFA2012">#REF!</definedName>
    <definedName name="CIFA2013">#REF!</definedName>
    <definedName name="CIFA2014">#REF!</definedName>
    <definedName name="CIN">'Input Sheet'!$B$2</definedName>
    <definedName name="cipla">#REF!</definedName>
    <definedName name="City">#REF!</definedName>
    <definedName name="CL">#REF!</definedName>
    <definedName name="clause10">#REF!</definedName>
    <definedName name="CLAUSE13">#REF!</definedName>
    <definedName name="CLAUSE13b">#REF!</definedName>
    <definedName name="clause14">#REF!</definedName>
    <definedName name="clause14d">#REF!</definedName>
    <definedName name="clause15">#REF!</definedName>
    <definedName name="clause16b">#REF!</definedName>
    <definedName name="clause17a">#REF!</definedName>
    <definedName name="clause17B">#REF!</definedName>
    <definedName name="clause17C">#REF!</definedName>
    <definedName name="CLAUSE17D">#REF!</definedName>
    <definedName name="clause17E">#REF!</definedName>
    <definedName name="clause17F">#REF!</definedName>
    <definedName name="clause17h">#REF!</definedName>
    <definedName name="clause17K">#REF!</definedName>
    <definedName name="clause18">#REF!</definedName>
    <definedName name="CLAUSE20">#REF!</definedName>
    <definedName name="clause21">#REF!</definedName>
    <definedName name="CLAUSE22A">#REF!</definedName>
    <definedName name="CLAUSE22B">#REF!</definedName>
    <definedName name="clause23">#REF!</definedName>
    <definedName name="clause24">#REF!</definedName>
    <definedName name="clause24b">#REF!</definedName>
    <definedName name="clause25">#REF!</definedName>
    <definedName name="clause26">#REF!</definedName>
    <definedName name="clause27">#REF!</definedName>
    <definedName name="clause28">#REF!</definedName>
    <definedName name="clause28b">#REF!</definedName>
    <definedName name="Client">"Client"</definedName>
    <definedName name="Client_Grade">"C"</definedName>
    <definedName name="CLMSBUD">#REF!</definedName>
    <definedName name="CLMSFORE">#REF!</definedName>
    <definedName name="CLMSPRYR">#REF!</definedName>
    <definedName name="CLS.STOCK">#REF!</definedName>
    <definedName name="CLTMP">[140]QMCT!#REF!</definedName>
    <definedName name="CLVC">[147]CHITIET!$D$3</definedName>
    <definedName name="CMC">#REF!</definedName>
    <definedName name="cmcltd.">[103]computation!#REF!</definedName>
    <definedName name="cmpandit_6">NA()</definedName>
    <definedName name="cmpandit_7">NA()</definedName>
    <definedName name="cmpandit_8">NA()</definedName>
    <definedName name="CNS_OTC">#REF!</definedName>
    <definedName name="CNSTotal">#REF!</definedName>
    <definedName name="CO">'[148]TAX INCOME'!$B$1:$F$30</definedName>
    <definedName name="COAT">'[149]PNT-QUOT-#3'!#REF!</definedName>
    <definedName name="coc">#REF!</definedName>
    <definedName name="coc20x20">[129]DG!#REF!</definedName>
    <definedName name="cochinref.">[103]computation!#REF!</definedName>
    <definedName name="Codamin">#REF!</definedName>
    <definedName name="Codamin_Plus">#REF!</definedName>
    <definedName name="code">#REF!</definedName>
    <definedName name="CODESS">#REF!</definedName>
    <definedName name="coduri">[150]coduri!#REF!</definedName>
    <definedName name="COGS">'[151]Operating costs'!$F$18:$N$18</definedName>
    <definedName name="COM">#REF!</definedName>
    <definedName name="COMMIT_PHARMA">#REF!</definedName>
    <definedName name="COMMON">#REF!</definedName>
    <definedName name="Comms2009">#REF!</definedName>
    <definedName name="Comms2010">#REF!</definedName>
    <definedName name="Comms2011">#REF!</definedName>
    <definedName name="Comms2012">#REF!</definedName>
    <definedName name="Comms2013">#REF!</definedName>
    <definedName name="Comms2014">#REF!</definedName>
    <definedName name="Comms2015">#REF!</definedName>
    <definedName name="COMP">#REF!</definedName>
    <definedName name="comp1">#REF!</definedName>
    <definedName name="comp2">#REF!</definedName>
    <definedName name="Company">#REF!</definedName>
    <definedName name="Comparative_Sales_Analysis_Business_Manager_Wise_Product_wise_for_the_year_L_E_2005_Vs_Budget_2006__First_Cut">#REF!</definedName>
    <definedName name="Comparative_Sales_Analysis_Business_Manger_wise_Region_wise__Product_wise___for_the_year_L_E_2005_Vs_Budget_2006__First_Cut">#REF!</definedName>
    <definedName name="Comparative_Sales_Analysis_Product_wise_for_the_year_2004_Vs._L_E_2005">#REF!</definedName>
    <definedName name="Comparative_Sales_Analysis_Product_wise_for_the_year_L_E_2006_Vs_Budget_2006__First_Cut">#REF!</definedName>
    <definedName name="Comparison">#REF!</definedName>
    <definedName name="Compartive_Sales_Analysis_Business_Manger_wise_Product_wise__Region_wise___for_the_year_L_E_2006_Vs_Budget_2006__First_Cut">#REF!</definedName>
    <definedName name="Compartive_Sales_Analysis_for_Major_Products_for_the_year_L_E_2006_Vs_Budget_2006__First_Cut">#REF!</definedName>
    <definedName name="Compartive_Sales_Analysis_Product_wise__Business_Manger_wise__for_the_year_L_E_2006_Vs_Budget_2006__First_Cut">#REF!</definedName>
    <definedName name="Compartive_Sales_Analysis_Product_wise__Regionwise__for_the_year_L_E_2006_Vs_Budget_2006__First_Cut">#REF!</definedName>
    <definedName name="component">[152]Consolidated!#REF!</definedName>
    <definedName name="compu1">#REF!</definedName>
    <definedName name="computation">#REF!</definedName>
    <definedName name="COMPUTATION_OF_INTEREST_UNDER_SECTION_234_C">#REF!</definedName>
    <definedName name="Computers">#REF!</definedName>
    <definedName name="CON_EQP_COS">#REF!</definedName>
    <definedName name="CON_EQP_COST">#REF!</definedName>
    <definedName name="CONBUD">#REF!</definedName>
    <definedName name="concac">#REF!</definedName>
    <definedName name="concap">[91]CAPEX!$A$15:$S$63</definedName>
    <definedName name="Conferences2009">#REF!</definedName>
    <definedName name="Conferences2010">#REF!</definedName>
    <definedName name="Conferences2011">#REF!</definedName>
    <definedName name="Conferences2012">#REF!</definedName>
    <definedName name="Conferences2013">#REF!</definedName>
    <definedName name="Conferences2014">#REF!</definedName>
    <definedName name="Conferences2015">#REF!</definedName>
    <definedName name="Conflict">[153]Directors!#REF!</definedName>
    <definedName name="CONFORE">#REF!</definedName>
    <definedName name="cong_bq">'[66]truc tiep'!#REF!</definedName>
    <definedName name="cong_bv">'[66]truc tiep'!#REF!</definedName>
    <definedName name="cong_ck">'[66]truc tiep'!#REF!</definedName>
    <definedName name="cong_d1">'[66]truc tiep'!#REF!</definedName>
    <definedName name="cong_d2">'[66]truc tiep'!#REF!</definedName>
    <definedName name="cong_d3">'[66]truc tiep'!#REF!</definedName>
    <definedName name="cong_dl">'[66]truc tiep'!#REF!</definedName>
    <definedName name="Cong_HM_DTCT">#REF!</definedName>
    <definedName name="cong_kcs">'[66]truc tiep'!#REF!</definedName>
    <definedName name="Cong_M_DTCT">#REF!</definedName>
    <definedName name="cong_nb">'[66]truc tiep'!#REF!</definedName>
    <definedName name="Cong_NC_DTCT">#REF!</definedName>
    <definedName name="cong_ngio">'[66]truc tiep'!#REF!</definedName>
    <definedName name="cong_nv">'[66]truc tiep'!#REF!</definedName>
    <definedName name="cong_t3">'[66]truc tiep'!#REF!</definedName>
    <definedName name="cong_t4">'[66]truc tiep'!#REF!</definedName>
    <definedName name="cong_t5">'[66]truc tiep'!#REF!</definedName>
    <definedName name="cong_t6">'[66]truc tiep'!#REF!</definedName>
    <definedName name="cong_tc">'[66]truc tiep'!#REF!</definedName>
    <definedName name="cong_tm">'[66]truc tiep'!#REF!</definedName>
    <definedName name="Cong_VL_DTCT">#REF!</definedName>
    <definedName name="cong_vs">'[66]truc tiep'!#REF!</definedName>
    <definedName name="cong_xh">'[66]truc tiep'!#REF!</definedName>
    <definedName name="Congdoc">'[133]Page 3'!$D$28</definedName>
    <definedName name="CONPRYR">#REF!</definedName>
    <definedName name="consol">'[91]OVERHD -PAYROLL'!$A$279:$V$292</definedName>
    <definedName name="consolidated">#REF!</definedName>
    <definedName name="CONST_EQ">#REF!</definedName>
    <definedName name="CONTB">#REF!</definedName>
    <definedName name="Continuation">#REF!</definedName>
    <definedName name="CONTINUE">#REF!</definedName>
    <definedName name="contlac">[36]COMICRO!#REF!</definedName>
    <definedName name="CONTRACT">[154]!CONTRACT</definedName>
    <definedName name="contractor">#REF!</definedName>
    <definedName name="CONTREV">#REF!</definedName>
    <definedName name="conversion">#REF!</definedName>
    <definedName name="CONVERSIONADJ">#REF!</definedName>
    <definedName name="Conveyance">#REF!</definedName>
    <definedName name="Copies">#REF!</definedName>
    <definedName name="COPM">#REF!</definedName>
    <definedName name="copy">[155]CANDOI!$B$15:$B$2514,[155]CANDOI!$D$15:$G$2514,[155]CANDOI!$N$15:$N$2514,[155]CANDOI!$P$15:$P$2514</definedName>
    <definedName name="copyl">[155]CANDOI!$B$15,[155]CANDOI!$B$15:$B$2514,[155]CANDOI!$D$15:$G$2514,[155]CANDOI!$N$15:$N$2514,[155]CANDOI!$P$15:$P$2514</definedName>
    <definedName name="Core">#REF!</definedName>
    <definedName name="corp.bank">[103]computation!#REF!</definedName>
    <definedName name="CORP_OCT_98">#REF!</definedName>
    <definedName name="CORPORATE">#REF!</definedName>
    <definedName name="CORPORATION_BANK">#REF!</definedName>
    <definedName name="CORRADI">#REF!</definedName>
    <definedName name="CORRADIX">#REF!</definedName>
    <definedName name="corrctn">#REF!</definedName>
    <definedName name="COST">#REF!</definedName>
    <definedName name="Cost_Center_10">#REF!</definedName>
    <definedName name="Cost_Center_11">"#REF!"</definedName>
    <definedName name="Cost_Center_12">#REF!</definedName>
    <definedName name="Cost_Center_24">#REF!</definedName>
    <definedName name="Cost_Center_4">#REF!</definedName>
    <definedName name="Cost_Center_4_1">NA()</definedName>
    <definedName name="Cost_Center_6">NA()</definedName>
    <definedName name="Cost_Center_7">#REF!</definedName>
    <definedName name="Cost_of_Sales">'[10]#REF'!$B$25:$P$25</definedName>
    <definedName name="COST07">[154]COST!$C$3</definedName>
    <definedName name="COST10">[154]COST!$C$4</definedName>
    <definedName name="costAging">#REF!</definedName>
    <definedName name="CostaRica2009">#REF!</definedName>
    <definedName name="CostaRica2010">#REF!</definedName>
    <definedName name="CostaRica2011">#REF!</definedName>
    <definedName name="CostaRica2012">#REF!</definedName>
    <definedName name="CostaRica2013">#REF!</definedName>
    <definedName name="CostaRica2014">#REF!</definedName>
    <definedName name="CostaRica2015">#REF!</definedName>
    <definedName name="costCAN">#REF!</definedName>
    <definedName name="costCasted">#REF!</definedName>
    <definedName name="costChip">#REF!</definedName>
    <definedName name="costing">#REF!</definedName>
    <definedName name="CostIngreNC">#REF!</definedName>
    <definedName name="costIWS">#REF!</definedName>
    <definedName name="costLactose">#REF!</definedName>
    <definedName name="costNatCheese">#REF!</definedName>
    <definedName name="costofDW">#REF!</definedName>
    <definedName name="costoflact">#REF!</definedName>
    <definedName name="costofutilities">#REF!</definedName>
    <definedName name="costsoli">[91]SOLIDAIRE!$C$3:$Y$73</definedName>
    <definedName name="costSpread">#REF!</definedName>
    <definedName name="costspreadcaps">#REF!</definedName>
    <definedName name="costspreadchives">#REF!</definedName>
    <definedName name="costWPC">#REF!</definedName>
    <definedName name="cot">[156]gVL!$Q$64</definedName>
    <definedName name="Country">#REF!</definedName>
    <definedName name="COVER">#REF!</definedName>
    <definedName name="COVER_AUGUST">#REF!</definedName>
    <definedName name="COVER_JULY">#REF!</definedName>
    <definedName name="COVER_JUNE">#REF!</definedName>
    <definedName name="CP">'[10]#REF'!$A$133:$A$171</definedName>
    <definedName name="cpd">[80]gVL!$Q$20</definedName>
    <definedName name="cpdd">[80]gVL!$Q$21</definedName>
    <definedName name="cpdd1">#REF!</definedName>
    <definedName name="cpdd2">#REF!</definedName>
    <definedName name="CPDD22cm">'[133]Page 3'!$D$26</definedName>
    <definedName name="cpdd35cm">'[133]Page 3'!$D$27</definedName>
    <definedName name="CPT">#REF!</definedName>
    <definedName name="CPTotal">'[10]#REF'!$P$133:$P$171</definedName>
    <definedName name="CPU_AMD_K6II_550">[135]DATA!#REF!</definedName>
    <definedName name="CPU_Intel_P4_1.7_256K_256RIMM">[135]DATA!#REF!</definedName>
    <definedName name="CPU_Intel_PIII500E_256Kdie_Copp">[135]DATA!#REF!</definedName>
    <definedName name="CPU_Intel_PIII550E_256Kdie_Copp">[135]DATA!#REF!</definedName>
    <definedName name="CQA">#REF!</definedName>
    <definedName name="CR">#REF!</definedName>
    <definedName name="crb">'[98]#REF'!$E$23</definedName>
    <definedName name="Credit_Card_Rate">#REF!</definedName>
    <definedName name="_xlnm.Criteria">#REF!</definedName>
    <definedName name="CRITINST">#REF!</definedName>
    <definedName name="CRITPURC">#REF!</definedName>
    <definedName name="CRO">'[157]#REF'!$E$25</definedName>
    <definedName name="Cromptoon">#REF!</definedName>
    <definedName name="Cross">'[10]#REF'!$B$14:$P$14</definedName>
    <definedName name="CROWS">#REF!</definedName>
    <definedName name="CRS">#REF!</definedName>
    <definedName name="CS_10">#REF!</definedName>
    <definedName name="CS_100">#REF!</definedName>
    <definedName name="CS_10S">#REF!</definedName>
    <definedName name="CS_120">#REF!</definedName>
    <definedName name="CS_140">#REF!</definedName>
    <definedName name="CS_160">#REF!</definedName>
    <definedName name="CS_20">#REF!</definedName>
    <definedName name="CS_30">#REF!</definedName>
    <definedName name="CS_40">#REF!</definedName>
    <definedName name="CS_40S">#REF!</definedName>
    <definedName name="CS_5S">#REF!</definedName>
    <definedName name="CS_60">#REF!</definedName>
    <definedName name="CS_80">#REF!</definedName>
    <definedName name="CS_80S">#REF!</definedName>
    <definedName name="CS_STD">#REF!</definedName>
    <definedName name="CS_XS">#REF!</definedName>
    <definedName name="CS_XXS">#REF!</definedName>
    <definedName name="csDesignMode">1</definedName>
    <definedName name="cstock">#REF!</definedName>
    <definedName name="ctdn9697">#REF!</definedName>
    <definedName name="CTGS">#REF!</definedName>
    <definedName name="CTGS1">[158]CTGS!#REF!</definedName>
    <definedName name="ctiep">#REF!</definedName>
    <definedName name="ctmai">#REF!</definedName>
    <definedName name="ctong">#REF!</definedName>
    <definedName name="ctre">#REF!</definedName>
    <definedName name="CTX">[159]CTNX!#REF!</definedName>
    <definedName name="CU_LY">#REF!</definedName>
    <definedName name="cu_ly_1">'[160]tra-vat-lieu'!$A$219:$A$319</definedName>
    <definedName name="cui">#REF!</definedName>
    <definedName name="CumminsIndLtd">#REF!</definedName>
    <definedName name="cuoc_vc">#REF!</definedName>
    <definedName name="Cuoc_vc_1">'[160]tra-vat-lieu'!$B$219:$G$319</definedName>
    <definedName name="CURADIA">#REF!</definedName>
    <definedName name="CurLiab">#REF!</definedName>
    <definedName name="Curr">#REF!</definedName>
    <definedName name="CurrAssets">#REF!</definedName>
    <definedName name="CURRENCY">#REF!</definedName>
    <definedName name="Current">#REF!</definedName>
    <definedName name="Current_Month">[161]Month!$B$40</definedName>
    <definedName name="Current_Monthly_Yr_End_Sept_99">'[162]Bonus Calculator'!#REF!</definedName>
    <definedName name="Current_Sal">#REF!</definedName>
    <definedName name="Customer_Address">"Rm 2409, 24/F Winsor House"</definedName>
    <definedName name="Customer_City">"Causeway Bay, Hong KOng"</definedName>
    <definedName name="Customer_Mix">#REF!</definedName>
    <definedName name="Customer_Name">"Trend_Micro_HK_Limited"</definedName>
    <definedName name="Customer_State">"Hong KOng"</definedName>
    <definedName name="Customer_ZIP">"sdf"</definedName>
    <definedName name="CustTable">#REF!</definedName>
    <definedName name="cutoffdate_10">#REF!</definedName>
    <definedName name="cutoffdate_11">"#REF!"</definedName>
    <definedName name="cutoffdate_12">#REF!</definedName>
    <definedName name="cutoffdate_20">#REF!</definedName>
    <definedName name="cutoffdate_4">#REF!</definedName>
    <definedName name="cv">[71]gvl!$N$17</definedName>
    <definedName name="CV_OTC">#REF!</definedName>
    <definedName name="cvfb">[97]Sheet1!$A$3:$H$493</definedName>
    <definedName name="CVTotal">#REF!</definedName>
    <definedName name="CWIP">#REF!</definedName>
    <definedName name="cx">#REF!</definedName>
    <definedName name="CXN_7ADCA_VOLUM">#REF!</definedName>
    <definedName name="d">#REF!</definedName>
    <definedName name="D.Report">#REF!</definedName>
    <definedName name="d_10">#REF!</definedName>
    <definedName name="d_11">"#REF!"</definedName>
    <definedName name="d_12">#REF!</definedName>
    <definedName name="d_20">#REF!</definedName>
    <definedName name="d_4">#REF!</definedName>
    <definedName name="d_4_1">NA()</definedName>
    <definedName name="d_6">NA()</definedName>
    <definedName name="d_7">#REF!</definedName>
    <definedName name="D_7101A_B">#REF!</definedName>
    <definedName name="D_M">#REF!</definedName>
    <definedName name="D_REDDY">#REF!</definedName>
    <definedName name="d2.7">[67]NC!$E$14</definedName>
    <definedName name="d3.0">[67]NC!$F$14</definedName>
    <definedName name="d3.5">[67]NC!$H$14</definedName>
    <definedName name="D4.0">'[163]A6,MAY'!$C$10</definedName>
    <definedName name="da">'[164]FORM-16'!#REF!</definedName>
    <definedName name="da1x2">[165]GiaVL!$F$8</definedName>
    <definedName name="da2x4">[165]GiaVL!$F$7</definedName>
    <definedName name="da4x6">[165]GiaVL!$F$6</definedName>
    <definedName name="DACLBUD">#REF!</definedName>
    <definedName name="DACLFORE">#REF!</definedName>
    <definedName name="DACLPRYR">#REF!</definedName>
    <definedName name="DACRBUD">#REF!</definedName>
    <definedName name="DACRFORE">#REF!</definedName>
    <definedName name="DACRPRYR">#REF!</definedName>
    <definedName name="DAMT">[166]Turnover10!$Q$6</definedName>
    <definedName name="danhmuc">#REF!</definedName>
    <definedName name="Daodat">'[133]Page 3'!$D$23</definedName>
    <definedName name="daotd">'[60]CT Thang Mo'!$B$323:$H$323</definedName>
    <definedName name="dap">'[60]CT Thang Mo'!$B$39:$H$39</definedName>
    <definedName name="Dapcat">'[133]Page 3'!$D$24</definedName>
    <definedName name="daptd">'[60]CT Thang Mo'!$B$324:$H$324</definedName>
    <definedName name="dat">'[167]Bang 2B'!#REF!</definedName>
    <definedName name="data">#REF!</definedName>
    <definedName name="DATA_DATA2_List">#REF!</definedName>
    <definedName name="Data1">#REF!</definedName>
    <definedName name="DATA10">'[168]FA-161008'!#REF!</definedName>
    <definedName name="DATA11">'[168]FA-161008'!#REF!</definedName>
    <definedName name="DATA12">#REF!</definedName>
    <definedName name="DATA13">#REF!</definedName>
    <definedName name="DATA14">#REF!</definedName>
    <definedName name="DATA15">#REF!</definedName>
    <definedName name="DATA16">#REF!</definedName>
    <definedName name="DATA17">'[168]FA-161008'!#REF!</definedName>
    <definedName name="DATA18">'[168]FA-161008'!#REF!</definedName>
    <definedName name="DATA19">#REF!</definedName>
    <definedName name="DATA2">#REF!</definedName>
    <definedName name="DATA20">#REF!</definedName>
    <definedName name="DATA21">#REF!</definedName>
    <definedName name="DATA22">#REF!</definedName>
    <definedName name="DATA23">#REF!</definedName>
    <definedName name="DATA24">#REF!</definedName>
    <definedName name="DATA25">#REF!</definedName>
    <definedName name="DATA26">#REF!</definedName>
    <definedName name="data3" hidden="1">#REF!</definedName>
    <definedName name="DATA4">'[168]FA-161008'!#REF!</definedName>
    <definedName name="Data41">#REF!</definedName>
    <definedName name="data430">'[169]#REF'!$M$43</definedName>
    <definedName name="data431">#REF!</definedName>
    <definedName name="data432">#REF!</definedName>
    <definedName name="data433">#REF!</definedName>
    <definedName name="data434">#REF!</definedName>
    <definedName name="data435">#REF!</definedName>
    <definedName name="data436">#REF!</definedName>
    <definedName name="data437">#REF!</definedName>
    <definedName name="data438">#REF!</definedName>
    <definedName name="data439">#REF!</definedName>
    <definedName name="data44">#REF!</definedName>
    <definedName name="data440">#REF!</definedName>
    <definedName name="data441">#REF!</definedName>
    <definedName name="data442">#REF!</definedName>
    <definedName name="data443">#REF!</definedName>
    <definedName name="data45">#REF!</definedName>
    <definedName name="data46">#REF!</definedName>
    <definedName name="data47">#REF!</definedName>
    <definedName name="data48">#REF!</definedName>
    <definedName name="data49">#REF!</definedName>
    <definedName name="data5">#REF!</definedName>
    <definedName name="data50">#REF!</definedName>
    <definedName name="data51">#REF!</definedName>
    <definedName name="data52">#REF!</definedName>
    <definedName name="data53">#REF!</definedName>
    <definedName name="data54">#REF!</definedName>
    <definedName name="data55">#REF!</definedName>
    <definedName name="data56">#REF!</definedName>
    <definedName name="data57">#REF!</definedName>
    <definedName name="data58">#REF!</definedName>
    <definedName name="data59">#REF!</definedName>
    <definedName name="data6">#REF!</definedName>
    <definedName name="data60">#REF!</definedName>
    <definedName name="data61">#REF!</definedName>
    <definedName name="data62">#REF!</definedName>
    <definedName name="data63">#REF!</definedName>
    <definedName name="data64">#REF!</definedName>
    <definedName name="data65">#REF!</definedName>
    <definedName name="data66">#REF!</definedName>
    <definedName name="data67">#REF!</definedName>
    <definedName name="data68">#REF!</definedName>
    <definedName name="data69">#REF!</definedName>
    <definedName name="data7">#REF!</definedName>
    <definedName name="data70">#REF!</definedName>
    <definedName name="data71">#REF!</definedName>
    <definedName name="data72">#REF!</definedName>
    <definedName name="data73">#REF!</definedName>
    <definedName name="data74">#REF!</definedName>
    <definedName name="data75">#REF!</definedName>
    <definedName name="data76">#REF!</definedName>
    <definedName name="data77">#REF!</definedName>
    <definedName name="data78">#REF!</definedName>
    <definedName name="data79">#REF!</definedName>
    <definedName name="data8">#REF!</definedName>
    <definedName name="data80">#REF!</definedName>
    <definedName name="data81">#REF!</definedName>
    <definedName name="data82">#REF!</definedName>
    <definedName name="data83">#REF!</definedName>
    <definedName name="data84">#REF!</definedName>
    <definedName name="data85">#REF!</definedName>
    <definedName name="data86">#REF!</definedName>
    <definedName name="data87">#REF!</definedName>
    <definedName name="data88">#REF!</definedName>
    <definedName name="data89">#REF!</definedName>
    <definedName name="data9">#REF!</definedName>
    <definedName name="data90">#REF!</definedName>
    <definedName name="data91">#REF!</definedName>
    <definedName name="data92">#REF!</definedName>
    <definedName name="data93">#REF!</definedName>
    <definedName name="data94">#REF!</definedName>
    <definedName name="DATAB">#REF!</definedName>
    <definedName name="DATABAL">#REF!</definedName>
    <definedName name="_xlnm.Database">#REF!</definedName>
    <definedName name="DataFilter">[170]!DataFilter</definedName>
    <definedName name="datak">#REF!</definedName>
    <definedName name="datal">#REF!</definedName>
    <definedName name="DATAMOL">#REF!</definedName>
    <definedName name="DataSort">[170]!DataSort</definedName>
    <definedName name="DATATOT">#REF!</definedName>
    <definedName name="Datdoi">'[133]Page 3'!$D$25</definedName>
    <definedName name="date">[171]TB!$C$570</definedName>
    <definedName name="DATE00598">[126]Sheet3!#REF!</definedName>
    <definedName name="DateRange">"1998.10.01 To 1998.10.31"</definedName>
    <definedName name="Daythep">'[67]Vat lieu'!$D$18</definedName>
    <definedName name="db">'[164]FORM-16'!#REF!</definedName>
    <definedName name="dcc">[80]gVL!$Q$50</definedName>
    <definedName name="dche">#REF!</definedName>
    <definedName name="dcl">[80]gVL!$Q$40</definedName>
    <definedName name="DCST">[166]Turnover10!$S$6</definedName>
    <definedName name="dd">#REF!</definedName>
    <definedName name="dd0.5x1">[80]gVL!$Q$10</definedName>
    <definedName name="dd1x2">[71]gvl!$N$9</definedName>
    <definedName name="dd2x4">[80]gVL!$Q$12</definedName>
    <definedName name="dd4x6">#REF!</definedName>
    <definedName name="dday">#REF!</definedName>
    <definedName name="ddd">#REF!</definedName>
    <definedName name="dden">#REF!</definedName>
    <definedName name="ddia">#REF!</definedName>
    <definedName name="ddien">[80]gVL!$Q$51</definedName>
    <definedName name="ddtt1pnc">[147]CHITIET!$G$530</definedName>
    <definedName name="ddtt1pvl">[147]CHITIET!$G$526</definedName>
    <definedName name="ddtt3pnc">[147]CHITIET!$G$522</definedName>
    <definedName name="ddtt3pvl">[147]CHITIET!$G$518</definedName>
    <definedName name="De_growth_in_major_Products___Price_Erosion___Reduction___L_E_2005_Vs_Budget_2006__First_Cut">#REF!</definedName>
    <definedName name="Dealer01">[96]Sheet3!#REF!</definedName>
    <definedName name="DEALERS">[96]Sheet3!#REF!</definedName>
    <definedName name="DEAN">#REF!</definedName>
    <definedName name="DEANX">#REF!</definedName>
    <definedName name="DEBT">#REF!</definedName>
    <definedName name="Debtors_10">#REF!</definedName>
    <definedName name="Debtors_11">"#REF!"</definedName>
    <definedName name="Debtors_12">#REF!</definedName>
    <definedName name="Debtors_24">#REF!</definedName>
    <definedName name="Debtors_4">#REF!</definedName>
    <definedName name="Debtors_4_1">NA()</definedName>
    <definedName name="Debtors_6">NA()</definedName>
    <definedName name="Debtors_7">#REF!</definedName>
    <definedName name="DecreaseOK">#REF!</definedName>
    <definedName name="DEF">'[1]3cd09-10'!#REF!</definedName>
    <definedName name="Deferred_tax_liabilities">'[88]Note 3-5'!#REF!</definedName>
    <definedName name="deferredtax">[172]Deff_Tax_Sept01!$A$24:$L$70</definedName>
    <definedName name="Delhi">#REF!</definedName>
    <definedName name="DELL">#REF!</definedName>
    <definedName name="DELLX">#REF!</definedName>
    <definedName name="DELOC">#REF!</definedName>
    <definedName name="DELOD">#REF!</definedName>
    <definedName name="DELTB">#REF!</definedName>
    <definedName name="den_bu">#REF!</definedName>
    <definedName name="DEP">#REF!</definedName>
    <definedName name="Dep_Details">#REF!</definedName>
    <definedName name="Dep_Summary">#REF!</definedName>
    <definedName name="DEPBAL">#REF!</definedName>
    <definedName name="DEPDET">#REF!</definedName>
    <definedName name="depfinal">#REF!</definedName>
    <definedName name="depn">[173]Dep!$A$1:$N$40</definedName>
    <definedName name="depn1">#REF!</definedName>
    <definedName name="DEPNFINAL">[173]Dep!$A$1:$N$40</definedName>
    <definedName name="Depr">#REF!</definedName>
    <definedName name="Depreciation">#REF!</definedName>
    <definedName name="Dept">#REF!</definedName>
    <definedName name="DeptDescription">'[130]Trial Balance'!#REF!</definedName>
    <definedName name="DeptName">'[130]Trial Balance'!#REF!</definedName>
    <definedName name="Dermato_OTC">#REF!</definedName>
    <definedName name="DermatoTotal">#REF!</definedName>
    <definedName name="des">[94]Sheet1!$E$2:$E$32</definedName>
    <definedName name="Desc">[174]Notes!$A$2:$B$96</definedName>
    <definedName name="Designation">[175]Constant!$A$4:$A$67</definedName>
    <definedName name="det">'[14]BS Schdl- 1 &amp; 2'!#REF!</definedName>
    <definedName name="DET_ITM_3_4">#REF!</definedName>
    <definedName name="Det32x3">#REF!</definedName>
    <definedName name="Det35x3">#REF!</definedName>
    <definedName name="Det40x4">#REF!</definedName>
    <definedName name="Det50x5">#REF!</definedName>
    <definedName name="Det63x6">#REF!</definedName>
    <definedName name="Det75x6">#REF!</definedName>
    <definedName name="deta">#REF!</definedName>
    <definedName name="Devp">[176]Validations!$A$3:$A$4</definedName>
    <definedName name="DEWAS">#REF!</definedName>
    <definedName name="df">#REF!</definedName>
    <definedName name="DF_Load_OLD">[102]tp!#REF!</definedName>
    <definedName name="dfdf">#REF!</definedName>
    <definedName name="DFDFDS">#REF!</definedName>
    <definedName name="dff">#REF!</definedName>
    <definedName name="dfffffffff" hidden="1">{"'PIVOT-SORTED'!$A$372"}</definedName>
    <definedName name="DFGHJK" hidden="1">8</definedName>
    <definedName name="DFGSDG">#REF!</definedName>
    <definedName name="dflt1">#REF!</definedName>
    <definedName name="dflt2">#REF!</definedName>
    <definedName name="dflt3">#REF!</definedName>
    <definedName name="dflt4">#REF!</definedName>
    <definedName name="dflt5">#REF!</definedName>
    <definedName name="dflt6">#REF!</definedName>
    <definedName name="dflt7">#REF!</definedName>
    <definedName name="DFWERF">#REF!</definedName>
    <definedName name="dg">#REF!</definedName>
    <definedName name="DGCTI592">#REF!</definedName>
    <definedName name="DGN">[42]ahc!$A$61:$P$61</definedName>
    <definedName name="DGNC">[177]A6!$A$3:$G$13</definedName>
    <definedName name="DGNMKTG">#REF!</definedName>
    <definedName name="DGZD" hidden="1">{"'PIVOT-SORTED'!$A$372"}</definedName>
    <definedName name="dh">#REF!</definedName>
    <definedName name="Diazepam">#REF!</definedName>
    <definedName name="Diclofenac">#REF!</definedName>
    <definedName name="dien">#REF!</definedName>
    <definedName name="Diff">#REF!</definedName>
    <definedName name="Difference">#REF!</definedName>
    <definedName name="DIFFERENCE_CHARGEBLE___USD">'[178]DIFF FOR SALES'!$B$14</definedName>
    <definedName name="DIMM_64MB_ECC_PC133">[135]DATA!#REF!</definedName>
    <definedName name="dinhdia">[165]GiaVL!$F$58</definedName>
    <definedName name="dir" hidden="1">{#N/A,#N/A,FALSE,"COMP"}</definedName>
    <definedName name="Direct_Labour">'[10]#REF'!$B$17:$P$17</definedName>
    <definedName name="Director1">'Input Sheet'!$B$13</definedName>
    <definedName name="Director2">'Input Sheet'!$B$17</definedName>
    <definedName name="DIRECTORS">#REF!</definedName>
    <definedName name="Directors2009">#REF!</definedName>
    <definedName name="Directors2010">#REF!</definedName>
    <definedName name="Directors2011">#REF!</definedName>
    <definedName name="Directors2012">#REF!</definedName>
    <definedName name="Directors2013">#REF!</definedName>
    <definedName name="Directors2014">#REF!</definedName>
    <definedName name="Directors2015">#REF!</definedName>
    <definedName name="disclosure1">'[179]Other notes'!$A$1</definedName>
    <definedName name="Discount" hidden="1">#REF!</definedName>
    <definedName name="Discounts">'[10]#REF'!$B$10:$P$10</definedName>
    <definedName name="display_area_2" hidden="1">#REF!</definedName>
    <definedName name="DIST">#REF!</definedName>
    <definedName name="DIVIDEND">'[180]Dividend (Annex23)'!#REF!</definedName>
    <definedName name="DK">'[7]QS-APR97'!$A$77:$I$79</definedName>
    <definedName name="DK_NKBH">#REF!</definedName>
    <definedName name="DK_NKC">#REF!</definedName>
    <definedName name="DK_NKC1">#REF!</definedName>
    <definedName name="DK_NKCT">#REF!</definedName>
    <definedName name="DK_NKMH">#REF!</definedName>
    <definedName name="DK_NKTT">#REF!</definedName>
    <definedName name="DK_SC">#REF!</definedName>
    <definedName name="DK_SQTM">#REF!</definedName>
    <definedName name="dkt">#REF!</definedName>
    <definedName name="DL">#REF!</definedName>
    <definedName name="DL_NKBH">#REF!</definedName>
    <definedName name="DL_NKC">#REF!</definedName>
    <definedName name="DL_NKC1">#REF!</definedName>
    <definedName name="DL_NKCT">#REF!</definedName>
    <definedName name="DL_NKMH">#REF!</definedName>
    <definedName name="DL_NKTT">#REF!</definedName>
    <definedName name="DL_SC">#REF!</definedName>
    <definedName name="DL_SQTM">#REF!</definedName>
    <definedName name="DLRDATA">'[181]DLR-WK'!$B$1:$K$65536</definedName>
    <definedName name="DM">#REF!</definedName>
    <definedName name="dmat">#REF!</definedName>
    <definedName name="dmdv">#REF!</definedName>
    <definedName name="DMHH">#REF!</definedName>
    <definedName name="dmoi">#REF!</definedName>
    <definedName name="dmz">[80]gVL!$Q$45</definedName>
    <definedName name="dno">[80]gVL!$Q$49</definedName>
    <definedName name="DÑt45x4">#REF!</definedName>
    <definedName name="dobt">#REF!</definedName>
    <definedName name="Document_array">{"Book1"}</definedName>
    <definedName name="DOLAR">#REF!</definedName>
    <definedName name="domestic">#REF!</definedName>
    <definedName name="DONVI">OFFSET([182]DONVIBAN!$A$1,1,0,COUNTA([182]DONVIBAN!$A$1:$A$65536)-1,5)</definedName>
    <definedName name="DONVIDG">OFFSET([182]NGUON!$D$1:$D$65536,COUNTIF([182]NGUON!$D$1:$D$65536,"&lt;&gt;0")-1,0,1)</definedName>
    <definedName name="Doxepin">#REF!</definedName>
    <definedName name="DPC">#REF!</definedName>
    <definedName name="DPFT">[166]Turnover10!$U$6</definedName>
    <definedName name="DPINTO">#REF!</definedName>
    <definedName name="DPINTOX">#REF!</definedName>
    <definedName name="Dr.reddyslab">[103]computation!#REF!</definedName>
    <definedName name="DRA">#REF!</definedName>
    <definedName name="DRA_CQA_IPR_CP">#REF!</definedName>
    <definedName name="DrReddyDuty5">#REF!</definedName>
    <definedName name="DrReddyDuty6">'[122]Stock-06'!#REF!</definedName>
    <definedName name="DrReddyDuty7">#REF!</definedName>
    <definedName name="DrReddyDuty8">#REF!</definedName>
    <definedName name="DrReddyStock5">#REF!</definedName>
    <definedName name="DrReddyStock6">'[122]Stock-06'!#REF!</definedName>
    <definedName name="DrReddyStock7">#REF!</definedName>
    <definedName name="DrReddyStock8">#REF!</definedName>
    <definedName name="DrReddyVAT5">#REF!</definedName>
    <definedName name="DrReddyVAT6">'[122]Stock-06'!#REF!</definedName>
    <definedName name="DrReddyVAT7">#REF!</definedName>
    <definedName name="DrReddyVAT8">#REF!</definedName>
    <definedName name="DS">#REF!</definedName>
    <definedName name="DSCT">#REF!</definedName>
    <definedName name="dsdfsdf" hidden="1">{"'PIVOT-SORTED'!$A$372"}</definedName>
    <definedName name="dsfg" hidden="1">{"'PIVOT-SORTED'!$A$372"}</definedName>
    <definedName name="DSUMDATA">#REF!</definedName>
    <definedName name="dtacurrentyear">'[90]deferred taxes'!#REF!</definedName>
    <definedName name="DTBH">#REF!</definedName>
    <definedName name="dtr_creditbal">#REF!</definedName>
    <definedName name="dua" hidden="1">[50]H!#REF!</definedName>
    <definedName name="DUCKY_CO_CD">[183]CANDOI!$H$7:$H$30</definedName>
    <definedName name="DUCKY_NO_CD">[183]CANDOI!$G$7:$G$30</definedName>
    <definedName name="DUDKY_CO_CD">[183]CANDOI!$D$7:$D$30</definedName>
    <definedName name="DUDKY_NO_CD">[183]CANDOI!$C$7:$C$30</definedName>
    <definedName name="dui1.5">[67]May!$E$58</definedName>
    <definedName name="duong">[139]NC!$B$5:$D$56</definedName>
    <definedName name="DWrecovery">#REF!</definedName>
    <definedName name="E">#REF!</definedName>
    <definedName name="E1.000">[184]Sheet2!#REF!</definedName>
    <definedName name="E1.010">[184]Sheet2!#REF!</definedName>
    <definedName name="E1.020">[184]Sheet2!#REF!</definedName>
    <definedName name="E1.200">[184]Sheet2!#REF!</definedName>
    <definedName name="E1.210">[184]Sheet2!#REF!</definedName>
    <definedName name="E1.220">[184]Sheet2!#REF!</definedName>
    <definedName name="E1.300">[184]Sheet2!#REF!</definedName>
    <definedName name="E1.310">[184]Sheet2!#REF!</definedName>
    <definedName name="E1.320">[184]Sheet2!#REF!</definedName>
    <definedName name="E1.400">[184]Sheet2!#REF!</definedName>
    <definedName name="E1.410">[184]Sheet2!#REF!</definedName>
    <definedName name="E1.420">[184]Sheet2!#REF!</definedName>
    <definedName name="E1.500">[184]Sheet2!#REF!</definedName>
    <definedName name="E1.510">[184]Sheet2!#REF!</definedName>
    <definedName name="E1.520">[184]Sheet2!#REF!</definedName>
    <definedName name="E1.600">[184]Sheet2!#REF!</definedName>
    <definedName name="E1.611">[184]Sheet2!#REF!</definedName>
    <definedName name="E1.631">[184]Sheet2!#REF!</definedName>
    <definedName name="E2.000">[184]Sheet2!#REF!</definedName>
    <definedName name="E2.000A">[184]Sheet2!#REF!</definedName>
    <definedName name="E2.010">[184]Sheet2!#REF!</definedName>
    <definedName name="E2.010A">[184]Sheet2!#REF!</definedName>
    <definedName name="E2.020">[184]Sheet2!#REF!</definedName>
    <definedName name="E2.020A">[184]Sheet2!#REF!</definedName>
    <definedName name="E2.100">[184]Sheet2!#REF!</definedName>
    <definedName name="E2.100A">[184]Sheet2!#REF!</definedName>
    <definedName name="E2.110">[184]Sheet2!#REF!</definedName>
    <definedName name="E2.110A">[184]Sheet2!#REF!</definedName>
    <definedName name="E2.120">[184]Sheet2!#REF!</definedName>
    <definedName name="E2.120A">[184]Sheet2!#REF!</definedName>
    <definedName name="E3.000">[184]Sheet2!#REF!</definedName>
    <definedName name="E3.010">[184]Sheet2!#REF!</definedName>
    <definedName name="E3.020">[184]Sheet2!#REF!</definedName>
    <definedName name="E3.031">[184]Sheet2!#REF!</definedName>
    <definedName name="E3.032">[184]Sheet2!#REF!</definedName>
    <definedName name="E3.033">[184]Sheet2!#REF!</definedName>
    <definedName name="E4.001">[184]Sheet2!#REF!</definedName>
    <definedName name="E4.011">[184]Sheet2!#REF!</definedName>
    <definedName name="E4.021">[184]Sheet2!#REF!</definedName>
    <definedName name="E4.101">[184]Sheet2!#REF!</definedName>
    <definedName name="E4.111">[184]Sheet2!#REF!</definedName>
    <definedName name="E4.121">[184]Sheet2!#REF!</definedName>
    <definedName name="E5.010">[184]Sheet2!#REF!</definedName>
    <definedName name="E5.020">[184]Sheet2!#REF!</definedName>
    <definedName name="E5.030">[184]Sheet2!#REF!</definedName>
    <definedName name="E6.001">[184]Sheet2!#REF!</definedName>
    <definedName name="E6.002">[184]Sheet2!#REF!</definedName>
    <definedName name="E6.011">[184]Sheet2!#REF!</definedName>
    <definedName name="E6.012">[184]Sheet2!#REF!</definedName>
    <definedName name="East">#REF!</definedName>
    <definedName name="EBIT">#REF!</definedName>
    <definedName name="ED">#REF!</definedName>
    <definedName name="edf">#REF!</definedName>
    <definedName name="eds">[185]Sheet1!$C$3:$C$628</definedName>
    <definedName name="EEEE" hidden="1">{"'PIVOT-SORTED'!$A$372"}</definedName>
    <definedName name="eeeee">'[186]Other notes'!#REF!</definedName>
    <definedName name="Eff_date">#REF!</definedName>
    <definedName name="EFS">[121]Consol!#REF!</definedName>
    <definedName name="EGP">#REF!</definedName>
    <definedName name="EGU">#REF!</definedName>
    <definedName name="Egypt2009">#REF!</definedName>
    <definedName name="Egypt2010">#REF!</definedName>
    <definedName name="Egypt2011">#REF!</definedName>
    <definedName name="Egypt2012">#REF!</definedName>
    <definedName name="Egypt2013">#REF!</definedName>
    <definedName name="Egypt2014">#REF!</definedName>
    <definedName name="Egypt2015">#REF!</definedName>
    <definedName name="EgyptAdminInflation">#REF!</definedName>
    <definedName name="EgyptInflation">#REF!</definedName>
    <definedName name="EgyptPartnerInflation">#REF!</definedName>
    <definedName name="EgyptProfInflation">#REF!</definedName>
    <definedName name="EIGHT">'[187]1-10'!#REF!</definedName>
    <definedName name="eih">[103]computation!#REF!</definedName>
    <definedName name="EIhotel">#REF!</definedName>
    <definedName name="ELAM4">'[68]Pow_apca crude'!#REF!</definedName>
    <definedName name="Electricity">#REF!</definedName>
    <definedName name="Email">#REF!</definedName>
    <definedName name="EMP_BENFIT_EXP">#REF!</definedName>
    <definedName name="Empowerment2009">#REF!</definedName>
    <definedName name="Empowerment2010">#REF!</definedName>
    <definedName name="Empowerment2011">#REF!</definedName>
    <definedName name="Empowerment2012">#REF!</definedName>
    <definedName name="Empowerment2013">#REF!</definedName>
    <definedName name="Empowerment2014">#REF!</definedName>
    <definedName name="Enalapril">#REF!</definedName>
    <definedName name="enclousur">[128]WORKINGS!#REF!</definedName>
    <definedName name="End">'Input Sheet'!$B$6</definedName>
    <definedName name="End_1">#REF!</definedName>
    <definedName name="End_10">#REF!</definedName>
    <definedName name="End_11">#REF!</definedName>
    <definedName name="End_12">#REF!</definedName>
    <definedName name="End_13">#REF!</definedName>
    <definedName name="End_2">#REF!</definedName>
    <definedName name="End_3">#REF!</definedName>
    <definedName name="End_4">#REF!</definedName>
    <definedName name="End_5">#REF!</definedName>
    <definedName name="End_6">#REF!</definedName>
    <definedName name="End_7">#REF!</definedName>
    <definedName name="End_8">#REF!</definedName>
    <definedName name="End_9">#REF!</definedName>
    <definedName name="End_Month_after_Live_of_No_VP_Share">#REF!</definedName>
    <definedName name="ENGG">#REF!</definedName>
    <definedName name="ENGL">#REF!</definedName>
    <definedName name="ENGLAND">#REF!</definedName>
    <definedName name="enrgy1">'[179]Other notes'!#REF!</definedName>
    <definedName name="ENTER">#REF!</definedName>
    <definedName name="Entertain">#REF!</definedName>
    <definedName name="entity">'[8]Hyp-mstr'!$A$2:$A$10</definedName>
    <definedName name="Entity1">'[8]Hyp-mstr'!$A$2:$A$10</definedName>
    <definedName name="entity2">'[9]Hyp-mstr'!$A$2:$A$10</definedName>
    <definedName name="entity3">'[9]Hyp-mstr'!$A$2:$A$10</definedName>
    <definedName name="Entitywise_Collection_Flash">'[157]#REF'!$C$4</definedName>
    <definedName name="ENTR">'[38]Other notes'!#REF!</definedName>
    <definedName name="Er">#REF!</definedName>
    <definedName name="ERC">#REF!</definedName>
    <definedName name="ert">#REF!</definedName>
    <definedName name="ESL">#REF!</definedName>
    <definedName name="Esomeprz_meg">#REF!</definedName>
    <definedName name="est">#REF!</definedName>
    <definedName name="ESTIMATE">#REF!</definedName>
    <definedName name="ETP">#REF!</definedName>
    <definedName name="EUHQ">#REF!</definedName>
    <definedName name="EUR">#REF!</definedName>
    <definedName name="EUROPEAN_HQ">#REF!</definedName>
    <definedName name="EV__EVCOM_OPTIONS__" hidden="1">8</definedName>
    <definedName name="EV__EXPOPTIONS__" hidden="1">0</definedName>
    <definedName name="EV__LASTREFTIME__" hidden="1">41828.7544675926</definedName>
    <definedName name="EV__LOCKEDCVW__ARK_R_PERIODIC" hidden="1">"Total_BU,Actual,Total_Channel,Total_Cost_Center,LC,INPUT,FLOW_NA,5000,I_NONE,IN,2012.DEC,Periodic,"</definedName>
    <definedName name="EV__LOCKSTATUS__" hidden="1">4</definedName>
    <definedName name="EV__MAXEXPCOLS__" hidden="1">200</definedName>
    <definedName name="EV__MAXEXPROWS__" hidden="1">1000</definedName>
    <definedName name="EV__MEMORYCVW__" hidden="1">1</definedName>
    <definedName name="EV__MEMORYCVW__INFO" hidden="1">"ARK_R_PERIODIC"</definedName>
    <definedName name="EV__WBEVMODE__" hidden="1">0</definedName>
    <definedName name="EV__WBREFOPTIONS__" hidden="1">7</definedName>
    <definedName name="EV__WBVERSION__" hidden="1">0</definedName>
    <definedName name="EV__WSINFO__" hidden="1">"Sn"</definedName>
    <definedName name="EWB">#REF!</definedName>
    <definedName name="ewer">#REF!</definedName>
    <definedName name="ewq">[185]Sheet1!$A$3:$J$628</definedName>
    <definedName name="EX">#REF!</definedName>
    <definedName name="EX_INDIA">#REF!</definedName>
    <definedName name="Excel_BuiltIn__FilterDatabase_3_1">#REF!</definedName>
    <definedName name="Excel_BuiltIn__FilterDatabase_3_1_1">#REF!</definedName>
    <definedName name="Excel_BuiltIn__FilterDatabase_3_1_1_1">#REF!</definedName>
    <definedName name="Excel_BuiltIn_Print_Area_10_6">'[188]Summary Excise'!#REF!</definedName>
    <definedName name="Excel_BuiltIn_Print_Area_131">"$#ref!.$#ref!$#ref!:$#ref!.$#ref!$#ref!"</definedName>
    <definedName name="Excel_BuiltIn_Print_Area_16">"$#ref!.$a$1:$#ref!.$H$78"</definedName>
    <definedName name="EXCEPTIONALS">#REF!</definedName>
    <definedName name="EXCISE_DUTY">#REF!</definedName>
    <definedName name="exciseduty_sales">#REF!</definedName>
    <definedName name="execsumm">[152]Summary!#REF!</definedName>
    <definedName name="exhibit1">#REF!</definedName>
    <definedName name="exp">#REF!</definedName>
    <definedName name="EXPBUD">#REF!</definedName>
    <definedName name="EXpen">#REF!</definedName>
    <definedName name="expense">#REF!</definedName>
    <definedName name="EXPENSES" hidden="1">{#N/A,#N/A,FALSE,"TB"}</definedName>
    <definedName name="EXPFORE">#REF!</definedName>
    <definedName name="ExpNutrTotal">#REF!</definedName>
    <definedName name="exports">#REF!</definedName>
    <definedName name="ExpOTCTotal">#REF!</definedName>
    <definedName name="EXPPRYR">#REF!</definedName>
    <definedName name="ExpRxTotal">#REF!</definedName>
    <definedName name="ExpTable">[141]Table!$J$4:$P$3001</definedName>
    <definedName name="_xlnm.Extract">#REF!</definedName>
    <definedName name="EXXON">[121]Consol!#REF!</definedName>
    <definedName name="F" hidden="1">{#N/A,#N/A,FALSE,"COMP"}</definedName>
    <definedName name="F_F">#REF!</definedName>
    <definedName name="F0.000">[184]Sheet2!#REF!</definedName>
    <definedName name="F0.010">[184]Sheet2!#REF!</definedName>
    <definedName name="F0.020">[184]Sheet2!#REF!</definedName>
    <definedName name="F0.100">[184]Sheet2!#REF!</definedName>
    <definedName name="F0.110">[184]Sheet2!#REF!</definedName>
    <definedName name="F0.120">[184]Sheet2!#REF!</definedName>
    <definedName name="F0.200">[184]Sheet2!#REF!</definedName>
    <definedName name="F0.210">[184]Sheet2!#REF!</definedName>
    <definedName name="F0.220">[184]Sheet2!#REF!</definedName>
    <definedName name="F0.300">[184]Sheet2!#REF!</definedName>
    <definedName name="F0.310">[184]Sheet2!#REF!</definedName>
    <definedName name="F0.320">[184]Sheet2!#REF!</definedName>
    <definedName name="F1.000">[184]Sheet2!#REF!</definedName>
    <definedName name="F1.010">[184]Sheet2!#REF!</definedName>
    <definedName name="F1.020">[184]Sheet2!#REF!</definedName>
    <definedName name="F1.100">[184]Sheet2!#REF!</definedName>
    <definedName name="F1.110">[184]Sheet2!#REF!</definedName>
    <definedName name="F1.120">[184]Sheet2!#REF!</definedName>
    <definedName name="F1.130">[184]Sheet2!#REF!</definedName>
    <definedName name="F1.140">[184]Sheet2!#REF!</definedName>
    <definedName name="F1.150">[184]Sheet2!#REF!</definedName>
    <definedName name="F1_Server">"Server Name"</definedName>
    <definedName name="F1_Server_1">"HK-CILLIN"</definedName>
    <definedName name="F1_Server_2">""</definedName>
    <definedName name="F1_Server_3">""</definedName>
    <definedName name="F1_Server_4">""</definedName>
    <definedName name="F1_Server_5">""</definedName>
    <definedName name="F1_Service">"Service "</definedName>
    <definedName name="F1_Service_1">"InterScan NT"</definedName>
    <definedName name="F1_Service_2">""</definedName>
    <definedName name="F1_Service_3">""</definedName>
    <definedName name="F1_Service_4">""</definedName>
    <definedName name="F1_Service_5">""</definedName>
    <definedName name="F1_Virus">"# of Viruses "</definedName>
    <definedName name="F1_virus_1">"1"</definedName>
    <definedName name="F1_virus_2">""</definedName>
    <definedName name="F1_virus_3">""</definedName>
    <definedName name="F1_virus_4">""</definedName>
    <definedName name="F1_virus_5">""</definedName>
    <definedName name="F2.001">[184]Sheet2!#REF!</definedName>
    <definedName name="F2.011">[184]Sheet2!#REF!</definedName>
    <definedName name="F2.021">[184]Sheet2!#REF!</definedName>
    <definedName name="F2.031">[184]Sheet2!#REF!</definedName>
    <definedName name="F2.041">[184]Sheet2!#REF!</definedName>
    <definedName name="F2.051">[184]Sheet2!#REF!</definedName>
    <definedName name="F2.052">[184]Sheet2!#REF!</definedName>
    <definedName name="F2.061">[184]Sheet2!#REF!</definedName>
    <definedName name="F2.071">[184]Sheet2!#REF!</definedName>
    <definedName name="F2.101">[184]Sheet2!#REF!</definedName>
    <definedName name="F2.111">[184]Sheet2!#REF!</definedName>
    <definedName name="F2.121">[184]Sheet2!#REF!</definedName>
    <definedName name="F2.131">[184]Sheet2!#REF!</definedName>
    <definedName name="F2.141">[184]Sheet2!#REF!</definedName>
    <definedName name="F2.200">[184]Sheet2!#REF!</definedName>
    <definedName name="F2.210">[184]Sheet2!#REF!</definedName>
    <definedName name="F2.220">[184]Sheet2!#REF!</definedName>
    <definedName name="F2.230">[184]Sheet2!#REF!</definedName>
    <definedName name="F2.240">[184]Sheet2!#REF!</definedName>
    <definedName name="F2.250">[184]Sheet2!#REF!</definedName>
    <definedName name="F2.300">[184]Sheet2!#REF!</definedName>
    <definedName name="F2.310">[184]Sheet2!#REF!</definedName>
    <definedName name="F2.320">[184]Sheet2!#REF!</definedName>
    <definedName name="F3.000">[184]Sheet2!#REF!</definedName>
    <definedName name="F3.010">[184]Sheet2!#REF!</definedName>
    <definedName name="F3.020">[184]Sheet2!#REF!</definedName>
    <definedName name="F3.030">[184]Sheet2!#REF!</definedName>
    <definedName name="F3.100">[184]Sheet2!#REF!</definedName>
    <definedName name="F3.110">[184]Sheet2!#REF!</definedName>
    <definedName name="F3.120">[184]Sheet2!#REF!</definedName>
    <definedName name="F3.130">[184]Sheet2!#REF!</definedName>
    <definedName name="F3_Machine">"Machine Name"</definedName>
    <definedName name="F3_Machine_1">""</definedName>
    <definedName name="F3_Machine_2">""</definedName>
    <definedName name="F3_Machine_3">""</definedName>
    <definedName name="F3_Machine_4">""</definedName>
    <definedName name="F3_Machine_5">""</definedName>
    <definedName name="F3_Virus_1">""</definedName>
    <definedName name="F3_Virus_2">""</definedName>
    <definedName name="F3_Virus_3">""</definedName>
    <definedName name="F3_Virus_4">""</definedName>
    <definedName name="F3_Virus_5">""</definedName>
    <definedName name="F3_Viruses">"# of Viruses "</definedName>
    <definedName name="F4.000">[184]Sheet2!#REF!</definedName>
    <definedName name="F4.010">[184]Sheet2!#REF!</definedName>
    <definedName name="F4.020">[184]Sheet2!#REF!</definedName>
    <definedName name="F4.030">[184]Sheet2!#REF!</definedName>
    <definedName name="F4.100">[184]Sheet2!#REF!</definedName>
    <definedName name="F4.120">[184]Sheet2!#REF!</definedName>
    <definedName name="F4.140">[184]Sheet2!#REF!</definedName>
    <definedName name="F4.160">[184]Sheet2!#REF!</definedName>
    <definedName name="F4.200">[184]Sheet2!#REF!</definedName>
    <definedName name="F4.220">[184]Sheet2!#REF!</definedName>
    <definedName name="F4.240">[184]Sheet2!#REF!</definedName>
    <definedName name="F4.260">[184]Sheet2!#REF!</definedName>
    <definedName name="F4.300">[184]Sheet2!#REF!</definedName>
    <definedName name="F4.320">[184]Sheet2!#REF!</definedName>
    <definedName name="F4.340">[184]Sheet2!#REF!</definedName>
    <definedName name="F4.400">[184]Sheet2!#REF!</definedName>
    <definedName name="F4.420">[184]Sheet2!#REF!</definedName>
    <definedName name="F4.440">[184]Sheet2!#REF!</definedName>
    <definedName name="F4.500">[184]Sheet2!#REF!</definedName>
    <definedName name="F4.530">[184]Sheet2!#REF!</definedName>
    <definedName name="F4.550">[184]Sheet2!#REF!</definedName>
    <definedName name="F4.570">[184]Sheet2!#REF!</definedName>
    <definedName name="F4.600">[184]Sheet2!#REF!</definedName>
    <definedName name="F4.610">[184]Sheet2!#REF!</definedName>
    <definedName name="F4.620">[184]Sheet2!#REF!</definedName>
    <definedName name="F4.700">[184]Sheet2!#REF!</definedName>
    <definedName name="F4.730">[184]Sheet2!#REF!</definedName>
    <definedName name="F4.740">[184]Sheet2!#REF!</definedName>
    <definedName name="F4.800">[184]Sheet2!#REF!</definedName>
    <definedName name="F4.830">[184]Sheet2!#REF!</definedName>
    <definedName name="F4.840">[184]Sheet2!#REF!</definedName>
    <definedName name="F5.01">[184]Sheet2!#REF!</definedName>
    <definedName name="F5.02">[184]Sheet2!#REF!</definedName>
    <definedName name="F5.03">[184]Sheet2!#REF!</definedName>
    <definedName name="F5.04">[184]Sheet2!#REF!</definedName>
    <definedName name="F5.05">[184]Sheet2!#REF!</definedName>
    <definedName name="F5.11">[184]Sheet2!#REF!</definedName>
    <definedName name="F5.12">[184]Sheet2!#REF!</definedName>
    <definedName name="F5.13">[184]Sheet2!#REF!</definedName>
    <definedName name="F5.14">[184]Sheet2!#REF!</definedName>
    <definedName name="F5.15">[184]Sheet2!#REF!</definedName>
    <definedName name="F6.001">[184]Sheet2!#REF!</definedName>
    <definedName name="F6.002">[184]Sheet2!#REF!</definedName>
    <definedName name="F6.003">[184]Sheet2!#REF!</definedName>
    <definedName name="F6.004">[184]Sheet2!#REF!</definedName>
    <definedName name="FA">#REF!</definedName>
    <definedName name="FA_Diff">#REF!</definedName>
    <definedName name="FACTOR">#REF!</definedName>
    <definedName name="FADFADGFASDG" hidden="1">{"'PIVOT-SORTED'!$A$372"}</definedName>
    <definedName name="Faringosept">#REF!</definedName>
    <definedName name="Faringosept_Plus">#REF!</definedName>
    <definedName name="fate">[189]Conso!$N$1</definedName>
    <definedName name="Fax">#REF!</definedName>
    <definedName name="FBC">#REF!</definedName>
    <definedName name="fbt">#REF!</definedName>
    <definedName name="FCode" hidden="1">#REF!</definedName>
    <definedName name="fd">#REF!</definedName>
    <definedName name="FeeIncome2009">#REF!</definedName>
    <definedName name="FeeIncome2010">#REF!</definedName>
    <definedName name="FeeIncome2011">#REF!</definedName>
    <definedName name="FeeIncome2012">#REF!</definedName>
    <definedName name="FeeIncome2013">#REF!</definedName>
    <definedName name="FeeIncome2014">#REF!</definedName>
    <definedName name="FeeIncome2015">#REF!</definedName>
    <definedName name="FF">#REF!</definedName>
    <definedName name="fgh">[190]Sheet1!$A$3:$A$840</definedName>
    <definedName name="Figure_1_Comment">""</definedName>
    <definedName name="Figure_1_Head">"Virus Entry Point Analysis ( Server )"</definedName>
    <definedName name="Figure_2_Head">"Overall Score"</definedName>
    <definedName name="Figure_3_Comment">""</definedName>
    <definedName name="Figure_3_Head">"Virus Entry Point Analysis ( Client )"</definedName>
    <definedName name="Figure_4_Comment">" 
"</definedName>
    <definedName name="Figure_4_Head">"Daily Virus Count"</definedName>
    <definedName name="Figure_5_Comment">" 
"</definedName>
    <definedName name="Figure_5_Head">"Virus Type Analysis"</definedName>
    <definedName name="Figure_6_Comment">" 
"</definedName>
    <definedName name="Figure_6_Head">"Common Viruses"</definedName>
    <definedName name="Figure_7_Comment">" 
"</definedName>
    <definedName name="Figure_7_Head">"Virus Source Analysis"</definedName>
    <definedName name="Figure_8_Comment">" 
"</definedName>
    <definedName name="Figure_8_Head">"Virus Destination Analysis"</definedName>
    <definedName name="FILE">#REF!</definedName>
    <definedName name="File_Name_to_Save">#REF!</definedName>
    <definedName name="FileServer">"File Server"</definedName>
    <definedName name="FileServer_Grade">"C"</definedName>
    <definedName name="FILTER">[191]!FILTER</definedName>
    <definedName name="Fin_Data_to_Paste">#REF!</definedName>
    <definedName name="Fin_data_to_value">#REF!</definedName>
    <definedName name="Fin_data_to_value2">#REF!</definedName>
    <definedName name="Fin_data_to_value3">#REF!</definedName>
    <definedName name="Fin_data_to_value4">#REF!</definedName>
    <definedName name="Fin_data_to_value5">#REF!</definedName>
    <definedName name="Fin_data_to_value6">#REF!</definedName>
    <definedName name="Fin_data_to_value7">#REF!</definedName>
    <definedName name="FINAL">#REF!</definedName>
    <definedName name="FinalCloseRate">#REF!</definedName>
    <definedName name="Find_Dlr_Code">[192]!Find_Dlr_Code</definedName>
    <definedName name="FINECHEM">[42]fine!$A$1:$N$57</definedName>
    <definedName name="Finolexcables">#REF!</definedName>
    <definedName name="FIRC">#REF!</definedName>
    <definedName name="FIre">#REF!</definedName>
    <definedName name="Fire_Extinguishers">#REF!</definedName>
    <definedName name="Firm">'Input Sheet'!$B$8</definedName>
    <definedName name="First_Customers_in_Month">#REF!</definedName>
    <definedName name="FiscalYear">'[130]Trial Balance'!#REF!</definedName>
    <definedName name="FIXED">#REF!</definedName>
    <definedName name="FIXED_ASSETS">#REF!</definedName>
    <definedName name="fixedassets">#REF!</definedName>
    <definedName name="flisite">'[8]Hyp-mstr'!$A$29</definedName>
    <definedName name="flisite1">'[8]Hyp-mstr'!$A$29</definedName>
    <definedName name="FO">#REF!</definedName>
    <definedName name="for">#REF!</definedName>
    <definedName name="forex">#REF!</definedName>
    <definedName name="FORK">'[125]FA-LISTING'!#REF!</definedName>
    <definedName name="Format">#REF!</definedName>
    <definedName name="Fosinopril">#REF!</definedName>
    <definedName name="FP">'[149]COAT&amp;WRAP-QIOT-#3'!#REF!</definedName>
    <definedName name="FRAN">#REF!</definedName>
    <definedName name="FRANCE">#REF!</definedName>
    <definedName name="Free_Messages_per_Month">#REF!</definedName>
    <definedName name="FreeGood_01">#REF!</definedName>
    <definedName name="Freight">'[10]#REF'!$B$29:$P$29</definedName>
    <definedName name="FRN">'Input Sheet'!$B$9</definedName>
    <definedName name="FRTWEF">#REF!</definedName>
    <definedName name="fsa">#REF!</definedName>
    <definedName name="FSR_Assumptions">#REF!</definedName>
    <definedName name="FTE">#REF!</definedName>
    <definedName name="Full">[140]QMCT!#REF!</definedName>
    <definedName name="Fund1AfricaRate">#REF!</definedName>
    <definedName name="Fund1LatAmRate">#REF!</definedName>
    <definedName name="Fund2AfricaRate">#REF!</definedName>
    <definedName name="Fund2AfricaRErate">#REF!</definedName>
    <definedName name="Fund2AgriAmount">#REF!</definedName>
    <definedName name="Fund2AgriRate">#REF!</definedName>
    <definedName name="Fund2AseanRate">#REF!</definedName>
    <definedName name="Fund2AsiaRate">#REF!</definedName>
    <definedName name="Fund2ChinaRate">#REF!</definedName>
    <definedName name="Fund2CIFArate">#REF!</definedName>
    <definedName name="Fund2EmpowermentRate">#REF!</definedName>
    <definedName name="Fund2IndiaRate">#REF!</definedName>
    <definedName name="Fund3AEMrate">#REF!</definedName>
    <definedName name="Fund3AfricaRate">#REF!</definedName>
    <definedName name="Fund3ChinaRate">#REF!</definedName>
    <definedName name="Fund3IndiaRate">#REF!</definedName>
    <definedName name="Fund3IndiaRErate">#REF!</definedName>
    <definedName name="Fund3InfraRate">#REF!</definedName>
    <definedName name="Fund3LATAMrate">#REF!</definedName>
    <definedName name="Fund3PlacementFeesDue">#REF!</definedName>
    <definedName name="Fund4AfricaREclosing">#REF!</definedName>
    <definedName name="Fund4AfricaREcommitment">#REF!</definedName>
    <definedName name="Fund4AfricaRErate">#REF!</definedName>
    <definedName name="Fund4InfraClosing">#REF!</definedName>
    <definedName name="Fund4InfraCommitment">#REF!</definedName>
    <definedName name="Fund4InfraRate">#REF!</definedName>
    <definedName name="Fund4PEclosing">#REF!</definedName>
    <definedName name="Fund4PEcommitment">#REF!</definedName>
    <definedName name="Fund4PErate">#REF!</definedName>
    <definedName name="Fund4PESideCommitment">#REF!</definedName>
    <definedName name="Fund4PESideRate">#REF!</definedName>
    <definedName name="fundco">#REF!</definedName>
    <definedName name="Funds">#REF!</definedName>
    <definedName name="funds_flow">#REF!</definedName>
    <definedName name="FurnitureFixture" hidden="1">{#N/A,#N/A,FALSE,"AR2";#N/A,#N/A,FALSE,"SUM"}</definedName>
    <definedName name="Furnitures_Fixtures">#REF!</definedName>
    <definedName name="FWEFRWEFR">#REF!</definedName>
    <definedName name="FWERWE">#REF!</definedName>
    <definedName name="FX">#REF!</definedName>
    <definedName name="Fx._Distribution">'[10]#REF'!$B$30:$P$30</definedName>
    <definedName name="Fx._Selling">'[10]#REF'!$B$34:$P$34</definedName>
    <definedName name="Fx._Warehousing">'[10]#REF'!$B$32:$P$32</definedName>
    <definedName name="fx_cadxx">#REF!</definedName>
    <definedName name="Fx_Rate_3_17">#REF!</definedName>
    <definedName name="FYAOP">#REF!</definedName>
    <definedName name="G">'[193]COMICRO ROM'!#REF!</definedName>
    <definedName name="G_A">'[10]#REF'!$B$42:$P$42</definedName>
    <definedName name="g_total">#REF!</definedName>
    <definedName name="G0.000">[184]Sheet2!#REF!</definedName>
    <definedName name="G0.010">[184]Sheet2!#REF!</definedName>
    <definedName name="G0.020">[184]Sheet2!#REF!</definedName>
    <definedName name="G0.100">[184]Sheet2!#REF!</definedName>
    <definedName name="G0.110">[184]Sheet2!#REF!</definedName>
    <definedName name="G0.120">[184]Sheet2!#REF!</definedName>
    <definedName name="G1.000">[184]Sheet2!#REF!</definedName>
    <definedName name="G1.011">[184]Sheet2!#REF!</definedName>
    <definedName name="G1.021">[184]Sheet2!#REF!</definedName>
    <definedName name="G1.031">[184]Sheet2!#REF!</definedName>
    <definedName name="G1.041">[184]Sheet2!#REF!</definedName>
    <definedName name="G1.051">[184]Sheet2!#REF!</definedName>
    <definedName name="G2.000">[184]Sheet2!#REF!</definedName>
    <definedName name="G2.010">[184]Sheet2!#REF!</definedName>
    <definedName name="G2.020">[184]Sheet2!#REF!</definedName>
    <definedName name="G2.030">[184]Sheet2!#REF!</definedName>
    <definedName name="G3.000">[184]Sheet2!#REF!</definedName>
    <definedName name="G3.011">[184]Sheet2!#REF!</definedName>
    <definedName name="G3.021">[184]Sheet2!#REF!</definedName>
    <definedName name="G3.031">[184]Sheet2!#REF!</definedName>
    <definedName name="G3.041">[184]Sheet2!#REF!</definedName>
    <definedName name="G3.100">[184]Sheet2!#REF!</definedName>
    <definedName name="G3.111">[184]Sheet2!#REF!</definedName>
    <definedName name="G3.121">[184]Sheet2!#REF!</definedName>
    <definedName name="G3.131">[184]Sheet2!#REF!</definedName>
    <definedName name="G3.141">[184]Sheet2!#REF!</definedName>
    <definedName name="G3.201">[184]Sheet2!#REF!</definedName>
    <definedName name="G3.211">[184]Sheet2!#REF!</definedName>
    <definedName name="G3.221">[184]Sheet2!#REF!</definedName>
    <definedName name="G3.231">[184]Sheet2!#REF!</definedName>
    <definedName name="G3.241">[184]Sheet2!#REF!</definedName>
    <definedName name="G3.301">[184]Sheet2!#REF!</definedName>
    <definedName name="G3.311">[184]Sheet2!#REF!</definedName>
    <definedName name="G3.321">[184]Sheet2!#REF!</definedName>
    <definedName name="G3.331">[184]Sheet2!#REF!</definedName>
    <definedName name="G3.341">[184]Sheet2!#REF!</definedName>
    <definedName name="G4.000">[184]Sheet2!#REF!</definedName>
    <definedName name="G4.010">[184]Sheet2!#REF!</definedName>
    <definedName name="G4.020">[184]Sheet2!#REF!</definedName>
    <definedName name="G4.030">[184]Sheet2!#REF!</definedName>
    <definedName name="G4.040">[184]Sheet2!#REF!</definedName>
    <definedName name="G4.101">[184]Sheet2!#REF!</definedName>
    <definedName name="G4.111">[184]Sheet2!#REF!</definedName>
    <definedName name="G4.121">[184]Sheet2!#REF!</definedName>
    <definedName name="G4.131">[184]Sheet2!#REF!</definedName>
    <definedName name="G4.141">[184]Sheet2!#REF!</definedName>
    <definedName name="G4.151">[184]Sheet2!#REF!</definedName>
    <definedName name="G4.161">[184]Sheet2!#REF!</definedName>
    <definedName name="G4.171">[184]Sheet2!#REF!</definedName>
    <definedName name="G4.200">[184]Sheet2!#REF!</definedName>
    <definedName name="G4.210">[184]Sheet2!#REF!</definedName>
    <definedName name="G4.220">[184]Sheet2!#REF!</definedName>
    <definedName name="g40g40">#REF!</definedName>
    <definedName name="ga">'[164]FORM-16'!#REF!</definedName>
    <definedName name="GA_Code">[194]GA!$A$4:$A$15</definedName>
    <definedName name="GA_Month">MAX([194]GA!$2:$2)</definedName>
    <definedName name="GA_Table">[194]GA!$A$4:$AW$15</definedName>
    <definedName name="GA_Year">MAX([194]GA!$1:$1)</definedName>
    <definedName name="gach">[195]gVL!$Q$60</definedName>
    <definedName name="gamatc">'[196]DO AM DT'!$AD$84</definedName>
    <definedName name="Gas">'[164]FORM-16'!#REF!</definedName>
    <definedName name="gb">'[164]FORM-16'!#REF!</definedName>
    <definedName name="GBP">#REF!</definedName>
    <definedName name="gc">[197]gvl!$N$28</definedName>
    <definedName name="GC_CT">[198]Gia_GC_Satthep!$C$7</definedName>
    <definedName name="GC_CT1">[199]Gia_GC_Satthep!$C$7</definedName>
    <definedName name="gchi">#REF!</definedName>
    <definedName name="gcHT">[200]TT04!$J$37</definedName>
    <definedName name="gd">#REF!</definedName>
    <definedName name="GDF" hidden="1">{#N/A,#N/A,FALSE,"COMP"}</definedName>
    <definedName name="GeneralInflation">#REF!</definedName>
    <definedName name="GenitoTotal">#REF!</definedName>
    <definedName name="ger">[201]Sheet1!$A$3:$H$493</definedName>
    <definedName name="GERM">#REF!</definedName>
    <definedName name="GERMANY">#REF!</definedName>
    <definedName name="GesamtabweichungVerdichtTechVerw">#REF!</definedName>
    <definedName name="GEShip">#REF!</definedName>
    <definedName name="GFDFGSD" hidden="1">{"'PIVOT-SORTED'!$A$372"}</definedName>
    <definedName name="gg">#REF!</definedName>
    <definedName name="GG_10">#REF!</definedName>
    <definedName name="GG_11">"#REF!"</definedName>
    <definedName name="GG_12">#REF!</definedName>
    <definedName name="GG_24">#REF!</definedName>
    <definedName name="GG_4">#REF!</definedName>
    <definedName name="GG_4_1">NA()</definedName>
    <definedName name="GG_6">NA()</definedName>
    <definedName name="GG_7">#REF!</definedName>
    <definedName name="ggjg">'[202]Other notes'!#REF!</definedName>
    <definedName name="Ghaziabad">#REF!</definedName>
    <definedName name="ghcghcfgh" hidden="1">{"'PIVOT-SORTED'!$A$372"}</definedName>
    <definedName name="ghgh">'[202]Other notes'!#REF!</definedName>
    <definedName name="GHJGJGH3333" hidden="1">{"'PIVOT-SORTED'!$A$372"}</definedName>
    <definedName name="ghtacct">[91]GHATKOPAR!$B$76:$Y$125</definedName>
    <definedName name="ghtbdact">[91]GHATKOPAR!$B$125:$Y$136</definedName>
    <definedName name="ghtcflow">[91]GHATKOPAR!$B$19:$Y$74</definedName>
    <definedName name="ghtrep">[91]GHATKOPAR!$AA$20:$AI$47</definedName>
    <definedName name="GI_MetaTotal">#REF!</definedName>
    <definedName name="GI_OTC">#REF!</definedName>
    <definedName name="gia">[203]Gia!$A$1:$H$387</definedName>
    <definedName name="gia_tien">#REF!</definedName>
    <definedName name="gia_tien_BTN">#REF!</definedName>
    <definedName name="giaca">'[204]dg-VTu'!$C$6:$F$55</definedName>
    <definedName name="gica_bq">'[66]truc tiep'!#REF!</definedName>
    <definedName name="gica_bv">'[66]truc tiep'!#REF!</definedName>
    <definedName name="gica_ck">'[66]truc tiep'!#REF!</definedName>
    <definedName name="gica_d1">'[66]truc tiep'!#REF!</definedName>
    <definedName name="gica_d2">'[66]truc tiep'!#REF!</definedName>
    <definedName name="gica_d3">'[66]truc tiep'!#REF!</definedName>
    <definedName name="gica_dl">'[66]truc tiep'!#REF!</definedName>
    <definedName name="gica_kcs">'[66]truc tiep'!#REF!</definedName>
    <definedName name="gica_nb">'[66]truc tiep'!#REF!</definedName>
    <definedName name="gica_ngio">'[66]truc tiep'!#REF!</definedName>
    <definedName name="gica_nv">'[66]truc tiep'!#REF!</definedName>
    <definedName name="gica_t3">'[66]truc tiep'!#REF!</definedName>
    <definedName name="gica_t4">'[66]truc tiep'!#REF!</definedName>
    <definedName name="gica_t5">'[66]truc tiep'!#REF!</definedName>
    <definedName name="gica_t6">'[66]truc tiep'!#REF!</definedName>
    <definedName name="gica_tc">'[66]truc tiep'!#REF!</definedName>
    <definedName name="gica_tm">'[66]truc tiep'!#REF!</definedName>
    <definedName name="gica_vs">'[66]truc tiep'!#REF!</definedName>
    <definedName name="gica_xh">'[66]truc tiep'!#REF!</definedName>
    <definedName name="Ginko">#REF!</definedName>
    <definedName name="gio_bq">'[66]truc tiep'!#REF!</definedName>
    <definedName name="gio_d1">'[66]truc tiep'!#REF!</definedName>
    <definedName name="gio_d2">'[66]truc tiep'!#REF!</definedName>
    <definedName name="gio_d3">'[66]truc tiep'!#REF!</definedName>
    <definedName name="gio_dl">'[66]truc tiep'!#REF!</definedName>
    <definedName name="gio_kcs">'[66]truc tiep'!#REF!</definedName>
    <definedName name="gio_ngio">'[66]truc tiep'!#REF!</definedName>
    <definedName name="gio_t3">'[66]truc tiep'!#REF!</definedName>
    <definedName name="gio_t4">'[66]truc tiep'!#REF!</definedName>
    <definedName name="gio_t5">'[66]truc tiep'!#REF!</definedName>
    <definedName name="gio_t6">'[66]truc tiep'!#REF!</definedName>
    <definedName name="gio_vs">'[66]truc tiep'!#REF!</definedName>
    <definedName name="gio_xh">'[66]truc tiep'!#REF!</definedName>
    <definedName name="gjgh">'[202]Other notes'!#REF!</definedName>
    <definedName name="gjygj" hidden="1">{#N/A,#N/A,FALSE,"COMP"}</definedName>
    <definedName name="gkn">[103]computation!#REF!</definedName>
    <definedName name="GL">#REF!</definedName>
    <definedName name="gl_code">#REF!</definedName>
    <definedName name="GL_SUMMARY">'[7]QS-APR97'!#REF!</definedName>
    <definedName name="GL_TOTAL">'[7]QS-APR97'!#REF!</definedName>
    <definedName name="GLASS">#REF!</definedName>
    <definedName name="GLASS_WARE">#REF!</definedName>
    <definedName name="Glaxo">[103]computation!#REF!</definedName>
    <definedName name="gld">#REF!</definedName>
    <definedName name="glic" hidden="1">{#N/A,#N/A,FALSE,"MISC"}</definedName>
    <definedName name="Global_Sales_Entitywise">'[157]#REF'!$B$3</definedName>
    <definedName name="Global_Sales_Month">#REF!</definedName>
    <definedName name="Global_Sales_Ytd">[157]Global!#REF!</definedName>
    <definedName name="glpl">[91]ANALYSIS!$G$187</definedName>
    <definedName name="gm">[205]BS!#REF!</definedName>
    <definedName name="Go">[138]T.Tinh!#REF!</definedName>
    <definedName name="Goa">#REF!</definedName>
    <definedName name="GoBack">[170]Sheet1!GoBack</definedName>
    <definedName name="goc">[206]ctTBA!#REF!</definedName>
    <definedName name="Goc32x3">#REF!</definedName>
    <definedName name="Goc35x3">#REF!</definedName>
    <definedName name="Goc40x4">#REF!</definedName>
    <definedName name="Goc45x4">#REF!</definedName>
    <definedName name="Goc50x5">#REF!</definedName>
    <definedName name="Goc63x6">#REF!</definedName>
    <definedName name="Goc75x6">#REF!</definedName>
    <definedName name="gochong">[165]GiaVL!$F$22</definedName>
    <definedName name="golia">#REF!</definedName>
    <definedName name="GPT_GROUNDING_PT">'[207]NEW-PANEL'!#REF!</definedName>
    <definedName name="GR">1.11</definedName>
    <definedName name="gra">1.1</definedName>
    <definedName name="Grade">"C"</definedName>
    <definedName name="Grade_Level">"Grade "</definedName>
    <definedName name="GrandTotal">#N/A</definedName>
    <definedName name="Grasim">#REF!</definedName>
    <definedName name="GRAY">#REF!</definedName>
    <definedName name="GRAYX">#REF!</definedName>
    <definedName name="grb">1.12</definedName>
    <definedName name="grc">1.1</definedName>
    <definedName name="GROSHEK">#REF!</definedName>
    <definedName name="GROSHEKX">#REF!</definedName>
    <definedName name="Gross_Profit">'[10]#REF'!$B$27:$P$27</definedName>
    <definedName name="Gross_Sales">'[10]#REF'!$B$9:$P$9</definedName>
    <definedName name="grouping_1">#REF!</definedName>
    <definedName name="groupings">#REF!</definedName>
    <definedName name="groupings_0305">#REF!</definedName>
    <definedName name="Growth_in_major_Products___Increase_in_Volume___L_E_2005_Vs_Budget_2006__First_Cut">#REF!</definedName>
    <definedName name="gtc">#REF!</definedName>
    <definedName name="GTXL">#REF!</definedName>
    <definedName name="guj_ambuja">#REF!</definedName>
    <definedName name="gujambuja">[103]computation!#REF!</definedName>
    <definedName name="GujaratAmbuja">#REF!</definedName>
    <definedName name="Gujratambuja">#REF!</definedName>
    <definedName name="GUNDERSEN">#REF!</definedName>
    <definedName name="GUNDERSENX">#REF!</definedName>
    <definedName name="GURGAON">#REF!</definedName>
    <definedName name="Guwahati">#REF!</definedName>
    <definedName name="gv">[80]gVL!$Q$28</definedName>
    <definedName name="gvl">[208]GVL!$A$6:$F$131</definedName>
    <definedName name="gxm">#REF!</definedName>
    <definedName name="gytuy">#REF!</definedName>
    <definedName name="h">#REF!</definedName>
    <definedName name="H0.001">[184]Sheet2!#REF!</definedName>
    <definedName name="H0.011">[184]Sheet2!#REF!</definedName>
    <definedName name="H0.021">[184]Sheet2!#REF!</definedName>
    <definedName name="H0.031">[184]Sheet2!#REF!</definedName>
    <definedName name="ha">'[164]FORM-16'!#REF!</definedName>
    <definedName name="hb">'[164]FORM-16'!#REF!</definedName>
    <definedName name="HCM">#REF!</definedName>
    <definedName name="HDCCT">[140]QMCT!#REF!</definedName>
    <definedName name="HDCD">[140]QMCT!#REF!</definedName>
    <definedName name="HDFC">#REF!</definedName>
    <definedName name="HDFCBank">#REF!</definedName>
    <definedName name="head">'[209]OPERATING HEAD'!$B$5:$AB$77</definedName>
    <definedName name="Header">#REF!</definedName>
    <definedName name="HealolDuty5">#REF!</definedName>
    <definedName name="HealolDuty6">'[122]Stock-06'!#REF!</definedName>
    <definedName name="HealolDuty7">#REF!</definedName>
    <definedName name="HealolDuty8">#REF!</definedName>
    <definedName name="HealolStock5">#REF!</definedName>
    <definedName name="HealolStock6">'[122]Stock-06'!#REF!</definedName>
    <definedName name="HealolStock7">#REF!</definedName>
    <definedName name="HealolStock8">#REF!</definedName>
    <definedName name="HealolVAT5">#REF!</definedName>
    <definedName name="HealolVAT6">'[122]Stock-06'!#REF!</definedName>
    <definedName name="HealolVAT7">#REF!</definedName>
    <definedName name="HealolVAT8">#REF!</definedName>
    <definedName name="help">#REF!</definedName>
    <definedName name="Hemas" hidden="1">{"'August 2000'!$A$1:$J$101"}</definedName>
    <definedName name="heso">'[134]DAM NEN HC'!$S$14:$T$64</definedName>
    <definedName name="hfyhd">'[202]Other notes'!#REF!</definedName>
    <definedName name="HGCH">'[210]Other notes'!#REF!</definedName>
    <definedName name="HGCHG">'[210]Other notes'!#REF!</definedName>
    <definedName name="HH">#REF!</definedName>
    <definedName name="hhcv">[211]TTTram!#REF!</definedName>
    <definedName name="hhda4x6">[211]TTTram!#REF!</definedName>
    <definedName name="hhxm">[211]TTTram!#REF!</definedName>
    <definedName name="HiddenRows" hidden="1">#REF!</definedName>
    <definedName name="hien">#REF!</definedName>
    <definedName name="HIGHLIGHTS">#REF!</definedName>
    <definedName name="hind">[103]computation!#REF!</definedName>
    <definedName name="hind_petro">[103]computation!#REF!</definedName>
    <definedName name="Hindalco">#REF!</definedName>
    <definedName name="Hindlever">#REF!</definedName>
    <definedName name="hindpetro">#REF!</definedName>
    <definedName name="hindustan_lever">#REF!</definedName>
    <definedName name="HindustanPetro">#REF!</definedName>
    <definedName name="hjkfh_control" hidden="1">{"'August 2000'!$A$1:$J$101"}</definedName>
    <definedName name="hn">'[212]nhan cong'!#REF!</definedName>
    <definedName name="HO">#REF!</definedName>
    <definedName name="HOAN">[100]Sheet4!#REF!</definedName>
    <definedName name="HOLL">#REF!</definedName>
    <definedName name="HOLLAND">#REF!</definedName>
    <definedName name="HOME_MANP">#REF!</definedName>
    <definedName name="HOMEOFFICE_COST">#REF!</definedName>
    <definedName name="hoten">#REF!</definedName>
    <definedName name="Hoü_vaì_tãn">#REF!</definedName>
    <definedName name="hpcl">#REF!</definedName>
    <definedName name="hra_10">#REF!</definedName>
    <definedName name="hra_11">"#REF!"</definedName>
    <definedName name="hra_12">#REF!</definedName>
    <definedName name="hra_24">#REF!</definedName>
    <definedName name="hra_4">#REF!</definedName>
    <definedName name="hra_4_1">NA()</definedName>
    <definedName name="hra_6">NA()</definedName>
    <definedName name="hra_7">#REF!</definedName>
    <definedName name="HSKK">[147]CHITIET!$D$4</definedName>
    <definedName name="HTML_CodePage" hidden="1">1252</definedName>
    <definedName name="HTML_Control" hidden="1">{"'August 2000'!$A$1:$J$101"}</definedName>
    <definedName name="HTML_Description" hidden="1">""</definedName>
    <definedName name="HTML_Email" hidden="1">"neerajk@ranbaxy.co.in"</definedName>
    <definedName name="HTML_Header" hidden="1">"September 2000"</definedName>
    <definedName name="HTML_LastUpdate" hidden="1">"10/3/00"</definedName>
    <definedName name="HTML_LineAfter" hidden="1">FALSE</definedName>
    <definedName name="HTML_LineBefore" hidden="1">FALSE</definedName>
    <definedName name="HTML_Name" hidden="1">"Neeraj Kukreti"</definedName>
    <definedName name="HTML_OBDlg2" hidden="1">TRUE</definedName>
    <definedName name="HTML_OBDlg4" hidden="1">TRUE</definedName>
    <definedName name="HTML_OS" hidden="1">0</definedName>
    <definedName name="HTML_PathFile" hidden="1">"C:\WINDOWS\Desktop\cash_flash.htm"</definedName>
    <definedName name="HTML_Title" hidden="1">"cf_SEP2000"</definedName>
    <definedName name="HUE">[100]Sheet4!#REF!</definedName>
    <definedName name="huy" hidden="1">{"'Sheet1'!$L$16"}</definedName>
    <definedName name="Hyderabad">#REF!</definedName>
    <definedName name="I">#REF!</definedName>
    <definedName name="Ibuprofen">#REF!</definedName>
    <definedName name="ICICI">#REF!</definedName>
    <definedName name="ICICIBanking">#REF!</definedName>
    <definedName name="IDLAB_COST">#REF!</definedName>
    <definedName name="II">#REF!</definedName>
    <definedName name="II_control" hidden="1">{"'August 2000'!$A$1:$J$101"}</definedName>
    <definedName name="IIfinal">#REF!</definedName>
    <definedName name="III_control" hidden="1">{"'August 2000'!$A$1:$J$101"}</definedName>
    <definedName name="IINDEX">#REF!</definedName>
    <definedName name="Im_control" hidden="1">{"'August 2000'!$A$1:$J$101"}</definedName>
    <definedName name="IMD">'[85]#REF'!$E$12</definedName>
    <definedName name="Imodium">#REF!</definedName>
    <definedName name="importspayment_10">#REF!</definedName>
    <definedName name="importspayment_11">"#REF!"</definedName>
    <definedName name="importspayment_12">#REF!</definedName>
    <definedName name="importspayment_24">#REF!</definedName>
    <definedName name="importspayment_4">#REF!</definedName>
    <definedName name="importspayment_4_1">NA()</definedName>
    <definedName name="importspayment_6">NA()</definedName>
    <definedName name="importspayment_7">#REF!</definedName>
    <definedName name="INAP">'[213]Inter co'!$E$150</definedName>
    <definedName name="INAR2">'[213]Inter co'!#REF!</definedName>
    <definedName name="INC_EXP">#REF!</definedName>
    <definedName name="INC_ST">#REF!</definedName>
    <definedName name="Inc_Stmt">#REF!</definedName>
    <definedName name="Income">#REF!</definedName>
    <definedName name="INCOME_C">#REF!</definedName>
    <definedName name="INCOME_L">#REF!</definedName>
    <definedName name="INCOME_P">#REF!</definedName>
    <definedName name="INCOME_STATEMENT">#REF!</definedName>
    <definedName name="Incr_Sal">#REF!</definedName>
    <definedName name="INCSTATE">#REF!</definedName>
    <definedName name="IND">#REF!</definedName>
    <definedName name="IND_LAB">#REF!</definedName>
    <definedName name="Indapamid">#REF!</definedName>
    <definedName name="indcan500">#REF!</definedName>
    <definedName name="INDEX">#REF!</definedName>
    <definedName name="INDEX_ANNEXURE">#REF!</definedName>
    <definedName name="INDEX_GLANCE">#REF!</definedName>
    <definedName name="Indhotels">[103]computation!#REF!</definedName>
    <definedName name="India2_2009">#REF!</definedName>
    <definedName name="India2_2010">#REF!</definedName>
    <definedName name="India2_2011">#REF!</definedName>
    <definedName name="India2_2012">#REF!</definedName>
    <definedName name="India2_2013">#REF!</definedName>
    <definedName name="India2_2014">#REF!</definedName>
    <definedName name="India2009">#REF!</definedName>
    <definedName name="India2010">#REF!</definedName>
    <definedName name="India2011">#REF!</definedName>
    <definedName name="India2012">#REF!</definedName>
    <definedName name="India2013">#REF!</definedName>
    <definedName name="India2014">#REF!</definedName>
    <definedName name="India2015">#REF!</definedName>
    <definedName name="India3_2009">#REF!</definedName>
    <definedName name="India3_2010">#REF!</definedName>
    <definedName name="India3_2011">#REF!</definedName>
    <definedName name="India3_2012">#REF!</definedName>
    <definedName name="India3_2013">#REF!</definedName>
    <definedName name="India3_2014">#REF!</definedName>
    <definedName name="India3_2015">#REF!</definedName>
    <definedName name="IndiaAdminInflation">#REF!</definedName>
    <definedName name="IndiaCement">#REF!</definedName>
    <definedName name="IndiaInflation">#REF!</definedName>
    <definedName name="indian_hotels">#REF!</definedName>
    <definedName name="Indianhotels">#REF!</definedName>
    <definedName name="IndianOil">[103]computation!#REF!</definedName>
    <definedName name="IndiaPartnerInflation">#REF!</definedName>
    <definedName name="IndiaPartnerPension">#REF!</definedName>
    <definedName name="IndiaProfInflation">#REF!</definedName>
    <definedName name="IndiaRE_2009">#REF!</definedName>
    <definedName name="IndiaRE_2010">#REF!</definedName>
    <definedName name="IndiaRE_2011">#REF!</definedName>
    <definedName name="IndiaRE_2012">#REF!</definedName>
    <definedName name="IndiaRE_2013">#REF!</definedName>
    <definedName name="IndiaRE_2014">#REF!</definedName>
    <definedName name="IndiaRE_2015">#REF!</definedName>
    <definedName name="INDMANP">#REF!</definedName>
    <definedName name="Inflation">#REF!</definedName>
    <definedName name="INFO">#REF!</definedName>
    <definedName name="Infosys">[103]computation!#REF!</definedName>
    <definedName name="Infra3_2009">#REF!</definedName>
    <definedName name="Infra3_2010">#REF!</definedName>
    <definedName name="Infra3_2011">#REF!</definedName>
    <definedName name="Infra3_2012">#REF!</definedName>
    <definedName name="Infra3_2013">#REF!</definedName>
    <definedName name="Infra3_2014">#REF!</definedName>
    <definedName name="Infra3_2015">#REF!</definedName>
    <definedName name="Ingredients">#REF!</definedName>
    <definedName name="INLOAN">'[213]Inter co'!#REF!</definedName>
    <definedName name="Innovmarine">#REF!</definedName>
    <definedName name="INPUT">#REF!</definedName>
    <definedName name="INSTR">'[214]COVER:STB4'!$A$47:$GR$8112</definedName>
    <definedName name="int">#REF!</definedName>
    <definedName name="INT_L_COST">#REF!</definedName>
    <definedName name="int234B">#REF!</definedName>
    <definedName name="int234C">#REF!</definedName>
    <definedName name="IntBearDebit">#REF!</definedName>
    <definedName name="INTBN">#REF!</definedName>
    <definedName name="interest">'[215]Tax Computation'!#REF!</definedName>
    <definedName name="INTEREST1">[15]FINAL!$I$31:$N$45</definedName>
    <definedName name="InterestRecPercent">#REF!</definedName>
    <definedName name="InterestRecPercent2010">#REF!</definedName>
    <definedName name="InterestRecPercent2011">#REF!</definedName>
    <definedName name="InterestRecPercent2012">#REF!</definedName>
    <definedName name="InterestRecPercent2013">#REF!</definedName>
    <definedName name="InterestRecPercent2014">#REF!</definedName>
    <definedName name="InterestRecPercent2015">#REF!</definedName>
    <definedName name="InternetProtection">"Internet Protection"</definedName>
    <definedName name="InternetProtection_Grade">"C"</definedName>
    <definedName name="INTT_1">#REF!</definedName>
    <definedName name="INTT_C">#REF!</definedName>
    <definedName name="INTT_EXP">#REF!</definedName>
    <definedName name="INTT_L">#REF!</definedName>
    <definedName name="INTT_P">#REF!</definedName>
    <definedName name="intwork2">[91]LOANINT!#REF!</definedName>
    <definedName name="intwork3">[91]LOANINT!#REF!</definedName>
    <definedName name="intwork4">[91]LOANINT!#REF!</definedName>
    <definedName name="INV">#REF!</definedName>
    <definedName name="Inv_Code">[216]Inv!$A$4:$A$21</definedName>
    <definedName name="Inv_Month">MAX([216]Inv!$2:$2)</definedName>
    <definedName name="Inv_Table">[216]Inv!$A$4:$N$21</definedName>
    <definedName name="Inv_Year">[216]Inv!$B$1</definedName>
    <definedName name="INVENTORIES">#REF!</definedName>
    <definedName name="IO">'[149]COAT&amp;WRAP-QIOT-#3'!#REF!</definedName>
    <definedName name="IPR">#REF!</definedName>
    <definedName name="IRA">#REF!</definedName>
    <definedName name="Issuer_PL">#REF!</definedName>
    <definedName name="IT_DEP">#REF!</definedName>
    <definedName name="ITAL">#REF!</definedName>
    <definedName name="ITALY">#REF!</definedName>
    <definedName name="itc">#REF!</definedName>
    <definedName name="ITCLtd">#REF!</definedName>
    <definedName name="iuty">[97]Sheet1!$F$3:$F$493</definedName>
    <definedName name="iuy">[97]Sheet1!$A$3:$J$493</definedName>
    <definedName name="iws">#REF!</definedName>
    <definedName name="J" hidden="1">{#N/A,#N/A,FALSE,"COMP"}</definedName>
    <definedName name="j356C8">#REF!</definedName>
    <definedName name="Jai" hidden="1">{"'August 2000'!$A$1:$J$101"}</definedName>
    <definedName name="JanDuty5">#REF!</definedName>
    <definedName name="JanDuty6">'[122]Stock-06'!#REF!</definedName>
    <definedName name="JansDuty7">#REF!</definedName>
    <definedName name="JansDuty8">#REF!</definedName>
    <definedName name="JansStock7">#REF!</definedName>
    <definedName name="JansStock8">#REF!</definedName>
    <definedName name="JanStock5">#REF!</definedName>
    <definedName name="JanStock6">'[122]Stock-06'!#REF!</definedName>
    <definedName name="JansVAT7">#REF!</definedName>
    <definedName name="JansVAT8">#REF!</definedName>
    <definedName name="JanVAT5">#REF!</definedName>
    <definedName name="JanVAT6">'[122]Stock-06'!#REF!</definedName>
    <definedName name="JAPA">#REF!</definedName>
    <definedName name="JAPAN">#REF!</definedName>
    <definedName name="jfjfj_control" hidden="1">{"'August 2000'!$A$1:$J$101"}</definedName>
    <definedName name="jhhcg">'[217]Results PL'!#REF!</definedName>
    <definedName name="JJ_control" hidden="1">{"'August 2000'!$A$1:$J$101"}</definedName>
    <definedName name="jjj">#REF!</definedName>
    <definedName name="jkhuky">#REF!</definedName>
    <definedName name="JNTCMB">#REF!</definedName>
    <definedName name="JNTCYOS2">#REF!</definedName>
    <definedName name="JNTEXP">#REF!</definedName>
    <definedName name="Joch">#REF!</definedName>
    <definedName name="JULY">#N/A</definedName>
    <definedName name="JVs_Subsidiaries_Sales_Local_Currency">'[157]#REF'!$B$68</definedName>
    <definedName name="JVs_Subsidiaries_Sales_US___000">'[157]Data Entry'!#REF!</definedName>
    <definedName name="K">[218]Annx.!$K$43</definedName>
    <definedName name="K_1">[219]!K_1</definedName>
    <definedName name="K_2">[219]!K_2</definedName>
    <definedName name="K0.001">[184]Sheet2!#REF!</definedName>
    <definedName name="K0.011">[184]Sheet2!#REF!</definedName>
    <definedName name="K0.101">[184]Sheet2!#REF!</definedName>
    <definedName name="K0.111">[184]Sheet2!#REF!</definedName>
    <definedName name="K0.201">[184]Sheet2!#REF!</definedName>
    <definedName name="K0.211">[184]Sheet2!#REF!</definedName>
    <definedName name="K0.301">[184]Sheet2!#REF!</definedName>
    <definedName name="K0.311">[184]Sheet2!#REF!</definedName>
    <definedName name="K0.400">[184]Sheet2!#REF!</definedName>
    <definedName name="K0.410">[184]Sheet2!#REF!</definedName>
    <definedName name="K0.501">[184]Sheet2!#REF!</definedName>
    <definedName name="K0.511">[184]Sheet2!#REF!</definedName>
    <definedName name="K0.61">[184]Sheet2!#REF!</definedName>
    <definedName name="K0.71">[184]Sheet2!#REF!</definedName>
    <definedName name="K1.001">[184]Sheet2!#REF!</definedName>
    <definedName name="K1.021">[184]Sheet2!#REF!</definedName>
    <definedName name="K1.041">[184]Sheet2!#REF!</definedName>
    <definedName name="K1.121">[184]Sheet2!#REF!</definedName>
    <definedName name="K1.201">[184]Sheet2!#REF!</definedName>
    <definedName name="K1.211">[184]Sheet2!#REF!</definedName>
    <definedName name="K1.221">[184]Sheet2!#REF!</definedName>
    <definedName name="K1.301">[184]Sheet2!#REF!</definedName>
    <definedName name="K1.321">[184]Sheet2!#REF!</definedName>
    <definedName name="K1.331">[184]Sheet2!#REF!</definedName>
    <definedName name="K1.341">[184]Sheet2!#REF!</definedName>
    <definedName name="K1.401">[184]Sheet2!#REF!</definedName>
    <definedName name="K1.411">[184]Sheet2!#REF!</definedName>
    <definedName name="K1.421">[184]Sheet2!#REF!</definedName>
    <definedName name="K1.431">[184]Sheet2!#REF!</definedName>
    <definedName name="K1.441">[184]Sheet2!#REF!</definedName>
    <definedName name="K2.001">[184]Sheet2!#REF!</definedName>
    <definedName name="K2.011">[184]Sheet2!#REF!</definedName>
    <definedName name="K2.021">[184]Sheet2!#REF!</definedName>
    <definedName name="K2.031">[184]Sheet2!#REF!</definedName>
    <definedName name="K2.041">[184]Sheet2!#REF!</definedName>
    <definedName name="K2.101">[184]Sheet2!#REF!</definedName>
    <definedName name="K2.111">[184]Sheet2!#REF!</definedName>
    <definedName name="K2.121">[184]Sheet2!#REF!</definedName>
    <definedName name="K2.131">[184]Sheet2!#REF!</definedName>
    <definedName name="K2.141">[184]Sheet2!#REF!</definedName>
    <definedName name="K2.201">[184]Sheet2!#REF!</definedName>
    <definedName name="K2.211">[184]Sheet2!#REF!</definedName>
    <definedName name="K2.221">[184]Sheet2!#REF!</definedName>
    <definedName name="K2.231">[184]Sheet2!#REF!</definedName>
    <definedName name="K2.241">[184]Sheet2!#REF!</definedName>
    <definedName name="K2.301">[184]Sheet2!#REF!</definedName>
    <definedName name="K2.321">[184]Sheet2!#REF!</definedName>
    <definedName name="K2.341">[184]Sheet2!#REF!</definedName>
    <definedName name="K2.400">[184]Sheet2!#REF!</definedName>
    <definedName name="K2.420">[184]Sheet2!#REF!</definedName>
    <definedName name="K2.440">[184]Sheet2!#REF!</definedName>
    <definedName name="K2.500">[184]Sheet2!#REF!</definedName>
    <definedName name="K2.520">[184]Sheet2!#REF!</definedName>
    <definedName name="K2.540">[184]Sheet2!#REF!</definedName>
    <definedName name="K3.210">[184]Sheet2!#REF!</definedName>
    <definedName name="K3.220">[184]Sheet2!#REF!</definedName>
    <definedName name="K3.230">[184]Sheet2!#REF!</definedName>
    <definedName name="K3.310">[184]Sheet2!#REF!</definedName>
    <definedName name="K3.320">[184]Sheet2!#REF!</definedName>
    <definedName name="K3.330">[184]Sheet2!#REF!</definedName>
    <definedName name="K3.410">[184]Sheet2!#REF!</definedName>
    <definedName name="K3.430">[184]Sheet2!#REF!</definedName>
    <definedName name="K3.450">[184]Sheet2!#REF!</definedName>
    <definedName name="K4.010">[184]Sheet2!#REF!</definedName>
    <definedName name="K4.020">[184]Sheet2!#REF!</definedName>
    <definedName name="K4.110">[184]Sheet2!#REF!</definedName>
    <definedName name="K4.120">[184]Sheet2!#REF!</definedName>
    <definedName name="K4.210">[184]Sheet2!#REF!</definedName>
    <definedName name="K4.220">[184]Sheet2!#REF!</definedName>
    <definedName name="K4.230">[184]Sheet2!#REF!</definedName>
    <definedName name="K4.240">[184]Sheet2!#REF!</definedName>
    <definedName name="ka">'[164]FORM-16'!#REF!</definedName>
    <definedName name="KalbeDuty5">#REF!</definedName>
    <definedName name="KalbeDuty6">'[122]Stock-06'!#REF!</definedName>
    <definedName name="KalbeDuty7">#REF!</definedName>
    <definedName name="KalbeDuty8">#REF!</definedName>
    <definedName name="KalbeStock5">#REF!</definedName>
    <definedName name="KalbeStock6">'[122]Stock-06'!#REF!</definedName>
    <definedName name="KalbeStock7">#REF!</definedName>
    <definedName name="KalbeStock8">#REF!</definedName>
    <definedName name="KalbeVAT5">#REF!</definedName>
    <definedName name="KalbeVAT6">'[122]Stock-06'!#REF!</definedName>
    <definedName name="KalbeVAT8">#REF!</definedName>
    <definedName name="kb">'[164]FORM-16'!#REF!</definedName>
    <definedName name="kcong">#REF!</definedName>
    <definedName name="kdien">#REF!</definedName>
    <definedName name="KEIHI">[220]コスト!$D$4</definedName>
    <definedName name="Kenya2009">#REF!</definedName>
    <definedName name="Kenya2010">#REF!</definedName>
    <definedName name="Kenya2011">#REF!</definedName>
    <definedName name="Kenya2012">#REF!</definedName>
    <definedName name="Kenya2013">#REF!</definedName>
    <definedName name="Kenya2014">#REF!</definedName>
    <definedName name="Kenya2015">#REF!</definedName>
    <definedName name="KenyaAdminInflation">#REF!</definedName>
    <definedName name="KenyaInflation">#REF!</definedName>
    <definedName name="KenyaPartnerInflation">#REF!</definedName>
    <definedName name="KenyaProfInflation">#REF!</definedName>
    <definedName name="Kerala">#REF!</definedName>
    <definedName name="KES">#REF!</definedName>
    <definedName name="Ketoprofen">#REF!</definedName>
    <definedName name="key" hidden="1">#REF!</definedName>
    <definedName name="kgj">#REF!</definedName>
    <definedName name="KGS">#REF!</definedName>
    <definedName name="KhuyenmaiUPS">"AutoShape 264"</definedName>
    <definedName name="kick">#REF!</definedName>
    <definedName name="Kiem_tra_trung_ten">#REF!</definedName>
    <definedName name="Kilos_M">'[10]#REF'!$B$7:$P$7</definedName>
    <definedName name="kkk">[221]C!$B$129:$U$161</definedName>
    <definedName name="Kkre">'[10]#REF'!$A$175:$A$213</definedName>
    <definedName name="KkreP10">'[10]#REF'!$L$175:$L$213</definedName>
    <definedName name="KkreP11">'[10]#REF'!$M$175:$M$213</definedName>
    <definedName name="KkreP12">'[10]#REF'!$N$175:$N$213</definedName>
    <definedName name="KkreP13">'[10]#REF'!$O$175:$O$213</definedName>
    <definedName name="KkreP2">'[10]#REF'!$B$175:$B$213</definedName>
    <definedName name="KkreP3">'[10]#REF'!$C$175:$C$213</definedName>
    <definedName name="KkreP4">'[10]#REF'!$D$175:$D$213</definedName>
    <definedName name="KkreP5">'[10]#REF'!$E$175:$E$213</definedName>
    <definedName name="KkreP6">'[10]#REF'!$H$175:$H$213</definedName>
    <definedName name="KkreP7">'[10]#REF'!$I$175:$I$213</definedName>
    <definedName name="KkreP8">'[10]#REF'!$J$175:$J$213</definedName>
    <definedName name="KkreP9">'[10]#REF'!$K$175:$K$213</definedName>
    <definedName name="KkreTotal">'[10]#REF'!$P$175:$P$213</definedName>
    <definedName name="kno">[80]gVL!$Q$48</definedName>
    <definedName name="Kotakmahindra">#REF!</definedName>
    <definedName name="kshv">[72]luong06!#REF!</definedName>
    <definedName name="ksracct">[91]KESAR!$B$37:$AC$84</definedName>
    <definedName name="ksrbdact">[91]KESAR!$B$82:$AC$93</definedName>
    <definedName name="ksrcflow">[91]KESAR!$B$3:$AC$35</definedName>
    <definedName name="ksrrep">[91]KESAR!$AG$3:$AP$30</definedName>
    <definedName name="KTTRAMD1">'[143]m doc'!$B$7:$B$118</definedName>
    <definedName name="kurkure">#REF!</definedName>
    <definedName name="KUSH">#REF!</definedName>
    <definedName name="KVC">#REF!</definedName>
    <definedName name="L">[171]TB!$E$1</definedName>
    <definedName name="l_70">#REF!</definedName>
    <definedName name="LA">#REF!</definedName>
    <definedName name="lakh">1/100000</definedName>
    <definedName name="LAKHS">1/100000</definedName>
    <definedName name="lam">[97]april2005!$K$2:$K$551</definedName>
    <definedName name="LAND">#REF!</definedName>
    <definedName name="LANDIMP">'[125]FA-LISTING'!#REF!</definedName>
    <definedName name="LANDREV">'[125]FA-LISTING'!#REF!</definedName>
    <definedName name="LANGE">#REF!</definedName>
    <definedName name="LANGEX">#REF!</definedName>
    <definedName name="lanh_bq">'[66]truc tiep'!#REF!</definedName>
    <definedName name="lanh_bv">'[66]truc tiep'!#REF!</definedName>
    <definedName name="lanh_ck">'[66]truc tiep'!#REF!</definedName>
    <definedName name="lanh_d1">'[66]truc tiep'!#REF!</definedName>
    <definedName name="lanh_d2">'[66]truc tiep'!#REF!</definedName>
    <definedName name="lanh_d3">'[66]truc tiep'!#REF!</definedName>
    <definedName name="lanh_dl">'[66]truc tiep'!#REF!</definedName>
    <definedName name="lanh_kcs">'[66]truc tiep'!#REF!</definedName>
    <definedName name="lanh_nb">'[66]truc tiep'!#REF!</definedName>
    <definedName name="lanh_ngio">'[66]truc tiep'!#REF!</definedName>
    <definedName name="lanh_nv">'[66]truc tiep'!#REF!</definedName>
    <definedName name="lanh_t3">'[66]truc tiep'!#REF!</definedName>
    <definedName name="lanh_t4">'[66]truc tiep'!#REF!</definedName>
    <definedName name="lanh_t5">'[66]truc tiep'!#REF!</definedName>
    <definedName name="lanh_t6">'[66]truc tiep'!#REF!</definedName>
    <definedName name="lanh_tc">'[66]truc tiep'!#REF!</definedName>
    <definedName name="lanh_tm">'[66]truc tiep'!#REF!</definedName>
    <definedName name="lanh_vs">'[66]truc tiep'!#REF!</definedName>
    <definedName name="lanh_xh">'[66]truc tiep'!#REF!</definedName>
    <definedName name="lapa">'[60]CT Thang Mo'!$B$350:$H$350</definedName>
    <definedName name="lapb">'[60]CT Thang Mo'!$B$370:$H$370</definedName>
    <definedName name="lapc">'[60]CT Thang Mo'!$B$390:$H$390</definedName>
    <definedName name="larsen_toubro">#REF!</definedName>
    <definedName name="las">[97]Sheet1!$I$3:$I$493</definedName>
    <definedName name="las_data">#REF!</definedName>
    <definedName name="Last_of_Month">[161]Month!$B$42</definedName>
    <definedName name="lastname">#REF!</definedName>
    <definedName name="LATAM_2009">#REF!</definedName>
    <definedName name="LATAM_2010">#REF!</definedName>
    <definedName name="LATAM_2011">#REF!</definedName>
    <definedName name="LATAM_2012">#REF!</definedName>
    <definedName name="LATAM_2013">#REF!</definedName>
    <definedName name="LATAM_2014">#REF!</definedName>
    <definedName name="LATAM_2015">#REF!</definedName>
    <definedName name="Launch_Cat">'[222]Description details'!$A$9:$A$15</definedName>
    <definedName name="LayoutName">'[130]Trial Balance'!#REF!</definedName>
    <definedName name="Lays">#REF!</definedName>
    <definedName name="LaysP10">'[10]#REF'!$L$6:$L$44</definedName>
    <definedName name="LaysP11">'[10]#REF'!$M$6:$M$44</definedName>
    <definedName name="LaysP12">'[10]#REF'!$N$6:$N$44</definedName>
    <definedName name="LaysP13">'[10]#REF'!$O$6:$O$44</definedName>
    <definedName name="LaysP2">'[10]#REF'!$B$6:$B$44</definedName>
    <definedName name="LaysP3">'[10]#REF'!$C$6:$C$44</definedName>
    <definedName name="LaysP4">'[10]#REF'!$D$6:$D$44</definedName>
    <definedName name="LaysP5">'[10]#REF'!$E$6:$E$44</definedName>
    <definedName name="LaysP6">'[10]#REF'!$H$6:$H$44</definedName>
    <definedName name="LaysP7">'[10]#REF'!$I$6:$I$44</definedName>
    <definedName name="LaysP8">'[10]#REF'!$J$6:$J$44</definedName>
    <definedName name="LaysP9">'[10]#REF'!$K$6:$K$44</definedName>
    <definedName name="LaysTotal">'[10]#REF'!$P$6:$P$44</definedName>
    <definedName name="lcb_bq">'[66]truc tiep'!#REF!</definedName>
    <definedName name="lcb_bv">'[66]truc tiep'!#REF!</definedName>
    <definedName name="lcb_ck">'[66]truc tiep'!#REF!</definedName>
    <definedName name="lcb_d1">'[66]truc tiep'!#REF!</definedName>
    <definedName name="lcb_d2">'[66]truc tiep'!#REF!</definedName>
    <definedName name="lcb_d3">'[66]truc tiep'!#REF!</definedName>
    <definedName name="lcb_dl">'[66]truc tiep'!#REF!</definedName>
    <definedName name="lcb_kcs">'[66]truc tiep'!#REF!</definedName>
    <definedName name="lcb_nb">'[66]truc tiep'!#REF!</definedName>
    <definedName name="lcb_ngio">'[66]truc tiep'!#REF!</definedName>
    <definedName name="lcb_nv">'[66]truc tiep'!#REF!</definedName>
    <definedName name="lcb_t3">'[66]truc tiep'!#REF!</definedName>
    <definedName name="lcb_t4">'[66]truc tiep'!#REF!</definedName>
    <definedName name="lcb_t5">'[66]truc tiep'!#REF!</definedName>
    <definedName name="lcb_t6">'[66]truc tiep'!#REF!</definedName>
    <definedName name="lcb_tc">'[66]truc tiep'!#REF!</definedName>
    <definedName name="lcb_tm">'[66]truc tiep'!#REF!</definedName>
    <definedName name="lcb_vs">'[66]truc tiep'!#REF!</definedName>
    <definedName name="lcb_xh">'[66]truc tiep'!#REF!</definedName>
    <definedName name="LDS">#REF!</definedName>
    <definedName name="le_bq">'[66]truc tiep'!#REF!</definedName>
    <definedName name="le_bv">'[66]truc tiep'!#REF!</definedName>
    <definedName name="le_ck">'[66]truc tiep'!#REF!</definedName>
    <definedName name="le_d1">'[66]truc tiep'!#REF!</definedName>
    <definedName name="le_d2">'[66]truc tiep'!#REF!</definedName>
    <definedName name="le_d3">'[66]truc tiep'!#REF!</definedName>
    <definedName name="le_dl">'[66]truc tiep'!#REF!</definedName>
    <definedName name="le_kcs">'[66]truc tiep'!#REF!</definedName>
    <definedName name="le_nb">'[66]truc tiep'!#REF!</definedName>
    <definedName name="le_ngio">'[66]truc tiep'!#REF!</definedName>
    <definedName name="le_nv">'[66]truc tiep'!#REF!</definedName>
    <definedName name="le_t3">'[66]truc tiep'!#REF!</definedName>
    <definedName name="le_t4">'[66]truc tiep'!#REF!</definedName>
    <definedName name="le_t5">'[66]truc tiep'!#REF!</definedName>
    <definedName name="le_t6">'[66]truc tiep'!#REF!</definedName>
    <definedName name="le_tc">'[66]truc tiep'!#REF!</definedName>
    <definedName name="le_tm">'[66]truc tiep'!#REF!</definedName>
    <definedName name="le_vs">'[66]truc tiep'!#REF!</definedName>
    <definedName name="le_xh">'[66]truc tiep'!#REF!</definedName>
    <definedName name="Leased_Assets">#REF!</definedName>
    <definedName name="Leases">#REF!</definedName>
    <definedName name="Lehar">#REF!</definedName>
    <definedName name="LeharP10">'[10]#REF'!$L$216:$L$254</definedName>
    <definedName name="LeharP11">'[10]#REF'!$M$216:$M$254</definedName>
    <definedName name="LeharP12">'[10]#REF'!$N$216:$N$254</definedName>
    <definedName name="LeharP13">'[10]#REF'!$O$216:$O$254</definedName>
    <definedName name="LeharP2">'[10]#REF'!$B$216:$B$254</definedName>
    <definedName name="LeharP3">'[10]#REF'!$C$216:$C$254</definedName>
    <definedName name="LeharP4">'[10]#REF'!$D$216:$D$254</definedName>
    <definedName name="LeharP5">'[10]#REF'!$E$216:$E$254</definedName>
    <definedName name="LeharP6">'[10]#REF'!$H$216:$H$254</definedName>
    <definedName name="LeharP7">'[10]#REF'!$I$216:$I$254</definedName>
    <definedName name="LeharP8">'[10]#REF'!$J$216:$J$254</definedName>
    <definedName name="LeharP9">'[10]#REF'!$K$216:$K$254</definedName>
    <definedName name="LeharTotal">'[10]#REF'!$P$216:$P$254</definedName>
    <definedName name="LEI">#REF!</definedName>
    <definedName name="LeistungKostenstelle">#REF!</definedName>
    <definedName name="LeistungVerdichtTechVerw">#REF!</definedName>
    <definedName name="ler">[97]Sheet1!$A$3:$A$493</definedName>
    <definedName name="Less__disclosed_as_secured">#REF!</definedName>
    <definedName name="LETTER">#REF!</definedName>
    <definedName name="Levels">#REF!</definedName>
    <definedName name="Levomepromazina">#REF!</definedName>
    <definedName name="lf">[97]Sheet1!$H$3:$H$493</definedName>
    <definedName name="lfx">#REF!</definedName>
    <definedName name="lgom">[97]april2005!$K$2:$K$551</definedName>
    <definedName name="liab\inc\intt">#REF!</definedName>
    <definedName name="LIABILITIES">#REF!</definedName>
    <definedName name="LINE10110ITEM60">#REF!</definedName>
    <definedName name="LINE10370ITEM60">#REF!</definedName>
    <definedName name="LINE10380ITEM60">#REF!</definedName>
    <definedName name="LINE10690ITEM60">#REF!</definedName>
    <definedName name="LINE10700ITEM60">#REF!</definedName>
    <definedName name="LINE10890ITEM60">#REF!</definedName>
    <definedName name="LINE10900ITEM60">#REF!</definedName>
    <definedName name="LINE110ITEM100">#REF!</definedName>
    <definedName name="LINE110ITEM200">#REF!</definedName>
    <definedName name="LINE110ITEM300">#REF!</definedName>
    <definedName name="LINE110ITEM400">#REF!</definedName>
    <definedName name="LINE120ITEM100">#REF!</definedName>
    <definedName name="LINE120ITEM200">#REF!</definedName>
    <definedName name="LINE120ITEM300">#REF!</definedName>
    <definedName name="LINE120ITEM400">#REF!</definedName>
    <definedName name="LINE12900ITEM60">#REF!</definedName>
    <definedName name="LINE130ITEM100">#REF!</definedName>
    <definedName name="LINE130ITEM200">#REF!</definedName>
    <definedName name="LINE130ITEM300">#REF!</definedName>
    <definedName name="LINE130ITEM400">#REF!</definedName>
    <definedName name="LINE13900ITEM60">#REF!</definedName>
    <definedName name="LINE140ITEM100">#REF!</definedName>
    <definedName name="LINE140ITEM200">#REF!</definedName>
    <definedName name="LINE140ITEM300">#REF!</definedName>
    <definedName name="LINE140ITEM400">#REF!</definedName>
    <definedName name="LINE14100ITEM60">#REF!</definedName>
    <definedName name="LINE150ITEM100">#REF!</definedName>
    <definedName name="LINE150ITEM200">#REF!</definedName>
    <definedName name="LINE150ITEM300">#REF!</definedName>
    <definedName name="LINE150ITEM400">#REF!</definedName>
    <definedName name="LINE15900ITEM60">#REF!</definedName>
    <definedName name="LINE160ITEM100">#REF!</definedName>
    <definedName name="LINE160ITEM200">#REF!</definedName>
    <definedName name="LINE160ITEM300">#REF!</definedName>
    <definedName name="LINE160ITEM400">#REF!</definedName>
    <definedName name="LINE170ITEM100">#REF!</definedName>
    <definedName name="LINE170ITEM200">#REF!</definedName>
    <definedName name="LINE170ITEM300">#REF!</definedName>
    <definedName name="LINE170ITEM400">#REF!</definedName>
    <definedName name="LINE17900ITEM60">#REF!</definedName>
    <definedName name="LINE180ITEM100">#REF!</definedName>
    <definedName name="LINE180ITEM200">#REF!</definedName>
    <definedName name="LINE180ITEM300">#REF!</definedName>
    <definedName name="LINE180ITEM400">#REF!</definedName>
    <definedName name="LINE190ITEM100">#REF!</definedName>
    <definedName name="LINE190ITEM200">#REF!</definedName>
    <definedName name="LINE190ITEM300">#REF!</definedName>
    <definedName name="LINE190ITEM400">#REF!</definedName>
    <definedName name="LINE200ITEM100">#REF!</definedName>
    <definedName name="LINE200ITEM200">#REF!</definedName>
    <definedName name="LINE200ITEM300">#REF!</definedName>
    <definedName name="LINE200ITEM400">#REF!</definedName>
    <definedName name="LINE20390ITEM60">#REF!</definedName>
    <definedName name="LINE20490ITEM60">#REF!</definedName>
    <definedName name="LINE20500ITEM60">#REF!</definedName>
    <definedName name="LINE20600ITEM60">#REF!</definedName>
    <definedName name="LINE20790ITEM60">#REF!</definedName>
    <definedName name="LINE210ITEM100">#REF!</definedName>
    <definedName name="LINE210ITEM200">#REF!</definedName>
    <definedName name="LINE210ITEM300">#REF!</definedName>
    <definedName name="LINE210ITEM400">#REF!</definedName>
    <definedName name="LINE22000ITEM60">#REF!</definedName>
    <definedName name="LINE220ITEM100">#REF!</definedName>
    <definedName name="LINE220ITEM200">#REF!</definedName>
    <definedName name="LINE220ITEM300">#REF!</definedName>
    <definedName name="LINE220ITEM400">#REF!</definedName>
    <definedName name="LINE22900ITEM60">#REF!</definedName>
    <definedName name="LINE230ITEM100">#REF!</definedName>
    <definedName name="LINE230ITEM200">#REF!</definedName>
    <definedName name="LINE230ITEM300">#REF!</definedName>
    <definedName name="LINE230ITEM400">#REF!</definedName>
    <definedName name="LINE23190ITEM60">#REF!</definedName>
    <definedName name="LINE23200ITEM60">#REF!</definedName>
    <definedName name="LINE23390ITEM60">#REF!</definedName>
    <definedName name="LINE23900ITEM60">#REF!</definedName>
    <definedName name="LINE240ITEM100">#REF!</definedName>
    <definedName name="LINE240ITEM200">#REF!</definedName>
    <definedName name="LINE240ITEM300">#REF!</definedName>
    <definedName name="LINE240ITEM400">#REF!</definedName>
    <definedName name="LINE250ITEM100">#REF!</definedName>
    <definedName name="LINE250ITEM200">#REF!</definedName>
    <definedName name="LINE250ITEM300">#REF!</definedName>
    <definedName name="LINE250ITEM400">#REF!</definedName>
    <definedName name="LINE260ITEM100">#REF!</definedName>
    <definedName name="LINE260ITEM200">#REF!</definedName>
    <definedName name="LINE260ITEM300">#REF!</definedName>
    <definedName name="LINE260ITEM400">#REF!</definedName>
    <definedName name="LINE270ITEM100">#REF!</definedName>
    <definedName name="LINE270ITEM200">#REF!</definedName>
    <definedName name="LINE270ITEM300">#REF!</definedName>
    <definedName name="LINE270ITEM400">#REF!</definedName>
    <definedName name="LINE280ITEM100">#REF!</definedName>
    <definedName name="LINE280ITEM200">#REF!</definedName>
    <definedName name="LINE280ITEM300">#REF!</definedName>
    <definedName name="LINE280ITEM400">#REF!</definedName>
    <definedName name="LINE290ITEM100">#REF!</definedName>
    <definedName name="LINE290ITEM200">#REF!</definedName>
    <definedName name="LINE290ITEM300">#REF!</definedName>
    <definedName name="LINE290ITEM400">#REF!</definedName>
    <definedName name="LINE29900ITEM60">#REF!</definedName>
    <definedName name="LINE300ITEM100">#REF!</definedName>
    <definedName name="LINE300ITEM200">#REF!</definedName>
    <definedName name="LINE300ITEM300">#REF!</definedName>
    <definedName name="LINE300ITEM400">#REF!</definedName>
    <definedName name="LINE31000ITEM60">#REF!</definedName>
    <definedName name="LINE310ITEM100">#REF!</definedName>
    <definedName name="LINE310ITEM200">#REF!</definedName>
    <definedName name="LINE310ITEM300">#REF!</definedName>
    <definedName name="LINE310ITEM400">#REF!</definedName>
    <definedName name="LINE320ITEM100">#REF!</definedName>
    <definedName name="LINE320ITEM200">#REF!</definedName>
    <definedName name="LINE320ITEM300">#REF!</definedName>
    <definedName name="LINE320ITEM400">#REF!</definedName>
    <definedName name="LINE330ITEM100">#REF!</definedName>
    <definedName name="LINE330ITEM200">#REF!</definedName>
    <definedName name="LINE330ITEM300">#REF!</definedName>
    <definedName name="LINE330ITEM400">#REF!</definedName>
    <definedName name="LINE340ITEM100">#REF!</definedName>
    <definedName name="LINE340ITEM200">#REF!</definedName>
    <definedName name="LINE340ITEM300">#REF!</definedName>
    <definedName name="LINE340ITEM400">#REF!</definedName>
    <definedName name="LINE350ITEM100">#REF!</definedName>
    <definedName name="LINE350ITEM200">#REF!</definedName>
    <definedName name="LINE350ITEM300">#REF!</definedName>
    <definedName name="LINE350ITEM400">#REF!</definedName>
    <definedName name="LINE360ITEM100">#REF!</definedName>
    <definedName name="LINE360ITEM200">#REF!</definedName>
    <definedName name="LINE360ITEM300">#REF!</definedName>
    <definedName name="LINE360ITEM400">#REF!</definedName>
    <definedName name="LINE370ITEM100">#REF!</definedName>
    <definedName name="LINE370ITEM200">#REF!</definedName>
    <definedName name="LINE370ITEM300">#REF!</definedName>
    <definedName name="LINE370ITEM400">#REF!</definedName>
    <definedName name="LINE380ITEM100">#REF!</definedName>
    <definedName name="LINE380ITEM200">#REF!</definedName>
    <definedName name="LINE380ITEM300">#REF!</definedName>
    <definedName name="LINE380ITEM400">#REF!</definedName>
    <definedName name="LINE390ITEM100">#REF!</definedName>
    <definedName name="LINE390ITEM200">#REF!</definedName>
    <definedName name="LINE390ITEM300">#REF!</definedName>
    <definedName name="LINE390ITEM400">#REF!</definedName>
    <definedName name="LINE400ITEM100">#REF!</definedName>
    <definedName name="LINE400ITEM200">#REF!</definedName>
    <definedName name="LINE400ITEM300">#REF!</definedName>
    <definedName name="LINE400ITEM400">#REF!</definedName>
    <definedName name="LINE410ITEM100">#REF!</definedName>
    <definedName name="LINE410ITEM200">#REF!</definedName>
    <definedName name="LINE410ITEM300">#REF!</definedName>
    <definedName name="LINE410ITEM400">#REF!</definedName>
    <definedName name="LINE41100ITEM60">#REF!</definedName>
    <definedName name="LINE41200ITEM60">#REF!</definedName>
    <definedName name="LINE41300ITEM60">#REF!</definedName>
    <definedName name="LINE41400ITEM60">#REF!</definedName>
    <definedName name="LINE41500ITEM60">#REF!</definedName>
    <definedName name="LINE41600ITEM60">#REF!</definedName>
    <definedName name="LINE41800ITEM60">#REF!</definedName>
    <definedName name="LINE420ITEM100">#REF!</definedName>
    <definedName name="LINE420ITEM200">#REF!</definedName>
    <definedName name="LINE420ITEM300">#REF!</definedName>
    <definedName name="LINE420ITEM400">#REF!</definedName>
    <definedName name="LINE42100ITEM60">#REF!</definedName>
    <definedName name="LINE430ITEM100">#REF!</definedName>
    <definedName name="LINE430ITEM200">#REF!</definedName>
    <definedName name="LINE430ITEM300">#REF!</definedName>
    <definedName name="LINE430ITEM400">#REF!</definedName>
    <definedName name="LINE440ITEM100">#REF!</definedName>
    <definedName name="LINE440ITEM200">#REF!</definedName>
    <definedName name="LINE440ITEM300">#REF!</definedName>
    <definedName name="LINE440ITEM400">#REF!</definedName>
    <definedName name="LINE450ITEM100">#REF!</definedName>
    <definedName name="LINE450ITEM200">#REF!</definedName>
    <definedName name="LINE450ITEM300">#REF!</definedName>
    <definedName name="LINE450ITEM400">#REF!</definedName>
    <definedName name="LINE45900ITEM60">#REF!</definedName>
    <definedName name="LINE460ITEM100">#REF!</definedName>
    <definedName name="LINE460ITEM200">#REF!</definedName>
    <definedName name="LINE460ITEM300">#REF!</definedName>
    <definedName name="LINE460ITEM400">#REF!</definedName>
    <definedName name="LINE470ITEM100">#REF!</definedName>
    <definedName name="LINE470ITEM200">#REF!</definedName>
    <definedName name="LINE470ITEM300">#REF!</definedName>
    <definedName name="LINE470ITEM400">#REF!</definedName>
    <definedName name="LINE480ITEM100">#REF!</definedName>
    <definedName name="LINE480ITEM200">#REF!</definedName>
    <definedName name="LINE480ITEM300">#REF!</definedName>
    <definedName name="LINE480ITEM400">#REF!</definedName>
    <definedName name="LINE490ITEM100">#REF!</definedName>
    <definedName name="LINE490ITEM200">#REF!</definedName>
    <definedName name="LINE490ITEM300">#REF!</definedName>
    <definedName name="LINE490ITEM400">#REF!</definedName>
    <definedName name="LINE500ITEM100">#REF!</definedName>
    <definedName name="LINE500ITEM200">#REF!</definedName>
    <definedName name="LINE500ITEM300">#REF!</definedName>
    <definedName name="LINE500ITEM400">#REF!</definedName>
    <definedName name="LINE510ITEM100">#REF!</definedName>
    <definedName name="LINE510ITEM200">#REF!</definedName>
    <definedName name="LINE510ITEM300">#REF!</definedName>
    <definedName name="LINE510ITEM400">#REF!</definedName>
    <definedName name="LINE520ITEM100">#REF!</definedName>
    <definedName name="LINE520ITEM200">#REF!</definedName>
    <definedName name="LINE520ITEM300">#REF!</definedName>
    <definedName name="LINE520ITEM400">#REF!</definedName>
    <definedName name="LINE530ITEM100">#REF!</definedName>
    <definedName name="LINE530ITEM200">#REF!</definedName>
    <definedName name="LINE530ITEM300">#REF!</definedName>
    <definedName name="LINE530ITEM400">#REF!</definedName>
    <definedName name="LINE540ITEM100">#REF!</definedName>
    <definedName name="LINE540ITEM200">#REF!</definedName>
    <definedName name="LINE540ITEM300">#REF!</definedName>
    <definedName name="LINE540ITEM400">#REF!</definedName>
    <definedName name="LINE550ITEM100">#REF!</definedName>
    <definedName name="LINE550ITEM200">#REF!</definedName>
    <definedName name="LINE550ITEM300">#REF!</definedName>
    <definedName name="LINE550ITEM400">#REF!</definedName>
    <definedName name="LINE560ITEM100">#REF!</definedName>
    <definedName name="LINE560ITEM200">#REF!</definedName>
    <definedName name="LINE560ITEM300">#REF!</definedName>
    <definedName name="LINE560ITEM400">#REF!</definedName>
    <definedName name="LINE570ITEM100">#REF!</definedName>
    <definedName name="LINE570ITEM200">#REF!</definedName>
    <definedName name="LINE570ITEM300">#REF!</definedName>
    <definedName name="LINE570ITEM400">#REF!</definedName>
    <definedName name="LINE580ITEM100">#REF!</definedName>
    <definedName name="LINE580ITEM200">#REF!</definedName>
    <definedName name="LINE580ITEM300">#REF!</definedName>
    <definedName name="LINE580ITEM400">#REF!</definedName>
    <definedName name="LINE590ITEM100">#REF!</definedName>
    <definedName name="LINE590ITEM200">#REF!</definedName>
    <definedName name="LINE590ITEM300">#REF!</definedName>
    <definedName name="LINE590ITEM400">#REF!</definedName>
    <definedName name="LINE600ITEM100">#REF!</definedName>
    <definedName name="LINE600ITEM200">#REF!</definedName>
    <definedName name="LINE600ITEM300">#REF!</definedName>
    <definedName name="LINE600ITEM400">#REF!</definedName>
    <definedName name="LINE610ITEM100">#REF!</definedName>
    <definedName name="LINE610ITEM200">#REF!</definedName>
    <definedName name="LINE610ITEM300">#REF!</definedName>
    <definedName name="LINE610ITEM400">#REF!</definedName>
    <definedName name="LINE620ITEM100">#REF!</definedName>
    <definedName name="LINE620ITEM200">#REF!</definedName>
    <definedName name="LINE620ITEM300">#REF!</definedName>
    <definedName name="LINE620ITEM400">#REF!</definedName>
    <definedName name="LINE630ITEM100">#REF!</definedName>
    <definedName name="LINE630ITEM200">#REF!</definedName>
    <definedName name="LINE630ITEM300">#REF!</definedName>
    <definedName name="LINE630ITEM400">#REF!</definedName>
    <definedName name="LINE640ITEM100">#REF!</definedName>
    <definedName name="LINE640ITEM200">#REF!</definedName>
    <definedName name="LINE640ITEM300">#REF!</definedName>
    <definedName name="LINE640ITEM400">#REF!</definedName>
    <definedName name="LINE650ITEM100">#REF!</definedName>
    <definedName name="LINE650ITEM200">#REF!</definedName>
    <definedName name="LINE650ITEM300">#REF!</definedName>
    <definedName name="LINE650ITEM400">#REF!</definedName>
    <definedName name="LINE660ITEM100">#REF!</definedName>
    <definedName name="LINE660ITEM200">#REF!</definedName>
    <definedName name="LINE660ITEM300">#REF!</definedName>
    <definedName name="LINE660ITEM400">#REF!</definedName>
    <definedName name="LINE670ITEM100">#REF!</definedName>
    <definedName name="LINE670ITEM200">#REF!</definedName>
    <definedName name="LINE670ITEM300">#REF!</definedName>
    <definedName name="LINE670ITEM400">#REF!</definedName>
    <definedName name="LINE680ITEM100">#REF!</definedName>
    <definedName name="LINE680ITEM200">#REF!</definedName>
    <definedName name="LINE680ITEM300">#REF!</definedName>
    <definedName name="LINE680ITEM400">#REF!</definedName>
    <definedName name="LINE690ITEM100">#REF!</definedName>
    <definedName name="LINE690ITEM200">#REF!</definedName>
    <definedName name="LINE690ITEM300">#REF!</definedName>
    <definedName name="LINE690ITEM400">#REF!</definedName>
    <definedName name="LINE700ITEM100">#REF!</definedName>
    <definedName name="LINE700ITEM200">#REF!</definedName>
    <definedName name="LINE700ITEM300">#REF!</definedName>
    <definedName name="LINE700ITEM400">#REF!</definedName>
    <definedName name="LINE710ITEM100">#REF!</definedName>
    <definedName name="LINE710ITEM200">#REF!</definedName>
    <definedName name="LINE710ITEM300">#REF!</definedName>
    <definedName name="LINE710ITEM400">#REF!</definedName>
    <definedName name="LINE720ITEM100">#REF!</definedName>
    <definedName name="LINE720ITEM200">#REF!</definedName>
    <definedName name="LINE720ITEM300">#REF!</definedName>
    <definedName name="LINE720ITEM400">#REF!</definedName>
    <definedName name="LINE730ITEM100">#REF!</definedName>
    <definedName name="LINE730ITEM200">#REF!</definedName>
    <definedName name="LINE730ITEM300">#REF!</definedName>
    <definedName name="LINE730ITEM400">#REF!</definedName>
    <definedName name="LINE740ITEM100">#REF!</definedName>
    <definedName name="LINE740ITEM200">#REF!</definedName>
    <definedName name="LINE740ITEM300">#REF!</definedName>
    <definedName name="LINE740ITEM400">#REF!</definedName>
    <definedName name="LINE750ITEM100">#REF!</definedName>
    <definedName name="LINE750ITEM200">#REF!</definedName>
    <definedName name="LINE750ITEM300">#REF!</definedName>
    <definedName name="LINE750ITEM400">#REF!</definedName>
    <definedName name="LINE760ITEM100">#REF!</definedName>
    <definedName name="LINE760ITEM200">#REF!</definedName>
    <definedName name="LINE760ITEM300">#REF!</definedName>
    <definedName name="LINE760ITEM400">#REF!</definedName>
    <definedName name="LINE770ITEM100">#REF!</definedName>
    <definedName name="LINE770ITEM200">#REF!</definedName>
    <definedName name="LINE770ITEM300">#REF!</definedName>
    <definedName name="LINE770ITEM400">#REF!</definedName>
    <definedName name="LINE780ITEM100">#REF!</definedName>
    <definedName name="LINE780ITEM200">#REF!</definedName>
    <definedName name="LINE780ITEM300">#REF!</definedName>
    <definedName name="LINE780ITEM400">#REF!</definedName>
    <definedName name="LINE790ITEM100">#REF!</definedName>
    <definedName name="LINE790ITEM200">#REF!</definedName>
    <definedName name="LINE790ITEM300">#REF!</definedName>
    <definedName name="LINE790ITEM400">#REF!</definedName>
    <definedName name="LINE800ITEM100">#REF!</definedName>
    <definedName name="LINE800ITEM200">#REF!</definedName>
    <definedName name="LINE800ITEM300">#REF!</definedName>
    <definedName name="LINE800ITEM400">#REF!</definedName>
    <definedName name="LINE870ITEM100">#REF!</definedName>
    <definedName name="LINE870ITEM200">#REF!</definedName>
    <definedName name="LINE870ITEM300">#REF!</definedName>
    <definedName name="LINE870ITEM400">#REF!</definedName>
    <definedName name="LINE880ITEM100">#REF!</definedName>
    <definedName name="LINE880ITEM200">#REF!</definedName>
    <definedName name="LINE880ITEM300">#REF!</definedName>
    <definedName name="LINE880ITEM400">#REF!</definedName>
    <definedName name="LINE890ITEM100">#REF!</definedName>
    <definedName name="LINE890ITEM200">#REF!</definedName>
    <definedName name="LINE890ITEM300">#REF!</definedName>
    <definedName name="LINE890ITEM400">#REF!</definedName>
    <definedName name="LINE900ITEM100">#REF!</definedName>
    <definedName name="LINE900ITEM200">#REF!</definedName>
    <definedName name="LINE900ITEM300">#REF!</definedName>
    <definedName name="LINE900ITEM400">#REF!</definedName>
    <definedName name="LINE910ITEM100">#REF!</definedName>
    <definedName name="LINE910ITEM200">#REF!</definedName>
    <definedName name="LINE910ITEM300">#REF!</definedName>
    <definedName name="LINE910ITEM400">#REF!</definedName>
    <definedName name="LINE920ITEM100">#REF!</definedName>
    <definedName name="LINE920ITEM200">#REF!</definedName>
    <definedName name="LINE920ITEM300">#REF!</definedName>
    <definedName name="LINE920ITEM400">#REF!</definedName>
    <definedName name="LINE930ITEM100">#REF!</definedName>
    <definedName name="LINE930ITEM200">#REF!</definedName>
    <definedName name="LINE930ITEM300">#REF!</definedName>
    <definedName name="LINE930ITEM400">#REF!</definedName>
    <definedName name="LINEHAUL">#REF!</definedName>
    <definedName name="link">#REF!</definedName>
    <definedName name="linkpt">#REF!</definedName>
    <definedName name="lio">[84]Sheet1!$B$3:$B$493</definedName>
    <definedName name="LIST">'[154]OPERATING HEAD'!$B$5:$AB$76</definedName>
    <definedName name="list_BSU">'[223]BSU''s'!$B$6:$B$35</definedName>
    <definedName name="lkpYearQtr">#REF!</definedName>
    <definedName name="ll">#REF!</definedName>
    <definedName name="LL_control" hidden="1">{"'August 2000'!$A$1:$J$101"}</definedName>
    <definedName name="lnkschbs">[36]COMICRO!#REF!</definedName>
    <definedName name="LNKSCHPL">[36]COMICRO!#REF!</definedName>
    <definedName name="Location">#REF!</definedName>
    <definedName name="Lokhouse">#REF!</definedName>
    <definedName name="lom">[224]Sheet1!$E$3:$E$493</definedName>
    <definedName name="London2009">#REF!</definedName>
    <definedName name="London2010">#REF!</definedName>
    <definedName name="London2011">#REF!</definedName>
    <definedName name="London2012">#REF!</definedName>
    <definedName name="London2013">#REF!</definedName>
    <definedName name="London2014">#REF!</definedName>
    <definedName name="London2015">#REF!</definedName>
    <definedName name="LongAssets">#REF!</definedName>
    <definedName name="look1">#REF!</definedName>
    <definedName name="lookup1">#REF!</definedName>
    <definedName name="LOSSES">#REF!</definedName>
    <definedName name="Lost_business_total">'[225]Waterfall detail'!$B$38</definedName>
    <definedName name="LT">#REF!</definedName>
    <definedName name="LTA">#REF!</definedName>
    <definedName name="LTDebt_Code">[226]LTDebt!$A$4:$A$36</definedName>
    <definedName name="LTDebt_Month">MAX([226]LTDebt!$2:$2)</definedName>
    <definedName name="LTDebt_Table">[226]LTDebt!$A$4:$N$36</definedName>
    <definedName name="LTDebt_Year">[226]LTDebt!$B$1</definedName>
    <definedName name="ltre">#REF!</definedName>
    <definedName name="lVC">#REF!</definedName>
    <definedName name="M">#REF!</definedName>
    <definedName name="M_1">#REF!</definedName>
    <definedName name="M_2">#REF!</definedName>
    <definedName name="Ma">#REF!</definedName>
    <definedName name="MAACRS">#REF!</definedName>
    <definedName name="MAADRS">#REF!</definedName>
    <definedName name="MAAOC">#REF!</definedName>
    <definedName name="MAAOD">#REF!</definedName>
    <definedName name="MAATB">#REF!</definedName>
    <definedName name="Mac_admin">'[227]Benefits expense recovery'!#REF!</definedName>
    <definedName name="MACRO">#REF!</definedName>
    <definedName name="MADONVI">OFFSET([182]NGUON!$C$1:$C$65536,COUNTA([182]NGUON!$C$1:$C$65536)-1,0,1)</definedName>
    <definedName name="Madopar">#REF!</definedName>
    <definedName name="Madras">#REF!</definedName>
    <definedName name="MadrasCement">#REF!</definedName>
    <definedName name="MaestroDuty7">#REF!</definedName>
    <definedName name="MaestroStock7">#REF!</definedName>
    <definedName name="MaestroVAT7">#REF!</definedName>
    <definedName name="Mahindra">#REF!</definedName>
    <definedName name="mahindra_mah">#REF!</definedName>
    <definedName name="MailSystem">"Mail System"</definedName>
    <definedName name="MailSystem_Grade">"C"</definedName>
    <definedName name="MAIN">#REF!</definedName>
    <definedName name="main_comp">#REF!</definedName>
    <definedName name="MAINCOMP">#REF!</definedName>
    <definedName name="MAJ_CON_EQP">#REF!</definedName>
    <definedName name="Major_Products___Comparative_Sales_Analysis_Business_Manager_Wise____L_E_2005_Vs_Budget_2006__First_Cut">#REF!</definedName>
    <definedName name="MAN">#REF!</definedName>
    <definedName name="MAN_COUNT_BLOCK">#REF!</definedName>
    <definedName name="MANPOWER">#REF!</definedName>
    <definedName name="MANU_EXP">#REF!</definedName>
    <definedName name="MARGINS">#REF!</definedName>
    <definedName name="MARIATI">#REF!</definedName>
    <definedName name="MARIATIX">#REF!</definedName>
    <definedName name="Marketing_managerwise_Global_Sales">[157]d_mktgwise!#REF!</definedName>
    <definedName name="MARRO">#REF!</definedName>
    <definedName name="MARROX">#REF!</definedName>
    <definedName name="mas">#REF!</definedName>
    <definedName name="mastek">[103]computation!#REF!</definedName>
    <definedName name="MastroDuty5">#REF!</definedName>
    <definedName name="MastroDuty6">'[122]Stock-06'!#REF!</definedName>
    <definedName name="MastroDuty8">#REF!</definedName>
    <definedName name="MastroStock5">#REF!</definedName>
    <definedName name="MastroStock6">'[122]Stock-06'!#REF!</definedName>
    <definedName name="MastroStock8">#REF!</definedName>
    <definedName name="MastroVAT5">#REF!</definedName>
    <definedName name="MastroVAT6">'[122]Stock-06'!#REF!</definedName>
    <definedName name="MastroVAT8">#REF!</definedName>
    <definedName name="MAT">#REF!</definedName>
    <definedName name="matcomp">#REF!</definedName>
    <definedName name="MATERIAL">#REF!</definedName>
    <definedName name="materialcost">#REF!</definedName>
    <definedName name="matit">#REF!</definedName>
    <definedName name="MATK_CD">[183]CANDOI!$A$7:$H$30</definedName>
    <definedName name="MATK_M">[228]MATK!$A$5:$C$169</definedName>
    <definedName name="matnotes">#REF!</definedName>
    <definedName name="MAX">[16]DATA!$A$3</definedName>
    <definedName name="Max_Customers_for_Rebate">#REF!</definedName>
    <definedName name="Maximum_Customers_per_64kb_ISP_Link">#REF!</definedName>
    <definedName name="Maximum_Customers_per_E1">#REF!</definedName>
    <definedName name="may">#REF!</definedName>
    <definedName name="MB_Intel_Server_C440GX_Dual_Sl2_ATX">[135]DATA!#REF!</definedName>
    <definedName name="MB_Tomato_810B_Twin">[135]DATA!#REF!</definedName>
    <definedName name="MBD">#REF!</definedName>
    <definedName name="mc">#REF!</definedName>
    <definedName name="MDVII">#REF!</definedName>
    <definedName name="me">#REF!</definedName>
    <definedName name="MED_INDIA">#REF!</definedName>
    <definedName name="Medical">#REF!</definedName>
    <definedName name="MedicapDuty5">#REF!</definedName>
    <definedName name="MedicapDuty6">'[122]Stock-06'!#REF!</definedName>
    <definedName name="MedicapDuty7">#REF!</definedName>
    <definedName name="MedicapDuty8">#REF!</definedName>
    <definedName name="MedicapStock5">#REF!</definedName>
    <definedName name="MedicapStock6">'[122]Stock-06'!#REF!</definedName>
    <definedName name="MedicapStock7">#REF!</definedName>
    <definedName name="MedicapStock8">#REF!</definedName>
    <definedName name="MedicapVAT5">#REF!</definedName>
    <definedName name="MedicapVAT6">'[122]Stock-06'!#REF!</definedName>
    <definedName name="MedicapVAT7">#REF!</definedName>
    <definedName name="MedicapVAT8">#REF!</definedName>
    <definedName name="memo">#REF!</definedName>
    <definedName name="men">[97]Sheet1!$A$3:$A$493</definedName>
    <definedName name="Metformin">#REF!</definedName>
    <definedName name="method">[115]Openings!$N$1:$N$2</definedName>
    <definedName name="Metoclopramid">#REF!</definedName>
    <definedName name="Metoprolol">'[146]prescription status'!$F$13:$T$13</definedName>
    <definedName name="MF">'[149]COAT&amp;WRAP-QIOT-#3'!#REF!</definedName>
    <definedName name="MFX">'[95]Feb 00 Rev by region (U$)'!$H$4</definedName>
    <definedName name="MG_A">#REF!</definedName>
    <definedName name="MHX">[159]CTNX!#REF!</definedName>
    <definedName name="milk">#REF!</definedName>
    <definedName name="MilnaDuty5">#REF!</definedName>
    <definedName name="MilnaDuty6">'[122]Stock-06'!#REF!</definedName>
    <definedName name="MilnaDuty7">#REF!</definedName>
    <definedName name="MilnaDuty8">#REF!</definedName>
    <definedName name="MilnaStock5">#REF!</definedName>
    <definedName name="MilnaStock6">'[122]Stock-06'!#REF!</definedName>
    <definedName name="MilnaStock7">#REF!</definedName>
    <definedName name="MilnaStock8">#REF!</definedName>
    <definedName name="MilnaVAT5">#REF!</definedName>
    <definedName name="MilnaVAT6">'[122]Stock-06'!#REF!</definedName>
    <definedName name="MilnaVAT7">#REF!</definedName>
    <definedName name="MilnaVAT8">#REF!</definedName>
    <definedName name="mineraldryereve">#REF!</definedName>
    <definedName name="Minerals">#REF!</definedName>
    <definedName name="minh">'[77]Strt Archi'!#REF!</definedName>
    <definedName name="minhq">#REF!</definedName>
    <definedName name="Minimum_Customer_before_VP_Share">#REF!</definedName>
    <definedName name="Minumum_Before_Dividend">#REF!</definedName>
    <definedName name="Misc_Code">[229]Misc!$A$4:$A$13</definedName>
    <definedName name="MISC_EXP">#REF!</definedName>
    <definedName name="Misc_Month">MAX([229]Misc!$2:$2)</definedName>
    <definedName name="Misc_Table">[229]Misc!$A$4:$AW$13</definedName>
    <definedName name="Misc_Year">MAX([229]Misc!$1:$1)</definedName>
    <definedName name="MISCINCOME">#REF!</definedName>
    <definedName name="Mix_Corporate">#REF!</definedName>
    <definedName name="mj">#REF!</definedName>
    <definedName name="mlp">[97]Sheet1!$E$3:$E$493</definedName>
    <definedName name="mmoih">#REF!</definedName>
    <definedName name="MMRptProd">'[105]Product Lookups'!$A$2:$B$13</definedName>
    <definedName name="MN">[230]BS!$AB$2</definedName>
    <definedName name="MNJ">#REF!</definedName>
    <definedName name="MNO">'Input Sheet'!$B$11</definedName>
    <definedName name="mnth">#REF!</definedName>
    <definedName name="MOD1A">'[68]Pow_apca crude'!#REF!</definedName>
    <definedName name="MOD2A">#REF!</definedName>
    <definedName name="MOD2B">#REF!</definedName>
    <definedName name="MOD2C">#REF!</definedName>
    <definedName name="MOD2D">#REF!</definedName>
    <definedName name="MOH___Fixed">'[10]#REF'!$B$23:$P$23</definedName>
    <definedName name="MOH___Variable">'[10]#REF'!$B$22:$P$22</definedName>
    <definedName name="MOH_Depreciation">'[10]#REF'!$B$24:$P$24</definedName>
    <definedName name="Monat1Kostenstelle">#REF!</definedName>
    <definedName name="Month">#REF!</definedName>
    <definedName name="Monthly_Corporate">#REF!</definedName>
    <definedName name="Monthly_Fee">#REF!</definedName>
    <definedName name="Monthly_Fee_Share_to_Virtualplus">#REF!</definedName>
    <definedName name="Mooootorindust">#REF!</definedName>
    <definedName name="motorindust">#REF!</definedName>
    <definedName name="MOVES">#REF!</definedName>
    <definedName name="mp">'[231]Balance Sheet'!$B$4:$W$76</definedName>
    <definedName name="MPINTO">#REF!</definedName>
    <definedName name="MPINTOX">#REF!</definedName>
    <definedName name="MQ_00N">#REF!</definedName>
    <definedName name="msnv_h">[232]hsnv!$A$8:$H$15</definedName>
    <definedName name="mt">[233]Sheet2!$D$2</definedName>
    <definedName name="mth">#REF!</definedName>
    <definedName name="MTKG">'[91]OVERHD -PAYROLL'!$A$78:$U$133</definedName>
    <definedName name="MTNL">#REF!</definedName>
    <definedName name="Musculo_OTC">#REF!</definedName>
    <definedName name="MusculoTotal">#REF!</definedName>
    <definedName name="MV">#REF!</definedName>
    <definedName name="mvb">[97]Sheet1!$A$3:$J$493</definedName>
    <definedName name="mvf">[94]Sheet1!$I$2:$I$32</definedName>
    <definedName name="Mylan">#REF!</definedName>
    <definedName name="n">'[1]3cd09-10'!#REF!</definedName>
    <definedName name="N_1">#REF!</definedName>
    <definedName name="N_2">#REF!</definedName>
    <definedName name="N_3">#REF!</definedName>
    <definedName name="N1_">#REF!</definedName>
    <definedName name="N2_">#REF!</definedName>
    <definedName name="N3_">#REF!</definedName>
    <definedName name="Nagpur">#REF!</definedName>
    <definedName name="NAL">#REF!</definedName>
    <definedName name="Name">'Input Sheet'!$B$1</definedName>
    <definedName name="NAMELOOK">#REF!</definedName>
    <definedName name="Naposim">#REF!</definedName>
    <definedName name="Natalum">#REF!</definedName>
    <definedName name="NationalAluminium">#REF!</definedName>
    <definedName name="NATLACTPLUS">#REF!</definedName>
    <definedName name="NATLASSOCFEE">#REF!</definedName>
    <definedName name="NATLDEBTMGM">#REF!</definedName>
    <definedName name="NATLDEBTSCAN">#REF!</definedName>
    <definedName name="NATLDUNSDEM">#REF!</definedName>
    <definedName name="NATLDUNSTRAN">#REF!</definedName>
    <definedName name="NATLFRANFEE">#REF!</definedName>
    <definedName name="NATLFRASSBS">#REF!</definedName>
    <definedName name="NATLOTHERNC">#REF!</definedName>
    <definedName name="NATLRCP">#REF!</definedName>
    <definedName name="NATLSUBS">#REF!</definedName>
    <definedName name="NATLVIDEO">#REF!</definedName>
    <definedName name="NBH">#REF!</definedName>
    <definedName name="NBS2B">NA()</definedName>
    <definedName name="NBSA1A">NA()</definedName>
    <definedName name="NBSA1B">NA()</definedName>
    <definedName name="NBSL1B">NA()</definedName>
    <definedName name="nbv">#REF!</definedName>
    <definedName name="NCcap0.7">#REF!</definedName>
    <definedName name="NCcap1">#REF!</definedName>
    <definedName name="nccc2">'[212]nhan cong'!#REF!</definedName>
    <definedName name="NCH">#REF!</definedName>
    <definedName name="NCrecovery">#REF!</definedName>
    <definedName name="nd">[80]gVL!$Q$30</definedName>
    <definedName name="NDDR">#REF!</definedName>
    <definedName name="NDL">#REF!</definedName>
    <definedName name="NDXSING">#REF!</definedName>
    <definedName name="NDXSTEP">#REF!</definedName>
    <definedName name="Nepal">#REF!</definedName>
    <definedName name="nest">#REF!</definedName>
    <definedName name="NET">#REF!</definedName>
    <definedName name="NET_1">#REF!</definedName>
    <definedName name="NET_ANA">#REF!</definedName>
    <definedName name="NET_ANA_1">#REF!</definedName>
    <definedName name="NET_ANA_2">#REF!</definedName>
    <definedName name="Net_Sales">'[10]#REF'!$B$13:$P$13</definedName>
    <definedName name="NetFincosts">'[151]Operating costs'!$F$131:$N$131</definedName>
    <definedName name="Netprofit">#REF!</definedName>
    <definedName name="NEUC">#REF!</definedName>
    <definedName name="NEUCHATEL">#REF!</definedName>
    <definedName name="new_business">[234]REVENUES!#REF!</definedName>
    <definedName name="New_Customer_Accelerator">#REF!</definedName>
    <definedName name="New_Customers_per_Month">#REF!</definedName>
    <definedName name="New_Salary_record_Salary_Levels_List">#REF!</definedName>
    <definedName name="newack2">#REF!</definedName>
    <definedName name="NEWCELL">'[107]avg salaries'!#REF!</definedName>
    <definedName name="NEWP2ALL">#REF!</definedName>
    <definedName name="NGANHANG">OFFSET([182]NGUON!$F$1:$F$65536,COUNTIF([182]NGUON!$F$1:$F$65536,"&lt;&gt;0")-1,0,1)</definedName>
    <definedName name="NGAØY">#REF!</definedName>
    <definedName name="ngau">#REF!</definedName>
    <definedName name="NGAY">OFFSET([182]NGUON!$B$1:$B$65536,COUNTA([182]NGUON!$B$1:$B$65536)-1,0,1)</definedName>
    <definedName name="ngaycong_c">[232]cong!$C$5:$AJ$13</definedName>
    <definedName name="ngeacct">'[91]NGE '!$C$54:$AF$95</definedName>
    <definedName name="ngebdact">'[91]NGE '!$C$103:$AF$116</definedName>
    <definedName name="ngecflow">'[91]NGE '!$C$12:$AF$52</definedName>
    <definedName name="ngerep">'[91]NGE '!$AJ$12:$AU$50</definedName>
    <definedName name="nghi_bq">'[66]truc tiep'!#REF!</definedName>
    <definedName name="nghi_bv">'[66]truc tiep'!#REF!</definedName>
    <definedName name="nghi_ck">'[66]truc tiep'!#REF!</definedName>
    <definedName name="nghi_d1">'[66]truc tiep'!#REF!</definedName>
    <definedName name="nghi_d2">'[66]truc tiep'!#REF!</definedName>
    <definedName name="nghi_d3">'[66]truc tiep'!#REF!</definedName>
    <definedName name="nghi_dl">'[66]truc tiep'!#REF!</definedName>
    <definedName name="nghi_kcs">'[66]truc tiep'!#REF!</definedName>
    <definedName name="nghi_nb">'[66]truc tiep'!#REF!</definedName>
    <definedName name="nghi_ngio">'[66]truc tiep'!#REF!</definedName>
    <definedName name="nghi_nv">'[66]truc tiep'!#REF!</definedName>
    <definedName name="nghi_t3">'[66]truc tiep'!#REF!</definedName>
    <definedName name="nghi_t4">'[66]truc tiep'!#REF!</definedName>
    <definedName name="nghi_t5">'[66]truc tiep'!#REF!</definedName>
    <definedName name="nghi_t6">'[66]truc tiep'!#REF!</definedName>
    <definedName name="nghi_tc">'[66]truc tiep'!#REF!</definedName>
    <definedName name="nghi_tm">'[66]truc tiep'!#REF!</definedName>
    <definedName name="nghi_vs">'[66]truc tiep'!#REF!</definedName>
    <definedName name="nghi_xh">'[66]truc tiep'!#REF!</definedName>
    <definedName name="NGN">#REF!</definedName>
    <definedName name="NH">#REF!</definedName>
    <definedName name="Nhapsolieu">#REF!</definedName>
    <definedName name="NHot">#REF!</definedName>
    <definedName name="NHP">#REF!</definedName>
    <definedName name="nhr">#REF!</definedName>
    <definedName name="nhua">#REF!</definedName>
    <definedName name="NIAllowance">#REF!</definedName>
    <definedName name="Nifedipin">#REF!</definedName>
    <definedName name="Nigeria2009">#REF!</definedName>
    <definedName name="Nigeria2010">#REF!</definedName>
    <definedName name="Nigeria2011">#REF!</definedName>
    <definedName name="Nigeria2012">#REF!</definedName>
    <definedName name="Nigeria2013">#REF!</definedName>
    <definedName name="Nigeria2014">#REF!</definedName>
    <definedName name="Nigeria2015">#REF!</definedName>
    <definedName name="NigeriaAdminInflation">#REF!</definedName>
    <definedName name="NigeriaInflation">#REF!</definedName>
    <definedName name="NigeriaPartnerInflation">#REF!</definedName>
    <definedName name="NigeriaProfInflation">#REF!</definedName>
    <definedName name="NIIT">#REF!</definedName>
    <definedName name="NIrate">#REF!</definedName>
    <definedName name="NIrateBrazil">#REF!</definedName>
    <definedName name="NIrateChina">#REF!</definedName>
    <definedName name="NIrateEgypt">#REF!</definedName>
    <definedName name="NIrateUSA">#REF!</definedName>
    <definedName name="Nitropector">#REF!</definedName>
    <definedName name="Nizoral">#REF!</definedName>
    <definedName name="NJK">#REF!</definedName>
    <definedName name="nkr">#REF!</definedName>
    <definedName name="NLCS">#REF!</definedName>
    <definedName name="nmp">#REF!</definedName>
    <definedName name="NNP">#REF!</definedName>
    <definedName name="No">#REF!</definedName>
    <definedName name="NOIDUNG">OFFSET([182]NGUON!$H$1:$H$65536,COUNTA([182]NGUON!$H$1:$H$65536)-1,0,1)</definedName>
    <definedName name="NONCBUD">#REF!</definedName>
    <definedName name="NONCFORE">#REF!</definedName>
    <definedName name="NONCPRYR">#REF!</definedName>
    <definedName name="NOPBT">'[10]#REF'!$B$44:$P$44</definedName>
    <definedName name="NORBOM">#REF!</definedName>
    <definedName name="NORBOMX">#REF!</definedName>
    <definedName name="North_1">#REF!</definedName>
    <definedName name="North_2">#REF!</definedName>
    <definedName name="North_3">#REF!</definedName>
    <definedName name="Note">[152]Index!#REF!</definedName>
    <definedName name="NOTE_1">#REF!</definedName>
    <definedName name="Note_10_12">#REF!</definedName>
    <definedName name="note_1to7">#REF!</definedName>
    <definedName name="note_2">#REF!</definedName>
    <definedName name="NOTE_3">#REF!</definedName>
    <definedName name="NOTE_4">#REF!</definedName>
    <definedName name="Note_7_9">#REF!</definedName>
    <definedName name="NOTE_8">#REF!</definedName>
    <definedName name="NOTE1">#REF!</definedName>
    <definedName name="NOTE2">#REF!</definedName>
    <definedName name="NOTE3">#REF!</definedName>
    <definedName name="Notes">#REF!</definedName>
    <definedName name="Notes_1_6">#REF!</definedName>
    <definedName name="NOTES_MAINCOMP">#REF!</definedName>
    <definedName name="notesforcomp">#REF!</definedName>
    <definedName name="NOTIONAL">#REF!</definedName>
    <definedName name="nov">#REF!</definedName>
    <definedName name="NPB">#REF!</definedName>
    <definedName name="NRJ">#REF!</definedName>
    <definedName name="nsl">#REF!</definedName>
    <definedName name="NToS">[235]!NToS</definedName>
    <definedName name="NUDABil">#REF!</definedName>
    <definedName name="NUK">#REF!</definedName>
    <definedName name="NUMBER">#REF!</definedName>
    <definedName name="nuoc">[71]gvl!$N$38</definedName>
    <definedName name="NUP">#REF!</definedName>
    <definedName name="Nutra_Total">#REF!</definedName>
    <definedName name="Nutyumz">#REF!</definedName>
    <definedName name="NvsASD">"V2009-03-31"</definedName>
    <definedName name="NvsAutoDrillOk">"VN"</definedName>
    <definedName name="NvsElapsedTime">0.0000115740767796524</definedName>
    <definedName name="NvsEndTime">39191.0795023148</definedName>
    <definedName name="NvsInstLang">"VENG"</definedName>
    <definedName name="NvsInstSpec">"%"</definedName>
    <definedName name="NvsInstSpec1">","</definedName>
    <definedName name="NvsInstSpec2">","</definedName>
    <definedName name="NvsInstSpec3">","</definedName>
    <definedName name="NvsInstSpec4">","</definedName>
    <definedName name="NvsInstSpec5">","</definedName>
    <definedName name="NvsInstSpec6">","</definedName>
    <definedName name="NvsInstSpec7">","</definedName>
    <definedName name="NvsInstSpec8">","</definedName>
    <definedName name="NvsInstSpec9">","</definedName>
    <definedName name="NvsLayoutType">"M3"</definedName>
    <definedName name="NvsPanelBusUnit">"V331"</definedName>
    <definedName name="NvsPanelEffdt">"V2003-01-01"</definedName>
    <definedName name="NvsPanelSetid">"V331"</definedName>
    <definedName name="NvsReqBU">"V451"</definedName>
    <definedName name="NvsReqBUOnly">"VY"</definedName>
    <definedName name="NvsTransLed">"VN"</definedName>
    <definedName name="NvsTreeASD">"V2009-03-31"</definedName>
    <definedName name="NWFEE">#REF!</definedName>
    <definedName name="OA">#REF!</definedName>
    <definedName name="OB">#REF!</definedName>
    <definedName name="OBC">#REF!</definedName>
    <definedName name="OBPL">#REF!</definedName>
    <definedName name="oc">[233]Sheet2!$C$2</definedName>
    <definedName name="ODRDATA">[16]DATA!$A$4:$I$105</definedName>
    <definedName name="ODRNO">[16]Detail!$D$1</definedName>
    <definedName name="OE">#REF!</definedName>
    <definedName name="OEQP">#REF!</definedName>
    <definedName name="OFC">#REF!</definedName>
    <definedName name="OFFEQ">#REF!</definedName>
    <definedName name="office">#REF!</definedName>
    <definedName name="Office_equipment">[236]final!#REF!</definedName>
    <definedName name="Office_Equipments">#REF!</definedName>
    <definedName name="OFXMTH">#REF!</definedName>
    <definedName name="OIL">[237]PARTS!$A$8:$S$11</definedName>
    <definedName name="ok">#REF!</definedName>
    <definedName name="old_serial">'[114]old_serial no.'!$A$1:$F$2520</definedName>
    <definedName name="one">#REF!</definedName>
    <definedName name="One_time_non_recurring_total">'[225]Waterfall detail'!$B$28</definedName>
    <definedName name="ONG">#REF!</definedName>
    <definedName name="ongc">[103]computation!#REF!</definedName>
    <definedName name="ONGX">#REF!</definedName>
    <definedName name="Only_Review_employed">#REF!</definedName>
    <definedName name="opbal">#REF!</definedName>
    <definedName name="OPBFBUD">#REF!</definedName>
    <definedName name="OPBFFORE">#REF!</definedName>
    <definedName name="OPBFPRYR">#REF!</definedName>
    <definedName name="OpCosts2010">#REF!</definedName>
    <definedName name="OpCosts2011">#REF!</definedName>
    <definedName name="OpCosts2012">#REF!</definedName>
    <definedName name="OpCosts2013">#REF!</definedName>
    <definedName name="OpCosts2014">#REF!</definedName>
    <definedName name="OpCosts2015">#REF!</definedName>
    <definedName name="OPDEL">'[115]working sheet'!$G$6:$G$505</definedName>
    <definedName name="opening">#REF!</definedName>
    <definedName name="OpeningCash">#REF!</definedName>
    <definedName name="OpeningCreditors">#REF!</definedName>
    <definedName name="OpeningDebtors">#REF!</definedName>
    <definedName name="OpeningInadmissableAssets">#REF!</definedName>
    <definedName name="OPINBUD">#REF!</definedName>
    <definedName name="OPINFORE">#REF!</definedName>
    <definedName name="OPINPRYR">#REF!</definedName>
    <definedName name="OPRATING_SUPPLY">#REF!</definedName>
    <definedName name="orase">[150]coduri!#REF!</definedName>
    <definedName name="OrderTable" hidden="1">#REF!</definedName>
    <definedName name="ORDRDATA">[166]Turnover10!$A$5:$I$51</definedName>
    <definedName name="OrientalBank">#REF!</definedName>
    <definedName name="OsotspaDuty5">#REF!</definedName>
    <definedName name="OsotspaDuty6">'[122]Stock-06'!#REF!</definedName>
    <definedName name="OsotspaDuty7">#REF!</definedName>
    <definedName name="OsotspaDuty8">#REF!</definedName>
    <definedName name="OsotspaStock5">#REF!</definedName>
    <definedName name="OsotspaStock6">'[122]Stock-06'!#REF!</definedName>
    <definedName name="OsotspaStock7">#REF!</definedName>
    <definedName name="OsotspaStock8">#REF!</definedName>
    <definedName name="OsotspaVAT">#REF!</definedName>
    <definedName name="OsotspaVAT5">#REF!</definedName>
    <definedName name="OsotspaVAT6">'[122]Stock-06'!#REF!</definedName>
    <definedName name="OsotspaVAT8">#REF!</definedName>
    <definedName name="OTC_Total">#REF!</definedName>
    <definedName name="OTH_INC">#REF!</definedName>
    <definedName name="Other">'[10]#REF'!$B$18:$P$18</definedName>
    <definedName name="OTHER_PANEL">'[207]NEW-PANEL'!#REF!</definedName>
    <definedName name="OthercurrAs">'[151]Working capital'!$F$8:$N$8</definedName>
    <definedName name="OTHERDATA">'[181]OTH-WK'!$B$1:$G$65536</definedName>
    <definedName name="otherexpenses">#REF!</definedName>
    <definedName name="otherincome">#REF!</definedName>
    <definedName name="OtherLiab_Code">[238]OtherLiab!$A$4:$A$23</definedName>
    <definedName name="OtherLiab_Month">MAX([238]OtherLiab!$2:$2)</definedName>
    <definedName name="OtherLiab_Table">[238]OtherLiab!$A$4:$N$23</definedName>
    <definedName name="OtherLiab_Year">[238]OtherLiab!$B$1</definedName>
    <definedName name="OtherLifeRate">#REF!</definedName>
    <definedName name="OtherPartnerLifeBasis">#REF!</definedName>
    <definedName name="Otherpay">'[151]Working capital'!$F$13:$N$13</definedName>
    <definedName name="OtherPHIrate">#REF!</definedName>
    <definedName name="others">#REF!</definedName>
    <definedName name="Overdue_Summary">#REF!</definedName>
    <definedName name="Overdues">#REF!</definedName>
    <definedName name="Overheads">'[151]Operating costs'!$F$64:$N$64</definedName>
    <definedName name="Overheads_per_day">#REF!</definedName>
    <definedName name="OVERTIME">#REF!</definedName>
    <definedName name="oxy">#REF!</definedName>
    <definedName name="P">#REF!</definedName>
    <definedName name="P_M">'[125]FA-LISTING'!#REF!</definedName>
    <definedName name="P_M_AC">#REF!</definedName>
    <definedName name="P2.1">#REF!</definedName>
    <definedName name="P2.2">#REF!</definedName>
    <definedName name="p2.Ong_Daydan_PK">'[239]˜Ünh m÷c'!#REF!</definedName>
    <definedName name="P2ALL">#REF!</definedName>
    <definedName name="p3.TB_baove">'[239]˜Ünh m÷c'!#REF!</definedName>
    <definedName name="P32_">#REF!</definedName>
    <definedName name="P6_">#REF!</definedName>
    <definedName name="P632_">#REF!</definedName>
    <definedName name="P66ALL">#REF!</definedName>
    <definedName name="P6ALL">#REF!</definedName>
    <definedName name="p6alll">#REF!</definedName>
    <definedName name="P6E">#REF!</definedName>
    <definedName name="P6EGU">#REF!</definedName>
    <definedName name="P6ESL">#REF!</definedName>
    <definedName name="P6EWB">#REF!</definedName>
    <definedName name="P6EX">#REF!</definedName>
    <definedName name="P6HO">#REF!</definedName>
    <definedName name="P6N">#REF!</definedName>
    <definedName name="P6N_1">#REF!</definedName>
    <definedName name="P6N_2">#REF!</definedName>
    <definedName name="P6N_3">#REF!</definedName>
    <definedName name="P6NBH">#REF!</definedName>
    <definedName name="P6NCH">#REF!</definedName>
    <definedName name="P6NDL">#REF!</definedName>
    <definedName name="P6NHP">#REF!</definedName>
    <definedName name="P6NHR">#REF!</definedName>
    <definedName name="P6NJK">#REF!</definedName>
    <definedName name="P6NMP">#REF!</definedName>
    <definedName name="P6NNP">#REF!</definedName>
    <definedName name="P6NPB">#REF!</definedName>
    <definedName name="P6NRJ">#REF!</definedName>
    <definedName name="P6NUK">#REF!</definedName>
    <definedName name="P6NUP">#REF!</definedName>
    <definedName name="P6ORR">#REF!</definedName>
    <definedName name="P6P">#REF!</definedName>
    <definedName name="P6range">#REF!</definedName>
    <definedName name="P6S">#REF!</definedName>
    <definedName name="P6SHY">#REF!</definedName>
    <definedName name="P6SKN">#REF!</definedName>
    <definedName name="P6SKR">#REF!</definedName>
    <definedName name="P6STN">#REF!</definedName>
    <definedName name="P6W">#REF!</definedName>
    <definedName name="P6WGJ">#REF!</definedName>
    <definedName name="P6WGO">#REF!</definedName>
    <definedName name="P6WMH">#REF!</definedName>
    <definedName name="P6WNG">#REF!</definedName>
    <definedName name="P6WPN">#REF!</definedName>
    <definedName name="P7M_COMP">#REF!</definedName>
    <definedName name="PA">#REF!</definedName>
    <definedName name="pack">#REF!</definedName>
    <definedName name="Packaging">'[10]#REF'!$B$16:$P$16</definedName>
    <definedName name="PACKINGMATERIAL">#REF!</definedName>
    <definedName name="PAG">#REF!</definedName>
    <definedName name="PAGE">#REF!</definedName>
    <definedName name="PAGE_1">#REF!</definedName>
    <definedName name="PAGE_10">#REF!</definedName>
    <definedName name="PAGE_2">#REF!</definedName>
    <definedName name="PAGE_3">#REF!</definedName>
    <definedName name="PAGE_4">#REF!</definedName>
    <definedName name="Page_5">#REF!</definedName>
    <definedName name="Page_6">#REF!</definedName>
    <definedName name="PAGE_7">#REF!</definedName>
    <definedName name="PAGE_8">#REF!</definedName>
    <definedName name="PAGE_9">#REF!</definedName>
    <definedName name="PAGE1">#REF!</definedName>
    <definedName name="PAGE10">#REF!</definedName>
    <definedName name="PAGE11">#REF!</definedName>
    <definedName name="PAGE13">#REF!</definedName>
    <definedName name="PAGE14">#REF!</definedName>
    <definedName name="PAGE15">#REF!</definedName>
    <definedName name="PAGE16">'[240]Agency BS'!$A$1:$E$58:'[240]Agency BS'!$B$42</definedName>
    <definedName name="PAGE18">#REF!</definedName>
    <definedName name="PAGE19">#REF!</definedName>
    <definedName name="PAGE2">#REF!</definedName>
    <definedName name="PAGE21">#REF!</definedName>
    <definedName name="PAGE22">#REF!</definedName>
    <definedName name="PAGE3">#REF!</definedName>
    <definedName name="page4">#REF!</definedName>
    <definedName name="page5">#REF!</definedName>
    <definedName name="PAGE6">#REF!</definedName>
    <definedName name="PAGE8">#REF!</definedName>
    <definedName name="PAGE9">#REF!</definedName>
    <definedName name="PAGEJ">#REF!</definedName>
    <definedName name="PALL">#REF!</definedName>
    <definedName name="PAONTA">#REF!</definedName>
    <definedName name="PARTIV">#REF!</definedName>
    <definedName name="Partner2009">#REF!</definedName>
    <definedName name="Partner2010">#REF!</definedName>
    <definedName name="Partner2011">#REF!</definedName>
    <definedName name="Partner2012">#REF!</definedName>
    <definedName name="Partner2013">#REF!</definedName>
    <definedName name="Partner2014">#REF!</definedName>
    <definedName name="Partner2015">#REF!</definedName>
    <definedName name="PartnerInflation">#REF!</definedName>
    <definedName name="PartnerPension">#REF!</definedName>
    <definedName name="PartnerPS2009">#REF!</definedName>
    <definedName name="PartnerPS2010">#REF!</definedName>
    <definedName name="PartnerPS2011">#REF!</definedName>
    <definedName name="PartnerPS2012">#REF!</definedName>
    <definedName name="PartnerPS2013">#REF!</definedName>
    <definedName name="PartnerPS2014">#REF!</definedName>
    <definedName name="PartnerPS2015">#REF!</definedName>
    <definedName name="PartnerRecruit">#REF!</definedName>
    <definedName name="parts">[241]OIL!$A$8:$R$20</definedName>
    <definedName name="pas">[97]Sheet1!$D$1:$J$1</definedName>
    <definedName name="PAULSON">#REF!</definedName>
    <definedName name="PAULSONX">#REF!</definedName>
    <definedName name="Pawan">#REF!</definedName>
    <definedName name="PAYMENT">#REF!</definedName>
    <definedName name="PBC">'[242]EBT(PBC)'!$B$3:$IL$105</definedName>
    <definedName name="PBC_Memberwise_Global_Sales">#REF!</definedName>
    <definedName name="PC95C">'[131]Grouped TB-2004-05'!#REF!</definedName>
    <definedName name="PCIBS">[128]WORKINGS!#REF!</definedName>
    <definedName name="PCIPLDET">[128]WORKINGS!#REF!</definedName>
    <definedName name="PCIPLSUM">#N/A</definedName>
    <definedName name="PDOTDATE">'[142]SAP Query'!#REF!</definedName>
    <definedName name="PE">#REF!</definedName>
    <definedName name="PED">#REF!</definedName>
    <definedName name="PEGU">#REF!</definedName>
    <definedName name="PEJM">'[149]COAT&amp;WRAP-QIOT-#3'!#REF!</definedName>
    <definedName name="Pension">#REF!</definedName>
    <definedName name="Pentoxifilin">#REF!</definedName>
    <definedName name="per">[97]Sheet1!$C$3:$C$493</definedName>
    <definedName name="PerEnd">'[130]Trial Balance'!$U$3</definedName>
    <definedName name="PERFORMANCE_AT_A_GLANCE">#REF!</definedName>
    <definedName name="PERFORMANCE_C">#REF!</definedName>
    <definedName name="PERFORMANCE_L">#REF!</definedName>
    <definedName name="PERFORMANCE_P">#REF!</definedName>
    <definedName name="pers">#REF!</definedName>
    <definedName name="PERSONAL">#REF!</definedName>
    <definedName name="personnelcost">#REF!</definedName>
    <definedName name="PESL">#REF!</definedName>
    <definedName name="Peso">#REF!</definedName>
    <definedName name="PEWB">#REF!</definedName>
    <definedName name="PEX">#REF!</definedName>
    <definedName name="PF">'[149]PNT-QUOT-#3'!#REF!</definedName>
    <definedName name="Pfizer">#REF!</definedName>
    <definedName name="PFL">#REF!</definedName>
    <definedName name="PFR">#REF!</definedName>
    <definedName name="PG">#REF!</definedName>
    <definedName name="PG_13">'[243]Strt Archi'!#REF!</definedName>
    <definedName name="PG2A">#REF!</definedName>
    <definedName name="PG2AA">#REF!</definedName>
    <definedName name="PG2B">#REF!</definedName>
    <definedName name="PG8A">#REF!</definedName>
    <definedName name="PG8B">#REF!</definedName>
    <definedName name="PG8C">#REF!</definedName>
    <definedName name="PG8D">#REF!</definedName>
    <definedName name="PG8E">#REF!</definedName>
    <definedName name="PGBP">#REF!</definedName>
    <definedName name="pgia">#REF!</definedName>
    <definedName name="PHARMA">#REF!</definedName>
    <definedName name="PharmaSales">'[146]Sales breakdown'!$F$39:$N$39</definedName>
    <definedName name="PhilDuty5">#REF!</definedName>
    <definedName name="PhilDuty6">'[122]Stock-06'!#REF!</definedName>
    <definedName name="PhilDuty7">#REF!</definedName>
    <definedName name="PhilDuty8">#REF!</definedName>
    <definedName name="PhilStock5">#REF!</definedName>
    <definedName name="PhilStock6">'[122]Stock-06'!#REF!</definedName>
    <definedName name="PhilStock7">#REF!</definedName>
    <definedName name="PhilStock8">#REF!</definedName>
    <definedName name="PhilVAT5">#REF!</definedName>
    <definedName name="PhilVAT6">'[122]Stock-06'!#REF!</definedName>
    <definedName name="PhilVAT7">#REF!</definedName>
    <definedName name="PhilVAT8">#REF!</definedName>
    <definedName name="PHMKTG">#REF!</definedName>
    <definedName name="PHO">#REF!</definedName>
    <definedName name="PHOENIX">[121]Consol!#REF!</definedName>
    <definedName name="Phone">#REF!</definedName>
    <definedName name="phu_luc_vua">#REF!</definedName>
    <definedName name="phugia">[75]GiaVL!$F$28</definedName>
    <definedName name="pih">[128]WORKINGS!#REF!</definedName>
    <definedName name="pkn">[244]Sheet1!$A$3:$A$493</definedName>
    <definedName name="PL">#REF!</definedName>
    <definedName name="PL_SCHEDULES">#REF!</definedName>
    <definedName name="PL_指示燈___P.B.___REST_P.B._壓扣開關">'[207]NEW-PANEL'!#REF!</definedName>
    <definedName name="pl1a">'[245]BS Schdl-3-Fixed Assets'!#REF!</definedName>
    <definedName name="PL1B">NA()</definedName>
    <definedName name="PL2A">NA()</definedName>
    <definedName name="PL2B">NA()</definedName>
    <definedName name="PL3A">NA()</definedName>
    <definedName name="PL3B">NA()</definedName>
    <definedName name="PLA">#REF!</definedName>
    <definedName name="Place">'Input Sheet'!$B$22</definedName>
    <definedName name="PlanFixKostenstelle">#REF!</definedName>
    <definedName name="PlanTotalKostenstelle">#REF!</definedName>
    <definedName name="PlanVariabelKostenstelle">#REF!</definedName>
    <definedName name="plface">[128]WORKINGS!#REF!</definedName>
    <definedName name="PLWORKINGS">#REF!</definedName>
    <definedName name="plyacct">[91]POLYCHEM!$B$33:$AC$76</definedName>
    <definedName name="plybdact">[91]POLYCHEM!$B$81:$AB$93</definedName>
    <definedName name="plycflow">[91]POLYCHEM!$B$3:$AB$31</definedName>
    <definedName name="plyrep">[91]POLYCHEM!$AF$3:$AO$27</definedName>
    <definedName name="PM">#REF!</definedName>
    <definedName name="PMD">#REF!</definedName>
    <definedName name="PMI">#REF!</definedName>
    <definedName name="PMKT">'[107]avg salaries'!#REF!</definedName>
    <definedName name="PMNBV">#REF!</definedName>
    <definedName name="PMSEPDEP">#REF!</definedName>
    <definedName name="PN">#REF!</definedName>
    <definedName name="PN_1">#REF!</definedName>
    <definedName name="PN_2">#REF!</definedName>
    <definedName name="PN_3">#REF!</definedName>
    <definedName name="PNBH">#REF!</definedName>
    <definedName name="PNCH">#REF!</definedName>
    <definedName name="PNDL">#REF!</definedName>
    <definedName name="PNHP">#REF!</definedName>
    <definedName name="PNHR">#REF!</definedName>
    <definedName name="PNJK">#REF!</definedName>
    <definedName name="pnl">#REF!</definedName>
    <definedName name="PNMP">#REF!</definedName>
    <definedName name="PNNP">#REF!</definedName>
    <definedName name="PNPB">#REF!</definedName>
    <definedName name="PNRJ">#REF!</definedName>
    <definedName name="PNUK">#REF!</definedName>
    <definedName name="PNUP">#REF!</definedName>
    <definedName name="POC">#REF!</definedName>
    <definedName name="pok">[97]Sheet1!$B$3:$B$493</definedName>
    <definedName name="POPIELEC">#REF!</definedName>
    <definedName name="POPIELECX">#REF!</definedName>
    <definedName name="PORR">#REF!</definedName>
    <definedName name="Positions">#REF!</definedName>
    <definedName name="Post_Fund4_PerCent">#REF!</definedName>
    <definedName name="power">#REF!</definedName>
    <definedName name="POWER_M1">#REF!</definedName>
    <definedName name="POWER_M2">#REF!</definedName>
    <definedName name="PowerCord">[135]DATA!#REF!</definedName>
    <definedName name="PPO">'[246]#REF'!$E$19</definedName>
    <definedName name="pre">[94]Sheet1!$H$2:$H$32</definedName>
    <definedName name="premises">#REF!</definedName>
    <definedName name="PRESLAR">#REF!</definedName>
    <definedName name="PRESLARX">#REF!</definedName>
    <definedName name="PRICE">#REF!</definedName>
    <definedName name="PRICE07">[154]COST!$C$7</definedName>
    <definedName name="PRICE1">#REF!</definedName>
    <definedName name="PRICE10">[154]COST!$C$8</definedName>
    <definedName name="prin_are">'[247]BS-RXNL'!$A$1:$K$75</definedName>
    <definedName name="prin_area">'[248]BS-RXNL'!$A$1:$K$75</definedName>
    <definedName name="Principals2009">#REF!</definedName>
    <definedName name="Principals2010">#REF!</definedName>
    <definedName name="Principals2011">#REF!</definedName>
    <definedName name="Principals2012">#REF!</definedName>
    <definedName name="Principals2013">#REF!</definedName>
    <definedName name="Principals2014">#REF!</definedName>
    <definedName name="Principals2015">#REF!</definedName>
    <definedName name="PRINT">#REF!</definedName>
    <definedName name="_xlnm.Print_Area" localSheetId="8">'F.A.'!$A$1:$O$32</definedName>
    <definedName name="_xlnm.Print_Area" localSheetId="0">#REF!</definedName>
    <definedName name="_xlnm.Print_Area" localSheetId="9">'Ratio Analysis'!$A$1:$J$60</definedName>
    <definedName name="_xlnm.Print_Area">#REF!</definedName>
    <definedName name="Print_Area_MI">#REF!</definedName>
    <definedName name="Print_Area1">#REF!</definedName>
    <definedName name="Print_Area2">#REF!</definedName>
    <definedName name="Print_Control">OFFSET(#REF!,1,,COUNTA(#REF!),COUNTA(#REF!))</definedName>
    <definedName name="PRINT_RANGE">'[7]QS-APR97'!$C$10:$H$90</definedName>
    <definedName name="_xlnm.Print_Titles" localSheetId="4">'Notes to Accounts'!$1:$4</definedName>
    <definedName name="_xlnm.Print_Titles" localSheetId="5">Schedules!$1:$4</definedName>
    <definedName name="_xlnm.Print_Titles" localSheetId="7">'Schedules 3'!$1:$4</definedName>
    <definedName name="_xlnm.Print_Titles">#N/A</definedName>
    <definedName name="Print_Titles_MI">#REF!</definedName>
    <definedName name="PRINT1">[154]!PRINT1</definedName>
    <definedName name="PRINTA">#REF!</definedName>
    <definedName name="PRINTB">#REF!</definedName>
    <definedName name="PRINTC">#REF!</definedName>
    <definedName name="PRINTING_MATTER">#REF!</definedName>
    <definedName name="PrintMacro">'[249]Other notes'!$A$1</definedName>
    <definedName name="PrintRange1">#N/A</definedName>
    <definedName name="PrintRange10">#N/A</definedName>
    <definedName name="PrintRange11">#N/A</definedName>
    <definedName name="PrintRange2">#N/A</definedName>
    <definedName name="PrintRange3">#N/A</definedName>
    <definedName name="PrintRange4">#N/A</definedName>
    <definedName name="PrintRange6">#N/A</definedName>
    <definedName name="PrintRange8">#N/A</definedName>
    <definedName name="PrintRange9">#N/A</definedName>
    <definedName name="Prior">#REF!</definedName>
    <definedName name="ProcessDescription">'[130]Trial Balance'!$M$3</definedName>
    <definedName name="ProcessName">'[130]Trial Balance'!$M$2</definedName>
    <definedName name="ProcProds">#REF!</definedName>
    <definedName name="prodDW">#REF!</definedName>
    <definedName name="ProdForm" hidden="1">#REF!</definedName>
    <definedName name="ProdLkup">#REF!</definedName>
    <definedName name="prodnvol">#REF!</definedName>
    <definedName name="ProdTable">#REF!</definedName>
    <definedName name="Product" hidden="1">#REF!</definedName>
    <definedName name="ProductDescription">'[130]Trial Balance'!#REF!</definedName>
    <definedName name="PRODUCTION">#REF!</definedName>
    <definedName name="ProductName">'[130]Trial Balance'!#REF!</definedName>
    <definedName name="productwise">#REF!</definedName>
    <definedName name="productwise3">#REF!</definedName>
    <definedName name="productwiseõ">#REF!</definedName>
    <definedName name="productwiseø">#REF!</definedName>
    <definedName name="PROF">[124]PARTS!#REF!</definedName>
    <definedName name="professional">#REF!</definedName>
    <definedName name="Professional_charges">#REF!</definedName>
    <definedName name="ProfInflation">#REF!</definedName>
    <definedName name="Profit\Loss">#REF!</definedName>
    <definedName name="Profit___loss_account">#REF!</definedName>
    <definedName name="PROFIT_c">#REF!</definedName>
    <definedName name="PROFIT_L">#REF!</definedName>
    <definedName name="Profit_Loss">#REF!</definedName>
    <definedName name="Profit_Loss_1">'[250]Valuation of Advertisement righ'!#REF!</definedName>
    <definedName name="Profit_Loss_20">'[251]Valuation of Advertisement righ'!#REF!</definedName>
    <definedName name="Profit_Loss_3">'[250]Valuation of Advertisement righ'!#REF!</definedName>
    <definedName name="PROFIT_PLAN">#REF!</definedName>
    <definedName name="PROFIT_PLAN_C">#REF!</definedName>
    <definedName name="PROFIT_PLAN_L">#REF!</definedName>
    <definedName name="PROFIT_PLAN_P">#REF!</definedName>
    <definedName name="PROFITRECON">#REF!</definedName>
    <definedName name="Proj">#REF!</definedName>
    <definedName name="project">'[91]OVERHD -PAYROLL'!$A$231:$O$274</definedName>
    <definedName name="ProjectDescription">'[130]Trial Balance'!#REF!</definedName>
    <definedName name="ProjectName">'[130]Trial Balance'!#REF!</definedName>
    <definedName name="PROJECTS">#REF!</definedName>
    <definedName name="PROPOSAL">#REF!</definedName>
    <definedName name="PROVISIONS">#REF!</definedName>
    <definedName name="Prr">#REF!</definedName>
    <definedName name="prty">[97]Sheet1!$G$3:$G$493</definedName>
    <definedName name="PS">#REF!</definedName>
    <definedName name="PSHP">#REF!</definedName>
    <definedName name="PSIdata">[103]computation!#REF!</definedName>
    <definedName name="PSKN">#REF!</definedName>
    <definedName name="PSKR">#REF!</definedName>
    <definedName name="PSpool2008">#REF!</definedName>
    <definedName name="PSpool2009">#REF!</definedName>
    <definedName name="PSpool2010">#REF!</definedName>
    <definedName name="PSpool2011">#REF!</definedName>
    <definedName name="PSpool2012">#REF!</definedName>
    <definedName name="PSpool2013">#REF!</definedName>
    <definedName name="PSpool2014">#REF!</definedName>
    <definedName name="PSpool2015">#REF!</definedName>
    <definedName name="PSTN">#REF!</definedName>
    <definedName name="pt">#REF!</definedName>
    <definedName name="PT_Duong">#REF!</definedName>
    <definedName name="ptdg">#REF!</definedName>
    <definedName name="PTDG_cau">#REF!</definedName>
    <definedName name="ptdg_cong">#REF!</definedName>
    <definedName name="ptdg_duong">#REF!</definedName>
    <definedName name="ptvt">'[252]ma-pt'!$A$6:$IV$228</definedName>
    <definedName name="pur_madras">#REF!</definedName>
    <definedName name="PW">#REF!</definedName>
    <definedName name="PWGJ">#REF!</definedName>
    <definedName name="PWGO">#REF!</definedName>
    <definedName name="PWMH">#REF!</definedName>
    <definedName name="pwng">#REF!</definedName>
    <definedName name="PWPN">#REF!</definedName>
    <definedName name="Q">'[63]jan''04'!#REF!</definedName>
    <definedName name="qaqcdetailed">#REF!</definedName>
    <definedName name="QC_TESTING">#REF!</definedName>
    <definedName name="qh">#REF!</definedName>
    <definedName name="qq">#REF!</definedName>
    <definedName name="qqq">#REF!</definedName>
    <definedName name="QQQQQQQ" hidden="1">{"'PIVOT-SORTED'!$A$372"}</definedName>
    <definedName name="qt" hidden="1">{"'Sheet1'!$L$16"}</definedName>
    <definedName name="QUANT">#REF!</definedName>
    <definedName name="quehan">'[67]Vat lieu'!$D$28</definedName>
    <definedName name="QuerSummeKostenstelle">#REF!</definedName>
    <definedName name="QuerSummeKst">#REF!</definedName>
    <definedName name="Query1">#REF!</definedName>
    <definedName name="Query3">#REF!</definedName>
    <definedName name="Quinalapril">#REF!</definedName>
    <definedName name="QUYLUONG">'[66]truc tiep'!#REF!</definedName>
    <definedName name="QW" hidden="1">{"'PIVOT-SORTED'!$A$372"}</definedName>
    <definedName name="qwe">[190]Sheet1!$J$3:$J$840</definedName>
    <definedName name="QYTD">#REF!</definedName>
    <definedName name="R_">#REF!</definedName>
    <definedName name="R_D">#REF!</definedName>
    <definedName name="r_dexp">#REF!</definedName>
    <definedName name="ra">#REF!</definedName>
    <definedName name="rahul">#REF!</definedName>
    <definedName name="Rajiv">#REF!</definedName>
    <definedName name="Ram">'[253]COMICRO ROM'!#REF!</definedName>
    <definedName name="rama" hidden="1">{"'August 2000'!$A$1:$J$101"}</definedName>
    <definedName name="RAMCO">[103]computation!#REF!</definedName>
    <definedName name="ranbaxy">#REF!</definedName>
    <definedName name="RanbaxyDuty5">#REF!</definedName>
    <definedName name="RanbaxyDuty7">#REF!</definedName>
    <definedName name="RanbaxyDuty8">#REF!</definedName>
    <definedName name="RanbaxyStock5">#REF!</definedName>
    <definedName name="RanbaxyStock7">#REF!</definedName>
    <definedName name="RanbaxyStock8">#REF!</definedName>
    <definedName name="RanbaxyVAT5">#REF!</definedName>
    <definedName name="RanbaxyVAT7">#REF!</definedName>
    <definedName name="RanbaxyVAT8">#REF!</definedName>
    <definedName name="RANCODE">'[254]Stock valuation &amp; Sales'!$B$5:$B$2500</definedName>
    <definedName name="RanDuty6">'[122]Stock-06'!$M$118</definedName>
    <definedName name="Range">#REF!</definedName>
    <definedName name="RANGE1">#REF!</definedName>
    <definedName name="RanStock6">'[122]Stock-06'!$L$118</definedName>
    <definedName name="RanVAT6">'[122]Stock-06'!$N$118</definedName>
    <definedName name="rate">#REF!</definedName>
    <definedName name="Rate1">#REF!</definedName>
    <definedName name="rate2">#REF!</definedName>
    <definedName name="rate3">#REF!</definedName>
    <definedName name="ratecc">#REF!</definedName>
    <definedName name="rates">[255]Sheet1!$B$3:$C$7</definedName>
    <definedName name="rateusd">#REF!</definedName>
    <definedName name="ravi0051">[128]WORKINGS!#REF!</definedName>
    <definedName name="RawData">#REF!</definedName>
    <definedName name="RawHeader">#REF!</definedName>
    <definedName name="RAWWATER">#REF!</definedName>
    <definedName name="RCArea" hidden="1">#REF!</definedName>
    <definedName name="Rcasein">#REF!</definedName>
    <definedName name="RCK">#REF!</definedName>
    <definedName name="RD">#REF!</definedName>
    <definedName name="RD_PROFILE">#REF!</definedName>
    <definedName name="RDN">#REF!</definedName>
    <definedName name="Re">{#N/A,#N/A,FALSE,"COMP"}</definedName>
    <definedName name="realisation">#REF!</definedName>
    <definedName name="RECEIVABLE">#REF!</definedName>
    <definedName name="RECEIVABLE_C">#REF!</definedName>
    <definedName name="RECEIVABLE_L">#REF!</definedName>
    <definedName name="RECEIVABLE_P">#REF!</definedName>
    <definedName name="receptionpreprocess">#REF!</definedName>
    <definedName name="reco">#REF!</definedName>
    <definedName name="reco1">#REF!</definedName>
    <definedName name="RECOMMENDATION">" 
"</definedName>
    <definedName name="RECON">'[256]WDV(P&amp;M)31.03.99'!$A$1:$B$236</definedName>
    <definedName name="Reconsilation">#REF!</definedName>
    <definedName name="Record1">'[249]Other notes'!$A$1</definedName>
    <definedName name="_xlnm.Recorder">#REF!</definedName>
    <definedName name="RECOUT">#N/A</definedName>
    <definedName name="recovery">#REF!</definedName>
    <definedName name="Recruit">#REF!</definedName>
    <definedName name="Recruitment2009">#REF!</definedName>
    <definedName name="Recruitment2010">#REF!</definedName>
    <definedName name="Recruitment2011">#REF!</definedName>
    <definedName name="Recruitment2012">#REF!</definedName>
    <definedName name="Recruitment2013">#REF!</definedName>
    <definedName name="Recruitment2014">#REF!</definedName>
    <definedName name="Recruitment2015">#REF!</definedName>
    <definedName name="ref">#REF!</definedName>
    <definedName name="refrigeration">#REF!</definedName>
    <definedName name="REFSDSDF">#REF!</definedName>
    <definedName name="Refund">#REF!</definedName>
    <definedName name="Related">'[257]Other notes'!#REF!</definedName>
    <definedName name="relbill">'[112]ALL-IBANK-BRS'!$A$1:$B$453</definedName>
    <definedName name="Reliance">#REF!</definedName>
    <definedName name="RENT_10">#REF!</definedName>
    <definedName name="RENT_11">"#REF!"</definedName>
    <definedName name="RENT_12">#REF!</definedName>
    <definedName name="RENT_25">#REF!</definedName>
    <definedName name="RENT_3">"#REF!"</definedName>
    <definedName name="RENT_4">NA()</definedName>
    <definedName name="RENT_6">NA()</definedName>
    <definedName name="RENT_7">#REF!</definedName>
    <definedName name="rentadv_10">#REF!</definedName>
    <definedName name="rentadv_11">"#REF!"</definedName>
    <definedName name="rentadv_12">#REF!</definedName>
    <definedName name="rentadv_20">#REF!</definedName>
    <definedName name="rentadv_4">#REF!</definedName>
    <definedName name="rentadv_4_1">NA()</definedName>
    <definedName name="rentadv_6">NA()</definedName>
    <definedName name="rentadv_7">#REF!</definedName>
    <definedName name="rental">#REF!</definedName>
    <definedName name="reop">#REF!</definedName>
    <definedName name="reop1">#REF!</definedName>
    <definedName name="REPAIR">#REF!</definedName>
    <definedName name="REPORT">[154]COST!REPORT</definedName>
    <definedName name="Report_Title">"Trend eDoctor Virus Diagnostic Report for  Trend_Micro_HK_Limited"</definedName>
    <definedName name="ReportID">'[130]Trial Balance'!$I$2</definedName>
    <definedName name="res_sur">#REF!</definedName>
    <definedName name="Reseller_Margin">#REF!</definedName>
    <definedName name="Reseller_Margin___Monthly_Fee">#REF!</definedName>
    <definedName name="Reseller_Margin___Signup">#REF!</definedName>
    <definedName name="Reseller_Margin___Traffic">#REF!</definedName>
    <definedName name="RESERVE">#REF!</definedName>
    <definedName name="Reserves_and_surplus">'[88]Note 3-5'!#REF!</definedName>
    <definedName name="residual">'[91]OVERHD -PAYROLL'!$A$213:$T$228</definedName>
    <definedName name="RespOTC">#REF!</definedName>
    <definedName name="RespTotal">#REF!</definedName>
    <definedName name="RestwertBil">#REF!</definedName>
    <definedName name="RestwertKalk">#REF!</definedName>
    <definedName name="REV">#REF!</definedName>
    <definedName name="REV_DETAIL">#REF!</definedName>
    <definedName name="Rev_rpt_print">#REF!</definedName>
    <definedName name="REV_SUM">#REF!</definedName>
    <definedName name="REVENUE__B">#REF!</definedName>
    <definedName name="REVENUE_M2A">#REF!</definedName>
    <definedName name="REVENUE_M2B">#REF!</definedName>
    <definedName name="REVENUE_M2C">#REF!</definedName>
    <definedName name="REVENUE_M2D">#REF!</definedName>
    <definedName name="REVENUE_P">#REF!</definedName>
    <definedName name="rewr">#REF!</definedName>
    <definedName name="RFCL">#REF!</definedName>
    <definedName name="rfgasfgasfdgasdfg" hidden="1">{"'PIVOT-SORTED'!$A$372"}</definedName>
    <definedName name="RFP003A">#REF!</definedName>
    <definedName name="RFP003B">#REF!</definedName>
    <definedName name="RFP003C">#REF!</definedName>
    <definedName name="RFP003D">#REF!</definedName>
    <definedName name="RFP003E">#REF!</definedName>
    <definedName name="RFP003F">#REF!</definedName>
    <definedName name="ri">#REF!</definedName>
    <definedName name="RichterDuty5">#REF!</definedName>
    <definedName name="RichterDuty6">'[122]Stock-06'!#REF!</definedName>
    <definedName name="RichterDuty7">#REF!</definedName>
    <definedName name="RichterDuty8">#REF!</definedName>
    <definedName name="RichterStock5">#REF!</definedName>
    <definedName name="RichterStock6">'[122]Stock-06'!#REF!</definedName>
    <definedName name="RichterStock7">#REF!</definedName>
    <definedName name="RichterStock8">#REF!</definedName>
    <definedName name="RichterVAT5">#REF!</definedName>
    <definedName name="RichterVAT6">'[122]Stock-06'!#REF!</definedName>
    <definedName name="RichterVAT7">#REF!</definedName>
    <definedName name="RichterVAT8">#REF!</definedName>
    <definedName name="RIDHA">#REF!</definedName>
    <definedName name="RIDHAX">#REF!</definedName>
    <definedName name="RLIFE">#REF!</definedName>
    <definedName name="RMC000000000000">#REF!</definedName>
    <definedName name="rmcAccount">48600</definedName>
    <definedName name="rmcApplication">"MC35"</definedName>
    <definedName name="rmcCategory">"BUDGCA"</definedName>
    <definedName name="rmcFrequency">"MON"</definedName>
    <definedName name="rmcName">"ARG$"</definedName>
    <definedName name="RMcode">'[258]RM Code'!$B$5:$D$22</definedName>
    <definedName name="RMCOptions">"*000000000000000"</definedName>
    <definedName name="RMcost">#REF!</definedName>
    <definedName name="ROCE">#REF!</definedName>
    <definedName name="ROECC">#REF!</definedName>
    <definedName name="ROEUSD">#REF!</definedName>
    <definedName name="Rolta">#REF!</definedName>
    <definedName name="ROYALTY">#REF!</definedName>
    <definedName name="rr">[259]Invest!#REF!</definedName>
    <definedName name="rrr">[260]REVENUES!#REF!</definedName>
    <definedName name="rrr_vvv">'[261]RM (440)'!#REF!</definedName>
    <definedName name="rrrrr">[259]Invest!#REF!</definedName>
    <definedName name="rrt">[262]Sheet1!$M$2:$M$413</definedName>
    <definedName name="rs">[171]BS!$F$8</definedName>
    <definedName name="RSB">#REF!</definedName>
    <definedName name="RSI">#REF!</definedName>
    <definedName name="RT">'[149]COAT&amp;WRAP-QIOT-#3'!#REF!</definedName>
    <definedName name="rung25">[67]May!$E$26</definedName>
    <definedName name="RxTotal">#REF!</definedName>
    <definedName name="s">#REF!</definedName>
    <definedName name="S_D_Fixed">'[10]#REF'!$B$37:$P$37</definedName>
    <definedName name="S_D_Variable">'[10]#REF'!$B$36:$P$36</definedName>
    <definedName name="S1_4">#REF!</definedName>
    <definedName name="S11_14">#REF!</definedName>
    <definedName name="S15_17">#REF!</definedName>
    <definedName name="S18_20">#REF!</definedName>
    <definedName name="S21_22">#REF!</definedName>
    <definedName name="S5_6">#REF!</definedName>
    <definedName name="S7_10">#REF!</definedName>
    <definedName name="sa">'[164]FORM-16'!#REF!</definedName>
    <definedName name="SAAdminInflation">#REF!</definedName>
    <definedName name="sabi_10">#REF!</definedName>
    <definedName name="sabi_11">"#REF!"</definedName>
    <definedName name="sabi_12">#REF!</definedName>
    <definedName name="sabi_20">#REF!</definedName>
    <definedName name="sabi_4">#REF!</definedName>
    <definedName name="sabi_4_1">NA()</definedName>
    <definedName name="sabi_6">NA()</definedName>
    <definedName name="sabi_7">#REF!</definedName>
    <definedName name="SAInflation">#REF!</definedName>
    <definedName name="SAL">#REF!</definedName>
    <definedName name="sal.xls">#REF!</definedName>
    <definedName name="salaries">#REF!</definedName>
    <definedName name="Salaries___Wages">#REF!</definedName>
    <definedName name="Salary_Levels">#REF!</definedName>
    <definedName name="sales">#REF!</definedName>
    <definedName name="sales_10">#REF!</definedName>
    <definedName name="sales_11">"#REF!"</definedName>
    <definedName name="sales_12">#REF!</definedName>
    <definedName name="sales_24">#REF!</definedName>
    <definedName name="sales_4">#REF!</definedName>
    <definedName name="sales_4_1">NA()</definedName>
    <definedName name="sales_6">NA()</definedName>
    <definedName name="sales_7">#REF!</definedName>
    <definedName name="SALES_RETURNS">#REF!</definedName>
    <definedName name="SALES_RETURNS_C">#REF!</definedName>
    <definedName name="SALES_RETURNS_L">#REF!</definedName>
    <definedName name="SALES_RETURNS_P">#REF!</definedName>
    <definedName name="SALES_SUMMARY">#REF!</definedName>
    <definedName name="SALES_SUMMARY_C">#REF!</definedName>
    <definedName name="SALES_SUMMARY_L">#REF!</definedName>
    <definedName name="SALES_SUMMARY_P">#REF!</definedName>
    <definedName name="salesdata">#REF!</definedName>
    <definedName name="salestax_10">#REF!</definedName>
    <definedName name="salestax_11">"#REF!"</definedName>
    <definedName name="salestax_12">#REF!</definedName>
    <definedName name="salestax_24">#REF!</definedName>
    <definedName name="salestax_4">#REF!</definedName>
    <definedName name="salestax_4_1">NA()</definedName>
    <definedName name="salestax_6">NA()</definedName>
    <definedName name="salestax_7">#REF!</definedName>
    <definedName name="SalesTotal">#REF!</definedName>
    <definedName name="sam">[97]Sheet1!$A$3:$A$493</definedName>
    <definedName name="same">#REF!</definedName>
    <definedName name="Sample">#REF!</definedName>
    <definedName name="san_11">NA()</definedName>
    <definedName name="san_12">NA()</definedName>
    <definedName name="san_13">NA()</definedName>
    <definedName name="san_14">NA()</definedName>
    <definedName name="san_15">NA()</definedName>
    <definedName name="san_16">NA()</definedName>
    <definedName name="san_17">NA()</definedName>
    <definedName name="san_18">NA()</definedName>
    <definedName name="san_8">NA()</definedName>
    <definedName name="san_9">NA()</definedName>
    <definedName name="Sanjay_11">NA()</definedName>
    <definedName name="Sanjay_12">NA()</definedName>
    <definedName name="Sanjay_13">NA()</definedName>
    <definedName name="Sanjay_14">NA()</definedName>
    <definedName name="Sanjay_15">NA()</definedName>
    <definedName name="Sanjay_16">NA()</definedName>
    <definedName name="Sanjay_17">NA()</definedName>
    <definedName name="Sanjay_18">NA()</definedName>
    <definedName name="Sanjay_8">NA()</definedName>
    <definedName name="Sanjay_9">NA()</definedName>
    <definedName name="SAPartnerInflation">#REF!</definedName>
    <definedName name="SAPBEXrevision" hidden="1">3</definedName>
    <definedName name="SAPBEXsysID" hidden="1">"BWP"</definedName>
    <definedName name="SAPBEXwbID" hidden="1">"3YD51A8STTZ0KEJYYZ8B9L5UV"</definedName>
    <definedName name="SAProfInflation">#REF!</definedName>
    <definedName name="SAsia2009">#REF!</definedName>
    <definedName name="SAsia2010">#REF!</definedName>
    <definedName name="SAsia2011">#REF!</definedName>
    <definedName name="SAsia2012">#REF!</definedName>
    <definedName name="SAsia2013">#REF!</definedName>
    <definedName name="SAsia2014">#REF!</definedName>
    <definedName name="sat">[211]TTTram!#REF!</definedName>
    <definedName name="satu">[263]ctTBA!#REF!</definedName>
    <definedName name="satyamcomp">#REF!</definedName>
    <definedName name="sau">'[65]Chiet tinh dz35'!$H$4</definedName>
    <definedName name="sb">'[164]FORM-16'!#REF!</definedName>
    <definedName name="SBD">#REF!</definedName>
    <definedName name="sbi">#REF!</definedName>
    <definedName name="SBUDescrip">'[130]Trial Balance'!$K$2</definedName>
    <definedName name="SC">#REF!</definedName>
    <definedName name="SCCR">#REF!</definedName>
    <definedName name="SCDT">#REF!</definedName>
    <definedName name="SCF">#REF!</definedName>
    <definedName name="SCH">#REF!</definedName>
    <definedName name="sch.B">'[264]b.s.-p.l.-sch.'!#REF!</definedName>
    <definedName name="sch.D">'[264]b.s.-p.l.-sch.'!#REF!</definedName>
    <definedName name="sch.H">#REF!</definedName>
    <definedName name="SCH_2">#REF!</definedName>
    <definedName name="SCH_4">#REF!</definedName>
    <definedName name="sch1_3">#REF!</definedName>
    <definedName name="SCH10_13">#REF!</definedName>
    <definedName name="sch10111213">#REF!</definedName>
    <definedName name="sch5_7">#REF!</definedName>
    <definedName name="schC">#REF!</definedName>
    <definedName name="Schedule_1">#REF!</definedName>
    <definedName name="Schedule_12">'[127]Results PL'!#REF!</definedName>
    <definedName name="Schedule_2">#REF!</definedName>
    <definedName name="Schedule_3">#REF!</definedName>
    <definedName name="Schedule_4">#REF!</definedName>
    <definedName name="Schedule_5">#REF!</definedName>
    <definedName name="SCHEDULE_6">#REF!</definedName>
    <definedName name="Schedule_Capital">#REF!</definedName>
    <definedName name="Schedule_CurrentAssets">#REF!</definedName>
    <definedName name="Schedule_CurrentLiabilities">#REF!</definedName>
    <definedName name="Schedule_Expenditure">#REF!</definedName>
    <definedName name="Schedules_attached_and_forming__part_of_the_Balance__Sheet_as_on_31st_March_1999">#REF!</definedName>
    <definedName name="SCHFA">#REF!</definedName>
    <definedName name="scm">'[212]nhan cong'!#REF!</definedName>
    <definedName name="scr">[80]gVL!$Q$33</definedName>
    <definedName name="SCROLL">[265]executive!#REF!</definedName>
    <definedName name="SD">#REF!</definedName>
    <definedName name="SDASD">#REF!</definedName>
    <definedName name="sdata">#REF!</definedName>
    <definedName name="SDDL">[140]QMCT!#REF!</definedName>
    <definedName name="SDDTKCT3">[266]SDD!#REF!</definedName>
    <definedName name="sdf">[267]Sheet1!#REF!</definedName>
    <definedName name="sdffasdfasdfsdafa" hidden="1">{"'PIVOT-SORTED'!$A$372"}</definedName>
    <definedName name="sdfs">'[212]nhan cong'!#REF!</definedName>
    <definedName name="SDGSDB">#REF!</definedName>
    <definedName name="SDL">#REF!</definedName>
    <definedName name="sdo">[197]gvl!$N$35</definedName>
    <definedName name="sdq">#REF!</definedName>
    <definedName name="SDR">#REF!</definedName>
    <definedName name="SDS">'[268]Post adj 1'!$K$21</definedName>
    <definedName name="SE_NAME">""</definedName>
    <definedName name="SEC_LOAN">#REF!</definedName>
    <definedName name="Secured_loans">'[88]Note 3-5'!#REF!</definedName>
    <definedName name="SEGUINE">#REF!</definedName>
    <definedName name="SensitivityRate">#REF!</definedName>
    <definedName name="SensoryTotal">#REF!</definedName>
    <definedName name="sepdep">#REF!</definedName>
    <definedName name="Sertralin">#REF!</definedName>
    <definedName name="service_income">#REF!</definedName>
    <definedName name="Service_Type">"Service Type"</definedName>
    <definedName name="Setup_Fee">#REF!</definedName>
    <definedName name="Severance2009">#REF!</definedName>
    <definedName name="Severance2010">#REF!</definedName>
    <definedName name="Severance2011">#REF!</definedName>
    <definedName name="Severance2012">#REF!</definedName>
    <definedName name="Severance2013">#REF!</definedName>
    <definedName name="Severance2014">#REF!</definedName>
    <definedName name="Severance2015">#REF!</definedName>
    <definedName name="sex">#REF!</definedName>
    <definedName name="SFDDFF">#REF!</definedName>
    <definedName name="sfsdfffffffff" hidden="1">{"'PIVOT-SORTED'!$A$372"}</definedName>
    <definedName name="SGD">#REF!</definedName>
    <definedName name="shaa">#REF!</definedName>
    <definedName name="shanti">#REF!</definedName>
    <definedName name="shanti1">#REF!</definedName>
    <definedName name="SHARE_CAPITAL">#REF!</definedName>
    <definedName name="sheet">#REF!</definedName>
    <definedName name="sheet_I">#REF!</definedName>
    <definedName name="Sheet_II">#REF!</definedName>
    <definedName name="Sheet1">#REF!</definedName>
    <definedName name="SHEET2">#REF!</definedName>
    <definedName name="SHEET3">#REF!</definedName>
    <definedName name="shift">[115]Openings!$O$1:$O$3</definedName>
    <definedName name="ShippingCorp.">[103]computation!#REF!</definedName>
    <definedName name="Shop_Floor_Hour_Rate___2000">"kapil"</definedName>
    <definedName name="SHTK">#REF!</definedName>
    <definedName name="SHY">#REF!</definedName>
    <definedName name="si">#REF!</definedName>
    <definedName name="SI_NAME">"Trend Micro HK eDoctor"</definedName>
    <definedName name="Siemen">#REF!</definedName>
    <definedName name="siemens">[103]computation!#REF!</definedName>
    <definedName name="SierraOptima">[103]computation!#REF!</definedName>
    <definedName name="SignDate">'Input Sheet'!$B$21</definedName>
    <definedName name="Signup_Corporate">#REF!</definedName>
    <definedName name="Signup_Fee_Share_to_Virtualplus">#REF!</definedName>
    <definedName name="Siliguri">#REF!</definedName>
    <definedName name="Simvastatin">#REF!</definedName>
    <definedName name="Singapore2009">#REF!</definedName>
    <definedName name="Singapore2010">#REF!</definedName>
    <definedName name="Singapore2011">#REF!</definedName>
    <definedName name="Singapore2012">#REF!</definedName>
    <definedName name="Singapore2013">#REF!</definedName>
    <definedName name="Singapore2014">#REF!</definedName>
    <definedName name="Singapore2015">#REF!</definedName>
    <definedName name="SingaporeAdminInflation">#REF!</definedName>
    <definedName name="SingaporeInflation">#REF!</definedName>
    <definedName name="SingaporePartnerInflation">#REF!</definedName>
    <definedName name="SingaporeProfInflation">#REF!</definedName>
    <definedName name="single">#REF!</definedName>
    <definedName name="SINRATE">#REF!</definedName>
    <definedName name="SIR">#REF!</definedName>
    <definedName name="Site_Interiors">#REF!</definedName>
    <definedName name="SIZE">#REF!</definedName>
    <definedName name="SKc">#REF!</definedName>
    <definedName name="skd">[80]gVL!$Q$37</definedName>
    <definedName name="SKL">#REF!</definedName>
    <definedName name="SKN">#REF!</definedName>
    <definedName name="SKR">#REF!</definedName>
    <definedName name="SL">#REF!</definedName>
    <definedName name="SL_SUMMARY">'[7]QS-APR97'!#REF!</definedName>
    <definedName name="SL_TOTAL">'[7]QS-APR97'!#REF!</definedName>
    <definedName name="SLC">#REF!</definedName>
    <definedName name="slim">#REF!</definedName>
    <definedName name="slk">#REF!</definedName>
    <definedName name="SLL">#REF!</definedName>
    <definedName name="SLR">#REF!</definedName>
    <definedName name="SLUS">#REF!</definedName>
    <definedName name="SLX">[159]CTNX!#REF!</definedName>
    <definedName name="SML">#REF!</definedName>
    <definedName name="SMR">#REF!</definedName>
    <definedName name="SO">OFFSET([182]NGUON!$A$1:$A$65536,COUNTA([182]NGUON!$A$1:$A$65536)-1,0,1)</definedName>
    <definedName name="SoAfaKumBil">#REF!</definedName>
    <definedName name="SoAfaKumKalk">#REF!</definedName>
    <definedName name="SoAfaLfdJahrBil">#REF!</definedName>
    <definedName name="SoAfaLfdJahrKalk">#REF!</definedName>
    <definedName name="SoAfaLfdMonatKalk">#REF!</definedName>
    <definedName name="Soi">#REF!</definedName>
    <definedName name="Soi_HamYen">[138]T.Tinh!#REF!</definedName>
    <definedName name="solacct">[91]SOLIDAIRE!$C$56:$Y$98</definedName>
    <definedName name="solbdact">[91]SOLIDAIRE!$C$106:$Y$116</definedName>
    <definedName name="solcflow">[91]SOLIDAIRE!$C$11:$Y$54</definedName>
    <definedName name="solrep">[91]SOLIDAIRE!$AC$11:$AK$36</definedName>
    <definedName name="solus" hidden="1">[269]TREND!$F$533:$Q$533</definedName>
    <definedName name="solver_adj" hidden="1">#REF!</definedName>
    <definedName name="solver_opt" hidden="1">#REF!</definedName>
    <definedName name="solver_typ" hidden="1">2</definedName>
    <definedName name="solver_val" hidden="1">0</definedName>
    <definedName name="Sonth">'[67]Vat lieu'!$D$31</definedName>
    <definedName name="SORT">#REF!</definedName>
    <definedName name="SORT_AREA">'[270]DI-ESTI'!$A$8:$R$489</definedName>
    <definedName name="sorted">#REF!</definedName>
    <definedName name="SOTIEN">OFFSET([182]NGUON!$I$1:$I$65536,COUNTA([182]NGUON!$I$1:$I$65536)-1,0,1)</definedName>
    <definedName name="SourceColumns">[271]PL_BS!$E$2:$Z$2</definedName>
    <definedName name="SourceCompany">[271]PL_BS!$E$2:$Z$3</definedName>
    <definedName name="SourceGrpC47">[271]PL_BS!$A$43:$Z$64</definedName>
    <definedName name="SourceMonth">[271]PL_BS!$D$5</definedName>
    <definedName name="SourceSumBS">[271]PL_BS!$A$5:$A$75</definedName>
    <definedName name="SourceTable">[271]PL_BS!$A$5:$Z$75</definedName>
    <definedName name="SourceYear">[271]PL_BS!$C$5</definedName>
    <definedName name="South">#REF!</definedName>
    <definedName name="SP">'[149]PNT-QUOT-#3'!#REF!</definedName>
    <definedName name="sp_bq">'[66]truc tiep'!#REF!</definedName>
    <definedName name="sp_bv">'[66]truc tiep'!#REF!</definedName>
    <definedName name="sp_ck">'[66]truc tiep'!#REF!</definedName>
    <definedName name="sp_d1">'[66]truc tiep'!#REF!</definedName>
    <definedName name="sp_d2">'[66]truc tiep'!#REF!</definedName>
    <definedName name="sp_d3">'[66]truc tiep'!#REF!</definedName>
    <definedName name="sp_dl">'[66]truc tiep'!#REF!</definedName>
    <definedName name="sp_kcs">'[66]truc tiep'!#REF!</definedName>
    <definedName name="sp_nb">'[66]truc tiep'!#REF!</definedName>
    <definedName name="sp_ngio">'[66]truc tiep'!#REF!</definedName>
    <definedName name="sp_nv">'[66]truc tiep'!#REF!</definedName>
    <definedName name="sp_t3">'[66]truc tiep'!#REF!</definedName>
    <definedName name="sp_t4">'[66]truc tiep'!#REF!</definedName>
    <definedName name="sp_t5">'[66]truc tiep'!#REF!</definedName>
    <definedName name="sp_t6">'[66]truc tiep'!#REF!</definedName>
    <definedName name="sp_tc">'[66]truc tiep'!#REF!</definedName>
    <definedName name="sp_tm">'[66]truc tiep'!#REF!</definedName>
    <definedName name="sp_vs">'[66]truc tiep'!#REF!</definedName>
    <definedName name="sp_xh">'[66]truc tiep'!#REF!</definedName>
    <definedName name="SPAIN">#REF!</definedName>
    <definedName name="SPAN">#REF!</definedName>
    <definedName name="SPEC">#REF!</definedName>
    <definedName name="SpecialPrice" hidden="1">#REF!</definedName>
    <definedName name="SPECSUMMARY">#REF!</definedName>
    <definedName name="Spironolactona">#REF!</definedName>
    <definedName name="spot_rate">'[95]AR Report'!$B$8</definedName>
    <definedName name="spread150">#REF!</definedName>
    <definedName name="spread150garlic">#REF!</definedName>
    <definedName name="spread150onion">#REF!</definedName>
    <definedName name="Spread150pep">#REF!</definedName>
    <definedName name="SS" hidden="1">#REF!</definedName>
    <definedName name="ss_6">NA()</definedName>
    <definedName name="ss_7">NA()</definedName>
    <definedName name="ss_8">NA()</definedName>
    <definedName name="SS_MaxPattern">"Max Pattern Number "</definedName>
    <definedName name="SS_MaxPattern_1">""</definedName>
    <definedName name="SS_MaxPattern_2">""</definedName>
    <definedName name="SS_MaxPattern_3">""</definedName>
    <definedName name="SS_MaxPattern_4">""</definedName>
    <definedName name="SS_MaxPattern_5">""</definedName>
    <definedName name="SS_MaxPattern_6">""</definedName>
    <definedName name="SS_MinPattern">"Min Pattern Number "</definedName>
    <definedName name="SS_MinPattern_1">""</definedName>
    <definedName name="SS_MinPattern_2">""</definedName>
    <definedName name="SS_MinPattern_3">""</definedName>
    <definedName name="SS_MinPattern_4">""</definedName>
    <definedName name="SS_MinPattern_5">""</definedName>
    <definedName name="SS_MinPattern_6">""</definedName>
    <definedName name="SS_ServerNo">"Number of Serveres "</definedName>
    <definedName name="SS_ServerNo_1">""</definedName>
    <definedName name="SS_ServerNo_2">""</definedName>
    <definedName name="SS_ServerNo_3">""</definedName>
    <definedName name="SS_ServerNo_4">""</definedName>
    <definedName name="SS_ServerNo_5">""</definedName>
    <definedName name="SS_ServerNo_6">""</definedName>
    <definedName name="SS_SiteName">"Site Name"</definedName>
    <definedName name="SS_SiteName_1">""</definedName>
    <definedName name="SS_SiteName_2">""</definedName>
    <definedName name="SS_SiteName_3">""</definedName>
    <definedName name="SS_SiteName_4">""</definedName>
    <definedName name="SS_SiteName_5">""</definedName>
    <definedName name="SS_SiteName_6">""</definedName>
    <definedName name="SS_VirusNo">"Number of Viruses "</definedName>
    <definedName name="SS_VirusNo_1">""</definedName>
    <definedName name="SS_VirusNo_2">""</definedName>
    <definedName name="SS_VirusNo_3">""</definedName>
    <definedName name="SS_VirusNo_4">""</definedName>
    <definedName name="SS_VirusNo_5">""</definedName>
    <definedName name="SS_VirusNo_6">""</definedName>
    <definedName name="ssa">#REF!</definedName>
    <definedName name="ST_SP">'[272]BS &amp; P&amp;L'!#REF!</definedName>
    <definedName name="Stales">'[10]#REF'!$B$11:$P$11</definedName>
    <definedName name="STAN">#REF!</definedName>
    <definedName name="Start">'Input Sheet'!$B$5</definedName>
    <definedName name="Start_1">#REF!</definedName>
    <definedName name="Start_10">#REF!</definedName>
    <definedName name="Start_11">#REF!</definedName>
    <definedName name="Start_12">#REF!</definedName>
    <definedName name="Start_13">#REF!</definedName>
    <definedName name="Start_2">#REF!</definedName>
    <definedName name="Start_3">#REF!</definedName>
    <definedName name="Start_4">#REF!</definedName>
    <definedName name="Start_5">#REF!</definedName>
    <definedName name="Start_6">#REF!</definedName>
    <definedName name="Start_7">#REF!</definedName>
    <definedName name="Start_8">#REF!</definedName>
    <definedName name="Start_9">#REF!</definedName>
    <definedName name="Start_Customers">#REF!</definedName>
    <definedName name="State">#REF!</definedName>
    <definedName name="STATEMENT">[191]STATMENT!STATEMENT</definedName>
    <definedName name="STATS">#REF!</definedName>
    <definedName name="steamheat">#REF!</definedName>
    <definedName name="STEPBOR">#REF!</definedName>
    <definedName name="StepdownMonthAEM3">#REF!</definedName>
    <definedName name="StepdownMonthAfrica2">#REF!</definedName>
    <definedName name="StepdownMonthAfricaFund3">#REF!</definedName>
    <definedName name="StepdownMonthAfricaRE2">#REF!</definedName>
    <definedName name="StepdownMonthAgri">#REF!</definedName>
    <definedName name="StepdownMonthASEAN2">#REF!</definedName>
    <definedName name="StepdownMonthAsia2">#REF!</definedName>
    <definedName name="StepdownMonthChina2">#REF!</definedName>
    <definedName name="StepdownMonthChinaFund3">#REF!</definedName>
    <definedName name="StepdownMonthCIFA2">#REF!</definedName>
    <definedName name="StepdownMonthEmpowerment2">#REF!</definedName>
    <definedName name="StepdownMonthIndia2">#REF!</definedName>
    <definedName name="StepdownMonthIndiaFund3">#REF!</definedName>
    <definedName name="StepdownMonthIndiaRE3">#REF!</definedName>
    <definedName name="StepdownMonthInfra3">#REF!</definedName>
    <definedName name="StepdownMonthLATAM3">#REF!</definedName>
    <definedName name="StepdownYearAEM3">#REF!</definedName>
    <definedName name="StepdownYearAfrica2">#REF!</definedName>
    <definedName name="StepdownYearAfricaFund3">#REF!</definedName>
    <definedName name="StepdownYearAfricaRE2">#REF!</definedName>
    <definedName name="StepdownYearAgri">#REF!</definedName>
    <definedName name="StepdownYearASEAN2">#REF!</definedName>
    <definedName name="StepdownYearAsia2">#REF!</definedName>
    <definedName name="StepdownYearChina2">#REF!</definedName>
    <definedName name="StepdownYearChinaFund3">#REF!</definedName>
    <definedName name="StepdownYearCIFA2">#REF!</definedName>
    <definedName name="StepdownYearEmpowerment2">#REF!</definedName>
    <definedName name="StepdownYearIndia2">#REF!</definedName>
    <definedName name="StepdownYearIndiaFund3">#REF!</definedName>
    <definedName name="StepdownYearIndiaRE3">#REF!</definedName>
    <definedName name="StepdownYearInfra3">#REF!</definedName>
    <definedName name="StepdownYearLATAM3">#REF!</definedName>
    <definedName name="StiefDuty5">#REF!</definedName>
    <definedName name="StiefDuty6">'[122]Stock-06'!#REF!</definedName>
    <definedName name="StiefDuty7">#REF!</definedName>
    <definedName name="StiefDuty8">#REF!</definedName>
    <definedName name="StiefStock5">#REF!</definedName>
    <definedName name="StiefStock6">'[122]Stock-06'!#REF!</definedName>
    <definedName name="StiefStock7">#REF!</definedName>
    <definedName name="StiefStock8">#REF!</definedName>
    <definedName name="StiefVAT5">#REF!</definedName>
    <definedName name="StiefVAT6">'[122]Stock-06'!#REF!</definedName>
    <definedName name="StiefVAT7">#REF!</definedName>
    <definedName name="StiefVAT8">#REF!</definedName>
    <definedName name="STN">#REF!</definedName>
    <definedName name="stock">[49]BS!#REF!</definedName>
    <definedName name="STOCKS">#REF!</definedName>
    <definedName name="str">[197]gvl!$N$34</definedName>
    <definedName name="sub_total_AF">[234]REVENUES!#REF!</definedName>
    <definedName name="sub_total_ME">[234]REVENUES!#REF!</definedName>
    <definedName name="sub_total_SA">[234]REVENUES!#REF!</definedName>
    <definedName name="sub_total_USA">[234]REVENUES!#REF!</definedName>
    <definedName name="SUBFINAL">#REF!</definedName>
    <definedName name="Subsequent_PerCent">#REF!</definedName>
    <definedName name="SuccessorFundMonthAEM3">#REF!</definedName>
    <definedName name="SuccessorFundMonthAfrica2">#REF!</definedName>
    <definedName name="SuccessorFundMonthAfrica3">#REF!</definedName>
    <definedName name="SuccessorFundMonthAfricaRE2">#REF!</definedName>
    <definedName name="SuccessorFundMonthAgri">#REF!</definedName>
    <definedName name="SuccessorFundMonthASEAN2">#REF!</definedName>
    <definedName name="SuccessorFundMonthAsia2">#REF!</definedName>
    <definedName name="SuccessorFundMonthChina2">#REF!</definedName>
    <definedName name="SuccessorFundMonthChina3">#REF!</definedName>
    <definedName name="SuccessorFundMonthCIFA2">#REF!</definedName>
    <definedName name="SuccessorFundMonthEmpowerment2">#REF!</definedName>
    <definedName name="SuccessorFundMonthIndia2">#REF!</definedName>
    <definedName name="SuccessorFundMonthIndia3">#REF!</definedName>
    <definedName name="SuccessorFundMonthIndiaFund3">#REF!</definedName>
    <definedName name="SuccessorFundMonthIndiaRE3">#REF!</definedName>
    <definedName name="SuccessorFundMonthInfra3">#REF!</definedName>
    <definedName name="SuccessorFundMonthLATAM3">#REF!</definedName>
    <definedName name="SuccessorFundYearAEM3">#REF!</definedName>
    <definedName name="SuccessorFundYearAfrica2">#REF!</definedName>
    <definedName name="SuccessorFundYearAfrica3">#REF!</definedName>
    <definedName name="SuccessorFundYearAfricaFund3">#REF!</definedName>
    <definedName name="SuccessorFundYearAfricaRE2">#REF!</definedName>
    <definedName name="SuccessorFundYearAgri">#REF!</definedName>
    <definedName name="SuccessorFundYearASEAN2">#REF!</definedName>
    <definedName name="SuccessorFundYearAsia2">#REF!</definedName>
    <definedName name="SuccessorFundYearChina2">#REF!</definedName>
    <definedName name="SuccessorFundYearChina3">#REF!</definedName>
    <definedName name="SuccessorFundYearCIFA2">#REF!</definedName>
    <definedName name="SuccessorFundYearEmpowerment2">#REF!</definedName>
    <definedName name="SuccessorFundYearIndia2">#REF!</definedName>
    <definedName name="SuccessorFundYearIndia3">#REF!</definedName>
    <definedName name="SuccessorFundYearIndiaFund3">#REF!</definedName>
    <definedName name="SuccessorFundYearIndiaRE3">#REF!</definedName>
    <definedName name="SuccessorFundYearInfra3">#REF!</definedName>
    <definedName name="SuccessorFundYearLATAM3">#REF!</definedName>
    <definedName name="SUM">#REF!</definedName>
    <definedName name="SUM_MIL">#REF!</definedName>
    <definedName name="SumBS">[174]Notes!$A$2:$A$96</definedName>
    <definedName name="Summary">#REF!</definedName>
    <definedName name="Summary___Budget_2006">#REF!</definedName>
    <definedName name="Summary___Sales_Analysis_L_E_2005_Vs_Budget_2006">#REF!</definedName>
    <definedName name="SUMMARY_OF_EXPO">#REF!</definedName>
    <definedName name="SUMMARY_YUAN">#REF!</definedName>
    <definedName name="summaryslim">#REF!</definedName>
    <definedName name="summarytoned">#REF!</definedName>
    <definedName name="SUNDRIES">#REF!</definedName>
    <definedName name="SunDuty5">#REF!</definedName>
    <definedName name="SunDuty6">'[122]Stock-06'!#REF!</definedName>
    <definedName name="SunDuty7">#REF!</definedName>
    <definedName name="SunDuty8">#REF!</definedName>
    <definedName name="sunpharma">[103]computation!#REF!</definedName>
    <definedName name="SunStock5">#REF!</definedName>
    <definedName name="SunStock6">'[122]Stock-06'!#REF!</definedName>
    <definedName name="SunStock7">#REF!</definedName>
    <definedName name="SunStock8">#REF!</definedName>
    <definedName name="SunVAT">#REF!</definedName>
    <definedName name="SunVAT6">'[122]Stock-06'!#REF!</definedName>
    <definedName name="SunVAT7">#REF!</definedName>
    <definedName name="Support2009">#REF!</definedName>
    <definedName name="Support2010">#REF!</definedName>
    <definedName name="Support2011">#REF!</definedName>
    <definedName name="Support2012">#REF!</definedName>
    <definedName name="Support2013">#REF!</definedName>
    <definedName name="Support2014">#REF!</definedName>
    <definedName name="Support2015">#REF!</definedName>
    <definedName name="SWED">#REF!</definedName>
    <definedName name="SWEDEN">#REF!</definedName>
    <definedName name="sweetwhey">#REF!</definedName>
    <definedName name="SWFSDF" hidden="1">{#N/A,#N/A,FALSE,"COMP"}</definedName>
    <definedName name="SWIT">#REF!</definedName>
    <definedName name="SWITZERLAND">#REF!</definedName>
    <definedName name="SWProds">#REF!</definedName>
    <definedName name="T">#REF!</definedName>
    <definedName name="T_E">#REF!</definedName>
    <definedName name="Taaaatappppppower">#REF!</definedName>
    <definedName name="tab">[128]WORKINGS!#REF!</definedName>
    <definedName name="tabb">[128]WORKINGS!#REF!</definedName>
    <definedName name="TABLE">[4]達成729!$AA$196:$AB$200</definedName>
    <definedName name="tadao">#REF!</definedName>
    <definedName name="Taikhoan">'[273]Tai khoan'!$A$3:$C$93</definedName>
    <definedName name="TakDuty5">#REF!</definedName>
    <definedName name="TakDuty6">'[122]Stock-06'!#REF!</definedName>
    <definedName name="TakDuty7">#REF!</definedName>
    <definedName name="TakDuty8">#REF!</definedName>
    <definedName name="TakStock5">#REF!</definedName>
    <definedName name="TakStock6">'[122]Stock-06'!#REF!</definedName>
    <definedName name="TakStock7">#REF!</definedName>
    <definedName name="TakStock8">#REF!</definedName>
    <definedName name="TakVAT5">#REF!</definedName>
    <definedName name="TakVAT6">'[122]Stock-06'!#REF!</definedName>
    <definedName name="TakVAT7">#REF!</definedName>
    <definedName name="TakVAT8">#REF!</definedName>
    <definedName name="TAMTINH">#REF!</definedName>
    <definedName name="taracct">[91]TARDEO!$C$82:$AA$99</definedName>
    <definedName name="tarcflow">[91]TARDEO!$C$10:$AA$79</definedName>
    <definedName name="TAta">#REF!</definedName>
    <definedName name="TataInfo">[103]computation!#REF!</definedName>
    <definedName name="Tatapower">#REF!</definedName>
    <definedName name="TataTea">#REF!</definedName>
    <definedName name="Tax">[99]Comp!#REF!</definedName>
    <definedName name="TAX_COMP">#REF!</definedName>
    <definedName name="TAXCOMP">#REF!</definedName>
    <definedName name="TAXCOMP1">[15]FINAL!$A$10:$B$28</definedName>
    <definedName name="Taxexpense">[151]Taxation!$F$18:$N$18</definedName>
    <definedName name="TaxTV">10%</definedName>
    <definedName name="TaxXL">5%</definedName>
    <definedName name="TB">#REF!</definedName>
    <definedName name="TBA">#REF!</definedName>
    <definedName name="tbal">#REF!</definedName>
    <definedName name="tbl_ProdInfo" hidden="1">#REF!</definedName>
    <definedName name="tbpt">#REF!</definedName>
    <definedName name="tdo">#REF!</definedName>
    <definedName name="TDS">#REF!</definedName>
    <definedName name="tds_10">#REF!</definedName>
    <definedName name="tds_11">"#REF!"</definedName>
    <definedName name="tds_12">#REF!</definedName>
    <definedName name="TDS_20">#REF!</definedName>
    <definedName name="tds_4">#REF!</definedName>
    <definedName name="tds_4_1">NA()</definedName>
    <definedName name="tds_6">NA()</definedName>
    <definedName name="tds_7">#REF!</definedName>
    <definedName name="TDSCERTICATES">#REF!</definedName>
    <definedName name="tdtrnc">[147]CHITIET!$G$513</definedName>
    <definedName name="tdtrvl">[147]CHITIET!$G$507</definedName>
    <definedName name="team">#REF!</definedName>
    <definedName name="tec">#REF!</definedName>
    <definedName name="techpro">'[274]NTA 1'!$A$1</definedName>
    <definedName name="tecpro">'[274]NTA 1'!$A$1</definedName>
    <definedName name="TED">'[275]BS Schdl- 1 &amp; 2'!#REF!</definedName>
    <definedName name="TELCO">#REF!</definedName>
    <definedName name="Telephone">#REF!</definedName>
    <definedName name="TEMP">#REF!</definedName>
    <definedName name="TemplateName">#REF!</definedName>
    <definedName name="Temporary_Structure">#REF!</definedName>
    <definedName name="Teofilin">#REF!</definedName>
    <definedName name="tepl">'[274]NTA 1'!$A$2</definedName>
    <definedName name="ter">#REF!</definedName>
    <definedName name="TEST">#REF!</definedName>
    <definedName name="TEST0">#REF!</definedName>
    <definedName name="TEST1">#REF!</definedName>
    <definedName name="TEST10">#REF!</definedName>
    <definedName name="TEST11">#REF!</definedName>
    <definedName name="TEST12">#REF!</definedName>
    <definedName name="TEST13">#REF!</definedName>
    <definedName name="TEST14">#REF!</definedName>
    <definedName name="TEST15">#REF!</definedName>
    <definedName name="TEST16">#REF!</definedName>
    <definedName name="TEST17">#REF!</definedName>
    <definedName name="TEST18">#REF!</definedName>
    <definedName name="TEST19">#REF!</definedName>
    <definedName name="TEST2">#REF!</definedName>
    <definedName name="TEST20">#REF!</definedName>
    <definedName name="TEST21">#REF!</definedName>
    <definedName name="TEST22">#REF!</definedName>
    <definedName name="TEST23">#REF!</definedName>
    <definedName name="TEST24">#REF!</definedName>
    <definedName name="TEST25">#REF!</definedName>
    <definedName name="TEST26">#REF!</definedName>
    <definedName name="TEST27">#REF!</definedName>
    <definedName name="TEST28">#REF!</definedName>
    <definedName name="TEST29">#REF!</definedName>
    <definedName name="TEST3">#REF!</definedName>
    <definedName name="TEST30">#REF!</definedName>
    <definedName name="TEST31">#REF!</definedName>
    <definedName name="TEST32">#REF!</definedName>
    <definedName name="TEST33">#REF!</definedName>
    <definedName name="TEST4">#REF!</definedName>
    <definedName name="TEST5">#REF!</definedName>
    <definedName name="TEST6">#REF!</definedName>
    <definedName name="TEST7">#REF!</definedName>
    <definedName name="TEST8">#REF!</definedName>
    <definedName name="TEST9">#REF!</definedName>
    <definedName name="TESTHKEY">#REF!</definedName>
    <definedName name="TESTKEYS">#REF!</definedName>
    <definedName name="TESTVKEY">#REF!</definedName>
    <definedName name="Teva">#REF!</definedName>
    <definedName name="text">'[243]Strt Archi'!#REF!</definedName>
    <definedName name="text1" hidden="1">{"'Sheet1'!$L$16"}</definedName>
    <definedName name="TextRefCopy2">#REF!</definedName>
    <definedName name="TextRefCopy22">#REF!</definedName>
    <definedName name="TextRefCopy23">#REF!</definedName>
    <definedName name="TextRefCopy24">#REF!</definedName>
    <definedName name="TextRefCopy25">#REF!</definedName>
    <definedName name="TextRefCopy26">#REF!</definedName>
    <definedName name="TextRefCopy27">#REF!</definedName>
    <definedName name="TextRefCopy28">#REF!</definedName>
    <definedName name="TextRefCopy29">#REF!</definedName>
    <definedName name="TextRefCopy3">#REF!</definedName>
    <definedName name="TextRefCopy30">#REF!</definedName>
    <definedName name="TextRefCopy31">#REF!</definedName>
    <definedName name="TextRefCopy32">#REF!</definedName>
    <definedName name="TextRefCopyRangeCount" hidden="1">7</definedName>
    <definedName name="TFA">'[68]Pow_apca crude'!#REF!</definedName>
    <definedName name="TG">#REF!</definedName>
    <definedName name="Th">#REF!</definedName>
    <definedName name="the_east_india_hotels">#REF!</definedName>
    <definedName name="thepbuoc">[165]GiaVL!$F$20</definedName>
    <definedName name="ThepCT3">'[67]Vat lieu'!$D$16</definedName>
    <definedName name="thepCT5">'[67]Vat lieu'!$D$17</definedName>
    <definedName name="ThepDet32x3">[138]T.Tinh!#REF!</definedName>
    <definedName name="ThepDet35x3">[138]T.Tinh!#REF!</definedName>
    <definedName name="ThepDet40x4">[138]T.Tinh!#REF!</definedName>
    <definedName name="ThepDet45x4">[138]T.Tinh!#REF!</definedName>
    <definedName name="ThepDet50x5">[138]T.Tinh!#REF!</definedName>
    <definedName name="ThepDet63x6">[138]T.Tinh!#REF!</definedName>
    <definedName name="ThepDet75x6">[138]T.Tinh!#REF!</definedName>
    <definedName name="thepDet75x7">'[276]4'!$K$23</definedName>
    <definedName name="ThepGoc32x32x3">[138]T.Tinh!#REF!</definedName>
    <definedName name="ThepGoc35x35x3">[138]T.Tinh!#REF!</definedName>
    <definedName name="ThepGoc40x40x4">[138]T.Tinh!#REF!</definedName>
    <definedName name="ThepGoc45x45x4">[138]T.Tinh!#REF!</definedName>
    <definedName name="ThepGoc50x50x5">[138]T.Tinh!#REF!</definedName>
    <definedName name="ThepGoc63x63x6">[138]T.Tinh!#REF!</definedName>
    <definedName name="ThepGoc75x6">'[276]4'!$K$16</definedName>
    <definedName name="ThepGoc75x75x6">[138]T.Tinh!#REF!</definedName>
    <definedName name="thephinh">[165]GiaVL!$F$18</definedName>
    <definedName name="theptam">[165]GiaVL!$F$19</definedName>
    <definedName name="ThepTronD10D18">[138]T.Tinh!#REF!</definedName>
    <definedName name="ThepTronD6D8">[138]T.Tinh!#REF!</definedName>
    <definedName name="Thermax">#REF!</definedName>
    <definedName name="thgian_bq">'[66]truc tiep'!#REF!</definedName>
    <definedName name="thgian_bv">'[66]truc tiep'!#REF!</definedName>
    <definedName name="thgian_ck">'[66]truc tiep'!#REF!</definedName>
    <definedName name="thgian_d1">'[66]truc tiep'!#REF!</definedName>
    <definedName name="thgian_d2">'[66]truc tiep'!#REF!</definedName>
    <definedName name="thgian_d3">'[66]truc tiep'!#REF!</definedName>
    <definedName name="thgian_dl">'[66]truc tiep'!#REF!</definedName>
    <definedName name="thgian_kcs">'[66]truc tiep'!#REF!</definedName>
    <definedName name="thgian_nb">'[66]truc tiep'!#REF!</definedName>
    <definedName name="thgian_ngio">'[66]truc tiep'!#REF!</definedName>
    <definedName name="thgian_nv">'[66]truc tiep'!#REF!</definedName>
    <definedName name="thgian_t3">'[66]truc tiep'!#REF!</definedName>
    <definedName name="thgian_t4">'[66]truc tiep'!#REF!</definedName>
    <definedName name="thgian_t5">'[66]truc tiep'!#REF!</definedName>
    <definedName name="thgian_t6">'[66]truc tiep'!#REF!</definedName>
    <definedName name="thgian_tc">'[66]truc tiep'!#REF!</definedName>
    <definedName name="thgian_tm">'[66]truc tiep'!#REF!</definedName>
    <definedName name="thgian_vs">'[66]truc tiep'!#REF!</definedName>
    <definedName name="thgian_xh">'[66]truc tiep'!#REF!</definedName>
    <definedName name="thgio_bq">'[66]truc tiep'!#REF!</definedName>
    <definedName name="thgio_bv">'[66]truc tiep'!#REF!</definedName>
    <definedName name="thgio_ck">'[66]truc tiep'!#REF!</definedName>
    <definedName name="thgio_d1">'[66]truc tiep'!#REF!</definedName>
    <definedName name="thgio_d2">'[66]truc tiep'!#REF!</definedName>
    <definedName name="thgio_d3">'[66]truc tiep'!#REF!</definedName>
    <definedName name="thgio_dl">'[66]truc tiep'!#REF!</definedName>
    <definedName name="thgio_kcs">'[66]truc tiep'!#REF!</definedName>
    <definedName name="thgio_nb">'[66]truc tiep'!#REF!</definedName>
    <definedName name="thgio_ngio">'[66]truc tiep'!#REF!</definedName>
    <definedName name="thgio_nv">'[66]truc tiep'!#REF!</definedName>
    <definedName name="thgio_t3">'[66]truc tiep'!#REF!</definedName>
    <definedName name="thgio_t4">'[66]truc tiep'!#REF!</definedName>
    <definedName name="thgio_t5">'[66]truc tiep'!#REF!</definedName>
    <definedName name="thgio_t6">'[66]truc tiep'!#REF!</definedName>
    <definedName name="thgio_tc">'[66]truc tiep'!#REF!</definedName>
    <definedName name="thgio_tm">'[66]truc tiep'!#REF!</definedName>
    <definedName name="thgio_vs">'[66]truc tiep'!#REF!</definedName>
    <definedName name="thgio_xh">'[66]truc tiep'!#REF!</definedName>
    <definedName name="thinh">#REF!</definedName>
    <definedName name="THK">'[149]COAT&amp;WRAP-QIOT-#3'!#REF!</definedName>
    <definedName name="thucthanh">'[277]Thuc thanh'!$E$29</definedName>
    <definedName name="thuong_t">[232]thuong!$C$8:$H$15</definedName>
    <definedName name="THUONG1">#REF!</definedName>
    <definedName name="THUONG2">#REF!</definedName>
    <definedName name="THUONG3">#REF!</definedName>
    <definedName name="THUONG4">#REF!</definedName>
    <definedName name="TI_10">#REF!</definedName>
    <definedName name="TI_11">"#REF!"</definedName>
    <definedName name="TI_12">#REF!</definedName>
    <definedName name="TI_24">#REF!</definedName>
    <definedName name="TI_4">#REF!</definedName>
    <definedName name="TI_4_1">NA()</definedName>
    <definedName name="TI_6">NA()</definedName>
    <definedName name="TI_7">#REF!</definedName>
    <definedName name="Tien">#REF!</definedName>
    <definedName name="Tim_lan_xuat_hien">#REF!</definedName>
    <definedName name="tim_xuat_hien">#REF!</definedName>
    <definedName name="TINHTP">OFFSET([182]NGUON!$G$1:$G$65536,COUNTIF([182]NGUON!$G$1:$G$65536,"&lt;&gt;0")-1,0,1)</definedName>
    <definedName name="TISCO">#REF!</definedName>
    <definedName name="TITAN">#REF!</definedName>
    <definedName name="TKCT3C">[266]CT!#REF!</definedName>
    <definedName name="TKCT3N">[266]CT!#REF!</definedName>
    <definedName name="TL">[74]ND!#REF!</definedName>
    <definedName name="TLA.056" hidden="1">#REF!</definedName>
    <definedName name="Tle">#REF!</definedName>
    <definedName name="tluong">#REF!</definedName>
    <definedName name="tmkk_control" hidden="1">{"'August 2000'!$A$1:$J$101"}</definedName>
    <definedName name="TML_control" hidden="1">{"'August 2000'!$A$1:$J$101"}</definedName>
    <definedName name="tnh_bq">'[66]truc tiep'!#REF!</definedName>
    <definedName name="tnh_bv">'[66]truc tiep'!#REF!</definedName>
    <definedName name="tnh_ck">'[66]truc tiep'!#REF!</definedName>
    <definedName name="tnh_d1">'[66]truc tiep'!#REF!</definedName>
    <definedName name="tnh_d2">'[66]truc tiep'!#REF!</definedName>
    <definedName name="tnh_d3">'[66]truc tiep'!#REF!</definedName>
    <definedName name="tnh_dl">'[66]truc tiep'!#REF!</definedName>
    <definedName name="tnh_kcs">'[66]truc tiep'!#REF!</definedName>
    <definedName name="tnh_nb">'[66]truc tiep'!#REF!</definedName>
    <definedName name="tnh_ngio">'[66]truc tiep'!#REF!</definedName>
    <definedName name="tnh_nv">'[66]truc tiep'!#REF!</definedName>
    <definedName name="tnh_t3">'[66]truc tiep'!#REF!</definedName>
    <definedName name="tnh_t4">'[66]truc tiep'!#REF!</definedName>
    <definedName name="tnh_t5">'[66]truc tiep'!#REF!</definedName>
    <definedName name="tnh_t6">'[66]truc tiep'!#REF!</definedName>
    <definedName name="tnh_tc">'[66]truc tiep'!#REF!</definedName>
    <definedName name="tnh_tm">'[66]truc tiep'!#REF!</definedName>
    <definedName name="tnh_vs">'[66]truc tiep'!#REF!</definedName>
    <definedName name="tnh_xh">'[66]truc tiep'!#REF!</definedName>
    <definedName name="tno">[80]gVL!$Q$47</definedName>
    <definedName name="ton">#REF!</definedName>
    <definedName name="TONAS">#REF!</definedName>
    <definedName name="Tong_nhom">#REF!</definedName>
    <definedName name="TOP">#REF!</definedName>
    <definedName name="Total">'[10]#REF'!$A$300:$A$338</definedName>
    <definedName name="total_AP">[234]REVENUES!#REF!</definedName>
    <definedName name="total_AR_value_CAD">'[95]AR Report'!$R$8</definedName>
    <definedName name="total_CB">[234]REVENUES!#REF!</definedName>
    <definedName name="Total_CFA_s">#REF!</definedName>
    <definedName name="Total_Direct_Cost">'[10]#REF'!$B$19:$P$19</definedName>
    <definedName name="total_EMEA">[234]REVENUES!#REF!</definedName>
    <definedName name="total_est_business">[234]REVENUES!#REF!</definedName>
    <definedName name="total_EU">[234]REVENUES!#REF!</definedName>
    <definedName name="total_LA">[234]REVENUES!#REF!</definedName>
    <definedName name="total_ME">[234]REVENUES!#REF!</definedName>
    <definedName name="total_NA">[234]REVENUES!#REF!</definedName>
    <definedName name="TOTAL_S_D">'[10]#REF'!$B$38:$P$38</definedName>
    <definedName name="TotalCosts2010">#REF!</definedName>
    <definedName name="TotalCosts2011">#REF!</definedName>
    <definedName name="TotalCosts2012">#REF!</definedName>
    <definedName name="TotalCosts2013">#REF!</definedName>
    <definedName name="TotalCosts2014">#REF!</definedName>
    <definedName name="TotalCosts2015">#REF!</definedName>
    <definedName name="totald">#REF!</definedName>
    <definedName name="TOTALINR">'[278]Sheet1 (2)'!#REF!</definedName>
    <definedName name="TotalLine341">#REF!</definedName>
    <definedName name="TotalP10">'[10]#REF'!$L$300:$L$338</definedName>
    <definedName name="TotalP11">'[10]#REF'!$M$300:$M$338</definedName>
    <definedName name="TotalP12">'[10]#REF'!$N$300:$N$338</definedName>
    <definedName name="TotalP13">'[10]#REF'!$O$300:$O$338</definedName>
    <definedName name="TotalP2">'[10]#REF'!$B$300:$B$338</definedName>
    <definedName name="TotalP3">'[10]#REF'!$C$300:$C$338</definedName>
    <definedName name="TotalP4">'[10]#REF'!$D$300:$D$338</definedName>
    <definedName name="TotalP5">'[10]#REF'!$E$300:$E$338</definedName>
    <definedName name="TotalP6">'[10]#REF'!$H$300:$H$338</definedName>
    <definedName name="TotalP7">'[10]#REF'!$I$300:$I$338</definedName>
    <definedName name="TotalP8">'[10]#REF'!$J$300:$J$338</definedName>
    <definedName name="TotalP9">'[10]#REF'!$K$300:$K$338</definedName>
    <definedName name="TotalTotal">'[10]#REF'!$P$300:$P$338</definedName>
    <definedName name="TOTASS">[114]tot_ass_9697!$A$1:$H$2376</definedName>
    <definedName name="totb">'[196]DO AM DT'!#REF!</definedName>
    <definedName name="totb1">'[196]DO AM DT'!#REF!</definedName>
    <definedName name="totb2">'[196]DO AM DT'!#REF!</definedName>
    <definedName name="totb3">'[196]DO AM DT'!#REF!</definedName>
    <definedName name="totb4">'[196]DO AM DT'!#REF!</definedName>
    <definedName name="totb5">'[196]DO AM DT'!#REF!</definedName>
    <definedName name="totb6">'[196]DO AM DT'!#REF!</definedName>
    <definedName name="tp_10">#REF!</definedName>
    <definedName name="tp_11">"#REF!"</definedName>
    <definedName name="tp_12">#REF!</definedName>
    <definedName name="tp_24">#REF!</definedName>
    <definedName name="tp_4">#REF!</definedName>
    <definedName name="tp_4_1">NA()</definedName>
    <definedName name="tp_6">NA()</definedName>
    <definedName name="tp_7">#REF!</definedName>
    <definedName name="tpl">#REF!</definedName>
    <definedName name="TPLRP">#REF!</definedName>
    <definedName name="tr">[97]Sheet1!$C$3:$C$493</definedName>
    <definedName name="Tra_DM_su_dung">#REF!</definedName>
    <definedName name="Tra_don_gia_KS">#REF!</definedName>
    <definedName name="Tra_DTCT">#REF!</definedName>
    <definedName name="Tra_GTXLST">[279]DTCT!$C$10:$J$438</definedName>
    <definedName name="Tra_phan_tram">[280]Tra_bang!#REF!</definedName>
    <definedName name="Tra_tim_hang_mucPT_trung">#REF!</definedName>
    <definedName name="Tra_TL">#REF!</definedName>
    <definedName name="Tra_ty_le2">#REF!</definedName>
    <definedName name="Tra_ty_le3">#REF!</definedName>
    <definedName name="Tra_ty_le4">#REF!</definedName>
    <definedName name="Tra_ty_le5">#REF!</definedName>
    <definedName name="TRA_VAT_LIEU">#REF!</definedName>
    <definedName name="tra_vat_lieu1">'[281]tra-vat-lieu'!$G$4:$J$193</definedName>
    <definedName name="TRA_VL">#REF!</definedName>
    <definedName name="tra_VL_1">'[160]tra-vat-lieu'!$A$201:$H$215</definedName>
    <definedName name="TRADE2">#REF!</definedName>
    <definedName name="Tradepay">'[151]Working capital'!$F$12:$N$12</definedName>
    <definedName name="Traderec">'[151]Working capital'!$F$7:$N$7</definedName>
    <definedName name="TRADING_DETAIL">#REF!</definedName>
    <definedName name="TRADING_SUM">#REF!</definedName>
    <definedName name="Traffic_Corporate">#REF!</definedName>
    <definedName name="Traffic_Share_to_Virtualplus">#REF!</definedName>
    <definedName name="TRAM">#REF!</definedName>
    <definedName name="Tranche">#REF!</definedName>
    <definedName name="Tranche_Level">#REF!</definedName>
    <definedName name="TRANSFORMER">'[207]NEW-PANEL'!#REF!</definedName>
    <definedName name="TraTH">'[282]dtct cong'!$A$9:$A$649</definedName>
    <definedName name="TRAVL">#REF!</definedName>
    <definedName name="TRBAL">#REF!</definedName>
    <definedName name="tre">[153]Directors!#REF!</definedName>
    <definedName name="TREASURY">#REF!</definedName>
    <definedName name="TRF">#REF!</definedName>
    <definedName name="TRIA">#REF!</definedName>
    <definedName name="TRIAL">#REF!</definedName>
    <definedName name="trialbalance">#REF!</definedName>
    <definedName name="Trimetazidin">#REF!</definedName>
    <definedName name="TronD10D18">'[276]4'!$K$14</definedName>
    <definedName name="TronD6D8">'[276]4'!$K$13</definedName>
    <definedName name="TSW">#REF!</definedName>
    <definedName name="TT">#REF!</definedName>
    <definedName name="ttam">#REF!</definedName>
    <definedName name="ttao">#REF!</definedName>
    <definedName name="TTB">[159]CTNX!#REF!</definedName>
    <definedName name="ttbt">#REF!</definedName>
    <definedName name="tthi">#REF!</definedName>
    <definedName name="tti_10">#REF!</definedName>
    <definedName name="tti_11">"#REF!"</definedName>
    <definedName name="tti_12">#REF!</definedName>
    <definedName name="tti_24">#REF!</definedName>
    <definedName name="tti_4">#REF!</definedName>
    <definedName name="tti_4_1">NA()</definedName>
    <definedName name="tti_6">NA()</definedName>
    <definedName name="tti_7">#REF!</definedName>
    <definedName name="TTL">[283]DATA!#REF!</definedName>
    <definedName name="TTL_AR">'[95]AR Report'!$G$8</definedName>
    <definedName name="TTP">#REF!</definedName>
    <definedName name="ttt">'[60]CT Thang Mo'!$B$309:$M$309</definedName>
    <definedName name="tttb">'[60]CT Thang Mo'!$B$431:$I$431</definedName>
    <definedName name="tttt">[262]Sheet1!$L$2:$L$413</definedName>
    <definedName name="tvs_suzuki">#REF!</definedName>
    <definedName name="two">#REF!</definedName>
    <definedName name="Twstz">'[10]#REF'!$A$91:$A$129</definedName>
    <definedName name="TwstzP10">'[10]#REF'!$L$91:$L$129</definedName>
    <definedName name="TwstzP11">'[10]#REF'!$M$91:$M$129</definedName>
    <definedName name="TwstzP12">'[10]#REF'!$N$91:$N$129</definedName>
    <definedName name="TwstzP13">'[10]#REF'!$O$91:$O$129</definedName>
    <definedName name="TwstzP2">'[10]#REF'!$B$91:$B$129</definedName>
    <definedName name="TwstzP3">'[10]#REF'!$C$91:$C$129</definedName>
    <definedName name="TwstzP4">'[10]#REF'!$D$91:$D$129</definedName>
    <definedName name="TwstzP5">'[10]#REF'!$E$91:$E$129</definedName>
    <definedName name="TwstzP6">'[10]#REF'!$H$91:$H$129</definedName>
    <definedName name="TwstzP7">'[10]#REF'!$I$91:$I$129</definedName>
    <definedName name="TwstzP8">'[10]#REF'!$J$91:$J$129</definedName>
    <definedName name="TwstzP9">'[10]#REF'!$K$91:$K$129</definedName>
    <definedName name="TwstzTotal">'[10]#REF'!$P$91:$P$129</definedName>
    <definedName name="ty_le">#REF!</definedName>
    <definedName name="ty_le_BTN">#REF!</definedName>
    <definedName name="Ty_le1">#REF!</definedName>
    <definedName name="type">[284]Sheet1!$B$2:$B$5</definedName>
    <definedName name="type1">[285]list!$B$2:$B$6</definedName>
    <definedName name="U">#REF!</definedName>
    <definedName name="UC">#REF!</definedName>
    <definedName name="UCTotal">'[10]#REF'!$P$258:$P$296</definedName>
    <definedName name="UDIN">'Input Sheet'!$B$24</definedName>
    <definedName name="uhtutilities">#REF!</definedName>
    <definedName name="UK">[286]Dept!$A$2:$B$42</definedName>
    <definedName name="UKLifeRate">#REF!</definedName>
    <definedName name="UKPartnerLifeBasis">#REF!</definedName>
    <definedName name="UKPHIrate">#REF!</definedName>
    <definedName name="UnichamDuty7">#REF!</definedName>
    <definedName name="UnichamStock7">#REF!</definedName>
    <definedName name="UnichamVAT7">#REF!</definedName>
    <definedName name="UniDuty5">#REF!</definedName>
    <definedName name="UniDuty6">'[122]Stock-06'!#REF!</definedName>
    <definedName name="UniDuty8">#REF!</definedName>
    <definedName name="Uniform">#REF!</definedName>
    <definedName name="UniStock5">#REF!</definedName>
    <definedName name="UniStock6">'[122]Stock-06'!#REF!</definedName>
    <definedName name="UniStock8">#REF!</definedName>
    <definedName name="UniVAT5">#REF!</definedName>
    <definedName name="UniVAT6">'[122]Stock-06'!#REF!</definedName>
    <definedName name="UniVAT8">#REF!</definedName>
    <definedName name="UNKNOW">#REF!</definedName>
    <definedName name="UNKNOWX">#REF!</definedName>
    <definedName name="UNSEC_LOAN">#REF!</definedName>
    <definedName name="Unsecured_loans">'[88]Note 3-5'!#REF!</definedName>
    <definedName name="Upcomcables">#REF!</definedName>
    <definedName name="update">#REF!</definedName>
    <definedName name="UPS_Trims">#REF!</definedName>
    <definedName name="US_Rate">#REF!</definedName>
    <definedName name="USAAdminInflation">#REF!</definedName>
    <definedName name="USAGE">#REF!</definedName>
    <definedName name="USAinflation">#REF!</definedName>
    <definedName name="USAPartnerInflation">#REF!</definedName>
    <definedName name="USAProfInflation">#REF!</definedName>
    <definedName name="USD">'[287]Salary Calculator'!$B$97</definedName>
    <definedName name="USD_BS">#REF!</definedName>
    <definedName name="USD_IS">#REF!</definedName>
    <definedName name="usrPeriod">[288]Ref!$A$4</definedName>
    <definedName name="usrUnitDesc">[288]Ref!$A$3</definedName>
    <definedName name="usrWholeYear">[288]Ref!$A$6</definedName>
    <definedName name="Utilities">#REF!</definedName>
    <definedName name="UTILITY">#REF!</definedName>
    <definedName name="UTL_SUMMARY">#REF!</definedName>
    <definedName name="UU_control" hidden="1">{"'August 2000'!$A$1:$J$101"}</definedName>
    <definedName name="uyt">[84]april2005!$K$2:$K$551</definedName>
    <definedName name="v">'[276]4'!$K$24</definedName>
    <definedName name="VA">[74]ND!#REF!</definedName>
    <definedName name="Valid_Dates">[289]tables!$J$4:$J$34</definedName>
    <definedName name="Valid_Months">[289]tables!$G$4:$G$15</definedName>
    <definedName name="Valid_Years">[289]tables!$A$4:$A$7</definedName>
    <definedName name="VALUE_ADD">#REF!</definedName>
    <definedName name="VAMT">[166]Turnover10!$P$6</definedName>
    <definedName name="VANBUNNIK">#REF!</definedName>
    <definedName name="VANBUNNIKX">#REF!</definedName>
    <definedName name="Var._Distribution">'[10]#REF'!$B$31:$P$31</definedName>
    <definedName name="Var._Selling">'[10]#REF'!$B$35:$P$35</definedName>
    <definedName name="Var._Warehousing">'[10]#REF'!$B$33:$P$33</definedName>
    <definedName name="VARIABLE">#REF!</definedName>
    <definedName name="VARIINST">#REF!</definedName>
    <definedName name="VariousTotal">#REF!</definedName>
    <definedName name="VARIPURC">#REF!</definedName>
    <definedName name="VAT_SAM_BO">#REF!</definedName>
    <definedName name="VATMAY99" hidden="1">{#N/A,#N/A,FALSE,"AR2";#N/A,#N/A,FALSE,"SUM"}</definedName>
    <definedName name="vbn">[97]Sheet1!$A$1:$H$1</definedName>
    <definedName name="vc3.">'[60]CT  PL'!$B$125:$H$125</definedName>
    <definedName name="vca">'[60]CT  PL'!$B$25:$H$25</definedName>
    <definedName name="vccot">#REF!</definedName>
    <definedName name="vccot.">'[60]CT  PL'!$B$8:$H$8</definedName>
    <definedName name="vcdbt">'[60]CT Thang Mo'!$B$220:$I$220</definedName>
    <definedName name="vcdc.">'[290]Chi tiet'!#REF!</definedName>
    <definedName name="vcdd">'[60]CT Thang Mo'!$B$182:$H$182</definedName>
    <definedName name="vcdt">'[60]CT Thang Mo'!$B$406:$I$406</definedName>
    <definedName name="vcdtb">'[60]CT Thang Mo'!$B$432:$I$432</definedName>
    <definedName name="VCST">[166]Turnover10!$R$6</definedName>
    <definedName name="vctb">#REF!</definedName>
    <definedName name="vctt">'[60]CT  PL'!$B$288:$H$288</definedName>
    <definedName name="vcxa">[200]TT04!$J$20</definedName>
    <definedName name="VDCLY">[140]QMCT!#REF!</definedName>
    <definedName name="vdkt">[80]gVL!$Q$55</definedName>
    <definedName name="VDN">[124]PARTS!$S$5</definedName>
    <definedName name="VEH">#REF!</definedName>
    <definedName name="Vehicles">#REF!</definedName>
    <definedName name="VerbrauchsabweichungVerdichtTechVerw">#REF!</definedName>
    <definedName name="vital5">#REF!</definedName>
    <definedName name="Vitamins">#REF!</definedName>
    <definedName name="vkds">[129]DG!#REF!</definedName>
    <definedName name="vktc">[129]DG!#REF!</definedName>
    <definedName name="VLC">#REF!</definedName>
    <definedName name="Vlcap0.7">#REF!</definedName>
    <definedName name="VLcap1">#REF!</definedName>
    <definedName name="VLL">#REF!</definedName>
    <definedName name="VLR">#REF!</definedName>
    <definedName name="vltco">[291]DGduong!#REF!</definedName>
    <definedName name="Vma">#REF!</definedName>
    <definedName name="VMOH">'[10]#REF'!$D$3:$D$127</definedName>
    <definedName name="vmpandit_11">NA()</definedName>
    <definedName name="vmpandit_12">NA()</definedName>
    <definedName name="vmpandit_13">NA()</definedName>
    <definedName name="vmpandit_14">NA()</definedName>
    <definedName name="vmpandit_15">NA()</definedName>
    <definedName name="vmpandit_16">NA()</definedName>
    <definedName name="vmpandit_17">NA()</definedName>
    <definedName name="vmpandit_18">NA()</definedName>
    <definedName name="vmpandit_8">NA()</definedName>
    <definedName name="vmpandit_9">NA()</definedName>
    <definedName name="vn">[97]Sheet1!$I$3:$I$493</definedName>
    <definedName name="VOLR00PLAN">'[292]RPT 11-VOLUME BY BRANDS'!$G$26</definedName>
    <definedName name="VOLR98">'[292]RPT 11-VOLUME BY BRANDS'!$D$26</definedName>
    <definedName name="VOLR99FCST">'[292]RPT 11-VOLUME BY BRANDS'!$F$26</definedName>
    <definedName name="VOLUMES">#REF!</definedName>
    <definedName name="Volumes___OB_2006_Vs._MTP_2006">#REF!</definedName>
    <definedName name="VP_Rebate__US">#REF!</definedName>
    <definedName name="VPFT">[166]Turnover10!$T$6</definedName>
    <definedName name="VPMKT">#REF!</definedName>
    <definedName name="VRS">#REF!</definedName>
    <definedName name="VRS_PROVN">#REF!</definedName>
    <definedName name="VS">'[18]12'!$B$1:$G$51</definedName>
    <definedName name="Vsat">#REF!</definedName>
    <definedName name="VSNL">[103]computation!#REF!</definedName>
    <definedName name="VSTCD">#REF!</definedName>
    <definedName name="VuaBT200">[67]vua!$G$11</definedName>
    <definedName name="vungdcd">#REF!</definedName>
    <definedName name="vungdcl">#REF!</definedName>
    <definedName name="vungnhapk">#REF!</definedName>
    <definedName name="vungnhapl">#REF!</definedName>
    <definedName name="vungxuatk">#REF!</definedName>
    <definedName name="vungxuatl">#REF!</definedName>
    <definedName name="W">#REF!</definedName>
    <definedName name="wa">'[164]FORM-16'!#REF!</definedName>
    <definedName name="WADE">#REF!</definedName>
    <definedName name="WADEX">#REF!</definedName>
    <definedName name="Wartsila">#REF!</definedName>
    <definedName name="water">#REF!</definedName>
    <definedName name="watertreat">#REF!</definedName>
    <definedName name="Watson">#REF!</definedName>
    <definedName name="wb">'[164]FORM-16'!#REF!</definedName>
    <definedName name="wc">[293]final!$D$3:$L$68</definedName>
    <definedName name="WC_C">#REF!</definedName>
    <definedName name="WC_L">#REF!</definedName>
    <definedName name="WC_P">#REF!</definedName>
    <definedName name="WCS">#REF!</definedName>
    <definedName name="WCS_C">#REF!</definedName>
    <definedName name="WCS_L">#REF!</definedName>
    <definedName name="WCS_P">#REF!</definedName>
    <definedName name="WCS_PL">#REF!</definedName>
    <definedName name="WDVRECON">'[256]WDV(OE)31.03.99'!$A$2:$B$213</definedName>
    <definedName name="we">[97]Sheet1!$J$3:$J$493</definedName>
    <definedName name="WEN">[83]Sheet1!$A$3:$A$493</definedName>
    <definedName name="WERFWE">#REF!</definedName>
    <definedName name="WERFWEFWE" hidden="1">#REF!</definedName>
    <definedName name="WERNER">#REF!</definedName>
    <definedName name="WERNERX">#REF!</definedName>
    <definedName name="West">#REF!</definedName>
    <definedName name="wgj">#REF!</definedName>
    <definedName name="WGJDFHJ">#REF!</definedName>
    <definedName name="WGO">#REF!</definedName>
    <definedName name="whey">#REF!</definedName>
    <definedName name="WIP">#REF!</definedName>
    <definedName name="WIPRO">[103]computation!#REF!</definedName>
    <definedName name="WMH">#REF!</definedName>
    <definedName name="WNG">#REF!</definedName>
    <definedName name="wockhardt">#REF!</definedName>
    <definedName name="Word_Months">[161]Month!$B$43</definedName>
    <definedName name="WORKING">#REF!</definedName>
    <definedName name="WorkingCostCentre">#REF!</definedName>
    <definedName name="wpc">#REF!</definedName>
    <definedName name="WPN">#REF!</definedName>
    <definedName name="wrn.Actuals." hidden="1">{#N/A,#N/A,FALSE,"TUN";#N/A,#N/A,FALSE,"TOK";#N/A,#N/A,FALSE,"SIN";#N/A,#N/A,FALSE,"SYD";#N/A,#N/A,FALSE,"SEO";#N/A,#N/A,FALSE,"ROM";#N/A,#N/A,FALSE,"PAR";#N/A,#N/A,FALSE,"MUN";#N/A,#N/A,FALSE,"MAD";#N/A,#N/A,FALSE,"LON";#N/A,#N/A,FALSE,"JOH";#N/A,#N/A,FALSE,"HON";#N/A,#N/A,FALSE,"HAM";#N/A,#N/A,FALSE,"DUB";#N/A,#N/A,FALSE,"BRU";#N/A,#N/A,FALSE,"AMS"}</definedName>
    <definedName name="wrn.ALL." hidden="1">{#N/A,#N/A,FALSE,"TB";#N/A,#N/A,FALSE,"GLIC";#N/A,#N/A,FALSE,"SLIC";#N/A,#N/A,FALSE,"GLUS$";#N/A,#N/A,FALSE,"SLUS$";#N/A,#N/A,FALSE,"MISC";#N/A,#N/A,FALSE,"DEPR"}</definedName>
    <definedName name="wrn.branch." hidden="1">{"led",#N/A,FALSE,"BRANCH";"bal",#N/A,FALSE,"BRANCH";#N/A,#N/A,FALSE,"Misc_JEs"}</definedName>
    <definedName name="wrn.budget." hidden="1">{#N/A,#N/A,FALSE,"BUDIC";#N/A,#N/A,FALSE,"BUDVAR";#N/A,#N/A,FALSE,"BUD"}</definedName>
    <definedName name="wrn.DEPR." hidden="1">{#N/A,#N/A,FALSE,"DEPR"}</definedName>
    <definedName name="wrn.DSG." hidden="1">{#N/A,#N/A,FALSE,"BRU";#N/A,#N/A,FALSE,"MAD";#N/A,#N/A,FALSE,"MUN";#N/A,#N/A,FALSE,"SEO";#N/A,#N/A,FALSE,"TOK"}</definedName>
    <definedName name="wrn.FORM1." hidden="1">{#N/A,#N/A,FALSE,"COMP"}</definedName>
    <definedName name="wrn.GL." hidden="1">{#N/A,#N/A,FALSE,"TB"}</definedName>
    <definedName name="wrn.MAIN." hidden="1">{#N/A,#N/A,FALSE,"TB";#N/A,#N/A,FALSE,"GLIC";#N/A,#N/A,FALSE,"SLIC"}</definedName>
    <definedName name="wrn.MISC." hidden="1">{#N/A,#N/A,FALSE,"MISC"}</definedName>
    <definedName name="wrn.MPP._11">NA()</definedName>
    <definedName name="wrn.MPP._12">NA()</definedName>
    <definedName name="wrn.MPP._13">NA()</definedName>
    <definedName name="wrn.MPP._14">NA()</definedName>
    <definedName name="wrn.MPP._15">NA()</definedName>
    <definedName name="wrn.MPP._16">NA()</definedName>
    <definedName name="wrn.MPP._17">NA()</definedName>
    <definedName name="wrn.MPP._18">NA()</definedName>
    <definedName name="wrn.MPP._8">NA()</definedName>
    <definedName name="wrn.MPP._9">NA()</definedName>
    <definedName name="wrn.SCHED." hidden="1">{#N/A,#N/A,FALSE,"SCHEDULE"}</definedName>
    <definedName name="wrn.SL." hidden="1">{#N/A,#N/A,FALSE,"TB"}</definedName>
    <definedName name="wrn.SLUS." hidden="1">{#N/A,#N/A,FALSE,"TB"}</definedName>
    <definedName name="wrn.TB." hidden="1">{#N/A,#N/A,FALSE,"TB"}</definedName>
    <definedName name="wsww" hidden="1">{"'PIVOT-SORTED'!$A$372"}</definedName>
    <definedName name="ww" hidden="1">[269]TREND!$F$639:$Q$639</definedName>
    <definedName name="x">#REF!</definedName>
    <definedName name="xa">[211]TTTram!#REF!</definedName>
    <definedName name="xfconc">[147]CHITIET!$G$173</definedName>
    <definedName name="xfcovl">[147]CHITIET!$G$169</definedName>
    <definedName name="xh">#REF!</definedName>
    <definedName name="xh_bq">'[66]truc tiep'!#REF!</definedName>
    <definedName name="xh_bv">'[66]truc tiep'!#REF!</definedName>
    <definedName name="xh_ck">'[66]truc tiep'!#REF!</definedName>
    <definedName name="xh_d1">'[66]truc tiep'!#REF!</definedName>
    <definedName name="xh_d2">'[66]truc tiep'!#REF!</definedName>
    <definedName name="xh_d3">'[66]truc tiep'!#REF!</definedName>
    <definedName name="xh_dl">'[66]truc tiep'!#REF!</definedName>
    <definedName name="xh_kcs">'[66]truc tiep'!#REF!</definedName>
    <definedName name="xh_nb">'[66]truc tiep'!#REF!</definedName>
    <definedName name="xh_ngio">'[66]truc tiep'!#REF!</definedName>
    <definedName name="xh_nv">'[66]truc tiep'!#REF!</definedName>
    <definedName name="xh_t3">'[66]truc tiep'!#REF!</definedName>
    <definedName name="xh_t4">'[66]truc tiep'!#REF!</definedName>
    <definedName name="xh_t5">'[66]truc tiep'!#REF!</definedName>
    <definedName name="xh_t6">'[66]truc tiep'!#REF!</definedName>
    <definedName name="xh_tc">'[66]truc tiep'!#REF!</definedName>
    <definedName name="xh_tm">'[66]truc tiep'!#REF!</definedName>
    <definedName name="xh_vs">'[66]truc tiep'!#REF!</definedName>
    <definedName name="xh_xh">'[66]truc tiep'!#REF!</definedName>
    <definedName name="Xi_m_ng_PC30">'[69]DG '!#REF!</definedName>
    <definedName name="XiMangPCB30">[138]T.Tinh!#REF!</definedName>
    <definedName name="xl">#REF!</definedName>
    <definedName name="xlc">#REF!</definedName>
    <definedName name="xlk">#REF!</definedName>
    <definedName name="xm">[71]gvl!$N$16</definedName>
    <definedName name="xmp40">#REF!</definedName>
    <definedName name="xn">#REF!</definedName>
    <definedName name="XOANHAP">'[155]Nhap VT oto'!$D$2237:$E$2835,'[155]Nhap VT oto'!$G$2237:$O$2835</definedName>
    <definedName name="xoanhapk">#REF!,#REF!</definedName>
    <definedName name="xoanhapl">#REF!,#REF!</definedName>
    <definedName name="xoaxuatk">#REF!</definedName>
    <definedName name="xoaxuatl">#REF!</definedName>
    <definedName name="XREF_COLUMN_1" hidden="1">#REF!</definedName>
    <definedName name="XREF_COLUMN_1_11">"#REF!"</definedName>
    <definedName name="XREF_COLUMN_2" hidden="1">#REF!</definedName>
    <definedName name="XRefActiveRow" hidden="1">#REF!</definedName>
    <definedName name="XRefColumnsCount" hidden="1">18</definedName>
    <definedName name="XRefCopy1" hidden="1">#REF!</definedName>
    <definedName name="XRefCopy1_11">"#REF!"</definedName>
    <definedName name="XRefCopy13" hidden="1">'[294]Fixed asset register'!#REF!</definedName>
    <definedName name="XRefCopy13Row" hidden="1">[294]XREF!#REF!</definedName>
    <definedName name="XRefCopy14" hidden="1">'[294]Fixed asset register'!#REF!</definedName>
    <definedName name="XRefCopy14Row" hidden="1">[294]XREF!#REF!</definedName>
    <definedName name="XRefCopy15Row" hidden="1">[294]XREF!#REF!</definedName>
    <definedName name="XRefCopy1Row" hidden="1">#REF!</definedName>
    <definedName name="XRefCopy2" hidden="1">#REF!</definedName>
    <definedName name="XRefCopy2Row" hidden="1">#REF!</definedName>
    <definedName name="XRefCopy3" hidden="1">#REF!</definedName>
    <definedName name="XRefCopy3Row" hidden="1">#REF!</definedName>
    <definedName name="XRefCopy4" hidden="1">#REF!</definedName>
    <definedName name="XRefCopy4Row" hidden="1">[294]XREF!#REF!</definedName>
    <definedName name="XRefCopy5" hidden="1">#REF!</definedName>
    <definedName name="XRefCopy5Row" hidden="1">#REF!</definedName>
    <definedName name="XRefCopy6" hidden="1">#REF!</definedName>
    <definedName name="XRefCopy6Row" hidden="1">#REF!</definedName>
    <definedName name="XRefCopy7" hidden="1">#REF!</definedName>
    <definedName name="XRefCopy7Row" hidden="1">[294]XREF!#REF!</definedName>
    <definedName name="XRefCopyRangeCount" hidden="1">60</definedName>
    <definedName name="XRefPaste1" hidden="1">#REF!</definedName>
    <definedName name="XRefPaste12Row" hidden="1">[294]XREF!#REF!</definedName>
    <definedName name="XRefPaste13Row" hidden="1">[294]XREF!#REF!</definedName>
    <definedName name="XRefPaste14Row" hidden="1">[294]XREF!#REF!</definedName>
    <definedName name="XRefPaste1Row" hidden="1">#REF!</definedName>
    <definedName name="XRefPaste2" hidden="1">#REF!</definedName>
    <definedName name="XRefPaste2Row" hidden="1">#REF!</definedName>
    <definedName name="XRefPaste3" hidden="1">#REF!</definedName>
    <definedName name="XRefPaste3Row" hidden="1">#REF!</definedName>
    <definedName name="XRefPaste4" hidden="1">#REF!</definedName>
    <definedName name="XRefPaste4Row" hidden="1">#REF!</definedName>
    <definedName name="XRefPaste5" hidden="1">#REF!</definedName>
    <definedName name="XRefPaste5Row" hidden="1">#REF!</definedName>
    <definedName name="XRefPaste6" hidden="1">#REF!</definedName>
    <definedName name="XRefPaste6Row" hidden="1">[294]XREF!#REF!</definedName>
    <definedName name="XRefPaste7" hidden="1">#REF!</definedName>
    <definedName name="XRefPaste7Row" hidden="1">#REF!</definedName>
    <definedName name="XRefPaste8" hidden="1">#REF!</definedName>
    <definedName name="XRefPaste8Row" hidden="1">#REF!</definedName>
    <definedName name="XRefPasteRangeCount" hidden="1">22</definedName>
    <definedName name="XTN">[67]May!$E$67</definedName>
    <definedName name="xuat_hien">[295]DTCT!$D$10:$D$283</definedName>
    <definedName name="Xuat_hien1">[296]DTCT!$A$7:$A$157</definedName>
    <definedName name="xx">#REF!</definedName>
    <definedName name="XXX">[297]Page1!$B$1:$AH$62</definedName>
    <definedName name="xxxxxxxxx" hidden="1">[298]H!#REF!</definedName>
    <definedName name="xyz">#REF!</definedName>
    <definedName name="Y">#REF!</definedName>
    <definedName name="Y32_">#REF!</definedName>
    <definedName name="YALL">#REF!</definedName>
    <definedName name="YE">#REF!</definedName>
    <definedName name="Year">#REF!</definedName>
    <definedName name="Year_value">'[299]Ethical Bud'!#REF!</definedName>
    <definedName name="YEGU">#REF!</definedName>
    <definedName name="YESL">#REF!</definedName>
    <definedName name="yesno">'[115]working sheet'!$A$3:$A$4</definedName>
    <definedName name="yetr">[97]Sheet1!$B$3:$B$493</definedName>
    <definedName name="YEWB">#REF!</definedName>
    <definedName name="YEX">#REF!</definedName>
    <definedName name="YFX">'[95]Feb 00 Rev by region (U$)'!$J$4</definedName>
    <definedName name="YHO">#REF!</definedName>
    <definedName name="YN">#REF!</definedName>
    <definedName name="YN_1">#REF!</definedName>
    <definedName name="YN_2">#REF!</definedName>
    <definedName name="YN_3">#REF!</definedName>
    <definedName name="YNBH">#REF!</definedName>
    <definedName name="YNCH">#REF!</definedName>
    <definedName name="YNDL">#REF!</definedName>
    <definedName name="YNHP">#REF!</definedName>
    <definedName name="YNHR">#REF!</definedName>
    <definedName name="YNJK">#REF!</definedName>
    <definedName name="YNMP">#REF!</definedName>
    <definedName name="YNNP">#REF!</definedName>
    <definedName name="YNPB">#REF!</definedName>
    <definedName name="YNRJ">#REF!</definedName>
    <definedName name="YNUK">#REF!</definedName>
    <definedName name="YORR">#REF!</definedName>
    <definedName name="YR">#REF!</definedName>
    <definedName name="yrt">[97]Sheet1!$D$1:$J$1</definedName>
    <definedName name="YS">#REF!</definedName>
    <definedName name="YSHY">#REF!</definedName>
    <definedName name="YSKN">#REF!</definedName>
    <definedName name="YSKR">#REF!</definedName>
    <definedName name="YSTN">#REF!</definedName>
    <definedName name="yt_bq">'[66]truc tiep'!#REF!</definedName>
    <definedName name="yt_bv">'[66]truc tiep'!#REF!</definedName>
    <definedName name="yt_ck">'[66]truc tiep'!#REF!</definedName>
    <definedName name="yt_d1">'[66]truc tiep'!#REF!</definedName>
    <definedName name="yt_d2">'[66]truc tiep'!#REF!</definedName>
    <definedName name="yt_d3">'[66]truc tiep'!#REF!</definedName>
    <definedName name="yt_dl">'[66]truc tiep'!#REF!</definedName>
    <definedName name="yt_kcs">'[66]truc tiep'!#REF!</definedName>
    <definedName name="yt_nb">'[66]truc tiep'!#REF!</definedName>
    <definedName name="yt_ngio">'[66]truc tiep'!#REF!</definedName>
    <definedName name="yt_nv">'[66]truc tiep'!#REF!</definedName>
    <definedName name="yt_t3">'[66]truc tiep'!#REF!</definedName>
    <definedName name="yt_t4">'[66]truc tiep'!#REF!</definedName>
    <definedName name="yt_t5">'[66]truc tiep'!#REF!</definedName>
    <definedName name="yt_t6">'[66]truc tiep'!#REF!</definedName>
    <definedName name="yt_tc">'[66]truc tiep'!#REF!</definedName>
    <definedName name="yt_tm">'[66]truc tiep'!#REF!</definedName>
    <definedName name="yt_vs">'[66]truc tiep'!#REF!</definedName>
    <definedName name="yt_xh">'[66]truc tiep'!#REF!</definedName>
    <definedName name="YTD">#REF!</definedName>
    <definedName name="yTD_MAY">#REF!</definedName>
    <definedName name="ytdsalecs">#REF!</definedName>
    <definedName name="ytdsalekg">#REF!</definedName>
    <definedName name="yuu">#REF!</definedName>
    <definedName name="YW">#REF!</definedName>
    <definedName name="YWGJ">#REF!</definedName>
    <definedName name="YWGO">#REF!</definedName>
    <definedName name="YWMH">#REF!</definedName>
    <definedName name="YWNG">#REF!</definedName>
    <definedName name="YWPN">#REF!</definedName>
    <definedName name="yyy">#REF!</definedName>
    <definedName name="yyyy">[262]Sheet1!$M$2:$M$413</definedName>
    <definedName name="yyyyyyy">#REF!</definedName>
    <definedName name="yyyyyyyyuii">[262]Sheet1!$L$2:$L$413</definedName>
    <definedName name="Z">#REF!</definedName>
    <definedName name="Z_29D0F0EC_9D78_11D8_966D_0010DCD29A52_.wvu.FilterData" hidden="1">'[300]4. TOP 25 QTY &amp; VALUE WISE '!$C$5:$E$5</definedName>
    <definedName name="Z_29D0F0EC_9D78_11D8_966D_0010DCD29A52_.wvu.Rows" hidden="1">'[300]INDIVIDUAL GRAPH DATA'!#REF!,'[300]INDIVIDUAL GRAPH DATA'!#REF!,'[300]INDIVIDUAL GRAPH DATA'!#REF!,'[300]INDIVIDUAL GRAPH DATA'!#REF!</definedName>
    <definedName name="Z_B42642A0_9DD9_11D8_B59F_0050BA8C98A5_.wvu.FilterData" hidden="1">'[300]4. TOP 25 QTY &amp; VALUE WISE '!$C$5:$E$5</definedName>
    <definedName name="Z_B42642A0_9DD9_11D8_B59F_0050BA8C98A5_.wvu.Rows" hidden="1">'[300]INDIVIDUAL GRAPH DATA'!#REF!,'[300]INDIVIDUAL GRAPH DATA'!#REF!,'[300]INDIVIDUAL GRAPH DATA'!#REF!,'[300]INDIVIDUAL GRAPH DATA'!#REF!</definedName>
    <definedName name="ZAR">#REF!</definedName>
    <definedName name="ZeileErsteLine341">#REF!</definedName>
    <definedName name="Zidance2008">#REF!</definedName>
    <definedName name="Zip">#REF!</definedName>
    <definedName name="ZORR">#REF!</definedName>
    <definedName name="ZP">#REF!</definedName>
    <definedName name="ZYX">#REF!</definedName>
    <definedName name="zzz">#REF!</definedName>
    <definedName name="zzzz">#REF!</definedName>
    <definedName name="あああああ">#REF!</definedName>
    <definedName name="まとめ表">#REF!</definedName>
    <definedName name="ฟท19">#REF!</definedName>
    <definedName name="ฤฌ97">#REF!</definedName>
    <definedName name="전">#REF!</definedName>
    <definedName name="주택사업본부">#REF!</definedName>
    <definedName name="철구사업본부">#REF!</definedName>
    <definedName name="上対発ﾚｰﾄ">#REF!</definedName>
    <definedName name="売面4F">'[301]81HM'!$18:$18,'[301]81HM'!$36:$36,'[301]81HM'!$54:$54,'[301]81HM'!$90:$90,'[301]81HM'!$108:$108,'[301]81HM'!$126:$126,'[301]81HM'!$144:$144,'[301]81HM'!$162:$162,'[301]81HM'!$180:$180</definedName>
    <definedName name="提案レート下実行">#REF!</definedName>
    <definedName name="月別価格・台数">#REF!</definedName>
    <definedName name="条件">"ボタン 2,ボタン 3,ラベル 9,ラベル 10,チェック 12,チェック 13,チェック 14,チェック 15,チェック 16,チェック 17,チェック 18,チェック 20,チェック 25,チェック 26,チェック 27,チェック 28,チェック 29,チェック 31,チェック 32,チェック 33,グループ 95"</definedName>
    <definedName name="機種数">#REF!</definedName>
    <definedName name="為替検討">#REF!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L514" i="32747" l="1"/>
  <c r="A513" i="32747"/>
  <c r="O6" i="32846"/>
  <c r="A1" i="32846"/>
  <c r="A1" i="32845"/>
  <c r="G45" i="32846"/>
  <c r="G44" i="32846"/>
  <c r="F17" i="32845"/>
  <c r="D17" i="32845"/>
  <c r="A5" i="32838"/>
  <c r="A46" i="32838" s="1"/>
  <c r="A4" i="32795" s="1"/>
  <c r="A6" i="32846" s="1"/>
  <c r="L325" i="32747"/>
  <c r="J325" i="32747"/>
  <c r="H325" i="32747"/>
  <c r="F325" i="32747"/>
  <c r="E325" i="32747"/>
  <c r="D325" i="32747"/>
  <c r="B317" i="32747"/>
  <c r="L315" i="32747"/>
  <c r="J315" i="32747"/>
  <c r="H315" i="32747"/>
  <c r="F315" i="32747"/>
  <c r="E315" i="32747"/>
  <c r="D315" i="32747"/>
  <c r="B283" i="32747"/>
  <c r="D291" i="32747"/>
  <c r="D281" i="32747"/>
  <c r="L291" i="32747"/>
  <c r="J291" i="32747"/>
  <c r="H291" i="32747"/>
  <c r="F291" i="32747"/>
  <c r="E291" i="32747"/>
  <c r="L281" i="32747"/>
  <c r="J281" i="32747"/>
  <c r="H281" i="32747"/>
  <c r="F281" i="32747"/>
  <c r="E281" i="32747"/>
  <c r="L271" i="32747"/>
  <c r="H271" i="32747"/>
  <c r="L265" i="32747"/>
  <c r="D8" i="32803"/>
  <c r="I8" i="32803"/>
  <c r="I16" i="32803"/>
  <c r="D16" i="32803"/>
  <c r="O16" i="32803"/>
  <c r="O8" i="32803"/>
  <c r="E4" i="32795"/>
  <c r="L20" i="32803"/>
  <c r="G20" i="32803"/>
  <c r="G13" i="32803"/>
  <c r="G22" i="32803" s="1"/>
  <c r="L13" i="32803"/>
  <c r="L22" i="32803" s="1"/>
  <c r="M19" i="32803"/>
  <c r="M18" i="32803"/>
  <c r="M11" i="32803"/>
  <c r="M12" i="32803"/>
  <c r="N12" i="32803" s="1"/>
  <c r="M10" i="32803"/>
  <c r="H19" i="32803"/>
  <c r="H18" i="32803"/>
  <c r="N18" i="32803" s="1"/>
  <c r="H11" i="32803"/>
  <c r="H12" i="32803"/>
  <c r="H10" i="32803"/>
  <c r="O19" i="32803"/>
  <c r="O18" i="32803"/>
  <c r="O11" i="32803"/>
  <c r="O12" i="32803"/>
  <c r="O10" i="32803"/>
  <c r="K20" i="32803"/>
  <c r="J20" i="32803"/>
  <c r="I20" i="32803"/>
  <c r="F20" i="32803"/>
  <c r="E20" i="32803"/>
  <c r="D20" i="32803"/>
  <c r="K13" i="32803"/>
  <c r="J13" i="32803"/>
  <c r="I13" i="32803"/>
  <c r="F13" i="32803"/>
  <c r="E13" i="32803"/>
  <c r="D13" i="32803"/>
  <c r="A1" i="32803"/>
  <c r="A1" i="32795"/>
  <c r="A69" i="32747"/>
  <c r="A87" i="32747" s="1"/>
  <c r="A121" i="32747" s="1"/>
  <c r="A131" i="32747" s="1"/>
  <c r="A162" i="32747" s="1"/>
  <c r="A167" i="32747" s="1"/>
  <c r="L218" i="32747"/>
  <c r="G26" i="32729" s="1"/>
  <c r="H215" i="32747"/>
  <c r="H218" i="32747" s="1"/>
  <c r="E26" i="32729" s="1"/>
  <c r="L211" i="32747"/>
  <c r="C32" i="32729"/>
  <c r="L207" i="32747"/>
  <c r="J207" i="32747"/>
  <c r="H207" i="32747"/>
  <c r="F207" i="32747"/>
  <c r="E207" i="32747"/>
  <c r="B199" i="32747"/>
  <c r="L197" i="32747"/>
  <c r="J197" i="32747"/>
  <c r="H197" i="32747"/>
  <c r="F197" i="32747"/>
  <c r="E197" i="32747"/>
  <c r="L164" i="32747"/>
  <c r="G17" i="32729" s="1"/>
  <c r="H164" i="32747"/>
  <c r="E17" i="32729" s="1"/>
  <c r="B149" i="32747"/>
  <c r="L157" i="32747"/>
  <c r="J157" i="32747"/>
  <c r="H157" i="32747"/>
  <c r="F157" i="32747"/>
  <c r="E157" i="32747"/>
  <c r="L162" i="32747"/>
  <c r="F147" i="32747"/>
  <c r="H147" i="32747"/>
  <c r="J147" i="32747"/>
  <c r="L147" i="32747"/>
  <c r="E147" i="32747"/>
  <c r="H137" i="32747"/>
  <c r="L137" i="32747"/>
  <c r="C20" i="32729"/>
  <c r="H20" i="32803" l="1"/>
  <c r="N11" i="32803"/>
  <c r="K22" i="32803"/>
  <c r="O20" i="32803"/>
  <c r="G17" i="32845"/>
  <c r="N10" i="32803"/>
  <c r="N13" i="32803" s="1"/>
  <c r="I22" i="32803"/>
  <c r="E22" i="32803"/>
  <c r="N19" i="32803"/>
  <c r="N20" i="32803" s="1"/>
  <c r="J22" i="32803"/>
  <c r="M20" i="32803"/>
  <c r="D22" i="32803"/>
  <c r="H13" i="32803"/>
  <c r="O13" i="32803"/>
  <c r="O22" i="32803" s="1"/>
  <c r="M13" i="32803"/>
  <c r="F22" i="32803"/>
  <c r="N22" i="32803" l="1"/>
  <c r="H22" i="32803"/>
  <c r="M22" i="32803"/>
  <c r="L94" i="32747"/>
  <c r="L100" i="32747" s="1"/>
  <c r="H94" i="32747"/>
  <c r="H100" i="32747" s="1"/>
  <c r="B61" i="32747" l="1"/>
  <c r="B62" i="32747" s="1"/>
  <c r="B54" i="32747"/>
  <c r="B58" i="32747"/>
  <c r="J63" i="32747"/>
  <c r="F63" i="32747"/>
  <c r="J56" i="32747"/>
  <c r="A1" i="32747"/>
  <c r="A184" i="32747" l="1"/>
  <c r="A211" i="32747" s="1"/>
  <c r="A221" i="32747" s="1"/>
  <c r="F56" i="32747"/>
  <c r="B55" i="32747"/>
  <c r="L47" i="32747"/>
  <c r="J33" i="32747"/>
  <c r="J22" i="32747"/>
  <c r="A5" i="32803" l="1"/>
  <c r="A227" i="32747" s="1"/>
  <c r="A256" i="32747" s="1"/>
  <c r="J38" i="32747"/>
  <c r="F38" i="32747"/>
  <c r="A265" i="32747" l="1"/>
  <c r="A294" i="32747" s="1"/>
  <c r="A301" i="32747" s="1"/>
  <c r="A328" i="32747" s="1"/>
  <c r="A338" i="32747" s="1"/>
  <c r="A352" i="32747" s="1"/>
  <c r="A367" i="32747" s="1"/>
  <c r="A375" i="32747" s="1"/>
  <c r="A383" i="32747" s="1"/>
  <c r="A391" i="32747" s="1"/>
  <c r="A398" i="32747" s="1"/>
  <c r="A410" i="32747" s="1"/>
  <c r="A433" i="32747" s="1"/>
  <c r="A444" i="32747" s="1"/>
  <c r="A485" i="32747" s="1"/>
  <c r="A494" i="32747" s="1"/>
  <c r="A503" i="32747" s="1"/>
  <c r="L34" i="32747"/>
  <c r="H34" i="32747"/>
  <c r="L44" i="32747" l="1"/>
  <c r="F27" i="32747" l="1"/>
  <c r="L10" i="32747"/>
  <c r="L35" i="32747" s="1"/>
  <c r="L38" i="32747" s="1"/>
  <c r="L7" i="32747"/>
  <c r="H7" i="32747"/>
  <c r="K6" i="32795"/>
  <c r="G6" i="32795"/>
  <c r="E22" i="32790"/>
  <c r="E13" i="32790"/>
  <c r="G16" i="32729" l="1"/>
  <c r="E16" i="32729"/>
  <c r="O5" i="32803"/>
  <c r="F14" i="32838"/>
  <c r="L46" i="32838"/>
  <c r="H454" i="32747"/>
  <c r="C454" i="32747"/>
  <c r="J27" i="32747"/>
  <c r="L4" i="32747"/>
  <c r="L5" i="32747"/>
  <c r="L69" i="32747"/>
  <c r="L87" i="32747"/>
  <c r="L131" i="32747"/>
  <c r="L121" i="32747"/>
  <c r="L167" i="32747"/>
  <c r="L184" i="32747"/>
  <c r="L221" i="32747"/>
  <c r="L227" i="32747"/>
  <c r="L256" i="32747"/>
  <c r="L294" i="32747"/>
  <c r="L301" i="32747"/>
  <c r="L328" i="32747"/>
  <c r="L338" i="32747"/>
  <c r="L352" i="32747"/>
  <c r="L367" i="32747"/>
  <c r="L375" i="32747"/>
  <c r="L383" i="32747"/>
  <c r="L391" i="32747"/>
  <c r="L398" i="32747"/>
  <c r="L410" i="32747"/>
  <c r="L433" i="32747"/>
  <c r="L465" i="32747"/>
  <c r="L494" i="32747"/>
  <c r="G7" i="32790"/>
  <c r="M4" i="32838"/>
  <c r="A1" i="32838"/>
  <c r="A1" i="32769"/>
  <c r="G62" i="32790"/>
  <c r="A62" i="32790"/>
  <c r="A61" i="32790"/>
  <c r="G60" i="32790"/>
  <c r="A58" i="32790"/>
  <c r="A56" i="32790"/>
  <c r="G55" i="32790"/>
  <c r="G53" i="32790"/>
  <c r="A52" i="32790"/>
  <c r="A50" i="32790"/>
  <c r="G6" i="32790"/>
  <c r="A3" i="32790"/>
  <c r="A2" i="32790"/>
  <c r="A1" i="32790"/>
  <c r="G52" i="2640"/>
  <c r="A52" i="2640"/>
  <c r="A51" i="2640"/>
  <c r="G50" i="2640"/>
  <c r="A48" i="2640"/>
  <c r="A46" i="2640"/>
  <c r="G45" i="2640"/>
  <c r="G43" i="2640"/>
  <c r="A42" i="2640"/>
  <c r="A40" i="2640"/>
  <c r="G7" i="2640"/>
  <c r="G6" i="2640"/>
  <c r="A3" i="2640"/>
  <c r="A2" i="2640"/>
  <c r="A1" i="2640"/>
  <c r="A65" i="32729"/>
  <c r="A66" i="32729"/>
  <c r="G66" i="32729"/>
  <c r="G60" i="32729"/>
  <c r="G64" i="32729"/>
  <c r="G58" i="32729"/>
  <c r="A61" i="32729"/>
  <c r="A57" i="32729"/>
  <c r="A55" i="32729"/>
  <c r="G7" i="32729"/>
  <c r="G6" i="32729"/>
  <c r="A3" i="32729"/>
  <c r="A2" i="32729"/>
  <c r="A1" i="32729"/>
  <c r="O32" i="32843"/>
  <c r="O31" i="32843"/>
  <c r="O17" i="32843"/>
  <c r="O15" i="32843"/>
  <c r="B11" i="32843"/>
  <c r="A63" i="32729" s="1"/>
  <c r="Q7" i="32843"/>
  <c r="O7" i="32843"/>
  <c r="B6" i="32843"/>
  <c r="I46" i="32838" s="1"/>
  <c r="O2" i="32843"/>
  <c r="I55" i="32838"/>
  <c r="L55" i="32838"/>
  <c r="H294" i="32747" l="1"/>
  <c r="H184" i="32747"/>
  <c r="H338" i="32747"/>
  <c r="H433" i="32747"/>
  <c r="A5" i="32729"/>
  <c r="I4" i="32795"/>
  <c r="M16" i="32803"/>
  <c r="H16" i="32803"/>
  <c r="H211" i="32747"/>
  <c r="H514" i="32747"/>
  <c r="B273" i="32747"/>
  <c r="H265" i="32747"/>
  <c r="N8" i="32803"/>
  <c r="M8" i="32803"/>
  <c r="B189" i="32747"/>
  <c r="B139" i="32747"/>
  <c r="N16" i="32803"/>
  <c r="H162" i="32747"/>
  <c r="H8" i="32803"/>
  <c r="B307" i="32747"/>
  <c r="B51" i="32747"/>
  <c r="F22" i="32747"/>
  <c r="H47" i="32747"/>
  <c r="F33" i="32747"/>
  <c r="A5" i="2640"/>
  <c r="E7" i="32790"/>
  <c r="H5" i="32747"/>
  <c r="H352" i="32747"/>
  <c r="H465" i="32747"/>
  <c r="J14" i="32838"/>
  <c r="H131" i="32747"/>
  <c r="H391" i="32747"/>
  <c r="H121" i="32747"/>
  <c r="H301" i="32747"/>
  <c r="H398" i="32747"/>
  <c r="H167" i="32747"/>
  <c r="H410" i="32747"/>
  <c r="A5" i="32790"/>
  <c r="H328" i="32747"/>
  <c r="H221" i="32747"/>
  <c r="H367" i="32747"/>
  <c r="H494" i="32747"/>
  <c r="E7" i="2640"/>
  <c r="H69" i="32747"/>
  <c r="H227" i="32747"/>
  <c r="H375" i="32747"/>
  <c r="H87" i="32747"/>
  <c r="H256" i="32747"/>
  <c r="H383" i="32747"/>
  <c r="E7" i="32729"/>
  <c r="O3" i="32843"/>
  <c r="O5" i="32843" l="1"/>
  <c r="O6" i="32843" l="1"/>
  <c r="O8" i="32843" l="1"/>
  <c r="O9" i="32843" s="1"/>
  <c r="O10" i="32843" l="1"/>
  <c r="O11" i="32843" s="1"/>
  <c r="O12" i="32843" l="1"/>
  <c r="O13" i="32843" s="1"/>
  <c r="O14" i="32843" l="1"/>
  <c r="O16" i="32843" l="1"/>
  <c r="O18" i="32843" s="1"/>
  <c r="O19" i="32843" s="1"/>
  <c r="O20" i="32843" s="1"/>
  <c r="O21" i="32843" s="1"/>
  <c r="O22" i="32843" s="1"/>
  <c r="O23" i="32843" s="1"/>
  <c r="O24" i="32843" s="1"/>
  <c r="O25" i="32843" s="1"/>
  <c r="O26" i="32843" s="1"/>
  <c r="O27" i="32843" s="1"/>
  <c r="O28" i="32843" s="1"/>
  <c r="O29" i="32843" s="1"/>
  <c r="O30" i="32843" s="1"/>
  <c r="O33" i="32843" s="1"/>
  <c r="M20" i="32838" l="1"/>
  <c r="M19" i="32838"/>
  <c r="M24" i="32838"/>
  <c r="M34" i="32838"/>
  <c r="M33" i="32838"/>
  <c r="M42" i="32838"/>
  <c r="M21" i="32838" l="1"/>
  <c r="L26" i="2640" l="1"/>
  <c r="M26" i="2640" s="1"/>
  <c r="L24" i="2640"/>
  <c r="M24" i="2640" s="1"/>
  <c r="L35" i="32729" l="1"/>
  <c r="L34" i="32729"/>
  <c r="K27" i="2640" l="1"/>
  <c r="J27" i="2640"/>
  <c r="J15" i="2640" l="1"/>
  <c r="K15" i="2640"/>
  <c r="J17" i="2640" l="1"/>
  <c r="K17" i="2640"/>
  <c r="K16" i="2640"/>
  <c r="J16" i="2640"/>
  <c r="I16" i="2640"/>
  <c r="I15" i="2640"/>
  <c r="J9" i="2640"/>
  <c r="K9" i="2640"/>
  <c r="K8" i="2640"/>
  <c r="K19" i="2640"/>
  <c r="J44" i="32729"/>
  <c r="K10" i="32729"/>
  <c r="J10" i="32729"/>
  <c r="K44" i="32729"/>
  <c r="J14" i="32729"/>
  <c r="K37" i="32729"/>
  <c r="J37" i="32729"/>
  <c r="I24" i="32729"/>
  <c r="K24" i="32729"/>
  <c r="J24" i="32729"/>
  <c r="K20" i="32729"/>
  <c r="K15" i="32729"/>
  <c r="I15" i="32729"/>
  <c r="K14" i="32729"/>
  <c r="I10" i="32729"/>
  <c r="M35" i="32729"/>
  <c r="L224" i="32747"/>
  <c r="G27" i="32729" s="1"/>
  <c r="L430" i="32747"/>
  <c r="G19" i="2640" s="1"/>
  <c r="E24" i="32729"/>
  <c r="G14" i="32729"/>
  <c r="L129" i="32747"/>
  <c r="G15" i="32729" s="1"/>
  <c r="L395" i="32747"/>
  <c r="G16" i="2640" s="1"/>
  <c r="G43" i="32729"/>
  <c r="G19" i="32838"/>
  <c r="G21" i="32838" s="1"/>
  <c r="L500" i="32747"/>
  <c r="G20" i="32729"/>
  <c r="I28" i="32838"/>
  <c r="E12" i="32790"/>
  <c r="G27" i="2640"/>
  <c r="H10" i="32747"/>
  <c r="L378" i="32747"/>
  <c r="L380" i="32747" s="1"/>
  <c r="G14" i="2640" s="1"/>
  <c r="L235" i="32747"/>
  <c r="G37" i="32729" s="1"/>
  <c r="H15" i="32838"/>
  <c r="L15" i="32838" s="1"/>
  <c r="F15" i="32838"/>
  <c r="J15" i="32838" s="1"/>
  <c r="I31" i="32838"/>
  <c r="G44" i="32729"/>
  <c r="K20" i="32795"/>
  <c r="G20" i="32795"/>
  <c r="L372" i="32747"/>
  <c r="G9" i="2640" s="1"/>
  <c r="L364" i="32747"/>
  <c r="G8" i="2640" s="1"/>
  <c r="G45" i="32729"/>
  <c r="L262" i="32747"/>
  <c r="G38" i="32729" s="1"/>
  <c r="K16" i="32795"/>
  <c r="E13" i="32795"/>
  <c r="I16" i="32795"/>
  <c r="G46" i="32729"/>
  <c r="L388" i="32747"/>
  <c r="G15" i="2640" s="1"/>
  <c r="G42" i="32790"/>
  <c r="G37" i="32790"/>
  <c r="L11" i="32747"/>
  <c r="C35" i="2640"/>
  <c r="L401" i="32747"/>
  <c r="G17" i="2640" s="1"/>
  <c r="C11" i="32729"/>
  <c r="C14" i="32729" s="1"/>
  <c r="C15" i="32729" s="1"/>
  <c r="C16" i="32729" s="1"/>
  <c r="H11" i="32747" l="1"/>
  <c r="H29" i="32747" s="1"/>
  <c r="H35" i="32747"/>
  <c r="H38" i="32747" s="1"/>
  <c r="G10" i="32729"/>
  <c r="L28" i="32747"/>
  <c r="L29" i="32747"/>
  <c r="L30" i="32747"/>
  <c r="L26" i="32747"/>
  <c r="L27" i="32747"/>
  <c r="G20" i="2640"/>
  <c r="C24" i="32729"/>
  <c r="C26" i="32729" s="1"/>
  <c r="E21" i="32790"/>
  <c r="H19" i="32838"/>
  <c r="K43" i="32729"/>
  <c r="J43" i="32729"/>
  <c r="J14" i="2640"/>
  <c r="G16" i="32795"/>
  <c r="G10" i="2640"/>
  <c r="L16" i="2640"/>
  <c r="J46" i="32729"/>
  <c r="K46" i="32729"/>
  <c r="K10" i="2640"/>
  <c r="J19" i="2640"/>
  <c r="E19" i="2640"/>
  <c r="I19" i="2640"/>
  <c r="L15" i="2640"/>
  <c r="J38" i="32729"/>
  <c r="E15" i="2640"/>
  <c r="J45" i="32729"/>
  <c r="K45" i="32729"/>
  <c r="L24" i="32729"/>
  <c r="M24" i="32729" s="1"/>
  <c r="K26" i="32729"/>
  <c r="K38" i="32729"/>
  <c r="I8" i="2640"/>
  <c r="E16" i="32790"/>
  <c r="E35" i="32790" s="1"/>
  <c r="E45" i="32729"/>
  <c r="E16" i="32795"/>
  <c r="I9" i="2640"/>
  <c r="L9" i="2640" s="1"/>
  <c r="E15" i="32790"/>
  <c r="E36" i="32790" s="1"/>
  <c r="E46" i="32729"/>
  <c r="L10" i="32729"/>
  <c r="E16" i="2640"/>
  <c r="J8" i="2640"/>
  <c r="J10" i="2640" s="1"/>
  <c r="J20" i="32729"/>
  <c r="I45" i="32729"/>
  <c r="E10" i="32729" l="1"/>
  <c r="M10" i="32729" s="1"/>
  <c r="H28" i="32747"/>
  <c r="H62" i="32747"/>
  <c r="H55" i="32747"/>
  <c r="H61" i="32747"/>
  <c r="H60" i="32747"/>
  <c r="H30" i="32747"/>
  <c r="H54" i="32747"/>
  <c r="H53" i="32747"/>
  <c r="H27" i="32747"/>
  <c r="H26" i="32747"/>
  <c r="I20" i="32729"/>
  <c r="L20" i="32729" s="1"/>
  <c r="F19" i="32838"/>
  <c r="I19" i="32838" s="1"/>
  <c r="C37" i="32729"/>
  <c r="C38" i="32729" s="1"/>
  <c r="C43" i="32729" s="1"/>
  <c r="C44" i="32729" s="1"/>
  <c r="C45" i="32729" s="1"/>
  <c r="C46" i="32729" s="1"/>
  <c r="C8" i="2640" s="1"/>
  <c r="C9" i="2640" s="1"/>
  <c r="C14" i="2640" s="1"/>
  <c r="C15" i="2640" s="1"/>
  <c r="C16" i="2640" s="1"/>
  <c r="C17" i="2640" s="1"/>
  <c r="C19" i="2640" s="1"/>
  <c r="C31" i="2640" s="1"/>
  <c r="H21" i="32838"/>
  <c r="H24" i="32838" s="1"/>
  <c r="H35" i="32838" s="1"/>
  <c r="J18" i="2640"/>
  <c r="J20" i="2640" s="1"/>
  <c r="J22" i="2640" s="1"/>
  <c r="J32" i="2640" s="1"/>
  <c r="K14" i="2640"/>
  <c r="K20" i="2640" s="1"/>
  <c r="K22" i="2640" s="1"/>
  <c r="K32" i="2640" s="1"/>
  <c r="E8" i="2640"/>
  <c r="E44" i="32729"/>
  <c r="L45" i="32729"/>
  <c r="M45" i="32729" s="1"/>
  <c r="K49" i="32729"/>
  <c r="E37" i="32729"/>
  <c r="E33" i="32790" s="1"/>
  <c r="G22" i="2640"/>
  <c r="M34" i="32729"/>
  <c r="I42" i="32838"/>
  <c r="M16" i="2640"/>
  <c r="I46" i="32729"/>
  <c r="L46" i="32729" s="1"/>
  <c r="M46" i="32729" s="1"/>
  <c r="L19" i="2640"/>
  <c r="M15" i="2640"/>
  <c r="L8" i="2640"/>
  <c r="I10" i="2640"/>
  <c r="I44" i="32729"/>
  <c r="L44" i="32729" s="1"/>
  <c r="E14" i="32729"/>
  <c r="J15" i="32729"/>
  <c r="I37" i="32729"/>
  <c r="L37" i="32729" s="1"/>
  <c r="E20" i="32729"/>
  <c r="I14" i="32729"/>
  <c r="H224" i="32747"/>
  <c r="E27" i="32729" s="1"/>
  <c r="J26" i="32729"/>
  <c r="F20" i="32838"/>
  <c r="E9" i="2640"/>
  <c r="H63" i="32747" l="1"/>
  <c r="H56" i="32747"/>
  <c r="G29" i="2640"/>
  <c r="L80" i="32747" s="1"/>
  <c r="L82" i="32747" s="1"/>
  <c r="M35" i="32838"/>
  <c r="M20" i="32729"/>
  <c r="L18" i="2640"/>
  <c r="M18" i="2640" s="1"/>
  <c r="E20" i="32790"/>
  <c r="M44" i="32729"/>
  <c r="E37" i="32790"/>
  <c r="M37" i="32729"/>
  <c r="M8" i="2640"/>
  <c r="J29" i="2640"/>
  <c r="K29" i="2640"/>
  <c r="I34" i="32838"/>
  <c r="E11" i="32790"/>
  <c r="G9" i="32790"/>
  <c r="G17" i="32790" s="1"/>
  <c r="G26" i="32790" s="1"/>
  <c r="G28" i="32790" s="1"/>
  <c r="G44" i="32790" s="1"/>
  <c r="G46" i="32790" s="1"/>
  <c r="J33" i="32729"/>
  <c r="G49" i="32729"/>
  <c r="I43" i="32729"/>
  <c r="L43" i="32729" s="1"/>
  <c r="I38" i="32729"/>
  <c r="L38" i="32729" s="1"/>
  <c r="M19" i="2640"/>
  <c r="E10" i="2640"/>
  <c r="M9" i="2640"/>
  <c r="E43" i="32729"/>
  <c r="L15" i="32729"/>
  <c r="L14" i="32729"/>
  <c r="M14" i="32729" s="1"/>
  <c r="I20" i="32838"/>
  <c r="I21" i="32838" s="1"/>
  <c r="F21" i="32838"/>
  <c r="I26" i="32729"/>
  <c r="E45" i="32790" l="1"/>
  <c r="L436" i="32747"/>
  <c r="G32" i="2640" s="1"/>
  <c r="L84" i="32747"/>
  <c r="G11" i="32729" s="1"/>
  <c r="L33" i="32729"/>
  <c r="J49" i="32729"/>
  <c r="E19" i="32790"/>
  <c r="M43" i="32729"/>
  <c r="I49" i="32729"/>
  <c r="L26" i="32729"/>
  <c r="M26" i="32729" s="1"/>
  <c r="J11" i="32729" l="1"/>
  <c r="J29" i="32729" s="1"/>
  <c r="J51" i="32729" s="1"/>
  <c r="J52" i="32729" s="1"/>
  <c r="G29" i="32729"/>
  <c r="M33" i="32729"/>
  <c r="L49" i="32729"/>
  <c r="K11" i="32729" l="1"/>
  <c r="K29" i="32729" s="1"/>
  <c r="K51" i="32729" l="1"/>
  <c r="K52" i="32729" s="1"/>
  <c r="I17" i="2640" l="1"/>
  <c r="E17" i="2640"/>
  <c r="I33" i="32838" l="1"/>
  <c r="E14" i="32790"/>
  <c r="E41" i="32790" s="1"/>
  <c r="E42" i="32790" s="1"/>
  <c r="L17" i="2640"/>
  <c r="M17" i="2640" l="1"/>
  <c r="I14" i="2640" l="1"/>
  <c r="E14" i="2640"/>
  <c r="E20" i="2640" s="1"/>
  <c r="L14" i="2640" l="1"/>
  <c r="L20" i="2640" s="1"/>
  <c r="I20" i="2640"/>
  <c r="I22" i="2640" s="1"/>
  <c r="I32" i="2640" s="1"/>
  <c r="L22" i="2640" l="1"/>
  <c r="E22" i="2640"/>
  <c r="M20" i="2640"/>
  <c r="M14" i="2640"/>
  <c r="E9" i="32790" l="1"/>
  <c r="E17" i="32790" s="1"/>
  <c r="I35" i="32838"/>
  <c r="I24" i="32838" s="1"/>
  <c r="H129" i="32747"/>
  <c r="E15" i="32729" s="1"/>
  <c r="E24" i="32790" l="1"/>
  <c r="M15" i="32729"/>
  <c r="E27" i="32790"/>
  <c r="I16" i="32729"/>
  <c r="L16" i="32729" s="1"/>
  <c r="M16" i="32729" s="1"/>
  <c r="E25" i="2640"/>
  <c r="E38" i="32729" l="1"/>
  <c r="E25" i="32790" s="1"/>
  <c r="E27" i="2640"/>
  <c r="E29" i="2640" s="1"/>
  <c r="I25" i="2640"/>
  <c r="M38" i="32729" l="1"/>
  <c r="E26" i="32790"/>
  <c r="E28" i="32790" s="1"/>
  <c r="E44" i="32790" s="1"/>
  <c r="E46" i="32790" s="1"/>
  <c r="E49" i="32729"/>
  <c r="I37" i="32838" s="1"/>
  <c r="E11" i="32729"/>
  <c r="L25" i="2640"/>
  <c r="M25" i="2640" s="1"/>
  <c r="I27" i="2640"/>
  <c r="E32" i="2640"/>
  <c r="E29" i="32729" l="1"/>
  <c r="L27" i="2640"/>
  <c r="L29" i="2640" s="1"/>
  <c r="I29" i="2640"/>
  <c r="I39" i="32838" l="1"/>
  <c r="I11" i="32729" l="1"/>
  <c r="L11" i="32729" l="1"/>
  <c r="L29" i="32729" s="1"/>
  <c r="L51" i="32729" s="1"/>
  <c r="I29" i="32729"/>
  <c r="I51" i="32729" s="1"/>
  <c r="I52" i="32729" s="1"/>
  <c r="L52" i="32729" s="1"/>
  <c r="M11" i="32729" l="1"/>
</calcChain>
</file>

<file path=xl/sharedStrings.xml><?xml version="1.0" encoding="utf-8"?>
<sst xmlns="http://schemas.openxmlformats.org/spreadsheetml/2006/main" count="1143" uniqueCount="777">
  <si>
    <t>ii)</t>
  </si>
  <si>
    <t>iii)</t>
  </si>
  <si>
    <t>i)</t>
  </si>
  <si>
    <t>Key Management Personnel</t>
  </si>
  <si>
    <t>Significant Accounting Policies</t>
  </si>
  <si>
    <t>(iii)</t>
  </si>
  <si>
    <t>(iv)</t>
  </si>
  <si>
    <t xml:space="preserve">Other Income </t>
  </si>
  <si>
    <t>(a)</t>
  </si>
  <si>
    <t>(b)</t>
  </si>
  <si>
    <t>(c)</t>
  </si>
  <si>
    <t>OTHER INCOME</t>
  </si>
  <si>
    <t>Communication Expenses</t>
  </si>
  <si>
    <t>Interest</t>
  </si>
  <si>
    <t>For and on behalf of the Board</t>
  </si>
  <si>
    <t>Interest Received</t>
  </si>
  <si>
    <t xml:space="preserve">Advertisement &amp; Sales Promotion </t>
  </si>
  <si>
    <t>Miscellaneous Expenses</t>
  </si>
  <si>
    <t>Provision for Current and Deferred Tax</t>
  </si>
  <si>
    <t>Provision, Contingent Liabilities and Contingent Assets</t>
  </si>
  <si>
    <t>Weighted average number of Equity Shares</t>
  </si>
  <si>
    <t>Add: Dilutive Potential Equity Shares</t>
  </si>
  <si>
    <t>No. of Equity Shares for Dilutive EPS</t>
  </si>
  <si>
    <t>(Increase) / Decrease in Inventories</t>
  </si>
  <si>
    <t>-</t>
  </si>
  <si>
    <t>(i)</t>
  </si>
  <si>
    <t>(ii)</t>
  </si>
  <si>
    <t>Inventories</t>
  </si>
  <si>
    <t>SIGNIFICANT ACCOUNTING POLICIES</t>
  </si>
  <si>
    <t>INVENTORIES</t>
  </si>
  <si>
    <t>Current Liabilities</t>
  </si>
  <si>
    <t>Rates &amp; Taxes</t>
  </si>
  <si>
    <t>Particulars</t>
  </si>
  <si>
    <t>Salaries, Bonus &amp; Other Allowances</t>
  </si>
  <si>
    <t>Security Deposits</t>
  </si>
  <si>
    <t>Total</t>
  </si>
  <si>
    <t>Current Assets</t>
  </si>
  <si>
    <t>Furniture &amp; Fixtures</t>
  </si>
  <si>
    <t>Kolkata</t>
  </si>
  <si>
    <t xml:space="preserve"> </t>
  </si>
  <si>
    <t>No. of Shares</t>
  </si>
  <si>
    <t>Use of Estimates</t>
  </si>
  <si>
    <t>Other Related Parties</t>
  </si>
  <si>
    <t>Others</t>
  </si>
  <si>
    <t>The calculation of Earning Per Share (EPS) has been made in accordance with Accounting Standard - 20.  A statement on calculation of Basic and Diluted EPS is as under :</t>
  </si>
  <si>
    <t>Share Capital</t>
  </si>
  <si>
    <t>SHARE CAPITAL</t>
  </si>
  <si>
    <t>Reserves and Surplus</t>
  </si>
  <si>
    <t>In terms of our report of even date annexed</t>
  </si>
  <si>
    <t>Employee Benefits Expense</t>
  </si>
  <si>
    <t xml:space="preserve">Shareholders' Funds </t>
  </si>
  <si>
    <t>Non-Current Liabilities</t>
  </si>
  <si>
    <t>Non-Current Assets</t>
  </si>
  <si>
    <t>EQUITY AND LIABILITIES</t>
  </si>
  <si>
    <t>ASSETS</t>
  </si>
  <si>
    <t>Terms / Rights attached to Equity Shares</t>
  </si>
  <si>
    <t xml:space="preserve">% of Holding </t>
  </si>
  <si>
    <t>LONG-TERM BORROWINGS</t>
  </si>
  <si>
    <t>SHORT-TERM BORROWINGS</t>
  </si>
  <si>
    <t>Trade Receivables</t>
  </si>
  <si>
    <t>CASH AND BANK BALANCES</t>
  </si>
  <si>
    <t>In Current Accounts</t>
  </si>
  <si>
    <t>Cash in Hand</t>
  </si>
  <si>
    <t>REVENUE FROM OPERATIONS</t>
  </si>
  <si>
    <t>Sale of Products</t>
  </si>
  <si>
    <t>EMPLOYEE BENEFITS EXPENSE</t>
  </si>
  <si>
    <t>EARNINGS PER SHARE (EPS)</t>
  </si>
  <si>
    <t>RELATED PARTY DISCLOSURES</t>
  </si>
  <si>
    <t>Balances with Banks</t>
  </si>
  <si>
    <t>Cash and Cash Equivalents</t>
  </si>
  <si>
    <t>Legal and Professional Fees</t>
  </si>
  <si>
    <t>Travelling and Conveyance</t>
  </si>
  <si>
    <t>List of Related Parties</t>
  </si>
  <si>
    <t>Other Current Liabilities</t>
  </si>
  <si>
    <t>Cash and Bank Balances</t>
  </si>
  <si>
    <t>Revenue from Operations</t>
  </si>
  <si>
    <t>Insurance Charges</t>
  </si>
  <si>
    <t>Printing &amp; Stationery</t>
  </si>
  <si>
    <t>Repairs and Maintenance</t>
  </si>
  <si>
    <t>Authorised :</t>
  </si>
  <si>
    <t>Issued, Subscribed &amp; Fully paid-up :</t>
  </si>
  <si>
    <t>OTHER CURRENT LIABILITIES</t>
  </si>
  <si>
    <t>LONG-TERM LOANS AND ADVANCES</t>
  </si>
  <si>
    <t>TRADE RECEIVABLES</t>
  </si>
  <si>
    <t>(unsecured, considered good)</t>
  </si>
  <si>
    <t>SHORT-TERM LOANS AND ADVANCES</t>
  </si>
  <si>
    <t>Associates</t>
  </si>
  <si>
    <t>Basis of Preparation</t>
  </si>
  <si>
    <t>Provision for current Income Tax is made after taking into consideration benefits admissible under the provisions of the Income Tax Act, 1961. Deferred Tax resulting from "timing difference" between book and taxable profit is accounted for using the tax rates and laws that are enacted or subtantively enacted as on the balance sheet date. The deferred tax asset is recognised and carried forward only to the extent that there is a reasonable certainity that sufficient future taxable income will be available against which such deferred tax asset can be realized.</t>
  </si>
  <si>
    <t>Details of Shareholders holding more than 5 % (percent) shares in the Company</t>
  </si>
  <si>
    <t>Revenue Recognition</t>
  </si>
  <si>
    <t>RESERVES AND SURPLUS</t>
  </si>
  <si>
    <t>Note No.</t>
  </si>
  <si>
    <t>Long-Term Borrowings</t>
  </si>
  <si>
    <t>Short-Term Borrowings</t>
  </si>
  <si>
    <t>Short-Term Loans and Advances</t>
  </si>
  <si>
    <t>Expenses</t>
  </si>
  <si>
    <t>Finance Costs</t>
  </si>
  <si>
    <t>Total Expenses</t>
  </si>
  <si>
    <t>FINANCE COSTS</t>
  </si>
  <si>
    <t>Profit Before Tax</t>
  </si>
  <si>
    <t>Tax Expense :</t>
  </si>
  <si>
    <t>Profit for the Year</t>
  </si>
  <si>
    <t>Total Revenue</t>
  </si>
  <si>
    <t>Valuation of Inventories</t>
  </si>
  <si>
    <t>Foreign Exchange Transactions</t>
  </si>
  <si>
    <t>Transactions denominated in foreign currencies are recorded at the exchange rate prevailing at the time of the transaction. Monetary items denominated in foreign currencies at the year end, are restated at year end rates. Non monetary foreign currency items are carried at cost.</t>
  </si>
  <si>
    <t>NOTES FORMING PART OF THE FINANCIAL STATEMENTS</t>
  </si>
  <si>
    <t>Opening Balance</t>
  </si>
  <si>
    <t>Related Party where control exists</t>
  </si>
  <si>
    <t>The Company has not received the required information from suppliers regarding their status under the Micro, Small and Medium Enterprises Development Act, 2006. As per the management, no amount is outstanding to such suppliers and the Company has not received any claim from such suppliers under the aforesaid act.</t>
  </si>
  <si>
    <t>DUES TO MICRO AND SMALL ENTERPRISES AS DEFINED UNDER THE MSMED ACT 2006</t>
  </si>
  <si>
    <t>Long-Term Loans and Advances</t>
  </si>
  <si>
    <t>Other Long-Term Liabilities</t>
  </si>
  <si>
    <t>OTHER LONG-TERM LIABILITIES</t>
  </si>
  <si>
    <t>Audit Fees</t>
  </si>
  <si>
    <t>Interest Income</t>
  </si>
  <si>
    <t>Earlier Years</t>
  </si>
  <si>
    <t>Personal Guarantees of directors of the Company.</t>
  </si>
  <si>
    <t>Borrowing Costs &amp; Period Costs</t>
  </si>
  <si>
    <t>Employee Benefits</t>
  </si>
  <si>
    <t>A.</t>
  </si>
  <si>
    <t>Cash Flow from Operating Activities</t>
  </si>
  <si>
    <t>Operating Profit Before Working Capital Changes</t>
  </si>
  <si>
    <t>(Increase) / Decrease in Trade Receivables</t>
  </si>
  <si>
    <t>(Increase) / Decrease in Advances &amp; Receivables</t>
  </si>
  <si>
    <t>Cash Generated from / (used in) Operations</t>
  </si>
  <si>
    <t>Net Cash flow from / (used in) Operating Activities</t>
  </si>
  <si>
    <t>B.</t>
  </si>
  <si>
    <t>Cash Flow from Investing Activities</t>
  </si>
  <si>
    <t>Net Cash from / (used in) Investing Activities</t>
  </si>
  <si>
    <t>C.</t>
  </si>
  <si>
    <t>Cash Flow from Financing Activities</t>
  </si>
  <si>
    <t>Increase / (Decrease) in Borrowings</t>
  </si>
  <si>
    <t>Net Cash from / (used in) Financing Activities</t>
  </si>
  <si>
    <t>Net Increase / (Decrease) in Cash &amp; Cash Equivalents (A+B+C)</t>
  </si>
  <si>
    <t>Cash &amp; Cash Equivalents at beginning of the year</t>
  </si>
  <si>
    <t>Cash &amp; Cash Equivalents at end of the year</t>
  </si>
  <si>
    <t>Other Loans and Advances</t>
  </si>
  <si>
    <t>NON-CURRENT INVESTMENTS</t>
  </si>
  <si>
    <t>Non-Current Investments</t>
  </si>
  <si>
    <t>Commission &amp; Brokerage</t>
  </si>
  <si>
    <t>Rent</t>
  </si>
  <si>
    <t>Lease Rent</t>
  </si>
  <si>
    <t>Sale of Services</t>
  </si>
  <si>
    <t>Short-term employee benefits like Provident Fund, Salary, Bonus etc. are recognised as an expense at the undiscounted amount in the Statement of Profit and Loss for the year in which the related service is rendered.</t>
  </si>
  <si>
    <t>Valuation of Investments</t>
  </si>
  <si>
    <t xml:space="preserve">Long term investments are stated at cost of acquisition less provision for permanent diminution, if any, in value of such investments. </t>
  </si>
  <si>
    <t>Deposits under lien as margin money</t>
  </si>
  <si>
    <r>
      <t xml:space="preserve">Trade Investments </t>
    </r>
    <r>
      <rPr>
        <b/>
        <sz val="8"/>
        <rFont val="Times New Roman"/>
        <family val="1"/>
      </rPr>
      <t>(at cost)</t>
    </r>
  </si>
  <si>
    <t>Details of Investment in Partnership Firm</t>
  </si>
  <si>
    <t>Name of the Partners and Share in Profits (%)</t>
  </si>
  <si>
    <t>Share of Profit in Partnership Firm</t>
  </si>
  <si>
    <t>Balances with Statutory Authorities</t>
  </si>
  <si>
    <t>Depreciation Expense</t>
  </si>
  <si>
    <t>Amount</t>
  </si>
  <si>
    <t>(v)</t>
  </si>
  <si>
    <t>Interest Income has been recognised on a time proportion basis taking into account the amount outstanding and the rate applicable.</t>
  </si>
  <si>
    <t>Dividend is recognised as income, as and when received.</t>
  </si>
  <si>
    <t>(vi)</t>
  </si>
  <si>
    <t>Share of Profit / (Loss) from Partnership Firm is accounted for in respect of the financial year ending on or before the balance sheet date.</t>
  </si>
  <si>
    <t>Inventories are valued as under :</t>
  </si>
  <si>
    <t>Project-in-Progress includes cost of land, development costs, construction costs/materials and expenses incidental to the projects undertaken by the Company.</t>
  </si>
  <si>
    <t>Inventory at the beginning of the year</t>
  </si>
  <si>
    <t>Less : Inventory at the end of the year</t>
  </si>
  <si>
    <t>Lease Rent Income is recognised in the statement of profit and loss on straight line basis over the lease term.</t>
  </si>
  <si>
    <t>Contribution to Provident &amp; Other Funds</t>
  </si>
  <si>
    <t>a)</t>
  </si>
  <si>
    <t>In Subsidiaries</t>
  </si>
  <si>
    <t>Closing Balance</t>
  </si>
  <si>
    <t>Subsidiaries</t>
  </si>
  <si>
    <t>Notes forming part of the Financial Statements</t>
  </si>
  <si>
    <t>Name of the Shareholders</t>
  </si>
  <si>
    <t>As per records of the Company, including its registers of Shareholders / Members and other declarations received from Shareholders regarding beneficial Interest, the above shareholding represents both legal and beneficial ownerships of shares.</t>
  </si>
  <si>
    <t>Surplus in the Statement of Profit and Loss :</t>
  </si>
  <si>
    <r>
      <t>From Banks</t>
    </r>
    <r>
      <rPr>
        <sz val="8"/>
        <color indexed="8"/>
        <rFont val="Times New Roman"/>
        <family val="1"/>
      </rPr>
      <t xml:space="preserve"> </t>
    </r>
  </si>
  <si>
    <t>b)</t>
  </si>
  <si>
    <r>
      <t xml:space="preserve">Trade Investments </t>
    </r>
    <r>
      <rPr>
        <sz val="8"/>
        <rFont val="Times New Roman"/>
        <family val="1"/>
      </rPr>
      <t>(at cost)</t>
    </r>
  </si>
  <si>
    <t>B</t>
  </si>
  <si>
    <t>A</t>
  </si>
  <si>
    <r>
      <t xml:space="preserve">Other Investments </t>
    </r>
    <r>
      <rPr>
        <sz val="8"/>
        <rFont val="Times New Roman"/>
        <family val="1"/>
      </rPr>
      <t>(at cost)</t>
    </r>
  </si>
  <si>
    <t xml:space="preserve">Other Bank Balances </t>
  </si>
  <si>
    <t>Loan and Advances to related parties</t>
  </si>
  <si>
    <r>
      <t xml:space="preserve">Other Investments </t>
    </r>
    <r>
      <rPr>
        <b/>
        <sz val="8"/>
        <rFont val="Times New Roman"/>
        <family val="1"/>
      </rPr>
      <t>(at cost)</t>
    </r>
  </si>
  <si>
    <r>
      <t xml:space="preserve">In Unquoted Equity Instruments </t>
    </r>
    <r>
      <rPr>
        <sz val="8"/>
        <rFont val="Times New Roman"/>
        <family val="1"/>
      </rPr>
      <t>(fully paid-up) :</t>
    </r>
  </si>
  <si>
    <t>Intangible Assets</t>
  </si>
  <si>
    <t>Add : Profit for the year</t>
  </si>
  <si>
    <t>Filing Fees</t>
  </si>
  <si>
    <t xml:space="preserve">Current Tax </t>
  </si>
  <si>
    <t>Completed Projects - At lower of Cost or Market Value</t>
  </si>
  <si>
    <t>Project-in-Progress - At Cost</t>
  </si>
  <si>
    <t>The preparation of the financial statements in conformity with generally accepted accounting standards and principles in India requires management to make estimates and assumptions that affect the reported amounts of assets and liabilities and disclosures relating to contingent liabilities as at the date of the financial statements and reported amount of income and expenses during the period. Although these estimates are based upon management's best knowledge of current events and actions, actual results could differ from these estimates. Difference between the actual results and estimates are recognised in the period in which the results are known/materialised.</t>
  </si>
  <si>
    <t>Earnings Per Share</t>
  </si>
  <si>
    <t>The Company reports Basic and Diluted earnings per equity share in accordance with the Accounting Standard - 20 on Earning Per Share. In determining earning per share, the Company considers the net profit after tax and includes the post tax effect of any extraordinary/exceptional items. The number of shares used in computing basic earnings per share is the weighted average number of equity shares outstanding during the period. The numbers of shares used in computing diluted earnings per share comprises the weighted average number of equity shares that would have been issued on the conversion of all potential equity shares. Dilutive potential equity shares have been deemed converted as on the beginning of the period, unless issued at a later date.</t>
  </si>
  <si>
    <t>Provisions involving substantial degree of estimation in measurement are recognised when there is a present obligation as a result of past events and it is probable that there will be an outflow of resources.</t>
  </si>
  <si>
    <t>Contingent Liabilities are not recognised but are disclosed in the notes. Contingent Assets are neither recognised nor disclosed in the financial statements.</t>
  </si>
  <si>
    <t>Cost of Services</t>
  </si>
  <si>
    <t>Lube Handling Services</t>
  </si>
  <si>
    <t>: Shriramozone Retail Private Limited</t>
  </si>
  <si>
    <t>Maintenance Services Income</t>
  </si>
  <si>
    <t>COST OF SERVICES</t>
  </si>
  <si>
    <t>Maintenance Service Expenses</t>
  </si>
  <si>
    <t>Other Borrowing Costs</t>
  </si>
  <si>
    <t>Note :</t>
  </si>
  <si>
    <t xml:space="preserve">Project-In-Progress </t>
  </si>
  <si>
    <t>Profit Before Tax &amp; Extra Ordinary Items</t>
  </si>
  <si>
    <r>
      <t>Adjustments for</t>
    </r>
    <r>
      <rPr>
        <sz val="10"/>
        <color indexed="8"/>
        <rFont val="Times New Roman"/>
        <family val="1"/>
      </rPr>
      <t xml:space="preserve"> :</t>
    </r>
  </si>
  <si>
    <t>Share of profit from Partnership Firm</t>
  </si>
  <si>
    <r>
      <t xml:space="preserve">Direct Taxes Paid </t>
    </r>
    <r>
      <rPr>
        <sz val="8"/>
        <color indexed="8"/>
        <rFont val="Times New Roman"/>
        <family val="1"/>
      </rPr>
      <t>(net of refunds)</t>
    </r>
  </si>
  <si>
    <t>Cost of Sales</t>
  </si>
  <si>
    <t>Other Non Operating income</t>
  </si>
  <si>
    <t xml:space="preserve">Securities Premium Account </t>
  </si>
  <si>
    <t>secured :</t>
  </si>
  <si>
    <t>(Increase) / Decrease in Investments</t>
  </si>
  <si>
    <t>Share of Profit from Partnership Firm</t>
  </si>
  <si>
    <t>unsecured :</t>
  </si>
  <si>
    <t>Advance from customers</t>
  </si>
  <si>
    <t>Loans and advances to related parties</t>
  </si>
  <si>
    <t>Prepaid Expenses</t>
  </si>
  <si>
    <t>Details of Investment in Limited Liability Partnership</t>
  </si>
  <si>
    <t>Deferred Tax</t>
  </si>
  <si>
    <t>The Company maintains its accounts on accrual basis following the historical cost convention in accordance with generally accepted accounting principles (GAAP) in India, in compliance with the provisions of the Companies Act, 2013 and the accounting standards as specified under section 133 in the Companies Act, 2013 read with rule 7 of the Companies (Accounts) rule 2014 prescribed by the Central Government. The management evaluates all recently used or revised accounting standards on an ongoing basis. The accounting policies adopted in the preparation of financial statements are consistent with those of previous year.</t>
  </si>
  <si>
    <t>Cash Flow Statements</t>
  </si>
  <si>
    <t>The Cash Flow Statement is prepared by the indirect method set out in AS -3 on Cash Flow Statements and present the cash flows from operating investing and financing activities of the Company.</t>
  </si>
  <si>
    <t>Cash and cash equivalents presented in the Cash Flow Statement consists of cash in hand and demand deposits with bank.</t>
  </si>
  <si>
    <t>Revenue from sale of space (real estate assets) is recognised when significant risk and reward of ownership is transferred to the buyer which generally coincide with the possession given to the buyer. The corresponding cost at the end of the accounting year is recognised in proportion of the attributable cost calculated on the basis of the total estimated cost of the project under execution.</t>
  </si>
  <si>
    <t xml:space="preserve">Gratuity Fund </t>
  </si>
  <si>
    <t>EMPLOYEE  BENEFITS</t>
  </si>
  <si>
    <t>Defined Contribution Plans :</t>
  </si>
  <si>
    <t>C</t>
  </si>
  <si>
    <t>D</t>
  </si>
  <si>
    <t>E</t>
  </si>
  <si>
    <t>F</t>
  </si>
  <si>
    <t>G</t>
  </si>
  <si>
    <t>H</t>
  </si>
  <si>
    <t>I</t>
  </si>
  <si>
    <t>J</t>
  </si>
  <si>
    <t>K</t>
  </si>
  <si>
    <t>L</t>
  </si>
  <si>
    <t>M</t>
  </si>
  <si>
    <t>Net Tax Expense</t>
  </si>
  <si>
    <t>(d)</t>
  </si>
  <si>
    <t>: Sonotel Hotels &amp; Resorts Private Limited</t>
  </si>
  <si>
    <t>Sale Proceeds from sale of Fixed Assets</t>
  </si>
  <si>
    <t>Increase / (Decrease) in Other Current Liabilities</t>
  </si>
  <si>
    <t>Increase / (Decrease) in Other Long-term Liabilities</t>
  </si>
  <si>
    <t>Capital Work in Progress</t>
  </si>
  <si>
    <t>(Profit)/Loss on sale of Capital Assets</t>
  </si>
  <si>
    <t>Post employment and other long-term employee benefits are recognised as an expense in the Statement of Profit and Loss on the basis of post employment and other long-term benefits are charged to the Statement of Profit and Loss.</t>
  </si>
  <si>
    <t>The borrowing costs which are directly attributable to the construction of a qualifying assets are charged to the cost of the asset and other interest costs are charged as period cost. Indirect costs are treated as 'Period Costs' and are charged to Statement of Profit &amp; Loss in the year they are incurred.</t>
  </si>
  <si>
    <t>iv)</t>
  </si>
  <si>
    <t>v)</t>
  </si>
  <si>
    <t>Statutory Liabilities</t>
  </si>
  <si>
    <t>In Mutual Fund:</t>
  </si>
  <si>
    <t>CONTINGENT LIABILITIES</t>
  </si>
  <si>
    <t>Guarantees</t>
  </si>
  <si>
    <t>Corporate Guarantee given on behalf of the Subsidiary Company against the guarantee and loan amounts availed by the Subsidiary Company</t>
  </si>
  <si>
    <t>SEGMENT REPORTING</t>
  </si>
  <si>
    <t>Mall Maintenance and other Service Charges are recognised at the point, when such services are chargeable as per contracts.</t>
  </si>
  <si>
    <t>Primary Segment Information : Business Segments</t>
  </si>
  <si>
    <t>Composition of Business Segments</t>
  </si>
  <si>
    <t>Segments have been identified in accordance with the Accounting Standard on Segment Reporting (Accounting Standard -17)</t>
  </si>
  <si>
    <t>Segment Revenue, Results &amp; Other Informations</t>
  </si>
  <si>
    <t>Revenue</t>
  </si>
  <si>
    <t>External Sales</t>
  </si>
  <si>
    <t>Other Income</t>
  </si>
  <si>
    <t>Results</t>
  </si>
  <si>
    <t>Segment / Operating Result</t>
  </si>
  <si>
    <t>(Profit after considering other income and before tax, interest and depreciation/amortization)</t>
  </si>
  <si>
    <t>Exceptional Items</t>
  </si>
  <si>
    <t>Loss from discontinuing Operations</t>
  </si>
  <si>
    <t>Depreciation/Amortization</t>
  </si>
  <si>
    <t>Segment Assets</t>
  </si>
  <si>
    <t>Segment Liabilities</t>
  </si>
  <si>
    <t>Other Segment Information</t>
  </si>
  <si>
    <t>Capital Expenditure :</t>
  </si>
  <si>
    <t>Real Estate</t>
  </si>
  <si>
    <t>Disclosure of related party transactions:</t>
  </si>
  <si>
    <t>Nature of Transactions</t>
  </si>
  <si>
    <t>Outstanding Balances</t>
  </si>
  <si>
    <t>Debit Balances</t>
  </si>
  <si>
    <t>Credit Balances</t>
  </si>
  <si>
    <t>Capital Reserve</t>
  </si>
  <si>
    <t>Transportation Services</t>
  </si>
  <si>
    <t>Carrying &amp; Handling Services</t>
  </si>
  <si>
    <t>DEFERRED TAX LIABILITIES</t>
  </si>
  <si>
    <t>Profit on Disposal of Fixed Assets</t>
  </si>
  <si>
    <t>Corporate Social Responsibility Expenses</t>
  </si>
  <si>
    <t>Dhanbad</t>
  </si>
  <si>
    <t>Handling and Commission</t>
  </si>
  <si>
    <t>Bank Guarantee issued by Company's bankers</t>
  </si>
  <si>
    <t>Food &amp; Restaurants Income</t>
  </si>
  <si>
    <t>Room, Banquet and Other Services Income</t>
  </si>
  <si>
    <t>COST OF SALES</t>
  </si>
  <si>
    <t>Food &amp; Beverages</t>
  </si>
  <si>
    <t>Add : Purchases / Expenses incurred during the year</t>
  </si>
  <si>
    <t>OPERATING AND OTHER EXPENSES</t>
  </si>
  <si>
    <t>Operating and Other Expenses</t>
  </si>
  <si>
    <t>Power and Fuel Expenses</t>
  </si>
  <si>
    <t>Fairfield</t>
  </si>
  <si>
    <t>Staff Welfare Expenses</t>
  </si>
  <si>
    <t>Linen and Uniform Washing and Laundry Expenses</t>
  </si>
  <si>
    <t>Guest Transportation</t>
  </si>
  <si>
    <t>Bank / Credit Card Charges</t>
  </si>
  <si>
    <t>Incentive, Royalty and Management Fees</t>
  </si>
  <si>
    <t>Market Value</t>
  </si>
  <si>
    <t>Director</t>
  </si>
  <si>
    <t>PROPERTY, PLANT &amp; EQUIPMENT</t>
  </si>
  <si>
    <t>Loan from Related Parties</t>
  </si>
  <si>
    <t>Stock of Real Estate Assets</t>
  </si>
  <si>
    <t>TRADE PAYABLES</t>
  </si>
  <si>
    <t>Trade Payables</t>
  </si>
  <si>
    <t>Difference</t>
  </si>
  <si>
    <t>Add : Transfer from Surplus in the Statement of Profit and Loss</t>
  </si>
  <si>
    <t>Increase / (Decrease) in Trade Payables</t>
  </si>
  <si>
    <t>Gratuity payable as per Payment of Gratuity Act is not provided for in books of accounts, but shown separately in notes to accounts. The Company has taken a Policy from LIC of India in respect Gratuity liability and premiums thereof are paid by the Company.</t>
  </si>
  <si>
    <t>Loan from Body Corporates</t>
  </si>
  <si>
    <t>Hypothecation of inventories and accounts receivables</t>
  </si>
  <si>
    <t xml:space="preserve">Transporting Charges </t>
  </si>
  <si>
    <t>Less: Transfer to Reserve</t>
  </si>
  <si>
    <t>Property, Plant &amp; Equipment</t>
  </si>
  <si>
    <t>Property, Plant and Equipments are stated at their cost of acquisition, net of availed taxes, less accumulated depreciation and impairment loss, if any. All costs, including financing costs, relating to the acquisition and installation of Property,Plant and Equipments and bringing it to its working condition for its intended use, net of charges on foreign exchange contracts and adjustments arising from exchange rate variations attributable to the Property,Plant and Equipments are capitalised. Depreciation on Property, Plant and Equipments is provided on Written Down Value (WDV) method based on useful life of the assets as prescribed in Schedule II to the Companies Act, 2013 except on Hotel Building on which Depreciation has been provided on Straight Line Method (SLM) basis.</t>
  </si>
  <si>
    <t>Revenue from Hotel Services is recognised upon rendering of the service, provided pervasive evidence of an arrangement exists, tariff / rates are fixed or are determinable and collectability is reasonably certain. Revenue from sales of goods or rendering of services is net of indirect taxes, returns and discounts.</t>
  </si>
  <si>
    <t>(vii)</t>
  </si>
  <si>
    <t>Purchase of Traded Goods</t>
  </si>
  <si>
    <t>Sale of Traded Goods</t>
  </si>
  <si>
    <t>Sale of Finished Goods - Commercial / Residential Space</t>
  </si>
  <si>
    <t>Lube Handling Charges</t>
  </si>
  <si>
    <t>Business Auxiliary Services</t>
  </si>
  <si>
    <t>Loan repayable on demand from banks</t>
  </si>
  <si>
    <t>1 to 30</t>
  </si>
  <si>
    <r>
      <t xml:space="preserve">In Unquoted Equity Instruments </t>
    </r>
    <r>
      <rPr>
        <sz val="8"/>
        <rFont val="Times New Roman"/>
        <family val="1"/>
      </rPr>
      <t>(fully paid-up) (refer Note No.30)</t>
    </r>
  </si>
  <si>
    <r>
      <t xml:space="preserve">In Mutual Funds </t>
    </r>
    <r>
      <rPr>
        <sz val="8"/>
        <rFont val="Times New Roman"/>
        <family val="1"/>
      </rPr>
      <t>(refer Note No. 30)</t>
    </r>
  </si>
  <si>
    <t>Capital Expenditure Reserve :</t>
  </si>
  <si>
    <t>N</t>
  </si>
  <si>
    <t>Capital Expenditure Reserve</t>
  </si>
  <si>
    <t>The company has created a Capital Expenditure Reserve in accordance with agreement entered into between the company and Marriott Hotels India Private Limited from out of Surplus in Statement of Profit and Loss. This reserve shall be used for future capital expenditure of the Hotel owned by the company.</t>
  </si>
  <si>
    <t>EARNINGS AND EXPENDITURE IN FOREIGN EXCHANGE</t>
  </si>
  <si>
    <t>Earnings:</t>
  </si>
  <si>
    <t>Expenditure:</t>
  </si>
  <si>
    <t>Software Maintenance Charges</t>
  </si>
  <si>
    <t>Royalty Fee Expenses</t>
  </si>
  <si>
    <t>Advertisement &amp; Sales Promotion Expenses</t>
  </si>
  <si>
    <r>
      <rPr>
        <u/>
        <sz val="10"/>
        <rFont val="Times New Roman"/>
        <family val="1"/>
      </rPr>
      <t>Note :</t>
    </r>
    <r>
      <rPr>
        <sz val="10"/>
        <rFont val="Times New Roman"/>
        <family val="1"/>
      </rPr>
      <t xml:space="preserve">
In the Financial Statements, the Company has reclassified the previous year figures in accordance with the requirements applicable in the current year, if any.</t>
    </r>
  </si>
  <si>
    <t>Name of the Company</t>
  </si>
  <si>
    <t>Select</t>
  </si>
  <si>
    <t>Notes</t>
  </si>
  <si>
    <t>CIN</t>
  </si>
  <si>
    <t>Yes</t>
  </si>
  <si>
    <t>Address</t>
  </si>
  <si>
    <t>MONEY RECEIVED AGAINST SHARE WARRANTS</t>
  </si>
  <si>
    <t>Financial Year Start Date</t>
  </si>
  <si>
    <t>End Date</t>
  </si>
  <si>
    <t>DEFERRED TAX LIABILITIES (NET)</t>
  </si>
  <si>
    <t>OTHER LONG TERM LIABILITIES</t>
  </si>
  <si>
    <t>Firm Name</t>
  </si>
  <si>
    <t>ALP &amp; Associates</t>
  </si>
  <si>
    <t>LONG TERM PROVISIONS</t>
  </si>
  <si>
    <t>Firm Registration No</t>
  </si>
  <si>
    <t>328740E</t>
  </si>
  <si>
    <t>Name of the Auditor</t>
  </si>
  <si>
    <t>Anuj Lohia</t>
  </si>
  <si>
    <t>Name</t>
  </si>
  <si>
    <t>M. No.</t>
  </si>
  <si>
    <t>Mayur Agrawal</t>
  </si>
  <si>
    <t>Asim Prakash</t>
  </si>
  <si>
    <t>SHORT-TERM PROVISIONS</t>
  </si>
  <si>
    <t>Sign 1</t>
  </si>
  <si>
    <t>FIXED ASSETS</t>
  </si>
  <si>
    <t>Designation</t>
  </si>
  <si>
    <t>DIN</t>
  </si>
  <si>
    <t>DEFERRED TAX ASSETS (NET)</t>
  </si>
  <si>
    <t>Sign 2</t>
  </si>
  <si>
    <t>OTHER NON CURRENT ASSETS</t>
  </si>
  <si>
    <t>CURRENT INVESTMENTS</t>
  </si>
  <si>
    <t>Date of Audit Report</t>
  </si>
  <si>
    <t>CASH &amp; CASH EQUIVALENTS</t>
  </si>
  <si>
    <t>Place</t>
  </si>
  <si>
    <t>SHORT TERM LOANS AND ADVANCES</t>
  </si>
  <si>
    <t>OTHER CURRENT ASSETS</t>
  </si>
  <si>
    <t>UDIN:</t>
  </si>
  <si>
    <t>COST OF MATERIALS CONSUMED</t>
  </si>
  <si>
    <t>STORES &amp; SPARES CONSUMED</t>
  </si>
  <si>
    <t>PURCHASE OF STOCK IN TRADE</t>
  </si>
  <si>
    <t>CHANGES IN INVENTORIES OF FINISHED GOODS,WIP AND STOCK-IN-TRADE</t>
  </si>
  <si>
    <t>DEPRECIATION AND AMORTIZATION EXPENSE</t>
  </si>
  <si>
    <t>OTHER EXPENSES</t>
  </si>
  <si>
    <t>ABC MANUFACTURING PRIVATE LIMITED</t>
  </si>
  <si>
    <t>4 Ganesh Chandra Avenue 7th Floor Kolkata 700012</t>
  </si>
  <si>
    <t>U19110WB2001PTC571698</t>
  </si>
  <si>
    <t>Chartered Accountants</t>
  </si>
  <si>
    <t>Partner</t>
  </si>
  <si>
    <t>Pratik Kumar Patawari Jain</t>
  </si>
  <si>
    <t>Sanjay Agarwal</t>
  </si>
  <si>
    <t>Mukund Agarwal</t>
  </si>
  <si>
    <r>
      <t>Basic and Diluted (in ₹</t>
    </r>
    <r>
      <rPr>
        <sz val="10"/>
        <rFont val="Rupee"/>
      </rPr>
      <t>)</t>
    </r>
  </si>
  <si>
    <r>
      <t xml:space="preserve">Earnings Per Equity Share </t>
    </r>
    <r>
      <rPr>
        <b/>
        <sz val="8"/>
        <rFont val="Times New Roman"/>
        <family val="1"/>
      </rPr>
      <t>(F. V. of  ₹ 10/- each)</t>
    </r>
    <r>
      <rPr>
        <b/>
        <sz val="10"/>
        <rFont val="Times New Roman"/>
        <family val="1"/>
      </rPr>
      <t xml:space="preserve"> :</t>
    </r>
  </si>
  <si>
    <t>The Company has only one class of Equity Shares having a par value of ₹10 per share. Each holder of equity shares is entitled to one vote per share. Any shareholder whose name is entered in the Register of Members of the Company shall enjoy the same rights and be subject to the same liabilities as all other shareholders of the same class.</t>
  </si>
  <si>
    <t>PQR Private Limited</t>
  </si>
  <si>
    <t>XYZ Private Limited</t>
  </si>
  <si>
    <t>Pooja Agarwal</t>
  </si>
  <si>
    <t>Term Loan from HDFC Bank Ltd. - ₹ 5.50 crores - is secured by :</t>
  </si>
  <si>
    <t>Term Loan from Tata Capital Financial Services Limited- ₹ 15.00 crores is secured by:</t>
  </si>
  <si>
    <t>Term Loan from Bank of India. - ₹ 88crores - is secured by :</t>
  </si>
  <si>
    <t>Equitable mortgage on plot along with proposed construction bearing premises no. …....................</t>
  </si>
  <si>
    <t>Equitable mortgage on Land &amp; Building and Commercial Space …..........................</t>
  </si>
  <si>
    <t>Corporate Guarantees of ….....................</t>
  </si>
  <si>
    <r>
      <t xml:space="preserve">In Partnership Firm </t>
    </r>
    <r>
      <rPr>
        <sz val="8"/>
        <rFont val="Times New Roman"/>
        <family val="1"/>
      </rPr>
      <t>(…..........)</t>
    </r>
  </si>
  <si>
    <r>
      <t xml:space="preserve">In Limited Liability Partnership </t>
    </r>
    <r>
      <rPr>
        <sz val="8"/>
        <rFont val="Times New Roman"/>
        <family val="1"/>
      </rPr>
      <t>(….........)</t>
    </r>
  </si>
  <si>
    <t xml:space="preserve">Total Capital of the LLP -  </t>
  </si>
  <si>
    <t>Manufacturing</t>
  </si>
  <si>
    <t>Plot Sale</t>
  </si>
  <si>
    <t>Goods Export</t>
  </si>
  <si>
    <t>Broker Commission</t>
  </si>
  <si>
    <t>Total outstanding dues of micro enterprises</t>
  </si>
  <si>
    <t xml:space="preserve">Total outstanding dues of creditors other </t>
  </si>
  <si>
    <t>Short-term provisions</t>
  </si>
  <si>
    <t>Deferred Tax Liabilities (Net)</t>
  </si>
  <si>
    <t>Long-term provisions</t>
  </si>
  <si>
    <t xml:space="preserve">Property, Plant &amp; Equipment </t>
  </si>
  <si>
    <t>Intangible assets under development</t>
  </si>
  <si>
    <t>Other non-current assets</t>
  </si>
  <si>
    <t>Current investments</t>
  </si>
  <si>
    <t>Other current assets</t>
  </si>
  <si>
    <t>Total Income</t>
  </si>
  <si>
    <t>Depreciation and amortisation expense</t>
  </si>
  <si>
    <t>(Profit)/Loss on redemption of investments</t>
  </si>
  <si>
    <t>Interest expenses</t>
  </si>
  <si>
    <t>Interest and other income on investments</t>
  </si>
  <si>
    <r>
      <t>Changes in Working Capital</t>
    </r>
    <r>
      <rPr>
        <sz val="10"/>
        <color indexed="8"/>
        <rFont val="Times New Roman"/>
        <family val="1"/>
      </rPr>
      <t xml:space="preserve"> :</t>
    </r>
  </si>
  <si>
    <t>Increase / (Decrease) in provisions</t>
  </si>
  <si>
    <t>Purchases of tangible / intangible assets</t>
  </si>
  <si>
    <t>(Increase) / Decrease in long term loan and advances</t>
  </si>
  <si>
    <t>Note</t>
  </si>
  <si>
    <t>Amount (₹ Lakhs)</t>
  </si>
  <si>
    <t>Face Value  (₹)</t>
  </si>
  <si>
    <t>1,00,00,000 (P.Y. 1,00,00,000) Equity Shares of ₹10/- each</t>
  </si>
  <si>
    <t>90,00,000 (P.Y. 90,00,000) Equity Shares of ₹10/- each</t>
  </si>
  <si>
    <t>Shares held by Holding Company</t>
  </si>
  <si>
    <t>Out of Equity Shares issued by the Company, shares held by its Holding Company is as follows :</t>
  </si>
  <si>
    <t xml:space="preserve">(c) </t>
  </si>
  <si>
    <t>PQR Private Limited, the Holding Company</t>
  </si>
  <si>
    <t>Reconciliation of number of shares outstanding is set out below:</t>
  </si>
  <si>
    <t>Equity shares at the beginning of the year</t>
  </si>
  <si>
    <t>Equity shares at the end of the year</t>
  </si>
  <si>
    <t>Less: Buy Back</t>
  </si>
  <si>
    <t>Add: Shares issued during the year</t>
  </si>
  <si>
    <t xml:space="preserve">(d) </t>
  </si>
  <si>
    <t>Equity Shares of ₹ 10 each fully paid-up</t>
  </si>
  <si>
    <t xml:space="preserve">(e) </t>
  </si>
  <si>
    <t>Aggregate No. and  class of Shares bought back during the period of five years immediately preceding the reporting date:</t>
  </si>
  <si>
    <t>No. of Equity Shares Bought Back in FY 2017-18</t>
  </si>
  <si>
    <t>(f)</t>
  </si>
  <si>
    <t>Total Capital of the Firm -  ….............</t>
  </si>
  <si>
    <t>Net Profit After Taxation (in `)</t>
  </si>
  <si>
    <t>Nominal Value of Shares (in `)</t>
  </si>
  <si>
    <t>Basic and Diluted Earnings Per Share (in `)</t>
  </si>
  <si>
    <t>Details of Accumulted Liabilities for past services cost and current service cost have been calculated by Life Insurance Corporation of India. Accordingly, the accrued Gratuity as on 31st March, 2022 is ….................</t>
  </si>
  <si>
    <t>S. No.</t>
  </si>
  <si>
    <t>Promotor Nmae</t>
  </si>
  <si>
    <t>% of total shares</t>
  </si>
  <si>
    <t>% Change during the year</t>
  </si>
  <si>
    <t xml:space="preserve">Mortgage of the Plant &amp; Machinery at kolkata factory and land (Plot no- .................., Khata no:-.............. as per Deed no. ........ dtd ...... having area ........ decimal . </t>
  </si>
  <si>
    <t>Unsecured:</t>
  </si>
  <si>
    <t>Secured:</t>
  </si>
  <si>
    <t>From Other parties</t>
  </si>
  <si>
    <t>Term Loan:</t>
  </si>
  <si>
    <t>Loans &amp; Advances from Related Parties</t>
  </si>
  <si>
    <t>Other loans &amp; Advances:</t>
  </si>
  <si>
    <t>From Body Corporates</t>
  </si>
  <si>
    <t>From Individuals</t>
  </si>
  <si>
    <t>In the event of liquidation of the Company, Equity Shareholders will be entitled to receive remaining assets of the Company, after distribution of all preferential amounts. The distribution will be in proportion to the number of the equity shares held by the shareholders.</t>
  </si>
  <si>
    <t>Deferred Tax Liabilities:</t>
  </si>
  <si>
    <t>Deferred Tax Assets:</t>
  </si>
  <si>
    <t xml:space="preserve">Carry forward of business losses </t>
  </si>
  <si>
    <t xml:space="preserve">Unabsorbed depreciation </t>
  </si>
  <si>
    <t xml:space="preserve">Difference between the carrying cost of fixed assets </t>
  </si>
  <si>
    <t xml:space="preserve">Provision for doubtful debts </t>
  </si>
  <si>
    <t>than micro enterprises &amp; small enterprises</t>
  </si>
  <si>
    <t>&amp; small enterprises; and</t>
  </si>
  <si>
    <t>Total outstanding dues of micro &amp; small enterprises</t>
  </si>
  <si>
    <t>Outstanding dues of micro &amp; small enterprises</t>
  </si>
  <si>
    <t>Outstanding dues of other than micro &amp; small enterprises</t>
  </si>
  <si>
    <t>Trade Payables:</t>
  </si>
  <si>
    <t>Less than 1 year</t>
  </si>
  <si>
    <t>1-2 years</t>
  </si>
  <si>
    <t>2-3 years</t>
  </si>
  <si>
    <t>More than 3 years</t>
  </si>
  <si>
    <t>Outstanding for following periods from due date of payment</t>
  </si>
  <si>
    <r>
      <t xml:space="preserve">Property, Plant &amp; Equipment </t>
    </r>
    <r>
      <rPr>
        <sz val="10"/>
        <color rgb="FFC00000"/>
        <rFont val="Times New Roman"/>
        <family val="1"/>
      </rPr>
      <t>and Intangible assets</t>
    </r>
  </si>
  <si>
    <t>Steps have been taken to identify the suppliers who qualify under the definition of micro and small enterprises, as defined under the Micro, Small and Medium Enterprises Development Act 2006. Since no intimation has been received from the suppliers regarding their status under the said Act as at 31st March 2021, disclosures relating to amounts unpaid as at the year end, if any, have not been furnished. In the opinion of the management, the impact of interest, if any, that may be payable in accordance with the provisions of the Act, is not expected to be material.</t>
  </si>
  <si>
    <t>Provision for Gratuity</t>
  </si>
  <si>
    <t>LONG-TERM PROVISIONS</t>
  </si>
  <si>
    <t>Equitable Mortgage of Land space at …...</t>
  </si>
  <si>
    <t>Fixed and Exlcusive charge on receivables and stock</t>
  </si>
  <si>
    <t>Housing Loan from ICICI Bank is secured against equitable mortgage of the respective property</t>
  </si>
  <si>
    <r>
      <t xml:space="preserve">Less : Amount disclosed under the head "Short-term borrowings" </t>
    </r>
    <r>
      <rPr>
        <sz val="8"/>
        <rFont val="Times New Roman"/>
        <family val="1"/>
      </rPr>
      <t>(refer Note No. 7)</t>
    </r>
  </si>
  <si>
    <t>Current Maturities of long-term borrowings (refer Note No. 3)</t>
  </si>
  <si>
    <t>Deposits</t>
  </si>
  <si>
    <t>Total outstanding dues of creditors other than micro &amp; small enterprises</t>
  </si>
  <si>
    <t>Interest accrued but not due on borrowings</t>
  </si>
  <si>
    <t>Interest accrued and due on borrowings</t>
  </si>
  <si>
    <t>Unpaid matured deposits and interest accrued thereon</t>
  </si>
  <si>
    <t>Provision for income tax</t>
  </si>
  <si>
    <t>Gross block</t>
  </si>
  <si>
    <t>Depreciation</t>
  </si>
  <si>
    <t>Net block</t>
  </si>
  <si>
    <t>Additions</t>
  </si>
  <si>
    <t>Deletions/ adjustments</t>
  </si>
  <si>
    <t>Tangible assets</t>
  </si>
  <si>
    <t>Computer Equipments</t>
  </si>
  <si>
    <t>Office Equipment</t>
  </si>
  <si>
    <t>Sub Total (a)</t>
  </si>
  <si>
    <t>Intangible fixed assets</t>
  </si>
  <si>
    <t>Software-website</t>
  </si>
  <si>
    <t>Other software</t>
  </si>
  <si>
    <t>Sub Total (b)</t>
  </si>
  <si>
    <t>Revaluation</t>
  </si>
  <si>
    <t>OTHER NON-CURRENT ASSETS</t>
  </si>
  <si>
    <t xml:space="preserve">Income Tax Payments </t>
  </si>
  <si>
    <t>Long term Trade Receivables</t>
  </si>
  <si>
    <t>Secured, considered good</t>
  </si>
  <si>
    <t>Unsecured considered good</t>
  </si>
  <si>
    <t>Doubtful</t>
  </si>
  <si>
    <t>Less than 6 months</t>
  </si>
  <si>
    <t>6 months -         1 year</t>
  </si>
  <si>
    <t>Undisputed Trade receivables -considered good</t>
  </si>
  <si>
    <t>Undisputed Trade receivables -considered doubtful</t>
  </si>
  <si>
    <t>Disputed trade receivables - considered good</t>
  </si>
  <si>
    <t>Disputed trade receivables - considered doubtful</t>
  </si>
  <si>
    <t>MSME</t>
  </si>
  <si>
    <t xml:space="preserve">(i) </t>
  </si>
  <si>
    <t xml:space="preserve">(ii) </t>
  </si>
  <si>
    <t>Disputed dues- MSME</t>
  </si>
  <si>
    <t xml:space="preserve">(iii) </t>
  </si>
  <si>
    <t>Disputed dues - Others</t>
  </si>
  <si>
    <t xml:space="preserve">(iv) </t>
  </si>
  <si>
    <t>Other advances recoverable in cash or in kind or for value to be received</t>
  </si>
  <si>
    <t>Deposits with Lender</t>
  </si>
  <si>
    <t>BORROWINGS NOT USED FOR THE SPECIFIC PURPOSE</t>
  </si>
  <si>
    <t>The Company has not used the borrowings from HDFC banks for the specific purpose for which it was taken at the balance sheet date. The same was taken for working capital purpose but was used for purchasing Land &amp; Building</t>
  </si>
  <si>
    <t>Ratio Analysis</t>
  </si>
  <si>
    <t>Numerator</t>
  </si>
  <si>
    <t>Rs in lakhs</t>
  </si>
  <si>
    <t>Denominator</t>
  </si>
  <si>
    <t>Current Ratio</t>
  </si>
  <si>
    <t>Creditors for goods and services</t>
  </si>
  <si>
    <t>Sundry Debtors</t>
  </si>
  <si>
    <t>Short term loans</t>
  </si>
  <si>
    <t>Cash and Bank balances</t>
  </si>
  <si>
    <t>Bank Overdraft</t>
  </si>
  <si>
    <t>Receivables/Accruals</t>
  </si>
  <si>
    <t>Cash Credit</t>
  </si>
  <si>
    <t>Loans and Advances</t>
  </si>
  <si>
    <t>Outstanding Expenses</t>
  </si>
  <si>
    <t>Disposable Investments</t>
  </si>
  <si>
    <t>Provision for taxation</t>
  </si>
  <si>
    <t>Any other current assets</t>
  </si>
  <si>
    <t>Proposed dividend</t>
  </si>
  <si>
    <t>Unclaimed Dividend</t>
  </si>
  <si>
    <t>Any other current liabilities</t>
  </si>
  <si>
    <t>Debt Equity Ratio</t>
  </si>
  <si>
    <t>Total Liabilities</t>
  </si>
  <si>
    <t>Shareholder's Equity</t>
  </si>
  <si>
    <t>Total Outside Liabilities</t>
  </si>
  <si>
    <t>Total Shareholders Equity</t>
  </si>
  <si>
    <t>Debt Service Coverage Ratio</t>
  </si>
  <si>
    <t>Net Operating Income</t>
  </si>
  <si>
    <t>Debt Service</t>
  </si>
  <si>
    <t>(For Ind AS Companies Profit before OCI)</t>
  </si>
  <si>
    <t>Net Profit after tax + non-cash operating expenses like depreciation and other amortizations + Interest+other adjustments like loss on sale of fixed assets, etc.</t>
  </si>
  <si>
    <t>Current Debt Obligation (Interest &amp; Lease payment+ Principal Repayment.</t>
  </si>
  <si>
    <t>Return on Equity Ratio</t>
  </si>
  <si>
    <t>Profit for the period</t>
  </si>
  <si>
    <t>Avg. Shareholders Equity</t>
  </si>
  <si>
    <t>Net Profit after taxes - preference dividend (if any)</t>
  </si>
  <si>
    <t>(Beginning shareholders' equity + Ending shareholders' equity) ÷ 2</t>
  </si>
  <si>
    <t>Inventory Turnover Ratio</t>
  </si>
  <si>
    <t>Cost of Goods sold</t>
  </si>
  <si>
    <t>Average Inventory</t>
  </si>
  <si>
    <t>(Opening Stock + Purchases) – Closing Stock</t>
  </si>
  <si>
    <t>(Opening Stock + Closing Stock)/2</t>
  </si>
  <si>
    <t>Trade Receivables Turnover Ratio</t>
  </si>
  <si>
    <t>Net Credit Sales</t>
  </si>
  <si>
    <t>Average Trade Receivables</t>
  </si>
  <si>
    <t>as per FM book</t>
  </si>
  <si>
    <t>Credit Sales</t>
  </si>
  <si>
    <t>(Beginning Trade Receivables + Ending Trade Receivables) / 2</t>
  </si>
  <si>
    <t>Trade Payables Turnover Ratio</t>
  </si>
  <si>
    <t>Total Purchases</t>
  </si>
  <si>
    <t>Average Trade Payables</t>
  </si>
  <si>
    <t>Annual Net Credit Purchases</t>
  </si>
  <si>
    <t>(Beginning Trade Payables + Ending Trade Payables) / 2</t>
  </si>
  <si>
    <t>Net Capital Turnover Ratio</t>
  </si>
  <si>
    <t>Net Sales</t>
  </si>
  <si>
    <t>Average Working Capital</t>
  </si>
  <si>
    <t>Total Sales - Sales Return</t>
  </si>
  <si>
    <t>Current Assets - Current Liabilities</t>
  </si>
  <si>
    <t>Net Profit Ratio</t>
  </si>
  <si>
    <t>Net Profit</t>
  </si>
  <si>
    <t>Profit After Tax</t>
  </si>
  <si>
    <t>Sales</t>
  </si>
  <si>
    <t>Return on Capital employed</t>
  </si>
  <si>
    <t>EBIT</t>
  </si>
  <si>
    <t>Capital Employed *</t>
  </si>
  <si>
    <t>Profit before Interest and Taxes</t>
  </si>
  <si>
    <t>Capital Employed = Tangible Net Worth + Total Debt + Deferred Tax Liability</t>
  </si>
  <si>
    <t>Return on Investment</t>
  </si>
  <si>
    <t>Return/Profit/Earnings</t>
  </si>
  <si>
    <t>Investment **</t>
  </si>
  <si>
    <t xml:space="preserve">* Capital Employed could be treated three ways </t>
  </si>
  <si>
    <t xml:space="preserve">Total Assets - Current Labilities </t>
  </si>
  <si>
    <t>Fixed Assets + Working Capital</t>
  </si>
  <si>
    <t>Equity + Long Term Debt</t>
  </si>
  <si>
    <t>***</t>
  </si>
  <si>
    <t>ROI as per GN</t>
  </si>
  <si>
    <t xml:space="preserve">{MV(T0) + Sum [W(t) * C(t)]} </t>
  </si>
  <si>
    <t xml:space="preserve">where, T1 = End of time period </t>
  </si>
  <si>
    <t xml:space="preserve">T0 = Beginning of time period </t>
  </si>
  <si>
    <t xml:space="preserve">t = Specific date falling between T1 and T0 </t>
  </si>
  <si>
    <t xml:space="preserve">MV(T1) = Market Value at T1 </t>
  </si>
  <si>
    <t xml:space="preserve">MV(T0) = Market Value at T0 </t>
  </si>
  <si>
    <t xml:space="preserve">C(t) = Cash inflow, cash outflow on specific date </t>
  </si>
  <si>
    <t xml:space="preserve">W(t) = Weight of the net cash flow (i.e. either net inflow or net outflow) on day ‘t’, calculated as [T1 – t] / T1 </t>
  </si>
  <si>
    <t>Companies may provide ROI separately for each asset class (e.g., equity, fixed income, money market, etc.).</t>
  </si>
  <si>
    <t>Title deeds of Immovable Property not held in name of the Company</t>
  </si>
  <si>
    <t xml:space="preserve">Relevant line item in Balance Sheet </t>
  </si>
  <si>
    <t>Description of item of property</t>
  </si>
  <si>
    <t>Gross Carrying Value</t>
  </si>
  <si>
    <t>Title deeds held in the name of</t>
  </si>
  <si>
    <t>Whether title deed holder is a promoter, director or relative of promoter/director or employee of promoter/director</t>
  </si>
  <si>
    <t>Property held since which date</t>
  </si>
  <si>
    <t>Reasons for not being held in the name of the company**</t>
  </si>
  <si>
    <t>**also indicate if in dispute</t>
  </si>
  <si>
    <t>PPE</t>
  </si>
  <si>
    <t>Investment property</t>
  </si>
  <si>
    <t>PPE retired from active use and held for disposal</t>
  </si>
  <si>
    <t xml:space="preserve"> Where the Company has revalued its Property, Plant and Equipment, the company shall disclose as to whether the</t>
  </si>
  <si>
    <t xml:space="preserve">revaluation is based on the valuation by a registered valuer as defined under rule 2 of the Companies </t>
  </si>
  <si>
    <t>(Registered Valuers and Valuation) Rules,2017</t>
  </si>
  <si>
    <t>Following disclosures shall be made where Loans or Advances in the nature of loans are granted to promoters, directors,</t>
  </si>
  <si>
    <t>KMPs and the related parties (as defined under Companies Act, 2013,) either severally or jointly with any other person, that</t>
  </si>
  <si>
    <t>are:</t>
  </si>
  <si>
    <t>(a) repayable on demand or</t>
  </si>
  <si>
    <t>(b) without specifying any terms or period of repayment</t>
  </si>
  <si>
    <t>Type of Borrower</t>
  </si>
  <si>
    <t>Amount of loan or advance in the nature of loan outstanding</t>
  </si>
  <si>
    <t>Percentage to the total Loan and Advances in the nature of loans</t>
  </si>
  <si>
    <t>Promoters</t>
  </si>
  <si>
    <t>Directors</t>
  </si>
  <si>
    <t>KMPs</t>
  </si>
  <si>
    <t>Related Parties</t>
  </si>
  <si>
    <t>(iv) &amp; (v)</t>
  </si>
  <si>
    <t xml:space="preserve"> Capital-Work-in Progress (CWIP) / Intangible assets under development (ITAUD)</t>
  </si>
  <si>
    <t>(Amount in Rs.)</t>
  </si>
  <si>
    <t>(a) For Capital-work-in progress / Intangible assets under development (ITAUD), following ageing schedule shall be given:</t>
  </si>
  <si>
    <t>CWIP/ITAUD aging schedule:</t>
  </si>
  <si>
    <t>CWIP/ITAUD</t>
  </si>
  <si>
    <t>Amount in CWIP for a period of</t>
  </si>
  <si>
    <t>Total*</t>
  </si>
  <si>
    <t>Projects in progress</t>
  </si>
  <si>
    <t>Projects temporarily suspended</t>
  </si>
  <si>
    <t>*Total shall tally with CWIP amount in the balance sheet.</t>
  </si>
  <si>
    <t>(b) For Capital-work-in progress / Intangible assets under development (ITAUD), whose completion is overdue or has exceeded</t>
  </si>
  <si>
    <t>its cost compared to its original plan, following completion schedule should be given:</t>
  </si>
  <si>
    <t>CWIP/ITAUD completion schedule shall be given**:</t>
  </si>
  <si>
    <t>To be completed in</t>
  </si>
  <si>
    <t>Project 1</t>
  </si>
  <si>
    <t>Project 2</t>
  </si>
  <si>
    <t>**Details of projects where activity has been suspended shall be given separately.</t>
  </si>
  <si>
    <t xml:space="preserve"> Details of Benami Property held</t>
  </si>
  <si>
    <t>Where any proceedings have been initiated or pending against the company for holding any benami property under the Benami</t>
  </si>
  <si>
    <t>Transactions (Prohibition) Act, 1988 (45 of 1988) and the rules made thereunder, the company shall disclose the following:-</t>
  </si>
  <si>
    <t>(a) Details of such property, including year of acquisition,</t>
  </si>
  <si>
    <t>(b) Amount thereof,</t>
  </si>
  <si>
    <t>(c) Details of Beneficiaries,</t>
  </si>
  <si>
    <t>(d) If property is in the books, then reference to the item in the Balance Sheet,</t>
  </si>
  <si>
    <t>(e) If property is not in the books, then the fact shall be stated with reasons,</t>
  </si>
  <si>
    <t>(f) Where there are proceedings against the company under this law as an abetter of the transaction or as the transferor then</t>
  </si>
  <si>
    <t>the details shall be provided,</t>
  </si>
  <si>
    <t>(g) Nature of proceedings, status of same and company’s view on same.</t>
  </si>
  <si>
    <t xml:space="preserve"> Where the Company has borrowings from banks or financial institutions on the basis of security of current</t>
  </si>
  <si>
    <t>assets, it shall disclose the following:-</t>
  </si>
  <si>
    <t>(a) whether quarterly returns or statements of current assets filed by the Company with banks or financial institutions are in</t>
  </si>
  <si>
    <t>agreement with the books of accounts.</t>
  </si>
  <si>
    <t>(b) if not, summary of reconciliation and reasons of material discrepancies, if any to be adequately disclosed.</t>
  </si>
  <si>
    <t>(viii)</t>
  </si>
  <si>
    <t>Wilful Defaulter*</t>
  </si>
  <si>
    <t>Where a company is a declared wilful defaulter by any bank or financial Institution or other lender, following details shall be</t>
  </si>
  <si>
    <t>given:</t>
  </si>
  <si>
    <t>(a) Date of declaration as wilful defaulter,</t>
  </si>
  <si>
    <t>(b) Details of defaults (amount and nature of defaults),</t>
  </si>
  <si>
    <t>* “wilful defaulter” here means a person or an issuer who or which is categorized as a wilful defaulter by any bank or financial</t>
  </si>
  <si>
    <t>institution (as defined under the Act) or consortium thereof, in accordance with the guidelines on wilful defaulters issued by</t>
  </si>
  <si>
    <t>(ix)</t>
  </si>
  <si>
    <t>Relationship with struck off companies</t>
  </si>
  <si>
    <t>Name of struck off Company</t>
  </si>
  <si>
    <t>Nature of transactions with struck off Company</t>
  </si>
  <si>
    <t>Balance Outstanding</t>
  </si>
  <si>
    <t>Relationship with struck off company, if any, to be disclosed</t>
  </si>
  <si>
    <t>Investment in securities</t>
  </si>
  <si>
    <t>Receivables</t>
  </si>
  <si>
    <t>Payables</t>
  </si>
  <si>
    <t>Shares held by stuck off company</t>
  </si>
  <si>
    <t>Other outstanding balances (to be specified)</t>
  </si>
  <si>
    <t>(x)</t>
  </si>
  <si>
    <t xml:space="preserve"> Registration of charges or satisfaction with Registrar of Companies</t>
  </si>
  <si>
    <t>Where any charges or satisfaction yet to be registered with Registrar of Companies beyond the statutory period, details and</t>
  </si>
  <si>
    <t>reasons thereof shall be disclosed.</t>
  </si>
  <si>
    <t>(xi)</t>
  </si>
  <si>
    <t xml:space="preserve"> Compliance with number of layers of companies</t>
  </si>
  <si>
    <t>Where the company has not complied with the number of layers prescribed under clause (87) of section 2 of the Act read with</t>
  </si>
  <si>
    <t>Companies (Restriction on number of Layers) Rules, 2017, the name and CIN of the companies beyond the specified layers and</t>
  </si>
  <si>
    <t>the relationship/extent of holding of the company in such downstream companies shall be disclosed.</t>
  </si>
  <si>
    <t>(xii)</t>
  </si>
  <si>
    <t xml:space="preserve"> Following Ratios to be disclosed:-</t>
  </si>
  <si>
    <t>(a) Current Ratio,</t>
  </si>
  <si>
    <t>(b) Debt-Equity Ratio,</t>
  </si>
  <si>
    <t>(c) Debt Service Coverage Ratio,</t>
  </si>
  <si>
    <t>(d) Return on Equity Ratio,</t>
  </si>
  <si>
    <t>(e) Inventory turnover ratio,</t>
  </si>
  <si>
    <t>(f) Trade Receivables turnover ratio,</t>
  </si>
  <si>
    <t>(g) Trade payables turnover ratio,</t>
  </si>
  <si>
    <t>(h) Net capital turnover ratio,</t>
  </si>
  <si>
    <t>(i) Net profit ratio,</t>
  </si>
  <si>
    <t>(j) Return on Capital employed,</t>
  </si>
  <si>
    <t>(k) Return on investment.</t>
  </si>
  <si>
    <t>The company shall explain the items included in numerator and denominator for computing the above ratios. Further explanation</t>
  </si>
  <si>
    <t>shall be provided for any change in the ratio by more than 25% as compared to the preceding year.</t>
  </si>
  <si>
    <t>(xiii)</t>
  </si>
  <si>
    <t xml:space="preserve"> Compliance with approved Scheme(s) of Arrangements</t>
  </si>
  <si>
    <t>Where any Scheme of Arrangements has been approved by the Competent Authority in terms of sections 230 to 237 of the</t>
  </si>
  <si>
    <t>Companies Act, 2013, the Company shall disclose that the effect of such Scheme of Arrangements have been accounted for in</t>
  </si>
  <si>
    <t>the books of account of the Company ‘in accordance with the Scheme’ and ‘in accordance with accounting standards’ and</t>
  </si>
  <si>
    <t>deviation in this regard shall be explained.</t>
  </si>
  <si>
    <t>(xiv)</t>
  </si>
  <si>
    <t xml:space="preserve"> Utilisation of Borrowed funds and share premium:</t>
  </si>
  <si>
    <t>(A) Where company has advanced or loaned or invested funds (either borrowed funds or share premium or any other sources or</t>
  </si>
  <si>
    <t>kind of funds) to any other person(s) or entity(ies), including foreign entities (Intermediaries) with the understanding (whether</t>
  </si>
  <si>
    <t>recorded in writing or otherwise) that the Intermediary shall</t>
  </si>
  <si>
    <t>(i) directly or indirectly lend or invest in other persons or entities identified in any manner whatsoever by or on behalf of the</t>
  </si>
  <si>
    <t>company (Ultimate Beneficiaries) or</t>
  </si>
  <si>
    <t>(ii) provide any guarantee, security or the like to or on behalf of the Ultimate Beneficiaries;</t>
  </si>
  <si>
    <t>the company shall disclose the following:-</t>
  </si>
  <si>
    <t>(I) date and amount of fund advanced or loaned or invested in Intermediaries with complete details of each Intermediary.</t>
  </si>
  <si>
    <t>(II) date and amount of fund further advanced or loaned or invested by such Intermediaries to other intermediaries or Ultimate</t>
  </si>
  <si>
    <t>Beneficiaries along with complete details of the ultimate beneficiaries.</t>
  </si>
  <si>
    <t>(III) date and amount of guarantee, security or the like provided to or on behalf of the Ultimate Beneficiaries</t>
  </si>
  <si>
    <t>(IV) declaration that relevant provisions of the Foreign Exchange Management Act, 1999 (42 of 1999) and Companies Act has</t>
  </si>
  <si>
    <t>been complied with for such transactions and the transactions are not violative of the Prevention of Money-Laundering act,</t>
  </si>
  <si>
    <t>2002 (15 of 2003).;</t>
  </si>
  <si>
    <t>(B) Where a company has received any fund from any person(s) or entity(ies), including foreign entities (Funding Party) with</t>
  </si>
  <si>
    <t>the understanding (whether recorded in writing or otherwise) that the company shall</t>
  </si>
  <si>
    <t>Funding Party (Ultimate Beneficiaries) or</t>
  </si>
  <si>
    <t>(ii) provide any guarantee, security or the like on behalf of the Ultimate Beneficiaries, the company shall disclose the following:-</t>
  </si>
  <si>
    <t>(I) date and amount of fund received from Funding parties with complete details of each Funding party.</t>
  </si>
  <si>
    <t>(II) date and amount of fund further advanced or loaned or invested other intermediaries or Ultimate Beneficiaries along with</t>
  </si>
  <si>
    <t>complete details of the other intermediaries’ or ultimate beneficiaries.</t>
  </si>
  <si>
    <r>
      <t xml:space="preserve">ROI = </t>
    </r>
    <r>
      <rPr>
        <u/>
        <sz val="10"/>
        <rFont val="Times New Roman"/>
        <family val="1"/>
      </rPr>
      <t xml:space="preserve">{MV(T1) – MV(T0) – Sum [C(t)]} </t>
    </r>
  </si>
  <si>
    <t>ADDITIONAL REGULATORY INFO</t>
  </si>
  <si>
    <t>Amount required to be spent by the company during the year</t>
  </si>
  <si>
    <t>Amount of expenditure incurred</t>
  </si>
  <si>
    <t>Shortfall at the end of the year</t>
  </si>
  <si>
    <t>Total of previous years shortfall</t>
  </si>
  <si>
    <t>Other disclosures</t>
  </si>
  <si>
    <t>a</t>
  </si>
  <si>
    <t>Reason for shortfall</t>
  </si>
  <si>
    <t>b</t>
  </si>
  <si>
    <t>Nature of CSR activities</t>
  </si>
  <si>
    <t>c</t>
  </si>
  <si>
    <t>d</t>
  </si>
  <si>
    <t>Where a provision is made with respect to a liability incurred by entering into a contractual obligation, the movements in the provision during the year should be shown separately.</t>
  </si>
  <si>
    <t>CORPORATE SOCIAL RESPONSIBILITY (CSR)</t>
  </si>
  <si>
    <t xml:space="preserve">Details of related party transactions </t>
  </si>
  <si>
    <t>As at                01-04-2020</t>
  </si>
  <si>
    <t>As at                 31-03-2021</t>
  </si>
  <si>
    <t>As at                    31-03-2020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</si>
</sst>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43" formatCode="_ * #,##0.00_ ;_ * \-#,##0.00_ ;_ * &quot;-&quot;??_ ;_ @_ "/>
    <numFmt numFmtId="164" formatCode="_(* #,##0.00_);_(* \(#,##0.00\);_(* &quot;-&quot;??_);_(@_)"/>
    <numFmt numFmtId="165" formatCode="_-* #,##0.00_-;\-* #,##0.00_-;_-* &quot;-&quot;??_-;_-@_-"/>
    <numFmt numFmtId="166" formatCode="_(* #,##0_);_(* \(#,##0\);_(* &quot;-&quot;??_);_(@_)"/>
    <numFmt numFmtId="167" formatCode="[$-409]dddd\,\ mmmm\ dd\,\ yyyy"/>
    <numFmt numFmtId="168" formatCode="0.00_);\(0.00\)"/>
    <numFmt numFmtId="169" formatCode="\(#,##0\);\-#,##0"/>
    <numFmt numFmtId="170" formatCode="General_)"/>
    <numFmt numFmtId="171" formatCode="0.000"/>
    <numFmt numFmtId="172" formatCode="_ * #,##0.00_)&quot;£&quot;_ ;_ * \(#,##0.00\)&quot;£&quot;_ ;_ * &quot;-&quot;??_)&quot;£&quot;_ ;_ @_ "/>
    <numFmt numFmtId="173" formatCode="_ * #,##0.00_)_£_ ;_ * \(#,##0.00\)_£_ ;_ * &quot;-&quot;??_)_£_ ;_ @_ "/>
    <numFmt numFmtId="174" formatCode="0.00_)"/>
    <numFmt numFmtId="175" formatCode="_-* #,##0\ _F_-;\-* #,##0\ _F_-;_-* &quot;-&quot;\ _F_-;_-@_-"/>
    <numFmt numFmtId="176" formatCode="#,##0\ &quot;F&quot;;[Red]\-#,##0\ &quot;F&quot;"/>
    <numFmt numFmtId="177" formatCode="#,##0.00\ &quot;F&quot;;\-#,##0.00\ &quot;F&quot;"/>
    <numFmt numFmtId="178" formatCode="_(* #,##0.0_);_(* \(#,##0.0\);_(* &quot;-&quot;??_);_(@_)"/>
    <numFmt numFmtId="179" formatCode="_(* #,##0.0000_);_(* \(#,##0.0000\);_(* &quot;-&quot;??_);_(@_)"/>
    <numFmt numFmtId="180" formatCode="_(* #,##0.00000_);_(* \(#,##0.00000\);_(* &quot;-&quot;??_);_(@_)"/>
    <numFmt numFmtId="181" formatCode="_-* #,##0_-;\-* #,##0_-;_-* &quot;-&quot;??_-;_-@_-"/>
  </numFmts>
  <fonts count="63">
    <font>
      <sz val="10"/>
      <name val="Arial"/>
    </font>
    <font>
      <sz val="11"/>
      <color theme="1"/>
      <name val="Calibri"/>
      <family val="2"/>
      <scheme val="minor"/>
    </font>
    <font>
      <sz val="11"/>
      <color indexed="8"/>
      <name val="Calibri"/>
      <family val="2"/>
    </font>
    <font>
      <sz val="10"/>
      <name val="Arial"/>
      <family val="2"/>
    </font>
    <font>
      <b/>
      <sz val="10"/>
      <name val="Times New Roman"/>
      <family val="1"/>
    </font>
    <font>
      <sz val="10"/>
      <name val="Times New Roman"/>
      <family val="1"/>
    </font>
    <font>
      <b/>
      <u/>
      <sz val="10"/>
      <name val="Times New Roman"/>
      <family val="1"/>
    </font>
    <font>
      <u/>
      <sz val="10"/>
      <name val="Times New Roman"/>
      <family val="1"/>
    </font>
    <font>
      <sz val="8"/>
      <name val="Times New Roman"/>
      <family val="1"/>
    </font>
    <font>
      <b/>
      <sz val="12"/>
      <name val="Times New Roman"/>
      <family val="1"/>
    </font>
    <font>
      <sz val="8"/>
      <name val="Arial"/>
      <family val="2"/>
    </font>
    <font>
      <b/>
      <sz val="8"/>
      <name val="Times New Roman"/>
      <family val="1"/>
    </font>
    <font>
      <b/>
      <u/>
      <sz val="14"/>
      <name val="Times New Roman"/>
      <family val="1"/>
    </font>
    <font>
      <sz val="10"/>
      <color indexed="8"/>
      <name val="Times New Roman"/>
      <family val="1"/>
    </font>
    <font>
      <u/>
      <sz val="12"/>
      <name val="Times New Roman"/>
      <family val="1"/>
    </font>
    <font>
      <sz val="8"/>
      <name val="Arial"/>
      <family val="2"/>
    </font>
    <font>
      <sz val="11"/>
      <color indexed="8"/>
      <name val="Calibri"/>
      <family val="2"/>
    </font>
    <font>
      <b/>
      <u/>
      <sz val="11"/>
      <color indexed="8"/>
      <name val="Times New Roman"/>
      <family val="1"/>
    </font>
    <font>
      <b/>
      <sz val="10"/>
      <color indexed="8"/>
      <name val="Times New Roman"/>
      <family val="1"/>
    </font>
    <font>
      <sz val="10"/>
      <name val="Rupee"/>
    </font>
    <font>
      <b/>
      <sz val="11"/>
      <name val="Times New Roman"/>
      <family val="1"/>
    </font>
    <font>
      <sz val="10"/>
      <name val="Book Antiqua"/>
      <family val="1"/>
    </font>
    <font>
      <b/>
      <i/>
      <sz val="10"/>
      <name val="Times New Roman"/>
      <family val="1"/>
    </font>
    <font>
      <sz val="11"/>
      <color indexed="8"/>
      <name val="Times New Roman"/>
      <family val="1"/>
    </font>
    <font>
      <b/>
      <sz val="11"/>
      <color indexed="8"/>
      <name val="Times New Roman"/>
      <family val="1"/>
    </font>
    <font>
      <sz val="14"/>
      <name val="Times New Roman"/>
      <family val="1"/>
    </font>
    <font>
      <sz val="9"/>
      <name val="Times New Roman"/>
      <family val="1"/>
    </font>
    <font>
      <sz val="8"/>
      <color indexed="8"/>
      <name val="Times New Roman"/>
      <family val="1"/>
    </font>
    <font>
      <sz val="10"/>
      <color indexed="8"/>
      <name val="Arial"/>
      <family val="2"/>
    </font>
    <font>
      <sz val="10"/>
      <name val="MS Sans Serif"/>
      <family val="2"/>
    </font>
    <font>
      <b/>
      <sz val="12"/>
      <name val="Arial"/>
      <family val="2"/>
    </font>
    <font>
      <b/>
      <i/>
      <sz val="16"/>
      <name val="Helv"/>
    </font>
    <font>
      <b/>
      <u/>
      <sz val="10"/>
      <color indexed="8"/>
      <name val="Times New Roman"/>
      <family val="1"/>
    </font>
    <font>
      <u/>
      <sz val="10"/>
      <color indexed="8"/>
      <name val="Times New Roman"/>
      <family val="1"/>
    </font>
    <font>
      <u val="singleAccounting"/>
      <sz val="10"/>
      <name val="Times New Roman"/>
      <family val="1"/>
    </font>
    <font>
      <sz val="11"/>
      <color indexed="8"/>
      <name val="Calibri"/>
      <family val="2"/>
    </font>
    <font>
      <sz val="10"/>
      <color indexed="8"/>
      <name val="Times New Roman"/>
      <family val="2"/>
    </font>
    <font>
      <sz val="10"/>
      <color indexed="9"/>
      <name val="Times New Roman"/>
      <family val="1"/>
    </font>
    <font>
      <sz val="10"/>
      <color indexed="8"/>
      <name val="Times New Roman"/>
      <family val="1"/>
    </font>
    <font>
      <b/>
      <sz val="10"/>
      <color indexed="8"/>
      <name val="Times New Roman"/>
      <family val="1"/>
    </font>
    <font>
      <b/>
      <u/>
      <sz val="11"/>
      <color indexed="8"/>
      <name val="Times New Roman"/>
      <family val="1"/>
    </font>
    <font>
      <b/>
      <u/>
      <sz val="10"/>
      <color indexed="8"/>
      <name val="Times New Roman"/>
      <family val="1"/>
    </font>
    <font>
      <sz val="10"/>
      <color indexed="9"/>
      <name val="Arial"/>
      <family val="2"/>
    </font>
    <font>
      <u/>
      <sz val="10"/>
      <color indexed="8"/>
      <name val="Times New Roman"/>
      <family val="1"/>
    </font>
    <font>
      <i/>
      <sz val="10"/>
      <name val="Times New Roman"/>
      <family val="1"/>
    </font>
    <font>
      <b/>
      <sz val="9"/>
      <name val="Times New Roman"/>
      <family val="1"/>
    </font>
    <font>
      <sz val="11"/>
      <color theme="1"/>
      <name val="Calibri"/>
      <family val="2"/>
      <scheme val="minor"/>
    </font>
    <font>
      <sz val="10"/>
      <color theme="1"/>
      <name val="Times New Roman"/>
      <family val="2"/>
    </font>
    <font>
      <sz val="10"/>
      <color theme="0"/>
      <name val="Times New Roman"/>
      <family val="1"/>
    </font>
    <font>
      <sz val="10"/>
      <color rgb="FFFF0000"/>
      <name val="Times New Roman"/>
      <family val="1"/>
    </font>
    <font>
      <b/>
      <sz val="10"/>
      <color theme="1"/>
      <name val="Times New Roman"/>
      <family val="1"/>
    </font>
    <font>
      <sz val="10"/>
      <color theme="1"/>
      <name val="Times New Roman"/>
      <family val="1"/>
    </font>
    <font>
      <sz val="10"/>
      <color theme="1"/>
      <name val="Arial"/>
      <family val="2"/>
    </font>
    <font>
      <sz val="10"/>
      <color rgb="FFFF0000"/>
      <name val="Arial"/>
      <family val="2"/>
    </font>
    <font>
      <b/>
      <sz val="10"/>
      <color rgb="FFFF0000"/>
      <name val="Times New Roman"/>
      <family val="1"/>
    </font>
    <font>
      <sz val="8"/>
      <color rgb="FFFF0000"/>
      <name val="Arial"/>
      <family val="2"/>
    </font>
    <font>
      <sz val="8"/>
      <color theme="1"/>
      <name val="Arial"/>
      <family val="2"/>
    </font>
    <font>
      <sz val="10"/>
      <name val="Arial"/>
    </font>
    <font>
      <sz val="10"/>
      <color rgb="FFC00000"/>
      <name val="Times New Roman"/>
      <family val="1"/>
    </font>
    <font>
      <b/>
      <sz val="10"/>
      <color rgb="FFC00000"/>
      <name val="Times New Roman"/>
      <family val="1"/>
    </font>
    <font>
      <sz val="12"/>
      <name val="Arial"/>
      <family val="2"/>
    </font>
    <font>
      <b/>
      <sz val="10"/>
      <color theme="0"/>
      <name val="Times New Roman"/>
      <family val="1"/>
    </font>
    <font>
      <sz val="10"/>
      <color rgb="FF000000"/>
      <name val="Times New Roman"/>
      <family val="1"/>
    </font>
  </fonts>
  <fills count="8">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rgb="FFFFFFCC"/>
      </patternFill>
    </fill>
    <fill>
      <patternFill patternType="solid">
        <fgColor theme="6" tint="0.39997558519241921"/>
        <bgColor indexed="64"/>
      </patternFill>
    </fill>
    <fill>
      <patternFill patternType="solid">
        <fgColor indexed="9"/>
        <bgColor indexed="64"/>
      </patternFill>
    </fill>
    <fill>
      <patternFill patternType="solid">
        <fgColor theme="4"/>
        <bgColor indexed="64"/>
      </patternFill>
    </fill>
  </fills>
  <borders count="40">
    <border>
      <left/>
      <right/>
      <top/>
      <bottom/>
      <diagonal/>
    </border>
    <border>
      <left/>
      <right/>
      <top style="double">
        <color indexed="64"/>
      </top>
      <bottom style="double">
        <color indexed="64"/>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bottom/>
      <diagonal/>
    </border>
    <border>
      <left/>
      <right/>
      <top style="thin">
        <color indexed="64"/>
      </top>
      <bottom/>
      <diagonal/>
    </border>
    <border>
      <left style="thin">
        <color indexed="64"/>
      </left>
      <right style="thin">
        <color indexed="64"/>
      </right>
      <top style="thin">
        <color indexed="64"/>
      </top>
      <bottom/>
      <diagonal/>
    </border>
    <border>
      <left/>
      <right/>
      <top style="thin">
        <color indexed="64"/>
      </top>
      <bottom style="double">
        <color indexed="64"/>
      </bottom>
      <diagonal/>
    </border>
    <border>
      <left/>
      <right/>
      <top/>
      <bottom style="double">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rgb="FFB2B2B2"/>
      </left>
      <right style="thin">
        <color rgb="FFB2B2B2"/>
      </right>
      <top style="thin">
        <color rgb="FFB2B2B2"/>
      </top>
      <bottom style="thin">
        <color rgb="FFB2B2B2"/>
      </bottom>
      <diagonal/>
    </border>
    <border>
      <left style="thin">
        <color indexed="64"/>
      </left>
      <right/>
      <top style="thin">
        <color auto="1"/>
      </top>
      <bottom/>
      <diagonal/>
    </border>
    <border>
      <left/>
      <right style="thin">
        <color indexed="64"/>
      </right>
      <top style="thin">
        <color indexed="64"/>
      </top>
      <bottom/>
      <diagonal/>
    </border>
    <border>
      <left/>
      <right/>
      <top style="thin">
        <color indexed="64"/>
      </top>
      <bottom/>
      <diagonal/>
    </border>
    <border>
      <left style="medium">
        <color indexed="64"/>
      </left>
      <right style="thin">
        <color indexed="64"/>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style="thin">
        <color indexed="64"/>
      </right>
      <top style="thin">
        <color indexed="64"/>
      </top>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308">
    <xf numFmtId="0" fontId="0" fillId="0" borderId="0"/>
    <xf numFmtId="0" fontId="3" fillId="0" borderId="0" applyFill="0" applyBorder="0" applyAlignment="0"/>
    <xf numFmtId="170" fontId="26" fillId="0" borderId="0" applyFill="0" applyBorder="0" applyAlignment="0"/>
    <xf numFmtId="171" fontId="26" fillId="0" borderId="0" applyFill="0" applyBorder="0" applyAlignment="0"/>
    <xf numFmtId="0" fontId="3" fillId="0" borderId="0" applyFill="0" applyBorder="0" applyAlignment="0"/>
    <xf numFmtId="172" fontId="3" fillId="0" borderId="0" applyFill="0" applyBorder="0" applyAlignment="0"/>
    <xf numFmtId="0" fontId="3" fillId="0" borderId="0" applyFill="0" applyBorder="0" applyAlignment="0"/>
    <xf numFmtId="173" fontId="3" fillId="0" borderId="0" applyFill="0" applyBorder="0" applyAlignment="0"/>
    <xf numFmtId="170" fontId="26" fillId="0" borderId="0" applyFill="0" applyBorder="0" applyAlignment="0"/>
    <xf numFmtId="164" fontId="3" fillId="0" borderId="0" applyFont="0" applyFill="0" applyBorder="0" applyAlignment="0" applyProtection="0"/>
    <xf numFmtId="0" fontId="3" fillId="0" borderId="0" applyFont="0" applyFill="0" applyBorder="0" applyAlignment="0" applyProtection="0"/>
    <xf numFmtId="169" fontId="3"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16" fillId="0" borderId="0" applyFont="0" applyFill="0" applyBorder="0" applyAlignment="0" applyProtection="0"/>
    <xf numFmtId="164" fontId="2"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5"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5" fillId="0" borderId="0" applyFont="0" applyFill="0" applyBorder="0" applyAlignment="0" applyProtection="0"/>
    <xf numFmtId="164" fontId="3"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3"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170" fontId="26" fillId="0" borderId="0" applyFont="0" applyFill="0" applyBorder="0" applyAlignment="0" applyProtection="0"/>
    <xf numFmtId="14" fontId="28" fillId="0" borderId="0" applyFill="0" applyBorder="0" applyAlignment="0"/>
    <xf numFmtId="38" fontId="29" fillId="0" borderId="1">
      <alignment vertical="center"/>
    </xf>
    <xf numFmtId="0" fontId="3" fillId="0" borderId="0" applyFill="0" applyBorder="0" applyAlignment="0"/>
    <xf numFmtId="170" fontId="26" fillId="0" borderId="0" applyFill="0" applyBorder="0" applyAlignment="0"/>
    <xf numFmtId="0" fontId="3" fillId="0" borderId="0" applyFill="0" applyBorder="0" applyAlignment="0"/>
    <xf numFmtId="173" fontId="3" fillId="0" borderId="0" applyFill="0" applyBorder="0" applyAlignment="0"/>
    <xf numFmtId="170" fontId="26" fillId="0" borderId="0" applyFill="0" applyBorder="0" applyAlignment="0"/>
    <xf numFmtId="38" fontId="10" fillId="2" borderId="0" applyNumberFormat="0" applyBorder="0" applyAlignment="0" applyProtection="0"/>
    <xf numFmtId="0" fontId="30" fillId="0" borderId="2" applyNumberFormat="0" applyAlignment="0" applyProtection="0">
      <alignment horizontal="left" vertical="center"/>
    </xf>
    <xf numFmtId="0" fontId="30" fillId="0" borderId="3">
      <alignment horizontal="left" vertical="center"/>
    </xf>
    <xf numFmtId="10" fontId="10" fillId="3" borderId="4" applyNumberFormat="0" applyBorder="0" applyAlignment="0" applyProtection="0"/>
    <xf numFmtId="0" fontId="3" fillId="0" borderId="0" applyFill="0" applyBorder="0" applyAlignment="0"/>
    <xf numFmtId="170" fontId="26" fillId="0" borderId="0" applyFill="0" applyBorder="0" applyAlignment="0"/>
    <xf numFmtId="0" fontId="3" fillId="0" borderId="0" applyFill="0" applyBorder="0" applyAlignment="0"/>
    <xf numFmtId="173" fontId="3" fillId="0" borderId="0" applyFill="0" applyBorder="0" applyAlignment="0"/>
    <xf numFmtId="170" fontId="26" fillId="0" borderId="0" applyFill="0" applyBorder="0" applyAlignment="0"/>
    <xf numFmtId="174" fontId="31"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21" fillId="0" borderId="0"/>
    <xf numFmtId="0" fontId="46" fillId="0" borderId="0"/>
    <xf numFmtId="0" fontId="21" fillId="0" borderId="0"/>
    <xf numFmtId="0" fontId="21" fillId="0" borderId="0"/>
    <xf numFmtId="0" fontId="21" fillId="0" borderId="0"/>
    <xf numFmtId="0" fontId="21" fillId="0" borderId="0"/>
    <xf numFmtId="0" fontId="46" fillId="0" borderId="0"/>
    <xf numFmtId="0" fontId="46" fillId="0" borderId="0"/>
    <xf numFmtId="0" fontId="46" fillId="0" borderId="0"/>
    <xf numFmtId="0" fontId="3" fillId="0" borderId="0"/>
    <xf numFmtId="0" fontId="5" fillId="0" borderId="0"/>
    <xf numFmtId="0" fontId="2"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3" fillId="0" borderId="0"/>
    <xf numFmtId="0" fontId="3" fillId="0" borderId="0"/>
    <xf numFmtId="0" fontId="3"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3"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7" fillId="0" borderId="0"/>
    <xf numFmtId="0" fontId="46" fillId="0" borderId="0"/>
    <xf numFmtId="0" fontId="46" fillId="0" borderId="0"/>
    <xf numFmtId="0" fontId="46" fillId="0" borderId="0"/>
    <xf numFmtId="0" fontId="46" fillId="0" borderId="0"/>
    <xf numFmtId="0" fontId="46" fillId="0" borderId="0"/>
    <xf numFmtId="0" fontId="47" fillId="0" borderId="0"/>
    <xf numFmtId="0" fontId="47" fillId="0" borderId="0"/>
    <xf numFmtId="0" fontId="47" fillId="0" borderId="0"/>
    <xf numFmtId="0" fontId="47" fillId="0" borderId="0"/>
    <xf numFmtId="0" fontId="46" fillId="0" borderId="0"/>
    <xf numFmtId="0" fontId="47" fillId="0" borderId="0"/>
    <xf numFmtId="0" fontId="46" fillId="0" borderId="0"/>
    <xf numFmtId="0" fontId="46" fillId="0" borderId="0"/>
    <xf numFmtId="0" fontId="46" fillId="0" borderId="0"/>
    <xf numFmtId="0" fontId="46" fillId="0" borderId="0"/>
    <xf numFmtId="0" fontId="46" fillId="0" borderId="0"/>
    <xf numFmtId="0" fontId="47" fillId="0" borderId="0"/>
    <xf numFmtId="0" fontId="47" fillId="0" borderId="0"/>
    <xf numFmtId="0" fontId="47" fillId="0" borderId="0"/>
    <xf numFmtId="0" fontId="47" fillId="0" borderId="0"/>
    <xf numFmtId="0" fontId="47" fillId="0" borderId="0"/>
    <xf numFmtId="0" fontId="46" fillId="0" borderId="0"/>
    <xf numFmtId="0" fontId="46" fillId="0" borderId="0"/>
    <xf numFmtId="0" fontId="46" fillId="0" borderId="0"/>
    <xf numFmtId="0" fontId="46" fillId="0" borderId="0"/>
    <xf numFmtId="0" fontId="46" fillId="0" borderId="0"/>
    <xf numFmtId="0" fontId="47" fillId="0" borderId="0"/>
    <xf numFmtId="0" fontId="47" fillId="0" borderId="0"/>
    <xf numFmtId="0" fontId="47" fillId="0" borderId="0"/>
    <xf numFmtId="0" fontId="47" fillId="0" borderId="0"/>
    <xf numFmtId="0" fontId="47" fillId="0" borderId="0"/>
    <xf numFmtId="0" fontId="46" fillId="0" borderId="0"/>
    <xf numFmtId="0" fontId="46" fillId="0" borderId="0"/>
    <xf numFmtId="0" fontId="46" fillId="0" borderId="0"/>
    <xf numFmtId="0" fontId="46" fillId="0" borderId="0"/>
    <xf numFmtId="0" fontId="46" fillId="0" borderId="0"/>
    <xf numFmtId="0" fontId="3" fillId="0" borderId="0"/>
    <xf numFmtId="0" fontId="2" fillId="4" borderId="20" applyNumberFormat="0" applyFont="0" applyAlignment="0" applyProtection="0"/>
    <xf numFmtId="172" fontId="3" fillId="0" borderId="0" applyFont="0" applyFill="0" applyBorder="0" applyAlignment="0" applyProtection="0"/>
    <xf numFmtId="175" fontId="3" fillId="0" borderId="0" applyFont="0" applyFill="0" applyBorder="0" applyAlignment="0" applyProtection="0"/>
    <xf numFmtId="10"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3" fillId="0" borderId="0" applyFill="0" applyBorder="0" applyAlignment="0"/>
    <xf numFmtId="170" fontId="26" fillId="0" borderId="0" applyFill="0" applyBorder="0" applyAlignment="0"/>
    <xf numFmtId="0" fontId="3" fillId="0" borderId="0" applyFill="0" applyBorder="0" applyAlignment="0"/>
    <xf numFmtId="173" fontId="3" fillId="0" borderId="0" applyFill="0" applyBorder="0" applyAlignment="0"/>
    <xf numFmtId="170" fontId="26" fillId="0" borderId="0" applyFill="0" applyBorder="0" applyAlignment="0"/>
    <xf numFmtId="49" fontId="28" fillId="0" borderId="0" applyFill="0" applyBorder="0" applyAlignment="0"/>
    <xf numFmtId="176" fontId="3" fillId="0" borderId="0" applyFill="0" applyBorder="0" applyAlignment="0"/>
    <xf numFmtId="177" fontId="3" fillId="0" borderId="0" applyFill="0" applyBorder="0" applyAlignment="0"/>
    <xf numFmtId="9" fontId="57" fillId="0" borderId="0" applyFont="0" applyFill="0" applyBorder="0" applyAlignment="0" applyProtection="0"/>
    <xf numFmtId="0" fontId="3" fillId="0" borderId="0"/>
    <xf numFmtId="0" fontId="60" fillId="0" borderId="0"/>
    <xf numFmtId="0" fontId="10" fillId="0" borderId="0"/>
    <xf numFmtId="0" fontId="60" fillId="0" borderId="0"/>
    <xf numFmtId="0" fontId="1" fillId="0" borderId="0"/>
    <xf numFmtId="43" fontId="1" fillId="0" borderId="0" applyFont="0" applyFill="0" applyBorder="0" applyAlignment="0" applyProtection="0"/>
  </cellStyleXfs>
  <cellXfs count="749">
    <xf numFmtId="0" fontId="0" fillId="0" borderId="0" xfId="0"/>
    <xf numFmtId="164" fontId="5" fillId="0" borderId="0" xfId="9" applyFont="1" applyFill="1"/>
    <xf numFmtId="0" fontId="5" fillId="0" borderId="0" xfId="0" applyFont="1" applyFill="1"/>
    <xf numFmtId="164" fontId="5" fillId="0" borderId="0" xfId="9" applyFont="1" applyFill="1" applyBorder="1"/>
    <xf numFmtId="0" fontId="5" fillId="0" borderId="0" xfId="0" applyFont="1" applyFill="1" applyBorder="1"/>
    <xf numFmtId="0" fontId="4" fillId="0" borderId="3" xfId="0" applyFont="1" applyFill="1" applyBorder="1"/>
    <xf numFmtId="166" fontId="5" fillId="0" borderId="0" xfId="9" applyNumberFormat="1" applyFont="1" applyFill="1" applyBorder="1"/>
    <xf numFmtId="0" fontId="4" fillId="0" borderId="0" xfId="0" applyFont="1" applyFill="1" applyBorder="1"/>
    <xf numFmtId="166" fontId="5" fillId="0" borderId="0" xfId="9" applyNumberFormat="1" applyFont="1" applyFill="1"/>
    <xf numFmtId="0" fontId="5" fillId="0" borderId="0" xfId="0" applyFont="1" applyFill="1" applyAlignment="1"/>
    <xf numFmtId="2" fontId="5" fillId="0" borderId="0" xfId="0" applyNumberFormat="1" applyFont="1" applyFill="1" applyAlignment="1">
      <alignment horizontal="center"/>
    </xf>
    <xf numFmtId="166" fontId="4" fillId="0" borderId="0" xfId="9" applyNumberFormat="1" applyFont="1" applyFill="1" applyBorder="1"/>
    <xf numFmtId="0" fontId="5" fillId="0" borderId="0" xfId="0" applyFont="1" applyFill="1" applyAlignment="1">
      <alignment vertical="top" wrapText="1"/>
    </xf>
    <xf numFmtId="0" fontId="4" fillId="0" borderId="0" xfId="0" applyFont="1" applyFill="1" applyAlignment="1"/>
    <xf numFmtId="2" fontId="7" fillId="0" borderId="0" xfId="0" applyNumberFormat="1" applyFont="1" applyFill="1" applyAlignment="1"/>
    <xf numFmtId="2" fontId="5" fillId="0" borderId="0" xfId="0" applyNumberFormat="1" applyFont="1" applyFill="1" applyAlignment="1"/>
    <xf numFmtId="164" fontId="4" fillId="0" borderId="0" xfId="9" applyFont="1" applyFill="1" applyBorder="1"/>
    <xf numFmtId="0" fontId="4" fillId="0" borderId="0" xfId="0" applyFont="1" applyFill="1" applyBorder="1" applyAlignment="1"/>
    <xf numFmtId="0" fontId="4" fillId="0" borderId="0" xfId="0" applyFont="1" applyFill="1"/>
    <xf numFmtId="0" fontId="4" fillId="0" borderId="0" xfId="0" applyFont="1" applyFill="1" applyBorder="1" applyAlignment="1">
      <alignment horizontal="center"/>
    </xf>
    <xf numFmtId="0" fontId="4" fillId="0" borderId="0" xfId="0" quotePrefix="1" applyFont="1" applyFill="1" applyBorder="1" applyAlignment="1">
      <alignment horizontal="center"/>
    </xf>
    <xf numFmtId="166" fontId="5" fillId="0" borderId="5" xfId="9" applyNumberFormat="1" applyFont="1" applyFill="1" applyBorder="1"/>
    <xf numFmtId="0" fontId="5" fillId="0" borderId="0" xfId="0" applyFont="1" applyFill="1" applyBorder="1" applyAlignment="1"/>
    <xf numFmtId="2" fontId="7" fillId="0" borderId="0" xfId="0" applyNumberFormat="1" applyFont="1" applyFill="1" applyBorder="1" applyAlignment="1"/>
    <xf numFmtId="164" fontId="5" fillId="0" borderId="0" xfId="9" applyFont="1" applyFill="1" applyBorder="1" applyAlignment="1" applyProtection="1">
      <protection locked="0"/>
    </xf>
    <xf numFmtId="0" fontId="5" fillId="0" borderId="0" xfId="0" applyFont="1" applyFill="1" applyAlignment="1">
      <alignment horizontal="center"/>
    </xf>
    <xf numFmtId="0" fontId="5" fillId="0" borderId="0" xfId="0" applyFont="1" applyFill="1" applyBorder="1" applyAlignment="1">
      <alignment horizontal="center" vertical="top"/>
    </xf>
    <xf numFmtId="166" fontId="5" fillId="0" borderId="0" xfId="9" applyNumberFormat="1" applyFont="1" applyFill="1" applyBorder="1" applyAlignment="1">
      <alignment horizontal="center"/>
    </xf>
    <xf numFmtId="0" fontId="4" fillId="0" borderId="3" xfId="0" applyFont="1" applyFill="1" applyBorder="1" applyAlignment="1">
      <alignment vertical="center"/>
    </xf>
    <xf numFmtId="0" fontId="5" fillId="0" borderId="0" xfId="0" applyFont="1" applyFill="1" applyAlignment="1">
      <alignment horizontal="left"/>
    </xf>
    <xf numFmtId="0" fontId="5" fillId="0" borderId="0" xfId="0" applyFont="1" applyFill="1" applyBorder="1" applyAlignment="1">
      <alignment horizontal="center"/>
    </xf>
    <xf numFmtId="10" fontId="5" fillId="0" borderId="0" xfId="0" applyNumberFormat="1" applyFont="1" applyFill="1" applyBorder="1" applyAlignment="1">
      <alignment horizontal="right" vertical="top" wrapText="1"/>
    </xf>
    <xf numFmtId="0" fontId="5" fillId="0" borderId="0" xfId="0" applyFont="1" applyFill="1" applyAlignment="1">
      <alignment horizontal="left" vertical="top"/>
    </xf>
    <xf numFmtId="0" fontId="4" fillId="0" borderId="0" xfId="0" applyFont="1" applyFill="1" applyAlignment="1">
      <alignment horizontal="center"/>
    </xf>
    <xf numFmtId="0" fontId="5" fillId="0" borderId="0" xfId="0" applyFont="1" applyFill="1" applyAlignment="1">
      <alignment horizontal="right"/>
    </xf>
    <xf numFmtId="0" fontId="4" fillId="0" borderId="3" xfId="0" applyFont="1" applyFill="1" applyBorder="1" applyAlignment="1">
      <alignment horizontal="center" vertical="center"/>
    </xf>
    <xf numFmtId="0" fontId="9" fillId="0" borderId="0" xfId="0" applyFont="1" applyFill="1" applyBorder="1" applyAlignment="1">
      <alignment horizontal="left" vertical="top"/>
    </xf>
    <xf numFmtId="4" fontId="5" fillId="0" borderId="0" xfId="0" applyNumberFormat="1" applyFont="1" applyFill="1"/>
    <xf numFmtId="0" fontId="9" fillId="0" borderId="0" xfId="0" applyFont="1" applyFill="1" applyBorder="1" applyAlignment="1">
      <alignment vertical="top"/>
    </xf>
    <xf numFmtId="4" fontId="5" fillId="0" borderId="0" xfId="0" applyNumberFormat="1" applyFont="1" applyFill="1" applyBorder="1" applyAlignment="1">
      <alignment vertical="top"/>
    </xf>
    <xf numFmtId="0" fontId="22" fillId="0" borderId="0" xfId="0" applyFont="1" applyFill="1" applyBorder="1"/>
    <xf numFmtId="4" fontId="5" fillId="0" borderId="0" xfId="9" applyNumberFormat="1" applyFont="1" applyFill="1" applyBorder="1"/>
    <xf numFmtId="0" fontId="5" fillId="0" borderId="0" xfId="0" applyFont="1" applyFill="1" applyBorder="1" applyAlignment="1">
      <alignment horizontal="left"/>
    </xf>
    <xf numFmtId="4" fontId="4" fillId="0" borderId="0" xfId="9" applyNumberFormat="1" applyFont="1" applyFill="1" applyBorder="1"/>
    <xf numFmtId="0" fontId="5" fillId="0" borderId="5" xfId="0" applyFont="1" applyFill="1" applyBorder="1" applyAlignment="1">
      <alignment horizontal="left"/>
    </xf>
    <xf numFmtId="0" fontId="5" fillId="0" borderId="5" xfId="0" applyFont="1" applyFill="1" applyBorder="1" applyAlignment="1">
      <alignment horizontal="center"/>
    </xf>
    <xf numFmtId="4" fontId="5" fillId="0" borderId="5" xfId="9" applyNumberFormat="1" applyFont="1" applyFill="1" applyBorder="1"/>
    <xf numFmtId="4" fontId="5" fillId="0" borderId="0" xfId="9" applyNumberFormat="1" applyFont="1" applyFill="1"/>
    <xf numFmtId="0" fontId="4" fillId="0" borderId="0" xfId="0" applyFont="1" applyFill="1" applyAlignment="1">
      <alignment horizontal="left"/>
    </xf>
    <xf numFmtId="0" fontId="5" fillId="0" borderId="0" xfId="0" quotePrefix="1" applyFont="1" applyFill="1" applyBorder="1" applyAlignment="1">
      <alignment horizontal="center"/>
    </xf>
    <xf numFmtId="0" fontId="5" fillId="0" borderId="0" xfId="0" applyFont="1" applyFill="1" applyBorder="1" applyAlignment="1">
      <alignment horizontal="left" indent="1"/>
    </xf>
    <xf numFmtId="4" fontId="4" fillId="0" borderId="5" xfId="0" applyNumberFormat="1" applyFont="1" applyFill="1" applyBorder="1" applyAlignment="1">
      <alignment horizontal="right"/>
    </xf>
    <xf numFmtId="0" fontId="18" fillId="0" borderId="0" xfId="0" applyFont="1" applyFill="1" applyBorder="1"/>
    <xf numFmtId="0" fontId="25" fillId="0" borderId="0" xfId="0" applyFont="1" applyFill="1" applyBorder="1" applyAlignment="1">
      <alignment vertical="top"/>
    </xf>
    <xf numFmtId="49" fontId="4" fillId="0" borderId="0" xfId="0" applyNumberFormat="1" applyFont="1" applyFill="1" applyAlignment="1">
      <alignment horizontal="center"/>
    </xf>
    <xf numFmtId="0" fontId="4" fillId="0" borderId="0" xfId="0" quotePrefix="1" applyNumberFormat="1" applyFont="1" applyFill="1" applyBorder="1" applyAlignment="1">
      <alignment horizontal="center"/>
    </xf>
    <xf numFmtId="0" fontId="9" fillId="0" borderId="3" xfId="0" applyFont="1" applyFill="1" applyBorder="1" applyAlignment="1">
      <alignment horizontal="left" vertical="top"/>
    </xf>
    <xf numFmtId="4" fontId="4" fillId="0" borderId="3" xfId="0" applyNumberFormat="1" applyFont="1" applyFill="1" applyBorder="1" applyAlignment="1">
      <alignment horizontal="center" vertical="center" wrapText="1"/>
    </xf>
    <xf numFmtId="0" fontId="5" fillId="0" borderId="0" xfId="0" applyFont="1" applyFill="1" applyAlignment="1">
      <alignment horizontal="left" indent="1"/>
    </xf>
    <xf numFmtId="0" fontId="17" fillId="0" borderId="0" xfId="0" applyFont="1" applyFill="1"/>
    <xf numFmtId="0" fontId="5" fillId="0" borderId="0" xfId="0" quotePrefix="1" applyNumberFormat="1" applyFont="1" applyFill="1" applyBorder="1" applyAlignment="1">
      <alignment horizontal="center"/>
    </xf>
    <xf numFmtId="0" fontId="5" fillId="0" borderId="0" xfId="171" applyFont="1" applyFill="1"/>
    <xf numFmtId="0" fontId="5" fillId="0" borderId="0" xfId="171" applyFont="1" applyFill="1" applyBorder="1"/>
    <xf numFmtId="0" fontId="7" fillId="0" borderId="0" xfId="171" applyFont="1" applyFill="1" applyBorder="1"/>
    <xf numFmtId="168" fontId="7" fillId="0" borderId="0" xfId="171" applyNumberFormat="1" applyFont="1" applyFill="1" applyBorder="1"/>
    <xf numFmtId="4" fontId="7" fillId="0" borderId="0" xfId="171" applyNumberFormat="1" applyFont="1" applyFill="1" applyBorder="1"/>
    <xf numFmtId="0" fontId="4" fillId="0" borderId="0" xfId="171" applyFont="1" applyFill="1" applyBorder="1" applyAlignment="1">
      <alignment horizontal="center"/>
    </xf>
    <xf numFmtId="0" fontId="6" fillId="0" borderId="0" xfId="171" applyFont="1" applyFill="1" applyBorder="1"/>
    <xf numFmtId="4" fontId="4" fillId="0" borderId="0" xfId="171" applyNumberFormat="1" applyFont="1" applyFill="1" applyBorder="1" applyAlignment="1">
      <alignment vertical="center"/>
    </xf>
    <xf numFmtId="0" fontId="4" fillId="0" borderId="0" xfId="171" applyFont="1" applyFill="1" applyBorder="1"/>
    <xf numFmtId="166" fontId="4" fillId="0" borderId="0" xfId="9" applyNumberFormat="1" applyFont="1" applyFill="1" applyBorder="1" applyAlignment="1">
      <alignment horizontal="center"/>
    </xf>
    <xf numFmtId="168" fontId="4" fillId="0" borderId="0" xfId="171" applyNumberFormat="1" applyFont="1" applyFill="1" applyBorder="1" applyAlignment="1">
      <alignment horizontal="left" vertical="top"/>
    </xf>
    <xf numFmtId="168" fontId="4" fillId="0" borderId="0" xfId="171" applyNumberFormat="1" applyFont="1" applyFill="1" applyBorder="1" applyAlignment="1">
      <alignment horizontal="center" vertical="top"/>
    </xf>
    <xf numFmtId="3" fontId="4" fillId="0" borderId="0" xfId="171" applyNumberFormat="1" applyFont="1" applyFill="1" applyBorder="1" applyAlignment="1">
      <alignment horizontal="center"/>
    </xf>
    <xf numFmtId="0" fontId="18" fillId="0" borderId="0" xfId="171" applyFont="1" applyFill="1" applyBorder="1" applyAlignment="1">
      <alignment horizontal="center" vertical="top"/>
    </xf>
    <xf numFmtId="166" fontId="5" fillId="0" borderId="0" xfId="171" applyNumberFormat="1" applyFont="1" applyFill="1"/>
    <xf numFmtId="168" fontId="4" fillId="0" borderId="0" xfId="171" applyNumberFormat="1" applyFont="1" applyFill="1" applyBorder="1"/>
    <xf numFmtId="4" fontId="5" fillId="0" borderId="0" xfId="171" applyNumberFormat="1" applyFont="1" applyFill="1"/>
    <xf numFmtId="4" fontId="5" fillId="0" borderId="0" xfId="171" applyNumberFormat="1" applyFont="1" applyFill="1" applyBorder="1"/>
    <xf numFmtId="166" fontId="4" fillId="0" borderId="3" xfId="9" applyNumberFormat="1" applyFont="1" applyFill="1" applyBorder="1"/>
    <xf numFmtId="0" fontId="4" fillId="0" borderId="0" xfId="171" applyFont="1" applyFill="1" applyBorder="1" applyAlignment="1">
      <alignment horizontal="left" vertical="top"/>
    </xf>
    <xf numFmtId="0" fontId="5" fillId="0" borderId="0" xfId="171" applyFont="1" applyFill="1" applyAlignment="1">
      <alignment horizontal="center"/>
    </xf>
    <xf numFmtId="0" fontId="5" fillId="0" borderId="0" xfId="171" applyFont="1" applyFill="1" applyBorder="1" applyAlignment="1">
      <alignment horizontal="left" vertical="top"/>
    </xf>
    <xf numFmtId="0" fontId="5" fillId="0" borderId="0" xfId="171" applyFont="1" applyFill="1" applyBorder="1" applyAlignment="1">
      <alignment vertical="center"/>
    </xf>
    <xf numFmtId="0" fontId="4" fillId="0" borderId="0" xfId="171" applyFont="1" applyFill="1" applyBorder="1" applyAlignment="1">
      <alignment vertical="center"/>
    </xf>
    <xf numFmtId="166" fontId="5" fillId="0" borderId="0" xfId="9" applyNumberFormat="1" applyFont="1" applyFill="1" applyBorder="1" applyAlignment="1">
      <alignment horizontal="center" vertical="center"/>
    </xf>
    <xf numFmtId="4" fontId="5" fillId="0" borderId="0" xfId="171" applyNumberFormat="1" applyFont="1" applyFill="1" applyBorder="1" applyAlignment="1">
      <alignment horizontal="center" vertical="center"/>
    </xf>
    <xf numFmtId="0" fontId="5" fillId="0" borderId="0" xfId="171" applyFont="1" applyFill="1" applyBorder="1" applyAlignment="1">
      <alignment horizontal="center"/>
    </xf>
    <xf numFmtId="0" fontId="5" fillId="0" borderId="0" xfId="171" applyFont="1" applyFill="1" applyAlignment="1">
      <alignment horizontal="right"/>
    </xf>
    <xf numFmtId="0" fontId="5" fillId="0" borderId="0" xfId="171" applyFont="1" applyFill="1" applyBorder="1" applyAlignment="1">
      <alignment horizontal="left"/>
    </xf>
    <xf numFmtId="0" fontId="4" fillId="0" borderId="0" xfId="171" applyFont="1" applyFill="1" applyBorder="1" applyAlignment="1">
      <alignment vertical="top"/>
    </xf>
    <xf numFmtId="49" fontId="4" fillId="0" borderId="0" xfId="171" applyNumberFormat="1" applyFont="1" applyFill="1" applyBorder="1" applyAlignment="1">
      <alignment horizontal="center"/>
    </xf>
    <xf numFmtId="0" fontId="5" fillId="0" borderId="0" xfId="171" applyFont="1" applyFill="1" applyBorder="1" applyAlignment="1">
      <alignment vertical="top"/>
    </xf>
    <xf numFmtId="166" fontId="5" fillId="0" borderId="0" xfId="171" applyNumberFormat="1" applyFont="1" applyFill="1" applyBorder="1"/>
    <xf numFmtId="166" fontId="5" fillId="0" borderId="0" xfId="9" quotePrefix="1" applyNumberFormat="1" applyFont="1" applyFill="1" applyBorder="1" applyAlignment="1">
      <alignment horizontal="center"/>
    </xf>
    <xf numFmtId="166" fontId="4" fillId="0" borderId="0" xfId="0" applyNumberFormat="1" applyFont="1" applyFill="1" applyBorder="1" applyAlignment="1">
      <alignment horizontal="center"/>
    </xf>
    <xf numFmtId="166" fontId="5" fillId="0" borderId="0" xfId="9" applyNumberFormat="1" applyFont="1" applyFill="1" applyBorder="1" applyAlignment="1">
      <alignment vertical="center"/>
    </xf>
    <xf numFmtId="0" fontId="18" fillId="0" borderId="0" xfId="0" applyFont="1" applyFill="1" applyBorder="1" applyAlignment="1"/>
    <xf numFmtId="0" fontId="5" fillId="0" borderId="0" xfId="171" applyFont="1" applyFill="1" applyAlignment="1">
      <alignment vertical="top"/>
    </xf>
    <xf numFmtId="166" fontId="13" fillId="0" borderId="0" xfId="0" applyNumberFormat="1" applyFont="1" applyFill="1" applyBorder="1" applyAlignment="1"/>
    <xf numFmtId="166" fontId="4" fillId="0" borderId="0" xfId="171" applyNumberFormat="1" applyFont="1" applyFill="1" applyBorder="1"/>
    <xf numFmtId="4" fontId="4" fillId="0" borderId="0" xfId="171" applyNumberFormat="1" applyFont="1" applyFill="1" applyBorder="1" applyAlignment="1">
      <alignment horizontal="center" vertical="center"/>
    </xf>
    <xf numFmtId="0" fontId="5" fillId="0" borderId="0" xfId="0" applyFont="1" applyFill="1" applyAlignment="1">
      <alignment vertical="top"/>
    </xf>
    <xf numFmtId="0" fontId="13" fillId="0" borderId="0" xfId="171" applyFont="1" applyFill="1" applyAlignment="1">
      <alignment vertical="top"/>
    </xf>
    <xf numFmtId="0" fontId="13" fillId="0" borderId="0" xfId="171" applyFont="1" applyFill="1" applyBorder="1" applyAlignment="1">
      <alignment horizontal="left" vertical="top"/>
    </xf>
    <xf numFmtId="4" fontId="37" fillId="0" borderId="0" xfId="0" applyNumberFormat="1" applyFont="1" applyFill="1" applyBorder="1"/>
    <xf numFmtId="167" fontId="4" fillId="0" borderId="0" xfId="0" applyNumberFormat="1" applyFont="1" applyFill="1" applyAlignment="1"/>
    <xf numFmtId="166" fontId="23" fillId="0" borderId="0" xfId="0" applyNumberFormat="1" applyFont="1" applyFill="1" applyBorder="1"/>
    <xf numFmtId="166" fontId="13" fillId="0" borderId="0" xfId="0" applyNumberFormat="1" applyFont="1" applyFill="1" applyBorder="1"/>
    <xf numFmtId="0" fontId="20" fillId="0" borderId="3" xfId="171" applyFont="1" applyFill="1" applyBorder="1" applyAlignment="1"/>
    <xf numFmtId="0" fontId="6" fillId="0" borderId="3" xfId="171" applyFont="1" applyFill="1" applyBorder="1" applyAlignment="1"/>
    <xf numFmtId="168" fontId="6" fillId="0" borderId="3" xfId="171" applyNumberFormat="1" applyFont="1" applyFill="1" applyBorder="1" applyAlignment="1"/>
    <xf numFmtId="4" fontId="6" fillId="0" borderId="3" xfId="171" applyNumberFormat="1" applyFont="1" applyFill="1" applyBorder="1" applyAlignment="1"/>
    <xf numFmtId="4" fontId="4" fillId="0" borderId="3" xfId="171" applyNumberFormat="1" applyFont="1" applyFill="1" applyBorder="1" applyAlignment="1">
      <alignment vertical="center"/>
    </xf>
    <xf numFmtId="0" fontId="38" fillId="0" borderId="0" xfId="0" applyFont="1" applyFill="1" applyBorder="1"/>
    <xf numFmtId="166" fontId="13" fillId="0" borderId="0" xfId="9" applyNumberFormat="1" applyFont="1" applyFill="1" applyBorder="1"/>
    <xf numFmtId="0" fontId="5" fillId="0" borderId="0" xfId="139" applyFont="1" applyFill="1" applyBorder="1" applyAlignment="1"/>
    <xf numFmtId="2" fontId="5" fillId="0" borderId="0" xfId="139" applyNumberFormat="1" applyFont="1" applyFill="1" applyBorder="1" applyAlignment="1"/>
    <xf numFmtId="0" fontId="38" fillId="0" borderId="0" xfId="0" applyFont="1" applyFill="1"/>
    <xf numFmtId="0" fontId="5" fillId="0" borderId="0" xfId="139" applyFont="1" applyFill="1" applyAlignment="1">
      <alignment horizontal="justify" vertical="top" wrapText="1"/>
    </xf>
    <xf numFmtId="0" fontId="4" fillId="0" borderId="0" xfId="139" applyFont="1" applyFill="1" applyAlignment="1"/>
    <xf numFmtId="0" fontId="5" fillId="0" borderId="0" xfId="139" applyFont="1" applyFill="1" applyAlignment="1"/>
    <xf numFmtId="0" fontId="4" fillId="0" borderId="3" xfId="171" applyFont="1" applyFill="1" applyBorder="1" applyAlignment="1">
      <alignment horizontal="center"/>
    </xf>
    <xf numFmtId="0" fontId="5" fillId="0" borderId="3" xfId="171" applyFont="1" applyFill="1" applyBorder="1"/>
    <xf numFmtId="0" fontId="7" fillId="0" borderId="3" xfId="171" applyFont="1" applyFill="1" applyBorder="1"/>
    <xf numFmtId="0" fontId="4" fillId="0" borderId="3" xfId="171" applyFont="1" applyFill="1" applyBorder="1"/>
    <xf numFmtId="4" fontId="4" fillId="0" borderId="3" xfId="171" applyNumberFormat="1" applyFont="1" applyFill="1" applyBorder="1" applyAlignment="1"/>
    <xf numFmtId="166" fontId="5" fillId="0" borderId="3" xfId="9" applyNumberFormat="1" applyFont="1" applyFill="1" applyBorder="1"/>
    <xf numFmtId="4" fontId="4" fillId="0" borderId="5" xfId="0" applyNumberFormat="1" applyFont="1" applyFill="1" applyBorder="1" applyAlignment="1">
      <alignment horizontal="right" vertical="center"/>
    </xf>
    <xf numFmtId="49" fontId="4" fillId="0" borderId="3" xfId="171" applyNumberFormat="1" applyFont="1" applyFill="1" applyBorder="1" applyAlignment="1">
      <alignment horizontal="center"/>
    </xf>
    <xf numFmtId="166" fontId="5" fillId="0" borderId="7" xfId="9" applyNumberFormat="1" applyFont="1" applyFill="1" applyBorder="1"/>
    <xf numFmtId="0" fontId="4" fillId="0" borderId="3" xfId="171" applyFont="1" applyFill="1" applyBorder="1" applyAlignment="1">
      <alignment vertical="center"/>
    </xf>
    <xf numFmtId="0" fontId="5" fillId="0" borderId="3" xfId="171" applyFont="1" applyFill="1" applyBorder="1" applyAlignment="1">
      <alignment vertical="center"/>
    </xf>
    <xf numFmtId="4" fontId="5" fillId="0" borderId="3" xfId="171" applyNumberFormat="1" applyFont="1" applyFill="1" applyBorder="1" applyAlignment="1">
      <alignment horizontal="center" vertical="center"/>
    </xf>
    <xf numFmtId="0" fontId="4" fillId="0" borderId="3" xfId="0" applyFont="1" applyFill="1" applyBorder="1" applyAlignment="1">
      <alignment horizontal="left" vertical="top"/>
    </xf>
    <xf numFmtId="2" fontId="7" fillId="0" borderId="3" xfId="0" applyNumberFormat="1" applyFont="1" applyFill="1" applyBorder="1" applyAlignment="1"/>
    <xf numFmtId="0" fontId="4" fillId="0" borderId="3" xfId="0" applyFont="1" applyFill="1" applyBorder="1" applyAlignment="1"/>
    <xf numFmtId="0" fontId="5" fillId="0" borderId="3" xfId="0" applyFont="1" applyFill="1" applyBorder="1" applyAlignment="1">
      <alignment vertical="top" wrapText="1"/>
    </xf>
    <xf numFmtId="0" fontId="5" fillId="0" borderId="3" xfId="0" applyFont="1" applyFill="1" applyBorder="1" applyAlignment="1">
      <alignment horizontal="justify" vertical="top" wrapText="1"/>
    </xf>
    <xf numFmtId="0" fontId="38" fillId="0" borderId="0" xfId="0" applyFont="1" applyFill="1" applyAlignment="1">
      <alignment horizontal="justify" vertical="top"/>
    </xf>
    <xf numFmtId="0" fontId="4" fillId="0" borderId="0" xfId="171" applyFont="1" applyFill="1" applyBorder="1" applyAlignment="1">
      <alignment horizontal="center" vertical="top"/>
    </xf>
    <xf numFmtId="4" fontId="5" fillId="0" borderId="0" xfId="171" applyNumberFormat="1" applyFont="1" applyFill="1" applyAlignment="1">
      <alignment vertical="top"/>
    </xf>
    <xf numFmtId="0" fontId="5" fillId="0" borderId="0" xfId="139" applyFont="1" applyFill="1"/>
    <xf numFmtId="0" fontId="5" fillId="0" borderId="0" xfId="139" applyFont="1" applyFill="1" applyAlignment="1">
      <alignment horizontal="center"/>
    </xf>
    <xf numFmtId="0" fontId="5" fillId="0" borderId="0" xfId="139" applyFont="1" applyFill="1" applyAlignment="1">
      <alignment horizontal="right"/>
    </xf>
    <xf numFmtId="0" fontId="4" fillId="0" borderId="0" xfId="139" applyFont="1" applyFill="1" applyAlignment="1">
      <alignment horizontal="center"/>
    </xf>
    <xf numFmtId="0" fontId="6" fillId="0" borderId="0" xfId="139" applyFont="1" applyFill="1" applyAlignment="1"/>
    <xf numFmtId="0" fontId="38" fillId="0" borderId="0" xfId="0" applyFont="1" applyFill="1" applyAlignment="1">
      <alignment vertical="top"/>
    </xf>
    <xf numFmtId="2" fontId="14" fillId="0" borderId="0" xfId="139" applyNumberFormat="1" applyFont="1" applyFill="1" applyAlignment="1">
      <alignment horizontal="justify" vertical="top" wrapText="1"/>
    </xf>
    <xf numFmtId="0" fontId="3" fillId="0" borderId="0" xfId="139" applyFill="1" applyAlignment="1">
      <alignment horizontal="justify" vertical="top" wrapText="1"/>
    </xf>
    <xf numFmtId="0" fontId="5" fillId="0" borderId="0" xfId="139" applyFont="1" applyFill="1" applyAlignment="1">
      <alignment vertical="top" wrapText="1"/>
    </xf>
    <xf numFmtId="0" fontId="6" fillId="0" borderId="0" xfId="139" applyFont="1" applyFill="1" applyAlignment="1">
      <alignment horizontal="justify" vertical="top" wrapText="1"/>
    </xf>
    <xf numFmtId="0" fontId="6" fillId="0" borderId="0" xfId="0" applyFont="1" applyFill="1" applyAlignment="1"/>
    <xf numFmtId="166" fontId="5" fillId="0" borderId="0" xfId="0" applyNumberFormat="1" applyFont="1" applyFill="1"/>
    <xf numFmtId="164" fontId="5" fillId="0" borderId="0" xfId="9" applyFont="1" applyFill="1" applyBorder="1" applyAlignment="1">
      <alignment vertical="center"/>
    </xf>
    <xf numFmtId="0" fontId="5" fillId="0" borderId="0" xfId="0" applyFont="1" applyFill="1" applyAlignment="1">
      <alignment horizontal="justify" wrapText="1"/>
    </xf>
    <xf numFmtId="3" fontId="5" fillId="0" borderId="0" xfId="171" applyNumberFormat="1" applyFont="1" applyFill="1" applyBorder="1" applyAlignment="1">
      <alignment horizontal="justify" vertical="top"/>
    </xf>
    <xf numFmtId="0" fontId="5" fillId="0" borderId="0" xfId="9" applyNumberFormat="1" applyFont="1" applyFill="1" applyBorder="1" applyAlignment="1">
      <alignment horizontal="center"/>
    </xf>
    <xf numFmtId="166" fontId="5" fillId="0" borderId="0" xfId="0" applyNumberFormat="1" applyFont="1" applyFill="1" applyBorder="1" applyAlignment="1">
      <alignment horizontal="center"/>
    </xf>
    <xf numFmtId="166" fontId="4" fillId="0" borderId="0" xfId="9" applyNumberFormat="1" applyFont="1" applyFill="1"/>
    <xf numFmtId="0" fontId="38" fillId="0" borderId="0" xfId="0" quotePrefix="1" applyFont="1" applyFill="1" applyAlignment="1">
      <alignment vertical="top"/>
    </xf>
    <xf numFmtId="0" fontId="5" fillId="0" borderId="0" xfId="0" applyNumberFormat="1" applyFont="1" applyFill="1" applyAlignment="1">
      <alignment horizontal="left" vertical="top"/>
    </xf>
    <xf numFmtId="0" fontId="5" fillId="0" borderId="0" xfId="171" applyFont="1" applyFill="1" applyBorder="1" applyAlignment="1">
      <alignment horizontal="center" vertical="top"/>
    </xf>
    <xf numFmtId="164" fontId="4" fillId="0" borderId="0" xfId="9" applyFont="1" applyFill="1" applyAlignment="1"/>
    <xf numFmtId="166" fontId="37" fillId="0" borderId="0" xfId="9" applyNumberFormat="1" applyFont="1" applyFill="1" applyBorder="1"/>
    <xf numFmtId="0" fontId="4" fillId="0" borderId="3" xfId="139" applyFont="1" applyFill="1" applyBorder="1" applyAlignment="1">
      <alignment horizontal="right"/>
    </xf>
    <xf numFmtId="0" fontId="5" fillId="0" borderId="0" xfId="139" applyFont="1" applyFill="1" applyAlignment="1">
      <alignment vertical="top"/>
    </xf>
    <xf numFmtId="0" fontId="5" fillId="0" borderId="0" xfId="171" applyFont="1" applyFill="1" applyBorder="1" applyAlignment="1">
      <alignment horizontal="right"/>
    </xf>
    <xf numFmtId="0" fontId="32" fillId="0" borderId="0" xfId="0" applyFont="1" applyFill="1" applyBorder="1" applyAlignment="1">
      <alignment vertical="center"/>
    </xf>
    <xf numFmtId="166" fontId="5" fillId="0" borderId="9" xfId="9" applyNumberFormat="1" applyFont="1" applyFill="1" applyBorder="1"/>
    <xf numFmtId="168" fontId="5" fillId="0" borderId="5" xfId="171" applyNumberFormat="1" applyFont="1" applyFill="1" applyBorder="1" applyAlignment="1">
      <alignment horizontal="center" vertical="top"/>
    </xf>
    <xf numFmtId="168" fontId="5" fillId="0" borderId="3" xfId="171" applyNumberFormat="1" applyFont="1" applyFill="1" applyBorder="1" applyAlignment="1">
      <alignment horizontal="center" vertical="top"/>
    </xf>
    <xf numFmtId="168" fontId="5" fillId="0" borderId="0" xfId="171" applyNumberFormat="1" applyFont="1" applyFill="1" applyBorder="1" applyAlignment="1">
      <alignment horizontal="center" vertical="top"/>
    </xf>
    <xf numFmtId="37" fontId="5" fillId="0" borderId="0" xfId="9" applyNumberFormat="1" applyFont="1" applyFill="1" applyBorder="1" applyAlignment="1">
      <alignment horizontal="center" vertical="top"/>
    </xf>
    <xf numFmtId="10" fontId="5" fillId="0" borderId="0" xfId="0" applyNumberFormat="1" applyFont="1" applyFill="1" applyBorder="1" applyAlignment="1">
      <alignment horizontal="center" vertical="top" wrapText="1"/>
    </xf>
    <xf numFmtId="37" fontId="5" fillId="0" borderId="0" xfId="9" applyNumberFormat="1" applyFont="1" applyFill="1" applyBorder="1" applyAlignment="1">
      <alignment horizontal="center"/>
    </xf>
    <xf numFmtId="0" fontId="33" fillId="0" borderId="0" xfId="171" applyFont="1" applyFill="1" applyAlignment="1">
      <alignment vertical="top"/>
    </xf>
    <xf numFmtId="4" fontId="4" fillId="0" borderId="3" xfId="0" applyNumberFormat="1" applyFont="1" applyFill="1" applyBorder="1" applyAlignment="1">
      <alignment horizontal="center" vertical="center"/>
    </xf>
    <xf numFmtId="164" fontId="4" fillId="0" borderId="0" xfId="9" applyFont="1" applyFill="1" applyBorder="1" applyAlignment="1">
      <alignment vertical="center"/>
    </xf>
    <xf numFmtId="37" fontId="5" fillId="0" borderId="0" xfId="9" applyNumberFormat="1" applyFont="1" applyFill="1" applyAlignment="1">
      <alignment horizontal="center"/>
    </xf>
    <xf numFmtId="37" fontId="5" fillId="0" borderId="0" xfId="9" applyNumberFormat="1" applyFont="1" applyFill="1" applyBorder="1" applyAlignment="1" applyProtection="1">
      <alignment horizontal="center"/>
      <protection locked="0"/>
    </xf>
    <xf numFmtId="39" fontId="5" fillId="0" borderId="0" xfId="9" applyNumberFormat="1" applyFont="1" applyFill="1" applyAlignment="1">
      <alignment horizontal="center"/>
    </xf>
    <xf numFmtId="39" fontId="5" fillId="0" borderId="0" xfId="9" applyNumberFormat="1" applyFont="1" applyFill="1" applyBorder="1" applyAlignment="1" applyProtection="1">
      <alignment horizontal="center"/>
      <protection locked="0"/>
    </xf>
    <xf numFmtId="0" fontId="4" fillId="0" borderId="0" xfId="9" applyNumberFormat="1" applyFont="1" applyFill="1" applyAlignment="1">
      <alignment vertical="top"/>
    </xf>
    <xf numFmtId="0" fontId="4" fillId="0" borderId="0" xfId="9" applyNumberFormat="1" applyFont="1" applyFill="1" applyAlignment="1">
      <alignment horizontal="right" vertical="top"/>
    </xf>
    <xf numFmtId="0" fontId="4" fillId="0" borderId="0" xfId="9" applyNumberFormat="1" applyFont="1" applyFill="1" applyAlignment="1">
      <alignment horizontal="right"/>
    </xf>
    <xf numFmtId="0" fontId="5" fillId="0" borderId="0" xfId="0" applyNumberFormat="1" applyFont="1" applyFill="1" applyAlignment="1"/>
    <xf numFmtId="0" fontId="5" fillId="0" borderId="0" xfId="0" applyNumberFormat="1" applyFont="1" applyFill="1" applyAlignment="1">
      <alignment horizontal="right"/>
    </xf>
    <xf numFmtId="0" fontId="4" fillId="0" borderId="0" xfId="0" applyNumberFormat="1" applyFont="1" applyFill="1" applyAlignment="1"/>
    <xf numFmtId="0" fontId="9" fillId="0" borderId="3" xfId="0" applyFont="1" applyFill="1" applyBorder="1" applyAlignment="1"/>
    <xf numFmtId="0" fontId="4" fillId="0" borderId="0" xfId="0" applyFont="1" applyFill="1" applyBorder="1" applyAlignment="1">
      <alignment vertical="top"/>
    </xf>
    <xf numFmtId="2" fontId="4" fillId="0" borderId="0" xfId="0" applyNumberFormat="1" applyFont="1" applyFill="1" applyAlignment="1">
      <alignment horizontal="center" vertical="top" wrapText="1"/>
    </xf>
    <xf numFmtId="2" fontId="6" fillId="0" borderId="0" xfId="0" applyNumberFormat="1" applyFont="1" applyFill="1" applyAlignment="1"/>
    <xf numFmtId="164" fontId="5" fillId="0" borderId="0" xfId="9" applyFont="1" applyFill="1" applyAlignment="1" applyProtection="1">
      <alignment horizontal="center"/>
      <protection locked="0"/>
    </xf>
    <xf numFmtId="166" fontId="5" fillId="0" borderId="0" xfId="9" applyNumberFormat="1" applyFont="1" applyFill="1" applyAlignment="1" applyProtection="1">
      <alignment horizontal="right"/>
      <protection locked="0"/>
    </xf>
    <xf numFmtId="0" fontId="4" fillId="0" borderId="3" xfId="171" applyFont="1" applyFill="1" applyBorder="1" applyAlignment="1"/>
    <xf numFmtId="0" fontId="5" fillId="0" borderId="0" xfId="171" applyFont="1" applyFill="1" applyBorder="1" applyAlignment="1">
      <alignment horizontal="justify" vertical="top" wrapText="1"/>
    </xf>
    <xf numFmtId="0" fontId="32" fillId="0" borderId="0" xfId="0" applyFont="1" applyFill="1" applyBorder="1"/>
    <xf numFmtId="0" fontId="23" fillId="0" borderId="0" xfId="0" applyFont="1" applyFill="1" applyBorder="1"/>
    <xf numFmtId="0" fontId="24" fillId="0" borderId="0" xfId="0" applyFont="1" applyFill="1" applyBorder="1"/>
    <xf numFmtId="0" fontId="24" fillId="0" borderId="0" xfId="0" applyFont="1" applyFill="1" applyBorder="1" applyAlignment="1"/>
    <xf numFmtId="166" fontId="13" fillId="0" borderId="0" xfId="0" applyNumberFormat="1" applyFont="1" applyFill="1"/>
    <xf numFmtId="0" fontId="5" fillId="0" borderId="0" xfId="0" applyFont="1" applyFill="1" applyBorder="1" applyAlignment="1">
      <alignment horizontal="left" vertical="top" indent="1"/>
    </xf>
    <xf numFmtId="4" fontId="5" fillId="0" borderId="3" xfId="9" applyNumberFormat="1" applyFont="1" applyFill="1" applyBorder="1"/>
    <xf numFmtId="4" fontId="4" fillId="0" borderId="3" xfId="9" applyNumberFormat="1" applyFont="1" applyFill="1" applyBorder="1"/>
    <xf numFmtId="4" fontId="5" fillId="0" borderId="3" xfId="9" applyNumberFormat="1" applyFont="1" applyFill="1" applyBorder="1" applyAlignment="1">
      <alignment horizontal="center"/>
    </xf>
    <xf numFmtId="0" fontId="5" fillId="0" borderId="0" xfId="281" applyFont="1" applyFill="1"/>
    <xf numFmtId="2" fontId="7" fillId="0" borderId="0" xfId="0" applyNumberFormat="1" applyFont="1" applyFill="1" applyAlignment="1">
      <alignment horizontal="center"/>
    </xf>
    <xf numFmtId="0" fontId="5" fillId="0" borderId="0" xfId="281" applyFont="1" applyFill="1" applyAlignment="1">
      <alignment horizontal="left" indent="1"/>
    </xf>
    <xf numFmtId="2" fontId="6" fillId="0" borderId="0" xfId="0" applyNumberFormat="1" applyFont="1" applyFill="1" applyAlignment="1">
      <alignment horizontal="center"/>
    </xf>
    <xf numFmtId="2" fontId="5" fillId="0" borderId="0" xfId="0" applyNumberFormat="1" applyFont="1" applyFill="1" applyBorder="1" applyAlignment="1"/>
    <xf numFmtId="37" fontId="5" fillId="0" borderId="0" xfId="0" applyNumberFormat="1" applyFont="1" applyFill="1" applyBorder="1" applyAlignment="1">
      <alignment horizontal="center"/>
    </xf>
    <xf numFmtId="164" fontId="38" fillId="0" borderId="5" xfId="9" applyFont="1" applyFill="1" applyBorder="1"/>
    <xf numFmtId="0" fontId="5" fillId="0" borderId="0" xfId="0" applyNumberFormat="1" applyFont="1" applyFill="1" applyAlignment="1">
      <alignment horizontal="justify" vertical="top" wrapText="1"/>
    </xf>
    <xf numFmtId="166" fontId="4" fillId="0" borderId="0" xfId="9" applyNumberFormat="1" applyFont="1" applyFill="1" applyAlignment="1">
      <alignment horizontal="center"/>
    </xf>
    <xf numFmtId="39" fontId="13" fillId="0" borderId="0" xfId="9" applyNumberFormat="1" applyFont="1" applyFill="1" applyBorder="1" applyAlignment="1">
      <alignment horizontal="right"/>
    </xf>
    <xf numFmtId="39" fontId="13" fillId="0" borderId="0" xfId="0" applyNumberFormat="1" applyFont="1" applyFill="1" applyBorder="1" applyAlignment="1">
      <alignment horizontal="right"/>
    </xf>
    <xf numFmtId="178" fontId="5" fillId="0" borderId="0" xfId="9" applyNumberFormat="1" applyFont="1" applyFill="1" applyBorder="1"/>
    <xf numFmtId="178" fontId="4" fillId="0" borderId="0" xfId="9" applyNumberFormat="1" applyFont="1" applyFill="1" applyBorder="1"/>
    <xf numFmtId="166" fontId="23" fillId="0" borderId="0" xfId="9" applyNumberFormat="1" applyFont="1" applyFill="1" applyBorder="1"/>
    <xf numFmtId="166" fontId="23" fillId="0" borderId="0" xfId="9" applyNumberFormat="1" applyFont="1" applyFill="1"/>
    <xf numFmtId="166" fontId="13" fillId="0" borderId="9" xfId="9" applyNumberFormat="1" applyFont="1" applyFill="1" applyBorder="1" applyAlignment="1"/>
    <xf numFmtId="166" fontId="5" fillId="0" borderId="10" xfId="9" applyNumberFormat="1" applyFont="1" applyFill="1" applyBorder="1"/>
    <xf numFmtId="164" fontId="38" fillId="0" borderId="0" xfId="9" applyFont="1" applyFill="1"/>
    <xf numFmtId="0" fontId="38" fillId="0" borderId="3" xfId="0" applyFont="1" applyFill="1" applyBorder="1"/>
    <xf numFmtId="0" fontId="39" fillId="0" borderId="3" xfId="0" applyFont="1" applyFill="1" applyBorder="1" applyAlignment="1">
      <alignment vertical="center" wrapText="1"/>
    </xf>
    <xf numFmtId="0" fontId="39" fillId="0" borderId="3" xfId="0" applyFont="1" applyFill="1" applyBorder="1" applyAlignment="1">
      <alignment vertical="center"/>
    </xf>
    <xf numFmtId="4" fontId="39" fillId="0" borderId="3" xfId="0" applyNumberFormat="1" applyFont="1" applyFill="1" applyBorder="1" applyAlignment="1">
      <alignment horizontal="center" vertical="center" wrapText="1"/>
    </xf>
    <xf numFmtId="0" fontId="39" fillId="0" borderId="0" xfId="0" applyFont="1" applyFill="1" applyAlignment="1">
      <alignment horizontal="center"/>
    </xf>
    <xf numFmtId="0" fontId="41" fillId="0" borderId="0" xfId="0" applyFont="1" applyFill="1"/>
    <xf numFmtId="166" fontId="38" fillId="0" borderId="0" xfId="9" applyNumberFormat="1" applyFont="1" applyFill="1"/>
    <xf numFmtId="0" fontId="43" fillId="0" borderId="0" xfId="0" applyFont="1" applyFill="1"/>
    <xf numFmtId="164" fontId="38" fillId="0" borderId="7" xfId="9" applyFont="1" applyFill="1" applyBorder="1"/>
    <xf numFmtId="166" fontId="38" fillId="0" borderId="0" xfId="9" applyNumberFormat="1" applyFont="1" applyFill="1" applyBorder="1"/>
    <xf numFmtId="164" fontId="38" fillId="0" borderId="0" xfId="9" applyFont="1" applyFill="1" applyBorder="1"/>
    <xf numFmtId="0" fontId="38" fillId="0" borderId="5" xfId="0" applyFont="1" applyFill="1" applyBorder="1"/>
    <xf numFmtId="0" fontId="38" fillId="0" borderId="0" xfId="0" applyFont="1" applyFill="1" applyAlignment="1">
      <alignment horizontal="left"/>
    </xf>
    <xf numFmtId="0" fontId="38" fillId="0" borderId="0" xfId="0" applyFont="1" applyFill="1" applyBorder="1" applyAlignment="1"/>
    <xf numFmtId="0" fontId="5" fillId="0" borderId="0" xfId="0" applyFont="1" applyFill="1" applyAlignment="1">
      <alignment horizontal="center" vertical="top"/>
    </xf>
    <xf numFmtId="166" fontId="34" fillId="0" borderId="0" xfId="9" applyNumberFormat="1" applyFont="1" applyFill="1" applyBorder="1"/>
    <xf numFmtId="164" fontId="37" fillId="0" borderId="0" xfId="0" applyNumberFormat="1" applyFont="1" applyFill="1" applyBorder="1"/>
    <xf numFmtId="166" fontId="38" fillId="0" borderId="7" xfId="9" applyNumberFormat="1" applyFont="1" applyFill="1" applyBorder="1"/>
    <xf numFmtId="166" fontId="38" fillId="0" borderId="5" xfId="9" applyNumberFormat="1" applyFont="1" applyFill="1" applyBorder="1"/>
    <xf numFmtId="166" fontId="18" fillId="0" borderId="0" xfId="9" applyNumberFormat="1" applyFont="1" applyFill="1" applyBorder="1" applyAlignment="1">
      <alignment horizontal="center" vertical="top"/>
    </xf>
    <xf numFmtId="166" fontId="4" fillId="0" borderId="0" xfId="9" applyNumberFormat="1" applyFont="1" applyFill="1" applyBorder="1" applyAlignment="1">
      <alignment vertical="center"/>
    </xf>
    <xf numFmtId="166" fontId="5" fillId="0" borderId="9" xfId="9" applyNumberFormat="1" applyFont="1" applyFill="1" applyBorder="1" applyAlignment="1"/>
    <xf numFmtId="166" fontId="5" fillId="0" borderId="0" xfId="9" applyNumberFormat="1" applyFont="1" applyFill="1" applyBorder="1" applyAlignment="1"/>
    <xf numFmtId="0" fontId="5" fillId="0" borderId="3" xfId="139" applyFont="1" applyFill="1" applyBorder="1"/>
    <xf numFmtId="164" fontId="5" fillId="0" borderId="0" xfId="9" applyNumberFormat="1" applyFont="1" applyFill="1" applyBorder="1"/>
    <xf numFmtId="166" fontId="5" fillId="0" borderId="5" xfId="0" applyNumberFormat="1" applyFont="1" applyFill="1" applyBorder="1" applyAlignment="1">
      <alignment horizontal="center"/>
    </xf>
    <xf numFmtId="164" fontId="5" fillId="0" borderId="0" xfId="0" applyNumberFormat="1" applyFont="1" applyFill="1" applyAlignment="1">
      <alignment horizontal="center"/>
    </xf>
    <xf numFmtId="0" fontId="13" fillId="0" borderId="0" xfId="0" applyFont="1" applyFill="1"/>
    <xf numFmtId="166" fontId="5" fillId="0" borderId="0" xfId="0" applyNumberFormat="1" applyFont="1" applyFill="1" applyBorder="1" applyAlignment="1">
      <alignment vertical="top"/>
    </xf>
    <xf numFmtId="166" fontId="9" fillId="0" borderId="0" xfId="0" applyNumberFormat="1" applyFont="1" applyFill="1" applyBorder="1" applyAlignment="1">
      <alignment horizontal="left" vertical="top"/>
    </xf>
    <xf numFmtId="166" fontId="4" fillId="0" borderId="3" xfId="0" applyNumberFormat="1" applyFont="1" applyFill="1" applyBorder="1" applyAlignment="1">
      <alignment horizontal="center" vertical="center" wrapText="1"/>
    </xf>
    <xf numFmtId="166" fontId="4" fillId="0" borderId="0" xfId="0" applyNumberFormat="1" applyFont="1" applyFill="1" applyAlignment="1">
      <alignment horizontal="right"/>
    </xf>
    <xf numFmtId="166" fontId="5" fillId="0" borderId="0" xfId="0" applyNumberFormat="1" applyFont="1" applyFill="1" applyAlignment="1">
      <alignment horizontal="right"/>
    </xf>
    <xf numFmtId="166" fontId="4" fillId="0" borderId="0" xfId="9" applyNumberFormat="1" applyFont="1" applyFill="1" applyAlignment="1">
      <alignment horizontal="right"/>
    </xf>
    <xf numFmtId="166" fontId="4" fillId="0" borderId="3" xfId="11" applyNumberFormat="1" applyFont="1" applyFill="1" applyBorder="1"/>
    <xf numFmtId="166" fontId="5" fillId="0" borderId="3" xfId="11" applyNumberFormat="1" applyFont="1" applyFill="1" applyBorder="1"/>
    <xf numFmtId="166" fontId="4" fillId="0" borderId="3" xfId="11" applyNumberFormat="1" applyFont="1" applyFill="1" applyBorder="1" applyAlignment="1">
      <alignment horizontal="center"/>
    </xf>
    <xf numFmtId="0" fontId="5" fillId="0" borderId="0" xfId="0" applyFont="1" applyFill="1" applyBorder="1" applyAlignment="1">
      <alignment horizontal="right"/>
    </xf>
    <xf numFmtId="164" fontId="38" fillId="0" borderId="0" xfId="9" applyFont="1" applyFill="1" applyBorder="1" applyAlignment="1"/>
    <xf numFmtId="37" fontId="5" fillId="0" borderId="0" xfId="9" applyNumberFormat="1" applyFont="1" applyFill="1" applyBorder="1" applyAlignment="1">
      <alignment horizontal="center" vertical="center"/>
    </xf>
    <xf numFmtId="0" fontId="12" fillId="0" borderId="0" xfId="139" applyFont="1" applyFill="1" applyBorder="1" applyAlignment="1">
      <alignment horizontal="center"/>
    </xf>
    <xf numFmtId="0" fontId="6" fillId="0" borderId="0" xfId="139" applyFont="1" applyFill="1" applyAlignment="1">
      <alignment horizontal="left"/>
    </xf>
    <xf numFmtId="0" fontId="38" fillId="0" borderId="0" xfId="139" applyFont="1" applyFill="1"/>
    <xf numFmtId="2" fontId="7" fillId="0" borderId="0" xfId="139" applyNumberFormat="1" applyFont="1" applyFill="1" applyBorder="1" applyAlignment="1"/>
    <xf numFmtId="166" fontId="13" fillId="0" borderId="7" xfId="9" applyNumberFormat="1" applyFont="1" applyFill="1" applyBorder="1"/>
    <xf numFmtId="164" fontId="5" fillId="0" borderId="0" xfId="0" applyNumberFormat="1" applyFont="1" applyFill="1"/>
    <xf numFmtId="0" fontId="3" fillId="0" borderId="0" xfId="171" applyFill="1"/>
    <xf numFmtId="0" fontId="7" fillId="0" borderId="0" xfId="0" applyFont="1" applyFill="1" applyAlignment="1">
      <alignment horizontal="left"/>
    </xf>
    <xf numFmtId="0" fontId="7" fillId="0" borderId="0" xfId="0" quotePrefix="1" applyFont="1" applyFill="1" applyAlignment="1">
      <alignment horizontal="left"/>
    </xf>
    <xf numFmtId="43" fontId="5" fillId="0" borderId="0" xfId="139" applyNumberFormat="1" applyFont="1" applyFill="1"/>
    <xf numFmtId="3" fontId="5" fillId="0" borderId="3" xfId="9" applyNumberFormat="1" applyFont="1" applyFill="1" applyBorder="1" applyAlignment="1">
      <alignment horizontal="center" vertical="center"/>
    </xf>
    <xf numFmtId="0" fontId="5" fillId="0" borderId="0" xfId="171" applyFont="1" applyFill="1" applyBorder="1" applyAlignment="1"/>
    <xf numFmtId="0" fontId="5" fillId="0" borderId="0" xfId="171" applyFont="1" applyFill="1" applyAlignment="1">
      <alignment horizontal="left" indent="1"/>
    </xf>
    <xf numFmtId="164" fontId="49" fillId="0" borderId="0" xfId="9" applyFont="1" applyFill="1"/>
    <xf numFmtId="0" fontId="8" fillId="0" borderId="0" xfId="171" applyFont="1" applyFill="1" applyBorder="1" applyAlignment="1">
      <alignment horizontal="left" vertical="top" wrapText="1"/>
    </xf>
    <xf numFmtId="166" fontId="4" fillId="0" borderId="0" xfId="9" applyNumberFormat="1" applyFont="1" applyFill="1" applyBorder="1" applyAlignment="1">
      <alignment vertical="top"/>
    </xf>
    <xf numFmtId="0" fontId="50" fillId="0" borderId="3" xfId="0" applyFont="1" applyFill="1" applyBorder="1" applyAlignment="1">
      <alignment vertical="top"/>
    </xf>
    <xf numFmtId="166" fontId="51" fillId="0" borderId="3" xfId="9" applyNumberFormat="1" applyFont="1" applyFill="1" applyBorder="1" applyAlignment="1">
      <alignment vertical="top"/>
    </xf>
    <xf numFmtId="4" fontId="50" fillId="0" borderId="3" xfId="171" applyNumberFormat="1" applyFont="1" applyFill="1" applyBorder="1" applyAlignment="1">
      <alignment horizontal="center" vertical="top"/>
    </xf>
    <xf numFmtId="0" fontId="51" fillId="0" borderId="0" xfId="171" applyFont="1" applyFill="1" applyAlignment="1">
      <alignment vertical="top"/>
    </xf>
    <xf numFmtId="166" fontId="51" fillId="0" borderId="0" xfId="9" applyNumberFormat="1" applyFont="1" applyFill="1" applyAlignment="1">
      <alignment horizontal="justify" vertical="top" wrapText="1"/>
    </xf>
    <xf numFmtId="0" fontId="13" fillId="0" borderId="0" xfId="0" applyFont="1" applyFill="1" applyAlignment="1">
      <alignment vertical="top"/>
    </xf>
    <xf numFmtId="0" fontId="10" fillId="0" borderId="3" xfId="171" applyFont="1" applyFill="1" applyBorder="1"/>
    <xf numFmtId="0" fontId="5" fillId="0" borderId="3" xfId="171" applyFont="1" applyFill="1" applyBorder="1" applyAlignment="1">
      <alignment horizontal="right"/>
    </xf>
    <xf numFmtId="0" fontId="5" fillId="0" borderId="3" xfId="171" applyFont="1" applyFill="1" applyBorder="1" applyAlignment="1">
      <alignment horizontal="center"/>
    </xf>
    <xf numFmtId="0" fontId="10" fillId="0" borderId="0" xfId="171" applyFont="1" applyFill="1"/>
    <xf numFmtId="0" fontId="5" fillId="0" borderId="0" xfId="171" applyFont="1" applyFill="1" applyAlignment="1">
      <alignment horizontal="justify" vertical="top"/>
    </xf>
    <xf numFmtId="0" fontId="5" fillId="0" borderId="0" xfId="171" applyFont="1" applyFill="1" applyAlignment="1">
      <alignment horizontal="center" vertical="top"/>
    </xf>
    <xf numFmtId="49" fontId="5" fillId="0" borderId="0" xfId="171" applyNumberFormat="1" applyFont="1" applyFill="1" applyBorder="1" applyAlignment="1"/>
    <xf numFmtId="49" fontId="5" fillId="0" borderId="0" xfId="171" applyNumberFormat="1" applyFont="1" applyFill="1" applyBorder="1" applyAlignment="1">
      <alignment horizontal="center"/>
    </xf>
    <xf numFmtId="0" fontId="4" fillId="0" borderId="0" xfId="171" applyFont="1" applyFill="1" applyAlignment="1"/>
    <xf numFmtId="1" fontId="5" fillId="0" borderId="0" xfId="171" applyNumberFormat="1" applyFont="1" applyFill="1" applyAlignment="1">
      <alignment horizontal="center" vertical="top"/>
    </xf>
    <xf numFmtId="0" fontId="5" fillId="0" borderId="17" xfId="171" applyFont="1" applyFill="1" applyBorder="1"/>
    <xf numFmtId="0" fontId="5" fillId="0" borderId="13" xfId="171" applyFont="1" applyFill="1" applyBorder="1"/>
    <xf numFmtId="164" fontId="5" fillId="0" borderId="0" xfId="28" applyFont="1" applyFill="1" applyBorder="1" applyAlignment="1">
      <alignment horizontal="center"/>
    </xf>
    <xf numFmtId="0" fontId="8" fillId="0" borderId="0" xfId="171" applyFont="1" applyFill="1" applyBorder="1" applyAlignment="1">
      <alignment horizontal="justify" vertical="top" wrapText="1"/>
    </xf>
    <xf numFmtId="166" fontId="10" fillId="0" borderId="0" xfId="171" applyNumberFormat="1" applyFont="1" applyFill="1"/>
    <xf numFmtId="0" fontId="7" fillId="0" borderId="17" xfId="171" applyFont="1" applyFill="1" applyBorder="1"/>
    <xf numFmtId="0" fontId="5" fillId="0" borderId="18" xfId="171" applyFont="1" applyFill="1" applyBorder="1" applyAlignment="1">
      <alignment vertical="top" wrapText="1"/>
    </xf>
    <xf numFmtId="0" fontId="5" fillId="0" borderId="5" xfId="171" applyFont="1" applyFill="1" applyBorder="1" applyAlignment="1">
      <alignment vertical="top" wrapText="1"/>
    </xf>
    <xf numFmtId="49" fontId="13" fillId="0" borderId="0" xfId="242" applyNumberFormat="1" applyFont="1" applyFill="1" applyAlignment="1" applyProtection="1">
      <alignment vertical="top"/>
      <protection locked="0"/>
    </xf>
    <xf numFmtId="166" fontId="5" fillId="0" borderId="0" xfId="9" applyNumberFormat="1" applyFont="1" applyFill="1" applyBorder="1" applyProtection="1">
      <protection locked="0"/>
    </xf>
    <xf numFmtId="166" fontId="5" fillId="0" borderId="9" xfId="171" applyNumberFormat="1" applyFont="1" applyFill="1" applyBorder="1" applyAlignment="1">
      <alignment horizontal="justify" vertical="top"/>
    </xf>
    <xf numFmtId="0" fontId="5" fillId="0" borderId="0" xfId="281" applyFont="1" applyFill="1" applyAlignment="1">
      <alignment vertical="top"/>
    </xf>
    <xf numFmtId="2" fontId="5" fillId="0" borderId="0" xfId="0" applyNumberFormat="1" applyFont="1" applyFill="1" applyAlignment="1">
      <alignment vertical="top"/>
    </xf>
    <xf numFmtId="0" fontId="8" fillId="0" borderId="0" xfId="281" applyFont="1" applyFill="1" applyAlignment="1">
      <alignment vertical="top"/>
    </xf>
    <xf numFmtId="2" fontId="5" fillId="0" borderId="0" xfId="0" applyNumberFormat="1" applyFont="1" applyFill="1" applyBorder="1" applyAlignment="1">
      <alignment vertical="top"/>
    </xf>
    <xf numFmtId="2" fontId="48" fillId="0" borderId="0" xfId="0" applyNumberFormat="1" applyFont="1" applyFill="1" applyBorder="1" applyAlignment="1">
      <alignment vertical="top"/>
    </xf>
    <xf numFmtId="168" fontId="5" fillId="0" borderId="3" xfId="171" applyNumberFormat="1" applyFont="1" applyFill="1" applyBorder="1" applyAlignment="1">
      <alignment vertical="center"/>
    </xf>
    <xf numFmtId="164" fontId="4" fillId="0" borderId="3" xfId="171" applyNumberFormat="1" applyFont="1" applyFill="1" applyBorder="1" applyAlignment="1">
      <alignment horizontal="center"/>
    </xf>
    <xf numFmtId="0" fontId="50" fillId="0" borderId="3" xfId="0" applyFont="1" applyFill="1" applyBorder="1"/>
    <xf numFmtId="0" fontId="5" fillId="0" borderId="0" xfId="281" applyFont="1" applyFill="1" applyAlignment="1"/>
    <xf numFmtId="166" fontId="5" fillId="0" borderId="0" xfId="171" applyNumberFormat="1" applyFont="1" applyFill="1" applyBorder="1" applyAlignment="1">
      <alignment horizontal="justify" vertical="top"/>
    </xf>
    <xf numFmtId="0" fontId="18" fillId="0" borderId="3" xfId="0" applyNumberFormat="1" applyFont="1" applyFill="1" applyBorder="1" applyAlignment="1">
      <alignment horizontal="right"/>
    </xf>
    <xf numFmtId="0" fontId="4" fillId="0" borderId="3" xfId="0" quotePrefix="1" applyNumberFormat="1" applyFont="1" applyFill="1" applyBorder="1" applyAlignment="1">
      <alignment horizontal="center" vertical="center"/>
    </xf>
    <xf numFmtId="0" fontId="4" fillId="0" borderId="3" xfId="171" quotePrefix="1" applyNumberFormat="1" applyFont="1" applyFill="1" applyBorder="1" applyAlignment="1">
      <alignment horizontal="center" vertical="center"/>
    </xf>
    <xf numFmtId="0" fontId="4" fillId="0" borderId="0" xfId="20" applyNumberFormat="1" applyFont="1" applyFill="1" applyAlignment="1">
      <alignment horizontal="right" vertical="top"/>
    </xf>
    <xf numFmtId="0" fontId="4" fillId="0" borderId="0" xfId="20" applyNumberFormat="1" applyFont="1" applyFill="1" applyAlignment="1">
      <alignment horizontal="right"/>
    </xf>
    <xf numFmtId="0" fontId="11" fillId="0" borderId="0" xfId="21" applyNumberFormat="1" applyFont="1" applyFill="1" applyAlignment="1">
      <alignment horizontal="right"/>
    </xf>
    <xf numFmtId="4" fontId="4" fillId="0" borderId="0" xfId="20" applyNumberFormat="1" applyFont="1" applyFill="1" applyAlignment="1"/>
    <xf numFmtId="164" fontId="5" fillId="0" borderId="0" xfId="171" applyNumberFormat="1" applyFont="1" applyFill="1" applyBorder="1" applyAlignment="1">
      <alignment horizontal="center"/>
    </xf>
    <xf numFmtId="0" fontId="5" fillId="0" borderId="17" xfId="171" applyFont="1" applyFill="1" applyBorder="1" applyAlignment="1">
      <alignment horizontal="left" indent="1"/>
    </xf>
    <xf numFmtId="164" fontId="10" fillId="0" borderId="0" xfId="171" applyNumberFormat="1" applyFont="1" applyFill="1" applyBorder="1"/>
    <xf numFmtId="164" fontId="5" fillId="0" borderId="5" xfId="171" applyNumberFormat="1" applyFont="1" applyFill="1" applyBorder="1" applyAlignment="1">
      <alignment horizontal="center"/>
    </xf>
    <xf numFmtId="164" fontId="5" fillId="0" borderId="6" xfId="28" applyFont="1" applyFill="1" applyBorder="1" applyAlignment="1">
      <alignment horizontal="center"/>
    </xf>
    <xf numFmtId="164" fontId="5" fillId="0" borderId="6" xfId="28" applyNumberFormat="1" applyFont="1" applyFill="1" applyBorder="1" applyAlignment="1">
      <alignment horizontal="center"/>
    </xf>
    <xf numFmtId="164" fontId="5" fillId="0" borderId="6" xfId="171" applyNumberFormat="1" applyFont="1" applyFill="1" applyBorder="1" applyAlignment="1">
      <alignment horizontal="center"/>
    </xf>
    <xf numFmtId="164" fontId="10" fillId="0" borderId="6" xfId="171" applyNumberFormat="1" applyFont="1" applyFill="1" applyBorder="1"/>
    <xf numFmtId="164" fontId="5" fillId="0" borderId="11" xfId="171" applyNumberFormat="1" applyFont="1" applyFill="1" applyBorder="1" applyAlignment="1">
      <alignment horizontal="center"/>
    </xf>
    <xf numFmtId="16" fontId="5" fillId="0" borderId="0" xfId="139" applyNumberFormat="1" applyFont="1" applyFill="1"/>
    <xf numFmtId="164" fontId="5" fillId="0" borderId="9" xfId="9" applyFont="1" applyFill="1" applyBorder="1"/>
    <xf numFmtId="164" fontId="13" fillId="0" borderId="0" xfId="9" applyFont="1" applyFill="1" applyBorder="1"/>
    <xf numFmtId="164" fontId="13" fillId="0" borderId="7" xfId="9" applyFont="1" applyFill="1" applyBorder="1"/>
    <xf numFmtId="3" fontId="5" fillId="0" borderId="0" xfId="9" applyNumberFormat="1" applyFont="1" applyFill="1" applyBorder="1" applyAlignment="1">
      <alignment horizontal="center" vertical="center"/>
    </xf>
    <xf numFmtId="164" fontId="13" fillId="0" borderId="9" xfId="9" applyFont="1" applyFill="1" applyBorder="1" applyAlignment="1"/>
    <xf numFmtId="43" fontId="5" fillId="0" borderId="0" xfId="0" applyNumberFormat="1" applyFont="1" applyFill="1"/>
    <xf numFmtId="0" fontId="51" fillId="0" borderId="0" xfId="0" applyFont="1"/>
    <xf numFmtId="0" fontId="4" fillId="0" borderId="3" xfId="0" applyFont="1" applyFill="1" applyBorder="1" applyAlignment="1">
      <alignment horizontal="center" vertical="center"/>
    </xf>
    <xf numFmtId="0" fontId="39" fillId="0" borderId="3" xfId="0" applyFont="1" applyFill="1" applyBorder="1" applyAlignment="1">
      <alignment horizontal="center" vertical="center"/>
    </xf>
    <xf numFmtId="0" fontId="38" fillId="0" borderId="0" xfId="0" applyFont="1" applyFill="1" applyAlignment="1">
      <alignment horizontal="justify" vertical="top"/>
    </xf>
    <xf numFmtId="179" fontId="5" fillId="0" borderId="0" xfId="9" applyNumberFormat="1" applyFont="1" applyFill="1"/>
    <xf numFmtId="166" fontId="49" fillId="0" borderId="0" xfId="9" applyNumberFormat="1" applyFont="1" applyFill="1" applyBorder="1"/>
    <xf numFmtId="2" fontId="44" fillId="0" borderId="0" xfId="0" applyNumberFormat="1" applyFont="1" applyFill="1" applyAlignment="1"/>
    <xf numFmtId="164" fontId="5" fillId="0" borderId="8" xfId="28" applyFont="1" applyFill="1" applyBorder="1" applyAlignment="1">
      <alignment horizontal="center"/>
    </xf>
    <xf numFmtId="0" fontId="50" fillId="0" borderId="3" xfId="171" quotePrefix="1" applyNumberFormat="1" applyFont="1" applyFill="1" applyBorder="1" applyAlignment="1">
      <alignment horizontal="center" vertical="center"/>
    </xf>
    <xf numFmtId="0" fontId="4" fillId="0" borderId="3" xfId="139" applyNumberFormat="1" applyFont="1" applyFill="1" applyBorder="1" applyAlignment="1">
      <alignment horizontal="center"/>
    </xf>
    <xf numFmtId="0" fontId="5" fillId="0" borderId="0" xfId="0" applyFont="1" applyFill="1" applyBorder="1" applyAlignment="1">
      <alignment horizontal="left" indent="2"/>
    </xf>
    <xf numFmtId="180" fontId="5" fillId="0" borderId="0" xfId="9" applyNumberFormat="1" applyFont="1" applyFill="1" applyBorder="1"/>
    <xf numFmtId="0" fontId="5" fillId="0" borderId="0" xfId="139" applyFont="1" applyFill="1" applyAlignment="1">
      <alignment horizontal="justify" vertical="top" wrapText="1"/>
    </xf>
    <xf numFmtId="0" fontId="4" fillId="0" borderId="0" xfId="171" applyFont="1" applyFill="1" applyBorder="1" applyAlignment="1">
      <alignment horizontal="center" vertical="center"/>
    </xf>
    <xf numFmtId="4" fontId="4" fillId="0" borderId="3" xfId="171" applyNumberFormat="1" applyFont="1" applyFill="1" applyBorder="1" applyAlignment="1">
      <alignment horizontal="center" vertical="center"/>
    </xf>
    <xf numFmtId="0" fontId="5" fillId="0" borderId="0" xfId="171" applyFont="1" applyFill="1" applyAlignment="1">
      <alignment vertical="center"/>
    </xf>
    <xf numFmtId="0" fontId="7" fillId="0" borderId="0" xfId="171" applyFont="1" applyFill="1" applyBorder="1" applyAlignment="1">
      <alignment vertical="center"/>
    </xf>
    <xf numFmtId="168" fontId="7" fillId="0" borderId="0" xfId="171" applyNumberFormat="1" applyFont="1" applyFill="1" applyBorder="1" applyAlignment="1">
      <alignment vertical="center"/>
    </xf>
    <xf numFmtId="4" fontId="7" fillId="0" borderId="0" xfId="171" applyNumberFormat="1" applyFont="1" applyFill="1" applyBorder="1" applyAlignment="1">
      <alignment vertical="center"/>
    </xf>
    <xf numFmtId="49" fontId="4" fillId="0" borderId="0" xfId="0" applyNumberFormat="1" applyFont="1" applyFill="1" applyBorder="1" applyAlignment="1">
      <alignment horizontal="center" vertical="center"/>
    </xf>
    <xf numFmtId="0" fontId="5" fillId="0" borderId="0" xfId="171" applyFont="1" applyFill="1" applyBorder="1" applyAlignment="1">
      <alignment horizontal="right" vertical="center"/>
    </xf>
    <xf numFmtId="0" fontId="5" fillId="0" borderId="0" xfId="171" applyFont="1" applyFill="1" applyBorder="1" applyAlignment="1">
      <alignment horizontal="center" vertical="center" wrapText="1"/>
    </xf>
    <xf numFmtId="166" fontId="4" fillId="0" borderId="0" xfId="9" applyNumberFormat="1" applyFont="1" applyFill="1" applyBorder="1" applyAlignment="1">
      <alignment horizontal="center" vertical="center"/>
    </xf>
    <xf numFmtId="0" fontId="7" fillId="0" borderId="0" xfId="171" applyFont="1" applyFill="1" applyAlignment="1">
      <alignment vertical="center"/>
    </xf>
    <xf numFmtId="0" fontId="5" fillId="0" borderId="0" xfId="9" applyNumberFormat="1" applyFont="1" applyFill="1" applyBorder="1" applyAlignment="1">
      <alignment horizontal="center" vertical="center"/>
    </xf>
    <xf numFmtId="0" fontId="5" fillId="0" borderId="0" xfId="171" applyFont="1" applyFill="1" applyBorder="1" applyAlignment="1">
      <alignment horizontal="center" vertical="center"/>
    </xf>
    <xf numFmtId="0" fontId="5" fillId="0" borderId="0" xfId="171" applyFont="1" applyFill="1" applyBorder="1" applyAlignment="1">
      <alignment horizontal="left" vertical="center"/>
    </xf>
    <xf numFmtId="0" fontId="5" fillId="0" borderId="0" xfId="9" applyNumberFormat="1" applyFont="1" applyFill="1" applyAlignment="1">
      <alignment horizontal="center" vertical="center"/>
    </xf>
    <xf numFmtId="0" fontId="5" fillId="0" borderId="0" xfId="0" applyFont="1" applyFill="1" applyBorder="1" applyAlignment="1">
      <alignment horizontal="left" vertical="center"/>
    </xf>
    <xf numFmtId="0" fontId="5" fillId="0" borderId="0" xfId="0" applyFont="1" applyFill="1" applyAlignment="1">
      <alignment horizontal="center" vertical="center"/>
    </xf>
    <xf numFmtId="37" fontId="5" fillId="0" borderId="0" xfId="171" applyNumberFormat="1" applyFont="1" applyFill="1" applyAlignment="1">
      <alignment horizontal="center" vertical="center"/>
    </xf>
    <xf numFmtId="0" fontId="5" fillId="0" borderId="0" xfId="0" applyFont="1" applyFill="1" applyBorder="1" applyAlignment="1">
      <alignment vertical="center"/>
    </xf>
    <xf numFmtId="166" fontId="5" fillId="0" borderId="3" xfId="9" applyNumberFormat="1" applyFont="1" applyFill="1" applyBorder="1" applyAlignment="1">
      <alignment vertical="center"/>
    </xf>
    <xf numFmtId="0" fontId="0" fillId="0" borderId="0" xfId="0" applyFill="1" applyAlignment="1">
      <alignment vertical="center"/>
    </xf>
    <xf numFmtId="3" fontId="5" fillId="0" borderId="0" xfId="171" applyNumberFormat="1" applyFont="1" applyFill="1" applyBorder="1" applyAlignment="1">
      <alignment horizontal="justify" vertical="center" wrapText="1"/>
    </xf>
    <xf numFmtId="164" fontId="42" fillId="0" borderId="0" xfId="9" applyFont="1" applyFill="1" applyAlignment="1">
      <alignment vertical="center"/>
    </xf>
    <xf numFmtId="0" fontId="55" fillId="0" borderId="0" xfId="171" applyFont="1" applyFill="1" applyAlignment="1">
      <alignment vertical="center"/>
    </xf>
    <xf numFmtId="0" fontId="10" fillId="0" borderId="0" xfId="171" applyFont="1" applyFill="1" applyAlignment="1">
      <alignment vertical="center"/>
    </xf>
    <xf numFmtId="0" fontId="53" fillId="0" borderId="0" xfId="171" applyFont="1" applyFill="1" applyAlignment="1">
      <alignment vertical="center"/>
    </xf>
    <xf numFmtId="0" fontId="3" fillId="0" borderId="0" xfId="171" applyFill="1" applyAlignment="1">
      <alignment vertical="center"/>
    </xf>
    <xf numFmtId="3" fontId="0" fillId="0" borderId="0" xfId="0" applyNumberFormat="1" applyFill="1" applyAlignment="1">
      <alignment vertical="center"/>
    </xf>
    <xf numFmtId="0" fontId="0" fillId="0" borderId="0" xfId="0" applyFill="1" applyBorder="1" applyAlignment="1">
      <alignment vertical="center"/>
    </xf>
    <xf numFmtId="0" fontId="50" fillId="0" borderId="3" xfId="0" applyNumberFormat="1" applyFont="1" applyFill="1" applyBorder="1" applyAlignment="1">
      <alignment horizontal="center" vertical="center"/>
    </xf>
    <xf numFmtId="0" fontId="50" fillId="0" borderId="3" xfId="171" applyFont="1" applyFill="1" applyBorder="1" applyAlignment="1">
      <alignment horizontal="center" vertical="center"/>
    </xf>
    <xf numFmtId="0" fontId="50" fillId="0" borderId="3" xfId="171" applyFont="1" applyFill="1" applyBorder="1" applyAlignment="1">
      <alignment vertical="center"/>
    </xf>
    <xf numFmtId="0" fontId="51" fillId="0" borderId="3" xfId="171" applyFont="1" applyFill="1" applyBorder="1" applyAlignment="1">
      <alignment vertical="center"/>
    </xf>
    <xf numFmtId="166" fontId="50" fillId="0" borderId="3" xfId="9" applyNumberFormat="1" applyFont="1" applyFill="1" applyBorder="1" applyAlignment="1">
      <alignment vertical="center"/>
    </xf>
    <xf numFmtId="4" fontId="50" fillId="0" borderId="3" xfId="171" applyNumberFormat="1" applyFont="1" applyFill="1" applyBorder="1" applyAlignment="1">
      <alignment vertical="center"/>
    </xf>
    <xf numFmtId="49" fontId="50" fillId="0" borderId="0" xfId="0" applyNumberFormat="1" applyFont="1" applyFill="1" applyBorder="1" applyAlignment="1">
      <alignment horizontal="center" vertical="center"/>
    </xf>
    <xf numFmtId="0" fontId="50" fillId="0" borderId="0" xfId="171" applyFont="1" applyFill="1" applyBorder="1" applyAlignment="1">
      <alignment horizontal="center" vertical="center"/>
    </xf>
    <xf numFmtId="0" fontId="51" fillId="0" borderId="0" xfId="171" applyFont="1" applyFill="1" applyBorder="1" applyAlignment="1">
      <alignment vertical="center"/>
    </xf>
    <xf numFmtId="166" fontId="50" fillId="0" borderId="0" xfId="9" applyNumberFormat="1" applyFont="1" applyFill="1" applyBorder="1" applyAlignment="1">
      <alignment vertical="center"/>
    </xf>
    <xf numFmtId="4" fontId="50" fillId="0" borderId="0" xfId="171" applyNumberFormat="1" applyFont="1" applyFill="1" applyBorder="1" applyAlignment="1">
      <alignment vertical="center"/>
    </xf>
    <xf numFmtId="0" fontId="56" fillId="0" borderId="0" xfId="171" applyFont="1" applyFill="1" applyAlignment="1">
      <alignment vertical="center"/>
    </xf>
    <xf numFmtId="0" fontId="51" fillId="0" borderId="0" xfId="0" applyFont="1" applyFill="1" applyBorder="1" applyAlignment="1">
      <alignment vertical="center"/>
    </xf>
    <xf numFmtId="0" fontId="51" fillId="0" borderId="0" xfId="0" applyFont="1" applyFill="1" applyAlignment="1">
      <alignment horizontal="left" vertical="center" indent="1"/>
    </xf>
    <xf numFmtId="166" fontId="51" fillId="0" borderId="0" xfId="9" applyNumberFormat="1" applyFont="1" applyFill="1" applyBorder="1" applyAlignment="1">
      <alignment vertical="center"/>
    </xf>
    <xf numFmtId="0" fontId="52" fillId="0" borderId="0" xfId="171" applyFont="1" applyFill="1" applyAlignment="1">
      <alignment vertical="center"/>
    </xf>
    <xf numFmtId="0" fontId="52" fillId="0" borderId="0" xfId="0" applyFont="1" applyFill="1" applyAlignment="1">
      <alignment vertical="center"/>
    </xf>
    <xf numFmtId="0" fontId="51" fillId="0" borderId="0" xfId="0" applyFont="1" applyFill="1" applyAlignment="1">
      <alignment vertical="center"/>
    </xf>
    <xf numFmtId="0" fontId="4" fillId="0" borderId="3" xfId="0" applyFont="1" applyFill="1" applyBorder="1" applyAlignment="1">
      <alignment horizontal="center" vertical="center"/>
    </xf>
    <xf numFmtId="181" fontId="51" fillId="0" borderId="0" xfId="9" applyNumberFormat="1" applyFont="1" applyFill="1" applyBorder="1" applyAlignment="1">
      <alignment vertical="center"/>
    </xf>
    <xf numFmtId="166" fontId="51" fillId="0" borderId="0" xfId="9" applyNumberFormat="1" applyFont="1" applyFill="1" applyBorder="1" applyAlignment="1">
      <alignment horizontal="justify" vertical="center"/>
    </xf>
    <xf numFmtId="0" fontId="5" fillId="0" borderId="0" xfId="0" applyFont="1" applyFill="1" applyAlignment="1">
      <alignment horizontal="justify" vertical="top" wrapText="1"/>
    </xf>
    <xf numFmtId="0" fontId="38" fillId="0" borderId="0" xfId="0" applyFont="1" applyFill="1" applyAlignment="1">
      <alignment horizontal="justify" vertical="top"/>
    </xf>
    <xf numFmtId="0" fontId="5" fillId="0" borderId="0" xfId="171" applyFont="1" applyFill="1" applyBorder="1" applyAlignment="1">
      <alignment horizontal="justify" vertical="top" wrapText="1"/>
    </xf>
    <xf numFmtId="0" fontId="5" fillId="0" borderId="0" xfId="171" applyNumberFormat="1" applyFont="1" applyFill="1" applyBorder="1" applyAlignment="1">
      <alignment horizontal="justify" vertical="top"/>
    </xf>
    <xf numFmtId="0" fontId="51" fillId="0" borderId="0" xfId="0" applyFont="1" applyFill="1" applyAlignment="1">
      <alignment horizontal="justify" vertical="top" wrapText="1"/>
    </xf>
    <xf numFmtId="0" fontId="5" fillId="0" borderId="0" xfId="0" applyFont="1" applyFill="1" applyAlignment="1">
      <alignment horizontal="justify" vertical="top"/>
    </xf>
    <xf numFmtId="0" fontId="5" fillId="0" borderId="0" xfId="171" applyFont="1" applyFill="1" applyBorder="1" applyAlignment="1">
      <alignment horizontal="justify" vertical="top"/>
    </xf>
    <xf numFmtId="0" fontId="5" fillId="0" borderId="0" xfId="171" applyFont="1" applyFill="1" applyBorder="1" applyAlignment="1">
      <alignment horizontal="justify" vertical="center" wrapText="1"/>
    </xf>
    <xf numFmtId="4" fontId="4" fillId="0" borderId="3" xfId="171" applyNumberFormat="1" applyFont="1" applyFill="1" applyBorder="1" applyAlignment="1">
      <alignment horizontal="center" vertical="center"/>
    </xf>
    <xf numFmtId="0" fontId="50" fillId="0" borderId="0" xfId="0" applyFont="1"/>
    <xf numFmtId="0" fontId="51" fillId="0" borderId="14" xfId="0" applyFont="1" applyBorder="1"/>
    <xf numFmtId="0" fontId="51" fillId="0" borderId="11" xfId="0" applyFont="1" applyBorder="1"/>
    <xf numFmtId="0" fontId="50" fillId="0" borderId="18" xfId="0" applyFont="1" applyBorder="1" applyAlignment="1">
      <alignment horizontal="center"/>
    </xf>
    <xf numFmtId="0" fontId="51" fillId="0" borderId="15" xfId="0" applyFont="1" applyBorder="1" applyAlignment="1">
      <alignment horizontal="center" vertical="center"/>
    </xf>
    <xf numFmtId="0" fontId="51" fillId="0" borderId="4" xfId="0" applyFont="1" applyBorder="1"/>
    <xf numFmtId="0" fontId="50" fillId="0" borderId="19" xfId="0" applyFont="1" applyBorder="1" applyAlignment="1">
      <alignment horizontal="center"/>
    </xf>
    <xf numFmtId="14" fontId="51" fillId="0" borderId="0" xfId="0" applyNumberFormat="1" applyFont="1"/>
    <xf numFmtId="0" fontId="51" fillId="0" borderId="0" xfId="0" quotePrefix="1" applyFont="1"/>
    <xf numFmtId="0" fontId="51" fillId="0" borderId="19" xfId="0" applyFont="1" applyBorder="1"/>
    <xf numFmtId="0" fontId="4" fillId="0" borderId="0" xfId="0" applyFont="1" applyAlignment="1">
      <alignment horizontal="left" vertical="top"/>
    </xf>
    <xf numFmtId="0" fontId="4" fillId="0" borderId="0" xfId="0" applyFont="1" applyAlignment="1">
      <alignment vertical="top"/>
    </xf>
    <xf numFmtId="0" fontId="4" fillId="0" borderId="0" xfId="0" applyFont="1" applyAlignment="1">
      <alignment horizontal="left"/>
    </xf>
    <xf numFmtId="0" fontId="5" fillId="5" borderId="0" xfId="0" applyFont="1" applyFill="1" applyBorder="1"/>
    <xf numFmtId="0" fontId="5" fillId="5" borderId="0" xfId="0" applyFont="1" applyFill="1"/>
    <xf numFmtId="0" fontId="5" fillId="0" borderId="0" xfId="171" applyFont="1" applyFill="1" applyBorder="1" applyAlignment="1">
      <alignment horizontal="justify" vertical="top"/>
    </xf>
    <xf numFmtId="0" fontId="5" fillId="0" borderId="0" xfId="171" applyFont="1" applyFill="1" applyBorder="1" applyAlignment="1">
      <alignment horizontal="justify" vertical="top" wrapText="1"/>
    </xf>
    <xf numFmtId="0" fontId="5" fillId="0" borderId="0" xfId="171" applyNumberFormat="1" applyFont="1" applyFill="1" applyBorder="1" applyAlignment="1">
      <alignment horizontal="justify" vertical="top"/>
    </xf>
    <xf numFmtId="0" fontId="5" fillId="0" borderId="0" xfId="0" applyFont="1" applyFill="1" applyAlignment="1">
      <alignment horizontal="left" vertical="top" wrapText="1"/>
    </xf>
    <xf numFmtId="4" fontId="4" fillId="0" borderId="3" xfId="171" applyNumberFormat="1" applyFont="1" applyFill="1" applyBorder="1" applyAlignment="1">
      <alignment horizontal="center" vertical="center"/>
    </xf>
    <xf numFmtId="0" fontId="5" fillId="0" borderId="3" xfId="139" applyFont="1" applyFill="1" applyBorder="1"/>
    <xf numFmtId="0" fontId="13" fillId="0" borderId="0" xfId="0" applyFont="1" applyFill="1" applyBorder="1"/>
    <xf numFmtId="0" fontId="33" fillId="0" borderId="0" xfId="0" applyFont="1" applyFill="1"/>
    <xf numFmtId="0" fontId="18" fillId="0" borderId="0" xfId="0" applyFont="1" applyFill="1"/>
    <xf numFmtId="0" fontId="13" fillId="0" borderId="5" xfId="0" applyFont="1" applyFill="1" applyBorder="1"/>
    <xf numFmtId="0" fontId="18" fillId="0" borderId="3" xfId="0" applyFont="1" applyFill="1" applyBorder="1" applyAlignment="1">
      <alignment vertical="center" wrapText="1"/>
    </xf>
    <xf numFmtId="0" fontId="38" fillId="0" borderId="0" xfId="0" applyFont="1" applyFill="1" applyBorder="1" applyAlignment="1">
      <alignment horizontal="center"/>
    </xf>
    <xf numFmtId="0" fontId="38" fillId="0" borderId="5" xfId="0" applyFont="1" applyFill="1" applyBorder="1" applyAlignment="1">
      <alignment horizontal="center"/>
    </xf>
    <xf numFmtId="0" fontId="5" fillId="0" borderId="0" xfId="302" applyFont="1" applyAlignment="1">
      <alignment horizontal="justify" vertical="top"/>
    </xf>
    <xf numFmtId="0" fontId="5" fillId="0" borderId="0" xfId="171" applyFont="1" applyAlignment="1">
      <alignment horizontal="justify" vertical="top" wrapText="1"/>
    </xf>
    <xf numFmtId="0" fontId="5" fillId="0" borderId="0" xfId="302" applyFont="1" applyAlignment="1">
      <alignment horizontal="left" vertical="top"/>
    </xf>
    <xf numFmtId="0" fontId="5" fillId="0" borderId="0" xfId="302" applyFont="1"/>
    <xf numFmtId="0" fontId="5" fillId="0" borderId="0" xfId="0" applyFont="1"/>
    <xf numFmtId="168" fontId="5" fillId="0" borderId="3" xfId="302" applyNumberFormat="1" applyFont="1" applyBorder="1" applyAlignment="1">
      <alignment horizontal="center" vertical="top"/>
    </xf>
    <xf numFmtId="4" fontId="5" fillId="0" borderId="0" xfId="302" applyNumberFormat="1" applyFont="1"/>
    <xf numFmtId="0" fontId="13" fillId="0" borderId="0" xfId="302" applyFont="1" applyAlignment="1">
      <alignment vertical="top"/>
    </xf>
    <xf numFmtId="166" fontId="5" fillId="0" borderId="0" xfId="302" applyNumberFormat="1" applyFont="1" applyAlignment="1">
      <alignment horizontal="justify" vertical="top"/>
    </xf>
    <xf numFmtId="37" fontId="5" fillId="0" borderId="0" xfId="302" applyNumberFormat="1" applyFont="1" applyAlignment="1">
      <alignment horizontal="center" vertical="top"/>
    </xf>
    <xf numFmtId="164" fontId="5" fillId="0" borderId="0" xfId="302" applyNumberFormat="1" applyFont="1"/>
    <xf numFmtId="164" fontId="5" fillId="0" borderId="0" xfId="302" applyNumberFormat="1" applyFont="1" applyAlignment="1">
      <alignment horizontal="justify" vertical="top"/>
    </xf>
    <xf numFmtId="4" fontId="5" fillId="0" borderId="5" xfId="171" applyNumberFormat="1" applyFont="1" applyBorder="1" applyAlignment="1">
      <alignment horizontal="center" vertical="center"/>
    </xf>
    <xf numFmtId="168" fontId="5" fillId="0" borderId="3" xfId="171" applyNumberFormat="1" applyFont="1" applyBorder="1" applyAlignment="1">
      <alignment horizontal="center" vertical="top"/>
    </xf>
    <xf numFmtId="37" fontId="5" fillId="0" borderId="0" xfId="20" applyNumberFormat="1" applyFont="1" applyFill="1" applyBorder="1" applyAlignment="1">
      <alignment horizontal="center" vertical="top"/>
    </xf>
    <xf numFmtId="0" fontId="13" fillId="0" borderId="0" xfId="171" applyFont="1" applyFill="1"/>
    <xf numFmtId="0" fontId="5" fillId="0" borderId="0" xfId="0" applyFont="1" applyFill="1" applyBorder="1" applyAlignment="1">
      <alignment horizontal="justify" vertical="top" wrapText="1"/>
    </xf>
    <xf numFmtId="166" fontId="4" fillId="0" borderId="0" xfId="171" applyNumberFormat="1" applyFont="1" applyFill="1" applyBorder="1" applyAlignment="1">
      <alignment horizontal="center" vertical="top"/>
    </xf>
    <xf numFmtId="0" fontId="48" fillId="0" borderId="0" xfId="0" applyFont="1" applyFill="1" applyAlignment="1">
      <alignment vertical="top"/>
    </xf>
    <xf numFmtId="0" fontId="5" fillId="0" borderId="0" xfId="0" applyFont="1" applyFill="1" applyAlignment="1">
      <alignment horizontal="left" vertical="center" wrapText="1"/>
    </xf>
    <xf numFmtId="0" fontId="5" fillId="0" borderId="3" xfId="0" applyFont="1" applyFill="1" applyBorder="1"/>
    <xf numFmtId="0" fontId="5" fillId="0" borderId="0" xfId="171" applyFont="1" applyFill="1" applyBorder="1" applyAlignment="1">
      <alignment vertical="top" wrapText="1"/>
    </xf>
    <xf numFmtId="0" fontId="5" fillId="0" borderId="0" xfId="171" applyFont="1" applyFill="1" applyBorder="1" applyAlignment="1">
      <alignment horizontal="left" vertical="top"/>
    </xf>
    <xf numFmtId="0" fontId="4" fillId="0" borderId="0" xfId="0" quotePrefix="1" applyNumberFormat="1" applyFont="1" applyFill="1" applyBorder="1" applyAlignment="1">
      <alignment horizontal="center" vertical="center"/>
    </xf>
    <xf numFmtId="0" fontId="5" fillId="0" borderId="0" xfId="0" applyFont="1" applyFill="1" applyBorder="1" applyAlignment="1">
      <alignment vertical="top" wrapText="1"/>
    </xf>
    <xf numFmtId="168" fontId="4" fillId="0" borderId="0" xfId="302" applyNumberFormat="1" applyFont="1" applyAlignment="1">
      <alignment horizontal="left" vertical="top"/>
    </xf>
    <xf numFmtId="0" fontId="18" fillId="0" borderId="0" xfId="302" applyFont="1" applyAlignment="1">
      <alignment vertical="top"/>
    </xf>
    <xf numFmtId="0" fontId="18" fillId="0" borderId="0" xfId="171" applyFont="1" applyFill="1" applyAlignment="1">
      <alignment vertical="top"/>
    </xf>
    <xf numFmtId="0" fontId="5" fillId="5" borderId="0" xfId="171" applyFont="1" applyFill="1" applyBorder="1"/>
    <xf numFmtId="166" fontId="4" fillId="5" borderId="0" xfId="9" applyNumberFormat="1" applyFont="1" applyFill="1" applyBorder="1"/>
    <xf numFmtId="0" fontId="58" fillId="5" borderId="0" xfId="171" applyFont="1" applyFill="1" applyBorder="1" applyAlignment="1">
      <alignment horizontal="center" vertical="top"/>
    </xf>
    <xf numFmtId="0" fontId="59" fillId="5" borderId="0" xfId="302" applyFont="1" applyFill="1" applyAlignment="1">
      <alignment vertical="top"/>
    </xf>
    <xf numFmtId="0" fontId="58" fillId="5" borderId="0" xfId="302" applyFont="1" applyFill="1" applyAlignment="1">
      <alignment horizontal="justify" vertical="top"/>
    </xf>
    <xf numFmtId="0" fontId="58" fillId="5" borderId="0" xfId="0" applyFont="1" applyFill="1"/>
    <xf numFmtId="37" fontId="58" fillId="5" borderId="0" xfId="20" applyNumberFormat="1" applyFont="1" applyFill="1" applyBorder="1" applyAlignment="1">
      <alignment horizontal="center" vertical="top"/>
    </xf>
    <xf numFmtId="164" fontId="58" fillId="5" borderId="0" xfId="302" applyNumberFormat="1" applyFont="1" applyFill="1"/>
    <xf numFmtId="164" fontId="58" fillId="5" borderId="0" xfId="302" applyNumberFormat="1" applyFont="1" applyFill="1" applyAlignment="1">
      <alignment horizontal="justify" vertical="top"/>
    </xf>
    <xf numFmtId="0" fontId="58" fillId="5" borderId="0" xfId="171" applyFont="1" applyFill="1"/>
    <xf numFmtId="0" fontId="59" fillId="5" borderId="0" xfId="302" applyFont="1" applyFill="1" applyAlignment="1">
      <alignment horizontal="justify" vertical="top"/>
    </xf>
    <xf numFmtId="0" fontId="59" fillId="5" borderId="0" xfId="0" applyFont="1" applyFill="1"/>
    <xf numFmtId="37" fontId="59" fillId="5" borderId="0" xfId="20" applyNumberFormat="1" applyFont="1" applyFill="1" applyBorder="1" applyAlignment="1">
      <alignment horizontal="center" vertical="top"/>
    </xf>
    <xf numFmtId="164" fontId="59" fillId="5" borderId="0" xfId="302" applyNumberFormat="1" applyFont="1" applyFill="1"/>
    <xf numFmtId="37" fontId="59" fillId="5" borderId="0" xfId="20" applyNumberFormat="1" applyFont="1" applyFill="1" applyBorder="1" applyAlignment="1">
      <alignment horizontal="left" vertical="top"/>
    </xf>
    <xf numFmtId="0" fontId="58" fillId="5" borderId="0" xfId="302" applyFont="1" applyFill="1" applyAlignment="1">
      <alignment horizontal="center" vertical="top"/>
    </xf>
    <xf numFmtId="0" fontId="58" fillId="5" borderId="0" xfId="171" applyFont="1" applyFill="1" applyAlignment="1">
      <alignment vertical="top"/>
    </xf>
    <xf numFmtId="37" fontId="58" fillId="5" borderId="0" xfId="9" applyNumberFormat="1" applyFont="1" applyFill="1" applyBorder="1" applyAlignment="1">
      <alignment horizontal="center" vertical="top"/>
    </xf>
    <xf numFmtId="10" fontId="58" fillId="5" borderId="0" xfId="0" applyNumberFormat="1" applyFont="1" applyFill="1" applyBorder="1" applyAlignment="1">
      <alignment horizontal="center" vertical="top" wrapText="1"/>
    </xf>
    <xf numFmtId="10" fontId="58" fillId="5" borderId="0" xfId="301" applyNumberFormat="1" applyFont="1" applyFill="1" applyBorder="1" applyAlignment="1">
      <alignment horizontal="center" vertical="top"/>
    </xf>
    <xf numFmtId="10" fontId="58" fillId="5" borderId="0" xfId="0" applyNumberFormat="1" applyFont="1" applyFill="1" applyBorder="1" applyAlignment="1">
      <alignment horizontal="right" vertical="top" wrapText="1"/>
    </xf>
    <xf numFmtId="168" fontId="59" fillId="5" borderId="0" xfId="171" applyNumberFormat="1" applyFont="1" applyFill="1" applyBorder="1" applyAlignment="1">
      <alignment horizontal="center" vertical="top"/>
    </xf>
    <xf numFmtId="0" fontId="59" fillId="5" borderId="0" xfId="171" applyFont="1" applyFill="1" applyBorder="1" applyAlignment="1">
      <alignment horizontal="center"/>
    </xf>
    <xf numFmtId="0" fontId="59" fillId="5" borderId="0" xfId="171" applyFont="1" applyFill="1" applyBorder="1"/>
    <xf numFmtId="0" fontId="58" fillId="5" borderId="0" xfId="171" applyFont="1" applyFill="1" applyBorder="1"/>
    <xf numFmtId="166" fontId="59" fillId="5" borderId="0" xfId="9" applyNumberFormat="1" applyFont="1" applyFill="1" applyBorder="1"/>
    <xf numFmtId="166" fontId="58" fillId="5" borderId="0" xfId="9" applyNumberFormat="1" applyFont="1" applyFill="1" applyBorder="1"/>
    <xf numFmtId="178" fontId="59" fillId="5" borderId="0" xfId="9" applyNumberFormat="1" applyFont="1" applyFill="1" applyBorder="1"/>
    <xf numFmtId="0" fontId="59" fillId="5" borderId="0" xfId="171" applyFont="1" applyFill="1" applyBorder="1" applyAlignment="1">
      <alignment horizontal="center" wrapText="1"/>
    </xf>
    <xf numFmtId="166" fontId="59" fillId="5" borderId="0" xfId="9" applyNumberFormat="1" applyFont="1" applyFill="1" applyBorder="1" applyAlignment="1">
      <alignment horizontal="center" vertical="center" wrapText="1"/>
    </xf>
    <xf numFmtId="4" fontId="59" fillId="5" borderId="0" xfId="171" applyNumberFormat="1" applyFont="1" applyFill="1" applyAlignment="1">
      <alignment horizontal="center"/>
    </xf>
    <xf numFmtId="166" fontId="59" fillId="5" borderId="0" xfId="9" applyNumberFormat="1" applyFont="1" applyFill="1" applyBorder="1" applyAlignment="1">
      <alignment horizontal="center" wrapText="1"/>
    </xf>
    <xf numFmtId="4" fontId="59" fillId="5" borderId="0" xfId="171" applyNumberFormat="1" applyFont="1" applyFill="1" applyBorder="1" applyAlignment="1">
      <alignment horizontal="center"/>
    </xf>
    <xf numFmtId="0" fontId="58" fillId="5" borderId="0" xfId="171" applyFont="1" applyFill="1" applyBorder="1" applyAlignment="1">
      <alignment horizontal="center"/>
    </xf>
    <xf numFmtId="0" fontId="59" fillId="5" borderId="0" xfId="0" applyFont="1" applyFill="1" applyBorder="1" applyAlignment="1"/>
    <xf numFmtId="0" fontId="58" fillId="5" borderId="0" xfId="0" applyFont="1" applyFill="1" applyAlignment="1">
      <alignment horizontal="left" indent="1"/>
    </xf>
    <xf numFmtId="0" fontId="58" fillId="5" borderId="0" xfId="171" applyFont="1" applyFill="1" applyBorder="1" applyAlignment="1">
      <alignment horizontal="left" vertical="top"/>
    </xf>
    <xf numFmtId="0" fontId="20" fillId="0" borderId="0" xfId="139" applyFont="1" applyFill="1" applyAlignment="1">
      <alignment vertical="center"/>
    </xf>
    <xf numFmtId="0" fontId="4" fillId="0" borderId="4" xfId="0" applyFont="1" applyBorder="1" applyAlignment="1">
      <alignment horizontal="center" vertical="center" wrapText="1"/>
    </xf>
    <xf numFmtId="3" fontId="49" fillId="0" borderId="4" xfId="21" applyNumberFormat="1" applyFont="1" applyFill="1" applyBorder="1" applyAlignment="1">
      <alignment horizontal="center" vertical="top" wrapText="1"/>
    </xf>
    <xf numFmtId="0" fontId="54" fillId="0" borderId="4" xfId="0" applyFont="1" applyBorder="1" applyAlignment="1">
      <alignment horizontal="center" vertical="center" wrapText="1"/>
    </xf>
    <xf numFmtId="0" fontId="61" fillId="0" borderId="4" xfId="0" applyFont="1" applyBorder="1" applyAlignment="1">
      <alignment horizontal="center" vertical="center" wrapText="1"/>
    </xf>
    <xf numFmtId="0" fontId="61" fillId="0" borderId="19" xfId="0" applyFont="1" applyBorder="1" applyAlignment="1">
      <alignment horizontal="center" vertical="center" wrapText="1"/>
    </xf>
    <xf numFmtId="166" fontId="51" fillId="0" borderId="4" xfId="9" applyNumberFormat="1" applyFont="1" applyFill="1" applyBorder="1"/>
    <xf numFmtId="166" fontId="51" fillId="0" borderId="19" xfId="9" applyNumberFormat="1" applyFont="1" applyFill="1" applyBorder="1"/>
    <xf numFmtId="166" fontId="50" fillId="0" borderId="4" xfId="9" applyNumberFormat="1" applyFont="1" applyBorder="1"/>
    <xf numFmtId="0" fontId="4" fillId="0" borderId="4" xfId="0" applyFont="1" applyBorder="1" applyAlignment="1">
      <alignment vertical="center"/>
    </xf>
    <xf numFmtId="0" fontId="4" fillId="0" borderId="8" xfId="0" applyFont="1" applyBorder="1" applyAlignment="1">
      <alignment horizontal="center" vertical="center" wrapText="1"/>
    </xf>
    <xf numFmtId="166" fontId="51" fillId="0" borderId="4" xfId="9" applyNumberFormat="1" applyFont="1" applyBorder="1"/>
    <xf numFmtId="166" fontId="51" fillId="0" borderId="11" xfId="9" applyNumberFormat="1" applyFont="1" applyBorder="1"/>
    <xf numFmtId="166" fontId="50" fillId="0" borderId="11" xfId="9" applyNumberFormat="1" applyFont="1" applyBorder="1"/>
    <xf numFmtId="0" fontId="59" fillId="5" borderId="4" xfId="0" applyFont="1" applyFill="1" applyBorder="1" applyAlignment="1">
      <alignment horizontal="center" vertical="center" wrapText="1"/>
    </xf>
    <xf numFmtId="166" fontId="58" fillId="5" borderId="4" xfId="9" applyNumberFormat="1" applyFont="1" applyFill="1" applyBorder="1"/>
    <xf numFmtId="166" fontId="59" fillId="5" borderId="4" xfId="9" applyNumberFormat="1" applyFont="1" applyFill="1" applyBorder="1"/>
    <xf numFmtId="166" fontId="58" fillId="5" borderId="11" xfId="9" applyNumberFormat="1" applyFont="1" applyFill="1" applyBorder="1"/>
    <xf numFmtId="166" fontId="59" fillId="5" borderId="11" xfId="9" applyNumberFormat="1" applyFont="1" applyFill="1" applyBorder="1"/>
    <xf numFmtId="0" fontId="59" fillId="5" borderId="19" xfId="0" applyFont="1" applyFill="1" applyBorder="1" applyAlignment="1">
      <alignment horizontal="center" vertical="center" wrapText="1"/>
    </xf>
    <xf numFmtId="166" fontId="58" fillId="5" borderId="19" xfId="9" applyNumberFormat="1" applyFont="1" applyFill="1" applyBorder="1"/>
    <xf numFmtId="0" fontId="59" fillId="5" borderId="21" xfId="0" applyFont="1" applyFill="1" applyBorder="1" applyAlignment="1">
      <alignment horizontal="center" vertical="center" wrapText="1"/>
    </xf>
    <xf numFmtId="4" fontId="59" fillId="5" borderId="0" xfId="171" applyNumberFormat="1" applyFont="1" applyFill="1" applyAlignment="1">
      <alignment horizontal="center" wrapText="1"/>
    </xf>
    <xf numFmtId="0" fontId="59" fillId="5" borderId="0" xfId="171" applyFont="1" applyFill="1" applyBorder="1" applyAlignment="1">
      <alignment horizontal="center" vertical="center" wrapText="1"/>
    </xf>
    <xf numFmtId="0" fontId="58" fillId="5" borderId="0" xfId="171" applyFont="1" applyFill="1" applyBorder="1" applyAlignment="1">
      <alignment horizontal="center" vertical="center"/>
    </xf>
    <xf numFmtId="0" fontId="59" fillId="5" borderId="3" xfId="171" quotePrefix="1" applyNumberFormat="1" applyFont="1" applyFill="1" applyBorder="1" applyAlignment="1">
      <alignment horizontal="center" vertical="center"/>
    </xf>
    <xf numFmtId="0" fontId="59" fillId="5" borderId="3" xfId="0" applyFont="1" applyFill="1" applyBorder="1" applyAlignment="1"/>
    <xf numFmtId="0" fontId="58" fillId="5" borderId="3" xfId="0" applyFont="1" applyFill="1" applyBorder="1" applyAlignment="1">
      <alignment vertical="top" wrapText="1"/>
    </xf>
    <xf numFmtId="0" fontId="58" fillId="5" borderId="3" xfId="0" applyFont="1" applyFill="1" applyBorder="1" applyAlignment="1">
      <alignment horizontal="justify" vertical="top" wrapText="1"/>
    </xf>
    <xf numFmtId="4" fontId="59" fillId="5" borderId="3" xfId="0" applyNumberFormat="1" applyFont="1" applyFill="1" applyBorder="1" applyAlignment="1">
      <alignment horizontal="center" vertical="center" wrapText="1"/>
    </xf>
    <xf numFmtId="166" fontId="58" fillId="5" borderId="3" xfId="9" applyNumberFormat="1" applyFont="1" applyFill="1" applyBorder="1"/>
    <xf numFmtId="0" fontId="4" fillId="0" borderId="0" xfId="139" applyFont="1" applyAlignment="1">
      <alignment horizontal="center"/>
    </xf>
    <xf numFmtId="0" fontId="4" fillId="0" borderId="0" xfId="139" applyFont="1"/>
    <xf numFmtId="0" fontId="5" fillId="0" borderId="0" xfId="139" applyFont="1"/>
    <xf numFmtId="0" fontId="4" fillId="0" borderId="4" xfId="139" applyFont="1" applyBorder="1" applyAlignment="1">
      <alignment horizontal="center"/>
    </xf>
    <xf numFmtId="0" fontId="4" fillId="0" borderId="4" xfId="139" applyFont="1" applyBorder="1"/>
    <xf numFmtId="0" fontId="4" fillId="0" borderId="15" xfId="139" applyFont="1" applyBorder="1" applyAlignment="1">
      <alignment horizontal="center"/>
    </xf>
    <xf numFmtId="15" fontId="61" fillId="7" borderId="4" xfId="139" applyNumberFormat="1" applyFont="1" applyFill="1" applyBorder="1" applyAlignment="1">
      <alignment horizontal="center"/>
    </xf>
    <xf numFmtId="0" fontId="4" fillId="0" borderId="6" xfId="139" applyFont="1" applyBorder="1" applyAlignment="1">
      <alignment horizontal="center" vertical="center"/>
    </xf>
    <xf numFmtId="0" fontId="5" fillId="0" borderId="6" xfId="139" applyFont="1" applyBorder="1"/>
    <xf numFmtId="164" fontId="5" fillId="0" borderId="6" xfId="9" applyFont="1" applyBorder="1" applyAlignment="1"/>
    <xf numFmtId="164" fontId="5" fillId="0" borderId="13" xfId="9" applyFont="1" applyBorder="1" applyAlignment="1"/>
    <xf numFmtId="0" fontId="4" fillId="0" borderId="6" xfId="139" applyFont="1" applyBorder="1" applyAlignment="1">
      <alignment vertical="center" wrapText="1"/>
    </xf>
    <xf numFmtId="0" fontId="4" fillId="0" borderId="6" xfId="139" applyFont="1" applyBorder="1" applyAlignment="1">
      <alignment vertical="top" wrapText="1"/>
    </xf>
    <xf numFmtId="166" fontId="4" fillId="0" borderId="6" xfId="9" applyNumberFormat="1" applyFont="1" applyFill="1" applyBorder="1" applyAlignment="1">
      <alignment vertical="top" wrapText="1"/>
    </xf>
    <xf numFmtId="166" fontId="5" fillId="0" borderId="13" xfId="9" applyNumberFormat="1" applyFont="1" applyFill="1" applyBorder="1" applyAlignment="1">
      <alignment vertical="top" wrapText="1"/>
    </xf>
    <xf numFmtId="164" fontId="5" fillId="0" borderId="6" xfId="9" applyFont="1" applyBorder="1" applyAlignment="1">
      <alignment vertical="top" wrapText="1"/>
    </xf>
    <xf numFmtId="0" fontId="5" fillId="0" borderId="6" xfId="139" applyFont="1" applyBorder="1" applyAlignment="1">
      <alignment vertical="center"/>
    </xf>
    <xf numFmtId="0" fontId="5" fillId="0" borderId="6" xfId="139" applyFont="1" applyBorder="1" applyAlignment="1">
      <alignment vertical="top" wrapText="1"/>
    </xf>
    <xf numFmtId="166" fontId="5" fillId="0" borderId="6" xfId="9" applyNumberFormat="1" applyFont="1" applyFill="1" applyBorder="1" applyAlignment="1">
      <alignment vertical="top" wrapText="1"/>
    </xf>
    <xf numFmtId="166" fontId="5" fillId="0" borderId="6" xfId="9" applyNumberFormat="1" applyFont="1" applyBorder="1" applyAlignment="1">
      <alignment vertical="top"/>
    </xf>
    <xf numFmtId="166" fontId="5" fillId="0" borderId="6" xfId="9" applyNumberFormat="1" applyFont="1" applyBorder="1" applyAlignment="1">
      <alignment vertical="top" wrapText="1"/>
    </xf>
    <xf numFmtId="0" fontId="5" fillId="0" borderId="6" xfId="139" applyFont="1" applyBorder="1" applyAlignment="1">
      <alignment vertical="center" wrapText="1"/>
    </xf>
    <xf numFmtId="166" fontId="5" fillId="0" borderId="13" xfId="9" applyNumberFormat="1" applyFont="1" applyBorder="1" applyAlignment="1">
      <alignment vertical="top"/>
    </xf>
    <xf numFmtId="0" fontId="5" fillId="0" borderId="6" xfId="139" applyFont="1" applyBorder="1" applyAlignment="1">
      <alignment vertical="top"/>
    </xf>
    <xf numFmtId="166" fontId="4" fillId="0" borderId="6" xfId="9" applyNumberFormat="1" applyFont="1" applyBorder="1" applyAlignment="1">
      <alignment vertical="top" wrapText="1"/>
    </xf>
    <xf numFmtId="166" fontId="5" fillId="0" borderId="13" xfId="9" applyNumberFormat="1" applyFont="1" applyBorder="1" applyAlignment="1">
      <alignment vertical="top" wrapText="1"/>
    </xf>
    <xf numFmtId="0" fontId="5" fillId="0" borderId="6" xfId="139" quotePrefix="1" applyFont="1" applyBorder="1" applyAlignment="1">
      <alignment vertical="top"/>
    </xf>
    <xf numFmtId="0" fontId="5" fillId="0" borderId="0" xfId="139" quotePrefix="1" applyFont="1"/>
    <xf numFmtId="0" fontId="5" fillId="0" borderId="0" xfId="139" applyFont="1" applyAlignment="1">
      <alignment vertical="top"/>
    </xf>
    <xf numFmtId="0" fontId="5" fillId="0" borderId="0" xfId="139" applyFont="1" applyAlignment="1">
      <alignment vertical="top" wrapText="1"/>
    </xf>
    <xf numFmtId="164" fontId="5" fillId="0" borderId="6" xfId="9" applyFont="1" applyFill="1" applyBorder="1" applyAlignment="1">
      <alignment vertical="top" wrapText="1"/>
    </xf>
    <xf numFmtId="0" fontId="4" fillId="0" borderId="11" xfId="139" applyFont="1" applyBorder="1" applyAlignment="1">
      <alignment horizontal="center" vertical="center"/>
    </xf>
    <xf numFmtId="0" fontId="4" fillId="0" borderId="11" xfId="139" applyFont="1" applyBorder="1" applyAlignment="1">
      <alignment vertical="center" wrapText="1"/>
    </xf>
    <xf numFmtId="0" fontId="4" fillId="0" borderId="11" xfId="139" applyFont="1" applyBorder="1" applyAlignment="1">
      <alignment vertical="top" wrapText="1"/>
    </xf>
    <xf numFmtId="166" fontId="4" fillId="0" borderId="11" xfId="9" applyNumberFormat="1" applyFont="1" applyBorder="1" applyAlignment="1">
      <alignment vertical="top" wrapText="1"/>
    </xf>
    <xf numFmtId="166" fontId="5" fillId="0" borderId="14" xfId="9" applyNumberFormat="1" applyFont="1" applyBorder="1" applyAlignment="1">
      <alignment vertical="top"/>
    </xf>
    <xf numFmtId="166" fontId="5" fillId="0" borderId="11" xfId="9" applyNumberFormat="1" applyFont="1" applyBorder="1" applyAlignment="1">
      <alignment vertical="top"/>
    </xf>
    <xf numFmtId="0" fontId="5" fillId="0" borderId="11" xfId="139" applyFont="1" applyBorder="1" applyAlignment="1">
      <alignment vertical="top"/>
    </xf>
    <xf numFmtId="0" fontId="4" fillId="0" borderId="8" xfId="139" applyFont="1" applyBorder="1" applyAlignment="1">
      <alignment horizontal="center" vertical="center"/>
    </xf>
    <xf numFmtId="0" fontId="4" fillId="0" borderId="8" xfId="139" applyFont="1" applyBorder="1" applyAlignment="1">
      <alignment vertical="center" wrapText="1"/>
    </xf>
    <xf numFmtId="0" fontId="5" fillId="0" borderId="8" xfId="139" applyFont="1" applyBorder="1" applyAlignment="1">
      <alignment vertical="top" wrapText="1"/>
    </xf>
    <xf numFmtId="166" fontId="5" fillId="0" borderId="8" xfId="9" applyNumberFormat="1" applyFont="1" applyBorder="1" applyAlignment="1">
      <alignment vertical="top" wrapText="1"/>
    </xf>
    <xf numFmtId="166" fontId="5" fillId="0" borderId="22" xfId="9" applyNumberFormat="1" applyFont="1" applyBorder="1" applyAlignment="1">
      <alignment vertical="top"/>
    </xf>
    <xf numFmtId="166" fontId="5" fillId="0" borderId="8" xfId="9" applyNumberFormat="1" applyFont="1" applyBorder="1" applyAlignment="1">
      <alignment vertical="top"/>
    </xf>
    <xf numFmtId="0" fontId="5" fillId="0" borderId="8" xfId="139" applyFont="1" applyBorder="1" applyAlignment="1">
      <alignment vertical="top"/>
    </xf>
    <xf numFmtId="0" fontId="4" fillId="0" borderId="0" xfId="139" applyFont="1" applyAlignment="1">
      <alignment vertical="top"/>
    </xf>
    <xf numFmtId="166" fontId="4" fillId="0" borderId="0" xfId="9" applyNumberFormat="1" applyFont="1" applyAlignment="1">
      <alignment vertical="top"/>
    </xf>
    <xf numFmtId="0" fontId="5" fillId="0" borderId="0" xfId="139" applyFont="1" applyAlignment="1">
      <alignment wrapText="1"/>
    </xf>
    <xf numFmtId="166" fontId="4" fillId="0" borderId="0" xfId="9" applyNumberFormat="1" applyFont="1" applyFill="1" applyAlignment="1">
      <alignment vertical="top" wrapText="1"/>
    </xf>
    <xf numFmtId="0" fontId="4" fillId="0" borderId="0" xfId="139" applyFont="1" applyAlignment="1">
      <alignment vertical="top" wrapText="1"/>
    </xf>
    <xf numFmtId="0" fontId="4" fillId="0" borderId="11" xfId="139" applyFont="1" applyBorder="1" applyAlignment="1">
      <alignment horizontal="center"/>
    </xf>
    <xf numFmtId="0" fontId="5" fillId="0" borderId="11" xfId="139" applyFont="1" applyBorder="1" applyAlignment="1">
      <alignment vertical="top" wrapText="1"/>
    </xf>
    <xf numFmtId="164" fontId="5" fillId="0" borderId="11" xfId="9" applyFont="1" applyBorder="1" applyAlignment="1">
      <alignment vertical="top" wrapText="1"/>
    </xf>
    <xf numFmtId="0" fontId="5" fillId="0" borderId="14" xfId="139" applyFont="1" applyBorder="1"/>
    <xf numFmtId="0" fontId="5" fillId="0" borderId="11" xfId="139" applyFont="1" applyBorder="1"/>
    <xf numFmtId="0" fontId="4" fillId="0" borderId="0" xfId="139" applyFont="1" applyAlignment="1">
      <alignment horizontal="right"/>
    </xf>
    <xf numFmtId="0" fontId="7" fillId="0" borderId="0" xfId="139" applyFont="1"/>
    <xf numFmtId="0" fontId="5" fillId="0" borderId="0" xfId="139" applyFont="1" applyAlignment="1">
      <alignment horizontal="right"/>
    </xf>
    <xf numFmtId="0" fontId="5" fillId="0" borderId="0" xfId="139" applyFont="1" applyAlignment="1">
      <alignment horizontal="left" indent="4"/>
    </xf>
    <xf numFmtId="0" fontId="5" fillId="0" borderId="0" xfId="306" applyFont="1"/>
    <xf numFmtId="0" fontId="5" fillId="0" borderId="0" xfId="306" applyFont="1" applyAlignment="1">
      <alignment horizontal="right"/>
    </xf>
    <xf numFmtId="0" fontId="4" fillId="0" borderId="0" xfId="306" applyFont="1"/>
    <xf numFmtId="0" fontId="5" fillId="0" borderId="5" xfId="306" applyFont="1" applyBorder="1"/>
    <xf numFmtId="0" fontId="5" fillId="0" borderId="4" xfId="306" applyFont="1" applyBorder="1"/>
    <xf numFmtId="0" fontId="5" fillId="0" borderId="23" xfId="306" applyFont="1" applyBorder="1"/>
    <xf numFmtId="0" fontId="5" fillId="0" borderId="13" xfId="306" applyFont="1" applyBorder="1"/>
    <xf numFmtId="0" fontId="5" fillId="0" borderId="17" xfId="306" applyFont="1" applyBorder="1"/>
    <xf numFmtId="0" fontId="4" fillId="0" borderId="4" xfId="306" applyFont="1" applyBorder="1" applyAlignment="1">
      <alignment wrapText="1"/>
    </xf>
    <xf numFmtId="0" fontId="5" fillId="0" borderId="0" xfId="306" applyFont="1" applyAlignment="1">
      <alignment horizontal="center"/>
    </xf>
    <xf numFmtId="0" fontId="5" fillId="0" borderId="0" xfId="306" applyFont="1" applyAlignment="1">
      <alignment horizontal="center" vertical="center"/>
    </xf>
    <xf numFmtId="0" fontId="4" fillId="0" borderId="4" xfId="306" applyFont="1" applyBorder="1"/>
    <xf numFmtId="0" fontId="5" fillId="0" borderId="4" xfId="171" applyFont="1" applyBorder="1"/>
    <xf numFmtId="0" fontId="4" fillId="0" borderId="4" xfId="306" applyFont="1" applyBorder="1" applyAlignment="1">
      <alignment horizontal="center"/>
    </xf>
    <xf numFmtId="166" fontId="5" fillId="0" borderId="4" xfId="307" applyNumberFormat="1" applyFont="1" applyBorder="1"/>
    <xf numFmtId="43" fontId="5" fillId="0" borderId="4" xfId="307" applyFont="1" applyBorder="1"/>
    <xf numFmtId="0" fontId="5" fillId="0" borderId="5" xfId="306" applyFont="1" applyBorder="1" applyAlignment="1">
      <alignment horizontal="right"/>
    </xf>
    <xf numFmtId="0" fontId="4" fillId="0" borderId="0" xfId="306" applyFont="1" applyAlignment="1">
      <alignment horizontal="right"/>
    </xf>
    <xf numFmtId="0" fontId="4" fillId="0" borderId="3" xfId="171" applyFont="1" applyFill="1" applyBorder="1" applyAlignment="1">
      <alignment horizontal="left"/>
    </xf>
    <xf numFmtId="0" fontId="58" fillId="5" borderId="0" xfId="0" applyFont="1" applyFill="1" applyBorder="1" applyAlignment="1"/>
    <xf numFmtId="0" fontId="58" fillId="5" borderId="0" xfId="0" applyFont="1" applyFill="1" applyBorder="1" applyAlignment="1">
      <alignment wrapText="1"/>
    </xf>
    <xf numFmtId="166" fontId="58" fillId="5" borderId="0" xfId="9" applyNumberFormat="1" applyFont="1" applyFill="1" applyBorder="1" applyAlignment="1"/>
    <xf numFmtId="4" fontId="59" fillId="5" borderId="0" xfId="171" applyNumberFormat="1" applyFont="1" applyFill="1" applyBorder="1" applyAlignment="1">
      <alignment horizontal="center" vertical="top"/>
    </xf>
    <xf numFmtId="0" fontId="59" fillId="5" borderId="0" xfId="0" applyFont="1" applyFill="1" applyBorder="1" applyAlignment="1">
      <alignment vertical="top"/>
    </xf>
    <xf numFmtId="166" fontId="58" fillId="5" borderId="0" xfId="9" applyNumberFormat="1" applyFont="1" applyFill="1" applyBorder="1" applyAlignment="1">
      <alignment vertical="top"/>
    </xf>
    <xf numFmtId="0" fontId="58" fillId="5" borderId="0" xfId="0" applyFont="1" applyFill="1" applyBorder="1" applyAlignment="1">
      <alignment horizontal="center"/>
    </xf>
    <xf numFmtId="4" fontId="58" fillId="5" borderId="0" xfId="171" applyNumberFormat="1" applyFont="1" applyFill="1"/>
    <xf numFmtId="4" fontId="58" fillId="5" borderId="0" xfId="171" applyNumberFormat="1" applyFont="1" applyFill="1" applyBorder="1"/>
    <xf numFmtId="0" fontId="58" fillId="5" borderId="0" xfId="171" applyFont="1" applyFill="1" applyAlignment="1">
      <alignment horizontal="center"/>
    </xf>
    <xf numFmtId="0" fontId="4" fillId="0" borderId="28" xfId="0" applyFont="1" applyBorder="1" applyAlignment="1">
      <alignment horizontal="center" vertical="center"/>
    </xf>
    <xf numFmtId="0" fontId="4" fillId="0" borderId="29" xfId="0" applyFont="1" applyBorder="1" applyAlignment="1">
      <alignment horizontal="center" vertical="center"/>
    </xf>
    <xf numFmtId="0" fontId="4" fillId="0" borderId="31" xfId="0" applyFont="1" applyBorder="1" applyAlignment="1">
      <alignment horizontal="center" vertical="center" wrapText="1"/>
    </xf>
    <xf numFmtId="0" fontId="4" fillId="0" borderId="32" xfId="0" applyFont="1" applyBorder="1" applyAlignment="1">
      <alignment horizontal="center" vertical="center"/>
    </xf>
    <xf numFmtId="3" fontId="49" fillId="0" borderId="31" xfId="21" applyNumberFormat="1" applyFont="1" applyFill="1" applyBorder="1" applyAlignment="1">
      <alignment horizontal="center" vertical="top" wrapText="1"/>
    </xf>
    <xf numFmtId="0" fontId="51" fillId="0" borderId="32" xfId="0" applyFont="1" applyBorder="1"/>
    <xf numFmtId="166" fontId="51" fillId="0" borderId="31" xfId="9" applyNumberFormat="1" applyFont="1" applyFill="1" applyBorder="1"/>
    <xf numFmtId="0" fontId="62" fillId="0" borderId="32" xfId="304" applyFont="1" applyBorder="1"/>
    <xf numFmtId="0" fontId="50" fillId="0" borderId="32" xfId="0" applyFont="1" applyBorder="1" applyAlignment="1">
      <alignment horizontal="left"/>
    </xf>
    <xf numFmtId="166" fontId="50" fillId="0" borderId="31" xfId="9" applyNumberFormat="1" applyFont="1" applyBorder="1"/>
    <xf numFmtId="0" fontId="32" fillId="0" borderId="33" xfId="305" applyFont="1" applyBorder="1" applyAlignment="1">
      <alignment vertical="top"/>
    </xf>
    <xf numFmtId="166" fontId="51" fillId="0" borderId="0" xfId="0" applyNumberFormat="1" applyFont="1" applyBorder="1"/>
    <xf numFmtId="0" fontId="51" fillId="0" borderId="0" xfId="0" applyFont="1" applyBorder="1"/>
    <xf numFmtId="0" fontId="58" fillId="5" borderId="0" xfId="0" applyFont="1" applyFill="1" applyBorder="1"/>
    <xf numFmtId="0" fontId="51" fillId="0" borderId="34" xfId="0" applyFont="1" applyBorder="1"/>
    <xf numFmtId="0" fontId="4" fillId="0" borderId="31" xfId="0" applyFont="1" applyBorder="1" applyAlignment="1">
      <alignment vertical="center"/>
    </xf>
    <xf numFmtId="166" fontId="50" fillId="0" borderId="36" xfId="9" applyNumberFormat="1" applyFont="1" applyBorder="1"/>
    <xf numFmtId="0" fontId="13" fillId="6" borderId="33" xfId="303" applyFont="1" applyFill="1" applyBorder="1"/>
    <xf numFmtId="0" fontId="13" fillId="6" borderId="0" xfId="303" applyFont="1" applyFill="1" applyBorder="1"/>
    <xf numFmtId="0" fontId="58" fillId="5" borderId="0" xfId="303" applyFont="1" applyFill="1" applyBorder="1"/>
    <xf numFmtId="0" fontId="13" fillId="6" borderId="34" xfId="303" applyFont="1" applyFill="1" applyBorder="1"/>
    <xf numFmtId="0" fontId="50" fillId="0" borderId="37" xfId="0" applyFont="1" applyBorder="1"/>
    <xf numFmtId="166" fontId="50" fillId="0" borderId="38" xfId="0" applyNumberFormat="1" applyFont="1" applyBorder="1"/>
    <xf numFmtId="166" fontId="59" fillId="5" borderId="38" xfId="0" applyNumberFormat="1" applyFont="1" applyFill="1" applyBorder="1"/>
    <xf numFmtId="166" fontId="50" fillId="0" borderId="39" xfId="0" applyNumberFormat="1" applyFont="1" applyBorder="1"/>
    <xf numFmtId="0" fontId="20" fillId="0" borderId="0" xfId="0" applyFont="1" applyFill="1" applyBorder="1" applyAlignment="1">
      <alignment horizontal="center" vertical="center"/>
    </xf>
    <xf numFmtId="0" fontId="4" fillId="0" borderId="3" xfId="0" applyFont="1" applyFill="1" applyBorder="1" applyAlignment="1">
      <alignment horizontal="center" vertical="center"/>
    </xf>
    <xf numFmtId="2" fontId="40" fillId="0" borderId="0" xfId="0" applyNumberFormat="1" applyFont="1" applyFill="1" applyAlignment="1">
      <alignment horizontal="center" vertical="center"/>
    </xf>
    <xf numFmtId="0" fontId="18" fillId="0" borderId="3" xfId="0" applyFont="1" applyFill="1" applyBorder="1" applyAlignment="1">
      <alignment horizontal="center" vertical="center"/>
    </xf>
    <xf numFmtId="0" fontId="39" fillId="0" borderId="3" xfId="0" applyFont="1" applyFill="1" applyBorder="1" applyAlignment="1">
      <alignment horizontal="center" vertical="center"/>
    </xf>
    <xf numFmtId="0" fontId="5" fillId="0" borderId="0" xfId="0" applyFont="1" applyFill="1" applyAlignment="1">
      <alignment horizontal="justify" vertical="top" wrapText="1"/>
    </xf>
    <xf numFmtId="0" fontId="38" fillId="0" borderId="0" xfId="0" applyFont="1" applyFill="1" applyAlignment="1">
      <alignment horizontal="justify" vertical="top"/>
    </xf>
    <xf numFmtId="0" fontId="38" fillId="0" borderId="0" xfId="0" applyFont="1" applyFill="1" applyAlignment="1">
      <alignment horizontal="justify" vertical="top" wrapText="1"/>
    </xf>
    <xf numFmtId="0" fontId="0" fillId="0" borderId="0" xfId="0" applyFill="1" applyAlignment="1">
      <alignment horizontal="justify" vertical="top" wrapText="1"/>
    </xf>
    <xf numFmtId="2" fontId="5" fillId="0" borderId="0" xfId="0" applyNumberFormat="1" applyFont="1" applyFill="1" applyBorder="1" applyAlignment="1">
      <alignment horizontal="justify" vertical="top"/>
    </xf>
    <xf numFmtId="0" fontId="5" fillId="0" borderId="0" xfId="0" applyNumberFormat="1" applyFont="1" applyFill="1" applyAlignment="1">
      <alignment horizontal="justify" vertical="top"/>
    </xf>
    <xf numFmtId="0" fontId="13" fillId="0" borderId="0" xfId="0" applyFont="1" applyFill="1" applyAlignment="1">
      <alignment horizontal="justify" vertical="top"/>
    </xf>
    <xf numFmtId="2" fontId="20" fillId="0" borderId="0" xfId="139" applyNumberFormat="1" applyFont="1" applyFill="1" applyBorder="1" applyAlignment="1">
      <alignment horizontal="center"/>
    </xf>
    <xf numFmtId="0" fontId="20" fillId="0" borderId="0" xfId="139" applyFont="1" applyFill="1" applyBorder="1" applyAlignment="1">
      <alignment horizontal="center"/>
    </xf>
    <xf numFmtId="0" fontId="4" fillId="0" borderId="3" xfId="139" applyFont="1" applyFill="1" applyBorder="1" applyAlignment="1">
      <alignment horizontal="center"/>
    </xf>
    <xf numFmtId="0" fontId="38" fillId="0" borderId="0" xfId="139" applyFont="1" applyFill="1" applyAlignment="1">
      <alignment horizontal="justify" vertical="top"/>
    </xf>
    <xf numFmtId="0" fontId="5" fillId="0" borderId="0" xfId="0" applyNumberFormat="1" applyFont="1" applyFill="1" applyAlignment="1">
      <alignment horizontal="justify" vertical="top" wrapText="1"/>
    </xf>
    <xf numFmtId="0" fontId="5" fillId="0" borderId="0" xfId="139" applyFont="1" applyFill="1" applyAlignment="1">
      <alignment horizontal="justify" vertical="top" wrapText="1"/>
    </xf>
    <xf numFmtId="0" fontId="38" fillId="0" borderId="0" xfId="0" applyFont="1" applyFill="1" applyAlignment="1">
      <alignment vertical="top"/>
    </xf>
    <xf numFmtId="0" fontId="5" fillId="0" borderId="0" xfId="171" applyFont="1" applyFill="1" applyBorder="1" applyAlignment="1">
      <alignment horizontal="justify" vertical="top" wrapText="1"/>
    </xf>
    <xf numFmtId="0" fontId="5" fillId="0" borderId="0" xfId="171" applyFont="1" applyFill="1" applyBorder="1" applyAlignment="1">
      <alignment horizontal="left" vertical="top" wrapText="1"/>
    </xf>
    <xf numFmtId="0" fontId="5" fillId="0" borderId="0" xfId="0" applyFont="1" applyFill="1" applyAlignment="1">
      <alignment horizontal="justify" vertical="top"/>
    </xf>
    <xf numFmtId="0" fontId="5" fillId="0" borderId="0" xfId="171" applyFont="1" applyFill="1" applyBorder="1" applyAlignment="1">
      <alignment horizontal="left" vertical="top"/>
    </xf>
    <xf numFmtId="0" fontId="20" fillId="0" borderId="0" xfId="171" applyFont="1" applyFill="1" applyBorder="1" applyAlignment="1">
      <alignment horizontal="center"/>
    </xf>
    <xf numFmtId="0" fontId="4" fillId="0" borderId="3" xfId="0" applyFont="1" applyFill="1" applyBorder="1" applyAlignment="1">
      <alignment horizontal="center"/>
    </xf>
    <xf numFmtId="4" fontId="5" fillId="0" borderId="5" xfId="171" applyNumberFormat="1" applyFont="1" applyFill="1" applyBorder="1" applyAlignment="1">
      <alignment horizontal="center" vertical="center"/>
    </xf>
    <xf numFmtId="0" fontId="13" fillId="0" borderId="0" xfId="171" applyFont="1" applyFill="1" applyBorder="1" applyAlignment="1">
      <alignment horizontal="justify" vertical="top"/>
    </xf>
    <xf numFmtId="0" fontId="5" fillId="0" borderId="0" xfId="171" applyFont="1" applyFill="1" applyBorder="1" applyAlignment="1">
      <alignment horizontal="justify" vertical="top"/>
    </xf>
    <xf numFmtId="0" fontId="59" fillId="5" borderId="0" xfId="171" applyFont="1" applyFill="1" applyBorder="1" applyAlignment="1">
      <alignment horizontal="center"/>
    </xf>
    <xf numFmtId="178" fontId="59" fillId="5" borderId="0" xfId="9" applyNumberFormat="1" applyFont="1" applyFill="1" applyBorder="1" applyAlignment="1">
      <alignment horizontal="center" vertical="center"/>
    </xf>
    <xf numFmtId="0" fontId="59" fillId="5" borderId="0" xfId="171" applyFont="1" applyFill="1" applyBorder="1" applyAlignment="1">
      <alignment horizontal="center" vertical="center"/>
    </xf>
    <xf numFmtId="0" fontId="5" fillId="0" borderId="0" xfId="171" applyFont="1" applyFill="1" applyAlignment="1">
      <alignment horizontal="left" wrapText="1"/>
    </xf>
    <xf numFmtId="0" fontId="58" fillId="5" borderId="0" xfId="171" applyFont="1" applyFill="1" applyBorder="1" applyAlignment="1">
      <alignment horizontal="left" wrapText="1"/>
    </xf>
    <xf numFmtId="0" fontId="58" fillId="5" borderId="0" xfId="171" applyFont="1" applyFill="1" applyAlignment="1">
      <alignment horizontal="left" wrapText="1"/>
    </xf>
    <xf numFmtId="0" fontId="58" fillId="5" borderId="0" xfId="171" applyNumberFormat="1" applyFont="1" applyFill="1" applyBorder="1" applyAlignment="1">
      <alignment horizontal="justify" vertical="top"/>
    </xf>
    <xf numFmtId="0" fontId="5" fillId="0" borderId="0" xfId="171" applyNumberFormat="1" applyFont="1" applyFill="1" applyBorder="1" applyAlignment="1">
      <alignment horizontal="justify" vertical="top"/>
    </xf>
    <xf numFmtId="0" fontId="51" fillId="0" borderId="0" xfId="0" applyFont="1" applyFill="1" applyAlignment="1">
      <alignment horizontal="justify" vertical="top" wrapText="1"/>
    </xf>
    <xf numFmtId="0" fontId="5" fillId="0" borderId="0" xfId="0" applyFont="1" applyFill="1" applyAlignment="1">
      <alignment horizontal="left" vertical="top" wrapText="1"/>
    </xf>
    <xf numFmtId="2" fontId="5" fillId="0" borderId="0" xfId="0" applyNumberFormat="1" applyFont="1" applyFill="1" applyAlignment="1">
      <alignment horizontal="justify" vertical="top" wrapText="1"/>
    </xf>
    <xf numFmtId="0" fontId="5" fillId="0" borderId="0" xfId="171" applyNumberFormat="1" applyFont="1" applyFill="1" applyBorder="1" applyAlignment="1">
      <alignment horizontal="justify" vertical="top" wrapText="1"/>
    </xf>
    <xf numFmtId="181" fontId="51" fillId="0" borderId="0" xfId="9" applyNumberFormat="1" applyFont="1" applyFill="1" applyBorder="1" applyAlignment="1">
      <alignment vertical="center"/>
    </xf>
    <xf numFmtId="166" fontId="51" fillId="0" borderId="9" xfId="9" applyNumberFormat="1" applyFont="1" applyFill="1" applyBorder="1" applyAlignment="1">
      <alignment horizontal="justify" vertical="center"/>
    </xf>
    <xf numFmtId="166" fontId="51" fillId="0" borderId="0" xfId="9" applyNumberFormat="1" applyFont="1" applyFill="1" applyBorder="1" applyAlignment="1">
      <alignment horizontal="justify" vertical="center"/>
    </xf>
    <xf numFmtId="166" fontId="50" fillId="0" borderId="3" xfId="9" applyNumberFormat="1" applyFont="1" applyFill="1" applyBorder="1" applyAlignment="1">
      <alignment horizontal="center" vertical="center" wrapText="1"/>
    </xf>
    <xf numFmtId="166" fontId="50" fillId="0" borderId="7" xfId="9" applyNumberFormat="1" applyFont="1" applyFill="1" applyBorder="1" applyAlignment="1">
      <alignment horizontal="center" vertical="center" wrapText="1"/>
    </xf>
    <xf numFmtId="166" fontId="50" fillId="0" borderId="0" xfId="9" applyNumberFormat="1" applyFont="1" applyFill="1" applyBorder="1" applyAlignment="1">
      <alignment horizontal="center" vertical="center" wrapText="1"/>
    </xf>
    <xf numFmtId="0" fontId="4" fillId="0" borderId="12" xfId="171" applyFont="1" applyFill="1" applyBorder="1" applyAlignment="1">
      <alignment horizontal="center" vertical="center"/>
    </xf>
    <xf numFmtId="0" fontId="4" fillId="0" borderId="7" xfId="171" applyFont="1" applyFill="1" applyBorder="1" applyAlignment="1">
      <alignment horizontal="center" vertical="center"/>
    </xf>
    <xf numFmtId="0" fontId="4" fillId="0" borderId="17" xfId="171" applyFont="1" applyFill="1" applyBorder="1" applyAlignment="1">
      <alignment horizontal="center" vertical="center"/>
    </xf>
    <xf numFmtId="0" fontId="4" fillId="0" borderId="0" xfId="171" applyFont="1" applyFill="1" applyBorder="1" applyAlignment="1">
      <alignment horizontal="center" vertical="center"/>
    </xf>
    <xf numFmtId="0" fontId="4" fillId="0" borderId="18" xfId="171" applyFont="1" applyFill="1" applyBorder="1" applyAlignment="1">
      <alignment horizontal="center" vertical="center"/>
    </xf>
    <xf numFmtId="0" fontId="4" fillId="0" borderId="5" xfId="171" applyFont="1" applyFill="1" applyBorder="1" applyAlignment="1">
      <alignment horizontal="center" vertical="center"/>
    </xf>
    <xf numFmtId="0" fontId="5" fillId="0" borderId="17" xfId="171" applyFont="1" applyFill="1" applyBorder="1" applyAlignment="1">
      <alignment horizontal="justify" vertical="top" wrapText="1"/>
    </xf>
    <xf numFmtId="0" fontId="8" fillId="0" borderId="17" xfId="171" applyFont="1" applyFill="1" applyBorder="1" applyAlignment="1">
      <alignment horizontal="justify" vertical="top" wrapText="1"/>
    </xf>
    <xf numFmtId="0" fontId="8" fillId="0" borderId="0" xfId="171" applyFont="1" applyFill="1" applyBorder="1" applyAlignment="1">
      <alignment horizontal="justify" vertical="top" wrapText="1"/>
    </xf>
    <xf numFmtId="0" fontId="4" fillId="0" borderId="5" xfId="0" applyFont="1" applyFill="1" applyBorder="1" applyAlignment="1">
      <alignment horizontal="center"/>
    </xf>
    <xf numFmtId="4" fontId="4" fillId="0" borderId="12" xfId="171" applyNumberFormat="1" applyFont="1" applyFill="1" applyBorder="1" applyAlignment="1">
      <alignment horizontal="center" vertical="center"/>
    </xf>
    <xf numFmtId="4" fontId="4" fillId="0" borderId="7" xfId="171" applyNumberFormat="1" applyFont="1" applyFill="1" applyBorder="1" applyAlignment="1">
      <alignment horizontal="center" vertical="center"/>
    </xf>
    <xf numFmtId="0" fontId="4" fillId="0" borderId="16" xfId="171" applyFont="1" applyFill="1" applyBorder="1" applyAlignment="1">
      <alignment horizontal="center" vertical="center"/>
    </xf>
    <xf numFmtId="49" fontId="45" fillId="0" borderId="8" xfId="171" applyNumberFormat="1" applyFont="1" applyFill="1" applyBorder="1" applyAlignment="1">
      <alignment horizontal="center" vertical="center" wrapText="1"/>
    </xf>
    <xf numFmtId="49" fontId="45" fillId="0" borderId="6" xfId="171" applyNumberFormat="1" applyFont="1" applyFill="1" applyBorder="1" applyAlignment="1">
      <alignment horizontal="center" vertical="center" wrapText="1"/>
    </xf>
    <xf numFmtId="0" fontId="45" fillId="0" borderId="11" xfId="171" applyFont="1" applyFill="1" applyBorder="1" applyAlignment="1">
      <alignment horizontal="center" vertical="center" wrapText="1"/>
    </xf>
    <xf numFmtId="0" fontId="45" fillId="0" borderId="16" xfId="171" applyFont="1" applyFill="1" applyBorder="1" applyAlignment="1">
      <alignment horizontal="center" vertical="center" wrapText="1"/>
    </xf>
    <xf numFmtId="0" fontId="45" fillId="0" borderId="13" xfId="171" applyFont="1" applyFill="1" applyBorder="1" applyAlignment="1">
      <alignment horizontal="center" vertical="center" wrapText="1"/>
    </xf>
    <xf numFmtId="0" fontId="45" fillId="0" borderId="14" xfId="171" applyFont="1" applyFill="1" applyBorder="1" applyAlignment="1">
      <alignment horizontal="center" vertical="center" wrapText="1"/>
    </xf>
    <xf numFmtId="49" fontId="5" fillId="0" borderId="0" xfId="171" applyNumberFormat="1" applyFont="1" applyFill="1" applyBorder="1" applyAlignment="1">
      <alignment wrapText="1"/>
    </xf>
    <xf numFmtId="0" fontId="20" fillId="0" borderId="0" xfId="171" applyFont="1" applyFill="1" applyBorder="1" applyAlignment="1">
      <alignment horizontal="center" vertical="center"/>
    </xf>
    <xf numFmtId="4" fontId="4" fillId="0" borderId="3" xfId="171" applyNumberFormat="1" applyFont="1" applyFill="1" applyBorder="1" applyAlignment="1">
      <alignment horizontal="center" vertical="center"/>
    </xf>
    <xf numFmtId="0" fontId="4" fillId="0" borderId="35" xfId="0" applyFont="1" applyBorder="1" applyAlignment="1">
      <alignment horizontal="center" vertical="center" wrapText="1"/>
    </xf>
    <xf numFmtId="0" fontId="4" fillId="0" borderId="30" xfId="0" applyFont="1" applyBorder="1" applyAlignment="1">
      <alignment horizontal="center" vertical="center" wrapText="1"/>
    </xf>
    <xf numFmtId="0" fontId="4" fillId="0" borderId="4" xfId="0" applyFont="1" applyBorder="1" applyAlignment="1">
      <alignment horizontal="center" vertical="center"/>
    </xf>
    <xf numFmtId="0" fontId="4" fillId="0" borderId="19" xfId="0" applyFont="1" applyBorder="1" applyAlignment="1">
      <alignment horizontal="center" vertical="center"/>
    </xf>
    <xf numFmtId="0" fontId="20" fillId="0" borderId="0" xfId="139" applyFont="1" applyFill="1" applyAlignment="1">
      <alignment horizontal="center" vertical="center"/>
    </xf>
    <xf numFmtId="0" fontId="4" fillId="0" borderId="5" xfId="139" applyFont="1" applyFill="1" applyBorder="1" applyAlignment="1">
      <alignment horizontal="center" vertical="center"/>
    </xf>
    <xf numFmtId="0" fontId="4" fillId="0" borderId="24" xfId="0" applyFont="1" applyBorder="1" applyAlignment="1">
      <alignment horizontal="center" vertical="center" wrapText="1"/>
    </xf>
    <xf numFmtId="0" fontId="4" fillId="0" borderId="25" xfId="0" applyFont="1" applyBorder="1" applyAlignment="1">
      <alignment horizontal="center" vertical="center"/>
    </xf>
    <xf numFmtId="0" fontId="4" fillId="0" borderId="26" xfId="0" applyFont="1" applyBorder="1" applyAlignment="1">
      <alignment horizontal="center" vertical="center"/>
    </xf>
    <xf numFmtId="0" fontId="4" fillId="0" borderId="27" xfId="0" applyFont="1" applyBorder="1" applyAlignment="1">
      <alignment horizontal="center" vertical="center"/>
    </xf>
    <xf numFmtId="0" fontId="5" fillId="0" borderId="4" xfId="306" applyFont="1" applyBorder="1" applyAlignment="1">
      <alignment horizontal="left"/>
    </xf>
    <xf numFmtId="0" fontId="5" fillId="0" borderId="4" xfId="306" applyFont="1" applyBorder="1" applyAlignment="1">
      <alignment horizontal="center"/>
    </xf>
    <xf numFmtId="0" fontId="5" fillId="0" borderId="15" xfId="306" applyFont="1" applyBorder="1" applyAlignment="1">
      <alignment horizontal="center"/>
    </xf>
    <xf numFmtId="0" fontId="4" fillId="0" borderId="4" xfId="306" applyFont="1" applyBorder="1" applyAlignment="1">
      <alignment wrapText="1"/>
    </xf>
    <xf numFmtId="0" fontId="4" fillId="0" borderId="4" xfId="306" applyFont="1" applyBorder="1" applyAlignment="1">
      <alignment horizontal="left" wrapText="1"/>
    </xf>
    <xf numFmtId="0" fontId="4" fillId="0" borderId="4" xfId="306" applyFont="1" applyBorder="1" applyAlignment="1">
      <alignment horizontal="center" wrapText="1"/>
    </xf>
    <xf numFmtId="0" fontId="4" fillId="0" borderId="15" xfId="306" applyFont="1" applyBorder="1" applyAlignment="1">
      <alignment horizontal="left" wrapText="1"/>
    </xf>
    <xf numFmtId="0" fontId="5" fillId="0" borderId="4" xfId="306" applyFont="1" applyBorder="1" applyAlignment="1">
      <alignment horizontal="left" wrapText="1"/>
    </xf>
    <xf numFmtId="0" fontId="5" fillId="0" borderId="19" xfId="306" applyFont="1" applyBorder="1" applyAlignment="1">
      <alignment horizontal="center"/>
    </xf>
    <xf numFmtId="0" fontId="5" fillId="0" borderId="3" xfId="306" applyFont="1" applyBorder="1" applyAlignment="1">
      <alignment horizontal="center"/>
    </xf>
    <xf numFmtId="0" fontId="4" fillId="0" borderId="4" xfId="171" applyFont="1" applyBorder="1" applyAlignment="1">
      <alignment horizontal="center"/>
    </xf>
    <xf numFmtId="0" fontId="4" fillId="0" borderId="19" xfId="171" applyFont="1" applyBorder="1" applyAlignment="1">
      <alignment horizontal="center"/>
    </xf>
    <xf numFmtId="0" fontId="4" fillId="0" borderId="3" xfId="171" applyFont="1" applyBorder="1" applyAlignment="1">
      <alignment horizontal="center"/>
    </xf>
    <xf numFmtId="0" fontId="4" fillId="0" borderId="15" xfId="171" applyFont="1" applyBorder="1" applyAlignment="1">
      <alignment horizontal="center"/>
    </xf>
    <xf numFmtId="0" fontId="5" fillId="0" borderId="0" xfId="306" applyFont="1" applyAlignment="1">
      <alignment horizontal="center"/>
    </xf>
    <xf numFmtId="0" fontId="4" fillId="0" borderId="0" xfId="139" applyFont="1" applyFill="1" applyAlignment="1">
      <alignment horizontal="center" vertical="center"/>
    </xf>
    <xf numFmtId="0" fontId="4" fillId="0" borderId="8" xfId="306" applyFont="1" applyBorder="1" applyAlignment="1">
      <alignment horizontal="center"/>
    </xf>
    <xf numFmtId="0" fontId="4" fillId="0" borderId="11" xfId="306" applyFont="1" applyBorder="1" applyAlignment="1">
      <alignment horizontal="center"/>
    </xf>
    <xf numFmtId="0" fontId="4" fillId="0" borderId="21" xfId="306" applyFont="1" applyBorder="1" applyAlignment="1">
      <alignment horizontal="left" wrapText="1"/>
    </xf>
    <xf numFmtId="0" fontId="4" fillId="0" borderId="22" xfId="306" applyFont="1" applyBorder="1" applyAlignment="1">
      <alignment horizontal="left" wrapText="1"/>
    </xf>
    <xf numFmtId="0" fontId="4" fillId="0" borderId="18" xfId="306" applyFont="1" applyBorder="1" applyAlignment="1">
      <alignment horizontal="left" wrapText="1"/>
    </xf>
    <xf numFmtId="0" fontId="4" fillId="0" borderId="14" xfId="306" applyFont="1" applyBorder="1" applyAlignment="1">
      <alignment horizontal="left" wrapText="1"/>
    </xf>
  </cellXfs>
  <cellStyles count="308">
    <cellStyle name="Calc Currency (0)" xfId="1" xr:uid="{00000000-0005-0000-0000-000000000000}"/>
    <cellStyle name="Calc Currency (2)" xfId="2" xr:uid="{00000000-0005-0000-0000-000001000000}"/>
    <cellStyle name="Calc Percent (0)" xfId="3" xr:uid="{00000000-0005-0000-0000-000002000000}"/>
    <cellStyle name="Calc Percent (1)" xfId="4" xr:uid="{00000000-0005-0000-0000-000003000000}"/>
    <cellStyle name="Calc Percent (2)" xfId="5" xr:uid="{00000000-0005-0000-0000-000004000000}"/>
    <cellStyle name="Calc Units (0)" xfId="6" xr:uid="{00000000-0005-0000-0000-000005000000}"/>
    <cellStyle name="Calc Units (1)" xfId="7" xr:uid="{00000000-0005-0000-0000-000006000000}"/>
    <cellStyle name="Calc Units (2)" xfId="8" xr:uid="{00000000-0005-0000-0000-000007000000}"/>
    <cellStyle name="Comma" xfId="9" builtinId="3"/>
    <cellStyle name="Comma [00]" xfId="10" xr:uid="{00000000-0005-0000-0000-000009000000}"/>
    <cellStyle name="Comma 10" xfId="11" xr:uid="{00000000-0005-0000-0000-00000A000000}"/>
    <cellStyle name="Comma 11" xfId="12" xr:uid="{00000000-0005-0000-0000-00000B000000}"/>
    <cellStyle name="Comma 15" xfId="13" xr:uid="{00000000-0005-0000-0000-00000C000000}"/>
    <cellStyle name="Comma 15 2" xfId="14" xr:uid="{00000000-0005-0000-0000-00000D000000}"/>
    <cellStyle name="Comma 15 3" xfId="15" xr:uid="{00000000-0005-0000-0000-00000E000000}"/>
    <cellStyle name="Comma 15 4" xfId="16" xr:uid="{00000000-0005-0000-0000-00000F000000}"/>
    <cellStyle name="Comma 15 5" xfId="17" xr:uid="{00000000-0005-0000-0000-000010000000}"/>
    <cellStyle name="Comma 2" xfId="18" xr:uid="{00000000-0005-0000-0000-000011000000}"/>
    <cellStyle name="Comma 2 2" xfId="19" xr:uid="{00000000-0005-0000-0000-000012000000}"/>
    <cellStyle name="Comma 2 2 2" xfId="20" xr:uid="{00000000-0005-0000-0000-000013000000}"/>
    <cellStyle name="Comma 2 2 2 2" xfId="21" xr:uid="{00000000-0005-0000-0000-000014000000}"/>
    <cellStyle name="Comma 2 3" xfId="22" xr:uid="{00000000-0005-0000-0000-000015000000}"/>
    <cellStyle name="Comma 2 4" xfId="23" xr:uid="{00000000-0005-0000-0000-000016000000}"/>
    <cellStyle name="Comma 2 5" xfId="24" xr:uid="{00000000-0005-0000-0000-000017000000}"/>
    <cellStyle name="Comma 2 6" xfId="25" xr:uid="{00000000-0005-0000-0000-000018000000}"/>
    <cellStyle name="Comma 2 7" xfId="26" xr:uid="{00000000-0005-0000-0000-000019000000}"/>
    <cellStyle name="Comma 2 8" xfId="27" xr:uid="{00000000-0005-0000-0000-00001A000000}"/>
    <cellStyle name="Comma 2 9" xfId="307" xr:uid="{8A93D6F9-29FF-4E38-8B1B-5FA564B83388}"/>
    <cellStyle name="Comma 3" xfId="28" xr:uid="{00000000-0005-0000-0000-00001B000000}"/>
    <cellStyle name="Comma 3 2" xfId="29" xr:uid="{00000000-0005-0000-0000-00001C000000}"/>
    <cellStyle name="Comma 4" xfId="30" xr:uid="{00000000-0005-0000-0000-00001D000000}"/>
    <cellStyle name="Comma 4 2" xfId="31" xr:uid="{00000000-0005-0000-0000-00001E000000}"/>
    <cellStyle name="Comma 4 3" xfId="32" xr:uid="{00000000-0005-0000-0000-00001F000000}"/>
    <cellStyle name="Comma 4 3 2" xfId="33" xr:uid="{00000000-0005-0000-0000-000020000000}"/>
    <cellStyle name="Comma 4 3 3" xfId="34" xr:uid="{00000000-0005-0000-0000-000021000000}"/>
    <cellStyle name="Comma 4 3 4" xfId="35" xr:uid="{00000000-0005-0000-0000-000022000000}"/>
    <cellStyle name="Comma 4 3 5" xfId="36" xr:uid="{00000000-0005-0000-0000-000023000000}"/>
    <cellStyle name="Comma 4 4" xfId="37" xr:uid="{00000000-0005-0000-0000-000024000000}"/>
    <cellStyle name="Comma 4 5" xfId="38" xr:uid="{00000000-0005-0000-0000-000025000000}"/>
    <cellStyle name="Comma 4 6" xfId="39" xr:uid="{00000000-0005-0000-0000-000026000000}"/>
    <cellStyle name="Comma 4 7" xfId="40" xr:uid="{00000000-0005-0000-0000-000027000000}"/>
    <cellStyle name="Comma 5" xfId="41" xr:uid="{00000000-0005-0000-0000-000028000000}"/>
    <cellStyle name="Comma 6" xfId="42" xr:uid="{00000000-0005-0000-0000-000029000000}"/>
    <cellStyle name="Comma 6 2" xfId="43" xr:uid="{00000000-0005-0000-0000-00002A000000}"/>
    <cellStyle name="Comma 6 3" xfId="44" xr:uid="{00000000-0005-0000-0000-00002B000000}"/>
    <cellStyle name="Comma 6 4" xfId="45" xr:uid="{00000000-0005-0000-0000-00002C000000}"/>
    <cellStyle name="Comma 6 5" xfId="46" xr:uid="{00000000-0005-0000-0000-00002D000000}"/>
    <cellStyle name="Comma 7" xfId="47" xr:uid="{00000000-0005-0000-0000-00002E000000}"/>
    <cellStyle name="Comma 8" xfId="48" xr:uid="{00000000-0005-0000-0000-00002F000000}"/>
    <cellStyle name="Comma 8 2" xfId="49" xr:uid="{00000000-0005-0000-0000-000030000000}"/>
    <cellStyle name="Comma 8 3" xfId="50" xr:uid="{00000000-0005-0000-0000-000031000000}"/>
    <cellStyle name="Comma 8 4" xfId="51" xr:uid="{00000000-0005-0000-0000-000032000000}"/>
    <cellStyle name="Comma 8 5" xfId="52" xr:uid="{00000000-0005-0000-0000-000033000000}"/>
    <cellStyle name="Comma 9" xfId="53" xr:uid="{00000000-0005-0000-0000-000034000000}"/>
    <cellStyle name="Comma 9 2" xfId="54" xr:uid="{00000000-0005-0000-0000-000035000000}"/>
    <cellStyle name="Comma 9 3" xfId="55" xr:uid="{00000000-0005-0000-0000-000036000000}"/>
    <cellStyle name="Comma 9 4" xfId="56" xr:uid="{00000000-0005-0000-0000-000037000000}"/>
    <cellStyle name="Comma 9 5" xfId="57" xr:uid="{00000000-0005-0000-0000-000038000000}"/>
    <cellStyle name="Currency [00]" xfId="58" xr:uid="{00000000-0005-0000-0000-000039000000}"/>
    <cellStyle name="Date Short" xfId="59" xr:uid="{00000000-0005-0000-0000-00003A000000}"/>
    <cellStyle name="DELTA" xfId="60" xr:uid="{00000000-0005-0000-0000-00003B000000}"/>
    <cellStyle name="Enter Currency (0)" xfId="61" xr:uid="{00000000-0005-0000-0000-00003C000000}"/>
    <cellStyle name="Enter Currency (2)" xfId="62" xr:uid="{00000000-0005-0000-0000-00003D000000}"/>
    <cellStyle name="Enter Units (0)" xfId="63" xr:uid="{00000000-0005-0000-0000-00003E000000}"/>
    <cellStyle name="Enter Units (1)" xfId="64" xr:uid="{00000000-0005-0000-0000-00003F000000}"/>
    <cellStyle name="Enter Units (2)" xfId="65" xr:uid="{00000000-0005-0000-0000-000040000000}"/>
    <cellStyle name="Grey" xfId="66" xr:uid="{00000000-0005-0000-0000-000041000000}"/>
    <cellStyle name="Header1" xfId="67" xr:uid="{00000000-0005-0000-0000-000042000000}"/>
    <cellStyle name="Header2" xfId="68" xr:uid="{00000000-0005-0000-0000-000043000000}"/>
    <cellStyle name="Input [yellow]" xfId="69" xr:uid="{00000000-0005-0000-0000-000044000000}"/>
    <cellStyle name="Link Currency (0)" xfId="70" xr:uid="{00000000-0005-0000-0000-000045000000}"/>
    <cellStyle name="Link Currency (2)" xfId="71" xr:uid="{00000000-0005-0000-0000-000046000000}"/>
    <cellStyle name="Link Units (0)" xfId="72" xr:uid="{00000000-0005-0000-0000-000047000000}"/>
    <cellStyle name="Link Units (1)" xfId="73" xr:uid="{00000000-0005-0000-0000-000048000000}"/>
    <cellStyle name="Link Units (2)" xfId="74" xr:uid="{00000000-0005-0000-0000-000049000000}"/>
    <cellStyle name="Normal" xfId="0" builtinId="0"/>
    <cellStyle name="Normal - Style1" xfId="75" xr:uid="{00000000-0005-0000-0000-00004B000000}"/>
    <cellStyle name="Normal 10" xfId="76" xr:uid="{00000000-0005-0000-0000-00004C000000}"/>
    <cellStyle name="Normal 10 2" xfId="77" xr:uid="{00000000-0005-0000-0000-00004D000000}"/>
    <cellStyle name="Normal 10 2 2" xfId="78" xr:uid="{00000000-0005-0000-0000-00004E000000}"/>
    <cellStyle name="Normal 10 2 2 2" xfId="79" xr:uid="{00000000-0005-0000-0000-00004F000000}"/>
    <cellStyle name="Normal 10 2 2 3" xfId="80" xr:uid="{00000000-0005-0000-0000-000050000000}"/>
    <cellStyle name="Normal 10 2 2 4" xfId="81" xr:uid="{00000000-0005-0000-0000-000051000000}"/>
    <cellStyle name="Normal 10 2 2 5" xfId="82" xr:uid="{00000000-0005-0000-0000-000052000000}"/>
    <cellStyle name="Normal 10 2 3" xfId="83" xr:uid="{00000000-0005-0000-0000-000053000000}"/>
    <cellStyle name="Normal 10 2 4" xfId="84" xr:uid="{00000000-0005-0000-0000-000054000000}"/>
    <cellStyle name="Normal 10 2 5" xfId="85" xr:uid="{00000000-0005-0000-0000-000055000000}"/>
    <cellStyle name="Normal 10 2 6" xfId="86" xr:uid="{00000000-0005-0000-0000-000056000000}"/>
    <cellStyle name="Normal 11" xfId="87" xr:uid="{00000000-0005-0000-0000-000057000000}"/>
    <cellStyle name="Normal 11 2" xfId="88" xr:uid="{00000000-0005-0000-0000-000058000000}"/>
    <cellStyle name="Normal 11 3" xfId="89" xr:uid="{00000000-0005-0000-0000-000059000000}"/>
    <cellStyle name="Normal 11 4" xfId="90" xr:uid="{00000000-0005-0000-0000-00005A000000}"/>
    <cellStyle name="Normal 11 5" xfId="91" xr:uid="{00000000-0005-0000-0000-00005B000000}"/>
    <cellStyle name="Normal 12" xfId="92" xr:uid="{00000000-0005-0000-0000-00005C000000}"/>
    <cellStyle name="Normal 12 2" xfId="93" xr:uid="{00000000-0005-0000-0000-00005D000000}"/>
    <cellStyle name="Normal 12 3" xfId="94" xr:uid="{00000000-0005-0000-0000-00005E000000}"/>
    <cellStyle name="Normal 12 4" xfId="95" xr:uid="{00000000-0005-0000-0000-00005F000000}"/>
    <cellStyle name="Normal 12 5" xfId="96" xr:uid="{00000000-0005-0000-0000-000060000000}"/>
    <cellStyle name="Normal 13 2" xfId="97" xr:uid="{00000000-0005-0000-0000-000061000000}"/>
    <cellStyle name="Normal 13 2 2" xfId="98" xr:uid="{00000000-0005-0000-0000-000062000000}"/>
    <cellStyle name="Normal 13 2 3" xfId="99" xr:uid="{00000000-0005-0000-0000-000063000000}"/>
    <cellStyle name="Normal 13 2 4" xfId="100" xr:uid="{00000000-0005-0000-0000-000064000000}"/>
    <cellStyle name="Normal 13 2 5" xfId="101" xr:uid="{00000000-0005-0000-0000-000065000000}"/>
    <cellStyle name="Normal 14" xfId="102" xr:uid="{00000000-0005-0000-0000-000066000000}"/>
    <cellStyle name="Normal 14 2" xfId="103" xr:uid="{00000000-0005-0000-0000-000067000000}"/>
    <cellStyle name="Normal 14 2 2" xfId="104" xr:uid="{00000000-0005-0000-0000-000068000000}"/>
    <cellStyle name="Normal 14 2 3" xfId="105" xr:uid="{00000000-0005-0000-0000-000069000000}"/>
    <cellStyle name="Normal 14 2 4" xfId="106" xr:uid="{00000000-0005-0000-0000-00006A000000}"/>
    <cellStyle name="Normal 14 2 5" xfId="107" xr:uid="{00000000-0005-0000-0000-00006B000000}"/>
    <cellStyle name="Normal 16 2" xfId="108" xr:uid="{00000000-0005-0000-0000-00006C000000}"/>
    <cellStyle name="Normal 16 2 2" xfId="109" xr:uid="{00000000-0005-0000-0000-00006D000000}"/>
    <cellStyle name="Normal 16 2 3" xfId="110" xr:uid="{00000000-0005-0000-0000-00006E000000}"/>
    <cellStyle name="Normal 16 2 4" xfId="111" xr:uid="{00000000-0005-0000-0000-00006F000000}"/>
    <cellStyle name="Normal 16 2 5" xfId="112" xr:uid="{00000000-0005-0000-0000-000070000000}"/>
    <cellStyle name="Normal 17 2" xfId="113" xr:uid="{00000000-0005-0000-0000-000071000000}"/>
    <cellStyle name="Normal 17 2 2" xfId="114" xr:uid="{00000000-0005-0000-0000-000072000000}"/>
    <cellStyle name="Normal 17 2 3" xfId="115" xr:uid="{00000000-0005-0000-0000-000073000000}"/>
    <cellStyle name="Normal 17 2 4" xfId="116" xr:uid="{00000000-0005-0000-0000-000074000000}"/>
    <cellStyle name="Normal 17 2 5" xfId="117" xr:uid="{00000000-0005-0000-0000-000075000000}"/>
    <cellStyle name="Normal 18" xfId="118" xr:uid="{00000000-0005-0000-0000-000076000000}"/>
    <cellStyle name="Normal 18 2" xfId="119" xr:uid="{00000000-0005-0000-0000-000077000000}"/>
    <cellStyle name="Normal 18 2 2" xfId="120" xr:uid="{00000000-0005-0000-0000-000078000000}"/>
    <cellStyle name="Normal 18 2 3" xfId="121" xr:uid="{00000000-0005-0000-0000-000079000000}"/>
    <cellStyle name="Normal 18 2 4" xfId="122" xr:uid="{00000000-0005-0000-0000-00007A000000}"/>
    <cellStyle name="Normal 18 2 5" xfId="123" xr:uid="{00000000-0005-0000-0000-00007B000000}"/>
    <cellStyle name="Normal 19 2" xfId="124" xr:uid="{00000000-0005-0000-0000-00007C000000}"/>
    <cellStyle name="Normal 19 2 2" xfId="125" xr:uid="{00000000-0005-0000-0000-00007D000000}"/>
    <cellStyle name="Normal 19 2 3" xfId="126" xr:uid="{00000000-0005-0000-0000-00007E000000}"/>
    <cellStyle name="Normal 19 2 4" xfId="127" xr:uid="{00000000-0005-0000-0000-00007F000000}"/>
    <cellStyle name="Normal 19 2 5" xfId="128" xr:uid="{00000000-0005-0000-0000-000080000000}"/>
    <cellStyle name="Normal 2" xfId="129" xr:uid="{00000000-0005-0000-0000-000081000000}"/>
    <cellStyle name="Normal 2 2" xfId="130" xr:uid="{00000000-0005-0000-0000-000082000000}"/>
    <cellStyle name="Normal 2 2 2" xfId="131" xr:uid="{00000000-0005-0000-0000-000083000000}"/>
    <cellStyle name="Normal 2 2 2 2" xfId="132" xr:uid="{00000000-0005-0000-0000-000084000000}"/>
    <cellStyle name="Normal 2 2 2 3" xfId="133" xr:uid="{00000000-0005-0000-0000-000085000000}"/>
    <cellStyle name="Normal 2 2 2 4" xfId="134" xr:uid="{00000000-0005-0000-0000-000086000000}"/>
    <cellStyle name="Normal 2 2 2 5" xfId="135" xr:uid="{00000000-0005-0000-0000-000087000000}"/>
    <cellStyle name="Normal 2 2 3" xfId="136" xr:uid="{00000000-0005-0000-0000-000088000000}"/>
    <cellStyle name="Normal 2 2 4" xfId="137" xr:uid="{00000000-0005-0000-0000-000089000000}"/>
    <cellStyle name="Normal 2 2 5" xfId="138" xr:uid="{00000000-0005-0000-0000-00008A000000}"/>
    <cellStyle name="Normal 2 3" xfId="139" xr:uid="{00000000-0005-0000-0000-00008B000000}"/>
    <cellStyle name="Normal 2 3 2" xfId="140" xr:uid="{00000000-0005-0000-0000-00008C000000}"/>
    <cellStyle name="Normal 2 4" xfId="141" xr:uid="{00000000-0005-0000-0000-00008D000000}"/>
    <cellStyle name="Normal 2 5" xfId="304" xr:uid="{23BE45E0-E6FE-421B-98E4-AD25CCAD3648}"/>
    <cellStyle name="Normal 21" xfId="142" xr:uid="{00000000-0005-0000-0000-00008E000000}"/>
    <cellStyle name="Normal 21 2" xfId="143" xr:uid="{00000000-0005-0000-0000-00008F000000}"/>
    <cellStyle name="Normal 21 2 2" xfId="144" xr:uid="{00000000-0005-0000-0000-000090000000}"/>
    <cellStyle name="Normal 21 2 3" xfId="145" xr:uid="{00000000-0005-0000-0000-000091000000}"/>
    <cellStyle name="Normal 21 2 4" xfId="146" xr:uid="{00000000-0005-0000-0000-000092000000}"/>
    <cellStyle name="Normal 21 2 5" xfId="147" xr:uid="{00000000-0005-0000-0000-000093000000}"/>
    <cellStyle name="Normal 23" xfId="148" xr:uid="{00000000-0005-0000-0000-000094000000}"/>
    <cellStyle name="Normal 23 2" xfId="149" xr:uid="{00000000-0005-0000-0000-000095000000}"/>
    <cellStyle name="Normal 23 2 2" xfId="150" xr:uid="{00000000-0005-0000-0000-000096000000}"/>
    <cellStyle name="Normal 23 2 3" xfId="151" xr:uid="{00000000-0005-0000-0000-000097000000}"/>
    <cellStyle name="Normal 23 2 4" xfId="152" xr:uid="{00000000-0005-0000-0000-000098000000}"/>
    <cellStyle name="Normal 23 2 5" xfId="153" xr:uid="{00000000-0005-0000-0000-000099000000}"/>
    <cellStyle name="Normal 24 2" xfId="154" xr:uid="{00000000-0005-0000-0000-00009A000000}"/>
    <cellStyle name="Normal 24 2 2" xfId="155" xr:uid="{00000000-0005-0000-0000-00009B000000}"/>
    <cellStyle name="Normal 24 2 3" xfId="156" xr:uid="{00000000-0005-0000-0000-00009C000000}"/>
    <cellStyle name="Normal 24 2 4" xfId="157" xr:uid="{00000000-0005-0000-0000-00009D000000}"/>
    <cellStyle name="Normal 24 2 5" xfId="158" xr:uid="{00000000-0005-0000-0000-00009E000000}"/>
    <cellStyle name="Normal 26 2" xfId="159" xr:uid="{00000000-0005-0000-0000-00009F000000}"/>
    <cellStyle name="Normal 26 2 2" xfId="160" xr:uid="{00000000-0005-0000-0000-0000A0000000}"/>
    <cellStyle name="Normal 26 2 3" xfId="161" xr:uid="{00000000-0005-0000-0000-0000A1000000}"/>
    <cellStyle name="Normal 26 2 4" xfId="162" xr:uid="{00000000-0005-0000-0000-0000A2000000}"/>
    <cellStyle name="Normal 26 2 5" xfId="163" xr:uid="{00000000-0005-0000-0000-0000A3000000}"/>
    <cellStyle name="Normal 27" xfId="164" xr:uid="{00000000-0005-0000-0000-0000A4000000}"/>
    <cellStyle name="Normal 28 2" xfId="165" xr:uid="{00000000-0005-0000-0000-0000A5000000}"/>
    <cellStyle name="Normal 28 2 2" xfId="166" xr:uid="{00000000-0005-0000-0000-0000A6000000}"/>
    <cellStyle name="Normal 28 2 3" xfId="167" xr:uid="{00000000-0005-0000-0000-0000A7000000}"/>
    <cellStyle name="Normal 28 2 4" xfId="168" xr:uid="{00000000-0005-0000-0000-0000A8000000}"/>
    <cellStyle name="Normal 28 2 5" xfId="169" xr:uid="{00000000-0005-0000-0000-0000A9000000}"/>
    <cellStyle name="Normal 29" xfId="170" xr:uid="{00000000-0005-0000-0000-0000AA000000}"/>
    <cellStyle name="Normal 3" xfId="171" xr:uid="{00000000-0005-0000-0000-0000AB000000}"/>
    <cellStyle name="Normal 3 2" xfId="172" xr:uid="{00000000-0005-0000-0000-0000AC000000}"/>
    <cellStyle name="Normal 3 2 2" xfId="173" xr:uid="{00000000-0005-0000-0000-0000AD000000}"/>
    <cellStyle name="Normal 3 3" xfId="302" xr:uid="{BE84B5CA-FD3E-480B-8D0D-9B9443456A0A}"/>
    <cellStyle name="Normal 30 2" xfId="174" xr:uid="{00000000-0005-0000-0000-0000AE000000}"/>
    <cellStyle name="Normal 30 2 2" xfId="175" xr:uid="{00000000-0005-0000-0000-0000AF000000}"/>
    <cellStyle name="Normal 30 2 3" xfId="176" xr:uid="{00000000-0005-0000-0000-0000B0000000}"/>
    <cellStyle name="Normal 30 2 4" xfId="177" xr:uid="{00000000-0005-0000-0000-0000B1000000}"/>
    <cellStyle name="Normal 30 2 5" xfId="178" xr:uid="{00000000-0005-0000-0000-0000B2000000}"/>
    <cellStyle name="Normal 32 2" xfId="179" xr:uid="{00000000-0005-0000-0000-0000B3000000}"/>
    <cellStyle name="Normal 32 2 2" xfId="180" xr:uid="{00000000-0005-0000-0000-0000B4000000}"/>
    <cellStyle name="Normal 32 2 3" xfId="181" xr:uid="{00000000-0005-0000-0000-0000B5000000}"/>
    <cellStyle name="Normal 32 2 4" xfId="182" xr:uid="{00000000-0005-0000-0000-0000B6000000}"/>
    <cellStyle name="Normal 32 2 5" xfId="183" xr:uid="{00000000-0005-0000-0000-0000B7000000}"/>
    <cellStyle name="Normal 33 2" xfId="184" xr:uid="{00000000-0005-0000-0000-0000B8000000}"/>
    <cellStyle name="Normal 33 2 2" xfId="185" xr:uid="{00000000-0005-0000-0000-0000B9000000}"/>
    <cellStyle name="Normal 33 2 3" xfId="186" xr:uid="{00000000-0005-0000-0000-0000BA000000}"/>
    <cellStyle name="Normal 33 2 4" xfId="187" xr:uid="{00000000-0005-0000-0000-0000BB000000}"/>
    <cellStyle name="Normal 33 2 5" xfId="188" xr:uid="{00000000-0005-0000-0000-0000BC000000}"/>
    <cellStyle name="Normal 34 2" xfId="189" xr:uid="{00000000-0005-0000-0000-0000BD000000}"/>
    <cellStyle name="Normal 34 2 2" xfId="190" xr:uid="{00000000-0005-0000-0000-0000BE000000}"/>
    <cellStyle name="Normal 34 2 3" xfId="191" xr:uid="{00000000-0005-0000-0000-0000BF000000}"/>
    <cellStyle name="Normal 34 2 4" xfId="192" xr:uid="{00000000-0005-0000-0000-0000C0000000}"/>
    <cellStyle name="Normal 34 2 5" xfId="193" xr:uid="{00000000-0005-0000-0000-0000C1000000}"/>
    <cellStyle name="Normal 35 2" xfId="194" xr:uid="{00000000-0005-0000-0000-0000C2000000}"/>
    <cellStyle name="Normal 35 2 2" xfId="195" xr:uid="{00000000-0005-0000-0000-0000C3000000}"/>
    <cellStyle name="Normal 35 2 3" xfId="196" xr:uid="{00000000-0005-0000-0000-0000C4000000}"/>
    <cellStyle name="Normal 35 2 4" xfId="197" xr:uid="{00000000-0005-0000-0000-0000C5000000}"/>
    <cellStyle name="Normal 35 2 5" xfId="198" xr:uid="{00000000-0005-0000-0000-0000C6000000}"/>
    <cellStyle name="Normal 36" xfId="199" xr:uid="{00000000-0005-0000-0000-0000C7000000}"/>
    <cellStyle name="Normal 36 2" xfId="200" xr:uid="{00000000-0005-0000-0000-0000C8000000}"/>
    <cellStyle name="Normal 36 2 2" xfId="201" xr:uid="{00000000-0005-0000-0000-0000C9000000}"/>
    <cellStyle name="Normal 36 2 3" xfId="202" xr:uid="{00000000-0005-0000-0000-0000CA000000}"/>
    <cellStyle name="Normal 36 2 4" xfId="203" xr:uid="{00000000-0005-0000-0000-0000CB000000}"/>
    <cellStyle name="Normal 36 2 5" xfId="204" xr:uid="{00000000-0005-0000-0000-0000CC000000}"/>
    <cellStyle name="Normal 38 2" xfId="205" xr:uid="{00000000-0005-0000-0000-0000CD000000}"/>
    <cellStyle name="Normal 38 2 2" xfId="206" xr:uid="{00000000-0005-0000-0000-0000CE000000}"/>
    <cellStyle name="Normal 38 2 3" xfId="207" xr:uid="{00000000-0005-0000-0000-0000CF000000}"/>
    <cellStyle name="Normal 38 2 4" xfId="208" xr:uid="{00000000-0005-0000-0000-0000D0000000}"/>
    <cellStyle name="Normal 38 2 5" xfId="209" xr:uid="{00000000-0005-0000-0000-0000D1000000}"/>
    <cellStyle name="Normal 39 2" xfId="210" xr:uid="{00000000-0005-0000-0000-0000D2000000}"/>
    <cellStyle name="Normal 39 2 2" xfId="211" xr:uid="{00000000-0005-0000-0000-0000D3000000}"/>
    <cellStyle name="Normal 39 2 3" xfId="212" xr:uid="{00000000-0005-0000-0000-0000D4000000}"/>
    <cellStyle name="Normal 39 2 4" xfId="213" xr:uid="{00000000-0005-0000-0000-0000D5000000}"/>
    <cellStyle name="Normal 39 2 5" xfId="214" xr:uid="{00000000-0005-0000-0000-0000D6000000}"/>
    <cellStyle name="Normal 4" xfId="215" xr:uid="{00000000-0005-0000-0000-0000D7000000}"/>
    <cellStyle name="Normal 4 2" xfId="216" xr:uid="{00000000-0005-0000-0000-0000D8000000}"/>
    <cellStyle name="Normal 4 2 2" xfId="217" xr:uid="{00000000-0005-0000-0000-0000D9000000}"/>
    <cellStyle name="Normal 4 2 3" xfId="218" xr:uid="{00000000-0005-0000-0000-0000DA000000}"/>
    <cellStyle name="Normal 4 2 4" xfId="219" xr:uid="{00000000-0005-0000-0000-0000DB000000}"/>
    <cellStyle name="Normal 4 2 5" xfId="220" xr:uid="{00000000-0005-0000-0000-0000DC000000}"/>
    <cellStyle name="Normal 4 3" xfId="221" xr:uid="{00000000-0005-0000-0000-0000DD000000}"/>
    <cellStyle name="Normal 4 3 2" xfId="222" xr:uid="{00000000-0005-0000-0000-0000DE000000}"/>
    <cellStyle name="Normal 4 3 3" xfId="223" xr:uid="{00000000-0005-0000-0000-0000DF000000}"/>
    <cellStyle name="Normal 4 3 4" xfId="224" xr:uid="{00000000-0005-0000-0000-0000E0000000}"/>
    <cellStyle name="Normal 4 3 5" xfId="225" xr:uid="{00000000-0005-0000-0000-0000E1000000}"/>
    <cellStyle name="Normal 40 2" xfId="226" xr:uid="{00000000-0005-0000-0000-0000E2000000}"/>
    <cellStyle name="Normal 40 2 2" xfId="227" xr:uid="{00000000-0005-0000-0000-0000E3000000}"/>
    <cellStyle name="Normal 40 2 3" xfId="228" xr:uid="{00000000-0005-0000-0000-0000E4000000}"/>
    <cellStyle name="Normal 40 2 4" xfId="229" xr:uid="{00000000-0005-0000-0000-0000E5000000}"/>
    <cellStyle name="Normal 40 2 5" xfId="230" xr:uid="{00000000-0005-0000-0000-0000E6000000}"/>
    <cellStyle name="Normal 41 2" xfId="231" xr:uid="{00000000-0005-0000-0000-0000E7000000}"/>
    <cellStyle name="Normal 41 2 2" xfId="232" xr:uid="{00000000-0005-0000-0000-0000E8000000}"/>
    <cellStyle name="Normal 41 2 3" xfId="233" xr:uid="{00000000-0005-0000-0000-0000E9000000}"/>
    <cellStyle name="Normal 41 2 4" xfId="234" xr:uid="{00000000-0005-0000-0000-0000EA000000}"/>
    <cellStyle name="Normal 41 2 5" xfId="235" xr:uid="{00000000-0005-0000-0000-0000EB000000}"/>
    <cellStyle name="Normal 42" xfId="236" xr:uid="{00000000-0005-0000-0000-0000EC000000}"/>
    <cellStyle name="Normal 42 2" xfId="237" xr:uid="{00000000-0005-0000-0000-0000ED000000}"/>
    <cellStyle name="Normal 42 2 2" xfId="238" xr:uid="{00000000-0005-0000-0000-0000EE000000}"/>
    <cellStyle name="Normal 42 2 3" xfId="239" xr:uid="{00000000-0005-0000-0000-0000EF000000}"/>
    <cellStyle name="Normal 42 2 4" xfId="240" xr:uid="{00000000-0005-0000-0000-0000F0000000}"/>
    <cellStyle name="Normal 42 2 5" xfId="241" xr:uid="{00000000-0005-0000-0000-0000F1000000}"/>
    <cellStyle name="Normal 45" xfId="242" xr:uid="{00000000-0005-0000-0000-0000F2000000}"/>
    <cellStyle name="Normal 48" xfId="243" xr:uid="{00000000-0005-0000-0000-0000F3000000}"/>
    <cellStyle name="Normal 5" xfId="244" xr:uid="{00000000-0005-0000-0000-0000F4000000}"/>
    <cellStyle name="Normal 5 2" xfId="245" xr:uid="{00000000-0005-0000-0000-0000F5000000}"/>
    <cellStyle name="Normal 5 2 2" xfId="246" xr:uid="{00000000-0005-0000-0000-0000F6000000}"/>
    <cellStyle name="Normal 5 2 3" xfId="247" xr:uid="{00000000-0005-0000-0000-0000F7000000}"/>
    <cellStyle name="Normal 5 2 4" xfId="248" xr:uid="{00000000-0005-0000-0000-0000F8000000}"/>
    <cellStyle name="Normal 5 2 5" xfId="249" xr:uid="{00000000-0005-0000-0000-0000F9000000}"/>
    <cellStyle name="Normal 5 3" xfId="250" xr:uid="{00000000-0005-0000-0000-0000FA000000}"/>
    <cellStyle name="Normal 5 4" xfId="251" xr:uid="{00000000-0005-0000-0000-0000FB000000}"/>
    <cellStyle name="Normal 5 5" xfId="252" xr:uid="{00000000-0005-0000-0000-0000FC000000}"/>
    <cellStyle name="Normal 5 6" xfId="253" xr:uid="{00000000-0005-0000-0000-0000FD000000}"/>
    <cellStyle name="Normal 5 7" xfId="306" xr:uid="{1CBAA620-F4F0-4BFB-A6F4-ED33203C31BC}"/>
    <cellStyle name="Normal 50" xfId="254" xr:uid="{00000000-0005-0000-0000-0000FE000000}"/>
    <cellStyle name="Normal 6" xfId="255" xr:uid="{00000000-0005-0000-0000-0000FF000000}"/>
    <cellStyle name="Normal 6 2" xfId="256" xr:uid="{00000000-0005-0000-0000-000000010000}"/>
    <cellStyle name="Normal 6 2 2" xfId="257" xr:uid="{00000000-0005-0000-0000-000001010000}"/>
    <cellStyle name="Normal 6 2 3" xfId="258" xr:uid="{00000000-0005-0000-0000-000002010000}"/>
    <cellStyle name="Normal 6 2 4" xfId="259" xr:uid="{00000000-0005-0000-0000-000003010000}"/>
    <cellStyle name="Normal 6 2 5" xfId="260" xr:uid="{00000000-0005-0000-0000-000004010000}"/>
    <cellStyle name="Normal 6 3" xfId="261" xr:uid="{00000000-0005-0000-0000-000005010000}"/>
    <cellStyle name="Normal 6 4" xfId="262" xr:uid="{00000000-0005-0000-0000-000006010000}"/>
    <cellStyle name="Normal 6 5" xfId="263" xr:uid="{00000000-0005-0000-0000-000007010000}"/>
    <cellStyle name="Normal 6 6" xfId="264" xr:uid="{00000000-0005-0000-0000-000008010000}"/>
    <cellStyle name="Normal 7" xfId="265" xr:uid="{00000000-0005-0000-0000-000009010000}"/>
    <cellStyle name="Normal 7 2" xfId="266" xr:uid="{00000000-0005-0000-0000-00000A010000}"/>
    <cellStyle name="Normal 7 2 2" xfId="267" xr:uid="{00000000-0005-0000-0000-00000B010000}"/>
    <cellStyle name="Normal 7 2 3" xfId="268" xr:uid="{00000000-0005-0000-0000-00000C010000}"/>
    <cellStyle name="Normal 7 2 4" xfId="269" xr:uid="{00000000-0005-0000-0000-00000D010000}"/>
    <cellStyle name="Normal 7 2 5" xfId="270" xr:uid="{00000000-0005-0000-0000-00000E010000}"/>
    <cellStyle name="Normal 7 3" xfId="271" xr:uid="{00000000-0005-0000-0000-00000F010000}"/>
    <cellStyle name="Normal 7 4" xfId="272" xr:uid="{00000000-0005-0000-0000-000010010000}"/>
    <cellStyle name="Normal 7 5" xfId="273" xr:uid="{00000000-0005-0000-0000-000011010000}"/>
    <cellStyle name="Normal 7 6" xfId="274" xr:uid="{00000000-0005-0000-0000-000012010000}"/>
    <cellStyle name="Normal 8" xfId="275" xr:uid="{00000000-0005-0000-0000-000013010000}"/>
    <cellStyle name="Normal 9" xfId="276" xr:uid="{00000000-0005-0000-0000-000014010000}"/>
    <cellStyle name="Normal 9 2" xfId="277" xr:uid="{00000000-0005-0000-0000-000015010000}"/>
    <cellStyle name="Normal 9 3" xfId="278" xr:uid="{00000000-0005-0000-0000-000016010000}"/>
    <cellStyle name="Normal 9 4" xfId="279" xr:uid="{00000000-0005-0000-0000-000017010000}"/>
    <cellStyle name="Normal 9 5" xfId="280" xr:uid="{00000000-0005-0000-0000-000018010000}"/>
    <cellStyle name="Normal_.03.06.xls]NOA" xfId="281" xr:uid="{00000000-0005-0000-0000-000019010000}"/>
    <cellStyle name="Normal_B S in Rs. dec 2001" xfId="305" xr:uid="{89BCC7BD-52AB-489B-B2EA-4C890ECF6ABC}"/>
    <cellStyle name="Normal_balancesheetlpfmi01-02" xfId="303" xr:uid="{A01A04F4-2455-4791-B7F8-699C4B1B257E}"/>
    <cellStyle name="Note 2 2" xfId="282" xr:uid="{00000000-0005-0000-0000-00001A010000}"/>
    <cellStyle name="Percent" xfId="301" builtinId="5"/>
    <cellStyle name="Percent [0]" xfId="283" xr:uid="{00000000-0005-0000-0000-00001C010000}"/>
    <cellStyle name="Percent [00]" xfId="284" xr:uid="{00000000-0005-0000-0000-00001D010000}"/>
    <cellStyle name="Percent [2]" xfId="285" xr:uid="{00000000-0005-0000-0000-00001E010000}"/>
    <cellStyle name="Percent 2" xfId="286" xr:uid="{00000000-0005-0000-0000-00001F010000}"/>
    <cellStyle name="Percent 2 2" xfId="287" xr:uid="{00000000-0005-0000-0000-000020010000}"/>
    <cellStyle name="Percent 3" xfId="288" xr:uid="{00000000-0005-0000-0000-000021010000}"/>
    <cellStyle name="Percent 3 2" xfId="289" xr:uid="{00000000-0005-0000-0000-000022010000}"/>
    <cellStyle name="Percent 3 3" xfId="290" xr:uid="{00000000-0005-0000-0000-000023010000}"/>
    <cellStyle name="Percent 3 4" xfId="291" xr:uid="{00000000-0005-0000-0000-000024010000}"/>
    <cellStyle name="Percent 3 5" xfId="292" xr:uid="{00000000-0005-0000-0000-000025010000}"/>
    <cellStyle name="PrePop Currency (0)" xfId="293" xr:uid="{00000000-0005-0000-0000-000026010000}"/>
    <cellStyle name="PrePop Currency (2)" xfId="294" xr:uid="{00000000-0005-0000-0000-000027010000}"/>
    <cellStyle name="PrePop Units (0)" xfId="295" xr:uid="{00000000-0005-0000-0000-000028010000}"/>
    <cellStyle name="PrePop Units (1)" xfId="296" xr:uid="{00000000-0005-0000-0000-000029010000}"/>
    <cellStyle name="PrePop Units (2)" xfId="297" xr:uid="{00000000-0005-0000-0000-00002A010000}"/>
    <cellStyle name="Text Indent A" xfId="298" xr:uid="{00000000-0005-0000-0000-00002B010000}"/>
    <cellStyle name="Text Indent B" xfId="299" xr:uid="{00000000-0005-0000-0000-00002C010000}"/>
    <cellStyle name="Text Indent C" xfId="300" xr:uid="{00000000-0005-0000-0000-00002D010000}"/>
  </cellStyles>
  <dxfs count="7">
    <dxf>
      <font>
        <b val="0"/>
        <i val="0"/>
        <strike val="0"/>
        <condense val="0"/>
        <extend val="0"/>
        <outline val="0"/>
        <shadow val="0"/>
        <u val="none"/>
        <vertAlign val="baseline"/>
        <sz val="10"/>
        <color theme="1"/>
        <name val="Times New Roman"/>
        <scheme val="none"/>
      </font>
      <fill>
        <patternFill patternType="none">
          <fgColor indexed="64"/>
          <bgColor auto="1"/>
        </patternFill>
      </fill>
    </dxf>
    <dxf>
      <font>
        <b val="0"/>
        <i val="0"/>
        <strike val="0"/>
        <condense val="0"/>
        <extend val="0"/>
        <outline val="0"/>
        <shadow val="0"/>
        <u val="none"/>
        <vertAlign val="baseline"/>
        <sz val="10"/>
        <color theme="1"/>
        <name val="Times New Roman"/>
        <scheme val="none"/>
      </font>
      <fill>
        <patternFill patternType="none">
          <fgColor indexed="64"/>
          <bgColor auto="1"/>
        </patternFill>
      </fill>
    </dxf>
    <dxf>
      <font>
        <b val="0"/>
        <i val="0"/>
        <strike val="0"/>
        <condense val="0"/>
        <extend val="0"/>
        <outline val="0"/>
        <shadow val="0"/>
        <u val="none"/>
        <vertAlign val="baseline"/>
        <sz val="10"/>
        <color theme="1"/>
        <name val="Times New Roman"/>
        <scheme val="none"/>
      </font>
      <fill>
        <patternFill patternType="none">
          <fgColor indexed="64"/>
          <bgColor auto="1"/>
        </patternFill>
      </fill>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Times New Roman"/>
        <scheme val="none"/>
      </font>
      <fill>
        <patternFill patternType="none">
          <fgColor indexed="64"/>
          <bgColor auto="1"/>
        </patternFill>
      </fill>
    </dxf>
    <dxf>
      <border outline="0">
        <bottom style="thin">
          <color indexed="64"/>
        </bottom>
      </border>
    </dxf>
    <dxf>
      <font>
        <strike val="0"/>
        <outline val="0"/>
        <shadow val="0"/>
        <u val="none"/>
        <vertAlign val="baseline"/>
        <sz val="10"/>
        <color theme="1"/>
        <name val="Times New Roman"/>
        <scheme val="none"/>
      </font>
      <fill>
        <patternFill patternType="none">
          <fgColor indexed="64"/>
          <bgColor auto="1"/>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06.xml"/><Relationship Id="rId299" Type="http://schemas.openxmlformats.org/officeDocument/2006/relationships/externalLink" Target="externalLinks/externalLink288.xml"/><Relationship Id="rId21" Type="http://schemas.openxmlformats.org/officeDocument/2006/relationships/externalLink" Target="externalLinks/externalLink10.xml"/><Relationship Id="rId63" Type="http://schemas.openxmlformats.org/officeDocument/2006/relationships/externalLink" Target="externalLinks/externalLink52.xml"/><Relationship Id="rId159" Type="http://schemas.openxmlformats.org/officeDocument/2006/relationships/externalLink" Target="externalLinks/externalLink148.xml"/><Relationship Id="rId170" Type="http://schemas.openxmlformats.org/officeDocument/2006/relationships/externalLink" Target="externalLinks/externalLink159.xml"/><Relationship Id="rId226" Type="http://schemas.openxmlformats.org/officeDocument/2006/relationships/externalLink" Target="externalLinks/externalLink215.xml"/><Relationship Id="rId268" Type="http://schemas.openxmlformats.org/officeDocument/2006/relationships/externalLink" Target="externalLinks/externalLink257.xml"/><Relationship Id="rId32" Type="http://schemas.openxmlformats.org/officeDocument/2006/relationships/externalLink" Target="externalLinks/externalLink21.xml"/><Relationship Id="rId74" Type="http://schemas.openxmlformats.org/officeDocument/2006/relationships/externalLink" Target="externalLinks/externalLink63.xml"/><Relationship Id="rId128" Type="http://schemas.openxmlformats.org/officeDocument/2006/relationships/externalLink" Target="externalLinks/externalLink117.xml"/><Relationship Id="rId5" Type="http://schemas.openxmlformats.org/officeDocument/2006/relationships/worksheet" Target="worksheets/sheet5.xml"/><Relationship Id="rId181" Type="http://schemas.openxmlformats.org/officeDocument/2006/relationships/externalLink" Target="externalLinks/externalLink170.xml"/><Relationship Id="rId237" Type="http://schemas.openxmlformats.org/officeDocument/2006/relationships/externalLink" Target="externalLinks/externalLink226.xml"/><Relationship Id="rId279" Type="http://schemas.openxmlformats.org/officeDocument/2006/relationships/externalLink" Target="externalLinks/externalLink268.xml"/><Relationship Id="rId43" Type="http://schemas.openxmlformats.org/officeDocument/2006/relationships/externalLink" Target="externalLinks/externalLink32.xml"/><Relationship Id="rId139" Type="http://schemas.openxmlformats.org/officeDocument/2006/relationships/externalLink" Target="externalLinks/externalLink128.xml"/><Relationship Id="rId290" Type="http://schemas.openxmlformats.org/officeDocument/2006/relationships/externalLink" Target="externalLinks/externalLink279.xml"/><Relationship Id="rId304" Type="http://schemas.openxmlformats.org/officeDocument/2006/relationships/externalLink" Target="externalLinks/externalLink293.xml"/><Relationship Id="rId85" Type="http://schemas.openxmlformats.org/officeDocument/2006/relationships/externalLink" Target="externalLinks/externalLink74.xml"/><Relationship Id="rId150" Type="http://schemas.openxmlformats.org/officeDocument/2006/relationships/externalLink" Target="externalLinks/externalLink139.xml"/><Relationship Id="rId192" Type="http://schemas.openxmlformats.org/officeDocument/2006/relationships/externalLink" Target="externalLinks/externalLink181.xml"/><Relationship Id="rId206" Type="http://schemas.openxmlformats.org/officeDocument/2006/relationships/externalLink" Target="externalLinks/externalLink195.xml"/><Relationship Id="rId248" Type="http://schemas.openxmlformats.org/officeDocument/2006/relationships/externalLink" Target="externalLinks/externalLink237.xml"/><Relationship Id="rId12" Type="http://schemas.openxmlformats.org/officeDocument/2006/relationships/externalLink" Target="externalLinks/externalLink1.xml"/><Relationship Id="rId108" Type="http://schemas.openxmlformats.org/officeDocument/2006/relationships/externalLink" Target="externalLinks/externalLink97.xml"/><Relationship Id="rId315" Type="http://schemas.openxmlformats.org/officeDocument/2006/relationships/sharedStrings" Target="sharedStrings.xml"/><Relationship Id="rId54" Type="http://schemas.openxmlformats.org/officeDocument/2006/relationships/externalLink" Target="externalLinks/externalLink43.xml"/><Relationship Id="rId96" Type="http://schemas.openxmlformats.org/officeDocument/2006/relationships/externalLink" Target="externalLinks/externalLink85.xml"/><Relationship Id="rId161" Type="http://schemas.openxmlformats.org/officeDocument/2006/relationships/externalLink" Target="externalLinks/externalLink150.xml"/><Relationship Id="rId217" Type="http://schemas.openxmlformats.org/officeDocument/2006/relationships/externalLink" Target="externalLinks/externalLink206.xml"/><Relationship Id="rId259" Type="http://schemas.openxmlformats.org/officeDocument/2006/relationships/externalLink" Target="externalLinks/externalLink248.xml"/><Relationship Id="rId23" Type="http://schemas.openxmlformats.org/officeDocument/2006/relationships/externalLink" Target="externalLinks/externalLink12.xml"/><Relationship Id="rId119" Type="http://schemas.openxmlformats.org/officeDocument/2006/relationships/externalLink" Target="externalLinks/externalLink108.xml"/><Relationship Id="rId270" Type="http://schemas.openxmlformats.org/officeDocument/2006/relationships/externalLink" Target="externalLinks/externalLink259.xml"/><Relationship Id="rId65" Type="http://schemas.openxmlformats.org/officeDocument/2006/relationships/externalLink" Target="externalLinks/externalLink54.xml"/><Relationship Id="rId130" Type="http://schemas.openxmlformats.org/officeDocument/2006/relationships/externalLink" Target="externalLinks/externalLink119.xml"/><Relationship Id="rId172" Type="http://schemas.openxmlformats.org/officeDocument/2006/relationships/externalLink" Target="externalLinks/externalLink161.xml"/><Relationship Id="rId193" Type="http://schemas.openxmlformats.org/officeDocument/2006/relationships/externalLink" Target="externalLinks/externalLink182.xml"/><Relationship Id="rId207" Type="http://schemas.openxmlformats.org/officeDocument/2006/relationships/externalLink" Target="externalLinks/externalLink196.xml"/><Relationship Id="rId228" Type="http://schemas.openxmlformats.org/officeDocument/2006/relationships/externalLink" Target="externalLinks/externalLink217.xml"/><Relationship Id="rId249" Type="http://schemas.openxmlformats.org/officeDocument/2006/relationships/externalLink" Target="externalLinks/externalLink238.xml"/><Relationship Id="rId13" Type="http://schemas.openxmlformats.org/officeDocument/2006/relationships/externalLink" Target="externalLinks/externalLink2.xml"/><Relationship Id="rId109" Type="http://schemas.openxmlformats.org/officeDocument/2006/relationships/externalLink" Target="externalLinks/externalLink98.xml"/><Relationship Id="rId260" Type="http://schemas.openxmlformats.org/officeDocument/2006/relationships/externalLink" Target="externalLinks/externalLink249.xml"/><Relationship Id="rId281" Type="http://schemas.openxmlformats.org/officeDocument/2006/relationships/externalLink" Target="externalLinks/externalLink270.xml"/><Relationship Id="rId316" Type="http://schemas.openxmlformats.org/officeDocument/2006/relationships/calcChain" Target="calcChain.xml"/><Relationship Id="rId34" Type="http://schemas.openxmlformats.org/officeDocument/2006/relationships/externalLink" Target="externalLinks/externalLink23.xml"/><Relationship Id="rId55" Type="http://schemas.openxmlformats.org/officeDocument/2006/relationships/externalLink" Target="externalLinks/externalLink44.xml"/><Relationship Id="rId76" Type="http://schemas.openxmlformats.org/officeDocument/2006/relationships/externalLink" Target="externalLinks/externalLink65.xml"/><Relationship Id="rId97" Type="http://schemas.openxmlformats.org/officeDocument/2006/relationships/externalLink" Target="externalLinks/externalLink86.xml"/><Relationship Id="rId120" Type="http://schemas.openxmlformats.org/officeDocument/2006/relationships/externalLink" Target="externalLinks/externalLink109.xml"/><Relationship Id="rId141" Type="http://schemas.openxmlformats.org/officeDocument/2006/relationships/externalLink" Target="externalLinks/externalLink130.xml"/><Relationship Id="rId7" Type="http://schemas.openxmlformats.org/officeDocument/2006/relationships/worksheet" Target="worksheets/sheet7.xml"/><Relationship Id="rId162" Type="http://schemas.openxmlformats.org/officeDocument/2006/relationships/externalLink" Target="externalLinks/externalLink151.xml"/><Relationship Id="rId183" Type="http://schemas.openxmlformats.org/officeDocument/2006/relationships/externalLink" Target="externalLinks/externalLink172.xml"/><Relationship Id="rId218" Type="http://schemas.openxmlformats.org/officeDocument/2006/relationships/externalLink" Target="externalLinks/externalLink207.xml"/><Relationship Id="rId239" Type="http://schemas.openxmlformats.org/officeDocument/2006/relationships/externalLink" Target="externalLinks/externalLink228.xml"/><Relationship Id="rId250" Type="http://schemas.openxmlformats.org/officeDocument/2006/relationships/externalLink" Target="externalLinks/externalLink239.xml"/><Relationship Id="rId271" Type="http://schemas.openxmlformats.org/officeDocument/2006/relationships/externalLink" Target="externalLinks/externalLink260.xml"/><Relationship Id="rId292" Type="http://schemas.openxmlformats.org/officeDocument/2006/relationships/externalLink" Target="externalLinks/externalLink281.xml"/><Relationship Id="rId306" Type="http://schemas.openxmlformats.org/officeDocument/2006/relationships/externalLink" Target="externalLinks/externalLink295.xml"/><Relationship Id="rId24" Type="http://schemas.openxmlformats.org/officeDocument/2006/relationships/externalLink" Target="externalLinks/externalLink13.xml"/><Relationship Id="rId45" Type="http://schemas.openxmlformats.org/officeDocument/2006/relationships/externalLink" Target="externalLinks/externalLink34.xml"/><Relationship Id="rId66" Type="http://schemas.openxmlformats.org/officeDocument/2006/relationships/externalLink" Target="externalLinks/externalLink55.xml"/><Relationship Id="rId87" Type="http://schemas.openxmlformats.org/officeDocument/2006/relationships/externalLink" Target="externalLinks/externalLink76.xml"/><Relationship Id="rId110" Type="http://schemas.openxmlformats.org/officeDocument/2006/relationships/externalLink" Target="externalLinks/externalLink99.xml"/><Relationship Id="rId131" Type="http://schemas.openxmlformats.org/officeDocument/2006/relationships/externalLink" Target="externalLinks/externalLink120.xml"/><Relationship Id="rId152" Type="http://schemas.openxmlformats.org/officeDocument/2006/relationships/externalLink" Target="externalLinks/externalLink141.xml"/><Relationship Id="rId173" Type="http://schemas.openxmlformats.org/officeDocument/2006/relationships/externalLink" Target="externalLinks/externalLink162.xml"/><Relationship Id="rId194" Type="http://schemas.openxmlformats.org/officeDocument/2006/relationships/externalLink" Target="externalLinks/externalLink183.xml"/><Relationship Id="rId208" Type="http://schemas.openxmlformats.org/officeDocument/2006/relationships/externalLink" Target="externalLinks/externalLink197.xml"/><Relationship Id="rId229" Type="http://schemas.openxmlformats.org/officeDocument/2006/relationships/externalLink" Target="externalLinks/externalLink218.xml"/><Relationship Id="rId240" Type="http://schemas.openxmlformats.org/officeDocument/2006/relationships/externalLink" Target="externalLinks/externalLink229.xml"/><Relationship Id="rId261" Type="http://schemas.openxmlformats.org/officeDocument/2006/relationships/externalLink" Target="externalLinks/externalLink250.xml"/><Relationship Id="rId14" Type="http://schemas.openxmlformats.org/officeDocument/2006/relationships/externalLink" Target="externalLinks/externalLink3.xml"/><Relationship Id="rId35" Type="http://schemas.openxmlformats.org/officeDocument/2006/relationships/externalLink" Target="externalLinks/externalLink24.xml"/><Relationship Id="rId56" Type="http://schemas.openxmlformats.org/officeDocument/2006/relationships/externalLink" Target="externalLinks/externalLink45.xml"/><Relationship Id="rId77" Type="http://schemas.openxmlformats.org/officeDocument/2006/relationships/externalLink" Target="externalLinks/externalLink66.xml"/><Relationship Id="rId100" Type="http://schemas.openxmlformats.org/officeDocument/2006/relationships/externalLink" Target="externalLinks/externalLink89.xml"/><Relationship Id="rId282" Type="http://schemas.openxmlformats.org/officeDocument/2006/relationships/externalLink" Target="externalLinks/externalLink271.xml"/><Relationship Id="rId8" Type="http://schemas.openxmlformats.org/officeDocument/2006/relationships/worksheet" Target="worksheets/sheet8.xml"/><Relationship Id="rId98" Type="http://schemas.openxmlformats.org/officeDocument/2006/relationships/externalLink" Target="externalLinks/externalLink87.xml"/><Relationship Id="rId121" Type="http://schemas.openxmlformats.org/officeDocument/2006/relationships/externalLink" Target="externalLinks/externalLink110.xml"/><Relationship Id="rId142" Type="http://schemas.openxmlformats.org/officeDocument/2006/relationships/externalLink" Target="externalLinks/externalLink131.xml"/><Relationship Id="rId163" Type="http://schemas.openxmlformats.org/officeDocument/2006/relationships/externalLink" Target="externalLinks/externalLink152.xml"/><Relationship Id="rId184" Type="http://schemas.openxmlformats.org/officeDocument/2006/relationships/externalLink" Target="externalLinks/externalLink173.xml"/><Relationship Id="rId219" Type="http://schemas.openxmlformats.org/officeDocument/2006/relationships/externalLink" Target="externalLinks/externalLink208.xml"/><Relationship Id="rId230" Type="http://schemas.openxmlformats.org/officeDocument/2006/relationships/externalLink" Target="externalLinks/externalLink219.xml"/><Relationship Id="rId251" Type="http://schemas.openxmlformats.org/officeDocument/2006/relationships/externalLink" Target="externalLinks/externalLink240.xml"/><Relationship Id="rId25" Type="http://schemas.openxmlformats.org/officeDocument/2006/relationships/externalLink" Target="externalLinks/externalLink14.xml"/><Relationship Id="rId46" Type="http://schemas.openxmlformats.org/officeDocument/2006/relationships/externalLink" Target="externalLinks/externalLink35.xml"/><Relationship Id="rId67" Type="http://schemas.openxmlformats.org/officeDocument/2006/relationships/externalLink" Target="externalLinks/externalLink56.xml"/><Relationship Id="rId272" Type="http://schemas.openxmlformats.org/officeDocument/2006/relationships/externalLink" Target="externalLinks/externalLink261.xml"/><Relationship Id="rId293" Type="http://schemas.openxmlformats.org/officeDocument/2006/relationships/externalLink" Target="externalLinks/externalLink282.xml"/><Relationship Id="rId307" Type="http://schemas.openxmlformats.org/officeDocument/2006/relationships/externalLink" Target="externalLinks/externalLink296.xml"/><Relationship Id="rId88" Type="http://schemas.openxmlformats.org/officeDocument/2006/relationships/externalLink" Target="externalLinks/externalLink77.xml"/><Relationship Id="rId111" Type="http://schemas.openxmlformats.org/officeDocument/2006/relationships/externalLink" Target="externalLinks/externalLink100.xml"/><Relationship Id="rId132" Type="http://schemas.openxmlformats.org/officeDocument/2006/relationships/externalLink" Target="externalLinks/externalLink121.xml"/><Relationship Id="rId153" Type="http://schemas.openxmlformats.org/officeDocument/2006/relationships/externalLink" Target="externalLinks/externalLink142.xml"/><Relationship Id="rId174" Type="http://schemas.openxmlformats.org/officeDocument/2006/relationships/externalLink" Target="externalLinks/externalLink163.xml"/><Relationship Id="rId195" Type="http://schemas.openxmlformats.org/officeDocument/2006/relationships/externalLink" Target="externalLinks/externalLink184.xml"/><Relationship Id="rId209" Type="http://schemas.openxmlformats.org/officeDocument/2006/relationships/externalLink" Target="externalLinks/externalLink198.xml"/><Relationship Id="rId220" Type="http://schemas.openxmlformats.org/officeDocument/2006/relationships/externalLink" Target="externalLinks/externalLink209.xml"/><Relationship Id="rId241" Type="http://schemas.openxmlformats.org/officeDocument/2006/relationships/externalLink" Target="externalLinks/externalLink230.xml"/><Relationship Id="rId15" Type="http://schemas.openxmlformats.org/officeDocument/2006/relationships/externalLink" Target="externalLinks/externalLink4.xml"/><Relationship Id="rId36" Type="http://schemas.openxmlformats.org/officeDocument/2006/relationships/externalLink" Target="externalLinks/externalLink25.xml"/><Relationship Id="rId57" Type="http://schemas.openxmlformats.org/officeDocument/2006/relationships/externalLink" Target="externalLinks/externalLink46.xml"/><Relationship Id="rId262" Type="http://schemas.openxmlformats.org/officeDocument/2006/relationships/externalLink" Target="externalLinks/externalLink251.xml"/><Relationship Id="rId283" Type="http://schemas.openxmlformats.org/officeDocument/2006/relationships/externalLink" Target="externalLinks/externalLink272.xml"/><Relationship Id="rId78" Type="http://schemas.openxmlformats.org/officeDocument/2006/relationships/externalLink" Target="externalLinks/externalLink67.xml"/><Relationship Id="rId99" Type="http://schemas.openxmlformats.org/officeDocument/2006/relationships/externalLink" Target="externalLinks/externalLink88.xml"/><Relationship Id="rId101" Type="http://schemas.openxmlformats.org/officeDocument/2006/relationships/externalLink" Target="externalLinks/externalLink90.xml"/><Relationship Id="rId122" Type="http://schemas.openxmlformats.org/officeDocument/2006/relationships/externalLink" Target="externalLinks/externalLink111.xml"/><Relationship Id="rId143" Type="http://schemas.openxmlformats.org/officeDocument/2006/relationships/externalLink" Target="externalLinks/externalLink132.xml"/><Relationship Id="rId164" Type="http://schemas.openxmlformats.org/officeDocument/2006/relationships/externalLink" Target="externalLinks/externalLink153.xml"/><Relationship Id="rId185" Type="http://schemas.openxmlformats.org/officeDocument/2006/relationships/externalLink" Target="externalLinks/externalLink174.xml"/><Relationship Id="rId9" Type="http://schemas.openxmlformats.org/officeDocument/2006/relationships/worksheet" Target="worksheets/sheet9.xml"/><Relationship Id="rId210" Type="http://schemas.openxmlformats.org/officeDocument/2006/relationships/externalLink" Target="externalLinks/externalLink199.xml"/><Relationship Id="rId26" Type="http://schemas.openxmlformats.org/officeDocument/2006/relationships/externalLink" Target="externalLinks/externalLink15.xml"/><Relationship Id="rId231" Type="http://schemas.openxmlformats.org/officeDocument/2006/relationships/externalLink" Target="externalLinks/externalLink220.xml"/><Relationship Id="rId252" Type="http://schemas.openxmlformats.org/officeDocument/2006/relationships/externalLink" Target="externalLinks/externalLink241.xml"/><Relationship Id="rId273" Type="http://schemas.openxmlformats.org/officeDocument/2006/relationships/externalLink" Target="externalLinks/externalLink262.xml"/><Relationship Id="rId294" Type="http://schemas.openxmlformats.org/officeDocument/2006/relationships/externalLink" Target="externalLinks/externalLink283.xml"/><Relationship Id="rId308" Type="http://schemas.openxmlformats.org/officeDocument/2006/relationships/externalLink" Target="externalLinks/externalLink297.xml"/><Relationship Id="rId47" Type="http://schemas.openxmlformats.org/officeDocument/2006/relationships/externalLink" Target="externalLinks/externalLink36.xml"/><Relationship Id="rId68" Type="http://schemas.openxmlformats.org/officeDocument/2006/relationships/externalLink" Target="externalLinks/externalLink57.xml"/><Relationship Id="rId89" Type="http://schemas.openxmlformats.org/officeDocument/2006/relationships/externalLink" Target="externalLinks/externalLink78.xml"/><Relationship Id="rId112" Type="http://schemas.openxmlformats.org/officeDocument/2006/relationships/externalLink" Target="externalLinks/externalLink101.xml"/><Relationship Id="rId133" Type="http://schemas.openxmlformats.org/officeDocument/2006/relationships/externalLink" Target="externalLinks/externalLink122.xml"/><Relationship Id="rId154" Type="http://schemas.openxmlformats.org/officeDocument/2006/relationships/externalLink" Target="externalLinks/externalLink143.xml"/><Relationship Id="rId175" Type="http://schemas.openxmlformats.org/officeDocument/2006/relationships/externalLink" Target="externalLinks/externalLink164.xml"/><Relationship Id="rId196" Type="http://schemas.openxmlformats.org/officeDocument/2006/relationships/externalLink" Target="externalLinks/externalLink185.xml"/><Relationship Id="rId200" Type="http://schemas.openxmlformats.org/officeDocument/2006/relationships/externalLink" Target="externalLinks/externalLink189.xml"/><Relationship Id="rId16" Type="http://schemas.openxmlformats.org/officeDocument/2006/relationships/externalLink" Target="externalLinks/externalLink5.xml"/><Relationship Id="rId221" Type="http://schemas.openxmlformats.org/officeDocument/2006/relationships/externalLink" Target="externalLinks/externalLink210.xml"/><Relationship Id="rId242" Type="http://schemas.openxmlformats.org/officeDocument/2006/relationships/externalLink" Target="externalLinks/externalLink231.xml"/><Relationship Id="rId263" Type="http://schemas.openxmlformats.org/officeDocument/2006/relationships/externalLink" Target="externalLinks/externalLink252.xml"/><Relationship Id="rId284" Type="http://schemas.openxmlformats.org/officeDocument/2006/relationships/externalLink" Target="externalLinks/externalLink273.xml"/><Relationship Id="rId37" Type="http://schemas.openxmlformats.org/officeDocument/2006/relationships/externalLink" Target="externalLinks/externalLink26.xml"/><Relationship Id="rId58" Type="http://schemas.openxmlformats.org/officeDocument/2006/relationships/externalLink" Target="externalLinks/externalLink47.xml"/><Relationship Id="rId79" Type="http://schemas.openxmlformats.org/officeDocument/2006/relationships/externalLink" Target="externalLinks/externalLink68.xml"/><Relationship Id="rId102" Type="http://schemas.openxmlformats.org/officeDocument/2006/relationships/externalLink" Target="externalLinks/externalLink91.xml"/><Relationship Id="rId123" Type="http://schemas.openxmlformats.org/officeDocument/2006/relationships/externalLink" Target="externalLinks/externalLink112.xml"/><Relationship Id="rId144" Type="http://schemas.openxmlformats.org/officeDocument/2006/relationships/externalLink" Target="externalLinks/externalLink133.xml"/><Relationship Id="rId90" Type="http://schemas.openxmlformats.org/officeDocument/2006/relationships/externalLink" Target="externalLinks/externalLink79.xml"/><Relationship Id="rId165" Type="http://schemas.openxmlformats.org/officeDocument/2006/relationships/externalLink" Target="externalLinks/externalLink154.xml"/><Relationship Id="rId186" Type="http://schemas.openxmlformats.org/officeDocument/2006/relationships/externalLink" Target="externalLinks/externalLink175.xml"/><Relationship Id="rId211" Type="http://schemas.openxmlformats.org/officeDocument/2006/relationships/externalLink" Target="externalLinks/externalLink200.xml"/><Relationship Id="rId232" Type="http://schemas.openxmlformats.org/officeDocument/2006/relationships/externalLink" Target="externalLinks/externalLink221.xml"/><Relationship Id="rId253" Type="http://schemas.openxmlformats.org/officeDocument/2006/relationships/externalLink" Target="externalLinks/externalLink242.xml"/><Relationship Id="rId274" Type="http://schemas.openxmlformats.org/officeDocument/2006/relationships/externalLink" Target="externalLinks/externalLink263.xml"/><Relationship Id="rId295" Type="http://schemas.openxmlformats.org/officeDocument/2006/relationships/externalLink" Target="externalLinks/externalLink284.xml"/><Relationship Id="rId309" Type="http://schemas.openxmlformats.org/officeDocument/2006/relationships/externalLink" Target="externalLinks/externalLink298.xml"/><Relationship Id="rId27" Type="http://schemas.openxmlformats.org/officeDocument/2006/relationships/externalLink" Target="externalLinks/externalLink16.xml"/><Relationship Id="rId48" Type="http://schemas.openxmlformats.org/officeDocument/2006/relationships/externalLink" Target="externalLinks/externalLink37.xml"/><Relationship Id="rId69" Type="http://schemas.openxmlformats.org/officeDocument/2006/relationships/externalLink" Target="externalLinks/externalLink58.xml"/><Relationship Id="rId113" Type="http://schemas.openxmlformats.org/officeDocument/2006/relationships/externalLink" Target="externalLinks/externalLink102.xml"/><Relationship Id="rId134" Type="http://schemas.openxmlformats.org/officeDocument/2006/relationships/externalLink" Target="externalLinks/externalLink123.xml"/><Relationship Id="rId80" Type="http://schemas.openxmlformats.org/officeDocument/2006/relationships/externalLink" Target="externalLinks/externalLink69.xml"/><Relationship Id="rId155" Type="http://schemas.openxmlformats.org/officeDocument/2006/relationships/externalLink" Target="externalLinks/externalLink144.xml"/><Relationship Id="rId176" Type="http://schemas.openxmlformats.org/officeDocument/2006/relationships/externalLink" Target="externalLinks/externalLink165.xml"/><Relationship Id="rId197" Type="http://schemas.openxmlformats.org/officeDocument/2006/relationships/externalLink" Target="externalLinks/externalLink186.xml"/><Relationship Id="rId201" Type="http://schemas.openxmlformats.org/officeDocument/2006/relationships/externalLink" Target="externalLinks/externalLink190.xml"/><Relationship Id="rId222" Type="http://schemas.openxmlformats.org/officeDocument/2006/relationships/externalLink" Target="externalLinks/externalLink211.xml"/><Relationship Id="rId243" Type="http://schemas.openxmlformats.org/officeDocument/2006/relationships/externalLink" Target="externalLinks/externalLink232.xml"/><Relationship Id="rId264" Type="http://schemas.openxmlformats.org/officeDocument/2006/relationships/externalLink" Target="externalLinks/externalLink253.xml"/><Relationship Id="rId285" Type="http://schemas.openxmlformats.org/officeDocument/2006/relationships/externalLink" Target="externalLinks/externalLink274.xml"/><Relationship Id="rId17" Type="http://schemas.openxmlformats.org/officeDocument/2006/relationships/externalLink" Target="externalLinks/externalLink6.xml"/><Relationship Id="rId38" Type="http://schemas.openxmlformats.org/officeDocument/2006/relationships/externalLink" Target="externalLinks/externalLink27.xml"/><Relationship Id="rId59" Type="http://schemas.openxmlformats.org/officeDocument/2006/relationships/externalLink" Target="externalLinks/externalLink48.xml"/><Relationship Id="rId103" Type="http://schemas.openxmlformats.org/officeDocument/2006/relationships/externalLink" Target="externalLinks/externalLink92.xml"/><Relationship Id="rId124" Type="http://schemas.openxmlformats.org/officeDocument/2006/relationships/externalLink" Target="externalLinks/externalLink113.xml"/><Relationship Id="rId310" Type="http://schemas.openxmlformats.org/officeDocument/2006/relationships/externalLink" Target="externalLinks/externalLink299.xml"/><Relationship Id="rId70" Type="http://schemas.openxmlformats.org/officeDocument/2006/relationships/externalLink" Target="externalLinks/externalLink59.xml"/><Relationship Id="rId91" Type="http://schemas.openxmlformats.org/officeDocument/2006/relationships/externalLink" Target="externalLinks/externalLink80.xml"/><Relationship Id="rId145" Type="http://schemas.openxmlformats.org/officeDocument/2006/relationships/externalLink" Target="externalLinks/externalLink134.xml"/><Relationship Id="rId166" Type="http://schemas.openxmlformats.org/officeDocument/2006/relationships/externalLink" Target="externalLinks/externalLink155.xml"/><Relationship Id="rId187" Type="http://schemas.openxmlformats.org/officeDocument/2006/relationships/externalLink" Target="externalLinks/externalLink176.xml"/><Relationship Id="rId1" Type="http://schemas.openxmlformats.org/officeDocument/2006/relationships/worksheet" Target="worksheets/sheet1.xml"/><Relationship Id="rId212" Type="http://schemas.openxmlformats.org/officeDocument/2006/relationships/externalLink" Target="externalLinks/externalLink201.xml"/><Relationship Id="rId233" Type="http://schemas.openxmlformats.org/officeDocument/2006/relationships/externalLink" Target="externalLinks/externalLink222.xml"/><Relationship Id="rId254" Type="http://schemas.openxmlformats.org/officeDocument/2006/relationships/externalLink" Target="externalLinks/externalLink243.xml"/><Relationship Id="rId28" Type="http://schemas.openxmlformats.org/officeDocument/2006/relationships/externalLink" Target="externalLinks/externalLink17.xml"/><Relationship Id="rId49" Type="http://schemas.openxmlformats.org/officeDocument/2006/relationships/externalLink" Target="externalLinks/externalLink38.xml"/><Relationship Id="rId114" Type="http://schemas.openxmlformats.org/officeDocument/2006/relationships/externalLink" Target="externalLinks/externalLink103.xml"/><Relationship Id="rId275" Type="http://schemas.openxmlformats.org/officeDocument/2006/relationships/externalLink" Target="externalLinks/externalLink264.xml"/><Relationship Id="rId296" Type="http://schemas.openxmlformats.org/officeDocument/2006/relationships/externalLink" Target="externalLinks/externalLink285.xml"/><Relationship Id="rId300" Type="http://schemas.openxmlformats.org/officeDocument/2006/relationships/externalLink" Target="externalLinks/externalLink289.xml"/><Relationship Id="rId60" Type="http://schemas.openxmlformats.org/officeDocument/2006/relationships/externalLink" Target="externalLinks/externalLink49.xml"/><Relationship Id="rId81" Type="http://schemas.openxmlformats.org/officeDocument/2006/relationships/externalLink" Target="externalLinks/externalLink70.xml"/><Relationship Id="rId135" Type="http://schemas.openxmlformats.org/officeDocument/2006/relationships/externalLink" Target="externalLinks/externalLink124.xml"/><Relationship Id="rId156" Type="http://schemas.openxmlformats.org/officeDocument/2006/relationships/externalLink" Target="externalLinks/externalLink145.xml"/><Relationship Id="rId177" Type="http://schemas.openxmlformats.org/officeDocument/2006/relationships/externalLink" Target="externalLinks/externalLink166.xml"/><Relationship Id="rId198" Type="http://schemas.openxmlformats.org/officeDocument/2006/relationships/externalLink" Target="externalLinks/externalLink187.xml"/><Relationship Id="rId202" Type="http://schemas.openxmlformats.org/officeDocument/2006/relationships/externalLink" Target="externalLinks/externalLink191.xml"/><Relationship Id="rId223" Type="http://schemas.openxmlformats.org/officeDocument/2006/relationships/externalLink" Target="externalLinks/externalLink212.xml"/><Relationship Id="rId244" Type="http://schemas.openxmlformats.org/officeDocument/2006/relationships/externalLink" Target="externalLinks/externalLink233.xml"/><Relationship Id="rId18" Type="http://schemas.openxmlformats.org/officeDocument/2006/relationships/externalLink" Target="externalLinks/externalLink7.xml"/><Relationship Id="rId39" Type="http://schemas.openxmlformats.org/officeDocument/2006/relationships/externalLink" Target="externalLinks/externalLink28.xml"/><Relationship Id="rId265" Type="http://schemas.openxmlformats.org/officeDocument/2006/relationships/externalLink" Target="externalLinks/externalLink254.xml"/><Relationship Id="rId286" Type="http://schemas.openxmlformats.org/officeDocument/2006/relationships/externalLink" Target="externalLinks/externalLink275.xml"/><Relationship Id="rId50" Type="http://schemas.openxmlformats.org/officeDocument/2006/relationships/externalLink" Target="externalLinks/externalLink39.xml"/><Relationship Id="rId104" Type="http://schemas.openxmlformats.org/officeDocument/2006/relationships/externalLink" Target="externalLinks/externalLink93.xml"/><Relationship Id="rId125" Type="http://schemas.openxmlformats.org/officeDocument/2006/relationships/externalLink" Target="externalLinks/externalLink114.xml"/><Relationship Id="rId146" Type="http://schemas.openxmlformats.org/officeDocument/2006/relationships/externalLink" Target="externalLinks/externalLink135.xml"/><Relationship Id="rId167" Type="http://schemas.openxmlformats.org/officeDocument/2006/relationships/externalLink" Target="externalLinks/externalLink156.xml"/><Relationship Id="rId188" Type="http://schemas.openxmlformats.org/officeDocument/2006/relationships/externalLink" Target="externalLinks/externalLink177.xml"/><Relationship Id="rId311" Type="http://schemas.openxmlformats.org/officeDocument/2006/relationships/externalLink" Target="externalLinks/externalLink300.xml"/><Relationship Id="rId71" Type="http://schemas.openxmlformats.org/officeDocument/2006/relationships/externalLink" Target="externalLinks/externalLink60.xml"/><Relationship Id="rId92" Type="http://schemas.openxmlformats.org/officeDocument/2006/relationships/externalLink" Target="externalLinks/externalLink81.xml"/><Relationship Id="rId213" Type="http://schemas.openxmlformats.org/officeDocument/2006/relationships/externalLink" Target="externalLinks/externalLink202.xml"/><Relationship Id="rId234" Type="http://schemas.openxmlformats.org/officeDocument/2006/relationships/externalLink" Target="externalLinks/externalLink223.xml"/><Relationship Id="rId2" Type="http://schemas.openxmlformats.org/officeDocument/2006/relationships/worksheet" Target="worksheets/sheet2.xml"/><Relationship Id="rId29" Type="http://schemas.openxmlformats.org/officeDocument/2006/relationships/externalLink" Target="externalLinks/externalLink18.xml"/><Relationship Id="rId255" Type="http://schemas.openxmlformats.org/officeDocument/2006/relationships/externalLink" Target="externalLinks/externalLink244.xml"/><Relationship Id="rId276" Type="http://schemas.openxmlformats.org/officeDocument/2006/relationships/externalLink" Target="externalLinks/externalLink265.xml"/><Relationship Id="rId297" Type="http://schemas.openxmlformats.org/officeDocument/2006/relationships/externalLink" Target="externalLinks/externalLink286.xml"/><Relationship Id="rId40" Type="http://schemas.openxmlformats.org/officeDocument/2006/relationships/externalLink" Target="externalLinks/externalLink29.xml"/><Relationship Id="rId115" Type="http://schemas.openxmlformats.org/officeDocument/2006/relationships/externalLink" Target="externalLinks/externalLink104.xml"/><Relationship Id="rId136" Type="http://schemas.openxmlformats.org/officeDocument/2006/relationships/externalLink" Target="externalLinks/externalLink125.xml"/><Relationship Id="rId157" Type="http://schemas.openxmlformats.org/officeDocument/2006/relationships/externalLink" Target="externalLinks/externalLink146.xml"/><Relationship Id="rId178" Type="http://schemas.openxmlformats.org/officeDocument/2006/relationships/externalLink" Target="externalLinks/externalLink167.xml"/><Relationship Id="rId301" Type="http://schemas.openxmlformats.org/officeDocument/2006/relationships/externalLink" Target="externalLinks/externalLink290.xml"/><Relationship Id="rId61" Type="http://schemas.openxmlformats.org/officeDocument/2006/relationships/externalLink" Target="externalLinks/externalLink50.xml"/><Relationship Id="rId82" Type="http://schemas.openxmlformats.org/officeDocument/2006/relationships/externalLink" Target="externalLinks/externalLink71.xml"/><Relationship Id="rId199" Type="http://schemas.openxmlformats.org/officeDocument/2006/relationships/externalLink" Target="externalLinks/externalLink188.xml"/><Relationship Id="rId203" Type="http://schemas.openxmlformats.org/officeDocument/2006/relationships/externalLink" Target="externalLinks/externalLink192.xml"/><Relationship Id="rId19" Type="http://schemas.openxmlformats.org/officeDocument/2006/relationships/externalLink" Target="externalLinks/externalLink8.xml"/><Relationship Id="rId224" Type="http://schemas.openxmlformats.org/officeDocument/2006/relationships/externalLink" Target="externalLinks/externalLink213.xml"/><Relationship Id="rId245" Type="http://schemas.openxmlformats.org/officeDocument/2006/relationships/externalLink" Target="externalLinks/externalLink234.xml"/><Relationship Id="rId266" Type="http://schemas.openxmlformats.org/officeDocument/2006/relationships/externalLink" Target="externalLinks/externalLink255.xml"/><Relationship Id="rId287" Type="http://schemas.openxmlformats.org/officeDocument/2006/relationships/externalLink" Target="externalLinks/externalLink276.xml"/><Relationship Id="rId30" Type="http://schemas.openxmlformats.org/officeDocument/2006/relationships/externalLink" Target="externalLinks/externalLink19.xml"/><Relationship Id="rId105" Type="http://schemas.openxmlformats.org/officeDocument/2006/relationships/externalLink" Target="externalLinks/externalLink94.xml"/><Relationship Id="rId126" Type="http://schemas.openxmlformats.org/officeDocument/2006/relationships/externalLink" Target="externalLinks/externalLink115.xml"/><Relationship Id="rId147" Type="http://schemas.openxmlformats.org/officeDocument/2006/relationships/externalLink" Target="externalLinks/externalLink136.xml"/><Relationship Id="rId168" Type="http://schemas.openxmlformats.org/officeDocument/2006/relationships/externalLink" Target="externalLinks/externalLink157.xml"/><Relationship Id="rId312" Type="http://schemas.openxmlformats.org/officeDocument/2006/relationships/externalLink" Target="externalLinks/externalLink301.xml"/><Relationship Id="rId51" Type="http://schemas.openxmlformats.org/officeDocument/2006/relationships/externalLink" Target="externalLinks/externalLink40.xml"/><Relationship Id="rId72" Type="http://schemas.openxmlformats.org/officeDocument/2006/relationships/externalLink" Target="externalLinks/externalLink61.xml"/><Relationship Id="rId93" Type="http://schemas.openxmlformats.org/officeDocument/2006/relationships/externalLink" Target="externalLinks/externalLink82.xml"/><Relationship Id="rId189" Type="http://schemas.openxmlformats.org/officeDocument/2006/relationships/externalLink" Target="externalLinks/externalLink178.xml"/><Relationship Id="rId3" Type="http://schemas.openxmlformats.org/officeDocument/2006/relationships/worksheet" Target="worksheets/sheet3.xml"/><Relationship Id="rId214" Type="http://schemas.openxmlformats.org/officeDocument/2006/relationships/externalLink" Target="externalLinks/externalLink203.xml"/><Relationship Id="rId235" Type="http://schemas.openxmlformats.org/officeDocument/2006/relationships/externalLink" Target="externalLinks/externalLink224.xml"/><Relationship Id="rId256" Type="http://schemas.openxmlformats.org/officeDocument/2006/relationships/externalLink" Target="externalLinks/externalLink245.xml"/><Relationship Id="rId277" Type="http://schemas.openxmlformats.org/officeDocument/2006/relationships/externalLink" Target="externalLinks/externalLink266.xml"/><Relationship Id="rId298" Type="http://schemas.openxmlformats.org/officeDocument/2006/relationships/externalLink" Target="externalLinks/externalLink287.xml"/><Relationship Id="rId116" Type="http://schemas.openxmlformats.org/officeDocument/2006/relationships/externalLink" Target="externalLinks/externalLink105.xml"/><Relationship Id="rId137" Type="http://schemas.openxmlformats.org/officeDocument/2006/relationships/externalLink" Target="externalLinks/externalLink126.xml"/><Relationship Id="rId158" Type="http://schemas.openxmlformats.org/officeDocument/2006/relationships/externalLink" Target="externalLinks/externalLink147.xml"/><Relationship Id="rId302" Type="http://schemas.openxmlformats.org/officeDocument/2006/relationships/externalLink" Target="externalLinks/externalLink291.xml"/><Relationship Id="rId20" Type="http://schemas.openxmlformats.org/officeDocument/2006/relationships/externalLink" Target="externalLinks/externalLink9.xml"/><Relationship Id="rId41" Type="http://schemas.openxmlformats.org/officeDocument/2006/relationships/externalLink" Target="externalLinks/externalLink30.xml"/><Relationship Id="rId62" Type="http://schemas.openxmlformats.org/officeDocument/2006/relationships/externalLink" Target="externalLinks/externalLink51.xml"/><Relationship Id="rId83" Type="http://schemas.openxmlformats.org/officeDocument/2006/relationships/externalLink" Target="externalLinks/externalLink72.xml"/><Relationship Id="rId179" Type="http://schemas.openxmlformats.org/officeDocument/2006/relationships/externalLink" Target="externalLinks/externalLink168.xml"/><Relationship Id="rId190" Type="http://schemas.openxmlformats.org/officeDocument/2006/relationships/externalLink" Target="externalLinks/externalLink179.xml"/><Relationship Id="rId204" Type="http://schemas.openxmlformats.org/officeDocument/2006/relationships/externalLink" Target="externalLinks/externalLink193.xml"/><Relationship Id="rId225" Type="http://schemas.openxmlformats.org/officeDocument/2006/relationships/externalLink" Target="externalLinks/externalLink214.xml"/><Relationship Id="rId246" Type="http://schemas.openxmlformats.org/officeDocument/2006/relationships/externalLink" Target="externalLinks/externalLink235.xml"/><Relationship Id="rId267" Type="http://schemas.openxmlformats.org/officeDocument/2006/relationships/externalLink" Target="externalLinks/externalLink256.xml"/><Relationship Id="rId288" Type="http://schemas.openxmlformats.org/officeDocument/2006/relationships/externalLink" Target="externalLinks/externalLink277.xml"/><Relationship Id="rId106" Type="http://schemas.openxmlformats.org/officeDocument/2006/relationships/externalLink" Target="externalLinks/externalLink95.xml"/><Relationship Id="rId127" Type="http://schemas.openxmlformats.org/officeDocument/2006/relationships/externalLink" Target="externalLinks/externalLink116.xml"/><Relationship Id="rId313" Type="http://schemas.openxmlformats.org/officeDocument/2006/relationships/theme" Target="theme/theme1.xml"/><Relationship Id="rId10" Type="http://schemas.openxmlformats.org/officeDocument/2006/relationships/worksheet" Target="worksheets/sheet10.xml"/><Relationship Id="rId31" Type="http://schemas.openxmlformats.org/officeDocument/2006/relationships/externalLink" Target="externalLinks/externalLink20.xml"/><Relationship Id="rId52" Type="http://schemas.openxmlformats.org/officeDocument/2006/relationships/externalLink" Target="externalLinks/externalLink41.xml"/><Relationship Id="rId73" Type="http://schemas.openxmlformats.org/officeDocument/2006/relationships/externalLink" Target="externalLinks/externalLink62.xml"/><Relationship Id="rId94" Type="http://schemas.openxmlformats.org/officeDocument/2006/relationships/externalLink" Target="externalLinks/externalLink83.xml"/><Relationship Id="rId148" Type="http://schemas.openxmlformats.org/officeDocument/2006/relationships/externalLink" Target="externalLinks/externalLink137.xml"/><Relationship Id="rId169" Type="http://schemas.openxmlformats.org/officeDocument/2006/relationships/externalLink" Target="externalLinks/externalLink158.xml"/><Relationship Id="rId4" Type="http://schemas.openxmlformats.org/officeDocument/2006/relationships/worksheet" Target="worksheets/sheet4.xml"/><Relationship Id="rId180" Type="http://schemas.openxmlformats.org/officeDocument/2006/relationships/externalLink" Target="externalLinks/externalLink169.xml"/><Relationship Id="rId215" Type="http://schemas.openxmlformats.org/officeDocument/2006/relationships/externalLink" Target="externalLinks/externalLink204.xml"/><Relationship Id="rId236" Type="http://schemas.openxmlformats.org/officeDocument/2006/relationships/externalLink" Target="externalLinks/externalLink225.xml"/><Relationship Id="rId257" Type="http://schemas.openxmlformats.org/officeDocument/2006/relationships/externalLink" Target="externalLinks/externalLink246.xml"/><Relationship Id="rId278" Type="http://schemas.openxmlformats.org/officeDocument/2006/relationships/externalLink" Target="externalLinks/externalLink267.xml"/><Relationship Id="rId303" Type="http://schemas.openxmlformats.org/officeDocument/2006/relationships/externalLink" Target="externalLinks/externalLink292.xml"/><Relationship Id="rId42" Type="http://schemas.openxmlformats.org/officeDocument/2006/relationships/externalLink" Target="externalLinks/externalLink31.xml"/><Relationship Id="rId84" Type="http://schemas.openxmlformats.org/officeDocument/2006/relationships/externalLink" Target="externalLinks/externalLink73.xml"/><Relationship Id="rId138" Type="http://schemas.openxmlformats.org/officeDocument/2006/relationships/externalLink" Target="externalLinks/externalLink127.xml"/><Relationship Id="rId191" Type="http://schemas.openxmlformats.org/officeDocument/2006/relationships/externalLink" Target="externalLinks/externalLink180.xml"/><Relationship Id="rId205" Type="http://schemas.openxmlformats.org/officeDocument/2006/relationships/externalLink" Target="externalLinks/externalLink194.xml"/><Relationship Id="rId247" Type="http://schemas.openxmlformats.org/officeDocument/2006/relationships/externalLink" Target="externalLinks/externalLink236.xml"/><Relationship Id="rId107" Type="http://schemas.openxmlformats.org/officeDocument/2006/relationships/externalLink" Target="externalLinks/externalLink96.xml"/><Relationship Id="rId289" Type="http://schemas.openxmlformats.org/officeDocument/2006/relationships/externalLink" Target="externalLinks/externalLink278.xml"/><Relationship Id="rId11" Type="http://schemas.openxmlformats.org/officeDocument/2006/relationships/worksheet" Target="worksheets/sheet11.xml"/><Relationship Id="rId53" Type="http://schemas.openxmlformats.org/officeDocument/2006/relationships/externalLink" Target="externalLinks/externalLink42.xml"/><Relationship Id="rId149" Type="http://schemas.openxmlformats.org/officeDocument/2006/relationships/externalLink" Target="externalLinks/externalLink138.xml"/><Relationship Id="rId314" Type="http://schemas.openxmlformats.org/officeDocument/2006/relationships/styles" Target="styles.xml"/><Relationship Id="rId95" Type="http://schemas.openxmlformats.org/officeDocument/2006/relationships/externalLink" Target="externalLinks/externalLink84.xml"/><Relationship Id="rId160" Type="http://schemas.openxmlformats.org/officeDocument/2006/relationships/externalLink" Target="externalLinks/externalLink149.xml"/><Relationship Id="rId216" Type="http://schemas.openxmlformats.org/officeDocument/2006/relationships/externalLink" Target="externalLinks/externalLink205.xml"/><Relationship Id="rId258" Type="http://schemas.openxmlformats.org/officeDocument/2006/relationships/externalLink" Target="externalLinks/externalLink247.xml"/><Relationship Id="rId22" Type="http://schemas.openxmlformats.org/officeDocument/2006/relationships/externalLink" Target="externalLinks/externalLink11.xml"/><Relationship Id="rId64" Type="http://schemas.openxmlformats.org/officeDocument/2006/relationships/externalLink" Target="externalLinks/externalLink53.xml"/><Relationship Id="rId118" Type="http://schemas.openxmlformats.org/officeDocument/2006/relationships/externalLink" Target="externalLinks/externalLink107.xml"/><Relationship Id="rId171" Type="http://schemas.openxmlformats.org/officeDocument/2006/relationships/externalLink" Target="externalLinks/externalLink160.xml"/><Relationship Id="rId227" Type="http://schemas.openxmlformats.org/officeDocument/2006/relationships/externalLink" Target="externalLinks/externalLink216.xml"/><Relationship Id="rId269" Type="http://schemas.openxmlformats.org/officeDocument/2006/relationships/externalLink" Target="externalLinks/externalLink258.xml"/><Relationship Id="rId33" Type="http://schemas.openxmlformats.org/officeDocument/2006/relationships/externalLink" Target="externalLinks/externalLink22.xml"/><Relationship Id="rId129" Type="http://schemas.openxmlformats.org/officeDocument/2006/relationships/externalLink" Target="externalLinks/externalLink118.xml"/><Relationship Id="rId280" Type="http://schemas.openxmlformats.org/officeDocument/2006/relationships/externalLink" Target="externalLinks/externalLink269.xml"/><Relationship Id="rId75" Type="http://schemas.openxmlformats.org/officeDocument/2006/relationships/externalLink" Target="externalLinks/externalLink64.xml"/><Relationship Id="rId140" Type="http://schemas.openxmlformats.org/officeDocument/2006/relationships/externalLink" Target="externalLinks/externalLink129.xml"/><Relationship Id="rId182" Type="http://schemas.openxmlformats.org/officeDocument/2006/relationships/externalLink" Target="externalLinks/externalLink171.xml"/><Relationship Id="rId6" Type="http://schemas.openxmlformats.org/officeDocument/2006/relationships/worksheet" Target="worksheets/sheet6.xml"/><Relationship Id="rId238" Type="http://schemas.openxmlformats.org/officeDocument/2006/relationships/externalLink" Target="externalLinks/externalLink227.xml"/><Relationship Id="rId291" Type="http://schemas.openxmlformats.org/officeDocument/2006/relationships/externalLink" Target="externalLinks/externalLink280.xml"/><Relationship Id="rId305" Type="http://schemas.openxmlformats.org/officeDocument/2006/relationships/externalLink" Target="externalLinks/externalLink294.xml"/><Relationship Id="rId44" Type="http://schemas.openxmlformats.org/officeDocument/2006/relationships/externalLink" Target="externalLinks/externalLink33.xml"/><Relationship Id="rId86" Type="http://schemas.openxmlformats.org/officeDocument/2006/relationships/externalLink" Target="externalLinks/externalLink75.xml"/><Relationship Id="rId151" Type="http://schemas.openxmlformats.org/officeDocument/2006/relationships/externalLink" Target="externalLinks/externalLink140.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192.168.1.110\e\Documents%20and%20Settings\JIL-JUPITER\Desktop\Kanhaiya\Jupiter\Tax%20Audit_2011\JSPL%20Tax%20Audit%20Final\annexure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Flihopdc\users\VISHAL\2003\Apr03\SFin\debreco0403.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ifilin01\org\BCAO_VNM\CLB_Vinamilk\HUE\KTOAN\H.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G:\Documents%20and%20Settings\Administrator\Local%20Settings\Temporary%20Internet%20Files\Content.Outlook\P0U28WCA\BrioReports\AP.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moh_srv_01\Users\DurgaS\80IC&amp;80IB_2008-09\2008-09\realisation\POANTA_realisation.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C:\Users\rahulagrawal2.IN\Desktop\Arkadin\Audit%20Report\Group%20IX\hsbc-global\AY%202002-03\ROI\Statement%20of%20total%20Incom.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G:\Documents%20and%20Settings\Administrator\Local%20Settings\Temporary%20Internet%20Files\Content.Outlook\P0U28WCA\BrioReports\AR.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C:\Revenue\2003\0303\Upload%20Mar.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A:\$wada\7&#27425;&#20013;&#26399;.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ifilin01\org\Bud_07\Phasing\Phasing-Super%20Spl..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ifilin01\org\Documents%20and%20Settings\Lohc\Local%20Settings\Temporary%20Internet%20Files\OLK80\budget%20formats%2020032.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ifilin01\org\DOCUME~1\MOHALI~1\LOCALS~1\Temp\DOCUME~1\dineshka\LOCALS~1\Temp\SUPRIYA\SUPMAR03.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Documents%20and%20Settings\Administrator\Local%20Settings\Temporary%20Internet%20Files\Content.Outlook\P0U28WCA\Documents%20and%20Settings\hmarwah\Local%20Settings\Temporary%20Internet%20Files\OLK16\TB-31.03.07%20ConSO-JMOR-IND.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Kavita\c\Documents%20and%20Settings\AshvanyKB\Local%20Settings\Temporary%20Internet%20Files\OLKEE\MARCH-2005\Documents%20and%20Settings\MUKESHKT\Local%20Settings\Temporary%20Internet%20Files\OLK111\format-upload-sheet-branch%20(1).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Kavita\c\MARCH-2004\Documents%20and%20Settings\MUKESHKT\Local%20Settings\Temporary%20Internet%20Files\OLK111\format-upload-sheet-branch%20(1).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Kavita\c\MARCH-2005\Documents%20and%20Settings\MUKESHKT\Local%20Settings\Temporary%20Internet%20Files\OLK111\format-upload-sheet-branch%20(1).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Bhargava\c\My%20Documents\Excel\ExcelRKG\UCHIT98.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A:\WINDOWS\TEMP\ASS_PP98.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C:\Users\LetsMD\Desktop\FAR\depreciation-cos-act-2013-calculator-201516-v05.07.02.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ifilin01\org\DOCUME~1\RP\LOCALS~1\Temp\DOCUME~1\VTDKHO~1.VIN\LOCALS~1\Temp\Rar$DI00.375\KT%20NOI%20BO\MSOFFICE\EXCEL\DT107TD.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Inbangmeyfl01\Assurance\American%20DataSolutions\March%202003\Tax%20Audit\As%20reviewed%20by%20Sowmya\Tax%20Audit%20Annexure%20-%2003.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thai-epo\shared\USER\accounts\ASHOK\BUD06\Budget%20Formats%20-%202006.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A:\ThuyKD\Giaduthau(thuy).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2000server\fy2004-05\BSMURTHY\HECL\Taxation\Sales%20Tax\HNSI\FY0405\Bhiwadi-April04-1st%20FN.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ifilin01\org\WINDOWS\TEMP\MA0102.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FASERV03\FA_Files\FY%202001\Finance%20&amp;%20Planning\2001%20Budget\Ver%205\2001PL_Verticals_Ver5.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corp1336\PRABHAT\DOCUME~1\KRISHN~1.RAN\LOCALS~1\Temp\Year%202003%20Asset%20&amp;%20Liabilities-June%2003.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Palantx3\KPI%20Reports\Reports2003\11%20Report%20Nov03\Report%20Nov03.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A:\PartsSalesJan.xls" TargetMode="External"/></Relationships>
</file>

<file path=xl/externalLinks/_rels/externalLink125.xml.rels><?xml version="1.0" encoding="UTF-8" standalone="yes"?>
<Relationships xmlns="http://schemas.openxmlformats.org/package/2006/relationships"><Relationship Id="rId1" Type="http://schemas.microsoft.com/office/2006/relationships/xlExternalLinkPath/xlPathMissing" Target="FA300600.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A:\MOTPAY'2.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C:\Users\rahulagrawal2.IN\Desktop\Arkadin\Audit%20Report\Financials\March%202005\PIH\PIH%20March%202005.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NDELNTX25\FRUSERS$\WINDOWS\TEMP\P3_BALS~1.xls" TargetMode="External"/></Relationships>
</file>

<file path=xl/externalLinks/_rels/externalLink129.xml.rels><?xml version="1.0" encoding="UTF-8" standalone="yes"?>
<Relationships xmlns="http://schemas.openxmlformats.org/package/2006/relationships"><Relationship Id="rId1" Type="http://schemas.microsoft.com/office/2006/relationships/xlExternalLinkPath/xlPathMissing" Target="luongCAU%20KHE%20MET.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ALCNTS1\DATA\HOME\RSethia\ORRELTD\RAMOR\August\597\OR\ORWE597.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Nttci-del-005\Financials%2031032010\Documents%20and%20Settings\nitin.goel\Desktop\Trial%20Balance.xlsx"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C:\LIOU\CONTROL\Reporting\Lube-Dalian\DFTZ-9808.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DIEN2\C\WINDOWS\TEMP\3533\99Q\99Q3657\99Q3299(REV.0).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file:///\\10.236.104.130\haryacts\Ha-Dong\thanh%20toan.xl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file:///\\May_07\c\GtntPmu18\DNTC_Nghean.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file:///\\Lich\bao%20gia\Nam%202002\Bao%20gia\Bao%20gia\BAOGIA\Kd_Bgc\10-2K1_bgc_ndducV11.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Vaibhav\vaibhav\Documents%20and%20Settings\Administrator\Local%20Settings\Temporary%20Internet%20Files\Content.IE5\RMGP8CJR\financials%20Feb%202008-final%20working.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A:\Toan\PMU5\TDT%20GIAI%20DOAN%20I\C&#171;%20chuy&#170;n\T&#230;ng%201\C&#199;u%20&#167;&#203;p%20M&#173;ng%20-%20ch&#243;%20lo&#184;t.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ifilin01\org\Documents%20and%20Settings\cnhn\Local%20Settings\Temporary%20Internet%20Files\Content.IE5\RB55PX9I\SaoLuu\O%20C\Accouthp\CTMT\HLC\tha\Tai%20Chinh-%20QT-Halang.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May2\c\HOA\My%20Documents\C&#171;%20chuy&#170;n\C&#199;u%205%20Th&#168;ng%20Long\C&#199;u%20Ch&#238;%20G&#231;.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G:\Users\ashish%20jain\AppData\Local\Microsoft\Windows\Temporary%20Internet%20Files\Content.Outlook\J113809M\My%20Documents\BACKUP%20FOLDERS\2002-03(FINANCIAL%20CLOSING)\FINANCIAL%20STATEMENTS-FINAL\FINANCIALS(02-03).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file:///\\Mung\daitu\TVT\PTHO\Duyet.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C:\Neeraj\2004%20Actuals\0+12%20Forecast\0+12%20OS%20Expense%20Fcst%20-%20012204.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X:\Query%20sent%20for%20SAP.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file:///\\Vong\d\My%20Documents\Hoang\Cong%20trinh%20thi%20cong\Goi%206%20Cang%20Tien%20Sa\Thiet%20ke%20thi%20cong\dang%20tk\kLUONG%20MAN%20THAI.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file:///\\corp0920\Agrawal%20S.C\Client\OPTSOE\2006\Client\MLS\2006\TDS%20REturns\eTDSRPUForm26Q_ver3.22%20-EGPL%20Q2.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ifilin01\org\123R3\Budget2000\budget%20executive%20summaries.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N:\Mircea_I\sinergii\BP%20Avignon%20P2.xls"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file:///B:\DATA\THAU\LONGAN\THUY\THAU\CTRINH\G-PB1.XLS"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file:///G:\Documents%20and%20Settings\Administrator\Local%20Settings\Temporary%20Internet%20Files\Content.Outlook\P0U28WCA\PG148830\WKS\one-ofs\Form1-AY%2099-00BECHMEM%20OKS.xls"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file:///J:\Dung%20Quat\Goi3\PNT-P3.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G:\Documents%20and%20Settings\Administrator\Local%20Settings\Temporary%20Internet%20Files\Content.Outlook\P0U28WCA\VAIBHAV\wks\KOMET\ED148630\WKS\OKS\Bechem%20return%20FY99-2000.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ifilin01\org\TEMP\2\Euromedia%20Group%20Reports-in%20lucru.xls"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file:///\\ifilin01\org\Documents%20and%20Settings\Adriana.Magdas\Local%20Settings\Temporary%20Internet%20Files\OLKC7\BP%20Avignon%20version%2013jan03.xls"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file:///\\Ranserver\harpreet%20singh\My%20Documents\Wk'g_Cap\WC1.xls"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file:///G:\Documents%20and%20Settings\Administrator\Local%20Settings\Temporary%20Internet%20Files\Content.Outlook\P0U28WCA\SS11230\WKS\Novo\Nnas\Corporate%20tax%20return-nnas.xls"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file:///A:\TUAN'.xls"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file:///\\10.236.104.130\haryacts\quanlykho\kho_oto_2002.xls"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file:///\\May12\c\KA\phapvan\dt-tkkttc1-1.xls"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file:///\\dldid66\Final\DOCUME~1\ashokj\LOCALS~1\Temp\api%20market%20report-%20jan'04.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file:///A:\Nhu%20An\TIEN%20MAT\THANG%204.xls"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file:///A:\Nhu%20An\SO%20CHI%20TIET%20TP\Thang%204.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G:\Documents%20and%20Settings\rratnesh\Desktop\My%20Documents\OIL\OILODR.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file:///\\Vinhptt\dutoan\DUTOAN\Qlo15A\TKKT_15Alan1-dg.xls" TargetMode="External"/></Relationships>
</file>

<file path=xl/externalLinks/_rels/externalLink161.xml.rels><?xml version="1.0" encoding="UTF-8" standalone="yes"?>
<Relationships xmlns="http://schemas.openxmlformats.org/package/2006/relationships"><Relationship Id="rId1" Type="http://schemas.openxmlformats.org/officeDocument/2006/relationships/externalLinkPath" Target="file:///\\Riviera\Accounting\Financial%20Documents\FinancialStatements\2002\2002%20Financial%20Statements.xls"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file:///C:\Documents%20and%20Settings\janzin\Local%20Settings\Temporary%20Internet%20Files\OLK3\My%20Documents\Salaries\Salary%20Calc.xls" TargetMode="External"/></Relationships>
</file>

<file path=xl/externalLinks/_rels/externalLink163.xml.rels><?xml version="1.0" encoding="UTF-8" standalone="yes"?>
<Relationships xmlns="http://schemas.openxmlformats.org/package/2006/relationships"><Relationship Id="rId1" Type="http://schemas.microsoft.com/office/2006/relationships/xlExternalLinkPath/xlPathMissing" Target="KM272-~1.XLS" TargetMode="External"/></Relationships>
</file>

<file path=xl/externalLinks/_rels/externalLink164.xml.rels><?xml version="1.0" encoding="UTF-8" standalone="yes"?>
<Relationships xmlns="http://schemas.openxmlformats.org/package/2006/relationships"><Relationship Id="rId1" Type="http://schemas.openxmlformats.org/officeDocument/2006/relationships/externalLinkPath" Target="file:///\\Dldanismi\smita\WINDOWS\TEMP\Kevin%20Steele97-98.xls" TargetMode="External"/></Relationships>
</file>

<file path=xl/externalLinks/_rels/externalLink165.xml.rels><?xml version="1.0" encoding="UTF-8" standalone="yes"?>
<Relationships xmlns="http://schemas.openxmlformats.org/package/2006/relationships"><Relationship Id="rId1" Type="http://schemas.openxmlformats.org/officeDocument/2006/relationships/externalLinkPath" Target="file:///A:\Toan\PMU5\TDT%20GIAI%20DOAN%20I\LVTRIN~1.XLS" TargetMode="External"/></Relationships>
</file>

<file path=xl/externalLinks/_rels/externalLink166.xml.rels><?xml version="1.0" encoding="UTF-8" standalone="yes"?>
<Relationships xmlns="http://schemas.openxmlformats.org/package/2006/relationships"><Relationship Id="rId1" Type="http://schemas.openxmlformats.org/officeDocument/2006/relationships/externalLinkPath" Target="file:///\\Acc_dk_dung\acc_dkd\Dung\OILcollection\Oilsales98.xls" TargetMode="External"/></Relationships>
</file>

<file path=xl/externalLinks/_rels/externalLink167.xml.rels><?xml version="1.0" encoding="UTF-8" standalone="yes"?>
<Relationships xmlns="http://schemas.openxmlformats.org/package/2006/relationships"><Relationship Id="rId1" Type="http://schemas.openxmlformats.org/officeDocument/2006/relationships/externalLinkPath" Target="file:///\\MAY03\02C\My%20Documents\THI%20NGHIEM\CT-Den%20bu\thi%20xa\TONG-HOP.xls" TargetMode="External"/></Relationships>
</file>

<file path=xl/externalLinks/_rels/externalLink168.xml.rels><?xml version="1.0" encoding="UTF-8" standalone="yes"?>
<Relationships xmlns="http://schemas.openxmlformats.org/package/2006/relationships"><Relationship Id="rId1" Type="http://schemas.openxmlformats.org/officeDocument/2006/relationships/externalLinkPath" Target="file:///\\ifilin01\org\R&amp;DACTS\AMIT\Limited%20Review\JUNE%202008\FA%20Schedules\FA%20Summary_Jun'08-Revised.xls" TargetMode="External"/></Relationships>
</file>

<file path=xl/externalLinks/_rels/externalLink169.xml.rels><?xml version="1.0" encoding="UTF-8" standalone="yes"?>
<Relationships xmlns="http://schemas.openxmlformats.org/package/2006/relationships"><Relationship Id="rId1" Type="http://schemas.openxmlformats.org/officeDocument/2006/relationships/externalLinkPath" Target="file:///A:\Efficiency.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CMA\Balance%20Sheet%20Folder(KESHAV)\BS2008\Documents%20and%20Settings\abatra\Local%20Settings\Temporary%20Internet%20Files\OLK2C\Hella%20Balance%20Sheet%20as%20on%2031.03.08%20(keshav).xls" TargetMode="External"/></Relationships>
</file>

<file path=xl/externalLinks/_rels/externalLink170.xml.rels><?xml version="1.0" encoding="UTF-8" standalone="yes"?>
<Relationships xmlns="http://schemas.openxmlformats.org/package/2006/relationships"><Relationship Id="rId1" Type="http://schemas.openxmlformats.org/officeDocument/2006/relationships/externalLinkPath" Target="file:///N:\MGT-DRT\MGT-IMPR\MGT-SC@\BA0397\INSULT'N\INS\ASK\PIPE-03E.XLS" TargetMode="External"/></Relationships>
</file>

<file path=xl/externalLinks/_rels/externalLink171.xml.rels><?xml version="1.0" encoding="UTF-8" standalone="yes"?>
<Relationships xmlns="http://schemas.openxmlformats.org/package/2006/relationships"><Relationship Id="rId1" Type="http://schemas.openxmlformats.org/officeDocument/2006/relationships/externalLinkPath" Target="file:///A:\bs%20final.XLS" TargetMode="External"/></Relationships>
</file>

<file path=xl/externalLinks/_rels/externalLink172.xml.rels><?xml version="1.0" encoding="UTF-8" standalone="yes"?>
<Relationships xmlns="http://schemas.openxmlformats.org/package/2006/relationships"><Relationship Id="rId1" Type="http://schemas.openxmlformats.org/officeDocument/2006/relationships/externalLinkPath" Target="file:///C:\Users\rahulagrawal2.IN\Desktop\Arkadin\Audit%20Report\2001\Hardclose%202001\Deferred%20Tax.xls" TargetMode="External"/></Relationships>
</file>

<file path=xl/externalLinks/_rels/externalLink173.xml.rels><?xml version="1.0" encoding="UTF-8" standalone="yes"?>
<Relationships xmlns="http://schemas.openxmlformats.org/package/2006/relationships"><Relationship Id="rId1" Type="http://schemas.openxmlformats.org/officeDocument/2006/relationships/externalLinkPath" Target="file:///G:\Documents%20and%20Settings\Administrator\Local%20Settings\Temporary%20Internet%20Files\Content.Outlook\P0U28WCA\TAX\User\RV1695\WKS\JARDINE\JFIAML\Depreciation%20AY%202000%202001%20JFIAML.xls" TargetMode="External"/></Relationships>
</file>

<file path=xl/externalLinks/_rels/externalLink174.xml.rels><?xml version="1.0" encoding="UTF-8" standalone="yes"?>
<Relationships xmlns="http://schemas.openxmlformats.org/package/2006/relationships"><Relationship Id="rId1" Type="http://schemas.openxmlformats.org/officeDocument/2006/relationships/externalLinkPath" Target="file:///G:\Documents%20and%20Settings\Administrator\Local%20Settings\Temporary%20Internet%20Files\Content.Outlook\P0U28WCA\WHQ_CO12%20fin%20stmts.xls" TargetMode="External"/></Relationships>
</file>

<file path=xl/externalLinks/_rels/externalLink175.xml.rels><?xml version="1.0" encoding="UTF-8" standalone="yes"?>
<Relationships xmlns="http://schemas.openxmlformats.org/package/2006/relationships"><Relationship Id="rId1" Type="http://schemas.openxmlformats.org/officeDocument/2006/relationships/externalLinkPath" Target="file:///C:\ISC\ISC%20Master%20Employee_Latest.xls" TargetMode="External"/></Relationships>
</file>

<file path=xl/externalLinks/_rels/externalLink176.xml.rels><?xml version="1.0" encoding="UTF-8" standalone="yes"?>
<Relationships xmlns="http://schemas.openxmlformats.org/package/2006/relationships"><Relationship Id="rId1" Type="http://schemas.openxmlformats.org/officeDocument/2006/relationships/externalLinkPath" Target="file:///\\Corp1506\fbt%202007\Documents%20and%20Settings\nitinja\Local%20Settings\Temporary%20Internet%20Files\OLK11\Budget_US_Canada_ARV%2023rd%20Nov%202005.xls" TargetMode="External"/></Relationships>
</file>

<file path=xl/externalLinks/_rels/externalLink177.xml.rels><?xml version="1.0" encoding="UTF-8" standalone="yes"?>
<Relationships xmlns="http://schemas.openxmlformats.org/package/2006/relationships"><Relationship Id="rId1" Type="http://schemas.openxmlformats.org/officeDocument/2006/relationships/externalLinkPath" Target="file:///A:\Toan\PMU5\TDT%20GIAI%20DOAN%20I\Cau-chet.XLS" TargetMode="External"/></Relationships>
</file>

<file path=xl/externalLinks/_rels/externalLink178.xml.rels><?xml version="1.0" encoding="UTF-8" standalone="yes"?>
<Relationships xmlns="http://schemas.openxmlformats.org/package/2006/relationships"><Relationship Id="rId1" Type="http://schemas.openxmlformats.org/officeDocument/2006/relationships/externalLinkPath" Target="file:///\\corp1336\PRABHAT\My%20Documents\Account\Logistic\Line%20Account\Mega\Vietnam\Line%20acc%202003\FINAL%20LINE%20ACCOUNT%20MEGA%20VN%20-%20MAY%202003.xls" TargetMode="External"/></Relationships>
</file>

<file path=xl/externalLinks/_rels/externalLink179.xml.rels><?xml version="1.0" encoding="UTF-8" standalone="yes"?>
<Relationships xmlns="http://schemas.openxmlformats.org/package/2006/relationships"><Relationship Id="rId1" Type="http://schemas.openxmlformats.org/officeDocument/2006/relationships/externalLinkPath" Target="file:///I:\ACCOUNTS\NCSHAH\BALSHEET\Balancesheet%20April05%20to%20March06\PIH-BS-April'05-Mar'06-NARODA.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U:\Documents%20and%20Settings\sumit\Local%20Settings\Temporary%20Internet%20Files\Content.IE5\FD1SMBGL\expeditors%20intl\april%20closeout\working%20files\segmental%20working%20-%20in%20april.xls" TargetMode="External"/></Relationships>
</file>

<file path=xl/externalLinks/_rels/externalLink180.xml.rels><?xml version="1.0" encoding="UTF-8" standalone="yes"?>
<Relationships xmlns="http://schemas.openxmlformats.org/package/2006/relationships"><Relationship Id="rId1" Type="http://schemas.openxmlformats.org/officeDocument/2006/relationships/externalLinkPath" Target="file:///K:\Tax%20Audit%20March%202008\Balance%20Sheet\Tax%20Computation_25-09-2008(Final).xls" TargetMode="External"/></Relationships>
</file>

<file path=xl/externalLinks/_rels/externalLink181.xml.rels><?xml version="1.0" encoding="UTF-8" standalone="yes"?>
<Relationships xmlns="http://schemas.openxmlformats.org/package/2006/relationships"><Relationship Id="rId1" Type="http://schemas.openxmlformats.org/officeDocument/2006/relationships/externalLinkPath" Target="file:///C:\vikasold\My%20Docu\Network\269T0001.XLS" TargetMode="External"/></Relationships>
</file>

<file path=xl/externalLinks/_rels/externalLink182.xml.rels><?xml version="1.0" encoding="UTF-8" standalone="yes"?>
<Relationships xmlns="http://schemas.openxmlformats.org/package/2006/relationships"><Relationship Id="rId1" Type="http://schemas.openxmlformats.org/officeDocument/2006/relationships/externalLinkPath" Target="file:///\\ifilin01\org\DOCUME~1\RP\LOCALS~1\Temp\DOCUME~1\VTDKHO~1.VIN\LOCALS~1\Temp\Rar$DI00.375\HOAITHUONG\BAO%20CAO%20XNT%20CK%2010\LE_HUONG\UNC_GIAY%20NHAN%20NO.XLS" TargetMode="External"/></Relationships>
</file>

<file path=xl/externalLinks/_rels/externalLink183.xml.rels><?xml version="1.0" encoding="UTF-8" standalone="yes"?>
<Relationships xmlns="http://schemas.openxmlformats.org/package/2006/relationships"><Relationship Id="rId1" Type="http://schemas.openxmlformats.org/officeDocument/2006/relationships/externalLinkPath" Target="file:///A:\My%20Documents\BTEXCEL\NKSOCAI.XLS" TargetMode="External"/></Relationships>
</file>

<file path=xl/externalLinks/_rels/externalLink184.xml.rels><?xml version="1.0" encoding="UTF-8" standalone="yes"?>
<Relationships xmlns="http://schemas.openxmlformats.org/package/2006/relationships"><Relationship Id="rId1" Type="http://schemas.openxmlformats.org/officeDocument/2006/relationships/externalLinkPath" Target="file:///\\May2\c\HOA\Dinh%20muc\DMUC.XLS" TargetMode="External"/></Relationships>
</file>

<file path=xl/externalLinks/_rels/externalLink185.xml.rels><?xml version="1.0" encoding="UTF-8" standalone="yes"?>
<Relationships xmlns="http://schemas.openxmlformats.org/package/2006/relationships"><Relationship Id="rId1" Type="http://schemas.openxmlformats.org/officeDocument/2006/relationships/externalLinkPath" Target="file:///\\ifilin01\org\Documents%20and%20Settings\mohaliashishs\Local%20Settings\Temporary%20Internet%20Files\OLK488\ALL%20_101_122_JULY04%20(2).xls" TargetMode="External"/></Relationships>
</file>

<file path=xl/externalLinks/_rels/externalLink186.xml.rels><?xml version="1.0" encoding="UTF-8" standalone="yes"?>
<Relationships xmlns="http://schemas.openxmlformats.org/package/2006/relationships"><Relationship Id="rId1" Type="http://schemas.openxmlformats.org/officeDocument/2006/relationships/externalLinkPath" Target="file:///C:\Users\rahulagrawal2.IN\Desktop\Arkadin\Audit%20Report\2002\TaxAuditMar02\PIH%20Mamandur%20Mar%202002.xls" TargetMode="External"/></Relationships>
</file>

<file path=xl/externalLinks/_rels/externalLink187.xml.rels><?xml version="1.0" encoding="UTF-8" standalone="yes"?>
<Relationships xmlns="http://schemas.openxmlformats.org/package/2006/relationships"><Relationship Id="rId1" Type="http://schemas.openxmlformats.org/officeDocument/2006/relationships/externalLinkPath" Target="file:///\\Gaurav-goyal\d\CLIENTS\Global%20brand%20Marketing%20India%20P%20Ltd\Documents%20and%20Settings\dhaarna\Local%20Settings\Temporary%20Internet%20Files\Content.IE5\9RFOPAKM\BS0203_15mth.xls" TargetMode="External"/></Relationships>
</file>

<file path=xl/externalLinks/_rels/externalLink188.xml.rels><?xml version="1.0" encoding="UTF-8" standalone="yes"?>
<Relationships xmlns="http://schemas.openxmlformats.org/package/2006/relationships"><Relationship Id="rId1" Type="http://schemas.openxmlformats.org/officeDocument/2006/relationships/externalLinkPath" Target="file:///\\Dataserver\new%20data%20folder\Kartik\Johnson%20Mathey\JM-Kartik\Final\JM-Kartik\Johnson%20Mathey\2007-08\Final\JM-TA-07-08-25%20Sep.xls" TargetMode="External"/></Relationships>
</file>

<file path=xl/externalLinks/_rels/externalLink189.xml.rels><?xml version="1.0" encoding="UTF-8" standalone="yes"?>
<Relationships xmlns="http://schemas.openxmlformats.org/package/2006/relationships"><Relationship Id="rId1" Type="http://schemas.openxmlformats.org/officeDocument/2006/relationships/externalLinkPath" Target="file:///C:\Documents%20and%20Settings\manjit\Desktop\New%20Folder\Rent%20details%20(EXP)a.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FIXED%20ASSETS\Documents%20and%20Settings\Administrator\Local%20Settings\Temporary%20Internet%20Files\Content.Outlook\P0U28WCA\windows\TEMP\Accounts\AR2s\QS-1997.xls" TargetMode="External"/></Relationships>
</file>

<file path=xl/externalLinks/_rels/externalLink190.xml.rels><?xml version="1.0" encoding="UTF-8" standalone="yes"?>
<Relationships xmlns="http://schemas.openxmlformats.org/package/2006/relationships"><Relationship Id="rId1" Type="http://schemas.openxmlformats.org/officeDocument/2006/relationships/externalLinkPath" Target="file:///\\mohsrv05\sys\USERS\ASHISHS\PROCHG\2005\jan-05.xls" TargetMode="External"/></Relationships>
</file>

<file path=xl/externalLinks/_rels/externalLink191.xml.rels><?xml version="1.0" encoding="UTF-8" standalone="yes"?>
<Relationships xmlns="http://schemas.openxmlformats.org/package/2006/relationships"><Relationship Id="rId1" Type="http://schemas.openxmlformats.org/officeDocument/2006/relationships/externalLinkPath" Target="file:///A:\PartsSalesJul.xls" TargetMode="External"/></Relationships>
</file>

<file path=xl/externalLinks/_rels/externalLink192.xml.rels><?xml version="1.0" encoding="UTF-8" standalone="yes"?>
<Relationships xmlns="http://schemas.openxmlformats.org/package/2006/relationships"><Relationship Id="rId1" Type="http://schemas.openxmlformats.org/officeDocument/2006/relationships/externalLinkPath" Target="file:///\\Acc_dk_dung\acc_dkd\MCcollection11.xls" TargetMode="External"/></Relationships>
</file>

<file path=xl/externalLinks/_rels/externalLink193.xml.rels><?xml version="1.0" encoding="UTF-8" standalone="yes"?>
<Relationships xmlns="http://schemas.openxmlformats.org/package/2006/relationships"><Relationship Id="rId1" Type="http://schemas.openxmlformats.org/officeDocument/2006/relationships/externalLinkPath" Target="file:///\\Rajarajan\s\oldmc\Rep_1998\Dec98\Dec_Consolid\consmicro.xls" TargetMode="External"/></Relationships>
</file>

<file path=xl/externalLinks/_rels/externalLink194.xml.rels><?xml version="1.0" encoding="UTF-8" standalone="yes"?>
<Relationships xmlns="http://schemas.openxmlformats.org/package/2006/relationships"><Relationship Id="rId1" Type="http://schemas.openxmlformats.org/officeDocument/2006/relationships/externalLinkPath" Target="file:///G:\Documents%20and%20Settings\Administrator\Local%20Settings\Temporary%20Internet%20Files\Content.Outlook\P0U28WCA\BrioReports\GA.xls" TargetMode="External"/></Relationships>
</file>

<file path=xl/externalLinks/_rels/externalLink195.xml.rels><?xml version="1.0" encoding="UTF-8" standalone="yes"?>
<Relationships xmlns="http://schemas.openxmlformats.org/package/2006/relationships"><Relationship Id="rId1" Type="http://schemas.openxmlformats.org/officeDocument/2006/relationships/externalLinkPath" Target="file:///\\May12\c\KA\phapvan\dt-tkkttc.xls" TargetMode="External"/></Relationships>
</file>

<file path=xl/externalLinks/_rels/externalLink196.xml.rels><?xml version="1.0" encoding="UTF-8" standalone="yes"?>
<Relationships xmlns="http://schemas.openxmlformats.org/package/2006/relationships"><Relationship Id="rId1" Type="http://schemas.microsoft.com/office/2006/relationships/xlExternalLinkPath/xlPathMissing" Target="CTCLCH~1.XLS" TargetMode="External"/></Relationships>
</file>

<file path=xl/externalLinks/_rels/externalLink197.xml.rels><?xml version="1.0" encoding="UTF-8" standalone="yes"?>
<Relationships xmlns="http://schemas.openxmlformats.org/package/2006/relationships"><Relationship Id="rId1" Type="http://schemas.openxmlformats.org/officeDocument/2006/relationships/externalLinkPath" Target="file:///\\May5\d\THUYF\QL6\DT-thl.xls" TargetMode="External"/></Relationships>
</file>

<file path=xl/externalLinks/_rels/externalLink198.xml.rels><?xml version="1.0" encoding="UTF-8" standalone="yes"?>
<Relationships xmlns="http://schemas.openxmlformats.org/package/2006/relationships"><Relationship Id="rId1" Type="http://schemas.openxmlformats.org/officeDocument/2006/relationships/externalLinkPath" Target="file:///\\ifilin01\org\Documents%20and%20Settings\cnhn\Local%20Settings\Temporary%20Internet%20Files\Content.IE5\RB55PX9I\SaoLuu\O%20C\Accouthp\CTMT\HLC\My%20Documents\Km4_TQ_HN%20(moi).xls" TargetMode="External"/></Relationships>
</file>

<file path=xl/externalLinks/_rels/externalLink199.xml.rels><?xml version="1.0" encoding="UTF-8" standalone="yes"?>
<Relationships xmlns="http://schemas.openxmlformats.org/package/2006/relationships"><Relationship Id="rId1" Type="http://schemas.openxmlformats.org/officeDocument/2006/relationships/externalLinkPath" Target="file:///\\ifilin01\org\Documents%20and%20Settings\cnhn\Local%20Settings\Temporary%20Internet%20Files\Content.IE5\RB55PX9I\SaoLuu\O%20C\Accouthp\CTMT\HLC\GocSau(moi).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ldid66\Final\New%20Folder\debit%20note\2004\goa_jejuri.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FIXED%20ASSETS\Documents%20and%20Settings\rratnesh\Desktop\Final%20Fianacials%20uploaded\13%20months\Res0104.xls" TargetMode="External"/></Relationships>
</file>

<file path=xl/externalLinks/_rels/externalLink200.xml.rels><?xml version="1.0" encoding="UTF-8" standalone="yes"?>
<Relationships xmlns="http://schemas.openxmlformats.org/package/2006/relationships"><Relationship Id="rId1" Type="http://schemas.openxmlformats.org/officeDocument/2006/relationships/externalLinkPath" Target="file:///\\Kehoach2\c\thao\Namdinh\Yen%20Dinh%201.xls" TargetMode="External"/></Relationships>
</file>

<file path=xl/externalLinks/_rels/externalLink201.xml.rels><?xml version="1.0" encoding="UTF-8" standalone="yes"?>
<Relationships xmlns="http://schemas.openxmlformats.org/package/2006/relationships"><Relationship Id="rId1" Type="http://schemas.openxmlformats.org/officeDocument/2006/relationships/externalLinkPath" Target="file:///\\ifilin01\org\USERS\ASHISHS\PROCHG\2005\Nov'05.xls" TargetMode="External"/></Relationships>
</file>

<file path=xl/externalLinks/_rels/externalLink202.xml.rels><?xml version="1.0" encoding="UTF-8" standalone="yes"?>
<Relationships xmlns="http://schemas.openxmlformats.org/package/2006/relationships"><Relationship Id="rId1" Type="http://schemas.openxmlformats.org/officeDocument/2006/relationships/externalLinkPath" Target="file:///C:\Users\rahulagrawal2.IN\Desktop\Arkadin\Audit%20Report\Taxmar02\PIHBOM~1\PIH%20wbch.xls" TargetMode="External"/></Relationships>
</file>

<file path=xl/externalLinks/_rels/externalLink203.xml.rels><?xml version="1.0" encoding="UTF-8" standalone="yes"?>
<Relationships xmlns="http://schemas.openxmlformats.org/package/2006/relationships"><Relationship Id="rId1" Type="http://schemas.openxmlformats.org/officeDocument/2006/relationships/externalLinkPath" Target="file:///\\ifilin01\org\TANHOP\DU%20PHONG%20(HOP)\DU%20TOAN\QToan%208%20TBA%20Dong%20Da.xls" TargetMode="External"/></Relationships>
</file>

<file path=xl/externalLinks/_rels/externalLink204.xml.rels><?xml version="1.0" encoding="UTF-8" standalone="yes"?>
<Relationships xmlns="http://schemas.openxmlformats.org/package/2006/relationships"><Relationship Id="rId1" Type="http://schemas.openxmlformats.org/officeDocument/2006/relationships/externalLinkPath" Target="file:///\\Mung\daitu\DT-DLUC\TAN-PHU\K-99HDuc.xls" TargetMode="External"/></Relationships>
</file>

<file path=xl/externalLinks/_rels/externalLink205.xml.rels><?xml version="1.0" encoding="UTF-8" standalone="yes"?>
<Relationships xmlns="http://schemas.openxmlformats.org/package/2006/relationships"><Relationship Id="rId1" Type="http://schemas.openxmlformats.org/officeDocument/2006/relationships/externalLinkPath" Target="file:///\\Twlacc4\share_c\BSHEET\bs0001\bs%20final.XLS" TargetMode="External"/></Relationships>
</file>

<file path=xl/externalLinks/_rels/externalLink206.xml.rels><?xml version="1.0" encoding="UTF-8" standalone="yes"?>
<Relationships xmlns="http://schemas.openxmlformats.org/package/2006/relationships"><Relationship Id="rId1" Type="http://schemas.openxmlformats.org/officeDocument/2006/relationships/externalLinkPath" Target="file:///\\Kehoach2\c\thao\Nghean\benthuy.xls" TargetMode="External"/></Relationships>
</file>

<file path=xl/externalLinks/_rels/externalLink207.xml.rels><?xml version="1.0" encoding="UTF-8" standalone="yes"?>
<Relationships xmlns="http://schemas.openxmlformats.org/package/2006/relationships"><Relationship Id="rId1" Type="http://schemas.openxmlformats.org/officeDocument/2006/relationships/externalLinkPath" Target="file:///\\DIEN2\C\WINDOWS\TEMP\3533\96Q\96q2588\PANEL.XLS" TargetMode="External"/></Relationships>
</file>

<file path=xl/externalLinks/_rels/externalLink208.xml.rels><?xml version="1.0" encoding="UTF-8" standalone="yes"?>
<Relationships xmlns="http://schemas.openxmlformats.org/package/2006/relationships"><Relationship Id="rId1" Type="http://schemas.openxmlformats.org/officeDocument/2006/relationships/externalLinkPath" Target="file:///\\Thanhvinh\dutoan\May1\KIEN\QL32\DT-TN.xls" TargetMode="External"/></Relationships>
</file>

<file path=xl/externalLinks/_rels/externalLink209.xml.rels><?xml version="1.0" encoding="UTF-8" standalone="yes"?>
<Relationships xmlns="http://schemas.openxmlformats.org/package/2006/relationships"><Relationship Id="rId1" Type="http://schemas.openxmlformats.org/officeDocument/2006/relationships/externalLinkPath" Target="file:///A:\PartsSalesJune.xls" TargetMode="External"/></Relationships>
</file>

<file path=xl/externalLinks/_rels/externalLink21.xml.rels><?xml version="1.0" encoding="UTF-8" standalone="yes"?>
<Relationships xmlns="http://schemas.openxmlformats.org/package/2006/relationships"><Relationship Id="rId2" Type="http://schemas.microsoft.com/office/2019/04/relationships/externalLinkLongPath" Target="file:///C:\FIXED%20ASSETS\Documents%20and%20Settings\Administrator\Local%20Settings\Temporary%20Internet%20Files\Content.Outlook\P0U28WCA\Documents%20and%20Settings\hmarwah\Local%20Settings\Temporary%20Internet%20Files\OLK16\TB-31.03.07%20ConSO-JMOR-IND.xls?07DE468C" TargetMode="External"/><Relationship Id="rId1" Type="http://schemas.openxmlformats.org/officeDocument/2006/relationships/externalLinkPath" Target="file:///\\07DE468C\TB-31.03.07%20ConSO-JMOR-IND.xls" TargetMode="External"/></Relationships>
</file>

<file path=xl/externalLinks/_rels/externalLink210.xml.rels><?xml version="1.0" encoding="UTF-8" standalone="yes"?>
<Relationships xmlns="http://schemas.openxmlformats.org/package/2006/relationships"><Relationship Id="rId1" Type="http://schemas.openxmlformats.org/officeDocument/2006/relationships/externalLinkPath" Target="file:///C:\Users\rahulagrawal2.IN\Desktop\Arkadin\Audit%20Report\taxmar04\pih\financials\unit\PIH-WBUN-WBWH.xls" TargetMode="External"/></Relationships>
</file>

<file path=xl/externalLinks/_rels/externalLink211.xml.rels><?xml version="1.0" encoding="UTF-8" standalone="yes"?>
<Relationships xmlns="http://schemas.openxmlformats.org/package/2006/relationships"><Relationship Id="rId1" Type="http://schemas.openxmlformats.org/officeDocument/2006/relationships/externalLinkPath" Target="file:///\\Kehoach2\c\thao\Namdinh\tranlam.xls" TargetMode="External"/></Relationships>
</file>

<file path=xl/externalLinks/_rels/externalLink212.xml.rels><?xml version="1.0" encoding="UTF-8" standalone="yes"?>
<Relationships xmlns="http://schemas.openxmlformats.org/package/2006/relationships"><Relationship Id="rId1" Type="http://schemas.microsoft.com/office/2006/relationships/xlExternalLinkPath/xlPathMissing" Target="DTlan3.xls" TargetMode="External"/></Relationships>
</file>

<file path=xl/externalLinks/_rels/externalLink213.xml.rels><?xml version="1.0" encoding="UTF-8" standalone="yes"?>
<Relationships xmlns="http://schemas.openxmlformats.org/package/2006/relationships"><Relationship Id="rId1" Type="http://schemas.openxmlformats.org/officeDocument/2006/relationships/externalLinkPath" Target="file:///C:\Users\Pallavigupta3\Desktop\Arkadin%20Final\Client%20data\Debtors\Revenue.Report.April'17-MAr%2018%20for%20reco%20.xlsx" TargetMode="External"/></Relationships>
</file>

<file path=xl/externalLinks/_rels/externalLink214.xml.rels><?xml version="1.0" encoding="UTF-8" standalone="yes"?>
<Relationships xmlns="http://schemas.openxmlformats.org/package/2006/relationships"><Relationship Id="rId1" Type="http://schemas.openxmlformats.org/officeDocument/2006/relationships/externalLinkPath" Target="file:///C:\Users\rahulagrawal2.IN\Desktop\Arkadin\Audit%20Report\WRK310\711\Aall_files\STB'S\QI%20FY02\ForeignTax%20Pkg%20IP.xls" TargetMode="External"/></Relationships>
</file>

<file path=xl/externalLinks/_rels/externalLink215.xml.rels><?xml version="1.0" encoding="UTF-8" standalone="yes"?>
<Relationships xmlns="http://schemas.openxmlformats.org/package/2006/relationships"><Relationship Id="rId1" Type="http://schemas.openxmlformats.org/officeDocument/2006/relationships/externalLinkPath" Target="file:///G:\Documents%20and%20Settings\Administrator\Local%20Settings\Temporary%20Internet%20Files\Content.Outlook\P0U28WCA\DOCUME~1\VIJAI~1.JAY\LOCALS~1\Temp\notesE1EF34\~1950249.xls" TargetMode="External"/></Relationships>
</file>

<file path=xl/externalLinks/_rels/externalLink216.xml.rels><?xml version="1.0" encoding="UTF-8" standalone="yes"?>
<Relationships xmlns="http://schemas.openxmlformats.org/package/2006/relationships"><Relationship Id="rId1" Type="http://schemas.openxmlformats.org/officeDocument/2006/relationships/externalLinkPath" Target="file:///G:\Documents%20and%20Settings\Administrator\Local%20Settings\Temporary%20Internet%20Files\Content.Outlook\P0U28WCA\BrioReports\Inv.xls" TargetMode="External"/></Relationships>
</file>

<file path=xl/externalLinks/_rels/externalLink217.xml.rels><?xml version="1.0" encoding="UTF-8" standalone="yes"?>
<Relationships xmlns="http://schemas.openxmlformats.org/package/2006/relationships"><Relationship Id="rId1" Type="http://schemas.openxmlformats.org/officeDocument/2006/relationships/externalLinkPath" Target="file:///C:\Users\rahulagrawal2.IN\Desktop\Arkadin\Audit%20Report\My%20Documents\Financials\March%202001\PIH\Financials\PIH%20Mar%202001.xls" TargetMode="External"/></Relationships>
</file>

<file path=xl/externalLinks/_rels/externalLink218.xml.rels><?xml version="1.0" encoding="UTF-8" standalone="yes"?>
<Relationships xmlns="http://schemas.openxmlformats.org/package/2006/relationships"><Relationship Id="rId1" Type="http://schemas.openxmlformats.org/officeDocument/2006/relationships/externalLinkPath" Target="file:///H:\Documents%20and%20Settings\vdhingra\My%20Documents\Financials(vikram)%20-Dec%2006.xls" TargetMode="External"/></Relationships>
</file>

<file path=xl/externalLinks/_rels/externalLink219.xml.rels><?xml version="1.0" encoding="UTF-8" standalone="yes"?>
<Relationships xmlns="http://schemas.openxmlformats.org/package/2006/relationships"><Relationship Id="rId1" Type="http://schemas.openxmlformats.org/officeDocument/2006/relationships/externalLinkPath" Target="file:///\\ifilin01\org\ESD\P3(Qg-Bao)\Kiemtra.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G:\My%20Documents\BACKUP%20FOLDERS\2002-03(FINANCIAL%20CLOSING)\FINANCIAL%20STATEMENTS-FINAL\FINANCIALS(02-03).xls" TargetMode="External"/></Relationships>
</file>

<file path=xl/externalLinks/_rels/externalLink220.xml.rels><?xml version="1.0" encoding="UTF-8" standalone="yes"?>
<Relationships xmlns="http://schemas.openxmlformats.org/package/2006/relationships"><Relationship Id="rId1" Type="http://schemas.openxmlformats.org/officeDocument/2006/relationships/externalLinkPath" Target="file:///G:\Documents%20and%20Settings\rratnesh\Desktop\DOCUME~1\GANKOK~1\LOCALS~1\Temp\C.Notes.Data\7&#26376;&#23455;&#32318;&#12539;8&#26376;&#36009;&#35336;&#12539;&#65411;&#65438;&#65432;&#65392;&#65412;&#21453;&#26144;81&#26399;&#26376;&#21029;(&#23455;&#34892;&#20104;&#31639;).xls" TargetMode="External"/></Relationships>
</file>

<file path=xl/externalLinks/_rels/externalLink221.xml.rels><?xml version="1.0" encoding="UTF-8" standalone="yes"?>
<Relationships xmlns="http://schemas.openxmlformats.org/package/2006/relationships"><Relationship Id="rId1" Type="http://schemas.openxmlformats.org/officeDocument/2006/relationships/externalLinkPath" Target="file:///\\RANBAXY\SYS\USERS\MEHANDRO\BUD-2001\rate-01.wk4" TargetMode="External"/></Relationships>
</file>

<file path=xl/externalLinks/_rels/externalLink222.xml.rels><?xml version="1.0" encoding="UTF-8" standalone="yes"?>
<Relationships xmlns="http://schemas.openxmlformats.org/package/2006/relationships"><Relationship Id="rId1" Type="http://schemas.openxmlformats.org/officeDocument/2006/relationships/externalLinkPath" Target="file:///\\ifilin01\org\Documents%20and%20Settings\cherylb\Desktop\Newrppdec.xls" TargetMode="External"/></Relationships>
</file>

<file path=xl/externalLinks/_rels/externalLink223.xml.rels><?xml version="1.0" encoding="UTF-8" standalone="yes"?>
<Relationships xmlns="http://schemas.openxmlformats.org/package/2006/relationships"><Relationship Id="rId1" Type="http://schemas.openxmlformats.org/officeDocument/2006/relationships/externalLinkPath" Target="file:///U:\Reporting\Sales%20Reports\P01\inputp1_Act.xls" TargetMode="External"/></Relationships>
</file>

<file path=xl/externalLinks/_rels/externalLink224.xml.rels><?xml version="1.0" encoding="UTF-8" standalone="yes"?>
<Relationships xmlns="http://schemas.openxmlformats.org/package/2006/relationships"><Relationship Id="rId1" Type="http://schemas.openxmlformats.org/officeDocument/2006/relationships/externalLinkPath" Target="file:///\\ifilin01\org\USERS\ASHISHS\PROCHG\2005\Sept'05.xls" TargetMode="External"/></Relationships>
</file>

<file path=xl/externalLinks/_rels/externalLink225.xml.rels><?xml version="1.0" encoding="UTF-8" standalone="yes"?>
<Relationships xmlns="http://schemas.openxmlformats.org/package/2006/relationships"><Relationship Id="rId1" Type="http://schemas.openxmlformats.org/officeDocument/2006/relationships/externalLinkPath" Target="file:///C:\DOCUME~1\D02127\LOCALS~1\Temp\notes6030C8\2007%20Waterfall%20-%20Canada%20Region%20-%20pass%203%20-%20software.xls" TargetMode="External"/></Relationships>
</file>

<file path=xl/externalLinks/_rels/externalLink226.xml.rels><?xml version="1.0" encoding="UTF-8" standalone="yes"?>
<Relationships xmlns="http://schemas.openxmlformats.org/package/2006/relationships"><Relationship Id="rId1" Type="http://schemas.openxmlformats.org/officeDocument/2006/relationships/externalLinkPath" Target="file:///G:\Documents%20and%20Settings\Administrator\Local%20Settings\Temporary%20Internet%20Files\Content.Outlook\P0U28WCA\BrioReports\LTDebt.xls" TargetMode="External"/></Relationships>
</file>

<file path=xl/externalLinks/_rels/externalLink227.xml.rels><?xml version="1.0" encoding="UTF-8" standalone="yes"?>
<Relationships xmlns="http://schemas.openxmlformats.org/package/2006/relationships"><Relationship Id="rId1" Type="http://schemas.openxmlformats.org/officeDocument/2006/relationships/externalLinkPath" Target="file:///C:\Documents%20and%20Settings\janzin\Local%20Settings\Temporary%20Internet%20Files\OLK3\WORK-MMA\EXCEL\RESUME.XLW" TargetMode="External"/></Relationships>
</file>

<file path=xl/externalLinks/_rels/externalLink228.xml.rels><?xml version="1.0" encoding="UTF-8" standalone="yes"?>
<Relationships xmlns="http://schemas.openxmlformats.org/package/2006/relationships"><Relationship Id="rId1" Type="http://schemas.openxmlformats.org/officeDocument/2006/relationships/externalLinkPath" Target="file:///A:\BTEXCEL\KT012002.XLS" TargetMode="External"/></Relationships>
</file>

<file path=xl/externalLinks/_rels/externalLink229.xml.rels><?xml version="1.0" encoding="UTF-8" standalone="yes"?>
<Relationships xmlns="http://schemas.openxmlformats.org/package/2006/relationships"><Relationship Id="rId1" Type="http://schemas.openxmlformats.org/officeDocument/2006/relationships/externalLinkPath" Target="file:///G:\Documents%20and%20Settings\Administrator\Local%20Settings\Temporary%20Internet%20Files\Content.Outlook\P0U28WCA\BrioReports\Misc.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FIXED%20ASSETS\Documents%20and%20Settings\Administrator\Local%20Settings\Temporary%20Internet%20Files\Content.Outlook\P0U28WCA\VAIBHAV\wks\KOMET\ED148630\WKS\OKS\Bechem%20return%20FY99-2000.xls" TargetMode="External"/></Relationships>
</file>

<file path=xl/externalLinks/_rels/externalLink230.xml.rels><?xml version="1.0" encoding="UTF-8" standalone="yes"?>
<Relationships xmlns="http://schemas.openxmlformats.org/package/2006/relationships"><Relationship Id="rId1" Type="http://schemas.openxmlformats.org/officeDocument/2006/relationships/externalLinkPath" Target="file:///C:\Users\rahulagrawal2.IN\Desktop\Arkadin\Audit%20Report\Reports\Monthly\2012\March%202012\Projected%20Financials%202012_revised.xls" TargetMode="External"/></Relationships>
</file>

<file path=xl/externalLinks/_rels/externalLink231.xml.rels><?xml version="1.0" encoding="UTF-8" standalone="yes"?>
<Relationships xmlns="http://schemas.openxmlformats.org/package/2006/relationships"><Relationship Id="rId1" Type="http://schemas.openxmlformats.org/officeDocument/2006/relationships/externalLinkPath" Target="file:///\\ifilin01\org\Financials\Budget%202006\Budget%20Approvals%20Modifications\Final%20BudgetFormats%202006.xls" TargetMode="External"/></Relationships>
</file>

<file path=xl/externalLinks/_rels/externalLink232.xml.rels><?xml version="1.0" encoding="UTF-8" standalone="yes"?>
<Relationships xmlns="http://schemas.openxmlformats.org/package/2006/relationships"><Relationship Id="rId1" Type="http://schemas.openxmlformats.org/officeDocument/2006/relationships/externalLinkPath" Target="file:///A:\My%20Documents\BTEXCEL\luong.xls" TargetMode="External"/></Relationships>
</file>

<file path=xl/externalLinks/_rels/externalLink233.xml.rels><?xml version="1.0" encoding="UTF-8" standalone="yes"?>
<Relationships xmlns="http://schemas.openxmlformats.org/package/2006/relationships"><Relationship Id="rId1" Type="http://schemas.openxmlformats.org/officeDocument/2006/relationships/externalLinkPath" Target="file:///K:\HOME\USER1\DUONG\19-5\DIEN19-5.XLS" TargetMode="External"/></Relationships>
</file>

<file path=xl/externalLinks/_rels/externalLink234.xml.rels><?xml version="1.0" encoding="UTF-8" standalone="yes"?>
<Relationships xmlns="http://schemas.openxmlformats.org/package/2006/relationships"><Relationship Id="rId1" Type="http://schemas.openxmlformats.org/officeDocument/2006/relationships/externalLinkPath" Target="file:///C:\Documents%20and%20Settings\janzin\Local%20Settings\Temporary%20Internet%20Files\OLK3\WINDOWS\Personal\2001BUDGET-DRAFT%20VERSION%202.xls" TargetMode="External"/></Relationships>
</file>

<file path=xl/externalLinks/_rels/externalLink235.xml.rels><?xml version="1.0" encoding="UTF-8" standalone="yes"?>
<Relationships xmlns="http://schemas.openxmlformats.org/package/2006/relationships"><Relationship Id="rId1" Type="http://schemas.openxmlformats.org/officeDocument/2006/relationships/externalLinkPath" Target="file:///\\Mung\daitu\KHANH\KYTHUAT\NAM99\OLTC\CANHAN\MUNG\THOP95.XLS" TargetMode="External"/></Relationships>
</file>

<file path=xl/externalLinks/_rels/externalLink236.xml.rels><?xml version="1.0" encoding="UTF-8" standalone="yes"?>
<Relationships xmlns="http://schemas.openxmlformats.org/package/2006/relationships"><Relationship Id="rId1" Type="http://schemas.openxmlformats.org/officeDocument/2006/relationships/externalLinkPath" Target="file:///A:\SAMKARIA\ITAX\TAX-AUDI\1999-00\KPMG%20Final\corporate\AY97-98\F.A..xls" TargetMode="External"/></Relationships>
</file>

<file path=xl/externalLinks/_rels/externalLink237.xml.rels><?xml version="1.0" encoding="UTF-8" standalone="yes"?>
<Relationships xmlns="http://schemas.openxmlformats.org/package/2006/relationships"><Relationship Id="rId1" Type="http://schemas.openxmlformats.org/officeDocument/2006/relationships/externalLinkPath" Target="file:///A:\My%20Documents\PQCT\Sales\Sum\Parts.xls" TargetMode="External"/></Relationships>
</file>

<file path=xl/externalLinks/_rels/externalLink238.xml.rels><?xml version="1.0" encoding="UTF-8" standalone="yes"?>
<Relationships xmlns="http://schemas.openxmlformats.org/package/2006/relationships"><Relationship Id="rId1" Type="http://schemas.openxmlformats.org/officeDocument/2006/relationships/externalLinkPath" Target="file:///G:\Documents%20and%20Settings\Administrator\Local%20Settings\Temporary%20Internet%20Files\Content.Outlook\P0U28WCA\BrioReports\OtherLiab.xls" TargetMode="External"/></Relationships>
</file>

<file path=xl/externalLinks/_rels/externalLink239.xml.rels><?xml version="1.0" encoding="UTF-8" standalone="yes"?>
<Relationships xmlns="http://schemas.openxmlformats.org/package/2006/relationships"><Relationship Id="rId1" Type="http://schemas.openxmlformats.org/officeDocument/2006/relationships/externalLinkPath" Target="file:///A:\DUTOAN\DINHMUC\DA_NANG\DM01.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FIXED%20ASSETS\Documents%20and%20Settings\rratnesh\Desktop\My%20Documents\OIL\OILODR.xls" TargetMode="External"/></Relationships>
</file>

<file path=xl/externalLinks/_rels/externalLink240.xml.rels><?xml version="1.0" encoding="UTF-8" standalone="yes"?>
<Relationships xmlns="http://schemas.openxmlformats.org/package/2006/relationships"><Relationship Id="rId1" Type="http://schemas.openxmlformats.org/officeDocument/2006/relationships/externalLinkPath" Target="file:///C:\Users\rahulagrawal2.IN\Desktop\Arkadin\Audit%20Report\Fin\Safmarine\Safmarine\2002\Audit%20Dec%202002\Saf%20audit%20Dec02\Bud_2002\BoD_meet\Aug01\SIPL-17AB-Aug01-fnl.xls" TargetMode="External"/></Relationships>
</file>

<file path=xl/externalLinks/_rels/externalLink241.xml.rels><?xml version="1.0" encoding="UTF-8" standalone="yes"?>
<Relationships xmlns="http://schemas.openxmlformats.org/package/2006/relationships"><Relationship Id="rId1" Type="http://schemas.openxmlformats.org/officeDocument/2006/relationships/externalLinkPath" Target="file:///A:\My%20Documents\PQCT\Sales\Sum\Sales\Sum\Oil.xls" TargetMode="External"/></Relationships>
</file>

<file path=xl/externalLinks/_rels/externalLink242.xml.rels><?xml version="1.0" encoding="UTF-8" standalone="yes"?>
<Relationships xmlns="http://schemas.openxmlformats.org/package/2006/relationships"><Relationship Id="rId1" Type="http://schemas.openxmlformats.org/officeDocument/2006/relationships/externalLinkPath" Target="file:///\\ifilin01\org\Acct-phrm-dws-ind\acct-phrm-dws-02-03\ACCOUNTS%20MIS\2008\DRC\EBT%20(Pharma%20Mfg.%202008).xls" TargetMode="External"/></Relationships>
</file>

<file path=xl/externalLinks/_rels/externalLink243.xml.rels><?xml version="1.0" encoding="UTF-8" standalone="yes"?>
<Relationships xmlns="http://schemas.openxmlformats.org/package/2006/relationships"><Relationship Id="rId1" Type="http://schemas.openxmlformats.org/officeDocument/2006/relationships/externalLinkPath" Target="file:///\\ifilin01\org\Documents%20and%20Settings\AEKLOVEYAS\Local%20Settings\Temporary%20Internet%20Files\OLK150\budget%20formats%2020032.xls" TargetMode="External"/></Relationships>
</file>

<file path=xl/externalLinks/_rels/externalLink244.xml.rels><?xml version="1.0" encoding="UTF-8" standalone="yes"?>
<Relationships xmlns="http://schemas.openxmlformats.org/package/2006/relationships"><Relationship Id="rId1" Type="http://schemas.openxmlformats.org/officeDocument/2006/relationships/externalLinkPath" Target="file:///\\ifilin01\org\USERS\ASHISHS\PROCHG\2005\Aug'05.xls" TargetMode="External"/></Relationships>
</file>

<file path=xl/externalLinks/_rels/externalLink245.xml.rels><?xml version="1.0" encoding="UTF-8" standalone="yes"?>
<Relationships xmlns="http://schemas.openxmlformats.org/package/2006/relationships"><Relationship Id="rId1" Type="http://schemas.openxmlformats.org/officeDocument/2006/relationships/externalLinkPath" Target="file:///G:\Documents%20and%20Settings\rratnesh\Desktop\My%20Documents\BACKUP%20FOLDERS\2002-03(FINANCIAL%20CLOSING)\FINANCIAL%20STATEMENTS\Financials%20(02-03).xls" TargetMode="External"/></Relationships>
</file>

<file path=xl/externalLinks/_rels/externalLink246.xml.rels><?xml version="1.0" encoding="UTF-8" standalone="yes"?>
<Relationships xmlns="http://schemas.openxmlformats.org/package/2006/relationships"><Relationship Id="rId1" Type="http://schemas.openxmlformats.org/officeDocument/2006/relationships/externalLinkPath" Target="file:///\\ifilin01\org\New%20Folder\quarter%20results\2003\mar'03%20results\Backup%20of%20global%20consolidation%20for%20sebi%20-%20mar'03%20option%20II.xlk" TargetMode="External"/></Relationships>
</file>

<file path=xl/externalLinks/_rels/externalLink247.xml.rels><?xml version="1.0" encoding="UTF-8" standalone="yes"?>
<Relationships xmlns="http://schemas.openxmlformats.org/package/2006/relationships"><Relationship Id="rId1" Type="http://schemas.openxmlformats.org/officeDocument/2006/relationships/externalLinkPath" Target="file:///\\Dldfi41\c\finance%20meet\DRCS\compiled-June.xls" TargetMode="External"/></Relationships>
</file>

<file path=xl/externalLinks/_rels/externalLink248.xml.rels><?xml version="1.0" encoding="UTF-8" standalone="yes"?>
<Relationships xmlns="http://schemas.openxmlformats.org/package/2006/relationships"><Relationship Id="rId1" Type="http://schemas.openxmlformats.org/officeDocument/2006/relationships/externalLinkPath" Target="file:///\\Dldfi41\c\finance%20meet\DRCS\compiled-MAY.xls" TargetMode="External"/></Relationships>
</file>

<file path=xl/externalLinks/_rels/externalLink249.xml.rels><?xml version="1.0" encoding="UTF-8" standalone="yes"?>
<Relationships xmlns="http://schemas.openxmlformats.org/package/2006/relationships"><Relationship Id="rId1" Type="http://schemas.openxmlformats.org/officeDocument/2006/relationships/externalLinkPath" Target="file:///\\Ndelw-fina048\Ranjit\My%20Documents\Financials\March%202002\PCIM\PCIM%20BBY.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C:\FIXED%20ASSETS\CMA\Balance%20Sheet%20Folder(KESHAV)\BS2008\Documents%20and%20Settings\abatra\Local%20Settings\Temporary%20Internet%20Files\OLK2C\Hella%20Balance%20Sheet%20as%20on%2031.03.08%20(keshav).xls" TargetMode="External"/></Relationships>
</file>

<file path=xl/externalLinks/_rels/externalLink250.xml.rels><?xml version="1.0" encoding="UTF-8" standalone="yes"?>
<Relationships xmlns="http://schemas.openxmlformats.org/package/2006/relationships"><Relationship Id="rId1" Type="http://schemas.openxmlformats.org/officeDocument/2006/relationships/externalLinkPath" Target="/Documents%20and%20Settings/Articles/Local%20Settings/Temporary%20Internet%20Files/Content.IE5/7T7WAK3G/Documents%20and%20Settings/VishalG/My%20Documents/NTBCL%20Group/NTBCL/GDR/INTANGIBLE%20-%2021.02.2006/D" TargetMode="External"/></Relationships>
</file>

<file path=xl/externalLinks/_rels/externalLink251.xml.rels><?xml version="1.0" encoding="UTF-8" standalone="yes"?>
<Relationships xmlns="http://schemas.openxmlformats.org/package/2006/relationships"><Relationship Id="rId1" Type="http://schemas.openxmlformats.org/officeDocument/2006/relationships/externalLinkPath" Target="/Documents%20and%20Settings/VishalG/My%20Documents/NTBCL%20Group/NTBCL/GDR/INTANGIBLE%20-%2021.02.2006/Data%20for%20Ashok/WACC%20-%20Computation.xls" TargetMode="External"/></Relationships>
</file>

<file path=xl/externalLinks/_rels/externalLink252.xml.rels><?xml version="1.0" encoding="UTF-8" standalone="yes"?>
<Relationships xmlns="http://schemas.openxmlformats.org/package/2006/relationships"><Relationship Id="rId1" Type="http://schemas.openxmlformats.org/officeDocument/2006/relationships/externalLinkPath" Target="file:///\\M6\c\MY-WORK\Khobac%20Thanhhoa\NXLam\Nxl-2000\Chu%20Hoang\Hanoi%20Group\My%20Documents\Phan%20Huy\DGIAGOC\1999\HANOI.XLS" TargetMode="External"/></Relationships>
</file>

<file path=xl/externalLinks/_rels/externalLink253.xml.rels><?xml version="1.0" encoding="UTF-8" standalone="yes"?>
<Relationships xmlns="http://schemas.openxmlformats.org/package/2006/relationships"><Relationship Id="rId1" Type="http://schemas.openxmlformats.org/officeDocument/2006/relationships/externalLinkPath" Target="file:///\\Palaw-fina05\Biju\oldmc\Rep_1998\Dec98\Dec_Consolid\consmicro.xls" TargetMode="External"/></Relationships>
</file>

<file path=xl/externalLinks/_rels/externalLink254.xml.rels><?xml version="1.0" encoding="UTF-8" standalone="yes"?>
<Relationships xmlns="http://schemas.openxmlformats.org/package/2006/relationships"><Relationship Id="rId1" Type="http://schemas.openxmlformats.org/officeDocument/2006/relationships/externalLinkPath" Target="file:///A:\windows\TEMP\Nov'01-Inventory.xls" TargetMode="External"/></Relationships>
</file>

<file path=xl/externalLinks/_rels/externalLink255.xml.rels><?xml version="1.0" encoding="UTF-8" standalone="yes"?>
<Relationships xmlns="http://schemas.openxmlformats.org/package/2006/relationships"><Relationship Id="rId1" Type="http://schemas.openxmlformats.org/officeDocument/2006/relationships/externalLinkPath" Target="file:///G:\Documents%20and%20Settings\Administrator\Local%20Settings\Temporary%20Internet%20Files\Content.Outlook\P0U28WCA\Documents%20and%20Settings\abhavwal\Desktop\Accelerated%20depri%20vMC-AB.xls" TargetMode="External"/></Relationships>
</file>

<file path=xl/externalLinks/_rels/externalLink256.xml.rels><?xml version="1.0" encoding="UTF-8" standalone="yes"?>
<Relationships xmlns="http://schemas.openxmlformats.org/package/2006/relationships"><Relationship Id="rId1" Type="http://schemas.openxmlformats.org/officeDocument/2006/relationships/externalLinkPath" Target="file:///\\Finance\schedules\My%20Documents\SANJAY\FADEC99FINALAUDIT.xls" TargetMode="External"/></Relationships>
</file>

<file path=xl/externalLinks/_rels/externalLink257.xml.rels><?xml version="1.0" encoding="UTF-8" standalone="yes"?>
<Relationships xmlns="http://schemas.openxmlformats.org/package/2006/relationships"><Relationship Id="rId1" Type="http://schemas.openxmlformats.org/officeDocument/2006/relationships/externalLinkPath" Target="file:///C:\Users\rahulagrawal2.IN\Desktop\Arkadin\Audit%20Report\DOCUME~1\pshah01\LOCALS~1\Temp\PIH%20UP.xls" TargetMode="External"/></Relationships>
</file>

<file path=xl/externalLinks/_rels/externalLink258.xml.rels><?xml version="1.0" encoding="UTF-8" standalone="yes"?>
<Relationships xmlns="http://schemas.openxmlformats.org/package/2006/relationships"><Relationship Id="rId1" Type="http://schemas.openxmlformats.org/officeDocument/2006/relationships/externalLinkPath" Target="file:///\\ifilin01\org\Documents%20and%20Settings\minhvq\Local%20Settings\Temporary%20Internet%20Files\OLK402\RM%2003-06GC.xls" TargetMode="External"/></Relationships>
</file>

<file path=xl/externalLinks/_rels/externalLink259.xml.rels><?xml version="1.0" encoding="UTF-8" standalone="yes"?>
<Relationships xmlns="http://schemas.openxmlformats.org/package/2006/relationships"><Relationship Id="rId1" Type="http://schemas.openxmlformats.org/officeDocument/2006/relationships/externalLinkPath" Target="file:///\\Comp6\desktop\LIOU\CONTROL\Reporting\Lube-Dalian\DFTZ-9808.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G:\Documents%20and%20Settings\Administrator\Local%20Settings\Temporary%20Internet%20Files\Content.Outlook\P0U28WCA\MASHIMA\FY97FI~1\BUDGET\MFCSTJ10.XLS" TargetMode="External"/></Relationships>
</file>

<file path=xl/externalLinks/_rels/externalLink260.xml.rels><?xml version="1.0" encoding="UTF-8" standalone="yes"?>
<Relationships xmlns="http://schemas.openxmlformats.org/package/2006/relationships"><Relationship Id="rId1" Type="http://schemas.openxmlformats.org/officeDocument/2006/relationships/externalLinkPath" Target="file:///C:\Documents%20and%20Settings\janzin\Local%20Settings\Temporary%20Internet%20Files\OLK3\FINANCE\BUDGET\2001\2001BUDGET-DRAFT%20VERSION%202.xls" TargetMode="External"/></Relationships>
</file>

<file path=xl/externalLinks/_rels/externalLink261.xml.rels><?xml version="1.0" encoding="UTF-8" standalone="yes"?>
<Relationships xmlns="http://schemas.openxmlformats.org/package/2006/relationships"><Relationship Id="rId1" Type="http://schemas.openxmlformats.org/officeDocument/2006/relationships/externalLinkPath" Target="file:///C:\Documents%20and%20Settings\janzin\Local%20Settings\Temporary%20Internet%20Files\OLK3\Documents%20and%20Settings\administrator\Local%20Settings\Temporary%20Internet%20Files\OLK3\FEB%206th%20REVISED%20BUDGET%20-%20Version%201.xls" TargetMode="External"/></Relationships>
</file>

<file path=xl/externalLinks/_rels/externalLink262.xml.rels><?xml version="1.0" encoding="UTF-8" standalone="yes"?>
<Relationships xmlns="http://schemas.openxmlformats.org/package/2006/relationships"><Relationship Id="rId1" Type="http://schemas.openxmlformats.org/officeDocument/2006/relationships/externalLinkPath" Target="file:///C:\Documents%20and%20Settings\D02127\Desktop\Jan-07-112%20fcst.-v2.0.xls" TargetMode="External"/></Relationships>
</file>

<file path=xl/externalLinks/_rels/externalLink263.xml.rels><?xml version="1.0" encoding="UTF-8" standalone="yes"?>
<Relationships xmlns="http://schemas.openxmlformats.org/package/2006/relationships"><Relationship Id="rId1" Type="http://schemas.openxmlformats.org/officeDocument/2006/relationships/externalLinkPath" Target="file:///\\Kehoach2\c\thao\Nghean\Thai%20Hoa%202.xls" TargetMode="External"/></Relationships>
</file>

<file path=xl/externalLinks/_rels/externalLink264.xml.rels><?xml version="1.0" encoding="UTF-8" standalone="yes"?>
<Relationships xmlns="http://schemas.openxmlformats.org/package/2006/relationships"><Relationship Id="rId1" Type="http://schemas.openxmlformats.org/officeDocument/2006/relationships/externalLinkPath" Target="file:///C:\Users\rahulagrawal2.IN\Desktop\Arkadin\Audit%20Report\Documents%20and%20Settings\rgulati\Local%20Settings\Temporary%20Internet%20Files\OLKA\SANF-K4%20(2).XLS" TargetMode="External"/></Relationships>
</file>

<file path=xl/externalLinks/_rels/externalLink265.xml.rels><?xml version="1.0" encoding="UTF-8" standalone="yes"?>
<Relationships xmlns="http://schemas.openxmlformats.org/package/2006/relationships"><Relationship Id="rId1" Type="http://schemas.openxmlformats.org/officeDocument/2006/relationships/externalLinkPath" Target="file:///\\ifilin01\org\USERS\SEN\DRC_2006\MFG_EF06.XLS" TargetMode="External"/></Relationships>
</file>

<file path=xl/externalLinks/_rels/externalLink266.xml.rels><?xml version="1.0" encoding="UTF-8" standalone="yes"?>
<Relationships xmlns="http://schemas.openxmlformats.org/package/2006/relationships"><Relationship Id="rId1" Type="http://schemas.openxmlformats.org/officeDocument/2006/relationships/externalLinkPath" Target="file:///\\corp1336\PRABHAT\DE28.xls" TargetMode="External"/></Relationships>
</file>

<file path=xl/externalLinks/_rels/externalLink267.xml.rels><?xml version="1.0" encoding="UTF-8" standalone="yes"?>
<Relationships xmlns="http://schemas.openxmlformats.org/package/2006/relationships"><Relationship Id="rId1" Type="http://schemas.openxmlformats.org/officeDocument/2006/relationships/externalLinkPath" Target="file:///\\ifilin01\org\DOCUME~1\MOHALI~1\LOCALS~1\Temp\DOCUME~1\dineshka\LOCALS~1\Temp\PARABOL\MAR03.XLS" TargetMode="External"/></Relationships>
</file>

<file path=xl/externalLinks/_rels/externalLink268.xml.rels><?xml version="1.0" encoding="UTF-8" standalone="yes"?>
<Relationships xmlns="http://schemas.openxmlformats.org/package/2006/relationships"><Relationship Id="rId1" Type="http://schemas.openxmlformats.org/officeDocument/2006/relationships/externalLinkPath" Target="file:///\\192.168.230.4\nicat-accounts\JMCIPL\Corporate\SHRIHARSH\2007-08\ACCOUNTS%20&amp;%20AUDIT\31.03.2007\Statutory%20Audit%20Workings\Final_Financials_2006%20220806.XLS" TargetMode="External"/></Relationships>
</file>

<file path=xl/externalLinks/_rels/externalLink269.xml.rels><?xml version="1.0" encoding="UTF-8" standalone="yes"?>
<Relationships xmlns="http://schemas.openxmlformats.org/package/2006/relationships"><Relationship Id="rId1" Type="http://schemas.openxmlformats.org/officeDocument/2006/relationships/externalLinkPath" Target="file:///\\Dldfi110\behal\Shripad\MIS2000\RXJANDC00.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omp7\e\party\com\ogl\OGBS2002\OG-BS-02.xls" TargetMode="External"/></Relationships>
</file>

<file path=xl/externalLinks/_rels/externalLink270.xml.rels><?xml version="1.0" encoding="UTF-8" standalone="yes"?>
<Relationships xmlns="http://schemas.openxmlformats.org/package/2006/relationships"><Relationship Id="rId1" Type="http://schemas.openxmlformats.org/officeDocument/2006/relationships/externalLinkPath" Target="file:///\\DIEN2\C\CS3408\Standard\RPT.xls" TargetMode="External"/></Relationships>
</file>

<file path=xl/externalLinks/_rels/externalLink271.xml.rels><?xml version="1.0" encoding="UTF-8" standalone="yes"?>
<Relationships xmlns="http://schemas.openxmlformats.org/package/2006/relationships"><Relationship Id="rId1" Type="http://schemas.openxmlformats.org/officeDocument/2006/relationships/externalLinkPath" Target="file:///G:\Documents%20and%20Settings\Administrator\Local%20Settings\Temporary%20Internet%20Files\Content.Outlook\P0U28WCA\BrioReports\PL_BS.xls" TargetMode="External"/></Relationships>
</file>

<file path=xl/externalLinks/_rels/externalLink272.xml.rels><?xml version="1.0" encoding="UTF-8" standalone="yes"?>
<Relationships xmlns="http://schemas.openxmlformats.org/package/2006/relationships"><Relationship Id="rId1" Type="http://schemas.openxmlformats.org/officeDocument/2006/relationships/externalLinkPath" Target="file:///G:\Documents%20and%20Settings\Administrator\Local%20Settings\Temporary%20Internet%20Files\Content.Outlook\P0U28WCA\Clients\Bestex%20MM\Fixed%20assets\Finanicals.xls" TargetMode="External"/></Relationships>
</file>

<file path=xl/externalLinks/_rels/externalLink273.xml.rels><?xml version="1.0" encoding="UTF-8" standalone="yes"?>
<Relationships xmlns="http://schemas.openxmlformats.org/package/2006/relationships"><Relationship Id="rId1" Type="http://schemas.openxmlformats.org/officeDocument/2006/relationships/externalLinkPath" Target="file:///\\Thanhvinh\dutoan\unzipped\SOKT-Q3CT\SOKT-Q3CT.xls" TargetMode="External"/></Relationships>
</file>

<file path=xl/externalLinks/_rels/externalLink274.xml.rels><?xml version="1.0" encoding="UTF-8" standalone="yes"?>
<Relationships xmlns="http://schemas.openxmlformats.org/package/2006/relationships"><Relationship Id="rId1" Type="http://schemas.openxmlformats.org/officeDocument/2006/relationships/externalLinkPath" Target="file:///G:\Documents%20and%20Settings\Administrator\Local%20Settings\Temporary%20Internet%20Files\Content.Outlook\P0U28WCA\Documents%20and%20Settings\Himanshu\Desktop\TSL%20NOTES\TSL%20Notes%20March08.xls" TargetMode="External"/></Relationships>
</file>

<file path=xl/externalLinks/_rels/externalLink275.xml.rels><?xml version="1.0" encoding="UTF-8" standalone="yes"?>
<Relationships xmlns="http://schemas.openxmlformats.org/package/2006/relationships"><Relationship Id="rId1" Type="http://schemas.openxmlformats.org/officeDocument/2006/relationships/externalLinkPath" Target="file:///E:\My%20Documents\BACKUP%20FOLDERS\2001-02(FINANCIAL%20CLOSING)\ACCOUNTS%20&amp;%20NOTES-FINAL%20SIGNED\Financial%20Statements-final%20signed.xls" TargetMode="External"/></Relationships>
</file>

<file path=xl/externalLinks/_rels/externalLink276.xml.rels><?xml version="1.0" encoding="UTF-8" standalone="yes"?>
<Relationships xmlns="http://schemas.openxmlformats.org/package/2006/relationships"><Relationship Id="rId1" Type="http://schemas.openxmlformats.org/officeDocument/2006/relationships/externalLinkPath" Target="file:///\\ifilin01\org\Documents%20and%20Settings\cnhn\Local%20Settings\Temporary%20Internet%20Files\Content.IE5\RB55PX9I\SaoLuu\O%20C\Accouthp\CTMT\HLC\My%20Documents\DToan35KV\TramCatT.Yen-B.Xa.xls" TargetMode="External"/></Relationships>
</file>

<file path=xl/externalLinks/_rels/externalLink277.xml.rels><?xml version="1.0" encoding="UTF-8" standalone="yes"?>
<Relationships xmlns="http://schemas.openxmlformats.org/package/2006/relationships"><Relationship Id="rId1" Type="http://schemas.microsoft.com/office/2006/relationships/xlExternalLinkPath/xlPathMissing" Target="Q3-01-duyet.xls" TargetMode="External"/></Relationships>
</file>

<file path=xl/externalLinks/_rels/externalLink278.xml.rels><?xml version="1.0" encoding="UTF-8" standalone="yes"?>
<Relationships xmlns="http://schemas.openxmlformats.org/package/2006/relationships"><Relationship Id="rId1" Type="http://schemas.openxmlformats.org/officeDocument/2006/relationships/externalLinkPath" Target="file:///\\Ram_dell\c\My%20Documents\BANK-RECO-ioc.xls" TargetMode="External"/></Relationships>
</file>

<file path=xl/externalLinks/_rels/externalLink279.xml.rels><?xml version="1.0" encoding="UTF-8" standalone="yes"?>
<Relationships xmlns="http://schemas.openxmlformats.org/package/2006/relationships"><Relationship Id="rId1" Type="http://schemas.openxmlformats.org/officeDocument/2006/relationships/externalLinkPath" Target="file:///\\Thanhvinh\dutoan\QLo15A\BC11cau-QL15A-3.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ifilin01\org\DOCUME~1\RAJESH~1\LOCALS~1\Temp\AHC_DRC_02_FEBRUARY_%202005.xls" TargetMode="External"/></Relationships>
</file>

<file path=xl/externalLinks/_rels/externalLink280.xml.rels><?xml version="1.0" encoding="UTF-8" standalone="yes"?>
<Relationships xmlns="http://schemas.openxmlformats.org/package/2006/relationships"><Relationship Id="rId1" Type="http://schemas.openxmlformats.org/officeDocument/2006/relationships/externalLinkPath" Target="file:///\\Thanhvinh\dutoan\Luu%20o%20D%20old\Dutoan\Binh%20Phuoc\BCNCKT13_S3.xls" TargetMode="External"/></Relationships>
</file>

<file path=xl/externalLinks/_rels/externalLink281.xml.rels><?xml version="1.0" encoding="UTF-8" standalone="yes"?>
<Relationships xmlns="http://schemas.openxmlformats.org/package/2006/relationships"><Relationship Id="rId1" Type="http://schemas.openxmlformats.org/officeDocument/2006/relationships/externalLinkPath" Target="file:///\\D-huong\c\DUTOAN\Dg-hochiminh\Dacrong-tarut\Dacrong-tarut(dm)\%20duong257-272.xls" TargetMode="External"/></Relationships>
</file>

<file path=xl/externalLinks/_rels/externalLink282.xml.rels><?xml version="1.0" encoding="UTF-8" standalone="yes"?>
<Relationships xmlns="http://schemas.openxmlformats.org/package/2006/relationships"><Relationship Id="rId1" Type="http://schemas.openxmlformats.org/officeDocument/2006/relationships/externalLinkPath" Target="file:///\\Vinhptt\dutoan\Qnam\QLo%2014B\Cong\cong32-38.xls" TargetMode="External"/></Relationships>
</file>

<file path=xl/externalLinks/_rels/externalLink283.xml.rels><?xml version="1.0" encoding="UTF-8" standalone="yes"?>
<Relationships xmlns="http://schemas.openxmlformats.org/package/2006/relationships"><Relationship Id="rId1" Type="http://schemas.openxmlformats.org/officeDocument/2006/relationships/externalLinkPath" Target="file:///A:\VATOil-1999new.xls" TargetMode="External"/></Relationships>
</file>

<file path=xl/externalLinks/_rels/externalLink284.xml.rels><?xml version="1.0" encoding="UTF-8" standalone="yes"?>
<Relationships xmlns="http://schemas.openxmlformats.org/package/2006/relationships"><Relationship Id="rId1" Type="http://schemas.openxmlformats.org/officeDocument/2006/relationships/externalLinkPath" Target="file:///\\ifilin01\org\Documents%20and%20Settings\RobertCz\Local%20Settings\Temporary%20Internet%20Files\RD%20mat%20consumption%20jan%20to%20Apr%20with%20cat.xls" TargetMode="External"/></Relationships>
</file>

<file path=xl/externalLinks/_rels/externalLink285.xml.rels><?xml version="1.0" encoding="UTF-8" standalone="yes"?>
<Relationships xmlns="http://schemas.openxmlformats.org/package/2006/relationships"><Relationship Id="rId1" Type="http://schemas.openxmlformats.org/officeDocument/2006/relationships/externalLinkPath" Target="file:///\\ifilin01\org\Documents%20and%20Settings\RobertCz\Local%20Settings\Temporary%20Internet%20Files\Anlaytical%20support%20-%20Sastry%20Ytd%20April.xls" TargetMode="External"/></Relationships>
</file>

<file path=xl/externalLinks/_rels/externalLink286.xml.rels><?xml version="1.0" encoding="UTF-8" standalone="yes"?>
<Relationships xmlns="http://schemas.openxmlformats.org/package/2006/relationships"><Relationship Id="rId1" Type="http://schemas.openxmlformats.org/officeDocument/2006/relationships/externalLinkPath" Target="file:///C:\Documents%20and%20Settings\janzin\Local%20Settings\Temporary%20Internet%20Files\OLK3\2004%20Expenses%20Plan%20vs%2010+2%203rd%20pass%20without%20AQ.xls" TargetMode="External"/></Relationships>
</file>

<file path=xl/externalLinks/_rels/externalLink287.xml.rels><?xml version="1.0" encoding="UTF-8" standalone="yes"?>
<Relationships xmlns="http://schemas.openxmlformats.org/package/2006/relationships"><Relationship Id="rId1" Type="http://schemas.openxmlformats.org/officeDocument/2006/relationships/externalLinkPath" Target="file:///C:\Documents%20and%20Settings\janzin\Local%20Settings\Temporary%20Internet%20Files\OLK3\WINDOWS\TEMP\Oasis%20Budget%20(AP%20Sheet)%20as%20at%2021st%20July%202000%20VS10.xls" TargetMode="External"/></Relationships>
</file>

<file path=xl/externalLinks/_rels/externalLink288.xml.rels><?xml version="1.0" encoding="UTF-8" standalone="yes"?>
<Relationships xmlns="http://schemas.openxmlformats.org/package/2006/relationships"><Relationship Id="rId1" Type="http://schemas.openxmlformats.org/officeDocument/2006/relationships/externalLinkPath" Target="file:///\\Cj-fs-01\bugete\Documents%20and%20Settings\Florica.Carpiuc\My%20Documents\Situatii%20financiare%2030.09.2006\R206009%20061%20modificat%20in%207.11.2006.xls" TargetMode="External"/></Relationships>
</file>

<file path=xl/externalLinks/_rels/externalLink289.xml.rels><?xml version="1.0" encoding="UTF-8" standalone="yes"?>
<Relationships xmlns="http://schemas.openxmlformats.org/package/2006/relationships"><Relationship Id="rId1" Type="http://schemas.openxmlformats.org/officeDocument/2006/relationships/externalLinkPath" Target="file:///\\ifilin01\org\Documents%20and%20Settings\prabhijitd-gsc\Local%20Settings\Temporary%20Internet%20Files\OLK1E\Revised%20RPP%20Format%20-%20USA.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U:\HOME\AOP\AOPSM\AOP98\GLASS.XLS" TargetMode="External"/></Relationships>
</file>

<file path=xl/externalLinks/_rels/externalLink290.xml.rels><?xml version="1.0" encoding="UTF-8" standalone="yes"?>
<Relationships xmlns="http://schemas.openxmlformats.org/package/2006/relationships"><Relationship Id="rId1" Type="http://schemas.openxmlformats.org/officeDocument/2006/relationships/externalLinkPath" Target="file:///\\ifilin01\org\DOCUME~1\RP\LOCALS~1\Temp\DOCUME~1\VTDKHO~1.VIN\LOCALS~1\Temp\Rar$DI00.375\THANHTHAO\Thang%20KT%202001\Ho%20so%20thau\Du%20thau%20Huu%20Lung%20-%20Lang%20Son.xls" TargetMode="External"/></Relationships>
</file>

<file path=xl/externalLinks/_rels/externalLink291.xml.rels><?xml version="1.0" encoding="UTF-8" standalone="yes"?>
<Relationships xmlns="http://schemas.openxmlformats.org/package/2006/relationships"><Relationship Id="rId1" Type="http://schemas.openxmlformats.org/officeDocument/2006/relationships/externalLinkPath" Target="file:///\\Linh\d\Luu%20Phong%20Kinh%20Doanh\Thanh%20mai\Du%20toan%20chinh%20thuc%20HCM\DT%20bo%20sung\PH99\TDTHCM\BO%20SUNG\PHEO-BUN\k507-515\DTbs.xls" TargetMode="External"/></Relationships>
</file>

<file path=xl/externalLinks/_rels/externalLink292.xml.rels><?xml version="1.0" encoding="UTF-8" standalone="yes"?>
<Relationships xmlns="http://schemas.openxmlformats.org/package/2006/relationships"><Relationship Id="rId1" Type="http://schemas.openxmlformats.org/officeDocument/2006/relationships/externalLinkPath" Target="file:///\\JHAGNTX2\USER\WINDOWS.000\TEMP\condeck.xls" TargetMode="External"/></Relationships>
</file>

<file path=xl/externalLinks/_rels/externalLink293.xml.rels><?xml version="1.0" encoding="UTF-8" standalone="yes"?>
<Relationships xmlns="http://schemas.openxmlformats.org/package/2006/relationships"><Relationship Id="rId1" Type="http://schemas.openxmlformats.org/officeDocument/2006/relationships/externalLinkPath" Target="file:///\\Sundance\c\Aaneeraj\wcap\cons\wc042000.xls" TargetMode="External"/></Relationships>
</file>

<file path=xl/externalLinks/_rels/externalLink294.xml.rels><?xml version="1.0" encoding="UTF-8" standalone="yes"?>
<Relationships xmlns="http://schemas.openxmlformats.org/package/2006/relationships"><Relationship Id="rId1" Type="http://schemas.openxmlformats.org/officeDocument/2006/relationships/externalLinkPath" Target="file:///G:\Documents%20and%20Settings\Administrator\Local%20Settings\Temporary%20Internet%20Files\Content.Outlook\P0U28WCA\My%20document\MAR%2002%20IND%20AUDIT\F%20A%20summary%20-%2031%2003%2002-SBI%20copy.xls" TargetMode="External"/></Relationships>
</file>

<file path=xl/externalLinks/_rels/externalLink295.xml.rels><?xml version="1.0" encoding="UTF-8" standalone="yes"?>
<Relationships xmlns="http://schemas.openxmlformats.org/package/2006/relationships"><Relationship Id="rId1" Type="http://schemas.openxmlformats.org/officeDocument/2006/relationships/externalLinkPath" Target="file:///\\T_vinh\dutoan\DUTOAN\Dg%20Ho%20chi%20Minh\Atep-ThanhMy\DRong-Tarut%20BV\BenTat\cauBtat8.xls" TargetMode="External"/></Relationships>
</file>

<file path=xl/externalLinks/_rels/externalLink296.xml.rels><?xml version="1.0" encoding="UTF-8" standalone="yes"?>
<Relationships xmlns="http://schemas.openxmlformats.org/package/2006/relationships"><Relationship Id="rId1" Type="http://schemas.openxmlformats.org/officeDocument/2006/relationships/externalLinkPath" Target="file:///\\T_vinh\dutoan\DUTOAN\Qnam\OngTrang\KTTC-%20Ong%20Trang2.xls" TargetMode="External"/></Relationships>
</file>

<file path=xl/externalLinks/_rels/externalLink297.xml.rels><?xml version="1.0" encoding="UTF-8" standalone="yes"?>
<Relationships xmlns="http://schemas.openxmlformats.org/package/2006/relationships"><Relationship Id="rId1" Type="http://schemas.openxmlformats.org/officeDocument/2006/relationships/externalLinkPath" Target="file:///G:\Documents%20and%20Settings\Administrator\Local%20Settings\Temporary%20Internet%20Files\Content.Outlook\P0U28WCA\VAIBHAV\wks\KOMET\PG148830\WKS\SAP\Ctax-FY(97-98)\sap_indonesia%20-%20return.xls" TargetMode="External"/></Relationships>
</file>

<file path=xl/externalLinks/_rels/externalLink298.xml.rels><?xml version="1.0" encoding="UTF-8" standalone="yes"?>
<Relationships xmlns="http://schemas.openxmlformats.org/package/2006/relationships"><Relationship Id="rId1" Type="http://schemas.openxmlformats.org/officeDocument/2006/relationships/externalLinkPath" Target="file:///\\ifilin01\org\DOCUME~1\hiralaly\LOCALS~1\Temp\gen\AUG'02.xls" TargetMode="External"/></Relationships>
</file>

<file path=xl/externalLinks/_rels/externalLink299.xml.rels><?xml version="1.0" encoding="UTF-8" standalone="yes"?>
<Relationships xmlns="http://schemas.openxmlformats.org/package/2006/relationships"><Relationship Id="rId1" Type="http://schemas.openxmlformats.org/officeDocument/2006/relationships/externalLinkPath" Target="file:///\\ifilin01\org\daga\MIS07\Monthly%20Report\July\SKU%20wise%20sales%20Ytd%20July'0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ERVER\PROJECT\PROP\DA0630\INQ'Y\STEEL\DA0463BQ.XLW"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C:\AUDIT%2010-11\KPMG%20AUDIT\FIXED%20ASSETS\Documents%20and%20Settings\Administrator\Local%20Settings\Temporary%20Internet%20Files\Content.Outlook\P0U28WCA\windows\TEMP\Accounts\AR2s\QS-1997.xls" TargetMode="External"/></Relationships>
</file>

<file path=xl/externalLinks/_rels/externalLink300.xml.rels><?xml version="1.0" encoding="UTF-8" standalone="yes"?>
<Relationships xmlns="http://schemas.openxmlformats.org/package/2006/relationships"><Relationship Id="rId1" Type="http://schemas.openxmlformats.org/officeDocument/2006/relationships/externalLinkPath" Target="file:///\\Savitag_account\Sanjay\MONTHLY%20REPORT%20JUL%20'06%20DRAFT1%20.xls" TargetMode="External"/></Relationships>
</file>

<file path=xl/externalLinks/_rels/externalLink301.xml.rels><?xml version="1.0" encoding="UTF-8" standalone="yes"?>
<Relationships xmlns="http://schemas.openxmlformats.org/package/2006/relationships"><Relationship Id="rId1" Type="http://schemas.openxmlformats.org/officeDocument/2006/relationships/externalLinkPath" Target="file:///G:\Documents%20and%20Settings\rratnesh\Desktop\Documents%20and%20Settings\Gan%20kok%20seng\&#12487;&#12473;&#12463;&#12488;&#12483;&#12503;\ASH%20BP\&#21454;&#30410;&#31649;&#29702;\&#20181;&#21521;&#22320;&#21029;&#21454;&#30410;\MC&#20181;&#21521;&#22320;&#21029;&#21454;&#30410;%20March-1-2005.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AUDIT%2010-11\KPMG%20AUDIT\FIXED%20ASSETS\Documents%20and%20Settings\rratnesh\Desktop\Final%20Fianacials%20uploaded\13%20months\Res0104.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Reshma\d\Primary%20Jan%202006\Primary%20Jan%202006.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moh_srv_01\Users\RAJIV\OFFICE\raj\Secondary%20claims\sampling%20claim.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corp1336\PRABHAT\Documents%20and%20Settings\Lohc\Local%20Settings\Temporary%20Internet%20Files\OLK80\budget%20formats%2020032.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C:\AUDIT%2010-11\KPMG%20AUDIT\FIXED%20ASSETS\Documents%20and%20Settings\Administrator\Local%20Settings\Temporary%20Internet%20Files\Content.Outlook\P0U28WCA\VAIBHAV\wks\KOMET\ED148630\WKS\OKS\Bechem%20return%20FY99-2000.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LUCKNTX2\HOME\HPant\INDIAN\1998-99\fa6mbreakup.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C:\Users\rahulagrawal2.IN\Desktop\Arkadin\Audit%20Report\Documents%20and%20Settings\psundaram\Local%20Settings\Temp\PIH\PIH%20Chennai%20Mar%202002.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Users\rahulagrawal2.IN\Desktop\Arkadin\Audit%20Report\DOCUME~1\CRAMANAT\LOCALS~1\Temp\PIH%20PKD%20(sake)%20Mar%202004-VAITHI.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C:\AUDIT%2010-11\KPMG%20AUDIT\FIXED%20ASSETS\Documents%20and%20Settings\rratnesh\Desktop\My%20Documents\OIL\OILODR.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S001006b\asia4r\&#25126;&#30053;\&#29983;&#36009;\98-01\&#20840;&#20307;&#29983;&#36009;.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C:\AUDIT%2010-11\KPMG%20AUDIT\FIXED%20ASSETS\CMA\Balance%20Sheet%20Folder(KESHAV)\BS2008\Documents%20and%20Settings\abatra\Local%20Settings\Temporary%20Internet%20Files\OLK2C\Hella%20Balance%20Sheet%20as%20on%2031.03.08%20(keshav).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R:\USERS\NITINJAIN\Budget%202004\phasing\123R3\Budget2000\budget%20executive%20summaries.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Corp1506\fbt%202007\Documents%20and%20Settings\nitinja\Desktop\May'05\USERS\NITINJAIN\Budget%202004\phasing\123R3\Budget2000\budget%20executive%20summaries.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Corp1508\sachin\Documents%20and%20Settings\narenderj\Desktop\Tax%20Audit%20-%202005-06%20(Final%2029-10-2006)\Attachments\115%20JB%20certificate.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Dldfi41\c\Shripad\MIS2000\RXJANDC00.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ifilin01\org\WINDOWS\TEMP\gen\AUG'02.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Mung\daitu\KHANH\KYTHUAT\NAM99\OLTC\Gia%20dinh\DUTOAN.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C:\Documents%20and%20Settings\janzin\Local%20Settings\Temporary%20Internet%20Files\OLK3\Documents%20and%20Settings\administrator\Local%20Settings\Temporary%20Internet%20Files\OLK3\Q3%20REVISED%20BUDGET%20-%20UPDATED%20(July%206th%202002).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Mung\daitu\TVT\PTHO\DUTOANWB.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Comp7\e\datacom1d\comp1\combs\South(Final)\BS%2008\08.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Documents%20and%20Settings\Administrator\Local%20Settings\Temporary%20Internet%20Files\Content.Outlook\P0U28WCA\Documents%20and%20Settings\hmarwah\Local%20Settings\Temporary%20Internet%20Files\OLK16\TB-31.03.07%20ConSO-JMOR-IND.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corp_msg_02\USERS\USERS\MISCELL\DRC\gen\AUG'02.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Flihopdc\users\VISHAL\Res0601\Hyperion\INDIA01.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Mung\daitu\KHANH\KYTHUAT\NAM99\OLTC\DUTOAN1.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Mung\daitu\LUUTAM\VBAO\BookJHFGJGXBGCCNCVCCVVCVCC2.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G:\Documents%20and%20Settings\Administrator\Local%20Settings\Temporary%20Internet%20Files\Content.Outlook\P0U28WCA\International\BIC\Tax-BIC\MAD\97stmts.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corpns01\corp-fs-03\daga\SCHEDULE\Sch_2001\dec_01\Rev_rbls\922.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DIEN2\C\WINDOWS\TEMP\3533\99Q\99Q3657\99Q3299(REV.1).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Kiran\My%20Documents\WINDOWS\TEMP\MA0102.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C:\DOCUME~1\user\LOCALS~1\Temp\Rar$DI00.343\Documents%20and%20Settings\Administrator\Local%20Settings\Temporary%20Internet%20Files\Content.Outlook\P0U28WCA\windows\TEMP\Accounts\AR2s\QS-1997.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C:\DOCUME~1\user\LOCALS~1\Temp\Rar$DI00.343\Documents%20and%20Settings\rratnesh\Desktop\Final%20Fianacials%20uploaded\13%20months\Res0104.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CMA\Balance%20Sheet%20Folder(KESHAV)\BS2008\Documents%20and%20Settings\abatra\Local%20Settings\Temporary%20Internet%20Files\OLK2C\Hella%20Balance%20Sheet%20as%20on%2031.03.08%20(keshav).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ifilin01\org\DOCUME~1\RP\LOCALS~1\Temp\DOCUME~1\VTDKHO~1.VIN\LOCALS~1\Temp\Rar$DI00.375\THANHTHAO\Phong%20Kinh%20Te\LUC\EXCEL\Th&#199;u\Du%20thau%20Y&#170;n%20Minh%20-%20H&#181;%20Giang.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R:\New%20Folder\Accounts%20Receivables%20-%2031-01-20041.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corp0797\5%20May%20DRC%202007\RAJIV\OFFICE\raj\Secondary%20claims\sampling%20claim.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New%20Folder/market%20report/2004/df%20market%20report-Dec'04.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ifilin01\org\DOCUME~1\RP\LOCALS~1\Temp\DOCUME~1\VTDKHO~1.VIN\LOCALS~1\Temp\Rar$DI00.375\THANHTHAO\LVTD\MSOffice\EXCEL\LUC\DT%20DZ%2022+TBA%20.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ifilin01\org\DOCUME~1\RP\LOCALS~1\Temp\DOCUME~1\VTDKHO~1.VIN\LOCALS~1\Temp\Rar$DI00.375\THANHTHAO\LVTD\MSOffice\EXCEL\LUC\HY35.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ifilin01\org\DOCUME~1\RP\LOCALS~1\Temp\DOCUME~1\VTDKHO~1.VIN\LOCALS~1\Temp\Rar$DI00.375\My%20Documents\BANG%20LUONG2%20-%20THANH.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A:\QL2%20-%20Vinh%20Phuc.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ifilin01\org\USERS\VIPAN\2006\power_06.xls" TargetMode="External"/></Relationships>
</file>

<file path=xl/externalLinks/_rels/externalLink69.xml.rels><?xml version="1.0" encoding="UTF-8" standalone="yes"?>
<Relationships xmlns="http://schemas.openxmlformats.org/package/2006/relationships"><Relationship Id="rId1" Type="http://schemas.microsoft.com/office/2006/relationships/xlExternalLinkPath/xlPathMissing" Target="K62-K72(DT2).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G:\Documents%20and%20Settings\Administrator\Local%20Settings\Temporary%20Internet%20Files\Content.Outlook\P0U28WCA\windows\TEMP\Accounts\AR2s\QS-1997.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mohsrv05\sys\USERS\ASHISHS\PROCHG\2005\Apr1-05(RESTORED).xls" TargetMode="External"/></Relationships>
</file>

<file path=xl/externalLinks/_rels/externalLink71.xml.rels><?xml version="1.0" encoding="UTF-8" standalone="yes"?>
<Relationships xmlns="http://schemas.openxmlformats.org/package/2006/relationships"><Relationship Id="rId1" Type="http://schemas.microsoft.com/office/2006/relationships/xlExternalLinkPath/xlPathMissing" Target="DT-THL7.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ifilin01\org\BCAO_VNM\CLB_Vinamilk\LUONG%20VP%20CONGTY%20thang%2006%20nam%202002.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Dldfi41\c\finance%20meet\DRCS\Finance\RENE\MAREPORT\Report2k\MA2K04.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Thanhvinh\dutoan\May1\KIEN\QL32\DT32.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A:\Toan\PMU5\TDT%20GIAI%20DOAN%20I\KHECOSC.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R:\New%20Folder\drc\2003\Apr'03%20corporate%20global%20DRC-mail%20copy.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ifilin01\org\USER\ACCOUNTS\AVNEET\BUD03\BUDGET2003-THAI.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Lpints001\audit2007$\Finance\audit-02%20-%20workings\LPIL-02%20Annual%20accountsfinal%20.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C:\DOCUME~1\user\LOCALS~1\Temp\Rar$DI00.343\Documents%20and%20Settings\Administrator\Local%20Settings\Temporary%20Internet%20Files\Content.Outlook\P0U28WCA\VAIBHAV\wks\KOMET\ED148630\WKS\OKS\Bechem%20return%20FY99-2000.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G:\Documents%20and%20Settings\rratnesh\Desktop\Final%20Fianacials%20uploaded\13%20months\Res0104.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May5\d\THUYF\QL21\dtTKKT-98-106.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C:\DOCUME~1\user\LOCALS~1\Temp\Rar$DI00.343\Documents%20and%20Settings\rratnesh\Desktop\My%20Documents\OIL\OILODR.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C:\DOCUME~1\user\LOCALS~1\Temp\Rar$DI00.343\CMA\Balance%20Sheet%20Folder(KESHAV)\BS2008\Documents%20and%20Settings\abatra\Local%20Settings\Temporary%20Internet%20Files\OLK2C\Hella%20Balance%20Sheet%20as%20on%2031.03.08%20(keshav).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mohsrv05\sys\USERS\ASHISHS\PROCHG\2005\mar-05.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ifilin01\org\USERS\ASHISHS\PROCHG\2005\July'05.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ifilin01\org\New%20Folder\drc\2003\Apr'03%20corporate%20global%20DRC-mail%20copy.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A:\Toan\PMU5\TDT%20GIAI%20DOAN%20I\HAO\DTSC\CAU-CHET.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C:\Accounts\Accounts%20Data\2004\2004%20Reports\Cost%20Centre%20Reports\CCR%202004%20Master%20$$$.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C:\Users\rahulagrawal2.IN\Desktop\Arkadin\Audit%20Report\Users\rimzimjain\AppData\Roaming\Microsoft\Excel\stat%20financials.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Ndelw-fina048\Ranjit\My%20Documents\Amit\FINANCIALS\DEC'2001\PIH\PIH%20Del.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Flihopdc\users\VISHAL\2003\Apr03\Res0403-RJ.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U:\Documents%20and%20Settings\sumit\Local%20Settings\Temporary%20Internet%20Files\Content.IE5\FD1SMBGL\Clients\Expeditors\Monday%2010-6-04\expeditors%20-%20financial%20statements%202003%20-%20postab.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Roshan\mah%20knowledg\MIPL01\mipl\WINDOWS\DESKTOP\BUDGET99\comb5.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Hemant\c\Staff\Dystar\March%202003\Tax%20Audit\3cdmarch2003.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corp1336\PRABHAT\Hoang\LINEACCOUNT2003\La-Feb2003\RAN-02.xls" TargetMode="External"/></Relationships>
</file>

<file path=xl/externalLinks/_rels/externalLink94.xml.rels><?xml version="1.0" encoding="UTF-8" standalone="yes"?>
<Relationships xmlns="http://schemas.openxmlformats.org/package/2006/relationships"><Relationship Id="rId1" Type="http://schemas.microsoft.com/office/2006/relationships/xlExternalLinkPath/xlPathMissing" Target="Worksheet%20in%20Basis%20(1)"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A:\00-11rev.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Acc_dk_dung\acc_dkd\COLLECT.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ifilin01\org\USERS\ASHISHS\PROCHG\2005\May'05.xls" TargetMode="External"/></Relationships>
</file>

<file path=xl/externalLinks/_rels/externalLink98.xml.rels><?xml version="1.0" encoding="UTF-8" standalone="yes"?>
<Relationships xmlns="http://schemas.openxmlformats.org/package/2006/relationships"><Relationship Id="rId2" Type="http://schemas.microsoft.com/office/2019/04/relationships/externalLinkLongPath" Target="file:///\\ifilin01\org\Documents%20and%20Settings\rajesha\Local%20Settings\Temporary%20Internet%20Files\OLK6E\Documents%20and%20Settings\yogeshsa\Local%20Settings\Temporary%20Internet%20Files\OLK69\New%20Folder\drc\2003\Apr'03%20corporate%20global%20DRC-mail%20copy.xls?B7BDC92C" TargetMode="External"/><Relationship Id="rId1" Type="http://schemas.openxmlformats.org/officeDocument/2006/relationships/externalLinkPath" Target="file:///\\B7BDC92C\Apr'03%20corporate%20global%20DRC-mail%20copy.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Fileserver\USER\SS11230\WKS\Novo\Nnas\Corporate%20tax%20return-nna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Sheet1"/>
      <sheetName val="3cd09-10"/>
      <sheetName val="B"/>
      <sheetName val="C"/>
      <sheetName val="D"/>
      <sheetName val="E"/>
      <sheetName val="F"/>
      <sheetName val="G"/>
      <sheetName val="ANN 1"/>
      <sheetName val="working"/>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
      <sheetName val="debreco0403"/>
      <sheetName val="Hyp-mstr"/>
      <sheetName val="Balance Sheet_US$"/>
      <sheetName val="BS_ABRIDGED"/>
      <sheetName val="_REF"/>
      <sheetName val="Sheet1"/>
      <sheetName val="Sheet2"/>
      <sheetName val="Mar'07"/>
      <sheetName val="Plan Break-up"/>
      <sheetName val="Summary"/>
      <sheetName val="2009"/>
      <sheetName val="2008"/>
      <sheetName val="All"/>
      <sheetName val="Dump"/>
      <sheetName val="PACK"/>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4"/>
      <sheetName val="Sheet10"/>
      <sheetName val="Sheet1"/>
      <sheetName val="T01"/>
      <sheetName val="t12"/>
      <sheetName val="t11"/>
      <sheetName val="t10"/>
      <sheetName val="t9"/>
      <sheetName val="t8"/>
      <sheetName val="t7"/>
      <sheetName val="t6"/>
      <sheetName val="t5"/>
      <sheetName val="t4"/>
      <sheetName val="t3"/>
      <sheetName val="T02"/>
      <sheetName val="XL4Popp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
    </sheetNames>
    <sheetDataSet>
      <sheetData sheetId="0">
        <row r="1">
          <cell r="B1">
            <v>2001</v>
          </cell>
        </row>
        <row r="2">
          <cell r="B2">
            <v>-1</v>
          </cell>
          <cell r="C2">
            <v>1</v>
          </cell>
          <cell r="D2">
            <v>2</v>
          </cell>
          <cell r="E2">
            <v>3</v>
          </cell>
          <cell r="F2">
            <v>4</v>
          </cell>
          <cell r="G2">
            <v>5</v>
          </cell>
          <cell r="H2">
            <v>6</v>
          </cell>
          <cell r="I2">
            <v>7</v>
          </cell>
          <cell r="J2">
            <v>8</v>
          </cell>
          <cell r="K2">
            <v>9</v>
          </cell>
          <cell r="L2">
            <v>10</v>
          </cell>
          <cell r="M2">
            <v>11</v>
          </cell>
        </row>
        <row r="4">
          <cell r="A4" t="str">
            <v>H30</v>
          </cell>
          <cell r="B4">
            <v>-7296.1818000000003</v>
          </cell>
          <cell r="C4">
            <v>-7332.0678000000007</v>
          </cell>
          <cell r="D4">
            <v>-7367.9538000000011</v>
          </cell>
          <cell r="E4">
            <v>-80122.001799999998</v>
          </cell>
          <cell r="F4">
            <v>-8578.5023999999976</v>
          </cell>
          <cell r="G4">
            <v>-7744.6998999999996</v>
          </cell>
          <cell r="H4">
            <v>-6993.2938000000004</v>
          </cell>
          <cell r="I4">
            <v>-6993.2938000000004</v>
          </cell>
          <cell r="J4">
            <v>0</v>
          </cell>
          <cell r="K4">
            <v>-7621.1559999999999</v>
          </cell>
          <cell r="L4">
            <v>-7657.0420000000004</v>
          </cell>
          <cell r="M4">
            <v>-7664.6880000000001</v>
          </cell>
        </row>
        <row r="5">
          <cell r="A5" t="str">
            <v>H32</v>
          </cell>
          <cell r="B5">
            <v>-436511.1899</v>
          </cell>
          <cell r="C5">
            <v>-387280.16879999998</v>
          </cell>
          <cell r="D5">
            <v>-459731.02899999998</v>
          </cell>
          <cell r="E5">
            <v>-647685.00309999997</v>
          </cell>
          <cell r="F5">
            <v>-532609.12769999995</v>
          </cell>
          <cell r="G5">
            <v>-477367.25809999998</v>
          </cell>
          <cell r="H5">
            <v>-514920.62679999997</v>
          </cell>
          <cell r="I5">
            <v>-441418.1899</v>
          </cell>
          <cell r="J5">
            <v>-441418.1899</v>
          </cell>
          <cell r="K5">
            <v>-565813.51899999997</v>
          </cell>
          <cell r="L5">
            <v>-462926.80980000005</v>
          </cell>
          <cell r="M5">
            <v>-479710.27680000005</v>
          </cell>
        </row>
      </sheetData>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p"/>
      <sheetName val="realisation"/>
      <sheetName val="phase I II III &amp; new SGC"/>
      <sheetName val="phase_I_II_III_&amp;_new_SGC"/>
    </sheetNames>
    <sheetDataSet>
      <sheetData sheetId="0"/>
      <sheetData sheetId="1"/>
      <sheetData sheetId="2"/>
      <sheetData sheetId="3"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tement of Income"/>
      <sheetName val="computation"/>
      <sheetName val="GDR"/>
      <sheetName val="Dividend"/>
      <sheetName val="Interest"/>
      <sheetName val="TDS"/>
      <sheetName val="Div-details"/>
      <sheetName val="Sheet1"/>
    </sheetNames>
    <sheetDataSet>
      <sheetData sheetId="0"/>
      <sheetData sheetId="1"/>
      <sheetData sheetId="2"/>
      <sheetData sheetId="3"/>
      <sheetData sheetId="4"/>
      <sheetData sheetId="5"/>
      <sheetData sheetId="6"/>
      <sheetData sheetId="7"/>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
    </sheetNames>
    <sheetDataSet>
      <sheetData sheetId="0">
        <row r="1">
          <cell r="B1">
            <v>2001</v>
          </cell>
        </row>
        <row r="2">
          <cell r="B2">
            <v>-1</v>
          </cell>
          <cell r="C2">
            <v>1</v>
          </cell>
          <cell r="D2">
            <v>2</v>
          </cell>
          <cell r="E2">
            <v>3</v>
          </cell>
          <cell r="F2">
            <v>4</v>
          </cell>
          <cell r="G2">
            <v>5</v>
          </cell>
          <cell r="H2">
            <v>6</v>
          </cell>
          <cell r="I2">
            <v>7</v>
          </cell>
          <cell r="J2">
            <v>8</v>
          </cell>
          <cell r="K2">
            <v>9</v>
          </cell>
          <cell r="L2">
            <v>10</v>
          </cell>
          <cell r="M2">
            <v>11</v>
          </cell>
        </row>
        <row r="4">
          <cell r="A4" t="str">
            <v>E40</v>
          </cell>
          <cell r="B4">
            <v>672.3415</v>
          </cell>
          <cell r="C4">
            <v>130.67680000000001</v>
          </cell>
          <cell r="D4">
            <v>489.58170000000001</v>
          </cell>
          <cell r="E4">
            <v>1053.4877000000001</v>
          </cell>
          <cell r="F4">
            <v>680.39740000000006</v>
          </cell>
          <cell r="G4">
            <v>940.72350000000006</v>
          </cell>
          <cell r="H4">
            <v>1069.0971999999999</v>
          </cell>
          <cell r="I4">
            <v>289.6499</v>
          </cell>
          <cell r="J4">
            <v>145.5675</v>
          </cell>
          <cell r="K4">
            <v>5506.0465999999997</v>
          </cell>
          <cell r="L4">
            <v>692.92849999999999</v>
          </cell>
          <cell r="M4">
            <v>624.69640000000015</v>
          </cell>
        </row>
        <row r="5">
          <cell r="A5" t="str">
            <v>E50</v>
          </cell>
          <cell r="B5">
            <v>161472.53539999996</v>
          </cell>
          <cell r="C5">
            <v>238183.92130000002</v>
          </cell>
          <cell r="D5">
            <v>196580.48820000002</v>
          </cell>
          <cell r="E5">
            <v>188721.74870000003</v>
          </cell>
          <cell r="F5">
            <v>185068.51319999999</v>
          </cell>
          <cell r="G5">
            <v>167951.652</v>
          </cell>
          <cell r="H5">
            <v>172355.25659999999</v>
          </cell>
          <cell r="I5">
            <v>167092.1213</v>
          </cell>
          <cell r="J5">
            <v>150616.90160000001</v>
          </cell>
          <cell r="K5">
            <v>45697.298199999983</v>
          </cell>
          <cell r="L5">
            <v>197372.25199999995</v>
          </cell>
          <cell r="M5">
            <v>146979.34439999994</v>
          </cell>
        </row>
      </sheetData>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0"/>
      <sheetName val="441"/>
      <sheetName val="442"/>
      <sheetName val="443"/>
      <sheetName val="444"/>
      <sheetName val="445"/>
      <sheetName val="418"/>
      <sheetName val="test"/>
      <sheetName val="0102 Actuals"/>
      <sheetName val="03 Actuals"/>
      <sheetName val="03 Plan"/>
      <sheetName val="2003 EFT Plan Pillar"/>
      <sheetName val="Product Lookups"/>
      <sheetName val="Tx Products"/>
      <sheetName val="Products"/>
      <sheetName val="MM rpt lookup"/>
      <sheetName val="Cust Master"/>
      <sheetName val="Nyce"/>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row r="2">
          <cell r="A2" t="str">
            <v>Lookups for Mod MM Rpt Group</v>
          </cell>
        </row>
        <row r="3">
          <cell r="A3" t="str">
            <v>418-DDIL</v>
          </cell>
          <cell r="B3" t="str">
            <v>Software - International</v>
          </cell>
        </row>
        <row r="4">
          <cell r="A4" t="str">
            <v>440-ACH</v>
          </cell>
          <cell r="B4" t="str">
            <v>2.02 ACH/PS</v>
          </cell>
        </row>
        <row r="5">
          <cell r="A5" t="str">
            <v>441-Government</v>
          </cell>
          <cell r="B5" t="str">
            <v>Government Prod Group</v>
          </cell>
        </row>
        <row r="6">
          <cell r="A6" t="str">
            <v>442-Financials</v>
          </cell>
          <cell r="B6" t="str">
            <v>EFT Prod Group - FIs / Ntwks</v>
          </cell>
        </row>
        <row r="7">
          <cell r="A7" t="str">
            <v>444-Retail</v>
          </cell>
          <cell r="B7" t="str">
            <v>EFT Prod Group - Retail</v>
          </cell>
        </row>
        <row r="8">
          <cell r="A8" t="str">
            <v>445-GTWY/NTWK/HB</v>
          </cell>
          <cell r="B8" t="str">
            <v>EFT Prod Group - FIs / Ntwks</v>
          </cell>
        </row>
        <row r="9">
          <cell r="A9" t="str">
            <v>443-Software</v>
          </cell>
          <cell r="B9" t="str">
            <v>Software - Domestic</v>
          </cell>
        </row>
        <row r="10">
          <cell r="A10" t="str">
            <v>exceptions in 445 and 443:</v>
          </cell>
        </row>
        <row r="11">
          <cell r="A11" t="str">
            <v>445-0982</v>
          </cell>
          <cell r="B11" t="str">
            <v>Software - Domestic</v>
          </cell>
        </row>
        <row r="12">
          <cell r="A12" t="str">
            <v>443-0526</v>
          </cell>
          <cell r="B12" t="str">
            <v>Software - International</v>
          </cell>
        </row>
        <row r="13">
          <cell r="A13" t="str">
            <v>443-1173</v>
          </cell>
          <cell r="B13" t="str">
            <v>Software - International</v>
          </cell>
        </row>
      </sheetData>
      <sheetData sheetId="13"/>
      <sheetData sheetId="14"/>
      <sheetData sheetId="15"/>
      <sheetData sheetId="16" refreshError="1">
        <row r="1">
          <cell r="B1" t="str">
            <v>AR Cust #</v>
          </cell>
          <cell r="C1" t="str">
            <v>SAP Customer #</v>
          </cell>
          <cell r="D1" t="str">
            <v>Account Alias</v>
          </cell>
          <cell r="E1" t="str">
            <v>AR Customer</v>
          </cell>
          <cell r="F1" t="str">
            <v>extrafield1</v>
          </cell>
          <cell r="G1" t="str">
            <v>extrafield2</v>
          </cell>
          <cell r="H1" t="str">
            <v>Cust Seg</v>
          </cell>
        </row>
        <row r="2">
          <cell r="B2">
            <v>2</v>
          </cell>
          <cell r="C2">
            <v>3</v>
          </cell>
          <cell r="D2">
            <v>4</v>
          </cell>
          <cell r="E2">
            <v>5</v>
          </cell>
          <cell r="F2">
            <v>6</v>
          </cell>
          <cell r="G2">
            <v>7</v>
          </cell>
          <cell r="H2">
            <v>8</v>
          </cell>
        </row>
        <row r="3">
          <cell r="B3">
            <v>1</v>
          </cell>
          <cell r="C3">
            <v>2</v>
          </cell>
          <cell r="D3">
            <v>3</v>
          </cell>
          <cell r="E3">
            <v>4</v>
          </cell>
          <cell r="F3">
            <v>5</v>
          </cell>
          <cell r="G3">
            <v>6</v>
          </cell>
          <cell r="H3">
            <v>7</v>
          </cell>
        </row>
        <row r="4">
          <cell r="B4" t="str">
            <v>440-0006</v>
          </cell>
          <cell r="C4" t="str">
            <v xml:space="preserve">1478747 </v>
          </cell>
          <cell r="D4" t="str">
            <v>ACHA</v>
          </cell>
          <cell r="E4" t="str">
            <v>WELLS FARGO BANK</v>
          </cell>
          <cell r="H4" t="str">
            <v>ACH</v>
          </cell>
        </row>
        <row r="5">
          <cell r="B5" t="str">
            <v>440-0165</v>
          </cell>
          <cell r="C5" t="str">
            <v xml:space="preserve">1479992 </v>
          </cell>
          <cell r="D5" t="str">
            <v>ACHA</v>
          </cell>
          <cell r="E5" t="str">
            <v>Northern Trust Corp</v>
          </cell>
          <cell r="H5" t="str">
            <v>ACH</v>
          </cell>
        </row>
        <row r="6">
          <cell r="B6" t="str">
            <v>440-0634</v>
          </cell>
          <cell r="C6" t="str">
            <v xml:space="preserve">563541 </v>
          </cell>
          <cell r="D6" t="str">
            <v>Visa</v>
          </cell>
          <cell r="E6" t="str">
            <v>VISA USA INC.</v>
          </cell>
          <cell r="H6" t="str">
            <v>ACH</v>
          </cell>
        </row>
        <row r="7">
          <cell r="B7" t="str">
            <v>440-0689</v>
          </cell>
          <cell r="C7" t="str">
            <v>DELETE</v>
          </cell>
          <cell r="D7" t="str">
            <v>PRIMARY PAYMENT SYSTEMS</v>
          </cell>
          <cell r="E7" t="str">
            <v>PRIMARY PAYMENT SYSTEMS</v>
          </cell>
          <cell r="H7" t="str">
            <v>delete</v>
          </cell>
        </row>
        <row r="8">
          <cell r="B8" t="str">
            <v>440-1107</v>
          </cell>
          <cell r="C8" t="str">
            <v xml:space="preserve">564073 </v>
          </cell>
          <cell r="D8" t="str">
            <v>ACH DELUXE DIRECT ELECTRONIC BILLNG</v>
          </cell>
          <cell r="E8" t="str">
            <v>ACH DELUXE DIRECT ELECTRONIC BILLNG</v>
          </cell>
          <cell r="H8" t="str">
            <v>ACH</v>
          </cell>
        </row>
        <row r="9">
          <cell r="B9" t="str">
            <v>440-1108</v>
          </cell>
          <cell r="C9" t="str">
            <v xml:space="preserve">564072 </v>
          </cell>
          <cell r="D9" t="str">
            <v>ACHA</v>
          </cell>
          <cell r="E9" t="str">
            <v>AMERICAN CLEARING HOUSE ASSOC.</v>
          </cell>
          <cell r="H9" t="str">
            <v>ACH</v>
          </cell>
        </row>
        <row r="10">
          <cell r="B10" t="str">
            <v>440-1115</v>
          </cell>
          <cell r="C10" t="str">
            <v xml:space="preserve">564086 </v>
          </cell>
          <cell r="D10" t="str">
            <v>ACHA</v>
          </cell>
          <cell r="E10" t="str">
            <v>NORWEST BANK MINNESOTA  NA</v>
          </cell>
          <cell r="H10" t="str">
            <v>ACH</v>
          </cell>
        </row>
        <row r="11">
          <cell r="B11" t="str">
            <v>440-1116</v>
          </cell>
          <cell r="C11" t="str">
            <v xml:space="preserve">564090 </v>
          </cell>
          <cell r="D11" t="str">
            <v>SOUTHWEST BANK OF TEXAS  N.A.</v>
          </cell>
          <cell r="E11" t="str">
            <v>SOUTHWEST BANK OF TEXAS  N.A.</v>
          </cell>
          <cell r="H11" t="str">
            <v>ACH</v>
          </cell>
        </row>
        <row r="12">
          <cell r="B12" t="str">
            <v>440-1185</v>
          </cell>
          <cell r="C12" t="str">
            <v xml:space="preserve">564088 </v>
          </cell>
          <cell r="D12" t="str">
            <v>Silicon Valley Bank</v>
          </cell>
          <cell r="E12" t="str">
            <v>SILICON VALLEY BANK</v>
          </cell>
          <cell r="H12" t="str">
            <v>ACH</v>
          </cell>
        </row>
        <row r="13">
          <cell r="B13" t="str">
            <v>440-1297</v>
          </cell>
          <cell r="C13" t="str">
            <v xml:space="preserve">879945 </v>
          </cell>
          <cell r="D13" t="str">
            <v>Providian Banc</v>
          </cell>
          <cell r="E13" t="str">
            <v>Providian Banc</v>
          </cell>
          <cell r="H13" t="str">
            <v>ACH</v>
          </cell>
        </row>
        <row r="14">
          <cell r="B14" t="str">
            <v>440-1427</v>
          </cell>
          <cell r="C14" t="str">
            <v xml:space="preserve">1064467 </v>
          </cell>
          <cell r="D14" t="str">
            <v>CAPITAL ONE SERVICES INC</v>
          </cell>
          <cell r="E14" t="str">
            <v>CAPITAL ONE SERVICES INC</v>
          </cell>
          <cell r="H14" t="str">
            <v>ACH</v>
          </cell>
        </row>
        <row r="15">
          <cell r="B15" t="str">
            <v>440-1453</v>
          </cell>
          <cell r="C15" t="str">
            <v xml:space="preserve">1278719 </v>
          </cell>
          <cell r="D15" t="str">
            <v>BANK HAPOALIM</v>
          </cell>
          <cell r="E15" t="str">
            <v>BANK HAPOALIM</v>
          </cell>
          <cell r="H15" t="str">
            <v>ACH</v>
          </cell>
        </row>
        <row r="16">
          <cell r="B16" t="str">
            <v>440-2013</v>
          </cell>
          <cell r="C16" t="str">
            <v xml:space="preserve">1390463 </v>
          </cell>
          <cell r="D16" t="str">
            <v>ACHA</v>
          </cell>
          <cell r="E16" t="str">
            <v>BASHAS'ASSOCIATES FEDERAL CU</v>
          </cell>
          <cell r="H16" t="str">
            <v>ACH</v>
          </cell>
        </row>
        <row r="17">
          <cell r="B17" t="str">
            <v>440-2014</v>
          </cell>
          <cell r="C17" t="str">
            <v xml:space="preserve">1390462 </v>
          </cell>
          <cell r="D17" t="str">
            <v>ACHA</v>
          </cell>
          <cell r="E17" t="str">
            <v>BLACK MOUNTAIN COMMUNITY BANK</v>
          </cell>
          <cell r="H17" t="str">
            <v>ACH</v>
          </cell>
        </row>
        <row r="18">
          <cell r="B18" t="str">
            <v>440-2015</v>
          </cell>
          <cell r="C18" t="str">
            <v xml:space="preserve">1390464 </v>
          </cell>
          <cell r="D18" t="str">
            <v>ACHA</v>
          </cell>
          <cell r="E18" t="str">
            <v>CAMELBACK COMMUNITY BANK</v>
          </cell>
          <cell r="H18" t="str">
            <v>ACH</v>
          </cell>
        </row>
        <row r="19">
          <cell r="B19" t="str">
            <v>440-2016</v>
          </cell>
          <cell r="C19" t="str">
            <v xml:space="preserve">1390461 </v>
          </cell>
          <cell r="D19" t="str">
            <v>ACHA</v>
          </cell>
          <cell r="E19" t="str">
            <v>CENTURY BANK</v>
          </cell>
          <cell r="H19" t="str">
            <v>ACH</v>
          </cell>
        </row>
        <row r="20">
          <cell r="B20" t="str">
            <v>440-2017</v>
          </cell>
          <cell r="C20" t="str">
            <v xml:space="preserve">1390460 </v>
          </cell>
          <cell r="D20" t="str">
            <v>ACHA</v>
          </cell>
          <cell r="E20" t="str">
            <v>CHICANOS POR LA CAUSA FCU</v>
          </cell>
          <cell r="H20" t="str">
            <v>ACH</v>
          </cell>
        </row>
        <row r="21">
          <cell r="B21" t="str">
            <v>440-2018</v>
          </cell>
          <cell r="C21" t="str">
            <v xml:space="preserve">1390436 </v>
          </cell>
          <cell r="D21" t="str">
            <v>ACHA</v>
          </cell>
          <cell r="E21" t="str">
            <v>ARIZONA HOLSUM CREDIT UNION</v>
          </cell>
          <cell r="H21" t="str">
            <v>ACH</v>
          </cell>
        </row>
        <row r="22">
          <cell r="B22" t="str">
            <v>440-2019</v>
          </cell>
          <cell r="C22" t="str">
            <v xml:space="preserve">1390444 </v>
          </cell>
          <cell r="D22" t="str">
            <v>ACHA</v>
          </cell>
          <cell r="E22" t="str">
            <v>ARIZONA MEDIA CREDIT UNION</v>
          </cell>
          <cell r="H22" t="str">
            <v>ACH</v>
          </cell>
        </row>
        <row r="23">
          <cell r="B23" t="str">
            <v>440-2020</v>
          </cell>
          <cell r="C23" t="str">
            <v xml:space="preserve">1390435 </v>
          </cell>
          <cell r="D23" t="str">
            <v>ACHA</v>
          </cell>
          <cell r="E23" t="str">
            <v>ARROWHEAD COMMUNITY BANK</v>
          </cell>
          <cell r="H23" t="str">
            <v>ACH</v>
          </cell>
        </row>
        <row r="24">
          <cell r="B24" t="str">
            <v>440-2021</v>
          </cell>
          <cell r="C24" t="str">
            <v xml:space="preserve">1390443 </v>
          </cell>
          <cell r="D24" t="str">
            <v>ACHA</v>
          </cell>
          <cell r="E24" t="str">
            <v>BANK OF TUCSON</v>
          </cell>
          <cell r="H24" t="str">
            <v>ACH</v>
          </cell>
        </row>
        <row r="25">
          <cell r="B25" t="str">
            <v>440-2022</v>
          </cell>
          <cell r="C25" t="str">
            <v xml:space="preserve">1390437 </v>
          </cell>
          <cell r="D25" t="str">
            <v>ACHA</v>
          </cell>
          <cell r="E25" t="str">
            <v>BANNER FEDERAL CREDIT UNION</v>
          </cell>
          <cell r="H25" t="str">
            <v>ACH</v>
          </cell>
        </row>
        <row r="26">
          <cell r="B26" t="str">
            <v>440-2023</v>
          </cell>
          <cell r="C26" t="str">
            <v xml:space="preserve">1390441 </v>
          </cell>
          <cell r="D26" t="str">
            <v>ACHA</v>
          </cell>
          <cell r="E26" t="str">
            <v>A.E.A FEDERAL CREDIT UNION</v>
          </cell>
          <cell r="H26" t="str">
            <v>ACH</v>
          </cell>
        </row>
        <row r="27">
          <cell r="B27" t="str">
            <v>440-2024</v>
          </cell>
          <cell r="C27" t="str">
            <v xml:space="preserve">1390439 </v>
          </cell>
          <cell r="D27" t="str">
            <v>ACHA</v>
          </cell>
          <cell r="E27" t="str">
            <v>ALHAMBRA CREDIT UNION</v>
          </cell>
          <cell r="H27" t="str">
            <v>ACH</v>
          </cell>
        </row>
        <row r="28">
          <cell r="B28" t="str">
            <v>440-2025</v>
          </cell>
          <cell r="C28" t="str">
            <v xml:space="preserve">1390442 </v>
          </cell>
          <cell r="D28" t="str">
            <v>ACHA</v>
          </cell>
          <cell r="E28" t="str">
            <v>ARIZONA CENTRAL CREDIT UNION</v>
          </cell>
          <cell r="H28" t="str">
            <v>ACH</v>
          </cell>
        </row>
        <row r="29">
          <cell r="B29" t="str">
            <v>440-2026</v>
          </cell>
          <cell r="C29" t="str">
            <v xml:space="preserve">1390438 </v>
          </cell>
          <cell r="D29" t="str">
            <v>ACHA</v>
          </cell>
          <cell r="E29" t="str">
            <v>ARIZONA FEDERAL CREDIT UNION</v>
          </cell>
          <cell r="H29" t="str">
            <v>ACH</v>
          </cell>
        </row>
        <row r="30">
          <cell r="B30" t="str">
            <v>440-2027</v>
          </cell>
          <cell r="C30" t="str">
            <v xml:space="preserve">1390440 </v>
          </cell>
          <cell r="D30" t="str">
            <v>ACHA</v>
          </cell>
          <cell r="E30" t="str">
            <v>ARIZONA GROCERS CREDIT UNION</v>
          </cell>
          <cell r="H30" t="str">
            <v>ACH</v>
          </cell>
        </row>
        <row r="31">
          <cell r="B31" t="str">
            <v>440-2028</v>
          </cell>
          <cell r="C31" t="str">
            <v xml:space="preserve">1390452 </v>
          </cell>
          <cell r="D31" t="str">
            <v>ACHA</v>
          </cell>
          <cell r="E31" t="str">
            <v>DESERT COMMUNITY BANK</v>
          </cell>
          <cell r="H31" t="str">
            <v>ACH</v>
          </cell>
        </row>
        <row r="32">
          <cell r="B32" t="str">
            <v>440-2029</v>
          </cell>
          <cell r="C32" t="str">
            <v xml:space="preserve">1390454 </v>
          </cell>
          <cell r="D32" t="str">
            <v>ACHA</v>
          </cell>
          <cell r="E32" t="str">
            <v>DESERT ENERGY CREDIT UNION</v>
          </cell>
          <cell r="H32" t="str">
            <v>ACH</v>
          </cell>
        </row>
        <row r="33">
          <cell r="B33" t="str">
            <v>440-2030</v>
          </cell>
          <cell r="C33" t="str">
            <v xml:space="preserve">1390450 </v>
          </cell>
          <cell r="D33" t="str">
            <v>ACHA</v>
          </cell>
          <cell r="E33" t="str">
            <v>DESERT MEDICAL FCU</v>
          </cell>
          <cell r="H33" t="str">
            <v>ACH</v>
          </cell>
        </row>
        <row r="34">
          <cell r="B34" t="str">
            <v>440-2031</v>
          </cell>
          <cell r="C34" t="str">
            <v xml:space="preserve">1390453 </v>
          </cell>
          <cell r="D34" t="str">
            <v>ACHA</v>
          </cell>
          <cell r="E34" t="str">
            <v>DESERT SCHOOLS FCU</v>
          </cell>
          <cell r="H34" t="str">
            <v>ACH</v>
          </cell>
        </row>
        <row r="35">
          <cell r="B35" t="str">
            <v>440-2032</v>
          </cell>
          <cell r="C35" t="str">
            <v xml:space="preserve">1390451 </v>
          </cell>
          <cell r="D35" t="str">
            <v>ACHA</v>
          </cell>
          <cell r="E35" t="str">
            <v>DM FEDERAL CREDIT UNION</v>
          </cell>
          <cell r="H35" t="str">
            <v>ACH</v>
          </cell>
        </row>
        <row r="36">
          <cell r="B36" t="str">
            <v>440-2033</v>
          </cell>
          <cell r="C36" t="str">
            <v xml:space="preserve">1390446 </v>
          </cell>
          <cell r="D36" t="str">
            <v>ACHA</v>
          </cell>
          <cell r="E36" t="str">
            <v>EAST VALLEY COMMUNITY BANK</v>
          </cell>
          <cell r="H36" t="str">
            <v>ACH</v>
          </cell>
        </row>
        <row r="37">
          <cell r="B37" t="str">
            <v>440-2034</v>
          </cell>
          <cell r="C37" t="str">
            <v xml:space="preserve">1390447 </v>
          </cell>
          <cell r="D37" t="str">
            <v>ACHA</v>
          </cell>
          <cell r="E37" t="str">
            <v>FIRST AMERICAN CREDIT UNION</v>
          </cell>
          <cell r="H37" t="str">
            <v>ACH</v>
          </cell>
        </row>
        <row r="38">
          <cell r="B38" t="str">
            <v>440-2035</v>
          </cell>
          <cell r="C38" t="str">
            <v xml:space="preserve">1390448 </v>
          </cell>
          <cell r="D38" t="str">
            <v>ACHA</v>
          </cell>
          <cell r="E38" t="str">
            <v>FIRST ARIZONA S &amp; L</v>
          </cell>
          <cell r="H38" t="str">
            <v>ACH</v>
          </cell>
        </row>
        <row r="39">
          <cell r="B39" t="str">
            <v>440-2036</v>
          </cell>
          <cell r="C39" t="str">
            <v xml:space="preserve">1390449 </v>
          </cell>
          <cell r="D39" t="str">
            <v>ACHA</v>
          </cell>
          <cell r="E39" t="str">
            <v>FIRST CREDIT UNION</v>
          </cell>
          <cell r="H39" t="str">
            <v>ACH</v>
          </cell>
        </row>
        <row r="40">
          <cell r="B40" t="str">
            <v>440-2037</v>
          </cell>
          <cell r="C40" t="str">
            <v xml:space="preserve">1390445 </v>
          </cell>
          <cell r="D40" t="str">
            <v>ACHA</v>
          </cell>
          <cell r="E40" t="str">
            <v>COCHISE CREDIT UNION</v>
          </cell>
          <cell r="H40" t="str">
            <v>ACH</v>
          </cell>
        </row>
        <row r="41">
          <cell r="B41" t="str">
            <v>440-2038</v>
          </cell>
          <cell r="C41" t="str">
            <v xml:space="preserve">1390457 </v>
          </cell>
          <cell r="D41" t="str">
            <v>ACHA</v>
          </cell>
          <cell r="E41" t="str">
            <v>COCONINO FEDERAL CREDIT UNION</v>
          </cell>
          <cell r="H41" t="str">
            <v>ACH</v>
          </cell>
        </row>
        <row r="42">
          <cell r="B42" t="str">
            <v>440-2040</v>
          </cell>
          <cell r="C42" t="str">
            <v xml:space="preserve">1390455 </v>
          </cell>
          <cell r="D42" t="str">
            <v>ACHA</v>
          </cell>
          <cell r="E42" t="str">
            <v>CREDIT UNION WEST</v>
          </cell>
          <cell r="H42" t="str">
            <v>ACH</v>
          </cell>
        </row>
        <row r="43">
          <cell r="B43" t="str">
            <v>440-2041</v>
          </cell>
          <cell r="C43" t="str">
            <v xml:space="preserve">1390458 </v>
          </cell>
          <cell r="D43" t="str">
            <v>ACHA</v>
          </cell>
          <cell r="E43" t="str">
            <v>DEER VALLEY FCU</v>
          </cell>
          <cell r="H43" t="str">
            <v>ACH</v>
          </cell>
        </row>
        <row r="44">
          <cell r="B44" t="str">
            <v>440-2042</v>
          </cell>
          <cell r="C44" t="str">
            <v xml:space="preserve">1390533 </v>
          </cell>
          <cell r="D44" t="str">
            <v>ACHA</v>
          </cell>
          <cell r="E44" t="str">
            <v>GRAND CANYON EMPLOYEES FCU</v>
          </cell>
          <cell r="H44" t="str">
            <v>ACH</v>
          </cell>
        </row>
        <row r="45">
          <cell r="B45" t="str">
            <v>440-2043</v>
          </cell>
          <cell r="C45" t="str">
            <v xml:space="preserve">1390504 </v>
          </cell>
          <cell r="D45" t="str">
            <v>ACHA</v>
          </cell>
          <cell r="E45" t="str">
            <v>HOSPITALITY USA CREDIT UNION</v>
          </cell>
          <cell r="H45" t="str">
            <v>ACH</v>
          </cell>
        </row>
        <row r="46">
          <cell r="B46" t="str">
            <v>440-2044</v>
          </cell>
          <cell r="C46" t="str">
            <v xml:space="preserve">1390501 </v>
          </cell>
          <cell r="D46" t="str">
            <v>ACHA</v>
          </cell>
          <cell r="E46" t="str">
            <v>HUACHUCA FEDERAL CREDIT UNION</v>
          </cell>
          <cell r="H46" t="str">
            <v>ACH</v>
          </cell>
        </row>
        <row r="47">
          <cell r="B47" t="str">
            <v>440-2045</v>
          </cell>
          <cell r="C47" t="str">
            <v xml:space="preserve">1390500 </v>
          </cell>
          <cell r="D47" t="str">
            <v>ACHA</v>
          </cell>
          <cell r="E47" t="str">
            <v>HUGHES FEDERAL CREDIT UNION</v>
          </cell>
          <cell r="H47" t="str">
            <v>ACH</v>
          </cell>
        </row>
        <row r="48">
          <cell r="B48" t="str">
            <v>440-2046</v>
          </cell>
          <cell r="C48" t="str">
            <v xml:space="preserve">1390535 </v>
          </cell>
          <cell r="D48" t="str">
            <v>ACHA</v>
          </cell>
          <cell r="E48" t="str">
            <v>FIRSTCORP</v>
          </cell>
          <cell r="H48" t="str">
            <v>ACH</v>
          </cell>
        </row>
        <row r="49">
          <cell r="B49" t="str">
            <v>440-2047</v>
          </cell>
          <cell r="C49" t="str">
            <v xml:space="preserve">1390503 </v>
          </cell>
          <cell r="D49" t="str">
            <v>ACHA</v>
          </cell>
          <cell r="E49" t="str">
            <v>FIRST NATIONAL BANK OF ARIZONA</v>
          </cell>
          <cell r="H49" t="str">
            <v>ACH</v>
          </cell>
        </row>
        <row r="50">
          <cell r="B50" t="str">
            <v>440-2048</v>
          </cell>
          <cell r="C50" t="str">
            <v xml:space="preserve">1390532 </v>
          </cell>
          <cell r="D50" t="str">
            <v>ACHA</v>
          </cell>
          <cell r="E50" t="str">
            <v>FISERV GALAXY 2000</v>
          </cell>
          <cell r="H50" t="str">
            <v>ACH</v>
          </cell>
        </row>
        <row r="51">
          <cell r="B51" t="str">
            <v>440-2049</v>
          </cell>
          <cell r="C51" t="str">
            <v xml:space="preserve">1390506 </v>
          </cell>
          <cell r="D51" t="str">
            <v>ACHA</v>
          </cell>
          <cell r="E51" t="str">
            <v>FISERV ARLINGTON HEIGHTS</v>
          </cell>
          <cell r="H51" t="str">
            <v>ACH</v>
          </cell>
        </row>
        <row r="52">
          <cell r="B52" t="str">
            <v>440-2050</v>
          </cell>
          <cell r="C52" t="str">
            <v xml:space="preserve">1390531 </v>
          </cell>
          <cell r="D52" t="str">
            <v>ACHA</v>
          </cell>
          <cell r="E52" t="str">
            <v>FRONTIER STATE BANK</v>
          </cell>
          <cell r="H52" t="str">
            <v>ACH</v>
          </cell>
        </row>
        <row r="53">
          <cell r="B53" t="str">
            <v>440-2053</v>
          </cell>
          <cell r="C53" t="str">
            <v xml:space="preserve">1390507 </v>
          </cell>
          <cell r="D53" t="str">
            <v>ACHA</v>
          </cell>
          <cell r="E53" t="str">
            <v>HONEYWELL AEROSPACE CU</v>
          </cell>
          <cell r="H53" t="str">
            <v>ACH</v>
          </cell>
        </row>
        <row r="54">
          <cell r="B54" t="str">
            <v>440-2059</v>
          </cell>
          <cell r="C54" t="str">
            <v xml:space="preserve">1390497 </v>
          </cell>
          <cell r="D54" t="str">
            <v>ACHA</v>
          </cell>
          <cell r="E54" t="str">
            <v>JOHN C. LINCOIN UNION</v>
          </cell>
          <cell r="H54" t="str">
            <v>ACH</v>
          </cell>
        </row>
        <row r="55">
          <cell r="B55" t="str">
            <v>440-2060</v>
          </cell>
          <cell r="C55" t="str">
            <v xml:space="preserve">1390496 </v>
          </cell>
          <cell r="D55" t="str">
            <v>ACHA</v>
          </cell>
          <cell r="E55" t="str">
            <v>JOHNSON BANK-ARIZONA</v>
          </cell>
          <cell r="H55" t="str">
            <v>ACH</v>
          </cell>
        </row>
        <row r="56">
          <cell r="B56" t="str">
            <v>440-2062</v>
          </cell>
          <cell r="C56" t="str">
            <v xml:space="preserve">1390495 </v>
          </cell>
          <cell r="D56" t="str">
            <v>ACHA</v>
          </cell>
          <cell r="E56" t="str">
            <v>MANSFIELD STATE BANK</v>
          </cell>
          <cell r="H56" t="str">
            <v>ACH</v>
          </cell>
        </row>
        <row r="57">
          <cell r="B57" t="str">
            <v>440-2063</v>
          </cell>
          <cell r="C57" t="str">
            <v xml:space="preserve">1390493 </v>
          </cell>
          <cell r="D57" t="str">
            <v>ACHA</v>
          </cell>
          <cell r="E57" t="str">
            <v>MARICOPA CPUNTY EMPLOYEES FCU</v>
          </cell>
          <cell r="H57" t="str">
            <v>ACH</v>
          </cell>
        </row>
        <row r="58">
          <cell r="B58" t="str">
            <v>440-2064</v>
          </cell>
          <cell r="C58" t="str">
            <v xml:space="preserve">1390494 </v>
          </cell>
          <cell r="D58" t="str">
            <v>ACHA</v>
          </cell>
          <cell r="E58" t="str">
            <v>MARICOPA SANTA FE FCU</v>
          </cell>
          <cell r="H58" t="str">
            <v>ACH</v>
          </cell>
        </row>
        <row r="59">
          <cell r="B59" t="str">
            <v>440-2065</v>
          </cell>
          <cell r="C59" t="str">
            <v xml:space="preserve">1390489 </v>
          </cell>
          <cell r="D59" t="str">
            <v>ACHA</v>
          </cell>
          <cell r="E59" t="str">
            <v>MESA BANK</v>
          </cell>
          <cell r="H59" t="str">
            <v>ACH</v>
          </cell>
        </row>
        <row r="60">
          <cell r="B60" t="str">
            <v>440-2066</v>
          </cell>
          <cell r="C60" t="str">
            <v xml:space="preserve">1390486 </v>
          </cell>
          <cell r="D60" t="str">
            <v>ACHA</v>
          </cell>
          <cell r="E60" t="str">
            <v>MOHAVE BANK</v>
          </cell>
          <cell r="H60" t="str">
            <v>ACH</v>
          </cell>
        </row>
        <row r="61">
          <cell r="B61" t="str">
            <v>440-2067</v>
          </cell>
          <cell r="C61" t="str">
            <v xml:space="preserve">1390487 </v>
          </cell>
          <cell r="D61" t="str">
            <v>ACHA</v>
          </cell>
          <cell r="E61" t="str">
            <v>MOTOROLA EMPLOYEES CREDIT UNION</v>
          </cell>
          <cell r="H61" t="str">
            <v>ACH</v>
          </cell>
        </row>
        <row r="62">
          <cell r="B62" t="str">
            <v>440-2068</v>
          </cell>
          <cell r="C62" t="str">
            <v xml:space="preserve">1390490 </v>
          </cell>
          <cell r="D62" t="str">
            <v>ACHA</v>
          </cell>
          <cell r="E62" t="str">
            <v>NATIONAL BANK OF ARIZONA</v>
          </cell>
          <cell r="H62" t="str">
            <v>ACH</v>
          </cell>
        </row>
        <row r="63">
          <cell r="B63" t="str">
            <v>440-2069</v>
          </cell>
          <cell r="C63" t="str">
            <v xml:space="preserve">1390488 </v>
          </cell>
          <cell r="D63" t="str">
            <v>ACHA</v>
          </cell>
          <cell r="E63" t="str">
            <v>NORTHERN TRUST BANK</v>
          </cell>
          <cell r="H63" t="str">
            <v>ACH</v>
          </cell>
        </row>
        <row r="64">
          <cell r="B64" t="str">
            <v>440-2069</v>
          </cell>
          <cell r="C64" t="str">
            <v xml:space="preserve">1390536 </v>
          </cell>
          <cell r="D64" t="str">
            <v>ACHA</v>
          </cell>
          <cell r="E64" t="str">
            <v>NORTHERN TRUST BANK</v>
          </cell>
          <cell r="H64" t="str">
            <v>ACH</v>
          </cell>
        </row>
        <row r="65">
          <cell r="B65" t="str">
            <v>440-2070</v>
          </cell>
          <cell r="C65" t="str">
            <v xml:space="preserve">1390544 </v>
          </cell>
          <cell r="D65" t="str">
            <v>ACHA</v>
          </cell>
          <cell r="E65" t="str">
            <v>PIMA FEDERAL CREDIT UNION</v>
          </cell>
          <cell r="H65" t="str">
            <v>ACH</v>
          </cell>
        </row>
        <row r="66">
          <cell r="B66" t="str">
            <v>440-2071</v>
          </cell>
          <cell r="C66" t="str">
            <v xml:space="preserve">1390556 </v>
          </cell>
          <cell r="D66" t="str">
            <v>ACHA</v>
          </cell>
          <cell r="E66" t="str">
            <v>PINAL COUNTY FEDERAL CREDIT UNION</v>
          </cell>
          <cell r="H66" t="str">
            <v>ACH</v>
          </cell>
        </row>
        <row r="67">
          <cell r="B67" t="str">
            <v>440-2072</v>
          </cell>
          <cell r="C67" t="str">
            <v xml:space="preserve">1390549 </v>
          </cell>
          <cell r="D67" t="str">
            <v>ACHA</v>
          </cell>
          <cell r="E67" t="str">
            <v>PYRAMID CREDIT UNION</v>
          </cell>
          <cell r="H67" t="str">
            <v>ACH</v>
          </cell>
        </row>
        <row r="68">
          <cell r="B68" t="str">
            <v>440-2073</v>
          </cell>
          <cell r="C68" t="str">
            <v xml:space="preserve">1390539 </v>
          </cell>
          <cell r="D68" t="str">
            <v>ACHA</v>
          </cell>
          <cell r="E68" t="str">
            <v>RED ROCK COMMUNITY BANK</v>
          </cell>
          <cell r="H68" t="str">
            <v>ACH</v>
          </cell>
        </row>
        <row r="69">
          <cell r="B69" t="str">
            <v>440-2074</v>
          </cell>
          <cell r="C69" t="str">
            <v xml:space="preserve">1390537 </v>
          </cell>
          <cell r="D69" t="str">
            <v>ACHA</v>
          </cell>
          <cell r="E69" t="str">
            <v>SHAMROCK FOODS FCU</v>
          </cell>
          <cell r="H69" t="str">
            <v>ACH</v>
          </cell>
        </row>
        <row r="70">
          <cell r="B70" t="str">
            <v>440-2075</v>
          </cell>
          <cell r="C70" t="str">
            <v xml:space="preserve">1390543 </v>
          </cell>
          <cell r="D70" t="str">
            <v>ACHA</v>
          </cell>
          <cell r="E70" t="str">
            <v>SOUTH PARK/PUEBLO GARDENS CU</v>
          </cell>
          <cell r="H70" t="str">
            <v>ACH</v>
          </cell>
        </row>
        <row r="71">
          <cell r="B71" t="str">
            <v>440-2076</v>
          </cell>
          <cell r="C71" t="str">
            <v xml:space="preserve">1390554 </v>
          </cell>
          <cell r="D71" t="str">
            <v>ACHA</v>
          </cell>
          <cell r="E71" t="str">
            <v>SOUTHEASTERN ARIZONA FCU</v>
          </cell>
          <cell r="H71" t="str">
            <v>ACH</v>
          </cell>
        </row>
        <row r="72">
          <cell r="B72" t="str">
            <v>440-2077</v>
          </cell>
          <cell r="C72" t="str">
            <v xml:space="preserve">1390550 </v>
          </cell>
          <cell r="D72" t="str">
            <v>ACHA</v>
          </cell>
          <cell r="E72" t="str">
            <v>SOUTHERN ARIZONA COMM BANK</v>
          </cell>
          <cell r="H72" t="str">
            <v>ACH</v>
          </cell>
        </row>
        <row r="73">
          <cell r="B73" t="str">
            <v>440-2078</v>
          </cell>
          <cell r="C73" t="str">
            <v xml:space="preserve">1390540 </v>
          </cell>
          <cell r="D73" t="str">
            <v>ACHA</v>
          </cell>
          <cell r="E73" t="str">
            <v>SOUTHERN AZ COMMUNICATIONS CU</v>
          </cell>
          <cell r="H73" t="str">
            <v>ACH</v>
          </cell>
        </row>
        <row r="74">
          <cell r="B74" t="str">
            <v>440-2079</v>
          </cell>
          <cell r="C74" t="str">
            <v xml:space="preserve">1390569 </v>
          </cell>
          <cell r="D74" t="str">
            <v>ACHA</v>
          </cell>
          <cell r="E74" t="str">
            <v>SAFCU</v>
          </cell>
          <cell r="H74" t="str">
            <v>ACH</v>
          </cell>
        </row>
        <row r="75">
          <cell r="B75" t="str">
            <v>440-2080</v>
          </cell>
          <cell r="C75" t="str">
            <v xml:space="preserve">1390559 </v>
          </cell>
          <cell r="D75" t="str">
            <v>ACHA</v>
          </cell>
          <cell r="E75" t="str">
            <v>SAGUARO CU</v>
          </cell>
          <cell r="H75" t="str">
            <v>ACH</v>
          </cell>
        </row>
        <row r="76">
          <cell r="B76" t="str">
            <v>440-2081</v>
          </cell>
          <cell r="C76" t="str">
            <v xml:space="preserve">1390545 </v>
          </cell>
          <cell r="D76" t="str">
            <v>ACHA</v>
          </cell>
          <cell r="E76" t="str">
            <v>SALT RIVER PROJECT CREDIT UNION</v>
          </cell>
          <cell r="H76" t="str">
            <v>ACH</v>
          </cell>
        </row>
        <row r="77">
          <cell r="B77" t="str">
            <v>440-2082</v>
          </cell>
          <cell r="C77" t="str">
            <v xml:space="preserve">1390551 </v>
          </cell>
          <cell r="D77" t="str">
            <v>ACHA</v>
          </cell>
          <cell r="E77" t="str">
            <v>SAN TAN CREDIT UNION</v>
          </cell>
          <cell r="H77" t="str">
            <v>ACH</v>
          </cell>
        </row>
        <row r="78">
          <cell r="B78" t="str">
            <v>440-2083</v>
          </cell>
          <cell r="C78" t="str">
            <v xml:space="preserve">1390541 </v>
          </cell>
          <cell r="D78" t="str">
            <v>ACHA</v>
          </cell>
          <cell r="E78" t="str">
            <v>SECURITY STATE BANK</v>
          </cell>
          <cell r="H78" t="str">
            <v>ACH</v>
          </cell>
        </row>
        <row r="79">
          <cell r="B79" t="str">
            <v>440-2084</v>
          </cell>
          <cell r="C79" t="str">
            <v xml:space="preserve">1390555 </v>
          </cell>
          <cell r="D79" t="str">
            <v>ACHA</v>
          </cell>
          <cell r="E79" t="str">
            <v>SOUTHWEST HEALTH CARE CU</v>
          </cell>
          <cell r="H79" t="str">
            <v>ACH</v>
          </cell>
        </row>
        <row r="80">
          <cell r="B80" t="str">
            <v>440-2085</v>
          </cell>
          <cell r="C80" t="str">
            <v xml:space="preserve">1390557 </v>
          </cell>
          <cell r="D80" t="str">
            <v>ACHA</v>
          </cell>
          <cell r="E80" t="str">
            <v>STOCKMENS BANK</v>
          </cell>
          <cell r="H80" t="str">
            <v>ACH</v>
          </cell>
        </row>
        <row r="81">
          <cell r="B81" t="str">
            <v>440-2086</v>
          </cell>
          <cell r="C81" t="str">
            <v xml:space="preserve">1390538 </v>
          </cell>
          <cell r="D81" t="str">
            <v>ACHA</v>
          </cell>
          <cell r="E81" t="str">
            <v>SUN COMMUNITY BANCORP</v>
          </cell>
          <cell r="H81" t="str">
            <v>ACH</v>
          </cell>
        </row>
        <row r="82">
          <cell r="B82" t="str">
            <v>440-2087</v>
          </cell>
          <cell r="C82" t="str">
            <v xml:space="preserve">1390542 </v>
          </cell>
          <cell r="D82" t="str">
            <v>ACHA</v>
          </cell>
          <cell r="E82" t="str">
            <v>SUN COUNTRY CU</v>
          </cell>
          <cell r="H82" t="str">
            <v>ACH</v>
          </cell>
        </row>
        <row r="83">
          <cell r="B83" t="str">
            <v>440-2088</v>
          </cell>
          <cell r="C83" t="str">
            <v xml:space="preserve">1390546 </v>
          </cell>
          <cell r="D83" t="str">
            <v>ACHA</v>
          </cell>
          <cell r="E83" t="str">
            <v>SUNRISE BANK OF ALBUQUERQUE</v>
          </cell>
          <cell r="H83" t="str">
            <v>ACH</v>
          </cell>
        </row>
        <row r="84">
          <cell r="B84" t="str">
            <v>440-2089</v>
          </cell>
          <cell r="C84" t="str">
            <v xml:space="preserve">1390548 </v>
          </cell>
          <cell r="D84" t="str">
            <v>ACHA</v>
          </cell>
          <cell r="E84" t="str">
            <v>SUNRISE BANK OF ARIZONA</v>
          </cell>
          <cell r="H84" t="str">
            <v>ACH</v>
          </cell>
        </row>
        <row r="85">
          <cell r="B85" t="str">
            <v>440-2091</v>
          </cell>
          <cell r="C85" t="str">
            <v xml:space="preserve">1390552 </v>
          </cell>
          <cell r="D85" t="str">
            <v>ACHA</v>
          </cell>
          <cell r="E85" t="str">
            <v>SUNSTATE BANK</v>
          </cell>
          <cell r="H85" t="str">
            <v>ACH</v>
          </cell>
        </row>
        <row r="86">
          <cell r="B86" t="str">
            <v>440-2092</v>
          </cell>
          <cell r="C86" t="str">
            <v xml:space="preserve">1390553 </v>
          </cell>
          <cell r="D86" t="str">
            <v>ACHA</v>
          </cell>
          <cell r="E86" t="str">
            <v>SUNWEST FEDERAL CREDIT UNION</v>
          </cell>
          <cell r="H86" t="str">
            <v>ACH</v>
          </cell>
        </row>
        <row r="87">
          <cell r="B87" t="str">
            <v>440-2093</v>
          </cell>
          <cell r="C87" t="str">
            <v xml:space="preserve">1390547 </v>
          </cell>
          <cell r="D87" t="str">
            <v>ACHA</v>
          </cell>
          <cell r="E87" t="str">
            <v>TEMPE SCHOOL CREDIT UNION</v>
          </cell>
          <cell r="H87" t="str">
            <v>ACH</v>
          </cell>
        </row>
        <row r="88">
          <cell r="B88" t="str">
            <v>440-2095</v>
          </cell>
          <cell r="C88" t="str">
            <v xml:space="preserve">1390562 </v>
          </cell>
          <cell r="D88" t="str">
            <v>ACHA</v>
          </cell>
          <cell r="E88" t="str">
            <v>TUCSON HEALTHCARE AFFILIATES FCU</v>
          </cell>
          <cell r="H88" t="str">
            <v>ACH</v>
          </cell>
        </row>
        <row r="89">
          <cell r="B89" t="str">
            <v>440-2096</v>
          </cell>
          <cell r="C89" t="str">
            <v xml:space="preserve">1390560 </v>
          </cell>
          <cell r="D89" t="str">
            <v>ACHA</v>
          </cell>
          <cell r="E89" t="str">
            <v>TUCSKON OLD PUEBLO CREDIT UNION</v>
          </cell>
          <cell r="H89" t="str">
            <v>ACH</v>
          </cell>
        </row>
        <row r="90">
          <cell r="B90" t="str">
            <v>440-2097</v>
          </cell>
          <cell r="C90" t="str">
            <v xml:space="preserve">1390566 </v>
          </cell>
          <cell r="D90" t="str">
            <v>ACHA</v>
          </cell>
          <cell r="E90" t="str">
            <v>U-HAUL CREDIT UNION</v>
          </cell>
          <cell r="H90" t="str">
            <v>ACH</v>
          </cell>
        </row>
        <row r="91">
          <cell r="B91" t="str">
            <v>440-2098</v>
          </cell>
          <cell r="C91" t="str">
            <v xml:space="preserve">1390561 </v>
          </cell>
          <cell r="D91" t="str">
            <v>ACHA</v>
          </cell>
          <cell r="E91" t="str">
            <v>UNION BANK OF ARIZONA</v>
          </cell>
          <cell r="H91" t="str">
            <v>ACH</v>
          </cell>
        </row>
        <row r="92">
          <cell r="B92" t="str">
            <v>440-2099</v>
          </cell>
          <cell r="C92" t="str">
            <v xml:space="preserve">1390571 </v>
          </cell>
          <cell r="D92" t="str">
            <v>ACHA</v>
          </cell>
          <cell r="E92" t="str">
            <v>VALLEY BANK OF ARIZONA</v>
          </cell>
          <cell r="H92" t="str">
            <v>ACH</v>
          </cell>
        </row>
        <row r="93">
          <cell r="B93" t="str">
            <v>440-2100</v>
          </cell>
          <cell r="C93" t="str">
            <v xml:space="preserve">1390564 </v>
          </cell>
          <cell r="D93" t="str">
            <v>ACHA</v>
          </cell>
          <cell r="E93" t="str">
            <v>VALLEY FIRST COMMUNITY BANK</v>
          </cell>
          <cell r="H93" t="str">
            <v>ACH</v>
          </cell>
        </row>
        <row r="94">
          <cell r="B94" t="str">
            <v>440-2101</v>
          </cell>
          <cell r="C94" t="str">
            <v xml:space="preserve">1390565 </v>
          </cell>
          <cell r="D94" t="str">
            <v>ACHA</v>
          </cell>
          <cell r="E94" t="str">
            <v>WELLS FARGO BANK</v>
          </cell>
          <cell r="H94" t="str">
            <v>ACH</v>
          </cell>
        </row>
        <row r="95">
          <cell r="B95" t="str">
            <v>440-2102</v>
          </cell>
          <cell r="C95" t="str">
            <v xml:space="preserve">1390567 </v>
          </cell>
          <cell r="D95" t="str">
            <v>ACHA</v>
          </cell>
          <cell r="E95" t="str">
            <v>WINSLOW SANTA FE CREDIT UNION</v>
          </cell>
          <cell r="H95" t="str">
            <v>ACH</v>
          </cell>
        </row>
        <row r="96">
          <cell r="B96" t="str">
            <v>440-2103</v>
          </cell>
          <cell r="C96" t="str">
            <v xml:space="preserve">1390568 </v>
          </cell>
          <cell r="D96" t="str">
            <v>ACHA</v>
          </cell>
          <cell r="E96" t="str">
            <v>YUMA COMMUNITY BANK</v>
          </cell>
          <cell r="H96" t="str">
            <v>ACH</v>
          </cell>
        </row>
        <row r="97">
          <cell r="B97" t="str">
            <v>440-2401</v>
          </cell>
          <cell r="C97" t="str">
            <v xml:space="preserve">1390492 </v>
          </cell>
          <cell r="D97" t="str">
            <v>ACHA</v>
          </cell>
          <cell r="E97" t="str">
            <v>M &amp; I Thunderbird Bank</v>
          </cell>
          <cell r="H97" t="str">
            <v>ACH</v>
          </cell>
        </row>
        <row r="98">
          <cell r="B98" t="str">
            <v>440-2402</v>
          </cell>
          <cell r="C98" t="str">
            <v xml:space="preserve">1390570 </v>
          </cell>
          <cell r="D98" t="str">
            <v>ACHA</v>
          </cell>
          <cell r="E98" t="str">
            <v>Sunrise Bank of San Diego</v>
          </cell>
          <cell r="H98" t="str">
            <v>ACH</v>
          </cell>
        </row>
        <row r="99">
          <cell r="B99" t="str">
            <v>440-2403</v>
          </cell>
          <cell r="C99" t="str">
            <v xml:space="preserve">1390563 </v>
          </cell>
          <cell r="D99" t="str">
            <v>ACHA</v>
          </cell>
          <cell r="E99" t="str">
            <v>Tucson Federal Credit Union</v>
          </cell>
          <cell r="H99" t="str">
            <v>ACH</v>
          </cell>
        </row>
        <row r="100">
          <cell r="B100" t="str">
            <v>440-2630</v>
          </cell>
          <cell r="C100" t="str">
            <v xml:space="preserve">1481262 </v>
          </cell>
          <cell r="D100" t="str">
            <v>AMERICAN EXPRESS CENTURION BANK</v>
          </cell>
          <cell r="E100" t="str">
            <v>AMERICAN EXPRESS CENTURION BANK</v>
          </cell>
          <cell r="H100" t="str">
            <v>ACH</v>
          </cell>
        </row>
        <row r="101">
          <cell r="B101" t="str">
            <v>440-2671</v>
          </cell>
          <cell r="C101" t="str">
            <v xml:space="preserve">1479990 </v>
          </cell>
          <cell r="D101" t="str">
            <v>ACHA</v>
          </cell>
          <cell r="E101" t="str">
            <v>Bank of Las Vegas</v>
          </cell>
          <cell r="H101" t="str">
            <v>ACH</v>
          </cell>
        </row>
        <row r="102">
          <cell r="B102" t="str">
            <v>440-2672</v>
          </cell>
          <cell r="C102" t="str">
            <v xml:space="preserve">1479991 </v>
          </cell>
          <cell r="D102" t="str">
            <v>ACHA</v>
          </cell>
          <cell r="E102" t="str">
            <v>Napa Community Bank</v>
          </cell>
          <cell r="H102" t="str">
            <v>ACH</v>
          </cell>
        </row>
        <row r="103">
          <cell r="B103" t="str">
            <v>440-2692</v>
          </cell>
          <cell r="C103" t="str">
            <v xml:space="preserve">1485176 </v>
          </cell>
          <cell r="D103" t="str">
            <v>ACHA</v>
          </cell>
          <cell r="E103" t="str">
            <v>TEMPE SCHOOL CREDIT UNION</v>
          </cell>
          <cell r="H103" t="str">
            <v>ACH</v>
          </cell>
        </row>
        <row r="104">
          <cell r="B104" t="str">
            <v>440-2693</v>
          </cell>
          <cell r="C104" t="str">
            <v xml:space="preserve">1485973 </v>
          </cell>
          <cell r="D104" t="str">
            <v>Pacific Mercantile</v>
          </cell>
          <cell r="E104" t="str">
            <v>Pacific Mercantile Bank</v>
          </cell>
          <cell r="H104" t="str">
            <v>ACH</v>
          </cell>
        </row>
        <row r="105">
          <cell r="B105" t="str">
            <v>440-9997</v>
          </cell>
          <cell r="C105" t="str">
            <v xml:space="preserve">1479993 </v>
          </cell>
          <cell r="D105" t="str">
            <v>Arizona State Savings &amp; CU</v>
          </cell>
          <cell r="E105" t="str">
            <v>Arizona State Savings &amp; CU</v>
          </cell>
          <cell r="H105" t="str">
            <v>ACH</v>
          </cell>
        </row>
        <row r="106">
          <cell r="B106" t="str">
            <v>440-9999-9999</v>
          </cell>
          <cell r="C106" t="str">
            <v>none</v>
          </cell>
          <cell r="D106" t="str">
            <v>440 ACH Bus Area Adj to SAP</v>
          </cell>
          <cell r="E106" t="str">
            <v>440 ACH Bus Area Adj to SAP</v>
          </cell>
          <cell r="H106" t="str">
            <v>ACH</v>
          </cell>
        </row>
        <row r="107">
          <cell r="B107" t="str">
            <v>442-0501</v>
          </cell>
          <cell r="C107" t="str">
            <v xml:space="preserve">563679 </v>
          </cell>
          <cell r="D107" t="str">
            <v>FARMERS &amp; MERCHANTS BANK OF CENTRAL</v>
          </cell>
          <cell r="E107" t="str">
            <v>FARMERS &amp; MERCHANTS BANK OF CENTRAL</v>
          </cell>
          <cell r="H107" t="str">
            <v>Sm Bank</v>
          </cell>
        </row>
        <row r="108">
          <cell r="B108" t="str">
            <v>442-0502</v>
          </cell>
          <cell r="C108" t="str">
            <v xml:space="preserve">563680 </v>
          </cell>
          <cell r="D108" t="str">
            <v>FARMERS AND MERCHANTS BANK</v>
          </cell>
          <cell r="E108" t="str">
            <v>FARMERS AND MERCHANTS BANK</v>
          </cell>
          <cell r="H108" t="str">
            <v>Sm Bank</v>
          </cell>
        </row>
        <row r="109">
          <cell r="B109" t="str">
            <v>442-0503</v>
          </cell>
          <cell r="C109" t="str">
            <v xml:space="preserve">563681 </v>
          </cell>
          <cell r="D109" t="str">
            <v>FARMINGTON SAVINGS BANK</v>
          </cell>
          <cell r="E109" t="str">
            <v>FARMINGTON SAVINGS BANK</v>
          </cell>
          <cell r="H109" t="str">
            <v>Sm Bank</v>
          </cell>
        </row>
        <row r="110">
          <cell r="B110" t="str">
            <v>442-0504</v>
          </cell>
          <cell r="C110" t="str">
            <v xml:space="preserve">563682 </v>
          </cell>
          <cell r="D110" t="str">
            <v>BANCO COOPERATIVO DE PUERTO RICO</v>
          </cell>
          <cell r="E110" t="str">
            <v>BANCO COOPERATIVO DE PUERTO RICO</v>
          </cell>
          <cell r="H110" t="str">
            <v>Sm Bank</v>
          </cell>
        </row>
        <row r="111">
          <cell r="B111" t="str">
            <v>442-0505</v>
          </cell>
          <cell r="C111" t="str">
            <v xml:space="preserve">563683 </v>
          </cell>
          <cell r="D111" t="str">
            <v>FINANCIAL SERVICE CENTERS</v>
          </cell>
          <cell r="E111" t="str">
            <v>FINANCIAL SERVICE CENTERS</v>
          </cell>
          <cell r="H111" t="str">
            <v>Shared</v>
          </cell>
        </row>
        <row r="112">
          <cell r="B112" t="str">
            <v>442-0506</v>
          </cell>
          <cell r="C112" t="str">
            <v xml:space="preserve">563684 </v>
          </cell>
          <cell r="D112" t="str">
            <v>SUMMIT CREDIT UNION</v>
          </cell>
          <cell r="E112" t="str">
            <v>SUMMIT CREDIT UNION</v>
          </cell>
          <cell r="H112" t="str">
            <v>sm CU</v>
          </cell>
        </row>
        <row r="113">
          <cell r="B113" t="str">
            <v>442-0510</v>
          </cell>
          <cell r="C113" t="str">
            <v xml:space="preserve">563687 </v>
          </cell>
          <cell r="D113" t="str">
            <v>SUMMIT FEDERAL CREDIT UNION</v>
          </cell>
          <cell r="E113" t="str">
            <v>SUMMIT FEDERAL CREDIT UNION</v>
          </cell>
          <cell r="H113" t="str">
            <v>sm CU</v>
          </cell>
        </row>
        <row r="114">
          <cell r="B114" t="str">
            <v>442-0511</v>
          </cell>
          <cell r="C114" t="str">
            <v xml:space="preserve">563688 </v>
          </cell>
          <cell r="D114" t="str">
            <v>FIRST BANK AND TRUST</v>
          </cell>
          <cell r="E114" t="str">
            <v>FIRST BANK AND TRUST</v>
          </cell>
          <cell r="H114" t="str">
            <v>Sm Bank</v>
          </cell>
        </row>
        <row r="115">
          <cell r="B115" t="str">
            <v>442-0518</v>
          </cell>
          <cell r="C115" t="str">
            <v xml:space="preserve">563694 </v>
          </cell>
          <cell r="D115" t="str">
            <v>FIRST COMMUNITY CREDIT UNION</v>
          </cell>
          <cell r="E115" t="str">
            <v>FIRST COMMUNITY CREDIT UNION</v>
          </cell>
          <cell r="H115" t="str">
            <v>sm CU</v>
          </cell>
        </row>
        <row r="116">
          <cell r="B116" t="str">
            <v>442-0520</v>
          </cell>
          <cell r="C116" t="str">
            <v xml:space="preserve">563696 </v>
          </cell>
          <cell r="D116" t="str">
            <v>CHICAGO AREA OFFICE FEDERAL CU</v>
          </cell>
          <cell r="E116" t="str">
            <v>CHICAGO AREA OFFICE FEDERAL CU</v>
          </cell>
          <cell r="H116" t="str">
            <v>sm CU</v>
          </cell>
        </row>
        <row r="117">
          <cell r="B117" t="str">
            <v>442-0525</v>
          </cell>
          <cell r="C117" t="str">
            <v xml:space="preserve">563478 </v>
          </cell>
          <cell r="D117" t="str">
            <v>BLACKHAWK CREDIT UNION</v>
          </cell>
          <cell r="E117" t="str">
            <v>BLACKHAWK CREDIT UNION</v>
          </cell>
          <cell r="H117" t="str">
            <v>sm CU</v>
          </cell>
        </row>
        <row r="118">
          <cell r="B118" t="str">
            <v>442-0527</v>
          </cell>
          <cell r="C118" t="str">
            <v xml:space="preserve">564109 </v>
          </cell>
          <cell r="D118" t="str">
            <v>POINT BREEZE CREDIT UNION</v>
          </cell>
          <cell r="E118" t="str">
            <v>POINT BREEZE CREDIT UNION</v>
          </cell>
          <cell r="H118" t="str">
            <v>Encore</v>
          </cell>
        </row>
        <row r="119">
          <cell r="B119" t="str">
            <v>442-0528</v>
          </cell>
          <cell r="C119" t="str">
            <v xml:space="preserve">563699 </v>
          </cell>
          <cell r="D119" t="str">
            <v>BUCS FEDERAL CREDIT UNION</v>
          </cell>
          <cell r="E119" t="str">
            <v>BUCS FEDERAL CREDIT UNION</v>
          </cell>
          <cell r="H119" t="str">
            <v>Encore</v>
          </cell>
        </row>
        <row r="120">
          <cell r="B120" t="str">
            <v>442-0530</v>
          </cell>
          <cell r="C120" t="str">
            <v xml:space="preserve">563701 </v>
          </cell>
          <cell r="D120" t="str">
            <v>WASHINGTON TELEPHONE FEDERAL CU</v>
          </cell>
          <cell r="E120" t="str">
            <v>WASHINGTON TELEPHONE FEDERAL CU</v>
          </cell>
          <cell r="H120" t="str">
            <v>Encore</v>
          </cell>
        </row>
        <row r="121">
          <cell r="B121" t="str">
            <v>442-0531</v>
          </cell>
          <cell r="C121" t="str">
            <v xml:space="preserve">564110 </v>
          </cell>
          <cell r="D121" t="str">
            <v>MARYLAND STEELWORKERS CREDIT UNION</v>
          </cell>
          <cell r="E121" t="str">
            <v>MARYLAND STEELWORKERS CREDIT UNION</v>
          </cell>
          <cell r="H121" t="str">
            <v>Encore</v>
          </cell>
        </row>
        <row r="122">
          <cell r="B122" t="str">
            <v>442-0532</v>
          </cell>
          <cell r="C122" t="str">
            <v xml:space="preserve">563702 </v>
          </cell>
          <cell r="D122" t="str">
            <v>HAMILTON STANDARD FEDERAL CU</v>
          </cell>
          <cell r="E122" t="str">
            <v>HAMILTON STANDARD FEDERAL CU</v>
          </cell>
          <cell r="H122" t="str">
            <v>sm CU</v>
          </cell>
        </row>
        <row r="123">
          <cell r="B123" t="str">
            <v>442-0536</v>
          </cell>
          <cell r="C123" t="str">
            <v xml:space="preserve">564111 </v>
          </cell>
          <cell r="D123" t="str">
            <v>OLDHAM FAMILY ALLIANCE FCU</v>
          </cell>
          <cell r="E123" t="str">
            <v>OLDHAM FAMILY ALLIANCE FCU</v>
          </cell>
          <cell r="H123" t="str">
            <v>Encore</v>
          </cell>
        </row>
        <row r="124">
          <cell r="B124" t="str">
            <v>442-0538</v>
          </cell>
          <cell r="C124" t="str">
            <v xml:space="preserve">563480 </v>
          </cell>
          <cell r="D124" t="str">
            <v>Govt - UT</v>
          </cell>
          <cell r="E124" t="str">
            <v>UTAH DEPT HUMAN SVC</v>
          </cell>
          <cell r="H124" t="str">
            <v>Sm Bank</v>
          </cell>
        </row>
        <row r="125">
          <cell r="B125" t="str">
            <v>442-0541</v>
          </cell>
          <cell r="C125" t="str">
            <v xml:space="preserve">563706 </v>
          </cell>
          <cell r="D125" t="str">
            <v>FIRST EDUCATORS CREDIT UNION</v>
          </cell>
          <cell r="E125" t="str">
            <v>FIRST EDUCATORS CREDIT UNION</v>
          </cell>
          <cell r="H125" t="str">
            <v>sm CU</v>
          </cell>
        </row>
        <row r="126">
          <cell r="B126" t="str">
            <v>442-0543</v>
          </cell>
          <cell r="C126" t="str">
            <v xml:space="preserve">563482 </v>
          </cell>
          <cell r="D126" t="str">
            <v>SOUTH GEORGIA BANKING CO.</v>
          </cell>
          <cell r="E126" t="str">
            <v>SOUTH GEORGIA BANKING CO.</v>
          </cell>
          <cell r="H126" t="str">
            <v>Sm Bank</v>
          </cell>
        </row>
        <row r="127">
          <cell r="B127" t="str">
            <v>442-0544</v>
          </cell>
          <cell r="C127" t="str">
            <v xml:space="preserve">563707 </v>
          </cell>
          <cell r="D127" t="str">
            <v>COLORADO STATE EMPLOYEES CU</v>
          </cell>
          <cell r="E127" t="str">
            <v>COLORADO STATE EMPLOYEES CU</v>
          </cell>
          <cell r="H127" t="str">
            <v>sm CU</v>
          </cell>
        </row>
        <row r="128">
          <cell r="B128" t="str">
            <v>442-0547</v>
          </cell>
          <cell r="C128" t="str">
            <v xml:space="preserve">563485 </v>
          </cell>
          <cell r="D128" t="str">
            <v>BATH NATIONAL BANK</v>
          </cell>
          <cell r="E128" t="str">
            <v>BATH NATIONAL BANK</v>
          </cell>
          <cell r="H128" t="str">
            <v>Sm Bank</v>
          </cell>
        </row>
        <row r="129">
          <cell r="B129" t="str">
            <v>442-0549</v>
          </cell>
          <cell r="C129" t="str">
            <v xml:space="preserve">563487 </v>
          </cell>
          <cell r="D129" t="str">
            <v>LOUISIANA CREDIT UNION LEAGUE</v>
          </cell>
          <cell r="E129" t="str">
            <v>LOUISIANA CREDIT UNION LEAGUE</v>
          </cell>
          <cell r="H129" t="str">
            <v>Wholesalers</v>
          </cell>
        </row>
        <row r="130">
          <cell r="B130" t="str">
            <v>442-0550</v>
          </cell>
          <cell r="C130" t="str">
            <v xml:space="preserve">563488 </v>
          </cell>
          <cell r="D130" t="str">
            <v>ALABAMA CREDIT UNION LEAGUE</v>
          </cell>
          <cell r="E130" t="str">
            <v>ALABAMA CREDIT UNION LEAGUE</v>
          </cell>
          <cell r="H130" t="str">
            <v>Wholesalers</v>
          </cell>
        </row>
        <row r="131">
          <cell r="B131" t="str">
            <v>442-0552</v>
          </cell>
          <cell r="C131" t="str">
            <v xml:space="preserve">563490 </v>
          </cell>
          <cell r="D131" t="str">
            <v>Peoples Bank-GA</v>
          </cell>
          <cell r="E131" t="str">
            <v>PEOPLES BANK</v>
          </cell>
          <cell r="H131" t="str">
            <v>Sm Bank</v>
          </cell>
        </row>
        <row r="132">
          <cell r="B132" t="str">
            <v>442-0555</v>
          </cell>
          <cell r="C132" t="str">
            <v xml:space="preserve">563495 </v>
          </cell>
          <cell r="D132" t="str">
            <v>SOUTHWEST CORPORATE FEDERAL CU</v>
          </cell>
          <cell r="E132" t="str">
            <v>SOUTHWEST CORPORATE FEDERAL CU</v>
          </cell>
          <cell r="H132" t="str">
            <v>Wholesalers</v>
          </cell>
        </row>
        <row r="133">
          <cell r="B133" t="str">
            <v>442-0556</v>
          </cell>
          <cell r="C133" t="str">
            <v xml:space="preserve">563496 </v>
          </cell>
          <cell r="D133" t="str">
            <v>BUDGET FEDERAL CREDIT UNION</v>
          </cell>
          <cell r="E133" t="str">
            <v>BUDGET FEDERAL CREDIT UNION</v>
          </cell>
          <cell r="H133" t="str">
            <v>Encore</v>
          </cell>
        </row>
        <row r="134">
          <cell r="B134" t="str">
            <v>442-0560</v>
          </cell>
          <cell r="C134" t="str">
            <v xml:space="preserve">564113 </v>
          </cell>
          <cell r="D134" t="str">
            <v>DIRECT FEDERAL CREDIT UNION</v>
          </cell>
          <cell r="E134" t="str">
            <v>DIRECT FEDERAL CREDIT UNION</v>
          </cell>
          <cell r="H134" t="str">
            <v>sm CU</v>
          </cell>
        </row>
        <row r="135">
          <cell r="B135" t="str">
            <v>442-0570</v>
          </cell>
          <cell r="C135" t="str">
            <v xml:space="preserve">563710 </v>
          </cell>
          <cell r="D135" t="str">
            <v>Jackson Federal Bank</v>
          </cell>
          <cell r="E135" t="str">
            <v>1ST FEDERAL S &amp; L SAN BERNADINO</v>
          </cell>
          <cell r="H135" t="str">
            <v>Sm Bank</v>
          </cell>
        </row>
        <row r="136">
          <cell r="B136" t="str">
            <v>442-0571</v>
          </cell>
          <cell r="C136" t="str">
            <v xml:space="preserve">563504 </v>
          </cell>
          <cell r="D136" t="str">
            <v>FIRST NATIONAL BANK DAMARISCOTTA</v>
          </cell>
          <cell r="E136" t="str">
            <v>FIRST NATIONAL BANK DAMARISCOTTA</v>
          </cell>
          <cell r="H136" t="str">
            <v>Sm Bank</v>
          </cell>
        </row>
        <row r="137">
          <cell r="B137" t="str">
            <v>442-0574</v>
          </cell>
          <cell r="C137" t="str">
            <v xml:space="preserve">563507 </v>
          </cell>
          <cell r="D137" t="str">
            <v>COOPERATIVA-PEPINIANA</v>
          </cell>
          <cell r="E137" t="str">
            <v>COOPERATIVA-PEPINIANA</v>
          </cell>
          <cell r="H137" t="str">
            <v>Sm Bank</v>
          </cell>
        </row>
        <row r="138">
          <cell r="B138" t="str">
            <v>442-0579</v>
          </cell>
          <cell r="C138" t="str">
            <v xml:space="preserve">563712 </v>
          </cell>
          <cell r="D138" t="str">
            <v>CONGRESSIONAL FEDERAL CREDIT UNION</v>
          </cell>
          <cell r="E138" t="str">
            <v>CONGRESSIONAL FEDERAL CREDIT UNION</v>
          </cell>
          <cell r="H138" t="str">
            <v>Encore</v>
          </cell>
        </row>
        <row r="139">
          <cell r="B139" t="str">
            <v>442-0583</v>
          </cell>
          <cell r="C139" t="str">
            <v xml:space="preserve">563714 </v>
          </cell>
          <cell r="D139" t="str">
            <v>MECHANICS AND FARMERS BANK</v>
          </cell>
          <cell r="E139" t="str">
            <v>MECHANICS AND FARMERS BANK</v>
          </cell>
          <cell r="H139" t="str">
            <v>Sm Bank</v>
          </cell>
        </row>
        <row r="140">
          <cell r="B140" t="str">
            <v>442-0584</v>
          </cell>
          <cell r="C140" t="str">
            <v xml:space="preserve">563512 </v>
          </cell>
          <cell r="D140" t="str">
            <v>BEAVER VALLEY FEDERAL CREDIT UNION</v>
          </cell>
          <cell r="E140" t="str">
            <v>BEAVER VALLEY FEDERAL CREDIT UNION</v>
          </cell>
          <cell r="H140" t="str">
            <v>sm CU</v>
          </cell>
        </row>
        <row r="141">
          <cell r="B141" t="str">
            <v>442-0585</v>
          </cell>
          <cell r="C141" t="str">
            <v xml:space="preserve">563513 </v>
          </cell>
          <cell r="D141" t="str">
            <v>FNB South</v>
          </cell>
          <cell r="E141" t="str">
            <v>FNB South</v>
          </cell>
          <cell r="H141" t="str">
            <v>Sm Bank</v>
          </cell>
        </row>
        <row r="142">
          <cell r="B142" t="str">
            <v>442-0588</v>
          </cell>
          <cell r="C142" t="str">
            <v xml:space="preserve">563515 </v>
          </cell>
          <cell r="D142" t="str">
            <v>AMERICAS FIRST FEDERAL CU</v>
          </cell>
          <cell r="E142" t="str">
            <v>AMERICAS FIRST FEDERAL CU</v>
          </cell>
          <cell r="H142" t="str">
            <v>sm CU</v>
          </cell>
        </row>
        <row r="143">
          <cell r="B143" t="str">
            <v>442-0589</v>
          </cell>
          <cell r="C143" t="str">
            <v xml:space="preserve">563715 </v>
          </cell>
          <cell r="D143" t="str">
            <v>SUNMARK FEDERAL CREDIT UNION</v>
          </cell>
          <cell r="E143" t="str">
            <v>SUNMARK FEDERAL CREDIT UNION</v>
          </cell>
          <cell r="H143" t="str">
            <v>sm CU</v>
          </cell>
        </row>
        <row r="144">
          <cell r="B144" t="str">
            <v>442-0592</v>
          </cell>
          <cell r="C144" t="str">
            <v xml:space="preserve">563718 </v>
          </cell>
          <cell r="D144" t="str">
            <v>JOHNS HOPKINS FEDERAL CREDIT UNION</v>
          </cell>
          <cell r="E144" t="str">
            <v>JOHNS HOPKINS FEDERAL CREDIT UNION</v>
          </cell>
          <cell r="H144" t="str">
            <v>Encore</v>
          </cell>
        </row>
        <row r="145">
          <cell r="B145" t="str">
            <v>442-0595</v>
          </cell>
          <cell r="C145" t="str">
            <v xml:space="preserve">563518 </v>
          </cell>
          <cell r="D145" t="str">
            <v>CITIZENS BANK OF WASHINGTON COUNTY</v>
          </cell>
          <cell r="E145" t="str">
            <v>CITIZENS BANK OF WASHINGTON COUNTY</v>
          </cell>
          <cell r="H145" t="str">
            <v>Sm Bank</v>
          </cell>
        </row>
        <row r="146">
          <cell r="B146" t="str">
            <v>442-0597</v>
          </cell>
          <cell r="C146" t="str">
            <v xml:space="preserve">563519 </v>
          </cell>
          <cell r="D146" t="str">
            <v>DIAMOND  CREDIT UNION</v>
          </cell>
          <cell r="E146" t="str">
            <v>DIAMOND  CREDIT UNION</v>
          </cell>
          <cell r="H146" t="str">
            <v>sm CU</v>
          </cell>
        </row>
        <row r="147">
          <cell r="B147" t="str">
            <v>442-0606</v>
          </cell>
          <cell r="C147" t="str">
            <v xml:space="preserve">563523 </v>
          </cell>
          <cell r="D147" t="str">
            <v>COVINGTON COUNTY BANK</v>
          </cell>
          <cell r="E147" t="str">
            <v>COVINGTON COUNTY BANK</v>
          </cell>
          <cell r="H147" t="str">
            <v>Sm Bank</v>
          </cell>
        </row>
        <row r="148">
          <cell r="B148" t="str">
            <v>442-0609</v>
          </cell>
          <cell r="C148" t="str">
            <v xml:space="preserve">563724 </v>
          </cell>
          <cell r="D148" t="str">
            <v>FIRST INDEPENDENCE NATIONAL BANK</v>
          </cell>
          <cell r="E148" t="str">
            <v>FIRST INDEPENDENCE NATIONAL BANK</v>
          </cell>
          <cell r="H148" t="str">
            <v>Sm Bank</v>
          </cell>
        </row>
        <row r="149">
          <cell r="B149" t="str">
            <v>442-0621</v>
          </cell>
          <cell r="C149" t="str">
            <v xml:space="preserve">563726 </v>
          </cell>
          <cell r="D149" t="str">
            <v>CHARLOTTE POSTAL SERVICES</v>
          </cell>
          <cell r="E149" t="str">
            <v>CHARLOTTE POSTAL SERVICES</v>
          </cell>
          <cell r="H149" t="str">
            <v>Sm Bank</v>
          </cell>
        </row>
        <row r="150">
          <cell r="B150" t="str">
            <v>442-0626</v>
          </cell>
          <cell r="C150" t="str">
            <v xml:space="preserve">563536 </v>
          </cell>
          <cell r="D150" t="str">
            <v>LEAGUE SERVICES  INC.</v>
          </cell>
          <cell r="E150" t="str">
            <v>LEAGUE SERVICES  INC.</v>
          </cell>
          <cell r="H150" t="str">
            <v>Sm Bank</v>
          </cell>
        </row>
        <row r="151">
          <cell r="B151" t="str">
            <v>442-0627</v>
          </cell>
          <cell r="C151" t="str">
            <v xml:space="preserve">563537 </v>
          </cell>
          <cell r="D151" t="str">
            <v>MEMBERS 1ST FEDERAL CREDIT UNION</v>
          </cell>
          <cell r="E151" t="str">
            <v>MEMBERS 1ST FEDERAL CREDIT UNION</v>
          </cell>
          <cell r="H151" t="str">
            <v>sm CU</v>
          </cell>
        </row>
        <row r="152">
          <cell r="B152" t="str">
            <v>442-0629</v>
          </cell>
          <cell r="C152" t="str">
            <v xml:space="preserve">563539 </v>
          </cell>
          <cell r="D152" t="str">
            <v>NATIONAL DATA FUNDING CORPORATION</v>
          </cell>
          <cell r="E152" t="str">
            <v>NATIONAL DATA FUNDING CORPORATION</v>
          </cell>
          <cell r="H152" t="str">
            <v>Sm Bank</v>
          </cell>
        </row>
        <row r="153">
          <cell r="B153" t="str">
            <v>442-0633</v>
          </cell>
          <cell r="C153" t="str">
            <v xml:space="preserve">563731 </v>
          </cell>
          <cell r="D153" t="str">
            <v>ROCKPORT NATIONAL BANK</v>
          </cell>
          <cell r="E153" t="str">
            <v>ROCKPORT NATIONAL BANK</v>
          </cell>
          <cell r="H153" t="str">
            <v>Sm Bank</v>
          </cell>
        </row>
        <row r="154">
          <cell r="B154" t="str">
            <v>442-0636</v>
          </cell>
          <cell r="C154" t="str">
            <v xml:space="preserve">563542 </v>
          </cell>
          <cell r="D154" t="str">
            <v>Guaranty Federal</v>
          </cell>
          <cell r="E154" t="str">
            <v>GUARANTY FEDERAL BANK</v>
          </cell>
          <cell r="H154" t="str">
            <v>Sm Bank</v>
          </cell>
        </row>
        <row r="155">
          <cell r="B155" t="str">
            <v>442-0637</v>
          </cell>
          <cell r="C155" t="str">
            <v xml:space="preserve">563543 </v>
          </cell>
          <cell r="D155" t="str">
            <v>CENTURY BANK AND TRUST</v>
          </cell>
          <cell r="E155" t="str">
            <v>CENTURY BANK AND TRUST</v>
          </cell>
          <cell r="H155" t="str">
            <v>Sm Bank</v>
          </cell>
        </row>
        <row r="156">
          <cell r="B156" t="str">
            <v>442-0638</v>
          </cell>
          <cell r="C156" t="str">
            <v xml:space="preserve">564117 </v>
          </cell>
          <cell r="D156" t="str">
            <v>OCEAN COMMUNITIES FEDERAL CU</v>
          </cell>
          <cell r="E156" t="str">
            <v>OCEAN COMMUNITIES FEDERAL CU</v>
          </cell>
          <cell r="H156" t="str">
            <v>sm CU</v>
          </cell>
        </row>
        <row r="157">
          <cell r="B157" t="str">
            <v>442-0642</v>
          </cell>
          <cell r="C157" t="str">
            <v xml:space="preserve">563547 </v>
          </cell>
          <cell r="D157" t="str">
            <v>FIRST NATIONAL BANK OF NORTHERN CAL</v>
          </cell>
          <cell r="E157" t="str">
            <v>FIRST NATIONAL BANK OF NORTHERN CAL</v>
          </cell>
          <cell r="H157" t="str">
            <v>Sm Bank</v>
          </cell>
        </row>
        <row r="158">
          <cell r="B158" t="str">
            <v>442-0643</v>
          </cell>
          <cell r="C158" t="str">
            <v xml:space="preserve">563548 </v>
          </cell>
          <cell r="D158" t="str">
            <v>SUFFOLK COUNTY NATIONAL BANK</v>
          </cell>
          <cell r="E158" t="str">
            <v>SUFFOLK COUNTY NATIONAL BANK</v>
          </cell>
          <cell r="H158" t="str">
            <v>Sm Bank</v>
          </cell>
        </row>
        <row r="159">
          <cell r="B159" t="str">
            <v>442-0644</v>
          </cell>
          <cell r="C159" t="str">
            <v xml:space="preserve">563549 </v>
          </cell>
          <cell r="D159" t="str">
            <v>A.O.D. FEDERAL CU</v>
          </cell>
          <cell r="E159" t="str">
            <v>A.O.D. FEDERAL CU</v>
          </cell>
          <cell r="H159" t="str">
            <v>sm CU</v>
          </cell>
        </row>
        <row r="160">
          <cell r="B160" t="str">
            <v>442-0645</v>
          </cell>
          <cell r="C160" t="str">
            <v xml:space="preserve">563550 </v>
          </cell>
          <cell r="D160" t="str">
            <v>Chemical Finan Corp</v>
          </cell>
          <cell r="E160" t="str">
            <v>CHEMICAL FINANCIAL CORPORATION</v>
          </cell>
          <cell r="H160" t="str">
            <v>Sm Bank</v>
          </cell>
        </row>
        <row r="161">
          <cell r="B161" t="str">
            <v>442-0648</v>
          </cell>
          <cell r="C161" t="str">
            <v xml:space="preserve">563735 </v>
          </cell>
          <cell r="D161" t="str">
            <v>EFMARK</v>
          </cell>
          <cell r="E161" t="str">
            <v>EFMARK</v>
          </cell>
          <cell r="H161" t="str">
            <v>Sm Bank</v>
          </cell>
        </row>
        <row r="162">
          <cell r="B162" t="str">
            <v>442-0652</v>
          </cell>
          <cell r="C162" t="str">
            <v xml:space="preserve">563552 </v>
          </cell>
          <cell r="D162" t="str">
            <v>CHEYENNE MOUNTAIN BANK</v>
          </cell>
          <cell r="E162" t="str">
            <v>CHEYENNE MOUNTAIN BANK</v>
          </cell>
          <cell r="H162" t="str">
            <v>Sm Bank</v>
          </cell>
        </row>
        <row r="163">
          <cell r="B163" t="str">
            <v>442-0653</v>
          </cell>
          <cell r="C163">
            <v>563553</v>
          </cell>
          <cell r="D163" t="str">
            <v>citishare</v>
          </cell>
          <cell r="E163" t="str">
            <v>CITISHARE CORPORATION</v>
          </cell>
          <cell r="H163" t="str">
            <v>Big 4</v>
          </cell>
        </row>
        <row r="164">
          <cell r="B164" t="str">
            <v>442-0656</v>
          </cell>
          <cell r="C164" t="str">
            <v xml:space="preserve">563554 </v>
          </cell>
          <cell r="D164" t="str">
            <v>GALLUP FEDERAL SAVINGS BANK</v>
          </cell>
          <cell r="E164" t="str">
            <v>GALLUP FEDERAL SAVINGS BANK</v>
          </cell>
          <cell r="H164" t="str">
            <v>Sm Bank</v>
          </cell>
        </row>
        <row r="165">
          <cell r="B165" t="str">
            <v>442-0663</v>
          </cell>
          <cell r="C165" t="str">
            <v xml:space="preserve">563744 </v>
          </cell>
          <cell r="D165" t="str">
            <v>PREMIER BANK</v>
          </cell>
          <cell r="E165" t="str">
            <v>PREMIER BANK</v>
          </cell>
          <cell r="H165" t="str">
            <v>Sm Bank</v>
          </cell>
        </row>
        <row r="166">
          <cell r="B166" t="str">
            <v>442-0664</v>
          </cell>
          <cell r="C166" t="str">
            <v xml:space="preserve">563745 </v>
          </cell>
          <cell r="D166" t="str">
            <v>PARK STATE BANK</v>
          </cell>
          <cell r="E166" t="str">
            <v>PARK STATE BANK</v>
          </cell>
          <cell r="H166" t="str">
            <v>Sm Bank</v>
          </cell>
        </row>
        <row r="167">
          <cell r="B167" t="str">
            <v>442-0667</v>
          </cell>
          <cell r="C167" t="str">
            <v xml:space="preserve">563747 </v>
          </cell>
          <cell r="D167" t="str">
            <v>CLEAR CREEK NATIONAL BANK</v>
          </cell>
          <cell r="E167" t="str">
            <v>CLEAR CREEK NATIONAL BANK</v>
          </cell>
          <cell r="H167" t="str">
            <v>Sm Bank</v>
          </cell>
        </row>
        <row r="168">
          <cell r="B168" t="str">
            <v>442-0668</v>
          </cell>
          <cell r="C168" t="str">
            <v xml:space="preserve">563556 </v>
          </cell>
          <cell r="D168" t="str">
            <v>HOME FEDERAL</v>
          </cell>
          <cell r="E168" t="str">
            <v>HOME FEDERAL</v>
          </cell>
          <cell r="H168" t="str">
            <v>Sm Bank</v>
          </cell>
        </row>
        <row r="169">
          <cell r="B169" t="str">
            <v>442-0669</v>
          </cell>
          <cell r="C169" t="str">
            <v xml:space="preserve">563748 </v>
          </cell>
          <cell r="D169" t="str">
            <v>MONTROSEBANK</v>
          </cell>
          <cell r="E169" t="str">
            <v>MONTROSEBANK</v>
          </cell>
          <cell r="H169" t="str">
            <v>Sm Bank</v>
          </cell>
        </row>
        <row r="170">
          <cell r="B170" t="str">
            <v>442-0670</v>
          </cell>
          <cell r="C170" t="str">
            <v xml:space="preserve">563749 </v>
          </cell>
          <cell r="D170" t="str">
            <v>FARMERS BANK OF EATON</v>
          </cell>
          <cell r="E170" t="str">
            <v>FARMERS BANK OF EATON</v>
          </cell>
          <cell r="H170" t="str">
            <v>Sm Bank</v>
          </cell>
        </row>
        <row r="171">
          <cell r="B171" t="str">
            <v>442-0671</v>
          </cell>
          <cell r="C171" t="str">
            <v xml:space="preserve">563557 </v>
          </cell>
          <cell r="D171" t="str">
            <v>CITIZENS BANK OF PAGOSA SPRINGS</v>
          </cell>
          <cell r="E171" t="str">
            <v>CITIZENS BANK OF PAGOSA SPRINGS</v>
          </cell>
          <cell r="H171" t="str">
            <v>Sm Bank</v>
          </cell>
        </row>
        <row r="172">
          <cell r="B172" t="str">
            <v>442-0672</v>
          </cell>
          <cell r="C172" t="str">
            <v xml:space="preserve">563750 </v>
          </cell>
          <cell r="D172" t="str">
            <v>FIRST NATIONAL BANK OF LAS ANIMAS</v>
          </cell>
          <cell r="E172" t="str">
            <v>FIRST NATIONAL BANK OF LAS ANIMAS</v>
          </cell>
          <cell r="H172" t="str">
            <v>Sm Bank</v>
          </cell>
        </row>
        <row r="173">
          <cell r="B173" t="str">
            <v>442-0674</v>
          </cell>
          <cell r="C173" t="str">
            <v xml:space="preserve">563752 </v>
          </cell>
          <cell r="D173" t="str">
            <v>FIRST NATIONAL BANK OF LIMON</v>
          </cell>
          <cell r="E173" t="str">
            <v>FIRST NATIONAL BANK OF LIMON</v>
          </cell>
          <cell r="H173" t="str">
            <v>Sm Bank</v>
          </cell>
        </row>
        <row r="174">
          <cell r="B174" t="str">
            <v>442-0675</v>
          </cell>
          <cell r="C174" t="str">
            <v xml:space="preserve">563558 </v>
          </cell>
          <cell r="D174" t="str">
            <v>CASTLE ROCK BANK</v>
          </cell>
          <cell r="E174" t="str">
            <v>CASTLE ROCK BANK</v>
          </cell>
          <cell r="H174" t="str">
            <v>Sm Bank</v>
          </cell>
        </row>
        <row r="175">
          <cell r="B175" t="str">
            <v>442-0676</v>
          </cell>
          <cell r="C175" t="str">
            <v xml:space="preserve">563753 </v>
          </cell>
          <cell r="D175" t="str">
            <v>FIRST NATIONAL BANK OF OMAHA</v>
          </cell>
          <cell r="E175" t="str">
            <v>FIRST NATIONAL BANK OF OMAHA</v>
          </cell>
          <cell r="H175" t="str">
            <v>Sm Bank</v>
          </cell>
        </row>
        <row r="176">
          <cell r="B176" t="str">
            <v>442-0681</v>
          </cell>
          <cell r="C176" t="str">
            <v xml:space="preserve">563560 </v>
          </cell>
          <cell r="D176" t="str">
            <v>CITIZENS FIRST CU</v>
          </cell>
          <cell r="E176" t="str">
            <v>CITIZENS FIRST CU</v>
          </cell>
          <cell r="H176" t="str">
            <v>sm CU</v>
          </cell>
        </row>
        <row r="177">
          <cell r="B177" t="str">
            <v>442-0682</v>
          </cell>
          <cell r="C177" t="str">
            <v xml:space="preserve">563561 </v>
          </cell>
          <cell r="D177" t="str">
            <v>CITIZENS NATIONAL BANK CHEBOYGAN</v>
          </cell>
          <cell r="E177" t="str">
            <v>CITIZENS NATIONAL BANK CHEBOYGAN</v>
          </cell>
          <cell r="H177" t="str">
            <v>Sm Bank</v>
          </cell>
        </row>
        <row r="178">
          <cell r="B178" t="str">
            <v>442-0683</v>
          </cell>
          <cell r="C178" t="str">
            <v xml:space="preserve">563757 </v>
          </cell>
          <cell r="D178" t="str">
            <v>First Tennessee Bank</v>
          </cell>
          <cell r="E178" t="str">
            <v>FIRST TENNESSEE BANK N.A.</v>
          </cell>
          <cell r="H178" t="str">
            <v>Sm Bank</v>
          </cell>
        </row>
        <row r="179">
          <cell r="B179" t="str">
            <v>442-0686</v>
          </cell>
          <cell r="C179" t="str">
            <v xml:space="preserve">563759 </v>
          </cell>
          <cell r="D179" t="str">
            <v>FISERV   INC.</v>
          </cell>
          <cell r="E179" t="str">
            <v>FISERV   INC.</v>
          </cell>
          <cell r="H179" t="str">
            <v>Sm Bank</v>
          </cell>
        </row>
        <row r="180">
          <cell r="B180" t="str">
            <v>442-0687</v>
          </cell>
          <cell r="C180" t="str">
            <v xml:space="preserve">563760 </v>
          </cell>
          <cell r="D180" t="str">
            <v>AMERICAN AIRLINES EMPLOYEES FCU</v>
          </cell>
          <cell r="E180" t="str">
            <v>AMERICAN AIRLINES EMPLOYEES FCU</v>
          </cell>
          <cell r="H180" t="str">
            <v>sm CU</v>
          </cell>
        </row>
        <row r="181">
          <cell r="B181" t="str">
            <v>442-0690</v>
          </cell>
          <cell r="C181" t="str">
            <v xml:space="preserve">563762 </v>
          </cell>
          <cell r="D181" t="str">
            <v>FLORIDA AIRCRAFT FEDERAL CU</v>
          </cell>
          <cell r="E181" t="str">
            <v>FLORIDA AIRCRAFT FEDERAL CU</v>
          </cell>
          <cell r="H181" t="str">
            <v>sm CU</v>
          </cell>
        </row>
        <row r="182">
          <cell r="B182" t="str">
            <v>442-0691</v>
          </cell>
          <cell r="C182" t="str">
            <v xml:space="preserve">563763 </v>
          </cell>
          <cell r="D182" t="str">
            <v>FLORIDA CENTRAL CREDIT UNION</v>
          </cell>
          <cell r="E182" t="str">
            <v>FLORIDA CENTRAL CREDIT UNION</v>
          </cell>
          <cell r="H182" t="str">
            <v>sm CU</v>
          </cell>
        </row>
        <row r="183">
          <cell r="B183" t="str">
            <v>442-0702</v>
          </cell>
          <cell r="C183" t="str">
            <v xml:space="preserve">563568 </v>
          </cell>
          <cell r="D183" t="str">
            <v>AUTOMATED TECHNOLOGY MACHINES  INC.</v>
          </cell>
          <cell r="E183" t="str">
            <v>AUTOMATED TECHNOLOGY MACHINES  INC.</v>
          </cell>
          <cell r="H183" t="str">
            <v>sm CU</v>
          </cell>
        </row>
        <row r="184">
          <cell r="B184" t="str">
            <v>442-0705</v>
          </cell>
          <cell r="C184" t="str">
            <v xml:space="preserve">563569 </v>
          </cell>
          <cell r="D184" t="str">
            <v>DULUTH FEDERAL EMPLOYEES CU</v>
          </cell>
          <cell r="E184" t="str">
            <v>DULUTH FEDERAL EMPLOYEES CU</v>
          </cell>
          <cell r="H184" t="str">
            <v>sm CU</v>
          </cell>
        </row>
        <row r="185">
          <cell r="B185" t="str">
            <v>442-0709</v>
          </cell>
          <cell r="C185" t="str">
            <v xml:space="preserve">563771 </v>
          </cell>
          <cell r="D185" t="str">
            <v>FRANKLIN BANK</v>
          </cell>
          <cell r="E185" t="str">
            <v>FRANKLIN BANK</v>
          </cell>
          <cell r="H185" t="str">
            <v>Sm Bank</v>
          </cell>
        </row>
        <row r="186">
          <cell r="B186" t="str">
            <v>442-0715</v>
          </cell>
          <cell r="C186" t="str">
            <v xml:space="preserve">563573 </v>
          </cell>
          <cell r="D186" t="str">
            <v>EASTSIDE BANK AND TRUST</v>
          </cell>
          <cell r="E186" t="str">
            <v>EASTSIDE BANK AND TRUST</v>
          </cell>
          <cell r="H186" t="str">
            <v>Sm Bank</v>
          </cell>
        </row>
        <row r="187">
          <cell r="B187" t="str">
            <v>442-0718</v>
          </cell>
          <cell r="C187" t="str">
            <v xml:space="preserve">563575 </v>
          </cell>
          <cell r="D187" t="str">
            <v>CONNECTICUT ON-LINE COMPUTER CENTER</v>
          </cell>
          <cell r="E187" t="str">
            <v>CONNECTICUT ON-LINE COMPUTER CENTER</v>
          </cell>
          <cell r="H187" t="str">
            <v>Wholesalers</v>
          </cell>
        </row>
        <row r="188">
          <cell r="B188" t="str">
            <v>442-0719</v>
          </cell>
          <cell r="C188">
            <v>563576</v>
          </cell>
          <cell r="D188" t="str">
            <v>CONNECTICUT ON-LINE COMPUTER CENTER</v>
          </cell>
          <cell r="E188" t="str">
            <v>ConnecticutOn-L24730</v>
          </cell>
          <cell r="H188" t="str">
            <v>Wholesalers</v>
          </cell>
        </row>
        <row r="189">
          <cell r="B189" t="str">
            <v>442-0721</v>
          </cell>
          <cell r="C189" t="str">
            <v xml:space="preserve">563577 </v>
          </cell>
          <cell r="D189" t="str">
            <v>EVERGREEN FEDERAL</v>
          </cell>
          <cell r="E189" t="str">
            <v>EVERGREEN FEDERAL</v>
          </cell>
          <cell r="H189" t="str">
            <v>Sm Bank</v>
          </cell>
        </row>
        <row r="190">
          <cell r="B190" t="str">
            <v>442-0726</v>
          </cell>
          <cell r="C190" t="str">
            <v xml:space="preserve">563579 </v>
          </cell>
          <cell r="D190" t="str">
            <v>COLUMBIA FEDERAL CREDIT UNION</v>
          </cell>
          <cell r="E190" t="str">
            <v>COLUMBIA FEDERAL CREDIT UNION</v>
          </cell>
          <cell r="H190" t="str">
            <v>Encore</v>
          </cell>
        </row>
        <row r="191">
          <cell r="B191" t="str">
            <v>442-0727</v>
          </cell>
          <cell r="C191" t="str">
            <v xml:space="preserve">563779 </v>
          </cell>
          <cell r="D191" t="str">
            <v>GREAT LAKES CREDIT UNION</v>
          </cell>
          <cell r="E191" t="str">
            <v>GREAT LAKES CREDIT UNION</v>
          </cell>
          <cell r="H191" t="str">
            <v>Encore</v>
          </cell>
        </row>
        <row r="192">
          <cell r="B192" t="str">
            <v>442-0729</v>
          </cell>
          <cell r="C192" t="str">
            <v xml:space="preserve">563580 </v>
          </cell>
          <cell r="D192" t="str">
            <v>COMMUNITY BANKSHARES  INC.</v>
          </cell>
          <cell r="E192" t="str">
            <v>COMMUNITY BANKSHARES  INC.</v>
          </cell>
          <cell r="H192" t="str">
            <v>Sm Bank</v>
          </cell>
        </row>
        <row r="193">
          <cell r="B193" t="str">
            <v>442-0732</v>
          </cell>
          <cell r="C193" t="str">
            <v xml:space="preserve">563781 </v>
          </cell>
          <cell r="D193" t="str">
            <v>GSA FEDERAL CREDIT UNION</v>
          </cell>
          <cell r="E193" t="str">
            <v>GSA FEDERAL CREDIT UNION</v>
          </cell>
          <cell r="H193" t="str">
            <v>Encore</v>
          </cell>
        </row>
        <row r="194">
          <cell r="B194" t="str">
            <v>442-0733</v>
          </cell>
          <cell r="C194" t="str">
            <v xml:space="preserve">563583 </v>
          </cell>
          <cell r="D194" t="str">
            <v>COMMERCE BANK &amp; TRUST CO.</v>
          </cell>
          <cell r="E194" t="str">
            <v>COMMERCE BANK &amp; TRUST CO.</v>
          </cell>
          <cell r="H194" t="str">
            <v>Sm Bank</v>
          </cell>
        </row>
        <row r="195">
          <cell r="B195" t="str">
            <v>442-0734</v>
          </cell>
          <cell r="C195" t="str">
            <v xml:space="preserve">563782 </v>
          </cell>
          <cell r="D195" t="str">
            <v>FIRST EAGLE FEDERAL CREDIT UNION</v>
          </cell>
          <cell r="E195" t="str">
            <v>FIRST EAGLE FEDERAL CREDIT UNION</v>
          </cell>
          <cell r="H195" t="str">
            <v>Encore</v>
          </cell>
        </row>
        <row r="196">
          <cell r="B196" t="str">
            <v>442-0736</v>
          </cell>
          <cell r="C196" t="str">
            <v xml:space="preserve">563584 </v>
          </cell>
          <cell r="D196" t="str">
            <v>ORCHARD BANK</v>
          </cell>
          <cell r="E196" t="str">
            <v>ORCHARD BANK</v>
          </cell>
          <cell r="H196" t="str">
            <v>Sm Bank</v>
          </cell>
        </row>
        <row r="197">
          <cell r="B197" t="str">
            <v>442-0737</v>
          </cell>
          <cell r="C197" t="str">
            <v xml:space="preserve">563585 </v>
          </cell>
          <cell r="D197" t="str">
            <v>CLARKSBURG COMMERCIAL BANK</v>
          </cell>
          <cell r="E197" t="str">
            <v>CLARKSBURG COMMERCIAL BANK</v>
          </cell>
          <cell r="H197" t="str">
            <v>Sm Bank</v>
          </cell>
        </row>
        <row r="198">
          <cell r="B198" t="str">
            <v>442-0738</v>
          </cell>
          <cell r="C198" t="str">
            <v xml:space="preserve">563586 </v>
          </cell>
          <cell r="D198" t="str">
            <v>THE VINTAGE BANK</v>
          </cell>
          <cell r="E198" t="str">
            <v>THE VINTAGE BANK</v>
          </cell>
          <cell r="H198" t="str">
            <v>Sm Bank</v>
          </cell>
        </row>
        <row r="199">
          <cell r="B199" t="str">
            <v>442-0742</v>
          </cell>
          <cell r="C199" t="str">
            <v xml:space="preserve">563588 </v>
          </cell>
          <cell r="D199" t="str">
            <v>REDWOOD NATIONAL BANK</v>
          </cell>
          <cell r="E199" t="str">
            <v>REDWOOD NATIONAL BANK</v>
          </cell>
          <cell r="H199" t="str">
            <v>Sm Bank</v>
          </cell>
        </row>
        <row r="200">
          <cell r="B200" t="str">
            <v>442-0744</v>
          </cell>
          <cell r="C200" t="str">
            <v xml:space="preserve">563589 </v>
          </cell>
          <cell r="D200" t="str">
            <v>COMMERCIAL BANK</v>
          </cell>
          <cell r="E200" t="str">
            <v>COMMERCIAL BANK</v>
          </cell>
          <cell r="H200" t="str">
            <v>Sm Bank</v>
          </cell>
        </row>
        <row r="201">
          <cell r="B201" t="str">
            <v>442-0750</v>
          </cell>
          <cell r="C201" t="str">
            <v xml:space="preserve">563593 </v>
          </cell>
          <cell r="D201" t="str">
            <v>CITADEL BANK</v>
          </cell>
          <cell r="E201" t="str">
            <v>CITADEL BANK</v>
          </cell>
          <cell r="H201" t="str">
            <v>Sm Bank</v>
          </cell>
        </row>
        <row r="202">
          <cell r="B202" t="str">
            <v>442-0753</v>
          </cell>
          <cell r="C202" t="str">
            <v xml:space="preserve">563595 </v>
          </cell>
          <cell r="D202" t="str">
            <v>THE FIRST NATIONAL BNK OF BRUNDIDGE</v>
          </cell>
          <cell r="E202" t="str">
            <v>THE FIRST NATIONAL BNK OF BRUNDIDGE</v>
          </cell>
          <cell r="H202" t="str">
            <v>Sm Bank</v>
          </cell>
        </row>
        <row r="203">
          <cell r="B203" t="str">
            <v>442-0756</v>
          </cell>
          <cell r="C203" t="str">
            <v xml:space="preserve">563790 </v>
          </cell>
          <cell r="D203" t="str">
            <v>HUD FEDERAL CREDIT UNION</v>
          </cell>
          <cell r="E203" t="str">
            <v>HUD FEDERAL CREDIT UNION</v>
          </cell>
          <cell r="H203" t="str">
            <v>Encore</v>
          </cell>
        </row>
        <row r="204">
          <cell r="B204" t="str">
            <v>442-0757</v>
          </cell>
          <cell r="C204" t="str">
            <v xml:space="preserve">563791 </v>
          </cell>
          <cell r="D204" t="str">
            <v>HUMBOLDT BANK</v>
          </cell>
          <cell r="E204" t="str">
            <v>HUMBOLDT BANK</v>
          </cell>
          <cell r="H204" t="str">
            <v>Sm Bank</v>
          </cell>
        </row>
        <row r="205">
          <cell r="B205" t="str">
            <v>442-0758</v>
          </cell>
          <cell r="C205" t="str">
            <v xml:space="preserve">563596 </v>
          </cell>
          <cell r="D205" t="str">
            <v>ABERDEEN PROVING GROUNDS FCU</v>
          </cell>
          <cell r="E205" t="str">
            <v>ABERDEEN PROVING GROUNDS FCU</v>
          </cell>
          <cell r="H205" t="str">
            <v>Encore</v>
          </cell>
        </row>
        <row r="206">
          <cell r="B206" t="str">
            <v>442-0759</v>
          </cell>
          <cell r="C206" t="str">
            <v xml:space="preserve">563792 </v>
          </cell>
          <cell r="D206" t="str">
            <v>HURON NATIONAL BANK</v>
          </cell>
          <cell r="E206" t="str">
            <v>HURON NATIONAL BANK</v>
          </cell>
          <cell r="H206" t="str">
            <v>Sm Bank</v>
          </cell>
        </row>
        <row r="207">
          <cell r="B207" t="str">
            <v>442-0761</v>
          </cell>
          <cell r="C207" t="str">
            <v xml:space="preserve">563793 </v>
          </cell>
          <cell r="D207" t="str">
            <v>IBERIABANK</v>
          </cell>
          <cell r="E207" t="str">
            <v>IBERIABANK</v>
          </cell>
          <cell r="H207" t="str">
            <v>Sm Bank</v>
          </cell>
        </row>
        <row r="208">
          <cell r="B208" t="str">
            <v>442-0763</v>
          </cell>
          <cell r="C208" t="str">
            <v xml:space="preserve">564120 </v>
          </cell>
          <cell r="D208" t="str">
            <v>SouthTrust Corp</v>
          </cell>
          <cell r="E208" t="str">
            <v>BANK OF TIDEWATER</v>
          </cell>
          <cell r="H208" t="str">
            <v>Sm Bank</v>
          </cell>
        </row>
        <row r="209">
          <cell r="B209" t="str">
            <v>442-0768</v>
          </cell>
          <cell r="C209" t="str">
            <v xml:space="preserve">563796 </v>
          </cell>
          <cell r="D209" t="str">
            <v>IDB-IIC</v>
          </cell>
          <cell r="E209" t="str">
            <v>IDB-IIC</v>
          </cell>
          <cell r="H209" t="str">
            <v>Encore</v>
          </cell>
        </row>
        <row r="210">
          <cell r="B210" t="str">
            <v>442-0773</v>
          </cell>
          <cell r="C210" t="str">
            <v xml:space="preserve">563601 </v>
          </cell>
          <cell r="D210" t="str">
            <v>COMMUNITY BANK</v>
          </cell>
          <cell r="E210" t="str">
            <v>COMMUNITY BANK</v>
          </cell>
          <cell r="H210" t="str">
            <v>Sm Bank</v>
          </cell>
        </row>
        <row r="211">
          <cell r="B211" t="str">
            <v>442-0777</v>
          </cell>
          <cell r="C211" t="str">
            <v xml:space="preserve">563802 </v>
          </cell>
          <cell r="D211" t="str">
            <v>INTERNAL REVENUE FEDERAL CU</v>
          </cell>
          <cell r="E211" t="str">
            <v>INTERNAL REVENUE FEDERAL CU</v>
          </cell>
          <cell r="H211" t="str">
            <v>Encore</v>
          </cell>
        </row>
        <row r="212">
          <cell r="B212" t="str">
            <v>442-0785</v>
          </cell>
          <cell r="C212" t="str">
            <v xml:space="preserve">563808 </v>
          </cell>
          <cell r="D212" t="str">
            <v>REDDING BANK OF COMMERCE</v>
          </cell>
          <cell r="E212" t="str">
            <v>REDDING BANK OF COMMERCE</v>
          </cell>
          <cell r="H212" t="str">
            <v>Sm Bank</v>
          </cell>
        </row>
        <row r="213">
          <cell r="B213" t="str">
            <v>442-0787</v>
          </cell>
          <cell r="C213" t="str">
            <v xml:space="preserve">563810 </v>
          </cell>
          <cell r="D213" t="str">
            <v>VACAP FEDERAL CREDIT UNION</v>
          </cell>
          <cell r="E213" t="str">
            <v>VACAP FEDERAL CREDIT UNION</v>
          </cell>
          <cell r="H213" t="str">
            <v>Encore</v>
          </cell>
        </row>
        <row r="214">
          <cell r="B214" t="str">
            <v>442-0788</v>
          </cell>
          <cell r="C214" t="str">
            <v xml:space="preserve">563602 </v>
          </cell>
          <cell r="D214" t="str">
            <v>COMMUNITY SAVINGS BANK</v>
          </cell>
          <cell r="E214" t="str">
            <v>COMMUNITY SAVINGS BANK</v>
          </cell>
          <cell r="H214" t="str">
            <v>Sm Bank</v>
          </cell>
        </row>
        <row r="215">
          <cell r="B215" t="str">
            <v>442-0791</v>
          </cell>
          <cell r="C215" t="str">
            <v xml:space="preserve">564122 </v>
          </cell>
          <cell r="D215" t="str">
            <v>LM FEDERAL CREDIT UNION    LMM</v>
          </cell>
          <cell r="E215" t="str">
            <v>LM FEDERAL CREDIT UNION    LMM</v>
          </cell>
          <cell r="H215" t="str">
            <v>Encore</v>
          </cell>
        </row>
        <row r="216">
          <cell r="B216" t="str">
            <v>442-0792</v>
          </cell>
          <cell r="C216" t="str">
            <v xml:space="preserve">563813 </v>
          </cell>
          <cell r="D216" t="str">
            <v>MTA EMPLOYEES CREDIT UNION</v>
          </cell>
          <cell r="E216" t="str">
            <v>MTA EMPLOYEES CREDIT UNION</v>
          </cell>
          <cell r="H216" t="str">
            <v>Encore</v>
          </cell>
        </row>
        <row r="217">
          <cell r="B217" t="str">
            <v>442-0795</v>
          </cell>
          <cell r="C217" t="str">
            <v xml:space="preserve">563815 </v>
          </cell>
          <cell r="D217" t="str">
            <v>WHITNEY NATIONAL BANK</v>
          </cell>
          <cell r="E217" t="str">
            <v>WHITNEY NATIONAL BANK</v>
          </cell>
          <cell r="H217" t="str">
            <v>Sm Bank</v>
          </cell>
        </row>
        <row r="218">
          <cell r="B218" t="str">
            <v>442-0801</v>
          </cell>
          <cell r="C218" t="str">
            <v xml:space="preserve">563819 </v>
          </cell>
          <cell r="D218" t="str">
            <v>CITIZENS NATIONAL BANK-MERIDIAN</v>
          </cell>
          <cell r="E218" t="str">
            <v>CITIZENS NATIONAL BANK-MERIDIAN</v>
          </cell>
          <cell r="H218" t="str">
            <v>Sm Bank</v>
          </cell>
        </row>
        <row r="219">
          <cell r="B219" t="str">
            <v>442-0805</v>
          </cell>
          <cell r="C219" t="str">
            <v xml:space="preserve">563821 </v>
          </cell>
          <cell r="D219" t="str">
            <v>King Financial Corporation</v>
          </cell>
          <cell r="E219" t="str">
            <v>King Financial Corporation</v>
          </cell>
          <cell r="H219" t="str">
            <v>Sm Bank</v>
          </cell>
        </row>
        <row r="220">
          <cell r="B220" t="str">
            <v>442-0806</v>
          </cell>
          <cell r="C220" t="str">
            <v xml:space="preserve">563822 </v>
          </cell>
          <cell r="D220" t="str">
            <v>KING KULLEN GROCERY CO.  INC.</v>
          </cell>
          <cell r="E220" t="str">
            <v>KING KULLEN GROCERY CO.  INC.</v>
          </cell>
          <cell r="H220" t="str">
            <v>Sm Bank</v>
          </cell>
        </row>
        <row r="221">
          <cell r="B221" t="str">
            <v>442-0810</v>
          </cell>
          <cell r="C221" t="str">
            <v xml:space="preserve">563608 </v>
          </cell>
          <cell r="D221" t="str">
            <v>SBS DATA SERVICES  INC.</v>
          </cell>
          <cell r="E221" t="str">
            <v>SBS DATA SERVICES  INC.</v>
          </cell>
          <cell r="H221" t="str">
            <v>Sm Bank</v>
          </cell>
        </row>
        <row r="222">
          <cell r="B222" t="str">
            <v>442-0812</v>
          </cell>
          <cell r="C222" t="str">
            <v xml:space="preserve">563825 </v>
          </cell>
          <cell r="D222" t="str">
            <v>THE STATE BANK - LA JUNTA</v>
          </cell>
          <cell r="E222" t="str">
            <v>THE STATE BANK - LA JUNTA</v>
          </cell>
          <cell r="H222" t="str">
            <v>Sm Bank</v>
          </cell>
        </row>
        <row r="223">
          <cell r="B223" t="str">
            <v>442-0815</v>
          </cell>
          <cell r="C223" t="str">
            <v xml:space="preserve">563611 </v>
          </cell>
          <cell r="D223" t="str">
            <v>COOPERATIVA- ABRAHAM ROSA</v>
          </cell>
          <cell r="E223" t="str">
            <v>COOPERATIVA- ABRAHAM ROSA</v>
          </cell>
          <cell r="H223" t="str">
            <v>Sm Bank</v>
          </cell>
        </row>
        <row r="224">
          <cell r="B224" t="str">
            <v>442-0818</v>
          </cell>
          <cell r="C224" t="str">
            <v xml:space="preserve">563612 </v>
          </cell>
          <cell r="D224" t="str">
            <v>CHAMPION CREDIT UNION</v>
          </cell>
          <cell r="E224" t="str">
            <v>CHAMPION CREDIT UNION</v>
          </cell>
          <cell r="H224" t="str">
            <v>sm CU</v>
          </cell>
        </row>
        <row r="225">
          <cell r="B225" t="str">
            <v>442-0819</v>
          </cell>
          <cell r="C225" t="str">
            <v xml:space="preserve">563613 </v>
          </cell>
          <cell r="D225" t="str">
            <v>COOPERATIVA-AGUAS BUENAS</v>
          </cell>
          <cell r="E225" t="str">
            <v>COOPERATIVA-AGUAS BUENAS</v>
          </cell>
          <cell r="H225" t="str">
            <v>Sm Bank</v>
          </cell>
        </row>
        <row r="226">
          <cell r="B226" t="str">
            <v>442-0820</v>
          </cell>
          <cell r="C226" t="str">
            <v xml:space="preserve">563827 </v>
          </cell>
          <cell r="D226" t="str">
            <v>LIBERTY BANKING SERVICES</v>
          </cell>
          <cell r="E226" t="str">
            <v>LIBERTY BANKING SERVICES</v>
          </cell>
          <cell r="H226" t="str">
            <v>Sm Bank</v>
          </cell>
        </row>
        <row r="227">
          <cell r="B227" t="str">
            <v>442-0822</v>
          </cell>
          <cell r="C227" t="str">
            <v xml:space="preserve">563615 </v>
          </cell>
          <cell r="D227" t="str">
            <v>WALTON BANK AND TRUST</v>
          </cell>
          <cell r="E227" t="str">
            <v>WALTON BANK AND TRUST</v>
          </cell>
          <cell r="H227" t="str">
            <v>Sm Bank</v>
          </cell>
        </row>
        <row r="228">
          <cell r="B228" t="str">
            <v>442-0825</v>
          </cell>
          <cell r="C228" t="str">
            <v xml:space="preserve">563828 </v>
          </cell>
          <cell r="D228" t="str">
            <v>LIFE SAVINGS BANK</v>
          </cell>
          <cell r="E228" t="str">
            <v>LIFE SAVINGS BANK</v>
          </cell>
          <cell r="H228" t="str">
            <v>Sm Bank</v>
          </cell>
        </row>
        <row r="229">
          <cell r="B229" t="str">
            <v>442-0826</v>
          </cell>
          <cell r="C229" t="str">
            <v xml:space="preserve">563618 </v>
          </cell>
          <cell r="D229" t="str">
            <v>RIO GRANDE SAVINGS AND LOAN</v>
          </cell>
          <cell r="E229" t="str">
            <v>RIO GRANDE SAVINGS AND LOAN</v>
          </cell>
          <cell r="H229" t="str">
            <v>Sm Bank</v>
          </cell>
        </row>
        <row r="230">
          <cell r="B230" t="str">
            <v>442-0827</v>
          </cell>
          <cell r="C230" t="str">
            <v xml:space="preserve">563619 </v>
          </cell>
          <cell r="D230" t="str">
            <v>COOPERATIVA-DE GUAYNABO</v>
          </cell>
          <cell r="E230" t="str">
            <v>COOPERATIVA-DE GUAYNABO</v>
          </cell>
          <cell r="H230" t="str">
            <v>Sm Bank</v>
          </cell>
        </row>
        <row r="231">
          <cell r="B231" t="str">
            <v>442-0828</v>
          </cell>
          <cell r="C231" t="str">
            <v xml:space="preserve">563620 </v>
          </cell>
          <cell r="D231" t="str">
            <v>COOPERATIVA-LAORIENTAL</v>
          </cell>
          <cell r="E231" t="str">
            <v>COOPERATIVA-LAORIENTAL</v>
          </cell>
          <cell r="H231" t="str">
            <v>Sm Bank</v>
          </cell>
        </row>
        <row r="232">
          <cell r="B232" t="str">
            <v>442-0830</v>
          </cell>
          <cell r="C232" t="str">
            <v xml:space="preserve">563621 </v>
          </cell>
          <cell r="D232" t="str">
            <v>COOPERATIVA-MOROVENA</v>
          </cell>
          <cell r="E232" t="str">
            <v>COOPERATIVA-MOROVENA</v>
          </cell>
          <cell r="H232" t="str">
            <v>Sm Bank</v>
          </cell>
        </row>
        <row r="233">
          <cell r="B233" t="str">
            <v>442-0832</v>
          </cell>
          <cell r="C233" t="str">
            <v xml:space="preserve">563622 </v>
          </cell>
          <cell r="D233" t="str">
            <v>FREMONT BANK</v>
          </cell>
          <cell r="E233" t="str">
            <v>FREMONT BANK</v>
          </cell>
          <cell r="H233" t="str">
            <v>Sm Bank</v>
          </cell>
        </row>
        <row r="234">
          <cell r="B234" t="str">
            <v>442-0835</v>
          </cell>
          <cell r="C234" t="str">
            <v xml:space="preserve">563624 </v>
          </cell>
          <cell r="D234" t="str">
            <v>PEOPLE FIRST FEDERAL CREDIT UNION</v>
          </cell>
          <cell r="E234" t="str">
            <v>PEOPLE FIRST FEDERAL CREDIT UNION</v>
          </cell>
          <cell r="H234" t="str">
            <v>sm CU</v>
          </cell>
        </row>
        <row r="235">
          <cell r="B235" t="str">
            <v>442-0836</v>
          </cell>
          <cell r="C235" t="str">
            <v xml:space="preserve">563625 </v>
          </cell>
          <cell r="D235" t="str">
            <v>COOPERATIVA-SAN RAFAEL DE QUEBERADI</v>
          </cell>
          <cell r="E235" t="str">
            <v>COOPERATIVA-SAN RAFAEL DE QUEBERADI</v>
          </cell>
          <cell r="H235" t="str">
            <v>Sm Bank</v>
          </cell>
        </row>
        <row r="236">
          <cell r="B236" t="str">
            <v>442-0837</v>
          </cell>
          <cell r="C236" t="str">
            <v xml:space="preserve">563832 </v>
          </cell>
          <cell r="D236" t="str">
            <v>MALAGA BANK</v>
          </cell>
          <cell r="E236" t="str">
            <v>MALAGA BANK</v>
          </cell>
          <cell r="H236" t="str">
            <v>Sm Bank</v>
          </cell>
        </row>
        <row r="237">
          <cell r="B237" t="str">
            <v>442-0838</v>
          </cell>
          <cell r="C237" t="str">
            <v xml:space="preserve">563626 </v>
          </cell>
          <cell r="D237" t="str">
            <v>FRONTIER BANK</v>
          </cell>
          <cell r="E237" t="str">
            <v>FRONTIER BANK</v>
          </cell>
          <cell r="H237" t="str">
            <v>Sm Bank</v>
          </cell>
        </row>
        <row r="238">
          <cell r="B238" t="str">
            <v>442-0842</v>
          </cell>
          <cell r="C238" t="str">
            <v xml:space="preserve">563629 </v>
          </cell>
          <cell r="D238" t="str">
            <v>PEOPLES NATIONAL BANK AND TRUST</v>
          </cell>
          <cell r="E238" t="str">
            <v>PEOPLES NATIONAL BANK AND TRUST</v>
          </cell>
          <cell r="H238" t="str">
            <v>Sm Bank</v>
          </cell>
        </row>
        <row r="239">
          <cell r="B239" t="str">
            <v>442-0843</v>
          </cell>
          <cell r="C239" t="str">
            <v xml:space="preserve">563834 </v>
          </cell>
          <cell r="D239" t="str">
            <v>APL FEDERAL CREDIT UNION</v>
          </cell>
          <cell r="E239" t="str">
            <v>APL FEDERAL CREDIT UNION</v>
          </cell>
          <cell r="H239" t="str">
            <v>Encore</v>
          </cell>
        </row>
        <row r="240">
          <cell r="B240" t="str">
            <v>442-0845</v>
          </cell>
          <cell r="C240" t="str">
            <v xml:space="preserve">563630 </v>
          </cell>
          <cell r="D240" t="str">
            <v>APCI FEDERAL CREDIT UNION</v>
          </cell>
          <cell r="E240" t="str">
            <v>APCI FEDERAL CREDIT UNION</v>
          </cell>
          <cell r="H240" t="str">
            <v>sm CU</v>
          </cell>
        </row>
        <row r="241">
          <cell r="B241" t="str">
            <v>442-0846</v>
          </cell>
          <cell r="C241" t="str">
            <v xml:space="preserve">563835 </v>
          </cell>
          <cell r="D241" t="str">
            <v>MARRIOTT EMPLOYEES FCU</v>
          </cell>
          <cell r="E241" t="str">
            <v>MARRIOTT EMPLOYEES FCU</v>
          </cell>
          <cell r="H241" t="str">
            <v>Encore</v>
          </cell>
        </row>
        <row r="242">
          <cell r="B242" t="str">
            <v>442-0847</v>
          </cell>
          <cell r="C242" t="str">
            <v xml:space="preserve">563631 </v>
          </cell>
          <cell r="D242" t="str">
            <v>MONTGOMERY COUNTY BANK</v>
          </cell>
          <cell r="E242" t="str">
            <v>MONTGOMERY COUNTY BANK</v>
          </cell>
          <cell r="H242" t="str">
            <v>Sm Bank</v>
          </cell>
        </row>
        <row r="243">
          <cell r="B243" t="str">
            <v>442-0851</v>
          </cell>
          <cell r="C243" t="str">
            <v xml:space="preserve">563633 </v>
          </cell>
          <cell r="D243" t="str">
            <v>COOPERATIVA-CIDRENA</v>
          </cell>
          <cell r="E243" t="str">
            <v>COOPERATIVA-CIDRENA</v>
          </cell>
          <cell r="H243" t="str">
            <v>Sm Bank</v>
          </cell>
        </row>
        <row r="244">
          <cell r="B244" t="str">
            <v>442-0852</v>
          </cell>
          <cell r="C244" t="str">
            <v xml:space="preserve">563634 </v>
          </cell>
          <cell r="D244" t="str">
            <v>RESEARCH TRIANGLE PARK FEDERAL CU</v>
          </cell>
          <cell r="E244" t="str">
            <v>RESEARCH TRIANGLE PARK FEDERAL CU</v>
          </cell>
          <cell r="H244" t="str">
            <v>sm CU</v>
          </cell>
        </row>
        <row r="245">
          <cell r="B245" t="str">
            <v>442-0861</v>
          </cell>
          <cell r="C245" t="str">
            <v xml:space="preserve">563638 </v>
          </cell>
          <cell r="D245" t="str">
            <v>CREDIT UNION SERVICE CORPORATION</v>
          </cell>
          <cell r="E245" t="str">
            <v>CREDIT UNION SERVICE CORPORATION</v>
          </cell>
          <cell r="H245" t="str">
            <v>shared</v>
          </cell>
        </row>
        <row r="246">
          <cell r="B246" t="str">
            <v>442-0863</v>
          </cell>
          <cell r="C246" t="str">
            <v xml:space="preserve">563843 </v>
          </cell>
          <cell r="D246" t="str">
            <v>MERCHANT BANK</v>
          </cell>
          <cell r="E246" t="str">
            <v>MERCHANT BANK</v>
          </cell>
          <cell r="H246" t="str">
            <v>Sm Bank</v>
          </cell>
        </row>
        <row r="247">
          <cell r="B247" t="str">
            <v>442-0864</v>
          </cell>
          <cell r="C247" t="str">
            <v xml:space="preserve">563639 </v>
          </cell>
          <cell r="D247" t="str">
            <v>CSE CREDIT UNION</v>
          </cell>
          <cell r="E247" t="str">
            <v>CSE CREDIT UNION</v>
          </cell>
          <cell r="H247" t="str">
            <v>sm CU</v>
          </cell>
        </row>
        <row r="248">
          <cell r="B248" t="str">
            <v>442-0865</v>
          </cell>
          <cell r="C248" t="str">
            <v xml:space="preserve">563640 </v>
          </cell>
          <cell r="D248" t="str">
            <v>CU SERVICE CENTERS OF UTAH</v>
          </cell>
          <cell r="E248" t="str">
            <v>CU SERVICE CENTERS OF UTAH</v>
          </cell>
          <cell r="H248" t="str">
            <v>sm CU</v>
          </cell>
        </row>
        <row r="249">
          <cell r="B249" t="str">
            <v>442-0866</v>
          </cell>
          <cell r="C249" t="str">
            <v xml:space="preserve">563844 </v>
          </cell>
          <cell r="D249" t="str">
            <v>MERCHANTS &amp; SOUTHERN BANK</v>
          </cell>
          <cell r="E249" t="str">
            <v>MERCHANTS &amp; SOUTHERN BANK</v>
          </cell>
          <cell r="H249" t="str">
            <v>Sm Bank</v>
          </cell>
        </row>
        <row r="250">
          <cell r="B250" t="str">
            <v>442-0867</v>
          </cell>
          <cell r="C250" t="str">
            <v xml:space="preserve">563641 </v>
          </cell>
          <cell r="D250" t="str">
            <v>CREDIT UNION SERVICE CORPORATION</v>
          </cell>
          <cell r="E250" t="str">
            <v>CU SERVICE NETWORK OF CO</v>
          </cell>
          <cell r="H250" t="str">
            <v>shared</v>
          </cell>
        </row>
        <row r="251">
          <cell r="B251" t="str">
            <v>442-0868</v>
          </cell>
          <cell r="C251" t="str">
            <v xml:space="preserve">563642 </v>
          </cell>
          <cell r="D251" t="str">
            <v>CU VENTURES  INC.</v>
          </cell>
          <cell r="E251" t="str">
            <v>CU VENTURES  INC.</v>
          </cell>
          <cell r="H251" t="str">
            <v>sm CU</v>
          </cell>
        </row>
        <row r="252">
          <cell r="B252" t="str">
            <v>442-0869</v>
          </cell>
          <cell r="C252" t="str">
            <v xml:space="preserve">563643 </v>
          </cell>
          <cell r="D252" t="str">
            <v>AFL-CIO EMPLOYEES FEDERAL CU</v>
          </cell>
          <cell r="E252" t="str">
            <v>AFL-CIO EMPLOYEES FEDERAL CU</v>
          </cell>
          <cell r="H252" t="str">
            <v>Encore</v>
          </cell>
        </row>
        <row r="253">
          <cell r="B253" t="str">
            <v>442-0870</v>
          </cell>
          <cell r="C253" t="str">
            <v xml:space="preserve">563644 </v>
          </cell>
          <cell r="D253" t="str">
            <v>DADE COUNTY FEDERAL CREDIT UNION</v>
          </cell>
          <cell r="E253" t="str">
            <v>DADE COUNTY FEDERAL CREDIT UNION</v>
          </cell>
          <cell r="H253" t="str">
            <v>sm CU</v>
          </cell>
        </row>
        <row r="254">
          <cell r="B254" t="str">
            <v>442-0872</v>
          </cell>
          <cell r="C254" t="str">
            <v xml:space="preserve">563846 </v>
          </cell>
          <cell r="D254" t="str">
            <v>Standard Federal</v>
          </cell>
          <cell r="E254" t="str">
            <v>MICHIGAN NATIONAL BANK</v>
          </cell>
          <cell r="H254" t="str">
            <v>Sm Bank</v>
          </cell>
        </row>
        <row r="255">
          <cell r="B255" t="str">
            <v>442-0874</v>
          </cell>
          <cell r="C255" t="str">
            <v xml:space="preserve">563848 </v>
          </cell>
          <cell r="D255" t="str">
            <v>MID-STATE BANK</v>
          </cell>
          <cell r="E255" t="str">
            <v>MID-STATE BANK</v>
          </cell>
          <cell r="H255" t="str">
            <v>Sm Bank</v>
          </cell>
        </row>
        <row r="256">
          <cell r="B256" t="str">
            <v>442-0882</v>
          </cell>
          <cell r="C256" t="str">
            <v xml:space="preserve">563855 </v>
          </cell>
          <cell r="D256" t="str">
            <v>MONROE BANK AND TRUST</v>
          </cell>
          <cell r="E256" t="str">
            <v>MONROE BANK AND TRUST</v>
          </cell>
          <cell r="H256" t="str">
            <v>Sm Bank</v>
          </cell>
        </row>
        <row r="257">
          <cell r="B257" t="str">
            <v>442-0885</v>
          </cell>
          <cell r="C257" t="str">
            <v xml:space="preserve">563858 </v>
          </cell>
          <cell r="D257" t="str">
            <v>MOTOR PARTS FEDERAL CREDIT UNION</v>
          </cell>
          <cell r="E257" t="str">
            <v>MOTOR PARTS FEDERAL CREDIT UNION</v>
          </cell>
          <cell r="H257" t="str">
            <v>sm CU</v>
          </cell>
        </row>
        <row r="258">
          <cell r="B258" t="str">
            <v>442-0886</v>
          </cell>
          <cell r="C258" t="str">
            <v xml:space="preserve">563859 </v>
          </cell>
          <cell r="D258" t="str">
            <v>MOTOROLA EMPLOYEES CU - WEST</v>
          </cell>
          <cell r="E258" t="str">
            <v>MOTOROLA EMPLOYEES CU - WEST</v>
          </cell>
          <cell r="H258" t="str">
            <v>sm CU</v>
          </cell>
        </row>
        <row r="259">
          <cell r="B259" t="str">
            <v>442-0889</v>
          </cell>
          <cell r="C259" t="str">
            <v xml:space="preserve">563862 </v>
          </cell>
          <cell r="D259" t="str">
            <v>NORTH ARUNDEL FEDERAL CREDIT UNION</v>
          </cell>
          <cell r="E259" t="str">
            <v>NORTH ARUNDEL FEDERAL CREDIT UNION</v>
          </cell>
          <cell r="H259" t="str">
            <v>Encore</v>
          </cell>
        </row>
        <row r="260">
          <cell r="B260" t="str">
            <v>442-0891</v>
          </cell>
          <cell r="C260" t="str">
            <v xml:space="preserve">563863 </v>
          </cell>
          <cell r="D260" t="str">
            <v>Comstock Bank</v>
          </cell>
          <cell r="E260" t="str">
            <v>Comstock Bank</v>
          </cell>
          <cell r="H260" t="str">
            <v>Sm Bank</v>
          </cell>
        </row>
        <row r="261">
          <cell r="B261" t="str">
            <v>442-0895</v>
          </cell>
          <cell r="C261">
            <v>563867</v>
          </cell>
          <cell r="D261" t="str">
            <v>Nebraska Electronic Transfer</v>
          </cell>
          <cell r="E261" t="str">
            <v>Nebraska Electronic Transfer</v>
          </cell>
          <cell r="H261" t="str">
            <v>Sm Bank</v>
          </cell>
        </row>
        <row r="262">
          <cell r="B262" t="str">
            <v>442-0897</v>
          </cell>
          <cell r="C262" t="str">
            <v xml:space="preserve">563869 </v>
          </cell>
          <cell r="D262" t="str">
            <v>NEVADA FEDERAL CREDIT UNION</v>
          </cell>
          <cell r="E262" t="str">
            <v>NEVADA FEDERAL CU</v>
          </cell>
          <cell r="H262" t="str">
            <v>sm CU</v>
          </cell>
        </row>
        <row r="263">
          <cell r="B263" t="str">
            <v>442-0902</v>
          </cell>
          <cell r="C263" t="str">
            <v xml:space="preserve">563874 </v>
          </cell>
          <cell r="D263" t="str">
            <v>NORLARCO CREDIT UNION</v>
          </cell>
          <cell r="E263" t="str">
            <v>NORLARCO CREDIT UNION</v>
          </cell>
          <cell r="H263" t="str">
            <v>sm CU</v>
          </cell>
        </row>
        <row r="264">
          <cell r="B264" t="str">
            <v>442-0904</v>
          </cell>
          <cell r="C264" t="str">
            <v xml:space="preserve">563876 </v>
          </cell>
          <cell r="D264" t="str">
            <v>North Fork Bank</v>
          </cell>
          <cell r="E264" t="str">
            <v>NORTH FORK BANK</v>
          </cell>
          <cell r="H264" t="str">
            <v>Sm Bank</v>
          </cell>
        </row>
        <row r="265">
          <cell r="B265" t="str">
            <v>442-0905</v>
          </cell>
          <cell r="C265" t="str">
            <v xml:space="preserve">563877 </v>
          </cell>
          <cell r="D265" t="str">
            <v>NORTH VALLEY BANK</v>
          </cell>
          <cell r="E265" t="str">
            <v>NORTH VALLEY BANK</v>
          </cell>
          <cell r="H265" t="str">
            <v>Sm Bank</v>
          </cell>
        </row>
        <row r="266">
          <cell r="B266" t="str">
            <v>442-0907</v>
          </cell>
          <cell r="C266" t="str">
            <v xml:space="preserve">563878 </v>
          </cell>
          <cell r="D266" t="str">
            <v>LINCOLN PARK SAVINGS BANK</v>
          </cell>
          <cell r="E266" t="str">
            <v>LINCOLN PARK SAVINGS BANK</v>
          </cell>
          <cell r="H266" t="str">
            <v>Sm Bank</v>
          </cell>
        </row>
        <row r="267">
          <cell r="B267" t="str">
            <v>442-0908</v>
          </cell>
          <cell r="C267" t="str">
            <v xml:space="preserve">563879 </v>
          </cell>
          <cell r="D267" t="str">
            <v>NORTHWEST GEORGIA CU</v>
          </cell>
          <cell r="E267" t="str">
            <v>NORTHWEST GEORGIA CU</v>
          </cell>
          <cell r="H267" t="str">
            <v>sm CU</v>
          </cell>
        </row>
        <row r="268">
          <cell r="B268" t="str">
            <v>442-0910</v>
          </cell>
          <cell r="C268" t="str">
            <v xml:space="preserve">563881 </v>
          </cell>
          <cell r="D268" t="str">
            <v>ASI FEDERAL CREDIT UNION</v>
          </cell>
          <cell r="E268" t="str">
            <v>ASI FEDERAL CREDIT UNION</v>
          </cell>
          <cell r="H268" t="str">
            <v>sm CU</v>
          </cell>
        </row>
        <row r="269">
          <cell r="B269" t="str">
            <v>442-0911</v>
          </cell>
          <cell r="C269" t="str">
            <v xml:space="preserve">563882 </v>
          </cell>
          <cell r="D269" t="str">
            <v>NRL FEDERAL CREDIT UNION</v>
          </cell>
          <cell r="E269" t="str">
            <v>NRL FEDERAL CREDIT UNION</v>
          </cell>
          <cell r="H269" t="str">
            <v>Encore</v>
          </cell>
        </row>
        <row r="270">
          <cell r="B270" t="str">
            <v>442-0912</v>
          </cell>
          <cell r="C270" t="str">
            <v xml:space="preserve">563883 </v>
          </cell>
          <cell r="D270" t="str">
            <v>NVAR FEDERAL CREDIT UNION</v>
          </cell>
          <cell r="E270" t="str">
            <v>NVAR FEDERAL CREDIT UNION</v>
          </cell>
          <cell r="H270" t="str">
            <v>Encore</v>
          </cell>
        </row>
        <row r="271">
          <cell r="B271" t="str">
            <v>442-0913</v>
          </cell>
          <cell r="C271" t="str">
            <v xml:space="preserve">563647 </v>
          </cell>
          <cell r="D271" t="str">
            <v>D.C.TEACHERS FEDERAL CREDIT UNION</v>
          </cell>
          <cell r="E271" t="str">
            <v>D.C.TEACHERS FEDERAL CREDIT UNION</v>
          </cell>
          <cell r="H271" t="str">
            <v>Encore</v>
          </cell>
        </row>
        <row r="272">
          <cell r="B272" t="str">
            <v>442-0916</v>
          </cell>
          <cell r="C272" t="str">
            <v xml:space="preserve">563886 </v>
          </cell>
          <cell r="D272" t="str">
            <v>CENTRAL CREDIT UNION OF MARYLAND</v>
          </cell>
          <cell r="E272" t="str">
            <v>CENTRAL CREDIT UNION OF MARYLAND</v>
          </cell>
          <cell r="H272" t="str">
            <v>Encore</v>
          </cell>
        </row>
        <row r="273">
          <cell r="B273" t="str">
            <v>442-0917</v>
          </cell>
          <cell r="C273" t="str">
            <v xml:space="preserve">563887 </v>
          </cell>
          <cell r="D273" t="str">
            <v>COMSTAR FEDERAL CREDIT UNION</v>
          </cell>
          <cell r="E273" t="str">
            <v>COMSTAR FEDERAL CREDIT UNION</v>
          </cell>
          <cell r="H273" t="str">
            <v>Encore</v>
          </cell>
        </row>
        <row r="274">
          <cell r="B274" t="str">
            <v>442-0918</v>
          </cell>
          <cell r="C274" t="str">
            <v xml:space="preserve">563888 </v>
          </cell>
          <cell r="D274" t="str">
            <v>OLD SECOND NATIONAL BANK</v>
          </cell>
          <cell r="E274" t="str">
            <v>OLD SECOND NATIONAL BANK</v>
          </cell>
          <cell r="H274" t="str">
            <v>Sm Bank</v>
          </cell>
        </row>
        <row r="275">
          <cell r="B275" t="str">
            <v>442-0919</v>
          </cell>
          <cell r="C275" t="str">
            <v xml:space="preserve">563889 </v>
          </cell>
          <cell r="D275" t="str">
            <v>ON-LINE FINANCIAL SERVICES</v>
          </cell>
          <cell r="E275" t="str">
            <v>ON-LINE FINANCIAL SERVICES</v>
          </cell>
          <cell r="H275" t="str">
            <v>Sm Bank</v>
          </cell>
        </row>
        <row r="276">
          <cell r="B276" t="str">
            <v>442-0922</v>
          </cell>
          <cell r="C276" t="str">
            <v xml:space="preserve">563648 </v>
          </cell>
          <cell r="D276" t="str">
            <v>DC VAMC FEDERAL CREDIT UNION</v>
          </cell>
          <cell r="E276" t="str">
            <v>DC VAMC FEDERAL CREDIT UNION</v>
          </cell>
          <cell r="H276" t="str">
            <v>Encore</v>
          </cell>
        </row>
        <row r="277">
          <cell r="B277" t="str">
            <v>442-0925</v>
          </cell>
          <cell r="C277" t="str">
            <v xml:space="preserve">563894 </v>
          </cell>
          <cell r="D277" t="str">
            <v>PEOPLES B&amp;T OF SELMA</v>
          </cell>
          <cell r="E277" t="str">
            <v>PEOPLES B&amp;T OF SELMA</v>
          </cell>
          <cell r="H277" t="str">
            <v>Sm Bank</v>
          </cell>
        </row>
        <row r="278">
          <cell r="B278" t="str">
            <v>442-0927</v>
          </cell>
          <cell r="C278" t="str">
            <v xml:space="preserve">563896 </v>
          </cell>
          <cell r="D278" t="str">
            <v>PEOPLES NATIONAL BANK</v>
          </cell>
          <cell r="E278" t="str">
            <v>PEOPLES NATIONAL BANK</v>
          </cell>
          <cell r="H278" t="str">
            <v>Sm Bank</v>
          </cell>
        </row>
        <row r="279">
          <cell r="B279" t="str">
            <v>442-0929</v>
          </cell>
          <cell r="C279" t="str">
            <v xml:space="preserve">563897 </v>
          </cell>
          <cell r="D279" t="str">
            <v>PEPCO FEDERAL CREDIT UNION</v>
          </cell>
          <cell r="E279" t="str">
            <v>PEPCO FEDERAL CREDIT UNION</v>
          </cell>
          <cell r="H279" t="str">
            <v>Encore</v>
          </cell>
        </row>
        <row r="280">
          <cell r="B280" t="str">
            <v>442-0931</v>
          </cell>
          <cell r="C280" t="str">
            <v xml:space="preserve">563899 </v>
          </cell>
          <cell r="D280" t="str">
            <v>PIKES PEAK NATIONAL BANK</v>
          </cell>
          <cell r="E280" t="str">
            <v>PIKES PEAK NATIONAL BANK</v>
          </cell>
          <cell r="H280" t="str">
            <v>Sm Bank</v>
          </cell>
        </row>
        <row r="281">
          <cell r="B281" t="str">
            <v>442-0934</v>
          </cell>
          <cell r="C281" t="str">
            <v xml:space="preserve">563902 </v>
          </cell>
          <cell r="D281" t="str">
            <v>ATLANTIC FINANCIAL FCU</v>
          </cell>
          <cell r="E281" t="str">
            <v>ATLANTIC FINANCIAL FCU</v>
          </cell>
          <cell r="H281" t="str">
            <v>Encore</v>
          </cell>
        </row>
        <row r="282">
          <cell r="B282" t="str">
            <v>442-0936</v>
          </cell>
          <cell r="C282" t="str">
            <v xml:space="preserve">563903 </v>
          </cell>
          <cell r="D282" t="str">
            <v>GOLDEN GATE BANK</v>
          </cell>
          <cell r="E282" t="str">
            <v>GOLDEN GATE BANK</v>
          </cell>
          <cell r="H282" t="str">
            <v>Sm Bank</v>
          </cell>
        </row>
        <row r="283">
          <cell r="B283" t="str">
            <v>442-0939</v>
          </cell>
          <cell r="C283" t="str">
            <v xml:space="preserve">563906 </v>
          </cell>
          <cell r="D283" t="str">
            <v>COAST COMMERCIAL BANK</v>
          </cell>
          <cell r="E283" t="str">
            <v>COAST COMMERCIAL BANK</v>
          </cell>
          <cell r="H283" t="str">
            <v>Sm Bank</v>
          </cell>
        </row>
        <row r="284">
          <cell r="B284" t="str">
            <v>442-0940</v>
          </cell>
          <cell r="C284" t="str">
            <v xml:space="preserve">563907 </v>
          </cell>
          <cell r="D284" t="str">
            <v>QUAKER CITY FEDERAL</v>
          </cell>
          <cell r="E284" t="str">
            <v>QUAKER CITY FEDERAL</v>
          </cell>
          <cell r="H284" t="str">
            <v>Sm Bank</v>
          </cell>
        </row>
        <row r="285">
          <cell r="B285" t="str">
            <v>442-0943</v>
          </cell>
          <cell r="C285" t="str">
            <v xml:space="preserve">563651 </v>
          </cell>
          <cell r="D285" t="str">
            <v>DESERT COMMUNITY BANK</v>
          </cell>
          <cell r="E285" t="str">
            <v>DESERT COMMUNITY BANK</v>
          </cell>
          <cell r="H285" t="str">
            <v>Sm Bank</v>
          </cell>
        </row>
        <row r="286">
          <cell r="B286" t="str">
            <v>442-0944</v>
          </cell>
          <cell r="C286" t="str">
            <v xml:space="preserve">563909 </v>
          </cell>
          <cell r="D286" t="str">
            <v>MEMBER DATA SERVICES  INC.</v>
          </cell>
          <cell r="E286" t="str">
            <v>RE:MEMBER DATA SERVICES  INC.</v>
          </cell>
          <cell r="H286" t="str">
            <v>Sm Bank</v>
          </cell>
        </row>
        <row r="287">
          <cell r="B287" t="str">
            <v>442-0945</v>
          </cell>
          <cell r="C287" t="str">
            <v xml:space="preserve">563910 </v>
          </cell>
          <cell r="D287" t="str">
            <v>SAN RAFAEL THRIFT &amp; LOAN</v>
          </cell>
          <cell r="E287" t="str">
            <v>SAN RAFAEL THRIFT &amp; LOAN</v>
          </cell>
          <cell r="H287" t="str">
            <v>Sm Bank</v>
          </cell>
        </row>
        <row r="288">
          <cell r="B288" t="str">
            <v>442-0946</v>
          </cell>
          <cell r="C288" t="str">
            <v xml:space="preserve">563911 </v>
          </cell>
          <cell r="D288" t="str">
            <v>ROBERTSON BANKING CO.</v>
          </cell>
          <cell r="E288" t="str">
            <v>ROBERTSON BANKING CO.</v>
          </cell>
          <cell r="H288" t="str">
            <v>Sm Bank</v>
          </cell>
        </row>
        <row r="289">
          <cell r="B289" t="str">
            <v>442-0949</v>
          </cell>
          <cell r="C289" t="str">
            <v xml:space="preserve">563912 </v>
          </cell>
          <cell r="D289" t="str">
            <v>ROMEOVILLE COMMUNITY CREDIT UNION</v>
          </cell>
          <cell r="E289" t="str">
            <v>ROMEOVILLE COMMUNITY CREDIT UNION</v>
          </cell>
          <cell r="H289" t="str">
            <v>sm CU</v>
          </cell>
        </row>
        <row r="290">
          <cell r="B290" t="str">
            <v>442-0961</v>
          </cell>
          <cell r="C290" t="str">
            <v xml:space="preserve">563920 </v>
          </cell>
          <cell r="D290" t="str">
            <v>AUTOMOTIVE FEDERAL CREDIT UNION</v>
          </cell>
          <cell r="E290" t="str">
            <v>AUTOMOTIVE FEDERAL CREDIT UNION</v>
          </cell>
          <cell r="H290" t="str">
            <v>sm CU</v>
          </cell>
        </row>
        <row r="291">
          <cell r="B291" t="str">
            <v>442-0962</v>
          </cell>
          <cell r="C291" t="str">
            <v xml:space="preserve">563655 </v>
          </cell>
          <cell r="D291" t="str">
            <v>AGRICULTURE FEDERAL CREDIT UNION</v>
          </cell>
          <cell r="E291" t="str">
            <v>AGRICULTURE FEDERAL CREDIT UNION</v>
          </cell>
          <cell r="H291" t="str">
            <v>Encore</v>
          </cell>
        </row>
        <row r="292">
          <cell r="B292" t="str">
            <v>442-0968</v>
          </cell>
          <cell r="C292" t="str">
            <v xml:space="preserve">564069 </v>
          </cell>
          <cell r="D292" t="str">
            <v>Govt - NC</v>
          </cell>
          <cell r="E292" t="str">
            <v>LOCKHEED  NCS</v>
          </cell>
          <cell r="H292" t="str">
            <v>Sm Bank</v>
          </cell>
        </row>
        <row r="293">
          <cell r="B293" t="str">
            <v>442-0972</v>
          </cell>
          <cell r="C293" t="str">
            <v xml:space="preserve">563923 </v>
          </cell>
          <cell r="D293" t="str">
            <v>SIKORSKY FINANCIAL CREDIT UNION</v>
          </cell>
          <cell r="E293" t="str">
            <v>SIKORSKY FINANCIAL CREDIT UNION</v>
          </cell>
          <cell r="H293" t="str">
            <v>sm CU</v>
          </cell>
        </row>
        <row r="294">
          <cell r="B294" t="str">
            <v>442-0973</v>
          </cell>
          <cell r="C294" t="str">
            <v xml:space="preserve">563924 </v>
          </cell>
          <cell r="D294" t="str">
            <v>SIX RIVERS NATIONAL BANK</v>
          </cell>
          <cell r="E294" t="str">
            <v>SIX RIVERS NATIONAL BANK</v>
          </cell>
          <cell r="H294" t="str">
            <v>Sm Bank</v>
          </cell>
        </row>
        <row r="295">
          <cell r="B295" t="str">
            <v>442-0974</v>
          </cell>
          <cell r="C295" t="str">
            <v xml:space="preserve">563657 </v>
          </cell>
          <cell r="D295" t="str">
            <v>FPS GOLD / DHI COMPUTING SERVICES</v>
          </cell>
          <cell r="E295" t="str">
            <v>FPS GOLD / DHI COMPUTING SERVICES</v>
          </cell>
          <cell r="H295" t="str">
            <v>Sm Bank</v>
          </cell>
        </row>
        <row r="296">
          <cell r="B296" t="str">
            <v>442-0978</v>
          </cell>
          <cell r="C296" t="str">
            <v xml:space="preserve">563928 </v>
          </cell>
          <cell r="D296" t="str">
            <v>SOUTHERN LAKES CREDIT UNION</v>
          </cell>
          <cell r="E296" t="str">
            <v>SOUTHERN LAKES CREDIT UNION</v>
          </cell>
          <cell r="H296" t="str">
            <v>sm CU</v>
          </cell>
        </row>
        <row r="297">
          <cell r="B297" t="str">
            <v>442-0980</v>
          </cell>
          <cell r="C297" t="str">
            <v xml:space="preserve">563929 </v>
          </cell>
          <cell r="D297" t="str">
            <v>American General Bank FSB</v>
          </cell>
          <cell r="E297" t="str">
            <v>American General Bank FSB</v>
          </cell>
          <cell r="H297" t="str">
            <v>Sm Bank</v>
          </cell>
        </row>
        <row r="298">
          <cell r="B298" t="str">
            <v>442-0981</v>
          </cell>
          <cell r="C298" t="str">
            <v xml:space="preserve">563930 </v>
          </cell>
          <cell r="D298" t="str">
            <v>US Bank</v>
          </cell>
          <cell r="E298" t="str">
            <v>FIRSTAR</v>
          </cell>
          <cell r="H298" t="str">
            <v>Sm Bank</v>
          </cell>
        </row>
        <row r="299">
          <cell r="B299" t="str">
            <v>442-0983</v>
          </cell>
          <cell r="C299" t="str">
            <v xml:space="preserve">563932 </v>
          </cell>
          <cell r="D299" t="str">
            <v>STATE CENTRAL CREDIT UNION</v>
          </cell>
          <cell r="E299" t="str">
            <v>STATE CENTRAL CREDIT UNION</v>
          </cell>
          <cell r="H299" t="str">
            <v>sm CU</v>
          </cell>
        </row>
        <row r="300">
          <cell r="B300" t="str">
            <v>442-0988</v>
          </cell>
          <cell r="C300" t="str">
            <v xml:space="preserve">563935 </v>
          </cell>
          <cell r="D300" t="str">
            <v>TOWER FEDERAL CREDIT UNION</v>
          </cell>
          <cell r="E300" t="str">
            <v>TOWER FEDERAL CREDIT UNION</v>
          </cell>
          <cell r="H300" t="str">
            <v>Encore</v>
          </cell>
        </row>
        <row r="301">
          <cell r="B301" t="str">
            <v>442-0989</v>
          </cell>
          <cell r="C301" t="str">
            <v xml:space="preserve">563936 </v>
          </cell>
          <cell r="D301" t="str">
            <v>PUBLIC HEALTH SERVICE FEDERAL CU</v>
          </cell>
          <cell r="E301" t="str">
            <v>PUBLIC HEALTH SERVICE FEDERAL CU</v>
          </cell>
          <cell r="H301" t="str">
            <v>Encore</v>
          </cell>
        </row>
        <row r="302">
          <cell r="B302" t="str">
            <v>442-0990</v>
          </cell>
          <cell r="C302" t="str">
            <v xml:space="preserve">563937 </v>
          </cell>
          <cell r="D302" t="str">
            <v>PATENT &amp; TRADEMARK OFFICE FCU</v>
          </cell>
          <cell r="E302" t="str">
            <v>PATENT &amp; TRADEMARK OFFICE FCU</v>
          </cell>
          <cell r="H302" t="str">
            <v>Encore</v>
          </cell>
        </row>
        <row r="303">
          <cell r="B303" t="str">
            <v>442-0991</v>
          </cell>
          <cell r="C303" t="str">
            <v xml:space="preserve">563938 </v>
          </cell>
          <cell r="D303" t="str">
            <v>SUMMIT STATE BANK</v>
          </cell>
          <cell r="E303" t="str">
            <v>SUMMIT STATE BANK</v>
          </cell>
          <cell r="H303" t="str">
            <v>Sm Bank</v>
          </cell>
        </row>
        <row r="304">
          <cell r="B304" t="str">
            <v>442-0992</v>
          </cell>
          <cell r="C304" t="str">
            <v xml:space="preserve">563939 </v>
          </cell>
          <cell r="D304" t="str">
            <v>SYNERGY ONE FEDERAL CREDIT UNION</v>
          </cell>
          <cell r="E304" t="str">
            <v>SYNERGY ONE FEDERAL CREDIT UNION</v>
          </cell>
          <cell r="H304" t="str">
            <v>Encore</v>
          </cell>
        </row>
        <row r="305">
          <cell r="B305" t="str">
            <v>442-0994</v>
          </cell>
          <cell r="C305" t="str">
            <v xml:space="preserve">563940 </v>
          </cell>
          <cell r="D305" t="str">
            <v>T.M.B. FEDERAL CREDIT UNION</v>
          </cell>
          <cell r="E305" t="str">
            <v>T.M.B. FEDERAL CREDIT UNION</v>
          </cell>
          <cell r="H305" t="str">
            <v>Encore</v>
          </cell>
        </row>
        <row r="306">
          <cell r="B306" t="str">
            <v>442-0996</v>
          </cell>
          <cell r="C306" t="str">
            <v xml:space="preserve">563941 </v>
          </cell>
          <cell r="D306" t="str">
            <v>TAMPA POSTAL DISTRICT FCU</v>
          </cell>
          <cell r="E306" t="str">
            <v>TAMPA POSTAL DISTRICT FCU</v>
          </cell>
          <cell r="H306" t="str">
            <v>sm CU</v>
          </cell>
        </row>
        <row r="307">
          <cell r="B307" t="str">
            <v>442-0998</v>
          </cell>
          <cell r="C307" t="str">
            <v xml:space="preserve">563943 </v>
          </cell>
          <cell r="D307" t="str">
            <v>BANCO POPULAR DE PUERTO RICO</v>
          </cell>
          <cell r="E307" t="str">
            <v>BANCO POPULAR DE PUERTO RICO</v>
          </cell>
          <cell r="H307" t="str">
            <v>Sm Bank</v>
          </cell>
        </row>
        <row r="308">
          <cell r="B308" t="str">
            <v>442-1000</v>
          </cell>
          <cell r="C308" t="str">
            <v xml:space="preserve">563945 </v>
          </cell>
          <cell r="D308" t="str">
            <v>TEACHERS CREDIT UNION</v>
          </cell>
          <cell r="E308" t="str">
            <v>TEACHERS CREDIT UNION</v>
          </cell>
          <cell r="H308" t="str">
            <v>sm CU</v>
          </cell>
        </row>
        <row r="309">
          <cell r="B309" t="str">
            <v>442-1001</v>
          </cell>
          <cell r="C309" t="str">
            <v xml:space="preserve">563946 </v>
          </cell>
          <cell r="D309" t="str">
            <v>INFINITY FEDERAL CREDIT UNION</v>
          </cell>
          <cell r="E309" t="str">
            <v>INFINITY FEDERAL CREDIT UNION</v>
          </cell>
          <cell r="H309" t="str">
            <v>sm CU</v>
          </cell>
        </row>
        <row r="310">
          <cell r="B310" t="str">
            <v>442-1007</v>
          </cell>
          <cell r="C310" t="str">
            <v xml:space="preserve">563949 </v>
          </cell>
          <cell r="D310" t="str">
            <v>C U COOP</v>
          </cell>
          <cell r="E310" t="str">
            <v>C U COOPERATIVE SYSTEMS  INC.</v>
          </cell>
          <cell r="H310" t="str">
            <v>Big 4</v>
          </cell>
        </row>
        <row r="311">
          <cell r="B311" t="str">
            <v>442-1008</v>
          </cell>
          <cell r="C311" t="str">
            <v xml:space="preserve">563950 </v>
          </cell>
          <cell r="D311" t="str">
            <v>Centennial Bank of The West</v>
          </cell>
          <cell r="E311" t="str">
            <v>Centennial Bank of The West</v>
          </cell>
          <cell r="H311" t="str">
            <v>Sm Bank</v>
          </cell>
        </row>
        <row r="312">
          <cell r="B312" t="str">
            <v>442-1011</v>
          </cell>
          <cell r="C312" t="str">
            <v xml:space="preserve">563953 </v>
          </cell>
          <cell r="D312" t="str">
            <v>THE SAVINGS BANK OF UTICA</v>
          </cell>
          <cell r="E312" t="str">
            <v>THE SAVINGS BANK OF UTICA</v>
          </cell>
          <cell r="H312" t="str">
            <v>Sm Bank</v>
          </cell>
        </row>
        <row r="313">
          <cell r="B313" t="str">
            <v>442-1012</v>
          </cell>
          <cell r="C313" t="str">
            <v xml:space="preserve">563954 </v>
          </cell>
          <cell r="D313" t="str">
            <v>BANK OF AGRICULTURE &amp; COMMERCE</v>
          </cell>
          <cell r="E313" t="str">
            <v>BANK OF AGRICULTURE &amp; COMMERCE</v>
          </cell>
          <cell r="H313" t="str">
            <v>sm CU</v>
          </cell>
        </row>
        <row r="314">
          <cell r="B314" t="str">
            <v>442-1015</v>
          </cell>
          <cell r="C314" t="str">
            <v xml:space="preserve">563955 </v>
          </cell>
          <cell r="D314" t="str">
            <v>TIOGA STATE BANK</v>
          </cell>
          <cell r="E314" t="str">
            <v>TIOGA STATE BANK</v>
          </cell>
          <cell r="H314" t="str">
            <v>Sm Bank</v>
          </cell>
        </row>
        <row r="315">
          <cell r="B315" t="str">
            <v>442-1021</v>
          </cell>
          <cell r="C315" t="str">
            <v xml:space="preserve">563958 </v>
          </cell>
          <cell r="D315" t="str">
            <v>TRANSPORTATION FCU</v>
          </cell>
          <cell r="E315" t="str">
            <v>TRANSPORTATION FCU</v>
          </cell>
          <cell r="H315" t="str">
            <v>Encore</v>
          </cell>
        </row>
        <row r="316">
          <cell r="B316" t="str">
            <v>442-1022</v>
          </cell>
          <cell r="C316" t="str">
            <v xml:space="preserve">563959 </v>
          </cell>
          <cell r="D316" t="str">
            <v>TRI-COUNTIES BANK</v>
          </cell>
          <cell r="E316" t="str">
            <v>TRI-COUNTIES BANK</v>
          </cell>
          <cell r="H316" t="str">
            <v>Sm Bank</v>
          </cell>
        </row>
        <row r="317">
          <cell r="B317" t="str">
            <v>442-1023</v>
          </cell>
          <cell r="C317" t="str">
            <v xml:space="preserve">563960 </v>
          </cell>
          <cell r="D317" t="str">
            <v>TRI-STATE BANK OF MEMPHIS</v>
          </cell>
          <cell r="E317" t="str">
            <v>TRI-STATE BANK OF MEMPHIS</v>
          </cell>
          <cell r="H317" t="str">
            <v>Sm Bank</v>
          </cell>
        </row>
        <row r="318">
          <cell r="B318" t="str">
            <v>442-1025</v>
          </cell>
          <cell r="C318" t="str">
            <v xml:space="preserve">563962 </v>
          </cell>
          <cell r="D318" t="str">
            <v>THE TUPPER LAKE NATIONAL BANK</v>
          </cell>
          <cell r="E318" t="str">
            <v>THE TUPPER LAKE NATIONAL BANK</v>
          </cell>
          <cell r="H318" t="str">
            <v>Sm Bank</v>
          </cell>
        </row>
        <row r="319">
          <cell r="B319" t="str">
            <v>442-1029</v>
          </cell>
          <cell r="C319" t="str">
            <v xml:space="preserve">563966 </v>
          </cell>
          <cell r="D319" t="str">
            <v>Georgia Heritage FCU</v>
          </cell>
          <cell r="E319" t="str">
            <v>Georgia Heritage FCU</v>
          </cell>
          <cell r="H319" t="str">
            <v>sm CU</v>
          </cell>
        </row>
        <row r="320">
          <cell r="B320" t="str">
            <v>442-1031</v>
          </cell>
          <cell r="C320" t="str">
            <v xml:space="preserve">563968 </v>
          </cell>
          <cell r="D320" t="str">
            <v>UNITED MARYLAND EMPLOYEES FCU</v>
          </cell>
          <cell r="E320" t="str">
            <v>UNITED MARYLAND EMPLOYEES FCU</v>
          </cell>
          <cell r="H320" t="str">
            <v>Encore</v>
          </cell>
        </row>
        <row r="321">
          <cell r="B321" t="str">
            <v>442-1032</v>
          </cell>
          <cell r="C321" t="str">
            <v xml:space="preserve">563662 </v>
          </cell>
          <cell r="D321" t="str">
            <v>DOW CHEMICAL EMPLOYEES CU</v>
          </cell>
          <cell r="E321" t="str">
            <v>DOW CHEMICAL EMPLOYEES CU</v>
          </cell>
          <cell r="H321" t="str">
            <v>sm CU</v>
          </cell>
        </row>
        <row r="322">
          <cell r="B322" t="str">
            <v>442-1033</v>
          </cell>
          <cell r="C322" t="str">
            <v xml:space="preserve">563969 </v>
          </cell>
          <cell r="D322" t="str">
            <v>UMB BANK  N.A.</v>
          </cell>
          <cell r="E322" t="str">
            <v>UMB BANK  N.A.</v>
          </cell>
          <cell r="H322" t="str">
            <v>Sm Bank</v>
          </cell>
        </row>
        <row r="323">
          <cell r="B323" t="str">
            <v>442-1038</v>
          </cell>
          <cell r="C323" t="str">
            <v xml:space="preserve">563974 </v>
          </cell>
          <cell r="D323" t="str">
            <v>VALLEY STATE BANK</v>
          </cell>
          <cell r="E323" t="str">
            <v>VALLEY STATE BANK</v>
          </cell>
          <cell r="H323" t="str">
            <v>Sm Bank</v>
          </cell>
        </row>
        <row r="324">
          <cell r="B324" t="str">
            <v>442-1048</v>
          </cell>
          <cell r="C324" t="str">
            <v xml:space="preserve">563981 </v>
          </cell>
          <cell r="D324" t="str">
            <v>WASHINGTON POSTAL EMPLOYEES FCU</v>
          </cell>
          <cell r="E324" t="str">
            <v>WASHINGTON POSTAL EMPLOYEES FCU</v>
          </cell>
          <cell r="H324" t="str">
            <v>Encore</v>
          </cell>
        </row>
        <row r="325">
          <cell r="B325" t="str">
            <v>442-1049</v>
          </cell>
          <cell r="C325" t="str">
            <v xml:space="preserve">563664 </v>
          </cell>
          <cell r="D325" t="str">
            <v>DUPONT  LA PORTE FCU</v>
          </cell>
          <cell r="E325" t="str">
            <v>DUPONT  LA PORTE FCU</v>
          </cell>
          <cell r="H325" t="str">
            <v>sm CU</v>
          </cell>
        </row>
        <row r="326">
          <cell r="B326" t="str">
            <v>442-1053</v>
          </cell>
          <cell r="C326" t="str">
            <v xml:space="preserve">563985 </v>
          </cell>
          <cell r="D326" t="str">
            <v>WHITE HOUSE FEDERAL CREDIT UNION</v>
          </cell>
          <cell r="E326" t="str">
            <v>WHITE HOUSE FEDERAL CREDIT UNION</v>
          </cell>
          <cell r="H326" t="str">
            <v>Encore</v>
          </cell>
        </row>
        <row r="327">
          <cell r="B327" t="str">
            <v>442-1054</v>
          </cell>
          <cell r="C327" t="str">
            <v xml:space="preserve">563986 </v>
          </cell>
          <cell r="D327" t="str">
            <v>WINN DIXIE EMPLOYEES FCU</v>
          </cell>
          <cell r="E327" t="str">
            <v>WINN DIXIE EMPLOYEES FCU</v>
          </cell>
          <cell r="H327" t="str">
            <v>sm CU</v>
          </cell>
        </row>
        <row r="328">
          <cell r="B328" t="str">
            <v>442-1057</v>
          </cell>
          <cell r="C328" t="str">
            <v xml:space="preserve">563989 </v>
          </cell>
          <cell r="D328" t="str">
            <v>ZIONS FIRST NATIONAL BANK</v>
          </cell>
          <cell r="E328" t="str">
            <v>ZIONS FIRST NATIONAL BANK</v>
          </cell>
          <cell r="H328" t="str">
            <v>Sm Bank</v>
          </cell>
        </row>
        <row r="329">
          <cell r="B329" t="str">
            <v>442-1059</v>
          </cell>
          <cell r="C329" t="str">
            <v xml:space="preserve">563990 </v>
          </cell>
          <cell r="D329" t="str">
            <v>COOPERATIVA-SAN JOSE</v>
          </cell>
          <cell r="E329" t="str">
            <v>COOPERATIVA-SAN JOSE</v>
          </cell>
          <cell r="H329" t="str">
            <v>Sm Bank</v>
          </cell>
        </row>
        <row r="330">
          <cell r="B330" t="str">
            <v>442-1060</v>
          </cell>
          <cell r="C330" t="str">
            <v xml:space="preserve">563991 </v>
          </cell>
          <cell r="D330" t="str">
            <v>FOOTHILLS BANK</v>
          </cell>
          <cell r="E330" t="str">
            <v>FOOTHILLS BANK</v>
          </cell>
          <cell r="H330" t="str">
            <v>Sm Bank</v>
          </cell>
        </row>
        <row r="331">
          <cell r="B331" t="str">
            <v>442-1061</v>
          </cell>
          <cell r="C331" t="str">
            <v xml:space="preserve">563992 </v>
          </cell>
          <cell r="D331" t="str">
            <v>LIBERTY BANK</v>
          </cell>
          <cell r="E331" t="str">
            <v>LIBERTY BANK</v>
          </cell>
          <cell r="H331" t="str">
            <v>Sm Bank</v>
          </cell>
        </row>
        <row r="332">
          <cell r="B332" t="str">
            <v>442-1062</v>
          </cell>
          <cell r="C332" t="str">
            <v xml:space="preserve">563993 </v>
          </cell>
          <cell r="D332" t="str">
            <v>FARMERS STATE BANK OF FORT MORGAN</v>
          </cell>
          <cell r="E332" t="str">
            <v>FARMERS STATE BANK OF FORT MORGAN</v>
          </cell>
          <cell r="H332" t="str">
            <v>Sm Bank</v>
          </cell>
        </row>
        <row r="333">
          <cell r="B333" t="str">
            <v>442-1068</v>
          </cell>
          <cell r="C333" t="str">
            <v xml:space="preserve">563996 </v>
          </cell>
          <cell r="D333" t="str">
            <v>COOPERATIVA-DEL VALENCIANO</v>
          </cell>
          <cell r="E333" t="str">
            <v>COOPERATIVA-DEL VALENCIANO</v>
          </cell>
          <cell r="H333" t="str">
            <v>Sm Bank</v>
          </cell>
        </row>
        <row r="334">
          <cell r="B334" t="str">
            <v>442-1073</v>
          </cell>
          <cell r="C334" t="str">
            <v xml:space="preserve">563998 </v>
          </cell>
          <cell r="D334" t="str">
            <v>HYDE PARK SAVINGS BANK</v>
          </cell>
          <cell r="E334" t="str">
            <v>HYDE PARK SAVINGS BANK</v>
          </cell>
          <cell r="H334" t="str">
            <v>Sm Bank</v>
          </cell>
        </row>
        <row r="335">
          <cell r="B335" t="str">
            <v>442-1075</v>
          </cell>
          <cell r="C335" t="str">
            <v xml:space="preserve">564000 </v>
          </cell>
          <cell r="D335" t="str">
            <v>COOPERATIVA-GUAYANILLA</v>
          </cell>
          <cell r="E335" t="str">
            <v>COOPERATIVA-GUAYANILLA</v>
          </cell>
          <cell r="H335" t="str">
            <v>Sm Bank</v>
          </cell>
        </row>
        <row r="336">
          <cell r="B336" t="str">
            <v>442-1076</v>
          </cell>
          <cell r="C336" t="str">
            <v xml:space="preserve">564001 </v>
          </cell>
          <cell r="D336" t="str">
            <v>Peoples Bank-WA</v>
          </cell>
          <cell r="E336" t="str">
            <v>PEOPLES BANK</v>
          </cell>
          <cell r="H336" t="str">
            <v>Sm Bank</v>
          </cell>
        </row>
        <row r="337">
          <cell r="B337" t="str">
            <v>442-1077</v>
          </cell>
          <cell r="C337" t="str">
            <v xml:space="preserve">564002 </v>
          </cell>
          <cell r="D337" t="str">
            <v>WEPAWAUG - FLAGG FEDERAL CU</v>
          </cell>
          <cell r="E337" t="str">
            <v>WEPAWAUG - FLAGG FEDERAL CU</v>
          </cell>
          <cell r="H337" t="str">
            <v>sm CU</v>
          </cell>
        </row>
        <row r="338">
          <cell r="B338" t="str">
            <v>442-1078</v>
          </cell>
          <cell r="C338" t="str">
            <v xml:space="preserve">564003 </v>
          </cell>
          <cell r="D338" t="str">
            <v>THE PEOPLES BANK</v>
          </cell>
          <cell r="E338" t="str">
            <v>THE PEOPLES BANK</v>
          </cell>
          <cell r="H338" t="str">
            <v>Sm Bank</v>
          </cell>
        </row>
        <row r="339">
          <cell r="B339" t="str">
            <v>442-1080</v>
          </cell>
          <cell r="C339" t="str">
            <v xml:space="preserve">564005 </v>
          </cell>
          <cell r="D339" t="str">
            <v>BANK OF CANTON</v>
          </cell>
          <cell r="E339" t="str">
            <v>BANK OF CANTON</v>
          </cell>
          <cell r="H339" t="str">
            <v>Sm Bank</v>
          </cell>
        </row>
        <row r="340">
          <cell r="B340" t="str">
            <v>442-1082</v>
          </cell>
          <cell r="C340" t="str">
            <v xml:space="preserve">564007 </v>
          </cell>
          <cell r="D340" t="str">
            <v>MAIN BANK</v>
          </cell>
          <cell r="E340" t="str">
            <v>MAIN BANK</v>
          </cell>
          <cell r="H340" t="str">
            <v>Sm Bank</v>
          </cell>
        </row>
        <row r="341">
          <cell r="B341" t="str">
            <v>442-1083</v>
          </cell>
          <cell r="C341" t="str">
            <v xml:space="preserve">563665 </v>
          </cell>
          <cell r="D341" t="str">
            <v>DUPONT COMMUNITY CREDIT UNION</v>
          </cell>
          <cell r="E341" t="str">
            <v>DUPONT COMMUNITY CREDIT UNION</v>
          </cell>
          <cell r="H341" t="str">
            <v>sm CU</v>
          </cell>
        </row>
        <row r="342">
          <cell r="B342" t="str">
            <v>442-1084</v>
          </cell>
          <cell r="C342" t="str">
            <v xml:space="preserve">564008 </v>
          </cell>
          <cell r="D342" t="str">
            <v>SAN LUIS VALLEY FEDERAL BANK</v>
          </cell>
          <cell r="E342" t="str">
            <v>SAN LUIS VALLEY FEDERAL BANK</v>
          </cell>
          <cell r="H342" t="str">
            <v>Sm Bank</v>
          </cell>
        </row>
        <row r="343">
          <cell r="B343" t="str">
            <v>442-1085</v>
          </cell>
          <cell r="C343" t="str">
            <v xml:space="preserve">564009 </v>
          </cell>
          <cell r="D343" t="str">
            <v>Morgan Federal Bank</v>
          </cell>
          <cell r="E343" t="str">
            <v>Morgan Federal Bank</v>
          </cell>
          <cell r="H343" t="str">
            <v>Sm Bank</v>
          </cell>
        </row>
        <row r="344">
          <cell r="B344" t="str">
            <v>442-1086</v>
          </cell>
          <cell r="C344" t="str">
            <v xml:space="preserve">564010 </v>
          </cell>
          <cell r="D344" t="str">
            <v>UST CORPORATION</v>
          </cell>
          <cell r="E344" t="str">
            <v>UST CORPORATION</v>
          </cell>
          <cell r="H344" t="str">
            <v>Sm Bank</v>
          </cell>
        </row>
        <row r="345">
          <cell r="B345" t="str">
            <v>442-1087</v>
          </cell>
          <cell r="C345" t="str">
            <v xml:space="preserve">564011 </v>
          </cell>
          <cell r="D345" t="str">
            <v>BANK OF RIO VISTA</v>
          </cell>
          <cell r="E345" t="str">
            <v>BANK OF RIO VISTA</v>
          </cell>
          <cell r="H345" t="str">
            <v>Sm Bank</v>
          </cell>
        </row>
        <row r="346">
          <cell r="B346" t="str">
            <v>442-1089</v>
          </cell>
          <cell r="C346" t="str">
            <v xml:space="preserve">564013 </v>
          </cell>
          <cell r="D346" t="str">
            <v>UNITED LABOR BANK</v>
          </cell>
          <cell r="E346" t="str">
            <v>UNITED LABOR BANK</v>
          </cell>
          <cell r="H346" t="str">
            <v>Sm Bank</v>
          </cell>
        </row>
        <row r="347">
          <cell r="B347" t="str">
            <v>442-1090</v>
          </cell>
          <cell r="C347" t="str">
            <v xml:space="preserve">564014 </v>
          </cell>
          <cell r="D347" t="str">
            <v>WEST GEORGIA NATIONAL BANK</v>
          </cell>
          <cell r="E347" t="str">
            <v>WEST GEORGIA NATIONAL BANK</v>
          </cell>
          <cell r="H347" t="str">
            <v>Sm Bank</v>
          </cell>
        </row>
        <row r="348">
          <cell r="B348" t="str">
            <v>442-1091</v>
          </cell>
          <cell r="C348" t="str">
            <v xml:space="preserve">564015 </v>
          </cell>
          <cell r="D348" t="str">
            <v>FANNIN BANK</v>
          </cell>
          <cell r="E348" t="str">
            <v>FANNIN BANK</v>
          </cell>
          <cell r="H348" t="str">
            <v>Sm Bank</v>
          </cell>
        </row>
        <row r="349">
          <cell r="B349" t="str">
            <v>442-1092</v>
          </cell>
          <cell r="C349" t="str">
            <v xml:space="preserve">564016 </v>
          </cell>
          <cell r="D349" t="str">
            <v>COOPERATIVA-BARRANQUITAS</v>
          </cell>
          <cell r="E349" t="str">
            <v>COOPERATIVA-BARRANQUITAS</v>
          </cell>
          <cell r="H349" t="str">
            <v>Sm Bank</v>
          </cell>
        </row>
        <row r="350">
          <cell r="B350" t="str">
            <v>442-1094</v>
          </cell>
          <cell r="C350" t="str">
            <v xml:space="preserve">564018 </v>
          </cell>
          <cell r="D350" t="str">
            <v>HABIB AMERICAN BANK</v>
          </cell>
          <cell r="E350" t="str">
            <v>HABIB AMERICAN BANK</v>
          </cell>
          <cell r="H350" t="str">
            <v>Sm Bank</v>
          </cell>
        </row>
        <row r="351">
          <cell r="B351" t="str">
            <v>442-1095</v>
          </cell>
          <cell r="C351" t="str">
            <v xml:space="preserve">564019 </v>
          </cell>
          <cell r="D351" t="str">
            <v>TEXOMA COMMUNITY CREDIT UNION</v>
          </cell>
          <cell r="E351" t="str">
            <v>TEXOMA COMMUNITY CREDIT UNION</v>
          </cell>
          <cell r="H351" t="str">
            <v>sm CU</v>
          </cell>
        </row>
        <row r="352">
          <cell r="B352" t="str">
            <v>442-1098</v>
          </cell>
          <cell r="C352" t="str">
            <v xml:space="preserve">564022 </v>
          </cell>
          <cell r="D352" t="str">
            <v>EASTERN COLORADO BANK</v>
          </cell>
          <cell r="E352" t="str">
            <v>EASTERN COLORADO BANK</v>
          </cell>
          <cell r="H352" t="str">
            <v>Sm Bank</v>
          </cell>
        </row>
        <row r="353">
          <cell r="B353" t="str">
            <v>442-1104</v>
          </cell>
          <cell r="C353" t="str">
            <v xml:space="preserve">564025 </v>
          </cell>
          <cell r="D353" t="str">
            <v>FIVE-STAR CREDIT UNION</v>
          </cell>
          <cell r="E353" t="str">
            <v>FIVE-STAR CREDIT UNION</v>
          </cell>
          <cell r="H353" t="str">
            <v>sm CU</v>
          </cell>
        </row>
        <row r="354">
          <cell r="B354" t="str">
            <v>442-1106</v>
          </cell>
          <cell r="C354" t="str">
            <v xml:space="preserve">564027 </v>
          </cell>
          <cell r="D354" t="str">
            <v>CACHE BANK</v>
          </cell>
          <cell r="E354" t="str">
            <v>CACHE BANK</v>
          </cell>
          <cell r="H354" t="str">
            <v>Sm Bank</v>
          </cell>
        </row>
        <row r="355">
          <cell r="B355" t="str">
            <v>442-1110</v>
          </cell>
          <cell r="C355" t="str">
            <v xml:space="preserve">564028 </v>
          </cell>
          <cell r="D355" t="str">
            <v>DELUXE</v>
          </cell>
          <cell r="E355" t="str">
            <v>DeluxeData-AR</v>
          </cell>
          <cell r="H355" t="str">
            <v>Sm Bank</v>
          </cell>
        </row>
        <row r="356">
          <cell r="B356" t="str">
            <v>442-1116</v>
          </cell>
          <cell r="C356" t="str">
            <v xml:space="preserve">564090 </v>
          </cell>
          <cell r="D356" t="str">
            <v>SOUTHWEST BANK OF TEXAS  N.A.</v>
          </cell>
          <cell r="E356" t="str">
            <v>SOUTHWEST BANK OF TEXAS  N.A.</v>
          </cell>
          <cell r="H356" t="str">
            <v>Sm Bank</v>
          </cell>
        </row>
        <row r="357">
          <cell r="B357" t="str">
            <v>442-1118</v>
          </cell>
          <cell r="C357" t="str">
            <v xml:space="preserve">564029 </v>
          </cell>
          <cell r="D357" t="str">
            <v>FIRST WESTERN NATIONAL BANK</v>
          </cell>
          <cell r="E357" t="str">
            <v>FIRST WESTERN NATIONAL BANK</v>
          </cell>
          <cell r="H357" t="str">
            <v>Sm Bank</v>
          </cell>
        </row>
        <row r="358">
          <cell r="B358" t="str">
            <v>442-1120</v>
          </cell>
          <cell r="C358" t="str">
            <v xml:space="preserve">564031 </v>
          </cell>
          <cell r="D358" t="str">
            <v>ENTERPRISE CREDIT UNION</v>
          </cell>
          <cell r="E358" t="str">
            <v>ENTERPRISE CREDIT UNION</v>
          </cell>
          <cell r="H358" t="str">
            <v>sm CU</v>
          </cell>
        </row>
        <row r="359">
          <cell r="B359" t="str">
            <v>442-1121</v>
          </cell>
          <cell r="C359" t="str">
            <v xml:space="preserve">564032 </v>
          </cell>
          <cell r="D359" t="str">
            <v>FIRST BANK OF LINDEN</v>
          </cell>
          <cell r="E359" t="str">
            <v>FIRST BANK OF LINDEN</v>
          </cell>
          <cell r="H359" t="str">
            <v>Sm Bank</v>
          </cell>
        </row>
        <row r="360">
          <cell r="B360" t="str">
            <v>442-1126</v>
          </cell>
          <cell r="C360" t="str">
            <v xml:space="preserve">564036 </v>
          </cell>
          <cell r="D360" t="str">
            <v>AFFINITY BANK</v>
          </cell>
          <cell r="E360" t="str">
            <v>AFFINITY BANK</v>
          </cell>
          <cell r="H360" t="str">
            <v>Sm Bank</v>
          </cell>
        </row>
        <row r="361">
          <cell r="B361" t="str">
            <v>442-1127</v>
          </cell>
          <cell r="C361" t="str">
            <v xml:space="preserve">564037 </v>
          </cell>
          <cell r="D361" t="str">
            <v>INDYMAC BANK</v>
          </cell>
          <cell r="E361" t="str">
            <v>INDYMAC BANK</v>
          </cell>
          <cell r="H361" t="str">
            <v>Sm Bank</v>
          </cell>
        </row>
        <row r="362">
          <cell r="B362" t="str">
            <v>442-1128</v>
          </cell>
          <cell r="C362" t="str">
            <v xml:space="preserve">563666 </v>
          </cell>
          <cell r="D362" t="str">
            <v>DYESS FEDERAL CREDIT UNION</v>
          </cell>
          <cell r="E362" t="str">
            <v>DYESS FEDERAL CREDIT UNION</v>
          </cell>
          <cell r="H362" t="str">
            <v>sm CU</v>
          </cell>
        </row>
        <row r="363">
          <cell r="B363" t="str">
            <v>442-1130</v>
          </cell>
          <cell r="C363" t="str">
            <v xml:space="preserve">564039 </v>
          </cell>
          <cell r="D363" t="str">
            <v>ESL FEDERAL CREDIT UNION</v>
          </cell>
          <cell r="E363" t="str">
            <v>ESL FEDERAL CREDIT UNION</v>
          </cell>
          <cell r="H363" t="str">
            <v>sm CU</v>
          </cell>
        </row>
        <row r="364">
          <cell r="B364" t="str">
            <v>442-1131</v>
          </cell>
          <cell r="C364" t="str">
            <v xml:space="preserve">564040 </v>
          </cell>
          <cell r="D364" t="str">
            <v>BALCONES BANK</v>
          </cell>
          <cell r="E364" t="str">
            <v>BALCONES BANK</v>
          </cell>
          <cell r="H364" t="str">
            <v>Sm Bank</v>
          </cell>
        </row>
        <row r="365">
          <cell r="B365" t="str">
            <v>442-1132</v>
          </cell>
          <cell r="C365" t="str">
            <v xml:space="preserve">564041 </v>
          </cell>
          <cell r="D365" t="str">
            <v>SOUTH SIDE BANK</v>
          </cell>
          <cell r="E365" t="str">
            <v>SOUTH SIDE BANK</v>
          </cell>
          <cell r="H365" t="str">
            <v>Sm Bank</v>
          </cell>
        </row>
        <row r="366">
          <cell r="B366" t="str">
            <v>442-1133</v>
          </cell>
          <cell r="C366" t="str">
            <v xml:space="preserve">564042 </v>
          </cell>
          <cell r="D366" t="str">
            <v>FIRST EAST SIDE SAVINGS</v>
          </cell>
          <cell r="E366" t="str">
            <v>FIRST EAST SIDE SAVINGS</v>
          </cell>
          <cell r="H366" t="str">
            <v>Sm Bank</v>
          </cell>
        </row>
        <row r="367">
          <cell r="B367" t="str">
            <v>442-1134</v>
          </cell>
          <cell r="C367" t="str">
            <v xml:space="preserve">564043 </v>
          </cell>
          <cell r="D367" t="str">
            <v>EQUITABLE SAVINGS AND LOAN ASSOC.</v>
          </cell>
          <cell r="E367" t="str">
            <v>EQUITABLE SAVINGS AND LOAN ASSOC.</v>
          </cell>
          <cell r="H367" t="str">
            <v>Sm Bank</v>
          </cell>
        </row>
        <row r="368">
          <cell r="B368" t="str">
            <v>442-1149</v>
          </cell>
          <cell r="C368" t="str">
            <v xml:space="preserve">564046 </v>
          </cell>
          <cell r="D368" t="str">
            <v>ATLANTIC FEDERAL CREDIT UNION</v>
          </cell>
          <cell r="E368" t="str">
            <v>ATLANTIC FEDERAL CREDIT UNION</v>
          </cell>
          <cell r="H368" t="str">
            <v>Encore</v>
          </cell>
        </row>
        <row r="369">
          <cell r="B369" t="str">
            <v>442-1150</v>
          </cell>
          <cell r="C369" t="str">
            <v xml:space="preserve">564047 </v>
          </cell>
          <cell r="D369" t="str">
            <v>High Country Bank</v>
          </cell>
          <cell r="E369" t="str">
            <v>High Country Bank</v>
          </cell>
          <cell r="H369" t="str">
            <v>Sm Bank</v>
          </cell>
        </row>
        <row r="370">
          <cell r="B370" t="str">
            <v>442-1152</v>
          </cell>
          <cell r="C370" t="str">
            <v xml:space="preserve">564049 </v>
          </cell>
          <cell r="D370" t="str">
            <v>BLUE RIDGE BANK AND TRUST</v>
          </cell>
          <cell r="E370" t="str">
            <v>BLUE RIDGE BANK AND TRUST</v>
          </cell>
          <cell r="H370" t="str">
            <v>Sm Bank</v>
          </cell>
        </row>
        <row r="371">
          <cell r="B371" t="str">
            <v>442-1153</v>
          </cell>
          <cell r="C371" t="str">
            <v xml:space="preserve">564050 </v>
          </cell>
          <cell r="D371" t="str">
            <v>MEREDITH VILLAGE SAVINGS BANK</v>
          </cell>
          <cell r="E371" t="str">
            <v>MEREDITH VILLAGE SAVINGS BANK</v>
          </cell>
          <cell r="H371" t="str">
            <v>Sm Bank</v>
          </cell>
        </row>
        <row r="372">
          <cell r="B372" t="str">
            <v>442-1154</v>
          </cell>
          <cell r="C372" t="str">
            <v xml:space="preserve">564051 </v>
          </cell>
          <cell r="D372" t="str">
            <v>BANK OF STOCKTON</v>
          </cell>
          <cell r="E372" t="str">
            <v>BANK OF STOCKTON</v>
          </cell>
          <cell r="H372" t="str">
            <v>Sm Bank</v>
          </cell>
        </row>
        <row r="373">
          <cell r="B373" t="str">
            <v>442-1155</v>
          </cell>
          <cell r="C373" t="str">
            <v xml:space="preserve">564052 </v>
          </cell>
          <cell r="D373" t="str">
            <v>Bank of the West</v>
          </cell>
          <cell r="E373" t="str">
            <v>BANK OF THE WEST</v>
          </cell>
          <cell r="H373" t="str">
            <v>Sm Bank</v>
          </cell>
        </row>
        <row r="374">
          <cell r="B374" t="str">
            <v>442-1156</v>
          </cell>
          <cell r="C374" t="str">
            <v xml:space="preserve">564053 </v>
          </cell>
          <cell r="D374" t="str">
            <v>BANKWEST OF NEVADA</v>
          </cell>
          <cell r="E374" t="str">
            <v>BANKWEST OF NEVADA</v>
          </cell>
          <cell r="H374" t="str">
            <v>Sm Bank</v>
          </cell>
        </row>
        <row r="375">
          <cell r="B375" t="str">
            <v>442-1157</v>
          </cell>
          <cell r="C375" t="str">
            <v xml:space="preserve">564054 </v>
          </cell>
          <cell r="D375" t="str">
            <v>BAY AREA BANK</v>
          </cell>
          <cell r="E375" t="str">
            <v>BAY AREA BANK</v>
          </cell>
          <cell r="H375" t="str">
            <v>Sm Bank</v>
          </cell>
        </row>
        <row r="376">
          <cell r="B376" t="str">
            <v>442-1162</v>
          </cell>
          <cell r="C376" t="str">
            <v xml:space="preserve">564058 </v>
          </cell>
          <cell r="D376" t="str">
            <v>BERTHOUD NATIONAL BANK</v>
          </cell>
          <cell r="E376" t="str">
            <v>BERTHOUD NATIONAL BANK</v>
          </cell>
          <cell r="H376" t="str">
            <v>Sm Bank</v>
          </cell>
        </row>
        <row r="377">
          <cell r="B377" t="str">
            <v>442-1165</v>
          </cell>
          <cell r="C377" t="str">
            <v xml:space="preserve">564060 </v>
          </cell>
          <cell r="D377" t="str">
            <v>HERITAGE TRUST FEDERAL CREDIT UNION</v>
          </cell>
          <cell r="E377" t="str">
            <v>HERITAGE TRUST FEDERAL CREDIT UNION</v>
          </cell>
          <cell r="H377" t="str">
            <v>sm CU</v>
          </cell>
        </row>
        <row r="378">
          <cell r="B378" t="str">
            <v>442-1168</v>
          </cell>
          <cell r="C378" t="str">
            <v xml:space="preserve">564152 </v>
          </cell>
          <cell r="D378" t="str">
            <v>First Credit Union</v>
          </cell>
          <cell r="E378" t="str">
            <v>FIRST FEDERAL CREDIT UNION</v>
          </cell>
          <cell r="H378" t="str">
            <v>sm CU</v>
          </cell>
        </row>
        <row r="379">
          <cell r="B379" t="str">
            <v>442-1169</v>
          </cell>
          <cell r="C379" t="str">
            <v xml:space="preserve">563668 </v>
          </cell>
          <cell r="D379" t="str">
            <v>EDUCATORS CREDIT UNION</v>
          </cell>
          <cell r="E379" t="str">
            <v>EDUCATORS CREDIT UNION</v>
          </cell>
          <cell r="H379" t="str">
            <v>sm CU</v>
          </cell>
        </row>
        <row r="380">
          <cell r="B380" t="str">
            <v>442-1171</v>
          </cell>
          <cell r="C380" t="str">
            <v xml:space="preserve">564062 </v>
          </cell>
          <cell r="D380" t="str">
            <v>VAST  INC</v>
          </cell>
          <cell r="E380" t="str">
            <v>VAST  INC</v>
          </cell>
          <cell r="H380" t="str">
            <v>Sm Bank</v>
          </cell>
        </row>
        <row r="381">
          <cell r="B381" t="str">
            <v>442-1172</v>
          </cell>
          <cell r="C381" t="str">
            <v xml:space="preserve">563669 </v>
          </cell>
          <cell r="D381" t="str">
            <v>ALABAMA CREDIT UNION</v>
          </cell>
          <cell r="E381" t="str">
            <v>ALABAMA CREDIT UNION</v>
          </cell>
          <cell r="H381" t="str">
            <v>sm CU</v>
          </cell>
        </row>
        <row r="382">
          <cell r="B382" t="str">
            <v>442-1174</v>
          </cell>
          <cell r="C382" t="str">
            <v xml:space="preserve">564154 </v>
          </cell>
          <cell r="D382" t="str">
            <v>CITYWIDE SERVICE GROUP</v>
          </cell>
          <cell r="E382" t="str">
            <v>CITYWIDE SERVICE GROUP</v>
          </cell>
          <cell r="H382" t="str">
            <v>Sm Bank</v>
          </cell>
        </row>
        <row r="383">
          <cell r="B383" t="str">
            <v>442-1175</v>
          </cell>
          <cell r="C383" t="str">
            <v xml:space="preserve">564063 </v>
          </cell>
          <cell r="D383" t="str">
            <v>FI SCRIP</v>
          </cell>
          <cell r="E383" t="str">
            <v>FI SCRIP</v>
          </cell>
          <cell r="H383" t="str">
            <v>Sm Bank</v>
          </cell>
        </row>
        <row r="384">
          <cell r="B384" t="str">
            <v>442-1178</v>
          </cell>
          <cell r="C384" t="str">
            <v xml:space="preserve">564156 </v>
          </cell>
          <cell r="D384" t="str">
            <v>UNIRED  INC.</v>
          </cell>
          <cell r="E384" t="str">
            <v>UNIRED  INC.</v>
          </cell>
          <cell r="H384" t="str">
            <v>Sm Bank</v>
          </cell>
        </row>
        <row r="385">
          <cell r="B385" t="str">
            <v>442-1179</v>
          </cell>
          <cell r="C385" t="str">
            <v xml:space="preserve">564157 </v>
          </cell>
          <cell r="D385" t="str">
            <v>DEPARTMENT OF THE INTERIOR FCU</v>
          </cell>
          <cell r="E385" t="str">
            <v>DEPARTMENT OF THE INTERIOR FCU</v>
          </cell>
          <cell r="H385" t="str">
            <v>Encore</v>
          </cell>
        </row>
        <row r="386">
          <cell r="B386" t="str">
            <v>442-1180</v>
          </cell>
          <cell r="C386" t="str">
            <v xml:space="preserve">563671 </v>
          </cell>
          <cell r="D386" t="str">
            <v>ENCORE ELECTR. SERVICES CO-OP  INC.</v>
          </cell>
          <cell r="E386" t="str">
            <v>ENCORE ELECTR. SERVICES CO-OP  INC.</v>
          </cell>
          <cell r="H386" t="str">
            <v>Encore</v>
          </cell>
        </row>
        <row r="387">
          <cell r="B387" t="str">
            <v>442-1184</v>
          </cell>
          <cell r="C387" t="str">
            <v xml:space="preserve">563672 </v>
          </cell>
          <cell r="D387" t="str">
            <v>First Data Merchant Services</v>
          </cell>
          <cell r="E387" t="str">
            <v>First Data Merchant Services</v>
          </cell>
          <cell r="H387" t="str">
            <v>Sm Bank</v>
          </cell>
        </row>
        <row r="388">
          <cell r="B388" t="str">
            <v>442-1186</v>
          </cell>
          <cell r="C388" t="str">
            <v xml:space="preserve">563673 </v>
          </cell>
          <cell r="D388" t="str">
            <v>UNITED VALLEY BANK</v>
          </cell>
          <cell r="E388" t="str">
            <v>UNITED VALLEY BANK</v>
          </cell>
          <cell r="H388" t="str">
            <v>Sm Bank</v>
          </cell>
        </row>
        <row r="389">
          <cell r="B389" t="str">
            <v>442-1187</v>
          </cell>
          <cell r="C389" t="str">
            <v xml:space="preserve">563674 </v>
          </cell>
          <cell r="D389" t="str">
            <v>EVERGREEN NATIONAL BANK</v>
          </cell>
          <cell r="E389" t="str">
            <v>EVERGREEN NATIONAL BANK</v>
          </cell>
          <cell r="H389" t="str">
            <v>Sm Bank</v>
          </cell>
        </row>
        <row r="390">
          <cell r="B390" t="str">
            <v>442-1188</v>
          </cell>
          <cell r="C390" t="str">
            <v xml:space="preserve">563675 </v>
          </cell>
          <cell r="D390" t="str">
            <v>FALCON NATIONAL BANK</v>
          </cell>
          <cell r="E390" t="str">
            <v>FALCON NATIONAL BANK</v>
          </cell>
          <cell r="H390" t="str">
            <v>Sm Bank</v>
          </cell>
        </row>
        <row r="391">
          <cell r="B391" t="str">
            <v>442-1189</v>
          </cell>
          <cell r="C391" t="str">
            <v xml:space="preserve">563676 </v>
          </cell>
          <cell r="D391" t="str">
            <v>COOPERATIVA-LAS PIEDRAS</v>
          </cell>
          <cell r="E391" t="str">
            <v>COOPERATIVA-LAS PIEDRAS</v>
          </cell>
          <cell r="H391" t="str">
            <v>Sm Bank</v>
          </cell>
        </row>
        <row r="392">
          <cell r="B392" t="str">
            <v>442-1194</v>
          </cell>
          <cell r="C392" t="str">
            <v xml:space="preserve">616625 </v>
          </cell>
          <cell r="D392" t="str">
            <v>BANK OF OCEAN CITY</v>
          </cell>
          <cell r="E392" t="str">
            <v>BANK OF OCEAN CITY</v>
          </cell>
          <cell r="H392" t="str">
            <v>Sm Bank</v>
          </cell>
        </row>
        <row r="393">
          <cell r="B393" t="str">
            <v>442-1195</v>
          </cell>
          <cell r="C393" t="str">
            <v xml:space="preserve">614394 </v>
          </cell>
          <cell r="D393" t="str">
            <v>THE INTERCEPT GROUP</v>
          </cell>
          <cell r="E393" t="str">
            <v>THE INTERCEPT GROUP</v>
          </cell>
          <cell r="H393" t="str">
            <v>Sm Bank</v>
          </cell>
        </row>
        <row r="394">
          <cell r="B394" t="str">
            <v>442-1196</v>
          </cell>
          <cell r="C394" t="str">
            <v xml:space="preserve">616633 </v>
          </cell>
          <cell r="D394" t="str">
            <v>THE FARMERS BANK OF WILLARDS</v>
          </cell>
          <cell r="E394" t="str">
            <v>THE FARMERS BANK OF WILLARDS</v>
          </cell>
          <cell r="H394" t="str">
            <v>Sm Bank</v>
          </cell>
        </row>
        <row r="395">
          <cell r="B395" t="str">
            <v>442-1197</v>
          </cell>
          <cell r="C395" t="str">
            <v xml:space="preserve">616634 </v>
          </cell>
          <cell r="D395" t="str">
            <v>WELCOME AMERICA RISK MANAGEMENT</v>
          </cell>
          <cell r="E395" t="str">
            <v>WELCOME AMERICA RISK MANAGEMENT</v>
          </cell>
          <cell r="H395" t="str">
            <v>Sm Bank</v>
          </cell>
        </row>
        <row r="396">
          <cell r="B396" t="str">
            <v>442-1199</v>
          </cell>
          <cell r="C396" t="str">
            <v xml:space="preserve">616632 </v>
          </cell>
          <cell r="D396" t="str">
            <v>PUEBLO BANK AND TRUST</v>
          </cell>
          <cell r="E396" t="str">
            <v>PUEBLO BANK AND TRUST</v>
          </cell>
          <cell r="H396" t="str">
            <v>Sm Bank</v>
          </cell>
        </row>
        <row r="397">
          <cell r="B397" t="str">
            <v>442-1202</v>
          </cell>
          <cell r="C397" t="str">
            <v xml:space="preserve">616631 </v>
          </cell>
          <cell r="D397" t="str">
            <v>MONTGOMERY COUNTY EMPLOYEES FCU</v>
          </cell>
          <cell r="E397" t="str">
            <v>MONTGOMERY COUNTY EMPLOYEES FCU</v>
          </cell>
          <cell r="H397" t="str">
            <v>Encore</v>
          </cell>
        </row>
        <row r="398">
          <cell r="B398" t="str">
            <v>442-1204</v>
          </cell>
          <cell r="C398" t="str">
            <v xml:space="preserve">616628 </v>
          </cell>
          <cell r="D398" t="str">
            <v>Mercantile Bankshares Corp</v>
          </cell>
          <cell r="E398" t="str">
            <v>CITIZENS NATIONAL BANK</v>
          </cell>
          <cell r="H398" t="str">
            <v>Sm Bank</v>
          </cell>
        </row>
        <row r="399">
          <cell r="B399" t="str">
            <v>442-1205</v>
          </cell>
          <cell r="C399" t="str">
            <v xml:space="preserve">616630 </v>
          </cell>
          <cell r="D399" t="str">
            <v>HERITAGE BANK AND TRUST</v>
          </cell>
          <cell r="E399" t="str">
            <v>HERITAGE BANK AND TRUST</v>
          </cell>
          <cell r="H399" t="str">
            <v>Sm Bank</v>
          </cell>
        </row>
        <row r="400">
          <cell r="B400" t="str">
            <v>442-1206</v>
          </cell>
          <cell r="C400" t="str">
            <v xml:space="preserve">616629 </v>
          </cell>
          <cell r="D400" t="str">
            <v>DELMARVA BANK DATA PROCESSING</v>
          </cell>
          <cell r="E400" t="str">
            <v>DELMARNA BANK DATA PROCESSING</v>
          </cell>
          <cell r="H400" t="str">
            <v>Sm Bank</v>
          </cell>
        </row>
        <row r="401">
          <cell r="B401" t="str">
            <v>442-1207</v>
          </cell>
          <cell r="C401" t="str">
            <v xml:space="preserve">618368 </v>
          </cell>
          <cell r="D401" t="str">
            <v>EASTERN SAVINGS BANK</v>
          </cell>
          <cell r="E401" t="str">
            <v>EASTERN SAVINGS BANK</v>
          </cell>
          <cell r="H401" t="str">
            <v>Sm Bank</v>
          </cell>
        </row>
        <row r="402">
          <cell r="B402" t="str">
            <v>442-1210</v>
          </cell>
          <cell r="C402" t="str">
            <v xml:space="preserve">614395 </v>
          </cell>
          <cell r="D402" t="str">
            <v>WASHINGTON SAVINGS BANK</v>
          </cell>
          <cell r="E402" t="str">
            <v>WASHINGTON SAVINGS BANK</v>
          </cell>
          <cell r="H402" t="str">
            <v>Sm Bank</v>
          </cell>
        </row>
        <row r="403">
          <cell r="B403" t="str">
            <v>442-1212</v>
          </cell>
          <cell r="C403" t="str">
            <v xml:space="preserve">614393 </v>
          </cell>
          <cell r="D403" t="str">
            <v>CITY OF ALEXANDRIA EMP CU</v>
          </cell>
          <cell r="E403" t="str">
            <v>CITY OF ALEXANDRIA EMP CU</v>
          </cell>
          <cell r="H403" t="str">
            <v>Encore</v>
          </cell>
        </row>
        <row r="404">
          <cell r="B404" t="str">
            <v>442-1213</v>
          </cell>
          <cell r="C404" t="str">
            <v xml:space="preserve">614390 </v>
          </cell>
          <cell r="D404" t="str">
            <v>BANK OF CLARKE COUNTY</v>
          </cell>
          <cell r="E404" t="str">
            <v>BANK OF CLARKE COUNTY</v>
          </cell>
          <cell r="H404" t="str">
            <v>Sm Bank</v>
          </cell>
        </row>
        <row r="405">
          <cell r="B405" t="str">
            <v>442-1227</v>
          </cell>
          <cell r="C405" t="str">
            <v xml:space="preserve">666978 </v>
          </cell>
          <cell r="D405" t="str">
            <v>THE BANK OF SOUTHSIDE VA</v>
          </cell>
          <cell r="E405" t="str">
            <v>THE BANK OF SOUTHSIDE VA</v>
          </cell>
          <cell r="H405" t="str">
            <v>Sm Bank</v>
          </cell>
        </row>
        <row r="406">
          <cell r="B406" t="str">
            <v>442-1228</v>
          </cell>
          <cell r="C406" t="str">
            <v xml:space="preserve">666979 </v>
          </cell>
          <cell r="D406" t="str">
            <v>SouthTrust Corp</v>
          </cell>
          <cell r="E406" t="str">
            <v>CENIT BANCORP</v>
          </cell>
          <cell r="H406" t="str">
            <v>Sm Bank</v>
          </cell>
        </row>
        <row r="407">
          <cell r="B407" t="str">
            <v>442-1229</v>
          </cell>
          <cell r="C407" t="str">
            <v xml:space="preserve">666980 </v>
          </cell>
          <cell r="D407" t="str">
            <v>THE MARATHON BANK</v>
          </cell>
          <cell r="E407" t="str">
            <v>THE MARATHON BANK</v>
          </cell>
          <cell r="H407" t="str">
            <v>Sm Bank</v>
          </cell>
        </row>
        <row r="408">
          <cell r="B408" t="str">
            <v>442-1245</v>
          </cell>
          <cell r="C408" t="str">
            <v xml:space="preserve">677495 </v>
          </cell>
          <cell r="D408" t="str">
            <v>Govt - NY</v>
          </cell>
          <cell r="E408" t="str">
            <v>LOCKHEED NEW YORK</v>
          </cell>
          <cell r="H408" t="str">
            <v>Sm Bank</v>
          </cell>
        </row>
        <row r="409">
          <cell r="B409" t="str">
            <v>442-1258</v>
          </cell>
          <cell r="C409" t="str">
            <v xml:space="preserve">680659 </v>
          </cell>
          <cell r="D409" t="str">
            <v>WASHINGTON GAS LIGHT FCU</v>
          </cell>
          <cell r="E409" t="str">
            <v>WASHINGTON GAS LIGHT FCU</v>
          </cell>
          <cell r="H409" t="str">
            <v>Encore</v>
          </cell>
        </row>
        <row r="410">
          <cell r="B410" t="str">
            <v>442-1265</v>
          </cell>
          <cell r="C410" t="str">
            <v xml:space="preserve">689879 </v>
          </cell>
          <cell r="D410" t="str">
            <v>CITY HOLDING COMPANY</v>
          </cell>
          <cell r="E410" t="str">
            <v>CITY HOLDING COMPANY</v>
          </cell>
          <cell r="H410" t="str">
            <v>Sm Bank</v>
          </cell>
        </row>
        <row r="411">
          <cell r="B411" t="str">
            <v>442-1281</v>
          </cell>
          <cell r="C411" t="str">
            <v xml:space="preserve">710932 </v>
          </cell>
          <cell r="D411" t="str">
            <v>CATHAY BANK</v>
          </cell>
          <cell r="E411" t="str">
            <v>CATHAY BANK</v>
          </cell>
          <cell r="H411" t="str">
            <v>Sm Bank</v>
          </cell>
        </row>
        <row r="412">
          <cell r="B412" t="str">
            <v>442-1282</v>
          </cell>
          <cell r="C412" t="str">
            <v xml:space="preserve">710931 </v>
          </cell>
          <cell r="D412" t="str">
            <v>ON-LINE FINANCIAL SERVICES</v>
          </cell>
          <cell r="E412" t="str">
            <v>ON-LINE FINANCIAL SERVICES  INC.</v>
          </cell>
          <cell r="H412" t="str">
            <v>Sm Bank</v>
          </cell>
        </row>
        <row r="413">
          <cell r="B413" t="str">
            <v>442-1283</v>
          </cell>
          <cell r="C413" t="str">
            <v xml:space="preserve">721335 </v>
          </cell>
          <cell r="D413" t="str">
            <v>NETWORKS</v>
          </cell>
          <cell r="E413" t="str">
            <v>NETWORKS  INC.</v>
          </cell>
          <cell r="H413" t="str">
            <v>Sm Bank</v>
          </cell>
        </row>
        <row r="414">
          <cell r="B414" t="str">
            <v>442-1284</v>
          </cell>
          <cell r="C414" t="str">
            <v xml:space="preserve">721336 </v>
          </cell>
          <cell r="D414" t="str">
            <v>NORTHWEST FEDERAL CREDIT UNION</v>
          </cell>
          <cell r="E414" t="str">
            <v>NORTHWEST FEDERAL CREDIT UNION</v>
          </cell>
          <cell r="H414" t="str">
            <v>Encore</v>
          </cell>
        </row>
        <row r="415">
          <cell r="B415" t="str">
            <v>442-1286</v>
          </cell>
          <cell r="C415" t="str">
            <v xml:space="preserve">728240 </v>
          </cell>
          <cell r="D415" t="str">
            <v>ITS SYSTEMS INTEGRATORS CO.  INC.</v>
          </cell>
          <cell r="E415" t="str">
            <v>ITS SYSTEMS INTEGRATORS CO.  INC.</v>
          </cell>
          <cell r="H415" t="str">
            <v>Sm Bank</v>
          </cell>
        </row>
        <row r="416">
          <cell r="B416" t="str">
            <v>442-1287</v>
          </cell>
          <cell r="C416" t="str">
            <v xml:space="preserve">764330 </v>
          </cell>
          <cell r="D416" t="str">
            <v>Muna Federal Credit Union</v>
          </cell>
          <cell r="E416" t="str">
            <v>Muna Federal Credit Union</v>
          </cell>
          <cell r="H416" t="str">
            <v>sm CU</v>
          </cell>
        </row>
        <row r="417">
          <cell r="B417" t="str">
            <v>442-1290</v>
          </cell>
          <cell r="C417" t="str">
            <v xml:space="preserve">854075 </v>
          </cell>
          <cell r="D417" t="str">
            <v>RainierPacific-</v>
          </cell>
          <cell r="E417" t="str">
            <v>RainierPacific-</v>
          </cell>
          <cell r="H417" t="str">
            <v>Sm Bank</v>
          </cell>
        </row>
        <row r="418">
          <cell r="B418" t="str">
            <v>442-1292</v>
          </cell>
          <cell r="C418">
            <v>863178</v>
          </cell>
          <cell r="D418" t="str">
            <v>CommLink</v>
          </cell>
          <cell r="E418" t="str">
            <v>CommLink-------23660</v>
          </cell>
          <cell r="H418" t="str">
            <v>Big 4</v>
          </cell>
        </row>
        <row r="419">
          <cell r="B419" t="str">
            <v>442-1294</v>
          </cell>
          <cell r="C419" t="str">
            <v xml:space="preserve">866642 </v>
          </cell>
          <cell r="D419" t="str">
            <v>MoneyOne-</v>
          </cell>
          <cell r="E419" t="str">
            <v>MoneyOne-</v>
          </cell>
          <cell r="H419" t="str">
            <v>Encore</v>
          </cell>
        </row>
        <row r="420">
          <cell r="B420" t="str">
            <v>442-1296</v>
          </cell>
          <cell r="C420" t="str">
            <v xml:space="preserve">866640 </v>
          </cell>
          <cell r="D420" t="str">
            <v>VirtualBank</v>
          </cell>
          <cell r="E420" t="str">
            <v>1stVirtual-</v>
          </cell>
          <cell r="H420" t="str">
            <v>Sm Bank</v>
          </cell>
        </row>
        <row r="421">
          <cell r="B421" t="str">
            <v>442-1300</v>
          </cell>
          <cell r="C421" t="str">
            <v xml:space="preserve">917394 </v>
          </cell>
          <cell r="D421" t="str">
            <v>University of Kentucky Federal FCU</v>
          </cell>
          <cell r="E421" t="str">
            <v>University of Kentucky Federal FCU</v>
          </cell>
          <cell r="H421" t="str">
            <v>Encore</v>
          </cell>
        </row>
        <row r="422">
          <cell r="B422" t="str">
            <v>442-1301</v>
          </cell>
          <cell r="C422" t="str">
            <v xml:space="preserve">900436 </v>
          </cell>
          <cell r="D422" t="str">
            <v>Georgia Bank &amp; Trust Company</v>
          </cell>
          <cell r="E422" t="str">
            <v>Georgia Bank &amp; Trust Company</v>
          </cell>
          <cell r="H422" t="str">
            <v>Sm Bank</v>
          </cell>
        </row>
        <row r="423">
          <cell r="B423" t="str">
            <v>442-1304</v>
          </cell>
          <cell r="C423" t="str">
            <v xml:space="preserve">926504 </v>
          </cell>
          <cell r="D423" t="str">
            <v>CommLink</v>
          </cell>
          <cell r="E423" t="str">
            <v>CommLink Corporation</v>
          </cell>
          <cell r="H423" t="str">
            <v>Big 4</v>
          </cell>
        </row>
        <row r="424">
          <cell r="B424" t="str">
            <v>442-1318</v>
          </cell>
          <cell r="C424" t="str">
            <v xml:space="preserve">1464498 </v>
          </cell>
          <cell r="D424" t="str">
            <v>BAXTER CREDIT UNION</v>
          </cell>
          <cell r="E424" t="str">
            <v>BAXTER CREDIT UNION</v>
          </cell>
          <cell r="H424" t="str">
            <v>sm CU</v>
          </cell>
        </row>
        <row r="425">
          <cell r="B425" t="str">
            <v>442-1332</v>
          </cell>
          <cell r="C425" t="str">
            <v xml:space="preserve">9999 </v>
          </cell>
          <cell r="D425" t="str">
            <v>Cole Taylor Bank</v>
          </cell>
          <cell r="E425" t="str">
            <v>Cole Taylor Bank</v>
          </cell>
          <cell r="H425" t="str">
            <v>Sm Bank</v>
          </cell>
        </row>
        <row r="426">
          <cell r="B426" t="str">
            <v>442-1390777</v>
          </cell>
          <cell r="C426">
            <v>1390777</v>
          </cell>
          <cell r="D426" t="str">
            <v>Reserve Bank of India</v>
          </cell>
          <cell r="E426" t="str">
            <v>Reserve Bank of India</v>
          </cell>
          <cell r="H426" t="str">
            <v>Sm Bank</v>
          </cell>
        </row>
        <row r="427">
          <cell r="B427" t="str">
            <v>442-1423</v>
          </cell>
          <cell r="C427" t="str">
            <v xml:space="preserve">1005764 </v>
          </cell>
          <cell r="D427" t="str">
            <v>FI SCRIP</v>
          </cell>
          <cell r="E427" t="str">
            <v>FI SCRIP INC.</v>
          </cell>
          <cell r="H427" t="str">
            <v>Sm Bank</v>
          </cell>
        </row>
        <row r="428">
          <cell r="B428" t="str">
            <v>442-1430</v>
          </cell>
          <cell r="C428" t="str">
            <v xml:space="preserve">1076611 </v>
          </cell>
          <cell r="D428" t="str">
            <v>BALTIMORE COUNTY EMPLOYEES FCU</v>
          </cell>
          <cell r="E428" t="str">
            <v>BALTIMORE COUNTY EMPLOYEES FCU</v>
          </cell>
          <cell r="H428" t="str">
            <v>sm CU</v>
          </cell>
        </row>
        <row r="429">
          <cell r="B429" t="str">
            <v>442-1431</v>
          </cell>
          <cell r="C429" t="str">
            <v xml:space="preserve">1076612 </v>
          </cell>
          <cell r="D429" t="str">
            <v>MOKELUMNE FEDERAL CREDIT UNION</v>
          </cell>
          <cell r="E429" t="str">
            <v>MOKELUMNE FEDERAL CREDIT UNION</v>
          </cell>
          <cell r="H429" t="str">
            <v>sm CU</v>
          </cell>
        </row>
        <row r="430">
          <cell r="B430" t="str">
            <v>442-1443</v>
          </cell>
          <cell r="C430" t="str">
            <v xml:space="preserve">1219984 </v>
          </cell>
          <cell r="D430" t="str">
            <v>TOTAL SYSTEMS SERVICES INC</v>
          </cell>
          <cell r="E430" t="str">
            <v>TOTAL SYSTEMS SERVICES INC</v>
          </cell>
          <cell r="H430" t="str">
            <v>Sm Bank</v>
          </cell>
        </row>
        <row r="431">
          <cell r="B431" t="str">
            <v>442-1447</v>
          </cell>
          <cell r="C431" t="str">
            <v xml:space="preserve">1224963 </v>
          </cell>
          <cell r="D431" t="str">
            <v>COMPLEX COMMUNITY FCU</v>
          </cell>
          <cell r="E431" t="str">
            <v>COMPLEX COMMUNITY FCU</v>
          </cell>
          <cell r="H431" t="str">
            <v>sm CU</v>
          </cell>
        </row>
        <row r="432">
          <cell r="B432" t="str">
            <v>442-1449</v>
          </cell>
          <cell r="C432" t="str">
            <v xml:space="preserve">1251690 </v>
          </cell>
          <cell r="D432" t="str">
            <v>BANK-FUND STAFF FEDERAL CU</v>
          </cell>
          <cell r="E432" t="str">
            <v>BANK-FUND STAFF FEDERAL CU</v>
          </cell>
          <cell r="H432" t="str">
            <v>Encore</v>
          </cell>
        </row>
        <row r="433">
          <cell r="B433" t="str">
            <v>442-1451</v>
          </cell>
          <cell r="C433" t="str">
            <v xml:space="preserve">1278720 </v>
          </cell>
          <cell r="D433" t="str">
            <v>VOLVOCOMMERCIAL96510</v>
          </cell>
          <cell r="E433" t="str">
            <v>VOLVOCOMMERCIAL96510</v>
          </cell>
          <cell r="H433" t="str">
            <v>Sm Bank</v>
          </cell>
        </row>
        <row r="434">
          <cell r="B434" t="str">
            <v>442-1455</v>
          </cell>
          <cell r="C434" t="str">
            <v xml:space="preserve">1302211 </v>
          </cell>
          <cell r="D434" t="str">
            <v>VOLVO COMMERCIAL</v>
          </cell>
          <cell r="E434" t="str">
            <v>VOLVO COMMERCIAL</v>
          </cell>
          <cell r="H434" t="str">
            <v>Sm Bank</v>
          </cell>
        </row>
        <row r="435">
          <cell r="B435" t="str">
            <v>442-1456</v>
          </cell>
          <cell r="C435" t="str">
            <v xml:space="preserve">1308146 </v>
          </cell>
          <cell r="D435" t="str">
            <v>FARMERS STATE BANK</v>
          </cell>
          <cell r="E435" t="str">
            <v>FARMERS STATE BANK</v>
          </cell>
          <cell r="H435" t="str">
            <v>Sm Bank</v>
          </cell>
        </row>
        <row r="436">
          <cell r="B436" t="str">
            <v>442-1462</v>
          </cell>
          <cell r="C436" t="str">
            <v xml:space="preserve">1366223 </v>
          </cell>
          <cell r="D436" t="str">
            <v>BarclayGroupInc</v>
          </cell>
          <cell r="E436" t="str">
            <v>BarclayGroupInc</v>
          </cell>
          <cell r="H436" t="str">
            <v>Sm Bank</v>
          </cell>
        </row>
        <row r="437">
          <cell r="B437" t="str">
            <v>442-1469</v>
          </cell>
          <cell r="C437" t="str">
            <v xml:space="preserve">1191207 </v>
          </cell>
          <cell r="D437" t="str">
            <v>American Partners</v>
          </cell>
          <cell r="E437" t="str">
            <v>American Partners</v>
          </cell>
          <cell r="H437" t="str">
            <v>Encore</v>
          </cell>
        </row>
        <row r="438">
          <cell r="B438" t="str">
            <v>442-1470</v>
          </cell>
          <cell r="C438" t="str">
            <v xml:space="preserve">1191209 </v>
          </cell>
          <cell r="D438" t="str">
            <v>Cuero State Bank SSB</v>
          </cell>
          <cell r="E438" t="str">
            <v>Cuero State Bank SSB</v>
          </cell>
          <cell r="H438" t="str">
            <v>sm CU</v>
          </cell>
        </row>
        <row r="439">
          <cell r="B439" t="str">
            <v>442-2104</v>
          </cell>
          <cell r="C439" t="str">
            <v xml:space="preserve">1390579 </v>
          </cell>
          <cell r="D439" t="str">
            <v>iATMGlobal.Net-44110</v>
          </cell>
          <cell r="E439" t="str">
            <v>iATMGlobal.Net-44110</v>
          </cell>
          <cell r="H439" t="str">
            <v>Sm Bank</v>
          </cell>
        </row>
        <row r="440">
          <cell r="B440" t="str">
            <v>442-2106</v>
          </cell>
          <cell r="C440" t="str">
            <v xml:space="preserve">1390681 </v>
          </cell>
          <cell r="D440" t="str">
            <v>OPEN SOLUTIONS  INC.</v>
          </cell>
          <cell r="E440" t="str">
            <v>OPEN SOLUTIONS  INC.</v>
          </cell>
          <cell r="H440" t="str">
            <v>Sm Bank</v>
          </cell>
        </row>
        <row r="441">
          <cell r="B441" t="str">
            <v>442-2107</v>
          </cell>
          <cell r="C441" t="str">
            <v xml:space="preserve">1390682 </v>
          </cell>
          <cell r="D441" t="str">
            <v>PORTALLIANCE FEDERAL CREDIT UNION</v>
          </cell>
          <cell r="E441" t="str">
            <v>PORTALLIANCE FEDERAL CREDIT UNION</v>
          </cell>
          <cell r="H441" t="str">
            <v>Encore</v>
          </cell>
        </row>
        <row r="442">
          <cell r="B442" t="str">
            <v>442-2109</v>
          </cell>
          <cell r="C442" t="str">
            <v xml:space="preserve">1179876 </v>
          </cell>
          <cell r="D442" t="str">
            <v>STAR/CONCORD</v>
          </cell>
          <cell r="E442" t="str">
            <v>STAR NETWORKS INC</v>
          </cell>
          <cell r="H442" t="str">
            <v>Big 4</v>
          </cell>
        </row>
        <row r="443">
          <cell r="B443" t="str">
            <v>442-2117</v>
          </cell>
          <cell r="C443" t="str">
            <v xml:space="preserve">1390363 </v>
          </cell>
          <cell r="D443" t="str">
            <v>DELUXE</v>
          </cell>
          <cell r="E443" t="str">
            <v>DELUXE CORPORATION</v>
          </cell>
          <cell r="H443" t="str">
            <v>Sm Bank</v>
          </cell>
        </row>
        <row r="444">
          <cell r="B444" t="str">
            <v>442-2158</v>
          </cell>
          <cell r="C444" t="str">
            <v xml:space="preserve">1219983 </v>
          </cell>
          <cell r="D444" t="str">
            <v>FORT MEADE COMMUNITY</v>
          </cell>
          <cell r="E444" t="str">
            <v>FORT MEADE COMMUNITY</v>
          </cell>
          <cell r="H444" t="str">
            <v>Encore</v>
          </cell>
        </row>
        <row r="445">
          <cell r="B445" t="str">
            <v>442-2159</v>
          </cell>
          <cell r="C445" t="str">
            <v xml:space="preserve">1390271 </v>
          </cell>
          <cell r="D445" t="str">
            <v>THE APPLE VALLEY BK</v>
          </cell>
          <cell r="E445" t="str">
            <v>THE APPLE VALLEY BK</v>
          </cell>
          <cell r="H445" t="str">
            <v>Sm Bank</v>
          </cell>
        </row>
        <row r="446">
          <cell r="B446" t="str">
            <v>442-2160</v>
          </cell>
          <cell r="C446" t="str">
            <v xml:space="preserve">1390272 </v>
          </cell>
          <cell r="D446" t="str">
            <v>BRAGG MUTUAL FEDERAL</v>
          </cell>
          <cell r="E446" t="str">
            <v>BRAGG MUTUAL FEDERAL</v>
          </cell>
          <cell r="H446" t="str">
            <v>Encore</v>
          </cell>
        </row>
        <row r="447">
          <cell r="B447" t="str">
            <v>442-2161</v>
          </cell>
          <cell r="C447" t="str">
            <v xml:space="preserve">1390273 </v>
          </cell>
          <cell r="D447" t="str">
            <v>U.S. COAST GUARD YAR</v>
          </cell>
          <cell r="E447" t="str">
            <v>U.S. COAST GUARD YAR</v>
          </cell>
          <cell r="H447" t="str">
            <v>Encore</v>
          </cell>
        </row>
        <row r="448">
          <cell r="B448" t="str">
            <v>442-2162</v>
          </cell>
          <cell r="C448" t="str">
            <v xml:space="preserve">1390362 </v>
          </cell>
          <cell r="D448" t="str">
            <v>COAST TO COAST CREDI</v>
          </cell>
          <cell r="E448" t="str">
            <v>COAST TO COAST CREDIT UNION</v>
          </cell>
          <cell r="H448" t="str">
            <v>Encore</v>
          </cell>
        </row>
        <row r="449">
          <cell r="B449" t="str">
            <v>442-2163</v>
          </cell>
          <cell r="C449" t="str">
            <v xml:space="preserve">1390364 </v>
          </cell>
          <cell r="D449" t="str">
            <v>GEICO FEDERAL CREDIT</v>
          </cell>
          <cell r="E449" t="str">
            <v>GEICO FEDERAL CREDIT</v>
          </cell>
          <cell r="H449" t="str">
            <v>sm CU</v>
          </cell>
        </row>
        <row r="450">
          <cell r="B450" t="str">
            <v>442-2163</v>
          </cell>
          <cell r="C450" t="str">
            <v xml:space="preserve">1481261 </v>
          </cell>
          <cell r="D450" t="str">
            <v>GEICO FEDERAL CREDIT</v>
          </cell>
          <cell r="E450" t="str">
            <v>GEICO FEDERAL CREDIT</v>
          </cell>
          <cell r="H450" t="str">
            <v>sm CU</v>
          </cell>
        </row>
        <row r="451">
          <cell r="B451" t="str">
            <v>442-2164</v>
          </cell>
          <cell r="C451" t="str">
            <v xml:space="preserve">1390534 </v>
          </cell>
          <cell r="D451" t="str">
            <v>SERVICE CENTERS CORP</v>
          </cell>
          <cell r="E451" t="str">
            <v>SERVICE CENTERS CORP</v>
          </cell>
          <cell r="H451" t="str">
            <v>Sm Bank</v>
          </cell>
        </row>
        <row r="452">
          <cell r="B452" t="str">
            <v>442-2166</v>
          </cell>
          <cell r="C452" t="str">
            <v xml:space="preserve">1262841 </v>
          </cell>
          <cell r="D452" t="str">
            <v>Ahold</v>
          </cell>
          <cell r="E452" t="str">
            <v>GIANT FOOD INC.</v>
          </cell>
          <cell r="H452" t="str">
            <v>Sm Bank</v>
          </cell>
        </row>
        <row r="453">
          <cell r="B453" t="str">
            <v>442-2167</v>
          </cell>
          <cell r="C453">
            <v>1390433</v>
          </cell>
          <cell r="D453" t="str">
            <v>ARMED FORCES FINANCI</v>
          </cell>
          <cell r="E453" t="str">
            <v>ARMED FORCES FINANCI</v>
          </cell>
          <cell r="H453" t="str">
            <v>Sm Bank</v>
          </cell>
        </row>
        <row r="454">
          <cell r="B454" t="str">
            <v>442-2196</v>
          </cell>
          <cell r="C454" t="str">
            <v xml:space="preserve">1390721 </v>
          </cell>
          <cell r="D454" t="str">
            <v>CARDSYSTEMS SOLUTIONS INC.</v>
          </cell>
          <cell r="E454" t="str">
            <v>CARDSYSTEMS SOLUTIONS INC.</v>
          </cell>
          <cell r="H454" t="str">
            <v>sm CU</v>
          </cell>
        </row>
        <row r="455">
          <cell r="B455" t="str">
            <v>442-2198</v>
          </cell>
          <cell r="C455" t="str">
            <v xml:space="preserve">1390741 </v>
          </cell>
          <cell r="D455" t="str">
            <v>BALL STATE FEDERAL CU</v>
          </cell>
          <cell r="E455" t="str">
            <v>BALL STATE FEDERAL CU</v>
          </cell>
          <cell r="H455" t="str">
            <v>sm CU</v>
          </cell>
        </row>
        <row r="456">
          <cell r="B456" t="str">
            <v>442-2199</v>
          </cell>
          <cell r="C456" t="str">
            <v xml:space="preserve">1390756 </v>
          </cell>
          <cell r="D456" t="str">
            <v>COMMUNITY BANK - DOVE CREEK</v>
          </cell>
          <cell r="E456" t="str">
            <v>COMMUNITY BANK - DOVE CREEK</v>
          </cell>
          <cell r="H456" t="str">
            <v>Sm Bank</v>
          </cell>
        </row>
        <row r="457">
          <cell r="B457" t="str">
            <v>442-2200</v>
          </cell>
          <cell r="C457" t="str">
            <v xml:space="preserve">1390776 </v>
          </cell>
          <cell r="D457" t="str">
            <v>Acclaim Federal Credit Union</v>
          </cell>
          <cell r="E457" t="str">
            <v>Acclaim Federal Credit Union</v>
          </cell>
          <cell r="H457" t="str">
            <v>Encore</v>
          </cell>
        </row>
        <row r="458">
          <cell r="B458" t="str">
            <v>442-2203</v>
          </cell>
          <cell r="C458" t="str">
            <v xml:space="preserve">1358692 </v>
          </cell>
          <cell r="D458" t="str">
            <v>@Lantec Financial Federal CU</v>
          </cell>
          <cell r="E458" t="str">
            <v>@Lantec Financial Federal CU</v>
          </cell>
          <cell r="H458" t="str">
            <v>Encore</v>
          </cell>
        </row>
        <row r="459">
          <cell r="B459" t="str">
            <v>442-2204</v>
          </cell>
          <cell r="C459" t="str">
            <v xml:space="preserve">1318560 </v>
          </cell>
          <cell r="D459" t="str">
            <v>OAS Federal Credit Union</v>
          </cell>
          <cell r="E459" t="str">
            <v>OAS Federal Credit Union</v>
          </cell>
          <cell r="H459" t="str">
            <v>Encore</v>
          </cell>
        </row>
        <row r="460">
          <cell r="B460" t="str">
            <v>442-2208</v>
          </cell>
          <cell r="C460" t="str">
            <v xml:space="preserve">1390981 </v>
          </cell>
          <cell r="D460" t="str">
            <v>Calnet Business Bank NA</v>
          </cell>
          <cell r="E460" t="str">
            <v>Calnet Business Bank NA</v>
          </cell>
          <cell r="H460" t="str">
            <v>Sm Bank</v>
          </cell>
        </row>
        <row r="461">
          <cell r="B461" t="str">
            <v>442-2210</v>
          </cell>
          <cell r="C461" t="str">
            <v xml:space="preserve">1391032 </v>
          </cell>
          <cell r="D461" t="str">
            <v>KENNEBEC FEDERAL SAVINGS</v>
          </cell>
          <cell r="E461" t="str">
            <v>KENNEBEC FEDERAL SAVINGS</v>
          </cell>
          <cell r="H461" t="str">
            <v>Sm Bank</v>
          </cell>
        </row>
        <row r="462">
          <cell r="B462" t="str">
            <v>442-2211</v>
          </cell>
          <cell r="C462" t="str">
            <v xml:space="preserve">1391031 </v>
          </cell>
          <cell r="D462" t="str">
            <v>TELCO CREDIT UNION</v>
          </cell>
          <cell r="E462" t="str">
            <v>TELCO CREDIT UNION</v>
          </cell>
          <cell r="H462" t="str">
            <v>sm CU</v>
          </cell>
        </row>
        <row r="463">
          <cell r="B463" t="str">
            <v>442-2212</v>
          </cell>
          <cell r="C463" t="str">
            <v xml:space="preserve">1391033 </v>
          </cell>
          <cell r="D463" t="str">
            <v>KRYPTOSIMA</v>
          </cell>
          <cell r="E463" t="str">
            <v>KRYPTOSIMA</v>
          </cell>
          <cell r="H463" t="str">
            <v>Sm Bank</v>
          </cell>
        </row>
        <row r="464">
          <cell r="B464" t="str">
            <v>442-2213</v>
          </cell>
          <cell r="C464" t="str">
            <v xml:space="preserve">1391034 </v>
          </cell>
          <cell r="D464" t="str">
            <v>ORIENTAL BANK &amp; TRUST</v>
          </cell>
          <cell r="E464" t="str">
            <v>ORIENTAL BANK &amp; TRUST</v>
          </cell>
          <cell r="H464" t="str">
            <v>Sm Bank</v>
          </cell>
        </row>
        <row r="465">
          <cell r="B465" t="str">
            <v>442-2416</v>
          </cell>
          <cell r="C465" t="str">
            <v xml:space="preserve">1314853 </v>
          </cell>
          <cell r="D465" t="str">
            <v>HERITAGE VALLEY FCU</v>
          </cell>
          <cell r="E465" t="str">
            <v>HERITAGE VALLEY FCU</v>
          </cell>
          <cell r="H465" t="str">
            <v>sm CU</v>
          </cell>
        </row>
        <row r="466">
          <cell r="B466" t="str">
            <v>442-2510</v>
          </cell>
          <cell r="C466" t="str">
            <v xml:space="preserve">49943 </v>
          </cell>
          <cell r="D466" t="str">
            <v>Texans CU</v>
          </cell>
          <cell r="E466" t="str">
            <v>Texans CU</v>
          </cell>
          <cell r="H466" t="str">
            <v>sm CU</v>
          </cell>
        </row>
        <row r="467">
          <cell r="B467" t="str">
            <v>442-2554</v>
          </cell>
          <cell r="C467" t="str">
            <v xml:space="preserve">1391306 </v>
          </cell>
          <cell r="D467" t="str">
            <v>Embassy Bank</v>
          </cell>
          <cell r="E467" t="str">
            <v>Embassy Bank</v>
          </cell>
          <cell r="H467" t="str">
            <v>Sm Bank</v>
          </cell>
        </row>
        <row r="468">
          <cell r="B468" t="str">
            <v>442-2555</v>
          </cell>
          <cell r="C468" t="str">
            <v xml:space="preserve">1461816 </v>
          </cell>
          <cell r="D468" t="str">
            <v>Shelby Savings Bank</v>
          </cell>
          <cell r="E468" t="str">
            <v>Shelby Savings Bank</v>
          </cell>
          <cell r="H468" t="str">
            <v>Sm Bank</v>
          </cell>
        </row>
        <row r="469">
          <cell r="B469" t="str">
            <v>442-2556</v>
          </cell>
          <cell r="C469" t="str">
            <v xml:space="preserve">1461817 </v>
          </cell>
          <cell r="D469" t="str">
            <v>CrossFunds Inc</v>
          </cell>
          <cell r="E469" t="str">
            <v>CrossFunds Inc</v>
          </cell>
          <cell r="H469" t="str">
            <v>Sm Bank</v>
          </cell>
        </row>
        <row r="470">
          <cell r="B470" t="str">
            <v>442-2569</v>
          </cell>
          <cell r="C470" t="str">
            <v xml:space="preserve">1391206 </v>
          </cell>
          <cell r="D470" t="str">
            <v>Regal Bank &amp; Trust</v>
          </cell>
          <cell r="E470" t="str">
            <v>Regal Bank &amp; Trust</v>
          </cell>
          <cell r="H470" t="str">
            <v>Sm Bank</v>
          </cell>
        </row>
        <row r="471">
          <cell r="B471" t="str">
            <v>442-2673</v>
          </cell>
          <cell r="C471" t="str">
            <v xml:space="preserve">1465603 </v>
          </cell>
          <cell r="D471" t="str">
            <v>Banx Inc</v>
          </cell>
          <cell r="E471" t="str">
            <v>Banx Inc</v>
          </cell>
          <cell r="H471" t="str">
            <v>Sm Bank</v>
          </cell>
        </row>
        <row r="472">
          <cell r="B472" t="str">
            <v>442-2678</v>
          </cell>
          <cell r="C472" t="str">
            <v xml:space="preserve">1461818 </v>
          </cell>
          <cell r="D472" t="str">
            <v>American One Fed CU</v>
          </cell>
          <cell r="E472" t="str">
            <v>American One Fed CU</v>
          </cell>
          <cell r="H472" t="str">
            <v>sm CU</v>
          </cell>
        </row>
        <row r="473">
          <cell r="B473" t="str">
            <v>442-2681</v>
          </cell>
          <cell r="C473" t="str">
            <v xml:space="preserve">1069864 </v>
          </cell>
          <cell r="D473" t="str">
            <v>JEWELL CRUMP &amp; ANGERMEIER</v>
          </cell>
          <cell r="E473" t="str">
            <v>JEWELL CRUMP &amp; ANGERMEIER</v>
          </cell>
          <cell r="H473" t="str">
            <v>Sm Bank</v>
          </cell>
        </row>
        <row r="474">
          <cell r="B474" t="str">
            <v>442-2682</v>
          </cell>
          <cell r="C474" t="str">
            <v xml:space="preserve">1069877 </v>
          </cell>
          <cell r="D474" t="str">
            <v>MICHAEL L EDGAR  DDS PC</v>
          </cell>
          <cell r="E474" t="str">
            <v>MICHAEL L EDGAR  DDS PC</v>
          </cell>
          <cell r="H474" t="str">
            <v>Sm Bank</v>
          </cell>
        </row>
        <row r="475">
          <cell r="B475" t="str">
            <v>442-2683</v>
          </cell>
          <cell r="C475" t="str">
            <v xml:space="preserve">1069884 </v>
          </cell>
          <cell r="D475" t="str">
            <v>WEB PHOTOGRAPHY</v>
          </cell>
          <cell r="E475" t="str">
            <v>WEB PHOTOGRAPHY</v>
          </cell>
          <cell r="H475" t="str">
            <v>Sm Bank</v>
          </cell>
        </row>
        <row r="476">
          <cell r="B476" t="str">
            <v>442-2693</v>
          </cell>
          <cell r="C476" t="str">
            <v xml:space="preserve">1485973 </v>
          </cell>
          <cell r="D476" t="str">
            <v>Pacific Mercantile</v>
          </cell>
          <cell r="E476" t="str">
            <v>Pacific Mercantile</v>
          </cell>
          <cell r="H476" t="str">
            <v>Sm Bank</v>
          </cell>
        </row>
        <row r="477">
          <cell r="B477" t="str">
            <v>442-2696</v>
          </cell>
          <cell r="C477" t="str">
            <v xml:space="preserve">1486006 </v>
          </cell>
          <cell r="D477" t="str">
            <v>Piedmont Federal Savings &amp; Loan Ass</v>
          </cell>
          <cell r="E477" t="str">
            <v>Piedmont Federal Savings &amp; Loan Ass</v>
          </cell>
          <cell r="H477" t="str">
            <v>Sm Bank</v>
          </cell>
        </row>
        <row r="478">
          <cell r="B478" t="str">
            <v>442-2697</v>
          </cell>
          <cell r="C478" t="str">
            <v xml:space="preserve">1485996 </v>
          </cell>
          <cell r="D478" t="str">
            <v>National Capital Federal CU</v>
          </cell>
          <cell r="E478" t="str">
            <v>National Capital Federal CU</v>
          </cell>
          <cell r="H478" t="str">
            <v>sm CU</v>
          </cell>
        </row>
        <row r="479">
          <cell r="B479" t="str">
            <v>442-2703</v>
          </cell>
          <cell r="C479" t="str">
            <v xml:space="preserve">1391181 </v>
          </cell>
          <cell r="D479" t="str">
            <v>Crittson Financial  LLC</v>
          </cell>
          <cell r="E479" t="str">
            <v>Crittson Financial  LLC</v>
          </cell>
          <cell r="H479" t="str">
            <v>Sm Bank</v>
          </cell>
        </row>
        <row r="480">
          <cell r="B480" t="str">
            <v>442-2706</v>
          </cell>
          <cell r="C480" t="str">
            <v xml:space="preserve">1479985 </v>
          </cell>
          <cell r="D480" t="str">
            <v>FORT MONROE CREDIT UNION</v>
          </cell>
          <cell r="E480" t="str">
            <v>FORT MONROE CREDIT UNION</v>
          </cell>
          <cell r="H480" t="str">
            <v>Encore</v>
          </cell>
        </row>
        <row r="481">
          <cell r="B481" t="str">
            <v>442-2707</v>
          </cell>
          <cell r="C481" t="str">
            <v xml:space="preserve">1480691 </v>
          </cell>
          <cell r="D481" t="str">
            <v>MUSKINGUM VALLEY BANCSHARES</v>
          </cell>
          <cell r="E481" t="str">
            <v>MUSKINGUM VALLEY BANCSHARES</v>
          </cell>
          <cell r="H481" t="str">
            <v>Sm Bank</v>
          </cell>
        </row>
        <row r="482">
          <cell r="B482" t="str">
            <v>442-2708</v>
          </cell>
          <cell r="C482" t="str">
            <v xml:space="preserve">1481256 </v>
          </cell>
          <cell r="D482" t="str">
            <v>CREDIT UNION OF DODGE CITY</v>
          </cell>
          <cell r="E482" t="str">
            <v>CREDIT UNION OF DODGE CITY</v>
          </cell>
          <cell r="H482" t="str">
            <v>sm CU</v>
          </cell>
        </row>
        <row r="483">
          <cell r="B483" t="str">
            <v>442-2709</v>
          </cell>
          <cell r="C483" t="str">
            <v xml:space="preserve">1481621 </v>
          </cell>
          <cell r="D483" t="str">
            <v>DATA CENTER  INC.</v>
          </cell>
          <cell r="E483" t="str">
            <v>DATA CENTER  INC.</v>
          </cell>
          <cell r="H483" t="str">
            <v>Sm Bank</v>
          </cell>
        </row>
        <row r="484">
          <cell r="B484" t="str">
            <v>442-2710</v>
          </cell>
          <cell r="C484" t="str">
            <v xml:space="preserve">1481259 </v>
          </cell>
          <cell r="D484" t="str">
            <v>COOPERATIVA A/C LOMAS VERDES</v>
          </cell>
          <cell r="E484" t="str">
            <v>COOPERATIVA A/C LOMAS VERDES</v>
          </cell>
          <cell r="H484" t="str">
            <v>Sm Bank</v>
          </cell>
        </row>
        <row r="485">
          <cell r="B485" t="str">
            <v>442-2711</v>
          </cell>
          <cell r="C485" t="str">
            <v xml:space="preserve">1486012 </v>
          </cell>
          <cell r="D485" t="str">
            <v>Claremont Savings Bank</v>
          </cell>
          <cell r="E485" t="str">
            <v>Claremont Savings Bank</v>
          </cell>
          <cell r="H485" t="str">
            <v>Sm Bank</v>
          </cell>
        </row>
        <row r="486">
          <cell r="B486" t="str">
            <v>442-2718</v>
          </cell>
          <cell r="C486" t="str">
            <v xml:space="preserve">1492001 </v>
          </cell>
          <cell r="D486" t="str">
            <v>Hewitt Associates</v>
          </cell>
          <cell r="E486" t="str">
            <v>Hewitt Associates</v>
          </cell>
          <cell r="H486" t="str">
            <v>Sm Bank</v>
          </cell>
        </row>
        <row r="487">
          <cell r="B487" t="str">
            <v>442-2720</v>
          </cell>
          <cell r="C487" t="str">
            <v xml:space="preserve">1591006 </v>
          </cell>
          <cell r="D487" t="str">
            <v>Constellation FCU</v>
          </cell>
          <cell r="E487" t="str">
            <v>Constellation FCU</v>
          </cell>
          <cell r="H487" t="str">
            <v>sm CU</v>
          </cell>
        </row>
        <row r="488">
          <cell r="B488" t="str">
            <v>442-9997</v>
          </cell>
          <cell r="C488" t="str">
            <v xml:space="preserve">1464482 </v>
          </cell>
          <cell r="D488" t="str">
            <v>Credit Unions-Other</v>
          </cell>
          <cell r="E488" t="str">
            <v>Credit Unions-Other</v>
          </cell>
          <cell r="H488" t="str">
            <v>sm CU</v>
          </cell>
        </row>
        <row r="489">
          <cell r="B489" t="str">
            <v>442-9997</v>
          </cell>
          <cell r="C489" t="str">
            <v xml:space="preserve">1464497 </v>
          </cell>
          <cell r="D489" t="str">
            <v>Credit Unions-Other</v>
          </cell>
          <cell r="E489" t="str">
            <v>Credit Unions-Other</v>
          </cell>
          <cell r="H489" t="str">
            <v>sm CU</v>
          </cell>
        </row>
        <row r="490">
          <cell r="B490" t="str">
            <v>442-9997</v>
          </cell>
          <cell r="C490" t="str">
            <v xml:space="preserve">1472565 </v>
          </cell>
          <cell r="D490" t="str">
            <v>Credit Unions-Other</v>
          </cell>
          <cell r="E490" t="str">
            <v>Credit Unions-Other</v>
          </cell>
          <cell r="H490" t="str">
            <v>sm CU</v>
          </cell>
        </row>
        <row r="491">
          <cell r="B491" t="str">
            <v>442-9999</v>
          </cell>
          <cell r="C491" t="str">
            <v>none</v>
          </cell>
          <cell r="D491" t="str">
            <v>see product</v>
          </cell>
          <cell r="E491" t="str">
            <v>Non-specific Customer Group</v>
          </cell>
          <cell r="H491" t="str">
            <v>Sm Bank</v>
          </cell>
        </row>
        <row r="492">
          <cell r="B492" t="str">
            <v>442-9999-9999</v>
          </cell>
          <cell r="C492" t="str">
            <v>none</v>
          </cell>
          <cell r="D492" t="str">
            <v>see product</v>
          </cell>
          <cell r="E492" t="str">
            <v>No Customer Number-FI</v>
          </cell>
          <cell r="H492" t="str">
            <v>Sm Bank</v>
          </cell>
        </row>
        <row r="493">
          <cell r="B493" t="str">
            <v>443-0007</v>
          </cell>
          <cell r="C493" t="str">
            <v xml:space="preserve">2501 </v>
          </cell>
          <cell r="D493" t="str">
            <v>Fleet Financial Grp</v>
          </cell>
          <cell r="E493" t="str">
            <v>Fleet Financial</v>
          </cell>
          <cell r="H493" t="str">
            <v>Software</v>
          </cell>
        </row>
        <row r="494">
          <cell r="B494" t="str">
            <v>443-0058</v>
          </cell>
          <cell r="C494" t="str">
            <v xml:space="preserve">563451 </v>
          </cell>
          <cell r="D494" t="str">
            <v>First Virginia Banks</v>
          </cell>
          <cell r="E494" t="str">
            <v>First Virginia Banks</v>
          </cell>
          <cell r="H494" t="str">
            <v>Software</v>
          </cell>
        </row>
        <row r="495">
          <cell r="B495" t="str">
            <v>443-0121</v>
          </cell>
          <cell r="C495" t="str">
            <v xml:space="preserve">6526 </v>
          </cell>
          <cell r="D495" t="str">
            <v>CITIZENS BANK</v>
          </cell>
          <cell r="E495" t="str">
            <v>Citizen's Bank</v>
          </cell>
          <cell r="H495" t="str">
            <v>Software</v>
          </cell>
        </row>
        <row r="496">
          <cell r="B496" t="str">
            <v>443-0325</v>
          </cell>
          <cell r="C496" t="str">
            <v xml:space="preserve">56354 </v>
          </cell>
          <cell r="D496" t="str">
            <v>Winn Dixie Stores</v>
          </cell>
          <cell r="E496" t="str">
            <v>WINN DIXIE STORES INC.</v>
          </cell>
          <cell r="H496" t="str">
            <v>Software</v>
          </cell>
        </row>
        <row r="497">
          <cell r="B497" t="str">
            <v>443-0507</v>
          </cell>
          <cell r="C497" t="str">
            <v xml:space="preserve">563685 </v>
          </cell>
          <cell r="D497" t="str">
            <v>FINANCIAL TECHNOLOGIES  INC.</v>
          </cell>
          <cell r="E497" t="str">
            <v>FINANCIAL TECHNOLOGIES  INC.</v>
          </cell>
          <cell r="H497" t="str">
            <v>Software</v>
          </cell>
        </row>
        <row r="498">
          <cell r="B498" t="str">
            <v>443-0529</v>
          </cell>
          <cell r="C498" t="str">
            <v xml:space="preserve">563700 </v>
          </cell>
          <cell r="D498" t="str">
            <v>Bital Banco International</v>
          </cell>
          <cell r="E498" t="str">
            <v>Bital Banco International</v>
          </cell>
          <cell r="H498" t="str">
            <v>Software</v>
          </cell>
        </row>
        <row r="499">
          <cell r="B499" t="str">
            <v>443-0557</v>
          </cell>
          <cell r="C499" t="str">
            <v xml:space="preserve">564165 </v>
          </cell>
          <cell r="D499" t="str">
            <v>SUN LIFE FINANCIAL TRUST INC</v>
          </cell>
          <cell r="E499" t="str">
            <v>SUN LIFE FINANCIAL TRUST INC</v>
          </cell>
          <cell r="H499" t="str">
            <v>Software</v>
          </cell>
        </row>
        <row r="500">
          <cell r="B500" t="str">
            <v>443-0563</v>
          </cell>
          <cell r="C500" t="str">
            <v xml:space="preserve">564166 </v>
          </cell>
          <cell r="D500" t="str">
            <v>CANADA TRUST</v>
          </cell>
          <cell r="E500" t="str">
            <v>CANADA TRUST</v>
          </cell>
          <cell r="H500" t="str">
            <v>Software</v>
          </cell>
        </row>
        <row r="501">
          <cell r="B501" t="str">
            <v>443-0565</v>
          </cell>
          <cell r="C501" t="str">
            <v xml:space="preserve">563500 </v>
          </cell>
          <cell r="D501" t="str">
            <v>DELUXE DATA INTL - TANDEM  UK</v>
          </cell>
          <cell r="E501" t="str">
            <v>DELUXE DATA INTL - TANDEM  UK</v>
          </cell>
          <cell r="H501" t="str">
            <v>Software</v>
          </cell>
        </row>
        <row r="502">
          <cell r="B502" t="str">
            <v>443-0566</v>
          </cell>
          <cell r="C502" t="str">
            <v xml:space="preserve">563501 </v>
          </cell>
          <cell r="D502" t="str">
            <v>DELUXE DATA INTL - SELECT  UK</v>
          </cell>
          <cell r="E502" t="str">
            <v>DELUXE DATA INTL - SELECT  UK</v>
          </cell>
          <cell r="H502" t="str">
            <v>Software</v>
          </cell>
        </row>
        <row r="503">
          <cell r="B503" t="str">
            <v>443-0631</v>
          </cell>
          <cell r="C503" t="str">
            <v xml:space="preserve">563729 </v>
          </cell>
          <cell r="D503" t="str">
            <v>M&amp;I DATA SERVICES  INC.</v>
          </cell>
          <cell r="E503" t="str">
            <v>M&amp;I DATA SERVICES  INC.</v>
          </cell>
          <cell r="H503" t="str">
            <v>Software</v>
          </cell>
        </row>
        <row r="504">
          <cell r="B504" t="str">
            <v>443-0634</v>
          </cell>
          <cell r="C504" t="str">
            <v xml:space="preserve">563541 </v>
          </cell>
          <cell r="D504" t="str">
            <v>Visa</v>
          </cell>
          <cell r="E504" t="str">
            <v>VISA USA  INC.</v>
          </cell>
          <cell r="H504" t="str">
            <v>Software</v>
          </cell>
        </row>
        <row r="505">
          <cell r="B505" t="str">
            <v>443-0653</v>
          </cell>
          <cell r="C505">
            <v>563553</v>
          </cell>
          <cell r="D505" t="str">
            <v>citishare</v>
          </cell>
          <cell r="E505" t="str">
            <v>CITISHARE CORPORATION</v>
          </cell>
          <cell r="H505" t="str">
            <v>Big 4</v>
          </cell>
        </row>
        <row r="506">
          <cell r="B506" t="str">
            <v>443-0660</v>
          </cell>
          <cell r="C506" t="str">
            <v xml:space="preserve">563741 </v>
          </cell>
          <cell r="D506" t="str">
            <v>FIRST NATIONAL BANK CHICAGO</v>
          </cell>
          <cell r="E506" t="str">
            <v>FIRST NATIONAL BANK CHICAGO</v>
          </cell>
          <cell r="H506" t="str">
            <v>Software</v>
          </cell>
        </row>
        <row r="507">
          <cell r="B507" t="str">
            <v>443-0700</v>
          </cell>
          <cell r="C507" t="str">
            <v xml:space="preserve">563566 </v>
          </cell>
          <cell r="D507" t="str">
            <v>Western Bank of PR</v>
          </cell>
          <cell r="E507" t="str">
            <v>SRG NET</v>
          </cell>
          <cell r="H507" t="str">
            <v>Software</v>
          </cell>
        </row>
        <row r="508">
          <cell r="B508" t="str">
            <v>443-0719</v>
          </cell>
          <cell r="C508" t="str">
            <v xml:space="preserve">563576 </v>
          </cell>
          <cell r="D508" t="str">
            <v>CONNECTICUT ON-LINE COMPUTER CENTER</v>
          </cell>
          <cell r="E508" t="str">
            <v>CONNECTICUT ON-LINE COMPUTER CENTER</v>
          </cell>
          <cell r="H508" t="str">
            <v>Wholesalers</v>
          </cell>
        </row>
        <row r="509">
          <cell r="B509" t="str">
            <v>443-0730</v>
          </cell>
          <cell r="C509" t="str">
            <v xml:space="preserve">563581 </v>
          </cell>
          <cell r="D509" t="str">
            <v>DELUXE DATA INTL - IBM  UK</v>
          </cell>
          <cell r="E509" t="str">
            <v>DELUXE DATA INTL - IBM  UK</v>
          </cell>
          <cell r="H509" t="str">
            <v>Software - Intl</v>
          </cell>
        </row>
        <row r="510">
          <cell r="B510" t="str">
            <v>443-0751</v>
          </cell>
          <cell r="C510" t="str">
            <v xml:space="preserve">563594 </v>
          </cell>
          <cell r="D510" t="str">
            <v>Banco Imbursa</v>
          </cell>
          <cell r="E510" t="str">
            <v>Banco Imbursa</v>
          </cell>
          <cell r="H510" t="str">
            <v>Software</v>
          </cell>
        </row>
        <row r="511">
          <cell r="B511" t="str">
            <v>443-0775</v>
          </cell>
          <cell r="C511" t="str">
            <v xml:space="preserve">563801 </v>
          </cell>
          <cell r="D511" t="str">
            <v>NYCE</v>
          </cell>
          <cell r="E511" t="str">
            <v>NYCE</v>
          </cell>
          <cell r="H511" t="str">
            <v>Sm Bank</v>
          </cell>
        </row>
        <row r="512">
          <cell r="B512" t="str">
            <v>443-0776</v>
          </cell>
          <cell r="C512" t="str">
            <v xml:space="preserve">564164 </v>
          </cell>
          <cell r="D512" t="str">
            <v>INTERAC INC.</v>
          </cell>
          <cell r="E512" t="str">
            <v>INTERAC INC.</v>
          </cell>
          <cell r="H512" t="str">
            <v>Software</v>
          </cell>
        </row>
        <row r="513">
          <cell r="B513" t="str">
            <v>443-0817</v>
          </cell>
          <cell r="C513" t="str">
            <v xml:space="preserve">564123 </v>
          </cell>
          <cell r="D513" t="str">
            <v>AmSouth</v>
          </cell>
          <cell r="E513" t="str">
            <v>AMSOUTH BANK  N.A.</v>
          </cell>
          <cell r="H513" t="str">
            <v>Software</v>
          </cell>
        </row>
        <row r="514">
          <cell r="B514" t="str">
            <v>443-0857</v>
          </cell>
          <cell r="C514" t="str">
            <v xml:space="preserve">563839 </v>
          </cell>
          <cell r="D514" t="str">
            <v>MEIJER  INC.</v>
          </cell>
          <cell r="E514" t="str">
            <v>MEIJER  INC.</v>
          </cell>
          <cell r="H514" t="str">
            <v>Software</v>
          </cell>
        </row>
        <row r="515">
          <cell r="B515" t="str">
            <v>443-0879</v>
          </cell>
          <cell r="C515" t="str">
            <v xml:space="preserve">563853 </v>
          </cell>
          <cell r="D515" t="str">
            <v>STAR/CONCORD</v>
          </cell>
          <cell r="E515" t="str">
            <v>STAR Midwest</v>
          </cell>
          <cell r="H515" t="str">
            <v>Big 4</v>
          </cell>
        </row>
        <row r="516">
          <cell r="B516" t="str">
            <v>443-0892</v>
          </cell>
          <cell r="C516" t="str">
            <v xml:space="preserve">563864 </v>
          </cell>
          <cell r="D516" t="str">
            <v>BANK OF AMERICA</v>
          </cell>
          <cell r="E516" t="str">
            <v>NATIONSBANC SERVICES  INC.</v>
          </cell>
          <cell r="H516" t="str">
            <v>Software</v>
          </cell>
        </row>
        <row r="517">
          <cell r="B517" t="str">
            <v>443-0893</v>
          </cell>
          <cell r="C517" t="str">
            <v xml:space="preserve">563865 </v>
          </cell>
          <cell r="D517" t="str">
            <v>NAVY FEDERAL CREDIT UNION</v>
          </cell>
          <cell r="E517" t="str">
            <v>NAVY FEDERAL CREDIT UNION</v>
          </cell>
          <cell r="H517" t="str">
            <v>Software</v>
          </cell>
        </row>
        <row r="518">
          <cell r="B518" t="str">
            <v>443-0894</v>
          </cell>
          <cell r="C518" t="str">
            <v xml:space="preserve">563866 </v>
          </cell>
          <cell r="D518" t="str">
            <v>FAIRWINDS FEDERAL CREDIT UNION</v>
          </cell>
          <cell r="E518" t="str">
            <v>FAIRWINDS FEDERAL CREDIT UNION</v>
          </cell>
          <cell r="H518" t="str">
            <v>Software</v>
          </cell>
        </row>
        <row r="519">
          <cell r="B519" t="str">
            <v>443-0895</v>
          </cell>
          <cell r="C519">
            <v>563867</v>
          </cell>
          <cell r="D519" t="str">
            <v>Nebraska Electronic Transfer</v>
          </cell>
          <cell r="E519" t="str">
            <v>Nebraska Electronic Transfer</v>
          </cell>
          <cell r="H519" t="str">
            <v>Sm Bank</v>
          </cell>
        </row>
        <row r="520">
          <cell r="B520" t="str">
            <v>443-0896</v>
          </cell>
          <cell r="C520" t="str">
            <v xml:space="preserve">563868 </v>
          </cell>
          <cell r="D520" t="str">
            <v>NETWORKS</v>
          </cell>
          <cell r="E520" t="str">
            <v>NETWORKS</v>
          </cell>
          <cell r="H520" t="str">
            <v>Sm Bank</v>
          </cell>
        </row>
        <row r="521">
          <cell r="B521" t="str">
            <v>443-0954</v>
          </cell>
          <cell r="C521" t="str">
            <v xml:space="preserve">564162 </v>
          </cell>
          <cell r="D521" t="str">
            <v>ROYAL BANK OF CANADA</v>
          </cell>
          <cell r="E521" t="str">
            <v>ROYAL BANK OF CANADA</v>
          </cell>
          <cell r="H521" t="str">
            <v>Software</v>
          </cell>
        </row>
        <row r="522">
          <cell r="B522" t="str">
            <v>443-0976</v>
          </cell>
          <cell r="C522" t="str">
            <v xml:space="preserve">563926 </v>
          </cell>
          <cell r="D522" t="str">
            <v>STAR/CONCORD</v>
          </cell>
          <cell r="E522" t="str">
            <v>STAR East</v>
          </cell>
          <cell r="H522" t="str">
            <v>Big 4</v>
          </cell>
        </row>
        <row r="523">
          <cell r="B523" t="str">
            <v>443-0982</v>
          </cell>
          <cell r="C523">
            <v>563931</v>
          </cell>
          <cell r="D523" t="str">
            <v>STAR/CONCORD</v>
          </cell>
          <cell r="E523" t="str">
            <v>STAR WEST</v>
          </cell>
          <cell r="H523" t="str">
            <v>Big 4</v>
          </cell>
        </row>
        <row r="524">
          <cell r="B524" t="str">
            <v>443-0987</v>
          </cell>
          <cell r="C524" t="str">
            <v xml:space="preserve">563934 </v>
          </cell>
          <cell r="D524" t="str">
            <v>Guaranty Federal</v>
          </cell>
          <cell r="E524" t="str">
            <v>STOCKTON SAVINGS BANK  F.S.B.</v>
          </cell>
          <cell r="H524" t="str">
            <v>Sm Bank</v>
          </cell>
        </row>
        <row r="525">
          <cell r="B525" t="str">
            <v>443-1003</v>
          </cell>
          <cell r="C525" t="str">
            <v xml:space="preserve">563947 </v>
          </cell>
          <cell r="D525" t="str">
            <v>JP Morgan-Chase</v>
          </cell>
          <cell r="E525" t="str">
            <v>CHASE BANK OF TEXAS</v>
          </cell>
          <cell r="H525" t="str">
            <v>Software</v>
          </cell>
        </row>
        <row r="526">
          <cell r="B526" t="str">
            <v>443-1006</v>
          </cell>
          <cell r="C526" t="str">
            <v xml:space="preserve">564161 </v>
          </cell>
          <cell r="D526" t="str">
            <v>BANK OF NOVA SCOTIA</v>
          </cell>
          <cell r="E526" t="str">
            <v>BANK OF NOVA SCOTIA</v>
          </cell>
          <cell r="H526" t="str">
            <v>Software</v>
          </cell>
        </row>
        <row r="527">
          <cell r="B527" t="str">
            <v>443-1009</v>
          </cell>
          <cell r="C527" t="str">
            <v xml:space="preserve">563951 </v>
          </cell>
          <cell r="D527" t="str">
            <v>ELDER-BEERMAN STORES</v>
          </cell>
          <cell r="E527" t="str">
            <v>ELDER-BEERMAN STORES CORP.</v>
          </cell>
          <cell r="H527" t="str">
            <v>Software</v>
          </cell>
        </row>
        <row r="528">
          <cell r="B528" t="str">
            <v>443-1020</v>
          </cell>
          <cell r="C528" t="str">
            <v xml:space="preserve">564160 </v>
          </cell>
          <cell r="D528" t="str">
            <v>SHARED NETWORK SERVICES</v>
          </cell>
          <cell r="E528" t="str">
            <v>SHARED NETWORK SERVICES</v>
          </cell>
          <cell r="H528" t="str">
            <v>Software</v>
          </cell>
        </row>
        <row r="529">
          <cell r="B529" t="str">
            <v>443-1026</v>
          </cell>
          <cell r="C529" t="str">
            <v xml:space="preserve">563963 </v>
          </cell>
          <cell r="D529" t="str">
            <v>TYME CORPORATION</v>
          </cell>
          <cell r="E529" t="str">
            <v>TYME CORPORATION</v>
          </cell>
          <cell r="H529" t="str">
            <v>Sm Bank</v>
          </cell>
        </row>
        <row r="530">
          <cell r="B530" t="str">
            <v>443-1027</v>
          </cell>
          <cell r="C530" t="str">
            <v xml:space="preserve">563964 </v>
          </cell>
          <cell r="D530" t="str">
            <v>TYME CORPORATION</v>
          </cell>
          <cell r="E530" t="str">
            <v>TYME CORPORATION</v>
          </cell>
          <cell r="H530" t="str">
            <v>Sm Bank</v>
          </cell>
        </row>
        <row r="531">
          <cell r="B531" t="str">
            <v>443-1064</v>
          </cell>
          <cell r="C531" t="str">
            <v xml:space="preserve">563995 </v>
          </cell>
          <cell r="D531" t="str">
            <v>ALLIANCE DATA SYSTEMS  INC</v>
          </cell>
          <cell r="E531" t="str">
            <v>ALLIANCE DATA SYSTEMS  INC</v>
          </cell>
          <cell r="H531" t="str">
            <v>Software</v>
          </cell>
        </row>
        <row r="532">
          <cell r="B532" t="str">
            <v>443-1101</v>
          </cell>
          <cell r="C532" t="str">
            <v xml:space="preserve">563474 </v>
          </cell>
          <cell r="D532" t="str">
            <v>BANK OF MONTREAL</v>
          </cell>
          <cell r="E532" t="str">
            <v>BANK OF MONTREAL</v>
          </cell>
          <cell r="H532" t="str">
            <v>Software</v>
          </cell>
        </row>
        <row r="533">
          <cell r="B533" t="str">
            <v>443-1102</v>
          </cell>
          <cell r="C533" t="str">
            <v xml:space="preserve">563473 </v>
          </cell>
          <cell r="D533" t="str">
            <v>BANK OF MONTREAL</v>
          </cell>
          <cell r="E533" t="str">
            <v>BANK OF MONTREAL</v>
          </cell>
          <cell r="H533" t="str">
            <v>Software</v>
          </cell>
        </row>
        <row r="534">
          <cell r="B534" t="str">
            <v>443-1124</v>
          </cell>
          <cell r="C534" t="str">
            <v xml:space="preserve">564035 </v>
          </cell>
          <cell r="D534" t="str">
            <v>UNIVERSAL SAVINGS BANK  F.A. 2</v>
          </cell>
          <cell r="E534" t="str">
            <v>UNIVERSAL SAVINGS BANK  F.A. 2</v>
          </cell>
          <cell r="H534" t="str">
            <v>Software</v>
          </cell>
        </row>
        <row r="535">
          <cell r="B535" t="str">
            <v>443-1177</v>
          </cell>
          <cell r="C535" t="str">
            <v xml:space="preserve">564064 </v>
          </cell>
          <cell r="D535" t="str">
            <v>CENTRAL FLORIDA EDUCATORS FCU</v>
          </cell>
          <cell r="E535" t="str">
            <v>CENTRAL FLORIDA EDUCATORS FCU</v>
          </cell>
          <cell r="H535" t="str">
            <v>Software</v>
          </cell>
        </row>
        <row r="536">
          <cell r="B536" t="str">
            <v>443-1267</v>
          </cell>
          <cell r="C536" t="str">
            <v xml:space="preserve">689882 </v>
          </cell>
          <cell r="D536" t="str">
            <v>ALASKA OPTION SERVICES CORPORATION</v>
          </cell>
          <cell r="E536" t="str">
            <v>ALASKA OPTION</v>
          </cell>
          <cell r="H536" t="str">
            <v>Sm Bank</v>
          </cell>
        </row>
        <row r="537">
          <cell r="B537" t="str">
            <v>443-1283</v>
          </cell>
          <cell r="C537">
            <v>721335</v>
          </cell>
          <cell r="D537" t="str">
            <v>NETWORKS</v>
          </cell>
          <cell r="E537" t="str">
            <v>NETWORKS  INC.</v>
          </cell>
          <cell r="H537" t="str">
            <v>Sm Bank</v>
          </cell>
        </row>
        <row r="538">
          <cell r="B538" t="str">
            <v>443-1292</v>
          </cell>
          <cell r="C538" t="str">
            <v xml:space="preserve">863178 </v>
          </cell>
          <cell r="D538" t="str">
            <v>CommLink</v>
          </cell>
          <cell r="E538" t="str">
            <v>CommLink-</v>
          </cell>
          <cell r="H538" t="str">
            <v>Big 4</v>
          </cell>
        </row>
        <row r="539">
          <cell r="B539" t="str">
            <v>443-1304</v>
          </cell>
          <cell r="C539">
            <v>926504</v>
          </cell>
          <cell r="D539" t="str">
            <v>CommLink</v>
          </cell>
          <cell r="E539" t="str">
            <v>CommLinkCorp</v>
          </cell>
          <cell r="H539" t="str">
            <v>Big 4</v>
          </cell>
        </row>
        <row r="540">
          <cell r="B540" t="str">
            <v>443-1420</v>
          </cell>
          <cell r="C540" t="str">
            <v xml:space="preserve">999503 </v>
          </cell>
          <cell r="D540" t="str">
            <v>E-CONNECT INC.- DOM REPUBLIC</v>
          </cell>
          <cell r="E540" t="str">
            <v>E-CONNECT INC.- DOM REPUBLIC</v>
          </cell>
          <cell r="H540" t="str">
            <v>Software</v>
          </cell>
        </row>
        <row r="541">
          <cell r="B541" t="str">
            <v>443-1425</v>
          </cell>
          <cell r="C541" t="str">
            <v xml:space="preserve">1032163 </v>
          </cell>
          <cell r="D541" t="str">
            <v>E-SMART DIRECT SERVICES INC.</v>
          </cell>
          <cell r="E541" t="str">
            <v>E-SMART DIRECT SERVICES INC.</v>
          </cell>
          <cell r="H541" t="str">
            <v>Software</v>
          </cell>
        </row>
        <row r="542">
          <cell r="B542" t="str">
            <v>443-1457</v>
          </cell>
          <cell r="C542" t="str">
            <v xml:space="preserve">1318556 </v>
          </cell>
          <cell r="D542" t="str">
            <v>EBOCOM,INC.</v>
          </cell>
          <cell r="E542" t="str">
            <v>EBOCOM,INC.</v>
          </cell>
          <cell r="H542" t="str">
            <v>Software</v>
          </cell>
        </row>
        <row r="543">
          <cell r="B543" t="str">
            <v>443-1467</v>
          </cell>
          <cell r="C543" t="str">
            <v xml:space="preserve">1390307 </v>
          </cell>
          <cell r="D543" t="str">
            <v>TCSCANADA</v>
          </cell>
          <cell r="E543" t="str">
            <v>TCSCANADA</v>
          </cell>
          <cell r="H543" t="str">
            <v>Software</v>
          </cell>
        </row>
        <row r="544">
          <cell r="B544" t="str">
            <v>443-2116</v>
          </cell>
          <cell r="C544" t="str">
            <v xml:space="preserve">1191211 </v>
          </cell>
          <cell r="D544" t="str">
            <v>Suiche 7B</v>
          </cell>
          <cell r="E544" t="str">
            <v>Suiche 7B</v>
          </cell>
          <cell r="H544" t="str">
            <v>Software</v>
          </cell>
        </row>
        <row r="545">
          <cell r="B545" t="str">
            <v>443-2558</v>
          </cell>
          <cell r="C545" t="str">
            <v xml:space="preserve">1464481 </v>
          </cell>
          <cell r="D545" t="str">
            <v>NCR CORPORATION</v>
          </cell>
          <cell r="E545" t="str">
            <v>NCR CORPORATION</v>
          </cell>
          <cell r="H545" t="str">
            <v>Software</v>
          </cell>
        </row>
        <row r="546">
          <cell r="B546" t="str">
            <v>443-2573</v>
          </cell>
          <cell r="C546" t="str">
            <v xml:space="preserve">1464449 </v>
          </cell>
          <cell r="D546" t="str">
            <v>STAR/CONCORD</v>
          </cell>
          <cell r="E546" t="str">
            <v>Star Networks</v>
          </cell>
          <cell r="H546" t="str">
            <v>Big 4</v>
          </cell>
        </row>
        <row r="547">
          <cell r="B547" t="str">
            <v>443-9999-9999a</v>
          </cell>
          <cell r="C547" t="str">
            <v>NONE</v>
          </cell>
          <cell r="D547" t="str">
            <v>Software growth</v>
          </cell>
          <cell r="E547" t="str">
            <v>No Customer Number-Software-Adj</v>
          </cell>
          <cell r="H547" t="str">
            <v>Software</v>
          </cell>
        </row>
        <row r="548">
          <cell r="B548" t="str">
            <v>444-0185</v>
          </cell>
          <cell r="C548">
            <v>56183</v>
          </cell>
          <cell r="D548" t="str">
            <v>First of Omaha Merchant Processing</v>
          </cell>
          <cell r="E548" t="str">
            <v>First Natl of Nebras</v>
          </cell>
          <cell r="H548" t="str">
            <v>Retail Wind Down</v>
          </cell>
        </row>
        <row r="549">
          <cell r="B549" t="str">
            <v>444-0395</v>
          </cell>
          <cell r="C549">
            <v>56301</v>
          </cell>
          <cell r="D549" t="str">
            <v>Scottys</v>
          </cell>
          <cell r="E549" t="str">
            <v>Scottys</v>
          </cell>
          <cell r="H549" t="str">
            <v>Retail Wind Down</v>
          </cell>
        </row>
        <row r="550">
          <cell r="B550" t="str">
            <v>444-0409</v>
          </cell>
          <cell r="C550">
            <v>56110</v>
          </cell>
          <cell r="D550" t="str">
            <v>NYCE</v>
          </cell>
          <cell r="E550" t="str">
            <v>First Data Resources</v>
          </cell>
          <cell r="H550" t="str">
            <v>Retail Wind Down</v>
          </cell>
        </row>
        <row r="551">
          <cell r="B551" t="str">
            <v>444-0411</v>
          </cell>
          <cell r="C551">
            <v>56210</v>
          </cell>
          <cell r="D551" t="str">
            <v>IKEA</v>
          </cell>
          <cell r="E551" t="str">
            <v>IKEA</v>
          </cell>
          <cell r="H551" t="str">
            <v>Retail Wind Down</v>
          </cell>
        </row>
        <row r="552">
          <cell r="B552" t="str">
            <v>444-0522</v>
          </cell>
          <cell r="C552">
            <v>563475</v>
          </cell>
          <cell r="D552" t="str">
            <v>BIG Y FOODS  INC.</v>
          </cell>
          <cell r="E552" t="str">
            <v>BIG Y FOODS  INC.</v>
          </cell>
          <cell r="H552" t="str">
            <v>Retail Wind Down</v>
          </cell>
        </row>
        <row r="553">
          <cell r="B553" t="str">
            <v>444-0523</v>
          </cell>
          <cell r="C553">
            <v>563476</v>
          </cell>
          <cell r="D553" t="str">
            <v>BIG Y FOODS  INC.</v>
          </cell>
          <cell r="E553" t="str">
            <v>BIG Y FOODS  INC.</v>
          </cell>
          <cell r="H553" t="str">
            <v>Retail Wind Down</v>
          </cell>
        </row>
        <row r="554">
          <cell r="B554" t="str">
            <v>444-0524</v>
          </cell>
          <cell r="C554">
            <v>563477</v>
          </cell>
          <cell r="D554" t="str">
            <v>BINGHAMTON GIANT MARKETS  INC.</v>
          </cell>
          <cell r="E554" t="str">
            <v>BINGHAMTON GIANT MARKETS  INC.</v>
          </cell>
          <cell r="H554" t="str">
            <v>Retail Wind Down</v>
          </cell>
        </row>
        <row r="555">
          <cell r="B555" t="str">
            <v>444-0569</v>
          </cell>
          <cell r="C555">
            <v>563503</v>
          </cell>
          <cell r="D555" t="str">
            <v>THRUWAY FOOD MARKETS &amp; SHOPPING CTR</v>
          </cell>
          <cell r="E555" t="str">
            <v>THRUWAY FOOD MARKETS &amp; SHOPPING CTR</v>
          </cell>
          <cell r="H555" t="str">
            <v>Retail Wind Down</v>
          </cell>
        </row>
        <row r="556">
          <cell r="B556" t="str">
            <v>444-0577</v>
          </cell>
          <cell r="C556" t="str">
            <v>none</v>
          </cell>
          <cell r="D556" t="str">
            <v>JAMBOREE FOODS</v>
          </cell>
          <cell r="E556" t="str">
            <v>JAMBOREE FOODS</v>
          </cell>
          <cell r="H556" t="str">
            <v>Retail Wind Down</v>
          </cell>
        </row>
        <row r="557">
          <cell r="B557" t="str">
            <v>444-0586</v>
          </cell>
          <cell r="C557">
            <v>563514</v>
          </cell>
          <cell r="D557" t="str">
            <v>AKINS FOODS  INC.</v>
          </cell>
          <cell r="E557" t="str">
            <v>AKINS FOODS  INC.</v>
          </cell>
          <cell r="H557" t="str">
            <v>Retail Wind Down</v>
          </cell>
        </row>
        <row r="558">
          <cell r="B558" t="str">
            <v>444-0593</v>
          </cell>
          <cell r="C558">
            <v>563516</v>
          </cell>
          <cell r="D558" t="str">
            <v>B &amp; R STORES  INC.</v>
          </cell>
          <cell r="E558" t="str">
            <v>B &amp; R STORES  INC.</v>
          </cell>
          <cell r="H558" t="str">
            <v>Retail Wind Down</v>
          </cell>
        </row>
        <row r="559">
          <cell r="B559" t="str">
            <v>444-0601</v>
          </cell>
          <cell r="C559">
            <v>563521</v>
          </cell>
          <cell r="D559" t="str">
            <v>FINANCIAL ALLIANCE</v>
          </cell>
          <cell r="E559" t="str">
            <v>FINANCIAL ALLIANCE</v>
          </cell>
          <cell r="H559" t="str">
            <v>Retail Wind Down</v>
          </cell>
        </row>
        <row r="560">
          <cell r="B560" t="str">
            <v>444-0615</v>
          </cell>
          <cell r="C560">
            <v>563530</v>
          </cell>
          <cell r="D560" t="str">
            <v>JUBILEE FOODS</v>
          </cell>
          <cell r="E560" t="str">
            <v>JUBILEE FOODS</v>
          </cell>
          <cell r="H560" t="str">
            <v>Retail Wind Down</v>
          </cell>
        </row>
        <row r="561">
          <cell r="B561" t="str">
            <v>444-0616</v>
          </cell>
          <cell r="C561">
            <v>563531</v>
          </cell>
          <cell r="D561" t="str">
            <v>JUBILEE FOODS</v>
          </cell>
          <cell r="E561" t="str">
            <v>JUBILEE FOODS</v>
          </cell>
          <cell r="H561" t="str">
            <v>Retail Wind Down</v>
          </cell>
        </row>
        <row r="562">
          <cell r="B562" t="str">
            <v>444-0617</v>
          </cell>
          <cell r="C562">
            <v>563532</v>
          </cell>
          <cell r="D562" t="str">
            <v>JUBILEE FOODS</v>
          </cell>
          <cell r="E562" t="str">
            <v>JUBILEE FOODS</v>
          </cell>
          <cell r="H562" t="str">
            <v>Retail Wind Down</v>
          </cell>
        </row>
        <row r="563">
          <cell r="B563" t="str">
            <v>444-0618</v>
          </cell>
          <cell r="C563">
            <v>563533</v>
          </cell>
          <cell r="D563" t="str">
            <v>JUBILEE FOODS</v>
          </cell>
          <cell r="E563" t="str">
            <v>JUBILEE FOODS</v>
          </cell>
          <cell r="H563" t="str">
            <v>Retail Wind Down</v>
          </cell>
        </row>
        <row r="564">
          <cell r="B564" t="str">
            <v>444-0628</v>
          </cell>
          <cell r="C564">
            <v>563538</v>
          </cell>
          <cell r="D564" t="str">
            <v>NATIONAL DATA FUNDING CORPORATION</v>
          </cell>
          <cell r="E564" t="str">
            <v>NATIONAL DATA FUNDING CORPORATION</v>
          </cell>
          <cell r="H564" t="str">
            <v>Retail Wind Down</v>
          </cell>
        </row>
        <row r="565">
          <cell r="B565" t="str">
            <v>444-0630</v>
          </cell>
          <cell r="C565">
            <v>563540</v>
          </cell>
          <cell r="D565" t="str">
            <v>NATIONAL DATA FUNDING CORPORATION</v>
          </cell>
          <cell r="E565" t="str">
            <v>NATIONAL DATA FUNDING CORPORATION</v>
          </cell>
          <cell r="H565" t="str">
            <v>Retail Wind Down</v>
          </cell>
        </row>
        <row r="566">
          <cell r="B566" t="str">
            <v>444-0632</v>
          </cell>
          <cell r="C566">
            <v>563730</v>
          </cell>
          <cell r="D566" t="str">
            <v>CARROLLTON BANK</v>
          </cell>
          <cell r="E566" t="str">
            <v>CARROLLTON BANK</v>
          </cell>
          <cell r="H566" t="str">
            <v>Retail Wind Down</v>
          </cell>
        </row>
        <row r="567">
          <cell r="B567" t="str">
            <v>444-0677</v>
          </cell>
          <cell r="C567">
            <v>563754</v>
          </cell>
          <cell r="D567" t="str">
            <v>FIRST NATIONAL BANK OF OMAHA</v>
          </cell>
          <cell r="E567" t="str">
            <v>FIRST NATIONAL BANK OF OMAHA</v>
          </cell>
          <cell r="H567" t="str">
            <v>Retail Wind Down</v>
          </cell>
        </row>
        <row r="568">
          <cell r="B568" t="str">
            <v>444-0693</v>
          </cell>
          <cell r="C568">
            <v>563765</v>
          </cell>
          <cell r="D568" t="str">
            <v>FOOD CIRCUS SUPERMARKETS   INC.</v>
          </cell>
          <cell r="E568" t="str">
            <v>FOOD CIRCUS SUPERMARKETS   INC.</v>
          </cell>
          <cell r="H568" t="str">
            <v>Retail Wind Down</v>
          </cell>
        </row>
        <row r="569">
          <cell r="B569" t="str">
            <v>444-0696</v>
          </cell>
          <cell r="C569">
            <v>563766</v>
          </cell>
          <cell r="D569" t="str">
            <v>FOOD TOWN OF WEST END</v>
          </cell>
          <cell r="E569" t="str">
            <v>FOOD TOWN OF WEST END</v>
          </cell>
          <cell r="H569" t="str">
            <v>Retail Wind Down</v>
          </cell>
        </row>
        <row r="570">
          <cell r="B570" t="str">
            <v>444-0701</v>
          </cell>
          <cell r="C570">
            <v>563567</v>
          </cell>
          <cell r="D570" t="str">
            <v>Kroger</v>
          </cell>
          <cell r="E570" t="str">
            <v>CITY MARKET</v>
          </cell>
          <cell r="H570" t="str">
            <v>Retail Wind Down</v>
          </cell>
        </row>
        <row r="571">
          <cell r="B571" t="str">
            <v>444-0707</v>
          </cell>
          <cell r="C571">
            <v>563770</v>
          </cell>
          <cell r="D571" t="str">
            <v>FRANELEN   INC.</v>
          </cell>
          <cell r="E571" t="str">
            <v>FRANELEN   INC.</v>
          </cell>
          <cell r="H571" t="str">
            <v>Retail Wind Down</v>
          </cell>
        </row>
        <row r="572">
          <cell r="B572" t="str">
            <v>444-0717</v>
          </cell>
          <cell r="C572">
            <v>563774</v>
          </cell>
          <cell r="D572" t="str">
            <v>GERRITSEN FOODTOWN CORP.</v>
          </cell>
          <cell r="E572" t="str">
            <v>GERRITSEN FOODTOWN CORP.</v>
          </cell>
          <cell r="H572" t="str">
            <v>Retail Wind Down</v>
          </cell>
        </row>
        <row r="573">
          <cell r="B573" t="str">
            <v>444-0724</v>
          </cell>
          <cell r="C573" t="str">
            <v>none</v>
          </cell>
          <cell r="D573" t="str">
            <v>FRANCIS MARKETS  LTD.</v>
          </cell>
          <cell r="E573" t="str">
            <v>FRANCIS MARKETS  LTD.</v>
          </cell>
          <cell r="H573" t="str">
            <v>Retail Wind Down</v>
          </cell>
        </row>
        <row r="574">
          <cell r="B574" t="str">
            <v>444-0770</v>
          </cell>
          <cell r="C574">
            <v>563797</v>
          </cell>
          <cell r="D574" t="str">
            <v>AMERICAN/LUCKY STORES  INC.</v>
          </cell>
          <cell r="E574" t="str">
            <v>AMERICAN/LUCKY STORES  INC.</v>
          </cell>
          <cell r="H574" t="str">
            <v>Retail Wind Down</v>
          </cell>
        </row>
        <row r="575">
          <cell r="B575" t="str">
            <v>444-0772</v>
          </cell>
          <cell r="C575">
            <v>563799</v>
          </cell>
          <cell r="D575" t="str">
            <v>SCANcenter Inc</v>
          </cell>
          <cell r="E575" t="str">
            <v>SCANcenter Inc</v>
          </cell>
          <cell r="H575" t="str">
            <v>Retail Wind Down</v>
          </cell>
        </row>
        <row r="576">
          <cell r="B576" t="str">
            <v>444-0784</v>
          </cell>
          <cell r="C576">
            <v>564163</v>
          </cell>
          <cell r="D576" t="str">
            <v>IRVING OIL CORPORATION</v>
          </cell>
          <cell r="E576" t="str">
            <v>IRVING OIL CORPORATION</v>
          </cell>
          <cell r="H576" t="str">
            <v>Retail Wind Down</v>
          </cell>
        </row>
        <row r="577">
          <cell r="B577" t="str">
            <v>444-0789</v>
          </cell>
          <cell r="C577">
            <v>563811</v>
          </cell>
          <cell r="D577" t="str">
            <v>AMES DEPARTMENT STORES  INC.</v>
          </cell>
          <cell r="E577" t="str">
            <v>AMES DEPARTMENT STORES  INC.</v>
          </cell>
          <cell r="H577" t="str">
            <v>Retail Wind Down</v>
          </cell>
        </row>
        <row r="578">
          <cell r="B578" t="str">
            <v>444-0793</v>
          </cell>
          <cell r="C578">
            <v>563603</v>
          </cell>
          <cell r="D578" t="str">
            <v>BARNETT BANK</v>
          </cell>
          <cell r="E578" t="str">
            <v>BARNETT BANK</v>
          </cell>
          <cell r="H578" t="str">
            <v>Retail Wind Down</v>
          </cell>
        </row>
        <row r="579">
          <cell r="B579" t="str">
            <v>444-0798</v>
          </cell>
          <cell r="C579" t="str">
            <v>none</v>
          </cell>
          <cell r="D579" t="str">
            <v>Kroger</v>
          </cell>
          <cell r="E579" t="str">
            <v>KESSEL FOOD MARKET</v>
          </cell>
          <cell r="H579" t="str">
            <v>Retail Wind Down</v>
          </cell>
        </row>
        <row r="580">
          <cell r="B580" t="str">
            <v>444-0803</v>
          </cell>
          <cell r="C580">
            <v>563820</v>
          </cell>
          <cell r="D580" t="str">
            <v>KILROYS WONDER MARKETS  INC.</v>
          </cell>
          <cell r="E580" t="str">
            <v>KILROYS WONDER MARKETS  INC.</v>
          </cell>
          <cell r="H580" t="str">
            <v>Retail Wind Down</v>
          </cell>
        </row>
        <row r="581">
          <cell r="B581" t="str">
            <v>444-0807</v>
          </cell>
          <cell r="C581">
            <v>564084</v>
          </cell>
          <cell r="D581" t="str">
            <v>KING KULLEN GROCERY CO.  INC.</v>
          </cell>
          <cell r="E581" t="str">
            <v>KING KULLEN GROCERY CO.  INC.</v>
          </cell>
          <cell r="H581" t="str">
            <v>Retail Wind Down</v>
          </cell>
        </row>
        <row r="582">
          <cell r="B582" t="str">
            <v>444-0809</v>
          </cell>
          <cell r="C582">
            <v>563823</v>
          </cell>
          <cell r="D582" t="str">
            <v>L. J. V. INC. FOODTOWN</v>
          </cell>
          <cell r="E582" t="str">
            <v>L. J. V. INC. FOODTOWN</v>
          </cell>
          <cell r="H582" t="str">
            <v>Retail Wind Down</v>
          </cell>
        </row>
        <row r="583">
          <cell r="B583" t="str">
            <v>444-0811</v>
          </cell>
          <cell r="C583">
            <v>563824</v>
          </cell>
          <cell r="D583" t="str">
            <v>L. L. BEAN  INC.</v>
          </cell>
          <cell r="E583" t="str">
            <v>L. L. BEAN  INC.</v>
          </cell>
          <cell r="H583" t="str">
            <v>Retail Wind Down</v>
          </cell>
        </row>
        <row r="584">
          <cell r="B584" t="str">
            <v>444-0856</v>
          </cell>
          <cell r="C584">
            <v>563637</v>
          </cell>
          <cell r="D584" t="str">
            <v>ADAMS FAIRACRE FARMS</v>
          </cell>
          <cell r="E584" t="str">
            <v>ADAMS FAIRACRE FARMS</v>
          </cell>
          <cell r="H584" t="str">
            <v>Retail Wind Down</v>
          </cell>
        </row>
        <row r="585">
          <cell r="B585" t="str">
            <v>444-0876</v>
          </cell>
          <cell r="C585">
            <v>563850</v>
          </cell>
          <cell r="D585" t="str">
            <v>NYCE</v>
          </cell>
          <cell r="E585" t="str">
            <v>FIRST DATA CORP; PNC MERCHANT SRVC</v>
          </cell>
          <cell r="H585" t="str">
            <v>Retail Wind Down</v>
          </cell>
        </row>
        <row r="586">
          <cell r="B586" t="str">
            <v>444-0900</v>
          </cell>
          <cell r="C586" t="str">
            <v>none</v>
          </cell>
          <cell r="D586" t="str">
            <v>NICHOLAS MARKETS</v>
          </cell>
          <cell r="E586" t="str">
            <v>NICHOLAS MARKETS</v>
          </cell>
          <cell r="H586" t="str">
            <v>Retail Wind Down</v>
          </cell>
        </row>
        <row r="587">
          <cell r="B587" t="str">
            <v>444-0924</v>
          </cell>
          <cell r="C587">
            <v>563893</v>
          </cell>
          <cell r="D587" t="str">
            <v>PARK N SHOP</v>
          </cell>
          <cell r="E587" t="str">
            <v>PARK N SHOP</v>
          </cell>
          <cell r="H587" t="str">
            <v>Retail Wind Down</v>
          </cell>
        </row>
        <row r="588">
          <cell r="B588" t="str">
            <v>444-0971</v>
          </cell>
          <cell r="C588">
            <v>563922</v>
          </cell>
          <cell r="D588" t="str">
            <v>SHAWS SUPERMARKET  INC.</v>
          </cell>
          <cell r="E588" t="str">
            <v>SHAWS SUPERMARKET  INC.</v>
          </cell>
          <cell r="H588" t="str">
            <v>Retail Wind Down</v>
          </cell>
        </row>
        <row r="589">
          <cell r="B589" t="str">
            <v>444-0976</v>
          </cell>
          <cell r="C589">
            <v>563926</v>
          </cell>
          <cell r="D589" t="str">
            <v>SOUTHEASTSWITCH38260</v>
          </cell>
          <cell r="E589" t="str">
            <v>SOUTHEASTSWITCH38260</v>
          </cell>
          <cell r="H589" t="str">
            <v>Retail Wind Down</v>
          </cell>
        </row>
        <row r="590">
          <cell r="B590" t="str">
            <v>444-0979</v>
          </cell>
          <cell r="C590">
            <v>563658</v>
          </cell>
          <cell r="D590" t="str">
            <v>DIERBERGS MARKETS  INC.</v>
          </cell>
          <cell r="E590" t="str">
            <v>DIERBERGS MARKETS  INC.</v>
          </cell>
          <cell r="H590" t="str">
            <v>Retail Wind Down</v>
          </cell>
        </row>
        <row r="591">
          <cell r="B591" t="str">
            <v>444-0985</v>
          </cell>
          <cell r="C591">
            <v>563659</v>
          </cell>
          <cell r="D591" t="str">
            <v>Kroger</v>
          </cell>
          <cell r="E591" t="str">
            <v>DILLONS STORES</v>
          </cell>
          <cell r="H591" t="str">
            <v>Retail Wind Down</v>
          </cell>
        </row>
        <row r="592">
          <cell r="B592" t="str">
            <v>444-0986</v>
          </cell>
          <cell r="C592">
            <v>563933</v>
          </cell>
          <cell r="D592" t="str">
            <v>STEW LEONARDS</v>
          </cell>
          <cell r="E592" t="str">
            <v>STEW LEONARDS</v>
          </cell>
          <cell r="H592" t="str">
            <v>Retail Wind Down</v>
          </cell>
        </row>
        <row r="593">
          <cell r="B593" t="str">
            <v>444-1010</v>
          </cell>
          <cell r="C593">
            <v>563952</v>
          </cell>
          <cell r="D593" t="str">
            <v>GRAND UNION COMPANY</v>
          </cell>
          <cell r="E593" t="str">
            <v>GRAND UNION COMPANY</v>
          </cell>
          <cell r="H593" t="str">
            <v>Retail Wind Down</v>
          </cell>
        </row>
        <row r="594">
          <cell r="B594" t="str">
            <v>444-1017</v>
          </cell>
          <cell r="C594" t="str">
            <v>none</v>
          </cell>
          <cell r="D594" t="str">
            <v>DONELANS SUPERMARKETS  INC.</v>
          </cell>
          <cell r="E594" t="str">
            <v>DONELANS SUPERMARKETS  INC.</v>
          </cell>
          <cell r="H594" t="str">
            <v>Retail Wind Down</v>
          </cell>
        </row>
        <row r="595">
          <cell r="B595" t="str">
            <v>444-1024</v>
          </cell>
          <cell r="C595">
            <v>563961</v>
          </cell>
          <cell r="D595" t="str">
            <v>TRUCCHIS</v>
          </cell>
          <cell r="E595" t="str">
            <v>TRUCCHIS</v>
          </cell>
          <cell r="H595" t="str">
            <v>Retail Wind Down</v>
          </cell>
        </row>
        <row r="596">
          <cell r="B596" t="str">
            <v>444-1036</v>
          </cell>
          <cell r="C596">
            <v>563972</v>
          </cell>
          <cell r="D596" t="str">
            <v>V &amp; V SUPERMARKETS  INC T/AFOODTOWN</v>
          </cell>
          <cell r="E596" t="str">
            <v>V &amp; V SUPERMARKETS  INC T/AFOODTOWN</v>
          </cell>
          <cell r="H596" t="str">
            <v>Retail Wind Down</v>
          </cell>
        </row>
        <row r="597">
          <cell r="B597" t="str">
            <v>444-1041</v>
          </cell>
          <cell r="C597">
            <v>563975</v>
          </cell>
          <cell r="D597" t="str">
            <v>VICTORY SUPERMARKETS  INC.</v>
          </cell>
          <cell r="E597" t="str">
            <v>VICTORY SUPERMARKETS  INC.</v>
          </cell>
          <cell r="H597" t="str">
            <v>Retail Wind Down</v>
          </cell>
        </row>
        <row r="598">
          <cell r="B598" t="str">
            <v>444-1074</v>
          </cell>
          <cell r="C598">
            <v>563999</v>
          </cell>
          <cell r="D598" t="str">
            <v>AMERICAN BANKNOTE CARD SERVICES</v>
          </cell>
          <cell r="E598" t="str">
            <v>AMERICAN BANKNOTE CARD SERVICES  IN</v>
          </cell>
          <cell r="H598" t="str">
            <v>Retail Wind Down</v>
          </cell>
        </row>
        <row r="599">
          <cell r="B599" t="str">
            <v>444-1079</v>
          </cell>
          <cell r="C599">
            <v>564004</v>
          </cell>
          <cell r="D599" t="str">
            <v>E. DICKERSON AND SON  INC.</v>
          </cell>
          <cell r="E599" t="str">
            <v>E. DICKERSON AND SON  INC.</v>
          </cell>
          <cell r="H599" t="str">
            <v>Retail Wind Down</v>
          </cell>
        </row>
        <row r="600">
          <cell r="B600" t="str">
            <v>444-1093</v>
          </cell>
          <cell r="C600">
            <v>564017</v>
          </cell>
          <cell r="D600" t="str">
            <v>E. A. MARKETS</v>
          </cell>
          <cell r="E600" t="str">
            <v>E. A. MARKETS</v>
          </cell>
          <cell r="H600" t="str">
            <v>Retail Wind Down</v>
          </cell>
        </row>
        <row r="601">
          <cell r="B601" t="str">
            <v>444-1097</v>
          </cell>
          <cell r="C601">
            <v>564021</v>
          </cell>
          <cell r="D601" t="str">
            <v>PENA SUPERMARKETS</v>
          </cell>
          <cell r="E601" t="str">
            <v>PENA SUPERMARKETS</v>
          </cell>
          <cell r="H601" t="str">
            <v>Retail Wind Down</v>
          </cell>
        </row>
        <row r="602">
          <cell r="B602" t="str">
            <v>444-1103</v>
          </cell>
          <cell r="C602">
            <v>564024</v>
          </cell>
          <cell r="D602" t="str">
            <v>CHARLANN  INC.</v>
          </cell>
          <cell r="E602" t="str">
            <v>CHARLANN  INC.</v>
          </cell>
          <cell r="H602" t="str">
            <v>Retail Wind Down</v>
          </cell>
        </row>
        <row r="603">
          <cell r="B603" t="str">
            <v>444-1119</v>
          </cell>
          <cell r="C603" t="str">
            <v>none</v>
          </cell>
          <cell r="D603" t="str">
            <v>PSK SUPERMARKETS  INC.</v>
          </cell>
          <cell r="E603" t="str">
            <v>PSK SUPERMARKETS  INC.</v>
          </cell>
          <cell r="H603" t="str">
            <v>Retail Wind Down</v>
          </cell>
        </row>
        <row r="604">
          <cell r="B604" t="str">
            <v>444-1123</v>
          </cell>
          <cell r="C604">
            <v>564034</v>
          </cell>
          <cell r="D604" t="str">
            <v>First Bank</v>
          </cell>
          <cell r="E604" t="str">
            <v>FIRST BANK</v>
          </cell>
          <cell r="H604" t="str">
            <v>Retail Wind Down</v>
          </cell>
        </row>
        <row r="605">
          <cell r="B605" t="str">
            <v>444-1161</v>
          </cell>
          <cell r="C605">
            <v>564057</v>
          </cell>
          <cell r="D605" t="str">
            <v>BERNIERS</v>
          </cell>
          <cell r="E605" t="str">
            <v>BERNIERS</v>
          </cell>
          <cell r="H605" t="str">
            <v>Retail Wind Down</v>
          </cell>
        </row>
        <row r="606">
          <cell r="B606" t="str">
            <v>444-1163</v>
          </cell>
          <cell r="C606">
            <v>564059</v>
          </cell>
          <cell r="D606" t="str">
            <v>EFT DATALINK</v>
          </cell>
          <cell r="E606" t="str">
            <v>EFT DATALINK</v>
          </cell>
          <cell r="H606" t="str">
            <v>Retail Wind Down</v>
          </cell>
        </row>
        <row r="607">
          <cell r="B607" t="str">
            <v>444-1166</v>
          </cell>
          <cell r="C607" t="str">
            <v>none</v>
          </cell>
          <cell r="D607" t="str">
            <v>RAMSEY FOOD CORPORATION</v>
          </cell>
          <cell r="E607" t="str">
            <v>RAMSEY FOOD CORPORATION</v>
          </cell>
          <cell r="H607" t="str">
            <v>Retail Wind Down</v>
          </cell>
        </row>
        <row r="608">
          <cell r="B608" t="str">
            <v>444-1190</v>
          </cell>
          <cell r="C608">
            <v>563677</v>
          </cell>
          <cell r="D608" t="str">
            <v>FALLEYS  INC.</v>
          </cell>
          <cell r="E608" t="str">
            <v>FALLEYS  INC.</v>
          </cell>
          <cell r="H608" t="str">
            <v>Retail Wind Down</v>
          </cell>
        </row>
        <row r="609">
          <cell r="B609" t="str">
            <v>444-1192</v>
          </cell>
          <cell r="C609">
            <v>564105</v>
          </cell>
          <cell r="D609" t="str">
            <v>HILLER &amp; LUTEY  INC.</v>
          </cell>
          <cell r="E609" t="str">
            <v>HILLER &amp; LUTEY  INC.</v>
          </cell>
          <cell r="H609" t="str">
            <v>Retail Wind Down</v>
          </cell>
        </row>
        <row r="610">
          <cell r="B610" t="str">
            <v>444-1303</v>
          </cell>
          <cell r="C610">
            <v>926501</v>
          </cell>
          <cell r="D610" t="str">
            <v>IFS International Holdings Inc</v>
          </cell>
          <cell r="E610" t="str">
            <v>IFS International Holdings Inc</v>
          </cell>
          <cell r="H610" t="str">
            <v>Retail Wind Down</v>
          </cell>
        </row>
        <row r="611">
          <cell r="B611" t="str">
            <v>444-1422</v>
          </cell>
          <cell r="C611">
            <v>999502</v>
          </cell>
          <cell r="D611" t="str">
            <v>INTERNET REVENUE NETWORK INC</v>
          </cell>
          <cell r="E611" t="str">
            <v>INTERNET REVENUE NETWORK INC</v>
          </cell>
          <cell r="H611" t="str">
            <v>Retail Wind Down</v>
          </cell>
        </row>
        <row r="612">
          <cell r="B612" t="str">
            <v>444-1429</v>
          </cell>
          <cell r="C612">
            <v>1073356</v>
          </cell>
          <cell r="D612" t="str">
            <v>Visa</v>
          </cell>
          <cell r="E612" t="str">
            <v>VISA-USA</v>
          </cell>
          <cell r="H612" t="str">
            <v>Retail Wind Down</v>
          </cell>
        </row>
        <row r="613">
          <cell r="B613" t="str">
            <v>444-1443</v>
          </cell>
          <cell r="C613">
            <v>1219984</v>
          </cell>
          <cell r="D613" t="str">
            <v>TOTAL SYSTEMS SERVICES INC</v>
          </cell>
          <cell r="E613" t="str">
            <v>Total Systems Services  Inc.</v>
          </cell>
          <cell r="H613" t="str">
            <v>Retail Wind Down</v>
          </cell>
        </row>
        <row r="614">
          <cell r="B614" t="str">
            <v>444-2111</v>
          </cell>
          <cell r="C614">
            <v>56174</v>
          </cell>
          <cell r="D614" t="str">
            <v>NATIONAL PROCESSING</v>
          </cell>
          <cell r="E614" t="str">
            <v>NATIONAL PROCESSING</v>
          </cell>
          <cell r="H614" t="str">
            <v>Retail Wind Down</v>
          </cell>
        </row>
        <row r="615">
          <cell r="B615" t="str">
            <v>444-2112</v>
          </cell>
          <cell r="C615">
            <v>56176</v>
          </cell>
          <cell r="D615" t="str">
            <v>U S BANK - EAST</v>
          </cell>
          <cell r="E615" t="str">
            <v>U S BANK - EAST</v>
          </cell>
          <cell r="H615" t="str">
            <v>Retail Wind Down</v>
          </cell>
        </row>
        <row r="616">
          <cell r="B616" t="str">
            <v>444-2114</v>
          </cell>
          <cell r="C616">
            <v>56212</v>
          </cell>
          <cell r="D616" t="str">
            <v>NATIONAL DATA FUNDING CORPORATION</v>
          </cell>
          <cell r="E616" t="str">
            <v>NATIONAL DATA FUNDIN</v>
          </cell>
          <cell r="H616" t="str">
            <v>Retail Wind Down</v>
          </cell>
        </row>
        <row r="617">
          <cell r="B617" t="str">
            <v>444-2115</v>
          </cell>
          <cell r="C617">
            <v>56242</v>
          </cell>
          <cell r="D617" t="str">
            <v>L. L. BEAN  INC.</v>
          </cell>
          <cell r="E617" t="str">
            <v>L.L. BEAN</v>
          </cell>
          <cell r="H617" t="str">
            <v>Retail Wind Down</v>
          </cell>
        </row>
        <row r="618">
          <cell r="B618" t="str">
            <v>444-2165</v>
          </cell>
          <cell r="C618">
            <v>1390407</v>
          </cell>
          <cell r="D618" t="str">
            <v>G.U.MARKETS LLC</v>
          </cell>
          <cell r="E618" t="str">
            <v>G.U.MARKETS LLC</v>
          </cell>
          <cell r="H618" t="str">
            <v>Retail Wind Down</v>
          </cell>
        </row>
        <row r="619">
          <cell r="B619" t="str">
            <v>444-2166</v>
          </cell>
          <cell r="C619">
            <v>1262841</v>
          </cell>
          <cell r="D619" t="str">
            <v>Ahold</v>
          </cell>
          <cell r="E619" t="str">
            <v>GIANT FOOD INC.</v>
          </cell>
          <cell r="H619" t="str">
            <v>Retail Wind Down</v>
          </cell>
        </row>
        <row r="620">
          <cell r="B620" t="str">
            <v>444-2572</v>
          </cell>
          <cell r="C620">
            <v>1465602</v>
          </cell>
          <cell r="D620" t="str">
            <v>Roberts Red Apple Market'</v>
          </cell>
          <cell r="E620" t="str">
            <v>Roberts Red Apple Market'</v>
          </cell>
          <cell r="H620" t="str">
            <v>Retail Wind Down</v>
          </cell>
        </row>
        <row r="621">
          <cell r="B621" t="str">
            <v>444-2730</v>
          </cell>
          <cell r="C621">
            <v>1602618</v>
          </cell>
          <cell r="D621" t="str">
            <v>DEBITRAN  L.L.C</v>
          </cell>
          <cell r="E621" t="str">
            <v>DEBITRAN  L.L.C</v>
          </cell>
          <cell r="H621" t="str">
            <v>Retail Wind Down</v>
          </cell>
        </row>
        <row r="622">
          <cell r="B622" t="str">
            <v>444-9999-9999</v>
          </cell>
          <cell r="C622" t="str">
            <v>NONE</v>
          </cell>
          <cell r="D622" t="str">
            <v>Retail growth</v>
          </cell>
          <cell r="E622" t="str">
            <v>No Customer Number-Retail</v>
          </cell>
          <cell r="H622" t="str">
            <v>Retail Wind Down</v>
          </cell>
        </row>
        <row r="623">
          <cell r="B623" t="str">
            <v>445-0514</v>
          </cell>
          <cell r="C623" t="str">
            <v xml:space="preserve">563691 </v>
          </cell>
          <cell r="D623" t="str">
            <v>ONLINE RESOURCES &amp; COMM CORP/ORCC</v>
          </cell>
          <cell r="E623" t="str">
            <v>ONLINE RESOURCES &amp; COMM CORP/ORCC</v>
          </cell>
          <cell r="H623" t="str">
            <v>Sm Bank</v>
          </cell>
        </row>
        <row r="624">
          <cell r="B624" t="str">
            <v>445-0515</v>
          </cell>
          <cell r="C624" t="str">
            <v xml:space="preserve">563692 </v>
          </cell>
          <cell r="D624" t="str">
            <v>ALASKA OPTION SERVICES CORPORATION</v>
          </cell>
          <cell r="E624" t="str">
            <v>ALASKA OPTION SERVICES CORPORATION</v>
          </cell>
          <cell r="H624" t="str">
            <v>Sm Bank</v>
          </cell>
        </row>
        <row r="625">
          <cell r="B625" t="str">
            <v>445-0534</v>
          </cell>
          <cell r="C625" t="str">
            <v xml:space="preserve">563704 </v>
          </cell>
          <cell r="D625" t="str">
            <v>NYCE</v>
          </cell>
          <cell r="E625" t="str">
            <v>FIRST DATA RESOURCES  INC.</v>
          </cell>
          <cell r="H625" t="str">
            <v>Sm Bank</v>
          </cell>
        </row>
        <row r="626">
          <cell r="B626" t="str">
            <v>445-0653</v>
          </cell>
          <cell r="C626" t="str">
            <v xml:space="preserve">563553 </v>
          </cell>
          <cell r="D626" t="str">
            <v>citishare</v>
          </cell>
          <cell r="E626" t="str">
            <v>CITISHARE CORPORATION</v>
          </cell>
          <cell r="H626" t="str">
            <v>Big 4</v>
          </cell>
        </row>
        <row r="627">
          <cell r="B627" t="str">
            <v>445-0711</v>
          </cell>
          <cell r="C627" t="str">
            <v xml:space="preserve">563772 </v>
          </cell>
          <cell r="D627" t="str">
            <v>American Express</v>
          </cell>
          <cell r="E627" t="str">
            <v>AMERICAN EXPRESS</v>
          </cell>
          <cell r="H627" t="str">
            <v>Sm Bank</v>
          </cell>
        </row>
        <row r="628">
          <cell r="B628" t="str">
            <v>445-0774</v>
          </cell>
          <cell r="C628" t="str">
            <v xml:space="preserve">563800 </v>
          </cell>
          <cell r="D628" t="str">
            <v>NYCE</v>
          </cell>
          <cell r="E628" t="str">
            <v>NYCE</v>
          </cell>
          <cell r="H628" t="str">
            <v>Sm Bank</v>
          </cell>
        </row>
        <row r="629">
          <cell r="B629" t="str">
            <v>445-0783</v>
          </cell>
          <cell r="C629" t="str">
            <v xml:space="preserve">563807 </v>
          </cell>
          <cell r="D629" t="str">
            <v>IOWA TRANSFER SYSTEM</v>
          </cell>
          <cell r="E629" t="str">
            <v>IOWA TRANSFER SYSTEM</v>
          </cell>
          <cell r="H629" t="str">
            <v>Sm Bank</v>
          </cell>
        </row>
        <row r="630">
          <cell r="B630" t="str">
            <v>445-0834</v>
          </cell>
          <cell r="C630" t="str">
            <v xml:space="preserve">563831 </v>
          </cell>
          <cell r="D630" t="str">
            <v>NYCE</v>
          </cell>
          <cell r="E630" t="str">
            <v>MAGIC LINE  INC.</v>
          </cell>
          <cell r="H630" t="str">
            <v>Sm Bank</v>
          </cell>
        </row>
        <row r="631">
          <cell r="B631" t="str">
            <v>445-0878</v>
          </cell>
          <cell r="C631" t="str">
            <v xml:space="preserve">563852 </v>
          </cell>
          <cell r="D631" t="str">
            <v>MINIBANK SWITCH NETWORK  INC.</v>
          </cell>
          <cell r="E631" t="str">
            <v>MINIBANK SWITCH NETWORK  INC.</v>
          </cell>
          <cell r="H631" t="str">
            <v>Sm Bank</v>
          </cell>
        </row>
        <row r="632">
          <cell r="B632" t="str">
            <v>445-0880</v>
          </cell>
          <cell r="C632" t="str">
            <v xml:space="preserve">563854 </v>
          </cell>
          <cell r="D632" t="str">
            <v>STAR/CONCORD</v>
          </cell>
          <cell r="E632" t="str">
            <v>STAR Midwest</v>
          </cell>
          <cell r="H632" t="str">
            <v>Big 4</v>
          </cell>
        </row>
        <row r="633">
          <cell r="B633" t="str">
            <v>445-0881</v>
          </cell>
          <cell r="C633" t="str">
            <v xml:space="preserve">563645 </v>
          </cell>
          <cell r="D633" t="str">
            <v>DATA CENTER  INC.</v>
          </cell>
          <cell r="E633" t="str">
            <v>DATA CENTER  INC.</v>
          </cell>
          <cell r="H633" t="str">
            <v>Sm Bank</v>
          </cell>
        </row>
        <row r="634">
          <cell r="B634" t="str">
            <v>445-0895</v>
          </cell>
          <cell r="C634" t="str">
            <v xml:space="preserve">563867 </v>
          </cell>
          <cell r="D634" t="str">
            <v>NETWORKS</v>
          </cell>
          <cell r="E634" t="str">
            <v>NETWORKS</v>
          </cell>
          <cell r="H634" t="str">
            <v>Sm Bank</v>
          </cell>
        </row>
        <row r="635">
          <cell r="B635" t="str">
            <v>445-0938</v>
          </cell>
          <cell r="C635" t="str">
            <v xml:space="preserve">563905 </v>
          </cell>
          <cell r="D635" t="str">
            <v>PULSE EFT ASSOCIATION</v>
          </cell>
          <cell r="E635" t="str">
            <v>PULSE EFT ASSOCIATION</v>
          </cell>
          <cell r="H635" t="str">
            <v>Sm Bank</v>
          </cell>
        </row>
        <row r="636">
          <cell r="B636" t="str">
            <v>445-0975</v>
          </cell>
          <cell r="C636" t="str">
            <v xml:space="preserve">563925 </v>
          </cell>
          <cell r="D636" t="str">
            <v>STAR/CONCORD</v>
          </cell>
          <cell r="E636" t="str">
            <v>STAR East</v>
          </cell>
          <cell r="H636" t="str">
            <v>Big 4</v>
          </cell>
        </row>
        <row r="637">
          <cell r="B637" t="str">
            <v>445-0976</v>
          </cell>
          <cell r="C637">
            <v>563926</v>
          </cell>
          <cell r="D637" t="str">
            <v>STAR/CONCORD</v>
          </cell>
          <cell r="E637" t="str">
            <v>STAR East</v>
          </cell>
          <cell r="H637" t="str">
            <v>Big 4</v>
          </cell>
        </row>
        <row r="638">
          <cell r="B638" t="str">
            <v>445-0982</v>
          </cell>
          <cell r="C638" t="str">
            <v xml:space="preserve">563931 </v>
          </cell>
          <cell r="D638" t="str">
            <v>STAR/CONCORD</v>
          </cell>
          <cell r="E638" t="str">
            <v>STAR WEST</v>
          </cell>
          <cell r="H638" t="str">
            <v>Big 4</v>
          </cell>
        </row>
        <row r="639">
          <cell r="B639" t="str">
            <v>445-0984</v>
          </cell>
          <cell r="C639" t="str">
            <v xml:space="preserve">564089 </v>
          </cell>
          <cell r="D639" t="str">
            <v>STATE CENTRAL CREDIT UNION</v>
          </cell>
          <cell r="E639" t="str">
            <v>STATE CENTRAL CREDIT UNION</v>
          </cell>
          <cell r="H639" t="str">
            <v>sm CU</v>
          </cell>
        </row>
        <row r="640">
          <cell r="B640" t="str">
            <v>445-0995</v>
          </cell>
          <cell r="C640" t="str">
            <v xml:space="preserve">563660 </v>
          </cell>
          <cell r="D640" t="str">
            <v>Discover Business Services</v>
          </cell>
          <cell r="E640" t="str">
            <v>Discover Business Services</v>
          </cell>
          <cell r="H640" t="str">
            <v>Sm Bank</v>
          </cell>
        </row>
        <row r="641">
          <cell r="B641" t="str">
            <v>445-1026</v>
          </cell>
          <cell r="C641" t="str">
            <v xml:space="preserve">563963 </v>
          </cell>
          <cell r="D641" t="str">
            <v>TYME CORPORATION</v>
          </cell>
          <cell r="E641" t="str">
            <v>TYME CORPORATION</v>
          </cell>
          <cell r="H641" t="str">
            <v>Sm Bank</v>
          </cell>
        </row>
        <row r="642">
          <cell r="B642" t="str">
            <v>445-1216</v>
          </cell>
          <cell r="C642" t="str">
            <v xml:space="preserve">638798 </v>
          </cell>
          <cell r="D642" t="str">
            <v>STAR/CONCORD</v>
          </cell>
          <cell r="E642" t="str">
            <v>STAR WEST</v>
          </cell>
          <cell r="H642" t="str">
            <v>Big 4</v>
          </cell>
        </row>
        <row r="643">
          <cell r="B643" t="str">
            <v>445-2056</v>
          </cell>
          <cell r="C643" t="str">
            <v xml:space="preserve">1390502 </v>
          </cell>
          <cell r="D643" t="str">
            <v>NYCE</v>
          </cell>
          <cell r="E643" t="str">
            <v>NYCECorporation65320</v>
          </cell>
          <cell r="H643" t="str">
            <v>Sm Bank</v>
          </cell>
        </row>
        <row r="644">
          <cell r="B644" t="str">
            <v>445-2057</v>
          </cell>
          <cell r="C644" t="str">
            <v xml:space="preserve">1390505 </v>
          </cell>
          <cell r="D644" t="str">
            <v>ELECTRONIC PAYMENT EXCHANGE INC</v>
          </cell>
          <cell r="E644" t="str">
            <v>ELECTRONIC PAYMENT EXCHANGE INC</v>
          </cell>
          <cell r="H644" t="str">
            <v>Sm Bank</v>
          </cell>
        </row>
        <row r="645">
          <cell r="B645" t="str">
            <v>445-2167</v>
          </cell>
          <cell r="C645" t="str">
            <v xml:space="preserve">1390433 </v>
          </cell>
          <cell r="D645" t="str">
            <v>ARMED FORCES FINANCI</v>
          </cell>
          <cell r="E645" t="str">
            <v>ARMED FORCES FINANCI</v>
          </cell>
          <cell r="H645" t="str">
            <v>sm CU</v>
          </cell>
        </row>
        <row r="646">
          <cell r="B646" t="str">
            <v>445-9999-9999</v>
          </cell>
          <cell r="C646" t="str">
            <v>none</v>
          </cell>
          <cell r="D646" t="str">
            <v>445 NGH Bus Area Adh to SAP</v>
          </cell>
          <cell r="E646" t="str">
            <v>445 NGH Bus Area Adh to SAP</v>
          </cell>
          <cell r="H646" t="str">
            <v>Sm Bank</v>
          </cell>
        </row>
        <row r="647">
          <cell r="B647" t="str">
            <v>442-0855</v>
          </cell>
          <cell r="C647" t="str">
            <v xml:space="preserve">563636 </v>
          </cell>
          <cell r="D647" t="str">
            <v>NEWYORKSOCIALSV34000</v>
          </cell>
          <cell r="E647" t="str">
            <v>NEWYORKSOCIALSV34000</v>
          </cell>
          <cell r="H647" t="str">
            <v>Govt</v>
          </cell>
        </row>
        <row r="648">
          <cell r="B648" t="str">
            <v>442-0898</v>
          </cell>
          <cell r="C648">
            <v>563870</v>
          </cell>
          <cell r="D648" t="str">
            <v>NEWJERSEYHUMANS65470</v>
          </cell>
          <cell r="E648" t="str">
            <v>NEWJERSEYHUMANS65470</v>
          </cell>
          <cell r="H648" t="str">
            <v>Govt</v>
          </cell>
        </row>
        <row r="649">
          <cell r="B649" t="str">
            <v>D-DMT01020</v>
          </cell>
          <cell r="C649" t="e">
            <v>#N/A</v>
          </cell>
          <cell r="D649" t="str">
            <v>Aust &amp; New Zealand Banking Gro</v>
          </cell>
          <cell r="E649" t="str">
            <v>Aust &amp; New Zealand Banking Gro</v>
          </cell>
          <cell r="H649" t="str">
            <v>Software - Intl</v>
          </cell>
        </row>
        <row r="650">
          <cell r="B650" t="str">
            <v>D-DMT01170</v>
          </cell>
          <cell r="C650" t="e">
            <v>#N/A</v>
          </cell>
          <cell r="D650" t="str">
            <v>National Australia Group</v>
          </cell>
          <cell r="E650" t="str">
            <v>National Australia Group</v>
          </cell>
          <cell r="H650" t="str">
            <v>Software - Intl</v>
          </cell>
        </row>
        <row r="651">
          <cell r="B651" t="str">
            <v>D-EFT01120</v>
          </cell>
          <cell r="C651" t="e">
            <v>#N/A</v>
          </cell>
          <cell r="D651" t="str">
            <v>Cashcard Australia</v>
          </cell>
          <cell r="E651" t="str">
            <v>Cashcard Australia</v>
          </cell>
          <cell r="H651" t="str">
            <v>Software - Intl</v>
          </cell>
        </row>
        <row r="652">
          <cell r="B652" t="str">
            <v>D-EFT01130</v>
          </cell>
          <cell r="C652" t="e">
            <v>#N/A</v>
          </cell>
          <cell r="D652" t="str">
            <v>Commonwealth Bank of Australia</v>
          </cell>
          <cell r="E652" t="str">
            <v>Commonwealth Bank of Australia</v>
          </cell>
          <cell r="H652" t="str">
            <v>Software - Intl</v>
          </cell>
        </row>
        <row r="653">
          <cell r="B653" t="str">
            <v>D-EFT01230</v>
          </cell>
          <cell r="C653" t="e">
            <v>#N/A</v>
          </cell>
          <cell r="D653" t="str">
            <v>International Business Machine</v>
          </cell>
          <cell r="E653" t="str">
            <v>International Business Machine</v>
          </cell>
          <cell r="H653" t="str">
            <v>Software - Intl</v>
          </cell>
        </row>
        <row r="654">
          <cell r="B654" t="str">
            <v>D-EFT01230</v>
          </cell>
          <cell r="C654" t="e">
            <v>#N/A</v>
          </cell>
          <cell r="D654" t="str">
            <v>National Austrailia Bank</v>
          </cell>
          <cell r="E654" t="str">
            <v>National Austrailia Bank</v>
          </cell>
          <cell r="H654" t="str">
            <v>Software - Intl</v>
          </cell>
        </row>
        <row r="655">
          <cell r="B655" t="str">
            <v>D-EFT01430</v>
          </cell>
          <cell r="C655" t="e">
            <v>#N/A</v>
          </cell>
          <cell r="D655" t="str">
            <v>St. George Bank</v>
          </cell>
          <cell r="E655" t="str">
            <v>St. George Bank</v>
          </cell>
          <cell r="H655" t="str">
            <v>Software - Intl</v>
          </cell>
        </row>
        <row r="656">
          <cell r="B656" t="str">
            <v>443-1173</v>
          </cell>
          <cell r="C656" t="str">
            <v xml:space="preserve">563670 </v>
          </cell>
          <cell r="D656" t="str">
            <v>ELECTRONIC TRANS SERVICES  LTD.</v>
          </cell>
          <cell r="E656" t="str">
            <v>ELECTRONIC TRANS SERVICES  LTD.</v>
          </cell>
          <cell r="H656" t="str">
            <v>Software - Intl</v>
          </cell>
        </row>
        <row r="657">
          <cell r="B657" t="str">
            <v>D-XXX01700</v>
          </cell>
          <cell r="C657" t="e">
            <v>#N/A</v>
          </cell>
          <cell r="D657" t="str">
            <v>Consignia/IBM</v>
          </cell>
          <cell r="E657" t="str">
            <v>Consignia/IBM</v>
          </cell>
          <cell r="H657" t="str">
            <v>Software - Intl</v>
          </cell>
        </row>
        <row r="658">
          <cell r="B658" t="str">
            <v>D-CMF01570</v>
          </cell>
          <cell r="C658" t="e">
            <v>#N/A</v>
          </cell>
          <cell r="D658" t="str">
            <v>Finax Finansservice</v>
          </cell>
          <cell r="E658" t="str">
            <v>Finax Finansservice</v>
          </cell>
          <cell r="H658" t="str">
            <v>Software - Intl</v>
          </cell>
        </row>
        <row r="659">
          <cell r="B659" t="str">
            <v>D-CMM01080</v>
          </cell>
          <cell r="C659" t="e">
            <v>#N/A</v>
          </cell>
          <cell r="D659" t="str">
            <v>Bank of Barain &amp; Kuwait</v>
          </cell>
          <cell r="E659" t="str">
            <v>Bank of Barain &amp; Kuwait</v>
          </cell>
          <cell r="H659" t="str">
            <v>Software - Intl</v>
          </cell>
        </row>
        <row r="660">
          <cell r="B660" t="str">
            <v>D-DMO01100</v>
          </cell>
          <cell r="C660" t="e">
            <v>#N/A</v>
          </cell>
          <cell r="D660" t="str">
            <v>Bank of Bermuda</v>
          </cell>
          <cell r="E660" t="str">
            <v>Bank of Bermuda</v>
          </cell>
          <cell r="H660" t="str">
            <v>Software - Intl</v>
          </cell>
        </row>
        <row r="661">
          <cell r="B661" t="str">
            <v>D-DMT01060</v>
          </cell>
          <cell r="C661" t="e">
            <v>#N/A</v>
          </cell>
          <cell r="D661" t="str">
            <v>Barclays Bank plc</v>
          </cell>
          <cell r="E661" t="str">
            <v>Barclays Bank plc</v>
          </cell>
          <cell r="H661" t="str">
            <v>Software - Intl</v>
          </cell>
        </row>
        <row r="662">
          <cell r="B662" t="str">
            <v>D-DMT01250</v>
          </cell>
          <cell r="C662" t="e">
            <v>#N/A</v>
          </cell>
          <cell r="D662" t="str">
            <v>International Nederlande Group</v>
          </cell>
          <cell r="E662" t="str">
            <v>International Nederlande Group</v>
          </cell>
          <cell r="H662" t="str">
            <v>Software - Intl</v>
          </cell>
        </row>
        <row r="663">
          <cell r="B663" t="str">
            <v>D-DMT01270</v>
          </cell>
          <cell r="C663" t="e">
            <v>#N/A</v>
          </cell>
          <cell r="D663" t="str">
            <v>Komercni Bank</v>
          </cell>
          <cell r="E663" t="str">
            <v>Komercni Bank</v>
          </cell>
          <cell r="H663" t="str">
            <v>Software - Intl</v>
          </cell>
        </row>
        <row r="664">
          <cell r="B664" t="str">
            <v>D-DMT01340</v>
          </cell>
          <cell r="C664" t="e">
            <v>#N/A</v>
          </cell>
          <cell r="D664" t="str">
            <v>Rabobank</v>
          </cell>
          <cell r="E664" t="str">
            <v>Rabobank</v>
          </cell>
          <cell r="H664" t="str">
            <v>Software - Intl</v>
          </cell>
        </row>
        <row r="665">
          <cell r="B665" t="str">
            <v>D-DMT01550</v>
          </cell>
          <cell r="C665" t="e">
            <v>#N/A</v>
          </cell>
          <cell r="D665" t="str">
            <v>National Westminster Bank</v>
          </cell>
          <cell r="E665" t="str">
            <v>National Westminster Bank</v>
          </cell>
          <cell r="H665" t="str">
            <v>Software - Intl</v>
          </cell>
        </row>
        <row r="666">
          <cell r="B666" t="str">
            <v>D-EFI01110</v>
          </cell>
          <cell r="C666" t="e">
            <v>#N/A</v>
          </cell>
          <cell r="D666" t="str">
            <v>Bank of Scotaland</v>
          </cell>
          <cell r="E666" t="str">
            <v>Bank of Scotaland</v>
          </cell>
          <cell r="H666" t="str">
            <v>Software - Intl</v>
          </cell>
        </row>
        <row r="667">
          <cell r="B667" t="str">
            <v>D-EFI01560</v>
          </cell>
          <cell r="C667" t="e">
            <v>#N/A</v>
          </cell>
          <cell r="D667" t="str">
            <v>Zagreb Bescha</v>
          </cell>
          <cell r="E667" t="str">
            <v>Zagreb Bescha</v>
          </cell>
          <cell r="H667" t="str">
            <v>Software - Intl</v>
          </cell>
        </row>
        <row r="668">
          <cell r="B668" t="str">
            <v>D-EFI01600</v>
          </cell>
          <cell r="C668" t="e">
            <v>#N/A</v>
          </cell>
          <cell r="D668" t="str">
            <v>Bank Pekeo</v>
          </cell>
          <cell r="E668" t="str">
            <v>Bank Pekeo</v>
          </cell>
          <cell r="H668" t="str">
            <v>Software - Intl</v>
          </cell>
        </row>
        <row r="669">
          <cell r="B669" t="str">
            <v>D-EFT01140</v>
          </cell>
          <cell r="C669" t="e">
            <v>#N/A</v>
          </cell>
          <cell r="D669" t="str">
            <v>Creditcard Services Ltd</v>
          </cell>
          <cell r="E669" t="str">
            <v>Creditcard Services Ltd</v>
          </cell>
          <cell r="H669" t="str">
            <v>Software - Intl</v>
          </cell>
        </row>
        <row r="670">
          <cell r="B670" t="str">
            <v>D-EFT01280</v>
          </cell>
          <cell r="C670" t="e">
            <v>#N/A</v>
          </cell>
          <cell r="D670" t="str">
            <v>Link Interchange Systems  Ltd</v>
          </cell>
          <cell r="E670" t="str">
            <v>Link Interchange Systems  Ltd</v>
          </cell>
          <cell r="H670" t="str">
            <v>Software - Intl</v>
          </cell>
        </row>
        <row r="671">
          <cell r="B671" t="str">
            <v>D-EFT01290</v>
          </cell>
          <cell r="C671" t="e">
            <v>#N/A</v>
          </cell>
          <cell r="D671" t="str">
            <v>Mashreq Bank</v>
          </cell>
          <cell r="E671" t="str">
            <v>Mashreq Bank</v>
          </cell>
          <cell r="H671" t="str">
            <v>Software - Intl</v>
          </cell>
        </row>
        <row r="672">
          <cell r="B672" t="str">
            <v>D-EFT01370</v>
          </cell>
          <cell r="C672" t="e">
            <v>#N/A</v>
          </cell>
          <cell r="D672" t="str">
            <v>Seceti</v>
          </cell>
          <cell r="E672" t="str">
            <v>Seceti</v>
          </cell>
          <cell r="H672" t="str">
            <v>Software - Intl</v>
          </cell>
        </row>
        <row r="673">
          <cell r="B673" t="str">
            <v>D-EFT01410</v>
          </cell>
          <cell r="C673" t="e">
            <v>#N/A</v>
          </cell>
          <cell r="D673" t="str">
            <v>Societa Par i Servizi Bancari</v>
          </cell>
          <cell r="E673" t="str">
            <v>Societa Par i Servizi Bancari</v>
          </cell>
          <cell r="H673" t="str">
            <v>Software - Intl</v>
          </cell>
        </row>
        <row r="674">
          <cell r="B674" t="str">
            <v>443-0526</v>
          </cell>
          <cell r="C674" t="str">
            <v xml:space="preserve">563698 </v>
          </cell>
          <cell r="D674" t="str">
            <v>FIRST DATA RESOURCES AUSTRALIA  LTD</v>
          </cell>
          <cell r="H674" t="str">
            <v>Software - Intl</v>
          </cell>
        </row>
        <row r="675">
          <cell r="B675" t="str">
            <v>443-2673</v>
          </cell>
          <cell r="C675">
            <v>1465603</v>
          </cell>
          <cell r="D675" t="str">
            <v>BANX INC</v>
          </cell>
          <cell r="H675" t="str">
            <v>Software</v>
          </cell>
        </row>
        <row r="676">
          <cell r="B676" t="str">
            <v>443-9999</v>
          </cell>
          <cell r="C676" t="str">
            <v>none</v>
          </cell>
          <cell r="D676" t="str">
            <v>Non-specific Customer Group</v>
          </cell>
          <cell r="H676" t="str">
            <v>Software</v>
          </cell>
        </row>
        <row r="677">
          <cell r="B677" t="str">
            <v>418-000003</v>
          </cell>
          <cell r="C677" t="str">
            <v>none</v>
          </cell>
          <cell r="D677" t="str">
            <v>DDIL-OTHR PROSPECTS</v>
          </cell>
          <cell r="H677" t="str">
            <v>Software - Intl</v>
          </cell>
        </row>
        <row r="678">
          <cell r="B678" t="str">
            <v>500</v>
          </cell>
          <cell r="C678" t="str">
            <v>none</v>
          </cell>
          <cell r="D678" t="str">
            <v>0500 Prospect International</v>
          </cell>
          <cell r="H678" t="str">
            <v>Software - Intl</v>
          </cell>
        </row>
        <row r="679">
          <cell r="B679" t="str">
            <v>D-EFTSPARC</v>
          </cell>
          <cell r="C679" t="str">
            <v>none</v>
          </cell>
          <cell r="D679" t="str">
            <v>DDIL Non-Customer Specific</v>
          </cell>
          <cell r="H679" t="str">
            <v>Software - Intl</v>
          </cell>
        </row>
        <row r="680">
          <cell r="B680" t="str">
            <v>D-EFI01360</v>
          </cell>
          <cell r="C680" t="e">
            <v>#N/A</v>
          </cell>
          <cell r="D680" t="str">
            <v>Royal Bank of Scotland</v>
          </cell>
          <cell r="H680" t="str">
            <v>Software - Intl</v>
          </cell>
        </row>
        <row r="681">
          <cell r="B681" t="str">
            <v>441-1136</v>
          </cell>
          <cell r="C681">
            <v>564045</v>
          </cell>
          <cell r="D681" t="str">
            <v>CITIBANK - EBT CO</v>
          </cell>
          <cell r="E681" t="str">
            <v>CITIBANK - EBT CO</v>
          </cell>
          <cell r="H681" t="str">
            <v>Government</v>
          </cell>
        </row>
        <row r="682">
          <cell r="B682" t="str">
            <v>441-1137</v>
          </cell>
          <cell r="C682">
            <v>564139</v>
          </cell>
          <cell r="D682" t="str">
            <v>CITIBANK - EBT MA</v>
          </cell>
          <cell r="E682" t="str">
            <v>CITIBANK - EBT MA</v>
          </cell>
          <cell r="H682" t="str">
            <v>Government</v>
          </cell>
        </row>
        <row r="683">
          <cell r="B683" t="str">
            <v>441-1138</v>
          </cell>
          <cell r="C683">
            <v>564140</v>
          </cell>
          <cell r="D683" t="str">
            <v>CITIBANK - EBT MO</v>
          </cell>
          <cell r="E683" t="str">
            <v>CITIBANK - EBT MO</v>
          </cell>
          <cell r="H683" t="str">
            <v>Government</v>
          </cell>
        </row>
        <row r="684">
          <cell r="B684" t="str">
            <v>441-1138</v>
          </cell>
          <cell r="C684">
            <v>1596045</v>
          </cell>
          <cell r="D684" t="str">
            <v>CITIBANK - EBT MO</v>
          </cell>
          <cell r="E684" t="str">
            <v>CITIBANK - EBT MO</v>
          </cell>
          <cell r="H684" t="str">
            <v>Government</v>
          </cell>
        </row>
        <row r="685">
          <cell r="B685" t="str">
            <v>441-1139</v>
          </cell>
          <cell r="C685">
            <v>564141</v>
          </cell>
          <cell r="D685" t="str">
            <v>CITIBANK - EBT TN</v>
          </cell>
          <cell r="E685" t="str">
            <v>CITIBANK - EBT TN</v>
          </cell>
          <cell r="H685" t="str">
            <v>Government</v>
          </cell>
        </row>
        <row r="686">
          <cell r="B686" t="str">
            <v>441-1139</v>
          </cell>
          <cell r="C686">
            <v>1596046</v>
          </cell>
          <cell r="D686" t="str">
            <v>CITIBANK - EBT TN</v>
          </cell>
          <cell r="E686" t="str">
            <v>CITIBANK - EBT TN</v>
          </cell>
          <cell r="H686" t="str">
            <v>Government</v>
          </cell>
        </row>
        <row r="687">
          <cell r="B687" t="str">
            <v>441-1141</v>
          </cell>
          <cell r="C687">
            <v>564143</v>
          </cell>
          <cell r="D687" t="str">
            <v>CITIBANK - EBT RI</v>
          </cell>
          <cell r="E687" t="str">
            <v>CITIBANK - EBT RI</v>
          </cell>
          <cell r="H687" t="str">
            <v>Government</v>
          </cell>
        </row>
        <row r="688">
          <cell r="B688" t="str">
            <v>441-1142</v>
          </cell>
          <cell r="C688">
            <v>564144</v>
          </cell>
          <cell r="D688" t="str">
            <v>CITIBANK - EBT KY</v>
          </cell>
          <cell r="E688" t="str">
            <v>CITIBANK - EBT KY</v>
          </cell>
          <cell r="H688" t="str">
            <v>Government</v>
          </cell>
        </row>
        <row r="689">
          <cell r="B689" t="str">
            <v>441-1143</v>
          </cell>
          <cell r="C689">
            <v>564145</v>
          </cell>
          <cell r="D689" t="str">
            <v>CITIBANK - EBT AR</v>
          </cell>
          <cell r="E689" t="str">
            <v>CITIBANK - EBT AR</v>
          </cell>
          <cell r="H689" t="str">
            <v>Government</v>
          </cell>
        </row>
        <row r="690">
          <cell r="B690" t="str">
            <v>441-1144</v>
          </cell>
          <cell r="C690">
            <v>564146</v>
          </cell>
          <cell r="D690" t="str">
            <v>CITIBANK - EBT VT</v>
          </cell>
          <cell r="E690" t="str">
            <v>CITIBANK - EBT VT</v>
          </cell>
          <cell r="H690" t="str">
            <v>Government</v>
          </cell>
        </row>
        <row r="691">
          <cell r="B691" t="str">
            <v>441-1145</v>
          </cell>
          <cell r="C691">
            <v>564147</v>
          </cell>
          <cell r="D691" t="str">
            <v>CITIBANK - EBT NH</v>
          </cell>
          <cell r="E691" t="str">
            <v>CITIBANK - EBT NH</v>
          </cell>
          <cell r="H691" t="str">
            <v>Government</v>
          </cell>
        </row>
        <row r="692">
          <cell r="B692" t="str">
            <v>441-1146</v>
          </cell>
          <cell r="C692">
            <v>564148</v>
          </cell>
          <cell r="D692" t="str">
            <v>CITIBANK - EBT CT</v>
          </cell>
          <cell r="E692" t="str">
            <v>CITIBANK - EBT CT</v>
          </cell>
          <cell r="H692" t="str">
            <v>Government</v>
          </cell>
        </row>
        <row r="693">
          <cell r="B693" t="str">
            <v>441-1147</v>
          </cell>
          <cell r="C693">
            <v>564149</v>
          </cell>
          <cell r="D693" t="str">
            <v>CITIBANK - EBT NY</v>
          </cell>
          <cell r="E693" t="str">
            <v>CITIBANK - EBT NY</v>
          </cell>
          <cell r="H693" t="str">
            <v>Government</v>
          </cell>
        </row>
        <row r="694">
          <cell r="B694" t="str">
            <v>441-1148</v>
          </cell>
          <cell r="C694">
            <v>564150</v>
          </cell>
          <cell r="D694" t="str">
            <v>CITIBANK - EBT AL</v>
          </cell>
          <cell r="E694" t="str">
            <v>CITIBANK - EBT AL</v>
          </cell>
          <cell r="H694" t="str">
            <v>Government</v>
          </cell>
        </row>
        <row r="695">
          <cell r="B695" t="str">
            <v>441-1182</v>
          </cell>
          <cell r="C695">
            <v>563491</v>
          </cell>
          <cell r="D695" t="str">
            <v>CITIBANK  WASHINGTON DC</v>
          </cell>
          <cell r="E695" t="str">
            <v>CITIBANK  WASHINGTON DC</v>
          </cell>
          <cell r="H695" t="str">
            <v>Government</v>
          </cell>
        </row>
        <row r="696">
          <cell r="B696" t="str">
            <v>441-1259</v>
          </cell>
          <cell r="C696">
            <v>689888</v>
          </cell>
          <cell r="D696" t="str">
            <v>CITIBANK EBT - GEORGIA</v>
          </cell>
          <cell r="E696" t="str">
            <v>CITIBANK EBT - GEORGIA</v>
          </cell>
          <cell r="H696" t="str">
            <v>Government</v>
          </cell>
        </row>
        <row r="697">
          <cell r="B697" t="str">
            <v>441-1260</v>
          </cell>
          <cell r="C697">
            <v>689887</v>
          </cell>
          <cell r="D697" t="str">
            <v>CITIBANK EBT - HAWAII</v>
          </cell>
          <cell r="E697" t="str">
            <v>CITIBANK EBT - HAWAII</v>
          </cell>
          <cell r="H697" t="str">
            <v>Government</v>
          </cell>
        </row>
        <row r="698">
          <cell r="B698" t="str">
            <v>441-1261</v>
          </cell>
          <cell r="C698">
            <v>689884</v>
          </cell>
          <cell r="D698" t="str">
            <v>CITIBANK EBT - WASHINGTON</v>
          </cell>
          <cell r="E698" t="str">
            <v>CITIBANK EBT - WASHINGTON</v>
          </cell>
          <cell r="H698" t="str">
            <v>Government</v>
          </cell>
        </row>
        <row r="699">
          <cell r="B699" t="str">
            <v>441-1262</v>
          </cell>
          <cell r="C699">
            <v>689885</v>
          </cell>
          <cell r="D699" t="str">
            <v>CITIBANK EBT - FLORIDA</v>
          </cell>
          <cell r="E699" t="str">
            <v>CITIBANK EBT - FLORIDA</v>
          </cell>
          <cell r="H699" t="str">
            <v>Government</v>
          </cell>
        </row>
        <row r="700">
          <cell r="B700" t="str">
            <v>441-1263</v>
          </cell>
          <cell r="C700">
            <v>689889</v>
          </cell>
          <cell r="D700" t="str">
            <v>CITIBANK EBT - ALASKA</v>
          </cell>
          <cell r="E700" t="str">
            <v>CITIBANK EBT - ALASKA</v>
          </cell>
          <cell r="H700" t="str">
            <v>Government</v>
          </cell>
        </row>
        <row r="701">
          <cell r="B701" t="str">
            <v>441-1264</v>
          </cell>
          <cell r="C701">
            <v>689886</v>
          </cell>
          <cell r="D701" t="str">
            <v>CITIBANK EBT - ARIZONA</v>
          </cell>
          <cell r="E701" t="str">
            <v>CITIBANK EBT - ARIZONA</v>
          </cell>
          <cell r="H701" t="str">
            <v>Government</v>
          </cell>
        </row>
        <row r="702">
          <cell r="B702" t="str">
            <v>441-1280</v>
          </cell>
          <cell r="C702">
            <v>691655</v>
          </cell>
          <cell r="D702" t="str">
            <v>CITIBANK EBT - IDAHO</v>
          </cell>
          <cell r="E702" t="str">
            <v>CITIBANK EBT - IDAHO</v>
          </cell>
          <cell r="H702" t="str">
            <v>Government</v>
          </cell>
        </row>
        <row r="703">
          <cell r="B703" t="str">
            <v>441-2575</v>
          </cell>
          <cell r="C703">
            <v>1472386</v>
          </cell>
          <cell r="D703" t="str">
            <v>CITICORP EFS</v>
          </cell>
          <cell r="E703" t="str">
            <v>CITICORP EFS</v>
          </cell>
          <cell r="H703" t="str">
            <v>Government</v>
          </cell>
        </row>
        <row r="704">
          <cell r="B704" t="str">
            <v>441-0855</v>
          </cell>
          <cell r="C704">
            <v>563636</v>
          </cell>
          <cell r="D704" t="str">
            <v>NEW YORK ST DEPT OF SOCIAL SERVICES</v>
          </cell>
          <cell r="E704" t="str">
            <v>NEW YORK ST DEPT OF SOCIAL SERVICES</v>
          </cell>
          <cell r="H704" t="str">
            <v>Government</v>
          </cell>
        </row>
        <row r="705">
          <cell r="B705" t="str">
            <v>441-0855</v>
          </cell>
          <cell r="C705">
            <v>1481265</v>
          </cell>
          <cell r="D705" t="str">
            <v>NEW YORK ST DEPT OF SOCIAL SERVICES</v>
          </cell>
          <cell r="E705" t="str">
            <v>NEW YORK ST DEPT OF SOCIAL SERVICES</v>
          </cell>
          <cell r="H705" t="str">
            <v>Government</v>
          </cell>
        </row>
        <row r="706">
          <cell r="B706" t="str">
            <v>441-0855</v>
          </cell>
          <cell r="C706">
            <v>1481391</v>
          </cell>
          <cell r="D706" t="str">
            <v>NEW YORK ST DEPT OF SOCIAL SERVICES</v>
          </cell>
          <cell r="E706" t="str">
            <v>NEW YORK ST DEPT OF SOCIAL SERVICES</v>
          </cell>
          <cell r="H706" t="str">
            <v>Government</v>
          </cell>
        </row>
        <row r="707">
          <cell r="B707" t="str">
            <v>441-0855</v>
          </cell>
          <cell r="C707">
            <v>1481392</v>
          </cell>
          <cell r="D707" t="str">
            <v>NEW YORK ST DEPT OF SOCIAL SERVICES</v>
          </cell>
          <cell r="E707" t="str">
            <v>NEW YORK ST DEPT OF SOCIAL SERVICES</v>
          </cell>
          <cell r="H707" t="str">
            <v>Government</v>
          </cell>
        </row>
        <row r="708">
          <cell r="B708" t="str">
            <v>441-0855</v>
          </cell>
          <cell r="C708">
            <v>1481393</v>
          </cell>
          <cell r="D708" t="str">
            <v>NEW YORK ST DEPT OF SOCIAL SERVICES</v>
          </cell>
          <cell r="E708" t="str">
            <v>NEW YORK ST DEPT OF SOCIAL SERVICES</v>
          </cell>
          <cell r="H708" t="str">
            <v>Government</v>
          </cell>
        </row>
        <row r="709">
          <cell r="B709" t="str">
            <v>441-0855</v>
          </cell>
          <cell r="C709">
            <v>1481394</v>
          </cell>
          <cell r="D709" t="str">
            <v>NEW YORK ST DEPT OF SOCIAL SERVICES</v>
          </cell>
          <cell r="E709" t="str">
            <v>NEW YORK ST DEPT OF SOCIAL SERVICES</v>
          </cell>
          <cell r="H709" t="str">
            <v>Government</v>
          </cell>
        </row>
        <row r="710">
          <cell r="B710" t="str">
            <v>441-0855</v>
          </cell>
          <cell r="C710">
            <v>1481395</v>
          </cell>
          <cell r="D710" t="str">
            <v>NEW YORK ST DEPT OF SOCIAL SERVICES</v>
          </cell>
          <cell r="E710" t="str">
            <v>NEW YORK ST DEPT OF SOCIAL SERVICES</v>
          </cell>
          <cell r="H710" t="str">
            <v>Government</v>
          </cell>
        </row>
        <row r="711">
          <cell r="B711" t="str">
            <v>441-0855</v>
          </cell>
          <cell r="C711">
            <v>1481396</v>
          </cell>
          <cell r="D711" t="str">
            <v>NEW YORK ST DEPT OF SOCIAL SERVICES</v>
          </cell>
          <cell r="E711" t="str">
            <v>NEW YORK ST DEPT OF SOCIAL SERVICES</v>
          </cell>
          <cell r="H711" t="str">
            <v>Government</v>
          </cell>
        </row>
        <row r="712">
          <cell r="B712" t="str">
            <v>441-0855</v>
          </cell>
          <cell r="C712">
            <v>1481398</v>
          </cell>
          <cell r="D712" t="str">
            <v>NEW YORK ST DEPT OF SOCIAL SERVICES</v>
          </cell>
          <cell r="E712" t="str">
            <v>NEW YORK ST DEPT OF SOCIAL SERVICES</v>
          </cell>
          <cell r="H712" t="str">
            <v>Government</v>
          </cell>
        </row>
        <row r="713">
          <cell r="B713" t="str">
            <v>441-0855</v>
          </cell>
          <cell r="C713">
            <v>1481401</v>
          </cell>
          <cell r="D713" t="str">
            <v>NEW YORK ST DEPT OF SOCIAL SERVICES</v>
          </cell>
          <cell r="E713" t="str">
            <v>NEW YORK ST DEPT OF SOCIAL SERVICES</v>
          </cell>
          <cell r="H713" t="str">
            <v>Government</v>
          </cell>
        </row>
        <row r="714">
          <cell r="B714" t="str">
            <v>441-0855</v>
          </cell>
          <cell r="C714">
            <v>1481402</v>
          </cell>
          <cell r="D714" t="str">
            <v>NEW YORK ST DEPT OF SOCIAL SERVICES</v>
          </cell>
          <cell r="E714" t="str">
            <v>NEW YORK ST DEPT OF SOCIAL SERVICES</v>
          </cell>
          <cell r="H714" t="str">
            <v>Government</v>
          </cell>
        </row>
        <row r="715">
          <cell r="B715" t="str">
            <v>441-0855</v>
          </cell>
          <cell r="C715">
            <v>1481403</v>
          </cell>
          <cell r="D715" t="str">
            <v>NEW YORK ST DEPT OF SOCIAL SERVICES</v>
          </cell>
          <cell r="E715" t="str">
            <v>NEW YORK ST DEPT OF SOCIAL SERVICES</v>
          </cell>
          <cell r="H715" t="str">
            <v>Government</v>
          </cell>
        </row>
        <row r="716">
          <cell r="B716" t="str">
            <v>441-0855</v>
          </cell>
          <cell r="C716">
            <v>1481404</v>
          </cell>
          <cell r="D716" t="str">
            <v>NEW YORK ST DEPT OF SOCIAL SERVICES</v>
          </cell>
          <cell r="E716" t="str">
            <v>NEW YORK ST DEPT OF SOCIAL SERVICES</v>
          </cell>
          <cell r="H716" t="str">
            <v>Government</v>
          </cell>
        </row>
        <row r="717">
          <cell r="B717" t="str">
            <v>441-0855</v>
          </cell>
          <cell r="C717">
            <v>1481405</v>
          </cell>
          <cell r="D717" t="str">
            <v>NEW YORK ST DEPT OF SOCIAL SERVICES</v>
          </cell>
          <cell r="E717" t="str">
            <v>NEW YORK ST DEPT OF SOCIAL SERVICES</v>
          </cell>
          <cell r="H717" t="str">
            <v>Government</v>
          </cell>
        </row>
        <row r="718">
          <cell r="B718" t="str">
            <v>441-0855</v>
          </cell>
          <cell r="C718">
            <v>1481406</v>
          </cell>
          <cell r="D718" t="str">
            <v>NEW YORK ST DEPT OF SOCIAL SERVICES</v>
          </cell>
          <cell r="E718" t="str">
            <v>NEW YORK ST DEPT OF SOCIAL SERVICES</v>
          </cell>
          <cell r="H718" t="str">
            <v>Government</v>
          </cell>
        </row>
        <row r="719">
          <cell r="B719" t="str">
            <v>441-0855</v>
          </cell>
          <cell r="C719">
            <v>1481407</v>
          </cell>
          <cell r="D719" t="str">
            <v>NEW YORK ST DEPT OF SOCIAL SERVICES</v>
          </cell>
          <cell r="E719" t="str">
            <v>NEW YORK ST DEPT OF SOCIAL SERVICES</v>
          </cell>
          <cell r="H719" t="str">
            <v>Government</v>
          </cell>
        </row>
        <row r="720">
          <cell r="B720" t="str">
            <v>441-0855</v>
          </cell>
          <cell r="C720">
            <v>1481408</v>
          </cell>
          <cell r="D720" t="str">
            <v>NEW YORK ST DEPT OF SOCIAL SERVICES</v>
          </cell>
          <cell r="E720" t="str">
            <v>NEW YORK ST DEPT OF SOCIAL SERVICES</v>
          </cell>
          <cell r="H720" t="str">
            <v>Government</v>
          </cell>
        </row>
        <row r="721">
          <cell r="B721" t="str">
            <v>441-0855</v>
          </cell>
          <cell r="C721">
            <v>1481410</v>
          </cell>
          <cell r="D721" t="str">
            <v>NEW YORK ST DEPT OF SOCIAL SERVICES</v>
          </cell>
          <cell r="E721" t="str">
            <v>NEW YORK ST DEPT OF SOCIAL SERVICES</v>
          </cell>
          <cell r="H721" t="str">
            <v>Government</v>
          </cell>
        </row>
        <row r="722">
          <cell r="B722" t="str">
            <v>441-0855</v>
          </cell>
          <cell r="C722">
            <v>1481411</v>
          </cell>
          <cell r="D722" t="str">
            <v>NEW YORK ST DEPT OF SOCIAL SERVICES</v>
          </cell>
          <cell r="E722" t="str">
            <v>NEW YORK ST DEPT OF SOCIAL SERVICES</v>
          </cell>
          <cell r="H722" t="str">
            <v>Government</v>
          </cell>
        </row>
        <row r="723">
          <cell r="B723" t="str">
            <v>441-0855</v>
          </cell>
          <cell r="C723">
            <v>1481412</v>
          </cell>
          <cell r="D723" t="str">
            <v>NEW YORK ST DEPT OF SOCIAL SERVICES</v>
          </cell>
          <cell r="E723" t="str">
            <v>NEW YORK ST DEPT OF SOCIAL SERVICES</v>
          </cell>
          <cell r="H723" t="str">
            <v>Government</v>
          </cell>
        </row>
        <row r="724">
          <cell r="B724" t="str">
            <v>441-0855</v>
          </cell>
          <cell r="C724">
            <v>1481413</v>
          </cell>
          <cell r="D724" t="str">
            <v>NEW YORK ST DEPT OF SOCIAL SERVICES</v>
          </cell>
          <cell r="E724" t="str">
            <v>NEW YORK ST DEPT OF SOCIAL SERVICES</v>
          </cell>
          <cell r="H724" t="str">
            <v>Government</v>
          </cell>
        </row>
        <row r="725">
          <cell r="B725" t="str">
            <v>441-0855</v>
          </cell>
          <cell r="C725">
            <v>1481414</v>
          </cell>
          <cell r="D725" t="str">
            <v>NEW YORK ST DEPT OF SOCIAL SERVICES</v>
          </cell>
          <cell r="E725" t="str">
            <v>NEW YORK ST DEPT OF SOCIAL SERVICES</v>
          </cell>
          <cell r="H725" t="str">
            <v>Government</v>
          </cell>
        </row>
        <row r="726">
          <cell r="B726" t="str">
            <v>441-0855</v>
          </cell>
          <cell r="C726">
            <v>1481415</v>
          </cell>
          <cell r="D726" t="str">
            <v>NEW YORK ST DEPT OF SOCIAL SERVICES</v>
          </cell>
          <cell r="E726" t="str">
            <v>NEW YORK ST DEPT OF SOCIAL SERVICES</v>
          </cell>
          <cell r="H726" t="str">
            <v>Government</v>
          </cell>
        </row>
        <row r="727">
          <cell r="B727" t="str">
            <v>441-0855</v>
          </cell>
          <cell r="C727">
            <v>1481416</v>
          </cell>
          <cell r="D727" t="str">
            <v>NEW YORK ST DEPT OF SOCIAL SERVICES</v>
          </cell>
          <cell r="E727" t="str">
            <v>NEW YORK ST DEPT OF SOCIAL SERVICES</v>
          </cell>
          <cell r="H727" t="str">
            <v>Government</v>
          </cell>
        </row>
        <row r="728">
          <cell r="B728" t="str">
            <v>441-0855</v>
          </cell>
          <cell r="C728">
            <v>1481417</v>
          </cell>
          <cell r="D728" t="str">
            <v>NEW YORK ST DEPT OF SOCIAL SERVICES</v>
          </cell>
          <cell r="E728" t="str">
            <v>NEW YORK ST DEPT OF SOCIAL SERVICES</v>
          </cell>
          <cell r="H728" t="str">
            <v>Government</v>
          </cell>
        </row>
        <row r="729">
          <cell r="B729" t="str">
            <v>441-0855</v>
          </cell>
          <cell r="C729">
            <v>1484530</v>
          </cell>
          <cell r="D729" t="str">
            <v>NEW YORK ST DEPT OF SOCIAL SERVICES</v>
          </cell>
          <cell r="E729" t="str">
            <v>NEW YORK ST DEPT OF SOCIAL SERVICES</v>
          </cell>
          <cell r="H729" t="str">
            <v>Government</v>
          </cell>
        </row>
        <row r="730">
          <cell r="B730" t="str">
            <v>441-0855</v>
          </cell>
          <cell r="C730">
            <v>1484801</v>
          </cell>
          <cell r="D730" t="str">
            <v>NEW YORK ST DEPT OF SOCIAL SERVICES</v>
          </cell>
          <cell r="E730" t="str">
            <v>NEW YORK ST DEPT OF SOCIAL SERVICES</v>
          </cell>
          <cell r="H730" t="str">
            <v>Government</v>
          </cell>
        </row>
        <row r="731">
          <cell r="B731" t="str">
            <v>441-0855</v>
          </cell>
          <cell r="C731">
            <v>1484802</v>
          </cell>
          <cell r="D731" t="str">
            <v>NEW YORK ST DEPT OF SOCIAL SERVICES</v>
          </cell>
          <cell r="E731" t="str">
            <v>NEW YORK ST DEPT OF SOCIAL SERVICES</v>
          </cell>
          <cell r="H731" t="str">
            <v>Government</v>
          </cell>
        </row>
        <row r="732">
          <cell r="B732" t="str">
            <v>441-0855</v>
          </cell>
          <cell r="C732">
            <v>1484803</v>
          </cell>
          <cell r="D732" t="str">
            <v>NEW YORK ST DEPT OF SOCIAL SERVICES</v>
          </cell>
          <cell r="E732" t="str">
            <v>NEW YORK ST DEPT OF SOCIAL SERVICES</v>
          </cell>
          <cell r="H732" t="str">
            <v>Government</v>
          </cell>
        </row>
        <row r="733">
          <cell r="B733" t="str">
            <v>441-0855</v>
          </cell>
          <cell r="C733">
            <v>1484804</v>
          </cell>
          <cell r="D733" t="str">
            <v>NEW YORK ST DEPT OF SOCIAL SERVICES</v>
          </cell>
          <cell r="E733" t="str">
            <v>NEW YORK ST DEPT OF SOCIAL SERVICES</v>
          </cell>
          <cell r="H733" t="str">
            <v>Government</v>
          </cell>
        </row>
        <row r="734">
          <cell r="B734" t="str">
            <v>441-0855</v>
          </cell>
          <cell r="C734">
            <v>1484805</v>
          </cell>
          <cell r="D734" t="str">
            <v>NEW YORK ST DEPT OF SOCIAL SERVICES</v>
          </cell>
          <cell r="E734" t="str">
            <v>NEW YORK ST DEPT OF SOCIAL SERVICES</v>
          </cell>
          <cell r="H734" t="str">
            <v>Government</v>
          </cell>
        </row>
        <row r="735">
          <cell r="B735" t="str">
            <v>441-0855</v>
          </cell>
          <cell r="C735">
            <v>1485125</v>
          </cell>
          <cell r="D735" t="str">
            <v>NEW YORK ST DEPT OF SOCIAL SERVICES</v>
          </cell>
          <cell r="E735" t="str">
            <v>NEW YORK ST DEPT OF SOCIAL SERVICES</v>
          </cell>
          <cell r="H735" t="str">
            <v>Government</v>
          </cell>
        </row>
        <row r="736">
          <cell r="B736" t="str">
            <v>441-0855</v>
          </cell>
          <cell r="C736">
            <v>1486057</v>
          </cell>
          <cell r="D736" t="str">
            <v>NEW YORK ST DEPT OF SOCIAL SERVICES</v>
          </cell>
          <cell r="E736" t="str">
            <v>NEW YORK ST DEPT OF SOCIAL SERVICES</v>
          </cell>
          <cell r="H736" t="str">
            <v>Government</v>
          </cell>
        </row>
        <row r="737">
          <cell r="B737" t="str">
            <v>441-0855</v>
          </cell>
          <cell r="C737">
            <v>1491496</v>
          </cell>
          <cell r="D737" t="str">
            <v>NEW YORK ST DEPT OF SOCIAL SERVICES</v>
          </cell>
          <cell r="E737" t="str">
            <v>NEW YORK ST DEPT OF SOCIAL SERVICES</v>
          </cell>
          <cell r="H737" t="str">
            <v>Government</v>
          </cell>
        </row>
        <row r="738">
          <cell r="B738" t="str">
            <v>441-0855</v>
          </cell>
          <cell r="C738">
            <v>1592272</v>
          </cell>
          <cell r="D738" t="str">
            <v>NEW YORK ST DEPT OF SOCIAL SERVICES</v>
          </cell>
          <cell r="E738" t="str">
            <v>NEW YORK ST DEPT OF SOCIAL SERVICES</v>
          </cell>
          <cell r="H738" t="str">
            <v>Government</v>
          </cell>
        </row>
        <row r="739">
          <cell r="B739" t="str">
            <v>441-0855</v>
          </cell>
          <cell r="C739">
            <v>1592273</v>
          </cell>
          <cell r="D739" t="str">
            <v>NEW YORK ST DEPT OF SOCIAL SERVICES</v>
          </cell>
          <cell r="E739" t="str">
            <v>NEW YORK ST DEPT OF SOCIAL SERVICES</v>
          </cell>
          <cell r="H739" t="str">
            <v>Government</v>
          </cell>
        </row>
        <row r="740">
          <cell r="B740" t="str">
            <v>441-0855</v>
          </cell>
          <cell r="C740">
            <v>1602553</v>
          </cell>
          <cell r="D740" t="str">
            <v>NEW YORK ST DEPT OF SOCIAL SERVICES</v>
          </cell>
          <cell r="E740" t="str">
            <v>NEW YORK ST DEPT OF SOCIAL SERVICES</v>
          </cell>
          <cell r="H740" t="str">
            <v>Government</v>
          </cell>
        </row>
        <row r="741">
          <cell r="B741" t="str">
            <v>441-1219</v>
          </cell>
          <cell r="C741">
            <v>640785</v>
          </cell>
          <cell r="D741" t="str">
            <v>NEW YORK ST DEPT OF SOCIAL SERVICES</v>
          </cell>
          <cell r="E741" t="str">
            <v>NEW YORK ST DEPT OF SOCIAL SERVICES</v>
          </cell>
          <cell r="H741" t="str">
            <v>Government</v>
          </cell>
        </row>
        <row r="742">
          <cell r="B742" t="str">
            <v>441-1220</v>
          </cell>
          <cell r="C742">
            <v>640786</v>
          </cell>
          <cell r="D742" t="str">
            <v>NEW YORK ST DEPT OF SOCIAL SERVICES</v>
          </cell>
          <cell r="E742" t="str">
            <v>NEW YORK ST DEPT OF SOCIAL SERVICES</v>
          </cell>
          <cell r="H742" t="str">
            <v>Government</v>
          </cell>
        </row>
        <row r="743">
          <cell r="B743" t="str">
            <v>441-0000-0000</v>
          </cell>
          <cell r="C743" t="str">
            <v>NONE</v>
          </cell>
          <cell r="D743" t="str">
            <v>GOV PPROSPECTS</v>
          </cell>
          <cell r="E743" t="str">
            <v>GOV PPROSPECTS</v>
          </cell>
          <cell r="H743" t="str">
            <v>Government</v>
          </cell>
        </row>
        <row r="744">
          <cell r="B744" t="str">
            <v>441-0517</v>
          </cell>
          <cell r="C744">
            <v>563693</v>
          </cell>
          <cell r="D744" t="str">
            <v>STATE OF MINNESOTA</v>
          </cell>
          <cell r="E744" t="str">
            <v>STATE OF MINNESOTA</v>
          </cell>
          <cell r="H744" t="str">
            <v>Government</v>
          </cell>
        </row>
        <row r="745">
          <cell r="B745" t="str">
            <v>441-0519</v>
          </cell>
          <cell r="C745">
            <v>563695</v>
          </cell>
          <cell r="D745" t="str">
            <v>STATE OF LOUISIANA</v>
          </cell>
          <cell r="E745" t="str">
            <v>STATE OF LOUISIANA</v>
          </cell>
          <cell r="H745" t="str">
            <v>Government</v>
          </cell>
        </row>
        <row r="746">
          <cell r="B746" t="str">
            <v>441-0538</v>
          </cell>
          <cell r="C746">
            <v>563480</v>
          </cell>
          <cell r="D746" t="str">
            <v>UTAH DEPT HUMAN SVC</v>
          </cell>
          <cell r="E746" t="str">
            <v>UTAH DEPT HUMAN SVC</v>
          </cell>
          <cell r="H746" t="str">
            <v>Government</v>
          </cell>
        </row>
        <row r="747">
          <cell r="B747" t="str">
            <v>441-0539</v>
          </cell>
          <cell r="C747">
            <v>563705</v>
          </cell>
          <cell r="D747" t="str">
            <v>SAN BERNADINO COUNTY</v>
          </cell>
          <cell r="E747" t="str">
            <v>SAN BERNADINO COUNTY</v>
          </cell>
          <cell r="H747" t="str">
            <v>Government</v>
          </cell>
        </row>
        <row r="748">
          <cell r="B748" t="str">
            <v>441-0564</v>
          </cell>
          <cell r="C748">
            <v>563708</v>
          </cell>
          <cell r="D748" t="str">
            <v>SMART &amp; FINAL STORES CORP.</v>
          </cell>
          <cell r="E748" t="str">
            <v>SMART &amp; FINAL STORES CORP.</v>
          </cell>
          <cell r="H748" t="str">
            <v>Government</v>
          </cell>
        </row>
        <row r="749">
          <cell r="B749" t="str">
            <v>441-0590</v>
          </cell>
          <cell r="C749">
            <v>563716</v>
          </cell>
          <cell r="D749" t="str">
            <v>RALPHS GROCERY COMPANY</v>
          </cell>
          <cell r="E749" t="str">
            <v>RALPHS GROCERY COMPANY</v>
          </cell>
          <cell r="H749" t="str">
            <v>Government</v>
          </cell>
        </row>
        <row r="750">
          <cell r="B750" t="str">
            <v>441-0596</v>
          </cell>
          <cell r="C750">
            <v>563719</v>
          </cell>
          <cell r="D750" t="str">
            <v>ST OF OREGON DEPT.OF HUMAN RESOURCE</v>
          </cell>
          <cell r="E750" t="str">
            <v>ST OF OREGON DEPT.OF HUMAN RESOURCE</v>
          </cell>
          <cell r="H750" t="str">
            <v>Government</v>
          </cell>
        </row>
        <row r="751">
          <cell r="B751" t="str">
            <v>441-0608</v>
          </cell>
          <cell r="C751">
            <v>563723</v>
          </cell>
          <cell r="D751" t="str">
            <v>BUYPASS CORPORATION</v>
          </cell>
          <cell r="E751" t="str">
            <v>BUYPASS CORPORATION</v>
          </cell>
          <cell r="H751" t="str">
            <v>Government</v>
          </cell>
        </row>
        <row r="752">
          <cell r="B752" t="str">
            <v>441-0623</v>
          </cell>
          <cell r="C752">
            <v>563727</v>
          </cell>
          <cell r="D752" t="str">
            <v>CO OF SAN DIEGO DEPT OF SOCIAL SERV</v>
          </cell>
          <cell r="E752" t="str">
            <v>CO OF SAN DIEGO DEPT OF SOCIAL SERV</v>
          </cell>
          <cell r="H752" t="str">
            <v>Government</v>
          </cell>
        </row>
        <row r="753">
          <cell r="B753" t="str">
            <v>441-0647</v>
          </cell>
          <cell r="C753">
            <v>563734</v>
          </cell>
          <cell r="D753" t="str">
            <v>PAYPOINT ELECTRONIC PAYMENT SYSTEMS</v>
          </cell>
          <cell r="E753" t="str">
            <v>PAYPOINT ELECTRONIC PAYMENT SYSTEMS</v>
          </cell>
          <cell r="H753" t="str">
            <v>Government</v>
          </cell>
        </row>
        <row r="754">
          <cell r="B754" t="str">
            <v>441-0650</v>
          </cell>
          <cell r="C754">
            <v>563736</v>
          </cell>
          <cell r="D754" t="str">
            <v>EDS CORPORATION</v>
          </cell>
          <cell r="E754" t="str">
            <v>EDS CORPORATION</v>
          </cell>
          <cell r="H754" t="str">
            <v>Government</v>
          </cell>
        </row>
        <row r="755">
          <cell r="B755" t="str">
            <v>441-0654</v>
          </cell>
          <cell r="C755">
            <v>564077</v>
          </cell>
          <cell r="D755" t="str">
            <v>BROOKSHIRE GROCERY COMPANY</v>
          </cell>
          <cell r="E755" t="str">
            <v>BROOKSHIRE GROCERY COMPANY</v>
          </cell>
          <cell r="H755" t="str">
            <v>Government</v>
          </cell>
        </row>
        <row r="756">
          <cell r="B756" t="str">
            <v>441-0655</v>
          </cell>
          <cell r="C756">
            <v>563738</v>
          </cell>
          <cell r="D756" t="str">
            <v>THE GREAT A &amp; P TEA COMPANY  INC.</v>
          </cell>
          <cell r="E756" t="str">
            <v>THE GREAT A &amp; P TEA COMPANY  INC.</v>
          </cell>
          <cell r="H756" t="str">
            <v>Government</v>
          </cell>
        </row>
        <row r="757">
          <cell r="B757" t="str">
            <v>441-0841</v>
          </cell>
          <cell r="C757">
            <v>563628</v>
          </cell>
          <cell r="D757" t="str">
            <v>KANSAS SRS  EES</v>
          </cell>
          <cell r="E757" t="str">
            <v>KANSAS SRS  EES</v>
          </cell>
          <cell r="H757" t="str">
            <v>Government</v>
          </cell>
        </row>
        <row r="758">
          <cell r="B758" t="str">
            <v>441-0898</v>
          </cell>
          <cell r="C758">
            <v>563870</v>
          </cell>
          <cell r="D758" t="str">
            <v>NEW JERSEY DEPT . OF HUMAN SERVICES</v>
          </cell>
          <cell r="E758" t="str">
            <v>NEW JERSEY DEPT . OF HUMAN SERVICES</v>
          </cell>
          <cell r="H758" t="str">
            <v>Government</v>
          </cell>
        </row>
        <row r="759">
          <cell r="B759" t="str">
            <v>441-0948</v>
          </cell>
          <cell r="C759">
            <v>563653</v>
          </cell>
          <cell r="D759" t="str">
            <v>CONCORD COMPUTING</v>
          </cell>
          <cell r="E759" t="str">
            <v>CONCORD COMPUTING</v>
          </cell>
          <cell r="H759" t="str">
            <v>Government</v>
          </cell>
        </row>
        <row r="760">
          <cell r="B760" t="str">
            <v>441-1183</v>
          </cell>
          <cell r="C760">
            <v>564066</v>
          </cell>
          <cell r="D760" t="str">
            <v>USA PAYMENT SYSTEMS</v>
          </cell>
          <cell r="E760" t="str">
            <v>USA PAYMENT SYSTEMS</v>
          </cell>
          <cell r="H760" t="str">
            <v>Government</v>
          </cell>
        </row>
        <row r="761">
          <cell r="B761" t="str">
            <v>441-1231</v>
          </cell>
          <cell r="C761">
            <v>677513</v>
          </cell>
          <cell r="D761" t="str">
            <v>LOCKHEED CONNECTICUT</v>
          </cell>
          <cell r="E761" t="str">
            <v>LOCKHEED CONNECTICUT</v>
          </cell>
          <cell r="H761" t="str">
            <v>Government</v>
          </cell>
        </row>
        <row r="762">
          <cell r="B762" t="str">
            <v>441-1233</v>
          </cell>
          <cell r="C762">
            <v>677511</v>
          </cell>
          <cell r="D762" t="str">
            <v>LOCKHEED ARKANSAS</v>
          </cell>
          <cell r="E762" t="str">
            <v>LOCKHEED ARKANSAS</v>
          </cell>
          <cell r="H762" t="str">
            <v>Government</v>
          </cell>
        </row>
        <row r="763">
          <cell r="B763" t="str">
            <v>441-1239</v>
          </cell>
          <cell r="C763">
            <v>677498</v>
          </cell>
          <cell r="D763" t="str">
            <v>LOCKHEED VERMONT</v>
          </cell>
          <cell r="E763" t="str">
            <v>LOCKHEED VERMONT</v>
          </cell>
          <cell r="H763" t="str">
            <v>Government</v>
          </cell>
        </row>
        <row r="764">
          <cell r="B764" t="str">
            <v>441-1240</v>
          </cell>
          <cell r="C764">
            <v>677497</v>
          </cell>
          <cell r="D764" t="str">
            <v>LOCKHEED TENNESSEE</v>
          </cell>
          <cell r="E764" t="str">
            <v>LOCKHEED TENNESSEE</v>
          </cell>
          <cell r="H764" t="str">
            <v>Government</v>
          </cell>
        </row>
        <row r="765">
          <cell r="B765" t="str">
            <v>441-1242</v>
          </cell>
          <cell r="C765">
            <v>677515</v>
          </cell>
          <cell r="D765" t="str">
            <v>LOCKHEED - GEORGIA</v>
          </cell>
          <cell r="E765" t="str">
            <v>LOCKHEED - GEORGIA</v>
          </cell>
          <cell r="H765" t="str">
            <v>Government</v>
          </cell>
        </row>
        <row r="766">
          <cell r="B766" t="str">
            <v>441-1244</v>
          </cell>
          <cell r="C766">
            <v>677519</v>
          </cell>
          <cell r="D766" t="str">
            <v>LOCKHEED - MISSOURI</v>
          </cell>
          <cell r="E766" t="str">
            <v>LOCKHEED - MISSOURI</v>
          </cell>
          <cell r="H766" t="str">
            <v>Government</v>
          </cell>
        </row>
        <row r="767">
          <cell r="B767" t="str">
            <v>441-1245</v>
          </cell>
          <cell r="C767">
            <v>677495</v>
          </cell>
          <cell r="D767" t="str">
            <v>LOCKHEED NEW YORK</v>
          </cell>
          <cell r="E767" t="str">
            <v>LOCKHEED NEW YORK</v>
          </cell>
          <cell r="H767" t="str">
            <v>Government</v>
          </cell>
        </row>
        <row r="768">
          <cell r="B768" t="str">
            <v>441-1248</v>
          </cell>
          <cell r="C768">
            <v>677505</v>
          </cell>
          <cell r="D768" t="str">
            <v>SHAZAM</v>
          </cell>
          <cell r="E768" t="str">
            <v>SHAZAM</v>
          </cell>
          <cell r="H768" t="str">
            <v>Government</v>
          </cell>
        </row>
        <row r="769">
          <cell r="B769" t="str">
            <v>441-1249</v>
          </cell>
          <cell r="C769">
            <v>677500</v>
          </cell>
          <cell r="D769" t="str">
            <v>NORWEST</v>
          </cell>
          <cell r="E769" t="str">
            <v>NORWEST</v>
          </cell>
          <cell r="H769" t="str">
            <v>Government</v>
          </cell>
        </row>
        <row r="770">
          <cell r="B770" t="str">
            <v>441-1250</v>
          </cell>
          <cell r="C770">
            <v>677504</v>
          </cell>
          <cell r="D770" t="str">
            <v>PULSE</v>
          </cell>
          <cell r="E770" t="str">
            <v>PULSE</v>
          </cell>
          <cell r="H770" t="str">
            <v>Government</v>
          </cell>
        </row>
        <row r="771">
          <cell r="B771" t="str">
            <v>441-1253</v>
          </cell>
          <cell r="C771">
            <v>677502</v>
          </cell>
          <cell r="D771" t="str">
            <v>AMERICAN BANKNOTE CARD SERVICES</v>
          </cell>
          <cell r="E771" t="str">
            <v>AMERICAN BANKNOTE CARD SERVICES</v>
          </cell>
          <cell r="H771" t="str">
            <v>Government</v>
          </cell>
        </row>
        <row r="772">
          <cell r="B772" t="str">
            <v>441-1255</v>
          </cell>
          <cell r="C772">
            <v>677507</v>
          </cell>
          <cell r="D772" t="str">
            <v>STOP N SHOP</v>
          </cell>
          <cell r="E772" t="str">
            <v>STOP N SHOP</v>
          </cell>
          <cell r="H772" t="str">
            <v>Government</v>
          </cell>
        </row>
        <row r="773">
          <cell r="B773" t="str">
            <v>441-1256</v>
          </cell>
          <cell r="C773">
            <v>677508</v>
          </cell>
          <cell r="D773" t="str">
            <v>WAREMART</v>
          </cell>
          <cell r="E773" t="str">
            <v>WAREMART</v>
          </cell>
          <cell r="H773" t="str">
            <v>Government</v>
          </cell>
        </row>
        <row r="774">
          <cell r="B774" t="str">
            <v>441-1270</v>
          </cell>
          <cell r="C774">
            <v>689873</v>
          </cell>
          <cell r="D774" t="str">
            <v>HONOR</v>
          </cell>
          <cell r="E774" t="str">
            <v>HONOR</v>
          </cell>
          <cell r="H774" t="str">
            <v>Government</v>
          </cell>
        </row>
        <row r="775">
          <cell r="B775" t="str">
            <v>441-1272</v>
          </cell>
          <cell r="C775">
            <v>689883</v>
          </cell>
          <cell r="D775" t="str">
            <v>LYNK SYSTEM</v>
          </cell>
          <cell r="E775" t="str">
            <v>LYNK SYSTEM</v>
          </cell>
          <cell r="H775" t="str">
            <v>Government</v>
          </cell>
        </row>
        <row r="776">
          <cell r="B776" t="str">
            <v>441-1273</v>
          </cell>
          <cell r="C776">
            <v>648296</v>
          </cell>
          <cell r="D776" t="str">
            <v>MAC</v>
          </cell>
          <cell r="E776" t="str">
            <v>MAC</v>
          </cell>
          <cell r="H776" t="str">
            <v>Government</v>
          </cell>
        </row>
        <row r="777">
          <cell r="B777" t="str">
            <v>441-1274</v>
          </cell>
          <cell r="C777">
            <v>689877</v>
          </cell>
          <cell r="D777" t="str">
            <v>MELLON BANK</v>
          </cell>
          <cell r="E777" t="str">
            <v>MELLON BANK</v>
          </cell>
          <cell r="H777" t="str">
            <v>Government</v>
          </cell>
        </row>
        <row r="778">
          <cell r="B778" t="str">
            <v>441-1275</v>
          </cell>
          <cell r="C778">
            <v>689876</v>
          </cell>
          <cell r="D778" t="str">
            <v>MIDWEST PAYMENT SYSTEM</v>
          </cell>
          <cell r="E778" t="str">
            <v>MIDWEST PAYMENT SYSTEM</v>
          </cell>
          <cell r="H778" t="str">
            <v>Government</v>
          </cell>
        </row>
        <row r="779">
          <cell r="B779" t="str">
            <v>441-1277</v>
          </cell>
          <cell r="C779">
            <v>689880</v>
          </cell>
          <cell r="D779" t="str">
            <v>PATHMARK STORES  INC.</v>
          </cell>
          <cell r="E779" t="str">
            <v>PATHMARK STORES  INC.</v>
          </cell>
          <cell r="H779" t="str">
            <v>Government</v>
          </cell>
        </row>
        <row r="780">
          <cell r="B780" t="str">
            <v>441-1291</v>
          </cell>
          <cell r="C780">
            <v>854076</v>
          </cell>
          <cell r="D780" t="str">
            <v>WakefernFood-</v>
          </cell>
          <cell r="E780" t="str">
            <v>WakefernFood-</v>
          </cell>
          <cell r="H780" t="str">
            <v>Government</v>
          </cell>
        </row>
        <row r="781">
          <cell r="B781" t="str">
            <v>441-1424</v>
          </cell>
          <cell r="C781" t="str">
            <v>?</v>
          </cell>
          <cell r="D781" t="str">
            <v>DELAWARE HEALTH &amp; SOCIAL SERVICES</v>
          </cell>
          <cell r="E781" t="str">
            <v>DELAWARE HEALTH &amp; SOCIAL SERVICES</v>
          </cell>
          <cell r="H781" t="str">
            <v>Government</v>
          </cell>
        </row>
        <row r="782">
          <cell r="B782" t="str">
            <v>441-1443</v>
          </cell>
          <cell r="C782">
            <v>1219984</v>
          </cell>
          <cell r="D782" t="str">
            <v>Total Systems Services Inc</v>
          </cell>
          <cell r="E782" t="str">
            <v>Total Systems Services Inc</v>
          </cell>
          <cell r="H782" t="str">
            <v>Government</v>
          </cell>
        </row>
        <row r="783">
          <cell r="B783" t="str">
            <v>441-2579</v>
          </cell>
          <cell r="C783">
            <v>1465543</v>
          </cell>
          <cell r="D783" t="str">
            <v>TRW INC</v>
          </cell>
          <cell r="E783" t="str">
            <v>TRW INC</v>
          </cell>
          <cell r="H783" t="str">
            <v>Government</v>
          </cell>
        </row>
        <row r="784">
          <cell r="B784" t="str">
            <v>441-2676</v>
          </cell>
          <cell r="C784">
            <v>1119718</v>
          </cell>
          <cell r="D784" t="str">
            <v>Stater Brothers</v>
          </cell>
          <cell r="E784" t="str">
            <v>Stater Brothers</v>
          </cell>
          <cell r="H784" t="str">
            <v>Government</v>
          </cell>
        </row>
        <row r="785">
          <cell r="B785" t="str">
            <v>441-2719</v>
          </cell>
          <cell r="C785">
            <v>1478749</v>
          </cell>
          <cell r="D785" t="str">
            <v>AlabamaDeptOfHR</v>
          </cell>
          <cell r="E785" t="str">
            <v>AlabamaDeptOfHR</v>
          </cell>
          <cell r="H785" t="str">
            <v>Government</v>
          </cell>
        </row>
        <row r="786">
          <cell r="B786" t="str">
            <v>441-9999-9999</v>
          </cell>
          <cell r="C786" t="str">
            <v>none</v>
          </cell>
          <cell r="D786" t="str">
            <v>441 GOV Bus Area Adj to SAP</v>
          </cell>
          <cell r="E786" t="str">
            <v>441 GOV Bus Area Adj to SAP</v>
          </cell>
          <cell r="H786" t="str">
            <v>Government</v>
          </cell>
        </row>
        <row r="787">
          <cell r="B787" t="str">
            <v>441-1276</v>
          </cell>
          <cell r="C787">
            <v>689874</v>
          </cell>
          <cell r="D787" t="str">
            <v>NYCE CORPORATION</v>
          </cell>
          <cell r="E787" t="str">
            <v>NYCE CORPORATION</v>
          </cell>
          <cell r="H787" t="str">
            <v>Government</v>
          </cell>
        </row>
        <row r="788">
          <cell r="B788" t="str">
            <v>441-1251</v>
          </cell>
          <cell r="C788">
            <v>677501</v>
          </cell>
          <cell r="D788" t="str">
            <v>VISA USA  INC</v>
          </cell>
          <cell r="E788" t="str">
            <v>VISA USA  INC</v>
          </cell>
          <cell r="H788" t="str">
            <v>Government</v>
          </cell>
        </row>
        <row r="789">
          <cell r="B789" t="str">
            <v>442-2729</v>
          </cell>
          <cell r="C789">
            <v>1608583</v>
          </cell>
          <cell r="D789" t="str">
            <v>Modern Woodmen of America</v>
          </cell>
          <cell r="E789" t="str">
            <v>NEW CUSTOMER GROUP</v>
          </cell>
          <cell r="H789" t="str">
            <v>Sm Bank</v>
          </cell>
        </row>
        <row r="790">
          <cell r="B790">
            <v>500</v>
          </cell>
          <cell r="C790" t="str">
            <v>none</v>
          </cell>
          <cell r="D790" t="str">
            <v>0500 Prospect International</v>
          </cell>
          <cell r="E790" t="str">
            <v>0500 Prospect International</v>
          </cell>
          <cell r="H790" t="str">
            <v>Software - Intl</v>
          </cell>
        </row>
        <row r="791">
          <cell r="B791" t="str">
            <v>443-0716</v>
          </cell>
          <cell r="C791" t="str">
            <v xml:space="preserve">563574 </v>
          </cell>
          <cell r="D791" t="str">
            <v>DDIL-AUSTRALIA-85050</v>
          </cell>
          <cell r="E791" t="str">
            <v>DDIL-AUSTRALIA-85050</v>
          </cell>
          <cell r="H791" t="str">
            <v>Software - Intl</v>
          </cell>
        </row>
        <row r="792">
          <cell r="B792" t="str">
            <v>442-1466</v>
          </cell>
          <cell r="C792" t="str">
            <v xml:space="preserve">50724 </v>
          </cell>
          <cell r="D792" t="str">
            <v>EXPERIAN</v>
          </cell>
          <cell r="E792" t="str">
            <v>EXPERIAN</v>
          </cell>
          <cell r="H792" t="str">
            <v>Sm Bank</v>
          </cell>
        </row>
        <row r="793">
          <cell r="B793" t="str">
            <v>443-2694</v>
          </cell>
          <cell r="C793" t="str">
            <v xml:space="preserve">1486348 </v>
          </cell>
          <cell r="D793" t="str">
            <v>IBM CONSIGNIA</v>
          </cell>
          <cell r="E793" t="str">
            <v>IBM CONSIGNIA</v>
          </cell>
          <cell r="H793" t="str">
            <v>Software - Intl</v>
          </cell>
        </row>
        <row r="794">
          <cell r="B794" t="str">
            <v>443-0762</v>
          </cell>
          <cell r="C794" t="str">
            <v xml:space="preserve">563794 </v>
          </cell>
          <cell r="D794" t="str">
            <v>IBMAUSTRALIALTD44200</v>
          </cell>
          <cell r="E794" t="str">
            <v>IBMAUSTRALIALTD44200</v>
          </cell>
          <cell r="H794" t="str">
            <v>Software - Intl</v>
          </cell>
        </row>
        <row r="795">
          <cell r="B795" t="str">
            <v xml:space="preserve">440-    </v>
          </cell>
          <cell r="C795" t="str">
            <v>none</v>
          </cell>
          <cell r="D795" t="str">
            <v>440Not assigned</v>
          </cell>
          <cell r="E795" t="str">
            <v>440Not assigned</v>
          </cell>
          <cell r="H795" t="str">
            <v>ACH</v>
          </cell>
        </row>
        <row r="796">
          <cell r="B796" t="str">
            <v>440-2122</v>
          </cell>
          <cell r="C796" t="str">
            <v xml:space="preserve">917 </v>
          </cell>
          <cell r="D796" t="str">
            <v>DELUXE ELECTRONIC PA</v>
          </cell>
          <cell r="E796" t="str">
            <v>DELUXE ELECTRONIC PA</v>
          </cell>
          <cell r="H796" t="str">
            <v>ACH</v>
          </cell>
        </row>
        <row r="797">
          <cell r="B797" t="str">
            <v xml:space="preserve">440-Not </v>
          </cell>
          <cell r="C797" t="str">
            <v>Not assi</v>
          </cell>
          <cell r="D797" t="str">
            <v>440Not assigned</v>
          </cell>
          <cell r="E797" t="str">
            <v>440Not assigned</v>
          </cell>
          <cell r="H797" t="str">
            <v>ACH</v>
          </cell>
        </row>
        <row r="798">
          <cell r="B798" t="str">
            <v xml:space="preserve">442-Not     </v>
          </cell>
          <cell r="C798" t="str">
            <v>Not assi</v>
          </cell>
          <cell r="D798" t="str">
            <v>442Not assigned</v>
          </cell>
          <cell r="E798" t="str">
            <v>442Not assigned</v>
          </cell>
          <cell r="H798" t="str">
            <v>Sm Bank</v>
          </cell>
        </row>
        <row r="799">
          <cell r="B799" t="str">
            <v xml:space="preserve">443-Not </v>
          </cell>
          <cell r="C799" t="str">
            <v>Not assi</v>
          </cell>
          <cell r="D799" t="str">
            <v>443Not assigned</v>
          </cell>
          <cell r="E799" t="str">
            <v>443Not assigned</v>
          </cell>
          <cell r="H799" t="str">
            <v>Software</v>
          </cell>
        </row>
        <row r="800">
          <cell r="B800" t="str">
            <v xml:space="preserve">445-Not     </v>
          </cell>
          <cell r="C800" t="str">
            <v>Not assi</v>
          </cell>
          <cell r="D800" t="str">
            <v>445Not assigned</v>
          </cell>
          <cell r="E800" t="str">
            <v>445Not assigned</v>
          </cell>
          <cell r="H800" t="str">
            <v>sm bank</v>
          </cell>
        </row>
        <row r="801">
          <cell r="B801" t="str">
            <v>442-2108</v>
          </cell>
          <cell r="C801" t="str">
            <v xml:space="preserve">1130501 </v>
          </cell>
          <cell r="D801" t="str">
            <v>ACCESS CASH COMPANY</v>
          </cell>
          <cell r="E801" t="str">
            <v>ACCESS CASH COMPANY</v>
          </cell>
          <cell r="H801" t="str">
            <v>ACI</v>
          </cell>
        </row>
        <row r="802">
          <cell r="B802" t="str">
            <v>445-0548</v>
          </cell>
          <cell r="C802" t="str">
            <v xml:space="preserve">563486 </v>
          </cell>
          <cell r="D802" t="str">
            <v>ACCESSCASHINT'L11170</v>
          </cell>
          <cell r="E802" t="str">
            <v>ACCESSCASHINT'L11170</v>
          </cell>
          <cell r="H802" t="str">
            <v>ACI</v>
          </cell>
        </row>
        <row r="803">
          <cell r="B803" t="str">
            <v>440-0006</v>
          </cell>
          <cell r="D803" t="str">
            <v>Wells Fargo Bank</v>
          </cell>
          <cell r="E803" t="str">
            <v>Wells Fargo Bank</v>
          </cell>
          <cell r="H803" t="str">
            <v>Lckbx Wind Down</v>
          </cell>
        </row>
        <row r="804">
          <cell r="B804" t="str">
            <v>448-0006</v>
          </cell>
          <cell r="D804" t="str">
            <v>WELLS FARGO</v>
          </cell>
          <cell r="E804" t="str">
            <v>WELLS FARGO</v>
          </cell>
          <cell r="H804" t="str">
            <v>Cons Ret Wind Down</v>
          </cell>
        </row>
        <row r="805">
          <cell r="B805" t="str">
            <v>448-2546</v>
          </cell>
          <cell r="D805" t="str">
            <v>JP MORGAN CHASE</v>
          </cell>
          <cell r="E805" t="str">
            <v>JP MORGAN CHASE</v>
          </cell>
          <cell r="H805" t="str">
            <v>Cons Ret Wind Down</v>
          </cell>
        </row>
        <row r="806">
          <cell r="B806" t="str">
            <v>448-2546</v>
          </cell>
          <cell r="D806" t="str">
            <v>JP MORGAN CHASE</v>
          </cell>
          <cell r="E806" t="str">
            <v>JP MORGAN CHASE</v>
          </cell>
          <cell r="H806" t="str">
            <v>Cons Ret Wind Down</v>
          </cell>
        </row>
        <row r="807">
          <cell r="B807" t="str">
            <v>448-9999</v>
          </cell>
          <cell r="D807" t="str">
            <v>Non-specific Customer Group</v>
          </cell>
          <cell r="E807" t="str">
            <v>Non-specific Customer Group</v>
          </cell>
          <cell r="H807" t="str">
            <v>Cons Ret Wind Down</v>
          </cell>
        </row>
        <row r="808">
          <cell r="B808" t="str">
            <v>440-0165</v>
          </cell>
          <cell r="D808" t="str">
            <v>Northern Trust Corp</v>
          </cell>
          <cell r="E808" t="str">
            <v>Northern Trust Corp</v>
          </cell>
          <cell r="H808" t="str">
            <v>ACHA</v>
          </cell>
        </row>
        <row r="809">
          <cell r="B809" t="str">
            <v>440-0165</v>
          </cell>
          <cell r="D809" t="str">
            <v>Northern Trust Corp</v>
          </cell>
          <cell r="E809" t="str">
            <v>Northern Trust Corp</v>
          </cell>
          <cell r="H809" t="str">
            <v>ACHA</v>
          </cell>
        </row>
        <row r="810">
          <cell r="B810" t="str">
            <v>440-0165</v>
          </cell>
          <cell r="D810" t="str">
            <v>Northern Trust Corp</v>
          </cell>
          <cell r="E810" t="str">
            <v>Northern Trust Corp</v>
          </cell>
          <cell r="H810" t="str">
            <v>ACHA</v>
          </cell>
        </row>
        <row r="811">
          <cell r="B811" t="str">
            <v>440-2015</v>
          </cell>
          <cell r="D811" t="str">
            <v>CAMELBACK COMMUNITY BANK</v>
          </cell>
          <cell r="E811" t="str">
            <v>CAMELBACK COMMUNITY BANK</v>
          </cell>
          <cell r="H811" t="str">
            <v>ACHA</v>
          </cell>
        </row>
        <row r="812">
          <cell r="B812" t="str">
            <v>440-2031</v>
          </cell>
          <cell r="D812" t="str">
            <v>DESERT SCHOOLS FCU</v>
          </cell>
          <cell r="E812" t="str">
            <v>DESERT SCHOOLS FCU</v>
          </cell>
          <cell r="H812" t="str">
            <v>ACHA</v>
          </cell>
        </row>
        <row r="813">
          <cell r="B813" t="str">
            <v>440-2042</v>
          </cell>
          <cell r="D813" t="str">
            <v>GRAND CANYON EMPLOYEES FCU</v>
          </cell>
          <cell r="E813" t="str">
            <v>GRAND CANYON EMPLOYEES FCU</v>
          </cell>
          <cell r="H813" t="str">
            <v>ACHA</v>
          </cell>
        </row>
        <row r="814">
          <cell r="B814" t="str">
            <v>440-2048</v>
          </cell>
          <cell r="D814" t="str">
            <v>FISERV GALAXY 2000</v>
          </cell>
          <cell r="E814" t="str">
            <v>FISERV GALAXY 2000</v>
          </cell>
          <cell r="H814" t="str">
            <v>ACHA</v>
          </cell>
        </row>
        <row r="815">
          <cell r="B815" t="str">
            <v>440-2068</v>
          </cell>
          <cell r="D815" t="str">
            <v>NATIONAL BANK OF ARIZONA</v>
          </cell>
          <cell r="E815" t="str">
            <v>NATIONAL BANK OF ARIZONA</v>
          </cell>
          <cell r="H815" t="str">
            <v>ACHA</v>
          </cell>
        </row>
        <row r="816">
          <cell r="B816" t="str">
            <v>440-2068</v>
          </cell>
          <cell r="D816" t="str">
            <v>NATIONAL BANK OF ARIZONA</v>
          </cell>
          <cell r="E816" t="str">
            <v>NATIONAL BANK OF ARIZONA</v>
          </cell>
          <cell r="H816" t="str">
            <v>ACHA</v>
          </cell>
        </row>
        <row r="817">
          <cell r="B817" t="str">
            <v>440-2068</v>
          </cell>
          <cell r="D817" t="str">
            <v>NATIONAL BANK OF ARIZONA</v>
          </cell>
          <cell r="E817" t="str">
            <v>NATIONAL BANK OF ARIZONA</v>
          </cell>
          <cell r="H817" t="str">
            <v>ACHA</v>
          </cell>
        </row>
        <row r="818">
          <cell r="B818" t="str">
            <v>440-2069</v>
          </cell>
          <cell r="D818" t="str">
            <v>NORTHERN TRUST BANK</v>
          </cell>
          <cell r="E818" t="str">
            <v>NORTHERN TRUST BANK</v>
          </cell>
          <cell r="H818" t="str">
            <v>ACHA</v>
          </cell>
        </row>
        <row r="819">
          <cell r="B819" t="str">
            <v>440-2069</v>
          </cell>
          <cell r="D819" t="str">
            <v>NORTHERN TRUST BANK</v>
          </cell>
          <cell r="E819" t="str">
            <v>NORTHERN TRUST BANK</v>
          </cell>
          <cell r="H819" t="str">
            <v>ACHA</v>
          </cell>
        </row>
        <row r="820">
          <cell r="B820" t="str">
            <v>440-2069</v>
          </cell>
          <cell r="D820" t="str">
            <v>NORTHERN TRUST BANK</v>
          </cell>
          <cell r="E820" t="str">
            <v>NORTHERN TRUST BANK</v>
          </cell>
          <cell r="H820" t="str">
            <v>ACHA</v>
          </cell>
        </row>
        <row r="821">
          <cell r="B821" t="str">
            <v>440-2085</v>
          </cell>
          <cell r="D821" t="str">
            <v>STOCKMENS BANK</v>
          </cell>
          <cell r="E821" t="str">
            <v>STOCKMENS BANK</v>
          </cell>
          <cell r="H821" t="str">
            <v>ACHA</v>
          </cell>
        </row>
        <row r="822">
          <cell r="B822" t="str">
            <v>440-2097</v>
          </cell>
          <cell r="D822" t="str">
            <v>U-HAUL CREDIT UNION</v>
          </cell>
          <cell r="E822" t="str">
            <v>U-HAUL CREDIT UNION</v>
          </cell>
          <cell r="H822" t="str">
            <v>ACHA</v>
          </cell>
        </row>
        <row r="823">
          <cell r="B823" t="str">
            <v>440-2101</v>
          </cell>
          <cell r="D823" t="str">
            <v>WELLS FARGO BANK</v>
          </cell>
          <cell r="E823" t="str">
            <v>WELLS FARGO BANK</v>
          </cell>
          <cell r="H823" t="str">
            <v>ACHA</v>
          </cell>
        </row>
        <row r="824">
          <cell r="B824" t="str">
            <v>440-2101</v>
          </cell>
          <cell r="D824" t="str">
            <v>WELLS FARGO BANK</v>
          </cell>
          <cell r="E824" t="str">
            <v>WELLS FARGO BANK</v>
          </cell>
          <cell r="H824" t="str">
            <v>ACHA</v>
          </cell>
        </row>
        <row r="825">
          <cell r="B825" t="str">
            <v>440-2101</v>
          </cell>
          <cell r="D825" t="str">
            <v>WELLS FARGO BANK</v>
          </cell>
          <cell r="E825" t="str">
            <v>WELLS FARGO BANK</v>
          </cell>
          <cell r="H825" t="str">
            <v>ACHA</v>
          </cell>
        </row>
        <row r="826">
          <cell r="B826" t="str">
            <v>440-2401</v>
          </cell>
          <cell r="D826" t="str">
            <v>M &amp; I Thunderbird Bank</v>
          </cell>
          <cell r="E826" t="str">
            <v>M &amp; I Thunderbird Bank</v>
          </cell>
          <cell r="H826" t="str">
            <v>ACHA</v>
          </cell>
        </row>
        <row r="827">
          <cell r="B827" t="str">
            <v>440-2692</v>
          </cell>
          <cell r="D827" t="str">
            <v>TEMPE SCHOOL CREDIT UNION</v>
          </cell>
          <cell r="E827" t="str">
            <v>TEMPE SCHOOL CREDIT UNION</v>
          </cell>
          <cell r="H827" t="str">
            <v>ACHA</v>
          </cell>
        </row>
        <row r="828">
          <cell r="B828" t="str">
            <v>440-2692</v>
          </cell>
          <cell r="D828" t="str">
            <v>TEMPE SCHOOL CREDIT UNION</v>
          </cell>
          <cell r="E828" t="str">
            <v>TEMPE SCHOOL CREDIT UNION</v>
          </cell>
          <cell r="H828" t="str">
            <v>ACHA</v>
          </cell>
        </row>
        <row r="829">
          <cell r="B829" t="str">
            <v>440-2692</v>
          </cell>
          <cell r="D829" t="str">
            <v>TEMPE SCHOOL CREDIT UNION</v>
          </cell>
          <cell r="E829" t="str">
            <v>TEMPE SCHOOL CREDIT UNION</v>
          </cell>
          <cell r="H829" t="str">
            <v>ACHA</v>
          </cell>
        </row>
        <row r="830">
          <cell r="B830" t="str">
            <v>440-9997</v>
          </cell>
          <cell r="D830" t="str">
            <v>Arizona State Savings &amp; CU</v>
          </cell>
          <cell r="E830" t="str">
            <v>Arizona State Savings &amp; CU</v>
          </cell>
          <cell r="H830" t="str">
            <v>ACHA</v>
          </cell>
        </row>
      </sheetData>
      <sheetData sheetId="17"/>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サマリー"/>
      <sheetName val="生産計画"/>
      <sheetName val="ＢＤ7中期3%3%増資CIF-15%"/>
      <sheetName val="ＢＤ7中期3%3%増資CIF-15%TAX"/>
      <sheetName val="PLBSCF9%9%"/>
      <sheetName val="rental die"/>
      <sheetName val="RETAIL PRICE3%"/>
      <sheetName val="RETAIL PRICE9%"/>
      <sheetName val="ＢＤ7中期3%3%"/>
      <sheetName val="金融改善"/>
      <sheetName val="７次中期投資"/>
      <sheetName val="７次中期投資 (2)"/>
      <sheetName val="７次中期投資 (3)"/>
      <sheetName val="基PLBS"/>
      <sheetName val="基PPAPLBS"/>
      <sheetName val="rental_die"/>
      <sheetName val="RETAIL_PRICE3%"/>
      <sheetName val="RETAIL_PRICE9%"/>
      <sheetName val="７次中期投資_(2)"/>
      <sheetName val="７次中期投資_(3)"/>
      <sheetName val="Present"/>
      <sheetName val="ｸﾞﾗﾌﾃﾞｰﾀ"/>
      <sheetName val="C100-KICK"/>
      <sheetName val="Turnover10"/>
      <sheetName val="COST"/>
      <sheetName val="OPERATING_HEAD"/>
      <sheetName val="DATA"/>
      <sheetName val="Detail"/>
      <sheetName val="PARTS"/>
      <sheetName val="Data-INPUT"/>
      <sheetName val="OIL"/>
      <sheetName val="INDEX"/>
      <sheetName val="rental_die2"/>
      <sheetName val="RETAIL_PRICE3%2"/>
      <sheetName val="RETAIL_PRICE9%2"/>
      <sheetName val="７次中期投資_(2)2"/>
      <sheetName val="７次中期投資_(3)2"/>
      <sheetName val="rental_die1"/>
      <sheetName val="RETAIL_PRICE3%1"/>
      <sheetName val="RETAIL_PRICE9%1"/>
      <sheetName val="７次中期投資_(2)1"/>
      <sheetName val="７次中期投資_(3)1"/>
      <sheetName val="Ann A"/>
      <sheetName val="AnnD"/>
      <sheetName val="Sheet3"/>
      <sheetName val="Directors"/>
      <sheetName val="1. Lead"/>
      <sheetName val="#REF"/>
      <sheetName val="SNSITVE"/>
      <sheetName val="Variables"/>
      <sheetName val="Cost of Services"/>
      <sheetName val="Income Statement"/>
      <sheetName val="Shareholders' Equity"/>
      <sheetName val="Grant Ranges"/>
      <sheetName val="11-13-2001"/>
      <sheetName val="periodtbl"/>
      <sheetName val="fin_stmts 5Yr Model Format"/>
      <sheetName val="Equity Movement (Shares)"/>
      <sheetName val="rental_die3"/>
      <sheetName val="RETAIL_PRICE3%3"/>
      <sheetName val="RETAIL_PRICE9%3"/>
      <sheetName val="７次中期投資_(2)3"/>
      <sheetName val="７次中期投資_(3)3"/>
      <sheetName val="Ann_A"/>
      <sheetName val="Annexure-I"/>
      <sheetName val="Challan"/>
      <sheetName val="Form"/>
      <sheetName val="SPS DETAIL"/>
      <sheetName val="MAT"/>
      <sheetName val="P2対D1"/>
      <sheetName val="A"/>
      <sheetName val="2002"/>
      <sheetName val="Production Database 399"/>
      <sheetName val="Sheet4"/>
      <sheetName val="条件"/>
      <sheetName val="プリモ_S0"/>
      <sheetName val="プリモ_S1"/>
      <sheetName val="プリモ_S2"/>
      <sheetName val="プリモ_S3"/>
      <sheetName val="Lists"/>
      <sheetName val="0P-1"/>
      <sheetName val="DIST"/>
      <sheetName val="SRP FH"/>
      <sheetName val="Design"/>
      <sheetName val="ﾛｲ"/>
      <sheetName val="MK(W L,D)ｺｽﾄ"/>
      <sheetName val="ﾛｲﾔﾘﾃｨ-"/>
      <sheetName val="業績速報"/>
      <sheetName val="HTE LIST"/>
      <sheetName val="Sheet1"/>
      <sheetName val="Balance Sheet"/>
      <sheetName val="Profit"/>
      <sheetName val="上野ﾌｫｰﾑ台当たり"/>
      <sheetName val="75 Nig."/>
      <sheetName val="表紙"/>
      <sheetName val="要件表Ａ"/>
      <sheetName val="損益分岐点"/>
      <sheetName val="ＦＲＭ負荷表"/>
      <sheetName val="ﾏﾝﾊﾟﾜｰ"/>
      <sheetName val="達成729"/>
      <sheetName val="90ki Niguri "/>
      <sheetName val="Summary"/>
      <sheetName val="financial beh."/>
      <sheetName val="ﾛｲ(北米)"/>
      <sheetName val="DETAILS ACQUISITION"/>
      <sheetName val="7次中期"/>
      <sheetName val="TERBARU HM Project PLAN BLOCK"/>
      <sheetName val="Area"/>
      <sheetName val="wpap"/>
      <sheetName val="PARA74"/>
      <sheetName val="Other notes"/>
      <sheetName val="FDR-Jan-99 "/>
      <sheetName val="apr-10"/>
      <sheetName val="MASTER_LIST"/>
      <sheetName val="BS06"/>
      <sheetName val="Lea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sheetData sheetId="43"/>
      <sheetData sheetId="44" refreshError="1"/>
      <sheetData sheetId="45"/>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Only HIV"/>
      <sheetName val="Pro-Plan-2"/>
      <sheetName val="Presentations-Incl HIV"/>
      <sheetName val="Presentations"/>
      <sheetName val="Pro-Plan-1"/>
      <sheetName val="topsheet-Fin."/>
      <sheetName val="Product-wise"/>
      <sheetName val="Therapy-wise"/>
      <sheetName val="Phasing%"/>
      <sheetName val="Phasing"/>
      <sheetName val="Brand P&amp;L"/>
      <sheetName val="EXP"/>
      <sheetName val="Field Exp master"/>
      <sheetName val="Salary Costs"/>
      <sheetName val="avg salaries"/>
      <sheetName val="Aug-06"/>
      <sheetName val="W-Cap"/>
      <sheetName val="BRAND &amp; ORG-PTR"/>
      <sheetName val="BRAND &amp; ORG-PTS "/>
      <sheetName val="Price &amp; TP assumptions"/>
      <sheetName val="LE 2006-PTR"/>
      <sheetName val="LE 2006-PTS"/>
      <sheetName val="Budget_2007-PTR"/>
      <sheetName val="Budget_2007-PTS"/>
      <sheetName val="PROMO EXPS"/>
      <sheetName val="MANPOWER"/>
      <sheetName val="FLASH P&amp;L"/>
      <sheetName val="Reference molecul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Template"/>
      <sheetName val="Region"/>
      <sheetName val="Company "/>
      <sheetName val="Countries"/>
      <sheetName val="Strength"/>
      <sheetName val="Dosage Form"/>
      <sheetName val="Base &amp; Sales Pack"/>
      <sheetName val="Currency"/>
      <sheetName val="strtcmb"/>
      <sheetName val="theacmb"/>
      <sheetName val="Strt Archi"/>
      <sheetName val="New Products"/>
      <sheetName val="Therapeutic category"/>
      <sheetName val="API sales"/>
      <sheetName val="Profit Plan"/>
      <sheetName val="variance analysis"/>
      <sheetName val="Cash Flow"/>
      <sheetName val="WC Analysis"/>
      <sheetName val="Capex"/>
      <sheetName val=" Manpowr "/>
      <sheetName val="Balance Sheet"/>
      <sheetName val="regulatory"/>
      <sheetName val="Ratios"/>
      <sheetName val="Manufacturing"/>
      <sheetName val="account break u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sheetData sheetId="13" refreshError="1"/>
      <sheetData sheetId="14"/>
      <sheetData sheetId="15" refreshError="1"/>
      <sheetData sheetId="16"/>
      <sheetData sheetId="17"/>
      <sheetData sheetId="18"/>
      <sheetData sheetId="19" refreshError="1"/>
      <sheetData sheetId="20"/>
      <sheetData sheetId="21" refreshError="1"/>
      <sheetData sheetId="22"/>
      <sheetData sheetId="23" refreshError="1"/>
      <sheetData sheetId="24"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
      <sheetName val="INTM RECV"/>
      <sheetName val="sent"/>
      <sheetName val="summary"/>
      <sheetName val="rm reco"/>
      <sheetName val="Consumption"/>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iCat-TB"/>
      <sheetName val="NiCat-JMOR"/>
      <sheetName val="PGM-TB"/>
      <sheetName val="PANKI-TB"/>
      <sheetName val="PANKI-JMOR"/>
      <sheetName val="CONSOLIDATED TB"/>
      <sheetName val="PGM-JMOR"/>
      <sheetName val="Conso-IND"/>
      <sheetName val="Conso-IND-PGM"/>
      <sheetName val="Conso-UK"/>
      <sheetName val="UK vis a vis IND"/>
      <sheetName val="annex 1"/>
      <sheetName val="Turnover10"/>
      <sheetName val="FORM-16"/>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refreshError="1"/>
      <sheetData sheetId="13" refreshError="1"/>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IBANK-BRS"/>
      <sheetName val="SALARY-UPLOAD"/>
      <sheetName val="SALARY-DETAILS"/>
      <sheetName val="ALL_IBANK_BRS"/>
      <sheetName val="Sheet3"/>
    </sheetNames>
    <sheetDataSet>
      <sheetData sheetId="0" refreshError="1">
        <row r="1">
          <cell r="A1">
            <v>0</v>
          </cell>
          <cell r="B1" t="str">
            <v>CORPORATE OFFICE BOMBAY</v>
          </cell>
        </row>
        <row r="2">
          <cell r="A2">
            <v>1</v>
          </cell>
          <cell r="B2" t="str">
            <v>MADRAS</v>
          </cell>
        </row>
        <row r="3">
          <cell r="A3">
            <v>2</v>
          </cell>
          <cell r="B3" t="str">
            <v>BANGALORE</v>
          </cell>
        </row>
        <row r="4">
          <cell r="A4">
            <v>3</v>
          </cell>
          <cell r="B4" t="str">
            <v>BARODA</v>
          </cell>
        </row>
        <row r="5">
          <cell r="A5">
            <v>4</v>
          </cell>
          <cell r="B5" t="str">
            <v>BOMBAY</v>
          </cell>
        </row>
        <row r="6">
          <cell r="A6">
            <v>5</v>
          </cell>
          <cell r="B6" t="str">
            <v>PUNE</v>
          </cell>
        </row>
        <row r="7">
          <cell r="A7">
            <v>6</v>
          </cell>
          <cell r="B7" t="str">
            <v>CALCUTTA</v>
          </cell>
        </row>
        <row r="8">
          <cell r="A8">
            <v>7</v>
          </cell>
          <cell r="B8" t="str">
            <v>DELHI</v>
          </cell>
        </row>
        <row r="9">
          <cell r="A9">
            <v>8</v>
          </cell>
          <cell r="B9" t="str">
            <v>KHAIRATABAD, HYDERABAD</v>
          </cell>
        </row>
        <row r="10">
          <cell r="A10">
            <v>9</v>
          </cell>
          <cell r="B10" t="str">
            <v>NUNGAMBAKKAM, MADRAS</v>
          </cell>
        </row>
        <row r="11">
          <cell r="A11">
            <v>10</v>
          </cell>
          <cell r="B11" t="str">
            <v>KOCHI</v>
          </cell>
        </row>
        <row r="12">
          <cell r="A12">
            <v>11</v>
          </cell>
          <cell r="B12" t="str">
            <v>ANDHERI BRANCH</v>
          </cell>
        </row>
        <row r="13">
          <cell r="A13">
            <v>12</v>
          </cell>
          <cell r="B13" t="str">
            <v>JAIPUR</v>
          </cell>
        </row>
        <row r="14">
          <cell r="A14">
            <v>13</v>
          </cell>
          <cell r="B14" t="str">
            <v>CHANDIGARH</v>
          </cell>
        </row>
        <row r="15">
          <cell r="A15">
            <v>14</v>
          </cell>
          <cell r="B15" t="str">
            <v>MANGALORE</v>
          </cell>
        </row>
        <row r="16">
          <cell r="A16">
            <v>15</v>
          </cell>
          <cell r="B16" t="str">
            <v>PANAJI</v>
          </cell>
        </row>
        <row r="17">
          <cell r="A17">
            <v>16</v>
          </cell>
          <cell r="B17" t="str">
            <v>COIMBATORE</v>
          </cell>
        </row>
        <row r="18">
          <cell r="A18">
            <v>17</v>
          </cell>
          <cell r="B18" t="str">
            <v>LUDHIANA</v>
          </cell>
        </row>
        <row r="19">
          <cell r="A19">
            <v>18</v>
          </cell>
          <cell r="B19" t="str">
            <v>BORIVALI</v>
          </cell>
        </row>
        <row r="20">
          <cell r="A20">
            <v>19</v>
          </cell>
          <cell r="B20" t="str">
            <v>MIRA ROAD</v>
          </cell>
        </row>
        <row r="21">
          <cell r="A21">
            <v>20</v>
          </cell>
          <cell r="B21" t="str">
            <v>POWAI</v>
          </cell>
        </row>
        <row r="22">
          <cell r="A22">
            <v>21</v>
          </cell>
          <cell r="B22" t="str">
            <v>GURGAON</v>
          </cell>
        </row>
        <row r="23">
          <cell r="A23">
            <v>22</v>
          </cell>
          <cell r="B23" t="str">
            <v>VASAI</v>
          </cell>
        </row>
        <row r="24">
          <cell r="A24">
            <v>23</v>
          </cell>
          <cell r="B24" t="str">
            <v>MARGAO</v>
          </cell>
        </row>
        <row r="25">
          <cell r="A25">
            <v>24</v>
          </cell>
          <cell r="B25" t="str">
            <v>AHMEDABAD</v>
          </cell>
        </row>
        <row r="26">
          <cell r="A26">
            <v>25</v>
          </cell>
          <cell r="B26" t="str">
            <v>GOBICHETTIPALAYAM</v>
          </cell>
        </row>
        <row r="27">
          <cell r="A27">
            <v>26</v>
          </cell>
          <cell r="B27" t="str">
            <v>GHATKOPAR</v>
          </cell>
        </row>
        <row r="28">
          <cell r="A28">
            <v>27</v>
          </cell>
          <cell r="B28" t="str">
            <v>NASHIK</v>
          </cell>
        </row>
        <row r="29">
          <cell r="A29">
            <v>28</v>
          </cell>
          <cell r="B29" t="str">
            <v>BHAYANDAR BRANCH</v>
          </cell>
        </row>
        <row r="30">
          <cell r="A30">
            <v>29</v>
          </cell>
          <cell r="B30" t="str">
            <v>GREATER KAILASH-NEW DELHI</v>
          </cell>
        </row>
        <row r="31">
          <cell r="A31">
            <v>30</v>
          </cell>
          <cell r="B31" t="str">
            <v>MAPUCA</v>
          </cell>
        </row>
        <row r="32">
          <cell r="A32">
            <v>31</v>
          </cell>
          <cell r="B32" t="str">
            <v>NOIDA</v>
          </cell>
        </row>
        <row r="33">
          <cell r="A33">
            <v>32</v>
          </cell>
          <cell r="B33" t="str">
            <v>DADAR</v>
          </cell>
        </row>
        <row r="34">
          <cell r="A34">
            <v>33</v>
          </cell>
          <cell r="B34" t="str">
            <v>PRICOL-PERIANAICKENPALAYAM</v>
          </cell>
        </row>
        <row r="35">
          <cell r="A35">
            <v>34</v>
          </cell>
          <cell r="B35" t="str">
            <v>BALLYGUNGE</v>
          </cell>
        </row>
        <row r="36">
          <cell r="A36">
            <v>35</v>
          </cell>
          <cell r="B36" t="str">
            <v>THANE</v>
          </cell>
        </row>
        <row r="37">
          <cell r="A37">
            <v>36</v>
          </cell>
          <cell r="B37" t="str">
            <v>MARATHA MANDIR-EXTEN COUNTER</v>
          </cell>
        </row>
        <row r="38">
          <cell r="A38">
            <v>37</v>
          </cell>
          <cell r="B38" t="str">
            <v>PREET VIHAR,NEW DELHI</v>
          </cell>
        </row>
        <row r="39">
          <cell r="A39">
            <v>38</v>
          </cell>
          <cell r="B39" t="str">
            <v>BANDRA,MUMBAI</v>
          </cell>
        </row>
        <row r="40">
          <cell r="A40">
            <v>39</v>
          </cell>
          <cell r="B40" t="str">
            <v>SHIVAJI NAGAR,PUNE</v>
          </cell>
        </row>
        <row r="41">
          <cell r="A41">
            <v>40</v>
          </cell>
          <cell r="B41" t="str">
            <v>MADHAPUR</v>
          </cell>
        </row>
        <row r="42">
          <cell r="A42">
            <v>41</v>
          </cell>
          <cell r="B42" t="str">
            <v>INDORE</v>
          </cell>
        </row>
        <row r="43">
          <cell r="A43">
            <v>42</v>
          </cell>
          <cell r="B43" t="str">
            <v>SALT LAKE CITY,CALCUTTA</v>
          </cell>
        </row>
        <row r="44">
          <cell r="A44">
            <v>43</v>
          </cell>
          <cell r="B44" t="str">
            <v>PANCHKULA,HARYANA</v>
          </cell>
        </row>
        <row r="45">
          <cell r="A45">
            <v>44</v>
          </cell>
          <cell r="B45" t="str">
            <v>AURANGABAD</v>
          </cell>
        </row>
        <row r="46">
          <cell r="A46">
            <v>45</v>
          </cell>
          <cell r="B46" t="str">
            <v>UDAIPUR</v>
          </cell>
        </row>
        <row r="47">
          <cell r="A47">
            <v>46</v>
          </cell>
          <cell r="B47" t="str">
            <v>NEW FRIENDS COLONY,N.DELHI</v>
          </cell>
        </row>
        <row r="48">
          <cell r="A48">
            <v>47</v>
          </cell>
          <cell r="B48" t="str">
            <v>KORAMANGALA</v>
          </cell>
        </row>
        <row r="49">
          <cell r="A49">
            <v>48</v>
          </cell>
          <cell r="B49" t="str">
            <v>SECUNDERABAD</v>
          </cell>
        </row>
        <row r="50">
          <cell r="A50">
            <v>49</v>
          </cell>
          <cell r="B50" t="str">
            <v>DAHANU ROAD</v>
          </cell>
        </row>
        <row r="51">
          <cell r="A51">
            <v>51</v>
          </cell>
          <cell r="B51" t="str">
            <v>MOTI KHAVDI,DIST.-JAMNAGAR</v>
          </cell>
        </row>
        <row r="52">
          <cell r="A52">
            <v>52</v>
          </cell>
          <cell r="B52" t="str">
            <v>SURAT</v>
          </cell>
        </row>
        <row r="53">
          <cell r="A53">
            <v>53</v>
          </cell>
          <cell r="B53" t="str">
            <v>JAYANAGAR,BANGALORE</v>
          </cell>
        </row>
        <row r="54">
          <cell r="A54">
            <v>54</v>
          </cell>
          <cell r="B54" t="str">
            <v>NANGANALLUR,CHENNAI</v>
          </cell>
        </row>
        <row r="55">
          <cell r="A55">
            <v>55</v>
          </cell>
          <cell r="B55" t="str">
            <v>BHOPAL</v>
          </cell>
        </row>
        <row r="56">
          <cell r="A56">
            <v>56</v>
          </cell>
          <cell r="B56" t="str">
            <v>PONDICHERRY</v>
          </cell>
        </row>
        <row r="57">
          <cell r="A57">
            <v>57</v>
          </cell>
          <cell r="B57" t="str">
            <v>PRABHADEVI,MUMBAI</v>
          </cell>
        </row>
        <row r="58">
          <cell r="A58">
            <v>58</v>
          </cell>
          <cell r="B58" t="str">
            <v>MOHALI</v>
          </cell>
        </row>
        <row r="59">
          <cell r="A59">
            <v>59</v>
          </cell>
          <cell r="B59" t="str">
            <v>NAGPUR</v>
          </cell>
        </row>
        <row r="60">
          <cell r="A60">
            <v>60</v>
          </cell>
          <cell r="B60" t="str">
            <v>VISAKHAPATNAM</v>
          </cell>
        </row>
        <row r="61">
          <cell r="A61">
            <v>61</v>
          </cell>
          <cell r="B61" t="str">
            <v>BHUBANESWAR</v>
          </cell>
        </row>
        <row r="62">
          <cell r="A62">
            <v>62</v>
          </cell>
          <cell r="B62" t="str">
            <v>PALGHAR,DISTRICT -THANE</v>
          </cell>
        </row>
        <row r="63">
          <cell r="A63">
            <v>63</v>
          </cell>
          <cell r="B63" t="str">
            <v>BOISAR, DISTRICT-THANE</v>
          </cell>
        </row>
        <row r="64">
          <cell r="A64">
            <v>64</v>
          </cell>
          <cell r="B64" t="str">
            <v>DRIVE-IN,AHMEDABAD</v>
          </cell>
        </row>
        <row r="65">
          <cell r="A65">
            <v>65</v>
          </cell>
          <cell r="B65" t="str">
            <v>VASANT VIHAR,NEW DELHI</v>
          </cell>
        </row>
        <row r="66">
          <cell r="A66">
            <v>66</v>
          </cell>
          <cell r="B66" t="str">
            <v>AMRITSAR</v>
          </cell>
        </row>
        <row r="67">
          <cell r="A67">
            <v>67</v>
          </cell>
          <cell r="B67" t="str">
            <v>SATELLITE ROAD,AHMEDABAD</v>
          </cell>
        </row>
        <row r="68">
          <cell r="A68">
            <v>68</v>
          </cell>
          <cell r="B68" t="str">
            <v>VALSAD</v>
          </cell>
        </row>
        <row r="69">
          <cell r="A69">
            <v>69</v>
          </cell>
          <cell r="B69" t="str">
            <v>HABSIGUDA,HYDERABAD</v>
          </cell>
        </row>
        <row r="70">
          <cell r="A70">
            <v>71</v>
          </cell>
          <cell r="B70" t="str">
            <v>GREEN PARK,NEW DELHI</v>
          </cell>
        </row>
        <row r="71">
          <cell r="A71">
            <v>72</v>
          </cell>
          <cell r="B71" t="str">
            <v>MANIPAL</v>
          </cell>
        </row>
        <row r="72">
          <cell r="A72">
            <v>73</v>
          </cell>
          <cell r="B72" t="str">
            <v>AUNDH,PUNE</v>
          </cell>
        </row>
        <row r="73">
          <cell r="A73">
            <v>74</v>
          </cell>
          <cell r="B73" t="str">
            <v>KONDHWA,PUNE</v>
          </cell>
        </row>
        <row r="74">
          <cell r="A74">
            <v>75</v>
          </cell>
          <cell r="B74" t="str">
            <v>S.R.NAGAR,HYDERABAD</v>
          </cell>
        </row>
        <row r="75">
          <cell r="A75">
            <v>76</v>
          </cell>
          <cell r="B75" t="str">
            <v>JUBILEE HILLS,HYDERABAD</v>
          </cell>
        </row>
        <row r="76">
          <cell r="A76">
            <v>77</v>
          </cell>
          <cell r="B76" t="str">
            <v>ASHOKNAGAR,CHENNAI</v>
          </cell>
        </row>
        <row r="77">
          <cell r="A77">
            <v>78</v>
          </cell>
          <cell r="B77" t="str">
            <v>MALLESWARAM,BANGALORE</v>
          </cell>
        </row>
        <row r="78">
          <cell r="A78">
            <v>79</v>
          </cell>
          <cell r="B78" t="str">
            <v>NURMAHAL,JALANDHAR</v>
          </cell>
        </row>
        <row r="79">
          <cell r="A79">
            <v>80</v>
          </cell>
          <cell r="B79" t="str">
            <v>NAKODAR, DISTT-JALANDHAR</v>
          </cell>
        </row>
        <row r="80">
          <cell r="A80">
            <v>81</v>
          </cell>
          <cell r="B80" t="str">
            <v>NAWANSHAHR</v>
          </cell>
        </row>
        <row r="81">
          <cell r="A81">
            <v>82</v>
          </cell>
          <cell r="B81" t="str">
            <v>G.T.ROAD,JALANDHAR</v>
          </cell>
        </row>
        <row r="82">
          <cell r="A82">
            <v>83</v>
          </cell>
          <cell r="B82" t="str">
            <v>FARIDABAD</v>
          </cell>
        </row>
        <row r="83">
          <cell r="A83">
            <v>84</v>
          </cell>
          <cell r="B83" t="str">
            <v>BIDADI,BANGALORE</v>
          </cell>
        </row>
        <row r="84">
          <cell r="A84">
            <v>85</v>
          </cell>
          <cell r="B84" t="str">
            <v>VALLABH VIDYA NAGAR</v>
          </cell>
        </row>
        <row r="85">
          <cell r="A85">
            <v>86</v>
          </cell>
          <cell r="B85" t="str">
            <v>BHUJ,DISTT-KUTCH</v>
          </cell>
        </row>
        <row r="86">
          <cell r="A86">
            <v>87</v>
          </cell>
          <cell r="B86" t="str">
            <v>JANAKPURI,NEW DELHI</v>
          </cell>
        </row>
        <row r="87">
          <cell r="A87">
            <v>88</v>
          </cell>
          <cell r="B87" t="str">
            <v>DOMBIVALI</v>
          </cell>
        </row>
        <row r="88">
          <cell r="A88">
            <v>89</v>
          </cell>
          <cell r="B88" t="str">
            <v>JAMSHEDPUR</v>
          </cell>
        </row>
        <row r="89">
          <cell r="A89">
            <v>99</v>
          </cell>
          <cell r="B89" t="str">
            <v>TEST BANK FOR SEED</v>
          </cell>
        </row>
        <row r="90">
          <cell r="A90">
            <v>101</v>
          </cell>
          <cell r="B90" t="str">
            <v>CORP OFFICE CHENAI</v>
          </cell>
        </row>
        <row r="91">
          <cell r="A91">
            <v>102</v>
          </cell>
          <cell r="B91" t="str">
            <v>SME - CENTRAL OPERATIONS</v>
          </cell>
        </row>
        <row r="92">
          <cell r="A92">
            <v>151</v>
          </cell>
          <cell r="B92" t="str">
            <v>VASHI</v>
          </cell>
        </row>
        <row r="93">
          <cell r="A93">
            <v>152</v>
          </cell>
          <cell r="B93" t="str">
            <v>MYSORE</v>
          </cell>
        </row>
        <row r="94">
          <cell r="A94">
            <v>153</v>
          </cell>
          <cell r="B94" t="str">
            <v>RAJKOT</v>
          </cell>
        </row>
        <row r="95">
          <cell r="A95">
            <v>154</v>
          </cell>
          <cell r="B95" t="str">
            <v>PITAMPURA, DELHI</v>
          </cell>
        </row>
        <row r="96">
          <cell r="A96">
            <v>155</v>
          </cell>
          <cell r="B96" t="str">
            <v>PUNJABI BAGH, NEW DELHI</v>
          </cell>
        </row>
        <row r="97">
          <cell r="A97">
            <v>156</v>
          </cell>
          <cell r="B97" t="str">
            <v>HOSUR,TAMILNADU</v>
          </cell>
        </row>
        <row r="98">
          <cell r="A98">
            <v>157</v>
          </cell>
          <cell r="B98" t="str">
            <v>HUBLI KARNATAKA</v>
          </cell>
        </row>
        <row r="99">
          <cell r="A99">
            <v>158</v>
          </cell>
          <cell r="B99" t="str">
            <v>MALAD</v>
          </cell>
        </row>
        <row r="100">
          <cell r="A100">
            <v>159</v>
          </cell>
          <cell r="B100" t="str">
            <v>VIJAYNAGAR</v>
          </cell>
        </row>
        <row r="101">
          <cell r="A101">
            <v>162</v>
          </cell>
        </row>
        <row r="102">
          <cell r="A102">
            <v>6001</v>
          </cell>
          <cell r="B102" t="str">
            <v>MADURAI SERVICE CENTRE</v>
          </cell>
        </row>
        <row r="103">
          <cell r="A103">
            <v>6002</v>
          </cell>
          <cell r="B103" t="str">
            <v>CENTRAL OFFICE</v>
          </cell>
        </row>
        <row r="104">
          <cell r="A104">
            <v>6003</v>
          </cell>
          <cell r="B104" t="str">
            <v>MADURAI - MAIN</v>
          </cell>
        </row>
        <row r="105">
          <cell r="A105">
            <v>6004</v>
          </cell>
          <cell r="B105" t="str">
            <v>MADURAI - SOUTH MASI</v>
          </cell>
        </row>
        <row r="106">
          <cell r="A106">
            <v>6005</v>
          </cell>
          <cell r="B106" t="str">
            <v>MADURAI - GOODSHED STREET</v>
          </cell>
        </row>
        <row r="107">
          <cell r="A107">
            <v>6006</v>
          </cell>
          <cell r="B107" t="str">
            <v>MADURAI - TALLAKULAM</v>
          </cell>
        </row>
        <row r="108">
          <cell r="A108">
            <v>6007</v>
          </cell>
          <cell r="B108" t="str">
            <v>PONNAGARAM</v>
          </cell>
        </row>
        <row r="109">
          <cell r="A109">
            <v>6008</v>
          </cell>
          <cell r="B109" t="str">
            <v>MADURAI - SATHAMANGALAM</v>
          </cell>
        </row>
        <row r="110">
          <cell r="A110">
            <v>6009</v>
          </cell>
          <cell r="B110" t="str">
            <v>MADURAI - THIRUPARANKUNDRAM</v>
          </cell>
        </row>
        <row r="111">
          <cell r="A111">
            <v>6010</v>
          </cell>
          <cell r="B111" t="str">
            <v>MADURAI - ATHIKULAM</v>
          </cell>
        </row>
        <row r="112">
          <cell r="A112">
            <v>6011</v>
          </cell>
          <cell r="B112" t="str">
            <v>MADURAI - MUNICHALAI</v>
          </cell>
        </row>
        <row r="113">
          <cell r="A113">
            <v>6012</v>
          </cell>
          <cell r="B113" t="str">
            <v>MADURAI - SELLUR</v>
          </cell>
        </row>
        <row r="114">
          <cell r="A114">
            <v>6013</v>
          </cell>
          <cell r="B114" t="str">
            <v>MADURAI - SUBRAMANIYAPURAM</v>
          </cell>
        </row>
        <row r="115">
          <cell r="A115">
            <v>6014</v>
          </cell>
          <cell r="B115" t="str">
            <v>MADURAI - NORTH VELI st.</v>
          </cell>
        </row>
        <row r="116">
          <cell r="A116">
            <v>6015</v>
          </cell>
          <cell r="B116" t="str">
            <v>MADURAI - TEPPAKULAM</v>
          </cell>
        </row>
        <row r="117">
          <cell r="A117">
            <v>6016</v>
          </cell>
          <cell r="B117" t="str">
            <v>MADURAI - K.K.NAGAR</v>
          </cell>
        </row>
        <row r="118">
          <cell r="A118">
            <v>6017</v>
          </cell>
          <cell r="B118" t="str">
            <v>MADURAI - KOCHADAI</v>
          </cell>
        </row>
        <row r="119">
          <cell r="A119">
            <v>6018</v>
          </cell>
          <cell r="B119" t="str">
            <v>MADURAI - THIYAGARAJA ENG COL</v>
          </cell>
        </row>
        <row r="120">
          <cell r="A120">
            <v>6019</v>
          </cell>
          <cell r="B120" t="str">
            <v>CHENNAI - SERVICE CENTRE</v>
          </cell>
        </row>
        <row r="121">
          <cell r="A121">
            <v>6020</v>
          </cell>
          <cell r="B121" t="str">
            <v>CHENNAI - MAIN</v>
          </cell>
        </row>
        <row r="122">
          <cell r="A122">
            <v>6021</v>
          </cell>
          <cell r="B122" t="str">
            <v>CHENNAI - GODOWN STREET</v>
          </cell>
        </row>
        <row r="123">
          <cell r="A123">
            <v>6022</v>
          </cell>
          <cell r="B123" t="str">
            <v>CHENNAI - RH ROAD</v>
          </cell>
        </row>
        <row r="124">
          <cell r="A124">
            <v>6023</v>
          </cell>
          <cell r="B124" t="str">
            <v>CHENNAI - WEST MAMBALAM</v>
          </cell>
        </row>
        <row r="125">
          <cell r="A125">
            <v>6024</v>
          </cell>
          <cell r="B125" t="str">
            <v>CHENNAI - AVADI</v>
          </cell>
        </row>
        <row r="126">
          <cell r="A126">
            <v>6025</v>
          </cell>
          <cell r="B126" t="str">
            <v>CHENNAI - PURASAWALKAM</v>
          </cell>
        </row>
        <row r="127">
          <cell r="A127">
            <v>6026</v>
          </cell>
          <cell r="B127" t="str">
            <v>CHENNAI - T.NAGAR</v>
          </cell>
        </row>
        <row r="128">
          <cell r="A128">
            <v>6027</v>
          </cell>
          <cell r="B128" t="str">
            <v>CHENNAI - ANNANAGAR</v>
          </cell>
        </row>
        <row r="129">
          <cell r="A129">
            <v>6028</v>
          </cell>
          <cell r="B129" t="str">
            <v>CHENNAI - NANDANAM</v>
          </cell>
        </row>
        <row r="130">
          <cell r="A130">
            <v>6029</v>
          </cell>
          <cell r="B130" t="str">
            <v>CHENNAI - FOREX DIVISION</v>
          </cell>
        </row>
        <row r="131">
          <cell r="A131">
            <v>6030</v>
          </cell>
          <cell r="B131" t="str">
            <v>CHENNAI - CATHEDRAL</v>
          </cell>
        </row>
        <row r="132">
          <cell r="A132">
            <v>6031</v>
          </cell>
          <cell r="B132" t="str">
            <v>CHENNAI - SOWCARPET</v>
          </cell>
        </row>
        <row r="133">
          <cell r="A133">
            <v>6032</v>
          </cell>
          <cell r="B133" t="str">
            <v>CHENNAI - TRIPLICANE (RH ROAD)</v>
          </cell>
        </row>
        <row r="134">
          <cell r="A134">
            <v>6033</v>
          </cell>
          <cell r="B134" t="str">
            <v>CHENNAI - BESANT NAGAR</v>
          </cell>
        </row>
        <row r="135">
          <cell r="A135">
            <v>6034</v>
          </cell>
          <cell r="B135" t="str">
            <v>CHENNAI - TAMBARAM (EAST)</v>
          </cell>
        </row>
        <row r="136">
          <cell r="A136">
            <v>6035</v>
          </cell>
          <cell r="B136" t="str">
            <v>CHENNAI - PADIANALLUR</v>
          </cell>
        </row>
        <row r="137">
          <cell r="A137">
            <v>6036</v>
          </cell>
          <cell r="B137" t="str">
            <v>CHENNAI - EGMORE</v>
          </cell>
        </row>
        <row r="138">
          <cell r="A138">
            <v>6037</v>
          </cell>
          <cell r="B138" t="str">
            <v>CHENNAI - SELAIYUR</v>
          </cell>
        </row>
        <row r="139">
          <cell r="A139">
            <v>6038</v>
          </cell>
          <cell r="B139" t="str">
            <v>CHENNAI - MT.ROAD (CATHEDRAL)</v>
          </cell>
        </row>
        <row r="140">
          <cell r="A140">
            <v>6039</v>
          </cell>
          <cell r="B140" t="str">
            <v>FINANCIAL SERVICE DIVISION</v>
          </cell>
        </row>
        <row r="141">
          <cell r="A141">
            <v>6040</v>
          </cell>
          <cell r="B141" t="str">
            <v>CHENNAI - KILPAUK EXT. CTR</v>
          </cell>
        </row>
        <row r="142">
          <cell r="A142">
            <v>6041</v>
          </cell>
          <cell r="B142" t="str">
            <v>NRI SERVICE CENTRE CO</v>
          </cell>
        </row>
        <row r="143">
          <cell r="A143">
            <v>6042</v>
          </cell>
          <cell r="B143" t="str">
            <v>CHENNAI - ALWARTHIRUNAGAR EC</v>
          </cell>
        </row>
        <row r="144">
          <cell r="A144">
            <v>6043</v>
          </cell>
          <cell r="B144" t="str">
            <v>TRICHY - SERVICE CENTRE</v>
          </cell>
        </row>
        <row r="145">
          <cell r="A145">
            <v>6044</v>
          </cell>
          <cell r="B145" t="str">
            <v>ALANGUDI</v>
          </cell>
        </row>
        <row r="146">
          <cell r="A146">
            <v>6045</v>
          </cell>
          <cell r="B146" t="str">
            <v>AMARAVATHIPUDUR</v>
          </cell>
        </row>
        <row r="147">
          <cell r="A147">
            <v>6046</v>
          </cell>
          <cell r="B147" t="str">
            <v>AMMAIYAPPAN</v>
          </cell>
        </row>
        <row r="148">
          <cell r="A148">
            <v>6047</v>
          </cell>
          <cell r="B148" t="str">
            <v>ARANTANGI</v>
          </cell>
        </row>
        <row r="149">
          <cell r="A149">
            <v>6048</v>
          </cell>
          <cell r="B149" t="str">
            <v>A  THEKKUR</v>
          </cell>
        </row>
        <row r="150">
          <cell r="A150">
            <v>6049</v>
          </cell>
          <cell r="B150" t="str">
            <v>ATTUR(SALEM DT)</v>
          </cell>
        </row>
        <row r="151">
          <cell r="A151">
            <v>6050</v>
          </cell>
          <cell r="B151" t="str">
            <v>AUTHOOR (MERG TO KAYALPATINAM)</v>
          </cell>
        </row>
        <row r="152">
          <cell r="A152">
            <v>6051</v>
          </cell>
          <cell r="B152" t="str">
            <v>AVINIPPATTI</v>
          </cell>
        </row>
        <row r="153">
          <cell r="A153">
            <v>6052</v>
          </cell>
          <cell r="B153" t="str">
            <v>BHUVANAGIRI</v>
          </cell>
        </row>
        <row r="154">
          <cell r="A154">
            <v>6053</v>
          </cell>
          <cell r="B154" t="str">
            <v>COIMBATORE - MAIN</v>
          </cell>
        </row>
        <row r="155">
          <cell r="A155">
            <v>6054</v>
          </cell>
          <cell r="B155" t="str">
            <v>DEVAKOTTAI - MAIN</v>
          </cell>
        </row>
        <row r="156">
          <cell r="A156">
            <v>6055</v>
          </cell>
          <cell r="B156" t="str">
            <v>DEVAKOTTAI - KARUTHAVOO(MAIN)</v>
          </cell>
        </row>
        <row r="157">
          <cell r="A157">
            <v>6056</v>
          </cell>
          <cell r="B157" t="str">
            <v>DHARAPURAM</v>
          </cell>
        </row>
        <row r="158">
          <cell r="A158">
            <v>6057</v>
          </cell>
          <cell r="B158" t="str">
            <v>DHARMAPURI</v>
          </cell>
        </row>
        <row r="159">
          <cell r="A159">
            <v>6058</v>
          </cell>
          <cell r="B159" t="str">
            <v>DINDIGUL</v>
          </cell>
        </row>
        <row r="160">
          <cell r="A160">
            <v>6059</v>
          </cell>
          <cell r="B160" t="str">
            <v>IDAIYUR</v>
          </cell>
        </row>
        <row r="161">
          <cell r="A161">
            <v>6060</v>
          </cell>
          <cell r="B161" t="str">
            <v>ELATHUR</v>
          </cell>
        </row>
        <row r="162">
          <cell r="A162">
            <v>6061</v>
          </cell>
          <cell r="B162" t="str">
            <v>ERIYUR</v>
          </cell>
        </row>
        <row r="163">
          <cell r="A163">
            <v>6184</v>
          </cell>
          <cell r="B163" t="str">
            <v>THOTTIAPATTI</v>
          </cell>
        </row>
        <row r="164">
          <cell r="A164">
            <v>6185</v>
          </cell>
          <cell r="B164" t="str">
            <v>KOTTAIPATTINAM</v>
          </cell>
        </row>
        <row r="165">
          <cell r="A165">
            <v>6186</v>
          </cell>
          <cell r="B165" t="str">
            <v>PORTONOVO</v>
          </cell>
        </row>
        <row r="166">
          <cell r="A166">
            <v>6187</v>
          </cell>
          <cell r="B166" t="str">
            <v>PAPPAMBADI</v>
          </cell>
        </row>
        <row r="167">
          <cell r="A167">
            <v>6188</v>
          </cell>
          <cell r="B167" t="str">
            <v>VEMBARPATTI</v>
          </cell>
        </row>
        <row r="168">
          <cell r="A168">
            <v>6189</v>
          </cell>
          <cell r="B168" t="str">
            <v>VIRUDHACHALAM</v>
          </cell>
        </row>
        <row r="169">
          <cell r="A169">
            <v>6190</v>
          </cell>
          <cell r="B169" t="str">
            <v>COIMBATORE - R.S.PURAM</v>
          </cell>
        </row>
        <row r="170">
          <cell r="A170">
            <v>6191</v>
          </cell>
          <cell r="B170" t="str">
            <v>VANIYAMPADI</v>
          </cell>
        </row>
        <row r="171">
          <cell r="A171">
            <v>6192</v>
          </cell>
          <cell r="B171" t="str">
            <v>MELOLAKKUR</v>
          </cell>
        </row>
        <row r="172">
          <cell r="A172">
            <v>6193</v>
          </cell>
          <cell r="B172" t="str">
            <v>R.PUDUKKOTTAI(MERGED TO DGLBR)</v>
          </cell>
        </row>
        <row r="173">
          <cell r="A173">
            <v>6194</v>
          </cell>
          <cell r="B173" t="str">
            <v>RAMAPATTINAM</v>
          </cell>
        </row>
        <row r="174">
          <cell r="A174">
            <v>6195</v>
          </cell>
          <cell r="B174" t="str">
            <v>VENGUR</v>
          </cell>
        </row>
        <row r="175">
          <cell r="A175">
            <v>6196</v>
          </cell>
          <cell r="B175" t="str">
            <v>THIRUVANNMALAI</v>
          </cell>
        </row>
        <row r="176">
          <cell r="A176">
            <v>6197</v>
          </cell>
          <cell r="B176" t="str">
            <v>SITHILINGAMADAM</v>
          </cell>
        </row>
        <row r="177">
          <cell r="A177">
            <v>6198</v>
          </cell>
          <cell r="B177" t="str">
            <v>SARAM</v>
          </cell>
        </row>
        <row r="178">
          <cell r="A178">
            <v>6199</v>
          </cell>
          <cell r="B178" t="str">
            <v>VELLANUR</v>
          </cell>
        </row>
        <row r="179">
          <cell r="A179">
            <v>6200</v>
          </cell>
          <cell r="B179" t="str">
            <v>IRULAPATTI</v>
          </cell>
        </row>
        <row r="180">
          <cell r="A180">
            <v>6201</v>
          </cell>
          <cell r="B180" t="str">
            <v>PAVITHRAM</v>
          </cell>
        </row>
        <row r="181">
          <cell r="A181">
            <v>6202</v>
          </cell>
          <cell r="B181" t="str">
            <v>PEDDUR</v>
          </cell>
        </row>
        <row r="182">
          <cell r="A182">
            <v>6203</v>
          </cell>
          <cell r="B182" t="str">
            <v>SIRUVACHOOR</v>
          </cell>
        </row>
        <row r="183">
          <cell r="A183">
            <v>6204</v>
          </cell>
          <cell r="B183" t="str">
            <v>TRICHY - CANTONMENT</v>
          </cell>
        </row>
        <row r="184">
          <cell r="A184">
            <v>6205</v>
          </cell>
          <cell r="B184" t="str">
            <v>KEELAVALAVU</v>
          </cell>
        </row>
        <row r="185">
          <cell r="A185">
            <v>6206</v>
          </cell>
          <cell r="B185" t="str">
            <v>MALAIYUR</v>
          </cell>
        </row>
        <row r="186">
          <cell r="A186">
            <v>6207</v>
          </cell>
          <cell r="B186" t="str">
            <v>VEMANDANPALAYAM</v>
          </cell>
        </row>
        <row r="187">
          <cell r="A187">
            <v>6208</v>
          </cell>
          <cell r="B187" t="str">
            <v>MODAIYUR</v>
          </cell>
        </row>
        <row r="188">
          <cell r="A188">
            <v>6209</v>
          </cell>
          <cell r="B188" t="str">
            <v>KARAIYUR</v>
          </cell>
        </row>
        <row r="189">
          <cell r="A189">
            <v>6210</v>
          </cell>
          <cell r="B189" t="str">
            <v>TRICHY - WORAIYUR</v>
          </cell>
        </row>
        <row r="190">
          <cell r="A190">
            <v>6211</v>
          </cell>
          <cell r="B190" t="str">
            <v>KOLLIDAM</v>
          </cell>
        </row>
        <row r="191">
          <cell r="A191">
            <v>6212</v>
          </cell>
          <cell r="B191" t="str">
            <v>ANNAMALAI NAGAR</v>
          </cell>
        </row>
        <row r="192">
          <cell r="A192">
            <v>6213</v>
          </cell>
          <cell r="B192" t="str">
            <v>VILLUPURAM</v>
          </cell>
        </row>
        <row r="193">
          <cell r="A193">
            <v>6214</v>
          </cell>
          <cell r="B193" t="str">
            <v>TIRUMURUGANPOONDI</v>
          </cell>
        </row>
        <row r="194">
          <cell r="A194">
            <v>6215</v>
          </cell>
          <cell r="B194" t="str">
            <v>UDUMALPET</v>
          </cell>
        </row>
        <row r="195">
          <cell r="A195">
            <v>6216</v>
          </cell>
          <cell r="B195" t="str">
            <v>PERIAKULAM</v>
          </cell>
        </row>
        <row r="196">
          <cell r="A196">
            <v>6217</v>
          </cell>
          <cell r="B196" t="str">
            <v>AVALSOORAMPATTI</v>
          </cell>
        </row>
        <row r="197">
          <cell r="A197">
            <v>6218</v>
          </cell>
          <cell r="B197" t="str">
            <v>VALARENDAL</v>
          </cell>
        </row>
        <row r="198">
          <cell r="A198">
            <v>6219</v>
          </cell>
          <cell r="B198" t="str">
            <v>TIRUVEGAMPET</v>
          </cell>
        </row>
        <row r="199">
          <cell r="A199">
            <v>6220</v>
          </cell>
          <cell r="B199" t="str">
            <v>SANKARAPURAM</v>
          </cell>
        </row>
        <row r="200">
          <cell r="A200">
            <v>6221</v>
          </cell>
          <cell r="B200" t="str">
            <v>PONPETHI</v>
          </cell>
        </row>
        <row r="201">
          <cell r="A201">
            <v>6222</v>
          </cell>
          <cell r="B201" t="str">
            <v>NAMAKKAL</v>
          </cell>
        </row>
        <row r="202">
          <cell r="A202">
            <v>6223</v>
          </cell>
          <cell r="B202" t="str">
            <v>ST JOSEPH HIGHER SEC COLLEGE</v>
          </cell>
        </row>
        <row r="203">
          <cell r="A203">
            <v>6224</v>
          </cell>
          <cell r="B203" t="str">
            <v>METTUPALAYAM</v>
          </cell>
        </row>
        <row r="204">
          <cell r="A204">
            <v>6225</v>
          </cell>
          <cell r="B204" t="str">
            <v>THENI</v>
          </cell>
        </row>
        <row r="205">
          <cell r="A205">
            <v>6226</v>
          </cell>
          <cell r="B205" t="str">
            <v>SATHYAMANGALAM</v>
          </cell>
        </row>
        <row r="206">
          <cell r="A206">
            <v>6227</v>
          </cell>
          <cell r="B206" t="str">
            <v>KOOTHANALLUR</v>
          </cell>
        </row>
        <row r="207">
          <cell r="A207">
            <v>6228</v>
          </cell>
          <cell r="B207" t="str">
            <v>LALPET</v>
          </cell>
        </row>
        <row r="208">
          <cell r="A208">
            <v>6229</v>
          </cell>
          <cell r="B208" t="str">
            <v>CHENNAI - MADIPAKKAM EC</v>
          </cell>
        </row>
        <row r="209">
          <cell r="A209">
            <v>6230</v>
          </cell>
          <cell r="B209" t="str">
            <v>RAMANATHAPURAM - KILAKARAI EC</v>
          </cell>
        </row>
        <row r="210">
          <cell r="A210">
            <v>6231</v>
          </cell>
          <cell r="B210" t="str">
            <v>CHENNAI - MIOT HOSPITAL EC</v>
          </cell>
        </row>
        <row r="211">
          <cell r="A211">
            <v>6232</v>
          </cell>
          <cell r="B211" t="str">
            <v>CHENNAI - SATYABAMA ENG COL.EC</v>
          </cell>
        </row>
        <row r="212">
          <cell r="A212">
            <v>6233</v>
          </cell>
          <cell r="B212" t="str">
            <v>PONDICHERRY</v>
          </cell>
        </row>
        <row r="213">
          <cell r="A213">
            <v>6234</v>
          </cell>
          <cell r="B213" t="str">
            <v>MUMBAI - SERVICE CENTRE</v>
          </cell>
        </row>
        <row r="214">
          <cell r="A214">
            <v>6235</v>
          </cell>
          <cell r="B214" t="str">
            <v>MUMBAI - FORT</v>
          </cell>
        </row>
        <row r="215">
          <cell r="A215">
            <v>6236</v>
          </cell>
          <cell r="B215" t="str">
            <v>MUMBAI - GHATKOPAR</v>
          </cell>
        </row>
        <row r="216">
          <cell r="A216">
            <v>6237</v>
          </cell>
          <cell r="B216" t="str">
            <v>MUMBAI - MATUNGA</v>
          </cell>
        </row>
        <row r="217">
          <cell r="A217">
            <v>6238</v>
          </cell>
          <cell r="B217" t="str">
            <v>MUMBAI - MULUND</v>
          </cell>
        </row>
        <row r="218">
          <cell r="A218">
            <v>6239</v>
          </cell>
          <cell r="B218" t="str">
            <v>MUMBAI - CHEMBUR</v>
          </cell>
        </row>
        <row r="219">
          <cell r="A219">
            <v>6240</v>
          </cell>
          <cell r="B219" t="str">
            <v>PUNE MAIN</v>
          </cell>
        </row>
        <row r="220">
          <cell r="A220">
            <v>6241</v>
          </cell>
          <cell r="B220" t="str">
            <v>FOREX DIVISION MUMBAI</v>
          </cell>
        </row>
        <row r="221">
          <cell r="A221">
            <v>6242</v>
          </cell>
          <cell r="B221" t="str">
            <v>NAGPUR MAIN</v>
          </cell>
        </row>
        <row r="222">
          <cell r="A222">
            <v>6243</v>
          </cell>
          <cell r="B222" t="str">
            <v>NASHIK MAIN</v>
          </cell>
        </row>
        <row r="223">
          <cell r="A223">
            <v>6244</v>
          </cell>
          <cell r="B223" t="str">
            <v>AHMEDABAD MAIN</v>
          </cell>
        </row>
        <row r="224">
          <cell r="A224">
            <v>6062</v>
          </cell>
          <cell r="B224" t="str">
            <v>ERODE</v>
          </cell>
        </row>
        <row r="225">
          <cell r="A225">
            <v>6063</v>
          </cell>
          <cell r="B225" t="str">
            <v>GOBICHETTIPALAYAM</v>
          </cell>
        </row>
        <row r="226">
          <cell r="A226">
            <v>6064</v>
          </cell>
          <cell r="B226" t="str">
            <v>IDAPPADI</v>
          </cell>
        </row>
        <row r="227">
          <cell r="A227">
            <v>6065</v>
          </cell>
          <cell r="B227" t="str">
            <v>KALLAL</v>
          </cell>
        </row>
        <row r="228">
          <cell r="A228">
            <v>6066</v>
          </cell>
          <cell r="B228" t="str">
            <v>KANCHEEPURAM</v>
          </cell>
        </row>
        <row r="229">
          <cell r="A229">
            <v>6067</v>
          </cell>
          <cell r="B229" t="str">
            <v>KANDANUR</v>
          </cell>
        </row>
        <row r="230">
          <cell r="A230">
            <v>6068</v>
          </cell>
          <cell r="B230" t="str">
            <v>KANDAVARAYANPATTI</v>
          </cell>
        </row>
        <row r="231">
          <cell r="A231">
            <v>6069</v>
          </cell>
          <cell r="B231" t="str">
            <v>KARAIKUDI-MAIN</v>
          </cell>
        </row>
        <row r="232">
          <cell r="A232">
            <v>6070</v>
          </cell>
          <cell r="B232" t="str">
            <v>KARAIKUDI - KALLUKKATTI (MAIN)</v>
          </cell>
        </row>
        <row r="233">
          <cell r="A233">
            <v>6071</v>
          </cell>
          <cell r="B233" t="str">
            <v>KARAIKUDI - S.PURAM</v>
          </cell>
        </row>
        <row r="234">
          <cell r="A234">
            <v>6072</v>
          </cell>
          <cell r="B234" t="str">
            <v>KARUR</v>
          </cell>
        </row>
        <row r="235">
          <cell r="A235">
            <v>6073</v>
          </cell>
          <cell r="B235" t="str">
            <v>KEERANUR</v>
          </cell>
        </row>
        <row r="236">
          <cell r="A236">
            <v>6074</v>
          </cell>
          <cell r="B236" t="str">
            <v>KODUMUDI</v>
          </cell>
        </row>
        <row r="237">
          <cell r="A237">
            <v>6075</v>
          </cell>
          <cell r="B237" t="str">
            <v>KONAPET</v>
          </cell>
        </row>
        <row r="238">
          <cell r="A238">
            <v>6076</v>
          </cell>
          <cell r="B238" t="str">
            <v>KONERIRAJAPURAM</v>
          </cell>
        </row>
        <row r="239">
          <cell r="A239">
            <v>6077</v>
          </cell>
          <cell r="B239" t="str">
            <v>KOTHAMANGALAM</v>
          </cell>
        </row>
        <row r="240">
          <cell r="A240">
            <v>6078</v>
          </cell>
          <cell r="B240" t="str">
            <v>KOTTAIYUR</v>
          </cell>
        </row>
        <row r="241">
          <cell r="A241">
            <v>6079</v>
          </cell>
          <cell r="B241" t="str">
            <v>KULIPIRAI</v>
          </cell>
        </row>
        <row r="242">
          <cell r="A242">
            <v>6080</v>
          </cell>
          <cell r="B242" t="str">
            <v>KUMARAVELUR</v>
          </cell>
        </row>
        <row r="243">
          <cell r="A243">
            <v>6081</v>
          </cell>
          <cell r="B243" t="str">
            <v>KUMBAKONAM</v>
          </cell>
        </row>
        <row r="244">
          <cell r="A244">
            <v>6082</v>
          </cell>
          <cell r="B244" t="str">
            <v>KOPPANAPATTI</v>
          </cell>
        </row>
        <row r="245">
          <cell r="A245">
            <v>6083</v>
          </cell>
          <cell r="B245" t="str">
            <v>KOMARATCHI</v>
          </cell>
        </row>
        <row r="246">
          <cell r="A246">
            <v>6084</v>
          </cell>
          <cell r="B246" t="str">
            <v>MANDAPAM</v>
          </cell>
        </row>
        <row r="247">
          <cell r="A247">
            <v>6085</v>
          </cell>
          <cell r="B247" t="str">
            <v>MURAIYUR</v>
          </cell>
        </row>
        <row r="248">
          <cell r="A248">
            <v>6086</v>
          </cell>
          <cell r="B248" t="str">
            <v>MELASIVAPURI</v>
          </cell>
        </row>
        <row r="249">
          <cell r="A249">
            <v>6087</v>
          </cell>
          <cell r="B249" t="str">
            <v>MANNARGUDI</v>
          </cell>
        </row>
        <row r="250">
          <cell r="A250">
            <v>6088</v>
          </cell>
          <cell r="B250" t="str">
            <v>MAYILADUTHURAI</v>
          </cell>
        </row>
        <row r="251">
          <cell r="A251">
            <v>6089</v>
          </cell>
          <cell r="B251" t="str">
            <v>MAHIBALANPATTI</v>
          </cell>
        </row>
        <row r="252">
          <cell r="A252">
            <v>6090</v>
          </cell>
          <cell r="B252" t="str">
            <v>MELAPAVOOR</v>
          </cell>
        </row>
        <row r="253">
          <cell r="A253">
            <v>6091</v>
          </cell>
          <cell r="B253" t="str">
            <v>MELUR</v>
          </cell>
        </row>
        <row r="254">
          <cell r="A254">
            <v>6092</v>
          </cell>
          <cell r="B254" t="str">
            <v>MUTHUPET</v>
          </cell>
        </row>
        <row r="255">
          <cell r="A255">
            <v>6093</v>
          </cell>
          <cell r="B255" t="str">
            <v>NACHANDUPATTI</v>
          </cell>
        </row>
        <row r="256">
          <cell r="A256">
            <v>6094</v>
          </cell>
          <cell r="B256" t="str">
            <v>NAGAPATTINAM</v>
          </cell>
        </row>
        <row r="257">
          <cell r="A257">
            <v>6095</v>
          </cell>
          <cell r="B257" t="str">
            <v>NAGARCOIL</v>
          </cell>
        </row>
        <row r="258">
          <cell r="A258">
            <v>6096</v>
          </cell>
          <cell r="B258" t="str">
            <v>NATTARASANKOTTAI</v>
          </cell>
        </row>
        <row r="259">
          <cell r="A259">
            <v>6097</v>
          </cell>
          <cell r="B259" t="str">
            <v>NEYVELI - 2</v>
          </cell>
        </row>
        <row r="260">
          <cell r="A260">
            <v>6098</v>
          </cell>
          <cell r="B260" t="str">
            <v>NEYVELI - 3 (TOWNSHIP)</v>
          </cell>
        </row>
        <row r="261">
          <cell r="A261">
            <v>6099</v>
          </cell>
          <cell r="B261" t="str">
            <v>NEMATHANPATTI</v>
          </cell>
        </row>
        <row r="262">
          <cell r="A262">
            <v>6100</v>
          </cell>
          <cell r="B262" t="str">
            <v>O.SIRUVAYAL</v>
          </cell>
        </row>
        <row r="263">
          <cell r="A263">
            <v>6101</v>
          </cell>
          <cell r="B263" t="str">
            <v>ORATHUR</v>
          </cell>
        </row>
        <row r="264">
          <cell r="A264">
            <v>6102</v>
          </cell>
          <cell r="B264" t="str">
            <v>P. ALAGAPURI</v>
          </cell>
        </row>
        <row r="265">
          <cell r="A265">
            <v>6103</v>
          </cell>
          <cell r="B265" t="str">
            <v>PAGANERI</v>
          </cell>
        </row>
        <row r="266">
          <cell r="A266">
            <v>6104</v>
          </cell>
          <cell r="B266" t="str">
            <v>PALAVANGUDI</v>
          </cell>
        </row>
        <row r="267">
          <cell r="A267">
            <v>6105</v>
          </cell>
          <cell r="B267" t="str">
            <v>PALANI</v>
          </cell>
        </row>
        <row r="268">
          <cell r="A268">
            <v>6106</v>
          </cell>
          <cell r="B268" t="str">
            <v>PANAYAPATTI</v>
          </cell>
        </row>
        <row r="269">
          <cell r="A269">
            <v>6107</v>
          </cell>
          <cell r="B269" t="str">
            <v>PARAMAKUDI</v>
          </cell>
        </row>
        <row r="270">
          <cell r="A270">
            <v>6108</v>
          </cell>
          <cell r="B270" t="str">
            <v>PATTAMADAI</v>
          </cell>
        </row>
        <row r="271">
          <cell r="A271">
            <v>6109</v>
          </cell>
          <cell r="B271" t="str">
            <v>PATTUKOTTAI</v>
          </cell>
        </row>
        <row r="272">
          <cell r="A272">
            <v>6110</v>
          </cell>
          <cell r="B272" t="str">
            <v>PENNADAM</v>
          </cell>
        </row>
        <row r="273">
          <cell r="A273">
            <v>6111</v>
          </cell>
          <cell r="B273" t="str">
            <v>PERALAM</v>
          </cell>
        </row>
        <row r="274">
          <cell r="A274">
            <v>6112</v>
          </cell>
          <cell r="B274" t="str">
            <v>POLLACHI</v>
          </cell>
        </row>
        <row r="275">
          <cell r="A275">
            <v>6113</v>
          </cell>
          <cell r="B275" t="str">
            <v>PONNAMARAVATHI</v>
          </cell>
        </row>
        <row r="276">
          <cell r="A276">
            <v>6114</v>
          </cell>
          <cell r="B276" t="str">
            <v>PUDUKOTTAI</v>
          </cell>
        </row>
        <row r="277">
          <cell r="A277">
            <v>6115</v>
          </cell>
          <cell r="B277" t="str">
            <v>RAJAPALAYAM</v>
          </cell>
        </row>
        <row r="278">
          <cell r="A278">
            <v>6116</v>
          </cell>
          <cell r="B278" t="str">
            <v>RAMANATHAPURAM</v>
          </cell>
        </row>
        <row r="279">
          <cell r="A279">
            <v>6117</v>
          </cell>
          <cell r="B279" t="str">
            <v>RANGIEM</v>
          </cell>
        </row>
        <row r="280">
          <cell r="A280">
            <v>6118</v>
          </cell>
          <cell r="B280" t="str">
            <v>RAYAVARAM</v>
          </cell>
        </row>
        <row r="281">
          <cell r="A281">
            <v>6119</v>
          </cell>
          <cell r="B281" t="str">
            <v>SALEM-SHEVAPET</v>
          </cell>
        </row>
        <row r="282">
          <cell r="A282">
            <v>6120</v>
          </cell>
          <cell r="B282" t="str">
            <v>CHENGANNUR</v>
          </cell>
        </row>
        <row r="283">
          <cell r="A283">
            <v>6121</v>
          </cell>
          <cell r="B283" t="str">
            <v>SAMAYANALLUR</v>
          </cell>
        </row>
        <row r="284">
          <cell r="A284">
            <v>6122</v>
          </cell>
          <cell r="B284" t="str">
            <v>SHOLAVANDAN</v>
          </cell>
        </row>
        <row r="285">
          <cell r="A285">
            <v>6245</v>
          </cell>
          <cell r="B285" t="str">
            <v>VADODARA MAIN</v>
          </cell>
        </row>
        <row r="286">
          <cell r="A286">
            <v>6246</v>
          </cell>
          <cell r="B286" t="str">
            <v>SURAT MAIN</v>
          </cell>
        </row>
        <row r="287">
          <cell r="A287">
            <v>6247</v>
          </cell>
          <cell r="B287" t="str">
            <v>AHMEDABAD - KALUPUR EC</v>
          </cell>
        </row>
        <row r="288">
          <cell r="A288">
            <v>6248</v>
          </cell>
          <cell r="B288" t="str">
            <v>RAJKOT</v>
          </cell>
        </row>
        <row r="289">
          <cell r="A289">
            <v>6249</v>
          </cell>
          <cell r="B289" t="str">
            <v>BANGALORE - SERVICE CENTRE</v>
          </cell>
        </row>
        <row r="290">
          <cell r="A290">
            <v>6250</v>
          </cell>
          <cell r="B290" t="str">
            <v>BANGALORE - BASAVANGUDI</v>
          </cell>
        </row>
        <row r="291">
          <cell r="A291">
            <v>6251</v>
          </cell>
          <cell r="B291" t="str">
            <v>BANGALORE - MAIN</v>
          </cell>
        </row>
        <row r="292">
          <cell r="A292">
            <v>6252</v>
          </cell>
          <cell r="B292" t="str">
            <v>BANGALORE - CANTONMENT</v>
          </cell>
        </row>
        <row r="293">
          <cell r="A293">
            <v>6253</v>
          </cell>
          <cell r="B293" t="str">
            <v>BANGALORE - KUMARAPARK EAST</v>
          </cell>
        </row>
        <row r="294">
          <cell r="A294">
            <v>6254</v>
          </cell>
          <cell r="B294" t="str">
            <v>BANGALORE - CHAMRAJPET</v>
          </cell>
        </row>
        <row r="295">
          <cell r="A295">
            <v>6255</v>
          </cell>
          <cell r="B295" t="str">
            <v>MYSORE MAIN</v>
          </cell>
        </row>
        <row r="296">
          <cell r="A296">
            <v>6256</v>
          </cell>
          <cell r="B296" t="str">
            <v>BANGALORE - YELAHANKA</v>
          </cell>
        </row>
        <row r="297">
          <cell r="A297">
            <v>6257</v>
          </cell>
          <cell r="B297" t="str">
            <v>MANGALORE MAIN</v>
          </cell>
        </row>
        <row r="298">
          <cell r="A298">
            <v>6258</v>
          </cell>
          <cell r="B298" t="str">
            <v>MYSORE (MRGD WITH MYSORE)</v>
          </cell>
        </row>
        <row r="299">
          <cell r="A299">
            <v>6259</v>
          </cell>
          <cell r="B299" t="str">
            <v>PATNA</v>
          </cell>
        </row>
        <row r="300">
          <cell r="A300">
            <v>6260</v>
          </cell>
          <cell r="B300" t="str">
            <v>PATNA - BSFC EC</v>
          </cell>
        </row>
        <row r="301">
          <cell r="A301">
            <v>6261</v>
          </cell>
          <cell r="B301" t="str">
            <v>RECONCILATION  DIVISION</v>
          </cell>
        </row>
        <row r="302">
          <cell r="A302">
            <v>6262</v>
          </cell>
          <cell r="B302" t="str">
            <v>THIRUVANANTHAPURAM</v>
          </cell>
        </row>
        <row r="303">
          <cell r="A303">
            <v>6263</v>
          </cell>
          <cell r="B303" t="str">
            <v>ALAPUZHA</v>
          </cell>
        </row>
        <row r="304">
          <cell r="A304">
            <v>6264</v>
          </cell>
          <cell r="B304" t="str">
            <v>ERNAKULAM</v>
          </cell>
        </row>
        <row r="305">
          <cell r="A305">
            <v>6265</v>
          </cell>
          <cell r="B305" t="str">
            <v>KOZHIKODE</v>
          </cell>
        </row>
        <row r="306">
          <cell r="A306">
            <v>6266</v>
          </cell>
          <cell r="B306" t="str">
            <v>KOLLAM</v>
          </cell>
        </row>
        <row r="307">
          <cell r="A307">
            <v>6267</v>
          </cell>
          <cell r="B307" t="str">
            <v>KOTTAYAM</v>
          </cell>
        </row>
        <row r="308">
          <cell r="A308">
            <v>6268</v>
          </cell>
          <cell r="B308" t="str">
            <v>RANNI (MERGED WITH KUMBANAD)</v>
          </cell>
        </row>
        <row r="309">
          <cell r="A309">
            <v>6269</v>
          </cell>
          <cell r="B309" t="str">
            <v>THIRUVALLA</v>
          </cell>
        </row>
        <row r="310">
          <cell r="A310">
            <v>6270</v>
          </cell>
          <cell r="B310" t="str">
            <v>VARKALA</v>
          </cell>
        </row>
        <row r="311">
          <cell r="A311">
            <v>6271</v>
          </cell>
          <cell r="B311" t="str">
            <v>CHANGANACHERRY</v>
          </cell>
        </row>
        <row r="312">
          <cell r="A312">
            <v>6272</v>
          </cell>
          <cell r="B312" t="str">
            <v>KUMBANAD</v>
          </cell>
        </row>
        <row r="313">
          <cell r="A313">
            <v>6273</v>
          </cell>
          <cell r="B313" t="str">
            <v>KOZHENCHERRY (MERG-KUMBANAD)</v>
          </cell>
        </row>
        <row r="314">
          <cell r="A314">
            <v>6274</v>
          </cell>
          <cell r="B314" t="str">
            <v>KOLKATA - SERVICE CENTRE</v>
          </cell>
        </row>
        <row r="315">
          <cell r="A315">
            <v>6275</v>
          </cell>
          <cell r="B315" t="str">
            <v>KOLKATA - BHOWANIPORE</v>
          </cell>
        </row>
        <row r="316">
          <cell r="A316">
            <v>6276</v>
          </cell>
          <cell r="B316" t="str">
            <v>KOLKATA - MAIN</v>
          </cell>
        </row>
        <row r="317">
          <cell r="A317">
            <v>6277</v>
          </cell>
          <cell r="B317" t="str">
            <v>KOLKATA - VIVEKANANDA ROAD</v>
          </cell>
        </row>
        <row r="318">
          <cell r="A318">
            <v>6278</v>
          </cell>
          <cell r="B318" t="str">
            <v>KOLKATA - GARIAHAT</v>
          </cell>
        </row>
        <row r="319">
          <cell r="A319">
            <v>6279</v>
          </cell>
          <cell r="B319" t="str">
            <v>KOLKATA - BURRA BAZAAR</v>
          </cell>
        </row>
        <row r="320">
          <cell r="A320">
            <v>6280</v>
          </cell>
          <cell r="B320" t="str">
            <v>KOLKATA - HOWRAH</v>
          </cell>
        </row>
        <row r="321">
          <cell r="A321">
            <v>6281</v>
          </cell>
          <cell r="B321" t="str">
            <v>LUCKNOW</v>
          </cell>
        </row>
        <row r="322">
          <cell r="A322">
            <v>6282</v>
          </cell>
          <cell r="B322" t="str">
            <v>ALLAHABAD</v>
          </cell>
        </row>
        <row r="323">
          <cell r="A323">
            <v>6283</v>
          </cell>
          <cell r="B323" t="str">
            <v>VARANASI</v>
          </cell>
        </row>
        <row r="324">
          <cell r="A324">
            <v>6284</v>
          </cell>
          <cell r="B324" t="str">
            <v>NOIDA MAIN</v>
          </cell>
        </row>
        <row r="325">
          <cell r="A325">
            <v>6285</v>
          </cell>
          <cell r="B325" t="str">
            <v>MEERUT</v>
          </cell>
        </row>
        <row r="326">
          <cell r="A326">
            <v>6286</v>
          </cell>
          <cell r="B326" t="str">
            <v>GHAZIABAD</v>
          </cell>
        </row>
        <row r="327">
          <cell r="A327">
            <v>6287</v>
          </cell>
          <cell r="B327" t="str">
            <v>AGRA</v>
          </cell>
        </row>
        <row r="328">
          <cell r="A328">
            <v>6288</v>
          </cell>
          <cell r="B328" t="str">
            <v>KANPUR</v>
          </cell>
        </row>
        <row r="329">
          <cell r="A329">
            <v>6289</v>
          </cell>
          <cell r="B329" t="str">
            <v>NEW DELHI - SERVICE CENTRE</v>
          </cell>
        </row>
        <row r="330">
          <cell r="A330">
            <v>6290</v>
          </cell>
          <cell r="B330" t="str">
            <v>NEW DELHI - MAIN</v>
          </cell>
        </row>
        <row r="331">
          <cell r="A331">
            <v>6291</v>
          </cell>
          <cell r="B331" t="str">
            <v>NEW DELHI - KAROLBAGH</v>
          </cell>
        </row>
        <row r="332">
          <cell r="A332">
            <v>6292</v>
          </cell>
          <cell r="B332" t="str">
            <v>NEW DELHI - CHANDINI CHOWK</v>
          </cell>
        </row>
        <row r="333">
          <cell r="A333">
            <v>6293</v>
          </cell>
          <cell r="B333" t="str">
            <v>NEW DELHI - RAJOURIGARDEN</v>
          </cell>
        </row>
        <row r="334">
          <cell r="A334">
            <v>6294</v>
          </cell>
          <cell r="B334" t="str">
            <v>NEW DELHI - NEHRU PLACE</v>
          </cell>
        </row>
        <row r="335">
          <cell r="A335">
            <v>6295</v>
          </cell>
          <cell r="B335" t="str">
            <v>NEW DELHI - SADAR BAZAAR</v>
          </cell>
        </row>
        <row r="336">
          <cell r="A336">
            <v>6296</v>
          </cell>
          <cell r="B336" t="str">
            <v>NEW DELHI - VIKASPURI</v>
          </cell>
        </row>
        <row r="337">
          <cell r="A337">
            <v>6297</v>
          </cell>
          <cell r="B337" t="str">
            <v>NEW DELHI - MAYUR VIHAR</v>
          </cell>
        </row>
        <row r="338">
          <cell r="A338">
            <v>6298</v>
          </cell>
          <cell r="B338" t="str">
            <v>NEWDELHI  - ROHINI</v>
          </cell>
        </row>
        <row r="339">
          <cell r="A339">
            <v>6299</v>
          </cell>
          <cell r="B339" t="str">
            <v>SHIVANI MODERN SR.RH.SCHOOL</v>
          </cell>
        </row>
        <row r="340">
          <cell r="A340">
            <v>6300</v>
          </cell>
          <cell r="B340" t="str">
            <v>NEW DELHI - KOTLA MUBARAK</v>
          </cell>
        </row>
        <row r="341">
          <cell r="A341">
            <v>6301</v>
          </cell>
          <cell r="B341" t="str">
            <v>NEW DELHI - UTTAM NAGAR</v>
          </cell>
        </row>
        <row r="342">
          <cell r="A342">
            <v>6302</v>
          </cell>
          <cell r="B342" t="str">
            <v>GURGAON MAIN</v>
          </cell>
        </row>
        <row r="343">
          <cell r="A343">
            <v>6303</v>
          </cell>
          <cell r="B343" t="str">
            <v>FARIDABAD MAIN</v>
          </cell>
        </row>
        <row r="344">
          <cell r="A344">
            <v>6304</v>
          </cell>
          <cell r="B344" t="str">
            <v>HYDERABAD - SERVICE CENTRE</v>
          </cell>
        </row>
        <row r="345">
          <cell r="A345">
            <v>6305</v>
          </cell>
          <cell r="B345" t="str">
            <v>HYDERABAD MAIN</v>
          </cell>
        </row>
        <row r="346">
          <cell r="A346">
            <v>6123</v>
          </cell>
          <cell r="B346" t="str">
            <v>SINGAMPUNARI</v>
          </cell>
        </row>
        <row r="347">
          <cell r="A347">
            <v>6124</v>
          </cell>
          <cell r="B347" t="str">
            <v>SIVAGANGA</v>
          </cell>
        </row>
        <row r="348">
          <cell r="A348">
            <v>6125</v>
          </cell>
          <cell r="B348" t="str">
            <v>SRIRANGAM</v>
          </cell>
        </row>
        <row r="349">
          <cell r="A349">
            <v>6126</v>
          </cell>
          <cell r="B349" t="str">
            <v>SUNDARAPANDIAPURAM</v>
          </cell>
        </row>
        <row r="350">
          <cell r="A350">
            <v>6127</v>
          </cell>
          <cell r="B350" t="str">
            <v>S. SOKKANATHAPURAM</v>
          </cell>
        </row>
        <row r="351">
          <cell r="A351">
            <v>6128</v>
          </cell>
          <cell r="B351" t="str">
            <v>TANJORE</v>
          </cell>
        </row>
        <row r="352">
          <cell r="A352">
            <v>6129</v>
          </cell>
          <cell r="B352" t="str">
            <v>TENKASI</v>
          </cell>
        </row>
        <row r="353">
          <cell r="A353">
            <v>6130</v>
          </cell>
          <cell r="B353" t="str">
            <v>THENKARAI</v>
          </cell>
        </row>
        <row r="354">
          <cell r="A354">
            <v>6131</v>
          </cell>
          <cell r="B354" t="str">
            <v>TINDIVANAM</v>
          </cell>
        </row>
        <row r="355">
          <cell r="A355">
            <v>6132</v>
          </cell>
          <cell r="B355" t="str">
            <v>TRICHY - MAIN</v>
          </cell>
        </row>
        <row r="356">
          <cell r="A356">
            <v>6133</v>
          </cell>
          <cell r="B356" t="str">
            <v>NORTH ANDAR KOIL</v>
          </cell>
        </row>
        <row r="357">
          <cell r="A357">
            <v>6134</v>
          </cell>
          <cell r="B357" t="str">
            <v>TRICHY - THILLAINAGAR</v>
          </cell>
        </row>
        <row r="358">
          <cell r="A358">
            <v>6135</v>
          </cell>
          <cell r="B358" t="str">
            <v>TIRUNELVELI JN.</v>
          </cell>
        </row>
        <row r="359">
          <cell r="A359">
            <v>6136</v>
          </cell>
          <cell r="B359" t="str">
            <v>TIRUPPATTUR T S DISTRICT</v>
          </cell>
        </row>
        <row r="360">
          <cell r="A360">
            <v>6137</v>
          </cell>
          <cell r="B360" t="str">
            <v>TIRUPATTUR (P.T.T. DIST.)</v>
          </cell>
        </row>
        <row r="361">
          <cell r="A361">
            <v>6138</v>
          </cell>
          <cell r="B361" t="str">
            <v>TIRUPUVANAM</v>
          </cell>
        </row>
        <row r="362">
          <cell r="A362">
            <v>6139</v>
          </cell>
          <cell r="B362" t="str">
            <v>TUTICORIN</v>
          </cell>
        </row>
        <row r="363">
          <cell r="A363">
            <v>6140</v>
          </cell>
          <cell r="B363" t="str">
            <v>VADAKKANKULAM</v>
          </cell>
        </row>
        <row r="364">
          <cell r="A364">
            <v>6141</v>
          </cell>
          <cell r="B364" t="str">
            <v>VALPARAI</v>
          </cell>
        </row>
        <row r="365">
          <cell r="A365">
            <v>6142</v>
          </cell>
          <cell r="B365" t="str">
            <v>COIMBATORE - SERVICE CENTRE</v>
          </cell>
        </row>
        <row r="366">
          <cell r="A366">
            <v>6143</v>
          </cell>
          <cell r="B366" t="str">
            <v>VELLORE (N.A.)</v>
          </cell>
        </row>
        <row r="367">
          <cell r="A367">
            <v>6144</v>
          </cell>
          <cell r="B367" t="str">
            <v>VETTAIKARANPUDUR</v>
          </cell>
        </row>
        <row r="368">
          <cell r="A368">
            <v>6145</v>
          </cell>
          <cell r="B368" t="str">
            <v>VILANGUDI</v>
          </cell>
        </row>
        <row r="369">
          <cell r="A369">
            <v>6146</v>
          </cell>
          <cell r="B369" t="str">
            <v>VEERAPANDIAPATTINAM</v>
          </cell>
        </row>
        <row r="370">
          <cell r="A370">
            <v>6147</v>
          </cell>
          <cell r="B370" t="str">
            <v>CHATRAPATTI</v>
          </cell>
        </row>
        <row r="371">
          <cell r="A371">
            <v>6148</v>
          </cell>
          <cell r="B371" t="str">
            <v>ACHAMPATHU</v>
          </cell>
        </row>
        <row r="372">
          <cell r="A372">
            <v>6149</v>
          </cell>
          <cell r="B372" t="str">
            <v>CUDDALORE</v>
          </cell>
        </row>
        <row r="373">
          <cell r="A373">
            <v>6150</v>
          </cell>
          <cell r="B373" t="str">
            <v>TIRUVALAM</v>
          </cell>
        </row>
        <row r="374">
          <cell r="A374">
            <v>6151</v>
          </cell>
          <cell r="B374" t="str">
            <v>CHIDAMBARAM</v>
          </cell>
        </row>
        <row r="375">
          <cell r="A375">
            <v>6152</v>
          </cell>
          <cell r="B375" t="str">
            <v>COIMBATORE - RAMNAGAR</v>
          </cell>
        </row>
        <row r="376">
          <cell r="A376">
            <v>6153</v>
          </cell>
          <cell r="B376" t="str">
            <v>KAYALPATTINAM</v>
          </cell>
        </row>
        <row r="377">
          <cell r="A377">
            <v>6154</v>
          </cell>
          <cell r="B377" t="str">
            <v>TIRUPPUR</v>
          </cell>
        </row>
        <row r="378">
          <cell r="A378">
            <v>6155</v>
          </cell>
          <cell r="B378" t="str">
            <v>ATHIKKADAI</v>
          </cell>
        </row>
        <row r="379">
          <cell r="A379">
            <v>6156</v>
          </cell>
          <cell r="B379" t="str">
            <v>HOSUR</v>
          </cell>
        </row>
        <row r="380">
          <cell r="A380">
            <v>6157</v>
          </cell>
          <cell r="B380" t="str">
            <v>PULIYUR</v>
          </cell>
        </row>
        <row r="381">
          <cell r="A381">
            <v>6158</v>
          </cell>
          <cell r="B381" t="str">
            <v>VIRACHILAI</v>
          </cell>
        </row>
        <row r="382">
          <cell r="A382">
            <v>6159</v>
          </cell>
          <cell r="B382" t="str">
            <v>YEMBAL</v>
          </cell>
        </row>
        <row r="383">
          <cell r="A383">
            <v>6160</v>
          </cell>
          <cell r="B383" t="str">
            <v>VALANADU(MER WITH THOTIAPATTI)</v>
          </cell>
        </row>
        <row r="384">
          <cell r="A384">
            <v>6161</v>
          </cell>
          <cell r="B384" t="str">
            <v>VALUTHOOR</v>
          </cell>
        </row>
        <row r="385">
          <cell r="A385">
            <v>6162</v>
          </cell>
          <cell r="B385" t="str">
            <v>UDAYAMARTHANDAPURAM</v>
          </cell>
        </row>
        <row r="386">
          <cell r="A386">
            <v>6163</v>
          </cell>
          <cell r="B386" t="str">
            <v>KURUMBALUR</v>
          </cell>
        </row>
        <row r="387">
          <cell r="A387">
            <v>6164</v>
          </cell>
          <cell r="B387" t="str">
            <v>REDDIARCHATRAM</v>
          </cell>
        </row>
        <row r="388">
          <cell r="A388">
            <v>6165</v>
          </cell>
          <cell r="B388" t="str">
            <v>ARASAVANANGADU</v>
          </cell>
        </row>
        <row r="389">
          <cell r="A389">
            <v>6166</v>
          </cell>
          <cell r="B389" t="str">
            <v>KULATHUR</v>
          </cell>
        </row>
        <row r="390">
          <cell r="A390">
            <v>6167</v>
          </cell>
          <cell r="B390" t="str">
            <v>KAVALKINARU</v>
          </cell>
        </row>
        <row r="391">
          <cell r="A391">
            <v>6168</v>
          </cell>
          <cell r="B391" t="str">
            <v>MALLIKAPURAM</v>
          </cell>
        </row>
        <row r="392">
          <cell r="A392">
            <v>6169</v>
          </cell>
          <cell r="B392" t="str">
            <v>PULANKURICHY</v>
          </cell>
        </row>
        <row r="393">
          <cell r="A393">
            <v>6170</v>
          </cell>
          <cell r="B393" t="str">
            <v>PANAIKULAM</v>
          </cell>
        </row>
        <row r="394">
          <cell r="A394">
            <v>6171</v>
          </cell>
          <cell r="B394" t="str">
            <v>DEVIPATTINAM</v>
          </cell>
        </row>
        <row r="395">
          <cell r="A395">
            <v>6172</v>
          </cell>
          <cell r="B395" t="str">
            <v>SIVAKASI</v>
          </cell>
        </row>
        <row r="396">
          <cell r="A396">
            <v>6173</v>
          </cell>
          <cell r="B396" t="str">
            <v>RAVANASAMUDRAM</v>
          </cell>
        </row>
        <row r="397">
          <cell r="A397">
            <v>6174</v>
          </cell>
          <cell r="B397" t="str">
            <v>ALAVAKKOTTTAI</v>
          </cell>
        </row>
        <row r="398">
          <cell r="A398">
            <v>6175</v>
          </cell>
          <cell r="B398" t="str">
            <v>KADALADI</v>
          </cell>
        </row>
        <row r="399">
          <cell r="A399">
            <v>6176</v>
          </cell>
          <cell r="B399" t="str">
            <v>DEVIKAPURAM</v>
          </cell>
        </row>
        <row r="400">
          <cell r="A400">
            <v>6177</v>
          </cell>
          <cell r="B400" t="str">
            <v>AVINANGUDI</v>
          </cell>
        </row>
        <row r="401">
          <cell r="A401">
            <v>6178</v>
          </cell>
          <cell r="B401" t="str">
            <v>POOLAMPATTI</v>
          </cell>
        </row>
        <row r="402">
          <cell r="A402">
            <v>6179</v>
          </cell>
          <cell r="B402" t="str">
            <v>MELANIKULIKUDIKADU</v>
          </cell>
        </row>
        <row r="403">
          <cell r="A403">
            <v>6180</v>
          </cell>
          <cell r="B403" t="str">
            <v>VELLALORE (MADURAI DIST.)</v>
          </cell>
        </row>
        <row r="404">
          <cell r="A404">
            <v>6181</v>
          </cell>
          <cell r="B404" t="str">
            <v>VANAVASI</v>
          </cell>
        </row>
        <row r="405">
          <cell r="A405">
            <v>6182</v>
          </cell>
          <cell r="B405" t="str">
            <v>TRICHY - BIG BAZAAR</v>
          </cell>
        </row>
        <row r="406">
          <cell r="A406">
            <v>6183</v>
          </cell>
          <cell r="B406" t="str">
            <v>TIRUMANGALAM</v>
          </cell>
        </row>
        <row r="407">
          <cell r="A407">
            <v>6306</v>
          </cell>
          <cell r="B407" t="str">
            <v>VIJAYAWADA</v>
          </cell>
        </row>
        <row r="408">
          <cell r="A408">
            <v>6307</v>
          </cell>
          <cell r="B408" t="str">
            <v>GUNTUR</v>
          </cell>
        </row>
        <row r="409">
          <cell r="A409">
            <v>6308</v>
          </cell>
          <cell r="B409" t="str">
            <v>SECUNDERABAD</v>
          </cell>
        </row>
        <row r="410">
          <cell r="A410">
            <v>6309</v>
          </cell>
          <cell r="B410" t="str">
            <v>TIRUPATHI</v>
          </cell>
        </row>
        <row r="411">
          <cell r="A411">
            <v>6310</v>
          </cell>
          <cell r="B411" t="str">
            <v>NELLORE</v>
          </cell>
        </row>
        <row r="412">
          <cell r="A412">
            <v>6311</v>
          </cell>
          <cell r="B412" t="str">
            <v>SARADA COLLEGE EXT COUNTER</v>
          </cell>
        </row>
        <row r="413">
          <cell r="A413">
            <v>6312</v>
          </cell>
          <cell r="B413" t="str">
            <v>KUKATPALLY</v>
          </cell>
        </row>
        <row r="414">
          <cell r="A414">
            <v>6313</v>
          </cell>
          <cell r="B414" t="str">
            <v>ELURU</v>
          </cell>
        </row>
        <row r="415">
          <cell r="A415">
            <v>6314</v>
          </cell>
          <cell r="B415" t="str">
            <v>SARVODAVA CLLEGE NELLORE</v>
          </cell>
        </row>
        <row r="416">
          <cell r="A416">
            <v>6315</v>
          </cell>
          <cell r="B416" t="str">
            <v>RAJAMUNDRY</v>
          </cell>
        </row>
        <row r="417">
          <cell r="A417">
            <v>6316</v>
          </cell>
          <cell r="B417" t="str">
            <v>VISAGAPATTINAM</v>
          </cell>
        </row>
        <row r="418">
          <cell r="A418">
            <v>6317</v>
          </cell>
          <cell r="B418" t="str">
            <v>JAIPUR</v>
          </cell>
        </row>
        <row r="419">
          <cell r="A419">
            <v>6318</v>
          </cell>
          <cell r="B419" t="str">
            <v>INDORE MAIN</v>
          </cell>
        </row>
        <row r="420">
          <cell r="A420">
            <v>6319</v>
          </cell>
          <cell r="B420" t="str">
            <v>LUDHIANA MAIN</v>
          </cell>
        </row>
        <row r="421">
          <cell r="A421">
            <v>6320</v>
          </cell>
          <cell r="B421" t="str">
            <v>JALLANDAR CITY</v>
          </cell>
        </row>
        <row r="422">
          <cell r="A422">
            <v>6321</v>
          </cell>
          <cell r="B422" t="str">
            <v>BAGWARA</v>
          </cell>
        </row>
        <row r="423">
          <cell r="A423">
            <v>6322</v>
          </cell>
          <cell r="B423" t="str">
            <v>CHANDIGARH MAIN</v>
          </cell>
        </row>
        <row r="424">
          <cell r="A424">
            <v>6323</v>
          </cell>
          <cell r="B424" t="str">
            <v>RO - CHENNAI</v>
          </cell>
        </row>
        <row r="425">
          <cell r="A425">
            <v>6324</v>
          </cell>
          <cell r="B425" t="str">
            <v>RO - KOLKATA</v>
          </cell>
        </row>
        <row r="426">
          <cell r="A426">
            <v>6325</v>
          </cell>
          <cell r="B426" t="str">
            <v>RO - NEW DELHI</v>
          </cell>
        </row>
        <row r="427">
          <cell r="A427">
            <v>6326</v>
          </cell>
          <cell r="B427" t="str">
            <v>RO - MADURAI</v>
          </cell>
        </row>
        <row r="428">
          <cell r="A428">
            <v>6327</v>
          </cell>
          <cell r="B428" t="str">
            <v>RO - KARAIKUDI</v>
          </cell>
        </row>
        <row r="429">
          <cell r="A429">
            <v>6328</v>
          </cell>
          <cell r="B429" t="str">
            <v>RO - TRICHY</v>
          </cell>
        </row>
        <row r="430">
          <cell r="A430">
            <v>6329</v>
          </cell>
          <cell r="B430" t="str">
            <v>RO - COIMBATORE</v>
          </cell>
        </row>
        <row r="431">
          <cell r="A431">
            <v>6330</v>
          </cell>
          <cell r="B431" t="str">
            <v>C.B.D.NORTH</v>
          </cell>
        </row>
        <row r="432">
          <cell r="A432">
            <v>6331</v>
          </cell>
          <cell r="B432" t="str">
            <v>RO - ANDHRA PRADESH</v>
          </cell>
        </row>
        <row r="433">
          <cell r="A433">
            <v>6332</v>
          </cell>
          <cell r="B433" t="str">
            <v>RO - KARNATAKA</v>
          </cell>
        </row>
        <row r="434">
          <cell r="A434">
            <v>6333</v>
          </cell>
          <cell r="B434" t="str">
            <v>RO - KERALA</v>
          </cell>
        </row>
        <row r="435">
          <cell r="A435">
            <v>6334</v>
          </cell>
          <cell r="B435" t="str">
            <v>RETAIL BANKING DIVISION,MUMBAI</v>
          </cell>
        </row>
        <row r="436">
          <cell r="A436">
            <v>6335</v>
          </cell>
          <cell r="B436" t="str">
            <v>C.B.D.SOUTH</v>
          </cell>
        </row>
        <row r="437">
          <cell r="A437">
            <v>6336</v>
          </cell>
          <cell r="B437" t="str">
            <v>COMMUNITY BANKING GROUP-I</v>
          </cell>
        </row>
        <row r="438">
          <cell r="A438">
            <v>6337</v>
          </cell>
          <cell r="B438" t="str">
            <v>COMMUNITY BANKING GROUP - II</v>
          </cell>
        </row>
        <row r="439">
          <cell r="A439">
            <v>6338</v>
          </cell>
          <cell r="B439" t="str">
            <v>PANJIM MAIN</v>
          </cell>
        </row>
        <row r="440">
          <cell r="A440">
            <v>6339</v>
          </cell>
          <cell r="B440" t="str">
            <v>MARGAO MAIN</v>
          </cell>
        </row>
        <row r="441">
          <cell r="A441">
            <v>6340</v>
          </cell>
          <cell r="B441" t="str">
            <v>MAPUSA MAIN</v>
          </cell>
        </row>
        <row r="442">
          <cell r="A442">
            <v>6341</v>
          </cell>
          <cell r="B442" t="str">
            <v>BHUVANESWAR</v>
          </cell>
        </row>
        <row r="443">
          <cell r="A443">
            <v>6342</v>
          </cell>
          <cell r="B443" t="str">
            <v>CUTTACK</v>
          </cell>
        </row>
        <row r="444">
          <cell r="A444">
            <v>6343</v>
          </cell>
          <cell r="B444" t="str">
            <v>GUWAHATI</v>
          </cell>
        </row>
        <row r="445">
          <cell r="A445">
            <v>6344</v>
          </cell>
          <cell r="B445" t="str">
            <v>RURAL DEVELOPMENT DIVISION</v>
          </cell>
        </row>
        <row r="446">
          <cell r="A446">
            <v>6345</v>
          </cell>
          <cell r="B446" t="str">
            <v>HIGHSPEED FUNDS TFR SYSTEM</v>
          </cell>
        </row>
        <row r="447">
          <cell r="A447">
            <v>6346</v>
          </cell>
          <cell r="B447" t="str">
            <v>HIGHSPEED COLLECTION CENTRE</v>
          </cell>
        </row>
        <row r="448">
          <cell r="A448">
            <v>6347</v>
          </cell>
          <cell r="B448" t="str">
            <v>XVOUCH BRANCH</v>
          </cell>
        </row>
        <row r="449">
          <cell r="A449">
            <v>6348</v>
          </cell>
          <cell r="B449" t="str">
            <v>KARUNAGAPALLY</v>
          </cell>
        </row>
        <row r="450">
          <cell r="A450">
            <v>6349</v>
          </cell>
          <cell r="B450" t="str">
            <v>RECTIFICATION-ILB</v>
          </cell>
        </row>
        <row r="451">
          <cell r="A451">
            <v>6350</v>
          </cell>
          <cell r="B451" t="str">
            <v>RECTIFICATION-BOS</v>
          </cell>
        </row>
        <row r="452">
          <cell r="A452">
            <v>6351</v>
          </cell>
          <cell r="B452" t="str">
            <v>RECTIFICATIONSYSTEM</v>
          </cell>
        </row>
        <row r="453">
          <cell r="A453">
            <v>6352</v>
          </cell>
          <cell r="B453" t="str">
            <v>BOS MERGER WITH HOS</v>
          </cell>
        </row>
      </sheetData>
      <sheetData sheetId="1" refreshError="1"/>
      <sheetData sheetId="2" refreshError="1"/>
      <sheetData sheetId="3"/>
      <sheetData sheetId="4"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IBANK-BRS"/>
      <sheetName val="SALARY-UPLOAD"/>
      <sheetName val="SALARY-DETAILS"/>
      <sheetName val="ALL_IBANK_BRS"/>
      <sheetName val="Exchange"/>
      <sheetName val="Account List"/>
      <sheetName val="Account_List"/>
      <sheetName val="format-upload-sheet-branch (1)"/>
      <sheetName val="基PLBS"/>
    </sheetNames>
    <sheetDataSet>
      <sheetData sheetId="0" refreshError="1">
        <row r="1">
          <cell r="A1">
            <v>0</v>
          </cell>
          <cell r="B1" t="str">
            <v>CORPORATE OFFICE BOMBAY</v>
          </cell>
        </row>
        <row r="2">
          <cell r="A2">
            <v>1</v>
          </cell>
          <cell r="B2" t="str">
            <v>MADRAS</v>
          </cell>
        </row>
        <row r="3">
          <cell r="A3">
            <v>2</v>
          </cell>
          <cell r="B3" t="str">
            <v>BANGALORE</v>
          </cell>
        </row>
        <row r="4">
          <cell r="A4">
            <v>3</v>
          </cell>
          <cell r="B4" t="str">
            <v>BARODA</v>
          </cell>
        </row>
        <row r="5">
          <cell r="A5">
            <v>4</v>
          </cell>
          <cell r="B5" t="str">
            <v>BOMBAY</v>
          </cell>
        </row>
        <row r="6">
          <cell r="A6">
            <v>5</v>
          </cell>
          <cell r="B6" t="str">
            <v>PUNE</v>
          </cell>
        </row>
        <row r="7">
          <cell r="A7">
            <v>6</v>
          </cell>
          <cell r="B7" t="str">
            <v>CALCUTTA</v>
          </cell>
        </row>
        <row r="8">
          <cell r="A8">
            <v>7</v>
          </cell>
          <cell r="B8" t="str">
            <v>DELHI</v>
          </cell>
        </row>
        <row r="9">
          <cell r="A9">
            <v>8</v>
          </cell>
          <cell r="B9" t="str">
            <v>KHAIRATABAD, HYDERABAD</v>
          </cell>
        </row>
        <row r="10">
          <cell r="A10">
            <v>9</v>
          </cell>
          <cell r="B10" t="str">
            <v>NUNGAMBAKKAM, MADRAS</v>
          </cell>
        </row>
        <row r="11">
          <cell r="A11">
            <v>10</v>
          </cell>
          <cell r="B11" t="str">
            <v>KOCHI</v>
          </cell>
        </row>
        <row r="12">
          <cell r="A12">
            <v>11</v>
          </cell>
          <cell r="B12" t="str">
            <v>ANDHERI BRANCH</v>
          </cell>
        </row>
        <row r="13">
          <cell r="A13">
            <v>12</v>
          </cell>
          <cell r="B13" t="str">
            <v>JAIPUR</v>
          </cell>
        </row>
        <row r="14">
          <cell r="A14">
            <v>13</v>
          </cell>
          <cell r="B14" t="str">
            <v>CHANDIGARH</v>
          </cell>
        </row>
        <row r="15">
          <cell r="A15">
            <v>14</v>
          </cell>
          <cell r="B15" t="str">
            <v>MANGALORE</v>
          </cell>
        </row>
        <row r="16">
          <cell r="A16">
            <v>15</v>
          </cell>
          <cell r="B16" t="str">
            <v>PANAJI</v>
          </cell>
        </row>
        <row r="17">
          <cell r="A17">
            <v>16</v>
          </cell>
          <cell r="B17" t="str">
            <v>COIMBATORE</v>
          </cell>
        </row>
        <row r="18">
          <cell r="A18">
            <v>17</v>
          </cell>
          <cell r="B18" t="str">
            <v>LUDHIANA</v>
          </cell>
        </row>
        <row r="19">
          <cell r="A19">
            <v>18</v>
          </cell>
          <cell r="B19" t="str">
            <v>BORIVALI</v>
          </cell>
        </row>
        <row r="20">
          <cell r="A20">
            <v>19</v>
          </cell>
          <cell r="B20" t="str">
            <v>MIRA ROAD</v>
          </cell>
        </row>
        <row r="21">
          <cell r="A21">
            <v>20</v>
          </cell>
          <cell r="B21" t="str">
            <v>POWAI</v>
          </cell>
        </row>
        <row r="22">
          <cell r="A22">
            <v>21</v>
          </cell>
          <cell r="B22" t="str">
            <v>GURGAON</v>
          </cell>
        </row>
        <row r="23">
          <cell r="A23">
            <v>22</v>
          </cell>
          <cell r="B23" t="str">
            <v>VASAI</v>
          </cell>
        </row>
        <row r="24">
          <cell r="A24">
            <v>23</v>
          </cell>
          <cell r="B24" t="str">
            <v>MARGAO</v>
          </cell>
        </row>
        <row r="25">
          <cell r="A25">
            <v>24</v>
          </cell>
          <cell r="B25" t="str">
            <v>AHMEDABAD</v>
          </cell>
        </row>
        <row r="26">
          <cell r="A26">
            <v>25</v>
          </cell>
          <cell r="B26" t="str">
            <v>GOBICHETTIPALAYAM</v>
          </cell>
        </row>
        <row r="27">
          <cell r="A27">
            <v>26</v>
          </cell>
          <cell r="B27" t="str">
            <v>GHATKOPAR</v>
          </cell>
        </row>
        <row r="28">
          <cell r="A28">
            <v>27</v>
          </cell>
          <cell r="B28" t="str">
            <v>NASHIK</v>
          </cell>
        </row>
        <row r="29">
          <cell r="A29">
            <v>28</v>
          </cell>
          <cell r="B29" t="str">
            <v>BHAYANDAR BRANCH</v>
          </cell>
        </row>
        <row r="30">
          <cell r="A30">
            <v>29</v>
          </cell>
          <cell r="B30" t="str">
            <v>GREATER KAILASH-NEW DELHI</v>
          </cell>
        </row>
        <row r="31">
          <cell r="A31">
            <v>30</v>
          </cell>
          <cell r="B31" t="str">
            <v>MAPUCA</v>
          </cell>
        </row>
        <row r="32">
          <cell r="A32">
            <v>31</v>
          </cell>
          <cell r="B32" t="str">
            <v>NOIDA</v>
          </cell>
        </row>
        <row r="33">
          <cell r="A33">
            <v>32</v>
          </cell>
          <cell r="B33" t="str">
            <v>DADAR</v>
          </cell>
        </row>
        <row r="34">
          <cell r="A34">
            <v>33</v>
          </cell>
          <cell r="B34" t="str">
            <v>PRICOL-PERIANAICKENPALAYAM</v>
          </cell>
        </row>
        <row r="35">
          <cell r="A35">
            <v>34</v>
          </cell>
          <cell r="B35" t="str">
            <v>BALLYGUNGE</v>
          </cell>
        </row>
        <row r="36">
          <cell r="A36">
            <v>35</v>
          </cell>
          <cell r="B36" t="str">
            <v>THANE</v>
          </cell>
        </row>
        <row r="37">
          <cell r="A37">
            <v>36</v>
          </cell>
          <cell r="B37" t="str">
            <v>MARATHA MANDIR-EXTEN COUNTER</v>
          </cell>
        </row>
        <row r="38">
          <cell r="A38">
            <v>37</v>
          </cell>
          <cell r="B38" t="str">
            <v>PREET VIHAR,NEW DELHI</v>
          </cell>
        </row>
        <row r="39">
          <cell r="A39">
            <v>38</v>
          </cell>
          <cell r="B39" t="str">
            <v>BANDRA,MUMBAI</v>
          </cell>
        </row>
        <row r="40">
          <cell r="A40">
            <v>39</v>
          </cell>
          <cell r="B40" t="str">
            <v>SHIVAJI NAGAR,PUNE</v>
          </cell>
        </row>
        <row r="41">
          <cell r="A41">
            <v>40</v>
          </cell>
          <cell r="B41" t="str">
            <v>MADHAPUR</v>
          </cell>
        </row>
        <row r="42">
          <cell r="A42">
            <v>41</v>
          </cell>
          <cell r="B42" t="str">
            <v>INDORE</v>
          </cell>
        </row>
        <row r="43">
          <cell r="A43">
            <v>42</v>
          </cell>
          <cell r="B43" t="str">
            <v>SALT LAKE CITY,CALCUTTA</v>
          </cell>
        </row>
        <row r="44">
          <cell r="A44">
            <v>43</v>
          </cell>
          <cell r="B44" t="str">
            <v>PANCHKULA,HARYANA</v>
          </cell>
        </row>
        <row r="45">
          <cell r="A45">
            <v>44</v>
          </cell>
          <cell r="B45" t="str">
            <v>AURANGABAD</v>
          </cell>
        </row>
        <row r="46">
          <cell r="A46">
            <v>45</v>
          </cell>
          <cell r="B46" t="str">
            <v>UDAIPUR</v>
          </cell>
        </row>
        <row r="47">
          <cell r="A47">
            <v>46</v>
          </cell>
          <cell r="B47" t="str">
            <v>NEW FRIENDS COLONY,N.DELHI</v>
          </cell>
        </row>
        <row r="48">
          <cell r="A48">
            <v>47</v>
          </cell>
          <cell r="B48" t="str">
            <v>KORAMANGALA</v>
          </cell>
        </row>
        <row r="49">
          <cell r="A49">
            <v>48</v>
          </cell>
          <cell r="B49" t="str">
            <v>SECUNDERABAD</v>
          </cell>
        </row>
        <row r="50">
          <cell r="A50">
            <v>49</v>
          </cell>
          <cell r="B50" t="str">
            <v>DAHANU ROAD</v>
          </cell>
        </row>
        <row r="51">
          <cell r="A51">
            <v>51</v>
          </cell>
          <cell r="B51" t="str">
            <v>MOTI KHAVDI,DIST.-JAMNAGAR</v>
          </cell>
        </row>
        <row r="52">
          <cell r="A52">
            <v>52</v>
          </cell>
          <cell r="B52" t="str">
            <v>SURAT</v>
          </cell>
        </row>
        <row r="53">
          <cell r="A53">
            <v>53</v>
          </cell>
          <cell r="B53" t="str">
            <v>JAYANAGAR,BANGALORE</v>
          </cell>
        </row>
        <row r="54">
          <cell r="A54">
            <v>54</v>
          </cell>
          <cell r="B54" t="str">
            <v>NANGANALLUR,CHENNAI</v>
          </cell>
        </row>
        <row r="55">
          <cell r="A55">
            <v>55</v>
          </cell>
          <cell r="B55" t="str">
            <v>BHOPAL</v>
          </cell>
        </row>
        <row r="56">
          <cell r="A56">
            <v>56</v>
          </cell>
          <cell r="B56" t="str">
            <v>PONDICHERRY</v>
          </cell>
        </row>
        <row r="57">
          <cell r="A57">
            <v>57</v>
          </cell>
          <cell r="B57" t="str">
            <v>PRABHADEVI,MUMBAI</v>
          </cell>
        </row>
        <row r="58">
          <cell r="A58">
            <v>58</v>
          </cell>
          <cell r="B58" t="str">
            <v>MOHALI</v>
          </cell>
        </row>
        <row r="59">
          <cell r="A59">
            <v>59</v>
          </cell>
          <cell r="B59" t="str">
            <v>NAGPUR</v>
          </cell>
        </row>
        <row r="60">
          <cell r="A60">
            <v>60</v>
          </cell>
          <cell r="B60" t="str">
            <v>VISAKHAPATNAM</v>
          </cell>
        </row>
        <row r="61">
          <cell r="A61">
            <v>61</v>
          </cell>
          <cell r="B61" t="str">
            <v>BHUBANESWAR</v>
          </cell>
        </row>
        <row r="62">
          <cell r="A62">
            <v>62</v>
          </cell>
          <cell r="B62" t="str">
            <v>PALGHAR,DISTRICT -THANE</v>
          </cell>
        </row>
        <row r="63">
          <cell r="A63">
            <v>63</v>
          </cell>
          <cell r="B63" t="str">
            <v>BOISAR, DISTRICT-THANE</v>
          </cell>
        </row>
        <row r="64">
          <cell r="A64">
            <v>64</v>
          </cell>
          <cell r="B64" t="str">
            <v>DRIVE-IN,AHMEDABAD</v>
          </cell>
        </row>
        <row r="65">
          <cell r="A65">
            <v>65</v>
          </cell>
          <cell r="B65" t="str">
            <v>VASANT VIHAR,NEW DELHI</v>
          </cell>
        </row>
        <row r="66">
          <cell r="A66">
            <v>66</v>
          </cell>
          <cell r="B66" t="str">
            <v>AMRITSAR</v>
          </cell>
        </row>
        <row r="67">
          <cell r="A67">
            <v>67</v>
          </cell>
          <cell r="B67" t="str">
            <v>SATELLITE ROAD,AHMEDABAD</v>
          </cell>
        </row>
        <row r="68">
          <cell r="A68">
            <v>68</v>
          </cell>
          <cell r="B68" t="str">
            <v>VALSAD</v>
          </cell>
        </row>
        <row r="69">
          <cell r="A69">
            <v>69</v>
          </cell>
          <cell r="B69" t="str">
            <v>HABSIGUDA,HYDERABAD</v>
          </cell>
        </row>
        <row r="70">
          <cell r="A70">
            <v>71</v>
          </cell>
          <cell r="B70" t="str">
            <v>GREEN PARK,NEW DELHI</v>
          </cell>
        </row>
        <row r="71">
          <cell r="A71">
            <v>72</v>
          </cell>
          <cell r="B71" t="str">
            <v>MANIPAL</v>
          </cell>
        </row>
        <row r="72">
          <cell r="A72">
            <v>73</v>
          </cell>
          <cell r="B72" t="str">
            <v>AUNDH,PUNE</v>
          </cell>
        </row>
        <row r="73">
          <cell r="A73">
            <v>74</v>
          </cell>
          <cell r="B73" t="str">
            <v>KONDHWA,PUNE</v>
          </cell>
        </row>
        <row r="74">
          <cell r="A74">
            <v>75</v>
          </cell>
          <cell r="B74" t="str">
            <v>S.R.NAGAR,HYDERABAD</v>
          </cell>
        </row>
        <row r="75">
          <cell r="A75">
            <v>76</v>
          </cell>
          <cell r="B75" t="str">
            <v>JUBILEE HILLS,HYDERABAD</v>
          </cell>
        </row>
        <row r="76">
          <cell r="A76">
            <v>77</v>
          </cell>
          <cell r="B76" t="str">
            <v>ASHOKNAGAR,CHENNAI</v>
          </cell>
        </row>
        <row r="77">
          <cell r="A77">
            <v>78</v>
          </cell>
          <cell r="B77" t="str">
            <v>MALLESWARAM,BANGALORE</v>
          </cell>
        </row>
        <row r="78">
          <cell r="A78">
            <v>79</v>
          </cell>
          <cell r="B78" t="str">
            <v>NURMAHAL,JALANDHAR</v>
          </cell>
        </row>
        <row r="79">
          <cell r="A79">
            <v>80</v>
          </cell>
          <cell r="B79" t="str">
            <v>NAKODAR, DISTT-JALANDHAR</v>
          </cell>
        </row>
        <row r="80">
          <cell r="A80">
            <v>81</v>
          </cell>
          <cell r="B80" t="str">
            <v>NAWANSHAHR</v>
          </cell>
        </row>
        <row r="81">
          <cell r="A81">
            <v>82</v>
          </cell>
          <cell r="B81" t="str">
            <v>G.T.ROAD,JALANDHAR</v>
          </cell>
        </row>
        <row r="82">
          <cell r="A82">
            <v>83</v>
          </cell>
          <cell r="B82" t="str">
            <v>FARIDABAD</v>
          </cell>
        </row>
        <row r="83">
          <cell r="A83">
            <v>84</v>
          </cell>
          <cell r="B83" t="str">
            <v>BIDADI,BANGALORE</v>
          </cell>
        </row>
        <row r="84">
          <cell r="A84">
            <v>85</v>
          </cell>
          <cell r="B84" t="str">
            <v>VALLABH VIDYA NAGAR</v>
          </cell>
        </row>
        <row r="85">
          <cell r="A85">
            <v>86</v>
          </cell>
          <cell r="B85" t="str">
            <v>BHUJ,DISTT-KUTCH</v>
          </cell>
        </row>
        <row r="86">
          <cell r="A86">
            <v>87</v>
          </cell>
          <cell r="B86" t="str">
            <v>JANAKPURI,NEW DELHI</v>
          </cell>
        </row>
        <row r="87">
          <cell r="A87">
            <v>88</v>
          </cell>
          <cell r="B87" t="str">
            <v>DOMBIVALI</v>
          </cell>
        </row>
        <row r="88">
          <cell r="A88">
            <v>89</v>
          </cell>
          <cell r="B88" t="str">
            <v>JAMSHEDPUR</v>
          </cell>
        </row>
        <row r="89">
          <cell r="A89">
            <v>99</v>
          </cell>
          <cell r="B89" t="str">
            <v>TEST BANK FOR SEED</v>
          </cell>
        </row>
        <row r="90">
          <cell r="A90">
            <v>101</v>
          </cell>
          <cell r="B90" t="str">
            <v>CORP OFFICE CHENAI</v>
          </cell>
        </row>
        <row r="91">
          <cell r="A91">
            <v>102</v>
          </cell>
          <cell r="B91" t="str">
            <v>SME - CENTRAL OPERATIONS</v>
          </cell>
        </row>
        <row r="92">
          <cell r="A92">
            <v>151</v>
          </cell>
          <cell r="B92" t="str">
            <v>VASHI</v>
          </cell>
        </row>
        <row r="93">
          <cell r="A93">
            <v>152</v>
          </cell>
          <cell r="B93" t="str">
            <v>MYSORE</v>
          </cell>
        </row>
        <row r="94">
          <cell r="A94">
            <v>153</v>
          </cell>
          <cell r="B94" t="str">
            <v>RAJKOT</v>
          </cell>
        </row>
        <row r="95">
          <cell r="A95">
            <v>154</v>
          </cell>
          <cell r="B95" t="str">
            <v>PITAMPURA, DELHI</v>
          </cell>
        </row>
        <row r="96">
          <cell r="A96">
            <v>155</v>
          </cell>
          <cell r="B96" t="str">
            <v>PUNJABI BAGH, NEW DELHI</v>
          </cell>
        </row>
        <row r="97">
          <cell r="A97">
            <v>156</v>
          </cell>
          <cell r="B97" t="str">
            <v>HOSUR,TAMILNADU</v>
          </cell>
        </row>
        <row r="98">
          <cell r="A98">
            <v>157</v>
          </cell>
          <cell r="B98" t="str">
            <v>HUBLI KARNATAKA</v>
          </cell>
        </row>
        <row r="99">
          <cell r="A99">
            <v>158</v>
          </cell>
          <cell r="B99" t="str">
            <v>MALAD</v>
          </cell>
        </row>
        <row r="100">
          <cell r="A100">
            <v>159</v>
          </cell>
          <cell r="B100" t="str">
            <v>VIJAYNAGAR</v>
          </cell>
        </row>
        <row r="101">
          <cell r="A101">
            <v>162</v>
          </cell>
        </row>
        <row r="102">
          <cell r="A102">
            <v>6001</v>
          </cell>
          <cell r="B102" t="str">
            <v>MADURAI SERVICE CENTRE</v>
          </cell>
        </row>
        <row r="103">
          <cell r="A103">
            <v>6002</v>
          </cell>
          <cell r="B103" t="str">
            <v>CENTRAL OFFICE</v>
          </cell>
        </row>
        <row r="104">
          <cell r="A104">
            <v>6003</v>
          </cell>
          <cell r="B104" t="str">
            <v>MADURAI - MAIN</v>
          </cell>
        </row>
        <row r="105">
          <cell r="A105">
            <v>6004</v>
          </cell>
          <cell r="B105" t="str">
            <v>MADURAI - SOUTH MASI</v>
          </cell>
        </row>
        <row r="106">
          <cell r="A106">
            <v>6005</v>
          </cell>
          <cell r="B106" t="str">
            <v>MADURAI - GOODSHED STREET</v>
          </cell>
        </row>
        <row r="107">
          <cell r="A107">
            <v>6006</v>
          </cell>
          <cell r="B107" t="str">
            <v>MADURAI - TALLAKULAM</v>
          </cell>
        </row>
        <row r="108">
          <cell r="A108">
            <v>6007</v>
          </cell>
          <cell r="B108" t="str">
            <v>PONNAGARAM</v>
          </cell>
        </row>
        <row r="109">
          <cell r="A109">
            <v>6008</v>
          </cell>
          <cell r="B109" t="str">
            <v>MADURAI - SATHAMANGALAM</v>
          </cell>
        </row>
        <row r="110">
          <cell r="A110">
            <v>6009</v>
          </cell>
          <cell r="B110" t="str">
            <v>MADURAI - THIRUPARANKUNDRAM</v>
          </cell>
        </row>
        <row r="111">
          <cell r="A111">
            <v>6010</v>
          </cell>
          <cell r="B111" t="str">
            <v>MADURAI - ATHIKULAM</v>
          </cell>
        </row>
        <row r="112">
          <cell r="A112">
            <v>6011</v>
          </cell>
          <cell r="B112" t="str">
            <v>MADURAI - MUNICHALAI</v>
          </cell>
        </row>
        <row r="113">
          <cell r="A113">
            <v>6012</v>
          </cell>
          <cell r="B113" t="str">
            <v>MADURAI - SELLUR</v>
          </cell>
        </row>
        <row r="114">
          <cell r="A114">
            <v>6013</v>
          </cell>
          <cell r="B114" t="str">
            <v>MADURAI - SUBRAMANIYAPURAM</v>
          </cell>
        </row>
        <row r="115">
          <cell r="A115">
            <v>6014</v>
          </cell>
          <cell r="B115" t="str">
            <v>MADURAI - NORTH VELI st.</v>
          </cell>
        </row>
        <row r="116">
          <cell r="A116">
            <v>6015</v>
          </cell>
          <cell r="B116" t="str">
            <v>MADURAI - TEPPAKULAM</v>
          </cell>
        </row>
        <row r="117">
          <cell r="A117">
            <v>6016</v>
          </cell>
          <cell r="B117" t="str">
            <v>MADURAI - K.K.NAGAR</v>
          </cell>
        </row>
        <row r="118">
          <cell r="A118">
            <v>6017</v>
          </cell>
          <cell r="B118" t="str">
            <v>MADURAI - KOCHADAI</v>
          </cell>
        </row>
        <row r="119">
          <cell r="A119">
            <v>6018</v>
          </cell>
          <cell r="B119" t="str">
            <v>MADURAI - THIYAGARAJA ENG COL</v>
          </cell>
        </row>
        <row r="120">
          <cell r="A120">
            <v>6019</v>
          </cell>
          <cell r="B120" t="str">
            <v>CHENNAI - SERVICE CENTRE</v>
          </cell>
        </row>
        <row r="121">
          <cell r="A121">
            <v>6020</v>
          </cell>
          <cell r="B121" t="str">
            <v>CHENNAI - MAIN</v>
          </cell>
        </row>
        <row r="122">
          <cell r="A122">
            <v>6021</v>
          </cell>
          <cell r="B122" t="str">
            <v>CHENNAI - GODOWN STREET</v>
          </cell>
        </row>
        <row r="123">
          <cell r="A123">
            <v>6022</v>
          </cell>
          <cell r="B123" t="str">
            <v>CHENNAI - RH ROAD</v>
          </cell>
        </row>
        <row r="124">
          <cell r="A124">
            <v>6023</v>
          </cell>
          <cell r="B124" t="str">
            <v>CHENNAI - WEST MAMBALAM</v>
          </cell>
        </row>
        <row r="125">
          <cell r="A125">
            <v>6024</v>
          </cell>
          <cell r="B125" t="str">
            <v>CHENNAI - AVADI</v>
          </cell>
        </row>
        <row r="126">
          <cell r="A126">
            <v>6025</v>
          </cell>
          <cell r="B126" t="str">
            <v>CHENNAI - PURASAWALKAM</v>
          </cell>
        </row>
        <row r="127">
          <cell r="A127">
            <v>6026</v>
          </cell>
          <cell r="B127" t="str">
            <v>CHENNAI - T.NAGAR</v>
          </cell>
        </row>
        <row r="128">
          <cell r="A128">
            <v>6027</v>
          </cell>
          <cell r="B128" t="str">
            <v>CHENNAI - ANNANAGAR</v>
          </cell>
        </row>
        <row r="129">
          <cell r="A129">
            <v>6028</v>
          </cell>
          <cell r="B129" t="str">
            <v>CHENNAI - NANDANAM</v>
          </cell>
        </row>
        <row r="130">
          <cell r="A130">
            <v>6029</v>
          </cell>
          <cell r="B130" t="str">
            <v>CHENNAI - FOREX DIVISION</v>
          </cell>
        </row>
        <row r="131">
          <cell r="A131">
            <v>6030</v>
          </cell>
          <cell r="B131" t="str">
            <v>CHENNAI - CATHEDRAL</v>
          </cell>
        </row>
        <row r="132">
          <cell r="A132">
            <v>6031</v>
          </cell>
          <cell r="B132" t="str">
            <v>CHENNAI - SOWCARPET</v>
          </cell>
        </row>
        <row r="133">
          <cell r="A133">
            <v>6032</v>
          </cell>
          <cell r="B133" t="str">
            <v>CHENNAI - TRIPLICANE (RH ROAD)</v>
          </cell>
        </row>
        <row r="134">
          <cell r="A134">
            <v>6033</v>
          </cell>
          <cell r="B134" t="str">
            <v>CHENNAI - BESANT NAGAR</v>
          </cell>
        </row>
        <row r="135">
          <cell r="A135">
            <v>6034</v>
          </cell>
          <cell r="B135" t="str">
            <v>CHENNAI - TAMBARAM (EAST)</v>
          </cell>
        </row>
        <row r="136">
          <cell r="A136">
            <v>6035</v>
          </cell>
          <cell r="B136" t="str">
            <v>CHENNAI - PADIANALLUR</v>
          </cell>
        </row>
        <row r="137">
          <cell r="A137">
            <v>6036</v>
          </cell>
          <cell r="B137" t="str">
            <v>CHENNAI - EGMORE</v>
          </cell>
        </row>
        <row r="138">
          <cell r="A138">
            <v>6037</v>
          </cell>
          <cell r="B138" t="str">
            <v>CHENNAI - SELAIYUR</v>
          </cell>
        </row>
        <row r="139">
          <cell r="A139">
            <v>6038</v>
          </cell>
          <cell r="B139" t="str">
            <v>CHENNAI - MT.ROAD (CATHEDRAL)</v>
          </cell>
        </row>
        <row r="140">
          <cell r="A140">
            <v>6039</v>
          </cell>
          <cell r="B140" t="str">
            <v>FINANCIAL SERVICE DIVISION</v>
          </cell>
        </row>
        <row r="141">
          <cell r="A141">
            <v>6040</v>
          </cell>
          <cell r="B141" t="str">
            <v>CHENNAI - KILPAUK EXT. CTR</v>
          </cell>
        </row>
        <row r="142">
          <cell r="A142">
            <v>6041</v>
          </cell>
          <cell r="B142" t="str">
            <v>NRI SERVICE CENTRE CO</v>
          </cell>
        </row>
        <row r="143">
          <cell r="A143">
            <v>6042</v>
          </cell>
          <cell r="B143" t="str">
            <v>CHENNAI - ALWARTHIRUNAGAR EC</v>
          </cell>
        </row>
        <row r="144">
          <cell r="A144">
            <v>6043</v>
          </cell>
          <cell r="B144" t="str">
            <v>TRICHY - SERVICE CENTRE</v>
          </cell>
        </row>
        <row r="145">
          <cell r="A145">
            <v>6044</v>
          </cell>
          <cell r="B145" t="str">
            <v>ALANGUDI</v>
          </cell>
        </row>
        <row r="146">
          <cell r="A146">
            <v>6045</v>
          </cell>
          <cell r="B146" t="str">
            <v>AMARAVATHIPUDUR</v>
          </cell>
        </row>
        <row r="147">
          <cell r="A147">
            <v>6046</v>
          </cell>
          <cell r="B147" t="str">
            <v>AMMAIYAPPAN</v>
          </cell>
        </row>
        <row r="148">
          <cell r="A148">
            <v>6047</v>
          </cell>
          <cell r="B148" t="str">
            <v>ARANTANGI</v>
          </cell>
        </row>
        <row r="149">
          <cell r="A149">
            <v>6048</v>
          </cell>
          <cell r="B149" t="str">
            <v>A  THEKKUR</v>
          </cell>
        </row>
        <row r="150">
          <cell r="A150">
            <v>6049</v>
          </cell>
          <cell r="B150" t="str">
            <v>ATTUR(SALEM DT)</v>
          </cell>
        </row>
        <row r="151">
          <cell r="A151">
            <v>6050</v>
          </cell>
          <cell r="B151" t="str">
            <v>AUTHOOR (MERG TO KAYALPATINAM)</v>
          </cell>
        </row>
        <row r="152">
          <cell r="A152">
            <v>6051</v>
          </cell>
          <cell r="B152" t="str">
            <v>AVINIPPATTI</v>
          </cell>
        </row>
        <row r="153">
          <cell r="A153">
            <v>6052</v>
          </cell>
          <cell r="B153" t="str">
            <v>BHUVANAGIRI</v>
          </cell>
        </row>
        <row r="154">
          <cell r="A154">
            <v>6053</v>
          </cell>
          <cell r="B154" t="str">
            <v>COIMBATORE - MAIN</v>
          </cell>
        </row>
        <row r="155">
          <cell r="A155">
            <v>6054</v>
          </cell>
          <cell r="B155" t="str">
            <v>DEVAKOTTAI - MAIN</v>
          </cell>
        </row>
        <row r="156">
          <cell r="A156">
            <v>6055</v>
          </cell>
          <cell r="B156" t="str">
            <v>DEVAKOTTAI - KARUTHAVOO(MAIN)</v>
          </cell>
        </row>
        <row r="157">
          <cell r="A157">
            <v>6056</v>
          </cell>
          <cell r="B157" t="str">
            <v>DHARAPURAM</v>
          </cell>
        </row>
        <row r="158">
          <cell r="A158">
            <v>6057</v>
          </cell>
          <cell r="B158" t="str">
            <v>DHARMAPURI</v>
          </cell>
        </row>
        <row r="159">
          <cell r="A159">
            <v>6058</v>
          </cell>
          <cell r="B159" t="str">
            <v>DINDIGUL</v>
          </cell>
        </row>
        <row r="160">
          <cell r="A160">
            <v>6059</v>
          </cell>
          <cell r="B160" t="str">
            <v>IDAIYUR</v>
          </cell>
        </row>
        <row r="161">
          <cell r="A161">
            <v>6060</v>
          </cell>
          <cell r="B161" t="str">
            <v>ELATHUR</v>
          </cell>
        </row>
        <row r="162">
          <cell r="A162">
            <v>6061</v>
          </cell>
          <cell r="B162" t="str">
            <v>ERIYUR</v>
          </cell>
        </row>
        <row r="163">
          <cell r="A163">
            <v>6184</v>
          </cell>
          <cell r="B163" t="str">
            <v>THOTTIAPATTI</v>
          </cell>
        </row>
        <row r="164">
          <cell r="A164">
            <v>6185</v>
          </cell>
          <cell r="B164" t="str">
            <v>KOTTAIPATTINAM</v>
          </cell>
        </row>
        <row r="165">
          <cell r="A165">
            <v>6186</v>
          </cell>
          <cell r="B165" t="str">
            <v>PORTONOVO</v>
          </cell>
        </row>
        <row r="166">
          <cell r="A166">
            <v>6187</v>
          </cell>
          <cell r="B166" t="str">
            <v>PAPPAMBADI</v>
          </cell>
        </row>
        <row r="167">
          <cell r="A167">
            <v>6188</v>
          </cell>
          <cell r="B167" t="str">
            <v>VEMBARPATTI</v>
          </cell>
        </row>
        <row r="168">
          <cell r="A168">
            <v>6189</v>
          </cell>
          <cell r="B168" t="str">
            <v>VIRUDHACHALAM</v>
          </cell>
        </row>
        <row r="169">
          <cell r="A169">
            <v>6190</v>
          </cell>
          <cell r="B169" t="str">
            <v>COIMBATORE - R.S.PURAM</v>
          </cell>
        </row>
        <row r="170">
          <cell r="A170">
            <v>6191</v>
          </cell>
          <cell r="B170" t="str">
            <v>VANIYAMPADI</v>
          </cell>
        </row>
        <row r="171">
          <cell r="A171">
            <v>6192</v>
          </cell>
          <cell r="B171" t="str">
            <v>MELOLAKKUR</v>
          </cell>
        </row>
        <row r="172">
          <cell r="A172">
            <v>6193</v>
          </cell>
          <cell r="B172" t="str">
            <v>R.PUDUKKOTTAI(MERGED TO DGLBR)</v>
          </cell>
        </row>
        <row r="173">
          <cell r="A173">
            <v>6194</v>
          </cell>
          <cell r="B173" t="str">
            <v>RAMAPATTINAM</v>
          </cell>
        </row>
        <row r="174">
          <cell r="A174">
            <v>6195</v>
          </cell>
          <cell r="B174" t="str">
            <v>VENGUR</v>
          </cell>
        </row>
        <row r="175">
          <cell r="A175">
            <v>6196</v>
          </cell>
          <cell r="B175" t="str">
            <v>THIRUVANNMALAI</v>
          </cell>
        </row>
        <row r="176">
          <cell r="A176">
            <v>6197</v>
          </cell>
          <cell r="B176" t="str">
            <v>SITHILINGAMADAM</v>
          </cell>
        </row>
        <row r="177">
          <cell r="A177">
            <v>6198</v>
          </cell>
          <cell r="B177" t="str">
            <v>SARAM</v>
          </cell>
        </row>
        <row r="178">
          <cell r="A178">
            <v>6199</v>
          </cell>
          <cell r="B178" t="str">
            <v>VELLANUR</v>
          </cell>
        </row>
        <row r="179">
          <cell r="A179">
            <v>6200</v>
          </cell>
          <cell r="B179" t="str">
            <v>IRULAPATTI</v>
          </cell>
        </row>
        <row r="180">
          <cell r="A180">
            <v>6201</v>
          </cell>
          <cell r="B180" t="str">
            <v>PAVITHRAM</v>
          </cell>
        </row>
        <row r="181">
          <cell r="A181">
            <v>6202</v>
          </cell>
          <cell r="B181" t="str">
            <v>PEDDUR</v>
          </cell>
        </row>
        <row r="182">
          <cell r="A182">
            <v>6203</v>
          </cell>
          <cell r="B182" t="str">
            <v>SIRUVACHOOR</v>
          </cell>
        </row>
        <row r="183">
          <cell r="A183">
            <v>6204</v>
          </cell>
          <cell r="B183" t="str">
            <v>TRICHY - CANTONMENT</v>
          </cell>
        </row>
        <row r="184">
          <cell r="A184">
            <v>6205</v>
          </cell>
          <cell r="B184" t="str">
            <v>KEELAVALAVU</v>
          </cell>
        </row>
        <row r="185">
          <cell r="A185">
            <v>6206</v>
          </cell>
          <cell r="B185" t="str">
            <v>MALAIYUR</v>
          </cell>
        </row>
        <row r="186">
          <cell r="A186">
            <v>6207</v>
          </cell>
          <cell r="B186" t="str">
            <v>VEMANDANPALAYAM</v>
          </cell>
        </row>
        <row r="187">
          <cell r="A187">
            <v>6208</v>
          </cell>
          <cell r="B187" t="str">
            <v>MODAIYUR</v>
          </cell>
        </row>
        <row r="188">
          <cell r="A188">
            <v>6209</v>
          </cell>
          <cell r="B188" t="str">
            <v>KARAIYUR</v>
          </cell>
        </row>
        <row r="189">
          <cell r="A189">
            <v>6210</v>
          </cell>
          <cell r="B189" t="str">
            <v>TRICHY - WORAIYUR</v>
          </cell>
        </row>
        <row r="190">
          <cell r="A190">
            <v>6211</v>
          </cell>
          <cell r="B190" t="str">
            <v>KOLLIDAM</v>
          </cell>
        </row>
        <row r="191">
          <cell r="A191">
            <v>6212</v>
          </cell>
          <cell r="B191" t="str">
            <v>ANNAMALAI NAGAR</v>
          </cell>
        </row>
        <row r="192">
          <cell r="A192">
            <v>6213</v>
          </cell>
          <cell r="B192" t="str">
            <v>VILLUPURAM</v>
          </cell>
        </row>
        <row r="193">
          <cell r="A193">
            <v>6214</v>
          </cell>
          <cell r="B193" t="str">
            <v>TIRUMURUGANPOONDI</v>
          </cell>
        </row>
        <row r="194">
          <cell r="A194">
            <v>6215</v>
          </cell>
          <cell r="B194" t="str">
            <v>UDUMALPET</v>
          </cell>
        </row>
        <row r="195">
          <cell r="A195">
            <v>6216</v>
          </cell>
          <cell r="B195" t="str">
            <v>PERIAKULAM</v>
          </cell>
        </row>
        <row r="196">
          <cell r="A196">
            <v>6217</v>
          </cell>
          <cell r="B196" t="str">
            <v>AVALSOORAMPATTI</v>
          </cell>
        </row>
        <row r="197">
          <cell r="A197">
            <v>6218</v>
          </cell>
          <cell r="B197" t="str">
            <v>VALARENDAL</v>
          </cell>
        </row>
        <row r="198">
          <cell r="A198">
            <v>6219</v>
          </cell>
          <cell r="B198" t="str">
            <v>TIRUVEGAMPET</v>
          </cell>
        </row>
        <row r="199">
          <cell r="A199">
            <v>6220</v>
          </cell>
          <cell r="B199" t="str">
            <v>SANKARAPURAM</v>
          </cell>
        </row>
        <row r="200">
          <cell r="A200">
            <v>6221</v>
          </cell>
          <cell r="B200" t="str">
            <v>PONPETHI</v>
          </cell>
        </row>
        <row r="201">
          <cell r="A201">
            <v>6222</v>
          </cell>
          <cell r="B201" t="str">
            <v>NAMAKKAL</v>
          </cell>
        </row>
        <row r="202">
          <cell r="A202">
            <v>6223</v>
          </cell>
          <cell r="B202" t="str">
            <v>ST JOSEPH HIGHER SEC COLLEGE</v>
          </cell>
        </row>
        <row r="203">
          <cell r="A203">
            <v>6224</v>
          </cell>
          <cell r="B203" t="str">
            <v>METTUPALAYAM</v>
          </cell>
        </row>
        <row r="204">
          <cell r="A204">
            <v>6225</v>
          </cell>
          <cell r="B204" t="str">
            <v>THENI</v>
          </cell>
        </row>
        <row r="205">
          <cell r="A205">
            <v>6226</v>
          </cell>
          <cell r="B205" t="str">
            <v>SATHYAMANGALAM</v>
          </cell>
        </row>
        <row r="206">
          <cell r="A206">
            <v>6227</v>
          </cell>
          <cell r="B206" t="str">
            <v>KOOTHANALLUR</v>
          </cell>
        </row>
        <row r="207">
          <cell r="A207">
            <v>6228</v>
          </cell>
          <cell r="B207" t="str">
            <v>LALPET</v>
          </cell>
        </row>
        <row r="208">
          <cell r="A208">
            <v>6229</v>
          </cell>
          <cell r="B208" t="str">
            <v>CHENNAI - MADIPAKKAM EC</v>
          </cell>
        </row>
        <row r="209">
          <cell r="A209">
            <v>6230</v>
          </cell>
          <cell r="B209" t="str">
            <v>RAMANATHAPURAM - KILAKARAI EC</v>
          </cell>
        </row>
        <row r="210">
          <cell r="A210">
            <v>6231</v>
          </cell>
          <cell r="B210" t="str">
            <v>CHENNAI - MIOT HOSPITAL EC</v>
          </cell>
        </row>
        <row r="211">
          <cell r="A211">
            <v>6232</v>
          </cell>
          <cell r="B211" t="str">
            <v>CHENNAI - SATYABAMA ENG COL.EC</v>
          </cell>
        </row>
        <row r="212">
          <cell r="A212">
            <v>6233</v>
          </cell>
          <cell r="B212" t="str">
            <v>PONDICHERRY</v>
          </cell>
        </row>
        <row r="213">
          <cell r="A213">
            <v>6234</v>
          </cell>
          <cell r="B213" t="str">
            <v>MUMBAI - SERVICE CENTRE</v>
          </cell>
        </row>
        <row r="214">
          <cell r="A214">
            <v>6235</v>
          </cell>
          <cell r="B214" t="str">
            <v>MUMBAI - FORT</v>
          </cell>
        </row>
        <row r="215">
          <cell r="A215">
            <v>6236</v>
          </cell>
          <cell r="B215" t="str">
            <v>MUMBAI - GHATKOPAR</v>
          </cell>
        </row>
        <row r="216">
          <cell r="A216">
            <v>6237</v>
          </cell>
          <cell r="B216" t="str">
            <v>MUMBAI - MATUNGA</v>
          </cell>
        </row>
        <row r="217">
          <cell r="A217">
            <v>6238</v>
          </cell>
          <cell r="B217" t="str">
            <v>MUMBAI - MULUND</v>
          </cell>
        </row>
        <row r="218">
          <cell r="A218">
            <v>6239</v>
          </cell>
          <cell r="B218" t="str">
            <v>MUMBAI - CHEMBUR</v>
          </cell>
        </row>
        <row r="219">
          <cell r="A219">
            <v>6240</v>
          </cell>
          <cell r="B219" t="str">
            <v>PUNE MAIN</v>
          </cell>
        </row>
        <row r="220">
          <cell r="A220">
            <v>6241</v>
          </cell>
          <cell r="B220" t="str">
            <v>FOREX DIVISION MUMBAI</v>
          </cell>
        </row>
        <row r="221">
          <cell r="A221">
            <v>6242</v>
          </cell>
          <cell r="B221" t="str">
            <v>NAGPUR MAIN</v>
          </cell>
        </row>
        <row r="222">
          <cell r="A222">
            <v>6243</v>
          </cell>
          <cell r="B222" t="str">
            <v>NASHIK MAIN</v>
          </cell>
        </row>
        <row r="223">
          <cell r="A223">
            <v>6244</v>
          </cell>
          <cell r="B223" t="str">
            <v>AHMEDABAD MAIN</v>
          </cell>
        </row>
        <row r="224">
          <cell r="A224">
            <v>6062</v>
          </cell>
          <cell r="B224" t="str">
            <v>ERODE</v>
          </cell>
        </row>
        <row r="225">
          <cell r="A225">
            <v>6063</v>
          </cell>
          <cell r="B225" t="str">
            <v>GOBICHETTIPALAYAM</v>
          </cell>
        </row>
        <row r="226">
          <cell r="A226">
            <v>6064</v>
          </cell>
          <cell r="B226" t="str">
            <v>IDAPPADI</v>
          </cell>
        </row>
        <row r="227">
          <cell r="A227">
            <v>6065</v>
          </cell>
          <cell r="B227" t="str">
            <v>KALLAL</v>
          </cell>
        </row>
        <row r="228">
          <cell r="A228">
            <v>6066</v>
          </cell>
          <cell r="B228" t="str">
            <v>KANCHEEPURAM</v>
          </cell>
        </row>
        <row r="229">
          <cell r="A229">
            <v>6067</v>
          </cell>
          <cell r="B229" t="str">
            <v>KANDANUR</v>
          </cell>
        </row>
        <row r="230">
          <cell r="A230">
            <v>6068</v>
          </cell>
          <cell r="B230" t="str">
            <v>KANDAVARAYANPATTI</v>
          </cell>
        </row>
        <row r="231">
          <cell r="A231">
            <v>6069</v>
          </cell>
          <cell r="B231" t="str">
            <v>KARAIKUDI-MAIN</v>
          </cell>
        </row>
        <row r="232">
          <cell r="A232">
            <v>6070</v>
          </cell>
          <cell r="B232" t="str">
            <v>KARAIKUDI - KALLUKKATTI (MAIN)</v>
          </cell>
        </row>
        <row r="233">
          <cell r="A233">
            <v>6071</v>
          </cell>
          <cell r="B233" t="str">
            <v>KARAIKUDI - S.PURAM</v>
          </cell>
        </row>
        <row r="234">
          <cell r="A234">
            <v>6072</v>
          </cell>
          <cell r="B234" t="str">
            <v>KARUR</v>
          </cell>
        </row>
        <row r="235">
          <cell r="A235">
            <v>6073</v>
          </cell>
          <cell r="B235" t="str">
            <v>KEERANUR</v>
          </cell>
        </row>
        <row r="236">
          <cell r="A236">
            <v>6074</v>
          </cell>
          <cell r="B236" t="str">
            <v>KODUMUDI</v>
          </cell>
        </row>
        <row r="237">
          <cell r="A237">
            <v>6075</v>
          </cell>
          <cell r="B237" t="str">
            <v>KONAPET</v>
          </cell>
        </row>
        <row r="238">
          <cell r="A238">
            <v>6076</v>
          </cell>
          <cell r="B238" t="str">
            <v>KONERIRAJAPURAM</v>
          </cell>
        </row>
        <row r="239">
          <cell r="A239">
            <v>6077</v>
          </cell>
          <cell r="B239" t="str">
            <v>KOTHAMANGALAM</v>
          </cell>
        </row>
        <row r="240">
          <cell r="A240">
            <v>6078</v>
          </cell>
          <cell r="B240" t="str">
            <v>KOTTAIYUR</v>
          </cell>
        </row>
        <row r="241">
          <cell r="A241">
            <v>6079</v>
          </cell>
          <cell r="B241" t="str">
            <v>KULIPIRAI</v>
          </cell>
        </row>
        <row r="242">
          <cell r="A242">
            <v>6080</v>
          </cell>
          <cell r="B242" t="str">
            <v>KUMARAVELUR</v>
          </cell>
        </row>
        <row r="243">
          <cell r="A243">
            <v>6081</v>
          </cell>
          <cell r="B243" t="str">
            <v>KUMBAKONAM</v>
          </cell>
        </row>
        <row r="244">
          <cell r="A244">
            <v>6082</v>
          </cell>
          <cell r="B244" t="str">
            <v>KOPPANAPATTI</v>
          </cell>
        </row>
        <row r="245">
          <cell r="A245">
            <v>6083</v>
          </cell>
          <cell r="B245" t="str">
            <v>KOMARATCHI</v>
          </cell>
        </row>
        <row r="246">
          <cell r="A246">
            <v>6084</v>
          </cell>
          <cell r="B246" t="str">
            <v>MANDAPAM</v>
          </cell>
        </row>
        <row r="247">
          <cell r="A247">
            <v>6085</v>
          </cell>
          <cell r="B247" t="str">
            <v>MURAIYUR</v>
          </cell>
        </row>
        <row r="248">
          <cell r="A248">
            <v>6086</v>
          </cell>
          <cell r="B248" t="str">
            <v>MELASIVAPURI</v>
          </cell>
        </row>
        <row r="249">
          <cell r="A249">
            <v>6087</v>
          </cell>
          <cell r="B249" t="str">
            <v>MANNARGUDI</v>
          </cell>
        </row>
        <row r="250">
          <cell r="A250">
            <v>6088</v>
          </cell>
          <cell r="B250" t="str">
            <v>MAYILADUTHURAI</v>
          </cell>
        </row>
        <row r="251">
          <cell r="A251">
            <v>6089</v>
          </cell>
          <cell r="B251" t="str">
            <v>MAHIBALANPATTI</v>
          </cell>
        </row>
        <row r="252">
          <cell r="A252">
            <v>6090</v>
          </cell>
          <cell r="B252" t="str">
            <v>MELAPAVOOR</v>
          </cell>
        </row>
        <row r="253">
          <cell r="A253">
            <v>6091</v>
          </cell>
          <cell r="B253" t="str">
            <v>MELUR</v>
          </cell>
        </row>
        <row r="254">
          <cell r="A254">
            <v>6092</v>
          </cell>
          <cell r="B254" t="str">
            <v>MUTHUPET</v>
          </cell>
        </row>
        <row r="255">
          <cell r="A255">
            <v>6093</v>
          </cell>
          <cell r="B255" t="str">
            <v>NACHANDUPATTI</v>
          </cell>
        </row>
        <row r="256">
          <cell r="A256">
            <v>6094</v>
          </cell>
          <cell r="B256" t="str">
            <v>NAGAPATTINAM</v>
          </cell>
        </row>
        <row r="257">
          <cell r="A257">
            <v>6095</v>
          </cell>
          <cell r="B257" t="str">
            <v>NAGARCOIL</v>
          </cell>
        </row>
        <row r="258">
          <cell r="A258">
            <v>6096</v>
          </cell>
          <cell r="B258" t="str">
            <v>NATTARASANKOTTAI</v>
          </cell>
        </row>
        <row r="259">
          <cell r="A259">
            <v>6097</v>
          </cell>
          <cell r="B259" t="str">
            <v>NEYVELI - 2</v>
          </cell>
        </row>
        <row r="260">
          <cell r="A260">
            <v>6098</v>
          </cell>
          <cell r="B260" t="str">
            <v>NEYVELI - 3 (TOWNSHIP)</v>
          </cell>
        </row>
        <row r="261">
          <cell r="A261">
            <v>6099</v>
          </cell>
          <cell r="B261" t="str">
            <v>NEMATHANPATTI</v>
          </cell>
        </row>
        <row r="262">
          <cell r="A262">
            <v>6100</v>
          </cell>
          <cell r="B262" t="str">
            <v>O.SIRUVAYAL</v>
          </cell>
        </row>
        <row r="263">
          <cell r="A263">
            <v>6101</v>
          </cell>
          <cell r="B263" t="str">
            <v>ORATHUR</v>
          </cell>
        </row>
        <row r="264">
          <cell r="A264">
            <v>6102</v>
          </cell>
          <cell r="B264" t="str">
            <v>P. ALAGAPURI</v>
          </cell>
        </row>
        <row r="265">
          <cell r="A265">
            <v>6103</v>
          </cell>
          <cell r="B265" t="str">
            <v>PAGANERI</v>
          </cell>
        </row>
        <row r="266">
          <cell r="A266">
            <v>6104</v>
          </cell>
          <cell r="B266" t="str">
            <v>PALAVANGUDI</v>
          </cell>
        </row>
        <row r="267">
          <cell r="A267">
            <v>6105</v>
          </cell>
          <cell r="B267" t="str">
            <v>PALANI</v>
          </cell>
        </row>
        <row r="268">
          <cell r="A268">
            <v>6106</v>
          </cell>
          <cell r="B268" t="str">
            <v>PANAYAPATTI</v>
          </cell>
        </row>
        <row r="269">
          <cell r="A269">
            <v>6107</v>
          </cell>
          <cell r="B269" t="str">
            <v>PARAMAKUDI</v>
          </cell>
        </row>
        <row r="270">
          <cell r="A270">
            <v>6108</v>
          </cell>
          <cell r="B270" t="str">
            <v>PATTAMADAI</v>
          </cell>
        </row>
        <row r="271">
          <cell r="A271">
            <v>6109</v>
          </cell>
          <cell r="B271" t="str">
            <v>PATTUKOTTAI</v>
          </cell>
        </row>
        <row r="272">
          <cell r="A272">
            <v>6110</v>
          </cell>
          <cell r="B272" t="str">
            <v>PENNADAM</v>
          </cell>
        </row>
        <row r="273">
          <cell r="A273">
            <v>6111</v>
          </cell>
          <cell r="B273" t="str">
            <v>PERALAM</v>
          </cell>
        </row>
        <row r="274">
          <cell r="A274">
            <v>6112</v>
          </cell>
          <cell r="B274" t="str">
            <v>POLLACHI</v>
          </cell>
        </row>
        <row r="275">
          <cell r="A275">
            <v>6113</v>
          </cell>
          <cell r="B275" t="str">
            <v>PONNAMARAVATHI</v>
          </cell>
        </row>
        <row r="276">
          <cell r="A276">
            <v>6114</v>
          </cell>
          <cell r="B276" t="str">
            <v>PUDUKOTTAI</v>
          </cell>
        </row>
        <row r="277">
          <cell r="A277">
            <v>6115</v>
          </cell>
          <cell r="B277" t="str">
            <v>RAJAPALAYAM</v>
          </cell>
        </row>
        <row r="278">
          <cell r="A278">
            <v>6116</v>
          </cell>
          <cell r="B278" t="str">
            <v>RAMANATHAPURAM</v>
          </cell>
        </row>
        <row r="279">
          <cell r="A279">
            <v>6117</v>
          </cell>
          <cell r="B279" t="str">
            <v>RANGIEM</v>
          </cell>
        </row>
        <row r="280">
          <cell r="A280">
            <v>6118</v>
          </cell>
          <cell r="B280" t="str">
            <v>RAYAVARAM</v>
          </cell>
        </row>
        <row r="281">
          <cell r="A281">
            <v>6119</v>
          </cell>
          <cell r="B281" t="str">
            <v>SALEM-SHEVAPET</v>
          </cell>
        </row>
        <row r="282">
          <cell r="A282">
            <v>6120</v>
          </cell>
          <cell r="B282" t="str">
            <v>CHENGANNUR</v>
          </cell>
        </row>
        <row r="283">
          <cell r="A283">
            <v>6121</v>
          </cell>
          <cell r="B283" t="str">
            <v>SAMAYANALLUR</v>
          </cell>
        </row>
        <row r="284">
          <cell r="A284">
            <v>6122</v>
          </cell>
          <cell r="B284" t="str">
            <v>SHOLAVANDAN</v>
          </cell>
        </row>
        <row r="285">
          <cell r="A285">
            <v>6245</v>
          </cell>
          <cell r="B285" t="str">
            <v>VADODARA MAIN</v>
          </cell>
        </row>
        <row r="286">
          <cell r="A286">
            <v>6246</v>
          </cell>
          <cell r="B286" t="str">
            <v>SURAT MAIN</v>
          </cell>
        </row>
        <row r="287">
          <cell r="A287">
            <v>6247</v>
          </cell>
          <cell r="B287" t="str">
            <v>AHMEDABAD - KALUPUR EC</v>
          </cell>
        </row>
        <row r="288">
          <cell r="A288">
            <v>6248</v>
          </cell>
          <cell r="B288" t="str">
            <v>RAJKOT</v>
          </cell>
        </row>
        <row r="289">
          <cell r="A289">
            <v>6249</v>
          </cell>
          <cell r="B289" t="str">
            <v>BANGALORE - SERVICE CENTRE</v>
          </cell>
        </row>
        <row r="290">
          <cell r="A290">
            <v>6250</v>
          </cell>
          <cell r="B290" t="str">
            <v>BANGALORE - BASAVANGUDI</v>
          </cell>
        </row>
        <row r="291">
          <cell r="A291">
            <v>6251</v>
          </cell>
          <cell r="B291" t="str">
            <v>BANGALORE - MAIN</v>
          </cell>
        </row>
        <row r="292">
          <cell r="A292">
            <v>6252</v>
          </cell>
          <cell r="B292" t="str">
            <v>BANGALORE - CANTONMENT</v>
          </cell>
        </row>
        <row r="293">
          <cell r="A293">
            <v>6253</v>
          </cell>
          <cell r="B293" t="str">
            <v>BANGALORE - KUMARAPARK EAST</v>
          </cell>
        </row>
        <row r="294">
          <cell r="A294">
            <v>6254</v>
          </cell>
          <cell r="B294" t="str">
            <v>BANGALORE - CHAMRAJPET</v>
          </cell>
        </row>
        <row r="295">
          <cell r="A295">
            <v>6255</v>
          </cell>
          <cell r="B295" t="str">
            <v>MYSORE MAIN</v>
          </cell>
        </row>
        <row r="296">
          <cell r="A296">
            <v>6256</v>
          </cell>
          <cell r="B296" t="str">
            <v>BANGALORE - YELAHANKA</v>
          </cell>
        </row>
        <row r="297">
          <cell r="A297">
            <v>6257</v>
          </cell>
          <cell r="B297" t="str">
            <v>MANGALORE MAIN</v>
          </cell>
        </row>
        <row r="298">
          <cell r="A298">
            <v>6258</v>
          </cell>
          <cell r="B298" t="str">
            <v>MYSORE (MRGD WITH MYSORE)</v>
          </cell>
        </row>
        <row r="299">
          <cell r="A299">
            <v>6259</v>
          </cell>
          <cell r="B299" t="str">
            <v>PATNA</v>
          </cell>
        </row>
        <row r="300">
          <cell r="A300">
            <v>6260</v>
          </cell>
          <cell r="B300" t="str">
            <v>PATNA - BSFC EC</v>
          </cell>
        </row>
        <row r="301">
          <cell r="A301">
            <v>6261</v>
          </cell>
          <cell r="B301" t="str">
            <v>RECONCILATION  DIVISION</v>
          </cell>
        </row>
        <row r="302">
          <cell r="A302">
            <v>6262</v>
          </cell>
          <cell r="B302" t="str">
            <v>THIRUVANANTHAPURAM</v>
          </cell>
        </row>
        <row r="303">
          <cell r="A303">
            <v>6263</v>
          </cell>
          <cell r="B303" t="str">
            <v>ALAPUZHA</v>
          </cell>
        </row>
        <row r="304">
          <cell r="A304">
            <v>6264</v>
          </cell>
          <cell r="B304" t="str">
            <v>ERNAKULAM</v>
          </cell>
        </row>
        <row r="305">
          <cell r="A305">
            <v>6265</v>
          </cell>
          <cell r="B305" t="str">
            <v>KOZHIKODE</v>
          </cell>
        </row>
        <row r="306">
          <cell r="A306">
            <v>6266</v>
          </cell>
          <cell r="B306" t="str">
            <v>KOLLAM</v>
          </cell>
        </row>
        <row r="307">
          <cell r="A307">
            <v>6267</v>
          </cell>
          <cell r="B307" t="str">
            <v>KOTTAYAM</v>
          </cell>
        </row>
        <row r="308">
          <cell r="A308">
            <v>6268</v>
          </cell>
          <cell r="B308" t="str">
            <v>RANNI (MERGED WITH KUMBANAD)</v>
          </cell>
        </row>
        <row r="309">
          <cell r="A309">
            <v>6269</v>
          </cell>
          <cell r="B309" t="str">
            <v>THIRUVALLA</v>
          </cell>
        </row>
        <row r="310">
          <cell r="A310">
            <v>6270</v>
          </cell>
          <cell r="B310" t="str">
            <v>VARKALA</v>
          </cell>
        </row>
        <row r="311">
          <cell r="A311">
            <v>6271</v>
          </cell>
          <cell r="B311" t="str">
            <v>CHANGANACHERRY</v>
          </cell>
        </row>
        <row r="312">
          <cell r="A312">
            <v>6272</v>
          </cell>
          <cell r="B312" t="str">
            <v>KUMBANAD</v>
          </cell>
        </row>
        <row r="313">
          <cell r="A313">
            <v>6273</v>
          </cell>
          <cell r="B313" t="str">
            <v>KOZHENCHERRY (MERG-KUMBANAD)</v>
          </cell>
        </row>
        <row r="314">
          <cell r="A314">
            <v>6274</v>
          </cell>
          <cell r="B314" t="str">
            <v>KOLKATA - SERVICE CENTRE</v>
          </cell>
        </row>
        <row r="315">
          <cell r="A315">
            <v>6275</v>
          </cell>
          <cell r="B315" t="str">
            <v>KOLKATA - BHOWANIPORE</v>
          </cell>
        </row>
        <row r="316">
          <cell r="A316">
            <v>6276</v>
          </cell>
          <cell r="B316" t="str">
            <v>KOLKATA - MAIN</v>
          </cell>
        </row>
        <row r="317">
          <cell r="A317">
            <v>6277</v>
          </cell>
          <cell r="B317" t="str">
            <v>KOLKATA - VIVEKANANDA ROAD</v>
          </cell>
        </row>
        <row r="318">
          <cell r="A318">
            <v>6278</v>
          </cell>
          <cell r="B318" t="str">
            <v>KOLKATA - GARIAHAT</v>
          </cell>
        </row>
        <row r="319">
          <cell r="A319">
            <v>6279</v>
          </cell>
          <cell r="B319" t="str">
            <v>KOLKATA - BURRA BAZAAR</v>
          </cell>
        </row>
        <row r="320">
          <cell r="A320">
            <v>6280</v>
          </cell>
          <cell r="B320" t="str">
            <v>KOLKATA - HOWRAH</v>
          </cell>
        </row>
        <row r="321">
          <cell r="A321">
            <v>6281</v>
          </cell>
          <cell r="B321" t="str">
            <v>LUCKNOW</v>
          </cell>
        </row>
        <row r="322">
          <cell r="A322">
            <v>6282</v>
          </cell>
          <cell r="B322" t="str">
            <v>ALLAHABAD</v>
          </cell>
        </row>
        <row r="323">
          <cell r="A323">
            <v>6283</v>
          </cell>
          <cell r="B323" t="str">
            <v>VARANASI</v>
          </cell>
        </row>
        <row r="324">
          <cell r="A324">
            <v>6284</v>
          </cell>
          <cell r="B324" t="str">
            <v>NOIDA MAIN</v>
          </cell>
        </row>
        <row r="325">
          <cell r="A325">
            <v>6285</v>
          </cell>
          <cell r="B325" t="str">
            <v>MEERUT</v>
          </cell>
        </row>
        <row r="326">
          <cell r="A326">
            <v>6286</v>
          </cell>
          <cell r="B326" t="str">
            <v>GHAZIABAD</v>
          </cell>
        </row>
        <row r="327">
          <cell r="A327">
            <v>6287</v>
          </cell>
          <cell r="B327" t="str">
            <v>AGRA</v>
          </cell>
        </row>
        <row r="328">
          <cell r="A328">
            <v>6288</v>
          </cell>
          <cell r="B328" t="str">
            <v>KANPUR</v>
          </cell>
        </row>
        <row r="329">
          <cell r="A329">
            <v>6289</v>
          </cell>
          <cell r="B329" t="str">
            <v>NEW DELHI - SERVICE CENTRE</v>
          </cell>
        </row>
        <row r="330">
          <cell r="A330">
            <v>6290</v>
          </cell>
          <cell r="B330" t="str">
            <v>NEW DELHI - MAIN</v>
          </cell>
        </row>
        <row r="331">
          <cell r="A331">
            <v>6291</v>
          </cell>
          <cell r="B331" t="str">
            <v>NEW DELHI - KAROLBAGH</v>
          </cell>
        </row>
        <row r="332">
          <cell r="A332">
            <v>6292</v>
          </cell>
          <cell r="B332" t="str">
            <v>NEW DELHI - CHANDINI CHOWK</v>
          </cell>
        </row>
        <row r="333">
          <cell r="A333">
            <v>6293</v>
          </cell>
          <cell r="B333" t="str">
            <v>NEW DELHI - RAJOURIGARDEN</v>
          </cell>
        </row>
        <row r="334">
          <cell r="A334">
            <v>6294</v>
          </cell>
          <cell r="B334" t="str">
            <v>NEW DELHI - NEHRU PLACE</v>
          </cell>
        </row>
        <row r="335">
          <cell r="A335">
            <v>6295</v>
          </cell>
          <cell r="B335" t="str">
            <v>NEW DELHI - SADAR BAZAAR</v>
          </cell>
        </row>
        <row r="336">
          <cell r="A336">
            <v>6296</v>
          </cell>
          <cell r="B336" t="str">
            <v>NEW DELHI - VIKASPURI</v>
          </cell>
        </row>
        <row r="337">
          <cell r="A337">
            <v>6297</v>
          </cell>
          <cell r="B337" t="str">
            <v>NEW DELHI - MAYUR VIHAR</v>
          </cell>
        </row>
        <row r="338">
          <cell r="A338">
            <v>6298</v>
          </cell>
          <cell r="B338" t="str">
            <v>NEWDELHI  - ROHINI</v>
          </cell>
        </row>
        <row r="339">
          <cell r="A339">
            <v>6299</v>
          </cell>
          <cell r="B339" t="str">
            <v>SHIVANI MODERN SR.RH.SCHOOL</v>
          </cell>
        </row>
        <row r="340">
          <cell r="A340">
            <v>6300</v>
          </cell>
          <cell r="B340" t="str">
            <v>NEW DELHI - KOTLA MUBARAK</v>
          </cell>
        </row>
        <row r="341">
          <cell r="A341">
            <v>6301</v>
          </cell>
          <cell r="B341" t="str">
            <v>NEW DELHI - UTTAM NAGAR</v>
          </cell>
        </row>
        <row r="342">
          <cell r="A342">
            <v>6302</v>
          </cell>
          <cell r="B342" t="str">
            <v>GURGAON MAIN</v>
          </cell>
        </row>
        <row r="343">
          <cell r="A343">
            <v>6303</v>
          </cell>
          <cell r="B343" t="str">
            <v>FARIDABAD MAIN</v>
          </cell>
        </row>
        <row r="344">
          <cell r="A344">
            <v>6304</v>
          </cell>
          <cell r="B344" t="str">
            <v>HYDERABAD - SERVICE CENTRE</v>
          </cell>
        </row>
        <row r="345">
          <cell r="A345">
            <v>6305</v>
          </cell>
          <cell r="B345" t="str">
            <v>HYDERABAD MAIN</v>
          </cell>
        </row>
        <row r="346">
          <cell r="A346">
            <v>6123</v>
          </cell>
          <cell r="B346" t="str">
            <v>SINGAMPUNARI</v>
          </cell>
        </row>
        <row r="347">
          <cell r="A347">
            <v>6124</v>
          </cell>
          <cell r="B347" t="str">
            <v>SIVAGANGA</v>
          </cell>
        </row>
        <row r="348">
          <cell r="A348">
            <v>6125</v>
          </cell>
          <cell r="B348" t="str">
            <v>SRIRANGAM</v>
          </cell>
        </row>
        <row r="349">
          <cell r="A349">
            <v>6126</v>
          </cell>
          <cell r="B349" t="str">
            <v>SUNDARAPANDIAPURAM</v>
          </cell>
        </row>
        <row r="350">
          <cell r="A350">
            <v>6127</v>
          </cell>
          <cell r="B350" t="str">
            <v>S. SOKKANATHAPURAM</v>
          </cell>
        </row>
        <row r="351">
          <cell r="A351">
            <v>6128</v>
          </cell>
          <cell r="B351" t="str">
            <v>TANJORE</v>
          </cell>
        </row>
        <row r="352">
          <cell r="A352">
            <v>6129</v>
          </cell>
          <cell r="B352" t="str">
            <v>TENKASI</v>
          </cell>
        </row>
        <row r="353">
          <cell r="A353">
            <v>6130</v>
          </cell>
          <cell r="B353" t="str">
            <v>THENKARAI</v>
          </cell>
        </row>
        <row r="354">
          <cell r="A354">
            <v>6131</v>
          </cell>
          <cell r="B354" t="str">
            <v>TINDIVANAM</v>
          </cell>
        </row>
        <row r="355">
          <cell r="A355">
            <v>6132</v>
          </cell>
          <cell r="B355" t="str">
            <v>TRICHY - MAIN</v>
          </cell>
        </row>
        <row r="356">
          <cell r="A356">
            <v>6133</v>
          </cell>
          <cell r="B356" t="str">
            <v>NORTH ANDAR KOIL</v>
          </cell>
        </row>
        <row r="357">
          <cell r="A357">
            <v>6134</v>
          </cell>
          <cell r="B357" t="str">
            <v>TRICHY - THILLAINAGAR</v>
          </cell>
        </row>
        <row r="358">
          <cell r="A358">
            <v>6135</v>
          </cell>
          <cell r="B358" t="str">
            <v>TIRUNELVELI JN.</v>
          </cell>
        </row>
        <row r="359">
          <cell r="A359">
            <v>6136</v>
          </cell>
          <cell r="B359" t="str">
            <v>TIRUPPATTUR T S DISTRICT</v>
          </cell>
        </row>
        <row r="360">
          <cell r="A360">
            <v>6137</v>
          </cell>
          <cell r="B360" t="str">
            <v>TIRUPATTUR (P.T.T. DIST.)</v>
          </cell>
        </row>
        <row r="361">
          <cell r="A361">
            <v>6138</v>
          </cell>
          <cell r="B361" t="str">
            <v>TIRUPUVANAM</v>
          </cell>
        </row>
        <row r="362">
          <cell r="A362">
            <v>6139</v>
          </cell>
          <cell r="B362" t="str">
            <v>TUTICORIN</v>
          </cell>
        </row>
        <row r="363">
          <cell r="A363">
            <v>6140</v>
          </cell>
          <cell r="B363" t="str">
            <v>VADAKKANKULAM</v>
          </cell>
        </row>
        <row r="364">
          <cell r="A364">
            <v>6141</v>
          </cell>
          <cell r="B364" t="str">
            <v>VALPARAI</v>
          </cell>
        </row>
        <row r="365">
          <cell r="A365">
            <v>6142</v>
          </cell>
          <cell r="B365" t="str">
            <v>COIMBATORE - SERVICE CENTRE</v>
          </cell>
        </row>
        <row r="366">
          <cell r="A366">
            <v>6143</v>
          </cell>
          <cell r="B366" t="str">
            <v>VELLORE (N.A.)</v>
          </cell>
        </row>
        <row r="367">
          <cell r="A367">
            <v>6144</v>
          </cell>
          <cell r="B367" t="str">
            <v>VETTAIKARANPUDUR</v>
          </cell>
        </row>
        <row r="368">
          <cell r="A368">
            <v>6145</v>
          </cell>
          <cell r="B368" t="str">
            <v>VILANGUDI</v>
          </cell>
        </row>
        <row r="369">
          <cell r="A369">
            <v>6146</v>
          </cell>
          <cell r="B369" t="str">
            <v>VEERAPANDIAPATTINAM</v>
          </cell>
        </row>
        <row r="370">
          <cell r="A370">
            <v>6147</v>
          </cell>
          <cell r="B370" t="str">
            <v>CHATRAPATTI</v>
          </cell>
        </row>
        <row r="371">
          <cell r="A371">
            <v>6148</v>
          </cell>
          <cell r="B371" t="str">
            <v>ACHAMPATHU</v>
          </cell>
        </row>
        <row r="372">
          <cell r="A372">
            <v>6149</v>
          </cell>
          <cell r="B372" t="str">
            <v>CUDDALORE</v>
          </cell>
        </row>
        <row r="373">
          <cell r="A373">
            <v>6150</v>
          </cell>
          <cell r="B373" t="str">
            <v>TIRUVALAM</v>
          </cell>
        </row>
        <row r="374">
          <cell r="A374">
            <v>6151</v>
          </cell>
          <cell r="B374" t="str">
            <v>CHIDAMBARAM</v>
          </cell>
        </row>
        <row r="375">
          <cell r="A375">
            <v>6152</v>
          </cell>
          <cell r="B375" t="str">
            <v>COIMBATORE - RAMNAGAR</v>
          </cell>
        </row>
        <row r="376">
          <cell r="A376">
            <v>6153</v>
          </cell>
          <cell r="B376" t="str">
            <v>KAYALPATTINAM</v>
          </cell>
        </row>
        <row r="377">
          <cell r="A377">
            <v>6154</v>
          </cell>
          <cell r="B377" t="str">
            <v>TIRUPPUR</v>
          </cell>
        </row>
        <row r="378">
          <cell r="A378">
            <v>6155</v>
          </cell>
          <cell r="B378" t="str">
            <v>ATHIKKADAI</v>
          </cell>
        </row>
        <row r="379">
          <cell r="A379">
            <v>6156</v>
          </cell>
          <cell r="B379" t="str">
            <v>HOSUR</v>
          </cell>
        </row>
        <row r="380">
          <cell r="A380">
            <v>6157</v>
          </cell>
          <cell r="B380" t="str">
            <v>PULIYUR</v>
          </cell>
        </row>
        <row r="381">
          <cell r="A381">
            <v>6158</v>
          </cell>
          <cell r="B381" t="str">
            <v>VIRACHILAI</v>
          </cell>
        </row>
        <row r="382">
          <cell r="A382">
            <v>6159</v>
          </cell>
          <cell r="B382" t="str">
            <v>YEMBAL</v>
          </cell>
        </row>
        <row r="383">
          <cell r="A383">
            <v>6160</v>
          </cell>
          <cell r="B383" t="str">
            <v>VALANADU(MER WITH THOTIAPATTI)</v>
          </cell>
        </row>
        <row r="384">
          <cell r="A384">
            <v>6161</v>
          </cell>
          <cell r="B384" t="str">
            <v>VALUTHOOR</v>
          </cell>
        </row>
        <row r="385">
          <cell r="A385">
            <v>6162</v>
          </cell>
          <cell r="B385" t="str">
            <v>UDAYAMARTHANDAPURAM</v>
          </cell>
        </row>
        <row r="386">
          <cell r="A386">
            <v>6163</v>
          </cell>
          <cell r="B386" t="str">
            <v>KURUMBALUR</v>
          </cell>
        </row>
        <row r="387">
          <cell r="A387">
            <v>6164</v>
          </cell>
          <cell r="B387" t="str">
            <v>REDDIARCHATRAM</v>
          </cell>
        </row>
        <row r="388">
          <cell r="A388">
            <v>6165</v>
          </cell>
          <cell r="B388" t="str">
            <v>ARASAVANANGADU</v>
          </cell>
        </row>
        <row r="389">
          <cell r="A389">
            <v>6166</v>
          </cell>
          <cell r="B389" t="str">
            <v>KULATHUR</v>
          </cell>
        </row>
        <row r="390">
          <cell r="A390">
            <v>6167</v>
          </cell>
          <cell r="B390" t="str">
            <v>KAVALKINARU</v>
          </cell>
        </row>
        <row r="391">
          <cell r="A391">
            <v>6168</v>
          </cell>
          <cell r="B391" t="str">
            <v>MALLIKAPURAM</v>
          </cell>
        </row>
        <row r="392">
          <cell r="A392">
            <v>6169</v>
          </cell>
          <cell r="B392" t="str">
            <v>PULANKURICHY</v>
          </cell>
        </row>
        <row r="393">
          <cell r="A393">
            <v>6170</v>
          </cell>
          <cell r="B393" t="str">
            <v>PANAIKULAM</v>
          </cell>
        </row>
        <row r="394">
          <cell r="A394">
            <v>6171</v>
          </cell>
          <cell r="B394" t="str">
            <v>DEVIPATTINAM</v>
          </cell>
        </row>
        <row r="395">
          <cell r="A395">
            <v>6172</v>
          </cell>
          <cell r="B395" t="str">
            <v>SIVAKASI</v>
          </cell>
        </row>
        <row r="396">
          <cell r="A396">
            <v>6173</v>
          </cell>
          <cell r="B396" t="str">
            <v>RAVANASAMUDRAM</v>
          </cell>
        </row>
        <row r="397">
          <cell r="A397">
            <v>6174</v>
          </cell>
          <cell r="B397" t="str">
            <v>ALAVAKKOTTTAI</v>
          </cell>
        </row>
        <row r="398">
          <cell r="A398">
            <v>6175</v>
          </cell>
          <cell r="B398" t="str">
            <v>KADALADI</v>
          </cell>
        </row>
        <row r="399">
          <cell r="A399">
            <v>6176</v>
          </cell>
          <cell r="B399" t="str">
            <v>DEVIKAPURAM</v>
          </cell>
        </row>
        <row r="400">
          <cell r="A400">
            <v>6177</v>
          </cell>
          <cell r="B400" t="str">
            <v>AVINANGUDI</v>
          </cell>
        </row>
        <row r="401">
          <cell r="A401">
            <v>6178</v>
          </cell>
          <cell r="B401" t="str">
            <v>POOLAMPATTI</v>
          </cell>
        </row>
        <row r="402">
          <cell r="A402">
            <v>6179</v>
          </cell>
          <cell r="B402" t="str">
            <v>MELANIKULIKUDIKADU</v>
          </cell>
        </row>
        <row r="403">
          <cell r="A403">
            <v>6180</v>
          </cell>
          <cell r="B403" t="str">
            <v>VELLALORE (MADURAI DIST.)</v>
          </cell>
        </row>
        <row r="404">
          <cell r="A404">
            <v>6181</v>
          </cell>
          <cell r="B404" t="str">
            <v>VANAVASI</v>
          </cell>
        </row>
        <row r="405">
          <cell r="A405">
            <v>6182</v>
          </cell>
          <cell r="B405" t="str">
            <v>TRICHY - BIG BAZAAR</v>
          </cell>
        </row>
        <row r="406">
          <cell r="A406">
            <v>6183</v>
          </cell>
          <cell r="B406" t="str">
            <v>TIRUMANGALAM</v>
          </cell>
        </row>
        <row r="407">
          <cell r="A407">
            <v>6306</v>
          </cell>
          <cell r="B407" t="str">
            <v>VIJAYAWADA</v>
          </cell>
        </row>
        <row r="408">
          <cell r="A408">
            <v>6307</v>
          </cell>
          <cell r="B408" t="str">
            <v>GUNTUR</v>
          </cell>
        </row>
        <row r="409">
          <cell r="A409">
            <v>6308</v>
          </cell>
          <cell r="B409" t="str">
            <v>SECUNDERABAD</v>
          </cell>
        </row>
        <row r="410">
          <cell r="A410">
            <v>6309</v>
          </cell>
          <cell r="B410" t="str">
            <v>TIRUPATHI</v>
          </cell>
        </row>
        <row r="411">
          <cell r="A411">
            <v>6310</v>
          </cell>
          <cell r="B411" t="str">
            <v>NELLORE</v>
          </cell>
        </row>
        <row r="412">
          <cell r="A412">
            <v>6311</v>
          </cell>
          <cell r="B412" t="str">
            <v>SARADA COLLEGE EXT COUNTER</v>
          </cell>
        </row>
        <row r="413">
          <cell r="A413">
            <v>6312</v>
          </cell>
          <cell r="B413" t="str">
            <v>KUKATPALLY</v>
          </cell>
        </row>
        <row r="414">
          <cell r="A414">
            <v>6313</v>
          </cell>
          <cell r="B414" t="str">
            <v>ELURU</v>
          </cell>
        </row>
        <row r="415">
          <cell r="A415">
            <v>6314</v>
          </cell>
          <cell r="B415" t="str">
            <v>SARVODAVA CLLEGE NELLORE</v>
          </cell>
        </row>
        <row r="416">
          <cell r="A416">
            <v>6315</v>
          </cell>
          <cell r="B416" t="str">
            <v>RAJAMUNDRY</v>
          </cell>
        </row>
        <row r="417">
          <cell r="A417">
            <v>6316</v>
          </cell>
          <cell r="B417" t="str">
            <v>VISAGAPATTINAM</v>
          </cell>
        </row>
        <row r="418">
          <cell r="A418">
            <v>6317</v>
          </cell>
          <cell r="B418" t="str">
            <v>JAIPUR</v>
          </cell>
        </row>
        <row r="419">
          <cell r="A419">
            <v>6318</v>
          </cell>
          <cell r="B419" t="str">
            <v>INDORE MAIN</v>
          </cell>
        </row>
        <row r="420">
          <cell r="A420">
            <v>6319</v>
          </cell>
          <cell r="B420" t="str">
            <v>LUDHIANA MAIN</v>
          </cell>
        </row>
        <row r="421">
          <cell r="A421">
            <v>6320</v>
          </cell>
          <cell r="B421" t="str">
            <v>JALLANDAR CITY</v>
          </cell>
        </row>
        <row r="422">
          <cell r="A422">
            <v>6321</v>
          </cell>
          <cell r="B422" t="str">
            <v>BAGWARA</v>
          </cell>
        </row>
        <row r="423">
          <cell r="A423">
            <v>6322</v>
          </cell>
          <cell r="B423" t="str">
            <v>CHANDIGARH MAIN</v>
          </cell>
        </row>
        <row r="424">
          <cell r="A424">
            <v>6323</v>
          </cell>
          <cell r="B424" t="str">
            <v>RO - CHENNAI</v>
          </cell>
        </row>
        <row r="425">
          <cell r="A425">
            <v>6324</v>
          </cell>
          <cell r="B425" t="str">
            <v>RO - KOLKATA</v>
          </cell>
        </row>
        <row r="426">
          <cell r="A426">
            <v>6325</v>
          </cell>
          <cell r="B426" t="str">
            <v>RO - NEW DELHI</v>
          </cell>
        </row>
        <row r="427">
          <cell r="A427">
            <v>6326</v>
          </cell>
          <cell r="B427" t="str">
            <v>RO - MADURAI</v>
          </cell>
        </row>
        <row r="428">
          <cell r="A428">
            <v>6327</v>
          </cell>
          <cell r="B428" t="str">
            <v>RO - KARAIKUDI</v>
          </cell>
        </row>
        <row r="429">
          <cell r="A429">
            <v>6328</v>
          </cell>
          <cell r="B429" t="str">
            <v>RO - TRICHY</v>
          </cell>
        </row>
        <row r="430">
          <cell r="A430">
            <v>6329</v>
          </cell>
          <cell r="B430" t="str">
            <v>RO - COIMBATORE</v>
          </cell>
        </row>
        <row r="431">
          <cell r="A431">
            <v>6330</v>
          </cell>
          <cell r="B431" t="str">
            <v>C.B.D.NORTH</v>
          </cell>
        </row>
        <row r="432">
          <cell r="A432">
            <v>6331</v>
          </cell>
          <cell r="B432" t="str">
            <v>RO - ANDHRA PRADESH</v>
          </cell>
        </row>
        <row r="433">
          <cell r="A433">
            <v>6332</v>
          </cell>
          <cell r="B433" t="str">
            <v>RO - KARNATAKA</v>
          </cell>
        </row>
        <row r="434">
          <cell r="A434">
            <v>6333</v>
          </cell>
          <cell r="B434" t="str">
            <v>RO - KERALA</v>
          </cell>
        </row>
        <row r="435">
          <cell r="A435">
            <v>6334</v>
          </cell>
          <cell r="B435" t="str">
            <v>RETAIL BANKING DIVISION,MUMBAI</v>
          </cell>
        </row>
        <row r="436">
          <cell r="A436">
            <v>6335</v>
          </cell>
          <cell r="B436" t="str">
            <v>C.B.D.SOUTH</v>
          </cell>
        </row>
        <row r="437">
          <cell r="A437">
            <v>6336</v>
          </cell>
          <cell r="B437" t="str">
            <v>COMMUNITY BANKING GROUP-I</v>
          </cell>
        </row>
        <row r="438">
          <cell r="A438">
            <v>6337</v>
          </cell>
          <cell r="B438" t="str">
            <v>COMMUNITY BANKING GROUP - II</v>
          </cell>
        </row>
        <row r="439">
          <cell r="A439">
            <v>6338</v>
          </cell>
          <cell r="B439" t="str">
            <v>PANJIM MAIN</v>
          </cell>
        </row>
        <row r="440">
          <cell r="A440">
            <v>6339</v>
          </cell>
          <cell r="B440" t="str">
            <v>MARGAO MAIN</v>
          </cell>
        </row>
        <row r="441">
          <cell r="A441">
            <v>6340</v>
          </cell>
          <cell r="B441" t="str">
            <v>MAPUSA MAIN</v>
          </cell>
        </row>
        <row r="442">
          <cell r="A442">
            <v>6341</v>
          </cell>
          <cell r="B442" t="str">
            <v>BHUVANESWAR</v>
          </cell>
        </row>
        <row r="443">
          <cell r="A443">
            <v>6342</v>
          </cell>
          <cell r="B443" t="str">
            <v>CUTTACK</v>
          </cell>
        </row>
        <row r="444">
          <cell r="A444">
            <v>6343</v>
          </cell>
          <cell r="B444" t="str">
            <v>GUWAHATI</v>
          </cell>
        </row>
        <row r="445">
          <cell r="A445">
            <v>6344</v>
          </cell>
          <cell r="B445" t="str">
            <v>RURAL DEVELOPMENT DIVISION</v>
          </cell>
        </row>
        <row r="446">
          <cell r="A446">
            <v>6345</v>
          </cell>
          <cell r="B446" t="str">
            <v>HIGHSPEED FUNDS TFR SYSTEM</v>
          </cell>
        </row>
        <row r="447">
          <cell r="A447">
            <v>6346</v>
          </cell>
          <cell r="B447" t="str">
            <v>HIGHSPEED COLLECTION CENTRE</v>
          </cell>
        </row>
        <row r="448">
          <cell r="A448">
            <v>6347</v>
          </cell>
          <cell r="B448" t="str">
            <v>XVOUCH BRANCH</v>
          </cell>
        </row>
        <row r="449">
          <cell r="A449">
            <v>6348</v>
          </cell>
          <cell r="B449" t="str">
            <v>KARUNAGAPALLY</v>
          </cell>
        </row>
        <row r="450">
          <cell r="A450">
            <v>6349</v>
          </cell>
          <cell r="B450" t="str">
            <v>RECTIFICATION-ILB</v>
          </cell>
        </row>
        <row r="451">
          <cell r="A451">
            <v>6350</v>
          </cell>
          <cell r="B451" t="str">
            <v>RECTIFICATION-BOS</v>
          </cell>
        </row>
        <row r="452">
          <cell r="A452">
            <v>6351</v>
          </cell>
          <cell r="B452" t="str">
            <v>RECTIFICATIONSYSTEM</v>
          </cell>
        </row>
        <row r="453">
          <cell r="A453">
            <v>6352</v>
          </cell>
          <cell r="B453" t="str">
            <v>BOS MERGER WITH HOS</v>
          </cell>
        </row>
      </sheetData>
      <sheetData sheetId="1" refreshError="1"/>
      <sheetData sheetId="2" refreshError="1"/>
      <sheetData sheetId="3"/>
      <sheetData sheetId="4" refreshError="1"/>
      <sheetData sheetId="5" refreshError="1"/>
      <sheetData sheetId="6" refreshError="1"/>
      <sheetData sheetId="7" refreshError="1"/>
      <sheetData sheetId="8"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IBANK-BRS"/>
      <sheetName val="SALARY-UPLOAD"/>
      <sheetName val="SALARY-DETAILS"/>
      <sheetName val="基PLBS"/>
      <sheetName val="Year 2"/>
      <sheetName val="ALL_IBANK_BRS"/>
      <sheetName val="Exchange"/>
    </sheetNames>
    <sheetDataSet>
      <sheetData sheetId="0" refreshError="1">
        <row r="1">
          <cell r="A1">
            <v>0</v>
          </cell>
          <cell r="B1" t="str">
            <v>CORPORATE OFFICE BOMBAY</v>
          </cell>
        </row>
        <row r="2">
          <cell r="A2">
            <v>1</v>
          </cell>
          <cell r="B2" t="str">
            <v>MADRAS</v>
          </cell>
        </row>
        <row r="3">
          <cell r="A3">
            <v>2</v>
          </cell>
          <cell r="B3" t="str">
            <v>BANGALORE</v>
          </cell>
        </row>
        <row r="4">
          <cell r="A4">
            <v>3</v>
          </cell>
          <cell r="B4" t="str">
            <v>BARODA</v>
          </cell>
        </row>
        <row r="5">
          <cell r="A5">
            <v>4</v>
          </cell>
          <cell r="B5" t="str">
            <v>BOMBAY</v>
          </cell>
        </row>
        <row r="6">
          <cell r="A6">
            <v>5</v>
          </cell>
          <cell r="B6" t="str">
            <v>PUNE</v>
          </cell>
        </row>
        <row r="7">
          <cell r="A7">
            <v>6</v>
          </cell>
          <cell r="B7" t="str">
            <v>CALCUTTA</v>
          </cell>
        </row>
        <row r="8">
          <cell r="A8">
            <v>7</v>
          </cell>
          <cell r="B8" t="str">
            <v>DELHI</v>
          </cell>
        </row>
        <row r="9">
          <cell r="A9">
            <v>8</v>
          </cell>
          <cell r="B9" t="str">
            <v>KHAIRATABAD, HYDERABAD</v>
          </cell>
        </row>
        <row r="10">
          <cell r="A10">
            <v>9</v>
          </cell>
          <cell r="B10" t="str">
            <v>NUNGAMBAKKAM, MADRAS</v>
          </cell>
        </row>
        <row r="11">
          <cell r="A11">
            <v>10</v>
          </cell>
          <cell r="B11" t="str">
            <v>KOCHI</v>
          </cell>
        </row>
        <row r="12">
          <cell r="A12">
            <v>11</v>
          </cell>
          <cell r="B12" t="str">
            <v>ANDHERI BRANCH</v>
          </cell>
        </row>
        <row r="13">
          <cell r="A13">
            <v>12</v>
          </cell>
          <cell r="B13" t="str">
            <v>JAIPUR</v>
          </cell>
        </row>
        <row r="14">
          <cell r="A14">
            <v>13</v>
          </cell>
          <cell r="B14" t="str">
            <v>CHANDIGARH</v>
          </cell>
        </row>
        <row r="15">
          <cell r="A15">
            <v>14</v>
          </cell>
          <cell r="B15" t="str">
            <v>MANGALORE</v>
          </cell>
        </row>
        <row r="16">
          <cell r="A16">
            <v>15</v>
          </cell>
          <cell r="B16" t="str">
            <v>PANAJI</v>
          </cell>
        </row>
        <row r="17">
          <cell r="A17">
            <v>16</v>
          </cell>
          <cell r="B17" t="str">
            <v>COIMBATORE</v>
          </cell>
        </row>
        <row r="18">
          <cell r="A18">
            <v>17</v>
          </cell>
          <cell r="B18" t="str">
            <v>LUDHIANA</v>
          </cell>
        </row>
        <row r="19">
          <cell r="A19">
            <v>18</v>
          </cell>
          <cell r="B19" t="str">
            <v>BORIVALI</v>
          </cell>
        </row>
        <row r="20">
          <cell r="A20">
            <v>19</v>
          </cell>
          <cell r="B20" t="str">
            <v>MIRA ROAD</v>
          </cell>
        </row>
        <row r="21">
          <cell r="A21">
            <v>20</v>
          </cell>
          <cell r="B21" t="str">
            <v>POWAI</v>
          </cell>
        </row>
        <row r="22">
          <cell r="A22">
            <v>21</v>
          </cell>
          <cell r="B22" t="str">
            <v>GURGAON</v>
          </cell>
        </row>
        <row r="23">
          <cell r="A23">
            <v>22</v>
          </cell>
          <cell r="B23" t="str">
            <v>VASAI</v>
          </cell>
        </row>
        <row r="24">
          <cell r="A24">
            <v>23</v>
          </cell>
          <cell r="B24" t="str">
            <v>MARGAO</v>
          </cell>
        </row>
        <row r="25">
          <cell r="A25">
            <v>24</v>
          </cell>
          <cell r="B25" t="str">
            <v>AHMEDABAD</v>
          </cell>
        </row>
        <row r="26">
          <cell r="A26">
            <v>25</v>
          </cell>
          <cell r="B26" t="str">
            <v>GOBICHETTIPALAYAM</v>
          </cell>
        </row>
        <row r="27">
          <cell r="A27">
            <v>26</v>
          </cell>
          <cell r="B27" t="str">
            <v>GHATKOPAR</v>
          </cell>
        </row>
        <row r="28">
          <cell r="A28">
            <v>27</v>
          </cell>
          <cell r="B28" t="str">
            <v>NASHIK</v>
          </cell>
        </row>
        <row r="29">
          <cell r="A29">
            <v>28</v>
          </cell>
          <cell r="B29" t="str">
            <v>BHAYANDAR BRANCH</v>
          </cell>
        </row>
        <row r="30">
          <cell r="A30">
            <v>29</v>
          </cell>
          <cell r="B30" t="str">
            <v>GREATER KAILASH-NEW DELHI</v>
          </cell>
        </row>
        <row r="31">
          <cell r="A31">
            <v>30</v>
          </cell>
          <cell r="B31" t="str">
            <v>MAPUCA</v>
          </cell>
        </row>
        <row r="32">
          <cell r="A32">
            <v>31</v>
          </cell>
          <cell r="B32" t="str">
            <v>NOIDA</v>
          </cell>
        </row>
        <row r="33">
          <cell r="A33">
            <v>32</v>
          </cell>
          <cell r="B33" t="str">
            <v>DADAR</v>
          </cell>
        </row>
        <row r="34">
          <cell r="A34">
            <v>33</v>
          </cell>
          <cell r="B34" t="str">
            <v>PRICOL-PERIANAICKENPALAYAM</v>
          </cell>
        </row>
        <row r="35">
          <cell r="A35">
            <v>34</v>
          </cell>
          <cell r="B35" t="str">
            <v>BALLYGUNGE</v>
          </cell>
        </row>
        <row r="36">
          <cell r="A36">
            <v>35</v>
          </cell>
          <cell r="B36" t="str">
            <v>THANE</v>
          </cell>
        </row>
        <row r="37">
          <cell r="A37">
            <v>36</v>
          </cell>
          <cell r="B37" t="str">
            <v>MARATHA MANDIR-EXTEN COUNTER</v>
          </cell>
        </row>
        <row r="38">
          <cell r="A38">
            <v>37</v>
          </cell>
          <cell r="B38" t="str">
            <v>PREET VIHAR,NEW DELHI</v>
          </cell>
        </row>
        <row r="39">
          <cell r="A39">
            <v>38</v>
          </cell>
          <cell r="B39" t="str">
            <v>BANDRA,MUMBAI</v>
          </cell>
        </row>
        <row r="40">
          <cell r="A40">
            <v>39</v>
          </cell>
          <cell r="B40" t="str">
            <v>SHIVAJI NAGAR,PUNE</v>
          </cell>
        </row>
        <row r="41">
          <cell r="A41">
            <v>40</v>
          </cell>
          <cell r="B41" t="str">
            <v>MADHAPUR</v>
          </cell>
        </row>
        <row r="42">
          <cell r="A42">
            <v>41</v>
          </cell>
          <cell r="B42" t="str">
            <v>INDORE</v>
          </cell>
        </row>
        <row r="43">
          <cell r="A43">
            <v>42</v>
          </cell>
          <cell r="B43" t="str">
            <v>SALT LAKE CITY,CALCUTTA</v>
          </cell>
        </row>
        <row r="44">
          <cell r="A44">
            <v>43</v>
          </cell>
          <cell r="B44" t="str">
            <v>PANCHKULA,HARYANA</v>
          </cell>
        </row>
        <row r="45">
          <cell r="A45">
            <v>44</v>
          </cell>
          <cell r="B45" t="str">
            <v>AURANGABAD</v>
          </cell>
        </row>
        <row r="46">
          <cell r="A46">
            <v>45</v>
          </cell>
          <cell r="B46" t="str">
            <v>UDAIPUR</v>
          </cell>
        </row>
        <row r="47">
          <cell r="A47">
            <v>46</v>
          </cell>
          <cell r="B47" t="str">
            <v>NEW FRIENDS COLONY,N.DELHI</v>
          </cell>
        </row>
        <row r="48">
          <cell r="A48">
            <v>47</v>
          </cell>
          <cell r="B48" t="str">
            <v>KORAMANGALA</v>
          </cell>
        </row>
        <row r="49">
          <cell r="A49">
            <v>48</v>
          </cell>
          <cell r="B49" t="str">
            <v>SECUNDERABAD</v>
          </cell>
        </row>
        <row r="50">
          <cell r="A50">
            <v>49</v>
          </cell>
          <cell r="B50" t="str">
            <v>DAHANU ROAD</v>
          </cell>
        </row>
        <row r="51">
          <cell r="A51">
            <v>51</v>
          </cell>
          <cell r="B51" t="str">
            <v>MOTI KHAVDI,DIST.-JAMNAGAR</v>
          </cell>
        </row>
        <row r="52">
          <cell r="A52">
            <v>52</v>
          </cell>
          <cell r="B52" t="str">
            <v>SURAT</v>
          </cell>
        </row>
        <row r="53">
          <cell r="A53">
            <v>53</v>
          </cell>
          <cell r="B53" t="str">
            <v>JAYANAGAR,BANGALORE</v>
          </cell>
        </row>
        <row r="54">
          <cell r="A54">
            <v>54</v>
          </cell>
          <cell r="B54" t="str">
            <v>NANGANALLUR,CHENNAI</v>
          </cell>
        </row>
        <row r="55">
          <cell r="A55">
            <v>55</v>
          </cell>
          <cell r="B55" t="str">
            <v>BHOPAL</v>
          </cell>
        </row>
        <row r="56">
          <cell r="A56">
            <v>56</v>
          </cell>
          <cell r="B56" t="str">
            <v>PONDICHERRY</v>
          </cell>
        </row>
        <row r="57">
          <cell r="A57">
            <v>57</v>
          </cell>
          <cell r="B57" t="str">
            <v>PRABHADEVI,MUMBAI</v>
          </cell>
        </row>
        <row r="58">
          <cell r="A58">
            <v>58</v>
          </cell>
          <cell r="B58" t="str">
            <v>MOHALI</v>
          </cell>
        </row>
        <row r="59">
          <cell r="A59">
            <v>59</v>
          </cell>
          <cell r="B59" t="str">
            <v>NAGPUR</v>
          </cell>
        </row>
        <row r="60">
          <cell r="A60">
            <v>60</v>
          </cell>
          <cell r="B60" t="str">
            <v>VISAKHAPATNAM</v>
          </cell>
        </row>
        <row r="61">
          <cell r="A61">
            <v>61</v>
          </cell>
          <cell r="B61" t="str">
            <v>BHUBANESWAR</v>
          </cell>
        </row>
        <row r="62">
          <cell r="A62">
            <v>62</v>
          </cell>
          <cell r="B62" t="str">
            <v>PALGHAR,DISTRICT -THANE</v>
          </cell>
        </row>
        <row r="63">
          <cell r="A63">
            <v>63</v>
          </cell>
          <cell r="B63" t="str">
            <v>BOISAR, DISTRICT-THANE</v>
          </cell>
        </row>
        <row r="64">
          <cell r="A64">
            <v>64</v>
          </cell>
          <cell r="B64" t="str">
            <v>DRIVE-IN,AHMEDABAD</v>
          </cell>
        </row>
        <row r="65">
          <cell r="A65">
            <v>65</v>
          </cell>
          <cell r="B65" t="str">
            <v>VASANT VIHAR,NEW DELHI</v>
          </cell>
        </row>
        <row r="66">
          <cell r="A66">
            <v>66</v>
          </cell>
          <cell r="B66" t="str">
            <v>AMRITSAR</v>
          </cell>
        </row>
        <row r="67">
          <cell r="A67">
            <v>67</v>
          </cell>
          <cell r="B67" t="str">
            <v>SATELLITE ROAD,AHMEDABAD</v>
          </cell>
        </row>
        <row r="68">
          <cell r="A68">
            <v>68</v>
          </cell>
          <cell r="B68" t="str">
            <v>VALSAD</v>
          </cell>
        </row>
        <row r="69">
          <cell r="A69">
            <v>69</v>
          </cell>
          <cell r="B69" t="str">
            <v>HABSIGUDA,HYDERABAD</v>
          </cell>
        </row>
        <row r="70">
          <cell r="A70">
            <v>71</v>
          </cell>
          <cell r="B70" t="str">
            <v>GREEN PARK,NEW DELHI</v>
          </cell>
        </row>
        <row r="71">
          <cell r="A71">
            <v>72</v>
          </cell>
          <cell r="B71" t="str">
            <v>MANIPAL</v>
          </cell>
        </row>
        <row r="72">
          <cell r="A72">
            <v>73</v>
          </cell>
          <cell r="B72" t="str">
            <v>AUNDH,PUNE</v>
          </cell>
        </row>
        <row r="73">
          <cell r="A73">
            <v>74</v>
          </cell>
          <cell r="B73" t="str">
            <v>KONDHWA,PUNE</v>
          </cell>
        </row>
        <row r="74">
          <cell r="A74">
            <v>75</v>
          </cell>
          <cell r="B74" t="str">
            <v>S.R.NAGAR,HYDERABAD</v>
          </cell>
        </row>
        <row r="75">
          <cell r="A75">
            <v>76</v>
          </cell>
          <cell r="B75" t="str">
            <v>JUBILEE HILLS,HYDERABAD</v>
          </cell>
        </row>
        <row r="76">
          <cell r="A76">
            <v>77</v>
          </cell>
          <cell r="B76" t="str">
            <v>ASHOKNAGAR,CHENNAI</v>
          </cell>
        </row>
        <row r="77">
          <cell r="A77">
            <v>78</v>
          </cell>
          <cell r="B77" t="str">
            <v>MALLESWARAM,BANGALORE</v>
          </cell>
        </row>
        <row r="78">
          <cell r="A78">
            <v>79</v>
          </cell>
          <cell r="B78" t="str">
            <v>NURMAHAL,JALANDHAR</v>
          </cell>
        </row>
        <row r="79">
          <cell r="A79">
            <v>80</v>
          </cell>
          <cell r="B79" t="str">
            <v>NAKODAR, DISTT-JALANDHAR</v>
          </cell>
        </row>
        <row r="80">
          <cell r="A80">
            <v>81</v>
          </cell>
          <cell r="B80" t="str">
            <v>NAWANSHAHR</v>
          </cell>
        </row>
        <row r="81">
          <cell r="A81">
            <v>82</v>
          </cell>
          <cell r="B81" t="str">
            <v>G.T.ROAD,JALANDHAR</v>
          </cell>
        </row>
        <row r="82">
          <cell r="A82">
            <v>83</v>
          </cell>
          <cell r="B82" t="str">
            <v>FARIDABAD</v>
          </cell>
        </row>
        <row r="83">
          <cell r="A83">
            <v>84</v>
          </cell>
          <cell r="B83" t="str">
            <v>BIDADI,BANGALORE</v>
          </cell>
        </row>
        <row r="84">
          <cell r="A84">
            <v>85</v>
          </cell>
          <cell r="B84" t="str">
            <v>VALLABH VIDYA NAGAR</v>
          </cell>
        </row>
        <row r="85">
          <cell r="A85">
            <v>86</v>
          </cell>
          <cell r="B85" t="str">
            <v>BHUJ,DISTT-KUTCH</v>
          </cell>
        </row>
        <row r="86">
          <cell r="A86">
            <v>87</v>
          </cell>
          <cell r="B86" t="str">
            <v>JANAKPURI,NEW DELHI</v>
          </cell>
        </row>
        <row r="87">
          <cell r="A87">
            <v>88</v>
          </cell>
          <cell r="B87" t="str">
            <v>DOMBIVALI</v>
          </cell>
        </row>
        <row r="88">
          <cell r="A88">
            <v>89</v>
          </cell>
          <cell r="B88" t="str">
            <v>JAMSHEDPUR</v>
          </cell>
        </row>
        <row r="89">
          <cell r="A89">
            <v>99</v>
          </cell>
          <cell r="B89" t="str">
            <v>TEST BANK FOR SEED</v>
          </cell>
        </row>
        <row r="90">
          <cell r="A90">
            <v>101</v>
          </cell>
          <cell r="B90" t="str">
            <v>CORP OFFICE CHENAI</v>
          </cell>
        </row>
        <row r="91">
          <cell r="A91">
            <v>102</v>
          </cell>
          <cell r="B91" t="str">
            <v>SME - CENTRAL OPERATIONS</v>
          </cell>
        </row>
        <row r="92">
          <cell r="A92">
            <v>151</v>
          </cell>
          <cell r="B92" t="str">
            <v>VASHI</v>
          </cell>
        </row>
        <row r="93">
          <cell r="A93">
            <v>152</v>
          </cell>
          <cell r="B93" t="str">
            <v>MYSORE</v>
          </cell>
        </row>
        <row r="94">
          <cell r="A94">
            <v>153</v>
          </cell>
          <cell r="B94" t="str">
            <v>RAJKOT</v>
          </cell>
        </row>
        <row r="95">
          <cell r="A95">
            <v>154</v>
          </cell>
          <cell r="B95" t="str">
            <v>PITAMPURA, DELHI</v>
          </cell>
        </row>
        <row r="96">
          <cell r="A96">
            <v>155</v>
          </cell>
          <cell r="B96" t="str">
            <v>PUNJABI BAGH, NEW DELHI</v>
          </cell>
        </row>
        <row r="97">
          <cell r="A97">
            <v>156</v>
          </cell>
          <cell r="B97" t="str">
            <v>HOSUR,TAMILNADU</v>
          </cell>
        </row>
        <row r="98">
          <cell r="A98">
            <v>157</v>
          </cell>
          <cell r="B98" t="str">
            <v>HUBLI KARNATAKA</v>
          </cell>
        </row>
        <row r="99">
          <cell r="A99">
            <v>158</v>
          </cell>
          <cell r="B99" t="str">
            <v>MALAD</v>
          </cell>
        </row>
        <row r="100">
          <cell r="A100">
            <v>159</v>
          </cell>
          <cell r="B100" t="str">
            <v>VIJAYNAGAR</v>
          </cell>
        </row>
        <row r="101">
          <cell r="A101">
            <v>162</v>
          </cell>
        </row>
        <row r="102">
          <cell r="A102">
            <v>6001</v>
          </cell>
          <cell r="B102" t="str">
            <v>MADURAI SERVICE CENTRE</v>
          </cell>
        </row>
        <row r="103">
          <cell r="A103">
            <v>6002</v>
          </cell>
          <cell r="B103" t="str">
            <v>CENTRAL OFFICE</v>
          </cell>
        </row>
        <row r="104">
          <cell r="A104">
            <v>6003</v>
          </cell>
          <cell r="B104" t="str">
            <v>MADURAI - MAIN</v>
          </cell>
        </row>
        <row r="105">
          <cell r="A105">
            <v>6004</v>
          </cell>
          <cell r="B105" t="str">
            <v>MADURAI - SOUTH MASI</v>
          </cell>
        </row>
        <row r="106">
          <cell r="A106">
            <v>6005</v>
          </cell>
          <cell r="B106" t="str">
            <v>MADURAI - GOODSHED STREET</v>
          </cell>
        </row>
        <row r="107">
          <cell r="A107">
            <v>6006</v>
          </cell>
          <cell r="B107" t="str">
            <v>MADURAI - TALLAKULAM</v>
          </cell>
        </row>
        <row r="108">
          <cell r="A108">
            <v>6007</v>
          </cell>
          <cell r="B108" t="str">
            <v>PONNAGARAM</v>
          </cell>
        </row>
        <row r="109">
          <cell r="A109">
            <v>6008</v>
          </cell>
          <cell r="B109" t="str">
            <v>MADURAI - SATHAMANGALAM</v>
          </cell>
        </row>
        <row r="110">
          <cell r="A110">
            <v>6009</v>
          </cell>
          <cell r="B110" t="str">
            <v>MADURAI - THIRUPARANKUNDRAM</v>
          </cell>
        </row>
        <row r="111">
          <cell r="A111">
            <v>6010</v>
          </cell>
          <cell r="B111" t="str">
            <v>MADURAI - ATHIKULAM</v>
          </cell>
        </row>
        <row r="112">
          <cell r="A112">
            <v>6011</v>
          </cell>
          <cell r="B112" t="str">
            <v>MADURAI - MUNICHALAI</v>
          </cell>
        </row>
        <row r="113">
          <cell r="A113">
            <v>6012</v>
          </cell>
          <cell r="B113" t="str">
            <v>MADURAI - SELLUR</v>
          </cell>
        </row>
        <row r="114">
          <cell r="A114">
            <v>6013</v>
          </cell>
          <cell r="B114" t="str">
            <v>MADURAI - SUBRAMANIYAPURAM</v>
          </cell>
        </row>
        <row r="115">
          <cell r="A115">
            <v>6014</v>
          </cell>
          <cell r="B115" t="str">
            <v>MADURAI - NORTH VELI st.</v>
          </cell>
        </row>
        <row r="116">
          <cell r="A116">
            <v>6015</v>
          </cell>
          <cell r="B116" t="str">
            <v>MADURAI - TEPPAKULAM</v>
          </cell>
        </row>
        <row r="117">
          <cell r="A117">
            <v>6016</v>
          </cell>
          <cell r="B117" t="str">
            <v>MADURAI - K.K.NAGAR</v>
          </cell>
        </row>
        <row r="118">
          <cell r="A118">
            <v>6017</v>
          </cell>
          <cell r="B118" t="str">
            <v>MADURAI - KOCHADAI</v>
          </cell>
        </row>
        <row r="119">
          <cell r="A119">
            <v>6018</v>
          </cell>
          <cell r="B119" t="str">
            <v>MADURAI - THIYAGARAJA ENG COL</v>
          </cell>
        </row>
        <row r="120">
          <cell r="A120">
            <v>6019</v>
          </cell>
          <cell r="B120" t="str">
            <v>CHENNAI - SERVICE CENTRE</v>
          </cell>
        </row>
        <row r="121">
          <cell r="A121">
            <v>6020</v>
          </cell>
          <cell r="B121" t="str">
            <v>CHENNAI - MAIN</v>
          </cell>
        </row>
        <row r="122">
          <cell r="A122">
            <v>6021</v>
          </cell>
          <cell r="B122" t="str">
            <v>CHENNAI - GODOWN STREET</v>
          </cell>
        </row>
        <row r="123">
          <cell r="A123">
            <v>6022</v>
          </cell>
          <cell r="B123" t="str">
            <v>CHENNAI - RH ROAD</v>
          </cell>
        </row>
        <row r="124">
          <cell r="A124">
            <v>6023</v>
          </cell>
          <cell r="B124" t="str">
            <v>CHENNAI - WEST MAMBALAM</v>
          </cell>
        </row>
        <row r="125">
          <cell r="A125">
            <v>6024</v>
          </cell>
          <cell r="B125" t="str">
            <v>CHENNAI - AVADI</v>
          </cell>
        </row>
        <row r="126">
          <cell r="A126">
            <v>6025</v>
          </cell>
          <cell r="B126" t="str">
            <v>CHENNAI - PURASAWALKAM</v>
          </cell>
        </row>
        <row r="127">
          <cell r="A127">
            <v>6026</v>
          </cell>
          <cell r="B127" t="str">
            <v>CHENNAI - T.NAGAR</v>
          </cell>
        </row>
        <row r="128">
          <cell r="A128">
            <v>6027</v>
          </cell>
          <cell r="B128" t="str">
            <v>CHENNAI - ANNANAGAR</v>
          </cell>
        </row>
        <row r="129">
          <cell r="A129">
            <v>6028</v>
          </cell>
          <cell r="B129" t="str">
            <v>CHENNAI - NANDANAM</v>
          </cell>
        </row>
        <row r="130">
          <cell r="A130">
            <v>6029</v>
          </cell>
          <cell r="B130" t="str">
            <v>CHENNAI - FOREX DIVISION</v>
          </cell>
        </row>
        <row r="131">
          <cell r="A131">
            <v>6030</v>
          </cell>
          <cell r="B131" t="str">
            <v>CHENNAI - CATHEDRAL</v>
          </cell>
        </row>
        <row r="132">
          <cell r="A132">
            <v>6031</v>
          </cell>
          <cell r="B132" t="str">
            <v>CHENNAI - SOWCARPET</v>
          </cell>
        </row>
        <row r="133">
          <cell r="A133">
            <v>6032</v>
          </cell>
          <cell r="B133" t="str">
            <v>CHENNAI - TRIPLICANE (RH ROAD)</v>
          </cell>
        </row>
        <row r="134">
          <cell r="A134">
            <v>6033</v>
          </cell>
          <cell r="B134" t="str">
            <v>CHENNAI - BESANT NAGAR</v>
          </cell>
        </row>
        <row r="135">
          <cell r="A135">
            <v>6034</v>
          </cell>
          <cell r="B135" t="str">
            <v>CHENNAI - TAMBARAM (EAST)</v>
          </cell>
        </row>
        <row r="136">
          <cell r="A136">
            <v>6035</v>
          </cell>
          <cell r="B136" t="str">
            <v>CHENNAI - PADIANALLUR</v>
          </cell>
        </row>
        <row r="137">
          <cell r="A137">
            <v>6036</v>
          </cell>
          <cell r="B137" t="str">
            <v>CHENNAI - EGMORE</v>
          </cell>
        </row>
        <row r="138">
          <cell r="A138">
            <v>6037</v>
          </cell>
          <cell r="B138" t="str">
            <v>CHENNAI - SELAIYUR</v>
          </cell>
        </row>
        <row r="139">
          <cell r="A139">
            <v>6038</v>
          </cell>
          <cell r="B139" t="str">
            <v>CHENNAI - MT.ROAD (CATHEDRAL)</v>
          </cell>
        </row>
        <row r="140">
          <cell r="A140">
            <v>6039</v>
          </cell>
          <cell r="B140" t="str">
            <v>FINANCIAL SERVICE DIVISION</v>
          </cell>
        </row>
        <row r="141">
          <cell r="A141">
            <v>6040</v>
          </cell>
          <cell r="B141" t="str">
            <v>CHENNAI - KILPAUK EXT. CTR</v>
          </cell>
        </row>
        <row r="142">
          <cell r="A142">
            <v>6041</v>
          </cell>
          <cell r="B142" t="str">
            <v>NRI SERVICE CENTRE CO</v>
          </cell>
        </row>
        <row r="143">
          <cell r="A143">
            <v>6042</v>
          </cell>
          <cell r="B143" t="str">
            <v>CHENNAI - ALWARTHIRUNAGAR EC</v>
          </cell>
        </row>
        <row r="144">
          <cell r="A144">
            <v>6043</v>
          </cell>
          <cell r="B144" t="str">
            <v>TRICHY - SERVICE CENTRE</v>
          </cell>
        </row>
        <row r="145">
          <cell r="A145">
            <v>6044</v>
          </cell>
          <cell r="B145" t="str">
            <v>ALANGUDI</v>
          </cell>
        </row>
        <row r="146">
          <cell r="A146">
            <v>6045</v>
          </cell>
          <cell r="B146" t="str">
            <v>AMARAVATHIPUDUR</v>
          </cell>
        </row>
        <row r="147">
          <cell r="A147">
            <v>6046</v>
          </cell>
          <cell r="B147" t="str">
            <v>AMMAIYAPPAN</v>
          </cell>
        </row>
        <row r="148">
          <cell r="A148">
            <v>6047</v>
          </cell>
          <cell r="B148" t="str">
            <v>ARANTANGI</v>
          </cell>
        </row>
        <row r="149">
          <cell r="A149">
            <v>6048</v>
          </cell>
          <cell r="B149" t="str">
            <v>A  THEKKUR</v>
          </cell>
        </row>
        <row r="150">
          <cell r="A150">
            <v>6049</v>
          </cell>
          <cell r="B150" t="str">
            <v>ATTUR(SALEM DT)</v>
          </cell>
        </row>
        <row r="151">
          <cell r="A151">
            <v>6050</v>
          </cell>
          <cell r="B151" t="str">
            <v>AUTHOOR (MERG TO KAYALPATINAM)</v>
          </cell>
        </row>
        <row r="152">
          <cell r="A152">
            <v>6051</v>
          </cell>
          <cell r="B152" t="str">
            <v>AVINIPPATTI</v>
          </cell>
        </row>
        <row r="153">
          <cell r="A153">
            <v>6052</v>
          </cell>
          <cell r="B153" t="str">
            <v>BHUVANAGIRI</v>
          </cell>
        </row>
        <row r="154">
          <cell r="A154">
            <v>6053</v>
          </cell>
          <cell r="B154" t="str">
            <v>COIMBATORE - MAIN</v>
          </cell>
        </row>
        <row r="155">
          <cell r="A155">
            <v>6054</v>
          </cell>
          <cell r="B155" t="str">
            <v>DEVAKOTTAI - MAIN</v>
          </cell>
        </row>
        <row r="156">
          <cell r="A156">
            <v>6055</v>
          </cell>
          <cell r="B156" t="str">
            <v>DEVAKOTTAI - KARUTHAVOO(MAIN)</v>
          </cell>
        </row>
        <row r="157">
          <cell r="A157">
            <v>6056</v>
          </cell>
          <cell r="B157" t="str">
            <v>DHARAPURAM</v>
          </cell>
        </row>
        <row r="158">
          <cell r="A158">
            <v>6057</v>
          </cell>
          <cell r="B158" t="str">
            <v>DHARMAPURI</v>
          </cell>
        </row>
        <row r="159">
          <cell r="A159">
            <v>6058</v>
          </cell>
          <cell r="B159" t="str">
            <v>DINDIGUL</v>
          </cell>
        </row>
        <row r="160">
          <cell r="A160">
            <v>6059</v>
          </cell>
          <cell r="B160" t="str">
            <v>IDAIYUR</v>
          </cell>
        </row>
        <row r="161">
          <cell r="A161">
            <v>6060</v>
          </cell>
          <cell r="B161" t="str">
            <v>ELATHUR</v>
          </cell>
        </row>
        <row r="162">
          <cell r="A162">
            <v>6061</v>
          </cell>
          <cell r="B162" t="str">
            <v>ERIYUR</v>
          </cell>
        </row>
        <row r="163">
          <cell r="A163">
            <v>6184</v>
          </cell>
          <cell r="B163" t="str">
            <v>THOTTIAPATTI</v>
          </cell>
        </row>
        <row r="164">
          <cell r="A164">
            <v>6185</v>
          </cell>
          <cell r="B164" t="str">
            <v>KOTTAIPATTINAM</v>
          </cell>
        </row>
        <row r="165">
          <cell r="A165">
            <v>6186</v>
          </cell>
          <cell r="B165" t="str">
            <v>PORTONOVO</v>
          </cell>
        </row>
        <row r="166">
          <cell r="A166">
            <v>6187</v>
          </cell>
          <cell r="B166" t="str">
            <v>PAPPAMBADI</v>
          </cell>
        </row>
        <row r="167">
          <cell r="A167">
            <v>6188</v>
          </cell>
          <cell r="B167" t="str">
            <v>VEMBARPATTI</v>
          </cell>
        </row>
        <row r="168">
          <cell r="A168">
            <v>6189</v>
          </cell>
          <cell r="B168" t="str">
            <v>VIRUDHACHALAM</v>
          </cell>
        </row>
        <row r="169">
          <cell r="A169">
            <v>6190</v>
          </cell>
          <cell r="B169" t="str">
            <v>COIMBATORE - R.S.PURAM</v>
          </cell>
        </row>
        <row r="170">
          <cell r="A170">
            <v>6191</v>
          </cell>
          <cell r="B170" t="str">
            <v>VANIYAMPADI</v>
          </cell>
        </row>
        <row r="171">
          <cell r="A171">
            <v>6192</v>
          </cell>
          <cell r="B171" t="str">
            <v>MELOLAKKUR</v>
          </cell>
        </row>
        <row r="172">
          <cell r="A172">
            <v>6193</v>
          </cell>
          <cell r="B172" t="str">
            <v>R.PUDUKKOTTAI(MERGED TO DGLBR)</v>
          </cell>
        </row>
        <row r="173">
          <cell r="A173">
            <v>6194</v>
          </cell>
          <cell r="B173" t="str">
            <v>RAMAPATTINAM</v>
          </cell>
        </row>
        <row r="174">
          <cell r="A174">
            <v>6195</v>
          </cell>
          <cell r="B174" t="str">
            <v>VENGUR</v>
          </cell>
        </row>
        <row r="175">
          <cell r="A175">
            <v>6196</v>
          </cell>
          <cell r="B175" t="str">
            <v>THIRUVANNMALAI</v>
          </cell>
        </row>
        <row r="176">
          <cell r="A176">
            <v>6197</v>
          </cell>
          <cell r="B176" t="str">
            <v>SITHILINGAMADAM</v>
          </cell>
        </row>
        <row r="177">
          <cell r="A177">
            <v>6198</v>
          </cell>
          <cell r="B177" t="str">
            <v>SARAM</v>
          </cell>
        </row>
        <row r="178">
          <cell r="A178">
            <v>6199</v>
          </cell>
          <cell r="B178" t="str">
            <v>VELLANUR</v>
          </cell>
        </row>
        <row r="179">
          <cell r="A179">
            <v>6200</v>
          </cell>
          <cell r="B179" t="str">
            <v>IRULAPATTI</v>
          </cell>
        </row>
        <row r="180">
          <cell r="A180">
            <v>6201</v>
          </cell>
          <cell r="B180" t="str">
            <v>PAVITHRAM</v>
          </cell>
        </row>
        <row r="181">
          <cell r="A181">
            <v>6202</v>
          </cell>
          <cell r="B181" t="str">
            <v>PEDDUR</v>
          </cell>
        </row>
        <row r="182">
          <cell r="A182">
            <v>6203</v>
          </cell>
          <cell r="B182" t="str">
            <v>SIRUVACHOOR</v>
          </cell>
        </row>
        <row r="183">
          <cell r="A183">
            <v>6204</v>
          </cell>
          <cell r="B183" t="str">
            <v>TRICHY - CANTONMENT</v>
          </cell>
        </row>
        <row r="184">
          <cell r="A184">
            <v>6205</v>
          </cell>
          <cell r="B184" t="str">
            <v>KEELAVALAVU</v>
          </cell>
        </row>
        <row r="185">
          <cell r="A185">
            <v>6206</v>
          </cell>
          <cell r="B185" t="str">
            <v>MALAIYUR</v>
          </cell>
        </row>
        <row r="186">
          <cell r="A186">
            <v>6207</v>
          </cell>
          <cell r="B186" t="str">
            <v>VEMANDANPALAYAM</v>
          </cell>
        </row>
        <row r="187">
          <cell r="A187">
            <v>6208</v>
          </cell>
          <cell r="B187" t="str">
            <v>MODAIYUR</v>
          </cell>
        </row>
        <row r="188">
          <cell r="A188">
            <v>6209</v>
          </cell>
          <cell r="B188" t="str">
            <v>KARAIYUR</v>
          </cell>
        </row>
        <row r="189">
          <cell r="A189">
            <v>6210</v>
          </cell>
          <cell r="B189" t="str">
            <v>TRICHY - WORAIYUR</v>
          </cell>
        </row>
        <row r="190">
          <cell r="A190">
            <v>6211</v>
          </cell>
          <cell r="B190" t="str">
            <v>KOLLIDAM</v>
          </cell>
        </row>
        <row r="191">
          <cell r="A191">
            <v>6212</v>
          </cell>
          <cell r="B191" t="str">
            <v>ANNAMALAI NAGAR</v>
          </cell>
        </row>
        <row r="192">
          <cell r="A192">
            <v>6213</v>
          </cell>
          <cell r="B192" t="str">
            <v>VILLUPURAM</v>
          </cell>
        </row>
        <row r="193">
          <cell r="A193">
            <v>6214</v>
          </cell>
          <cell r="B193" t="str">
            <v>TIRUMURUGANPOONDI</v>
          </cell>
        </row>
        <row r="194">
          <cell r="A194">
            <v>6215</v>
          </cell>
          <cell r="B194" t="str">
            <v>UDUMALPET</v>
          </cell>
        </row>
        <row r="195">
          <cell r="A195">
            <v>6216</v>
          </cell>
          <cell r="B195" t="str">
            <v>PERIAKULAM</v>
          </cell>
        </row>
        <row r="196">
          <cell r="A196">
            <v>6217</v>
          </cell>
          <cell r="B196" t="str">
            <v>AVALSOORAMPATTI</v>
          </cell>
        </row>
        <row r="197">
          <cell r="A197">
            <v>6218</v>
          </cell>
          <cell r="B197" t="str">
            <v>VALARENDAL</v>
          </cell>
        </row>
        <row r="198">
          <cell r="A198">
            <v>6219</v>
          </cell>
          <cell r="B198" t="str">
            <v>TIRUVEGAMPET</v>
          </cell>
        </row>
        <row r="199">
          <cell r="A199">
            <v>6220</v>
          </cell>
          <cell r="B199" t="str">
            <v>SANKARAPURAM</v>
          </cell>
        </row>
        <row r="200">
          <cell r="A200">
            <v>6221</v>
          </cell>
          <cell r="B200" t="str">
            <v>PONPETHI</v>
          </cell>
        </row>
        <row r="201">
          <cell r="A201">
            <v>6222</v>
          </cell>
          <cell r="B201" t="str">
            <v>NAMAKKAL</v>
          </cell>
        </row>
        <row r="202">
          <cell r="A202">
            <v>6223</v>
          </cell>
          <cell r="B202" t="str">
            <v>ST JOSEPH HIGHER SEC COLLEGE</v>
          </cell>
        </row>
        <row r="203">
          <cell r="A203">
            <v>6224</v>
          </cell>
          <cell r="B203" t="str">
            <v>METTUPALAYAM</v>
          </cell>
        </row>
        <row r="204">
          <cell r="A204">
            <v>6225</v>
          </cell>
          <cell r="B204" t="str">
            <v>THENI</v>
          </cell>
        </row>
        <row r="205">
          <cell r="A205">
            <v>6226</v>
          </cell>
          <cell r="B205" t="str">
            <v>SATHYAMANGALAM</v>
          </cell>
        </row>
        <row r="206">
          <cell r="A206">
            <v>6227</v>
          </cell>
          <cell r="B206" t="str">
            <v>KOOTHANALLUR</v>
          </cell>
        </row>
        <row r="207">
          <cell r="A207">
            <v>6228</v>
          </cell>
          <cell r="B207" t="str">
            <v>LALPET</v>
          </cell>
        </row>
        <row r="208">
          <cell r="A208">
            <v>6229</v>
          </cell>
          <cell r="B208" t="str">
            <v>CHENNAI - MADIPAKKAM EC</v>
          </cell>
        </row>
        <row r="209">
          <cell r="A209">
            <v>6230</v>
          </cell>
          <cell r="B209" t="str">
            <v>RAMANATHAPURAM - KILAKARAI EC</v>
          </cell>
        </row>
        <row r="210">
          <cell r="A210">
            <v>6231</v>
          </cell>
          <cell r="B210" t="str">
            <v>CHENNAI - MIOT HOSPITAL EC</v>
          </cell>
        </row>
        <row r="211">
          <cell r="A211">
            <v>6232</v>
          </cell>
          <cell r="B211" t="str">
            <v>CHENNAI - SATYABAMA ENG COL.EC</v>
          </cell>
        </row>
        <row r="212">
          <cell r="A212">
            <v>6233</v>
          </cell>
          <cell r="B212" t="str">
            <v>PONDICHERRY</v>
          </cell>
        </row>
        <row r="213">
          <cell r="A213">
            <v>6234</v>
          </cell>
          <cell r="B213" t="str">
            <v>MUMBAI - SERVICE CENTRE</v>
          </cell>
        </row>
        <row r="214">
          <cell r="A214">
            <v>6235</v>
          </cell>
          <cell r="B214" t="str">
            <v>MUMBAI - FORT</v>
          </cell>
        </row>
        <row r="215">
          <cell r="A215">
            <v>6236</v>
          </cell>
          <cell r="B215" t="str">
            <v>MUMBAI - GHATKOPAR</v>
          </cell>
        </row>
        <row r="216">
          <cell r="A216">
            <v>6237</v>
          </cell>
          <cell r="B216" t="str">
            <v>MUMBAI - MATUNGA</v>
          </cell>
        </row>
        <row r="217">
          <cell r="A217">
            <v>6238</v>
          </cell>
          <cell r="B217" t="str">
            <v>MUMBAI - MULUND</v>
          </cell>
        </row>
        <row r="218">
          <cell r="A218">
            <v>6239</v>
          </cell>
          <cell r="B218" t="str">
            <v>MUMBAI - CHEMBUR</v>
          </cell>
        </row>
        <row r="219">
          <cell r="A219">
            <v>6240</v>
          </cell>
          <cell r="B219" t="str">
            <v>PUNE MAIN</v>
          </cell>
        </row>
        <row r="220">
          <cell r="A220">
            <v>6241</v>
          </cell>
          <cell r="B220" t="str">
            <v>FOREX DIVISION MUMBAI</v>
          </cell>
        </row>
        <row r="221">
          <cell r="A221">
            <v>6242</v>
          </cell>
          <cell r="B221" t="str">
            <v>NAGPUR MAIN</v>
          </cell>
        </row>
        <row r="222">
          <cell r="A222">
            <v>6243</v>
          </cell>
          <cell r="B222" t="str">
            <v>NASHIK MAIN</v>
          </cell>
        </row>
        <row r="223">
          <cell r="A223">
            <v>6244</v>
          </cell>
          <cell r="B223" t="str">
            <v>AHMEDABAD MAIN</v>
          </cell>
        </row>
        <row r="224">
          <cell r="A224">
            <v>6062</v>
          </cell>
          <cell r="B224" t="str">
            <v>ERODE</v>
          </cell>
        </row>
        <row r="225">
          <cell r="A225">
            <v>6063</v>
          </cell>
          <cell r="B225" t="str">
            <v>GOBICHETTIPALAYAM</v>
          </cell>
        </row>
        <row r="226">
          <cell r="A226">
            <v>6064</v>
          </cell>
          <cell r="B226" t="str">
            <v>IDAPPADI</v>
          </cell>
        </row>
        <row r="227">
          <cell r="A227">
            <v>6065</v>
          </cell>
          <cell r="B227" t="str">
            <v>KALLAL</v>
          </cell>
        </row>
        <row r="228">
          <cell r="A228">
            <v>6066</v>
          </cell>
          <cell r="B228" t="str">
            <v>KANCHEEPURAM</v>
          </cell>
        </row>
        <row r="229">
          <cell r="A229">
            <v>6067</v>
          </cell>
          <cell r="B229" t="str">
            <v>KANDANUR</v>
          </cell>
        </row>
        <row r="230">
          <cell r="A230">
            <v>6068</v>
          </cell>
          <cell r="B230" t="str">
            <v>KANDAVARAYANPATTI</v>
          </cell>
        </row>
        <row r="231">
          <cell r="A231">
            <v>6069</v>
          </cell>
          <cell r="B231" t="str">
            <v>KARAIKUDI-MAIN</v>
          </cell>
        </row>
        <row r="232">
          <cell r="A232">
            <v>6070</v>
          </cell>
          <cell r="B232" t="str">
            <v>KARAIKUDI - KALLUKKATTI (MAIN)</v>
          </cell>
        </row>
        <row r="233">
          <cell r="A233">
            <v>6071</v>
          </cell>
          <cell r="B233" t="str">
            <v>KARAIKUDI - S.PURAM</v>
          </cell>
        </row>
        <row r="234">
          <cell r="A234">
            <v>6072</v>
          </cell>
          <cell r="B234" t="str">
            <v>KARUR</v>
          </cell>
        </row>
        <row r="235">
          <cell r="A235">
            <v>6073</v>
          </cell>
          <cell r="B235" t="str">
            <v>KEERANUR</v>
          </cell>
        </row>
        <row r="236">
          <cell r="A236">
            <v>6074</v>
          </cell>
          <cell r="B236" t="str">
            <v>KODUMUDI</v>
          </cell>
        </row>
        <row r="237">
          <cell r="A237">
            <v>6075</v>
          </cell>
          <cell r="B237" t="str">
            <v>KONAPET</v>
          </cell>
        </row>
        <row r="238">
          <cell r="A238">
            <v>6076</v>
          </cell>
          <cell r="B238" t="str">
            <v>KONERIRAJAPURAM</v>
          </cell>
        </row>
        <row r="239">
          <cell r="A239">
            <v>6077</v>
          </cell>
          <cell r="B239" t="str">
            <v>KOTHAMANGALAM</v>
          </cell>
        </row>
        <row r="240">
          <cell r="A240">
            <v>6078</v>
          </cell>
          <cell r="B240" t="str">
            <v>KOTTAIYUR</v>
          </cell>
        </row>
        <row r="241">
          <cell r="A241">
            <v>6079</v>
          </cell>
          <cell r="B241" t="str">
            <v>KULIPIRAI</v>
          </cell>
        </row>
        <row r="242">
          <cell r="A242">
            <v>6080</v>
          </cell>
          <cell r="B242" t="str">
            <v>KUMARAVELUR</v>
          </cell>
        </row>
        <row r="243">
          <cell r="A243">
            <v>6081</v>
          </cell>
          <cell r="B243" t="str">
            <v>KUMBAKONAM</v>
          </cell>
        </row>
        <row r="244">
          <cell r="A244">
            <v>6082</v>
          </cell>
          <cell r="B244" t="str">
            <v>KOPPANAPATTI</v>
          </cell>
        </row>
        <row r="245">
          <cell r="A245">
            <v>6083</v>
          </cell>
          <cell r="B245" t="str">
            <v>KOMARATCHI</v>
          </cell>
        </row>
        <row r="246">
          <cell r="A246">
            <v>6084</v>
          </cell>
          <cell r="B246" t="str">
            <v>MANDAPAM</v>
          </cell>
        </row>
        <row r="247">
          <cell r="A247">
            <v>6085</v>
          </cell>
          <cell r="B247" t="str">
            <v>MURAIYUR</v>
          </cell>
        </row>
        <row r="248">
          <cell r="A248">
            <v>6086</v>
          </cell>
          <cell r="B248" t="str">
            <v>MELASIVAPURI</v>
          </cell>
        </row>
        <row r="249">
          <cell r="A249">
            <v>6087</v>
          </cell>
          <cell r="B249" t="str">
            <v>MANNARGUDI</v>
          </cell>
        </row>
        <row r="250">
          <cell r="A250">
            <v>6088</v>
          </cell>
          <cell r="B250" t="str">
            <v>MAYILADUTHURAI</v>
          </cell>
        </row>
        <row r="251">
          <cell r="A251">
            <v>6089</v>
          </cell>
          <cell r="B251" t="str">
            <v>MAHIBALANPATTI</v>
          </cell>
        </row>
        <row r="252">
          <cell r="A252">
            <v>6090</v>
          </cell>
          <cell r="B252" t="str">
            <v>MELAPAVOOR</v>
          </cell>
        </row>
        <row r="253">
          <cell r="A253">
            <v>6091</v>
          </cell>
          <cell r="B253" t="str">
            <v>MELUR</v>
          </cell>
        </row>
        <row r="254">
          <cell r="A254">
            <v>6092</v>
          </cell>
          <cell r="B254" t="str">
            <v>MUTHUPET</v>
          </cell>
        </row>
        <row r="255">
          <cell r="A255">
            <v>6093</v>
          </cell>
          <cell r="B255" t="str">
            <v>NACHANDUPATTI</v>
          </cell>
        </row>
        <row r="256">
          <cell r="A256">
            <v>6094</v>
          </cell>
          <cell r="B256" t="str">
            <v>NAGAPATTINAM</v>
          </cell>
        </row>
        <row r="257">
          <cell r="A257">
            <v>6095</v>
          </cell>
          <cell r="B257" t="str">
            <v>NAGARCOIL</v>
          </cell>
        </row>
        <row r="258">
          <cell r="A258">
            <v>6096</v>
          </cell>
          <cell r="B258" t="str">
            <v>NATTARASANKOTTAI</v>
          </cell>
        </row>
        <row r="259">
          <cell r="A259">
            <v>6097</v>
          </cell>
          <cell r="B259" t="str">
            <v>NEYVELI - 2</v>
          </cell>
        </row>
        <row r="260">
          <cell r="A260">
            <v>6098</v>
          </cell>
          <cell r="B260" t="str">
            <v>NEYVELI - 3 (TOWNSHIP)</v>
          </cell>
        </row>
        <row r="261">
          <cell r="A261">
            <v>6099</v>
          </cell>
          <cell r="B261" t="str">
            <v>NEMATHANPATTI</v>
          </cell>
        </row>
        <row r="262">
          <cell r="A262">
            <v>6100</v>
          </cell>
          <cell r="B262" t="str">
            <v>O.SIRUVAYAL</v>
          </cell>
        </row>
        <row r="263">
          <cell r="A263">
            <v>6101</v>
          </cell>
          <cell r="B263" t="str">
            <v>ORATHUR</v>
          </cell>
        </row>
        <row r="264">
          <cell r="A264">
            <v>6102</v>
          </cell>
          <cell r="B264" t="str">
            <v>P. ALAGAPURI</v>
          </cell>
        </row>
        <row r="265">
          <cell r="A265">
            <v>6103</v>
          </cell>
          <cell r="B265" t="str">
            <v>PAGANERI</v>
          </cell>
        </row>
        <row r="266">
          <cell r="A266">
            <v>6104</v>
          </cell>
          <cell r="B266" t="str">
            <v>PALAVANGUDI</v>
          </cell>
        </row>
        <row r="267">
          <cell r="A267">
            <v>6105</v>
          </cell>
          <cell r="B267" t="str">
            <v>PALANI</v>
          </cell>
        </row>
        <row r="268">
          <cell r="A268">
            <v>6106</v>
          </cell>
          <cell r="B268" t="str">
            <v>PANAYAPATTI</v>
          </cell>
        </row>
        <row r="269">
          <cell r="A269">
            <v>6107</v>
          </cell>
          <cell r="B269" t="str">
            <v>PARAMAKUDI</v>
          </cell>
        </row>
        <row r="270">
          <cell r="A270">
            <v>6108</v>
          </cell>
          <cell r="B270" t="str">
            <v>PATTAMADAI</v>
          </cell>
        </row>
        <row r="271">
          <cell r="A271">
            <v>6109</v>
          </cell>
          <cell r="B271" t="str">
            <v>PATTUKOTTAI</v>
          </cell>
        </row>
        <row r="272">
          <cell r="A272">
            <v>6110</v>
          </cell>
          <cell r="B272" t="str">
            <v>PENNADAM</v>
          </cell>
        </row>
        <row r="273">
          <cell r="A273">
            <v>6111</v>
          </cell>
          <cell r="B273" t="str">
            <v>PERALAM</v>
          </cell>
        </row>
        <row r="274">
          <cell r="A274">
            <v>6112</v>
          </cell>
          <cell r="B274" t="str">
            <v>POLLACHI</v>
          </cell>
        </row>
        <row r="275">
          <cell r="A275">
            <v>6113</v>
          </cell>
          <cell r="B275" t="str">
            <v>PONNAMARAVATHI</v>
          </cell>
        </row>
        <row r="276">
          <cell r="A276">
            <v>6114</v>
          </cell>
          <cell r="B276" t="str">
            <v>PUDUKOTTAI</v>
          </cell>
        </row>
        <row r="277">
          <cell r="A277">
            <v>6115</v>
          </cell>
          <cell r="B277" t="str">
            <v>RAJAPALAYAM</v>
          </cell>
        </row>
        <row r="278">
          <cell r="A278">
            <v>6116</v>
          </cell>
          <cell r="B278" t="str">
            <v>RAMANATHAPURAM</v>
          </cell>
        </row>
        <row r="279">
          <cell r="A279">
            <v>6117</v>
          </cell>
          <cell r="B279" t="str">
            <v>RANGIEM</v>
          </cell>
        </row>
        <row r="280">
          <cell r="A280">
            <v>6118</v>
          </cell>
          <cell r="B280" t="str">
            <v>RAYAVARAM</v>
          </cell>
        </row>
        <row r="281">
          <cell r="A281">
            <v>6119</v>
          </cell>
          <cell r="B281" t="str">
            <v>SALEM-SHEVAPET</v>
          </cell>
        </row>
        <row r="282">
          <cell r="A282">
            <v>6120</v>
          </cell>
          <cell r="B282" t="str">
            <v>CHENGANNUR</v>
          </cell>
        </row>
        <row r="283">
          <cell r="A283">
            <v>6121</v>
          </cell>
          <cell r="B283" t="str">
            <v>SAMAYANALLUR</v>
          </cell>
        </row>
        <row r="284">
          <cell r="A284">
            <v>6122</v>
          </cell>
          <cell r="B284" t="str">
            <v>SHOLAVANDAN</v>
          </cell>
        </row>
        <row r="285">
          <cell r="A285">
            <v>6245</v>
          </cell>
          <cell r="B285" t="str">
            <v>VADODARA MAIN</v>
          </cell>
        </row>
        <row r="286">
          <cell r="A286">
            <v>6246</v>
          </cell>
          <cell r="B286" t="str">
            <v>SURAT MAIN</v>
          </cell>
        </row>
        <row r="287">
          <cell r="A287">
            <v>6247</v>
          </cell>
          <cell r="B287" t="str">
            <v>AHMEDABAD - KALUPUR EC</v>
          </cell>
        </row>
        <row r="288">
          <cell r="A288">
            <v>6248</v>
          </cell>
          <cell r="B288" t="str">
            <v>RAJKOT</v>
          </cell>
        </row>
        <row r="289">
          <cell r="A289">
            <v>6249</v>
          </cell>
          <cell r="B289" t="str">
            <v>BANGALORE - SERVICE CENTRE</v>
          </cell>
        </row>
        <row r="290">
          <cell r="A290">
            <v>6250</v>
          </cell>
          <cell r="B290" t="str">
            <v>BANGALORE - BASAVANGUDI</v>
          </cell>
        </row>
        <row r="291">
          <cell r="A291">
            <v>6251</v>
          </cell>
          <cell r="B291" t="str">
            <v>BANGALORE - MAIN</v>
          </cell>
        </row>
        <row r="292">
          <cell r="A292">
            <v>6252</v>
          </cell>
          <cell r="B292" t="str">
            <v>BANGALORE - CANTONMENT</v>
          </cell>
        </row>
        <row r="293">
          <cell r="A293">
            <v>6253</v>
          </cell>
          <cell r="B293" t="str">
            <v>BANGALORE - KUMARAPARK EAST</v>
          </cell>
        </row>
        <row r="294">
          <cell r="A294">
            <v>6254</v>
          </cell>
          <cell r="B294" t="str">
            <v>BANGALORE - CHAMRAJPET</v>
          </cell>
        </row>
        <row r="295">
          <cell r="A295">
            <v>6255</v>
          </cell>
          <cell r="B295" t="str">
            <v>MYSORE MAIN</v>
          </cell>
        </row>
        <row r="296">
          <cell r="A296">
            <v>6256</v>
          </cell>
          <cell r="B296" t="str">
            <v>BANGALORE - YELAHANKA</v>
          </cell>
        </row>
        <row r="297">
          <cell r="A297">
            <v>6257</v>
          </cell>
          <cell r="B297" t="str">
            <v>MANGALORE MAIN</v>
          </cell>
        </row>
        <row r="298">
          <cell r="A298">
            <v>6258</v>
          </cell>
          <cell r="B298" t="str">
            <v>MYSORE (MRGD WITH MYSORE)</v>
          </cell>
        </row>
        <row r="299">
          <cell r="A299">
            <v>6259</v>
          </cell>
          <cell r="B299" t="str">
            <v>PATNA</v>
          </cell>
        </row>
        <row r="300">
          <cell r="A300">
            <v>6260</v>
          </cell>
          <cell r="B300" t="str">
            <v>PATNA - BSFC EC</v>
          </cell>
        </row>
        <row r="301">
          <cell r="A301">
            <v>6261</v>
          </cell>
          <cell r="B301" t="str">
            <v>RECONCILATION  DIVISION</v>
          </cell>
        </row>
        <row r="302">
          <cell r="A302">
            <v>6262</v>
          </cell>
          <cell r="B302" t="str">
            <v>THIRUVANANTHAPURAM</v>
          </cell>
        </row>
        <row r="303">
          <cell r="A303">
            <v>6263</v>
          </cell>
          <cell r="B303" t="str">
            <v>ALAPUZHA</v>
          </cell>
        </row>
        <row r="304">
          <cell r="A304">
            <v>6264</v>
          </cell>
          <cell r="B304" t="str">
            <v>ERNAKULAM</v>
          </cell>
        </row>
        <row r="305">
          <cell r="A305">
            <v>6265</v>
          </cell>
          <cell r="B305" t="str">
            <v>KOZHIKODE</v>
          </cell>
        </row>
        <row r="306">
          <cell r="A306">
            <v>6266</v>
          </cell>
          <cell r="B306" t="str">
            <v>KOLLAM</v>
          </cell>
        </row>
        <row r="307">
          <cell r="A307">
            <v>6267</v>
          </cell>
          <cell r="B307" t="str">
            <v>KOTTAYAM</v>
          </cell>
        </row>
        <row r="308">
          <cell r="A308">
            <v>6268</v>
          </cell>
          <cell r="B308" t="str">
            <v>RANNI (MERGED WITH KUMBANAD)</v>
          </cell>
        </row>
        <row r="309">
          <cell r="A309">
            <v>6269</v>
          </cell>
          <cell r="B309" t="str">
            <v>THIRUVALLA</v>
          </cell>
        </row>
        <row r="310">
          <cell r="A310">
            <v>6270</v>
          </cell>
          <cell r="B310" t="str">
            <v>VARKALA</v>
          </cell>
        </row>
        <row r="311">
          <cell r="A311">
            <v>6271</v>
          </cell>
          <cell r="B311" t="str">
            <v>CHANGANACHERRY</v>
          </cell>
        </row>
        <row r="312">
          <cell r="A312">
            <v>6272</v>
          </cell>
          <cell r="B312" t="str">
            <v>KUMBANAD</v>
          </cell>
        </row>
        <row r="313">
          <cell r="A313">
            <v>6273</v>
          </cell>
          <cell r="B313" t="str">
            <v>KOZHENCHERRY (MERG-KUMBANAD)</v>
          </cell>
        </row>
        <row r="314">
          <cell r="A314">
            <v>6274</v>
          </cell>
          <cell r="B314" t="str">
            <v>KOLKATA - SERVICE CENTRE</v>
          </cell>
        </row>
        <row r="315">
          <cell r="A315">
            <v>6275</v>
          </cell>
          <cell r="B315" t="str">
            <v>KOLKATA - BHOWANIPORE</v>
          </cell>
        </row>
        <row r="316">
          <cell r="A316">
            <v>6276</v>
          </cell>
          <cell r="B316" t="str">
            <v>KOLKATA - MAIN</v>
          </cell>
        </row>
        <row r="317">
          <cell r="A317">
            <v>6277</v>
          </cell>
          <cell r="B317" t="str">
            <v>KOLKATA - VIVEKANANDA ROAD</v>
          </cell>
        </row>
        <row r="318">
          <cell r="A318">
            <v>6278</v>
          </cell>
          <cell r="B318" t="str">
            <v>KOLKATA - GARIAHAT</v>
          </cell>
        </row>
        <row r="319">
          <cell r="A319">
            <v>6279</v>
          </cell>
          <cell r="B319" t="str">
            <v>KOLKATA - BURRA BAZAAR</v>
          </cell>
        </row>
        <row r="320">
          <cell r="A320">
            <v>6280</v>
          </cell>
          <cell r="B320" t="str">
            <v>KOLKATA - HOWRAH</v>
          </cell>
        </row>
        <row r="321">
          <cell r="A321">
            <v>6281</v>
          </cell>
          <cell r="B321" t="str">
            <v>LUCKNOW</v>
          </cell>
        </row>
        <row r="322">
          <cell r="A322">
            <v>6282</v>
          </cell>
          <cell r="B322" t="str">
            <v>ALLAHABAD</v>
          </cell>
        </row>
        <row r="323">
          <cell r="A323">
            <v>6283</v>
          </cell>
          <cell r="B323" t="str">
            <v>VARANASI</v>
          </cell>
        </row>
        <row r="324">
          <cell r="A324">
            <v>6284</v>
          </cell>
          <cell r="B324" t="str">
            <v>NOIDA MAIN</v>
          </cell>
        </row>
        <row r="325">
          <cell r="A325">
            <v>6285</v>
          </cell>
          <cell r="B325" t="str">
            <v>MEERUT</v>
          </cell>
        </row>
        <row r="326">
          <cell r="A326">
            <v>6286</v>
          </cell>
          <cell r="B326" t="str">
            <v>GHAZIABAD</v>
          </cell>
        </row>
        <row r="327">
          <cell r="A327">
            <v>6287</v>
          </cell>
          <cell r="B327" t="str">
            <v>AGRA</v>
          </cell>
        </row>
        <row r="328">
          <cell r="A328">
            <v>6288</v>
          </cell>
          <cell r="B328" t="str">
            <v>KANPUR</v>
          </cell>
        </row>
        <row r="329">
          <cell r="A329">
            <v>6289</v>
          </cell>
          <cell r="B329" t="str">
            <v>NEW DELHI - SERVICE CENTRE</v>
          </cell>
        </row>
        <row r="330">
          <cell r="A330">
            <v>6290</v>
          </cell>
          <cell r="B330" t="str">
            <v>NEW DELHI - MAIN</v>
          </cell>
        </row>
        <row r="331">
          <cell r="A331">
            <v>6291</v>
          </cell>
          <cell r="B331" t="str">
            <v>NEW DELHI - KAROLBAGH</v>
          </cell>
        </row>
        <row r="332">
          <cell r="A332">
            <v>6292</v>
          </cell>
          <cell r="B332" t="str">
            <v>NEW DELHI - CHANDINI CHOWK</v>
          </cell>
        </row>
        <row r="333">
          <cell r="A333">
            <v>6293</v>
          </cell>
          <cell r="B333" t="str">
            <v>NEW DELHI - RAJOURIGARDEN</v>
          </cell>
        </row>
        <row r="334">
          <cell r="A334">
            <v>6294</v>
          </cell>
          <cell r="B334" t="str">
            <v>NEW DELHI - NEHRU PLACE</v>
          </cell>
        </row>
        <row r="335">
          <cell r="A335">
            <v>6295</v>
          </cell>
          <cell r="B335" t="str">
            <v>NEW DELHI - SADAR BAZAAR</v>
          </cell>
        </row>
        <row r="336">
          <cell r="A336">
            <v>6296</v>
          </cell>
          <cell r="B336" t="str">
            <v>NEW DELHI - VIKASPURI</v>
          </cell>
        </row>
        <row r="337">
          <cell r="A337">
            <v>6297</v>
          </cell>
          <cell r="B337" t="str">
            <v>NEW DELHI - MAYUR VIHAR</v>
          </cell>
        </row>
        <row r="338">
          <cell r="A338">
            <v>6298</v>
          </cell>
          <cell r="B338" t="str">
            <v>NEWDELHI  - ROHINI</v>
          </cell>
        </row>
        <row r="339">
          <cell r="A339">
            <v>6299</v>
          </cell>
          <cell r="B339" t="str">
            <v>SHIVANI MODERN SR.RH.SCHOOL</v>
          </cell>
        </row>
        <row r="340">
          <cell r="A340">
            <v>6300</v>
          </cell>
          <cell r="B340" t="str">
            <v>NEW DELHI - KOTLA MUBARAK</v>
          </cell>
        </row>
        <row r="341">
          <cell r="A341">
            <v>6301</v>
          </cell>
          <cell r="B341" t="str">
            <v>NEW DELHI - UTTAM NAGAR</v>
          </cell>
        </row>
        <row r="342">
          <cell r="A342">
            <v>6302</v>
          </cell>
          <cell r="B342" t="str">
            <v>GURGAON MAIN</v>
          </cell>
        </row>
        <row r="343">
          <cell r="A343">
            <v>6303</v>
          </cell>
          <cell r="B343" t="str">
            <v>FARIDABAD MAIN</v>
          </cell>
        </row>
        <row r="344">
          <cell r="A344">
            <v>6304</v>
          </cell>
          <cell r="B344" t="str">
            <v>HYDERABAD - SERVICE CENTRE</v>
          </cell>
        </row>
        <row r="345">
          <cell r="A345">
            <v>6305</v>
          </cell>
          <cell r="B345" t="str">
            <v>HYDERABAD MAIN</v>
          </cell>
        </row>
        <row r="346">
          <cell r="A346">
            <v>6123</v>
          </cell>
          <cell r="B346" t="str">
            <v>SINGAMPUNARI</v>
          </cell>
        </row>
        <row r="347">
          <cell r="A347">
            <v>6124</v>
          </cell>
          <cell r="B347" t="str">
            <v>SIVAGANGA</v>
          </cell>
        </row>
        <row r="348">
          <cell r="A348">
            <v>6125</v>
          </cell>
          <cell r="B348" t="str">
            <v>SRIRANGAM</v>
          </cell>
        </row>
        <row r="349">
          <cell r="A349">
            <v>6126</v>
          </cell>
          <cell r="B349" t="str">
            <v>SUNDARAPANDIAPURAM</v>
          </cell>
        </row>
        <row r="350">
          <cell r="A350">
            <v>6127</v>
          </cell>
          <cell r="B350" t="str">
            <v>S. SOKKANATHAPURAM</v>
          </cell>
        </row>
        <row r="351">
          <cell r="A351">
            <v>6128</v>
          </cell>
          <cell r="B351" t="str">
            <v>TANJORE</v>
          </cell>
        </row>
        <row r="352">
          <cell r="A352">
            <v>6129</v>
          </cell>
          <cell r="B352" t="str">
            <v>TENKASI</v>
          </cell>
        </row>
        <row r="353">
          <cell r="A353">
            <v>6130</v>
          </cell>
          <cell r="B353" t="str">
            <v>THENKARAI</v>
          </cell>
        </row>
        <row r="354">
          <cell r="A354">
            <v>6131</v>
          </cell>
          <cell r="B354" t="str">
            <v>TINDIVANAM</v>
          </cell>
        </row>
        <row r="355">
          <cell r="A355">
            <v>6132</v>
          </cell>
          <cell r="B355" t="str">
            <v>TRICHY - MAIN</v>
          </cell>
        </row>
        <row r="356">
          <cell r="A356">
            <v>6133</v>
          </cell>
          <cell r="B356" t="str">
            <v>NORTH ANDAR KOIL</v>
          </cell>
        </row>
        <row r="357">
          <cell r="A357">
            <v>6134</v>
          </cell>
          <cell r="B357" t="str">
            <v>TRICHY - THILLAINAGAR</v>
          </cell>
        </row>
        <row r="358">
          <cell r="A358">
            <v>6135</v>
          </cell>
          <cell r="B358" t="str">
            <v>TIRUNELVELI JN.</v>
          </cell>
        </row>
        <row r="359">
          <cell r="A359">
            <v>6136</v>
          </cell>
          <cell r="B359" t="str">
            <v>TIRUPPATTUR T S DISTRICT</v>
          </cell>
        </row>
        <row r="360">
          <cell r="A360">
            <v>6137</v>
          </cell>
          <cell r="B360" t="str">
            <v>TIRUPATTUR (P.T.T. DIST.)</v>
          </cell>
        </row>
        <row r="361">
          <cell r="A361">
            <v>6138</v>
          </cell>
          <cell r="B361" t="str">
            <v>TIRUPUVANAM</v>
          </cell>
        </row>
        <row r="362">
          <cell r="A362">
            <v>6139</v>
          </cell>
          <cell r="B362" t="str">
            <v>TUTICORIN</v>
          </cell>
        </row>
        <row r="363">
          <cell r="A363">
            <v>6140</v>
          </cell>
          <cell r="B363" t="str">
            <v>VADAKKANKULAM</v>
          </cell>
        </row>
        <row r="364">
          <cell r="A364">
            <v>6141</v>
          </cell>
          <cell r="B364" t="str">
            <v>VALPARAI</v>
          </cell>
        </row>
        <row r="365">
          <cell r="A365">
            <v>6142</v>
          </cell>
          <cell r="B365" t="str">
            <v>COIMBATORE - SERVICE CENTRE</v>
          </cell>
        </row>
        <row r="366">
          <cell r="A366">
            <v>6143</v>
          </cell>
          <cell r="B366" t="str">
            <v>VELLORE (N.A.)</v>
          </cell>
        </row>
        <row r="367">
          <cell r="A367">
            <v>6144</v>
          </cell>
          <cell r="B367" t="str">
            <v>VETTAIKARANPUDUR</v>
          </cell>
        </row>
        <row r="368">
          <cell r="A368">
            <v>6145</v>
          </cell>
          <cell r="B368" t="str">
            <v>VILANGUDI</v>
          </cell>
        </row>
        <row r="369">
          <cell r="A369">
            <v>6146</v>
          </cell>
          <cell r="B369" t="str">
            <v>VEERAPANDIAPATTINAM</v>
          </cell>
        </row>
        <row r="370">
          <cell r="A370">
            <v>6147</v>
          </cell>
          <cell r="B370" t="str">
            <v>CHATRAPATTI</v>
          </cell>
        </row>
        <row r="371">
          <cell r="A371">
            <v>6148</v>
          </cell>
          <cell r="B371" t="str">
            <v>ACHAMPATHU</v>
          </cell>
        </row>
        <row r="372">
          <cell r="A372">
            <v>6149</v>
          </cell>
          <cell r="B372" t="str">
            <v>CUDDALORE</v>
          </cell>
        </row>
        <row r="373">
          <cell r="A373">
            <v>6150</v>
          </cell>
          <cell r="B373" t="str">
            <v>TIRUVALAM</v>
          </cell>
        </row>
        <row r="374">
          <cell r="A374">
            <v>6151</v>
          </cell>
          <cell r="B374" t="str">
            <v>CHIDAMBARAM</v>
          </cell>
        </row>
        <row r="375">
          <cell r="A375">
            <v>6152</v>
          </cell>
          <cell r="B375" t="str">
            <v>COIMBATORE - RAMNAGAR</v>
          </cell>
        </row>
        <row r="376">
          <cell r="A376">
            <v>6153</v>
          </cell>
          <cell r="B376" t="str">
            <v>KAYALPATTINAM</v>
          </cell>
        </row>
        <row r="377">
          <cell r="A377">
            <v>6154</v>
          </cell>
          <cell r="B377" t="str">
            <v>TIRUPPUR</v>
          </cell>
        </row>
        <row r="378">
          <cell r="A378">
            <v>6155</v>
          </cell>
          <cell r="B378" t="str">
            <v>ATHIKKADAI</v>
          </cell>
        </row>
        <row r="379">
          <cell r="A379">
            <v>6156</v>
          </cell>
          <cell r="B379" t="str">
            <v>HOSUR</v>
          </cell>
        </row>
        <row r="380">
          <cell r="A380">
            <v>6157</v>
          </cell>
          <cell r="B380" t="str">
            <v>PULIYUR</v>
          </cell>
        </row>
        <row r="381">
          <cell r="A381">
            <v>6158</v>
          </cell>
          <cell r="B381" t="str">
            <v>VIRACHILAI</v>
          </cell>
        </row>
        <row r="382">
          <cell r="A382">
            <v>6159</v>
          </cell>
          <cell r="B382" t="str">
            <v>YEMBAL</v>
          </cell>
        </row>
        <row r="383">
          <cell r="A383">
            <v>6160</v>
          </cell>
          <cell r="B383" t="str">
            <v>VALANADU(MER WITH THOTIAPATTI)</v>
          </cell>
        </row>
        <row r="384">
          <cell r="A384">
            <v>6161</v>
          </cell>
          <cell r="B384" t="str">
            <v>VALUTHOOR</v>
          </cell>
        </row>
        <row r="385">
          <cell r="A385">
            <v>6162</v>
          </cell>
          <cell r="B385" t="str">
            <v>UDAYAMARTHANDAPURAM</v>
          </cell>
        </row>
        <row r="386">
          <cell r="A386">
            <v>6163</v>
          </cell>
          <cell r="B386" t="str">
            <v>KURUMBALUR</v>
          </cell>
        </row>
        <row r="387">
          <cell r="A387">
            <v>6164</v>
          </cell>
          <cell r="B387" t="str">
            <v>REDDIARCHATRAM</v>
          </cell>
        </row>
        <row r="388">
          <cell r="A388">
            <v>6165</v>
          </cell>
          <cell r="B388" t="str">
            <v>ARASAVANANGADU</v>
          </cell>
        </row>
        <row r="389">
          <cell r="A389">
            <v>6166</v>
          </cell>
          <cell r="B389" t="str">
            <v>KULATHUR</v>
          </cell>
        </row>
        <row r="390">
          <cell r="A390">
            <v>6167</v>
          </cell>
          <cell r="B390" t="str">
            <v>KAVALKINARU</v>
          </cell>
        </row>
        <row r="391">
          <cell r="A391">
            <v>6168</v>
          </cell>
          <cell r="B391" t="str">
            <v>MALLIKAPURAM</v>
          </cell>
        </row>
        <row r="392">
          <cell r="A392">
            <v>6169</v>
          </cell>
          <cell r="B392" t="str">
            <v>PULANKURICHY</v>
          </cell>
        </row>
        <row r="393">
          <cell r="A393">
            <v>6170</v>
          </cell>
          <cell r="B393" t="str">
            <v>PANAIKULAM</v>
          </cell>
        </row>
        <row r="394">
          <cell r="A394">
            <v>6171</v>
          </cell>
          <cell r="B394" t="str">
            <v>DEVIPATTINAM</v>
          </cell>
        </row>
        <row r="395">
          <cell r="A395">
            <v>6172</v>
          </cell>
          <cell r="B395" t="str">
            <v>SIVAKASI</v>
          </cell>
        </row>
        <row r="396">
          <cell r="A396">
            <v>6173</v>
          </cell>
          <cell r="B396" t="str">
            <v>RAVANASAMUDRAM</v>
          </cell>
        </row>
        <row r="397">
          <cell r="A397">
            <v>6174</v>
          </cell>
          <cell r="B397" t="str">
            <v>ALAVAKKOTTTAI</v>
          </cell>
        </row>
        <row r="398">
          <cell r="A398">
            <v>6175</v>
          </cell>
          <cell r="B398" t="str">
            <v>KADALADI</v>
          </cell>
        </row>
        <row r="399">
          <cell r="A399">
            <v>6176</v>
          </cell>
          <cell r="B399" t="str">
            <v>DEVIKAPURAM</v>
          </cell>
        </row>
        <row r="400">
          <cell r="A400">
            <v>6177</v>
          </cell>
          <cell r="B400" t="str">
            <v>AVINANGUDI</v>
          </cell>
        </row>
        <row r="401">
          <cell r="A401">
            <v>6178</v>
          </cell>
          <cell r="B401" t="str">
            <v>POOLAMPATTI</v>
          </cell>
        </row>
        <row r="402">
          <cell r="A402">
            <v>6179</v>
          </cell>
          <cell r="B402" t="str">
            <v>MELANIKULIKUDIKADU</v>
          </cell>
        </row>
        <row r="403">
          <cell r="A403">
            <v>6180</v>
          </cell>
          <cell r="B403" t="str">
            <v>VELLALORE (MADURAI DIST.)</v>
          </cell>
        </row>
        <row r="404">
          <cell r="A404">
            <v>6181</v>
          </cell>
          <cell r="B404" t="str">
            <v>VANAVASI</v>
          </cell>
        </row>
        <row r="405">
          <cell r="A405">
            <v>6182</v>
          </cell>
          <cell r="B405" t="str">
            <v>TRICHY - BIG BAZAAR</v>
          </cell>
        </row>
        <row r="406">
          <cell r="A406">
            <v>6183</v>
          </cell>
          <cell r="B406" t="str">
            <v>TIRUMANGALAM</v>
          </cell>
        </row>
        <row r="407">
          <cell r="A407">
            <v>6306</v>
          </cell>
          <cell r="B407" t="str">
            <v>VIJAYAWADA</v>
          </cell>
        </row>
        <row r="408">
          <cell r="A408">
            <v>6307</v>
          </cell>
          <cell r="B408" t="str">
            <v>GUNTUR</v>
          </cell>
        </row>
        <row r="409">
          <cell r="A409">
            <v>6308</v>
          </cell>
          <cell r="B409" t="str">
            <v>SECUNDERABAD</v>
          </cell>
        </row>
        <row r="410">
          <cell r="A410">
            <v>6309</v>
          </cell>
          <cell r="B410" t="str">
            <v>TIRUPATHI</v>
          </cell>
        </row>
        <row r="411">
          <cell r="A411">
            <v>6310</v>
          </cell>
          <cell r="B411" t="str">
            <v>NELLORE</v>
          </cell>
        </row>
        <row r="412">
          <cell r="A412">
            <v>6311</v>
          </cell>
          <cell r="B412" t="str">
            <v>SARADA COLLEGE EXT COUNTER</v>
          </cell>
        </row>
        <row r="413">
          <cell r="A413">
            <v>6312</v>
          </cell>
          <cell r="B413" t="str">
            <v>KUKATPALLY</v>
          </cell>
        </row>
        <row r="414">
          <cell r="A414">
            <v>6313</v>
          </cell>
          <cell r="B414" t="str">
            <v>ELURU</v>
          </cell>
        </row>
        <row r="415">
          <cell r="A415">
            <v>6314</v>
          </cell>
          <cell r="B415" t="str">
            <v>SARVODAVA CLLEGE NELLORE</v>
          </cell>
        </row>
        <row r="416">
          <cell r="A416">
            <v>6315</v>
          </cell>
          <cell r="B416" t="str">
            <v>RAJAMUNDRY</v>
          </cell>
        </row>
        <row r="417">
          <cell r="A417">
            <v>6316</v>
          </cell>
          <cell r="B417" t="str">
            <v>VISAGAPATTINAM</v>
          </cell>
        </row>
        <row r="418">
          <cell r="A418">
            <v>6317</v>
          </cell>
          <cell r="B418" t="str">
            <v>JAIPUR</v>
          </cell>
        </row>
        <row r="419">
          <cell r="A419">
            <v>6318</v>
          </cell>
          <cell r="B419" t="str">
            <v>INDORE MAIN</v>
          </cell>
        </row>
        <row r="420">
          <cell r="A420">
            <v>6319</v>
          </cell>
          <cell r="B420" t="str">
            <v>LUDHIANA MAIN</v>
          </cell>
        </row>
        <row r="421">
          <cell r="A421">
            <v>6320</v>
          </cell>
          <cell r="B421" t="str">
            <v>JALLANDAR CITY</v>
          </cell>
        </row>
        <row r="422">
          <cell r="A422">
            <v>6321</v>
          </cell>
          <cell r="B422" t="str">
            <v>BAGWARA</v>
          </cell>
        </row>
        <row r="423">
          <cell r="A423">
            <v>6322</v>
          </cell>
          <cell r="B423" t="str">
            <v>CHANDIGARH MAIN</v>
          </cell>
        </row>
        <row r="424">
          <cell r="A424">
            <v>6323</v>
          </cell>
          <cell r="B424" t="str">
            <v>RO - CHENNAI</v>
          </cell>
        </row>
        <row r="425">
          <cell r="A425">
            <v>6324</v>
          </cell>
          <cell r="B425" t="str">
            <v>RO - KOLKATA</v>
          </cell>
        </row>
        <row r="426">
          <cell r="A426">
            <v>6325</v>
          </cell>
          <cell r="B426" t="str">
            <v>RO - NEW DELHI</v>
          </cell>
        </row>
        <row r="427">
          <cell r="A427">
            <v>6326</v>
          </cell>
          <cell r="B427" t="str">
            <v>RO - MADURAI</v>
          </cell>
        </row>
        <row r="428">
          <cell r="A428">
            <v>6327</v>
          </cell>
          <cell r="B428" t="str">
            <v>RO - KARAIKUDI</v>
          </cell>
        </row>
        <row r="429">
          <cell r="A429">
            <v>6328</v>
          </cell>
          <cell r="B429" t="str">
            <v>RO - TRICHY</v>
          </cell>
        </row>
        <row r="430">
          <cell r="A430">
            <v>6329</v>
          </cell>
          <cell r="B430" t="str">
            <v>RO - COIMBATORE</v>
          </cell>
        </row>
        <row r="431">
          <cell r="A431">
            <v>6330</v>
          </cell>
          <cell r="B431" t="str">
            <v>C.B.D.NORTH</v>
          </cell>
        </row>
        <row r="432">
          <cell r="A432">
            <v>6331</v>
          </cell>
          <cell r="B432" t="str">
            <v>RO - ANDHRA PRADESH</v>
          </cell>
        </row>
        <row r="433">
          <cell r="A433">
            <v>6332</v>
          </cell>
          <cell r="B433" t="str">
            <v>RO - KARNATAKA</v>
          </cell>
        </row>
        <row r="434">
          <cell r="A434">
            <v>6333</v>
          </cell>
          <cell r="B434" t="str">
            <v>RO - KERALA</v>
          </cell>
        </row>
        <row r="435">
          <cell r="A435">
            <v>6334</v>
          </cell>
          <cell r="B435" t="str">
            <v>RETAIL BANKING DIVISION,MUMBAI</v>
          </cell>
        </row>
        <row r="436">
          <cell r="A436">
            <v>6335</v>
          </cell>
          <cell r="B436" t="str">
            <v>C.B.D.SOUTH</v>
          </cell>
        </row>
        <row r="437">
          <cell r="A437">
            <v>6336</v>
          </cell>
          <cell r="B437" t="str">
            <v>COMMUNITY BANKING GROUP-I</v>
          </cell>
        </row>
        <row r="438">
          <cell r="A438">
            <v>6337</v>
          </cell>
          <cell r="B438" t="str">
            <v>COMMUNITY BANKING GROUP - II</v>
          </cell>
        </row>
        <row r="439">
          <cell r="A439">
            <v>6338</v>
          </cell>
          <cell r="B439" t="str">
            <v>PANJIM MAIN</v>
          </cell>
        </row>
        <row r="440">
          <cell r="A440">
            <v>6339</v>
          </cell>
          <cell r="B440" t="str">
            <v>MARGAO MAIN</v>
          </cell>
        </row>
        <row r="441">
          <cell r="A441">
            <v>6340</v>
          </cell>
          <cell r="B441" t="str">
            <v>MAPUSA MAIN</v>
          </cell>
        </row>
        <row r="442">
          <cell r="A442">
            <v>6341</v>
          </cell>
          <cell r="B442" t="str">
            <v>BHUVANESWAR</v>
          </cell>
        </row>
        <row r="443">
          <cell r="A443">
            <v>6342</v>
          </cell>
          <cell r="B443" t="str">
            <v>CUTTACK</v>
          </cell>
        </row>
        <row r="444">
          <cell r="A444">
            <v>6343</v>
          </cell>
          <cell r="B444" t="str">
            <v>GUWAHATI</v>
          </cell>
        </row>
        <row r="445">
          <cell r="A445">
            <v>6344</v>
          </cell>
          <cell r="B445" t="str">
            <v>RURAL DEVELOPMENT DIVISION</v>
          </cell>
        </row>
        <row r="446">
          <cell r="A446">
            <v>6345</v>
          </cell>
          <cell r="B446" t="str">
            <v>HIGHSPEED FUNDS TFR SYSTEM</v>
          </cell>
        </row>
        <row r="447">
          <cell r="A447">
            <v>6346</v>
          </cell>
          <cell r="B447" t="str">
            <v>HIGHSPEED COLLECTION CENTRE</v>
          </cell>
        </row>
        <row r="448">
          <cell r="A448">
            <v>6347</v>
          </cell>
          <cell r="B448" t="str">
            <v>XVOUCH BRANCH</v>
          </cell>
        </row>
        <row r="449">
          <cell r="A449">
            <v>6348</v>
          </cell>
          <cell r="B449" t="str">
            <v>KARUNAGAPALLY</v>
          </cell>
        </row>
        <row r="450">
          <cell r="A450">
            <v>6349</v>
          </cell>
          <cell r="B450" t="str">
            <v>RECTIFICATION-ILB</v>
          </cell>
        </row>
        <row r="451">
          <cell r="A451">
            <v>6350</v>
          </cell>
          <cell r="B451" t="str">
            <v>RECTIFICATION-BOS</v>
          </cell>
        </row>
        <row r="452">
          <cell r="A452">
            <v>6351</v>
          </cell>
          <cell r="B452" t="str">
            <v>RECTIFICATIONSYSTEM</v>
          </cell>
        </row>
        <row r="453">
          <cell r="A453">
            <v>6352</v>
          </cell>
          <cell r="B453" t="str">
            <v>BOS MERGER WITH HOS</v>
          </cell>
        </row>
      </sheetData>
      <sheetData sheetId="1" refreshError="1"/>
      <sheetData sheetId="2" refreshError="1"/>
      <sheetData sheetId="3" refreshError="1"/>
      <sheetData sheetId="4" refreshError="1"/>
      <sheetData sheetId="5"/>
      <sheetData sheetId="6"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p.l.-sch."/>
      <sheetName val="Dep.ITax"/>
      <sheetName val="sch.-b"/>
      <sheetName val="Auditor"/>
      <sheetName val="director"/>
      <sheetName val="Notes"/>
      <sheetName val="Ass.Inc"/>
      <sheetName val="Profile"/>
      <sheetName val="Notice"/>
      <sheetName val="ALL-IBANK-BRS"/>
      <sheetName val="Financials USD$"/>
      <sheetName val="b_s__p_l__sch_"/>
      <sheetName val="Financials USD_"/>
      <sheetName val="prdtyform"/>
      <sheetName val="Testing"/>
      <sheetName val="Data"/>
      <sheetName val="b_s_-p_l_-sch_"/>
      <sheetName val="Dep_ITax"/>
      <sheetName val="sch_-b"/>
      <sheetName val="Ass_Inc"/>
      <sheetName val="Financials_USD$"/>
      <sheetName val="Financials_USD_"/>
      <sheetName val="CID_LIKE"/>
      <sheetName val="Sheet1"/>
      <sheetName val="Parameter"/>
      <sheetName val="Results PL"/>
      <sheetName val="Loss 3103"/>
      <sheetName val="BS Schdl-3-Fixed Assets"/>
      <sheetName val="SEP 02"/>
      <sheetName val="ＰＬ・ＢＳ"/>
      <sheetName val="DETAILS"/>
      <sheetName val="Lead"/>
      <sheetName val="SAP KPI"/>
      <sheetName val="MAPPINGS"/>
    </sheetNames>
    <sheetDataSet>
      <sheetData sheetId="0"/>
      <sheetData sheetId="1" refreshError="1"/>
      <sheetData sheetId="2"/>
      <sheetData sheetId="3"/>
      <sheetData sheetId="4"/>
      <sheetData sheetId="5"/>
      <sheetData sheetId="6" refreshError="1"/>
      <sheetData sheetId="7"/>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ld_serial no."/>
      <sheetName val="Sheet1"/>
      <sheetName val="tot_ass_9697"/>
      <sheetName val="old_serial no_"/>
      <sheetName val="ASS_PP98"/>
      <sheetName val="commissions"/>
      <sheetName val="pellet"/>
      <sheetName val="Annexure-I"/>
      <sheetName val="FDR-Jan-99 "/>
      <sheetName val="ASICS"/>
      <sheetName val="1999"/>
      <sheetName val="Implied"/>
      <sheetName val="Infra"/>
      <sheetName val="Tran Mat."/>
      <sheetName val="ASICS_Sum"/>
      <sheetName val="BS Schld"/>
      <sheetName val="Comp equip"/>
      <sheetName val="SFA WORKSHEET"/>
      <sheetName val="BALANCE SHEET"/>
      <sheetName val="Fixed asset register"/>
      <sheetName val="ALL-IBANK-BRS"/>
      <sheetName val="Colt IO"/>
      <sheetName val="Tran Mat_"/>
      <sheetName val="MAPPING-Mnth"/>
      <sheetName val="P&amp;L"/>
      <sheetName val="DF"/>
      <sheetName val="Balance Sheet "/>
      <sheetName val="Cntmrs-Recruit"/>
      <sheetName val="DURGESH"/>
      <sheetName val="Cum"/>
      <sheetName val="PL grp"/>
      <sheetName val="kpmg format"/>
      <sheetName val="cash flow"/>
      <sheetName val="XREF"/>
      <sheetName val="MAT"/>
      <sheetName val="TB 10-10 Adjusted"/>
      <sheetName val="old_serial_no_"/>
      <sheetName val="old_serial_no_1"/>
      <sheetName val="BS_Schld"/>
      <sheetName val="Tran_Mat_"/>
      <sheetName val="FDR-Jan-99_"/>
      <sheetName val="Tran_Mat_1"/>
      <sheetName val="TB BS"/>
      <sheetName val="TB P&amp;L"/>
      <sheetName val="Balance_Sheet_"/>
      <sheetName val="Colt_IO"/>
      <sheetName val="April"/>
      <sheetName val="Cons"/>
      <sheetName val="Exchange"/>
      <sheetName val="Inc. Stat from Tral balance"/>
      <sheetName val="BS"/>
      <sheetName val="Tables"/>
      <sheetName val="Instructions"/>
      <sheetName val="Vol &amp; Assumpt"/>
      <sheetName val="new summary"/>
      <sheetName val="MSSL-Presentation, Action, Note"/>
      <sheetName val="AFL"/>
      <sheetName val="CIPL"/>
      <sheetName val="IPL"/>
      <sheetName val="OPL"/>
      <sheetName val="RSL"/>
      <sheetName val="SIPL"/>
      <sheetName val="new_main_20K"/>
      <sheetName val="CO FORMS"/>
      <sheetName val="EXPENSES"/>
      <sheetName val="Rates"/>
      <sheetName val="ING"/>
      <sheetName val="WNS NA 31.03.04"/>
      <sheetName val="WNS UK 31.03.04"/>
      <sheetName val="PRODUCTION DATA"/>
      <sheetName val="INV COST"/>
      <sheetName val="MATERIAL AC"/>
      <sheetName val="FOR VARIANCE CALC."/>
      <sheetName val="TB"/>
      <sheetName val="SCRAP"/>
      <sheetName val="VARIANCE SUMMARY"/>
      <sheetName val="Input"/>
      <sheetName val="Valuation"/>
      <sheetName val="IRR"/>
      <sheetName val="Assumptions"/>
      <sheetName val="Details"/>
      <sheetName val="Sheet2"/>
      <sheetName val="collns"/>
      <sheetName val="OCT"/>
      <sheetName val="BS Groupings"/>
      <sheetName val="August"/>
      <sheetName val="July"/>
      <sheetName val="November"/>
      <sheetName val="Data Sheet for Funding Req"/>
      <sheetName val="list"/>
      <sheetName val="Year1"/>
      <sheetName val="Stock"/>
      <sheetName val="Variance"/>
      <sheetName val="Cover"/>
      <sheetName val="CUSTOMER STRATEGIES"/>
      <sheetName val="CustOrg"/>
      <sheetName val="NOVEMBER SWAMY ORG-I"/>
      <sheetName val="Calc"/>
      <sheetName val="A0744339"/>
      <sheetName val="1. Lead"/>
      <sheetName val="#REF"/>
      <sheetName val="SNSITVE"/>
      <sheetName val="Variables"/>
      <sheetName val="Cost of Services"/>
      <sheetName val="Income Statement"/>
      <sheetName val="Shareholders' Equity"/>
      <sheetName val="Grant Ranges"/>
      <sheetName val="11-13-2001"/>
      <sheetName val="periodtbl"/>
      <sheetName val="fin_stmts 5Yr Model Format"/>
      <sheetName val="Equity Movement (Shares)"/>
      <sheetName val="Actual Input"/>
      <sheetName val="PECVD"/>
      <sheetName val="Bus Mgmt"/>
      <sheetName val="commit"/>
      <sheetName val="Disruptive "/>
      <sheetName val="ELK"/>
      <sheetName val="ECURE"/>
      <sheetName val="HDP"/>
      <sheetName val="HQ"/>
      <sheetName val="LowK"/>
      <sheetName val="Module"/>
      <sheetName val="Ops"/>
      <sheetName val="Support"/>
      <sheetName val="TPS"/>
      <sheetName val="PL Groupings"/>
      <sheetName val="Basic Details"/>
      <sheetName val="基PLBS"/>
      <sheetName val="Resumo 99"/>
      <sheetName val="XNOR DM"/>
      <sheetName val="XNOR"/>
      <sheetName val="fORMULAE"/>
      <sheetName val="Assump"/>
      <sheetName val="DATA"/>
      <sheetName val="TRIAL BALANCE"/>
      <sheetName val="Lead"/>
      <sheetName val="Name"/>
      <sheetName val="BT DB"/>
      <sheetName val="DR4 DB"/>
      <sheetName val="Mapping"/>
      <sheetName val="Drop_Down Controls"/>
      <sheetName val="Criteria"/>
      <sheetName val="ICGSIP"/>
      <sheetName val="PROFIT &amp; LOSS PLANNING"/>
      <sheetName val="Investment Planning"/>
      <sheetName val="Breakdown of Expenses "/>
      <sheetName val="FLYLEAF PLANNING"/>
      <sheetName val="ARG-2+10"/>
      <sheetName val="BRZ-2+10"/>
      <sheetName val="HQ-2+10"/>
      <sheetName val="LAC-Bud"/>
      <sheetName val="LAC-2+10"/>
      <sheetName val="MEX-2+10"/>
      <sheetName val="Summary (without Bonus)"/>
      <sheetName val="Form16"/>
      <sheetName val="MISC"/>
      <sheetName val="Input Sheet"/>
      <sheetName val="old_serial_no_2"/>
      <sheetName val="old_serial_no_3"/>
      <sheetName val="Tran_Mat_2"/>
      <sheetName val="Tran_Mat_3"/>
      <sheetName val="BS_Schld1"/>
      <sheetName val="Balance_Sheet_1"/>
      <sheetName val="Colt_IO1"/>
      <sheetName val="FDR-Jan-99_1"/>
      <sheetName val="old_serial_no_4"/>
      <sheetName val="old_serial_no_5"/>
      <sheetName val="Tran_Mat_4"/>
      <sheetName val="Tran_Mat_5"/>
      <sheetName val="BS_Schld2"/>
      <sheetName val="Balance_Sheet_2"/>
      <sheetName val="Colt_IO2"/>
      <sheetName val="FDR-Jan-99_2"/>
      <sheetName val="old_serial_no_6"/>
      <sheetName val="old_serial_no_7"/>
      <sheetName val="Tran_Mat_6"/>
      <sheetName val="Tran_Mat_7"/>
      <sheetName val="BS_Schld3"/>
      <sheetName val="Balance_Sheet_3"/>
      <sheetName val="Colt_IO3"/>
      <sheetName val="FDR-Jan-99_3"/>
      <sheetName val="old_serial_no_9"/>
      <sheetName val="old_serial_no_10"/>
      <sheetName val="Tran_Mat_8"/>
      <sheetName val="Tran_Mat_9"/>
      <sheetName val="BS_Schld4"/>
      <sheetName val="Balance_Sheet_4"/>
      <sheetName val="Colt_IO4"/>
      <sheetName val="FDR-Jan-99_4"/>
      <sheetName val="old_serial_no_8"/>
      <sheetName val="Annex - 8"/>
      <sheetName val="S80-MP"/>
      <sheetName val="Balance Sheet - Deloitte Format"/>
      <sheetName val="Design"/>
      <sheetName val="Directors"/>
      <sheetName val="Comp"/>
      <sheetName val="ASO"/>
      <sheetName val="FI"/>
      <sheetName val="Fixed_asset_register"/>
      <sheetName val="Data_Sheet_for_Funding_Req"/>
      <sheetName val="Balance_Sheet_-_Deloitte_Format"/>
      <sheetName val="Vol_&amp;_Assumpt"/>
      <sheetName val="new_summary"/>
      <sheetName val="MSSL-Presentation,_Action,_Note"/>
      <sheetName val="CO_FORMS"/>
      <sheetName val="WNS_NA_31_03_04"/>
      <sheetName val="WNS_UK_31_03_04"/>
      <sheetName val="PRODUCTION_DATA"/>
      <sheetName val="INV_COST"/>
      <sheetName val="MATERIAL_AC"/>
      <sheetName val="FOR_VARIANCE_CALC_"/>
      <sheetName val="VARIANCE_SUMMARY"/>
      <sheetName val="Comp_equip"/>
      <sheetName val="SFA_WORKSHEET"/>
      <sheetName val="BALANCE_SHEET"/>
      <sheetName val="TB_BS"/>
      <sheetName val="TB_P&amp;L"/>
      <sheetName val="Inc__Stat_from_Tral_balance"/>
      <sheetName val="PL_grp"/>
      <sheetName val="kpmg_format"/>
      <sheetName val="cash_flow"/>
      <sheetName val="TB_10-10_Adjusted"/>
      <sheetName val="Drop_Down_Controls"/>
      <sheetName val="CUSTOMER_STRATEGIES"/>
      <sheetName val="Financials"/>
      <sheetName val="p &amp;l stpwise dec03"/>
      <sheetName val="Cust Master"/>
      <sheetName val="Product Lookups"/>
      <sheetName val="Comp_equip1"/>
      <sheetName val="Vol_&amp;_Assumpt1"/>
      <sheetName val="NOVEMBER_SWAMY_ORG-I1"/>
      <sheetName val="CO_FORMS1"/>
      <sheetName val="WNS_NA_31_03_041"/>
      <sheetName val="WNS_UK_31_03_041"/>
      <sheetName val="PRODUCTION_DATA1"/>
      <sheetName val="INV_COST1"/>
      <sheetName val="MATERIAL_AC1"/>
      <sheetName val="FOR_VARIANCE_CALC_1"/>
      <sheetName val="VARIANCE_SUMMARY1"/>
      <sheetName val="Fixed_asset_register1"/>
      <sheetName val="NOVEMBER_SWAMY_ORG-I"/>
      <sheetName val="Annex_A1-A28"/>
      <sheetName val="Bal_Sheet-00"/>
      <sheetName val="Sched's-00"/>
      <sheetName val="DSO APOD 0307"/>
      <sheetName val="DSO June 2007 23 07 07"/>
      <sheetName val="Approval Matrix"/>
      <sheetName val="Deduction of assets"/>
      <sheetName val="EX RATE"/>
      <sheetName val="Tax Computation"/>
      <sheetName val="for challans"/>
      <sheetName val="Office Furniture- client"/>
      <sheetName val="Office Equipment-client"/>
      <sheetName val="Leasehold imp A30"/>
      <sheetName val="XNOR_DM"/>
      <sheetName val="BS_Groupings"/>
      <sheetName val="1__Lead"/>
      <sheetName val="Cost_of_Services"/>
      <sheetName val="Income_Statement"/>
      <sheetName val="Shareholders'_Equity"/>
      <sheetName val="Grant_Ranges"/>
      <sheetName val="fin_stmts_5Yr_Model_Format"/>
      <sheetName val="Equity_Movement_(Shares)"/>
      <sheetName val="Resumo_99"/>
      <sheetName val="Actual_Input"/>
      <sheetName val="Bus_Mgmt"/>
      <sheetName val="Disruptive_"/>
      <sheetName val="PL_Groupings"/>
      <sheetName val="Basic_Details"/>
      <sheetName val="Companycode"/>
      <sheetName val="AJE"/>
      <sheetName val="CRITERIA1"/>
      <sheetName val="FA TB 28-2-2006"/>
      <sheetName val="ASPACSum"/>
      <sheetName val="EMEASum"/>
      <sheetName val="JapanSum"/>
      <sheetName val="LatamSum"/>
      <sheetName val="NASum"/>
      <sheetName val="UndefRegSum"/>
      <sheetName val="BS Schdl- 1 &amp; 2"/>
      <sheetName val="Makro1"/>
      <sheetName val="Summary_(without_Bonus)"/>
    </sheetNames>
    <sheetDataSet>
      <sheetData sheetId="0" refreshError="1">
        <row r="1">
          <cell r="A1" t="str">
            <v>Main number</v>
          </cell>
          <cell r="B1" t="str">
            <v>SNo.</v>
          </cell>
          <cell r="C1" t="str">
            <v>Asset class</v>
          </cell>
          <cell r="D1" t="str">
            <v>Cap.date</v>
          </cell>
          <cell r="E1" t="str">
            <v>Quantity</v>
          </cell>
          <cell r="F1" t="str">
            <v>Old_serial no.</v>
          </cell>
        </row>
        <row r="2">
          <cell r="A2">
            <v>3400004910</v>
          </cell>
          <cell r="B2">
            <v>0</v>
          </cell>
          <cell r="C2">
            <v>5801</v>
          </cell>
          <cell r="D2" t="str">
            <v>31.12.1997</v>
          </cell>
          <cell r="E2">
            <v>1</v>
          </cell>
          <cell r="F2">
            <v>60980001</v>
          </cell>
        </row>
        <row r="3">
          <cell r="A3">
            <v>3400004911</v>
          </cell>
          <cell r="B3">
            <v>0</v>
          </cell>
          <cell r="C3">
            <v>5801</v>
          </cell>
          <cell r="D3" t="str">
            <v>31.12.1997</v>
          </cell>
          <cell r="E3">
            <v>2</v>
          </cell>
          <cell r="F3">
            <v>60980002</v>
          </cell>
        </row>
        <row r="4">
          <cell r="A4">
            <v>3400004913</v>
          </cell>
          <cell r="B4">
            <v>0</v>
          </cell>
          <cell r="C4">
            <v>5801</v>
          </cell>
          <cell r="D4" t="str">
            <v>31.12.1997</v>
          </cell>
          <cell r="E4">
            <v>1</v>
          </cell>
          <cell r="F4">
            <v>60980004</v>
          </cell>
        </row>
        <row r="5">
          <cell r="A5">
            <v>3400004915</v>
          </cell>
          <cell r="B5">
            <v>0</v>
          </cell>
          <cell r="C5">
            <v>6601</v>
          </cell>
          <cell r="D5" t="str">
            <v>10.01.1998</v>
          </cell>
          <cell r="E5">
            <v>1</v>
          </cell>
          <cell r="F5">
            <v>60980005</v>
          </cell>
        </row>
        <row r="6">
          <cell r="A6">
            <v>3400004915</v>
          </cell>
          <cell r="B6">
            <v>1</v>
          </cell>
          <cell r="C6">
            <v>6601</v>
          </cell>
          <cell r="D6" t="str">
            <v>10.01.1998</v>
          </cell>
          <cell r="E6">
            <v>1</v>
          </cell>
          <cell r="F6">
            <v>60980006</v>
          </cell>
        </row>
        <row r="7">
          <cell r="A7">
            <v>3400004917</v>
          </cell>
          <cell r="B7">
            <v>0</v>
          </cell>
          <cell r="C7">
            <v>6601</v>
          </cell>
          <cell r="D7" t="str">
            <v>27.03.1998</v>
          </cell>
          <cell r="E7">
            <v>1</v>
          </cell>
          <cell r="F7">
            <v>60980007</v>
          </cell>
        </row>
        <row r="8">
          <cell r="A8">
            <v>3400004918</v>
          </cell>
          <cell r="B8">
            <v>0</v>
          </cell>
          <cell r="C8">
            <v>5800</v>
          </cell>
          <cell r="D8" t="str">
            <v>27.03.1998</v>
          </cell>
          <cell r="E8">
            <v>1</v>
          </cell>
          <cell r="F8">
            <v>60980008</v>
          </cell>
        </row>
        <row r="9">
          <cell r="A9">
            <v>3400004919</v>
          </cell>
          <cell r="B9">
            <v>0</v>
          </cell>
          <cell r="C9">
            <v>5800</v>
          </cell>
          <cell r="D9" t="str">
            <v>27.03.1998</v>
          </cell>
          <cell r="E9">
            <v>1</v>
          </cell>
          <cell r="F9">
            <v>60980009</v>
          </cell>
        </row>
        <row r="10">
          <cell r="A10">
            <v>3400004920</v>
          </cell>
          <cell r="B10">
            <v>0</v>
          </cell>
          <cell r="C10">
            <v>5800</v>
          </cell>
          <cell r="D10" t="str">
            <v>27.03.1998</v>
          </cell>
          <cell r="E10">
            <v>1</v>
          </cell>
          <cell r="F10">
            <v>60980010</v>
          </cell>
        </row>
        <row r="11">
          <cell r="A11">
            <v>3400004921</v>
          </cell>
          <cell r="B11">
            <v>0</v>
          </cell>
          <cell r="C11">
            <v>6901</v>
          </cell>
          <cell r="D11" t="str">
            <v>27.03.1998</v>
          </cell>
          <cell r="E11">
            <v>45</v>
          </cell>
          <cell r="F11">
            <v>60980011</v>
          </cell>
        </row>
        <row r="12">
          <cell r="A12">
            <v>3400004922</v>
          </cell>
          <cell r="B12">
            <v>0</v>
          </cell>
          <cell r="C12">
            <v>5800</v>
          </cell>
          <cell r="D12" t="str">
            <v>27.03.1998</v>
          </cell>
          <cell r="E12">
            <v>1</v>
          </cell>
          <cell r="F12">
            <v>60980012</v>
          </cell>
        </row>
        <row r="13">
          <cell r="A13">
            <v>3400004930</v>
          </cell>
          <cell r="B13">
            <v>0</v>
          </cell>
          <cell r="C13">
            <v>5800</v>
          </cell>
          <cell r="D13" t="str">
            <v>23.01.1998</v>
          </cell>
          <cell r="E13">
            <v>1</v>
          </cell>
          <cell r="F13">
            <v>60980013</v>
          </cell>
        </row>
        <row r="14">
          <cell r="A14">
            <v>3400004931</v>
          </cell>
          <cell r="B14">
            <v>0</v>
          </cell>
          <cell r="C14">
            <v>6500</v>
          </cell>
          <cell r="D14" t="str">
            <v>09.01.1998</v>
          </cell>
          <cell r="E14">
            <v>1</v>
          </cell>
          <cell r="F14">
            <v>60980014</v>
          </cell>
        </row>
        <row r="15">
          <cell r="A15">
            <v>3400004932</v>
          </cell>
          <cell r="B15">
            <v>0</v>
          </cell>
          <cell r="C15">
            <v>6500</v>
          </cell>
          <cell r="D15" t="str">
            <v>09.01.1998</v>
          </cell>
          <cell r="E15">
            <v>1</v>
          </cell>
          <cell r="F15">
            <v>60980015</v>
          </cell>
        </row>
        <row r="16">
          <cell r="A16">
            <v>3400004933</v>
          </cell>
          <cell r="B16">
            <v>0</v>
          </cell>
          <cell r="C16">
            <v>6500</v>
          </cell>
          <cell r="D16" t="str">
            <v>09.01.1998</v>
          </cell>
          <cell r="E16">
            <v>1</v>
          </cell>
          <cell r="F16">
            <v>60980016</v>
          </cell>
        </row>
        <row r="17">
          <cell r="A17">
            <v>3400004934</v>
          </cell>
          <cell r="B17">
            <v>0</v>
          </cell>
          <cell r="C17">
            <v>6500</v>
          </cell>
          <cell r="D17" t="str">
            <v>09.01.1998</v>
          </cell>
          <cell r="E17">
            <v>1</v>
          </cell>
          <cell r="F17">
            <v>60980017</v>
          </cell>
        </row>
        <row r="18">
          <cell r="A18">
            <v>3400004935</v>
          </cell>
          <cell r="B18">
            <v>0</v>
          </cell>
          <cell r="C18">
            <v>5800</v>
          </cell>
          <cell r="D18" t="str">
            <v>20.01.1998</v>
          </cell>
          <cell r="E18">
            <v>1</v>
          </cell>
          <cell r="F18">
            <v>60980018</v>
          </cell>
        </row>
        <row r="19">
          <cell r="A19">
            <v>3400004936</v>
          </cell>
          <cell r="B19">
            <v>0</v>
          </cell>
          <cell r="C19">
            <v>5800</v>
          </cell>
          <cell r="D19" t="str">
            <v>20.01.1998</v>
          </cell>
          <cell r="E19">
            <v>1</v>
          </cell>
          <cell r="F19">
            <v>60980019</v>
          </cell>
        </row>
        <row r="20">
          <cell r="A20">
            <v>3400004937</v>
          </cell>
          <cell r="B20">
            <v>0</v>
          </cell>
          <cell r="C20">
            <v>5800</v>
          </cell>
          <cell r="D20" t="str">
            <v>20.01.1998</v>
          </cell>
          <cell r="E20">
            <v>1</v>
          </cell>
          <cell r="F20">
            <v>60980020</v>
          </cell>
        </row>
        <row r="21">
          <cell r="A21">
            <v>3400004939</v>
          </cell>
          <cell r="B21">
            <v>0</v>
          </cell>
          <cell r="C21">
            <v>5800</v>
          </cell>
          <cell r="D21" t="str">
            <v>20.01.1998</v>
          </cell>
          <cell r="E21">
            <v>40</v>
          </cell>
          <cell r="F21">
            <v>60980022</v>
          </cell>
        </row>
        <row r="22">
          <cell r="A22">
            <v>3400004940</v>
          </cell>
          <cell r="B22">
            <v>0</v>
          </cell>
          <cell r="C22">
            <v>6500</v>
          </cell>
          <cell r="D22" t="str">
            <v>03.02.1998</v>
          </cell>
          <cell r="E22">
            <v>1</v>
          </cell>
          <cell r="F22">
            <v>60980023</v>
          </cell>
        </row>
        <row r="23">
          <cell r="A23">
            <v>3400004941</v>
          </cell>
          <cell r="B23">
            <v>0</v>
          </cell>
          <cell r="C23">
            <v>6800</v>
          </cell>
          <cell r="D23" t="str">
            <v>10.02.1998</v>
          </cell>
          <cell r="E23">
            <v>1</v>
          </cell>
          <cell r="F23">
            <v>60980023</v>
          </cell>
        </row>
        <row r="24">
          <cell r="A24">
            <v>3400004942</v>
          </cell>
          <cell r="B24">
            <v>0</v>
          </cell>
          <cell r="C24">
            <v>6800</v>
          </cell>
          <cell r="D24" t="str">
            <v>10.02.1998</v>
          </cell>
          <cell r="E24">
            <v>1</v>
          </cell>
          <cell r="F24">
            <v>60980024</v>
          </cell>
        </row>
        <row r="25">
          <cell r="A25">
            <v>3400004943</v>
          </cell>
          <cell r="B25">
            <v>0</v>
          </cell>
          <cell r="C25">
            <v>6800</v>
          </cell>
          <cell r="D25" t="str">
            <v>10.02.1998</v>
          </cell>
          <cell r="E25">
            <v>1</v>
          </cell>
          <cell r="F25">
            <v>60980025</v>
          </cell>
        </row>
        <row r="26">
          <cell r="A26">
            <v>3400004944</v>
          </cell>
          <cell r="B26">
            <v>0</v>
          </cell>
          <cell r="C26">
            <v>5800</v>
          </cell>
          <cell r="D26" t="str">
            <v>18.02.1998</v>
          </cell>
          <cell r="E26">
            <v>1</v>
          </cell>
          <cell r="F26">
            <v>60980026</v>
          </cell>
        </row>
        <row r="27">
          <cell r="A27">
            <v>3400004945</v>
          </cell>
          <cell r="B27">
            <v>0</v>
          </cell>
          <cell r="C27">
            <v>5800</v>
          </cell>
          <cell r="D27" t="str">
            <v>18.02.1998</v>
          </cell>
          <cell r="E27">
            <v>1</v>
          </cell>
          <cell r="F27">
            <v>60980027</v>
          </cell>
        </row>
        <row r="28">
          <cell r="A28">
            <v>3400004946</v>
          </cell>
          <cell r="B28">
            <v>0</v>
          </cell>
          <cell r="C28">
            <v>5800</v>
          </cell>
          <cell r="D28" t="str">
            <v>18.02.1998</v>
          </cell>
          <cell r="E28">
            <v>1</v>
          </cell>
          <cell r="F28">
            <v>60980028</v>
          </cell>
        </row>
        <row r="29">
          <cell r="A29">
            <v>3400004947</v>
          </cell>
          <cell r="B29">
            <v>0</v>
          </cell>
          <cell r="C29">
            <v>5800</v>
          </cell>
          <cell r="D29" t="str">
            <v>18.02.1998</v>
          </cell>
          <cell r="E29">
            <v>1</v>
          </cell>
          <cell r="F29">
            <v>60980029</v>
          </cell>
        </row>
        <row r="30">
          <cell r="A30">
            <v>3400004948</v>
          </cell>
          <cell r="B30">
            <v>0</v>
          </cell>
          <cell r="C30">
            <v>5800</v>
          </cell>
          <cell r="D30" t="str">
            <v>07.02.1998</v>
          </cell>
          <cell r="E30">
            <v>1</v>
          </cell>
          <cell r="F30">
            <v>60980030</v>
          </cell>
        </row>
        <row r="31">
          <cell r="A31">
            <v>3400004949</v>
          </cell>
          <cell r="B31">
            <v>0</v>
          </cell>
          <cell r="C31">
            <v>5800</v>
          </cell>
          <cell r="D31" t="str">
            <v>07.02.1998</v>
          </cell>
          <cell r="E31">
            <v>1</v>
          </cell>
          <cell r="F31">
            <v>60980031</v>
          </cell>
        </row>
        <row r="32">
          <cell r="A32">
            <v>3400004950</v>
          </cell>
          <cell r="B32">
            <v>0</v>
          </cell>
          <cell r="C32">
            <v>5800</v>
          </cell>
          <cell r="D32" t="str">
            <v>07.02.1998</v>
          </cell>
          <cell r="E32">
            <v>1</v>
          </cell>
          <cell r="F32">
            <v>60980032</v>
          </cell>
        </row>
        <row r="33">
          <cell r="A33">
            <v>3400004951</v>
          </cell>
          <cell r="B33">
            <v>0</v>
          </cell>
          <cell r="C33">
            <v>5800</v>
          </cell>
          <cell r="D33" t="str">
            <v>07.02.1998</v>
          </cell>
          <cell r="E33">
            <v>1</v>
          </cell>
          <cell r="F33">
            <v>60980033</v>
          </cell>
        </row>
        <row r="34">
          <cell r="A34">
            <v>3400004952</v>
          </cell>
          <cell r="B34">
            <v>0</v>
          </cell>
          <cell r="C34">
            <v>5800</v>
          </cell>
          <cell r="D34" t="str">
            <v>03.03.1998</v>
          </cell>
          <cell r="E34">
            <v>1</v>
          </cell>
          <cell r="F34">
            <v>60980034</v>
          </cell>
        </row>
        <row r="35">
          <cell r="A35">
            <v>3400004953</v>
          </cell>
          <cell r="B35">
            <v>0</v>
          </cell>
          <cell r="C35">
            <v>6901</v>
          </cell>
          <cell r="D35" t="str">
            <v>03.03.1998</v>
          </cell>
          <cell r="E35">
            <v>25</v>
          </cell>
          <cell r="F35">
            <v>60980035</v>
          </cell>
        </row>
        <row r="36">
          <cell r="A36">
            <v>3400004954</v>
          </cell>
          <cell r="B36">
            <v>0</v>
          </cell>
          <cell r="C36">
            <v>5800</v>
          </cell>
          <cell r="D36" t="str">
            <v>25.03.1998</v>
          </cell>
          <cell r="E36">
            <v>1</v>
          </cell>
          <cell r="F36">
            <v>60980036</v>
          </cell>
        </row>
        <row r="37">
          <cell r="A37">
            <v>3400004956</v>
          </cell>
          <cell r="B37">
            <v>0</v>
          </cell>
          <cell r="C37">
            <v>5800</v>
          </cell>
          <cell r="D37" t="str">
            <v>19.03.1998</v>
          </cell>
          <cell r="E37">
            <v>1</v>
          </cell>
          <cell r="F37">
            <v>60980038</v>
          </cell>
        </row>
        <row r="38">
          <cell r="A38">
            <v>3400004938</v>
          </cell>
          <cell r="B38">
            <v>0</v>
          </cell>
          <cell r="C38">
            <v>5800</v>
          </cell>
          <cell r="D38" t="str">
            <v>20.01.1998</v>
          </cell>
          <cell r="E38">
            <v>1</v>
          </cell>
          <cell r="F38">
            <v>60980038</v>
          </cell>
        </row>
        <row r="39">
          <cell r="A39">
            <v>3400004957</v>
          </cell>
          <cell r="B39">
            <v>0</v>
          </cell>
          <cell r="C39">
            <v>5800</v>
          </cell>
          <cell r="D39" t="str">
            <v>19.03.1998</v>
          </cell>
          <cell r="E39">
            <v>1</v>
          </cell>
          <cell r="F39">
            <v>60980039</v>
          </cell>
        </row>
        <row r="40">
          <cell r="A40">
            <v>3400005126</v>
          </cell>
          <cell r="B40">
            <v>0</v>
          </cell>
          <cell r="C40">
            <v>6220</v>
          </cell>
          <cell r="D40" t="str">
            <v>11.08.1998</v>
          </cell>
          <cell r="E40">
            <v>1</v>
          </cell>
          <cell r="F40">
            <v>61007200</v>
          </cell>
        </row>
        <row r="41">
          <cell r="A41">
            <v>3400002473</v>
          </cell>
          <cell r="B41">
            <v>0</v>
          </cell>
          <cell r="C41">
            <v>6103</v>
          </cell>
          <cell r="D41" t="str">
            <v>01.04.1995</v>
          </cell>
          <cell r="E41">
            <v>1</v>
          </cell>
          <cell r="F41">
            <v>6195000019</v>
          </cell>
        </row>
        <row r="42">
          <cell r="A42">
            <v>3400002474</v>
          </cell>
          <cell r="B42">
            <v>0</v>
          </cell>
          <cell r="C42">
            <v>6801</v>
          </cell>
          <cell r="D42" t="str">
            <v>01.10.1996</v>
          </cell>
          <cell r="E42">
            <v>1</v>
          </cell>
          <cell r="F42">
            <v>6195000035</v>
          </cell>
        </row>
        <row r="43">
          <cell r="A43">
            <v>3400002475</v>
          </cell>
          <cell r="B43">
            <v>0</v>
          </cell>
          <cell r="C43">
            <v>6901</v>
          </cell>
          <cell r="D43" t="str">
            <v>01.04.1995</v>
          </cell>
          <cell r="E43">
            <v>1</v>
          </cell>
          <cell r="F43">
            <v>6195000043</v>
          </cell>
        </row>
        <row r="44">
          <cell r="A44">
            <v>3400002476</v>
          </cell>
          <cell r="B44">
            <v>0</v>
          </cell>
          <cell r="C44">
            <v>6901</v>
          </cell>
          <cell r="D44" t="str">
            <v>01.04.1995</v>
          </cell>
          <cell r="E44">
            <v>2</v>
          </cell>
          <cell r="F44">
            <v>6195000051</v>
          </cell>
        </row>
        <row r="45">
          <cell r="A45">
            <v>3400002477</v>
          </cell>
          <cell r="B45">
            <v>0</v>
          </cell>
          <cell r="C45">
            <v>6901</v>
          </cell>
          <cell r="D45" t="str">
            <v>01.04.1995</v>
          </cell>
          <cell r="E45">
            <v>36</v>
          </cell>
          <cell r="F45">
            <v>6195000072</v>
          </cell>
        </row>
        <row r="46">
          <cell r="A46">
            <v>3400002478</v>
          </cell>
          <cell r="B46">
            <v>0</v>
          </cell>
          <cell r="C46">
            <v>6801</v>
          </cell>
          <cell r="D46" t="str">
            <v>01.10.1996</v>
          </cell>
          <cell r="E46">
            <v>1</v>
          </cell>
          <cell r="F46">
            <v>6195000084</v>
          </cell>
        </row>
        <row r="47">
          <cell r="A47">
            <v>3400002479</v>
          </cell>
          <cell r="B47">
            <v>0</v>
          </cell>
          <cell r="C47">
            <v>6801</v>
          </cell>
          <cell r="D47" t="str">
            <v>01.10.1996</v>
          </cell>
          <cell r="E47">
            <v>1</v>
          </cell>
          <cell r="F47">
            <v>6195000096</v>
          </cell>
        </row>
        <row r="48">
          <cell r="A48">
            <v>3400002480</v>
          </cell>
          <cell r="B48">
            <v>0</v>
          </cell>
          <cell r="C48">
            <v>6901</v>
          </cell>
          <cell r="D48" t="str">
            <v>01.04.1995</v>
          </cell>
          <cell r="E48">
            <v>1</v>
          </cell>
          <cell r="F48">
            <v>6195000108</v>
          </cell>
        </row>
        <row r="49">
          <cell r="A49">
            <v>3400002481</v>
          </cell>
          <cell r="B49">
            <v>0</v>
          </cell>
          <cell r="C49">
            <v>6901</v>
          </cell>
          <cell r="D49" t="str">
            <v>01.04.1995</v>
          </cell>
          <cell r="E49">
            <v>14</v>
          </cell>
          <cell r="F49">
            <v>6195000116</v>
          </cell>
        </row>
        <row r="50">
          <cell r="A50">
            <v>3400002482</v>
          </cell>
          <cell r="B50">
            <v>0</v>
          </cell>
          <cell r="C50">
            <v>6801</v>
          </cell>
          <cell r="D50" t="str">
            <v>01.10.1996</v>
          </cell>
          <cell r="E50">
            <v>0</v>
          </cell>
          <cell r="F50">
            <v>6195000124</v>
          </cell>
        </row>
        <row r="51">
          <cell r="A51">
            <v>3400002483</v>
          </cell>
          <cell r="B51">
            <v>0</v>
          </cell>
          <cell r="C51">
            <v>6801</v>
          </cell>
          <cell r="D51" t="str">
            <v>01.10.1996</v>
          </cell>
          <cell r="E51">
            <v>1</v>
          </cell>
          <cell r="F51">
            <v>6195000132</v>
          </cell>
        </row>
        <row r="52">
          <cell r="A52">
            <v>3400002484</v>
          </cell>
          <cell r="B52">
            <v>0</v>
          </cell>
          <cell r="C52">
            <v>6801</v>
          </cell>
          <cell r="D52" t="str">
            <v>01.10.1996</v>
          </cell>
          <cell r="E52">
            <v>1</v>
          </cell>
          <cell r="F52">
            <v>6195000149</v>
          </cell>
        </row>
        <row r="53">
          <cell r="A53">
            <v>3400002485</v>
          </cell>
          <cell r="B53">
            <v>0</v>
          </cell>
          <cell r="C53">
            <v>6901</v>
          </cell>
          <cell r="D53" t="str">
            <v>01.04.1995</v>
          </cell>
          <cell r="E53">
            <v>1</v>
          </cell>
          <cell r="F53">
            <v>6195000151</v>
          </cell>
        </row>
        <row r="54">
          <cell r="A54">
            <v>3400002486</v>
          </cell>
          <cell r="B54">
            <v>0</v>
          </cell>
          <cell r="C54">
            <v>6901</v>
          </cell>
          <cell r="D54" t="str">
            <v>01.04.1995</v>
          </cell>
          <cell r="E54">
            <v>1</v>
          </cell>
          <cell r="F54">
            <v>6195000163</v>
          </cell>
        </row>
        <row r="55">
          <cell r="A55">
            <v>3400002487</v>
          </cell>
          <cell r="B55">
            <v>0</v>
          </cell>
          <cell r="C55">
            <v>6801</v>
          </cell>
          <cell r="D55" t="str">
            <v>01.10.1996</v>
          </cell>
          <cell r="E55">
            <v>1</v>
          </cell>
          <cell r="F55">
            <v>6195000175</v>
          </cell>
        </row>
        <row r="56">
          <cell r="A56">
            <v>3400002488</v>
          </cell>
          <cell r="B56">
            <v>0</v>
          </cell>
          <cell r="C56">
            <v>6801</v>
          </cell>
          <cell r="D56" t="str">
            <v>01.10.1996</v>
          </cell>
          <cell r="E56">
            <v>1</v>
          </cell>
          <cell r="F56">
            <v>6195000187</v>
          </cell>
        </row>
        <row r="57">
          <cell r="A57">
            <v>3400002489</v>
          </cell>
          <cell r="B57">
            <v>0</v>
          </cell>
          <cell r="C57">
            <v>6801</v>
          </cell>
          <cell r="D57" t="str">
            <v>01.10.1996</v>
          </cell>
          <cell r="E57">
            <v>1</v>
          </cell>
          <cell r="F57">
            <v>6195000199</v>
          </cell>
        </row>
        <row r="58">
          <cell r="A58">
            <v>3400002490</v>
          </cell>
          <cell r="B58">
            <v>0</v>
          </cell>
          <cell r="C58">
            <v>6801</v>
          </cell>
          <cell r="D58" t="str">
            <v>01.10.1996</v>
          </cell>
          <cell r="E58">
            <v>1</v>
          </cell>
          <cell r="F58">
            <v>6195000213</v>
          </cell>
        </row>
        <row r="59">
          <cell r="A59">
            <v>3400002491</v>
          </cell>
          <cell r="B59">
            <v>0</v>
          </cell>
          <cell r="C59">
            <v>6901</v>
          </cell>
          <cell r="D59" t="str">
            <v>01.04.1995</v>
          </cell>
          <cell r="E59">
            <v>1</v>
          </cell>
          <cell r="F59">
            <v>6195000221</v>
          </cell>
        </row>
        <row r="60">
          <cell r="A60">
            <v>3400002492</v>
          </cell>
          <cell r="B60">
            <v>0</v>
          </cell>
          <cell r="C60">
            <v>6901</v>
          </cell>
          <cell r="D60" t="str">
            <v>01.04.1995</v>
          </cell>
          <cell r="E60">
            <v>58</v>
          </cell>
          <cell r="F60">
            <v>6195000230</v>
          </cell>
        </row>
        <row r="61">
          <cell r="A61">
            <v>3400002493</v>
          </cell>
          <cell r="B61">
            <v>0</v>
          </cell>
          <cell r="C61">
            <v>6901</v>
          </cell>
          <cell r="D61" t="str">
            <v>01.04.1995</v>
          </cell>
          <cell r="E61">
            <v>25</v>
          </cell>
          <cell r="F61">
            <v>6195000266</v>
          </cell>
        </row>
        <row r="62">
          <cell r="A62">
            <v>3400002494</v>
          </cell>
          <cell r="B62">
            <v>0</v>
          </cell>
          <cell r="C62">
            <v>6901</v>
          </cell>
          <cell r="D62" t="str">
            <v>01.04.1995</v>
          </cell>
          <cell r="E62">
            <v>1</v>
          </cell>
          <cell r="F62">
            <v>6195000278</v>
          </cell>
        </row>
        <row r="63">
          <cell r="A63">
            <v>3400002495</v>
          </cell>
          <cell r="B63">
            <v>0</v>
          </cell>
          <cell r="C63">
            <v>6801</v>
          </cell>
          <cell r="D63" t="str">
            <v>01.10.1996</v>
          </cell>
          <cell r="E63">
            <v>1</v>
          </cell>
          <cell r="F63">
            <v>6195000289</v>
          </cell>
        </row>
        <row r="64">
          <cell r="A64">
            <v>3400002496</v>
          </cell>
          <cell r="B64">
            <v>0</v>
          </cell>
          <cell r="C64">
            <v>6901</v>
          </cell>
          <cell r="D64" t="str">
            <v>01.04.1995</v>
          </cell>
          <cell r="E64">
            <v>36</v>
          </cell>
          <cell r="F64">
            <v>6195000302</v>
          </cell>
        </row>
        <row r="65">
          <cell r="A65">
            <v>3400002497</v>
          </cell>
          <cell r="B65">
            <v>0</v>
          </cell>
          <cell r="C65">
            <v>6801</v>
          </cell>
          <cell r="D65" t="str">
            <v>01.10.1996</v>
          </cell>
          <cell r="E65">
            <v>0</v>
          </cell>
          <cell r="F65">
            <v>6195000319</v>
          </cell>
        </row>
        <row r="66">
          <cell r="A66">
            <v>3400002498</v>
          </cell>
          <cell r="B66">
            <v>0</v>
          </cell>
          <cell r="C66">
            <v>6901</v>
          </cell>
          <cell r="D66" t="str">
            <v>01.04.1995</v>
          </cell>
          <cell r="E66">
            <v>1</v>
          </cell>
          <cell r="F66">
            <v>6195000321</v>
          </cell>
        </row>
        <row r="67">
          <cell r="A67">
            <v>3400002499</v>
          </cell>
          <cell r="B67">
            <v>0</v>
          </cell>
          <cell r="C67">
            <v>6801</v>
          </cell>
          <cell r="D67" t="str">
            <v>01.10.1996</v>
          </cell>
          <cell r="E67">
            <v>1</v>
          </cell>
          <cell r="F67">
            <v>6195000357</v>
          </cell>
        </row>
        <row r="68">
          <cell r="A68">
            <v>3400002500</v>
          </cell>
          <cell r="B68">
            <v>0</v>
          </cell>
          <cell r="C68">
            <v>6801</v>
          </cell>
          <cell r="D68" t="str">
            <v>01.10.1996</v>
          </cell>
          <cell r="E68">
            <v>1</v>
          </cell>
          <cell r="F68">
            <v>6195000369</v>
          </cell>
        </row>
        <row r="69">
          <cell r="A69">
            <v>3400002501</v>
          </cell>
          <cell r="B69">
            <v>0</v>
          </cell>
          <cell r="C69">
            <v>6901</v>
          </cell>
          <cell r="D69" t="str">
            <v>01.04.1995</v>
          </cell>
          <cell r="E69">
            <v>1</v>
          </cell>
          <cell r="F69">
            <v>6195000370</v>
          </cell>
        </row>
        <row r="70">
          <cell r="A70">
            <v>3400002502</v>
          </cell>
          <cell r="B70">
            <v>0</v>
          </cell>
          <cell r="C70">
            <v>6801</v>
          </cell>
          <cell r="D70" t="str">
            <v>01.10.1996</v>
          </cell>
          <cell r="E70">
            <v>1</v>
          </cell>
          <cell r="F70">
            <v>6195000382</v>
          </cell>
        </row>
        <row r="71">
          <cell r="A71">
            <v>3400002503</v>
          </cell>
          <cell r="B71">
            <v>0</v>
          </cell>
          <cell r="C71">
            <v>6901</v>
          </cell>
          <cell r="D71" t="str">
            <v>01.04.1995</v>
          </cell>
          <cell r="E71">
            <v>0</v>
          </cell>
          <cell r="F71">
            <v>6195000394</v>
          </cell>
        </row>
        <row r="72">
          <cell r="A72">
            <v>3400002504</v>
          </cell>
          <cell r="B72">
            <v>0</v>
          </cell>
          <cell r="C72">
            <v>6901</v>
          </cell>
          <cell r="D72" t="str">
            <v>01.04.1995</v>
          </cell>
          <cell r="E72">
            <v>1</v>
          </cell>
          <cell r="F72">
            <v>6195000400</v>
          </cell>
        </row>
        <row r="73">
          <cell r="A73">
            <v>3400002505</v>
          </cell>
          <cell r="B73">
            <v>0</v>
          </cell>
          <cell r="C73">
            <v>6901</v>
          </cell>
          <cell r="D73" t="str">
            <v>01.04.1995</v>
          </cell>
          <cell r="E73">
            <v>3</v>
          </cell>
          <cell r="F73">
            <v>6195000412</v>
          </cell>
        </row>
        <row r="74">
          <cell r="A74">
            <v>3400002506</v>
          </cell>
          <cell r="B74">
            <v>0</v>
          </cell>
          <cell r="C74">
            <v>6901</v>
          </cell>
          <cell r="D74" t="str">
            <v>01.04.1995</v>
          </cell>
          <cell r="E74">
            <v>38</v>
          </cell>
          <cell r="F74">
            <v>6195000424</v>
          </cell>
        </row>
        <row r="75">
          <cell r="A75">
            <v>3400002507</v>
          </cell>
          <cell r="B75">
            <v>0</v>
          </cell>
          <cell r="C75">
            <v>6801</v>
          </cell>
          <cell r="D75" t="str">
            <v>01.10.1996</v>
          </cell>
          <cell r="E75">
            <v>1</v>
          </cell>
          <cell r="F75">
            <v>6195000436</v>
          </cell>
        </row>
        <row r="76">
          <cell r="A76">
            <v>3400002508</v>
          </cell>
          <cell r="B76">
            <v>0</v>
          </cell>
          <cell r="C76">
            <v>6901</v>
          </cell>
          <cell r="D76" t="str">
            <v>01.04.1995</v>
          </cell>
          <cell r="E76">
            <v>11</v>
          </cell>
          <cell r="F76">
            <v>6195000448</v>
          </cell>
        </row>
        <row r="77">
          <cell r="A77">
            <v>3400002509</v>
          </cell>
          <cell r="B77">
            <v>0</v>
          </cell>
          <cell r="C77">
            <v>6901</v>
          </cell>
          <cell r="D77" t="str">
            <v>01.04.1995</v>
          </cell>
          <cell r="E77">
            <v>16</v>
          </cell>
          <cell r="F77">
            <v>6195000459</v>
          </cell>
        </row>
        <row r="78">
          <cell r="A78">
            <v>3400002510</v>
          </cell>
          <cell r="B78">
            <v>0</v>
          </cell>
          <cell r="C78">
            <v>6901</v>
          </cell>
          <cell r="D78" t="str">
            <v>01.04.1995</v>
          </cell>
          <cell r="E78">
            <v>5</v>
          </cell>
          <cell r="F78">
            <v>6195000461</v>
          </cell>
        </row>
        <row r="79">
          <cell r="A79">
            <v>3400002511</v>
          </cell>
          <cell r="B79">
            <v>0</v>
          </cell>
          <cell r="C79">
            <v>6901</v>
          </cell>
          <cell r="D79" t="str">
            <v>01.04.1995</v>
          </cell>
          <cell r="E79">
            <v>1</v>
          </cell>
          <cell r="F79">
            <v>6195000473</v>
          </cell>
        </row>
        <row r="80">
          <cell r="A80">
            <v>3400002512</v>
          </cell>
          <cell r="B80">
            <v>0</v>
          </cell>
          <cell r="C80">
            <v>6901</v>
          </cell>
          <cell r="D80" t="str">
            <v>01.04.1995</v>
          </cell>
          <cell r="E80">
            <v>20</v>
          </cell>
          <cell r="F80">
            <v>6195000485</v>
          </cell>
        </row>
        <row r="81">
          <cell r="A81">
            <v>3400002513</v>
          </cell>
          <cell r="B81">
            <v>0</v>
          </cell>
          <cell r="C81">
            <v>6801</v>
          </cell>
          <cell r="D81" t="str">
            <v>01.10.1996</v>
          </cell>
          <cell r="E81">
            <v>1</v>
          </cell>
          <cell r="F81">
            <v>6195000497</v>
          </cell>
        </row>
        <row r="82">
          <cell r="A82">
            <v>3400002514</v>
          </cell>
          <cell r="B82">
            <v>0</v>
          </cell>
          <cell r="C82">
            <v>6801</v>
          </cell>
          <cell r="D82" t="str">
            <v>01.10.1996</v>
          </cell>
          <cell r="E82">
            <v>1</v>
          </cell>
          <cell r="F82">
            <v>6195000503</v>
          </cell>
        </row>
        <row r="83">
          <cell r="A83">
            <v>3400002515</v>
          </cell>
          <cell r="B83">
            <v>0</v>
          </cell>
          <cell r="C83">
            <v>6901</v>
          </cell>
          <cell r="D83" t="str">
            <v>01.04.1995</v>
          </cell>
          <cell r="E83">
            <v>6</v>
          </cell>
          <cell r="F83">
            <v>6195000515</v>
          </cell>
        </row>
        <row r="84">
          <cell r="A84">
            <v>3400002516</v>
          </cell>
          <cell r="B84">
            <v>0</v>
          </cell>
          <cell r="C84">
            <v>6901</v>
          </cell>
          <cell r="D84" t="str">
            <v>01.04.1995</v>
          </cell>
          <cell r="E84">
            <v>2</v>
          </cell>
          <cell r="F84">
            <v>6195000527</v>
          </cell>
        </row>
        <row r="85">
          <cell r="A85">
            <v>3400002517</v>
          </cell>
          <cell r="B85">
            <v>0</v>
          </cell>
          <cell r="C85">
            <v>6801</v>
          </cell>
          <cell r="D85" t="str">
            <v>01.10.1996</v>
          </cell>
          <cell r="E85">
            <v>1</v>
          </cell>
          <cell r="F85">
            <v>6195000539</v>
          </cell>
        </row>
        <row r="86">
          <cell r="A86">
            <v>3400002518</v>
          </cell>
          <cell r="B86">
            <v>0</v>
          </cell>
          <cell r="C86">
            <v>6901</v>
          </cell>
          <cell r="D86" t="str">
            <v>01.04.1995</v>
          </cell>
          <cell r="E86">
            <v>2</v>
          </cell>
          <cell r="F86">
            <v>6195000540</v>
          </cell>
        </row>
        <row r="87">
          <cell r="A87">
            <v>3400002519</v>
          </cell>
          <cell r="B87">
            <v>0</v>
          </cell>
          <cell r="C87">
            <v>6901</v>
          </cell>
          <cell r="D87" t="str">
            <v>01.04.1995</v>
          </cell>
          <cell r="E87">
            <v>2</v>
          </cell>
          <cell r="F87">
            <v>6195000552</v>
          </cell>
        </row>
        <row r="88">
          <cell r="A88">
            <v>3400002520</v>
          </cell>
          <cell r="B88">
            <v>0</v>
          </cell>
          <cell r="C88">
            <v>6901</v>
          </cell>
          <cell r="D88" t="str">
            <v>01.04.1995</v>
          </cell>
          <cell r="E88">
            <v>1</v>
          </cell>
          <cell r="F88">
            <v>6195000564</v>
          </cell>
        </row>
        <row r="89">
          <cell r="A89">
            <v>3400002521</v>
          </cell>
          <cell r="B89">
            <v>0</v>
          </cell>
          <cell r="C89">
            <v>6901</v>
          </cell>
          <cell r="D89" t="str">
            <v>01.04.1995</v>
          </cell>
          <cell r="E89">
            <v>1</v>
          </cell>
          <cell r="F89">
            <v>6195000576</v>
          </cell>
        </row>
        <row r="90">
          <cell r="A90">
            <v>3400002522</v>
          </cell>
          <cell r="B90">
            <v>0</v>
          </cell>
          <cell r="C90">
            <v>6801</v>
          </cell>
          <cell r="D90" t="str">
            <v>01.10.1996</v>
          </cell>
          <cell r="E90">
            <v>1</v>
          </cell>
          <cell r="F90">
            <v>6195000588</v>
          </cell>
        </row>
        <row r="91">
          <cell r="A91">
            <v>3400002523</v>
          </cell>
          <cell r="B91">
            <v>0</v>
          </cell>
          <cell r="C91">
            <v>6901</v>
          </cell>
          <cell r="D91" t="str">
            <v>01.04.1995</v>
          </cell>
          <cell r="E91">
            <v>1</v>
          </cell>
          <cell r="F91">
            <v>6195000599</v>
          </cell>
        </row>
        <row r="92">
          <cell r="A92">
            <v>3400002524</v>
          </cell>
          <cell r="B92">
            <v>0</v>
          </cell>
          <cell r="C92">
            <v>6801</v>
          </cell>
          <cell r="D92" t="str">
            <v>01.10.1996</v>
          </cell>
          <cell r="E92">
            <v>0</v>
          </cell>
          <cell r="F92">
            <v>6195000606</v>
          </cell>
        </row>
        <row r="93">
          <cell r="A93">
            <v>3400002525</v>
          </cell>
          <cell r="B93">
            <v>0</v>
          </cell>
          <cell r="C93">
            <v>6901</v>
          </cell>
          <cell r="D93" t="str">
            <v>01.04.1995</v>
          </cell>
          <cell r="E93">
            <v>1</v>
          </cell>
          <cell r="F93">
            <v>6195000618</v>
          </cell>
        </row>
        <row r="94">
          <cell r="A94">
            <v>3400002526</v>
          </cell>
          <cell r="B94">
            <v>0</v>
          </cell>
          <cell r="C94">
            <v>6801</v>
          </cell>
          <cell r="D94" t="str">
            <v>01.10.1996</v>
          </cell>
          <cell r="E94">
            <v>1</v>
          </cell>
          <cell r="F94">
            <v>6195000629</v>
          </cell>
        </row>
        <row r="95">
          <cell r="A95">
            <v>3400002527</v>
          </cell>
          <cell r="B95">
            <v>0</v>
          </cell>
          <cell r="C95">
            <v>6801</v>
          </cell>
          <cell r="D95" t="str">
            <v>01.10.1996</v>
          </cell>
          <cell r="E95">
            <v>1</v>
          </cell>
          <cell r="F95">
            <v>6195000631</v>
          </cell>
        </row>
        <row r="96">
          <cell r="A96">
            <v>3400002528</v>
          </cell>
          <cell r="B96">
            <v>0</v>
          </cell>
          <cell r="C96">
            <v>6801</v>
          </cell>
          <cell r="D96" t="str">
            <v>01.10.1996</v>
          </cell>
          <cell r="E96">
            <v>1</v>
          </cell>
          <cell r="F96">
            <v>6195000643</v>
          </cell>
        </row>
        <row r="97">
          <cell r="A97">
            <v>3400002529</v>
          </cell>
          <cell r="B97">
            <v>0</v>
          </cell>
          <cell r="C97">
            <v>6901</v>
          </cell>
          <cell r="D97" t="str">
            <v>01.04.1995</v>
          </cell>
          <cell r="E97">
            <v>1</v>
          </cell>
          <cell r="F97">
            <v>6195000655</v>
          </cell>
        </row>
        <row r="98">
          <cell r="A98">
            <v>3400002530</v>
          </cell>
          <cell r="B98">
            <v>0</v>
          </cell>
          <cell r="C98">
            <v>6901</v>
          </cell>
          <cell r="D98" t="str">
            <v>01.04.1995</v>
          </cell>
          <cell r="E98">
            <v>1</v>
          </cell>
          <cell r="F98">
            <v>6195000667</v>
          </cell>
        </row>
        <row r="99">
          <cell r="A99">
            <v>3400002531</v>
          </cell>
          <cell r="B99">
            <v>0</v>
          </cell>
          <cell r="C99">
            <v>6901</v>
          </cell>
          <cell r="D99" t="str">
            <v>01.04.1995</v>
          </cell>
          <cell r="E99">
            <v>2</v>
          </cell>
          <cell r="F99">
            <v>6195000679</v>
          </cell>
        </row>
        <row r="100">
          <cell r="A100">
            <v>3400002532</v>
          </cell>
          <cell r="B100">
            <v>0</v>
          </cell>
          <cell r="C100">
            <v>6901</v>
          </cell>
          <cell r="D100" t="str">
            <v>01.04.1995</v>
          </cell>
          <cell r="E100">
            <v>1</v>
          </cell>
          <cell r="F100">
            <v>6195000680</v>
          </cell>
        </row>
        <row r="101">
          <cell r="A101">
            <v>3400002533</v>
          </cell>
          <cell r="B101">
            <v>0</v>
          </cell>
          <cell r="C101">
            <v>6901</v>
          </cell>
          <cell r="D101" t="str">
            <v>01.04.1995</v>
          </cell>
          <cell r="E101">
            <v>2</v>
          </cell>
          <cell r="F101">
            <v>6195000692</v>
          </cell>
        </row>
        <row r="102">
          <cell r="A102">
            <v>3400002534</v>
          </cell>
          <cell r="B102">
            <v>0</v>
          </cell>
          <cell r="C102">
            <v>6901</v>
          </cell>
          <cell r="D102" t="str">
            <v>01.04.1995</v>
          </cell>
          <cell r="E102">
            <v>37</v>
          </cell>
          <cell r="F102">
            <v>6195000709</v>
          </cell>
        </row>
        <row r="103">
          <cell r="A103">
            <v>3400002535</v>
          </cell>
          <cell r="B103">
            <v>0</v>
          </cell>
          <cell r="C103">
            <v>6901</v>
          </cell>
          <cell r="D103" t="str">
            <v>01.04.1995</v>
          </cell>
          <cell r="E103">
            <v>1</v>
          </cell>
          <cell r="F103">
            <v>6195000710</v>
          </cell>
        </row>
        <row r="104">
          <cell r="A104">
            <v>3400002536</v>
          </cell>
          <cell r="B104">
            <v>0</v>
          </cell>
          <cell r="C104">
            <v>6901</v>
          </cell>
          <cell r="D104" t="str">
            <v>01.04.1995</v>
          </cell>
          <cell r="E104">
            <v>1</v>
          </cell>
          <cell r="F104">
            <v>6195000722</v>
          </cell>
        </row>
        <row r="105">
          <cell r="A105">
            <v>3400002537</v>
          </cell>
          <cell r="B105">
            <v>0</v>
          </cell>
          <cell r="C105">
            <v>6901</v>
          </cell>
          <cell r="D105" t="str">
            <v>01.04.1995</v>
          </cell>
          <cell r="E105">
            <v>9</v>
          </cell>
          <cell r="F105">
            <v>6195000734</v>
          </cell>
        </row>
        <row r="106">
          <cell r="A106">
            <v>3400002538</v>
          </cell>
          <cell r="B106">
            <v>0</v>
          </cell>
          <cell r="C106">
            <v>6901</v>
          </cell>
          <cell r="D106" t="str">
            <v>01.04.1995</v>
          </cell>
          <cell r="E106">
            <v>2</v>
          </cell>
          <cell r="F106">
            <v>6195000746</v>
          </cell>
        </row>
        <row r="107">
          <cell r="A107">
            <v>3400002539</v>
          </cell>
          <cell r="B107">
            <v>0</v>
          </cell>
          <cell r="C107">
            <v>6901</v>
          </cell>
          <cell r="D107" t="str">
            <v>01.04.1995</v>
          </cell>
          <cell r="E107">
            <v>29</v>
          </cell>
          <cell r="F107">
            <v>6195000758</v>
          </cell>
        </row>
        <row r="108">
          <cell r="A108">
            <v>3400002540</v>
          </cell>
          <cell r="B108">
            <v>0</v>
          </cell>
          <cell r="C108">
            <v>6801</v>
          </cell>
          <cell r="D108" t="str">
            <v>01.10.1996</v>
          </cell>
          <cell r="E108">
            <v>0</v>
          </cell>
          <cell r="F108">
            <v>6195000769</v>
          </cell>
        </row>
        <row r="109">
          <cell r="A109">
            <v>3400002541</v>
          </cell>
          <cell r="B109">
            <v>0</v>
          </cell>
          <cell r="C109">
            <v>6801</v>
          </cell>
          <cell r="D109" t="str">
            <v>01.10.1996</v>
          </cell>
          <cell r="E109">
            <v>1</v>
          </cell>
          <cell r="F109">
            <v>6195000771</v>
          </cell>
        </row>
        <row r="110">
          <cell r="A110">
            <v>3400002542</v>
          </cell>
          <cell r="B110">
            <v>0</v>
          </cell>
          <cell r="C110">
            <v>6801</v>
          </cell>
          <cell r="D110" t="str">
            <v>01.10.1996</v>
          </cell>
          <cell r="E110">
            <v>0</v>
          </cell>
          <cell r="F110">
            <v>6195000783</v>
          </cell>
        </row>
        <row r="111">
          <cell r="A111">
            <v>3400002543</v>
          </cell>
          <cell r="B111">
            <v>0</v>
          </cell>
          <cell r="C111">
            <v>6801</v>
          </cell>
          <cell r="D111" t="str">
            <v>01.10.1996</v>
          </cell>
          <cell r="E111">
            <v>0</v>
          </cell>
          <cell r="F111">
            <v>6195000795</v>
          </cell>
        </row>
        <row r="112">
          <cell r="A112">
            <v>3400002544</v>
          </cell>
          <cell r="B112">
            <v>0</v>
          </cell>
          <cell r="C112">
            <v>6801</v>
          </cell>
          <cell r="D112" t="str">
            <v>01.10.1996</v>
          </cell>
          <cell r="E112">
            <v>0</v>
          </cell>
          <cell r="F112">
            <v>6195000801</v>
          </cell>
        </row>
        <row r="113">
          <cell r="A113">
            <v>3400002545</v>
          </cell>
          <cell r="B113">
            <v>0</v>
          </cell>
          <cell r="C113">
            <v>6801</v>
          </cell>
          <cell r="D113" t="str">
            <v>01.10.1996</v>
          </cell>
          <cell r="E113">
            <v>0</v>
          </cell>
          <cell r="F113">
            <v>6195000813</v>
          </cell>
        </row>
        <row r="114">
          <cell r="A114">
            <v>3400002546</v>
          </cell>
          <cell r="B114">
            <v>0</v>
          </cell>
          <cell r="C114">
            <v>6801</v>
          </cell>
          <cell r="D114" t="str">
            <v>01.10.1996</v>
          </cell>
          <cell r="E114">
            <v>0</v>
          </cell>
          <cell r="F114">
            <v>6195000825</v>
          </cell>
        </row>
        <row r="115">
          <cell r="A115">
            <v>3400002547</v>
          </cell>
          <cell r="B115">
            <v>0</v>
          </cell>
          <cell r="C115">
            <v>6801</v>
          </cell>
          <cell r="D115" t="str">
            <v>01.10.1996</v>
          </cell>
          <cell r="E115">
            <v>1</v>
          </cell>
          <cell r="F115">
            <v>6195000837</v>
          </cell>
        </row>
        <row r="116">
          <cell r="A116">
            <v>3400002548</v>
          </cell>
          <cell r="B116">
            <v>0</v>
          </cell>
          <cell r="C116">
            <v>6801</v>
          </cell>
          <cell r="D116" t="str">
            <v>01.10.1996</v>
          </cell>
          <cell r="E116">
            <v>1</v>
          </cell>
          <cell r="F116">
            <v>6195000849</v>
          </cell>
        </row>
        <row r="117">
          <cell r="A117">
            <v>3400002549</v>
          </cell>
          <cell r="B117">
            <v>0</v>
          </cell>
          <cell r="C117">
            <v>6801</v>
          </cell>
          <cell r="D117" t="str">
            <v>01.10.1996</v>
          </cell>
          <cell r="E117">
            <v>1</v>
          </cell>
          <cell r="F117">
            <v>6195000850</v>
          </cell>
        </row>
        <row r="118">
          <cell r="A118">
            <v>3400002550</v>
          </cell>
          <cell r="B118">
            <v>0</v>
          </cell>
          <cell r="C118">
            <v>6901</v>
          </cell>
          <cell r="D118" t="str">
            <v>01.04.1995</v>
          </cell>
          <cell r="E118">
            <v>0</v>
          </cell>
          <cell r="F118">
            <v>6195000862</v>
          </cell>
        </row>
        <row r="119">
          <cell r="A119">
            <v>3400002551</v>
          </cell>
          <cell r="B119">
            <v>0</v>
          </cell>
          <cell r="C119">
            <v>6801</v>
          </cell>
          <cell r="D119" t="str">
            <v>01.10.1996</v>
          </cell>
          <cell r="E119">
            <v>1</v>
          </cell>
          <cell r="F119">
            <v>6195000874</v>
          </cell>
        </row>
        <row r="120">
          <cell r="A120">
            <v>3400004786</v>
          </cell>
          <cell r="B120">
            <v>0</v>
          </cell>
          <cell r="C120">
            <v>6801</v>
          </cell>
          <cell r="D120" t="str">
            <v>01.10.1996</v>
          </cell>
          <cell r="E120">
            <v>1</v>
          </cell>
          <cell r="F120">
            <v>6195000886</v>
          </cell>
        </row>
        <row r="121">
          <cell r="A121">
            <v>3400002552</v>
          </cell>
          <cell r="B121">
            <v>0</v>
          </cell>
          <cell r="C121">
            <v>6801</v>
          </cell>
          <cell r="D121" t="str">
            <v>01.10.1996</v>
          </cell>
          <cell r="E121">
            <v>1</v>
          </cell>
          <cell r="F121">
            <v>6195000898</v>
          </cell>
        </row>
        <row r="122">
          <cell r="A122">
            <v>3400002553</v>
          </cell>
          <cell r="B122">
            <v>0</v>
          </cell>
          <cell r="C122">
            <v>6801</v>
          </cell>
          <cell r="D122" t="str">
            <v>01.10.1996</v>
          </cell>
          <cell r="E122">
            <v>1</v>
          </cell>
          <cell r="F122">
            <v>6195000904</v>
          </cell>
        </row>
        <row r="123">
          <cell r="A123">
            <v>3400002554</v>
          </cell>
          <cell r="B123">
            <v>0</v>
          </cell>
          <cell r="C123">
            <v>6801</v>
          </cell>
          <cell r="D123" t="str">
            <v>01.10.1996</v>
          </cell>
          <cell r="E123">
            <v>1</v>
          </cell>
          <cell r="F123">
            <v>6195000916</v>
          </cell>
        </row>
        <row r="124">
          <cell r="A124">
            <v>3400002555</v>
          </cell>
          <cell r="B124">
            <v>0</v>
          </cell>
          <cell r="C124">
            <v>6801</v>
          </cell>
          <cell r="D124" t="str">
            <v>01.10.1996</v>
          </cell>
          <cell r="E124">
            <v>1</v>
          </cell>
          <cell r="F124">
            <v>6195000928</v>
          </cell>
        </row>
        <row r="125">
          <cell r="A125">
            <v>3400002556</v>
          </cell>
          <cell r="B125">
            <v>0</v>
          </cell>
          <cell r="C125">
            <v>6901</v>
          </cell>
          <cell r="D125" t="str">
            <v>01.04.1995</v>
          </cell>
          <cell r="E125">
            <v>3</v>
          </cell>
          <cell r="F125">
            <v>6195000939</v>
          </cell>
        </row>
        <row r="126">
          <cell r="A126">
            <v>3400002557</v>
          </cell>
          <cell r="B126">
            <v>0</v>
          </cell>
          <cell r="C126">
            <v>6901</v>
          </cell>
          <cell r="D126" t="str">
            <v>01.04.1995</v>
          </cell>
          <cell r="E126">
            <v>3</v>
          </cell>
          <cell r="F126">
            <v>6195000941</v>
          </cell>
        </row>
        <row r="127">
          <cell r="A127">
            <v>3400002558</v>
          </cell>
          <cell r="B127">
            <v>0</v>
          </cell>
          <cell r="C127">
            <v>6901</v>
          </cell>
          <cell r="D127" t="str">
            <v>01.04.1995</v>
          </cell>
          <cell r="E127">
            <v>1</v>
          </cell>
          <cell r="F127">
            <v>6195000953</v>
          </cell>
        </row>
        <row r="128">
          <cell r="A128">
            <v>3400002559</v>
          </cell>
          <cell r="B128">
            <v>0</v>
          </cell>
          <cell r="C128">
            <v>6901</v>
          </cell>
          <cell r="D128" t="str">
            <v>01.04.1995</v>
          </cell>
          <cell r="E128">
            <v>2</v>
          </cell>
          <cell r="F128">
            <v>6195000965</v>
          </cell>
        </row>
        <row r="129">
          <cell r="A129">
            <v>3400002560</v>
          </cell>
          <cell r="B129">
            <v>0</v>
          </cell>
          <cell r="C129">
            <v>6901</v>
          </cell>
          <cell r="D129" t="str">
            <v>01.04.1995</v>
          </cell>
          <cell r="E129">
            <v>11</v>
          </cell>
          <cell r="F129">
            <v>6195000977</v>
          </cell>
        </row>
        <row r="130">
          <cell r="A130">
            <v>3400002561</v>
          </cell>
          <cell r="B130">
            <v>0</v>
          </cell>
          <cell r="C130">
            <v>6901</v>
          </cell>
          <cell r="D130" t="str">
            <v>01.04.1995</v>
          </cell>
          <cell r="E130">
            <v>33</v>
          </cell>
          <cell r="F130">
            <v>6195000989</v>
          </cell>
        </row>
        <row r="131">
          <cell r="A131">
            <v>3400002562</v>
          </cell>
          <cell r="B131">
            <v>0</v>
          </cell>
          <cell r="C131">
            <v>6901</v>
          </cell>
          <cell r="D131" t="str">
            <v>01.04.1995</v>
          </cell>
          <cell r="E131">
            <v>21</v>
          </cell>
          <cell r="F131">
            <v>6195000990</v>
          </cell>
        </row>
        <row r="132">
          <cell r="A132">
            <v>3400002563</v>
          </cell>
          <cell r="B132">
            <v>0</v>
          </cell>
          <cell r="C132">
            <v>6901</v>
          </cell>
          <cell r="D132" t="str">
            <v>01.04.1995</v>
          </cell>
          <cell r="E132">
            <v>4</v>
          </cell>
          <cell r="F132">
            <v>6195001007</v>
          </cell>
        </row>
        <row r="133">
          <cell r="A133">
            <v>3400002564</v>
          </cell>
          <cell r="B133">
            <v>0</v>
          </cell>
          <cell r="C133">
            <v>6801</v>
          </cell>
          <cell r="D133" t="str">
            <v>01.10.1996</v>
          </cell>
          <cell r="E133">
            <v>1</v>
          </cell>
          <cell r="F133">
            <v>6195001015</v>
          </cell>
        </row>
        <row r="134">
          <cell r="A134">
            <v>3400002565</v>
          </cell>
          <cell r="B134">
            <v>0</v>
          </cell>
          <cell r="C134">
            <v>6901</v>
          </cell>
          <cell r="D134" t="str">
            <v>01.04.1995</v>
          </cell>
          <cell r="E134">
            <v>1</v>
          </cell>
          <cell r="F134">
            <v>6195001023</v>
          </cell>
        </row>
        <row r="135">
          <cell r="A135">
            <v>3400002566</v>
          </cell>
          <cell r="B135">
            <v>0</v>
          </cell>
          <cell r="C135">
            <v>6901</v>
          </cell>
          <cell r="D135" t="str">
            <v>01.04.1995</v>
          </cell>
          <cell r="E135">
            <v>1</v>
          </cell>
          <cell r="F135">
            <v>6195001031</v>
          </cell>
        </row>
        <row r="136">
          <cell r="A136">
            <v>3400002567</v>
          </cell>
          <cell r="B136">
            <v>0</v>
          </cell>
          <cell r="C136">
            <v>6901</v>
          </cell>
          <cell r="D136" t="str">
            <v>01.09.1995</v>
          </cell>
          <cell r="E136">
            <v>58</v>
          </cell>
          <cell r="F136">
            <v>6195001040</v>
          </cell>
        </row>
        <row r="137">
          <cell r="A137">
            <v>3400005590</v>
          </cell>
          <cell r="B137">
            <v>0</v>
          </cell>
          <cell r="C137">
            <v>6230</v>
          </cell>
          <cell r="D137" t="str">
            <v>01.10.1996</v>
          </cell>
          <cell r="E137">
            <v>2</v>
          </cell>
          <cell r="F137">
            <v>6195001052</v>
          </cell>
        </row>
        <row r="138">
          <cell r="A138">
            <v>3400002568</v>
          </cell>
          <cell r="B138">
            <v>0</v>
          </cell>
          <cell r="C138">
            <v>6801</v>
          </cell>
          <cell r="D138" t="str">
            <v>01.10.1996</v>
          </cell>
          <cell r="E138">
            <v>0</v>
          </cell>
          <cell r="F138">
            <v>6195001052</v>
          </cell>
        </row>
        <row r="139">
          <cell r="A139">
            <v>3400002569</v>
          </cell>
          <cell r="B139">
            <v>0</v>
          </cell>
          <cell r="C139">
            <v>6801</v>
          </cell>
          <cell r="D139" t="str">
            <v>01.10.1996</v>
          </cell>
          <cell r="E139">
            <v>0</v>
          </cell>
          <cell r="F139">
            <v>6195001064</v>
          </cell>
        </row>
        <row r="140">
          <cell r="A140">
            <v>3400002570</v>
          </cell>
          <cell r="B140">
            <v>0</v>
          </cell>
          <cell r="C140">
            <v>6801</v>
          </cell>
          <cell r="D140" t="str">
            <v>01.10.1996</v>
          </cell>
          <cell r="E140">
            <v>0</v>
          </cell>
          <cell r="F140">
            <v>6195001088</v>
          </cell>
        </row>
        <row r="141">
          <cell r="A141">
            <v>3400005591</v>
          </cell>
          <cell r="B141">
            <v>0</v>
          </cell>
          <cell r="C141">
            <v>6230</v>
          </cell>
          <cell r="D141" t="str">
            <v>01.10.1996</v>
          </cell>
          <cell r="E141">
            <v>2</v>
          </cell>
          <cell r="F141">
            <v>6195001088</v>
          </cell>
        </row>
        <row r="142">
          <cell r="A142">
            <v>3400005592</v>
          </cell>
          <cell r="B142">
            <v>0</v>
          </cell>
          <cell r="C142">
            <v>6230</v>
          </cell>
          <cell r="D142" t="str">
            <v>01.10.1996</v>
          </cell>
          <cell r="E142">
            <v>2</v>
          </cell>
          <cell r="F142">
            <v>6195001099</v>
          </cell>
        </row>
        <row r="143">
          <cell r="A143">
            <v>3400002571</v>
          </cell>
          <cell r="B143">
            <v>0</v>
          </cell>
          <cell r="C143">
            <v>6801</v>
          </cell>
          <cell r="D143" t="str">
            <v>01.10.1996</v>
          </cell>
          <cell r="E143">
            <v>0</v>
          </cell>
          <cell r="F143">
            <v>6195001099</v>
          </cell>
        </row>
        <row r="144">
          <cell r="A144">
            <v>3400002572</v>
          </cell>
          <cell r="B144">
            <v>0</v>
          </cell>
          <cell r="C144">
            <v>6801</v>
          </cell>
          <cell r="D144" t="str">
            <v>01.10.1996</v>
          </cell>
          <cell r="E144">
            <v>0</v>
          </cell>
          <cell r="F144">
            <v>6195001104</v>
          </cell>
        </row>
        <row r="145">
          <cell r="A145">
            <v>3400002573</v>
          </cell>
          <cell r="B145">
            <v>0</v>
          </cell>
          <cell r="C145">
            <v>6801</v>
          </cell>
          <cell r="D145" t="str">
            <v>01.10.1996</v>
          </cell>
          <cell r="E145">
            <v>0</v>
          </cell>
          <cell r="F145">
            <v>6195001112</v>
          </cell>
        </row>
        <row r="146">
          <cell r="A146">
            <v>3400002574</v>
          </cell>
          <cell r="B146">
            <v>0</v>
          </cell>
          <cell r="C146">
            <v>6801</v>
          </cell>
          <cell r="D146" t="str">
            <v>01.10.1996</v>
          </cell>
          <cell r="E146">
            <v>0</v>
          </cell>
          <cell r="F146">
            <v>6195001129</v>
          </cell>
        </row>
        <row r="147">
          <cell r="A147">
            <v>3400002575</v>
          </cell>
          <cell r="B147">
            <v>0</v>
          </cell>
          <cell r="C147">
            <v>6801</v>
          </cell>
          <cell r="D147" t="str">
            <v>01.10.1996</v>
          </cell>
          <cell r="E147">
            <v>0</v>
          </cell>
          <cell r="F147">
            <v>6195001131</v>
          </cell>
        </row>
        <row r="148">
          <cell r="A148">
            <v>3400002576</v>
          </cell>
          <cell r="B148">
            <v>0</v>
          </cell>
          <cell r="C148">
            <v>6801</v>
          </cell>
          <cell r="D148" t="str">
            <v>01.10.1996</v>
          </cell>
          <cell r="E148">
            <v>0</v>
          </cell>
          <cell r="F148">
            <v>6195001143</v>
          </cell>
        </row>
        <row r="149">
          <cell r="A149">
            <v>3400005593</v>
          </cell>
          <cell r="B149">
            <v>0</v>
          </cell>
          <cell r="C149">
            <v>6230</v>
          </cell>
          <cell r="D149" t="str">
            <v>01.10.1996</v>
          </cell>
          <cell r="E149">
            <v>2</v>
          </cell>
          <cell r="F149">
            <v>6195001143</v>
          </cell>
        </row>
        <row r="150">
          <cell r="A150">
            <v>3400002577</v>
          </cell>
          <cell r="B150">
            <v>0</v>
          </cell>
          <cell r="C150">
            <v>6801</v>
          </cell>
          <cell r="D150" t="str">
            <v>01.10.1996</v>
          </cell>
          <cell r="E150">
            <v>0</v>
          </cell>
          <cell r="F150">
            <v>6195001155</v>
          </cell>
        </row>
        <row r="151">
          <cell r="A151">
            <v>3400005594</v>
          </cell>
          <cell r="B151">
            <v>0</v>
          </cell>
          <cell r="C151">
            <v>6230</v>
          </cell>
          <cell r="D151" t="str">
            <v>01.10.1996</v>
          </cell>
          <cell r="E151">
            <v>2</v>
          </cell>
          <cell r="F151">
            <v>6195001155</v>
          </cell>
        </row>
        <row r="152">
          <cell r="A152">
            <v>3400002578</v>
          </cell>
          <cell r="B152">
            <v>0</v>
          </cell>
          <cell r="C152">
            <v>6801</v>
          </cell>
          <cell r="D152" t="str">
            <v>01.10.1996</v>
          </cell>
          <cell r="E152">
            <v>0</v>
          </cell>
          <cell r="F152">
            <v>6195001167</v>
          </cell>
        </row>
        <row r="153">
          <cell r="A153">
            <v>3400005595</v>
          </cell>
          <cell r="B153">
            <v>0</v>
          </cell>
          <cell r="C153">
            <v>6230</v>
          </cell>
          <cell r="D153" t="str">
            <v>01.10.1996</v>
          </cell>
          <cell r="E153">
            <v>2</v>
          </cell>
          <cell r="F153">
            <v>6195001167</v>
          </cell>
        </row>
        <row r="154">
          <cell r="A154">
            <v>3400005596</v>
          </cell>
          <cell r="B154">
            <v>0</v>
          </cell>
          <cell r="C154">
            <v>6230</v>
          </cell>
          <cell r="D154" t="str">
            <v>01.10.1996</v>
          </cell>
          <cell r="E154">
            <v>2</v>
          </cell>
          <cell r="F154">
            <v>6195001179</v>
          </cell>
        </row>
        <row r="155">
          <cell r="A155">
            <v>3400002579</v>
          </cell>
          <cell r="B155">
            <v>0</v>
          </cell>
          <cell r="C155">
            <v>6801</v>
          </cell>
          <cell r="D155" t="str">
            <v>01.10.1996</v>
          </cell>
          <cell r="E155">
            <v>0</v>
          </cell>
          <cell r="F155">
            <v>6195001179</v>
          </cell>
        </row>
        <row r="156">
          <cell r="A156">
            <v>3400002580</v>
          </cell>
          <cell r="B156">
            <v>0</v>
          </cell>
          <cell r="C156">
            <v>6901</v>
          </cell>
          <cell r="D156" t="str">
            <v>01.04.1995</v>
          </cell>
          <cell r="E156">
            <v>86</v>
          </cell>
          <cell r="F156">
            <v>6195001180</v>
          </cell>
        </row>
        <row r="157">
          <cell r="A157">
            <v>3400002581</v>
          </cell>
          <cell r="B157">
            <v>0</v>
          </cell>
          <cell r="C157">
            <v>6901</v>
          </cell>
          <cell r="D157" t="str">
            <v>01.04.1995</v>
          </cell>
          <cell r="E157">
            <v>3</v>
          </cell>
          <cell r="F157">
            <v>6195001192</v>
          </cell>
        </row>
        <row r="158">
          <cell r="A158">
            <v>3400002582</v>
          </cell>
          <cell r="B158">
            <v>0</v>
          </cell>
          <cell r="C158">
            <v>6801</v>
          </cell>
          <cell r="D158" t="str">
            <v>01.10.1996</v>
          </cell>
          <cell r="E158">
            <v>0</v>
          </cell>
          <cell r="F158">
            <v>6195001201</v>
          </cell>
        </row>
        <row r="159">
          <cell r="A159">
            <v>3400005597</v>
          </cell>
          <cell r="B159">
            <v>0</v>
          </cell>
          <cell r="C159">
            <v>6230</v>
          </cell>
          <cell r="D159" t="str">
            <v>01.10.1996</v>
          </cell>
          <cell r="E159">
            <v>2</v>
          </cell>
          <cell r="F159">
            <v>6195001201</v>
          </cell>
        </row>
        <row r="160">
          <cell r="A160">
            <v>3400002583</v>
          </cell>
          <cell r="B160">
            <v>0</v>
          </cell>
          <cell r="C160">
            <v>6901</v>
          </cell>
          <cell r="D160" t="str">
            <v>01.04.1995</v>
          </cell>
          <cell r="E160">
            <v>1</v>
          </cell>
          <cell r="F160">
            <v>6195001210</v>
          </cell>
        </row>
        <row r="161">
          <cell r="A161">
            <v>3400002584</v>
          </cell>
          <cell r="B161">
            <v>0</v>
          </cell>
          <cell r="C161">
            <v>6901</v>
          </cell>
          <cell r="D161" t="str">
            <v>01.04.1995</v>
          </cell>
          <cell r="E161">
            <v>0</v>
          </cell>
          <cell r="F161">
            <v>6195001222</v>
          </cell>
        </row>
        <row r="162">
          <cell r="A162">
            <v>3400002585</v>
          </cell>
          <cell r="B162">
            <v>0</v>
          </cell>
          <cell r="C162">
            <v>6801</v>
          </cell>
          <cell r="D162" t="str">
            <v>01.10.1996</v>
          </cell>
          <cell r="E162">
            <v>0</v>
          </cell>
          <cell r="F162">
            <v>6195001234</v>
          </cell>
        </row>
        <row r="163">
          <cell r="A163">
            <v>3400002586</v>
          </cell>
          <cell r="B163">
            <v>0</v>
          </cell>
          <cell r="C163">
            <v>6801</v>
          </cell>
          <cell r="D163" t="str">
            <v>01.10.1996</v>
          </cell>
          <cell r="E163">
            <v>0</v>
          </cell>
          <cell r="F163">
            <v>6195001246</v>
          </cell>
        </row>
        <row r="164">
          <cell r="A164">
            <v>3400002587</v>
          </cell>
          <cell r="B164">
            <v>0</v>
          </cell>
          <cell r="C164">
            <v>6801</v>
          </cell>
          <cell r="D164" t="str">
            <v>01.10.1996</v>
          </cell>
          <cell r="E164">
            <v>1</v>
          </cell>
          <cell r="F164">
            <v>6195001258</v>
          </cell>
        </row>
        <row r="165">
          <cell r="A165">
            <v>3400002588</v>
          </cell>
          <cell r="B165">
            <v>0</v>
          </cell>
          <cell r="C165">
            <v>6801</v>
          </cell>
          <cell r="D165" t="str">
            <v>01.10.1996</v>
          </cell>
          <cell r="E165">
            <v>1</v>
          </cell>
          <cell r="F165">
            <v>6195001269</v>
          </cell>
        </row>
        <row r="166">
          <cell r="A166">
            <v>3400002589</v>
          </cell>
          <cell r="B166">
            <v>0</v>
          </cell>
          <cell r="C166">
            <v>6901</v>
          </cell>
          <cell r="D166" t="str">
            <v>01.04.1995</v>
          </cell>
          <cell r="E166">
            <v>10</v>
          </cell>
          <cell r="F166">
            <v>6195001271</v>
          </cell>
        </row>
        <row r="167">
          <cell r="A167">
            <v>3400002590</v>
          </cell>
          <cell r="B167">
            <v>0</v>
          </cell>
          <cell r="C167">
            <v>6801</v>
          </cell>
          <cell r="D167" t="str">
            <v>01.10.1996</v>
          </cell>
          <cell r="E167">
            <v>1</v>
          </cell>
          <cell r="F167">
            <v>6195001283</v>
          </cell>
        </row>
        <row r="168">
          <cell r="A168">
            <v>3400002591</v>
          </cell>
          <cell r="B168">
            <v>0</v>
          </cell>
          <cell r="C168">
            <v>6901</v>
          </cell>
          <cell r="D168" t="str">
            <v>01.04.1995</v>
          </cell>
          <cell r="E168">
            <v>3</v>
          </cell>
          <cell r="F168">
            <v>6195001295</v>
          </cell>
        </row>
        <row r="169">
          <cell r="A169">
            <v>3400002592</v>
          </cell>
          <cell r="B169">
            <v>0</v>
          </cell>
          <cell r="C169">
            <v>6801</v>
          </cell>
          <cell r="D169" t="str">
            <v>01.10.1996</v>
          </cell>
          <cell r="E169">
            <v>1</v>
          </cell>
          <cell r="F169">
            <v>6195001301</v>
          </cell>
        </row>
        <row r="170">
          <cell r="A170">
            <v>3400002593</v>
          </cell>
          <cell r="B170">
            <v>0</v>
          </cell>
          <cell r="C170">
            <v>6801</v>
          </cell>
          <cell r="D170" t="str">
            <v>01.10.1996</v>
          </cell>
          <cell r="E170">
            <v>1</v>
          </cell>
          <cell r="F170">
            <v>6195001313</v>
          </cell>
        </row>
        <row r="171">
          <cell r="A171">
            <v>3400002594</v>
          </cell>
          <cell r="B171">
            <v>0</v>
          </cell>
          <cell r="C171">
            <v>6901</v>
          </cell>
          <cell r="D171" t="str">
            <v>01.04.1995</v>
          </cell>
          <cell r="E171">
            <v>1</v>
          </cell>
          <cell r="F171">
            <v>6195001325</v>
          </cell>
        </row>
        <row r="172">
          <cell r="A172">
            <v>3400002595</v>
          </cell>
          <cell r="B172">
            <v>0</v>
          </cell>
          <cell r="C172">
            <v>6901</v>
          </cell>
          <cell r="D172" t="str">
            <v>01.04.1995</v>
          </cell>
          <cell r="E172">
            <v>9</v>
          </cell>
          <cell r="F172">
            <v>6195001337</v>
          </cell>
        </row>
        <row r="173">
          <cell r="A173">
            <v>3400002596</v>
          </cell>
          <cell r="B173">
            <v>0</v>
          </cell>
          <cell r="C173">
            <v>6801</v>
          </cell>
          <cell r="D173" t="str">
            <v>01.10.1996</v>
          </cell>
          <cell r="E173">
            <v>1</v>
          </cell>
          <cell r="F173">
            <v>6195001349</v>
          </cell>
        </row>
        <row r="174">
          <cell r="A174">
            <v>3400002597</v>
          </cell>
          <cell r="B174">
            <v>0</v>
          </cell>
          <cell r="C174">
            <v>6901</v>
          </cell>
          <cell r="D174" t="str">
            <v>01.04.1995</v>
          </cell>
          <cell r="E174">
            <v>19</v>
          </cell>
          <cell r="F174">
            <v>6195001350</v>
          </cell>
        </row>
        <row r="175">
          <cell r="A175">
            <v>3400002598</v>
          </cell>
          <cell r="B175">
            <v>0</v>
          </cell>
          <cell r="C175">
            <v>6801</v>
          </cell>
          <cell r="D175" t="str">
            <v>01.10.1996</v>
          </cell>
          <cell r="E175">
            <v>1</v>
          </cell>
          <cell r="F175">
            <v>6195001441</v>
          </cell>
        </row>
        <row r="176">
          <cell r="A176">
            <v>3400002599</v>
          </cell>
          <cell r="B176">
            <v>0</v>
          </cell>
          <cell r="C176">
            <v>6801</v>
          </cell>
          <cell r="D176" t="str">
            <v>01.10.1996</v>
          </cell>
          <cell r="E176">
            <v>1</v>
          </cell>
          <cell r="F176">
            <v>6195001453</v>
          </cell>
        </row>
        <row r="177">
          <cell r="A177">
            <v>3400002600</v>
          </cell>
          <cell r="B177">
            <v>0</v>
          </cell>
          <cell r="C177">
            <v>6801</v>
          </cell>
          <cell r="D177" t="str">
            <v>01.10.1996</v>
          </cell>
          <cell r="E177">
            <v>1</v>
          </cell>
          <cell r="F177">
            <v>6195001465</v>
          </cell>
        </row>
        <row r="178">
          <cell r="A178">
            <v>3400002601</v>
          </cell>
          <cell r="B178">
            <v>0</v>
          </cell>
          <cell r="C178">
            <v>6901</v>
          </cell>
          <cell r="D178" t="str">
            <v>01.04.1995</v>
          </cell>
          <cell r="E178">
            <v>1</v>
          </cell>
          <cell r="F178">
            <v>6195001477</v>
          </cell>
        </row>
        <row r="179">
          <cell r="A179">
            <v>3400002602</v>
          </cell>
          <cell r="B179">
            <v>0</v>
          </cell>
          <cell r="C179">
            <v>6901</v>
          </cell>
          <cell r="D179" t="str">
            <v>01.04.1995</v>
          </cell>
          <cell r="E179">
            <v>1</v>
          </cell>
          <cell r="F179">
            <v>6195001489</v>
          </cell>
        </row>
        <row r="180">
          <cell r="A180">
            <v>3400002603</v>
          </cell>
          <cell r="B180">
            <v>0</v>
          </cell>
          <cell r="C180">
            <v>6901</v>
          </cell>
          <cell r="D180" t="str">
            <v>01.04.1995</v>
          </cell>
          <cell r="E180">
            <v>1</v>
          </cell>
          <cell r="F180">
            <v>6195001490</v>
          </cell>
        </row>
        <row r="181">
          <cell r="A181">
            <v>3400002604</v>
          </cell>
          <cell r="B181">
            <v>0</v>
          </cell>
          <cell r="C181">
            <v>6901</v>
          </cell>
          <cell r="D181" t="str">
            <v>01.04.1995</v>
          </cell>
          <cell r="E181">
            <v>1</v>
          </cell>
          <cell r="F181">
            <v>6195001507</v>
          </cell>
        </row>
        <row r="182">
          <cell r="A182">
            <v>3400002605</v>
          </cell>
          <cell r="B182">
            <v>0</v>
          </cell>
          <cell r="C182">
            <v>6801</v>
          </cell>
          <cell r="D182" t="str">
            <v>01.10.1996</v>
          </cell>
          <cell r="E182">
            <v>1</v>
          </cell>
          <cell r="F182">
            <v>6195001519</v>
          </cell>
        </row>
        <row r="183">
          <cell r="A183">
            <v>3400002606</v>
          </cell>
          <cell r="B183">
            <v>0</v>
          </cell>
          <cell r="C183">
            <v>6801</v>
          </cell>
          <cell r="D183" t="str">
            <v>01.10.1996</v>
          </cell>
          <cell r="E183">
            <v>1</v>
          </cell>
          <cell r="F183">
            <v>6195001520</v>
          </cell>
        </row>
        <row r="184">
          <cell r="A184">
            <v>3400002607</v>
          </cell>
          <cell r="B184">
            <v>0</v>
          </cell>
          <cell r="C184">
            <v>6901</v>
          </cell>
          <cell r="D184" t="str">
            <v>01.04.1995</v>
          </cell>
          <cell r="E184">
            <v>1</v>
          </cell>
          <cell r="F184">
            <v>6195001532</v>
          </cell>
        </row>
        <row r="185">
          <cell r="A185">
            <v>3400002608</v>
          </cell>
          <cell r="B185">
            <v>0</v>
          </cell>
          <cell r="C185">
            <v>6801</v>
          </cell>
          <cell r="D185" t="str">
            <v>01.10.1996</v>
          </cell>
          <cell r="E185">
            <v>1</v>
          </cell>
          <cell r="F185">
            <v>6195001544</v>
          </cell>
        </row>
        <row r="186">
          <cell r="A186">
            <v>3400005598</v>
          </cell>
          <cell r="B186">
            <v>0</v>
          </cell>
          <cell r="C186">
            <v>6230</v>
          </cell>
          <cell r="D186" t="str">
            <v>01.10.1996</v>
          </cell>
          <cell r="E186">
            <v>2</v>
          </cell>
          <cell r="F186">
            <v>6195001556</v>
          </cell>
        </row>
        <row r="187">
          <cell r="A187">
            <v>3400002609</v>
          </cell>
          <cell r="B187">
            <v>0</v>
          </cell>
          <cell r="C187">
            <v>6801</v>
          </cell>
          <cell r="D187" t="str">
            <v>01.10.1996</v>
          </cell>
          <cell r="E187">
            <v>0</v>
          </cell>
          <cell r="F187">
            <v>6195001556</v>
          </cell>
        </row>
        <row r="188">
          <cell r="A188">
            <v>3400002610</v>
          </cell>
          <cell r="B188">
            <v>0</v>
          </cell>
          <cell r="C188">
            <v>6901</v>
          </cell>
          <cell r="D188" t="str">
            <v>01.04.1995</v>
          </cell>
          <cell r="E188">
            <v>1</v>
          </cell>
          <cell r="F188">
            <v>6195001568</v>
          </cell>
        </row>
        <row r="189">
          <cell r="A189">
            <v>3400002611</v>
          </cell>
          <cell r="B189">
            <v>0</v>
          </cell>
          <cell r="C189">
            <v>6901</v>
          </cell>
          <cell r="D189" t="str">
            <v>01.04.1995</v>
          </cell>
          <cell r="E189">
            <v>1</v>
          </cell>
          <cell r="F189">
            <v>6195001579</v>
          </cell>
        </row>
        <row r="190">
          <cell r="A190">
            <v>3400002612</v>
          </cell>
          <cell r="B190">
            <v>0</v>
          </cell>
          <cell r="C190">
            <v>6901</v>
          </cell>
          <cell r="D190" t="str">
            <v>01.04.1995</v>
          </cell>
          <cell r="E190">
            <v>16</v>
          </cell>
          <cell r="F190">
            <v>6195001581</v>
          </cell>
        </row>
        <row r="191">
          <cell r="A191">
            <v>3400002613</v>
          </cell>
          <cell r="B191">
            <v>0</v>
          </cell>
          <cell r="C191">
            <v>6901</v>
          </cell>
          <cell r="D191" t="str">
            <v>01.04.1995</v>
          </cell>
          <cell r="E191">
            <v>1</v>
          </cell>
          <cell r="F191">
            <v>6195001593</v>
          </cell>
        </row>
        <row r="192">
          <cell r="A192">
            <v>3400002614</v>
          </cell>
          <cell r="B192">
            <v>0</v>
          </cell>
          <cell r="C192">
            <v>6901</v>
          </cell>
          <cell r="D192" t="str">
            <v>01.04.1995</v>
          </cell>
          <cell r="E192">
            <v>46</v>
          </cell>
          <cell r="F192">
            <v>6195001609</v>
          </cell>
        </row>
        <row r="193">
          <cell r="A193">
            <v>3400002615</v>
          </cell>
          <cell r="B193">
            <v>0</v>
          </cell>
          <cell r="C193">
            <v>6901</v>
          </cell>
          <cell r="D193" t="str">
            <v>01.04.1995</v>
          </cell>
          <cell r="E193">
            <v>6</v>
          </cell>
          <cell r="F193">
            <v>6195001611</v>
          </cell>
        </row>
        <row r="194">
          <cell r="A194">
            <v>3400002616</v>
          </cell>
          <cell r="B194">
            <v>0</v>
          </cell>
          <cell r="C194">
            <v>6901</v>
          </cell>
          <cell r="D194" t="str">
            <v>01.04.1995</v>
          </cell>
          <cell r="E194">
            <v>6</v>
          </cell>
          <cell r="F194">
            <v>6195001623</v>
          </cell>
        </row>
        <row r="195">
          <cell r="A195">
            <v>3400002617</v>
          </cell>
          <cell r="B195">
            <v>0</v>
          </cell>
          <cell r="C195">
            <v>6901</v>
          </cell>
          <cell r="D195" t="str">
            <v>01.04.1995</v>
          </cell>
          <cell r="E195">
            <v>5</v>
          </cell>
          <cell r="F195">
            <v>6195001635</v>
          </cell>
        </row>
        <row r="196">
          <cell r="A196">
            <v>3400002618</v>
          </cell>
          <cell r="B196">
            <v>0</v>
          </cell>
          <cell r="C196">
            <v>6801</v>
          </cell>
          <cell r="D196" t="str">
            <v>01.10.1996</v>
          </cell>
          <cell r="E196">
            <v>1</v>
          </cell>
          <cell r="F196">
            <v>6195001647</v>
          </cell>
        </row>
        <row r="197">
          <cell r="A197">
            <v>3400002619</v>
          </cell>
          <cell r="B197">
            <v>0</v>
          </cell>
          <cell r="C197">
            <v>6801</v>
          </cell>
          <cell r="D197" t="str">
            <v>01.10.1996</v>
          </cell>
          <cell r="E197">
            <v>1</v>
          </cell>
          <cell r="F197">
            <v>6195001659</v>
          </cell>
        </row>
        <row r="198">
          <cell r="A198">
            <v>3400002620</v>
          </cell>
          <cell r="B198">
            <v>0</v>
          </cell>
          <cell r="C198">
            <v>6901</v>
          </cell>
          <cell r="D198" t="str">
            <v>01.04.1995</v>
          </cell>
          <cell r="E198">
            <v>3</v>
          </cell>
          <cell r="F198">
            <v>6195001660</v>
          </cell>
        </row>
        <row r="199">
          <cell r="A199">
            <v>3400002621</v>
          </cell>
          <cell r="B199">
            <v>0</v>
          </cell>
          <cell r="C199">
            <v>6901</v>
          </cell>
          <cell r="D199" t="str">
            <v>01.04.1995</v>
          </cell>
          <cell r="E199">
            <v>32</v>
          </cell>
          <cell r="F199">
            <v>6195001672</v>
          </cell>
        </row>
        <row r="200">
          <cell r="A200">
            <v>3400002622</v>
          </cell>
          <cell r="B200">
            <v>0</v>
          </cell>
          <cell r="C200">
            <v>6801</v>
          </cell>
          <cell r="D200" t="str">
            <v>01.10.1996</v>
          </cell>
          <cell r="E200">
            <v>0</v>
          </cell>
          <cell r="F200">
            <v>6195001684</v>
          </cell>
        </row>
        <row r="201">
          <cell r="A201">
            <v>3400002623</v>
          </cell>
          <cell r="B201">
            <v>0</v>
          </cell>
          <cell r="C201">
            <v>6801</v>
          </cell>
          <cell r="D201" t="str">
            <v>01.10.1996</v>
          </cell>
          <cell r="E201">
            <v>1</v>
          </cell>
          <cell r="F201">
            <v>6195001696</v>
          </cell>
        </row>
        <row r="202">
          <cell r="A202">
            <v>3400002624</v>
          </cell>
          <cell r="B202">
            <v>0</v>
          </cell>
          <cell r="C202">
            <v>6901</v>
          </cell>
          <cell r="D202" t="str">
            <v>01.04.1995</v>
          </cell>
          <cell r="E202">
            <v>1</v>
          </cell>
          <cell r="F202">
            <v>6195001702</v>
          </cell>
        </row>
        <row r="203">
          <cell r="A203">
            <v>3400002625</v>
          </cell>
          <cell r="B203">
            <v>0</v>
          </cell>
          <cell r="C203">
            <v>6801</v>
          </cell>
          <cell r="D203" t="str">
            <v>01.10.1996</v>
          </cell>
          <cell r="E203">
            <v>0</v>
          </cell>
          <cell r="F203">
            <v>6195001714</v>
          </cell>
        </row>
        <row r="204">
          <cell r="A204">
            <v>3400002626</v>
          </cell>
          <cell r="B204">
            <v>0</v>
          </cell>
          <cell r="C204">
            <v>6901</v>
          </cell>
          <cell r="D204" t="str">
            <v>01.04.1995</v>
          </cell>
          <cell r="E204">
            <v>5</v>
          </cell>
          <cell r="F204">
            <v>6195001726</v>
          </cell>
        </row>
        <row r="205">
          <cell r="A205">
            <v>3400002627</v>
          </cell>
          <cell r="B205">
            <v>0</v>
          </cell>
          <cell r="C205">
            <v>6801</v>
          </cell>
          <cell r="D205" t="str">
            <v>01.10.1996</v>
          </cell>
          <cell r="E205">
            <v>1</v>
          </cell>
          <cell r="F205">
            <v>6195001738</v>
          </cell>
        </row>
        <row r="206">
          <cell r="A206">
            <v>3400002628</v>
          </cell>
          <cell r="B206">
            <v>0</v>
          </cell>
          <cell r="C206">
            <v>6801</v>
          </cell>
          <cell r="D206" t="str">
            <v>01.10.1996</v>
          </cell>
          <cell r="E206">
            <v>1</v>
          </cell>
          <cell r="F206">
            <v>6195001749</v>
          </cell>
        </row>
        <row r="207">
          <cell r="A207">
            <v>3400002629</v>
          </cell>
          <cell r="B207">
            <v>0</v>
          </cell>
          <cell r="C207">
            <v>6901</v>
          </cell>
          <cell r="D207" t="str">
            <v>01.04.1995</v>
          </cell>
          <cell r="E207">
            <v>7</v>
          </cell>
          <cell r="F207">
            <v>6195001751</v>
          </cell>
        </row>
        <row r="208">
          <cell r="A208">
            <v>3400002630</v>
          </cell>
          <cell r="B208">
            <v>0</v>
          </cell>
          <cell r="C208">
            <v>6901</v>
          </cell>
          <cell r="D208" t="str">
            <v>01.04.1995</v>
          </cell>
          <cell r="E208">
            <v>152</v>
          </cell>
          <cell r="F208">
            <v>6195001763</v>
          </cell>
        </row>
        <row r="209">
          <cell r="A209">
            <v>3400002631</v>
          </cell>
          <cell r="B209">
            <v>0</v>
          </cell>
          <cell r="C209">
            <v>6901</v>
          </cell>
          <cell r="D209" t="str">
            <v>01.04.1995</v>
          </cell>
          <cell r="E209">
            <v>1</v>
          </cell>
          <cell r="F209">
            <v>6195001775</v>
          </cell>
        </row>
        <row r="210">
          <cell r="A210">
            <v>3400005600</v>
          </cell>
          <cell r="B210">
            <v>0</v>
          </cell>
          <cell r="C210">
            <v>6230</v>
          </cell>
          <cell r="D210" t="str">
            <v>01.10.1996</v>
          </cell>
          <cell r="E210">
            <v>2</v>
          </cell>
          <cell r="F210">
            <v>6195001787</v>
          </cell>
        </row>
        <row r="211">
          <cell r="A211">
            <v>3400002632</v>
          </cell>
          <cell r="B211">
            <v>0</v>
          </cell>
          <cell r="C211">
            <v>6801</v>
          </cell>
          <cell r="D211" t="str">
            <v>01.10.1996</v>
          </cell>
          <cell r="E211">
            <v>0</v>
          </cell>
          <cell r="F211">
            <v>6195001787</v>
          </cell>
        </row>
        <row r="212">
          <cell r="A212">
            <v>3400002633</v>
          </cell>
          <cell r="B212">
            <v>0</v>
          </cell>
          <cell r="C212">
            <v>6801</v>
          </cell>
          <cell r="D212" t="str">
            <v>01.10.1996</v>
          </cell>
          <cell r="E212">
            <v>0</v>
          </cell>
          <cell r="F212">
            <v>6195001799</v>
          </cell>
        </row>
        <row r="213">
          <cell r="A213">
            <v>3400002634</v>
          </cell>
          <cell r="B213">
            <v>0</v>
          </cell>
          <cell r="C213">
            <v>6901</v>
          </cell>
          <cell r="D213" t="str">
            <v>01.04.1995</v>
          </cell>
          <cell r="E213">
            <v>1</v>
          </cell>
          <cell r="F213">
            <v>6195001805</v>
          </cell>
        </row>
        <row r="214">
          <cell r="A214">
            <v>3400002635</v>
          </cell>
          <cell r="B214">
            <v>0</v>
          </cell>
          <cell r="C214">
            <v>6801</v>
          </cell>
          <cell r="D214" t="str">
            <v>01.10.1996</v>
          </cell>
          <cell r="E214">
            <v>1</v>
          </cell>
          <cell r="F214">
            <v>6195001817</v>
          </cell>
        </row>
        <row r="215">
          <cell r="A215">
            <v>3400002636</v>
          </cell>
          <cell r="B215">
            <v>0</v>
          </cell>
          <cell r="C215">
            <v>6801</v>
          </cell>
          <cell r="D215" t="str">
            <v>01.10.1996</v>
          </cell>
          <cell r="E215">
            <v>1</v>
          </cell>
          <cell r="F215">
            <v>6195001829</v>
          </cell>
        </row>
        <row r="216">
          <cell r="A216">
            <v>3400002637</v>
          </cell>
          <cell r="B216">
            <v>0</v>
          </cell>
          <cell r="C216">
            <v>6801</v>
          </cell>
          <cell r="D216" t="str">
            <v>01.10.1996</v>
          </cell>
          <cell r="E216">
            <v>1</v>
          </cell>
          <cell r="F216">
            <v>6195001830</v>
          </cell>
        </row>
        <row r="217">
          <cell r="A217">
            <v>3400002638</v>
          </cell>
          <cell r="B217">
            <v>0</v>
          </cell>
          <cell r="C217">
            <v>6801</v>
          </cell>
          <cell r="D217" t="str">
            <v>01.10.1996</v>
          </cell>
          <cell r="E217">
            <v>1</v>
          </cell>
          <cell r="F217">
            <v>6195001842</v>
          </cell>
        </row>
        <row r="218">
          <cell r="A218">
            <v>3400002639</v>
          </cell>
          <cell r="B218">
            <v>0</v>
          </cell>
          <cell r="C218">
            <v>6801</v>
          </cell>
          <cell r="D218" t="str">
            <v>01.10.1996</v>
          </cell>
          <cell r="E218">
            <v>1</v>
          </cell>
          <cell r="F218">
            <v>6195001854</v>
          </cell>
        </row>
        <row r="219">
          <cell r="A219">
            <v>3400002640</v>
          </cell>
          <cell r="B219">
            <v>0</v>
          </cell>
          <cell r="C219">
            <v>6801</v>
          </cell>
          <cell r="D219" t="str">
            <v>01.10.1996</v>
          </cell>
          <cell r="E219">
            <v>0</v>
          </cell>
          <cell r="F219">
            <v>6195001866</v>
          </cell>
        </row>
        <row r="220">
          <cell r="A220">
            <v>3400002641</v>
          </cell>
          <cell r="B220">
            <v>0</v>
          </cell>
          <cell r="C220">
            <v>6901</v>
          </cell>
          <cell r="D220" t="str">
            <v>01.04.1995</v>
          </cell>
          <cell r="E220">
            <v>13</v>
          </cell>
          <cell r="F220">
            <v>6195001878</v>
          </cell>
        </row>
        <row r="221">
          <cell r="A221">
            <v>3400002642</v>
          </cell>
          <cell r="B221">
            <v>0</v>
          </cell>
          <cell r="C221">
            <v>6801</v>
          </cell>
          <cell r="D221" t="str">
            <v>01.10.1996</v>
          </cell>
          <cell r="E221">
            <v>0</v>
          </cell>
          <cell r="F221">
            <v>6195001889</v>
          </cell>
        </row>
        <row r="222">
          <cell r="A222">
            <v>3400002643</v>
          </cell>
          <cell r="B222">
            <v>0</v>
          </cell>
          <cell r="C222">
            <v>6901</v>
          </cell>
          <cell r="D222" t="str">
            <v>01.04.1995</v>
          </cell>
          <cell r="E222">
            <v>1</v>
          </cell>
          <cell r="F222">
            <v>6195001891</v>
          </cell>
        </row>
        <row r="223">
          <cell r="A223">
            <v>3400002644</v>
          </cell>
          <cell r="B223">
            <v>0</v>
          </cell>
          <cell r="C223">
            <v>6901</v>
          </cell>
          <cell r="D223" t="str">
            <v>01.04.1995</v>
          </cell>
          <cell r="E223">
            <v>81</v>
          </cell>
          <cell r="F223">
            <v>6195001908</v>
          </cell>
        </row>
        <row r="224">
          <cell r="A224">
            <v>3400002645</v>
          </cell>
          <cell r="B224">
            <v>0</v>
          </cell>
          <cell r="C224">
            <v>6901</v>
          </cell>
          <cell r="D224" t="str">
            <v>01.04.1995</v>
          </cell>
          <cell r="E224">
            <v>1</v>
          </cell>
          <cell r="F224">
            <v>6195001919</v>
          </cell>
        </row>
        <row r="225">
          <cell r="A225">
            <v>3400002646</v>
          </cell>
          <cell r="B225">
            <v>0</v>
          </cell>
          <cell r="C225">
            <v>6801</v>
          </cell>
          <cell r="D225" t="str">
            <v>01.10.1996</v>
          </cell>
          <cell r="E225">
            <v>1</v>
          </cell>
          <cell r="F225">
            <v>6195001921</v>
          </cell>
        </row>
        <row r="226">
          <cell r="A226">
            <v>3400002647</v>
          </cell>
          <cell r="B226">
            <v>0</v>
          </cell>
          <cell r="C226">
            <v>6801</v>
          </cell>
          <cell r="D226" t="str">
            <v>01.10.1996</v>
          </cell>
          <cell r="E226">
            <v>1</v>
          </cell>
          <cell r="F226">
            <v>6195001933</v>
          </cell>
        </row>
        <row r="227">
          <cell r="A227">
            <v>3400002648</v>
          </cell>
          <cell r="B227">
            <v>0</v>
          </cell>
          <cell r="C227">
            <v>6801</v>
          </cell>
          <cell r="D227" t="str">
            <v>01.10.1996</v>
          </cell>
          <cell r="E227">
            <v>1</v>
          </cell>
          <cell r="F227">
            <v>6195001945</v>
          </cell>
        </row>
        <row r="228">
          <cell r="A228">
            <v>3400002649</v>
          </cell>
          <cell r="B228">
            <v>0</v>
          </cell>
          <cell r="C228">
            <v>6801</v>
          </cell>
          <cell r="D228" t="str">
            <v>01.10.1996</v>
          </cell>
          <cell r="E228">
            <v>1</v>
          </cell>
          <cell r="F228">
            <v>6195001957</v>
          </cell>
        </row>
        <row r="229">
          <cell r="A229">
            <v>3400002650</v>
          </cell>
          <cell r="B229">
            <v>0</v>
          </cell>
          <cell r="C229">
            <v>6801</v>
          </cell>
          <cell r="D229" t="str">
            <v>01.10.1996</v>
          </cell>
          <cell r="E229">
            <v>1</v>
          </cell>
          <cell r="F229">
            <v>6195001969</v>
          </cell>
        </row>
        <row r="230">
          <cell r="A230">
            <v>3400002651</v>
          </cell>
          <cell r="B230">
            <v>0</v>
          </cell>
          <cell r="C230">
            <v>6801</v>
          </cell>
          <cell r="D230" t="str">
            <v>01.10.1996</v>
          </cell>
          <cell r="E230">
            <v>1</v>
          </cell>
          <cell r="F230">
            <v>6195001970</v>
          </cell>
        </row>
        <row r="231">
          <cell r="A231">
            <v>3400002652</v>
          </cell>
          <cell r="B231">
            <v>0</v>
          </cell>
          <cell r="C231">
            <v>6901</v>
          </cell>
          <cell r="D231" t="str">
            <v>01.04.1995</v>
          </cell>
          <cell r="E231">
            <v>1</v>
          </cell>
          <cell r="F231">
            <v>6195001982</v>
          </cell>
        </row>
        <row r="232">
          <cell r="A232">
            <v>3400002653</v>
          </cell>
          <cell r="B232">
            <v>0</v>
          </cell>
          <cell r="C232">
            <v>6901</v>
          </cell>
          <cell r="D232" t="str">
            <v>01.04.1995</v>
          </cell>
          <cell r="E232">
            <v>14</v>
          </cell>
          <cell r="F232">
            <v>6195001994</v>
          </cell>
        </row>
        <row r="233">
          <cell r="A233">
            <v>3400002654</v>
          </cell>
          <cell r="B233">
            <v>0</v>
          </cell>
          <cell r="C233">
            <v>6801</v>
          </cell>
          <cell r="D233" t="str">
            <v>01.10.1996</v>
          </cell>
          <cell r="E233">
            <v>1</v>
          </cell>
          <cell r="F233">
            <v>6195002003</v>
          </cell>
        </row>
        <row r="234">
          <cell r="A234">
            <v>3400002655</v>
          </cell>
          <cell r="B234">
            <v>0</v>
          </cell>
          <cell r="C234">
            <v>6901</v>
          </cell>
          <cell r="D234" t="str">
            <v>01.04.1995</v>
          </cell>
          <cell r="E234">
            <v>1</v>
          </cell>
          <cell r="F234">
            <v>6195002011</v>
          </cell>
        </row>
        <row r="235">
          <cell r="A235">
            <v>3400002656</v>
          </cell>
          <cell r="B235">
            <v>0</v>
          </cell>
          <cell r="C235">
            <v>6801</v>
          </cell>
          <cell r="D235" t="str">
            <v>01.10.1996</v>
          </cell>
          <cell r="E235">
            <v>1</v>
          </cell>
          <cell r="F235">
            <v>6195002020</v>
          </cell>
        </row>
        <row r="236">
          <cell r="A236">
            <v>3400002657</v>
          </cell>
          <cell r="B236">
            <v>0</v>
          </cell>
          <cell r="C236">
            <v>6901</v>
          </cell>
          <cell r="D236" t="str">
            <v>01.04.1995</v>
          </cell>
          <cell r="E236">
            <v>1</v>
          </cell>
          <cell r="F236">
            <v>6195002032</v>
          </cell>
        </row>
        <row r="237">
          <cell r="A237">
            <v>3400002658</v>
          </cell>
          <cell r="B237">
            <v>0</v>
          </cell>
          <cell r="C237">
            <v>6901</v>
          </cell>
          <cell r="D237" t="str">
            <v>01.04.1995</v>
          </cell>
          <cell r="E237">
            <v>4</v>
          </cell>
          <cell r="F237">
            <v>6195002044</v>
          </cell>
        </row>
        <row r="238">
          <cell r="A238">
            <v>3400002659</v>
          </cell>
          <cell r="B238">
            <v>0</v>
          </cell>
          <cell r="C238">
            <v>6901</v>
          </cell>
          <cell r="D238" t="str">
            <v>01.09.1995</v>
          </cell>
          <cell r="E238">
            <v>2</v>
          </cell>
          <cell r="F238">
            <v>6195002056</v>
          </cell>
        </row>
        <row r="239">
          <cell r="A239">
            <v>3400002660</v>
          </cell>
          <cell r="B239">
            <v>0</v>
          </cell>
          <cell r="C239">
            <v>6901</v>
          </cell>
          <cell r="D239" t="str">
            <v>01.04.1995</v>
          </cell>
          <cell r="E239">
            <v>2</v>
          </cell>
          <cell r="F239">
            <v>6195002068</v>
          </cell>
        </row>
        <row r="240">
          <cell r="A240">
            <v>3400002661</v>
          </cell>
          <cell r="B240">
            <v>0</v>
          </cell>
          <cell r="C240">
            <v>6901</v>
          </cell>
          <cell r="D240" t="str">
            <v>01.04.1995</v>
          </cell>
          <cell r="E240">
            <v>2</v>
          </cell>
          <cell r="F240">
            <v>6195002079</v>
          </cell>
        </row>
        <row r="241">
          <cell r="A241">
            <v>3400002662</v>
          </cell>
          <cell r="B241">
            <v>0</v>
          </cell>
          <cell r="C241">
            <v>6801</v>
          </cell>
          <cell r="D241" t="str">
            <v>01.10.1996</v>
          </cell>
          <cell r="E241">
            <v>1</v>
          </cell>
          <cell r="F241">
            <v>6195002081</v>
          </cell>
        </row>
        <row r="242">
          <cell r="A242">
            <v>3400002663</v>
          </cell>
          <cell r="B242">
            <v>0</v>
          </cell>
          <cell r="C242">
            <v>6801</v>
          </cell>
          <cell r="D242" t="str">
            <v>01.10.1996</v>
          </cell>
          <cell r="E242">
            <v>1</v>
          </cell>
          <cell r="F242">
            <v>6195002093</v>
          </cell>
        </row>
        <row r="243">
          <cell r="A243">
            <v>3400002664</v>
          </cell>
          <cell r="B243">
            <v>0</v>
          </cell>
          <cell r="C243">
            <v>6801</v>
          </cell>
          <cell r="D243" t="str">
            <v>01.10.1996</v>
          </cell>
          <cell r="E243">
            <v>1</v>
          </cell>
          <cell r="F243">
            <v>6195002109</v>
          </cell>
        </row>
        <row r="244">
          <cell r="A244">
            <v>3400002665</v>
          </cell>
          <cell r="B244">
            <v>0</v>
          </cell>
          <cell r="C244">
            <v>6801</v>
          </cell>
          <cell r="D244" t="str">
            <v>01.10.1996</v>
          </cell>
          <cell r="E244">
            <v>1</v>
          </cell>
          <cell r="F244">
            <v>6195002111</v>
          </cell>
        </row>
        <row r="245">
          <cell r="A245">
            <v>3400002666</v>
          </cell>
          <cell r="B245">
            <v>0</v>
          </cell>
          <cell r="C245">
            <v>6801</v>
          </cell>
          <cell r="D245" t="str">
            <v>01.10.1996</v>
          </cell>
          <cell r="E245">
            <v>1</v>
          </cell>
          <cell r="F245">
            <v>6195002123</v>
          </cell>
        </row>
        <row r="246">
          <cell r="A246">
            <v>3400002667</v>
          </cell>
          <cell r="B246">
            <v>0</v>
          </cell>
          <cell r="C246">
            <v>6801</v>
          </cell>
          <cell r="D246" t="str">
            <v>01.10.1996</v>
          </cell>
          <cell r="E246">
            <v>1</v>
          </cell>
          <cell r="F246">
            <v>6195002135</v>
          </cell>
        </row>
        <row r="247">
          <cell r="A247">
            <v>3400002668</v>
          </cell>
          <cell r="B247">
            <v>0</v>
          </cell>
          <cell r="C247">
            <v>6901</v>
          </cell>
          <cell r="D247" t="str">
            <v>01.04.1995</v>
          </cell>
          <cell r="E247">
            <v>0</v>
          </cell>
          <cell r="F247">
            <v>6195002147</v>
          </cell>
        </row>
        <row r="248">
          <cell r="A248">
            <v>3400002669</v>
          </cell>
          <cell r="B248">
            <v>0</v>
          </cell>
          <cell r="C248">
            <v>6901</v>
          </cell>
          <cell r="D248" t="str">
            <v>01.04.1995</v>
          </cell>
          <cell r="E248">
            <v>1</v>
          </cell>
          <cell r="F248">
            <v>6195002159</v>
          </cell>
        </row>
        <row r="249">
          <cell r="A249">
            <v>3400002670</v>
          </cell>
          <cell r="B249">
            <v>0</v>
          </cell>
          <cell r="C249">
            <v>6901</v>
          </cell>
          <cell r="D249" t="str">
            <v>01.09.1995</v>
          </cell>
          <cell r="E249">
            <v>2</v>
          </cell>
          <cell r="F249">
            <v>6195002160</v>
          </cell>
        </row>
        <row r="250">
          <cell r="A250">
            <v>3400002671</v>
          </cell>
          <cell r="B250">
            <v>0</v>
          </cell>
          <cell r="C250">
            <v>6901</v>
          </cell>
          <cell r="D250" t="str">
            <v>01.04.1995</v>
          </cell>
          <cell r="E250">
            <v>2</v>
          </cell>
          <cell r="F250">
            <v>6195002172</v>
          </cell>
        </row>
        <row r="251">
          <cell r="A251">
            <v>3400002672</v>
          </cell>
          <cell r="B251">
            <v>0</v>
          </cell>
          <cell r="C251">
            <v>6901</v>
          </cell>
          <cell r="D251" t="str">
            <v>01.04.1995</v>
          </cell>
          <cell r="E251">
            <v>199</v>
          </cell>
          <cell r="F251">
            <v>6195002184</v>
          </cell>
        </row>
        <row r="252">
          <cell r="A252">
            <v>3400002673</v>
          </cell>
          <cell r="B252">
            <v>0</v>
          </cell>
          <cell r="C252">
            <v>6901</v>
          </cell>
          <cell r="D252" t="str">
            <v>01.04.1995</v>
          </cell>
          <cell r="E252">
            <v>7</v>
          </cell>
          <cell r="F252">
            <v>6195002196</v>
          </cell>
        </row>
        <row r="253">
          <cell r="A253">
            <v>3400005614</v>
          </cell>
          <cell r="B253">
            <v>0</v>
          </cell>
          <cell r="C253">
            <v>6230</v>
          </cell>
          <cell r="D253" t="str">
            <v>01.10.1996</v>
          </cell>
          <cell r="E253">
            <v>2</v>
          </cell>
          <cell r="F253">
            <v>6195002202</v>
          </cell>
        </row>
        <row r="254">
          <cell r="A254">
            <v>3400002674</v>
          </cell>
          <cell r="B254">
            <v>0</v>
          </cell>
          <cell r="C254">
            <v>6801</v>
          </cell>
          <cell r="D254" t="str">
            <v>01.10.1996</v>
          </cell>
          <cell r="E254">
            <v>0</v>
          </cell>
          <cell r="F254">
            <v>6195002202</v>
          </cell>
        </row>
        <row r="255">
          <cell r="A255">
            <v>3400005615</v>
          </cell>
          <cell r="B255">
            <v>0</v>
          </cell>
          <cell r="C255">
            <v>6230</v>
          </cell>
          <cell r="D255" t="str">
            <v>01.10.1996</v>
          </cell>
          <cell r="E255">
            <v>2</v>
          </cell>
          <cell r="F255">
            <v>6195002214</v>
          </cell>
        </row>
        <row r="256">
          <cell r="A256">
            <v>3400002675</v>
          </cell>
          <cell r="B256">
            <v>0</v>
          </cell>
          <cell r="C256">
            <v>6801</v>
          </cell>
          <cell r="D256" t="str">
            <v>01.10.1996</v>
          </cell>
          <cell r="E256">
            <v>0</v>
          </cell>
          <cell r="F256">
            <v>6195002214</v>
          </cell>
        </row>
        <row r="257">
          <cell r="A257">
            <v>3400004787</v>
          </cell>
          <cell r="B257">
            <v>0</v>
          </cell>
          <cell r="C257">
            <v>6901</v>
          </cell>
          <cell r="D257" t="str">
            <v>01.04.1995</v>
          </cell>
          <cell r="E257">
            <v>64</v>
          </cell>
          <cell r="F257">
            <v>6195002226</v>
          </cell>
        </row>
        <row r="258">
          <cell r="A258">
            <v>3400002676</v>
          </cell>
          <cell r="B258">
            <v>0</v>
          </cell>
          <cell r="C258">
            <v>6901</v>
          </cell>
          <cell r="D258" t="str">
            <v>01.04.1995</v>
          </cell>
          <cell r="E258">
            <v>69</v>
          </cell>
          <cell r="F258">
            <v>6195002238</v>
          </cell>
        </row>
        <row r="259">
          <cell r="A259">
            <v>3400002677</v>
          </cell>
          <cell r="B259">
            <v>0</v>
          </cell>
          <cell r="C259">
            <v>6901</v>
          </cell>
          <cell r="D259" t="str">
            <v>01.04.1995</v>
          </cell>
          <cell r="E259">
            <v>4</v>
          </cell>
          <cell r="F259">
            <v>6195002249</v>
          </cell>
        </row>
        <row r="260">
          <cell r="A260">
            <v>3400002678</v>
          </cell>
          <cell r="B260">
            <v>0</v>
          </cell>
          <cell r="C260">
            <v>6901</v>
          </cell>
          <cell r="D260" t="str">
            <v>01.04.1995</v>
          </cell>
          <cell r="E260">
            <v>362</v>
          </cell>
          <cell r="F260">
            <v>6195002251</v>
          </cell>
        </row>
        <row r="261">
          <cell r="A261">
            <v>3400002679</v>
          </cell>
          <cell r="B261">
            <v>0</v>
          </cell>
          <cell r="C261">
            <v>6901</v>
          </cell>
          <cell r="D261" t="str">
            <v>01.04.1995</v>
          </cell>
          <cell r="E261">
            <v>125</v>
          </cell>
          <cell r="F261">
            <v>6195002263</v>
          </cell>
        </row>
        <row r="262">
          <cell r="A262">
            <v>3400002680</v>
          </cell>
          <cell r="B262">
            <v>0</v>
          </cell>
          <cell r="C262">
            <v>6901</v>
          </cell>
          <cell r="D262" t="str">
            <v>01.04.1995</v>
          </cell>
          <cell r="E262">
            <v>12</v>
          </cell>
          <cell r="F262">
            <v>6195002275</v>
          </cell>
        </row>
        <row r="263">
          <cell r="A263">
            <v>3400002681</v>
          </cell>
          <cell r="B263">
            <v>0</v>
          </cell>
          <cell r="C263">
            <v>6901</v>
          </cell>
          <cell r="D263" t="str">
            <v>01.04.1995</v>
          </cell>
          <cell r="E263">
            <v>3</v>
          </cell>
          <cell r="F263">
            <v>6195002287</v>
          </cell>
        </row>
        <row r="264">
          <cell r="A264">
            <v>3400002682</v>
          </cell>
          <cell r="B264">
            <v>0</v>
          </cell>
          <cell r="C264">
            <v>6801</v>
          </cell>
          <cell r="D264" t="str">
            <v>01.10.1996</v>
          </cell>
          <cell r="E264">
            <v>1</v>
          </cell>
          <cell r="F264">
            <v>6195002299</v>
          </cell>
        </row>
        <row r="265">
          <cell r="A265">
            <v>3400002683</v>
          </cell>
          <cell r="B265">
            <v>0</v>
          </cell>
          <cell r="C265">
            <v>6801</v>
          </cell>
          <cell r="D265" t="str">
            <v>01.10.1996</v>
          </cell>
          <cell r="E265">
            <v>1</v>
          </cell>
          <cell r="F265">
            <v>6195002305</v>
          </cell>
        </row>
        <row r="266">
          <cell r="A266">
            <v>3400002684</v>
          </cell>
          <cell r="B266">
            <v>0</v>
          </cell>
          <cell r="C266">
            <v>6901</v>
          </cell>
          <cell r="D266" t="str">
            <v>01.04.1995</v>
          </cell>
          <cell r="E266">
            <v>1</v>
          </cell>
          <cell r="F266">
            <v>6195002317</v>
          </cell>
        </row>
        <row r="267">
          <cell r="A267">
            <v>3400005617</v>
          </cell>
          <cell r="B267">
            <v>0</v>
          </cell>
          <cell r="C267">
            <v>6230</v>
          </cell>
          <cell r="D267" t="str">
            <v>01.10.1996</v>
          </cell>
          <cell r="E267">
            <v>2</v>
          </cell>
          <cell r="F267">
            <v>6195002329</v>
          </cell>
        </row>
        <row r="268">
          <cell r="A268">
            <v>3400002685</v>
          </cell>
          <cell r="B268">
            <v>0</v>
          </cell>
          <cell r="C268">
            <v>6801</v>
          </cell>
          <cell r="D268" t="str">
            <v>01.10.1996</v>
          </cell>
          <cell r="E268">
            <v>0</v>
          </cell>
          <cell r="F268">
            <v>6195002329</v>
          </cell>
        </row>
        <row r="269">
          <cell r="A269">
            <v>3400002686</v>
          </cell>
          <cell r="B269">
            <v>0</v>
          </cell>
          <cell r="C269">
            <v>6801</v>
          </cell>
          <cell r="D269" t="str">
            <v>01.10.1996</v>
          </cell>
          <cell r="E269">
            <v>0</v>
          </cell>
          <cell r="F269">
            <v>6195002330</v>
          </cell>
        </row>
        <row r="270">
          <cell r="A270">
            <v>3400005618</v>
          </cell>
          <cell r="B270">
            <v>0</v>
          </cell>
          <cell r="C270">
            <v>6230</v>
          </cell>
          <cell r="D270" t="str">
            <v>01.10.1996</v>
          </cell>
          <cell r="E270">
            <v>2</v>
          </cell>
          <cell r="F270">
            <v>6195002330</v>
          </cell>
        </row>
        <row r="271">
          <cell r="A271">
            <v>3400002687</v>
          </cell>
          <cell r="B271">
            <v>0</v>
          </cell>
          <cell r="C271">
            <v>6801</v>
          </cell>
          <cell r="D271" t="str">
            <v>01.10.1996</v>
          </cell>
          <cell r="E271">
            <v>0</v>
          </cell>
          <cell r="F271">
            <v>6195002342</v>
          </cell>
        </row>
        <row r="272">
          <cell r="A272">
            <v>3400002688</v>
          </cell>
          <cell r="B272">
            <v>0</v>
          </cell>
          <cell r="C272">
            <v>6901</v>
          </cell>
          <cell r="D272" t="str">
            <v>01.04.1995</v>
          </cell>
          <cell r="E272">
            <v>5</v>
          </cell>
          <cell r="F272">
            <v>6195002354</v>
          </cell>
        </row>
        <row r="273">
          <cell r="A273">
            <v>3400002689</v>
          </cell>
          <cell r="B273">
            <v>0</v>
          </cell>
          <cell r="C273">
            <v>6901</v>
          </cell>
          <cell r="D273" t="str">
            <v>01.04.1995</v>
          </cell>
          <cell r="E273">
            <v>1</v>
          </cell>
          <cell r="F273">
            <v>6195002366</v>
          </cell>
        </row>
        <row r="274">
          <cell r="A274">
            <v>3400002690</v>
          </cell>
          <cell r="B274">
            <v>0</v>
          </cell>
          <cell r="C274">
            <v>6901</v>
          </cell>
          <cell r="D274" t="str">
            <v>01.04.1995</v>
          </cell>
          <cell r="E274">
            <v>2</v>
          </cell>
          <cell r="F274">
            <v>6195002378</v>
          </cell>
        </row>
        <row r="275">
          <cell r="A275">
            <v>3400002691</v>
          </cell>
          <cell r="B275">
            <v>0</v>
          </cell>
          <cell r="C275">
            <v>6901</v>
          </cell>
          <cell r="D275" t="str">
            <v>01.04.1995</v>
          </cell>
          <cell r="E275">
            <v>1</v>
          </cell>
          <cell r="F275">
            <v>6195002389</v>
          </cell>
        </row>
        <row r="276">
          <cell r="A276">
            <v>3400002692</v>
          </cell>
          <cell r="B276">
            <v>0</v>
          </cell>
          <cell r="C276">
            <v>6801</v>
          </cell>
          <cell r="D276" t="str">
            <v>01.10.1996</v>
          </cell>
          <cell r="E276">
            <v>1</v>
          </cell>
          <cell r="F276">
            <v>6195002391</v>
          </cell>
        </row>
        <row r="277">
          <cell r="A277">
            <v>3400002693</v>
          </cell>
          <cell r="B277">
            <v>0</v>
          </cell>
          <cell r="C277">
            <v>6801</v>
          </cell>
          <cell r="D277" t="str">
            <v>01.10.1996</v>
          </cell>
          <cell r="E277">
            <v>1</v>
          </cell>
          <cell r="F277">
            <v>6195002408</v>
          </cell>
        </row>
        <row r="278">
          <cell r="A278">
            <v>3400002694</v>
          </cell>
          <cell r="B278">
            <v>0</v>
          </cell>
          <cell r="C278">
            <v>6801</v>
          </cell>
          <cell r="D278" t="str">
            <v>01.10.1996</v>
          </cell>
          <cell r="E278">
            <v>1</v>
          </cell>
          <cell r="F278">
            <v>6195002419</v>
          </cell>
        </row>
        <row r="279">
          <cell r="A279">
            <v>3400002695</v>
          </cell>
          <cell r="B279">
            <v>0</v>
          </cell>
          <cell r="C279">
            <v>6901</v>
          </cell>
          <cell r="D279" t="str">
            <v>01.09.1995</v>
          </cell>
          <cell r="E279">
            <v>1844</v>
          </cell>
          <cell r="F279">
            <v>6195002421</v>
          </cell>
        </row>
        <row r="280">
          <cell r="A280">
            <v>3400002696</v>
          </cell>
          <cell r="B280">
            <v>0</v>
          </cell>
          <cell r="C280">
            <v>6901</v>
          </cell>
          <cell r="D280" t="str">
            <v>01.04.1995</v>
          </cell>
          <cell r="E280">
            <v>275</v>
          </cell>
          <cell r="F280">
            <v>6195002433</v>
          </cell>
        </row>
        <row r="281">
          <cell r="A281">
            <v>3400002697</v>
          </cell>
          <cell r="B281">
            <v>0</v>
          </cell>
          <cell r="C281">
            <v>6901</v>
          </cell>
          <cell r="D281" t="str">
            <v>01.04.1995</v>
          </cell>
          <cell r="E281">
            <v>260</v>
          </cell>
          <cell r="F281">
            <v>6195002445</v>
          </cell>
        </row>
        <row r="282">
          <cell r="A282">
            <v>3400002698</v>
          </cell>
          <cell r="B282">
            <v>0</v>
          </cell>
          <cell r="C282">
            <v>6901</v>
          </cell>
          <cell r="D282" t="str">
            <v>01.04.1995</v>
          </cell>
          <cell r="E282">
            <v>30</v>
          </cell>
          <cell r="F282">
            <v>6195002457</v>
          </cell>
        </row>
        <row r="283">
          <cell r="A283">
            <v>3400002699</v>
          </cell>
          <cell r="B283">
            <v>0</v>
          </cell>
          <cell r="C283">
            <v>6901</v>
          </cell>
          <cell r="D283" t="str">
            <v>01.04.1995</v>
          </cell>
          <cell r="E283">
            <v>4</v>
          </cell>
          <cell r="F283">
            <v>6195002469</v>
          </cell>
        </row>
        <row r="284">
          <cell r="A284">
            <v>3400002700</v>
          </cell>
          <cell r="B284">
            <v>0</v>
          </cell>
          <cell r="C284">
            <v>6801</v>
          </cell>
          <cell r="D284" t="str">
            <v>01.10.1996</v>
          </cell>
          <cell r="E284">
            <v>1</v>
          </cell>
          <cell r="F284">
            <v>6195002470</v>
          </cell>
        </row>
        <row r="285">
          <cell r="A285">
            <v>3400002701</v>
          </cell>
          <cell r="B285">
            <v>0</v>
          </cell>
          <cell r="C285">
            <v>6901</v>
          </cell>
          <cell r="D285" t="str">
            <v>01.10.1996</v>
          </cell>
          <cell r="E285">
            <v>8</v>
          </cell>
          <cell r="F285">
            <v>6195002482</v>
          </cell>
        </row>
        <row r="286">
          <cell r="A286">
            <v>3400002702</v>
          </cell>
          <cell r="B286">
            <v>0</v>
          </cell>
          <cell r="C286">
            <v>6901</v>
          </cell>
          <cell r="D286" t="str">
            <v>01.10.1996</v>
          </cell>
          <cell r="E286">
            <v>3</v>
          </cell>
          <cell r="F286">
            <v>6195002494</v>
          </cell>
        </row>
        <row r="287">
          <cell r="A287">
            <v>3400002703</v>
          </cell>
          <cell r="B287">
            <v>0</v>
          </cell>
          <cell r="C287">
            <v>6901</v>
          </cell>
          <cell r="D287" t="str">
            <v>01.10.1996</v>
          </cell>
          <cell r="E287">
            <v>2</v>
          </cell>
          <cell r="F287">
            <v>6195002500</v>
          </cell>
        </row>
        <row r="288">
          <cell r="A288">
            <v>3400002704</v>
          </cell>
          <cell r="B288">
            <v>0</v>
          </cell>
          <cell r="C288">
            <v>6901</v>
          </cell>
          <cell r="D288" t="str">
            <v>01.10.1996</v>
          </cell>
          <cell r="E288">
            <v>1</v>
          </cell>
          <cell r="F288">
            <v>6195002512</v>
          </cell>
        </row>
        <row r="289">
          <cell r="A289">
            <v>3400002705</v>
          </cell>
          <cell r="B289">
            <v>0</v>
          </cell>
          <cell r="C289">
            <v>6901</v>
          </cell>
          <cell r="D289" t="str">
            <v>01.10.1996</v>
          </cell>
          <cell r="E289">
            <v>1</v>
          </cell>
          <cell r="F289">
            <v>6195002524</v>
          </cell>
        </row>
        <row r="290">
          <cell r="A290">
            <v>3400002706</v>
          </cell>
          <cell r="B290">
            <v>0</v>
          </cell>
          <cell r="C290">
            <v>6801</v>
          </cell>
          <cell r="D290" t="str">
            <v>01.10.1996</v>
          </cell>
          <cell r="E290">
            <v>1</v>
          </cell>
          <cell r="F290">
            <v>6195002536</v>
          </cell>
        </row>
        <row r="291">
          <cell r="A291">
            <v>3400002707</v>
          </cell>
          <cell r="B291">
            <v>0</v>
          </cell>
          <cell r="C291">
            <v>6901</v>
          </cell>
          <cell r="D291" t="str">
            <v>01.10.1996</v>
          </cell>
          <cell r="E291">
            <v>6</v>
          </cell>
          <cell r="F291">
            <v>6195002548</v>
          </cell>
        </row>
        <row r="292">
          <cell r="A292">
            <v>3400002708</v>
          </cell>
          <cell r="B292">
            <v>0</v>
          </cell>
          <cell r="C292">
            <v>6901</v>
          </cell>
          <cell r="D292" t="str">
            <v>01.10.1996</v>
          </cell>
          <cell r="E292">
            <v>39</v>
          </cell>
          <cell r="F292">
            <v>6195002559</v>
          </cell>
        </row>
        <row r="293">
          <cell r="A293">
            <v>3400002709</v>
          </cell>
          <cell r="B293">
            <v>0</v>
          </cell>
          <cell r="C293">
            <v>6802</v>
          </cell>
          <cell r="D293" t="str">
            <v>01.10.1996</v>
          </cell>
          <cell r="E293">
            <v>1</v>
          </cell>
          <cell r="F293">
            <v>6195002561</v>
          </cell>
        </row>
        <row r="294">
          <cell r="A294">
            <v>3400004788</v>
          </cell>
          <cell r="B294">
            <v>0</v>
          </cell>
          <cell r="C294">
            <v>4131</v>
          </cell>
          <cell r="D294" t="str">
            <v>01.10.1996</v>
          </cell>
          <cell r="E294">
            <v>1</v>
          </cell>
          <cell r="F294">
            <v>6195002573</v>
          </cell>
        </row>
        <row r="295">
          <cell r="A295">
            <v>3400002710</v>
          </cell>
          <cell r="B295">
            <v>0</v>
          </cell>
          <cell r="C295">
            <v>4420</v>
          </cell>
          <cell r="D295" t="str">
            <v>01.10.1996</v>
          </cell>
          <cell r="E295">
            <v>1</v>
          </cell>
          <cell r="F295">
            <v>6195002585</v>
          </cell>
        </row>
        <row r="296">
          <cell r="A296">
            <v>3400002711</v>
          </cell>
          <cell r="B296">
            <v>0</v>
          </cell>
          <cell r="C296">
            <v>4420</v>
          </cell>
          <cell r="D296" t="str">
            <v>01.10.1996</v>
          </cell>
          <cell r="E296">
            <v>1</v>
          </cell>
          <cell r="F296">
            <v>6195002597</v>
          </cell>
        </row>
        <row r="297">
          <cell r="A297">
            <v>3400002712</v>
          </cell>
          <cell r="B297">
            <v>0</v>
          </cell>
          <cell r="C297">
            <v>4420</v>
          </cell>
          <cell r="D297" t="str">
            <v>01.10.1996</v>
          </cell>
          <cell r="E297">
            <v>1</v>
          </cell>
          <cell r="F297">
            <v>6195002603</v>
          </cell>
        </row>
        <row r="298">
          <cell r="A298">
            <v>3400002713</v>
          </cell>
          <cell r="B298">
            <v>0</v>
          </cell>
          <cell r="C298">
            <v>4420</v>
          </cell>
          <cell r="D298" t="str">
            <v>01.10.1996</v>
          </cell>
          <cell r="E298">
            <v>1</v>
          </cell>
          <cell r="F298">
            <v>6195002615</v>
          </cell>
        </row>
        <row r="299">
          <cell r="A299">
            <v>3400002714</v>
          </cell>
          <cell r="B299">
            <v>0</v>
          </cell>
          <cell r="C299">
            <v>4410</v>
          </cell>
          <cell r="D299" t="str">
            <v>01.10.1996</v>
          </cell>
          <cell r="E299">
            <v>1</v>
          </cell>
          <cell r="F299">
            <v>6195002627</v>
          </cell>
        </row>
        <row r="300">
          <cell r="A300">
            <v>3400002715</v>
          </cell>
          <cell r="B300">
            <v>0</v>
          </cell>
          <cell r="C300">
            <v>6602</v>
          </cell>
          <cell r="D300" t="str">
            <v>01.10.1996</v>
          </cell>
          <cell r="E300">
            <v>0</v>
          </cell>
          <cell r="F300">
            <v>6195002639</v>
          </cell>
        </row>
        <row r="301">
          <cell r="A301">
            <v>3400002716</v>
          </cell>
          <cell r="B301">
            <v>0</v>
          </cell>
          <cell r="C301">
            <v>6602</v>
          </cell>
          <cell r="D301" t="str">
            <v>01.10.1996</v>
          </cell>
          <cell r="E301">
            <v>1</v>
          </cell>
          <cell r="F301">
            <v>6195002640</v>
          </cell>
        </row>
        <row r="302">
          <cell r="A302">
            <v>3400002717</v>
          </cell>
          <cell r="B302">
            <v>0</v>
          </cell>
          <cell r="C302">
            <v>6602</v>
          </cell>
          <cell r="D302" t="str">
            <v>01.10.1996</v>
          </cell>
          <cell r="E302">
            <v>1</v>
          </cell>
          <cell r="F302">
            <v>6195002664</v>
          </cell>
        </row>
        <row r="303">
          <cell r="A303">
            <v>3400002718</v>
          </cell>
          <cell r="B303">
            <v>0</v>
          </cell>
          <cell r="C303">
            <v>6600</v>
          </cell>
          <cell r="D303" t="str">
            <v>01.10.1996</v>
          </cell>
          <cell r="E303">
            <v>0</v>
          </cell>
          <cell r="F303">
            <v>6195002688</v>
          </cell>
        </row>
        <row r="304">
          <cell r="A304">
            <v>3400002719</v>
          </cell>
          <cell r="B304">
            <v>0</v>
          </cell>
          <cell r="C304">
            <v>6600</v>
          </cell>
          <cell r="D304" t="str">
            <v>01.10.1996</v>
          </cell>
          <cell r="E304">
            <v>1</v>
          </cell>
          <cell r="F304">
            <v>6195002706</v>
          </cell>
        </row>
        <row r="305">
          <cell r="A305">
            <v>3400002720</v>
          </cell>
          <cell r="B305">
            <v>0</v>
          </cell>
          <cell r="C305">
            <v>5302</v>
          </cell>
          <cell r="D305" t="str">
            <v>01.10.1996</v>
          </cell>
          <cell r="E305">
            <v>1</v>
          </cell>
          <cell r="F305">
            <v>6195002718</v>
          </cell>
        </row>
        <row r="306">
          <cell r="A306">
            <v>3400002721</v>
          </cell>
          <cell r="B306">
            <v>0</v>
          </cell>
          <cell r="C306">
            <v>5302</v>
          </cell>
          <cell r="D306" t="str">
            <v>01.10.1996</v>
          </cell>
          <cell r="E306">
            <v>1</v>
          </cell>
          <cell r="F306">
            <v>6195002729</v>
          </cell>
        </row>
        <row r="307">
          <cell r="A307">
            <v>3400002722</v>
          </cell>
          <cell r="B307">
            <v>0</v>
          </cell>
          <cell r="C307">
            <v>5302</v>
          </cell>
          <cell r="D307" t="str">
            <v>01.10.1996</v>
          </cell>
          <cell r="E307">
            <v>1</v>
          </cell>
          <cell r="F307">
            <v>6195002731</v>
          </cell>
        </row>
        <row r="308">
          <cell r="A308">
            <v>3400002723</v>
          </cell>
          <cell r="B308">
            <v>0</v>
          </cell>
          <cell r="C308">
            <v>5302</v>
          </cell>
          <cell r="D308" t="str">
            <v>01.10.1996</v>
          </cell>
          <cell r="E308">
            <v>1</v>
          </cell>
          <cell r="F308">
            <v>6195002743</v>
          </cell>
        </row>
        <row r="309">
          <cell r="A309">
            <v>3400002724</v>
          </cell>
          <cell r="B309">
            <v>0</v>
          </cell>
          <cell r="C309">
            <v>5302</v>
          </cell>
          <cell r="D309" t="str">
            <v>01.10.1996</v>
          </cell>
          <cell r="E309">
            <v>1</v>
          </cell>
          <cell r="F309">
            <v>6195002755</v>
          </cell>
        </row>
        <row r="310">
          <cell r="A310">
            <v>3400002725</v>
          </cell>
          <cell r="B310">
            <v>0</v>
          </cell>
          <cell r="C310">
            <v>5302</v>
          </cell>
          <cell r="D310" t="str">
            <v>01.10.1996</v>
          </cell>
          <cell r="E310">
            <v>1</v>
          </cell>
          <cell r="F310">
            <v>6195002767</v>
          </cell>
        </row>
        <row r="311">
          <cell r="A311">
            <v>3400002726</v>
          </cell>
          <cell r="B311">
            <v>0</v>
          </cell>
          <cell r="C311">
            <v>5302</v>
          </cell>
          <cell r="D311" t="str">
            <v>01.10.1996</v>
          </cell>
          <cell r="E311">
            <v>1</v>
          </cell>
          <cell r="F311">
            <v>6195002779</v>
          </cell>
        </row>
        <row r="312">
          <cell r="A312">
            <v>3400002727</v>
          </cell>
          <cell r="B312">
            <v>0</v>
          </cell>
          <cell r="C312">
            <v>5302</v>
          </cell>
          <cell r="D312" t="str">
            <v>01.10.1996</v>
          </cell>
          <cell r="E312">
            <v>1</v>
          </cell>
          <cell r="F312">
            <v>6195002780</v>
          </cell>
        </row>
        <row r="313">
          <cell r="A313">
            <v>3400002728</v>
          </cell>
          <cell r="B313">
            <v>0</v>
          </cell>
          <cell r="C313">
            <v>5301</v>
          </cell>
          <cell r="D313" t="str">
            <v>01.10.1996</v>
          </cell>
          <cell r="E313">
            <v>1</v>
          </cell>
          <cell r="F313">
            <v>6195002792</v>
          </cell>
        </row>
        <row r="314">
          <cell r="A314">
            <v>3400002729</v>
          </cell>
          <cell r="B314">
            <v>0</v>
          </cell>
          <cell r="C314">
            <v>5301</v>
          </cell>
          <cell r="D314" t="str">
            <v>01.10.1996</v>
          </cell>
          <cell r="E314">
            <v>1</v>
          </cell>
          <cell r="F314">
            <v>6195002809</v>
          </cell>
        </row>
        <row r="315">
          <cell r="A315">
            <v>3400002730</v>
          </cell>
          <cell r="B315">
            <v>0</v>
          </cell>
          <cell r="C315">
            <v>5301</v>
          </cell>
          <cell r="D315" t="str">
            <v>01.10.1996</v>
          </cell>
          <cell r="E315">
            <v>1</v>
          </cell>
          <cell r="F315">
            <v>6195002810</v>
          </cell>
        </row>
        <row r="316">
          <cell r="A316">
            <v>3400002731</v>
          </cell>
          <cell r="B316">
            <v>0</v>
          </cell>
          <cell r="C316">
            <v>5301</v>
          </cell>
          <cell r="D316" t="str">
            <v>01.10.1996</v>
          </cell>
          <cell r="E316">
            <v>1</v>
          </cell>
          <cell r="F316">
            <v>6195002822</v>
          </cell>
        </row>
        <row r="317">
          <cell r="A317">
            <v>3400002732</v>
          </cell>
          <cell r="B317">
            <v>0</v>
          </cell>
          <cell r="C317">
            <v>5301</v>
          </cell>
          <cell r="D317" t="str">
            <v>01.10.1996</v>
          </cell>
          <cell r="E317">
            <v>1</v>
          </cell>
          <cell r="F317">
            <v>6195002834</v>
          </cell>
        </row>
        <row r="318">
          <cell r="A318">
            <v>3400002733</v>
          </cell>
          <cell r="B318">
            <v>0</v>
          </cell>
          <cell r="C318">
            <v>5301</v>
          </cell>
          <cell r="D318" t="str">
            <v>01.10.1996</v>
          </cell>
          <cell r="E318">
            <v>1</v>
          </cell>
          <cell r="F318">
            <v>6195002846</v>
          </cell>
        </row>
        <row r="319">
          <cell r="A319">
            <v>3400002734</v>
          </cell>
          <cell r="B319">
            <v>0</v>
          </cell>
          <cell r="C319">
            <v>5304</v>
          </cell>
          <cell r="D319" t="str">
            <v>01.10.1996</v>
          </cell>
          <cell r="E319">
            <v>2</v>
          </cell>
          <cell r="F319">
            <v>6195002858</v>
          </cell>
        </row>
        <row r="320">
          <cell r="A320">
            <v>3400002735</v>
          </cell>
          <cell r="B320">
            <v>0</v>
          </cell>
          <cell r="C320">
            <v>5301</v>
          </cell>
          <cell r="D320" t="str">
            <v>01.10.1996</v>
          </cell>
          <cell r="E320">
            <v>1</v>
          </cell>
          <cell r="F320">
            <v>6195002869</v>
          </cell>
        </row>
        <row r="321">
          <cell r="A321">
            <v>3400002736</v>
          </cell>
          <cell r="B321">
            <v>0</v>
          </cell>
          <cell r="C321">
            <v>5304</v>
          </cell>
          <cell r="D321" t="str">
            <v>01.10.1996</v>
          </cell>
          <cell r="E321">
            <v>1</v>
          </cell>
          <cell r="F321">
            <v>6195002871</v>
          </cell>
        </row>
        <row r="322">
          <cell r="A322">
            <v>3400002737</v>
          </cell>
          <cell r="B322">
            <v>0</v>
          </cell>
          <cell r="C322">
            <v>5301</v>
          </cell>
          <cell r="D322" t="str">
            <v>01.10.1996</v>
          </cell>
          <cell r="E322">
            <v>1</v>
          </cell>
          <cell r="F322">
            <v>6195002883</v>
          </cell>
        </row>
        <row r="323">
          <cell r="A323">
            <v>3400002738</v>
          </cell>
          <cell r="B323">
            <v>0</v>
          </cell>
          <cell r="C323">
            <v>5303</v>
          </cell>
          <cell r="D323" t="str">
            <v>01.10.1996</v>
          </cell>
          <cell r="E323">
            <v>0</v>
          </cell>
          <cell r="F323">
            <v>6195002895</v>
          </cell>
        </row>
        <row r="324">
          <cell r="A324">
            <v>3400002739</v>
          </cell>
          <cell r="B324">
            <v>0</v>
          </cell>
          <cell r="C324">
            <v>5303</v>
          </cell>
          <cell r="D324" t="str">
            <v>01.10.1996</v>
          </cell>
          <cell r="E324">
            <v>1</v>
          </cell>
          <cell r="F324">
            <v>6195002901</v>
          </cell>
        </row>
        <row r="325">
          <cell r="A325">
            <v>3400002740</v>
          </cell>
          <cell r="B325">
            <v>0</v>
          </cell>
          <cell r="C325">
            <v>5301</v>
          </cell>
          <cell r="D325" t="str">
            <v>01.10.1996</v>
          </cell>
          <cell r="E325">
            <v>0</v>
          </cell>
          <cell r="F325">
            <v>6195002913</v>
          </cell>
        </row>
        <row r="326">
          <cell r="A326">
            <v>3400002741</v>
          </cell>
          <cell r="B326">
            <v>0</v>
          </cell>
          <cell r="C326">
            <v>6600</v>
          </cell>
          <cell r="D326" t="str">
            <v>01.10.1996</v>
          </cell>
          <cell r="E326">
            <v>0</v>
          </cell>
          <cell r="F326">
            <v>6195002950</v>
          </cell>
        </row>
        <row r="327">
          <cell r="A327">
            <v>3400002742</v>
          </cell>
          <cell r="B327">
            <v>0</v>
          </cell>
          <cell r="C327">
            <v>6600</v>
          </cell>
          <cell r="D327" t="str">
            <v>01.10.1996</v>
          </cell>
          <cell r="E327">
            <v>0</v>
          </cell>
          <cell r="F327">
            <v>6195002974</v>
          </cell>
        </row>
        <row r="328">
          <cell r="A328">
            <v>3400002743</v>
          </cell>
          <cell r="B328">
            <v>0</v>
          </cell>
          <cell r="C328">
            <v>6600</v>
          </cell>
          <cell r="D328" t="str">
            <v>01.10.1996</v>
          </cell>
          <cell r="E328">
            <v>0</v>
          </cell>
          <cell r="F328">
            <v>6195002986</v>
          </cell>
        </row>
        <row r="329">
          <cell r="A329">
            <v>3400002744</v>
          </cell>
          <cell r="B329">
            <v>0</v>
          </cell>
          <cell r="C329">
            <v>6602</v>
          </cell>
          <cell r="D329" t="str">
            <v>01.10.1996</v>
          </cell>
          <cell r="E329">
            <v>1</v>
          </cell>
          <cell r="F329">
            <v>6195003085</v>
          </cell>
        </row>
        <row r="330">
          <cell r="A330">
            <v>3400002745</v>
          </cell>
          <cell r="B330">
            <v>0</v>
          </cell>
          <cell r="C330">
            <v>6602</v>
          </cell>
          <cell r="D330" t="str">
            <v>01.10.1996</v>
          </cell>
          <cell r="E330">
            <v>2</v>
          </cell>
          <cell r="F330">
            <v>6195003097</v>
          </cell>
        </row>
        <row r="331">
          <cell r="A331">
            <v>3400002746</v>
          </cell>
          <cell r="B331">
            <v>0</v>
          </cell>
          <cell r="C331">
            <v>6602</v>
          </cell>
          <cell r="D331" t="str">
            <v>01.10.1996</v>
          </cell>
          <cell r="E331">
            <v>3</v>
          </cell>
          <cell r="F331">
            <v>6195003218</v>
          </cell>
        </row>
        <row r="332">
          <cell r="A332">
            <v>3400002747</v>
          </cell>
          <cell r="B332">
            <v>0</v>
          </cell>
          <cell r="C332">
            <v>6602</v>
          </cell>
          <cell r="D332" t="str">
            <v>01.10.1996</v>
          </cell>
          <cell r="E332">
            <v>0</v>
          </cell>
          <cell r="F332">
            <v>6195003334</v>
          </cell>
        </row>
        <row r="333">
          <cell r="A333">
            <v>3400002748</v>
          </cell>
          <cell r="B333">
            <v>0</v>
          </cell>
          <cell r="C333">
            <v>6602</v>
          </cell>
          <cell r="D333" t="str">
            <v>01.10.1996</v>
          </cell>
          <cell r="E333">
            <v>1</v>
          </cell>
          <cell r="F333">
            <v>6195003401</v>
          </cell>
        </row>
        <row r="334">
          <cell r="A334">
            <v>3400002749</v>
          </cell>
          <cell r="B334">
            <v>0</v>
          </cell>
          <cell r="C334">
            <v>6602</v>
          </cell>
          <cell r="D334" t="str">
            <v>01.10.1996</v>
          </cell>
          <cell r="E334">
            <v>0</v>
          </cell>
          <cell r="F334">
            <v>6195003449</v>
          </cell>
        </row>
        <row r="335">
          <cell r="A335">
            <v>3400002750</v>
          </cell>
          <cell r="B335">
            <v>0</v>
          </cell>
          <cell r="C335">
            <v>6602</v>
          </cell>
          <cell r="D335" t="str">
            <v>01.10.1996</v>
          </cell>
          <cell r="E335">
            <v>4</v>
          </cell>
          <cell r="F335">
            <v>6195003516</v>
          </cell>
        </row>
        <row r="336">
          <cell r="A336">
            <v>3400002751</v>
          </cell>
          <cell r="B336">
            <v>0</v>
          </cell>
          <cell r="C336">
            <v>6602</v>
          </cell>
          <cell r="D336" t="str">
            <v>01.10.1996</v>
          </cell>
          <cell r="E336">
            <v>1</v>
          </cell>
          <cell r="F336">
            <v>6195003539</v>
          </cell>
        </row>
        <row r="337">
          <cell r="A337">
            <v>3400002752</v>
          </cell>
          <cell r="B337">
            <v>0</v>
          </cell>
          <cell r="C337">
            <v>6602</v>
          </cell>
          <cell r="D337" t="str">
            <v>01.10.1996</v>
          </cell>
          <cell r="E337">
            <v>2</v>
          </cell>
          <cell r="F337">
            <v>6195003577</v>
          </cell>
        </row>
        <row r="338">
          <cell r="A338">
            <v>3400002753</v>
          </cell>
          <cell r="B338">
            <v>0</v>
          </cell>
          <cell r="C338">
            <v>6600</v>
          </cell>
          <cell r="D338" t="str">
            <v>01.10.1996</v>
          </cell>
          <cell r="E338">
            <v>1</v>
          </cell>
          <cell r="F338">
            <v>6195003589</v>
          </cell>
        </row>
        <row r="339">
          <cell r="A339">
            <v>3400002754</v>
          </cell>
          <cell r="B339">
            <v>0</v>
          </cell>
          <cell r="C339">
            <v>6602</v>
          </cell>
          <cell r="D339" t="str">
            <v>01.10.1996</v>
          </cell>
          <cell r="E339">
            <v>1</v>
          </cell>
          <cell r="F339">
            <v>6195003590</v>
          </cell>
        </row>
        <row r="340">
          <cell r="A340">
            <v>3400002755</v>
          </cell>
          <cell r="B340">
            <v>0</v>
          </cell>
          <cell r="C340">
            <v>6602</v>
          </cell>
          <cell r="D340" t="str">
            <v>01.10.1996</v>
          </cell>
          <cell r="E340">
            <v>3</v>
          </cell>
          <cell r="F340">
            <v>6195003607</v>
          </cell>
        </row>
        <row r="341">
          <cell r="A341">
            <v>3400002756</v>
          </cell>
          <cell r="B341">
            <v>0</v>
          </cell>
          <cell r="C341">
            <v>6600</v>
          </cell>
          <cell r="D341" t="str">
            <v>01.10.1996</v>
          </cell>
          <cell r="E341">
            <v>0</v>
          </cell>
          <cell r="F341">
            <v>6195003632</v>
          </cell>
        </row>
        <row r="342">
          <cell r="A342">
            <v>3400002757</v>
          </cell>
          <cell r="B342">
            <v>0</v>
          </cell>
          <cell r="C342">
            <v>6600</v>
          </cell>
          <cell r="D342" t="str">
            <v>01.10.1996</v>
          </cell>
          <cell r="E342">
            <v>1</v>
          </cell>
          <cell r="F342">
            <v>6195003644</v>
          </cell>
        </row>
        <row r="343">
          <cell r="A343">
            <v>3400002758</v>
          </cell>
          <cell r="B343">
            <v>0</v>
          </cell>
          <cell r="C343">
            <v>6602</v>
          </cell>
          <cell r="D343" t="str">
            <v>01.10.1996</v>
          </cell>
          <cell r="E343">
            <v>1</v>
          </cell>
          <cell r="F343">
            <v>6195003693</v>
          </cell>
        </row>
        <row r="344">
          <cell r="A344">
            <v>3400004789</v>
          </cell>
          <cell r="B344">
            <v>0</v>
          </cell>
          <cell r="C344">
            <v>6600</v>
          </cell>
          <cell r="D344" t="str">
            <v>01.10.1996</v>
          </cell>
          <cell r="E344">
            <v>1</v>
          </cell>
          <cell r="F344">
            <v>6195003747</v>
          </cell>
        </row>
        <row r="345">
          <cell r="A345">
            <v>3400002759</v>
          </cell>
          <cell r="B345">
            <v>0</v>
          </cell>
          <cell r="C345">
            <v>6600</v>
          </cell>
          <cell r="D345" t="str">
            <v>01.10.1996</v>
          </cell>
          <cell r="E345">
            <v>0</v>
          </cell>
          <cell r="F345">
            <v>6195003802</v>
          </cell>
        </row>
        <row r="346">
          <cell r="A346">
            <v>3400002760</v>
          </cell>
          <cell r="B346">
            <v>0</v>
          </cell>
          <cell r="C346">
            <v>6600</v>
          </cell>
          <cell r="D346" t="str">
            <v>01.10.1996</v>
          </cell>
          <cell r="E346">
            <v>1</v>
          </cell>
          <cell r="F346">
            <v>6195004004</v>
          </cell>
        </row>
        <row r="347">
          <cell r="A347">
            <v>3400002761</v>
          </cell>
          <cell r="B347">
            <v>0</v>
          </cell>
          <cell r="C347">
            <v>6600</v>
          </cell>
          <cell r="D347" t="str">
            <v>01.10.1996</v>
          </cell>
          <cell r="E347">
            <v>0</v>
          </cell>
          <cell r="F347">
            <v>6195004028</v>
          </cell>
        </row>
        <row r="348">
          <cell r="A348">
            <v>3400004790</v>
          </cell>
          <cell r="B348">
            <v>0</v>
          </cell>
          <cell r="C348">
            <v>6600</v>
          </cell>
          <cell r="D348" t="str">
            <v>01.10.1996</v>
          </cell>
          <cell r="E348">
            <v>1</v>
          </cell>
          <cell r="F348">
            <v>6195004090</v>
          </cell>
        </row>
        <row r="349">
          <cell r="A349">
            <v>3400002762</v>
          </cell>
          <cell r="B349">
            <v>0</v>
          </cell>
          <cell r="C349">
            <v>6600</v>
          </cell>
          <cell r="D349" t="str">
            <v>01.10.1996</v>
          </cell>
          <cell r="E349">
            <v>1</v>
          </cell>
          <cell r="F349">
            <v>6195004181</v>
          </cell>
        </row>
        <row r="350">
          <cell r="A350">
            <v>3400002763</v>
          </cell>
          <cell r="B350">
            <v>0</v>
          </cell>
          <cell r="C350">
            <v>6600</v>
          </cell>
          <cell r="D350" t="str">
            <v>01.10.1996</v>
          </cell>
          <cell r="E350">
            <v>1</v>
          </cell>
          <cell r="F350">
            <v>6195004209</v>
          </cell>
        </row>
        <row r="351">
          <cell r="A351">
            <v>3400002764</v>
          </cell>
          <cell r="B351">
            <v>0</v>
          </cell>
          <cell r="C351">
            <v>6602</v>
          </cell>
          <cell r="D351" t="str">
            <v>01.10.1996</v>
          </cell>
          <cell r="E351">
            <v>6</v>
          </cell>
          <cell r="F351">
            <v>6195004211</v>
          </cell>
        </row>
        <row r="352">
          <cell r="A352">
            <v>3400002765</v>
          </cell>
          <cell r="B352">
            <v>0</v>
          </cell>
          <cell r="C352">
            <v>6602</v>
          </cell>
          <cell r="D352" t="str">
            <v>01.10.1996</v>
          </cell>
          <cell r="E352">
            <v>1</v>
          </cell>
          <cell r="F352">
            <v>6195004235</v>
          </cell>
        </row>
        <row r="353">
          <cell r="A353">
            <v>3400002766</v>
          </cell>
          <cell r="B353">
            <v>0</v>
          </cell>
          <cell r="C353">
            <v>6602</v>
          </cell>
          <cell r="D353" t="str">
            <v>01.10.1996</v>
          </cell>
          <cell r="E353">
            <v>1</v>
          </cell>
          <cell r="F353">
            <v>6195004247</v>
          </cell>
        </row>
        <row r="354">
          <cell r="A354">
            <v>3400002767</v>
          </cell>
          <cell r="B354">
            <v>0</v>
          </cell>
          <cell r="C354">
            <v>6602</v>
          </cell>
          <cell r="D354" t="str">
            <v>01.10.1996</v>
          </cell>
          <cell r="E354">
            <v>1</v>
          </cell>
          <cell r="F354">
            <v>6195004259</v>
          </cell>
        </row>
        <row r="355">
          <cell r="A355">
            <v>3400002768</v>
          </cell>
          <cell r="B355">
            <v>0</v>
          </cell>
          <cell r="C355">
            <v>6602</v>
          </cell>
          <cell r="D355" t="str">
            <v>01.10.1996</v>
          </cell>
          <cell r="E355">
            <v>2</v>
          </cell>
          <cell r="F355">
            <v>6195004363</v>
          </cell>
        </row>
        <row r="356">
          <cell r="A356">
            <v>3400002769</v>
          </cell>
          <cell r="B356">
            <v>0</v>
          </cell>
          <cell r="C356">
            <v>6602</v>
          </cell>
          <cell r="D356" t="str">
            <v>01.10.1996</v>
          </cell>
          <cell r="E356">
            <v>1</v>
          </cell>
          <cell r="F356">
            <v>6195004491</v>
          </cell>
        </row>
        <row r="357">
          <cell r="A357">
            <v>3400002770</v>
          </cell>
          <cell r="B357">
            <v>0</v>
          </cell>
          <cell r="C357">
            <v>6600</v>
          </cell>
          <cell r="D357" t="str">
            <v>01.10.1996</v>
          </cell>
          <cell r="E357">
            <v>1</v>
          </cell>
          <cell r="F357">
            <v>6195004570</v>
          </cell>
        </row>
        <row r="358">
          <cell r="A358">
            <v>3400002771</v>
          </cell>
          <cell r="B358">
            <v>0</v>
          </cell>
          <cell r="C358">
            <v>6600</v>
          </cell>
          <cell r="D358" t="str">
            <v>01.10.1996</v>
          </cell>
          <cell r="E358">
            <v>1</v>
          </cell>
          <cell r="F358">
            <v>6195004582</v>
          </cell>
        </row>
        <row r="359">
          <cell r="A359">
            <v>3400002772</v>
          </cell>
          <cell r="B359">
            <v>0</v>
          </cell>
          <cell r="C359">
            <v>6600</v>
          </cell>
          <cell r="D359" t="str">
            <v>01.10.1996</v>
          </cell>
          <cell r="E359">
            <v>0</v>
          </cell>
          <cell r="F359">
            <v>6195004818</v>
          </cell>
        </row>
        <row r="360">
          <cell r="A360">
            <v>3400002773</v>
          </cell>
          <cell r="B360">
            <v>0</v>
          </cell>
          <cell r="C360">
            <v>5900</v>
          </cell>
          <cell r="D360" t="str">
            <v>01.10.1996</v>
          </cell>
          <cell r="E360">
            <v>1</v>
          </cell>
          <cell r="F360">
            <v>6195004922</v>
          </cell>
        </row>
        <row r="361">
          <cell r="A361">
            <v>3400002774</v>
          </cell>
          <cell r="B361">
            <v>0</v>
          </cell>
          <cell r="C361">
            <v>5900</v>
          </cell>
          <cell r="D361" t="str">
            <v>01.10.1996</v>
          </cell>
          <cell r="E361">
            <v>14</v>
          </cell>
          <cell r="F361">
            <v>6195004934</v>
          </cell>
        </row>
        <row r="362">
          <cell r="A362">
            <v>3400002775</v>
          </cell>
          <cell r="B362">
            <v>0</v>
          </cell>
          <cell r="C362">
            <v>5801</v>
          </cell>
          <cell r="D362" t="str">
            <v>01.10.1996</v>
          </cell>
          <cell r="E362">
            <v>1</v>
          </cell>
          <cell r="F362">
            <v>6195004969</v>
          </cell>
        </row>
        <row r="363">
          <cell r="A363">
            <v>3400002776</v>
          </cell>
          <cell r="B363">
            <v>0</v>
          </cell>
          <cell r="C363">
            <v>5801</v>
          </cell>
          <cell r="D363" t="str">
            <v>01.10.1996</v>
          </cell>
          <cell r="E363">
            <v>1</v>
          </cell>
          <cell r="F363">
            <v>6195004971</v>
          </cell>
        </row>
        <row r="364">
          <cell r="A364">
            <v>3400002777</v>
          </cell>
          <cell r="B364">
            <v>0</v>
          </cell>
          <cell r="C364">
            <v>5801</v>
          </cell>
          <cell r="D364" t="str">
            <v>01.10.1996</v>
          </cell>
          <cell r="E364">
            <v>1</v>
          </cell>
          <cell r="F364">
            <v>6195004983</v>
          </cell>
        </row>
        <row r="365">
          <cell r="A365">
            <v>3400002778</v>
          </cell>
          <cell r="B365">
            <v>0</v>
          </cell>
          <cell r="C365">
            <v>5801</v>
          </cell>
          <cell r="D365" t="str">
            <v>01.10.1996</v>
          </cell>
          <cell r="E365">
            <v>1</v>
          </cell>
          <cell r="F365">
            <v>6195004995</v>
          </cell>
        </row>
        <row r="366">
          <cell r="A366">
            <v>3400002779</v>
          </cell>
          <cell r="B366">
            <v>0</v>
          </cell>
          <cell r="C366">
            <v>5801</v>
          </cell>
          <cell r="D366" t="str">
            <v>01.10.1996</v>
          </cell>
          <cell r="E366">
            <v>1</v>
          </cell>
          <cell r="F366">
            <v>6195005008</v>
          </cell>
        </row>
        <row r="367">
          <cell r="A367">
            <v>3400002780</v>
          </cell>
          <cell r="B367">
            <v>0</v>
          </cell>
          <cell r="C367">
            <v>5801</v>
          </cell>
          <cell r="D367" t="str">
            <v>01.10.1996</v>
          </cell>
          <cell r="E367">
            <v>1</v>
          </cell>
          <cell r="F367">
            <v>6195005019</v>
          </cell>
        </row>
        <row r="368">
          <cell r="A368">
            <v>3400002781</v>
          </cell>
          <cell r="B368">
            <v>0</v>
          </cell>
          <cell r="C368">
            <v>5801</v>
          </cell>
          <cell r="D368" t="str">
            <v>01.10.1996</v>
          </cell>
          <cell r="E368">
            <v>1</v>
          </cell>
          <cell r="F368">
            <v>6195005021</v>
          </cell>
        </row>
        <row r="369">
          <cell r="A369">
            <v>3400002782</v>
          </cell>
          <cell r="B369">
            <v>0</v>
          </cell>
          <cell r="C369">
            <v>5801</v>
          </cell>
          <cell r="D369" t="str">
            <v>01.10.1996</v>
          </cell>
          <cell r="E369">
            <v>1</v>
          </cell>
          <cell r="F369">
            <v>6195005033</v>
          </cell>
        </row>
        <row r="370">
          <cell r="A370">
            <v>3400002783</v>
          </cell>
          <cell r="B370">
            <v>0</v>
          </cell>
          <cell r="C370">
            <v>5801</v>
          </cell>
          <cell r="D370" t="str">
            <v>01.10.1996</v>
          </cell>
          <cell r="E370">
            <v>1</v>
          </cell>
          <cell r="F370">
            <v>6195005045</v>
          </cell>
        </row>
        <row r="371">
          <cell r="A371">
            <v>3400002784</v>
          </cell>
          <cell r="B371">
            <v>0</v>
          </cell>
          <cell r="C371">
            <v>5801</v>
          </cell>
          <cell r="D371" t="str">
            <v>01.10.1996</v>
          </cell>
          <cell r="E371">
            <v>1</v>
          </cell>
          <cell r="F371">
            <v>6195005057</v>
          </cell>
        </row>
        <row r="372">
          <cell r="A372">
            <v>3400002785</v>
          </cell>
          <cell r="B372">
            <v>0</v>
          </cell>
          <cell r="C372">
            <v>6600</v>
          </cell>
          <cell r="D372" t="str">
            <v>01.10.1996</v>
          </cell>
          <cell r="E372">
            <v>0</v>
          </cell>
          <cell r="F372">
            <v>6195005069</v>
          </cell>
        </row>
        <row r="373">
          <cell r="A373">
            <v>3400002786</v>
          </cell>
          <cell r="B373">
            <v>0</v>
          </cell>
          <cell r="C373">
            <v>6602</v>
          </cell>
          <cell r="D373" t="str">
            <v>01.10.1996</v>
          </cell>
          <cell r="E373">
            <v>0</v>
          </cell>
          <cell r="F373">
            <v>6195005070</v>
          </cell>
        </row>
        <row r="374">
          <cell r="A374">
            <v>3400002787</v>
          </cell>
          <cell r="B374">
            <v>0</v>
          </cell>
          <cell r="C374">
            <v>6600</v>
          </cell>
          <cell r="D374" t="str">
            <v>01.10.1996</v>
          </cell>
          <cell r="E374">
            <v>0</v>
          </cell>
          <cell r="F374">
            <v>6195005082</v>
          </cell>
        </row>
        <row r="375">
          <cell r="A375">
            <v>3400002788</v>
          </cell>
          <cell r="B375">
            <v>0</v>
          </cell>
          <cell r="C375">
            <v>6600</v>
          </cell>
          <cell r="D375" t="str">
            <v>01.10.1996</v>
          </cell>
          <cell r="E375">
            <v>1</v>
          </cell>
          <cell r="F375">
            <v>6195005094</v>
          </cell>
        </row>
        <row r="376">
          <cell r="A376">
            <v>3400002789</v>
          </cell>
          <cell r="B376">
            <v>0</v>
          </cell>
          <cell r="C376">
            <v>6600</v>
          </cell>
          <cell r="D376" t="str">
            <v>01.10.1996</v>
          </cell>
          <cell r="E376">
            <v>1</v>
          </cell>
          <cell r="F376">
            <v>6195005100</v>
          </cell>
        </row>
        <row r="377">
          <cell r="A377">
            <v>3400002790</v>
          </cell>
          <cell r="B377">
            <v>0</v>
          </cell>
          <cell r="C377">
            <v>6600</v>
          </cell>
          <cell r="D377" t="str">
            <v>01.10.1996</v>
          </cell>
          <cell r="E377">
            <v>1</v>
          </cell>
          <cell r="F377">
            <v>6195005112</v>
          </cell>
        </row>
        <row r="378">
          <cell r="A378">
            <v>3400002791</v>
          </cell>
          <cell r="B378">
            <v>0</v>
          </cell>
          <cell r="C378">
            <v>6602</v>
          </cell>
          <cell r="D378" t="str">
            <v>01.10.1996</v>
          </cell>
          <cell r="E378">
            <v>1</v>
          </cell>
          <cell r="F378">
            <v>6195005124</v>
          </cell>
        </row>
        <row r="379">
          <cell r="A379">
            <v>3400002792</v>
          </cell>
          <cell r="B379">
            <v>0</v>
          </cell>
          <cell r="C379">
            <v>6602</v>
          </cell>
          <cell r="D379" t="str">
            <v>01.10.1996</v>
          </cell>
          <cell r="E379">
            <v>1</v>
          </cell>
          <cell r="F379">
            <v>6195005159</v>
          </cell>
        </row>
        <row r="380">
          <cell r="A380">
            <v>3400002793</v>
          </cell>
          <cell r="B380">
            <v>0</v>
          </cell>
          <cell r="C380">
            <v>6602</v>
          </cell>
          <cell r="D380" t="str">
            <v>01.10.1996</v>
          </cell>
          <cell r="E380">
            <v>3</v>
          </cell>
          <cell r="F380">
            <v>6195005161</v>
          </cell>
        </row>
        <row r="381">
          <cell r="A381">
            <v>3400002794</v>
          </cell>
          <cell r="B381">
            <v>0</v>
          </cell>
          <cell r="C381">
            <v>6602</v>
          </cell>
          <cell r="D381" t="str">
            <v>01.10.1996</v>
          </cell>
          <cell r="E381">
            <v>1</v>
          </cell>
          <cell r="F381">
            <v>6195005173</v>
          </cell>
        </row>
        <row r="382">
          <cell r="A382">
            <v>3400002795</v>
          </cell>
          <cell r="B382">
            <v>0</v>
          </cell>
          <cell r="C382">
            <v>6600</v>
          </cell>
          <cell r="D382" t="str">
            <v>01.10.1996</v>
          </cell>
          <cell r="E382">
            <v>1</v>
          </cell>
          <cell r="F382">
            <v>6195005185</v>
          </cell>
        </row>
        <row r="383">
          <cell r="A383">
            <v>3400002796</v>
          </cell>
          <cell r="B383">
            <v>0</v>
          </cell>
          <cell r="C383">
            <v>6600</v>
          </cell>
          <cell r="D383" t="str">
            <v>01.10.1996</v>
          </cell>
          <cell r="E383">
            <v>1</v>
          </cell>
          <cell r="F383">
            <v>6195005203</v>
          </cell>
        </row>
        <row r="384">
          <cell r="A384">
            <v>3400002797</v>
          </cell>
          <cell r="B384">
            <v>0</v>
          </cell>
          <cell r="C384">
            <v>6602</v>
          </cell>
          <cell r="D384" t="str">
            <v>01.10.1996</v>
          </cell>
          <cell r="E384">
            <v>2</v>
          </cell>
          <cell r="F384">
            <v>6195005215</v>
          </cell>
        </row>
        <row r="385">
          <cell r="A385">
            <v>3400002798</v>
          </cell>
          <cell r="B385">
            <v>0</v>
          </cell>
          <cell r="C385">
            <v>6600</v>
          </cell>
          <cell r="D385" t="str">
            <v>01.10.1996</v>
          </cell>
          <cell r="E385">
            <v>0</v>
          </cell>
          <cell r="F385">
            <v>6195005227</v>
          </cell>
        </row>
        <row r="386">
          <cell r="A386">
            <v>3400002799</v>
          </cell>
          <cell r="B386">
            <v>0</v>
          </cell>
          <cell r="C386">
            <v>6602</v>
          </cell>
          <cell r="D386" t="str">
            <v>01.10.1996</v>
          </cell>
          <cell r="E386">
            <v>1</v>
          </cell>
          <cell r="F386">
            <v>6195005252</v>
          </cell>
        </row>
        <row r="387">
          <cell r="A387">
            <v>3400002800</v>
          </cell>
          <cell r="B387">
            <v>0</v>
          </cell>
          <cell r="C387">
            <v>5900</v>
          </cell>
          <cell r="D387" t="str">
            <v>01.10.1996</v>
          </cell>
          <cell r="E387">
            <v>2</v>
          </cell>
          <cell r="F387">
            <v>6195005318</v>
          </cell>
        </row>
        <row r="388">
          <cell r="A388">
            <v>3400002801</v>
          </cell>
          <cell r="B388">
            <v>0</v>
          </cell>
          <cell r="C388">
            <v>5801</v>
          </cell>
          <cell r="D388" t="str">
            <v>01.10.1996</v>
          </cell>
          <cell r="E388">
            <v>0</v>
          </cell>
          <cell r="F388">
            <v>6195005331</v>
          </cell>
        </row>
        <row r="389">
          <cell r="A389">
            <v>3400005568</v>
          </cell>
          <cell r="B389">
            <v>0</v>
          </cell>
          <cell r="C389">
            <v>6230</v>
          </cell>
          <cell r="D389" t="str">
            <v>01.10.1996</v>
          </cell>
          <cell r="E389">
            <v>2</v>
          </cell>
          <cell r="F389">
            <v>6195005343</v>
          </cell>
        </row>
        <row r="390">
          <cell r="A390">
            <v>3400002802</v>
          </cell>
          <cell r="B390">
            <v>0</v>
          </cell>
          <cell r="C390">
            <v>5900</v>
          </cell>
          <cell r="D390" t="str">
            <v>01.10.1996</v>
          </cell>
          <cell r="E390">
            <v>0</v>
          </cell>
          <cell r="F390">
            <v>6195005343</v>
          </cell>
        </row>
        <row r="391">
          <cell r="A391">
            <v>3400002803</v>
          </cell>
          <cell r="B391">
            <v>0</v>
          </cell>
          <cell r="C391">
            <v>5801</v>
          </cell>
          <cell r="D391" t="str">
            <v>01.10.1996</v>
          </cell>
          <cell r="E391">
            <v>1</v>
          </cell>
          <cell r="F391">
            <v>6195005355</v>
          </cell>
        </row>
        <row r="392">
          <cell r="A392">
            <v>3400002804</v>
          </cell>
          <cell r="B392">
            <v>0</v>
          </cell>
          <cell r="C392">
            <v>5900</v>
          </cell>
          <cell r="D392" t="str">
            <v>01.10.1996</v>
          </cell>
          <cell r="E392">
            <v>15</v>
          </cell>
          <cell r="F392">
            <v>6195005367</v>
          </cell>
        </row>
        <row r="393">
          <cell r="A393">
            <v>3400002805</v>
          </cell>
          <cell r="B393">
            <v>0</v>
          </cell>
          <cell r="C393">
            <v>5801</v>
          </cell>
          <cell r="D393" t="str">
            <v>01.10.1996</v>
          </cell>
          <cell r="E393">
            <v>1</v>
          </cell>
          <cell r="F393">
            <v>6195005409</v>
          </cell>
        </row>
        <row r="394">
          <cell r="A394">
            <v>3400002806</v>
          </cell>
          <cell r="B394">
            <v>0</v>
          </cell>
          <cell r="C394">
            <v>5900</v>
          </cell>
          <cell r="D394" t="str">
            <v>01.10.1996</v>
          </cell>
          <cell r="E394">
            <v>10</v>
          </cell>
          <cell r="F394">
            <v>6195005410</v>
          </cell>
        </row>
        <row r="395">
          <cell r="A395">
            <v>3400002807</v>
          </cell>
          <cell r="B395">
            <v>0</v>
          </cell>
          <cell r="C395">
            <v>5801</v>
          </cell>
          <cell r="D395" t="str">
            <v>01.10.1996</v>
          </cell>
          <cell r="E395">
            <v>1</v>
          </cell>
          <cell r="F395">
            <v>6195005422</v>
          </cell>
        </row>
        <row r="396">
          <cell r="A396">
            <v>3400002808</v>
          </cell>
          <cell r="B396">
            <v>0</v>
          </cell>
          <cell r="C396">
            <v>5801</v>
          </cell>
          <cell r="D396" t="str">
            <v>01.10.1996</v>
          </cell>
          <cell r="E396">
            <v>0</v>
          </cell>
          <cell r="F396">
            <v>6195005446</v>
          </cell>
        </row>
        <row r="397">
          <cell r="A397">
            <v>3400002809</v>
          </cell>
          <cell r="B397">
            <v>0</v>
          </cell>
          <cell r="C397">
            <v>5801</v>
          </cell>
          <cell r="D397" t="str">
            <v>01.10.1996</v>
          </cell>
          <cell r="E397">
            <v>0</v>
          </cell>
          <cell r="F397">
            <v>6195005469</v>
          </cell>
        </row>
        <row r="398">
          <cell r="A398">
            <v>3400005570</v>
          </cell>
          <cell r="B398">
            <v>0</v>
          </cell>
          <cell r="C398">
            <v>6230</v>
          </cell>
          <cell r="D398" t="str">
            <v>01.10.1996</v>
          </cell>
          <cell r="E398">
            <v>2</v>
          </cell>
          <cell r="F398">
            <v>6195005469</v>
          </cell>
        </row>
        <row r="399">
          <cell r="A399">
            <v>3400002810</v>
          </cell>
          <cell r="B399">
            <v>0</v>
          </cell>
          <cell r="C399">
            <v>5801</v>
          </cell>
          <cell r="D399" t="str">
            <v>01.10.1996</v>
          </cell>
          <cell r="E399">
            <v>0</v>
          </cell>
          <cell r="F399">
            <v>6195005483</v>
          </cell>
        </row>
        <row r="400">
          <cell r="A400">
            <v>3400002811</v>
          </cell>
          <cell r="B400">
            <v>0</v>
          </cell>
          <cell r="C400">
            <v>5801</v>
          </cell>
          <cell r="D400" t="str">
            <v>01.10.1996</v>
          </cell>
          <cell r="E400">
            <v>0</v>
          </cell>
          <cell r="F400">
            <v>6195005495</v>
          </cell>
        </row>
        <row r="401">
          <cell r="A401">
            <v>3400002812</v>
          </cell>
          <cell r="B401">
            <v>0</v>
          </cell>
          <cell r="C401">
            <v>5801</v>
          </cell>
          <cell r="D401" t="str">
            <v>01.10.1996</v>
          </cell>
          <cell r="E401">
            <v>1</v>
          </cell>
          <cell r="F401">
            <v>6195005513</v>
          </cell>
        </row>
        <row r="402">
          <cell r="A402">
            <v>3400002813</v>
          </cell>
          <cell r="B402">
            <v>0</v>
          </cell>
          <cell r="C402">
            <v>5801</v>
          </cell>
          <cell r="D402" t="str">
            <v>01.10.1996</v>
          </cell>
          <cell r="E402">
            <v>1</v>
          </cell>
          <cell r="F402">
            <v>6195005604</v>
          </cell>
        </row>
        <row r="403">
          <cell r="A403">
            <v>3400002814</v>
          </cell>
          <cell r="B403">
            <v>0</v>
          </cell>
          <cell r="C403">
            <v>5900</v>
          </cell>
          <cell r="D403" t="str">
            <v>01.10.1996</v>
          </cell>
          <cell r="E403">
            <v>3</v>
          </cell>
          <cell r="F403">
            <v>6195005616</v>
          </cell>
        </row>
        <row r="404">
          <cell r="A404">
            <v>3400002815</v>
          </cell>
          <cell r="B404">
            <v>0</v>
          </cell>
          <cell r="C404">
            <v>5801</v>
          </cell>
          <cell r="D404" t="str">
            <v>01.10.1996</v>
          </cell>
          <cell r="E404">
            <v>0</v>
          </cell>
          <cell r="F404">
            <v>6195005628</v>
          </cell>
        </row>
        <row r="405">
          <cell r="A405">
            <v>3400002816</v>
          </cell>
          <cell r="B405">
            <v>0</v>
          </cell>
          <cell r="C405">
            <v>5900</v>
          </cell>
          <cell r="D405" t="str">
            <v>01.10.1996</v>
          </cell>
          <cell r="E405">
            <v>0</v>
          </cell>
          <cell r="F405">
            <v>6195005639</v>
          </cell>
        </row>
        <row r="406">
          <cell r="A406">
            <v>3400002817</v>
          </cell>
          <cell r="B406">
            <v>0</v>
          </cell>
          <cell r="C406">
            <v>5900</v>
          </cell>
          <cell r="D406" t="str">
            <v>01.10.1996</v>
          </cell>
          <cell r="E406">
            <v>0</v>
          </cell>
          <cell r="F406">
            <v>6195005641</v>
          </cell>
        </row>
        <row r="407">
          <cell r="A407">
            <v>3400002818</v>
          </cell>
          <cell r="B407">
            <v>0</v>
          </cell>
          <cell r="C407">
            <v>5900</v>
          </cell>
          <cell r="D407" t="str">
            <v>01.10.1996</v>
          </cell>
          <cell r="E407">
            <v>0</v>
          </cell>
          <cell r="F407">
            <v>6195005653</v>
          </cell>
        </row>
        <row r="408">
          <cell r="A408">
            <v>3400002819</v>
          </cell>
          <cell r="B408">
            <v>0</v>
          </cell>
          <cell r="C408">
            <v>5801</v>
          </cell>
          <cell r="D408" t="str">
            <v>01.10.1996</v>
          </cell>
          <cell r="E408">
            <v>1</v>
          </cell>
          <cell r="F408">
            <v>6195005665</v>
          </cell>
        </row>
        <row r="409">
          <cell r="A409">
            <v>3400002820</v>
          </cell>
          <cell r="B409">
            <v>0</v>
          </cell>
          <cell r="C409">
            <v>5801</v>
          </cell>
          <cell r="D409" t="str">
            <v>01.10.1996</v>
          </cell>
          <cell r="E409">
            <v>1</v>
          </cell>
          <cell r="F409">
            <v>6195005677</v>
          </cell>
        </row>
        <row r="410">
          <cell r="A410">
            <v>3400002821</v>
          </cell>
          <cell r="B410">
            <v>0</v>
          </cell>
          <cell r="C410">
            <v>5801</v>
          </cell>
          <cell r="D410" t="str">
            <v>01.10.1996</v>
          </cell>
          <cell r="E410">
            <v>1</v>
          </cell>
          <cell r="F410">
            <v>6195005689</v>
          </cell>
        </row>
        <row r="411">
          <cell r="A411">
            <v>3400002822</v>
          </cell>
          <cell r="B411">
            <v>0</v>
          </cell>
          <cell r="C411">
            <v>5801</v>
          </cell>
          <cell r="D411" t="str">
            <v>01.10.1996</v>
          </cell>
          <cell r="E411">
            <v>1</v>
          </cell>
          <cell r="F411">
            <v>6195005690</v>
          </cell>
        </row>
        <row r="412">
          <cell r="A412">
            <v>3400002823</v>
          </cell>
          <cell r="B412">
            <v>0</v>
          </cell>
          <cell r="C412">
            <v>5801</v>
          </cell>
          <cell r="D412" t="str">
            <v>01.10.1996</v>
          </cell>
          <cell r="E412">
            <v>1</v>
          </cell>
          <cell r="F412">
            <v>6195005707</v>
          </cell>
        </row>
        <row r="413">
          <cell r="A413">
            <v>3400002824</v>
          </cell>
          <cell r="B413">
            <v>0</v>
          </cell>
          <cell r="C413">
            <v>5900</v>
          </cell>
          <cell r="D413" t="str">
            <v>01.10.1996</v>
          </cell>
          <cell r="E413">
            <v>1</v>
          </cell>
          <cell r="F413">
            <v>6195005719</v>
          </cell>
        </row>
        <row r="414">
          <cell r="A414">
            <v>3400002825</v>
          </cell>
          <cell r="B414">
            <v>0</v>
          </cell>
          <cell r="C414">
            <v>5900</v>
          </cell>
          <cell r="D414" t="str">
            <v>01.10.1996</v>
          </cell>
          <cell r="E414">
            <v>1</v>
          </cell>
          <cell r="F414">
            <v>6195005768</v>
          </cell>
        </row>
        <row r="415">
          <cell r="A415">
            <v>3400002826</v>
          </cell>
          <cell r="B415">
            <v>0</v>
          </cell>
          <cell r="C415">
            <v>5900</v>
          </cell>
          <cell r="D415" t="str">
            <v>01.10.1996</v>
          </cell>
          <cell r="E415">
            <v>1</v>
          </cell>
          <cell r="F415">
            <v>6195005779</v>
          </cell>
        </row>
        <row r="416">
          <cell r="A416">
            <v>3400002827</v>
          </cell>
          <cell r="B416">
            <v>0</v>
          </cell>
          <cell r="C416">
            <v>5800</v>
          </cell>
          <cell r="D416" t="str">
            <v>01.10.1996</v>
          </cell>
          <cell r="E416">
            <v>0</v>
          </cell>
          <cell r="F416">
            <v>6195005781</v>
          </cell>
        </row>
        <row r="417">
          <cell r="A417">
            <v>3400002828</v>
          </cell>
          <cell r="B417">
            <v>0</v>
          </cell>
          <cell r="C417">
            <v>5800</v>
          </cell>
          <cell r="D417" t="str">
            <v>01.10.1996</v>
          </cell>
          <cell r="E417">
            <v>1</v>
          </cell>
          <cell r="F417">
            <v>6195005793</v>
          </cell>
        </row>
        <row r="418">
          <cell r="A418">
            <v>3400002829</v>
          </cell>
          <cell r="B418">
            <v>0</v>
          </cell>
          <cell r="C418">
            <v>5900</v>
          </cell>
          <cell r="D418" t="str">
            <v>01.10.1996</v>
          </cell>
          <cell r="E418">
            <v>35</v>
          </cell>
          <cell r="F418">
            <v>6195005811</v>
          </cell>
        </row>
        <row r="419">
          <cell r="A419">
            <v>3400002830</v>
          </cell>
          <cell r="B419">
            <v>0</v>
          </cell>
          <cell r="C419">
            <v>5900</v>
          </cell>
          <cell r="D419" t="str">
            <v>01.10.1996</v>
          </cell>
          <cell r="E419">
            <v>1</v>
          </cell>
          <cell r="F419">
            <v>6195005823</v>
          </cell>
        </row>
        <row r="420">
          <cell r="A420">
            <v>3400002831</v>
          </cell>
          <cell r="B420">
            <v>0</v>
          </cell>
          <cell r="C420">
            <v>5900</v>
          </cell>
          <cell r="D420" t="str">
            <v>01.04.1995</v>
          </cell>
          <cell r="E420">
            <v>0</v>
          </cell>
          <cell r="F420">
            <v>6195005860</v>
          </cell>
        </row>
        <row r="421">
          <cell r="A421">
            <v>3400002832</v>
          </cell>
          <cell r="B421">
            <v>0</v>
          </cell>
          <cell r="C421">
            <v>5801</v>
          </cell>
          <cell r="D421" t="str">
            <v>01.10.1996</v>
          </cell>
          <cell r="E421">
            <v>0</v>
          </cell>
          <cell r="F421">
            <v>6195005896</v>
          </cell>
        </row>
        <row r="422">
          <cell r="A422">
            <v>3400002833</v>
          </cell>
          <cell r="B422">
            <v>0</v>
          </cell>
          <cell r="C422">
            <v>5800</v>
          </cell>
          <cell r="D422" t="str">
            <v>01.10.1996</v>
          </cell>
          <cell r="E422">
            <v>1</v>
          </cell>
          <cell r="F422">
            <v>6195005914</v>
          </cell>
        </row>
        <row r="423">
          <cell r="A423">
            <v>3400002834</v>
          </cell>
          <cell r="B423">
            <v>0</v>
          </cell>
          <cell r="C423">
            <v>5800</v>
          </cell>
          <cell r="D423" t="str">
            <v>01.10.1996</v>
          </cell>
          <cell r="E423">
            <v>1</v>
          </cell>
          <cell r="F423">
            <v>6195005926</v>
          </cell>
        </row>
        <row r="424">
          <cell r="A424">
            <v>3400002835</v>
          </cell>
          <cell r="B424">
            <v>0</v>
          </cell>
          <cell r="C424">
            <v>5801</v>
          </cell>
          <cell r="D424" t="str">
            <v>01.10.1996</v>
          </cell>
          <cell r="E424">
            <v>1</v>
          </cell>
          <cell r="F424">
            <v>6195005938</v>
          </cell>
        </row>
        <row r="425">
          <cell r="A425">
            <v>3400004791</v>
          </cell>
          <cell r="B425">
            <v>0</v>
          </cell>
          <cell r="C425">
            <v>5900</v>
          </cell>
          <cell r="D425" t="str">
            <v>01.04.1995</v>
          </cell>
          <cell r="E425">
            <v>1</v>
          </cell>
          <cell r="F425">
            <v>6195005975</v>
          </cell>
        </row>
        <row r="426">
          <cell r="A426">
            <v>3400002836</v>
          </cell>
          <cell r="B426">
            <v>0</v>
          </cell>
          <cell r="C426">
            <v>5900</v>
          </cell>
          <cell r="D426" t="str">
            <v>01.04.1995</v>
          </cell>
          <cell r="E426">
            <v>0</v>
          </cell>
          <cell r="F426">
            <v>6195005987</v>
          </cell>
        </row>
        <row r="427">
          <cell r="A427">
            <v>3400002837</v>
          </cell>
          <cell r="B427">
            <v>0</v>
          </cell>
          <cell r="C427">
            <v>5801</v>
          </cell>
          <cell r="D427" t="str">
            <v>01.10.1996</v>
          </cell>
          <cell r="E427">
            <v>1</v>
          </cell>
          <cell r="F427">
            <v>6195006025</v>
          </cell>
        </row>
        <row r="428">
          <cell r="A428">
            <v>3400002838</v>
          </cell>
          <cell r="B428">
            <v>0</v>
          </cell>
          <cell r="C428">
            <v>5800</v>
          </cell>
          <cell r="D428" t="str">
            <v>01.10.1996</v>
          </cell>
          <cell r="E428">
            <v>1</v>
          </cell>
          <cell r="F428">
            <v>6195006050</v>
          </cell>
        </row>
        <row r="429">
          <cell r="A429">
            <v>3400002839</v>
          </cell>
          <cell r="B429">
            <v>0</v>
          </cell>
          <cell r="C429">
            <v>5800</v>
          </cell>
          <cell r="D429" t="str">
            <v>01.10.1996</v>
          </cell>
          <cell r="E429">
            <v>1</v>
          </cell>
          <cell r="F429">
            <v>6195006062</v>
          </cell>
        </row>
        <row r="430">
          <cell r="A430">
            <v>3400002840</v>
          </cell>
          <cell r="B430">
            <v>0</v>
          </cell>
          <cell r="C430">
            <v>5801</v>
          </cell>
          <cell r="D430" t="str">
            <v>01.10.1996</v>
          </cell>
          <cell r="E430">
            <v>1</v>
          </cell>
          <cell r="F430">
            <v>6195006104</v>
          </cell>
        </row>
        <row r="431">
          <cell r="A431">
            <v>3400002841</v>
          </cell>
          <cell r="B431">
            <v>0</v>
          </cell>
          <cell r="C431">
            <v>5801</v>
          </cell>
          <cell r="D431" t="str">
            <v>01.10.1996</v>
          </cell>
          <cell r="E431">
            <v>1</v>
          </cell>
          <cell r="F431">
            <v>6195006116</v>
          </cell>
        </row>
        <row r="432">
          <cell r="A432">
            <v>3400002842</v>
          </cell>
          <cell r="B432">
            <v>0</v>
          </cell>
          <cell r="C432">
            <v>5801</v>
          </cell>
          <cell r="D432" t="str">
            <v>01.10.1996</v>
          </cell>
          <cell r="E432">
            <v>0</v>
          </cell>
          <cell r="F432">
            <v>6195006128</v>
          </cell>
        </row>
        <row r="433">
          <cell r="A433">
            <v>3400002843</v>
          </cell>
          <cell r="B433">
            <v>0</v>
          </cell>
          <cell r="C433">
            <v>5801</v>
          </cell>
          <cell r="D433" t="str">
            <v>01.10.1996</v>
          </cell>
          <cell r="E433">
            <v>0</v>
          </cell>
          <cell r="F433">
            <v>6195006165</v>
          </cell>
        </row>
        <row r="434">
          <cell r="A434">
            <v>3400002844</v>
          </cell>
          <cell r="B434">
            <v>0</v>
          </cell>
          <cell r="C434">
            <v>5801</v>
          </cell>
          <cell r="D434" t="str">
            <v>01.10.1996</v>
          </cell>
          <cell r="E434">
            <v>0</v>
          </cell>
          <cell r="F434">
            <v>6195006207</v>
          </cell>
        </row>
        <row r="435">
          <cell r="A435">
            <v>3400002845</v>
          </cell>
          <cell r="B435">
            <v>0</v>
          </cell>
          <cell r="C435">
            <v>5801</v>
          </cell>
          <cell r="D435" t="str">
            <v>01.10.1996</v>
          </cell>
          <cell r="E435">
            <v>0</v>
          </cell>
          <cell r="F435">
            <v>6195006220</v>
          </cell>
        </row>
        <row r="436">
          <cell r="A436">
            <v>3400002846</v>
          </cell>
          <cell r="B436">
            <v>0</v>
          </cell>
          <cell r="C436">
            <v>5801</v>
          </cell>
          <cell r="D436" t="str">
            <v>01.10.1996</v>
          </cell>
          <cell r="E436">
            <v>0</v>
          </cell>
          <cell r="F436">
            <v>6195006232</v>
          </cell>
        </row>
        <row r="437">
          <cell r="A437">
            <v>3400002847</v>
          </cell>
          <cell r="B437">
            <v>0</v>
          </cell>
          <cell r="C437">
            <v>5801</v>
          </cell>
          <cell r="D437" t="str">
            <v>01.10.1996</v>
          </cell>
          <cell r="E437">
            <v>0</v>
          </cell>
          <cell r="F437">
            <v>6195006256</v>
          </cell>
        </row>
        <row r="438">
          <cell r="A438">
            <v>3400002848</v>
          </cell>
          <cell r="B438">
            <v>0</v>
          </cell>
          <cell r="C438">
            <v>5801</v>
          </cell>
          <cell r="D438" t="str">
            <v>01.10.1996</v>
          </cell>
          <cell r="E438">
            <v>0</v>
          </cell>
          <cell r="F438">
            <v>6195006268</v>
          </cell>
        </row>
        <row r="439">
          <cell r="A439">
            <v>3400002849</v>
          </cell>
          <cell r="B439">
            <v>0</v>
          </cell>
          <cell r="C439">
            <v>5801</v>
          </cell>
          <cell r="D439" t="str">
            <v>01.10.1996</v>
          </cell>
          <cell r="E439">
            <v>1</v>
          </cell>
          <cell r="F439">
            <v>6195006279</v>
          </cell>
        </row>
        <row r="440">
          <cell r="A440">
            <v>3400002850</v>
          </cell>
          <cell r="B440">
            <v>0</v>
          </cell>
          <cell r="C440">
            <v>5900</v>
          </cell>
          <cell r="D440" t="str">
            <v>01.04.1995</v>
          </cell>
          <cell r="E440">
            <v>1</v>
          </cell>
          <cell r="F440">
            <v>6195006281</v>
          </cell>
        </row>
        <row r="441">
          <cell r="A441">
            <v>3400002851</v>
          </cell>
          <cell r="B441">
            <v>0</v>
          </cell>
          <cell r="C441">
            <v>5801</v>
          </cell>
          <cell r="D441" t="str">
            <v>01.10.1996</v>
          </cell>
          <cell r="E441">
            <v>2</v>
          </cell>
          <cell r="F441">
            <v>6195006309</v>
          </cell>
        </row>
        <row r="442">
          <cell r="A442">
            <v>3400002852</v>
          </cell>
          <cell r="B442">
            <v>0</v>
          </cell>
          <cell r="C442">
            <v>5900</v>
          </cell>
          <cell r="D442" t="str">
            <v>01.04.1995</v>
          </cell>
          <cell r="E442">
            <v>3</v>
          </cell>
          <cell r="F442">
            <v>6195006311</v>
          </cell>
        </row>
        <row r="443">
          <cell r="A443">
            <v>3400002853</v>
          </cell>
          <cell r="B443">
            <v>0</v>
          </cell>
          <cell r="C443">
            <v>5800</v>
          </cell>
          <cell r="D443" t="str">
            <v>01.10.1996</v>
          </cell>
          <cell r="E443">
            <v>0</v>
          </cell>
          <cell r="F443">
            <v>6195006323</v>
          </cell>
        </row>
        <row r="444">
          <cell r="A444">
            <v>3400002854</v>
          </cell>
          <cell r="B444">
            <v>0</v>
          </cell>
          <cell r="C444">
            <v>5900</v>
          </cell>
          <cell r="D444" t="str">
            <v>01.04.1995</v>
          </cell>
          <cell r="E444">
            <v>2</v>
          </cell>
          <cell r="F444">
            <v>6195006335</v>
          </cell>
        </row>
        <row r="445">
          <cell r="A445">
            <v>3400002855</v>
          </cell>
          <cell r="B445">
            <v>0</v>
          </cell>
          <cell r="C445">
            <v>5900</v>
          </cell>
          <cell r="D445" t="str">
            <v>01.04.1995</v>
          </cell>
          <cell r="E445">
            <v>3</v>
          </cell>
          <cell r="F445">
            <v>6195006347</v>
          </cell>
        </row>
        <row r="446">
          <cell r="A446">
            <v>3400002856</v>
          </cell>
          <cell r="B446">
            <v>0</v>
          </cell>
          <cell r="C446">
            <v>5900</v>
          </cell>
          <cell r="D446" t="str">
            <v>01.04.1995</v>
          </cell>
          <cell r="E446">
            <v>1</v>
          </cell>
          <cell r="F446">
            <v>6195006359</v>
          </cell>
        </row>
        <row r="447">
          <cell r="A447">
            <v>3400002857</v>
          </cell>
          <cell r="B447">
            <v>0</v>
          </cell>
          <cell r="C447">
            <v>5900</v>
          </cell>
          <cell r="D447" t="str">
            <v>01.04.1995</v>
          </cell>
          <cell r="E447">
            <v>1</v>
          </cell>
          <cell r="F447">
            <v>6195006372</v>
          </cell>
        </row>
        <row r="448">
          <cell r="A448">
            <v>3400002858</v>
          </cell>
          <cell r="B448">
            <v>0</v>
          </cell>
          <cell r="C448">
            <v>5900</v>
          </cell>
          <cell r="D448" t="str">
            <v>01.04.1995</v>
          </cell>
          <cell r="E448">
            <v>0</v>
          </cell>
          <cell r="F448">
            <v>6195006384</v>
          </cell>
        </row>
        <row r="449">
          <cell r="A449">
            <v>3400002859</v>
          </cell>
          <cell r="B449">
            <v>0</v>
          </cell>
          <cell r="C449">
            <v>5801</v>
          </cell>
          <cell r="D449" t="str">
            <v>01.10.1996</v>
          </cell>
          <cell r="E449">
            <v>1</v>
          </cell>
          <cell r="F449">
            <v>6195006402</v>
          </cell>
        </row>
        <row r="450">
          <cell r="A450">
            <v>3400002860</v>
          </cell>
          <cell r="B450">
            <v>0</v>
          </cell>
          <cell r="C450">
            <v>5900</v>
          </cell>
          <cell r="D450" t="str">
            <v>01.04.1995</v>
          </cell>
          <cell r="E450">
            <v>2</v>
          </cell>
          <cell r="F450">
            <v>6195006414</v>
          </cell>
        </row>
        <row r="451">
          <cell r="A451">
            <v>3400002861</v>
          </cell>
          <cell r="B451">
            <v>0</v>
          </cell>
          <cell r="C451">
            <v>5801</v>
          </cell>
          <cell r="D451" t="str">
            <v>01.10.1996</v>
          </cell>
          <cell r="E451">
            <v>1</v>
          </cell>
          <cell r="F451">
            <v>6195006426</v>
          </cell>
        </row>
        <row r="452">
          <cell r="A452">
            <v>3400002862</v>
          </cell>
          <cell r="B452">
            <v>0</v>
          </cell>
          <cell r="C452">
            <v>5801</v>
          </cell>
          <cell r="D452" t="str">
            <v>01.10.1996</v>
          </cell>
          <cell r="E452">
            <v>1</v>
          </cell>
          <cell r="F452">
            <v>6195006438</v>
          </cell>
        </row>
        <row r="453">
          <cell r="A453">
            <v>3400002863</v>
          </cell>
          <cell r="B453">
            <v>0</v>
          </cell>
          <cell r="C453">
            <v>5900</v>
          </cell>
          <cell r="D453" t="str">
            <v>01.04.1995</v>
          </cell>
          <cell r="E453">
            <v>0</v>
          </cell>
          <cell r="F453">
            <v>6195006449</v>
          </cell>
        </row>
        <row r="454">
          <cell r="A454">
            <v>3400002864</v>
          </cell>
          <cell r="B454">
            <v>0</v>
          </cell>
          <cell r="C454">
            <v>5801</v>
          </cell>
          <cell r="D454" t="str">
            <v>01.10.1996</v>
          </cell>
          <cell r="E454">
            <v>0</v>
          </cell>
          <cell r="F454">
            <v>6195006463</v>
          </cell>
        </row>
        <row r="455">
          <cell r="A455">
            <v>3400002865</v>
          </cell>
          <cell r="B455">
            <v>0</v>
          </cell>
          <cell r="C455">
            <v>5801</v>
          </cell>
          <cell r="D455" t="str">
            <v>01.10.1996</v>
          </cell>
          <cell r="E455">
            <v>0</v>
          </cell>
          <cell r="F455">
            <v>6195006475</v>
          </cell>
        </row>
        <row r="456">
          <cell r="A456">
            <v>3400002866</v>
          </cell>
          <cell r="B456">
            <v>0</v>
          </cell>
          <cell r="C456">
            <v>5801</v>
          </cell>
          <cell r="D456" t="str">
            <v>01.10.1996</v>
          </cell>
          <cell r="E456">
            <v>0</v>
          </cell>
          <cell r="F456">
            <v>6195006499</v>
          </cell>
        </row>
        <row r="457">
          <cell r="A457">
            <v>3400002867</v>
          </cell>
          <cell r="B457">
            <v>0</v>
          </cell>
          <cell r="C457">
            <v>5801</v>
          </cell>
          <cell r="D457" t="str">
            <v>01.10.1996</v>
          </cell>
          <cell r="E457">
            <v>1</v>
          </cell>
          <cell r="F457">
            <v>6195006505</v>
          </cell>
        </row>
        <row r="458">
          <cell r="A458">
            <v>3400002868</v>
          </cell>
          <cell r="B458">
            <v>0</v>
          </cell>
          <cell r="C458">
            <v>5801</v>
          </cell>
          <cell r="D458" t="str">
            <v>01.10.1996</v>
          </cell>
          <cell r="E458">
            <v>1</v>
          </cell>
          <cell r="F458">
            <v>6195006517</v>
          </cell>
        </row>
        <row r="459">
          <cell r="A459">
            <v>3400002869</v>
          </cell>
          <cell r="B459">
            <v>0</v>
          </cell>
          <cell r="C459">
            <v>5801</v>
          </cell>
          <cell r="D459" t="str">
            <v>01.10.1996</v>
          </cell>
          <cell r="E459">
            <v>1</v>
          </cell>
          <cell r="F459">
            <v>6195006529</v>
          </cell>
        </row>
        <row r="460">
          <cell r="A460">
            <v>3400002870</v>
          </cell>
          <cell r="B460">
            <v>0</v>
          </cell>
          <cell r="C460">
            <v>5801</v>
          </cell>
          <cell r="D460" t="str">
            <v>01.10.1996</v>
          </cell>
          <cell r="E460">
            <v>0</v>
          </cell>
          <cell r="F460">
            <v>6195006608</v>
          </cell>
        </row>
        <row r="461">
          <cell r="A461">
            <v>3400002871</v>
          </cell>
          <cell r="B461">
            <v>0</v>
          </cell>
          <cell r="C461">
            <v>5801</v>
          </cell>
          <cell r="D461" t="str">
            <v>01.10.1996</v>
          </cell>
          <cell r="E461">
            <v>0</v>
          </cell>
          <cell r="F461">
            <v>6195006619</v>
          </cell>
        </row>
        <row r="462">
          <cell r="A462">
            <v>3400002872</v>
          </cell>
          <cell r="B462">
            <v>0</v>
          </cell>
          <cell r="C462">
            <v>5801</v>
          </cell>
          <cell r="D462" t="str">
            <v>01.10.1996</v>
          </cell>
          <cell r="E462">
            <v>0</v>
          </cell>
          <cell r="F462">
            <v>6195006633</v>
          </cell>
        </row>
        <row r="463">
          <cell r="A463">
            <v>3400002873</v>
          </cell>
          <cell r="B463">
            <v>0</v>
          </cell>
          <cell r="C463">
            <v>5800</v>
          </cell>
          <cell r="D463" t="str">
            <v>01.10.1996</v>
          </cell>
          <cell r="E463">
            <v>1</v>
          </cell>
          <cell r="F463">
            <v>6195006645</v>
          </cell>
        </row>
        <row r="464">
          <cell r="A464">
            <v>3400002874</v>
          </cell>
          <cell r="B464">
            <v>0</v>
          </cell>
          <cell r="C464">
            <v>5800</v>
          </cell>
          <cell r="D464" t="str">
            <v>01.10.1996</v>
          </cell>
          <cell r="E464">
            <v>1</v>
          </cell>
          <cell r="F464">
            <v>6195006657</v>
          </cell>
        </row>
        <row r="465">
          <cell r="A465">
            <v>3400002875</v>
          </cell>
          <cell r="B465">
            <v>0</v>
          </cell>
          <cell r="C465">
            <v>5900</v>
          </cell>
          <cell r="D465" t="str">
            <v>01.04.1995</v>
          </cell>
          <cell r="E465">
            <v>1</v>
          </cell>
          <cell r="F465">
            <v>6195006669</v>
          </cell>
        </row>
        <row r="466">
          <cell r="A466">
            <v>3400002876</v>
          </cell>
          <cell r="B466">
            <v>0</v>
          </cell>
          <cell r="C466">
            <v>5801</v>
          </cell>
          <cell r="D466" t="str">
            <v>01.10.1996</v>
          </cell>
          <cell r="E466">
            <v>0</v>
          </cell>
          <cell r="F466">
            <v>6195006785</v>
          </cell>
        </row>
        <row r="467">
          <cell r="A467">
            <v>3400002877</v>
          </cell>
          <cell r="B467">
            <v>0</v>
          </cell>
          <cell r="C467">
            <v>5801</v>
          </cell>
          <cell r="D467" t="str">
            <v>01.10.1996</v>
          </cell>
          <cell r="E467">
            <v>0</v>
          </cell>
          <cell r="F467">
            <v>6195006815</v>
          </cell>
        </row>
        <row r="468">
          <cell r="A468">
            <v>3400002878</v>
          </cell>
          <cell r="B468">
            <v>0</v>
          </cell>
          <cell r="C468">
            <v>5801</v>
          </cell>
          <cell r="D468" t="str">
            <v>01.10.1996</v>
          </cell>
          <cell r="E468">
            <v>0</v>
          </cell>
          <cell r="F468">
            <v>6195006840</v>
          </cell>
        </row>
        <row r="469">
          <cell r="A469">
            <v>3400002879</v>
          </cell>
          <cell r="B469">
            <v>0</v>
          </cell>
          <cell r="C469">
            <v>5801</v>
          </cell>
          <cell r="D469" t="str">
            <v>01.10.1996</v>
          </cell>
          <cell r="E469">
            <v>0</v>
          </cell>
          <cell r="F469">
            <v>6195006864</v>
          </cell>
        </row>
        <row r="470">
          <cell r="A470">
            <v>3400002880</v>
          </cell>
          <cell r="B470">
            <v>0</v>
          </cell>
          <cell r="C470">
            <v>5900</v>
          </cell>
          <cell r="D470" t="str">
            <v>01.04.1995</v>
          </cell>
          <cell r="E470">
            <v>2</v>
          </cell>
          <cell r="F470">
            <v>6195006906</v>
          </cell>
        </row>
        <row r="471">
          <cell r="A471">
            <v>3400002881</v>
          </cell>
          <cell r="B471">
            <v>0</v>
          </cell>
          <cell r="C471">
            <v>5303</v>
          </cell>
          <cell r="D471" t="str">
            <v>01.10.1996</v>
          </cell>
          <cell r="E471">
            <v>1</v>
          </cell>
          <cell r="F471">
            <v>6195007017</v>
          </cell>
        </row>
        <row r="472">
          <cell r="A472">
            <v>3400002882</v>
          </cell>
          <cell r="B472">
            <v>0</v>
          </cell>
          <cell r="C472">
            <v>6900</v>
          </cell>
          <cell r="D472" t="str">
            <v>01.05.1995</v>
          </cell>
          <cell r="E472">
            <v>1</v>
          </cell>
          <cell r="F472">
            <v>6195007029</v>
          </cell>
        </row>
        <row r="473">
          <cell r="A473">
            <v>3400002883</v>
          </cell>
          <cell r="B473">
            <v>0</v>
          </cell>
          <cell r="C473">
            <v>6901</v>
          </cell>
          <cell r="D473" t="str">
            <v>01.05.1995</v>
          </cell>
          <cell r="E473">
            <v>2</v>
          </cell>
          <cell r="F473">
            <v>6195007030</v>
          </cell>
        </row>
        <row r="474">
          <cell r="A474">
            <v>3400002884</v>
          </cell>
          <cell r="B474">
            <v>0</v>
          </cell>
          <cell r="C474">
            <v>6901</v>
          </cell>
          <cell r="D474" t="str">
            <v>01.04.1995</v>
          </cell>
          <cell r="E474">
            <v>4</v>
          </cell>
          <cell r="F474">
            <v>6195007042</v>
          </cell>
        </row>
        <row r="475">
          <cell r="A475">
            <v>3400002885</v>
          </cell>
          <cell r="B475">
            <v>0</v>
          </cell>
          <cell r="C475">
            <v>6801</v>
          </cell>
          <cell r="D475" t="str">
            <v>01.10.1996</v>
          </cell>
          <cell r="E475">
            <v>1</v>
          </cell>
          <cell r="F475">
            <v>6195007054</v>
          </cell>
        </row>
        <row r="476">
          <cell r="A476">
            <v>3400002886</v>
          </cell>
          <cell r="B476">
            <v>0</v>
          </cell>
          <cell r="C476">
            <v>6801</v>
          </cell>
          <cell r="D476" t="str">
            <v>01.10.1996</v>
          </cell>
          <cell r="E476">
            <v>1</v>
          </cell>
          <cell r="F476">
            <v>6195007066</v>
          </cell>
        </row>
        <row r="477">
          <cell r="A477">
            <v>3400002887</v>
          </cell>
          <cell r="B477">
            <v>0</v>
          </cell>
          <cell r="C477">
            <v>6801</v>
          </cell>
          <cell r="D477" t="str">
            <v>01.10.1996</v>
          </cell>
          <cell r="E477">
            <v>1</v>
          </cell>
          <cell r="F477">
            <v>6195007078</v>
          </cell>
        </row>
        <row r="478">
          <cell r="A478">
            <v>3400002888</v>
          </cell>
          <cell r="B478">
            <v>0</v>
          </cell>
          <cell r="C478">
            <v>6230</v>
          </cell>
          <cell r="D478" t="str">
            <v>01.10.1996</v>
          </cell>
          <cell r="E478">
            <v>0</v>
          </cell>
          <cell r="F478">
            <v>6195007089</v>
          </cell>
        </row>
        <row r="479">
          <cell r="A479">
            <v>3400002889</v>
          </cell>
          <cell r="B479">
            <v>0</v>
          </cell>
          <cell r="C479">
            <v>6230</v>
          </cell>
          <cell r="D479" t="str">
            <v>01.10.1996</v>
          </cell>
          <cell r="E479">
            <v>0</v>
          </cell>
          <cell r="F479">
            <v>6195007091</v>
          </cell>
        </row>
        <row r="480">
          <cell r="A480">
            <v>3400002890</v>
          </cell>
          <cell r="B480">
            <v>0</v>
          </cell>
          <cell r="C480">
            <v>6900</v>
          </cell>
          <cell r="D480" t="str">
            <v>01.04.1995</v>
          </cell>
          <cell r="E480">
            <v>1</v>
          </cell>
          <cell r="F480">
            <v>6195007108</v>
          </cell>
        </row>
        <row r="481">
          <cell r="A481">
            <v>3400002891</v>
          </cell>
          <cell r="B481">
            <v>0</v>
          </cell>
          <cell r="C481">
            <v>6230</v>
          </cell>
          <cell r="D481" t="str">
            <v>01.10.1996</v>
          </cell>
          <cell r="E481">
            <v>0</v>
          </cell>
          <cell r="F481">
            <v>6195007119</v>
          </cell>
        </row>
        <row r="482">
          <cell r="A482">
            <v>3400002892</v>
          </cell>
          <cell r="B482">
            <v>0</v>
          </cell>
          <cell r="C482">
            <v>6230</v>
          </cell>
          <cell r="D482" t="str">
            <v>01.10.1996</v>
          </cell>
          <cell r="E482">
            <v>0</v>
          </cell>
          <cell r="F482">
            <v>6195007121</v>
          </cell>
        </row>
        <row r="483">
          <cell r="A483">
            <v>3400002893</v>
          </cell>
          <cell r="B483">
            <v>0</v>
          </cell>
          <cell r="C483">
            <v>6801</v>
          </cell>
          <cell r="D483" t="str">
            <v>01.10.1996</v>
          </cell>
          <cell r="E483">
            <v>1</v>
          </cell>
          <cell r="F483">
            <v>6195007133</v>
          </cell>
        </row>
        <row r="484">
          <cell r="A484">
            <v>3400002894</v>
          </cell>
          <cell r="B484">
            <v>0</v>
          </cell>
          <cell r="C484">
            <v>6801</v>
          </cell>
          <cell r="D484" t="str">
            <v>01.10.1996</v>
          </cell>
          <cell r="E484">
            <v>1</v>
          </cell>
          <cell r="F484">
            <v>6195007145</v>
          </cell>
        </row>
        <row r="485">
          <cell r="A485">
            <v>3400002895</v>
          </cell>
          <cell r="B485">
            <v>0</v>
          </cell>
          <cell r="C485">
            <v>6801</v>
          </cell>
          <cell r="D485" t="str">
            <v>01.10.1996</v>
          </cell>
          <cell r="E485">
            <v>1</v>
          </cell>
          <cell r="F485">
            <v>6195007157</v>
          </cell>
        </row>
        <row r="486">
          <cell r="A486">
            <v>3400002896</v>
          </cell>
          <cell r="B486">
            <v>0</v>
          </cell>
          <cell r="C486">
            <v>6801</v>
          </cell>
          <cell r="D486" t="str">
            <v>01.10.1996</v>
          </cell>
          <cell r="E486">
            <v>1</v>
          </cell>
          <cell r="F486">
            <v>6195007169</v>
          </cell>
        </row>
        <row r="487">
          <cell r="A487">
            <v>3400002897</v>
          </cell>
          <cell r="B487">
            <v>0</v>
          </cell>
          <cell r="C487">
            <v>6900</v>
          </cell>
          <cell r="D487" t="str">
            <v>01.06.1995</v>
          </cell>
          <cell r="E487">
            <v>2</v>
          </cell>
          <cell r="F487">
            <v>6195007170</v>
          </cell>
        </row>
        <row r="488">
          <cell r="A488">
            <v>3400002898</v>
          </cell>
          <cell r="B488">
            <v>0</v>
          </cell>
          <cell r="C488">
            <v>6800</v>
          </cell>
          <cell r="D488" t="str">
            <v>01.10.1996</v>
          </cell>
          <cell r="E488">
            <v>1</v>
          </cell>
          <cell r="F488">
            <v>6195007182</v>
          </cell>
        </row>
        <row r="489">
          <cell r="A489">
            <v>3400002899</v>
          </cell>
          <cell r="B489">
            <v>0</v>
          </cell>
          <cell r="C489">
            <v>6800</v>
          </cell>
          <cell r="D489" t="str">
            <v>01.10.1996</v>
          </cell>
          <cell r="E489">
            <v>1</v>
          </cell>
          <cell r="F489">
            <v>6195007194</v>
          </cell>
        </row>
        <row r="490">
          <cell r="A490">
            <v>3400002900</v>
          </cell>
          <cell r="B490">
            <v>0</v>
          </cell>
          <cell r="C490">
            <v>6230</v>
          </cell>
          <cell r="D490" t="str">
            <v>01.10.1996</v>
          </cell>
          <cell r="E490">
            <v>0</v>
          </cell>
          <cell r="F490">
            <v>6195007200</v>
          </cell>
        </row>
        <row r="491">
          <cell r="A491">
            <v>3400002901</v>
          </cell>
          <cell r="B491">
            <v>0</v>
          </cell>
          <cell r="C491">
            <v>6901</v>
          </cell>
          <cell r="D491" t="str">
            <v>01.04.1995</v>
          </cell>
          <cell r="E491">
            <v>30</v>
          </cell>
          <cell r="F491">
            <v>6195007212</v>
          </cell>
        </row>
        <row r="492">
          <cell r="A492">
            <v>3400002902</v>
          </cell>
          <cell r="B492">
            <v>0</v>
          </cell>
          <cell r="C492">
            <v>6602</v>
          </cell>
          <cell r="D492" t="str">
            <v>01.04.1995</v>
          </cell>
          <cell r="E492">
            <v>3</v>
          </cell>
          <cell r="F492">
            <v>6195007224</v>
          </cell>
        </row>
        <row r="493">
          <cell r="A493">
            <v>3400002903</v>
          </cell>
          <cell r="B493">
            <v>0</v>
          </cell>
          <cell r="C493">
            <v>6602</v>
          </cell>
          <cell r="D493" t="str">
            <v>01.04.1995</v>
          </cell>
          <cell r="E493">
            <v>1</v>
          </cell>
          <cell r="F493">
            <v>6195007236</v>
          </cell>
        </row>
        <row r="494">
          <cell r="A494">
            <v>3400002904</v>
          </cell>
          <cell r="B494">
            <v>0</v>
          </cell>
          <cell r="C494">
            <v>6230</v>
          </cell>
          <cell r="D494" t="str">
            <v>01.10.1996</v>
          </cell>
          <cell r="E494">
            <v>0</v>
          </cell>
          <cell r="F494">
            <v>6196000001</v>
          </cell>
        </row>
        <row r="495">
          <cell r="A495">
            <v>3400002905</v>
          </cell>
          <cell r="B495">
            <v>0</v>
          </cell>
          <cell r="C495">
            <v>6230</v>
          </cell>
          <cell r="D495" t="str">
            <v>01.10.1996</v>
          </cell>
          <cell r="E495">
            <v>0</v>
          </cell>
          <cell r="F495">
            <v>6196000002</v>
          </cell>
        </row>
        <row r="496">
          <cell r="A496">
            <v>3400002906</v>
          </cell>
          <cell r="B496">
            <v>0</v>
          </cell>
          <cell r="C496">
            <v>6230</v>
          </cell>
          <cell r="D496" t="str">
            <v>01.10.1996</v>
          </cell>
          <cell r="E496">
            <v>0</v>
          </cell>
          <cell r="F496">
            <v>6196000003</v>
          </cell>
        </row>
        <row r="497">
          <cell r="A497">
            <v>3400002907</v>
          </cell>
          <cell r="B497">
            <v>0</v>
          </cell>
          <cell r="C497">
            <v>6230</v>
          </cell>
          <cell r="D497" t="str">
            <v>01.10.1996</v>
          </cell>
          <cell r="E497">
            <v>0</v>
          </cell>
          <cell r="F497">
            <v>6196000004</v>
          </cell>
        </row>
        <row r="498">
          <cell r="A498">
            <v>3400002908</v>
          </cell>
          <cell r="B498">
            <v>0</v>
          </cell>
          <cell r="C498">
            <v>6210</v>
          </cell>
          <cell r="D498" t="str">
            <v>01.10.1996</v>
          </cell>
          <cell r="E498">
            <v>0</v>
          </cell>
          <cell r="F498">
            <v>6196000005</v>
          </cell>
        </row>
        <row r="499">
          <cell r="A499">
            <v>3400002909</v>
          </cell>
          <cell r="B499">
            <v>0</v>
          </cell>
          <cell r="C499">
            <v>6210</v>
          </cell>
          <cell r="D499" t="str">
            <v>01.10.1996</v>
          </cell>
          <cell r="E499">
            <v>0</v>
          </cell>
          <cell r="F499">
            <v>6196000006</v>
          </cell>
        </row>
        <row r="500">
          <cell r="A500">
            <v>3400002910</v>
          </cell>
          <cell r="B500">
            <v>0</v>
          </cell>
          <cell r="C500">
            <v>6210</v>
          </cell>
          <cell r="D500" t="str">
            <v>01.10.1996</v>
          </cell>
          <cell r="E500">
            <v>0</v>
          </cell>
          <cell r="F500">
            <v>6196000007</v>
          </cell>
        </row>
        <row r="501">
          <cell r="A501">
            <v>3400002911</v>
          </cell>
          <cell r="B501">
            <v>0</v>
          </cell>
          <cell r="C501">
            <v>5300</v>
          </cell>
          <cell r="D501" t="str">
            <v>01.10.1996</v>
          </cell>
          <cell r="E501">
            <v>1</v>
          </cell>
          <cell r="F501">
            <v>6196000008</v>
          </cell>
        </row>
        <row r="502">
          <cell r="A502">
            <v>3400002912</v>
          </cell>
          <cell r="B502">
            <v>0</v>
          </cell>
          <cell r="C502">
            <v>6210</v>
          </cell>
          <cell r="D502" t="str">
            <v>01.10.1996</v>
          </cell>
          <cell r="E502">
            <v>0</v>
          </cell>
          <cell r="F502">
            <v>6196000009</v>
          </cell>
        </row>
        <row r="503">
          <cell r="A503">
            <v>3400002913</v>
          </cell>
          <cell r="B503">
            <v>1</v>
          </cell>
          <cell r="C503">
            <v>5301</v>
          </cell>
          <cell r="D503" t="str">
            <v>01.10.1996</v>
          </cell>
          <cell r="E503">
            <v>1</v>
          </cell>
          <cell r="F503">
            <v>6196000010</v>
          </cell>
        </row>
        <row r="504">
          <cell r="A504">
            <v>3400002913</v>
          </cell>
          <cell r="B504">
            <v>0</v>
          </cell>
          <cell r="C504">
            <v>5301</v>
          </cell>
          <cell r="D504" t="str">
            <v>01.10.1996</v>
          </cell>
          <cell r="E504">
            <v>0</v>
          </cell>
          <cell r="F504">
            <v>6196000010</v>
          </cell>
        </row>
        <row r="505">
          <cell r="A505">
            <v>3400002914</v>
          </cell>
          <cell r="B505">
            <v>0</v>
          </cell>
          <cell r="C505">
            <v>5400</v>
          </cell>
          <cell r="D505" t="str">
            <v>01.10.1996</v>
          </cell>
          <cell r="E505">
            <v>0</v>
          </cell>
          <cell r="F505">
            <v>6196000011</v>
          </cell>
        </row>
        <row r="506">
          <cell r="A506">
            <v>3400002915</v>
          </cell>
          <cell r="B506">
            <v>0</v>
          </cell>
          <cell r="C506">
            <v>6600</v>
          </cell>
          <cell r="D506" t="str">
            <v>01.10.1996</v>
          </cell>
          <cell r="E506">
            <v>1</v>
          </cell>
          <cell r="F506">
            <v>6196000012</v>
          </cell>
        </row>
        <row r="507">
          <cell r="A507">
            <v>3400002916</v>
          </cell>
          <cell r="B507">
            <v>0</v>
          </cell>
          <cell r="C507">
            <v>5302</v>
          </cell>
          <cell r="D507" t="str">
            <v>01.10.1996</v>
          </cell>
          <cell r="E507">
            <v>1</v>
          </cell>
          <cell r="F507">
            <v>6196000013</v>
          </cell>
        </row>
        <row r="508">
          <cell r="A508">
            <v>3400002917</v>
          </cell>
          <cell r="B508">
            <v>0</v>
          </cell>
          <cell r="C508">
            <v>5302</v>
          </cell>
          <cell r="D508" t="str">
            <v>01.10.1996</v>
          </cell>
          <cell r="E508">
            <v>1</v>
          </cell>
          <cell r="F508">
            <v>6196000014</v>
          </cell>
        </row>
        <row r="509">
          <cell r="A509">
            <v>3400002918</v>
          </cell>
          <cell r="B509">
            <v>0</v>
          </cell>
          <cell r="C509">
            <v>5302</v>
          </cell>
          <cell r="D509" t="str">
            <v>01.10.1996</v>
          </cell>
          <cell r="E509">
            <v>1</v>
          </cell>
          <cell r="F509">
            <v>6196000015</v>
          </cell>
        </row>
        <row r="510">
          <cell r="A510">
            <v>3400002919</v>
          </cell>
          <cell r="B510">
            <v>0</v>
          </cell>
          <cell r="C510">
            <v>5302</v>
          </cell>
          <cell r="D510" t="str">
            <v>01.10.1996</v>
          </cell>
          <cell r="E510">
            <v>1</v>
          </cell>
          <cell r="F510">
            <v>6196000016</v>
          </cell>
        </row>
        <row r="511">
          <cell r="A511">
            <v>3400002920</v>
          </cell>
          <cell r="B511">
            <v>0</v>
          </cell>
          <cell r="C511">
            <v>5302</v>
          </cell>
          <cell r="D511" t="str">
            <v>01.10.1996</v>
          </cell>
          <cell r="E511">
            <v>1</v>
          </cell>
          <cell r="F511">
            <v>6196000017</v>
          </cell>
        </row>
        <row r="512">
          <cell r="A512">
            <v>3400002921</v>
          </cell>
          <cell r="B512">
            <v>0</v>
          </cell>
          <cell r="C512">
            <v>5302</v>
          </cell>
          <cell r="D512" t="str">
            <v>01.10.1996</v>
          </cell>
          <cell r="E512">
            <v>0</v>
          </cell>
          <cell r="F512">
            <v>6196000018</v>
          </cell>
        </row>
        <row r="513">
          <cell r="A513">
            <v>3400002922</v>
          </cell>
          <cell r="B513">
            <v>0</v>
          </cell>
          <cell r="C513">
            <v>6210</v>
          </cell>
          <cell r="D513" t="str">
            <v>01.10.1996</v>
          </cell>
          <cell r="E513">
            <v>0</v>
          </cell>
          <cell r="F513">
            <v>6196000019</v>
          </cell>
        </row>
        <row r="514">
          <cell r="A514">
            <v>3400002923</v>
          </cell>
          <cell r="B514">
            <v>0</v>
          </cell>
          <cell r="C514">
            <v>5300</v>
          </cell>
          <cell r="D514" t="str">
            <v>01.10.1996</v>
          </cell>
          <cell r="E514">
            <v>1</v>
          </cell>
          <cell r="F514">
            <v>6196000020</v>
          </cell>
        </row>
        <row r="515">
          <cell r="A515">
            <v>3400002924</v>
          </cell>
          <cell r="B515">
            <v>0</v>
          </cell>
          <cell r="C515">
            <v>5300</v>
          </cell>
          <cell r="D515" t="str">
            <v>01.10.1996</v>
          </cell>
          <cell r="E515">
            <v>1</v>
          </cell>
          <cell r="F515">
            <v>6196000021</v>
          </cell>
        </row>
        <row r="516">
          <cell r="A516">
            <v>3400002925</v>
          </cell>
          <cell r="B516">
            <v>0</v>
          </cell>
          <cell r="C516">
            <v>6230</v>
          </cell>
          <cell r="D516" t="str">
            <v>01.10.1996</v>
          </cell>
          <cell r="E516">
            <v>0</v>
          </cell>
          <cell r="F516">
            <v>6196000023</v>
          </cell>
        </row>
        <row r="517">
          <cell r="A517">
            <v>3400002926</v>
          </cell>
          <cell r="B517">
            <v>0</v>
          </cell>
          <cell r="C517">
            <v>6601</v>
          </cell>
          <cell r="D517" t="str">
            <v>01.10.1996</v>
          </cell>
          <cell r="E517">
            <v>1</v>
          </cell>
          <cell r="F517">
            <v>6196000024</v>
          </cell>
        </row>
        <row r="518">
          <cell r="A518">
            <v>3400002927</v>
          </cell>
          <cell r="B518">
            <v>0</v>
          </cell>
          <cell r="C518">
            <v>6901</v>
          </cell>
          <cell r="D518" t="str">
            <v>03.01.1996</v>
          </cell>
          <cell r="E518">
            <v>25</v>
          </cell>
          <cell r="F518">
            <v>6196000025</v>
          </cell>
        </row>
        <row r="519">
          <cell r="A519">
            <v>3400002928</v>
          </cell>
          <cell r="B519">
            <v>0</v>
          </cell>
          <cell r="C519">
            <v>6230</v>
          </cell>
          <cell r="D519" t="str">
            <v>01.10.1996</v>
          </cell>
          <cell r="E519">
            <v>0</v>
          </cell>
          <cell r="F519">
            <v>6196000027</v>
          </cell>
        </row>
        <row r="520">
          <cell r="A520">
            <v>3400002929</v>
          </cell>
          <cell r="B520">
            <v>0</v>
          </cell>
          <cell r="C520">
            <v>6230</v>
          </cell>
          <cell r="D520" t="str">
            <v>01.10.1996</v>
          </cell>
          <cell r="E520">
            <v>0</v>
          </cell>
          <cell r="F520">
            <v>6196000028</v>
          </cell>
        </row>
        <row r="521">
          <cell r="A521">
            <v>3400002930</v>
          </cell>
          <cell r="B521">
            <v>0</v>
          </cell>
          <cell r="C521">
            <v>6230</v>
          </cell>
          <cell r="D521" t="str">
            <v>01.10.1996</v>
          </cell>
          <cell r="E521">
            <v>0</v>
          </cell>
          <cell r="F521">
            <v>6196000029</v>
          </cell>
        </row>
        <row r="522">
          <cell r="A522">
            <v>3400002931</v>
          </cell>
          <cell r="B522">
            <v>0</v>
          </cell>
          <cell r="C522">
            <v>6230</v>
          </cell>
          <cell r="D522" t="str">
            <v>01.10.1996</v>
          </cell>
          <cell r="E522">
            <v>0</v>
          </cell>
          <cell r="F522">
            <v>6196000030</v>
          </cell>
        </row>
        <row r="523">
          <cell r="A523">
            <v>3400002931</v>
          </cell>
          <cell r="B523">
            <v>1</v>
          </cell>
          <cell r="C523">
            <v>6230</v>
          </cell>
          <cell r="D523" t="str">
            <v>01.10.1996</v>
          </cell>
          <cell r="E523">
            <v>0</v>
          </cell>
          <cell r="F523">
            <v>6196000030</v>
          </cell>
        </row>
        <row r="524">
          <cell r="A524">
            <v>3400002932</v>
          </cell>
          <cell r="B524">
            <v>0</v>
          </cell>
          <cell r="C524">
            <v>5400</v>
          </cell>
          <cell r="D524" t="str">
            <v>01.10.1996</v>
          </cell>
          <cell r="E524">
            <v>1</v>
          </cell>
          <cell r="F524">
            <v>6196000031</v>
          </cell>
        </row>
        <row r="525">
          <cell r="A525">
            <v>3400002933</v>
          </cell>
          <cell r="B525">
            <v>0</v>
          </cell>
          <cell r="C525">
            <v>6901</v>
          </cell>
          <cell r="D525" t="str">
            <v>09.01.1996</v>
          </cell>
          <cell r="E525">
            <v>2</v>
          </cell>
          <cell r="F525">
            <v>6196000032</v>
          </cell>
        </row>
        <row r="526">
          <cell r="A526">
            <v>3400002934</v>
          </cell>
          <cell r="B526">
            <v>0</v>
          </cell>
          <cell r="C526">
            <v>6230</v>
          </cell>
          <cell r="D526" t="str">
            <v>01.10.1996</v>
          </cell>
          <cell r="E526">
            <v>0</v>
          </cell>
          <cell r="F526">
            <v>6196000033</v>
          </cell>
        </row>
        <row r="527">
          <cell r="A527">
            <v>3400002935</v>
          </cell>
          <cell r="B527">
            <v>0</v>
          </cell>
          <cell r="C527">
            <v>6230</v>
          </cell>
          <cell r="D527" t="str">
            <v>01.10.1996</v>
          </cell>
          <cell r="E527">
            <v>0</v>
          </cell>
          <cell r="F527">
            <v>6196000034</v>
          </cell>
        </row>
        <row r="528">
          <cell r="A528">
            <v>3400002936</v>
          </cell>
          <cell r="B528">
            <v>0</v>
          </cell>
          <cell r="C528">
            <v>5400</v>
          </cell>
          <cell r="D528" t="str">
            <v>01.10.1996</v>
          </cell>
          <cell r="E528">
            <v>0</v>
          </cell>
          <cell r="F528">
            <v>6196000035</v>
          </cell>
        </row>
        <row r="529">
          <cell r="A529">
            <v>3400002937</v>
          </cell>
          <cell r="B529">
            <v>0</v>
          </cell>
          <cell r="C529">
            <v>6901</v>
          </cell>
          <cell r="D529" t="str">
            <v>12.01.1996</v>
          </cell>
          <cell r="E529">
            <v>7</v>
          </cell>
          <cell r="F529">
            <v>6196000036</v>
          </cell>
        </row>
        <row r="530">
          <cell r="A530">
            <v>3400002938</v>
          </cell>
          <cell r="B530">
            <v>0</v>
          </cell>
          <cell r="C530">
            <v>6901</v>
          </cell>
          <cell r="D530" t="str">
            <v>06.01.1996</v>
          </cell>
          <cell r="E530">
            <v>1</v>
          </cell>
          <cell r="F530">
            <v>6196000037</v>
          </cell>
        </row>
        <row r="531">
          <cell r="A531">
            <v>3400002939</v>
          </cell>
          <cell r="B531">
            <v>0</v>
          </cell>
          <cell r="C531">
            <v>6901</v>
          </cell>
          <cell r="D531" t="str">
            <v>06.01.1996</v>
          </cell>
          <cell r="E531">
            <v>1</v>
          </cell>
          <cell r="F531">
            <v>6196000038</v>
          </cell>
        </row>
        <row r="532">
          <cell r="A532">
            <v>3400002940</v>
          </cell>
          <cell r="B532">
            <v>0</v>
          </cell>
          <cell r="C532">
            <v>6600</v>
          </cell>
          <cell r="D532" t="str">
            <v>01.10.1996</v>
          </cell>
          <cell r="E532">
            <v>1</v>
          </cell>
          <cell r="F532">
            <v>6196000039</v>
          </cell>
        </row>
        <row r="533">
          <cell r="A533">
            <v>3400002941</v>
          </cell>
          <cell r="B533">
            <v>0</v>
          </cell>
          <cell r="C533">
            <v>6900</v>
          </cell>
          <cell r="D533" t="str">
            <v>27.12.1995</v>
          </cell>
          <cell r="E533">
            <v>6</v>
          </cell>
          <cell r="F533">
            <v>6196000040</v>
          </cell>
        </row>
        <row r="534">
          <cell r="A534">
            <v>3400002942</v>
          </cell>
          <cell r="B534">
            <v>0</v>
          </cell>
          <cell r="C534">
            <v>6901</v>
          </cell>
          <cell r="D534" t="str">
            <v>04.09.1995</v>
          </cell>
          <cell r="E534">
            <v>5</v>
          </cell>
          <cell r="F534">
            <v>6196000041</v>
          </cell>
        </row>
        <row r="535">
          <cell r="A535">
            <v>3400002943</v>
          </cell>
          <cell r="B535">
            <v>0</v>
          </cell>
          <cell r="C535">
            <v>6901</v>
          </cell>
          <cell r="D535" t="str">
            <v>04.09.1995</v>
          </cell>
          <cell r="E535">
            <v>3</v>
          </cell>
          <cell r="F535">
            <v>6196000042</v>
          </cell>
        </row>
        <row r="536">
          <cell r="A536">
            <v>3400002944</v>
          </cell>
          <cell r="B536">
            <v>0</v>
          </cell>
          <cell r="C536">
            <v>6901</v>
          </cell>
          <cell r="D536" t="str">
            <v>04.09.1995</v>
          </cell>
          <cell r="E536">
            <v>2</v>
          </cell>
          <cell r="F536">
            <v>6196000043</v>
          </cell>
        </row>
        <row r="537">
          <cell r="A537">
            <v>3400002945</v>
          </cell>
          <cell r="B537">
            <v>0</v>
          </cell>
          <cell r="C537">
            <v>5300</v>
          </cell>
          <cell r="D537" t="str">
            <v>01.10.1996</v>
          </cell>
          <cell r="E537">
            <v>1</v>
          </cell>
          <cell r="F537">
            <v>6196000044</v>
          </cell>
        </row>
        <row r="538">
          <cell r="A538">
            <v>3400002946</v>
          </cell>
          <cell r="B538">
            <v>0</v>
          </cell>
          <cell r="C538">
            <v>6801</v>
          </cell>
          <cell r="D538" t="str">
            <v>01.10.1996</v>
          </cell>
          <cell r="E538">
            <v>1</v>
          </cell>
          <cell r="F538">
            <v>6196000045</v>
          </cell>
        </row>
        <row r="539">
          <cell r="A539">
            <v>3400002947</v>
          </cell>
          <cell r="B539">
            <v>0</v>
          </cell>
          <cell r="C539">
            <v>6901</v>
          </cell>
          <cell r="D539" t="str">
            <v>13.09.1995</v>
          </cell>
          <cell r="E539">
            <v>2</v>
          </cell>
          <cell r="F539">
            <v>6196000046</v>
          </cell>
        </row>
        <row r="540">
          <cell r="A540">
            <v>3400002948</v>
          </cell>
          <cell r="B540">
            <v>0</v>
          </cell>
          <cell r="C540">
            <v>6901</v>
          </cell>
          <cell r="D540" t="str">
            <v>13.09.1995</v>
          </cell>
          <cell r="E540">
            <v>0</v>
          </cell>
          <cell r="F540">
            <v>6196000047</v>
          </cell>
        </row>
        <row r="541">
          <cell r="A541">
            <v>3400002949</v>
          </cell>
          <cell r="B541">
            <v>0</v>
          </cell>
          <cell r="C541">
            <v>6901</v>
          </cell>
          <cell r="D541" t="str">
            <v>26.09.1995</v>
          </cell>
          <cell r="E541">
            <v>8</v>
          </cell>
          <cell r="F541">
            <v>6196000048</v>
          </cell>
        </row>
        <row r="542">
          <cell r="A542">
            <v>3400004792</v>
          </cell>
          <cell r="B542">
            <v>0</v>
          </cell>
          <cell r="C542">
            <v>6901</v>
          </cell>
          <cell r="D542" t="str">
            <v>12.10.1995</v>
          </cell>
          <cell r="E542">
            <v>1</v>
          </cell>
          <cell r="F542">
            <v>6196000049</v>
          </cell>
        </row>
        <row r="543">
          <cell r="A543">
            <v>3400002950</v>
          </cell>
          <cell r="B543">
            <v>0</v>
          </cell>
          <cell r="C543">
            <v>5801</v>
          </cell>
          <cell r="D543" t="str">
            <v>01.10.1996</v>
          </cell>
          <cell r="E543">
            <v>0</v>
          </cell>
          <cell r="F543">
            <v>6196000050</v>
          </cell>
        </row>
        <row r="544">
          <cell r="A544">
            <v>3400002951</v>
          </cell>
          <cell r="B544">
            <v>0</v>
          </cell>
          <cell r="C544">
            <v>5801</v>
          </cell>
          <cell r="D544" t="str">
            <v>01.10.1996</v>
          </cell>
          <cell r="E544">
            <v>0</v>
          </cell>
          <cell r="F544">
            <v>6196000051</v>
          </cell>
        </row>
        <row r="545">
          <cell r="A545">
            <v>3400002952</v>
          </cell>
          <cell r="B545">
            <v>0</v>
          </cell>
          <cell r="C545">
            <v>5600</v>
          </cell>
          <cell r="D545" t="str">
            <v>01.10.1996</v>
          </cell>
          <cell r="E545">
            <v>1</v>
          </cell>
          <cell r="F545">
            <v>6196000052</v>
          </cell>
        </row>
        <row r="546">
          <cell r="A546">
            <v>3400002953</v>
          </cell>
          <cell r="B546">
            <v>0</v>
          </cell>
          <cell r="C546">
            <v>6900</v>
          </cell>
          <cell r="D546" t="str">
            <v>12.11.1995</v>
          </cell>
          <cell r="E546">
            <v>10</v>
          </cell>
          <cell r="F546">
            <v>6196000053</v>
          </cell>
        </row>
        <row r="547">
          <cell r="A547">
            <v>3400002954</v>
          </cell>
          <cell r="B547">
            <v>0</v>
          </cell>
          <cell r="C547">
            <v>6901</v>
          </cell>
          <cell r="D547" t="str">
            <v>31.10.1995</v>
          </cell>
          <cell r="E547">
            <v>3</v>
          </cell>
          <cell r="F547">
            <v>6196000054</v>
          </cell>
        </row>
        <row r="548">
          <cell r="A548">
            <v>3400002955</v>
          </cell>
          <cell r="B548">
            <v>0</v>
          </cell>
          <cell r="C548">
            <v>5400</v>
          </cell>
          <cell r="D548" t="str">
            <v>01.10.1996</v>
          </cell>
          <cell r="E548">
            <v>0</v>
          </cell>
          <cell r="F548">
            <v>6196000055</v>
          </cell>
        </row>
        <row r="549">
          <cell r="A549">
            <v>3400002956</v>
          </cell>
          <cell r="B549">
            <v>0</v>
          </cell>
          <cell r="C549">
            <v>5801</v>
          </cell>
          <cell r="D549" t="str">
            <v>01.10.1996</v>
          </cell>
          <cell r="E549">
            <v>1</v>
          </cell>
          <cell r="F549">
            <v>6196000056</v>
          </cell>
        </row>
        <row r="550">
          <cell r="A550">
            <v>3400002957</v>
          </cell>
          <cell r="B550">
            <v>0</v>
          </cell>
          <cell r="C550">
            <v>5300</v>
          </cell>
          <cell r="D550" t="str">
            <v>01.10.1996</v>
          </cell>
          <cell r="E550">
            <v>1</v>
          </cell>
          <cell r="F550">
            <v>6196000057</v>
          </cell>
        </row>
        <row r="551">
          <cell r="A551">
            <v>3400002958</v>
          </cell>
          <cell r="B551">
            <v>0</v>
          </cell>
          <cell r="C551">
            <v>6801</v>
          </cell>
          <cell r="D551" t="str">
            <v>01.10.1996</v>
          </cell>
          <cell r="E551">
            <v>1</v>
          </cell>
          <cell r="F551">
            <v>6196000058</v>
          </cell>
        </row>
        <row r="552">
          <cell r="A552">
            <v>3400002959</v>
          </cell>
          <cell r="B552">
            <v>0</v>
          </cell>
          <cell r="C552">
            <v>6801</v>
          </cell>
          <cell r="D552" t="str">
            <v>01.10.1996</v>
          </cell>
          <cell r="E552">
            <v>1</v>
          </cell>
          <cell r="F552">
            <v>6196000059</v>
          </cell>
        </row>
        <row r="553">
          <cell r="A553">
            <v>3400002960</v>
          </cell>
          <cell r="B553">
            <v>0</v>
          </cell>
          <cell r="C553">
            <v>6801</v>
          </cell>
          <cell r="D553" t="str">
            <v>01.10.1996</v>
          </cell>
          <cell r="E553">
            <v>1</v>
          </cell>
          <cell r="F553">
            <v>6196000060</v>
          </cell>
        </row>
        <row r="554">
          <cell r="A554">
            <v>3400002961</v>
          </cell>
          <cell r="B554">
            <v>0</v>
          </cell>
          <cell r="C554">
            <v>6901</v>
          </cell>
          <cell r="D554" t="str">
            <v>16.11.1995</v>
          </cell>
          <cell r="E554">
            <v>2</v>
          </cell>
          <cell r="F554">
            <v>6196000061</v>
          </cell>
        </row>
        <row r="555">
          <cell r="A555">
            <v>3400002962</v>
          </cell>
          <cell r="B555">
            <v>0</v>
          </cell>
          <cell r="C555">
            <v>6801</v>
          </cell>
          <cell r="D555" t="str">
            <v>01.10.1996</v>
          </cell>
          <cell r="E555">
            <v>1</v>
          </cell>
          <cell r="F555">
            <v>6196000062</v>
          </cell>
        </row>
        <row r="556">
          <cell r="A556">
            <v>3400002963</v>
          </cell>
          <cell r="B556">
            <v>0</v>
          </cell>
          <cell r="C556">
            <v>6801</v>
          </cell>
          <cell r="D556" t="str">
            <v>01.10.1996</v>
          </cell>
          <cell r="E556">
            <v>1</v>
          </cell>
          <cell r="F556">
            <v>6196000063</v>
          </cell>
        </row>
        <row r="557">
          <cell r="A557">
            <v>3400002964</v>
          </cell>
          <cell r="B557">
            <v>0</v>
          </cell>
          <cell r="C557">
            <v>6801</v>
          </cell>
          <cell r="D557" t="str">
            <v>01.10.1996</v>
          </cell>
          <cell r="E557">
            <v>1</v>
          </cell>
          <cell r="F557">
            <v>6196000064</v>
          </cell>
        </row>
        <row r="558">
          <cell r="A558">
            <v>3400002965</v>
          </cell>
          <cell r="B558">
            <v>0</v>
          </cell>
          <cell r="C558">
            <v>6801</v>
          </cell>
          <cell r="D558" t="str">
            <v>22.11.1995</v>
          </cell>
          <cell r="E558">
            <v>1</v>
          </cell>
          <cell r="F558">
            <v>6196000065</v>
          </cell>
        </row>
        <row r="559">
          <cell r="A559">
            <v>3400002966</v>
          </cell>
          <cell r="B559">
            <v>0</v>
          </cell>
          <cell r="C559">
            <v>6230</v>
          </cell>
          <cell r="D559" t="str">
            <v>01.10.1996</v>
          </cell>
          <cell r="E559">
            <v>0</v>
          </cell>
          <cell r="F559">
            <v>6196000066</v>
          </cell>
        </row>
        <row r="560">
          <cell r="A560">
            <v>3400002967</v>
          </cell>
          <cell r="B560">
            <v>0</v>
          </cell>
          <cell r="C560">
            <v>6901</v>
          </cell>
          <cell r="D560" t="str">
            <v>28.08.1995</v>
          </cell>
          <cell r="E560">
            <v>2</v>
          </cell>
          <cell r="F560">
            <v>6196000067</v>
          </cell>
        </row>
        <row r="561">
          <cell r="A561">
            <v>3400002968</v>
          </cell>
          <cell r="B561">
            <v>0</v>
          </cell>
          <cell r="C561">
            <v>5400</v>
          </cell>
          <cell r="D561" t="str">
            <v>01.10.1996</v>
          </cell>
          <cell r="E561">
            <v>0</v>
          </cell>
          <cell r="F561">
            <v>6196000068</v>
          </cell>
        </row>
        <row r="562">
          <cell r="A562">
            <v>3400002969</v>
          </cell>
          <cell r="B562">
            <v>0</v>
          </cell>
          <cell r="C562">
            <v>5400</v>
          </cell>
          <cell r="D562" t="str">
            <v>01.10.1996</v>
          </cell>
          <cell r="E562">
            <v>0</v>
          </cell>
          <cell r="F562">
            <v>6196000069</v>
          </cell>
        </row>
        <row r="563">
          <cell r="A563">
            <v>3400002970</v>
          </cell>
          <cell r="B563">
            <v>0</v>
          </cell>
          <cell r="C563">
            <v>5400</v>
          </cell>
          <cell r="D563" t="str">
            <v>01.10.1996</v>
          </cell>
          <cell r="E563">
            <v>0</v>
          </cell>
          <cell r="F563">
            <v>6196000070</v>
          </cell>
        </row>
        <row r="564">
          <cell r="A564">
            <v>3400002971</v>
          </cell>
          <cell r="B564">
            <v>0</v>
          </cell>
          <cell r="C564">
            <v>5400</v>
          </cell>
          <cell r="D564" t="str">
            <v>01.10.1996</v>
          </cell>
          <cell r="E564">
            <v>0</v>
          </cell>
          <cell r="F564">
            <v>6196000071</v>
          </cell>
        </row>
        <row r="565">
          <cell r="A565">
            <v>3400002972</v>
          </cell>
          <cell r="B565">
            <v>0</v>
          </cell>
          <cell r="C565">
            <v>5300</v>
          </cell>
          <cell r="D565" t="str">
            <v>01.10.1996</v>
          </cell>
          <cell r="E565">
            <v>1</v>
          </cell>
          <cell r="F565">
            <v>6196000072</v>
          </cell>
        </row>
        <row r="566">
          <cell r="A566">
            <v>3400002973</v>
          </cell>
          <cell r="B566">
            <v>0</v>
          </cell>
          <cell r="C566">
            <v>6901</v>
          </cell>
          <cell r="D566" t="str">
            <v>22.11.1995</v>
          </cell>
          <cell r="E566">
            <v>4</v>
          </cell>
          <cell r="F566">
            <v>6196000073</v>
          </cell>
        </row>
        <row r="567">
          <cell r="A567">
            <v>3400002974</v>
          </cell>
          <cell r="B567">
            <v>0</v>
          </cell>
          <cell r="C567">
            <v>5302</v>
          </cell>
          <cell r="D567" t="str">
            <v>01.10.1996</v>
          </cell>
          <cell r="E567">
            <v>1</v>
          </cell>
          <cell r="F567">
            <v>6196000074</v>
          </cell>
        </row>
        <row r="568">
          <cell r="A568">
            <v>3400002975</v>
          </cell>
          <cell r="B568">
            <v>0</v>
          </cell>
          <cell r="C568">
            <v>5302</v>
          </cell>
          <cell r="D568" t="str">
            <v>01.10.1996</v>
          </cell>
          <cell r="E568">
            <v>1</v>
          </cell>
          <cell r="F568">
            <v>6196000075</v>
          </cell>
        </row>
        <row r="569">
          <cell r="A569">
            <v>3400002976</v>
          </cell>
          <cell r="B569">
            <v>0</v>
          </cell>
          <cell r="C569">
            <v>5302</v>
          </cell>
          <cell r="D569" t="str">
            <v>01.10.1996</v>
          </cell>
          <cell r="E569">
            <v>1</v>
          </cell>
          <cell r="F569">
            <v>6196000076</v>
          </cell>
        </row>
        <row r="570">
          <cell r="A570">
            <v>3400002977</v>
          </cell>
          <cell r="B570">
            <v>0</v>
          </cell>
          <cell r="C570">
            <v>5302</v>
          </cell>
          <cell r="D570" t="str">
            <v>01.10.1996</v>
          </cell>
          <cell r="E570">
            <v>1</v>
          </cell>
          <cell r="F570">
            <v>6196000077</v>
          </cell>
        </row>
        <row r="571">
          <cell r="A571">
            <v>3400002978</v>
          </cell>
          <cell r="B571">
            <v>0</v>
          </cell>
          <cell r="C571">
            <v>5302</v>
          </cell>
          <cell r="D571" t="str">
            <v>01.10.1996</v>
          </cell>
          <cell r="E571">
            <v>1</v>
          </cell>
          <cell r="F571">
            <v>6196000078</v>
          </cell>
        </row>
        <row r="572">
          <cell r="A572">
            <v>3400002979</v>
          </cell>
          <cell r="B572">
            <v>0</v>
          </cell>
          <cell r="C572">
            <v>5302</v>
          </cell>
          <cell r="D572" t="str">
            <v>01.10.1996</v>
          </cell>
          <cell r="E572">
            <v>1</v>
          </cell>
          <cell r="F572">
            <v>6196000079</v>
          </cell>
        </row>
        <row r="573">
          <cell r="A573">
            <v>3400002980</v>
          </cell>
          <cell r="B573">
            <v>0</v>
          </cell>
          <cell r="C573">
            <v>5302</v>
          </cell>
          <cell r="D573" t="str">
            <v>01.10.1996</v>
          </cell>
          <cell r="E573">
            <v>1</v>
          </cell>
          <cell r="F573">
            <v>6196000080</v>
          </cell>
        </row>
        <row r="574">
          <cell r="A574">
            <v>3400002981</v>
          </cell>
          <cell r="B574">
            <v>0</v>
          </cell>
          <cell r="C574">
            <v>5303</v>
          </cell>
          <cell r="D574" t="str">
            <v>01.10.1996</v>
          </cell>
          <cell r="E574">
            <v>1</v>
          </cell>
          <cell r="F574">
            <v>6196000081</v>
          </cell>
        </row>
        <row r="575">
          <cell r="A575">
            <v>3400002982</v>
          </cell>
          <cell r="B575">
            <v>0</v>
          </cell>
          <cell r="C575">
            <v>5303</v>
          </cell>
          <cell r="D575" t="str">
            <v>01.10.1996</v>
          </cell>
          <cell r="E575">
            <v>1</v>
          </cell>
          <cell r="F575">
            <v>6196000082</v>
          </cell>
        </row>
        <row r="576">
          <cell r="A576">
            <v>3400004793</v>
          </cell>
          <cell r="B576">
            <v>0</v>
          </cell>
          <cell r="C576">
            <v>6901</v>
          </cell>
          <cell r="D576" t="str">
            <v>06.10.1995</v>
          </cell>
          <cell r="E576">
            <v>15</v>
          </cell>
          <cell r="F576">
            <v>6196000083</v>
          </cell>
        </row>
        <row r="577">
          <cell r="A577">
            <v>3400004794</v>
          </cell>
          <cell r="B577">
            <v>0</v>
          </cell>
          <cell r="C577">
            <v>6901</v>
          </cell>
          <cell r="D577" t="str">
            <v>06.10.1995</v>
          </cell>
          <cell r="E577">
            <v>25</v>
          </cell>
          <cell r="F577">
            <v>6196000084</v>
          </cell>
        </row>
        <row r="578">
          <cell r="A578">
            <v>3400002983</v>
          </cell>
          <cell r="B578">
            <v>0</v>
          </cell>
          <cell r="C578">
            <v>6600</v>
          </cell>
          <cell r="D578" t="str">
            <v>01.10.1996</v>
          </cell>
          <cell r="E578">
            <v>0</v>
          </cell>
          <cell r="F578">
            <v>6196000085</v>
          </cell>
        </row>
        <row r="579">
          <cell r="A579">
            <v>3400002984</v>
          </cell>
          <cell r="B579">
            <v>0</v>
          </cell>
          <cell r="C579">
            <v>6500</v>
          </cell>
          <cell r="D579" t="str">
            <v>01.10.1996</v>
          </cell>
          <cell r="E579">
            <v>0</v>
          </cell>
          <cell r="F579">
            <v>6196000086</v>
          </cell>
        </row>
        <row r="580">
          <cell r="A580">
            <v>3400002985</v>
          </cell>
          <cell r="B580">
            <v>0</v>
          </cell>
          <cell r="C580">
            <v>6500</v>
          </cell>
          <cell r="D580" t="str">
            <v>01.10.1996</v>
          </cell>
          <cell r="E580">
            <v>0</v>
          </cell>
          <cell r="F580">
            <v>6196000087</v>
          </cell>
        </row>
        <row r="581">
          <cell r="A581">
            <v>3400002986</v>
          </cell>
          <cell r="B581">
            <v>0</v>
          </cell>
          <cell r="C581">
            <v>5400</v>
          </cell>
          <cell r="D581" t="str">
            <v>01.10.1996</v>
          </cell>
          <cell r="E581">
            <v>0</v>
          </cell>
          <cell r="F581">
            <v>6196000089</v>
          </cell>
        </row>
        <row r="582">
          <cell r="A582">
            <v>3400002987</v>
          </cell>
          <cell r="B582">
            <v>0</v>
          </cell>
          <cell r="C582">
            <v>5301</v>
          </cell>
          <cell r="D582" t="str">
            <v>01.10.1996</v>
          </cell>
          <cell r="E582">
            <v>1</v>
          </cell>
          <cell r="F582">
            <v>6196000090</v>
          </cell>
        </row>
        <row r="583">
          <cell r="A583">
            <v>3400002988</v>
          </cell>
          <cell r="B583">
            <v>0</v>
          </cell>
          <cell r="C583">
            <v>5301</v>
          </cell>
          <cell r="D583" t="str">
            <v>01.10.1996</v>
          </cell>
          <cell r="E583">
            <v>1</v>
          </cell>
          <cell r="F583">
            <v>6196000091</v>
          </cell>
        </row>
        <row r="584">
          <cell r="A584">
            <v>3400002989</v>
          </cell>
          <cell r="B584">
            <v>0</v>
          </cell>
          <cell r="C584">
            <v>5400</v>
          </cell>
          <cell r="D584" t="str">
            <v>01.10.1996</v>
          </cell>
          <cell r="E584">
            <v>2</v>
          </cell>
          <cell r="F584">
            <v>6196000092</v>
          </cell>
        </row>
        <row r="585">
          <cell r="A585">
            <v>3400002990</v>
          </cell>
          <cell r="B585">
            <v>0</v>
          </cell>
          <cell r="C585">
            <v>5400</v>
          </cell>
          <cell r="D585" t="str">
            <v>01.10.1996</v>
          </cell>
          <cell r="E585">
            <v>1</v>
          </cell>
          <cell r="F585">
            <v>6196000093</v>
          </cell>
        </row>
        <row r="586">
          <cell r="A586">
            <v>3400002991</v>
          </cell>
          <cell r="B586">
            <v>0</v>
          </cell>
          <cell r="C586">
            <v>5400</v>
          </cell>
          <cell r="D586" t="str">
            <v>01.10.1996</v>
          </cell>
          <cell r="E586">
            <v>0</v>
          </cell>
          <cell r="F586">
            <v>6196000094</v>
          </cell>
        </row>
        <row r="587">
          <cell r="A587">
            <v>3400002992</v>
          </cell>
          <cell r="B587">
            <v>0</v>
          </cell>
          <cell r="C587">
            <v>6230</v>
          </cell>
          <cell r="D587" t="str">
            <v>01.10.1996</v>
          </cell>
          <cell r="E587">
            <v>0</v>
          </cell>
          <cell r="F587">
            <v>6196000095</v>
          </cell>
        </row>
        <row r="588">
          <cell r="A588">
            <v>3400002993</v>
          </cell>
          <cell r="B588">
            <v>0</v>
          </cell>
          <cell r="C588">
            <v>6230</v>
          </cell>
          <cell r="D588" t="str">
            <v>01.10.1996</v>
          </cell>
          <cell r="E588">
            <v>0</v>
          </cell>
          <cell r="F588">
            <v>6196000096</v>
          </cell>
        </row>
        <row r="589">
          <cell r="A589">
            <v>3400002994</v>
          </cell>
          <cell r="B589">
            <v>0</v>
          </cell>
          <cell r="C589">
            <v>6901</v>
          </cell>
          <cell r="D589" t="str">
            <v>08.09.1995</v>
          </cell>
          <cell r="E589">
            <v>30</v>
          </cell>
          <cell r="F589">
            <v>6196000097</v>
          </cell>
        </row>
        <row r="590">
          <cell r="A590">
            <v>3400002995</v>
          </cell>
          <cell r="B590">
            <v>0</v>
          </cell>
          <cell r="C590">
            <v>6901</v>
          </cell>
          <cell r="D590" t="str">
            <v>08.09.1995</v>
          </cell>
          <cell r="E590">
            <v>1</v>
          </cell>
          <cell r="F590">
            <v>6196000098</v>
          </cell>
        </row>
        <row r="591">
          <cell r="A591">
            <v>3400002996</v>
          </cell>
          <cell r="B591">
            <v>0</v>
          </cell>
          <cell r="C591">
            <v>5100</v>
          </cell>
          <cell r="D591" t="str">
            <v>01.10.1996</v>
          </cell>
          <cell r="E591">
            <v>0</v>
          </cell>
          <cell r="F591">
            <v>6196000099</v>
          </cell>
        </row>
        <row r="592">
          <cell r="A592">
            <v>3400002997</v>
          </cell>
          <cell r="B592">
            <v>0</v>
          </cell>
          <cell r="C592">
            <v>6901</v>
          </cell>
          <cell r="D592" t="str">
            <v>21.09.1995</v>
          </cell>
          <cell r="E592">
            <v>35</v>
          </cell>
          <cell r="F592">
            <v>6196000100</v>
          </cell>
        </row>
        <row r="593">
          <cell r="A593">
            <v>3400002998</v>
          </cell>
          <cell r="B593">
            <v>0</v>
          </cell>
          <cell r="C593">
            <v>6600</v>
          </cell>
          <cell r="D593" t="str">
            <v>01.10.1996</v>
          </cell>
          <cell r="E593">
            <v>2</v>
          </cell>
          <cell r="F593">
            <v>6196000101</v>
          </cell>
        </row>
        <row r="594">
          <cell r="A594">
            <v>3400002999</v>
          </cell>
          <cell r="B594">
            <v>0</v>
          </cell>
          <cell r="C594">
            <v>5100</v>
          </cell>
          <cell r="D594" t="str">
            <v>01.10.1996</v>
          </cell>
          <cell r="E594">
            <v>1</v>
          </cell>
          <cell r="F594">
            <v>6196000102</v>
          </cell>
        </row>
        <row r="595">
          <cell r="A595">
            <v>3400003000</v>
          </cell>
          <cell r="B595">
            <v>0</v>
          </cell>
          <cell r="C595">
            <v>5100</v>
          </cell>
          <cell r="D595" t="str">
            <v>01.10.1996</v>
          </cell>
          <cell r="E595">
            <v>1</v>
          </cell>
          <cell r="F595">
            <v>6196000103</v>
          </cell>
        </row>
        <row r="596">
          <cell r="A596">
            <v>3400003001</v>
          </cell>
          <cell r="B596">
            <v>0</v>
          </cell>
          <cell r="C596">
            <v>5100</v>
          </cell>
          <cell r="D596" t="str">
            <v>01.10.1996</v>
          </cell>
          <cell r="E596">
            <v>1</v>
          </cell>
          <cell r="F596">
            <v>6196000104</v>
          </cell>
        </row>
        <row r="597">
          <cell r="A597">
            <v>3400003002</v>
          </cell>
          <cell r="B597">
            <v>0</v>
          </cell>
          <cell r="C597">
            <v>5100</v>
          </cell>
          <cell r="D597" t="str">
            <v>01.10.1996</v>
          </cell>
          <cell r="E597">
            <v>1</v>
          </cell>
          <cell r="F597">
            <v>6196000105</v>
          </cell>
        </row>
        <row r="598">
          <cell r="A598">
            <v>3400003003</v>
          </cell>
          <cell r="B598">
            <v>0</v>
          </cell>
          <cell r="C598">
            <v>6801</v>
          </cell>
          <cell r="D598" t="str">
            <v>01.10.1996</v>
          </cell>
          <cell r="E598">
            <v>0</v>
          </cell>
          <cell r="F598">
            <v>6196000106</v>
          </cell>
        </row>
        <row r="599">
          <cell r="A599">
            <v>3400003004</v>
          </cell>
          <cell r="B599">
            <v>0</v>
          </cell>
          <cell r="C599">
            <v>6801</v>
          </cell>
          <cell r="D599" t="str">
            <v>01.10.1996</v>
          </cell>
          <cell r="E599">
            <v>0</v>
          </cell>
          <cell r="F599">
            <v>6196000107</v>
          </cell>
        </row>
        <row r="600">
          <cell r="A600">
            <v>3400003005</v>
          </cell>
          <cell r="B600">
            <v>0</v>
          </cell>
          <cell r="C600">
            <v>6901</v>
          </cell>
          <cell r="D600" t="str">
            <v>15.09.1995</v>
          </cell>
          <cell r="E600">
            <v>100</v>
          </cell>
          <cell r="F600">
            <v>6196000108</v>
          </cell>
        </row>
        <row r="601">
          <cell r="A601">
            <v>3400003006</v>
          </cell>
          <cell r="B601">
            <v>0</v>
          </cell>
          <cell r="C601">
            <v>6801</v>
          </cell>
          <cell r="D601" t="str">
            <v>01.10.1996</v>
          </cell>
          <cell r="E601">
            <v>0</v>
          </cell>
          <cell r="F601">
            <v>6196000109</v>
          </cell>
        </row>
        <row r="602">
          <cell r="A602">
            <v>3400003007</v>
          </cell>
          <cell r="B602">
            <v>0</v>
          </cell>
          <cell r="C602">
            <v>6901</v>
          </cell>
          <cell r="D602" t="str">
            <v>03.11.1995</v>
          </cell>
          <cell r="E602">
            <v>0</v>
          </cell>
          <cell r="F602">
            <v>6196000110</v>
          </cell>
        </row>
        <row r="603">
          <cell r="A603">
            <v>3400003008</v>
          </cell>
          <cell r="B603">
            <v>0</v>
          </cell>
          <cell r="C603">
            <v>6801</v>
          </cell>
          <cell r="D603" t="str">
            <v>01.10.1996</v>
          </cell>
          <cell r="E603">
            <v>1</v>
          </cell>
          <cell r="F603">
            <v>6196000111</v>
          </cell>
        </row>
        <row r="604">
          <cell r="A604">
            <v>3400003009</v>
          </cell>
          <cell r="B604">
            <v>0</v>
          </cell>
          <cell r="C604">
            <v>5301</v>
          </cell>
          <cell r="D604" t="str">
            <v>01.10.1996</v>
          </cell>
          <cell r="E604">
            <v>1</v>
          </cell>
          <cell r="F604">
            <v>6196000112</v>
          </cell>
        </row>
        <row r="605">
          <cell r="A605">
            <v>3400003010</v>
          </cell>
          <cell r="B605">
            <v>0</v>
          </cell>
          <cell r="C605">
            <v>5400</v>
          </cell>
          <cell r="D605" t="str">
            <v>01.10.1996</v>
          </cell>
          <cell r="E605">
            <v>1</v>
          </cell>
          <cell r="F605">
            <v>6196000113</v>
          </cell>
        </row>
        <row r="606">
          <cell r="A606">
            <v>3400003011</v>
          </cell>
          <cell r="B606">
            <v>0</v>
          </cell>
          <cell r="C606">
            <v>5400</v>
          </cell>
          <cell r="D606" t="str">
            <v>01.10.1996</v>
          </cell>
          <cell r="E606">
            <v>1</v>
          </cell>
          <cell r="F606">
            <v>6196000114</v>
          </cell>
        </row>
        <row r="607">
          <cell r="A607">
            <v>3400003012</v>
          </cell>
          <cell r="B607">
            <v>0</v>
          </cell>
          <cell r="C607">
            <v>6801</v>
          </cell>
          <cell r="D607" t="str">
            <v>01.10.1996</v>
          </cell>
          <cell r="E607">
            <v>0</v>
          </cell>
          <cell r="F607">
            <v>6196000115</v>
          </cell>
        </row>
        <row r="608">
          <cell r="A608">
            <v>3400003013</v>
          </cell>
          <cell r="B608">
            <v>0</v>
          </cell>
          <cell r="C608">
            <v>6230</v>
          </cell>
          <cell r="D608" t="str">
            <v>01.10.1996</v>
          </cell>
          <cell r="E608">
            <v>0</v>
          </cell>
          <cell r="F608">
            <v>6196000116</v>
          </cell>
        </row>
        <row r="609">
          <cell r="A609">
            <v>3400003014</v>
          </cell>
          <cell r="B609">
            <v>0</v>
          </cell>
          <cell r="C609">
            <v>6901</v>
          </cell>
          <cell r="D609" t="str">
            <v>06.11.1995</v>
          </cell>
          <cell r="E609">
            <v>15</v>
          </cell>
          <cell r="F609">
            <v>6196000117</v>
          </cell>
        </row>
        <row r="610">
          <cell r="A610">
            <v>3400003015</v>
          </cell>
          <cell r="B610">
            <v>0</v>
          </cell>
          <cell r="C610">
            <v>6210</v>
          </cell>
          <cell r="D610" t="str">
            <v>01.10.1996</v>
          </cell>
          <cell r="E610">
            <v>0</v>
          </cell>
          <cell r="F610">
            <v>6196000118</v>
          </cell>
        </row>
        <row r="611">
          <cell r="A611">
            <v>3400003016</v>
          </cell>
          <cell r="B611">
            <v>0</v>
          </cell>
          <cell r="C611">
            <v>6901</v>
          </cell>
          <cell r="D611" t="str">
            <v>06.11.1995</v>
          </cell>
          <cell r="E611">
            <v>20</v>
          </cell>
          <cell r="F611">
            <v>6196000119</v>
          </cell>
        </row>
        <row r="612">
          <cell r="A612">
            <v>3400003017</v>
          </cell>
          <cell r="B612">
            <v>0</v>
          </cell>
          <cell r="C612">
            <v>6901</v>
          </cell>
          <cell r="D612" t="str">
            <v>04.11.1995</v>
          </cell>
          <cell r="E612">
            <v>0</v>
          </cell>
          <cell r="F612">
            <v>6196000120</v>
          </cell>
        </row>
        <row r="613">
          <cell r="A613">
            <v>3400005202</v>
          </cell>
          <cell r="B613">
            <v>0</v>
          </cell>
          <cell r="C613">
            <v>6230</v>
          </cell>
          <cell r="D613" t="str">
            <v>01.10.1996</v>
          </cell>
          <cell r="E613">
            <v>2</v>
          </cell>
          <cell r="F613">
            <v>6196000121</v>
          </cell>
        </row>
        <row r="614">
          <cell r="A614">
            <v>3400003018</v>
          </cell>
          <cell r="B614">
            <v>0</v>
          </cell>
          <cell r="C614">
            <v>6230</v>
          </cell>
          <cell r="D614" t="str">
            <v>01.10.1996</v>
          </cell>
          <cell r="E614">
            <v>0</v>
          </cell>
          <cell r="F614">
            <v>6196000121</v>
          </cell>
        </row>
        <row r="615">
          <cell r="A615">
            <v>3400003019</v>
          </cell>
          <cell r="B615">
            <v>0</v>
          </cell>
          <cell r="C615">
            <v>6801</v>
          </cell>
          <cell r="D615" t="str">
            <v>01.10.1996</v>
          </cell>
          <cell r="E615">
            <v>1</v>
          </cell>
          <cell r="F615">
            <v>6196000122</v>
          </cell>
        </row>
        <row r="616">
          <cell r="A616">
            <v>3400003020</v>
          </cell>
          <cell r="B616">
            <v>0</v>
          </cell>
          <cell r="C616">
            <v>6801</v>
          </cell>
          <cell r="D616" t="str">
            <v>01.10.1996</v>
          </cell>
          <cell r="E616">
            <v>1</v>
          </cell>
          <cell r="F616">
            <v>6196000123</v>
          </cell>
        </row>
        <row r="617">
          <cell r="A617">
            <v>3400003021</v>
          </cell>
          <cell r="B617">
            <v>0</v>
          </cell>
          <cell r="C617">
            <v>6801</v>
          </cell>
          <cell r="D617" t="str">
            <v>01.10.1996</v>
          </cell>
          <cell r="E617">
            <v>1</v>
          </cell>
          <cell r="F617">
            <v>6196000124</v>
          </cell>
        </row>
        <row r="618">
          <cell r="A618">
            <v>3400003022</v>
          </cell>
          <cell r="B618">
            <v>0</v>
          </cell>
          <cell r="C618">
            <v>6801</v>
          </cell>
          <cell r="D618" t="str">
            <v>01.10.1996</v>
          </cell>
          <cell r="E618">
            <v>1</v>
          </cell>
          <cell r="F618">
            <v>6196000125</v>
          </cell>
        </row>
        <row r="619">
          <cell r="A619">
            <v>3400003023</v>
          </cell>
          <cell r="B619">
            <v>0</v>
          </cell>
          <cell r="C619">
            <v>5300</v>
          </cell>
          <cell r="D619" t="str">
            <v>01.10.1996</v>
          </cell>
          <cell r="E619">
            <v>1</v>
          </cell>
          <cell r="F619">
            <v>6196000126</v>
          </cell>
        </row>
        <row r="620">
          <cell r="A620">
            <v>3400003024</v>
          </cell>
          <cell r="B620">
            <v>0</v>
          </cell>
          <cell r="C620">
            <v>6901</v>
          </cell>
          <cell r="D620" t="str">
            <v>14.11.1995</v>
          </cell>
          <cell r="E620">
            <v>3</v>
          </cell>
          <cell r="F620">
            <v>6196000127</v>
          </cell>
        </row>
        <row r="621">
          <cell r="A621">
            <v>3400003025</v>
          </cell>
          <cell r="B621">
            <v>0</v>
          </cell>
          <cell r="C621">
            <v>6901</v>
          </cell>
          <cell r="D621" t="str">
            <v>08.11.1995</v>
          </cell>
          <cell r="E621">
            <v>2</v>
          </cell>
          <cell r="F621">
            <v>6196000128</v>
          </cell>
        </row>
        <row r="622">
          <cell r="A622">
            <v>3400003026</v>
          </cell>
          <cell r="B622">
            <v>0</v>
          </cell>
          <cell r="C622">
            <v>6801</v>
          </cell>
          <cell r="D622" t="str">
            <v>01.10.1996</v>
          </cell>
          <cell r="E622">
            <v>1</v>
          </cell>
          <cell r="F622">
            <v>6196000129</v>
          </cell>
        </row>
        <row r="623">
          <cell r="A623">
            <v>3400003027</v>
          </cell>
          <cell r="B623">
            <v>0</v>
          </cell>
          <cell r="C623">
            <v>6210</v>
          </cell>
          <cell r="D623" t="str">
            <v>01.10.1996</v>
          </cell>
          <cell r="E623">
            <v>0</v>
          </cell>
          <cell r="F623">
            <v>6196000130</v>
          </cell>
        </row>
        <row r="624">
          <cell r="A624">
            <v>3400003028</v>
          </cell>
          <cell r="B624">
            <v>0</v>
          </cell>
          <cell r="C624">
            <v>6210</v>
          </cell>
          <cell r="D624" t="str">
            <v>01.10.1996</v>
          </cell>
          <cell r="E624">
            <v>0</v>
          </cell>
          <cell r="F624">
            <v>6196000131</v>
          </cell>
        </row>
        <row r="625">
          <cell r="A625">
            <v>3400003029</v>
          </cell>
          <cell r="B625">
            <v>0</v>
          </cell>
          <cell r="C625">
            <v>6210</v>
          </cell>
          <cell r="D625" t="str">
            <v>01.10.1996</v>
          </cell>
          <cell r="E625">
            <v>0</v>
          </cell>
          <cell r="F625">
            <v>6196000132</v>
          </cell>
        </row>
        <row r="626">
          <cell r="A626">
            <v>3400003030</v>
          </cell>
          <cell r="B626">
            <v>0</v>
          </cell>
          <cell r="C626">
            <v>5300</v>
          </cell>
          <cell r="D626" t="str">
            <v>01.10.1996</v>
          </cell>
          <cell r="E626">
            <v>1</v>
          </cell>
          <cell r="F626">
            <v>6196000133</v>
          </cell>
        </row>
        <row r="627">
          <cell r="A627">
            <v>3400003031</v>
          </cell>
          <cell r="B627">
            <v>0</v>
          </cell>
          <cell r="C627">
            <v>5300</v>
          </cell>
          <cell r="D627" t="str">
            <v>01.10.1996</v>
          </cell>
          <cell r="E627">
            <v>0</v>
          </cell>
          <cell r="F627">
            <v>6196000134</v>
          </cell>
        </row>
        <row r="628">
          <cell r="A628">
            <v>3400003032</v>
          </cell>
          <cell r="B628">
            <v>0</v>
          </cell>
          <cell r="C628">
            <v>6600</v>
          </cell>
          <cell r="D628" t="str">
            <v>01.10.1996</v>
          </cell>
          <cell r="E628">
            <v>0</v>
          </cell>
          <cell r="F628">
            <v>6196000135</v>
          </cell>
        </row>
        <row r="629">
          <cell r="A629">
            <v>3400003033</v>
          </cell>
          <cell r="B629">
            <v>0</v>
          </cell>
          <cell r="C629">
            <v>6600</v>
          </cell>
          <cell r="D629" t="str">
            <v>01.10.1996</v>
          </cell>
          <cell r="E629">
            <v>1</v>
          </cell>
          <cell r="F629">
            <v>6196000136</v>
          </cell>
        </row>
        <row r="630">
          <cell r="A630">
            <v>3400003034</v>
          </cell>
          <cell r="B630">
            <v>0</v>
          </cell>
          <cell r="C630">
            <v>6600</v>
          </cell>
          <cell r="D630" t="str">
            <v>01.10.1996</v>
          </cell>
          <cell r="E630">
            <v>1</v>
          </cell>
          <cell r="F630">
            <v>6196000137</v>
          </cell>
        </row>
        <row r="631">
          <cell r="A631">
            <v>3400003035</v>
          </cell>
          <cell r="B631">
            <v>0</v>
          </cell>
          <cell r="C631">
            <v>6901</v>
          </cell>
          <cell r="D631" t="str">
            <v>31.01.1996</v>
          </cell>
          <cell r="E631">
            <v>25</v>
          </cell>
          <cell r="F631">
            <v>6196000138</v>
          </cell>
        </row>
        <row r="632">
          <cell r="A632">
            <v>3400003036</v>
          </cell>
          <cell r="B632">
            <v>0</v>
          </cell>
          <cell r="C632">
            <v>5400</v>
          </cell>
          <cell r="D632" t="str">
            <v>01.10.1996</v>
          </cell>
          <cell r="E632">
            <v>1</v>
          </cell>
          <cell r="F632">
            <v>6196000139</v>
          </cell>
        </row>
        <row r="633">
          <cell r="A633">
            <v>3400003037</v>
          </cell>
          <cell r="B633">
            <v>0</v>
          </cell>
          <cell r="C633">
            <v>6901</v>
          </cell>
          <cell r="D633" t="str">
            <v>02.02.1996</v>
          </cell>
          <cell r="E633">
            <v>2</v>
          </cell>
          <cell r="F633">
            <v>6196000140</v>
          </cell>
        </row>
        <row r="634">
          <cell r="A634">
            <v>3400003038</v>
          </cell>
          <cell r="B634">
            <v>0</v>
          </cell>
          <cell r="C634">
            <v>6500</v>
          </cell>
          <cell r="D634" t="str">
            <v>01.10.1996</v>
          </cell>
          <cell r="E634">
            <v>0</v>
          </cell>
          <cell r="F634">
            <v>6196000141</v>
          </cell>
        </row>
        <row r="635">
          <cell r="A635">
            <v>3400003039</v>
          </cell>
          <cell r="B635">
            <v>0</v>
          </cell>
          <cell r="C635">
            <v>6500</v>
          </cell>
          <cell r="D635" t="str">
            <v>01.10.1996</v>
          </cell>
          <cell r="E635">
            <v>0</v>
          </cell>
          <cell r="F635">
            <v>6196000142</v>
          </cell>
        </row>
        <row r="636">
          <cell r="A636">
            <v>3400003040</v>
          </cell>
          <cell r="B636">
            <v>0</v>
          </cell>
          <cell r="C636">
            <v>6500</v>
          </cell>
          <cell r="D636" t="str">
            <v>01.10.1996</v>
          </cell>
          <cell r="E636">
            <v>0</v>
          </cell>
          <cell r="F636">
            <v>6196000143</v>
          </cell>
        </row>
        <row r="637">
          <cell r="A637">
            <v>3400003041</v>
          </cell>
          <cell r="B637">
            <v>0</v>
          </cell>
          <cell r="C637">
            <v>6901</v>
          </cell>
          <cell r="D637" t="str">
            <v>06.02.1996</v>
          </cell>
          <cell r="E637">
            <v>1</v>
          </cell>
          <cell r="F637">
            <v>6196000144</v>
          </cell>
        </row>
        <row r="638">
          <cell r="A638">
            <v>3400003042</v>
          </cell>
          <cell r="B638">
            <v>0</v>
          </cell>
          <cell r="C638">
            <v>6901</v>
          </cell>
          <cell r="D638" t="str">
            <v>20.01.1996</v>
          </cell>
          <cell r="E638">
            <v>0</v>
          </cell>
          <cell r="F638">
            <v>6196000145</v>
          </cell>
        </row>
        <row r="639">
          <cell r="A639">
            <v>3400003043</v>
          </cell>
          <cell r="B639">
            <v>0</v>
          </cell>
          <cell r="C639">
            <v>5801</v>
          </cell>
          <cell r="D639" t="str">
            <v>01.10.1996</v>
          </cell>
          <cell r="E639">
            <v>0</v>
          </cell>
          <cell r="F639">
            <v>6196000146</v>
          </cell>
        </row>
        <row r="640">
          <cell r="A640">
            <v>3400003044</v>
          </cell>
          <cell r="B640">
            <v>0</v>
          </cell>
          <cell r="C640">
            <v>5801</v>
          </cell>
          <cell r="D640" t="str">
            <v>01.10.1996</v>
          </cell>
          <cell r="E640">
            <v>0</v>
          </cell>
          <cell r="F640">
            <v>6196000147</v>
          </cell>
        </row>
        <row r="641">
          <cell r="A641">
            <v>3400003045</v>
          </cell>
          <cell r="B641">
            <v>0</v>
          </cell>
          <cell r="C641">
            <v>5801</v>
          </cell>
          <cell r="D641" t="str">
            <v>01.10.1996</v>
          </cell>
          <cell r="E641">
            <v>0</v>
          </cell>
          <cell r="F641">
            <v>6196000148</v>
          </cell>
        </row>
        <row r="642">
          <cell r="A642">
            <v>3400003046</v>
          </cell>
          <cell r="B642">
            <v>0</v>
          </cell>
          <cell r="C642">
            <v>5100</v>
          </cell>
          <cell r="D642" t="str">
            <v>01.10.1996</v>
          </cell>
          <cell r="E642">
            <v>1</v>
          </cell>
          <cell r="F642">
            <v>6196000149</v>
          </cell>
        </row>
        <row r="643">
          <cell r="A643">
            <v>3400003047</v>
          </cell>
          <cell r="B643">
            <v>0</v>
          </cell>
          <cell r="C643">
            <v>5100</v>
          </cell>
          <cell r="D643" t="str">
            <v>01.10.1996</v>
          </cell>
          <cell r="E643">
            <v>1</v>
          </cell>
          <cell r="F643">
            <v>6196000150</v>
          </cell>
        </row>
        <row r="644">
          <cell r="A644">
            <v>3400003048</v>
          </cell>
          <cell r="B644">
            <v>0</v>
          </cell>
          <cell r="C644">
            <v>5100</v>
          </cell>
          <cell r="D644" t="str">
            <v>01.10.1996</v>
          </cell>
          <cell r="E644">
            <v>1</v>
          </cell>
          <cell r="F644">
            <v>6196000151</v>
          </cell>
        </row>
        <row r="645">
          <cell r="A645">
            <v>3400003049</v>
          </cell>
          <cell r="B645">
            <v>0</v>
          </cell>
          <cell r="C645">
            <v>5100</v>
          </cell>
          <cell r="D645" t="str">
            <v>01.10.1996</v>
          </cell>
          <cell r="E645">
            <v>1</v>
          </cell>
          <cell r="F645">
            <v>6196000152</v>
          </cell>
        </row>
        <row r="646">
          <cell r="A646">
            <v>3400003050</v>
          </cell>
          <cell r="B646">
            <v>0</v>
          </cell>
          <cell r="C646">
            <v>5801</v>
          </cell>
          <cell r="D646" t="str">
            <v>01.10.1996</v>
          </cell>
          <cell r="E646">
            <v>0</v>
          </cell>
          <cell r="F646">
            <v>6196000153</v>
          </cell>
        </row>
        <row r="647">
          <cell r="A647">
            <v>3400003051</v>
          </cell>
          <cell r="B647">
            <v>0</v>
          </cell>
          <cell r="C647">
            <v>5801</v>
          </cell>
          <cell r="D647" t="str">
            <v>01.10.1996</v>
          </cell>
          <cell r="E647">
            <v>0</v>
          </cell>
          <cell r="F647">
            <v>6196000154</v>
          </cell>
        </row>
        <row r="648">
          <cell r="A648">
            <v>3400003052</v>
          </cell>
          <cell r="B648">
            <v>0</v>
          </cell>
          <cell r="C648">
            <v>5801</v>
          </cell>
          <cell r="D648" t="str">
            <v>01.10.1996</v>
          </cell>
          <cell r="E648">
            <v>0</v>
          </cell>
          <cell r="F648">
            <v>6196000155</v>
          </cell>
        </row>
        <row r="649">
          <cell r="A649">
            <v>3400003053</v>
          </cell>
          <cell r="B649">
            <v>0</v>
          </cell>
          <cell r="C649">
            <v>5801</v>
          </cell>
          <cell r="D649" t="str">
            <v>01.10.1996</v>
          </cell>
          <cell r="E649">
            <v>0</v>
          </cell>
          <cell r="F649">
            <v>6196000156</v>
          </cell>
        </row>
        <row r="650">
          <cell r="A650">
            <v>3400003054</v>
          </cell>
          <cell r="B650">
            <v>0</v>
          </cell>
          <cell r="C650">
            <v>5801</v>
          </cell>
          <cell r="D650" t="str">
            <v>01.10.1996</v>
          </cell>
          <cell r="E650">
            <v>0</v>
          </cell>
          <cell r="F650">
            <v>6196000157</v>
          </cell>
        </row>
        <row r="651">
          <cell r="A651">
            <v>3400003055</v>
          </cell>
          <cell r="B651">
            <v>0</v>
          </cell>
          <cell r="C651">
            <v>5801</v>
          </cell>
          <cell r="D651" t="str">
            <v>01.10.1996</v>
          </cell>
          <cell r="E651">
            <v>0</v>
          </cell>
          <cell r="F651">
            <v>6196000158</v>
          </cell>
        </row>
        <row r="652">
          <cell r="A652">
            <v>3400003056</v>
          </cell>
          <cell r="B652">
            <v>0</v>
          </cell>
          <cell r="C652">
            <v>5801</v>
          </cell>
          <cell r="D652" t="str">
            <v>01.10.1996</v>
          </cell>
          <cell r="E652">
            <v>0</v>
          </cell>
          <cell r="F652">
            <v>6196000159</v>
          </cell>
        </row>
        <row r="653">
          <cell r="A653">
            <v>3400003057</v>
          </cell>
          <cell r="B653">
            <v>0</v>
          </cell>
          <cell r="C653">
            <v>5801</v>
          </cell>
          <cell r="D653" t="str">
            <v>01.10.1996</v>
          </cell>
          <cell r="E653">
            <v>0</v>
          </cell>
          <cell r="F653">
            <v>6196000160</v>
          </cell>
        </row>
        <row r="654">
          <cell r="A654">
            <v>3400003058</v>
          </cell>
          <cell r="B654">
            <v>0</v>
          </cell>
          <cell r="C654">
            <v>5801</v>
          </cell>
          <cell r="D654" t="str">
            <v>01.10.1996</v>
          </cell>
          <cell r="E654">
            <v>0</v>
          </cell>
          <cell r="F654">
            <v>6196000161</v>
          </cell>
        </row>
        <row r="655">
          <cell r="A655">
            <v>3400003059</v>
          </cell>
          <cell r="B655">
            <v>0</v>
          </cell>
          <cell r="C655">
            <v>5801</v>
          </cell>
          <cell r="D655" t="str">
            <v>01.10.1996</v>
          </cell>
          <cell r="E655">
            <v>0</v>
          </cell>
          <cell r="F655">
            <v>6196000162</v>
          </cell>
        </row>
        <row r="656">
          <cell r="A656">
            <v>3400003060</v>
          </cell>
          <cell r="B656">
            <v>0</v>
          </cell>
          <cell r="C656">
            <v>5801</v>
          </cell>
          <cell r="D656" t="str">
            <v>01.10.1996</v>
          </cell>
          <cell r="E656">
            <v>0</v>
          </cell>
          <cell r="F656">
            <v>6196000163</v>
          </cell>
        </row>
        <row r="657">
          <cell r="A657">
            <v>3400003061</v>
          </cell>
          <cell r="B657">
            <v>0</v>
          </cell>
          <cell r="C657">
            <v>5801</v>
          </cell>
          <cell r="D657" t="str">
            <v>01.10.1996</v>
          </cell>
          <cell r="E657">
            <v>0</v>
          </cell>
          <cell r="F657">
            <v>6196000164</v>
          </cell>
        </row>
        <row r="658">
          <cell r="A658">
            <v>3400003062</v>
          </cell>
          <cell r="B658">
            <v>0</v>
          </cell>
          <cell r="C658">
            <v>5801</v>
          </cell>
          <cell r="D658" t="str">
            <v>01.10.1996</v>
          </cell>
          <cell r="E658">
            <v>0</v>
          </cell>
          <cell r="F658">
            <v>6196000165</v>
          </cell>
        </row>
        <row r="659">
          <cell r="A659">
            <v>3400003063</v>
          </cell>
          <cell r="B659">
            <v>0</v>
          </cell>
          <cell r="C659">
            <v>5801</v>
          </cell>
          <cell r="D659" t="str">
            <v>01.10.1996</v>
          </cell>
          <cell r="E659">
            <v>0</v>
          </cell>
          <cell r="F659">
            <v>6196000166</v>
          </cell>
        </row>
        <row r="660">
          <cell r="A660">
            <v>3400003064</v>
          </cell>
          <cell r="B660">
            <v>0</v>
          </cell>
          <cell r="C660">
            <v>5801</v>
          </cell>
          <cell r="D660" t="str">
            <v>01.10.1996</v>
          </cell>
          <cell r="E660">
            <v>0</v>
          </cell>
          <cell r="F660">
            <v>6196000167</v>
          </cell>
        </row>
        <row r="661">
          <cell r="A661">
            <v>3400003065</v>
          </cell>
          <cell r="B661">
            <v>0</v>
          </cell>
          <cell r="C661">
            <v>5801</v>
          </cell>
          <cell r="D661" t="str">
            <v>01.10.1996</v>
          </cell>
          <cell r="E661">
            <v>0</v>
          </cell>
          <cell r="F661">
            <v>6196000168</v>
          </cell>
        </row>
        <row r="662">
          <cell r="A662">
            <v>3400003066</v>
          </cell>
          <cell r="B662">
            <v>0</v>
          </cell>
          <cell r="C662">
            <v>5801</v>
          </cell>
          <cell r="D662" t="str">
            <v>01.10.1996</v>
          </cell>
          <cell r="E662">
            <v>0</v>
          </cell>
          <cell r="F662">
            <v>6196000169</v>
          </cell>
        </row>
        <row r="663">
          <cell r="A663">
            <v>3400003067</v>
          </cell>
          <cell r="B663">
            <v>0</v>
          </cell>
          <cell r="C663">
            <v>5801</v>
          </cell>
          <cell r="D663" t="str">
            <v>01.10.1996</v>
          </cell>
          <cell r="E663">
            <v>0</v>
          </cell>
          <cell r="F663">
            <v>6196000170</v>
          </cell>
        </row>
        <row r="664">
          <cell r="A664">
            <v>3400003068</v>
          </cell>
          <cell r="B664">
            <v>0</v>
          </cell>
          <cell r="C664">
            <v>5801</v>
          </cell>
          <cell r="D664" t="str">
            <v>01.10.1996</v>
          </cell>
          <cell r="E664">
            <v>0</v>
          </cell>
          <cell r="F664">
            <v>6196000171</v>
          </cell>
        </row>
        <row r="665">
          <cell r="A665">
            <v>3400003069</v>
          </cell>
          <cell r="B665">
            <v>0</v>
          </cell>
          <cell r="C665">
            <v>5801</v>
          </cell>
          <cell r="D665" t="str">
            <v>01.10.1996</v>
          </cell>
          <cell r="E665">
            <v>0</v>
          </cell>
          <cell r="F665">
            <v>6196000172</v>
          </cell>
        </row>
        <row r="666">
          <cell r="A666">
            <v>3400003070</v>
          </cell>
          <cell r="B666">
            <v>0</v>
          </cell>
          <cell r="C666">
            <v>5801</v>
          </cell>
          <cell r="D666" t="str">
            <v>01.10.1996</v>
          </cell>
          <cell r="E666">
            <v>0</v>
          </cell>
          <cell r="F666">
            <v>6196000173</v>
          </cell>
        </row>
        <row r="667">
          <cell r="A667">
            <v>3400003071</v>
          </cell>
          <cell r="B667">
            <v>0</v>
          </cell>
          <cell r="C667">
            <v>5801</v>
          </cell>
          <cell r="D667" t="str">
            <v>01.10.1996</v>
          </cell>
          <cell r="E667">
            <v>0</v>
          </cell>
          <cell r="F667">
            <v>6196000174</v>
          </cell>
        </row>
        <row r="668">
          <cell r="A668">
            <v>3400003072</v>
          </cell>
          <cell r="B668">
            <v>0</v>
          </cell>
          <cell r="C668">
            <v>5801</v>
          </cell>
          <cell r="D668" t="str">
            <v>01.10.1996</v>
          </cell>
          <cell r="E668">
            <v>0</v>
          </cell>
          <cell r="F668">
            <v>6196000175</v>
          </cell>
        </row>
        <row r="669">
          <cell r="A669">
            <v>3400003073</v>
          </cell>
          <cell r="B669">
            <v>0</v>
          </cell>
          <cell r="C669">
            <v>5801</v>
          </cell>
          <cell r="D669" t="str">
            <v>01.10.1996</v>
          </cell>
          <cell r="E669">
            <v>0</v>
          </cell>
          <cell r="F669">
            <v>6196000176</v>
          </cell>
        </row>
        <row r="670">
          <cell r="A670">
            <v>3400003074</v>
          </cell>
          <cell r="B670">
            <v>0</v>
          </cell>
          <cell r="C670">
            <v>5801</v>
          </cell>
          <cell r="D670" t="str">
            <v>01.10.1996</v>
          </cell>
          <cell r="E670">
            <v>0</v>
          </cell>
          <cell r="F670">
            <v>6196000177</v>
          </cell>
        </row>
        <row r="671">
          <cell r="A671">
            <v>3400003075</v>
          </cell>
          <cell r="B671">
            <v>0</v>
          </cell>
          <cell r="C671">
            <v>5801</v>
          </cell>
          <cell r="D671" t="str">
            <v>01.10.1996</v>
          </cell>
          <cell r="E671">
            <v>0</v>
          </cell>
          <cell r="F671">
            <v>6196000178</v>
          </cell>
        </row>
        <row r="672">
          <cell r="A672">
            <v>3400003076</v>
          </cell>
          <cell r="B672">
            <v>0</v>
          </cell>
          <cell r="C672">
            <v>5801</v>
          </cell>
          <cell r="D672" t="str">
            <v>01.10.1996</v>
          </cell>
          <cell r="E672">
            <v>0</v>
          </cell>
          <cell r="F672">
            <v>6196000179</v>
          </cell>
        </row>
        <row r="673">
          <cell r="A673">
            <v>3400003077</v>
          </cell>
          <cell r="B673">
            <v>0</v>
          </cell>
          <cell r="C673">
            <v>5801</v>
          </cell>
          <cell r="D673" t="str">
            <v>01.10.1996</v>
          </cell>
          <cell r="E673">
            <v>0</v>
          </cell>
          <cell r="F673">
            <v>6196000180</v>
          </cell>
        </row>
        <row r="674">
          <cell r="A674">
            <v>3400003078</v>
          </cell>
          <cell r="B674">
            <v>0</v>
          </cell>
          <cell r="C674">
            <v>5801</v>
          </cell>
          <cell r="D674" t="str">
            <v>01.10.1996</v>
          </cell>
          <cell r="E674">
            <v>0</v>
          </cell>
          <cell r="F674">
            <v>6196000181</v>
          </cell>
        </row>
        <row r="675">
          <cell r="A675">
            <v>3400003079</v>
          </cell>
          <cell r="B675">
            <v>0</v>
          </cell>
          <cell r="C675">
            <v>5801</v>
          </cell>
          <cell r="D675" t="str">
            <v>01.10.1996</v>
          </cell>
          <cell r="E675">
            <v>0</v>
          </cell>
          <cell r="F675">
            <v>6196000182</v>
          </cell>
        </row>
        <row r="676">
          <cell r="A676">
            <v>3400003080</v>
          </cell>
          <cell r="B676">
            <v>0</v>
          </cell>
          <cell r="C676">
            <v>5801</v>
          </cell>
          <cell r="D676" t="str">
            <v>01.10.1996</v>
          </cell>
          <cell r="E676">
            <v>0</v>
          </cell>
          <cell r="F676">
            <v>6196000183</v>
          </cell>
        </row>
        <row r="677">
          <cell r="A677">
            <v>3400003081</v>
          </cell>
          <cell r="B677">
            <v>0</v>
          </cell>
          <cell r="C677">
            <v>5801</v>
          </cell>
          <cell r="D677" t="str">
            <v>01.10.1996</v>
          </cell>
          <cell r="E677">
            <v>0</v>
          </cell>
          <cell r="F677">
            <v>6196000184</v>
          </cell>
        </row>
        <row r="678">
          <cell r="A678">
            <v>3400003082</v>
          </cell>
          <cell r="B678">
            <v>0</v>
          </cell>
          <cell r="C678">
            <v>5801</v>
          </cell>
          <cell r="D678" t="str">
            <v>01.10.1996</v>
          </cell>
          <cell r="E678">
            <v>0</v>
          </cell>
          <cell r="F678">
            <v>6196000185</v>
          </cell>
        </row>
        <row r="679">
          <cell r="A679">
            <v>3400003083</v>
          </cell>
          <cell r="B679">
            <v>0</v>
          </cell>
          <cell r="C679">
            <v>5801</v>
          </cell>
          <cell r="D679" t="str">
            <v>01.10.1996</v>
          </cell>
          <cell r="E679">
            <v>0</v>
          </cell>
          <cell r="F679">
            <v>6196000186</v>
          </cell>
        </row>
        <row r="680">
          <cell r="A680">
            <v>3400003084</v>
          </cell>
          <cell r="B680">
            <v>0</v>
          </cell>
          <cell r="C680">
            <v>5801</v>
          </cell>
          <cell r="D680" t="str">
            <v>01.10.1996</v>
          </cell>
          <cell r="E680">
            <v>0</v>
          </cell>
          <cell r="F680">
            <v>6196000187</v>
          </cell>
        </row>
        <row r="681">
          <cell r="A681">
            <v>3400003085</v>
          </cell>
          <cell r="B681">
            <v>0</v>
          </cell>
          <cell r="C681">
            <v>5801</v>
          </cell>
          <cell r="D681" t="str">
            <v>01.10.1996</v>
          </cell>
          <cell r="E681">
            <v>0</v>
          </cell>
          <cell r="F681">
            <v>6196000188</v>
          </cell>
        </row>
        <row r="682">
          <cell r="A682">
            <v>3400003086</v>
          </cell>
          <cell r="B682">
            <v>0</v>
          </cell>
          <cell r="C682">
            <v>5801</v>
          </cell>
          <cell r="D682" t="str">
            <v>01.10.1996</v>
          </cell>
          <cell r="E682">
            <v>0</v>
          </cell>
          <cell r="F682">
            <v>6196000189</v>
          </cell>
        </row>
        <row r="683">
          <cell r="A683">
            <v>3400003087</v>
          </cell>
          <cell r="B683">
            <v>0</v>
          </cell>
          <cell r="C683">
            <v>5801</v>
          </cell>
          <cell r="D683" t="str">
            <v>01.10.1996</v>
          </cell>
          <cell r="E683">
            <v>0</v>
          </cell>
          <cell r="F683">
            <v>6196000190</v>
          </cell>
        </row>
        <row r="684">
          <cell r="A684">
            <v>3400003088</v>
          </cell>
          <cell r="B684">
            <v>0</v>
          </cell>
          <cell r="C684">
            <v>5801</v>
          </cell>
          <cell r="D684" t="str">
            <v>01.10.1996</v>
          </cell>
          <cell r="E684">
            <v>0</v>
          </cell>
          <cell r="F684">
            <v>6196000191</v>
          </cell>
        </row>
        <row r="685">
          <cell r="A685">
            <v>3400003089</v>
          </cell>
          <cell r="B685">
            <v>0</v>
          </cell>
          <cell r="C685">
            <v>5801</v>
          </cell>
          <cell r="D685" t="str">
            <v>01.10.1996</v>
          </cell>
          <cell r="E685">
            <v>0</v>
          </cell>
          <cell r="F685">
            <v>6196000192</v>
          </cell>
        </row>
        <row r="686">
          <cell r="A686">
            <v>3400003090</v>
          </cell>
          <cell r="B686">
            <v>0</v>
          </cell>
          <cell r="C686">
            <v>5801</v>
          </cell>
          <cell r="D686" t="str">
            <v>01.10.1996</v>
          </cell>
          <cell r="E686">
            <v>0</v>
          </cell>
          <cell r="F686">
            <v>6196000193</v>
          </cell>
        </row>
        <row r="687">
          <cell r="A687">
            <v>3400003091</v>
          </cell>
          <cell r="B687">
            <v>0</v>
          </cell>
          <cell r="C687">
            <v>5801</v>
          </cell>
          <cell r="D687" t="str">
            <v>01.10.1996</v>
          </cell>
          <cell r="E687">
            <v>0</v>
          </cell>
          <cell r="F687">
            <v>6196000194</v>
          </cell>
        </row>
        <row r="688">
          <cell r="A688">
            <v>3400003092</v>
          </cell>
          <cell r="B688">
            <v>0</v>
          </cell>
          <cell r="C688">
            <v>5801</v>
          </cell>
          <cell r="D688" t="str">
            <v>01.10.1996</v>
          </cell>
          <cell r="E688">
            <v>0</v>
          </cell>
          <cell r="F688">
            <v>6196000195</v>
          </cell>
        </row>
        <row r="689">
          <cell r="A689">
            <v>3400003093</v>
          </cell>
          <cell r="B689">
            <v>0</v>
          </cell>
          <cell r="C689">
            <v>5801</v>
          </cell>
          <cell r="D689" t="str">
            <v>01.10.1996</v>
          </cell>
          <cell r="E689">
            <v>0</v>
          </cell>
          <cell r="F689">
            <v>6196000196</v>
          </cell>
        </row>
        <row r="690">
          <cell r="A690">
            <v>3400003094</v>
          </cell>
          <cell r="B690">
            <v>0</v>
          </cell>
          <cell r="C690">
            <v>5801</v>
          </cell>
          <cell r="D690" t="str">
            <v>01.10.1996</v>
          </cell>
          <cell r="E690">
            <v>0</v>
          </cell>
          <cell r="F690">
            <v>6196000197</v>
          </cell>
        </row>
        <row r="691">
          <cell r="A691">
            <v>3400003095</v>
          </cell>
          <cell r="B691">
            <v>0</v>
          </cell>
          <cell r="C691">
            <v>5801</v>
          </cell>
          <cell r="D691" t="str">
            <v>01.10.1996</v>
          </cell>
          <cell r="E691">
            <v>0</v>
          </cell>
          <cell r="F691">
            <v>6196000198</v>
          </cell>
        </row>
        <row r="692">
          <cell r="A692">
            <v>3400003096</v>
          </cell>
          <cell r="B692">
            <v>0</v>
          </cell>
          <cell r="C692">
            <v>5801</v>
          </cell>
          <cell r="D692" t="str">
            <v>01.10.1996</v>
          </cell>
          <cell r="E692">
            <v>0</v>
          </cell>
          <cell r="F692">
            <v>6196000199</v>
          </cell>
        </row>
        <row r="693">
          <cell r="A693">
            <v>3400003097</v>
          </cell>
          <cell r="B693">
            <v>0</v>
          </cell>
          <cell r="C693">
            <v>5801</v>
          </cell>
          <cell r="D693" t="str">
            <v>01.10.1996</v>
          </cell>
          <cell r="E693">
            <v>0</v>
          </cell>
          <cell r="F693">
            <v>6196000200</v>
          </cell>
        </row>
        <row r="694">
          <cell r="A694">
            <v>3400003098</v>
          </cell>
          <cell r="B694">
            <v>0</v>
          </cell>
          <cell r="C694">
            <v>5801</v>
          </cell>
          <cell r="D694" t="str">
            <v>01.10.1996</v>
          </cell>
          <cell r="E694">
            <v>0</v>
          </cell>
          <cell r="F694">
            <v>6196000201</v>
          </cell>
        </row>
        <row r="695">
          <cell r="A695">
            <v>3400003099</v>
          </cell>
          <cell r="B695">
            <v>0</v>
          </cell>
          <cell r="C695">
            <v>5801</v>
          </cell>
          <cell r="D695" t="str">
            <v>01.10.1996</v>
          </cell>
          <cell r="E695">
            <v>0</v>
          </cell>
          <cell r="F695">
            <v>6196000202</v>
          </cell>
        </row>
        <row r="696">
          <cell r="A696">
            <v>3400003100</v>
          </cell>
          <cell r="B696">
            <v>0</v>
          </cell>
          <cell r="C696">
            <v>5801</v>
          </cell>
          <cell r="D696" t="str">
            <v>01.10.1996</v>
          </cell>
          <cell r="E696">
            <v>0</v>
          </cell>
          <cell r="F696">
            <v>6196000203</v>
          </cell>
        </row>
        <row r="697">
          <cell r="A697">
            <v>3400003101</v>
          </cell>
          <cell r="B697">
            <v>0</v>
          </cell>
          <cell r="C697">
            <v>5801</v>
          </cell>
          <cell r="D697" t="str">
            <v>01.10.1996</v>
          </cell>
          <cell r="E697">
            <v>0</v>
          </cell>
          <cell r="F697">
            <v>6196000204</v>
          </cell>
        </row>
        <row r="698">
          <cell r="A698">
            <v>3400003102</v>
          </cell>
          <cell r="B698">
            <v>0</v>
          </cell>
          <cell r="C698">
            <v>5801</v>
          </cell>
          <cell r="D698" t="str">
            <v>01.10.1996</v>
          </cell>
          <cell r="E698">
            <v>0</v>
          </cell>
          <cell r="F698">
            <v>6196000205</v>
          </cell>
        </row>
        <row r="699">
          <cell r="A699">
            <v>3400003103</v>
          </cell>
          <cell r="B699">
            <v>0</v>
          </cell>
          <cell r="C699">
            <v>5801</v>
          </cell>
          <cell r="D699" t="str">
            <v>01.10.1996</v>
          </cell>
          <cell r="E699">
            <v>0</v>
          </cell>
          <cell r="F699">
            <v>6196000206</v>
          </cell>
        </row>
        <row r="700">
          <cell r="A700">
            <v>3400003104</v>
          </cell>
          <cell r="B700">
            <v>0</v>
          </cell>
          <cell r="C700">
            <v>5801</v>
          </cell>
          <cell r="D700" t="str">
            <v>01.10.1996</v>
          </cell>
          <cell r="E700">
            <v>0</v>
          </cell>
          <cell r="F700">
            <v>6196000207</v>
          </cell>
        </row>
        <row r="701">
          <cell r="A701">
            <v>3400003105</v>
          </cell>
          <cell r="B701">
            <v>0</v>
          </cell>
          <cell r="C701">
            <v>5801</v>
          </cell>
          <cell r="D701" t="str">
            <v>01.10.1996</v>
          </cell>
          <cell r="E701">
            <v>0</v>
          </cell>
          <cell r="F701">
            <v>6196000208</v>
          </cell>
        </row>
        <row r="702">
          <cell r="A702">
            <v>3400003106</v>
          </cell>
          <cell r="B702">
            <v>0</v>
          </cell>
          <cell r="C702">
            <v>5801</v>
          </cell>
          <cell r="D702" t="str">
            <v>01.10.1996</v>
          </cell>
          <cell r="E702">
            <v>0</v>
          </cell>
          <cell r="F702">
            <v>6196000209</v>
          </cell>
        </row>
        <row r="703">
          <cell r="A703">
            <v>3400003107</v>
          </cell>
          <cell r="B703">
            <v>0</v>
          </cell>
          <cell r="C703">
            <v>5801</v>
          </cell>
          <cell r="D703" t="str">
            <v>01.10.1996</v>
          </cell>
          <cell r="E703">
            <v>0</v>
          </cell>
          <cell r="F703">
            <v>6196000210</v>
          </cell>
        </row>
        <row r="704">
          <cell r="A704">
            <v>3400003108</v>
          </cell>
          <cell r="B704">
            <v>0</v>
          </cell>
          <cell r="C704">
            <v>5801</v>
          </cell>
          <cell r="D704" t="str">
            <v>01.10.1996</v>
          </cell>
          <cell r="E704">
            <v>0</v>
          </cell>
          <cell r="F704">
            <v>6196000211</v>
          </cell>
        </row>
        <row r="705">
          <cell r="A705">
            <v>3400003109</v>
          </cell>
          <cell r="B705">
            <v>0</v>
          </cell>
          <cell r="C705">
            <v>5801</v>
          </cell>
          <cell r="D705" t="str">
            <v>01.10.1996</v>
          </cell>
          <cell r="E705">
            <v>0</v>
          </cell>
          <cell r="F705">
            <v>6196000212</v>
          </cell>
        </row>
        <row r="706">
          <cell r="A706">
            <v>3400003110</v>
          </cell>
          <cell r="B706">
            <v>0</v>
          </cell>
          <cell r="C706">
            <v>5801</v>
          </cell>
          <cell r="D706" t="str">
            <v>01.10.1996</v>
          </cell>
          <cell r="E706">
            <v>0</v>
          </cell>
          <cell r="F706">
            <v>6196000213</v>
          </cell>
        </row>
        <row r="707">
          <cell r="A707">
            <v>3400003111</v>
          </cell>
          <cell r="B707">
            <v>0</v>
          </cell>
          <cell r="C707">
            <v>5801</v>
          </cell>
          <cell r="D707" t="str">
            <v>01.10.1996</v>
          </cell>
          <cell r="E707">
            <v>0</v>
          </cell>
          <cell r="F707">
            <v>6196000214</v>
          </cell>
        </row>
        <row r="708">
          <cell r="A708">
            <v>3400003112</v>
          </cell>
          <cell r="B708">
            <v>0</v>
          </cell>
          <cell r="C708">
            <v>5801</v>
          </cell>
          <cell r="D708" t="str">
            <v>01.10.1996</v>
          </cell>
          <cell r="E708">
            <v>0</v>
          </cell>
          <cell r="F708">
            <v>6196000215</v>
          </cell>
        </row>
        <row r="709">
          <cell r="A709">
            <v>3400003113</v>
          </cell>
          <cell r="B709">
            <v>0</v>
          </cell>
          <cell r="C709">
            <v>5801</v>
          </cell>
          <cell r="D709" t="str">
            <v>01.10.1996</v>
          </cell>
          <cell r="E709">
            <v>0</v>
          </cell>
          <cell r="F709">
            <v>6196000216</v>
          </cell>
        </row>
        <row r="710">
          <cell r="A710">
            <v>3400003114</v>
          </cell>
          <cell r="B710">
            <v>0</v>
          </cell>
          <cell r="C710">
            <v>5801</v>
          </cell>
          <cell r="D710" t="str">
            <v>01.10.1996</v>
          </cell>
          <cell r="E710">
            <v>0</v>
          </cell>
          <cell r="F710">
            <v>6196000217</v>
          </cell>
        </row>
        <row r="711">
          <cell r="A711">
            <v>3400003115</v>
          </cell>
          <cell r="B711">
            <v>0</v>
          </cell>
          <cell r="C711">
            <v>5801</v>
          </cell>
          <cell r="D711" t="str">
            <v>01.10.1996</v>
          </cell>
          <cell r="E711">
            <v>0</v>
          </cell>
          <cell r="F711">
            <v>6196000218</v>
          </cell>
        </row>
        <row r="712">
          <cell r="A712">
            <v>3400003116</v>
          </cell>
          <cell r="B712">
            <v>0</v>
          </cell>
          <cell r="C712">
            <v>5801</v>
          </cell>
          <cell r="D712" t="str">
            <v>01.10.1996</v>
          </cell>
          <cell r="E712">
            <v>0</v>
          </cell>
          <cell r="F712">
            <v>6196000219</v>
          </cell>
        </row>
        <row r="713">
          <cell r="A713">
            <v>3400003117</v>
          </cell>
          <cell r="B713">
            <v>0</v>
          </cell>
          <cell r="C713">
            <v>5801</v>
          </cell>
          <cell r="D713" t="str">
            <v>01.10.1996</v>
          </cell>
          <cell r="E713">
            <v>0</v>
          </cell>
          <cell r="F713">
            <v>6196000220</v>
          </cell>
        </row>
        <row r="714">
          <cell r="A714">
            <v>3400003118</v>
          </cell>
          <cell r="B714">
            <v>0</v>
          </cell>
          <cell r="C714">
            <v>5801</v>
          </cell>
          <cell r="D714" t="str">
            <v>01.10.1996</v>
          </cell>
          <cell r="E714">
            <v>0</v>
          </cell>
          <cell r="F714">
            <v>6196000221</v>
          </cell>
        </row>
        <row r="715">
          <cell r="A715">
            <v>3400003119</v>
          </cell>
          <cell r="B715">
            <v>0</v>
          </cell>
          <cell r="C715">
            <v>5801</v>
          </cell>
          <cell r="D715" t="str">
            <v>01.10.1996</v>
          </cell>
          <cell r="E715">
            <v>0</v>
          </cell>
          <cell r="F715">
            <v>6196000222</v>
          </cell>
        </row>
        <row r="716">
          <cell r="A716">
            <v>3400003120</v>
          </cell>
          <cell r="B716">
            <v>0</v>
          </cell>
          <cell r="C716">
            <v>5801</v>
          </cell>
          <cell r="D716" t="str">
            <v>01.10.1996</v>
          </cell>
          <cell r="E716">
            <v>0</v>
          </cell>
          <cell r="F716">
            <v>6196000223</v>
          </cell>
        </row>
        <row r="717">
          <cell r="A717">
            <v>3400003121</v>
          </cell>
          <cell r="B717">
            <v>0</v>
          </cell>
          <cell r="C717">
            <v>5801</v>
          </cell>
          <cell r="D717" t="str">
            <v>01.10.1996</v>
          </cell>
          <cell r="E717">
            <v>0</v>
          </cell>
          <cell r="F717">
            <v>6196000224</v>
          </cell>
        </row>
        <row r="718">
          <cell r="A718">
            <v>3400003122</v>
          </cell>
          <cell r="B718">
            <v>0</v>
          </cell>
          <cell r="C718">
            <v>5801</v>
          </cell>
          <cell r="D718" t="str">
            <v>01.10.1996</v>
          </cell>
          <cell r="E718">
            <v>0</v>
          </cell>
          <cell r="F718">
            <v>6196000225</v>
          </cell>
        </row>
        <row r="719">
          <cell r="A719">
            <v>3400003123</v>
          </cell>
          <cell r="B719">
            <v>0</v>
          </cell>
          <cell r="C719">
            <v>5801</v>
          </cell>
          <cell r="D719" t="str">
            <v>01.10.1996</v>
          </cell>
          <cell r="E719">
            <v>0</v>
          </cell>
          <cell r="F719">
            <v>6196000226</v>
          </cell>
        </row>
        <row r="720">
          <cell r="A720">
            <v>3400003124</v>
          </cell>
          <cell r="B720">
            <v>0</v>
          </cell>
          <cell r="C720">
            <v>5801</v>
          </cell>
          <cell r="D720" t="str">
            <v>01.10.1996</v>
          </cell>
          <cell r="E720">
            <v>0</v>
          </cell>
          <cell r="F720">
            <v>6196000227</v>
          </cell>
        </row>
        <row r="721">
          <cell r="A721">
            <v>3400003125</v>
          </cell>
          <cell r="B721">
            <v>0</v>
          </cell>
          <cell r="C721">
            <v>5801</v>
          </cell>
          <cell r="D721" t="str">
            <v>01.10.1996</v>
          </cell>
          <cell r="E721">
            <v>0</v>
          </cell>
          <cell r="F721">
            <v>6196000228</v>
          </cell>
        </row>
        <row r="722">
          <cell r="A722">
            <v>3400003126</v>
          </cell>
          <cell r="B722">
            <v>0</v>
          </cell>
          <cell r="C722">
            <v>5801</v>
          </cell>
          <cell r="D722" t="str">
            <v>01.10.1996</v>
          </cell>
          <cell r="E722">
            <v>0</v>
          </cell>
          <cell r="F722">
            <v>6196000229</v>
          </cell>
        </row>
        <row r="723">
          <cell r="A723">
            <v>3400003127</v>
          </cell>
          <cell r="B723">
            <v>0</v>
          </cell>
          <cell r="C723">
            <v>5801</v>
          </cell>
          <cell r="D723" t="str">
            <v>01.10.1996</v>
          </cell>
          <cell r="E723">
            <v>0</v>
          </cell>
          <cell r="F723">
            <v>6196000230</v>
          </cell>
        </row>
        <row r="724">
          <cell r="A724">
            <v>3400003128</v>
          </cell>
          <cell r="B724">
            <v>0</v>
          </cell>
          <cell r="C724">
            <v>5801</v>
          </cell>
          <cell r="D724" t="str">
            <v>01.10.1996</v>
          </cell>
          <cell r="E724">
            <v>0</v>
          </cell>
          <cell r="F724">
            <v>6196000231</v>
          </cell>
        </row>
        <row r="725">
          <cell r="A725">
            <v>3400003129</v>
          </cell>
          <cell r="B725">
            <v>0</v>
          </cell>
          <cell r="C725">
            <v>5801</v>
          </cell>
          <cell r="D725" t="str">
            <v>01.10.1996</v>
          </cell>
          <cell r="E725">
            <v>0</v>
          </cell>
          <cell r="F725">
            <v>6196000232</v>
          </cell>
        </row>
        <row r="726">
          <cell r="A726">
            <v>3400003130</v>
          </cell>
          <cell r="B726">
            <v>0</v>
          </cell>
          <cell r="C726">
            <v>5801</v>
          </cell>
          <cell r="D726" t="str">
            <v>01.10.1996</v>
          </cell>
          <cell r="E726">
            <v>0</v>
          </cell>
          <cell r="F726">
            <v>6196000233</v>
          </cell>
        </row>
        <row r="727">
          <cell r="A727">
            <v>3400003131</v>
          </cell>
          <cell r="B727">
            <v>0</v>
          </cell>
          <cell r="C727">
            <v>5801</v>
          </cell>
          <cell r="D727" t="str">
            <v>01.10.1996</v>
          </cell>
          <cell r="E727">
            <v>0</v>
          </cell>
          <cell r="F727">
            <v>6196000234</v>
          </cell>
        </row>
        <row r="728">
          <cell r="A728">
            <v>3400003132</v>
          </cell>
          <cell r="B728">
            <v>0</v>
          </cell>
          <cell r="C728">
            <v>5801</v>
          </cell>
          <cell r="D728" t="str">
            <v>01.10.1996</v>
          </cell>
          <cell r="E728">
            <v>0</v>
          </cell>
          <cell r="F728">
            <v>6196000235</v>
          </cell>
        </row>
        <row r="729">
          <cell r="A729">
            <v>3400003133</v>
          </cell>
          <cell r="B729">
            <v>0</v>
          </cell>
          <cell r="C729">
            <v>5801</v>
          </cell>
          <cell r="D729" t="str">
            <v>01.10.1996</v>
          </cell>
          <cell r="E729">
            <v>0</v>
          </cell>
          <cell r="F729">
            <v>6196000236</v>
          </cell>
        </row>
        <row r="730">
          <cell r="A730">
            <v>3400003134</v>
          </cell>
          <cell r="B730">
            <v>0</v>
          </cell>
          <cell r="C730">
            <v>5801</v>
          </cell>
          <cell r="D730" t="str">
            <v>01.10.1996</v>
          </cell>
          <cell r="E730">
            <v>0</v>
          </cell>
          <cell r="F730">
            <v>6196000237</v>
          </cell>
        </row>
        <row r="731">
          <cell r="A731">
            <v>3400003135</v>
          </cell>
          <cell r="B731">
            <v>0</v>
          </cell>
          <cell r="C731">
            <v>5801</v>
          </cell>
          <cell r="D731" t="str">
            <v>01.10.1996</v>
          </cell>
          <cell r="E731">
            <v>0</v>
          </cell>
          <cell r="F731">
            <v>6196000238</v>
          </cell>
        </row>
        <row r="732">
          <cell r="A732">
            <v>3400003136</v>
          </cell>
          <cell r="B732">
            <v>0</v>
          </cell>
          <cell r="C732">
            <v>5801</v>
          </cell>
          <cell r="D732" t="str">
            <v>01.10.1996</v>
          </cell>
          <cell r="E732">
            <v>0</v>
          </cell>
          <cell r="F732">
            <v>6196000239</v>
          </cell>
        </row>
        <row r="733">
          <cell r="A733">
            <v>3400003137</v>
          </cell>
          <cell r="B733">
            <v>0</v>
          </cell>
          <cell r="C733">
            <v>5801</v>
          </cell>
          <cell r="D733" t="str">
            <v>01.10.1996</v>
          </cell>
          <cell r="E733">
            <v>0</v>
          </cell>
          <cell r="F733">
            <v>6196000240</v>
          </cell>
        </row>
        <row r="734">
          <cell r="A734">
            <v>3400003138</v>
          </cell>
          <cell r="B734">
            <v>0</v>
          </cell>
          <cell r="C734">
            <v>5801</v>
          </cell>
          <cell r="D734" t="str">
            <v>01.10.1996</v>
          </cell>
          <cell r="E734">
            <v>0</v>
          </cell>
          <cell r="F734">
            <v>6196000241</v>
          </cell>
        </row>
        <row r="735">
          <cell r="A735">
            <v>3400003139</v>
          </cell>
          <cell r="B735">
            <v>0</v>
          </cell>
          <cell r="C735">
            <v>5801</v>
          </cell>
          <cell r="D735" t="str">
            <v>01.10.1996</v>
          </cell>
          <cell r="E735">
            <v>0</v>
          </cell>
          <cell r="F735">
            <v>6196000242</v>
          </cell>
        </row>
        <row r="736">
          <cell r="A736">
            <v>3400003140</v>
          </cell>
          <cell r="B736">
            <v>0</v>
          </cell>
          <cell r="C736">
            <v>5801</v>
          </cell>
          <cell r="D736" t="str">
            <v>01.10.1996</v>
          </cell>
          <cell r="E736">
            <v>0</v>
          </cell>
          <cell r="F736">
            <v>6196000243</v>
          </cell>
        </row>
        <row r="737">
          <cell r="A737">
            <v>3400003141</v>
          </cell>
          <cell r="B737">
            <v>0</v>
          </cell>
          <cell r="C737">
            <v>5801</v>
          </cell>
          <cell r="D737" t="str">
            <v>01.10.1996</v>
          </cell>
          <cell r="E737">
            <v>0</v>
          </cell>
          <cell r="F737">
            <v>6196000244</v>
          </cell>
        </row>
        <row r="738">
          <cell r="A738">
            <v>3400003142</v>
          </cell>
          <cell r="B738">
            <v>0</v>
          </cell>
          <cell r="C738">
            <v>5801</v>
          </cell>
          <cell r="D738" t="str">
            <v>01.10.1996</v>
          </cell>
          <cell r="E738">
            <v>0</v>
          </cell>
          <cell r="F738">
            <v>6196000245</v>
          </cell>
        </row>
        <row r="739">
          <cell r="A739">
            <v>3400003143</v>
          </cell>
          <cell r="B739">
            <v>0</v>
          </cell>
          <cell r="C739">
            <v>5801</v>
          </cell>
          <cell r="D739" t="str">
            <v>01.10.1996</v>
          </cell>
          <cell r="E739">
            <v>0</v>
          </cell>
          <cell r="F739">
            <v>6196000246</v>
          </cell>
        </row>
        <row r="740">
          <cell r="A740">
            <v>3400003144</v>
          </cell>
          <cell r="B740">
            <v>0</v>
          </cell>
          <cell r="C740">
            <v>5801</v>
          </cell>
          <cell r="D740" t="str">
            <v>01.10.1996</v>
          </cell>
          <cell r="E740">
            <v>0</v>
          </cell>
          <cell r="F740">
            <v>6196000247</v>
          </cell>
        </row>
        <row r="741">
          <cell r="A741">
            <v>3400003145</v>
          </cell>
          <cell r="B741">
            <v>0</v>
          </cell>
          <cell r="C741">
            <v>5801</v>
          </cell>
          <cell r="D741" t="str">
            <v>01.10.1996</v>
          </cell>
          <cell r="E741">
            <v>0</v>
          </cell>
          <cell r="F741">
            <v>6196000248</v>
          </cell>
        </row>
        <row r="742">
          <cell r="A742">
            <v>3400003146</v>
          </cell>
          <cell r="B742">
            <v>0</v>
          </cell>
          <cell r="C742">
            <v>5801</v>
          </cell>
          <cell r="D742" t="str">
            <v>01.10.1996</v>
          </cell>
          <cell r="E742">
            <v>0</v>
          </cell>
          <cell r="F742">
            <v>6196000249</v>
          </cell>
        </row>
        <row r="743">
          <cell r="A743">
            <v>3400003147</v>
          </cell>
          <cell r="B743">
            <v>0</v>
          </cell>
          <cell r="C743">
            <v>5801</v>
          </cell>
          <cell r="D743" t="str">
            <v>01.10.1996</v>
          </cell>
          <cell r="E743">
            <v>0</v>
          </cell>
          <cell r="F743">
            <v>6196000250</v>
          </cell>
        </row>
        <row r="744">
          <cell r="A744">
            <v>3400003148</v>
          </cell>
          <cell r="B744">
            <v>0</v>
          </cell>
          <cell r="C744">
            <v>5801</v>
          </cell>
          <cell r="D744" t="str">
            <v>01.10.1996</v>
          </cell>
          <cell r="E744">
            <v>0</v>
          </cell>
          <cell r="F744">
            <v>6196000251</v>
          </cell>
        </row>
        <row r="745">
          <cell r="A745">
            <v>3400003149</v>
          </cell>
          <cell r="B745">
            <v>0</v>
          </cell>
          <cell r="C745">
            <v>5801</v>
          </cell>
          <cell r="D745" t="str">
            <v>01.10.1996</v>
          </cell>
          <cell r="E745">
            <v>0</v>
          </cell>
          <cell r="F745">
            <v>6196000252</v>
          </cell>
        </row>
        <row r="746">
          <cell r="A746">
            <v>3400003150</v>
          </cell>
          <cell r="B746">
            <v>0</v>
          </cell>
          <cell r="C746">
            <v>5801</v>
          </cell>
          <cell r="D746" t="str">
            <v>01.10.1996</v>
          </cell>
          <cell r="E746">
            <v>0</v>
          </cell>
          <cell r="F746">
            <v>6196000253</v>
          </cell>
        </row>
        <row r="747">
          <cell r="A747">
            <v>3400003151</v>
          </cell>
          <cell r="B747">
            <v>0</v>
          </cell>
          <cell r="C747">
            <v>5801</v>
          </cell>
          <cell r="D747" t="str">
            <v>01.10.1996</v>
          </cell>
          <cell r="E747">
            <v>0</v>
          </cell>
          <cell r="F747">
            <v>6196000254</v>
          </cell>
        </row>
        <row r="748">
          <cell r="A748">
            <v>3400003152</v>
          </cell>
          <cell r="B748">
            <v>0</v>
          </cell>
          <cell r="C748">
            <v>5801</v>
          </cell>
          <cell r="D748" t="str">
            <v>01.10.1996</v>
          </cell>
          <cell r="E748">
            <v>0</v>
          </cell>
          <cell r="F748">
            <v>6196000255</v>
          </cell>
        </row>
        <row r="749">
          <cell r="A749">
            <v>3400003153</v>
          </cell>
          <cell r="B749">
            <v>0</v>
          </cell>
          <cell r="C749">
            <v>5801</v>
          </cell>
          <cell r="D749" t="str">
            <v>01.10.1996</v>
          </cell>
          <cell r="E749">
            <v>0</v>
          </cell>
          <cell r="F749">
            <v>6196000256</v>
          </cell>
        </row>
        <row r="750">
          <cell r="A750">
            <v>3400003154</v>
          </cell>
          <cell r="B750">
            <v>0</v>
          </cell>
          <cell r="C750">
            <v>5801</v>
          </cell>
          <cell r="D750" t="str">
            <v>01.10.1996</v>
          </cell>
          <cell r="E750">
            <v>0</v>
          </cell>
          <cell r="F750">
            <v>6196000257</v>
          </cell>
        </row>
        <row r="751">
          <cell r="A751">
            <v>3400003155</v>
          </cell>
          <cell r="B751">
            <v>0</v>
          </cell>
          <cell r="C751">
            <v>5801</v>
          </cell>
          <cell r="D751" t="str">
            <v>01.10.1996</v>
          </cell>
          <cell r="E751">
            <v>0</v>
          </cell>
          <cell r="F751">
            <v>6196000258</v>
          </cell>
        </row>
        <row r="752">
          <cell r="A752">
            <v>3400003156</v>
          </cell>
          <cell r="B752">
            <v>0</v>
          </cell>
          <cell r="C752">
            <v>5801</v>
          </cell>
          <cell r="D752" t="str">
            <v>01.10.1996</v>
          </cell>
          <cell r="E752">
            <v>0</v>
          </cell>
          <cell r="F752">
            <v>6196000259</v>
          </cell>
        </row>
        <row r="753">
          <cell r="A753">
            <v>3400003157</v>
          </cell>
          <cell r="B753">
            <v>0</v>
          </cell>
          <cell r="C753">
            <v>5801</v>
          </cell>
          <cell r="D753" t="str">
            <v>01.10.1996</v>
          </cell>
          <cell r="E753">
            <v>0</v>
          </cell>
          <cell r="F753">
            <v>6196000260</v>
          </cell>
        </row>
        <row r="754">
          <cell r="A754">
            <v>3400003158</v>
          </cell>
          <cell r="B754">
            <v>0</v>
          </cell>
          <cell r="C754">
            <v>5801</v>
          </cell>
          <cell r="D754" t="str">
            <v>01.10.1996</v>
          </cell>
          <cell r="E754">
            <v>0</v>
          </cell>
          <cell r="F754">
            <v>6196000261</v>
          </cell>
        </row>
        <row r="755">
          <cell r="A755">
            <v>3400003159</v>
          </cell>
          <cell r="B755">
            <v>0</v>
          </cell>
          <cell r="C755">
            <v>5801</v>
          </cell>
          <cell r="D755" t="str">
            <v>01.10.1996</v>
          </cell>
          <cell r="E755">
            <v>0</v>
          </cell>
          <cell r="F755">
            <v>6196000262</v>
          </cell>
        </row>
        <row r="756">
          <cell r="A756">
            <v>3400003160</v>
          </cell>
          <cell r="B756">
            <v>0</v>
          </cell>
          <cell r="C756">
            <v>5801</v>
          </cell>
          <cell r="D756" t="str">
            <v>01.10.1996</v>
          </cell>
          <cell r="E756">
            <v>0</v>
          </cell>
          <cell r="F756">
            <v>6196000263</v>
          </cell>
        </row>
        <row r="757">
          <cell r="A757">
            <v>3400003161</v>
          </cell>
          <cell r="B757">
            <v>0</v>
          </cell>
          <cell r="C757">
            <v>5801</v>
          </cell>
          <cell r="D757" t="str">
            <v>01.10.1996</v>
          </cell>
          <cell r="E757">
            <v>0</v>
          </cell>
          <cell r="F757">
            <v>6196000264</v>
          </cell>
        </row>
        <row r="758">
          <cell r="A758">
            <v>3400003162</v>
          </cell>
          <cell r="B758">
            <v>0</v>
          </cell>
          <cell r="C758">
            <v>5801</v>
          </cell>
          <cell r="D758" t="str">
            <v>01.10.1996</v>
          </cell>
          <cell r="E758">
            <v>0</v>
          </cell>
          <cell r="F758">
            <v>6196000265</v>
          </cell>
        </row>
        <row r="759">
          <cell r="A759">
            <v>3400003163</v>
          </cell>
          <cell r="B759">
            <v>0</v>
          </cell>
          <cell r="C759">
            <v>5801</v>
          </cell>
          <cell r="D759" t="str">
            <v>01.10.1996</v>
          </cell>
          <cell r="E759">
            <v>0</v>
          </cell>
          <cell r="F759">
            <v>6196000266</v>
          </cell>
        </row>
        <row r="760">
          <cell r="A760">
            <v>3400003164</v>
          </cell>
          <cell r="B760">
            <v>0</v>
          </cell>
          <cell r="C760">
            <v>5801</v>
          </cell>
          <cell r="D760" t="str">
            <v>01.10.1996</v>
          </cell>
          <cell r="E760">
            <v>0</v>
          </cell>
          <cell r="F760">
            <v>6196000267</v>
          </cell>
        </row>
        <row r="761">
          <cell r="A761">
            <v>3400003165</v>
          </cell>
          <cell r="B761">
            <v>0</v>
          </cell>
          <cell r="C761">
            <v>5801</v>
          </cell>
          <cell r="D761" t="str">
            <v>01.10.1996</v>
          </cell>
          <cell r="E761">
            <v>0</v>
          </cell>
          <cell r="F761">
            <v>6196000268</v>
          </cell>
        </row>
        <row r="762">
          <cell r="A762">
            <v>3400003165</v>
          </cell>
          <cell r="B762">
            <v>1</v>
          </cell>
          <cell r="C762">
            <v>5801</v>
          </cell>
          <cell r="D762" t="str">
            <v>01.10.1996</v>
          </cell>
          <cell r="E762">
            <v>0</v>
          </cell>
          <cell r="F762">
            <v>6196000268</v>
          </cell>
        </row>
        <row r="763">
          <cell r="A763">
            <v>3400003166</v>
          </cell>
          <cell r="B763">
            <v>0</v>
          </cell>
          <cell r="C763">
            <v>5801</v>
          </cell>
          <cell r="D763" t="str">
            <v>01.10.1996</v>
          </cell>
          <cell r="E763">
            <v>0</v>
          </cell>
          <cell r="F763">
            <v>6196000269</v>
          </cell>
        </row>
        <row r="764">
          <cell r="A764">
            <v>3400003167</v>
          </cell>
          <cell r="B764">
            <v>0</v>
          </cell>
          <cell r="C764">
            <v>5801</v>
          </cell>
          <cell r="D764" t="str">
            <v>01.10.1996</v>
          </cell>
          <cell r="E764">
            <v>0</v>
          </cell>
          <cell r="F764">
            <v>6196000270</v>
          </cell>
        </row>
        <row r="765">
          <cell r="A765">
            <v>3400003168</v>
          </cell>
          <cell r="B765">
            <v>1</v>
          </cell>
          <cell r="C765">
            <v>5801</v>
          </cell>
          <cell r="D765" t="str">
            <v>01.10.1996</v>
          </cell>
          <cell r="E765">
            <v>0</v>
          </cell>
          <cell r="F765">
            <v>6196000271</v>
          </cell>
        </row>
        <row r="766">
          <cell r="A766">
            <v>3400003168</v>
          </cell>
          <cell r="B766">
            <v>0</v>
          </cell>
          <cell r="C766">
            <v>5801</v>
          </cell>
          <cell r="D766" t="str">
            <v>01.10.1996</v>
          </cell>
          <cell r="E766">
            <v>0</v>
          </cell>
          <cell r="F766">
            <v>6196000271</v>
          </cell>
        </row>
        <row r="767">
          <cell r="A767">
            <v>3400003169</v>
          </cell>
          <cell r="B767">
            <v>0</v>
          </cell>
          <cell r="C767">
            <v>5801</v>
          </cell>
          <cell r="D767" t="str">
            <v>01.10.1996</v>
          </cell>
          <cell r="E767">
            <v>0</v>
          </cell>
          <cell r="F767">
            <v>6196000272</v>
          </cell>
        </row>
        <row r="768">
          <cell r="A768">
            <v>3400003170</v>
          </cell>
          <cell r="B768">
            <v>0</v>
          </cell>
          <cell r="C768">
            <v>5801</v>
          </cell>
          <cell r="D768" t="str">
            <v>01.10.1996</v>
          </cell>
          <cell r="E768">
            <v>0</v>
          </cell>
          <cell r="F768">
            <v>6196000273</v>
          </cell>
        </row>
        <row r="769">
          <cell r="A769">
            <v>3400003171</v>
          </cell>
          <cell r="B769">
            <v>0</v>
          </cell>
          <cell r="C769">
            <v>5801</v>
          </cell>
          <cell r="D769" t="str">
            <v>01.10.1996</v>
          </cell>
          <cell r="E769">
            <v>0</v>
          </cell>
          <cell r="F769">
            <v>6196000274</v>
          </cell>
        </row>
        <row r="770">
          <cell r="A770">
            <v>3400003172</v>
          </cell>
          <cell r="B770">
            <v>0</v>
          </cell>
          <cell r="C770">
            <v>5801</v>
          </cell>
          <cell r="D770" t="str">
            <v>01.10.1996</v>
          </cell>
          <cell r="E770">
            <v>0</v>
          </cell>
          <cell r="F770">
            <v>6196000275</v>
          </cell>
        </row>
        <row r="771">
          <cell r="A771">
            <v>3400003173</v>
          </cell>
          <cell r="B771">
            <v>0</v>
          </cell>
          <cell r="C771">
            <v>5801</v>
          </cell>
          <cell r="D771" t="str">
            <v>01.10.1996</v>
          </cell>
          <cell r="E771">
            <v>0</v>
          </cell>
          <cell r="F771">
            <v>6196000276</v>
          </cell>
        </row>
        <row r="772">
          <cell r="A772">
            <v>3400003174</v>
          </cell>
          <cell r="B772">
            <v>0</v>
          </cell>
          <cell r="C772">
            <v>5801</v>
          </cell>
          <cell r="D772" t="str">
            <v>01.10.1996</v>
          </cell>
          <cell r="E772">
            <v>0</v>
          </cell>
          <cell r="F772">
            <v>6196000277</v>
          </cell>
        </row>
        <row r="773">
          <cell r="A773">
            <v>3400003175</v>
          </cell>
          <cell r="B773">
            <v>0</v>
          </cell>
          <cell r="C773">
            <v>5801</v>
          </cell>
          <cell r="D773" t="str">
            <v>01.10.1996</v>
          </cell>
          <cell r="E773">
            <v>0</v>
          </cell>
          <cell r="F773">
            <v>6196000278</v>
          </cell>
        </row>
        <row r="774">
          <cell r="A774">
            <v>3400003176</v>
          </cell>
          <cell r="B774">
            <v>0</v>
          </cell>
          <cell r="C774">
            <v>6801</v>
          </cell>
          <cell r="D774" t="str">
            <v>01.10.1996</v>
          </cell>
          <cell r="E774">
            <v>1</v>
          </cell>
          <cell r="F774">
            <v>6196000279</v>
          </cell>
        </row>
        <row r="775">
          <cell r="A775">
            <v>3400003177</v>
          </cell>
          <cell r="B775">
            <v>0</v>
          </cell>
          <cell r="C775">
            <v>6801</v>
          </cell>
          <cell r="D775" t="str">
            <v>01.10.1996</v>
          </cell>
          <cell r="E775">
            <v>1</v>
          </cell>
          <cell r="F775">
            <v>6196000280</v>
          </cell>
        </row>
        <row r="776">
          <cell r="A776">
            <v>3400003178</v>
          </cell>
          <cell r="B776">
            <v>0</v>
          </cell>
          <cell r="C776">
            <v>5400</v>
          </cell>
          <cell r="D776" t="str">
            <v>01.10.1996</v>
          </cell>
          <cell r="E776">
            <v>7</v>
          </cell>
          <cell r="F776">
            <v>6196000281</v>
          </cell>
        </row>
        <row r="777">
          <cell r="A777">
            <v>3400003179</v>
          </cell>
          <cell r="B777">
            <v>0</v>
          </cell>
          <cell r="C777">
            <v>5302</v>
          </cell>
          <cell r="D777" t="str">
            <v>01.10.1996</v>
          </cell>
          <cell r="E777">
            <v>1</v>
          </cell>
          <cell r="F777">
            <v>6196000282</v>
          </cell>
        </row>
        <row r="778">
          <cell r="A778">
            <v>3400003180</v>
          </cell>
          <cell r="B778">
            <v>0</v>
          </cell>
          <cell r="C778">
            <v>5302</v>
          </cell>
          <cell r="D778" t="str">
            <v>01.10.1996</v>
          </cell>
          <cell r="E778">
            <v>1</v>
          </cell>
          <cell r="F778">
            <v>6196000283</v>
          </cell>
        </row>
        <row r="779">
          <cell r="A779">
            <v>3400003181</v>
          </cell>
          <cell r="B779">
            <v>0</v>
          </cell>
          <cell r="C779">
            <v>5302</v>
          </cell>
          <cell r="D779" t="str">
            <v>01.10.1996</v>
          </cell>
          <cell r="E779">
            <v>1</v>
          </cell>
          <cell r="F779">
            <v>6196000284</v>
          </cell>
        </row>
        <row r="780">
          <cell r="A780">
            <v>3400003182</v>
          </cell>
          <cell r="B780">
            <v>0</v>
          </cell>
          <cell r="C780">
            <v>6801</v>
          </cell>
          <cell r="D780" t="str">
            <v>01.10.1996</v>
          </cell>
          <cell r="E780">
            <v>1</v>
          </cell>
          <cell r="F780">
            <v>6196000285</v>
          </cell>
        </row>
        <row r="781">
          <cell r="A781">
            <v>3400003183</v>
          </cell>
          <cell r="B781">
            <v>0</v>
          </cell>
          <cell r="C781">
            <v>6801</v>
          </cell>
          <cell r="D781" t="str">
            <v>01.10.1996</v>
          </cell>
          <cell r="E781">
            <v>1</v>
          </cell>
          <cell r="F781">
            <v>6196000286</v>
          </cell>
        </row>
        <row r="782">
          <cell r="A782">
            <v>3400003184</v>
          </cell>
          <cell r="B782">
            <v>0</v>
          </cell>
          <cell r="C782">
            <v>5302</v>
          </cell>
          <cell r="D782" t="str">
            <v>01.10.1996</v>
          </cell>
          <cell r="E782">
            <v>1</v>
          </cell>
          <cell r="F782">
            <v>6196000287</v>
          </cell>
        </row>
        <row r="783">
          <cell r="A783">
            <v>3400003185</v>
          </cell>
          <cell r="B783">
            <v>0</v>
          </cell>
          <cell r="C783">
            <v>6801</v>
          </cell>
          <cell r="D783" t="str">
            <v>01.10.1996</v>
          </cell>
          <cell r="E783">
            <v>1</v>
          </cell>
          <cell r="F783">
            <v>6196000288</v>
          </cell>
        </row>
        <row r="784">
          <cell r="A784">
            <v>3400003186</v>
          </cell>
          <cell r="B784">
            <v>0</v>
          </cell>
          <cell r="C784">
            <v>6801</v>
          </cell>
          <cell r="D784" t="str">
            <v>17.11.1995</v>
          </cell>
          <cell r="E784">
            <v>1</v>
          </cell>
          <cell r="F784">
            <v>6196000289</v>
          </cell>
        </row>
        <row r="785">
          <cell r="A785">
            <v>3400003187</v>
          </cell>
          <cell r="B785">
            <v>0</v>
          </cell>
          <cell r="C785">
            <v>6801</v>
          </cell>
          <cell r="D785" t="str">
            <v>01.10.1996</v>
          </cell>
          <cell r="E785">
            <v>1</v>
          </cell>
          <cell r="F785">
            <v>6196000290</v>
          </cell>
        </row>
        <row r="786">
          <cell r="A786">
            <v>3400003188</v>
          </cell>
          <cell r="B786">
            <v>0</v>
          </cell>
          <cell r="C786">
            <v>6801</v>
          </cell>
          <cell r="D786" t="str">
            <v>01.10.1996</v>
          </cell>
          <cell r="E786">
            <v>1</v>
          </cell>
          <cell r="F786">
            <v>6196000291</v>
          </cell>
        </row>
        <row r="787">
          <cell r="A787">
            <v>3400003189</v>
          </cell>
          <cell r="B787">
            <v>0</v>
          </cell>
          <cell r="C787">
            <v>6801</v>
          </cell>
          <cell r="D787" t="str">
            <v>01.10.1996</v>
          </cell>
          <cell r="E787">
            <v>1</v>
          </cell>
          <cell r="F787">
            <v>6196000292</v>
          </cell>
        </row>
        <row r="788">
          <cell r="A788">
            <v>3400003190</v>
          </cell>
          <cell r="B788">
            <v>0</v>
          </cell>
          <cell r="C788">
            <v>6801</v>
          </cell>
          <cell r="D788" t="str">
            <v>01.10.1996</v>
          </cell>
          <cell r="E788">
            <v>1</v>
          </cell>
          <cell r="F788">
            <v>6196000293</v>
          </cell>
        </row>
        <row r="789">
          <cell r="A789">
            <v>3400003191</v>
          </cell>
          <cell r="B789">
            <v>0</v>
          </cell>
          <cell r="C789">
            <v>6801</v>
          </cell>
          <cell r="D789" t="str">
            <v>01.10.1996</v>
          </cell>
          <cell r="E789">
            <v>1</v>
          </cell>
          <cell r="F789">
            <v>6196000294</v>
          </cell>
        </row>
        <row r="790">
          <cell r="A790">
            <v>3400003192</v>
          </cell>
          <cell r="B790">
            <v>0</v>
          </cell>
          <cell r="C790">
            <v>6801</v>
          </cell>
          <cell r="D790" t="str">
            <v>01.10.1996</v>
          </cell>
          <cell r="E790">
            <v>1</v>
          </cell>
          <cell r="F790">
            <v>6196000295</v>
          </cell>
        </row>
        <row r="791">
          <cell r="A791">
            <v>3400003193</v>
          </cell>
          <cell r="B791">
            <v>0</v>
          </cell>
          <cell r="C791">
            <v>6901</v>
          </cell>
          <cell r="D791" t="str">
            <v>17.11.1995</v>
          </cell>
          <cell r="E791">
            <v>2</v>
          </cell>
          <cell r="F791">
            <v>6196000296</v>
          </cell>
        </row>
        <row r="792">
          <cell r="A792">
            <v>3400003194</v>
          </cell>
          <cell r="B792">
            <v>0</v>
          </cell>
          <cell r="C792">
            <v>6801</v>
          </cell>
          <cell r="D792" t="str">
            <v>01.10.1996</v>
          </cell>
          <cell r="E792">
            <v>1</v>
          </cell>
          <cell r="F792">
            <v>6196000297</v>
          </cell>
        </row>
        <row r="793">
          <cell r="A793">
            <v>3400003195</v>
          </cell>
          <cell r="B793">
            <v>0</v>
          </cell>
          <cell r="C793">
            <v>6801</v>
          </cell>
          <cell r="D793" t="str">
            <v>01.10.1996</v>
          </cell>
          <cell r="E793">
            <v>1</v>
          </cell>
          <cell r="F793">
            <v>6196000298</v>
          </cell>
        </row>
        <row r="794">
          <cell r="A794">
            <v>3400003196</v>
          </cell>
          <cell r="B794">
            <v>0</v>
          </cell>
          <cell r="C794">
            <v>6801</v>
          </cell>
          <cell r="D794" t="str">
            <v>01.10.1996</v>
          </cell>
          <cell r="E794">
            <v>1</v>
          </cell>
          <cell r="F794">
            <v>6196000299</v>
          </cell>
        </row>
        <row r="795">
          <cell r="A795">
            <v>3400003197</v>
          </cell>
          <cell r="B795">
            <v>0</v>
          </cell>
          <cell r="C795">
            <v>6801</v>
          </cell>
          <cell r="D795" t="str">
            <v>01.10.1996</v>
          </cell>
          <cell r="E795">
            <v>1</v>
          </cell>
          <cell r="F795">
            <v>6196000300</v>
          </cell>
        </row>
        <row r="796">
          <cell r="A796">
            <v>3400003198</v>
          </cell>
          <cell r="B796">
            <v>0</v>
          </cell>
          <cell r="C796">
            <v>6801</v>
          </cell>
          <cell r="D796" t="str">
            <v>01.10.1996</v>
          </cell>
          <cell r="E796">
            <v>1</v>
          </cell>
          <cell r="F796">
            <v>6196000301</v>
          </cell>
        </row>
        <row r="797">
          <cell r="A797">
            <v>3400003199</v>
          </cell>
          <cell r="B797">
            <v>0</v>
          </cell>
          <cell r="C797">
            <v>5801</v>
          </cell>
          <cell r="D797" t="str">
            <v>01.10.1996</v>
          </cell>
          <cell r="E797">
            <v>0</v>
          </cell>
          <cell r="F797">
            <v>6196000302</v>
          </cell>
        </row>
        <row r="798">
          <cell r="A798">
            <v>3400003200</v>
          </cell>
          <cell r="B798">
            <v>0</v>
          </cell>
          <cell r="C798">
            <v>6801</v>
          </cell>
          <cell r="D798" t="str">
            <v>01.10.1996</v>
          </cell>
          <cell r="E798">
            <v>1</v>
          </cell>
          <cell r="F798">
            <v>6196000303</v>
          </cell>
        </row>
        <row r="799">
          <cell r="A799">
            <v>3400003201</v>
          </cell>
          <cell r="B799">
            <v>0</v>
          </cell>
          <cell r="C799">
            <v>5301</v>
          </cell>
          <cell r="D799" t="str">
            <v>01.10.1996</v>
          </cell>
          <cell r="E799">
            <v>1</v>
          </cell>
          <cell r="F799">
            <v>6196000304</v>
          </cell>
        </row>
        <row r="800">
          <cell r="A800">
            <v>3400003202</v>
          </cell>
          <cell r="B800">
            <v>0</v>
          </cell>
          <cell r="C800">
            <v>6801</v>
          </cell>
          <cell r="D800" t="str">
            <v>01.10.1996</v>
          </cell>
          <cell r="E800">
            <v>1</v>
          </cell>
          <cell r="F800">
            <v>6196000305</v>
          </cell>
        </row>
        <row r="801">
          <cell r="A801">
            <v>3400003203</v>
          </cell>
          <cell r="B801">
            <v>0</v>
          </cell>
          <cell r="C801">
            <v>5300</v>
          </cell>
          <cell r="D801" t="str">
            <v>01.10.1996</v>
          </cell>
          <cell r="E801">
            <v>1</v>
          </cell>
          <cell r="F801">
            <v>6196000306</v>
          </cell>
        </row>
        <row r="802">
          <cell r="A802">
            <v>3400003204</v>
          </cell>
          <cell r="B802">
            <v>0</v>
          </cell>
          <cell r="C802">
            <v>5400</v>
          </cell>
          <cell r="D802" t="str">
            <v>01.10.1996</v>
          </cell>
          <cell r="E802">
            <v>0</v>
          </cell>
          <cell r="F802">
            <v>6196000307</v>
          </cell>
        </row>
        <row r="803">
          <cell r="A803">
            <v>3400003205</v>
          </cell>
          <cell r="B803">
            <v>0</v>
          </cell>
          <cell r="C803">
            <v>6210</v>
          </cell>
          <cell r="D803" t="str">
            <v>01.10.1996</v>
          </cell>
          <cell r="E803">
            <v>0</v>
          </cell>
          <cell r="F803">
            <v>6196000308</v>
          </cell>
        </row>
        <row r="804">
          <cell r="A804">
            <v>3400003206</v>
          </cell>
          <cell r="B804">
            <v>0</v>
          </cell>
          <cell r="C804">
            <v>6210</v>
          </cell>
          <cell r="D804" t="str">
            <v>01.10.1996</v>
          </cell>
          <cell r="E804">
            <v>0</v>
          </cell>
          <cell r="F804">
            <v>6196000309</v>
          </cell>
        </row>
        <row r="805">
          <cell r="A805">
            <v>3400003207</v>
          </cell>
          <cell r="B805">
            <v>0</v>
          </cell>
          <cell r="C805">
            <v>6230</v>
          </cell>
          <cell r="D805" t="str">
            <v>01.10.1996</v>
          </cell>
          <cell r="E805">
            <v>0</v>
          </cell>
          <cell r="F805">
            <v>6196000310</v>
          </cell>
        </row>
        <row r="806">
          <cell r="A806">
            <v>3400003208</v>
          </cell>
          <cell r="B806">
            <v>0</v>
          </cell>
          <cell r="C806">
            <v>6600</v>
          </cell>
          <cell r="D806" t="str">
            <v>01.10.1996</v>
          </cell>
          <cell r="E806">
            <v>0</v>
          </cell>
          <cell r="F806">
            <v>6196000311</v>
          </cell>
        </row>
        <row r="807">
          <cell r="A807">
            <v>3400003209</v>
          </cell>
          <cell r="B807">
            <v>0</v>
          </cell>
          <cell r="C807">
            <v>6600</v>
          </cell>
          <cell r="D807" t="str">
            <v>01.10.1996</v>
          </cell>
          <cell r="E807">
            <v>1</v>
          </cell>
          <cell r="F807">
            <v>6196000312</v>
          </cell>
        </row>
        <row r="808">
          <cell r="A808">
            <v>3400003210</v>
          </cell>
          <cell r="B808">
            <v>0</v>
          </cell>
          <cell r="C808">
            <v>5303</v>
          </cell>
          <cell r="D808" t="str">
            <v>01.10.1996</v>
          </cell>
          <cell r="E808">
            <v>1</v>
          </cell>
          <cell r="F808">
            <v>6196000313</v>
          </cell>
        </row>
        <row r="809">
          <cell r="A809">
            <v>3400003211</v>
          </cell>
          <cell r="B809">
            <v>0</v>
          </cell>
          <cell r="C809">
            <v>6901</v>
          </cell>
          <cell r="D809" t="str">
            <v>27.12.1995</v>
          </cell>
          <cell r="E809">
            <v>0</v>
          </cell>
          <cell r="F809">
            <v>6196000314</v>
          </cell>
        </row>
        <row r="810">
          <cell r="A810">
            <v>3400003212</v>
          </cell>
          <cell r="B810">
            <v>0</v>
          </cell>
          <cell r="C810">
            <v>6230</v>
          </cell>
          <cell r="D810" t="str">
            <v>01.10.1996</v>
          </cell>
          <cell r="E810">
            <v>0</v>
          </cell>
          <cell r="F810">
            <v>6196000315</v>
          </cell>
        </row>
        <row r="811">
          <cell r="A811">
            <v>3400003213</v>
          </cell>
          <cell r="B811">
            <v>0</v>
          </cell>
          <cell r="C811">
            <v>6210</v>
          </cell>
          <cell r="D811" t="str">
            <v>01.10.1996</v>
          </cell>
          <cell r="E811">
            <v>0</v>
          </cell>
          <cell r="F811">
            <v>6196000316</v>
          </cell>
        </row>
        <row r="812">
          <cell r="A812">
            <v>3400003214</v>
          </cell>
          <cell r="B812">
            <v>0</v>
          </cell>
          <cell r="C812">
            <v>5304</v>
          </cell>
          <cell r="D812" t="str">
            <v>17.02.1996</v>
          </cell>
          <cell r="E812">
            <v>0</v>
          </cell>
          <cell r="F812">
            <v>6196000317</v>
          </cell>
        </row>
        <row r="813">
          <cell r="A813">
            <v>3400003215</v>
          </cell>
          <cell r="B813">
            <v>0</v>
          </cell>
          <cell r="C813">
            <v>5303</v>
          </cell>
          <cell r="D813" t="str">
            <v>01.10.1996</v>
          </cell>
          <cell r="E813">
            <v>0</v>
          </cell>
          <cell r="F813">
            <v>6196000318</v>
          </cell>
        </row>
        <row r="814">
          <cell r="A814">
            <v>3400003216</v>
          </cell>
          <cell r="B814">
            <v>0</v>
          </cell>
          <cell r="C814">
            <v>6602</v>
          </cell>
          <cell r="D814" t="str">
            <v>22.03.1996</v>
          </cell>
          <cell r="E814">
            <v>0</v>
          </cell>
          <cell r="F814">
            <v>6196000319</v>
          </cell>
        </row>
        <row r="815">
          <cell r="A815">
            <v>3400003217</v>
          </cell>
          <cell r="B815">
            <v>0</v>
          </cell>
          <cell r="C815">
            <v>5400</v>
          </cell>
          <cell r="D815" t="str">
            <v>01.10.1996</v>
          </cell>
          <cell r="E815">
            <v>0</v>
          </cell>
          <cell r="F815">
            <v>6196000320</v>
          </cell>
        </row>
        <row r="816">
          <cell r="A816">
            <v>3400003218</v>
          </cell>
          <cell r="B816">
            <v>0</v>
          </cell>
          <cell r="C816">
            <v>5400</v>
          </cell>
          <cell r="D816" t="str">
            <v>01.10.1996</v>
          </cell>
          <cell r="E816">
            <v>1</v>
          </cell>
          <cell r="F816">
            <v>6196000321</v>
          </cell>
        </row>
        <row r="817">
          <cell r="A817">
            <v>3400003219</v>
          </cell>
          <cell r="B817">
            <v>0</v>
          </cell>
          <cell r="C817">
            <v>6801</v>
          </cell>
          <cell r="D817" t="str">
            <v>01.10.1996</v>
          </cell>
          <cell r="E817">
            <v>0</v>
          </cell>
          <cell r="F817">
            <v>6196000322</v>
          </cell>
        </row>
        <row r="818">
          <cell r="A818">
            <v>3400003220</v>
          </cell>
          <cell r="B818">
            <v>0</v>
          </cell>
          <cell r="C818">
            <v>6500</v>
          </cell>
          <cell r="D818" t="str">
            <v>01.10.1996</v>
          </cell>
          <cell r="E818">
            <v>0</v>
          </cell>
          <cell r="F818">
            <v>6196000324</v>
          </cell>
        </row>
        <row r="819">
          <cell r="A819">
            <v>3400003221</v>
          </cell>
          <cell r="B819">
            <v>0</v>
          </cell>
          <cell r="C819">
            <v>6601</v>
          </cell>
          <cell r="D819" t="str">
            <v>01.10.1996</v>
          </cell>
          <cell r="E819">
            <v>1</v>
          </cell>
          <cell r="F819">
            <v>6196000325</v>
          </cell>
        </row>
        <row r="820">
          <cell r="A820">
            <v>3400003222</v>
          </cell>
          <cell r="B820">
            <v>0</v>
          </cell>
          <cell r="C820">
            <v>6601</v>
          </cell>
          <cell r="D820" t="str">
            <v>01.10.1996</v>
          </cell>
          <cell r="E820">
            <v>1</v>
          </cell>
          <cell r="F820">
            <v>6196000326</v>
          </cell>
        </row>
        <row r="821">
          <cell r="A821">
            <v>3400003223</v>
          </cell>
          <cell r="B821">
            <v>0</v>
          </cell>
          <cell r="C821">
            <v>5801</v>
          </cell>
          <cell r="D821" t="str">
            <v>01.10.1996</v>
          </cell>
          <cell r="E821">
            <v>0</v>
          </cell>
          <cell r="F821">
            <v>6196000327</v>
          </cell>
        </row>
        <row r="822">
          <cell r="A822">
            <v>3400003224</v>
          </cell>
          <cell r="B822">
            <v>0</v>
          </cell>
          <cell r="C822">
            <v>5801</v>
          </cell>
          <cell r="D822" t="str">
            <v>01.10.1996</v>
          </cell>
          <cell r="E822">
            <v>0</v>
          </cell>
          <cell r="F822">
            <v>6196000328</v>
          </cell>
        </row>
        <row r="823">
          <cell r="A823">
            <v>3400003225</v>
          </cell>
          <cell r="B823">
            <v>0</v>
          </cell>
          <cell r="C823">
            <v>5801</v>
          </cell>
          <cell r="D823" t="str">
            <v>01.10.1996</v>
          </cell>
          <cell r="E823">
            <v>0</v>
          </cell>
          <cell r="F823">
            <v>6196000329</v>
          </cell>
        </row>
        <row r="824">
          <cell r="A824">
            <v>3400003226</v>
          </cell>
          <cell r="B824">
            <v>0</v>
          </cell>
          <cell r="C824">
            <v>5801</v>
          </cell>
          <cell r="D824" t="str">
            <v>01.10.1996</v>
          </cell>
          <cell r="E824">
            <v>0</v>
          </cell>
          <cell r="F824">
            <v>6196000330</v>
          </cell>
        </row>
        <row r="825">
          <cell r="A825">
            <v>3400003227</v>
          </cell>
          <cell r="B825">
            <v>0</v>
          </cell>
          <cell r="C825">
            <v>5801</v>
          </cell>
          <cell r="D825" t="str">
            <v>01.10.1996</v>
          </cell>
          <cell r="E825">
            <v>0</v>
          </cell>
          <cell r="F825">
            <v>6196000331</v>
          </cell>
        </row>
        <row r="826">
          <cell r="A826">
            <v>3400003228</v>
          </cell>
          <cell r="B826">
            <v>0</v>
          </cell>
          <cell r="C826">
            <v>5801</v>
          </cell>
          <cell r="D826" t="str">
            <v>01.10.1996</v>
          </cell>
          <cell r="E826">
            <v>0</v>
          </cell>
          <cell r="F826">
            <v>6196000332</v>
          </cell>
        </row>
        <row r="827">
          <cell r="A827">
            <v>3400003229</v>
          </cell>
          <cell r="B827">
            <v>0</v>
          </cell>
          <cell r="C827">
            <v>5801</v>
          </cell>
          <cell r="D827" t="str">
            <v>01.10.1996</v>
          </cell>
          <cell r="E827">
            <v>0</v>
          </cell>
          <cell r="F827">
            <v>6196000333</v>
          </cell>
        </row>
        <row r="828">
          <cell r="A828">
            <v>3400003230</v>
          </cell>
          <cell r="B828">
            <v>0</v>
          </cell>
          <cell r="C828">
            <v>5801</v>
          </cell>
          <cell r="D828" t="str">
            <v>01.10.1996</v>
          </cell>
          <cell r="E828">
            <v>0</v>
          </cell>
          <cell r="F828">
            <v>6196000334</v>
          </cell>
        </row>
        <row r="829">
          <cell r="A829">
            <v>3400003231</v>
          </cell>
          <cell r="B829">
            <v>0</v>
          </cell>
          <cell r="C829">
            <v>5801</v>
          </cell>
          <cell r="D829" t="str">
            <v>01.10.1996</v>
          </cell>
          <cell r="E829">
            <v>0</v>
          </cell>
          <cell r="F829">
            <v>6196000336</v>
          </cell>
        </row>
        <row r="830">
          <cell r="A830">
            <v>3400003232</v>
          </cell>
          <cell r="B830">
            <v>0</v>
          </cell>
          <cell r="C830">
            <v>5801</v>
          </cell>
          <cell r="D830" t="str">
            <v>01.10.1996</v>
          </cell>
          <cell r="E830">
            <v>0</v>
          </cell>
          <cell r="F830">
            <v>6196000337</v>
          </cell>
        </row>
        <row r="831">
          <cell r="A831">
            <v>3400003233</v>
          </cell>
          <cell r="B831">
            <v>0</v>
          </cell>
          <cell r="C831">
            <v>5801</v>
          </cell>
          <cell r="D831" t="str">
            <v>01.10.1996</v>
          </cell>
          <cell r="E831">
            <v>1</v>
          </cell>
          <cell r="F831">
            <v>6196000338</v>
          </cell>
        </row>
        <row r="832">
          <cell r="A832">
            <v>3400003234</v>
          </cell>
          <cell r="B832">
            <v>0</v>
          </cell>
          <cell r="C832">
            <v>5801</v>
          </cell>
          <cell r="D832" t="str">
            <v>01.10.1996</v>
          </cell>
          <cell r="E832">
            <v>1</v>
          </cell>
          <cell r="F832">
            <v>6196000339</v>
          </cell>
        </row>
        <row r="833">
          <cell r="A833">
            <v>3400003235</v>
          </cell>
          <cell r="B833">
            <v>0</v>
          </cell>
          <cell r="C833">
            <v>5801</v>
          </cell>
          <cell r="D833" t="str">
            <v>01.10.1996</v>
          </cell>
          <cell r="E833">
            <v>1</v>
          </cell>
          <cell r="F833">
            <v>6196000340</v>
          </cell>
        </row>
        <row r="834">
          <cell r="A834">
            <v>3400003236</v>
          </cell>
          <cell r="B834">
            <v>0</v>
          </cell>
          <cell r="C834">
            <v>5801</v>
          </cell>
          <cell r="D834" t="str">
            <v>01.10.1996</v>
          </cell>
          <cell r="E834">
            <v>1</v>
          </cell>
          <cell r="F834">
            <v>6196000341</v>
          </cell>
        </row>
        <row r="835">
          <cell r="A835">
            <v>3400003237</v>
          </cell>
          <cell r="B835">
            <v>0</v>
          </cell>
          <cell r="C835">
            <v>5801</v>
          </cell>
          <cell r="D835" t="str">
            <v>01.10.1996</v>
          </cell>
          <cell r="E835">
            <v>1</v>
          </cell>
          <cell r="F835">
            <v>6196000342</v>
          </cell>
        </row>
        <row r="836">
          <cell r="A836">
            <v>3400003238</v>
          </cell>
          <cell r="B836">
            <v>0</v>
          </cell>
          <cell r="C836">
            <v>5801</v>
          </cell>
          <cell r="D836" t="str">
            <v>01.10.1996</v>
          </cell>
          <cell r="E836">
            <v>1</v>
          </cell>
          <cell r="F836">
            <v>6196000343</v>
          </cell>
        </row>
        <row r="837">
          <cell r="A837">
            <v>3400003239</v>
          </cell>
          <cell r="B837">
            <v>0</v>
          </cell>
          <cell r="C837">
            <v>5801</v>
          </cell>
          <cell r="D837" t="str">
            <v>01.10.1996</v>
          </cell>
          <cell r="E837">
            <v>1</v>
          </cell>
          <cell r="F837">
            <v>6196000344</v>
          </cell>
        </row>
        <row r="838">
          <cell r="A838">
            <v>3400003240</v>
          </cell>
          <cell r="B838">
            <v>0</v>
          </cell>
          <cell r="C838">
            <v>5801</v>
          </cell>
          <cell r="D838" t="str">
            <v>01.10.1996</v>
          </cell>
          <cell r="E838">
            <v>1</v>
          </cell>
          <cell r="F838">
            <v>6196000345</v>
          </cell>
        </row>
        <row r="839">
          <cell r="A839">
            <v>3400003241</v>
          </cell>
          <cell r="B839">
            <v>0</v>
          </cell>
          <cell r="C839">
            <v>5801</v>
          </cell>
          <cell r="D839" t="str">
            <v>01.10.1996</v>
          </cell>
          <cell r="E839">
            <v>1</v>
          </cell>
          <cell r="F839">
            <v>6196000346</v>
          </cell>
        </row>
        <row r="840">
          <cell r="A840">
            <v>3400003242</v>
          </cell>
          <cell r="B840">
            <v>0</v>
          </cell>
          <cell r="C840">
            <v>5801</v>
          </cell>
          <cell r="D840" t="str">
            <v>01.10.1996</v>
          </cell>
          <cell r="E840">
            <v>1</v>
          </cell>
          <cell r="F840">
            <v>6196000347</v>
          </cell>
        </row>
        <row r="841">
          <cell r="A841">
            <v>3400003243</v>
          </cell>
          <cell r="B841">
            <v>0</v>
          </cell>
          <cell r="C841">
            <v>5801</v>
          </cell>
          <cell r="D841" t="str">
            <v>01.10.1996</v>
          </cell>
          <cell r="E841">
            <v>1</v>
          </cell>
          <cell r="F841">
            <v>6196000348</v>
          </cell>
        </row>
        <row r="842">
          <cell r="A842">
            <v>3400003244</v>
          </cell>
          <cell r="B842">
            <v>0</v>
          </cell>
          <cell r="C842">
            <v>5801</v>
          </cell>
          <cell r="D842" t="str">
            <v>01.10.1996</v>
          </cell>
          <cell r="E842">
            <v>1</v>
          </cell>
          <cell r="F842">
            <v>6196000349</v>
          </cell>
        </row>
        <row r="843">
          <cell r="A843">
            <v>3400003245</v>
          </cell>
          <cell r="B843">
            <v>0</v>
          </cell>
          <cell r="C843">
            <v>5801</v>
          </cell>
          <cell r="D843" t="str">
            <v>01.10.1996</v>
          </cell>
          <cell r="E843">
            <v>1</v>
          </cell>
          <cell r="F843">
            <v>6196000350</v>
          </cell>
        </row>
        <row r="844">
          <cell r="A844">
            <v>3400003246</v>
          </cell>
          <cell r="B844">
            <v>0</v>
          </cell>
          <cell r="C844">
            <v>5801</v>
          </cell>
          <cell r="D844" t="str">
            <v>01.10.1996</v>
          </cell>
          <cell r="E844">
            <v>1</v>
          </cell>
          <cell r="F844">
            <v>6196000351</v>
          </cell>
        </row>
        <row r="845">
          <cell r="A845">
            <v>3400003247</v>
          </cell>
          <cell r="B845">
            <v>0</v>
          </cell>
          <cell r="C845">
            <v>5801</v>
          </cell>
          <cell r="D845" t="str">
            <v>01.10.1996</v>
          </cell>
          <cell r="E845">
            <v>1</v>
          </cell>
          <cell r="F845">
            <v>6196000352</v>
          </cell>
        </row>
        <row r="846">
          <cell r="A846">
            <v>3400003248</v>
          </cell>
          <cell r="B846">
            <v>0</v>
          </cell>
          <cell r="C846">
            <v>5801</v>
          </cell>
          <cell r="D846" t="str">
            <v>01.10.1996</v>
          </cell>
          <cell r="E846">
            <v>1</v>
          </cell>
          <cell r="F846">
            <v>6196000353</v>
          </cell>
        </row>
        <row r="847">
          <cell r="A847">
            <v>3400003249</v>
          </cell>
          <cell r="B847">
            <v>0</v>
          </cell>
          <cell r="C847">
            <v>5801</v>
          </cell>
          <cell r="D847" t="str">
            <v>01.10.1996</v>
          </cell>
          <cell r="E847">
            <v>1</v>
          </cell>
          <cell r="F847">
            <v>6196000354</v>
          </cell>
        </row>
        <row r="848">
          <cell r="A848">
            <v>3400003250</v>
          </cell>
          <cell r="B848">
            <v>0</v>
          </cell>
          <cell r="C848">
            <v>5801</v>
          </cell>
          <cell r="D848" t="str">
            <v>01.10.1996</v>
          </cell>
          <cell r="E848">
            <v>1</v>
          </cell>
          <cell r="F848">
            <v>6196000355</v>
          </cell>
        </row>
        <row r="849">
          <cell r="A849">
            <v>3400003251</v>
          </cell>
          <cell r="B849">
            <v>0</v>
          </cell>
          <cell r="C849">
            <v>5801</v>
          </cell>
          <cell r="D849" t="str">
            <v>01.10.1996</v>
          </cell>
          <cell r="E849">
            <v>1</v>
          </cell>
          <cell r="F849">
            <v>6196000356</v>
          </cell>
        </row>
        <row r="850">
          <cell r="A850">
            <v>3400003252</v>
          </cell>
          <cell r="B850">
            <v>0</v>
          </cell>
          <cell r="C850">
            <v>5801</v>
          </cell>
          <cell r="D850" t="str">
            <v>01.10.1996</v>
          </cell>
          <cell r="E850">
            <v>1</v>
          </cell>
          <cell r="F850">
            <v>6196000357</v>
          </cell>
        </row>
        <row r="851">
          <cell r="A851">
            <v>3400003253</v>
          </cell>
          <cell r="B851">
            <v>0</v>
          </cell>
          <cell r="C851">
            <v>5801</v>
          </cell>
          <cell r="D851" t="str">
            <v>01.10.1996</v>
          </cell>
          <cell r="E851">
            <v>1</v>
          </cell>
          <cell r="F851">
            <v>6196000358</v>
          </cell>
        </row>
        <row r="852">
          <cell r="A852">
            <v>3400003254</v>
          </cell>
          <cell r="B852">
            <v>0</v>
          </cell>
          <cell r="C852">
            <v>5801</v>
          </cell>
          <cell r="D852" t="str">
            <v>01.10.1996</v>
          </cell>
          <cell r="E852">
            <v>1</v>
          </cell>
          <cell r="F852">
            <v>6196000359</v>
          </cell>
        </row>
        <row r="853">
          <cell r="A853">
            <v>3400003255</v>
          </cell>
          <cell r="B853">
            <v>0</v>
          </cell>
          <cell r="C853">
            <v>5801</v>
          </cell>
          <cell r="D853" t="str">
            <v>01.10.1996</v>
          </cell>
          <cell r="E853">
            <v>1</v>
          </cell>
          <cell r="F853">
            <v>6196000360</v>
          </cell>
        </row>
        <row r="854">
          <cell r="A854">
            <v>3400003256</v>
          </cell>
          <cell r="B854">
            <v>0</v>
          </cell>
          <cell r="C854">
            <v>5801</v>
          </cell>
          <cell r="D854" t="str">
            <v>01.10.1996</v>
          </cell>
          <cell r="E854">
            <v>1</v>
          </cell>
          <cell r="F854">
            <v>6196000361</v>
          </cell>
        </row>
        <row r="855">
          <cell r="A855">
            <v>3400003257</v>
          </cell>
          <cell r="B855">
            <v>0</v>
          </cell>
          <cell r="C855">
            <v>5801</v>
          </cell>
          <cell r="D855" t="str">
            <v>01.10.1996</v>
          </cell>
          <cell r="E855">
            <v>1</v>
          </cell>
          <cell r="F855">
            <v>6196000362</v>
          </cell>
        </row>
        <row r="856">
          <cell r="A856">
            <v>3400003258</v>
          </cell>
          <cell r="B856">
            <v>0</v>
          </cell>
          <cell r="C856">
            <v>5801</v>
          </cell>
          <cell r="D856" t="str">
            <v>01.10.1996</v>
          </cell>
          <cell r="E856">
            <v>1</v>
          </cell>
          <cell r="F856">
            <v>6196000363</v>
          </cell>
        </row>
        <row r="857">
          <cell r="A857">
            <v>3400003259</v>
          </cell>
          <cell r="B857">
            <v>0</v>
          </cell>
          <cell r="C857">
            <v>5801</v>
          </cell>
          <cell r="D857" t="str">
            <v>01.10.1996</v>
          </cell>
          <cell r="E857">
            <v>1</v>
          </cell>
          <cell r="F857">
            <v>6196000364</v>
          </cell>
        </row>
        <row r="858">
          <cell r="A858">
            <v>3400003260</v>
          </cell>
          <cell r="B858">
            <v>0</v>
          </cell>
          <cell r="C858">
            <v>5801</v>
          </cell>
          <cell r="D858" t="str">
            <v>01.10.1996</v>
          </cell>
          <cell r="E858">
            <v>1</v>
          </cell>
          <cell r="F858">
            <v>6196000365</v>
          </cell>
        </row>
        <row r="859">
          <cell r="A859">
            <v>3400003261</v>
          </cell>
          <cell r="B859">
            <v>0</v>
          </cell>
          <cell r="C859">
            <v>5801</v>
          </cell>
          <cell r="D859" t="str">
            <v>01.10.1996</v>
          </cell>
          <cell r="E859">
            <v>1</v>
          </cell>
          <cell r="F859">
            <v>6196000366</v>
          </cell>
        </row>
        <row r="860">
          <cell r="A860">
            <v>3400003262</v>
          </cell>
          <cell r="B860">
            <v>0</v>
          </cell>
          <cell r="C860">
            <v>5801</v>
          </cell>
          <cell r="D860" t="str">
            <v>01.10.1996</v>
          </cell>
          <cell r="E860">
            <v>1</v>
          </cell>
          <cell r="F860">
            <v>6196000367</v>
          </cell>
        </row>
        <row r="861">
          <cell r="A861">
            <v>3400003263</v>
          </cell>
          <cell r="B861">
            <v>0</v>
          </cell>
          <cell r="C861">
            <v>5801</v>
          </cell>
          <cell r="D861" t="str">
            <v>01.10.1996</v>
          </cell>
          <cell r="E861">
            <v>1</v>
          </cell>
          <cell r="F861">
            <v>6196000368</v>
          </cell>
        </row>
        <row r="862">
          <cell r="A862">
            <v>3400003264</v>
          </cell>
          <cell r="B862">
            <v>0</v>
          </cell>
          <cell r="C862">
            <v>5801</v>
          </cell>
          <cell r="D862" t="str">
            <v>01.10.1996</v>
          </cell>
          <cell r="E862">
            <v>1</v>
          </cell>
          <cell r="F862">
            <v>6196000369</v>
          </cell>
        </row>
        <row r="863">
          <cell r="A863">
            <v>3400003265</v>
          </cell>
          <cell r="B863">
            <v>0</v>
          </cell>
          <cell r="C863">
            <v>5801</v>
          </cell>
          <cell r="D863" t="str">
            <v>01.10.1996</v>
          </cell>
          <cell r="E863">
            <v>1</v>
          </cell>
          <cell r="F863">
            <v>6196000370</v>
          </cell>
        </row>
        <row r="864">
          <cell r="A864">
            <v>3400003266</v>
          </cell>
          <cell r="B864">
            <v>0</v>
          </cell>
          <cell r="C864">
            <v>5801</v>
          </cell>
          <cell r="D864" t="str">
            <v>01.10.1996</v>
          </cell>
          <cell r="E864">
            <v>1</v>
          </cell>
          <cell r="F864">
            <v>6196000371</v>
          </cell>
        </row>
        <row r="865">
          <cell r="A865">
            <v>3400003267</v>
          </cell>
          <cell r="B865">
            <v>0</v>
          </cell>
          <cell r="C865">
            <v>5801</v>
          </cell>
          <cell r="D865" t="str">
            <v>01.10.1996</v>
          </cell>
          <cell r="E865">
            <v>1</v>
          </cell>
          <cell r="F865">
            <v>6196000372</v>
          </cell>
        </row>
        <row r="866">
          <cell r="A866">
            <v>3400003268</v>
          </cell>
          <cell r="B866">
            <v>0</v>
          </cell>
          <cell r="C866">
            <v>5801</v>
          </cell>
          <cell r="D866" t="str">
            <v>01.10.1996</v>
          </cell>
          <cell r="E866">
            <v>1</v>
          </cell>
          <cell r="F866">
            <v>6196000373</v>
          </cell>
        </row>
        <row r="867">
          <cell r="A867">
            <v>3400003269</v>
          </cell>
          <cell r="B867">
            <v>0</v>
          </cell>
          <cell r="C867">
            <v>5801</v>
          </cell>
          <cell r="D867" t="str">
            <v>01.10.1996</v>
          </cell>
          <cell r="E867">
            <v>1</v>
          </cell>
          <cell r="F867">
            <v>6196000374</v>
          </cell>
        </row>
        <row r="868">
          <cell r="A868">
            <v>3400003270</v>
          </cell>
          <cell r="B868">
            <v>0</v>
          </cell>
          <cell r="C868">
            <v>5801</v>
          </cell>
          <cell r="D868" t="str">
            <v>01.10.1996</v>
          </cell>
          <cell r="E868">
            <v>1</v>
          </cell>
          <cell r="F868">
            <v>6196000375</v>
          </cell>
        </row>
        <row r="869">
          <cell r="A869">
            <v>3400003271</v>
          </cell>
          <cell r="B869">
            <v>0</v>
          </cell>
          <cell r="C869">
            <v>5801</v>
          </cell>
          <cell r="D869" t="str">
            <v>01.10.1996</v>
          </cell>
          <cell r="E869">
            <v>1</v>
          </cell>
          <cell r="F869">
            <v>6196000376</v>
          </cell>
        </row>
        <row r="870">
          <cell r="A870">
            <v>3400003272</v>
          </cell>
          <cell r="B870">
            <v>0</v>
          </cell>
          <cell r="C870">
            <v>5801</v>
          </cell>
          <cell r="D870" t="str">
            <v>01.10.1996</v>
          </cell>
          <cell r="E870">
            <v>1</v>
          </cell>
          <cell r="F870">
            <v>6196000377</v>
          </cell>
        </row>
        <row r="871">
          <cell r="A871">
            <v>3400003273</v>
          </cell>
          <cell r="B871">
            <v>0</v>
          </cell>
          <cell r="C871">
            <v>5801</v>
          </cell>
          <cell r="D871" t="str">
            <v>01.10.1996</v>
          </cell>
          <cell r="E871">
            <v>1</v>
          </cell>
          <cell r="F871">
            <v>6196000378</v>
          </cell>
        </row>
        <row r="872">
          <cell r="A872">
            <v>3400003274</v>
          </cell>
          <cell r="B872">
            <v>0</v>
          </cell>
          <cell r="C872">
            <v>5801</v>
          </cell>
          <cell r="D872" t="str">
            <v>01.10.1996</v>
          </cell>
          <cell r="E872">
            <v>1</v>
          </cell>
          <cell r="F872">
            <v>6196000379</v>
          </cell>
        </row>
        <row r="873">
          <cell r="A873">
            <v>3400003275</v>
          </cell>
          <cell r="B873">
            <v>0</v>
          </cell>
          <cell r="C873">
            <v>5801</v>
          </cell>
          <cell r="D873" t="str">
            <v>01.10.1996</v>
          </cell>
          <cell r="E873">
            <v>1</v>
          </cell>
          <cell r="F873">
            <v>6196000380</v>
          </cell>
        </row>
        <row r="874">
          <cell r="A874">
            <v>3400003276</v>
          </cell>
          <cell r="B874">
            <v>0</v>
          </cell>
          <cell r="C874">
            <v>5801</v>
          </cell>
          <cell r="D874" t="str">
            <v>01.10.1996</v>
          </cell>
          <cell r="E874">
            <v>1</v>
          </cell>
          <cell r="F874">
            <v>6196000381</v>
          </cell>
        </row>
        <row r="875">
          <cell r="A875">
            <v>3400003277</v>
          </cell>
          <cell r="B875">
            <v>0</v>
          </cell>
          <cell r="C875">
            <v>5801</v>
          </cell>
          <cell r="D875" t="str">
            <v>01.10.1996</v>
          </cell>
          <cell r="E875">
            <v>1</v>
          </cell>
          <cell r="F875">
            <v>6196000382</v>
          </cell>
        </row>
        <row r="876">
          <cell r="A876">
            <v>3400003278</v>
          </cell>
          <cell r="B876">
            <v>0</v>
          </cell>
          <cell r="C876">
            <v>5801</v>
          </cell>
          <cell r="D876" t="str">
            <v>01.10.1996</v>
          </cell>
          <cell r="E876">
            <v>1</v>
          </cell>
          <cell r="F876">
            <v>6196000383</v>
          </cell>
        </row>
        <row r="877">
          <cell r="A877">
            <v>3400003279</v>
          </cell>
          <cell r="B877">
            <v>0</v>
          </cell>
          <cell r="C877">
            <v>5801</v>
          </cell>
          <cell r="D877" t="str">
            <v>01.10.1996</v>
          </cell>
          <cell r="E877">
            <v>1</v>
          </cell>
          <cell r="F877">
            <v>6196000384</v>
          </cell>
        </row>
        <row r="878">
          <cell r="A878">
            <v>3400003280</v>
          </cell>
          <cell r="B878">
            <v>0</v>
          </cell>
          <cell r="C878">
            <v>5801</v>
          </cell>
          <cell r="D878" t="str">
            <v>01.10.1996</v>
          </cell>
          <cell r="E878">
            <v>1</v>
          </cell>
          <cell r="F878">
            <v>6196000385</v>
          </cell>
        </row>
        <row r="879">
          <cell r="A879">
            <v>3400003281</v>
          </cell>
          <cell r="B879">
            <v>0</v>
          </cell>
          <cell r="C879">
            <v>5801</v>
          </cell>
          <cell r="D879" t="str">
            <v>01.10.1996</v>
          </cell>
          <cell r="E879">
            <v>2</v>
          </cell>
          <cell r="F879">
            <v>6196000386</v>
          </cell>
        </row>
        <row r="880">
          <cell r="A880">
            <v>3400003282</v>
          </cell>
          <cell r="B880">
            <v>0</v>
          </cell>
          <cell r="C880">
            <v>5801</v>
          </cell>
          <cell r="D880" t="str">
            <v>01.10.1996</v>
          </cell>
          <cell r="E880">
            <v>0</v>
          </cell>
          <cell r="F880">
            <v>6196000387</v>
          </cell>
        </row>
        <row r="881">
          <cell r="A881">
            <v>3400003283</v>
          </cell>
          <cell r="B881">
            <v>0</v>
          </cell>
          <cell r="C881">
            <v>5801</v>
          </cell>
          <cell r="D881" t="str">
            <v>01.10.1996</v>
          </cell>
          <cell r="E881">
            <v>6</v>
          </cell>
          <cell r="F881">
            <v>6196000388</v>
          </cell>
        </row>
        <row r="882">
          <cell r="A882">
            <v>3400003284</v>
          </cell>
          <cell r="B882">
            <v>0</v>
          </cell>
          <cell r="C882">
            <v>5801</v>
          </cell>
          <cell r="D882" t="str">
            <v>04.03.1996</v>
          </cell>
          <cell r="E882">
            <v>2</v>
          </cell>
          <cell r="F882">
            <v>6196000389</v>
          </cell>
        </row>
        <row r="883">
          <cell r="A883">
            <v>3400003285</v>
          </cell>
          <cell r="B883">
            <v>0</v>
          </cell>
          <cell r="C883">
            <v>5801</v>
          </cell>
          <cell r="D883" t="str">
            <v>01.10.1996</v>
          </cell>
          <cell r="E883">
            <v>12</v>
          </cell>
          <cell r="F883">
            <v>6196000390</v>
          </cell>
        </row>
        <row r="884">
          <cell r="A884">
            <v>3400003286</v>
          </cell>
          <cell r="B884">
            <v>0</v>
          </cell>
          <cell r="C884">
            <v>5801</v>
          </cell>
          <cell r="D884" t="str">
            <v>01.10.1996</v>
          </cell>
          <cell r="E884">
            <v>2</v>
          </cell>
          <cell r="F884">
            <v>6196000391</v>
          </cell>
        </row>
        <row r="885">
          <cell r="A885">
            <v>3400003287</v>
          </cell>
          <cell r="B885">
            <v>0</v>
          </cell>
          <cell r="C885">
            <v>5801</v>
          </cell>
          <cell r="D885" t="str">
            <v>01.10.1996</v>
          </cell>
          <cell r="E885">
            <v>1</v>
          </cell>
          <cell r="F885">
            <v>6196000392</v>
          </cell>
        </row>
        <row r="886">
          <cell r="A886">
            <v>3400003288</v>
          </cell>
          <cell r="B886">
            <v>0</v>
          </cell>
          <cell r="C886">
            <v>6210</v>
          </cell>
          <cell r="D886" t="str">
            <v>01.10.1996</v>
          </cell>
          <cell r="E886">
            <v>0</v>
          </cell>
          <cell r="F886">
            <v>6196000393</v>
          </cell>
        </row>
        <row r="887">
          <cell r="A887">
            <v>3400005564</v>
          </cell>
          <cell r="B887">
            <v>0</v>
          </cell>
          <cell r="C887">
            <v>6210</v>
          </cell>
          <cell r="D887" t="str">
            <v>01.10.1996</v>
          </cell>
          <cell r="E887">
            <v>2</v>
          </cell>
          <cell r="F887">
            <v>6196000394</v>
          </cell>
        </row>
        <row r="888">
          <cell r="A888">
            <v>3400005561</v>
          </cell>
          <cell r="B888">
            <v>0</v>
          </cell>
          <cell r="C888">
            <v>6210</v>
          </cell>
          <cell r="D888" t="str">
            <v>01.10.1996</v>
          </cell>
          <cell r="E888">
            <v>2</v>
          </cell>
          <cell r="F888">
            <v>6196000394</v>
          </cell>
        </row>
        <row r="889">
          <cell r="A889">
            <v>3400003289</v>
          </cell>
          <cell r="B889">
            <v>1</v>
          </cell>
          <cell r="C889">
            <v>6210</v>
          </cell>
          <cell r="D889" t="str">
            <v>01.10.1996</v>
          </cell>
          <cell r="E889">
            <v>0</v>
          </cell>
          <cell r="F889">
            <v>6196000394</v>
          </cell>
        </row>
        <row r="890">
          <cell r="A890">
            <v>3400003289</v>
          </cell>
          <cell r="B890">
            <v>0</v>
          </cell>
          <cell r="C890">
            <v>6210</v>
          </cell>
          <cell r="D890" t="str">
            <v>01.10.1996</v>
          </cell>
          <cell r="E890">
            <v>0</v>
          </cell>
          <cell r="F890">
            <v>6196000394</v>
          </cell>
        </row>
        <row r="891">
          <cell r="A891">
            <v>3400003290</v>
          </cell>
          <cell r="B891">
            <v>0</v>
          </cell>
          <cell r="C891">
            <v>6210</v>
          </cell>
          <cell r="D891" t="str">
            <v>01.10.1996</v>
          </cell>
          <cell r="E891">
            <v>0</v>
          </cell>
          <cell r="F891">
            <v>6196000395</v>
          </cell>
        </row>
        <row r="892">
          <cell r="A892">
            <v>3400003291</v>
          </cell>
          <cell r="B892">
            <v>0</v>
          </cell>
          <cell r="C892">
            <v>6210</v>
          </cell>
          <cell r="D892" t="str">
            <v>01.10.1996</v>
          </cell>
          <cell r="E892">
            <v>0</v>
          </cell>
          <cell r="F892">
            <v>6196000396</v>
          </cell>
        </row>
        <row r="893">
          <cell r="A893">
            <v>3400003292</v>
          </cell>
          <cell r="B893">
            <v>0</v>
          </cell>
          <cell r="C893">
            <v>6210</v>
          </cell>
          <cell r="D893" t="str">
            <v>01.10.1996</v>
          </cell>
          <cell r="E893">
            <v>0</v>
          </cell>
          <cell r="F893">
            <v>6196000397</v>
          </cell>
        </row>
        <row r="894">
          <cell r="A894">
            <v>3400003293</v>
          </cell>
          <cell r="B894">
            <v>0</v>
          </cell>
          <cell r="C894">
            <v>5301</v>
          </cell>
          <cell r="D894" t="str">
            <v>01.10.1996</v>
          </cell>
          <cell r="E894">
            <v>1</v>
          </cell>
          <cell r="F894">
            <v>6196000398</v>
          </cell>
        </row>
        <row r="895">
          <cell r="A895">
            <v>3400003294</v>
          </cell>
          <cell r="B895">
            <v>0</v>
          </cell>
          <cell r="C895">
            <v>6801</v>
          </cell>
          <cell r="D895" t="str">
            <v>01.10.1996</v>
          </cell>
          <cell r="E895">
            <v>1</v>
          </cell>
          <cell r="F895">
            <v>6196000399</v>
          </cell>
        </row>
        <row r="896">
          <cell r="A896">
            <v>3400003295</v>
          </cell>
          <cell r="B896">
            <v>0</v>
          </cell>
          <cell r="C896">
            <v>6210</v>
          </cell>
          <cell r="D896" t="str">
            <v>01.10.1996</v>
          </cell>
          <cell r="E896">
            <v>0</v>
          </cell>
          <cell r="F896">
            <v>6196000400</v>
          </cell>
        </row>
        <row r="897">
          <cell r="A897">
            <v>3400003296</v>
          </cell>
          <cell r="B897">
            <v>0</v>
          </cell>
          <cell r="C897">
            <v>6901</v>
          </cell>
          <cell r="D897" t="str">
            <v>09.01.1996</v>
          </cell>
          <cell r="E897">
            <v>25</v>
          </cell>
          <cell r="F897">
            <v>6196000401</v>
          </cell>
        </row>
        <row r="898">
          <cell r="A898">
            <v>3400003297</v>
          </cell>
          <cell r="B898">
            <v>0</v>
          </cell>
          <cell r="C898">
            <v>6901</v>
          </cell>
          <cell r="D898" t="str">
            <v>09.02.1996</v>
          </cell>
          <cell r="E898">
            <v>1</v>
          </cell>
          <cell r="F898">
            <v>6196000402</v>
          </cell>
        </row>
        <row r="899">
          <cell r="A899">
            <v>3400003298</v>
          </cell>
          <cell r="B899">
            <v>0</v>
          </cell>
          <cell r="C899">
            <v>6901</v>
          </cell>
          <cell r="D899" t="str">
            <v>09.02.1996</v>
          </cell>
          <cell r="E899">
            <v>8</v>
          </cell>
          <cell r="F899">
            <v>6196000403</v>
          </cell>
        </row>
        <row r="900">
          <cell r="A900">
            <v>3400003299</v>
          </cell>
          <cell r="B900">
            <v>0</v>
          </cell>
          <cell r="C900">
            <v>6901</v>
          </cell>
          <cell r="D900" t="str">
            <v>09.02.1996</v>
          </cell>
          <cell r="E900">
            <v>23</v>
          </cell>
          <cell r="F900">
            <v>6196000404</v>
          </cell>
        </row>
        <row r="901">
          <cell r="A901">
            <v>3400003300</v>
          </cell>
          <cell r="B901">
            <v>0</v>
          </cell>
          <cell r="C901">
            <v>6901</v>
          </cell>
          <cell r="D901" t="str">
            <v>07.02.1996</v>
          </cell>
          <cell r="E901">
            <v>0</v>
          </cell>
          <cell r="F901">
            <v>6196000405</v>
          </cell>
        </row>
        <row r="902">
          <cell r="A902">
            <v>3400003301</v>
          </cell>
          <cell r="B902">
            <v>0</v>
          </cell>
          <cell r="C902">
            <v>6901</v>
          </cell>
          <cell r="D902" t="str">
            <v>04.08.1995</v>
          </cell>
          <cell r="E902">
            <v>6</v>
          </cell>
          <cell r="F902">
            <v>6197000001</v>
          </cell>
        </row>
        <row r="903">
          <cell r="A903">
            <v>3400003302</v>
          </cell>
          <cell r="B903">
            <v>0</v>
          </cell>
          <cell r="C903">
            <v>6901</v>
          </cell>
          <cell r="D903" t="str">
            <v>04.08.1995</v>
          </cell>
          <cell r="E903">
            <v>4</v>
          </cell>
          <cell r="F903">
            <v>6197000002</v>
          </cell>
        </row>
        <row r="904">
          <cell r="A904">
            <v>3400003303</v>
          </cell>
          <cell r="B904">
            <v>0</v>
          </cell>
          <cell r="C904">
            <v>6901</v>
          </cell>
          <cell r="D904" t="str">
            <v>12.04.1996</v>
          </cell>
          <cell r="E904">
            <v>1</v>
          </cell>
          <cell r="F904">
            <v>6197000003</v>
          </cell>
        </row>
        <row r="905">
          <cell r="A905">
            <v>3400003304</v>
          </cell>
          <cell r="B905">
            <v>0</v>
          </cell>
          <cell r="C905">
            <v>6801</v>
          </cell>
          <cell r="D905" t="str">
            <v>01.10.1996</v>
          </cell>
          <cell r="E905">
            <v>1</v>
          </cell>
          <cell r="F905">
            <v>6197000004</v>
          </cell>
        </row>
        <row r="906">
          <cell r="A906">
            <v>3400003305</v>
          </cell>
          <cell r="B906">
            <v>0</v>
          </cell>
          <cell r="C906">
            <v>6801</v>
          </cell>
          <cell r="D906" t="str">
            <v>01.10.1996</v>
          </cell>
          <cell r="E906">
            <v>1</v>
          </cell>
          <cell r="F906">
            <v>6197000005</v>
          </cell>
        </row>
        <row r="907">
          <cell r="A907">
            <v>3400003306</v>
          </cell>
          <cell r="B907">
            <v>0</v>
          </cell>
          <cell r="C907">
            <v>6801</v>
          </cell>
          <cell r="D907" t="str">
            <v>01.10.1996</v>
          </cell>
          <cell r="E907">
            <v>1</v>
          </cell>
          <cell r="F907">
            <v>6197000006</v>
          </cell>
        </row>
        <row r="908">
          <cell r="A908">
            <v>3400003307</v>
          </cell>
          <cell r="B908">
            <v>0</v>
          </cell>
          <cell r="C908">
            <v>6801</v>
          </cell>
          <cell r="D908" t="str">
            <v>01.10.1996</v>
          </cell>
          <cell r="E908">
            <v>1</v>
          </cell>
          <cell r="F908">
            <v>6197000007</v>
          </cell>
        </row>
        <row r="909">
          <cell r="A909">
            <v>3400003308</v>
          </cell>
          <cell r="B909">
            <v>0</v>
          </cell>
          <cell r="C909">
            <v>6801</v>
          </cell>
          <cell r="D909" t="str">
            <v>01.10.1996</v>
          </cell>
          <cell r="E909">
            <v>1</v>
          </cell>
          <cell r="F909">
            <v>6197000008</v>
          </cell>
        </row>
        <row r="910">
          <cell r="A910">
            <v>3400003309</v>
          </cell>
          <cell r="B910">
            <v>0</v>
          </cell>
          <cell r="C910">
            <v>6801</v>
          </cell>
          <cell r="D910" t="str">
            <v>01.10.1996</v>
          </cell>
          <cell r="E910">
            <v>1</v>
          </cell>
          <cell r="F910">
            <v>6197000009</v>
          </cell>
        </row>
        <row r="911">
          <cell r="A911">
            <v>3400003310</v>
          </cell>
          <cell r="B911">
            <v>0</v>
          </cell>
          <cell r="C911">
            <v>6801</v>
          </cell>
          <cell r="D911" t="str">
            <v>01.10.1996</v>
          </cell>
          <cell r="E911">
            <v>1</v>
          </cell>
          <cell r="F911">
            <v>6197000010</v>
          </cell>
        </row>
        <row r="912">
          <cell r="A912">
            <v>3400003311</v>
          </cell>
          <cell r="B912">
            <v>0</v>
          </cell>
          <cell r="C912">
            <v>6801</v>
          </cell>
          <cell r="D912" t="str">
            <v>01.10.1996</v>
          </cell>
          <cell r="E912">
            <v>1</v>
          </cell>
          <cell r="F912">
            <v>6197000011</v>
          </cell>
        </row>
        <row r="913">
          <cell r="A913">
            <v>3400003312</v>
          </cell>
          <cell r="B913">
            <v>0</v>
          </cell>
          <cell r="C913">
            <v>5301</v>
          </cell>
          <cell r="D913" t="str">
            <v>01.10.1996</v>
          </cell>
          <cell r="E913">
            <v>0</v>
          </cell>
          <cell r="F913">
            <v>6197000012</v>
          </cell>
        </row>
        <row r="914">
          <cell r="A914">
            <v>3400003313</v>
          </cell>
          <cell r="B914">
            <v>0</v>
          </cell>
          <cell r="C914">
            <v>5301</v>
          </cell>
          <cell r="D914" t="str">
            <v>01.10.1996</v>
          </cell>
          <cell r="E914">
            <v>0</v>
          </cell>
          <cell r="F914">
            <v>6197000013</v>
          </cell>
        </row>
        <row r="915">
          <cell r="A915">
            <v>3400003314</v>
          </cell>
          <cell r="B915">
            <v>0</v>
          </cell>
          <cell r="C915">
            <v>5301</v>
          </cell>
          <cell r="D915" t="str">
            <v>01.10.1996</v>
          </cell>
          <cell r="E915">
            <v>0</v>
          </cell>
          <cell r="F915">
            <v>6197000014</v>
          </cell>
        </row>
        <row r="916">
          <cell r="A916">
            <v>3400003315</v>
          </cell>
          <cell r="B916">
            <v>0</v>
          </cell>
          <cell r="C916">
            <v>6900</v>
          </cell>
          <cell r="D916" t="str">
            <v>20.03.1996</v>
          </cell>
          <cell r="E916">
            <v>13</v>
          </cell>
          <cell r="F916">
            <v>6197000015</v>
          </cell>
        </row>
        <row r="917">
          <cell r="A917">
            <v>3400003316</v>
          </cell>
          <cell r="B917">
            <v>0</v>
          </cell>
          <cell r="C917">
            <v>6800</v>
          </cell>
          <cell r="D917" t="str">
            <v>01.10.1996</v>
          </cell>
          <cell r="E917">
            <v>0</v>
          </cell>
          <cell r="F917">
            <v>6197000016</v>
          </cell>
        </row>
        <row r="918">
          <cell r="A918">
            <v>3400005580</v>
          </cell>
          <cell r="B918">
            <v>0</v>
          </cell>
          <cell r="C918">
            <v>6230</v>
          </cell>
          <cell r="D918" t="str">
            <v>01.10.1996</v>
          </cell>
          <cell r="E918">
            <v>2</v>
          </cell>
          <cell r="F918">
            <v>6197000016</v>
          </cell>
        </row>
        <row r="919">
          <cell r="A919">
            <v>3400005581</v>
          </cell>
          <cell r="B919">
            <v>0</v>
          </cell>
          <cell r="C919">
            <v>6230</v>
          </cell>
          <cell r="D919" t="str">
            <v>01.10.1996</v>
          </cell>
          <cell r="E919">
            <v>2</v>
          </cell>
          <cell r="F919">
            <v>6197000017</v>
          </cell>
        </row>
        <row r="920">
          <cell r="A920">
            <v>3400003317</v>
          </cell>
          <cell r="B920">
            <v>0</v>
          </cell>
          <cell r="C920">
            <v>6800</v>
          </cell>
          <cell r="D920" t="str">
            <v>01.10.1996</v>
          </cell>
          <cell r="E920">
            <v>0</v>
          </cell>
          <cell r="F920">
            <v>6197000017</v>
          </cell>
        </row>
        <row r="921">
          <cell r="A921">
            <v>3400003318</v>
          </cell>
          <cell r="B921">
            <v>0</v>
          </cell>
          <cell r="C921">
            <v>6600</v>
          </cell>
          <cell r="D921" t="str">
            <v>01.10.1996</v>
          </cell>
          <cell r="E921">
            <v>0</v>
          </cell>
          <cell r="F921">
            <v>6197000018</v>
          </cell>
        </row>
        <row r="922">
          <cell r="A922">
            <v>3400003319</v>
          </cell>
          <cell r="B922">
            <v>0</v>
          </cell>
          <cell r="C922">
            <v>6600</v>
          </cell>
          <cell r="D922" t="str">
            <v>01.10.1996</v>
          </cell>
          <cell r="E922">
            <v>0</v>
          </cell>
          <cell r="F922">
            <v>6197000019</v>
          </cell>
        </row>
        <row r="923">
          <cell r="A923">
            <v>3400003320</v>
          </cell>
          <cell r="B923">
            <v>0</v>
          </cell>
          <cell r="C923">
            <v>6600</v>
          </cell>
          <cell r="D923" t="str">
            <v>01.10.1996</v>
          </cell>
          <cell r="E923">
            <v>0</v>
          </cell>
          <cell r="F923">
            <v>6197000020</v>
          </cell>
        </row>
        <row r="924">
          <cell r="A924">
            <v>3400003321</v>
          </cell>
          <cell r="B924">
            <v>0</v>
          </cell>
          <cell r="C924">
            <v>6600</v>
          </cell>
          <cell r="D924" t="str">
            <v>01.10.1996</v>
          </cell>
          <cell r="E924">
            <v>0</v>
          </cell>
          <cell r="F924">
            <v>6197000021</v>
          </cell>
        </row>
        <row r="925">
          <cell r="A925">
            <v>3400003322</v>
          </cell>
          <cell r="B925">
            <v>0</v>
          </cell>
          <cell r="C925">
            <v>6230</v>
          </cell>
          <cell r="D925" t="str">
            <v>01.10.1996</v>
          </cell>
          <cell r="E925">
            <v>0</v>
          </cell>
          <cell r="F925">
            <v>6197000022</v>
          </cell>
        </row>
        <row r="926">
          <cell r="A926">
            <v>3400003323</v>
          </cell>
          <cell r="B926">
            <v>0</v>
          </cell>
          <cell r="C926">
            <v>5304</v>
          </cell>
          <cell r="D926" t="str">
            <v>21.08.1995</v>
          </cell>
          <cell r="E926">
            <v>1</v>
          </cell>
          <cell r="F926">
            <v>6197000023</v>
          </cell>
        </row>
        <row r="927">
          <cell r="A927">
            <v>3400003324</v>
          </cell>
          <cell r="B927">
            <v>0</v>
          </cell>
          <cell r="C927">
            <v>6900</v>
          </cell>
          <cell r="D927" t="str">
            <v>21.08.1995</v>
          </cell>
          <cell r="E927">
            <v>1</v>
          </cell>
          <cell r="F927">
            <v>6197000024</v>
          </cell>
        </row>
        <row r="928">
          <cell r="A928">
            <v>3400003325</v>
          </cell>
          <cell r="B928">
            <v>0</v>
          </cell>
          <cell r="C928">
            <v>5302</v>
          </cell>
          <cell r="D928" t="str">
            <v>01.10.1996</v>
          </cell>
          <cell r="E928">
            <v>1</v>
          </cell>
          <cell r="F928">
            <v>6197000025</v>
          </cell>
        </row>
        <row r="929">
          <cell r="A929">
            <v>3400003326</v>
          </cell>
          <cell r="B929">
            <v>0</v>
          </cell>
          <cell r="C929">
            <v>5302</v>
          </cell>
          <cell r="D929" t="str">
            <v>01.10.1996</v>
          </cell>
          <cell r="E929">
            <v>1</v>
          </cell>
          <cell r="F929">
            <v>6197000026</v>
          </cell>
        </row>
        <row r="930">
          <cell r="A930">
            <v>3400003327</v>
          </cell>
          <cell r="B930">
            <v>0</v>
          </cell>
          <cell r="C930">
            <v>6210</v>
          </cell>
          <cell r="D930" t="str">
            <v>01.10.1996</v>
          </cell>
          <cell r="E930">
            <v>0</v>
          </cell>
          <cell r="F930">
            <v>6197000027</v>
          </cell>
        </row>
        <row r="931">
          <cell r="A931">
            <v>3400003328</v>
          </cell>
          <cell r="B931">
            <v>0</v>
          </cell>
          <cell r="C931">
            <v>6600</v>
          </cell>
          <cell r="D931" t="str">
            <v>01.10.1996</v>
          </cell>
          <cell r="E931">
            <v>1</v>
          </cell>
          <cell r="F931">
            <v>6197000029</v>
          </cell>
        </row>
        <row r="932">
          <cell r="A932">
            <v>3400003329</v>
          </cell>
          <cell r="B932">
            <v>0</v>
          </cell>
          <cell r="C932">
            <v>5400</v>
          </cell>
          <cell r="D932" t="str">
            <v>01.10.1996</v>
          </cell>
          <cell r="E932">
            <v>0</v>
          </cell>
          <cell r="F932">
            <v>6197000031</v>
          </cell>
        </row>
        <row r="933">
          <cell r="A933">
            <v>3400003330</v>
          </cell>
          <cell r="B933">
            <v>0</v>
          </cell>
          <cell r="C933">
            <v>5400</v>
          </cell>
          <cell r="D933" t="str">
            <v>01.10.1996</v>
          </cell>
          <cell r="E933">
            <v>0</v>
          </cell>
          <cell r="F933">
            <v>6197000032</v>
          </cell>
        </row>
        <row r="934">
          <cell r="A934">
            <v>3400003331</v>
          </cell>
          <cell r="B934">
            <v>0</v>
          </cell>
          <cell r="C934">
            <v>6230</v>
          </cell>
          <cell r="D934" t="str">
            <v>01.10.1996</v>
          </cell>
          <cell r="E934">
            <v>0</v>
          </cell>
          <cell r="F934">
            <v>6197000033</v>
          </cell>
        </row>
        <row r="935">
          <cell r="A935">
            <v>3400003332</v>
          </cell>
          <cell r="B935">
            <v>0</v>
          </cell>
          <cell r="C935">
            <v>6603</v>
          </cell>
          <cell r="D935" t="str">
            <v>08.09.1995</v>
          </cell>
          <cell r="E935">
            <v>0</v>
          </cell>
          <cell r="F935">
            <v>6197000034</v>
          </cell>
        </row>
        <row r="936">
          <cell r="A936">
            <v>3400003333</v>
          </cell>
          <cell r="B936">
            <v>0</v>
          </cell>
          <cell r="C936">
            <v>6901</v>
          </cell>
          <cell r="D936" t="str">
            <v>25.03.1993</v>
          </cell>
          <cell r="E936">
            <v>2</v>
          </cell>
          <cell r="F936">
            <v>6197000035</v>
          </cell>
        </row>
        <row r="937">
          <cell r="A937">
            <v>3400003334</v>
          </cell>
          <cell r="B937">
            <v>0</v>
          </cell>
          <cell r="C937">
            <v>6901</v>
          </cell>
          <cell r="D937" t="str">
            <v>23.04.1996</v>
          </cell>
          <cell r="E937">
            <v>0</v>
          </cell>
          <cell r="F937">
            <v>6197000036</v>
          </cell>
        </row>
        <row r="938">
          <cell r="A938">
            <v>3400003335</v>
          </cell>
          <cell r="B938">
            <v>0</v>
          </cell>
          <cell r="C938">
            <v>6901</v>
          </cell>
          <cell r="D938" t="str">
            <v>10.04.1996</v>
          </cell>
          <cell r="E938">
            <v>3</v>
          </cell>
          <cell r="F938">
            <v>6197000037</v>
          </cell>
        </row>
        <row r="939">
          <cell r="A939">
            <v>3400003336</v>
          </cell>
          <cell r="B939">
            <v>0</v>
          </cell>
          <cell r="C939">
            <v>6901</v>
          </cell>
          <cell r="D939" t="str">
            <v>10.04.1996</v>
          </cell>
          <cell r="E939">
            <v>0</v>
          </cell>
          <cell r="F939">
            <v>6197000038</v>
          </cell>
        </row>
        <row r="940">
          <cell r="A940">
            <v>3400003337</v>
          </cell>
          <cell r="B940">
            <v>0</v>
          </cell>
          <cell r="C940">
            <v>6901</v>
          </cell>
          <cell r="D940" t="str">
            <v>11.06.1996</v>
          </cell>
          <cell r="E940">
            <v>1</v>
          </cell>
          <cell r="F940">
            <v>6197000039</v>
          </cell>
        </row>
        <row r="941">
          <cell r="A941">
            <v>3400003338</v>
          </cell>
          <cell r="B941">
            <v>0</v>
          </cell>
          <cell r="C941">
            <v>6901</v>
          </cell>
          <cell r="D941" t="str">
            <v>30.05.1996</v>
          </cell>
          <cell r="E941">
            <v>1</v>
          </cell>
          <cell r="F941">
            <v>6197000040</v>
          </cell>
        </row>
        <row r="942">
          <cell r="A942">
            <v>3400003339</v>
          </cell>
          <cell r="B942">
            <v>0</v>
          </cell>
          <cell r="C942">
            <v>6801</v>
          </cell>
          <cell r="D942" t="str">
            <v>01.10.1996</v>
          </cell>
          <cell r="E942">
            <v>1</v>
          </cell>
          <cell r="F942">
            <v>6197000041</v>
          </cell>
        </row>
        <row r="943">
          <cell r="A943">
            <v>3400003340</v>
          </cell>
          <cell r="B943">
            <v>0</v>
          </cell>
          <cell r="C943">
            <v>5600</v>
          </cell>
          <cell r="D943" t="str">
            <v>01.10.1996</v>
          </cell>
          <cell r="E943">
            <v>0</v>
          </cell>
          <cell r="F943">
            <v>6197000042</v>
          </cell>
        </row>
        <row r="944">
          <cell r="A944">
            <v>3400003340</v>
          </cell>
          <cell r="B944">
            <v>1</v>
          </cell>
          <cell r="C944">
            <v>5600</v>
          </cell>
          <cell r="D944" t="str">
            <v>01.10.1996</v>
          </cell>
          <cell r="E944">
            <v>0</v>
          </cell>
          <cell r="F944">
            <v>6197000042</v>
          </cell>
        </row>
        <row r="945">
          <cell r="A945">
            <v>3400003341</v>
          </cell>
          <cell r="B945">
            <v>0</v>
          </cell>
          <cell r="C945">
            <v>5100</v>
          </cell>
          <cell r="D945" t="str">
            <v>01.10.1996</v>
          </cell>
          <cell r="E945">
            <v>1</v>
          </cell>
          <cell r="F945">
            <v>6197000043</v>
          </cell>
        </row>
        <row r="946">
          <cell r="A946">
            <v>3400003342</v>
          </cell>
          <cell r="B946">
            <v>0</v>
          </cell>
          <cell r="C946">
            <v>6900</v>
          </cell>
          <cell r="D946" t="str">
            <v>12.04.1996</v>
          </cell>
          <cell r="E946">
            <v>0</v>
          </cell>
          <cell r="F946">
            <v>6197000044</v>
          </cell>
        </row>
        <row r="947">
          <cell r="A947">
            <v>3400003343</v>
          </cell>
          <cell r="B947">
            <v>0</v>
          </cell>
          <cell r="C947">
            <v>6210</v>
          </cell>
          <cell r="D947" t="str">
            <v>01.10.1996</v>
          </cell>
          <cell r="E947">
            <v>0</v>
          </cell>
          <cell r="F947">
            <v>6197000045</v>
          </cell>
        </row>
        <row r="948">
          <cell r="A948">
            <v>3400003344</v>
          </cell>
          <cell r="B948">
            <v>0</v>
          </cell>
          <cell r="C948">
            <v>6210</v>
          </cell>
          <cell r="D948" t="str">
            <v>01.10.1996</v>
          </cell>
          <cell r="E948">
            <v>0</v>
          </cell>
          <cell r="F948">
            <v>6197000046</v>
          </cell>
        </row>
        <row r="949">
          <cell r="A949">
            <v>3400003345</v>
          </cell>
          <cell r="B949">
            <v>0</v>
          </cell>
          <cell r="C949">
            <v>5304</v>
          </cell>
          <cell r="D949" t="str">
            <v>15.05.1996</v>
          </cell>
          <cell r="E949">
            <v>140</v>
          </cell>
          <cell r="F949">
            <v>6197000047</v>
          </cell>
        </row>
        <row r="950">
          <cell r="A950">
            <v>3400003346</v>
          </cell>
          <cell r="B950">
            <v>0</v>
          </cell>
          <cell r="C950">
            <v>5304</v>
          </cell>
          <cell r="D950" t="str">
            <v>15.05.1996</v>
          </cell>
          <cell r="E950">
            <v>280</v>
          </cell>
          <cell r="F950">
            <v>6197000048</v>
          </cell>
        </row>
        <row r="951">
          <cell r="A951">
            <v>3400003347</v>
          </cell>
          <cell r="B951">
            <v>1</v>
          </cell>
          <cell r="C951">
            <v>6800</v>
          </cell>
          <cell r="D951" t="str">
            <v>01.10.1996</v>
          </cell>
          <cell r="E951">
            <v>1</v>
          </cell>
          <cell r="F951">
            <v>6197000049</v>
          </cell>
        </row>
        <row r="952">
          <cell r="A952">
            <v>3400003347</v>
          </cell>
          <cell r="B952">
            <v>0</v>
          </cell>
          <cell r="C952">
            <v>6800</v>
          </cell>
          <cell r="D952" t="str">
            <v>01.10.1996</v>
          </cell>
          <cell r="E952">
            <v>1</v>
          </cell>
          <cell r="F952">
            <v>6197000049</v>
          </cell>
        </row>
        <row r="953">
          <cell r="A953">
            <v>3400003348</v>
          </cell>
          <cell r="B953">
            <v>0</v>
          </cell>
          <cell r="C953">
            <v>6901</v>
          </cell>
          <cell r="D953" t="str">
            <v>25.04.1996</v>
          </cell>
          <cell r="E953">
            <v>0</v>
          </cell>
          <cell r="F953">
            <v>6197000050</v>
          </cell>
        </row>
        <row r="954">
          <cell r="A954">
            <v>3400003349</v>
          </cell>
          <cell r="B954">
            <v>0</v>
          </cell>
          <cell r="C954">
            <v>6901</v>
          </cell>
          <cell r="D954" t="str">
            <v>22.05.1996</v>
          </cell>
          <cell r="E954">
            <v>0</v>
          </cell>
          <cell r="F954">
            <v>6197000051</v>
          </cell>
        </row>
        <row r="955">
          <cell r="A955">
            <v>3400003350</v>
          </cell>
          <cell r="B955">
            <v>0</v>
          </cell>
          <cell r="C955">
            <v>6220</v>
          </cell>
          <cell r="D955" t="str">
            <v>01.10.1996</v>
          </cell>
          <cell r="E955">
            <v>1</v>
          </cell>
          <cell r="F955">
            <v>6197000052</v>
          </cell>
        </row>
        <row r="956">
          <cell r="A956">
            <v>3400003351</v>
          </cell>
          <cell r="B956">
            <v>0</v>
          </cell>
          <cell r="C956">
            <v>6220</v>
          </cell>
          <cell r="D956" t="str">
            <v>01.10.1996</v>
          </cell>
          <cell r="E956">
            <v>1</v>
          </cell>
          <cell r="F956">
            <v>6197000053</v>
          </cell>
        </row>
        <row r="957">
          <cell r="A957">
            <v>3400003352</v>
          </cell>
          <cell r="B957">
            <v>0</v>
          </cell>
          <cell r="C957">
            <v>6220</v>
          </cell>
          <cell r="D957" t="str">
            <v>01.10.1996</v>
          </cell>
          <cell r="E957">
            <v>1</v>
          </cell>
          <cell r="F957">
            <v>6197000054</v>
          </cell>
        </row>
        <row r="958">
          <cell r="A958">
            <v>3400003353</v>
          </cell>
          <cell r="B958">
            <v>0</v>
          </cell>
          <cell r="C958">
            <v>5301</v>
          </cell>
          <cell r="D958" t="str">
            <v>01.10.1996</v>
          </cell>
          <cell r="E958">
            <v>0</v>
          </cell>
          <cell r="F958">
            <v>6197000055</v>
          </cell>
        </row>
        <row r="959">
          <cell r="A959">
            <v>3400003354</v>
          </cell>
          <cell r="B959">
            <v>0</v>
          </cell>
          <cell r="C959">
            <v>5300</v>
          </cell>
          <cell r="D959" t="str">
            <v>01.10.1996</v>
          </cell>
          <cell r="E959">
            <v>0</v>
          </cell>
          <cell r="F959">
            <v>6197000056</v>
          </cell>
        </row>
        <row r="960">
          <cell r="A960">
            <v>3400003355</v>
          </cell>
          <cell r="B960">
            <v>0</v>
          </cell>
          <cell r="C960">
            <v>6801</v>
          </cell>
          <cell r="D960" t="str">
            <v>01.10.1996</v>
          </cell>
          <cell r="E960">
            <v>0</v>
          </cell>
          <cell r="F960">
            <v>6197000057</v>
          </cell>
        </row>
        <row r="961">
          <cell r="A961">
            <v>3400003356</v>
          </cell>
          <cell r="B961">
            <v>0</v>
          </cell>
          <cell r="C961">
            <v>5304</v>
          </cell>
          <cell r="D961" t="str">
            <v>27.06.1996</v>
          </cell>
          <cell r="E961">
            <v>6</v>
          </cell>
          <cell r="F961">
            <v>6197000058</v>
          </cell>
        </row>
        <row r="962">
          <cell r="A962">
            <v>3400003357</v>
          </cell>
          <cell r="B962">
            <v>0</v>
          </cell>
          <cell r="C962">
            <v>6230</v>
          </cell>
          <cell r="D962" t="str">
            <v>01.10.1996</v>
          </cell>
          <cell r="E962">
            <v>0</v>
          </cell>
          <cell r="F962">
            <v>6197000059</v>
          </cell>
        </row>
        <row r="963">
          <cell r="A963">
            <v>3400003358</v>
          </cell>
          <cell r="B963">
            <v>0</v>
          </cell>
          <cell r="C963">
            <v>6901</v>
          </cell>
          <cell r="D963" t="str">
            <v>19.06.1996</v>
          </cell>
          <cell r="E963">
            <v>53</v>
          </cell>
          <cell r="F963">
            <v>6197000060</v>
          </cell>
        </row>
        <row r="964">
          <cell r="A964">
            <v>3400003359</v>
          </cell>
          <cell r="B964">
            <v>0</v>
          </cell>
          <cell r="C964">
            <v>6901</v>
          </cell>
          <cell r="D964" t="str">
            <v>24.07.1996</v>
          </cell>
          <cell r="E964">
            <v>1</v>
          </cell>
          <cell r="F964">
            <v>6197000061</v>
          </cell>
        </row>
        <row r="965">
          <cell r="A965">
            <v>3400003360</v>
          </cell>
          <cell r="B965">
            <v>0</v>
          </cell>
          <cell r="C965">
            <v>5400</v>
          </cell>
          <cell r="D965" t="str">
            <v>01.10.1996</v>
          </cell>
          <cell r="E965">
            <v>0</v>
          </cell>
          <cell r="F965">
            <v>6197000062</v>
          </cell>
        </row>
        <row r="966">
          <cell r="A966">
            <v>3400003361</v>
          </cell>
          <cell r="B966">
            <v>0</v>
          </cell>
          <cell r="C966">
            <v>6230</v>
          </cell>
          <cell r="D966" t="str">
            <v>01.10.1996</v>
          </cell>
          <cell r="E966">
            <v>0</v>
          </cell>
          <cell r="F966">
            <v>6197000063</v>
          </cell>
        </row>
        <row r="967">
          <cell r="A967">
            <v>3400003362</v>
          </cell>
          <cell r="B967">
            <v>0</v>
          </cell>
          <cell r="C967">
            <v>6230</v>
          </cell>
          <cell r="D967" t="str">
            <v>01.10.1996</v>
          </cell>
          <cell r="E967">
            <v>0</v>
          </cell>
          <cell r="F967">
            <v>6197000064</v>
          </cell>
        </row>
        <row r="968">
          <cell r="A968">
            <v>3400003363</v>
          </cell>
          <cell r="B968">
            <v>0</v>
          </cell>
          <cell r="C968">
            <v>6800</v>
          </cell>
          <cell r="D968" t="str">
            <v>01.10.1996</v>
          </cell>
          <cell r="E968">
            <v>1</v>
          </cell>
          <cell r="F968">
            <v>6197000065</v>
          </cell>
        </row>
        <row r="969">
          <cell r="A969">
            <v>3400003364</v>
          </cell>
          <cell r="B969">
            <v>0</v>
          </cell>
          <cell r="C969">
            <v>6901</v>
          </cell>
          <cell r="D969" t="str">
            <v>19.07.1996</v>
          </cell>
          <cell r="E969">
            <v>0</v>
          </cell>
          <cell r="F969">
            <v>6197000066</v>
          </cell>
        </row>
        <row r="970">
          <cell r="A970">
            <v>3400003365</v>
          </cell>
          <cell r="B970">
            <v>0</v>
          </cell>
          <cell r="C970">
            <v>6901</v>
          </cell>
          <cell r="D970" t="str">
            <v>08.05.1996</v>
          </cell>
          <cell r="E970">
            <v>2</v>
          </cell>
          <cell r="F970">
            <v>6197000067</v>
          </cell>
        </row>
        <row r="971">
          <cell r="A971">
            <v>3400003366</v>
          </cell>
          <cell r="B971">
            <v>0</v>
          </cell>
          <cell r="C971">
            <v>6801</v>
          </cell>
          <cell r="D971" t="str">
            <v>01.10.1996</v>
          </cell>
          <cell r="E971">
            <v>27</v>
          </cell>
          <cell r="F971">
            <v>6197000088</v>
          </cell>
        </row>
        <row r="972">
          <cell r="A972">
            <v>3400003367</v>
          </cell>
          <cell r="B972">
            <v>0</v>
          </cell>
          <cell r="C972">
            <v>6900</v>
          </cell>
          <cell r="D972" t="str">
            <v>08.08.1996</v>
          </cell>
          <cell r="E972">
            <v>1350</v>
          </cell>
          <cell r="F972">
            <v>6197000089</v>
          </cell>
        </row>
        <row r="973">
          <cell r="A973">
            <v>3400003368</v>
          </cell>
          <cell r="B973">
            <v>1</v>
          </cell>
          <cell r="C973">
            <v>6602</v>
          </cell>
          <cell r="D973" t="str">
            <v>17.04.1996</v>
          </cell>
          <cell r="E973">
            <v>84</v>
          </cell>
          <cell r="F973">
            <v>6197000090</v>
          </cell>
        </row>
        <row r="974">
          <cell r="A974">
            <v>3400003368</v>
          </cell>
          <cell r="B974">
            <v>0</v>
          </cell>
          <cell r="C974">
            <v>6602</v>
          </cell>
          <cell r="D974" t="str">
            <v>17.04.1996</v>
          </cell>
          <cell r="E974">
            <v>84</v>
          </cell>
          <cell r="F974">
            <v>6197000090</v>
          </cell>
        </row>
        <row r="975">
          <cell r="A975">
            <v>3400003369</v>
          </cell>
          <cell r="B975">
            <v>0</v>
          </cell>
          <cell r="C975">
            <v>5800</v>
          </cell>
          <cell r="D975" t="str">
            <v>01.10.1996</v>
          </cell>
          <cell r="E975">
            <v>1</v>
          </cell>
          <cell r="F975">
            <v>6197000091</v>
          </cell>
        </row>
        <row r="976">
          <cell r="A976">
            <v>3400003370</v>
          </cell>
          <cell r="B976">
            <v>0</v>
          </cell>
          <cell r="C976">
            <v>6801</v>
          </cell>
          <cell r="D976" t="str">
            <v>01.10.1996</v>
          </cell>
          <cell r="E976">
            <v>1</v>
          </cell>
          <cell r="F976">
            <v>6197000092</v>
          </cell>
        </row>
        <row r="977">
          <cell r="A977">
            <v>3400003371</v>
          </cell>
          <cell r="B977">
            <v>0</v>
          </cell>
          <cell r="C977">
            <v>6801</v>
          </cell>
          <cell r="D977" t="str">
            <v>01.10.1996</v>
          </cell>
          <cell r="E977">
            <v>1</v>
          </cell>
          <cell r="F977">
            <v>6197000093</v>
          </cell>
        </row>
        <row r="978">
          <cell r="A978">
            <v>3400003372</v>
          </cell>
          <cell r="B978">
            <v>0</v>
          </cell>
          <cell r="C978">
            <v>6801</v>
          </cell>
          <cell r="D978" t="str">
            <v>01.10.1996</v>
          </cell>
          <cell r="E978">
            <v>1</v>
          </cell>
          <cell r="F978">
            <v>6197000094</v>
          </cell>
        </row>
        <row r="979">
          <cell r="A979">
            <v>3400003373</v>
          </cell>
          <cell r="B979">
            <v>0</v>
          </cell>
          <cell r="C979">
            <v>6801</v>
          </cell>
          <cell r="D979" t="str">
            <v>01.10.1996</v>
          </cell>
          <cell r="E979">
            <v>1</v>
          </cell>
          <cell r="F979">
            <v>6197000095</v>
          </cell>
        </row>
        <row r="980">
          <cell r="A980">
            <v>3400003374</v>
          </cell>
          <cell r="B980">
            <v>0</v>
          </cell>
          <cell r="C980">
            <v>5801</v>
          </cell>
          <cell r="D980" t="str">
            <v>01.10.1996</v>
          </cell>
          <cell r="E980">
            <v>0</v>
          </cell>
          <cell r="F980">
            <v>6197000096</v>
          </cell>
        </row>
        <row r="981">
          <cell r="A981">
            <v>3400003375</v>
          </cell>
          <cell r="B981">
            <v>0</v>
          </cell>
          <cell r="C981">
            <v>5801</v>
          </cell>
          <cell r="D981" t="str">
            <v>01.10.1996</v>
          </cell>
          <cell r="E981">
            <v>0</v>
          </cell>
          <cell r="F981">
            <v>6197000097</v>
          </cell>
        </row>
        <row r="982">
          <cell r="A982">
            <v>3400003376</v>
          </cell>
          <cell r="B982">
            <v>0</v>
          </cell>
          <cell r="C982">
            <v>5801</v>
          </cell>
          <cell r="D982" t="str">
            <v>01.10.1996</v>
          </cell>
          <cell r="E982">
            <v>0</v>
          </cell>
          <cell r="F982">
            <v>6197000098</v>
          </cell>
        </row>
        <row r="983">
          <cell r="A983">
            <v>3400003377</v>
          </cell>
          <cell r="B983">
            <v>0</v>
          </cell>
          <cell r="C983">
            <v>5801</v>
          </cell>
          <cell r="D983" t="str">
            <v>01.10.1996</v>
          </cell>
          <cell r="E983">
            <v>0</v>
          </cell>
          <cell r="F983">
            <v>6197000099</v>
          </cell>
        </row>
        <row r="984">
          <cell r="A984">
            <v>3400003378</v>
          </cell>
          <cell r="B984">
            <v>0</v>
          </cell>
          <cell r="C984">
            <v>5600</v>
          </cell>
          <cell r="D984" t="str">
            <v>01.10.1996</v>
          </cell>
          <cell r="E984">
            <v>0</v>
          </cell>
          <cell r="F984">
            <v>6197000100</v>
          </cell>
        </row>
        <row r="985">
          <cell r="A985">
            <v>3400003379</v>
          </cell>
          <cell r="B985">
            <v>0</v>
          </cell>
          <cell r="C985">
            <v>5600</v>
          </cell>
          <cell r="D985" t="str">
            <v>01.10.1996</v>
          </cell>
          <cell r="E985">
            <v>0</v>
          </cell>
          <cell r="F985">
            <v>6197000101</v>
          </cell>
        </row>
        <row r="986">
          <cell r="A986">
            <v>3400003380</v>
          </cell>
          <cell r="B986">
            <v>0</v>
          </cell>
          <cell r="C986">
            <v>5600</v>
          </cell>
          <cell r="D986" t="str">
            <v>01.10.1996</v>
          </cell>
          <cell r="E986">
            <v>0</v>
          </cell>
          <cell r="F986">
            <v>6197000102</v>
          </cell>
        </row>
        <row r="987">
          <cell r="A987">
            <v>3400003381</v>
          </cell>
          <cell r="B987">
            <v>0</v>
          </cell>
          <cell r="C987">
            <v>5100</v>
          </cell>
          <cell r="D987" t="str">
            <v>01.10.1996</v>
          </cell>
          <cell r="E987">
            <v>0</v>
          </cell>
          <cell r="F987">
            <v>6197000103</v>
          </cell>
        </row>
        <row r="988">
          <cell r="A988">
            <v>3400003382</v>
          </cell>
          <cell r="B988">
            <v>0</v>
          </cell>
          <cell r="C988">
            <v>5100</v>
          </cell>
          <cell r="D988" t="str">
            <v>01.10.1996</v>
          </cell>
          <cell r="E988">
            <v>0</v>
          </cell>
          <cell r="F988">
            <v>6197000104</v>
          </cell>
        </row>
        <row r="989">
          <cell r="A989">
            <v>3400003383</v>
          </cell>
          <cell r="B989">
            <v>0</v>
          </cell>
          <cell r="C989">
            <v>5100</v>
          </cell>
          <cell r="D989" t="str">
            <v>01.10.1996</v>
          </cell>
          <cell r="E989">
            <v>0</v>
          </cell>
          <cell r="F989">
            <v>6197000105</v>
          </cell>
        </row>
        <row r="990">
          <cell r="A990">
            <v>3400003384</v>
          </cell>
          <cell r="B990">
            <v>0</v>
          </cell>
          <cell r="C990">
            <v>5100</v>
          </cell>
          <cell r="D990" t="str">
            <v>01.10.1996</v>
          </cell>
          <cell r="E990">
            <v>0</v>
          </cell>
          <cell r="F990">
            <v>6197000106</v>
          </cell>
        </row>
        <row r="991">
          <cell r="A991">
            <v>3400003385</v>
          </cell>
          <cell r="B991">
            <v>0</v>
          </cell>
          <cell r="C991">
            <v>5100</v>
          </cell>
          <cell r="D991" t="str">
            <v>01.10.1996</v>
          </cell>
          <cell r="E991">
            <v>0</v>
          </cell>
          <cell r="F991">
            <v>6197000107</v>
          </cell>
        </row>
        <row r="992">
          <cell r="A992">
            <v>3400003386</v>
          </cell>
          <cell r="B992">
            <v>0</v>
          </cell>
          <cell r="C992">
            <v>5100</v>
          </cell>
          <cell r="D992" t="str">
            <v>01.10.1996</v>
          </cell>
          <cell r="E992">
            <v>0</v>
          </cell>
          <cell r="F992">
            <v>6197000108</v>
          </cell>
        </row>
        <row r="993">
          <cell r="A993">
            <v>3400003387</v>
          </cell>
          <cell r="B993">
            <v>0</v>
          </cell>
          <cell r="C993">
            <v>5100</v>
          </cell>
          <cell r="D993" t="str">
            <v>01.10.1996</v>
          </cell>
          <cell r="E993">
            <v>0</v>
          </cell>
          <cell r="F993">
            <v>6197000109</v>
          </cell>
        </row>
        <row r="994">
          <cell r="A994">
            <v>3400003388</v>
          </cell>
          <cell r="B994">
            <v>0</v>
          </cell>
          <cell r="C994">
            <v>5100</v>
          </cell>
          <cell r="D994" t="str">
            <v>01.10.1996</v>
          </cell>
          <cell r="E994">
            <v>0</v>
          </cell>
          <cell r="F994">
            <v>6197000110</v>
          </cell>
        </row>
        <row r="995">
          <cell r="A995">
            <v>3400003389</v>
          </cell>
          <cell r="B995">
            <v>0</v>
          </cell>
          <cell r="C995">
            <v>5801</v>
          </cell>
          <cell r="D995" t="str">
            <v>01.10.1996</v>
          </cell>
          <cell r="E995">
            <v>0</v>
          </cell>
          <cell r="F995">
            <v>6197000111</v>
          </cell>
        </row>
        <row r="996">
          <cell r="A996">
            <v>3400003390</v>
          </cell>
          <cell r="B996">
            <v>0</v>
          </cell>
          <cell r="C996">
            <v>5801</v>
          </cell>
          <cell r="D996" t="str">
            <v>01.10.1996</v>
          </cell>
          <cell r="E996">
            <v>0</v>
          </cell>
          <cell r="F996">
            <v>6197000112</v>
          </cell>
        </row>
        <row r="997">
          <cell r="A997">
            <v>3400003391</v>
          </cell>
          <cell r="B997">
            <v>0</v>
          </cell>
          <cell r="C997">
            <v>5801</v>
          </cell>
          <cell r="D997" t="str">
            <v>01.10.1996</v>
          </cell>
          <cell r="E997">
            <v>0</v>
          </cell>
          <cell r="F997">
            <v>6197000113</v>
          </cell>
        </row>
        <row r="998">
          <cell r="A998">
            <v>3400003392</v>
          </cell>
          <cell r="B998">
            <v>0</v>
          </cell>
          <cell r="C998">
            <v>5801</v>
          </cell>
          <cell r="D998" t="str">
            <v>01.10.1996</v>
          </cell>
          <cell r="E998">
            <v>0</v>
          </cell>
          <cell r="F998">
            <v>6197000114</v>
          </cell>
        </row>
        <row r="999">
          <cell r="A999">
            <v>3400003393</v>
          </cell>
          <cell r="B999">
            <v>0</v>
          </cell>
          <cell r="C999">
            <v>5801</v>
          </cell>
          <cell r="D999" t="str">
            <v>01.10.1996</v>
          </cell>
          <cell r="E999">
            <v>0</v>
          </cell>
          <cell r="F999">
            <v>6197000115</v>
          </cell>
        </row>
        <row r="1000">
          <cell r="A1000">
            <v>3400003394</v>
          </cell>
          <cell r="B1000">
            <v>0</v>
          </cell>
          <cell r="C1000">
            <v>5801</v>
          </cell>
          <cell r="D1000" t="str">
            <v>01.10.1996</v>
          </cell>
          <cell r="E1000">
            <v>0</v>
          </cell>
          <cell r="F1000">
            <v>6197000116</v>
          </cell>
        </row>
        <row r="1001">
          <cell r="A1001">
            <v>3400003395</v>
          </cell>
          <cell r="B1001">
            <v>0</v>
          </cell>
          <cell r="C1001">
            <v>5801</v>
          </cell>
          <cell r="D1001" t="str">
            <v>01.10.1996</v>
          </cell>
          <cell r="E1001">
            <v>0</v>
          </cell>
          <cell r="F1001">
            <v>6197000117</v>
          </cell>
        </row>
        <row r="1002">
          <cell r="A1002">
            <v>3400003396</v>
          </cell>
          <cell r="B1002">
            <v>0</v>
          </cell>
          <cell r="C1002">
            <v>5801</v>
          </cell>
          <cell r="D1002" t="str">
            <v>01.10.1996</v>
          </cell>
          <cell r="E1002">
            <v>0</v>
          </cell>
          <cell r="F1002">
            <v>6197000118</v>
          </cell>
        </row>
        <row r="1003">
          <cell r="A1003">
            <v>3400003397</v>
          </cell>
          <cell r="B1003">
            <v>0</v>
          </cell>
          <cell r="C1003">
            <v>5801</v>
          </cell>
          <cell r="D1003" t="str">
            <v>01.10.1996</v>
          </cell>
          <cell r="E1003">
            <v>0</v>
          </cell>
          <cell r="F1003">
            <v>6197000119</v>
          </cell>
        </row>
        <row r="1004">
          <cell r="A1004">
            <v>3400003398</v>
          </cell>
          <cell r="B1004">
            <v>0</v>
          </cell>
          <cell r="C1004">
            <v>5801</v>
          </cell>
          <cell r="D1004" t="str">
            <v>01.10.1996</v>
          </cell>
          <cell r="E1004">
            <v>0</v>
          </cell>
          <cell r="F1004">
            <v>6197000120</v>
          </cell>
        </row>
        <row r="1005">
          <cell r="A1005">
            <v>3400003399</v>
          </cell>
          <cell r="B1005">
            <v>0</v>
          </cell>
          <cell r="C1005">
            <v>5801</v>
          </cell>
          <cell r="D1005" t="str">
            <v>01.10.1996</v>
          </cell>
          <cell r="E1005">
            <v>0</v>
          </cell>
          <cell r="F1005">
            <v>6197000121</v>
          </cell>
        </row>
        <row r="1006">
          <cell r="A1006">
            <v>3400003400</v>
          </cell>
          <cell r="B1006">
            <v>0</v>
          </cell>
          <cell r="C1006">
            <v>5801</v>
          </cell>
          <cell r="D1006" t="str">
            <v>01.10.1996</v>
          </cell>
          <cell r="E1006">
            <v>0</v>
          </cell>
          <cell r="F1006">
            <v>6197000122</v>
          </cell>
        </row>
        <row r="1007">
          <cell r="A1007">
            <v>3400003401</v>
          </cell>
          <cell r="B1007">
            <v>0</v>
          </cell>
          <cell r="C1007">
            <v>5801</v>
          </cell>
          <cell r="D1007" t="str">
            <v>01.10.1996</v>
          </cell>
          <cell r="E1007">
            <v>0</v>
          </cell>
          <cell r="F1007">
            <v>6197000123</v>
          </cell>
        </row>
        <row r="1008">
          <cell r="A1008">
            <v>3400003402</v>
          </cell>
          <cell r="B1008">
            <v>0</v>
          </cell>
          <cell r="C1008">
            <v>5801</v>
          </cell>
          <cell r="D1008" t="str">
            <v>01.10.1996</v>
          </cell>
          <cell r="E1008">
            <v>0</v>
          </cell>
          <cell r="F1008">
            <v>6197000124</v>
          </cell>
        </row>
        <row r="1009">
          <cell r="A1009">
            <v>3400003403</v>
          </cell>
          <cell r="B1009">
            <v>0</v>
          </cell>
          <cell r="C1009">
            <v>5801</v>
          </cell>
          <cell r="D1009" t="str">
            <v>01.10.1996</v>
          </cell>
          <cell r="E1009">
            <v>0</v>
          </cell>
          <cell r="F1009">
            <v>6197000125</v>
          </cell>
        </row>
        <row r="1010">
          <cell r="A1010">
            <v>3400003404</v>
          </cell>
          <cell r="B1010">
            <v>0</v>
          </cell>
          <cell r="C1010">
            <v>5801</v>
          </cell>
          <cell r="D1010" t="str">
            <v>01.10.1996</v>
          </cell>
          <cell r="E1010">
            <v>0</v>
          </cell>
          <cell r="F1010">
            <v>6197000126</v>
          </cell>
        </row>
        <row r="1011">
          <cell r="A1011">
            <v>3400003405</v>
          </cell>
          <cell r="B1011">
            <v>0</v>
          </cell>
          <cell r="C1011">
            <v>5801</v>
          </cell>
          <cell r="D1011" t="str">
            <v>01.10.1996</v>
          </cell>
          <cell r="E1011">
            <v>0</v>
          </cell>
          <cell r="F1011">
            <v>6197000127</v>
          </cell>
        </row>
        <row r="1012">
          <cell r="A1012">
            <v>3400003406</v>
          </cell>
          <cell r="B1012">
            <v>0</v>
          </cell>
          <cell r="C1012">
            <v>5801</v>
          </cell>
          <cell r="D1012" t="str">
            <v>01.10.1996</v>
          </cell>
          <cell r="E1012">
            <v>0</v>
          </cell>
          <cell r="F1012">
            <v>6197000128</v>
          </cell>
        </row>
        <row r="1013">
          <cell r="A1013">
            <v>3400003407</v>
          </cell>
          <cell r="B1013">
            <v>0</v>
          </cell>
          <cell r="C1013">
            <v>5100</v>
          </cell>
          <cell r="D1013" t="str">
            <v>01.10.1996</v>
          </cell>
          <cell r="E1013">
            <v>0</v>
          </cell>
          <cell r="F1013">
            <v>6197000129</v>
          </cell>
        </row>
        <row r="1014">
          <cell r="A1014">
            <v>3400003408</v>
          </cell>
          <cell r="B1014">
            <v>0</v>
          </cell>
          <cell r="C1014">
            <v>5100</v>
          </cell>
          <cell r="D1014" t="str">
            <v>01.10.1996</v>
          </cell>
          <cell r="E1014">
            <v>0</v>
          </cell>
          <cell r="F1014">
            <v>6197000130</v>
          </cell>
        </row>
        <row r="1015">
          <cell r="A1015">
            <v>3400003409</v>
          </cell>
          <cell r="B1015">
            <v>0</v>
          </cell>
          <cell r="C1015">
            <v>5100</v>
          </cell>
          <cell r="D1015" t="str">
            <v>01.10.1996</v>
          </cell>
          <cell r="E1015">
            <v>0</v>
          </cell>
          <cell r="F1015">
            <v>6197000131</v>
          </cell>
        </row>
        <row r="1016">
          <cell r="A1016">
            <v>3400003410</v>
          </cell>
          <cell r="B1016">
            <v>0</v>
          </cell>
          <cell r="C1016">
            <v>5100</v>
          </cell>
          <cell r="D1016" t="str">
            <v>01.10.1996</v>
          </cell>
          <cell r="E1016">
            <v>0</v>
          </cell>
          <cell r="F1016">
            <v>6197000132</v>
          </cell>
        </row>
        <row r="1017">
          <cell r="A1017">
            <v>3400003411</v>
          </cell>
          <cell r="B1017">
            <v>0</v>
          </cell>
          <cell r="C1017">
            <v>5100</v>
          </cell>
          <cell r="D1017" t="str">
            <v>01.10.1996</v>
          </cell>
          <cell r="E1017">
            <v>0</v>
          </cell>
          <cell r="F1017">
            <v>6197000133</v>
          </cell>
        </row>
        <row r="1018">
          <cell r="A1018">
            <v>3400003412</v>
          </cell>
          <cell r="B1018">
            <v>0</v>
          </cell>
          <cell r="C1018">
            <v>5101</v>
          </cell>
          <cell r="D1018" t="str">
            <v>01.10.1996</v>
          </cell>
          <cell r="E1018">
            <v>0</v>
          </cell>
          <cell r="F1018">
            <v>6197000134</v>
          </cell>
        </row>
        <row r="1019">
          <cell r="A1019">
            <v>3400003413</v>
          </cell>
          <cell r="B1019">
            <v>0</v>
          </cell>
          <cell r="C1019">
            <v>5100</v>
          </cell>
          <cell r="D1019" t="str">
            <v>01.10.1996</v>
          </cell>
          <cell r="E1019">
            <v>0</v>
          </cell>
          <cell r="F1019">
            <v>6197000135</v>
          </cell>
        </row>
        <row r="1020">
          <cell r="A1020">
            <v>3400003414</v>
          </cell>
          <cell r="B1020">
            <v>0</v>
          </cell>
          <cell r="C1020">
            <v>5100</v>
          </cell>
          <cell r="D1020" t="str">
            <v>01.10.1996</v>
          </cell>
          <cell r="E1020">
            <v>0</v>
          </cell>
          <cell r="F1020">
            <v>6197000136</v>
          </cell>
        </row>
        <row r="1021">
          <cell r="A1021">
            <v>3400003415</v>
          </cell>
          <cell r="B1021">
            <v>0</v>
          </cell>
          <cell r="C1021">
            <v>5100</v>
          </cell>
          <cell r="D1021" t="str">
            <v>01.10.1996</v>
          </cell>
          <cell r="E1021">
            <v>0</v>
          </cell>
          <cell r="F1021">
            <v>6197000137</v>
          </cell>
        </row>
        <row r="1022">
          <cell r="A1022">
            <v>3400003416</v>
          </cell>
          <cell r="B1022">
            <v>0</v>
          </cell>
          <cell r="C1022">
            <v>5100</v>
          </cell>
          <cell r="D1022" t="str">
            <v>01.10.1996</v>
          </cell>
          <cell r="E1022">
            <v>0</v>
          </cell>
          <cell r="F1022">
            <v>6197000138</v>
          </cell>
        </row>
        <row r="1023">
          <cell r="A1023">
            <v>3400003417</v>
          </cell>
          <cell r="B1023">
            <v>0</v>
          </cell>
          <cell r="C1023">
            <v>5100</v>
          </cell>
          <cell r="D1023" t="str">
            <v>01.10.1996</v>
          </cell>
          <cell r="E1023">
            <v>0</v>
          </cell>
          <cell r="F1023">
            <v>6197000139</v>
          </cell>
        </row>
        <row r="1024">
          <cell r="A1024">
            <v>3400003418</v>
          </cell>
          <cell r="B1024">
            <v>0</v>
          </cell>
          <cell r="C1024">
            <v>5100</v>
          </cell>
          <cell r="D1024" t="str">
            <v>01.10.1996</v>
          </cell>
          <cell r="E1024">
            <v>0</v>
          </cell>
          <cell r="F1024">
            <v>6197000140</v>
          </cell>
        </row>
        <row r="1025">
          <cell r="A1025">
            <v>3400003419</v>
          </cell>
          <cell r="B1025">
            <v>0</v>
          </cell>
          <cell r="C1025">
            <v>5100</v>
          </cell>
          <cell r="D1025" t="str">
            <v>01.10.1996</v>
          </cell>
          <cell r="E1025">
            <v>0</v>
          </cell>
          <cell r="F1025">
            <v>6197000141</v>
          </cell>
        </row>
        <row r="1026">
          <cell r="A1026">
            <v>3400003420</v>
          </cell>
          <cell r="B1026">
            <v>0</v>
          </cell>
          <cell r="C1026">
            <v>5100</v>
          </cell>
          <cell r="D1026" t="str">
            <v>01.10.1996</v>
          </cell>
          <cell r="E1026">
            <v>0</v>
          </cell>
          <cell r="F1026">
            <v>6197000142</v>
          </cell>
        </row>
        <row r="1027">
          <cell r="A1027">
            <v>3400003421</v>
          </cell>
          <cell r="B1027">
            <v>0</v>
          </cell>
          <cell r="C1027">
            <v>5100</v>
          </cell>
          <cell r="D1027" t="str">
            <v>01.10.1996</v>
          </cell>
          <cell r="E1027">
            <v>0</v>
          </cell>
          <cell r="F1027">
            <v>6197000143</v>
          </cell>
        </row>
        <row r="1028">
          <cell r="A1028">
            <v>3400003422</v>
          </cell>
          <cell r="B1028">
            <v>0</v>
          </cell>
          <cell r="C1028">
            <v>5100</v>
          </cell>
          <cell r="D1028" t="str">
            <v>01.10.1996</v>
          </cell>
          <cell r="E1028">
            <v>0</v>
          </cell>
          <cell r="F1028">
            <v>6197000144</v>
          </cell>
        </row>
        <row r="1029">
          <cell r="A1029">
            <v>3400003423</v>
          </cell>
          <cell r="B1029">
            <v>0</v>
          </cell>
          <cell r="C1029">
            <v>5100</v>
          </cell>
          <cell r="D1029" t="str">
            <v>01.10.1996</v>
          </cell>
          <cell r="E1029">
            <v>0</v>
          </cell>
          <cell r="F1029">
            <v>6197000145</v>
          </cell>
        </row>
        <row r="1030">
          <cell r="A1030">
            <v>3400003424</v>
          </cell>
          <cell r="B1030">
            <v>0</v>
          </cell>
          <cell r="C1030">
            <v>5100</v>
          </cell>
          <cell r="D1030" t="str">
            <v>01.10.1996</v>
          </cell>
          <cell r="E1030">
            <v>0</v>
          </cell>
          <cell r="F1030">
            <v>6197000146</v>
          </cell>
        </row>
        <row r="1031">
          <cell r="A1031">
            <v>3400003425</v>
          </cell>
          <cell r="B1031">
            <v>0</v>
          </cell>
          <cell r="C1031">
            <v>5100</v>
          </cell>
          <cell r="D1031" t="str">
            <v>01.10.1996</v>
          </cell>
          <cell r="E1031">
            <v>0</v>
          </cell>
          <cell r="F1031">
            <v>6197000147</v>
          </cell>
        </row>
        <row r="1032">
          <cell r="A1032">
            <v>3400003426</v>
          </cell>
          <cell r="B1032">
            <v>0</v>
          </cell>
          <cell r="C1032">
            <v>5100</v>
          </cell>
          <cell r="D1032" t="str">
            <v>01.10.1996</v>
          </cell>
          <cell r="E1032">
            <v>0</v>
          </cell>
          <cell r="F1032">
            <v>6197000148</v>
          </cell>
        </row>
        <row r="1033">
          <cell r="A1033">
            <v>3400003427</v>
          </cell>
          <cell r="B1033">
            <v>0</v>
          </cell>
          <cell r="C1033">
            <v>5100</v>
          </cell>
          <cell r="D1033" t="str">
            <v>01.10.1996</v>
          </cell>
          <cell r="E1033">
            <v>0</v>
          </cell>
          <cell r="F1033">
            <v>6197000149</v>
          </cell>
        </row>
        <row r="1034">
          <cell r="A1034">
            <v>3400003428</v>
          </cell>
          <cell r="B1034">
            <v>0</v>
          </cell>
          <cell r="C1034">
            <v>5100</v>
          </cell>
          <cell r="D1034" t="str">
            <v>01.10.1996</v>
          </cell>
          <cell r="E1034">
            <v>0</v>
          </cell>
          <cell r="F1034">
            <v>6197000150</v>
          </cell>
        </row>
        <row r="1035">
          <cell r="A1035">
            <v>3400003429</v>
          </cell>
          <cell r="B1035">
            <v>0</v>
          </cell>
          <cell r="C1035">
            <v>5100</v>
          </cell>
          <cell r="D1035" t="str">
            <v>01.10.1996</v>
          </cell>
          <cell r="E1035">
            <v>0</v>
          </cell>
          <cell r="F1035">
            <v>6197000151</v>
          </cell>
        </row>
        <row r="1036">
          <cell r="A1036">
            <v>3400003430</v>
          </cell>
          <cell r="B1036">
            <v>0</v>
          </cell>
          <cell r="C1036">
            <v>5100</v>
          </cell>
          <cell r="D1036" t="str">
            <v>01.10.1996</v>
          </cell>
          <cell r="E1036">
            <v>0</v>
          </cell>
          <cell r="F1036">
            <v>6197000152</v>
          </cell>
        </row>
        <row r="1037">
          <cell r="A1037">
            <v>3400003431</v>
          </cell>
          <cell r="B1037">
            <v>0</v>
          </cell>
          <cell r="C1037">
            <v>5100</v>
          </cell>
          <cell r="D1037" t="str">
            <v>01.10.1996</v>
          </cell>
          <cell r="E1037">
            <v>0</v>
          </cell>
          <cell r="F1037">
            <v>6197000153</v>
          </cell>
        </row>
        <row r="1038">
          <cell r="A1038">
            <v>3400003432</v>
          </cell>
          <cell r="B1038">
            <v>0</v>
          </cell>
          <cell r="C1038">
            <v>5100</v>
          </cell>
          <cell r="D1038" t="str">
            <v>01.10.1996</v>
          </cell>
          <cell r="E1038">
            <v>0</v>
          </cell>
          <cell r="F1038">
            <v>6197000154</v>
          </cell>
        </row>
        <row r="1039">
          <cell r="A1039">
            <v>3400003433</v>
          </cell>
          <cell r="B1039">
            <v>0</v>
          </cell>
          <cell r="C1039">
            <v>5100</v>
          </cell>
          <cell r="D1039" t="str">
            <v>01.10.1996</v>
          </cell>
          <cell r="E1039">
            <v>0</v>
          </cell>
          <cell r="F1039">
            <v>6197000155</v>
          </cell>
        </row>
        <row r="1040">
          <cell r="A1040">
            <v>3400003434</v>
          </cell>
          <cell r="B1040">
            <v>0</v>
          </cell>
          <cell r="C1040">
            <v>5100</v>
          </cell>
          <cell r="D1040" t="str">
            <v>01.10.1996</v>
          </cell>
          <cell r="E1040">
            <v>0</v>
          </cell>
          <cell r="F1040">
            <v>6197000156</v>
          </cell>
        </row>
        <row r="1041">
          <cell r="A1041">
            <v>3400003435</v>
          </cell>
          <cell r="B1041">
            <v>0</v>
          </cell>
          <cell r="C1041">
            <v>5100</v>
          </cell>
          <cell r="D1041" t="str">
            <v>01.10.1996</v>
          </cell>
          <cell r="E1041">
            <v>0</v>
          </cell>
          <cell r="F1041">
            <v>6197000157</v>
          </cell>
        </row>
        <row r="1042">
          <cell r="A1042">
            <v>3400003436</v>
          </cell>
          <cell r="B1042">
            <v>0</v>
          </cell>
          <cell r="C1042">
            <v>5100</v>
          </cell>
          <cell r="D1042" t="str">
            <v>01.10.1996</v>
          </cell>
          <cell r="E1042">
            <v>0</v>
          </cell>
          <cell r="F1042">
            <v>6197000158</v>
          </cell>
        </row>
        <row r="1043">
          <cell r="A1043">
            <v>3400003437</v>
          </cell>
          <cell r="B1043">
            <v>0</v>
          </cell>
          <cell r="C1043">
            <v>5100</v>
          </cell>
          <cell r="D1043" t="str">
            <v>01.10.1996</v>
          </cell>
          <cell r="E1043">
            <v>0</v>
          </cell>
          <cell r="F1043">
            <v>6197000159</v>
          </cell>
        </row>
        <row r="1044">
          <cell r="A1044">
            <v>3400003438</v>
          </cell>
          <cell r="B1044">
            <v>0</v>
          </cell>
          <cell r="C1044">
            <v>5100</v>
          </cell>
          <cell r="D1044" t="str">
            <v>01.10.1996</v>
          </cell>
          <cell r="E1044">
            <v>0</v>
          </cell>
          <cell r="F1044">
            <v>6197000160</v>
          </cell>
        </row>
        <row r="1045">
          <cell r="A1045">
            <v>3400003439</v>
          </cell>
          <cell r="B1045">
            <v>0</v>
          </cell>
          <cell r="C1045">
            <v>5100</v>
          </cell>
          <cell r="D1045" t="str">
            <v>01.10.1996</v>
          </cell>
          <cell r="E1045">
            <v>0</v>
          </cell>
          <cell r="F1045">
            <v>6197000161</v>
          </cell>
        </row>
        <row r="1046">
          <cell r="A1046">
            <v>3400003440</v>
          </cell>
          <cell r="B1046">
            <v>0</v>
          </cell>
          <cell r="C1046">
            <v>5100</v>
          </cell>
          <cell r="D1046" t="str">
            <v>01.10.1996</v>
          </cell>
          <cell r="E1046">
            <v>0</v>
          </cell>
          <cell r="F1046">
            <v>6197000162</v>
          </cell>
        </row>
        <row r="1047">
          <cell r="A1047">
            <v>3400003441</v>
          </cell>
          <cell r="B1047">
            <v>0</v>
          </cell>
          <cell r="C1047">
            <v>5100</v>
          </cell>
          <cell r="D1047" t="str">
            <v>01.10.1996</v>
          </cell>
          <cell r="E1047">
            <v>0</v>
          </cell>
          <cell r="F1047">
            <v>6197000163</v>
          </cell>
        </row>
        <row r="1048">
          <cell r="A1048">
            <v>3400003442</v>
          </cell>
          <cell r="B1048">
            <v>0</v>
          </cell>
          <cell r="C1048">
            <v>5100</v>
          </cell>
          <cell r="D1048" t="str">
            <v>01.10.1996</v>
          </cell>
          <cell r="E1048">
            <v>0</v>
          </cell>
          <cell r="F1048">
            <v>6197000164</v>
          </cell>
        </row>
        <row r="1049">
          <cell r="A1049">
            <v>3400003443</v>
          </cell>
          <cell r="B1049">
            <v>0</v>
          </cell>
          <cell r="C1049">
            <v>5100</v>
          </cell>
          <cell r="D1049" t="str">
            <v>01.10.1996</v>
          </cell>
          <cell r="E1049">
            <v>0</v>
          </cell>
          <cell r="F1049">
            <v>6197000165</v>
          </cell>
        </row>
        <row r="1050">
          <cell r="A1050">
            <v>3400003444</v>
          </cell>
          <cell r="B1050">
            <v>0</v>
          </cell>
          <cell r="C1050">
            <v>5100</v>
          </cell>
          <cell r="D1050" t="str">
            <v>01.10.1996</v>
          </cell>
          <cell r="E1050">
            <v>0</v>
          </cell>
          <cell r="F1050">
            <v>6197000166</v>
          </cell>
        </row>
        <row r="1051">
          <cell r="A1051">
            <v>3400003445</v>
          </cell>
          <cell r="B1051">
            <v>0</v>
          </cell>
          <cell r="C1051">
            <v>5100</v>
          </cell>
          <cell r="D1051" t="str">
            <v>01.10.1996</v>
          </cell>
          <cell r="E1051">
            <v>0</v>
          </cell>
          <cell r="F1051">
            <v>6197000167</v>
          </cell>
        </row>
        <row r="1052">
          <cell r="A1052">
            <v>3400003446</v>
          </cell>
          <cell r="B1052">
            <v>0</v>
          </cell>
          <cell r="C1052">
            <v>5100</v>
          </cell>
          <cell r="D1052" t="str">
            <v>01.10.1996</v>
          </cell>
          <cell r="E1052">
            <v>0</v>
          </cell>
          <cell r="F1052">
            <v>6197000168</v>
          </cell>
        </row>
        <row r="1053">
          <cell r="A1053">
            <v>3400003447</v>
          </cell>
          <cell r="B1053">
            <v>0</v>
          </cell>
          <cell r="C1053">
            <v>5100</v>
          </cell>
          <cell r="D1053" t="str">
            <v>01.10.1996</v>
          </cell>
          <cell r="E1053">
            <v>0</v>
          </cell>
          <cell r="F1053">
            <v>6197000169</v>
          </cell>
        </row>
        <row r="1054">
          <cell r="A1054">
            <v>3400003448</v>
          </cell>
          <cell r="B1054">
            <v>0</v>
          </cell>
          <cell r="C1054">
            <v>5100</v>
          </cell>
          <cell r="D1054" t="str">
            <v>01.10.1996</v>
          </cell>
          <cell r="E1054">
            <v>0</v>
          </cell>
          <cell r="F1054">
            <v>6197000170</v>
          </cell>
        </row>
        <row r="1055">
          <cell r="A1055">
            <v>3400003449</v>
          </cell>
          <cell r="B1055">
            <v>0</v>
          </cell>
          <cell r="C1055">
            <v>5100</v>
          </cell>
          <cell r="D1055" t="str">
            <v>01.10.1996</v>
          </cell>
          <cell r="E1055">
            <v>0</v>
          </cell>
          <cell r="F1055">
            <v>6197000171</v>
          </cell>
        </row>
        <row r="1056">
          <cell r="A1056">
            <v>3400003450</v>
          </cell>
          <cell r="B1056">
            <v>0</v>
          </cell>
          <cell r="C1056">
            <v>5100</v>
          </cell>
          <cell r="D1056" t="str">
            <v>01.10.1996</v>
          </cell>
          <cell r="E1056">
            <v>0</v>
          </cell>
          <cell r="F1056">
            <v>6197000172</v>
          </cell>
        </row>
        <row r="1057">
          <cell r="A1057">
            <v>3400003451</v>
          </cell>
          <cell r="B1057">
            <v>0</v>
          </cell>
          <cell r="C1057">
            <v>5100</v>
          </cell>
          <cell r="D1057" t="str">
            <v>01.10.1996</v>
          </cell>
          <cell r="E1057">
            <v>0</v>
          </cell>
          <cell r="F1057">
            <v>6197000173</v>
          </cell>
        </row>
        <row r="1058">
          <cell r="A1058">
            <v>3400003452</v>
          </cell>
          <cell r="B1058">
            <v>0</v>
          </cell>
          <cell r="C1058">
            <v>5100</v>
          </cell>
          <cell r="D1058" t="str">
            <v>01.10.1996</v>
          </cell>
          <cell r="E1058">
            <v>0</v>
          </cell>
          <cell r="F1058">
            <v>6197000174</v>
          </cell>
        </row>
        <row r="1059">
          <cell r="A1059">
            <v>3400003453</v>
          </cell>
          <cell r="B1059">
            <v>0</v>
          </cell>
          <cell r="C1059">
            <v>5100</v>
          </cell>
          <cell r="D1059" t="str">
            <v>01.10.1996</v>
          </cell>
          <cell r="E1059">
            <v>0</v>
          </cell>
          <cell r="F1059">
            <v>6197000175</v>
          </cell>
        </row>
        <row r="1060">
          <cell r="A1060">
            <v>3400003454</v>
          </cell>
          <cell r="B1060">
            <v>0</v>
          </cell>
          <cell r="C1060">
            <v>5100</v>
          </cell>
          <cell r="D1060" t="str">
            <v>01.10.1996</v>
          </cell>
          <cell r="E1060">
            <v>0</v>
          </cell>
          <cell r="F1060">
            <v>6197000176</v>
          </cell>
        </row>
        <row r="1061">
          <cell r="A1061">
            <v>3400003455</v>
          </cell>
          <cell r="B1061">
            <v>0</v>
          </cell>
          <cell r="C1061">
            <v>5100</v>
          </cell>
          <cell r="D1061" t="str">
            <v>01.10.1996</v>
          </cell>
          <cell r="E1061">
            <v>0</v>
          </cell>
          <cell r="F1061">
            <v>6197000177</v>
          </cell>
        </row>
        <row r="1062">
          <cell r="A1062">
            <v>3400003456</v>
          </cell>
          <cell r="B1062">
            <v>0</v>
          </cell>
          <cell r="C1062">
            <v>5100</v>
          </cell>
          <cell r="D1062" t="str">
            <v>01.10.1996</v>
          </cell>
          <cell r="E1062">
            <v>0</v>
          </cell>
          <cell r="F1062">
            <v>6197000178</v>
          </cell>
        </row>
        <row r="1063">
          <cell r="A1063">
            <v>3400003457</v>
          </cell>
          <cell r="B1063">
            <v>0</v>
          </cell>
          <cell r="C1063">
            <v>5100</v>
          </cell>
          <cell r="D1063" t="str">
            <v>01.10.1996</v>
          </cell>
          <cell r="E1063">
            <v>0</v>
          </cell>
          <cell r="F1063">
            <v>6197000179</v>
          </cell>
        </row>
        <row r="1064">
          <cell r="A1064">
            <v>3400003458</v>
          </cell>
          <cell r="B1064">
            <v>0</v>
          </cell>
          <cell r="C1064">
            <v>5100</v>
          </cell>
          <cell r="D1064" t="str">
            <v>01.10.1996</v>
          </cell>
          <cell r="E1064">
            <v>0</v>
          </cell>
          <cell r="F1064">
            <v>6197000180</v>
          </cell>
        </row>
        <row r="1065">
          <cell r="A1065">
            <v>3400003459</v>
          </cell>
          <cell r="B1065">
            <v>0</v>
          </cell>
          <cell r="C1065">
            <v>5100</v>
          </cell>
          <cell r="D1065" t="str">
            <v>01.10.1996</v>
          </cell>
          <cell r="E1065">
            <v>0</v>
          </cell>
          <cell r="F1065">
            <v>6197000181</v>
          </cell>
        </row>
        <row r="1066">
          <cell r="A1066">
            <v>3400003460</v>
          </cell>
          <cell r="B1066">
            <v>0</v>
          </cell>
          <cell r="C1066">
            <v>5100</v>
          </cell>
          <cell r="D1066" t="str">
            <v>01.10.1996</v>
          </cell>
          <cell r="E1066">
            <v>0</v>
          </cell>
          <cell r="F1066">
            <v>6197000182</v>
          </cell>
        </row>
        <row r="1067">
          <cell r="A1067">
            <v>3400003461</v>
          </cell>
          <cell r="B1067">
            <v>0</v>
          </cell>
          <cell r="C1067">
            <v>5100</v>
          </cell>
          <cell r="D1067" t="str">
            <v>01.10.1996</v>
          </cell>
          <cell r="E1067">
            <v>0</v>
          </cell>
          <cell r="F1067">
            <v>6197000183</v>
          </cell>
        </row>
        <row r="1068">
          <cell r="A1068">
            <v>3400003462</v>
          </cell>
          <cell r="B1068">
            <v>0</v>
          </cell>
          <cell r="C1068">
            <v>5100</v>
          </cell>
          <cell r="D1068" t="str">
            <v>01.10.1996</v>
          </cell>
          <cell r="E1068">
            <v>0</v>
          </cell>
          <cell r="F1068">
            <v>6197000184</v>
          </cell>
        </row>
        <row r="1069">
          <cell r="A1069">
            <v>3400003463</v>
          </cell>
          <cell r="B1069">
            <v>0</v>
          </cell>
          <cell r="C1069">
            <v>5100</v>
          </cell>
          <cell r="D1069" t="str">
            <v>01.10.1996</v>
          </cell>
          <cell r="E1069">
            <v>0</v>
          </cell>
          <cell r="F1069">
            <v>6197000185</v>
          </cell>
        </row>
        <row r="1070">
          <cell r="A1070">
            <v>3400003464</v>
          </cell>
          <cell r="B1070">
            <v>0</v>
          </cell>
          <cell r="C1070">
            <v>5100</v>
          </cell>
          <cell r="D1070" t="str">
            <v>01.10.1996</v>
          </cell>
          <cell r="E1070">
            <v>0</v>
          </cell>
          <cell r="F1070">
            <v>6197000186</v>
          </cell>
        </row>
        <row r="1071">
          <cell r="A1071">
            <v>3400003465</v>
          </cell>
          <cell r="B1071">
            <v>0</v>
          </cell>
          <cell r="C1071">
            <v>5100</v>
          </cell>
          <cell r="D1071" t="str">
            <v>01.10.1996</v>
          </cell>
          <cell r="E1071">
            <v>0</v>
          </cell>
          <cell r="F1071">
            <v>6197000187</v>
          </cell>
        </row>
        <row r="1072">
          <cell r="A1072">
            <v>3400003466</v>
          </cell>
          <cell r="B1072">
            <v>0</v>
          </cell>
          <cell r="C1072">
            <v>5100</v>
          </cell>
          <cell r="D1072" t="str">
            <v>01.10.1996</v>
          </cell>
          <cell r="E1072">
            <v>0</v>
          </cell>
          <cell r="F1072">
            <v>6197000188</v>
          </cell>
        </row>
        <row r="1073">
          <cell r="A1073">
            <v>3400003467</v>
          </cell>
          <cell r="B1073">
            <v>0</v>
          </cell>
          <cell r="C1073">
            <v>5100</v>
          </cell>
          <cell r="D1073" t="str">
            <v>01.10.1996</v>
          </cell>
          <cell r="E1073">
            <v>0</v>
          </cell>
          <cell r="F1073">
            <v>6197000189</v>
          </cell>
        </row>
        <row r="1074">
          <cell r="A1074">
            <v>3400003468</v>
          </cell>
          <cell r="B1074">
            <v>0</v>
          </cell>
          <cell r="C1074">
            <v>5100</v>
          </cell>
          <cell r="D1074" t="str">
            <v>01.10.1996</v>
          </cell>
          <cell r="E1074">
            <v>0</v>
          </cell>
          <cell r="F1074">
            <v>6197000190</v>
          </cell>
        </row>
        <row r="1075">
          <cell r="A1075">
            <v>3400003469</v>
          </cell>
          <cell r="B1075">
            <v>0</v>
          </cell>
          <cell r="C1075">
            <v>5100</v>
          </cell>
          <cell r="D1075" t="str">
            <v>01.10.1996</v>
          </cell>
          <cell r="E1075">
            <v>0</v>
          </cell>
          <cell r="F1075">
            <v>6197000191</v>
          </cell>
        </row>
        <row r="1076">
          <cell r="A1076">
            <v>3400003470</v>
          </cell>
          <cell r="B1076">
            <v>0</v>
          </cell>
          <cell r="C1076">
            <v>5100</v>
          </cell>
          <cell r="D1076" t="str">
            <v>01.10.1996</v>
          </cell>
          <cell r="E1076">
            <v>0</v>
          </cell>
          <cell r="F1076">
            <v>6197000192</v>
          </cell>
        </row>
        <row r="1077">
          <cell r="A1077">
            <v>3400003471</v>
          </cell>
          <cell r="B1077">
            <v>0</v>
          </cell>
          <cell r="C1077">
            <v>5100</v>
          </cell>
          <cell r="D1077" t="str">
            <v>01.10.1996</v>
          </cell>
          <cell r="E1077">
            <v>0</v>
          </cell>
          <cell r="F1077">
            <v>6197000193</v>
          </cell>
        </row>
        <row r="1078">
          <cell r="A1078">
            <v>3400003472</v>
          </cell>
          <cell r="B1078">
            <v>0</v>
          </cell>
          <cell r="C1078">
            <v>5100</v>
          </cell>
          <cell r="D1078" t="str">
            <v>01.10.1996</v>
          </cell>
          <cell r="E1078">
            <v>0</v>
          </cell>
          <cell r="F1078">
            <v>6197000194</v>
          </cell>
        </row>
        <row r="1079">
          <cell r="A1079">
            <v>3400003473</v>
          </cell>
          <cell r="B1079">
            <v>0</v>
          </cell>
          <cell r="C1079">
            <v>5100</v>
          </cell>
          <cell r="D1079" t="str">
            <v>01.10.1996</v>
          </cell>
          <cell r="E1079">
            <v>0</v>
          </cell>
          <cell r="F1079">
            <v>6197000195</v>
          </cell>
        </row>
        <row r="1080">
          <cell r="A1080">
            <v>3400003474</v>
          </cell>
          <cell r="B1080">
            <v>0</v>
          </cell>
          <cell r="C1080">
            <v>5100</v>
          </cell>
          <cell r="D1080" t="str">
            <v>01.10.1996</v>
          </cell>
          <cell r="E1080">
            <v>0</v>
          </cell>
          <cell r="F1080">
            <v>6197000196</v>
          </cell>
        </row>
        <row r="1081">
          <cell r="A1081">
            <v>3400003475</v>
          </cell>
          <cell r="B1081">
            <v>0</v>
          </cell>
          <cell r="C1081">
            <v>5100</v>
          </cell>
          <cell r="D1081" t="str">
            <v>01.10.1996</v>
          </cell>
          <cell r="E1081">
            <v>0</v>
          </cell>
          <cell r="F1081">
            <v>6197000197</v>
          </cell>
        </row>
        <row r="1082">
          <cell r="A1082">
            <v>3400003476</v>
          </cell>
          <cell r="B1082">
            <v>0</v>
          </cell>
          <cell r="C1082">
            <v>5100</v>
          </cell>
          <cell r="D1082" t="str">
            <v>01.10.1996</v>
          </cell>
          <cell r="E1082">
            <v>0</v>
          </cell>
          <cell r="F1082">
            <v>6197000198</v>
          </cell>
        </row>
        <row r="1083">
          <cell r="A1083">
            <v>3400003477</v>
          </cell>
          <cell r="B1083">
            <v>0</v>
          </cell>
          <cell r="C1083">
            <v>5100</v>
          </cell>
          <cell r="D1083" t="str">
            <v>01.10.1996</v>
          </cell>
          <cell r="E1083">
            <v>0</v>
          </cell>
          <cell r="F1083">
            <v>6197000199</v>
          </cell>
        </row>
        <row r="1084">
          <cell r="A1084">
            <v>3400003478</v>
          </cell>
          <cell r="B1084">
            <v>0</v>
          </cell>
          <cell r="C1084">
            <v>5100</v>
          </cell>
          <cell r="D1084" t="str">
            <v>01.10.1996</v>
          </cell>
          <cell r="E1084">
            <v>0</v>
          </cell>
          <cell r="F1084">
            <v>6197000200</v>
          </cell>
        </row>
        <row r="1085">
          <cell r="A1085">
            <v>3400003479</v>
          </cell>
          <cell r="B1085">
            <v>0</v>
          </cell>
          <cell r="C1085">
            <v>5100</v>
          </cell>
          <cell r="D1085" t="str">
            <v>01.10.1996</v>
          </cell>
          <cell r="E1085">
            <v>0</v>
          </cell>
          <cell r="F1085">
            <v>6197000201</v>
          </cell>
        </row>
        <row r="1086">
          <cell r="A1086">
            <v>3400003480</v>
          </cell>
          <cell r="B1086">
            <v>0</v>
          </cell>
          <cell r="C1086">
            <v>5100</v>
          </cell>
          <cell r="D1086" t="str">
            <v>01.10.1996</v>
          </cell>
          <cell r="E1086">
            <v>0</v>
          </cell>
          <cell r="F1086">
            <v>6197000202</v>
          </cell>
        </row>
        <row r="1087">
          <cell r="A1087">
            <v>3400003481</v>
          </cell>
          <cell r="B1087">
            <v>0</v>
          </cell>
          <cell r="C1087">
            <v>5100</v>
          </cell>
          <cell r="D1087" t="str">
            <v>01.10.1996</v>
          </cell>
          <cell r="E1087">
            <v>0</v>
          </cell>
          <cell r="F1087">
            <v>6197000203</v>
          </cell>
        </row>
        <row r="1088">
          <cell r="A1088">
            <v>3400003482</v>
          </cell>
          <cell r="B1088">
            <v>0</v>
          </cell>
          <cell r="C1088">
            <v>5100</v>
          </cell>
          <cell r="D1088" t="str">
            <v>01.10.1996</v>
          </cell>
          <cell r="E1088">
            <v>0</v>
          </cell>
          <cell r="F1088">
            <v>6197000204</v>
          </cell>
        </row>
        <row r="1089">
          <cell r="A1089">
            <v>3400003483</v>
          </cell>
          <cell r="B1089">
            <v>0</v>
          </cell>
          <cell r="C1089">
            <v>5100</v>
          </cell>
          <cell r="D1089" t="str">
            <v>01.10.1996</v>
          </cell>
          <cell r="E1089">
            <v>0</v>
          </cell>
          <cell r="F1089">
            <v>6197000205</v>
          </cell>
        </row>
        <row r="1090">
          <cell r="A1090">
            <v>3400003484</v>
          </cell>
          <cell r="B1090">
            <v>0</v>
          </cell>
          <cell r="C1090">
            <v>5100</v>
          </cell>
          <cell r="D1090" t="str">
            <v>01.10.1996</v>
          </cell>
          <cell r="E1090">
            <v>0</v>
          </cell>
          <cell r="F1090">
            <v>6197000206</v>
          </cell>
        </row>
        <row r="1091">
          <cell r="A1091">
            <v>3400003485</v>
          </cell>
          <cell r="B1091">
            <v>0</v>
          </cell>
          <cell r="C1091">
            <v>5100</v>
          </cell>
          <cell r="D1091" t="str">
            <v>01.10.1996</v>
          </cell>
          <cell r="E1091">
            <v>0</v>
          </cell>
          <cell r="F1091">
            <v>6197000207</v>
          </cell>
        </row>
        <row r="1092">
          <cell r="A1092">
            <v>3400003486</v>
          </cell>
          <cell r="B1092">
            <v>0</v>
          </cell>
          <cell r="C1092">
            <v>5100</v>
          </cell>
          <cell r="D1092" t="str">
            <v>01.10.1996</v>
          </cell>
          <cell r="E1092">
            <v>0</v>
          </cell>
          <cell r="F1092">
            <v>6197000208</v>
          </cell>
        </row>
        <row r="1093">
          <cell r="A1093">
            <v>3400003487</v>
          </cell>
          <cell r="B1093">
            <v>0</v>
          </cell>
          <cell r="C1093">
            <v>5100</v>
          </cell>
          <cell r="D1093" t="str">
            <v>01.10.1996</v>
          </cell>
          <cell r="E1093">
            <v>0</v>
          </cell>
          <cell r="F1093">
            <v>6197000209</v>
          </cell>
        </row>
        <row r="1094">
          <cell r="A1094">
            <v>3400003488</v>
          </cell>
          <cell r="B1094">
            <v>0</v>
          </cell>
          <cell r="C1094">
            <v>5100</v>
          </cell>
          <cell r="D1094" t="str">
            <v>01.10.1996</v>
          </cell>
          <cell r="E1094">
            <v>0</v>
          </cell>
          <cell r="F1094">
            <v>6197000210</v>
          </cell>
        </row>
        <row r="1095">
          <cell r="A1095">
            <v>3400003489</v>
          </cell>
          <cell r="B1095">
            <v>0</v>
          </cell>
          <cell r="C1095">
            <v>5100</v>
          </cell>
          <cell r="D1095" t="str">
            <v>01.10.1996</v>
          </cell>
          <cell r="E1095">
            <v>0</v>
          </cell>
          <cell r="F1095">
            <v>6197000211</v>
          </cell>
        </row>
        <row r="1096">
          <cell r="A1096">
            <v>3400003490</v>
          </cell>
          <cell r="B1096">
            <v>0</v>
          </cell>
          <cell r="C1096">
            <v>5100</v>
          </cell>
          <cell r="D1096" t="str">
            <v>01.10.1996</v>
          </cell>
          <cell r="E1096">
            <v>0</v>
          </cell>
          <cell r="F1096">
            <v>6197000212</v>
          </cell>
        </row>
        <row r="1097">
          <cell r="A1097">
            <v>3400003491</v>
          </cell>
          <cell r="B1097">
            <v>0</v>
          </cell>
          <cell r="C1097">
            <v>5100</v>
          </cell>
          <cell r="D1097" t="str">
            <v>01.10.1996</v>
          </cell>
          <cell r="E1097">
            <v>0</v>
          </cell>
          <cell r="F1097">
            <v>6197000213</v>
          </cell>
        </row>
        <row r="1098">
          <cell r="A1098">
            <v>3400003492</v>
          </cell>
          <cell r="B1098">
            <v>0</v>
          </cell>
          <cell r="C1098">
            <v>5100</v>
          </cell>
          <cell r="D1098" t="str">
            <v>01.10.1996</v>
          </cell>
          <cell r="E1098">
            <v>0</v>
          </cell>
          <cell r="F1098">
            <v>6197000214</v>
          </cell>
        </row>
        <row r="1099">
          <cell r="A1099">
            <v>3400003493</v>
          </cell>
          <cell r="B1099">
            <v>0</v>
          </cell>
          <cell r="C1099">
            <v>5100</v>
          </cell>
          <cell r="D1099" t="str">
            <v>01.10.1996</v>
          </cell>
          <cell r="E1099">
            <v>0</v>
          </cell>
          <cell r="F1099">
            <v>6197000215</v>
          </cell>
        </row>
        <row r="1100">
          <cell r="A1100">
            <v>3400003494</v>
          </cell>
          <cell r="B1100">
            <v>0</v>
          </cell>
          <cell r="C1100">
            <v>5100</v>
          </cell>
          <cell r="D1100" t="str">
            <v>01.10.1996</v>
          </cell>
          <cell r="E1100">
            <v>0</v>
          </cell>
          <cell r="F1100">
            <v>6197000216</v>
          </cell>
        </row>
        <row r="1101">
          <cell r="A1101">
            <v>3400003495</v>
          </cell>
          <cell r="B1101">
            <v>0</v>
          </cell>
          <cell r="C1101">
            <v>5100</v>
          </cell>
          <cell r="D1101" t="str">
            <v>01.10.1996</v>
          </cell>
          <cell r="E1101">
            <v>0</v>
          </cell>
          <cell r="F1101">
            <v>6197000217</v>
          </cell>
        </row>
        <row r="1102">
          <cell r="A1102">
            <v>3400003496</v>
          </cell>
          <cell r="B1102">
            <v>0</v>
          </cell>
          <cell r="C1102">
            <v>5100</v>
          </cell>
          <cell r="D1102" t="str">
            <v>01.10.1996</v>
          </cell>
          <cell r="E1102">
            <v>0</v>
          </cell>
          <cell r="F1102">
            <v>6197000218</v>
          </cell>
        </row>
        <row r="1103">
          <cell r="A1103">
            <v>3400003497</v>
          </cell>
          <cell r="B1103">
            <v>0</v>
          </cell>
          <cell r="C1103">
            <v>5100</v>
          </cell>
          <cell r="D1103" t="str">
            <v>01.10.1996</v>
          </cell>
          <cell r="E1103">
            <v>0</v>
          </cell>
          <cell r="F1103">
            <v>6197000219</v>
          </cell>
        </row>
        <row r="1104">
          <cell r="A1104">
            <v>3400003498</v>
          </cell>
          <cell r="B1104">
            <v>0</v>
          </cell>
          <cell r="C1104">
            <v>5100</v>
          </cell>
          <cell r="D1104" t="str">
            <v>01.10.1996</v>
          </cell>
          <cell r="E1104">
            <v>0</v>
          </cell>
          <cell r="F1104">
            <v>6197000220</v>
          </cell>
        </row>
        <row r="1105">
          <cell r="A1105">
            <v>3400003499</v>
          </cell>
          <cell r="B1105">
            <v>0</v>
          </cell>
          <cell r="C1105">
            <v>5100</v>
          </cell>
          <cell r="D1105" t="str">
            <v>01.10.1996</v>
          </cell>
          <cell r="E1105">
            <v>0</v>
          </cell>
          <cell r="F1105">
            <v>6197000221</v>
          </cell>
        </row>
        <row r="1106">
          <cell r="A1106">
            <v>3400003500</v>
          </cell>
          <cell r="B1106">
            <v>0</v>
          </cell>
          <cell r="C1106">
            <v>5100</v>
          </cell>
          <cell r="D1106" t="str">
            <v>01.10.1996</v>
          </cell>
          <cell r="E1106">
            <v>0</v>
          </cell>
          <cell r="F1106">
            <v>6197000222</v>
          </cell>
        </row>
        <row r="1107">
          <cell r="A1107">
            <v>3400003501</v>
          </cell>
          <cell r="B1107">
            <v>0</v>
          </cell>
          <cell r="C1107">
            <v>5100</v>
          </cell>
          <cell r="D1107" t="str">
            <v>01.10.1996</v>
          </cell>
          <cell r="E1107">
            <v>0</v>
          </cell>
          <cell r="F1107">
            <v>6197000223</v>
          </cell>
        </row>
        <row r="1108">
          <cell r="A1108">
            <v>3400003502</v>
          </cell>
          <cell r="B1108">
            <v>0</v>
          </cell>
          <cell r="C1108">
            <v>5100</v>
          </cell>
          <cell r="D1108" t="str">
            <v>01.10.1996</v>
          </cell>
          <cell r="E1108">
            <v>0</v>
          </cell>
          <cell r="F1108">
            <v>6197000224</v>
          </cell>
        </row>
        <row r="1109">
          <cell r="A1109">
            <v>3400003503</v>
          </cell>
          <cell r="B1109">
            <v>0</v>
          </cell>
          <cell r="C1109">
            <v>5100</v>
          </cell>
          <cell r="D1109" t="str">
            <v>01.10.1996</v>
          </cell>
          <cell r="E1109">
            <v>0</v>
          </cell>
          <cell r="F1109">
            <v>6197000225</v>
          </cell>
        </row>
        <row r="1110">
          <cell r="A1110">
            <v>3400003504</v>
          </cell>
          <cell r="B1110">
            <v>0</v>
          </cell>
          <cell r="C1110">
            <v>5100</v>
          </cell>
          <cell r="D1110" t="str">
            <v>01.10.1996</v>
          </cell>
          <cell r="E1110">
            <v>0</v>
          </cell>
          <cell r="F1110">
            <v>6197000226</v>
          </cell>
        </row>
        <row r="1111">
          <cell r="A1111">
            <v>3400003505</v>
          </cell>
          <cell r="B1111">
            <v>0</v>
          </cell>
          <cell r="C1111">
            <v>5101</v>
          </cell>
          <cell r="D1111" t="str">
            <v>01.10.1996</v>
          </cell>
          <cell r="E1111">
            <v>0</v>
          </cell>
          <cell r="F1111">
            <v>6197000227</v>
          </cell>
        </row>
        <row r="1112">
          <cell r="A1112">
            <v>3400003506</v>
          </cell>
          <cell r="B1112">
            <v>0</v>
          </cell>
          <cell r="C1112">
            <v>4420</v>
          </cell>
          <cell r="D1112" t="str">
            <v>01.10.1996</v>
          </cell>
          <cell r="E1112">
            <v>1</v>
          </cell>
          <cell r="F1112">
            <v>6197000228</v>
          </cell>
        </row>
        <row r="1113">
          <cell r="A1113">
            <v>3400003507</v>
          </cell>
          <cell r="B1113">
            <v>0</v>
          </cell>
          <cell r="C1113">
            <v>4420</v>
          </cell>
          <cell r="D1113" t="str">
            <v>01.10.1996</v>
          </cell>
          <cell r="E1113">
            <v>1</v>
          </cell>
          <cell r="F1113">
            <v>6197000229</v>
          </cell>
        </row>
        <row r="1114">
          <cell r="A1114">
            <v>3400003508</v>
          </cell>
          <cell r="B1114">
            <v>0</v>
          </cell>
          <cell r="C1114">
            <v>4420</v>
          </cell>
          <cell r="D1114" t="str">
            <v>01.10.1996</v>
          </cell>
          <cell r="E1114">
            <v>1</v>
          </cell>
          <cell r="F1114">
            <v>6197000230</v>
          </cell>
        </row>
        <row r="1115">
          <cell r="A1115">
            <v>3400003509</v>
          </cell>
          <cell r="B1115">
            <v>0</v>
          </cell>
          <cell r="C1115">
            <v>4420</v>
          </cell>
          <cell r="D1115" t="str">
            <v>01.10.1996</v>
          </cell>
          <cell r="E1115">
            <v>1</v>
          </cell>
          <cell r="F1115">
            <v>6197000231</v>
          </cell>
        </row>
        <row r="1116">
          <cell r="A1116">
            <v>3400003510</v>
          </cell>
          <cell r="B1116">
            <v>0</v>
          </cell>
          <cell r="C1116">
            <v>4420</v>
          </cell>
          <cell r="D1116" t="str">
            <v>01.10.1996</v>
          </cell>
          <cell r="E1116">
            <v>1</v>
          </cell>
          <cell r="F1116">
            <v>6197000232</v>
          </cell>
        </row>
        <row r="1117">
          <cell r="A1117">
            <v>3400003511</v>
          </cell>
          <cell r="B1117">
            <v>0</v>
          </cell>
          <cell r="C1117">
            <v>4420</v>
          </cell>
          <cell r="D1117" t="str">
            <v>01.10.1996</v>
          </cell>
          <cell r="E1117">
            <v>1</v>
          </cell>
          <cell r="F1117">
            <v>6197000233</v>
          </cell>
        </row>
        <row r="1118">
          <cell r="A1118">
            <v>3400003512</v>
          </cell>
          <cell r="B1118">
            <v>0</v>
          </cell>
          <cell r="C1118">
            <v>4420</v>
          </cell>
          <cell r="D1118" t="str">
            <v>01.10.1996</v>
          </cell>
          <cell r="E1118">
            <v>1</v>
          </cell>
          <cell r="F1118">
            <v>6197000234</v>
          </cell>
        </row>
        <row r="1119">
          <cell r="A1119">
            <v>3400003513</v>
          </cell>
          <cell r="B1119">
            <v>0</v>
          </cell>
          <cell r="C1119">
            <v>4420</v>
          </cell>
          <cell r="D1119" t="str">
            <v>01.10.1996</v>
          </cell>
          <cell r="E1119">
            <v>1</v>
          </cell>
          <cell r="F1119">
            <v>6197000235</v>
          </cell>
        </row>
        <row r="1120">
          <cell r="A1120">
            <v>3400003514</v>
          </cell>
          <cell r="B1120">
            <v>0</v>
          </cell>
          <cell r="C1120">
            <v>4420</v>
          </cell>
          <cell r="D1120" t="str">
            <v>01.10.1996</v>
          </cell>
          <cell r="E1120">
            <v>1</v>
          </cell>
          <cell r="F1120">
            <v>6197000237</v>
          </cell>
        </row>
        <row r="1121">
          <cell r="A1121">
            <v>3400003515</v>
          </cell>
          <cell r="B1121">
            <v>0</v>
          </cell>
          <cell r="C1121">
            <v>4420</v>
          </cell>
          <cell r="D1121" t="str">
            <v>01.10.1996</v>
          </cell>
          <cell r="E1121">
            <v>1</v>
          </cell>
          <cell r="F1121">
            <v>6197000238</v>
          </cell>
        </row>
        <row r="1122">
          <cell r="A1122">
            <v>3400003516</v>
          </cell>
          <cell r="B1122">
            <v>0</v>
          </cell>
          <cell r="C1122">
            <v>4420</v>
          </cell>
          <cell r="D1122" t="str">
            <v>01.10.1996</v>
          </cell>
          <cell r="E1122">
            <v>1</v>
          </cell>
          <cell r="F1122">
            <v>6197000239</v>
          </cell>
        </row>
        <row r="1123">
          <cell r="A1123">
            <v>3400003517</v>
          </cell>
          <cell r="B1123">
            <v>0</v>
          </cell>
          <cell r="C1123">
            <v>4420</v>
          </cell>
          <cell r="D1123" t="str">
            <v>01.10.1996</v>
          </cell>
          <cell r="E1123">
            <v>1</v>
          </cell>
          <cell r="F1123">
            <v>6197000240</v>
          </cell>
        </row>
        <row r="1124">
          <cell r="A1124">
            <v>3400003518</v>
          </cell>
          <cell r="B1124">
            <v>0</v>
          </cell>
          <cell r="C1124">
            <v>5302</v>
          </cell>
          <cell r="D1124" t="str">
            <v>01.10.1996</v>
          </cell>
          <cell r="E1124">
            <v>1</v>
          </cell>
          <cell r="F1124">
            <v>6197000241</v>
          </cell>
        </row>
        <row r="1125">
          <cell r="A1125">
            <v>3400003519</v>
          </cell>
          <cell r="B1125">
            <v>0</v>
          </cell>
          <cell r="C1125">
            <v>5302</v>
          </cell>
          <cell r="D1125" t="str">
            <v>01.10.1996</v>
          </cell>
          <cell r="E1125">
            <v>1</v>
          </cell>
          <cell r="F1125">
            <v>6197000242</v>
          </cell>
        </row>
        <row r="1126">
          <cell r="A1126">
            <v>3400003520</v>
          </cell>
          <cell r="B1126">
            <v>0</v>
          </cell>
          <cell r="C1126">
            <v>5300</v>
          </cell>
          <cell r="D1126" t="str">
            <v>01.10.1996</v>
          </cell>
          <cell r="E1126">
            <v>1</v>
          </cell>
          <cell r="F1126">
            <v>6197000243</v>
          </cell>
        </row>
        <row r="1127">
          <cell r="A1127">
            <v>3400003521</v>
          </cell>
          <cell r="B1127">
            <v>0</v>
          </cell>
          <cell r="C1127">
            <v>5300</v>
          </cell>
          <cell r="D1127" t="str">
            <v>01.10.1996</v>
          </cell>
          <cell r="E1127">
            <v>1</v>
          </cell>
          <cell r="F1127">
            <v>6197000244</v>
          </cell>
        </row>
        <row r="1128">
          <cell r="A1128">
            <v>3400003522</v>
          </cell>
          <cell r="B1128">
            <v>0</v>
          </cell>
          <cell r="C1128">
            <v>5300</v>
          </cell>
          <cell r="D1128" t="str">
            <v>01.10.1996</v>
          </cell>
          <cell r="E1128">
            <v>1</v>
          </cell>
          <cell r="F1128">
            <v>6197000245</v>
          </cell>
        </row>
        <row r="1129">
          <cell r="A1129">
            <v>3400003523</v>
          </cell>
          <cell r="B1129">
            <v>0</v>
          </cell>
          <cell r="C1129">
            <v>4420</v>
          </cell>
          <cell r="D1129" t="str">
            <v>01.10.1996</v>
          </cell>
          <cell r="E1129">
            <v>1</v>
          </cell>
          <cell r="F1129">
            <v>6197000246</v>
          </cell>
        </row>
        <row r="1130">
          <cell r="A1130">
            <v>3400003524</v>
          </cell>
          <cell r="B1130">
            <v>0</v>
          </cell>
          <cell r="C1130">
            <v>5300</v>
          </cell>
          <cell r="D1130" t="str">
            <v>01.10.1996</v>
          </cell>
          <cell r="E1130">
            <v>1</v>
          </cell>
          <cell r="F1130">
            <v>6197000247</v>
          </cell>
        </row>
        <row r="1131">
          <cell r="A1131">
            <v>3400003525</v>
          </cell>
          <cell r="B1131">
            <v>0</v>
          </cell>
          <cell r="C1131">
            <v>5300</v>
          </cell>
          <cell r="D1131" t="str">
            <v>01.10.1996</v>
          </cell>
          <cell r="E1131">
            <v>1</v>
          </cell>
          <cell r="F1131">
            <v>6197000248</v>
          </cell>
        </row>
        <row r="1132">
          <cell r="A1132">
            <v>3400003526</v>
          </cell>
          <cell r="B1132">
            <v>0</v>
          </cell>
          <cell r="C1132">
            <v>5300</v>
          </cell>
          <cell r="D1132" t="str">
            <v>01.10.1996</v>
          </cell>
          <cell r="E1132">
            <v>1</v>
          </cell>
          <cell r="F1132">
            <v>6197000249</v>
          </cell>
        </row>
        <row r="1133">
          <cell r="A1133">
            <v>3400003527</v>
          </cell>
          <cell r="B1133">
            <v>0</v>
          </cell>
          <cell r="C1133">
            <v>6220</v>
          </cell>
          <cell r="D1133" t="str">
            <v>01.10.1996</v>
          </cell>
          <cell r="E1133">
            <v>1</v>
          </cell>
          <cell r="F1133">
            <v>6197000250</v>
          </cell>
        </row>
        <row r="1134">
          <cell r="A1134">
            <v>3400003528</v>
          </cell>
          <cell r="B1134">
            <v>0</v>
          </cell>
          <cell r="C1134">
            <v>6220</v>
          </cell>
          <cell r="D1134" t="str">
            <v>01.10.1996</v>
          </cell>
          <cell r="E1134">
            <v>1</v>
          </cell>
          <cell r="F1134">
            <v>6197000251</v>
          </cell>
        </row>
        <row r="1135">
          <cell r="A1135">
            <v>3400003529</v>
          </cell>
          <cell r="B1135">
            <v>0</v>
          </cell>
          <cell r="C1135">
            <v>6800</v>
          </cell>
          <cell r="D1135" t="str">
            <v>01.10.1996</v>
          </cell>
          <cell r="E1135">
            <v>1</v>
          </cell>
          <cell r="F1135">
            <v>6197000252</v>
          </cell>
        </row>
        <row r="1136">
          <cell r="A1136">
            <v>3400003530</v>
          </cell>
          <cell r="B1136">
            <v>0</v>
          </cell>
          <cell r="C1136">
            <v>5301</v>
          </cell>
          <cell r="D1136" t="str">
            <v>01.10.1996</v>
          </cell>
          <cell r="E1136">
            <v>1</v>
          </cell>
          <cell r="F1136">
            <v>6197000253</v>
          </cell>
        </row>
        <row r="1137">
          <cell r="A1137">
            <v>3400003531</v>
          </cell>
          <cell r="B1137">
            <v>0</v>
          </cell>
          <cell r="C1137">
            <v>6801</v>
          </cell>
          <cell r="D1137" t="str">
            <v>01.10.1996</v>
          </cell>
          <cell r="E1137">
            <v>1</v>
          </cell>
          <cell r="F1137">
            <v>6197000254</v>
          </cell>
        </row>
        <row r="1138">
          <cell r="A1138">
            <v>3400003532</v>
          </cell>
          <cell r="B1138">
            <v>0</v>
          </cell>
          <cell r="C1138">
            <v>6801</v>
          </cell>
          <cell r="D1138" t="str">
            <v>01.10.1996</v>
          </cell>
          <cell r="E1138">
            <v>1</v>
          </cell>
          <cell r="F1138">
            <v>6197000255</v>
          </cell>
        </row>
        <row r="1139">
          <cell r="A1139">
            <v>3400003533</v>
          </cell>
          <cell r="B1139">
            <v>0</v>
          </cell>
          <cell r="C1139">
            <v>6801</v>
          </cell>
          <cell r="D1139" t="str">
            <v>01.10.1996</v>
          </cell>
          <cell r="E1139">
            <v>0</v>
          </cell>
          <cell r="F1139">
            <v>6197000256</v>
          </cell>
        </row>
        <row r="1140">
          <cell r="A1140">
            <v>3400003534</v>
          </cell>
          <cell r="B1140">
            <v>0</v>
          </cell>
          <cell r="C1140">
            <v>6221</v>
          </cell>
          <cell r="D1140" t="str">
            <v>07.08.1996</v>
          </cell>
          <cell r="E1140">
            <v>11</v>
          </cell>
          <cell r="F1140">
            <v>6197000257</v>
          </cell>
        </row>
        <row r="1141">
          <cell r="A1141">
            <v>3400003535</v>
          </cell>
          <cell r="B1141">
            <v>0</v>
          </cell>
          <cell r="C1141">
            <v>6221</v>
          </cell>
          <cell r="D1141" t="str">
            <v>07.08.1996</v>
          </cell>
          <cell r="E1141">
            <v>2</v>
          </cell>
          <cell r="F1141">
            <v>6197000258</v>
          </cell>
        </row>
        <row r="1142">
          <cell r="A1142">
            <v>3400003536</v>
          </cell>
          <cell r="B1142">
            <v>0</v>
          </cell>
          <cell r="C1142">
            <v>6221</v>
          </cell>
          <cell r="D1142" t="str">
            <v>07.08.1996</v>
          </cell>
          <cell r="E1142">
            <v>1</v>
          </cell>
          <cell r="F1142">
            <v>6197000259</v>
          </cell>
        </row>
        <row r="1143">
          <cell r="A1143">
            <v>3400003537</v>
          </cell>
          <cell r="B1143">
            <v>0</v>
          </cell>
          <cell r="C1143">
            <v>6221</v>
          </cell>
          <cell r="D1143" t="str">
            <v>07.08.1996</v>
          </cell>
          <cell r="E1143">
            <v>1</v>
          </cell>
          <cell r="F1143">
            <v>6197000260</v>
          </cell>
        </row>
        <row r="1144">
          <cell r="A1144">
            <v>3400003538</v>
          </cell>
          <cell r="B1144">
            <v>0</v>
          </cell>
          <cell r="C1144">
            <v>6221</v>
          </cell>
          <cell r="D1144" t="str">
            <v>07.08.1996</v>
          </cell>
          <cell r="E1144">
            <v>32</v>
          </cell>
          <cell r="F1144">
            <v>6197000261</v>
          </cell>
        </row>
        <row r="1145">
          <cell r="A1145">
            <v>3400003539</v>
          </cell>
          <cell r="B1145">
            <v>0</v>
          </cell>
          <cell r="C1145">
            <v>6221</v>
          </cell>
          <cell r="D1145" t="str">
            <v>07.08.1996</v>
          </cell>
          <cell r="E1145">
            <v>8</v>
          </cell>
          <cell r="F1145">
            <v>6197000262</v>
          </cell>
        </row>
        <row r="1146">
          <cell r="A1146">
            <v>3400003540</v>
          </cell>
          <cell r="B1146">
            <v>0</v>
          </cell>
          <cell r="C1146">
            <v>6221</v>
          </cell>
          <cell r="D1146" t="str">
            <v>07.08.1996</v>
          </cell>
          <cell r="E1146">
            <v>2</v>
          </cell>
          <cell r="F1146">
            <v>6197000263</v>
          </cell>
        </row>
        <row r="1147">
          <cell r="A1147">
            <v>3400003541</v>
          </cell>
          <cell r="B1147">
            <v>0</v>
          </cell>
          <cell r="C1147">
            <v>6221</v>
          </cell>
          <cell r="D1147" t="str">
            <v>07.08.1996</v>
          </cell>
          <cell r="E1147">
            <v>20</v>
          </cell>
          <cell r="F1147">
            <v>6197000264</v>
          </cell>
        </row>
        <row r="1148">
          <cell r="A1148">
            <v>3400003542</v>
          </cell>
          <cell r="B1148">
            <v>0</v>
          </cell>
          <cell r="C1148">
            <v>6602</v>
          </cell>
          <cell r="D1148" t="str">
            <v>04.06.1996</v>
          </cell>
          <cell r="E1148">
            <v>0</v>
          </cell>
          <cell r="F1148">
            <v>6197000265</v>
          </cell>
        </row>
        <row r="1149">
          <cell r="A1149">
            <v>3400003543</v>
          </cell>
          <cell r="B1149">
            <v>0</v>
          </cell>
          <cell r="C1149">
            <v>6602</v>
          </cell>
          <cell r="D1149" t="str">
            <v>04.06.1996</v>
          </cell>
          <cell r="E1149">
            <v>0</v>
          </cell>
          <cell r="F1149">
            <v>6197000266</v>
          </cell>
        </row>
        <row r="1150">
          <cell r="A1150">
            <v>3400003544</v>
          </cell>
          <cell r="B1150">
            <v>0</v>
          </cell>
          <cell r="C1150">
            <v>5301</v>
          </cell>
          <cell r="D1150" t="str">
            <v>01.10.1996</v>
          </cell>
          <cell r="E1150">
            <v>0</v>
          </cell>
          <cell r="F1150">
            <v>6197000267</v>
          </cell>
        </row>
        <row r="1151">
          <cell r="A1151">
            <v>3400003545</v>
          </cell>
          <cell r="B1151">
            <v>0</v>
          </cell>
          <cell r="C1151">
            <v>5301</v>
          </cell>
          <cell r="D1151" t="str">
            <v>01.10.1996</v>
          </cell>
          <cell r="E1151">
            <v>1</v>
          </cell>
          <cell r="F1151">
            <v>6197000268</v>
          </cell>
        </row>
        <row r="1152">
          <cell r="A1152">
            <v>3400003546</v>
          </cell>
          <cell r="B1152">
            <v>0</v>
          </cell>
          <cell r="C1152">
            <v>5301</v>
          </cell>
          <cell r="D1152" t="str">
            <v>01.10.1996</v>
          </cell>
          <cell r="E1152">
            <v>1</v>
          </cell>
          <cell r="F1152">
            <v>6197000269</v>
          </cell>
        </row>
        <row r="1153">
          <cell r="A1153">
            <v>3400003547</v>
          </cell>
          <cell r="B1153">
            <v>0</v>
          </cell>
          <cell r="C1153">
            <v>5300</v>
          </cell>
          <cell r="D1153" t="str">
            <v>01.10.1996</v>
          </cell>
          <cell r="E1153">
            <v>1</v>
          </cell>
          <cell r="F1153">
            <v>6197000270</v>
          </cell>
        </row>
        <row r="1154">
          <cell r="A1154">
            <v>3400003548</v>
          </cell>
          <cell r="B1154">
            <v>0</v>
          </cell>
          <cell r="C1154">
            <v>6210</v>
          </cell>
          <cell r="D1154" t="str">
            <v>14.01.1997</v>
          </cell>
          <cell r="E1154">
            <v>0</v>
          </cell>
          <cell r="F1154">
            <v>6197000271</v>
          </cell>
        </row>
        <row r="1155">
          <cell r="A1155">
            <v>3400003549</v>
          </cell>
          <cell r="B1155">
            <v>0</v>
          </cell>
          <cell r="C1155">
            <v>6210</v>
          </cell>
          <cell r="D1155" t="str">
            <v>14.01.1997</v>
          </cell>
          <cell r="E1155">
            <v>0</v>
          </cell>
          <cell r="F1155">
            <v>6197000272</v>
          </cell>
        </row>
        <row r="1156">
          <cell r="A1156">
            <v>3400003550</v>
          </cell>
          <cell r="B1156">
            <v>0</v>
          </cell>
          <cell r="C1156">
            <v>6210</v>
          </cell>
          <cell r="D1156" t="str">
            <v>14.01.1997</v>
          </cell>
          <cell r="E1156">
            <v>0</v>
          </cell>
          <cell r="F1156">
            <v>6197000273</v>
          </cell>
        </row>
        <row r="1157">
          <cell r="A1157">
            <v>3400003551</v>
          </cell>
          <cell r="B1157">
            <v>0</v>
          </cell>
          <cell r="C1157">
            <v>6600</v>
          </cell>
          <cell r="D1157" t="str">
            <v>14.01.1997</v>
          </cell>
          <cell r="E1157">
            <v>1</v>
          </cell>
          <cell r="F1157">
            <v>6197000274</v>
          </cell>
        </row>
        <row r="1158">
          <cell r="A1158">
            <v>3400003552</v>
          </cell>
          <cell r="B1158">
            <v>0</v>
          </cell>
          <cell r="C1158">
            <v>6901</v>
          </cell>
          <cell r="D1158" t="str">
            <v>01.10.1996</v>
          </cell>
          <cell r="E1158">
            <v>0</v>
          </cell>
          <cell r="F1158">
            <v>6197000275</v>
          </cell>
        </row>
        <row r="1159">
          <cell r="A1159">
            <v>3400003553</v>
          </cell>
          <cell r="B1159">
            <v>0</v>
          </cell>
          <cell r="C1159">
            <v>6901</v>
          </cell>
          <cell r="D1159" t="str">
            <v>01.10.1996</v>
          </cell>
          <cell r="E1159">
            <v>0</v>
          </cell>
          <cell r="F1159">
            <v>6197000276</v>
          </cell>
        </row>
        <row r="1160">
          <cell r="A1160">
            <v>3400003554</v>
          </cell>
          <cell r="B1160">
            <v>0</v>
          </cell>
          <cell r="C1160">
            <v>5100</v>
          </cell>
          <cell r="D1160" t="str">
            <v>14.01.1997</v>
          </cell>
          <cell r="E1160">
            <v>0</v>
          </cell>
          <cell r="F1160">
            <v>6197000277</v>
          </cell>
        </row>
        <row r="1161">
          <cell r="A1161">
            <v>3400003555</v>
          </cell>
          <cell r="B1161">
            <v>0</v>
          </cell>
          <cell r="C1161">
            <v>6901</v>
          </cell>
          <cell r="D1161" t="str">
            <v>01.10.1996</v>
          </cell>
          <cell r="E1161">
            <v>17</v>
          </cell>
          <cell r="F1161">
            <v>6197000278</v>
          </cell>
        </row>
        <row r="1162">
          <cell r="A1162">
            <v>3400003556</v>
          </cell>
          <cell r="B1162">
            <v>0</v>
          </cell>
          <cell r="C1162">
            <v>6901</v>
          </cell>
          <cell r="D1162" t="str">
            <v>01.10.1996</v>
          </cell>
          <cell r="E1162">
            <v>2</v>
          </cell>
          <cell r="F1162">
            <v>6197000279</v>
          </cell>
        </row>
        <row r="1163">
          <cell r="A1163">
            <v>3400003557</v>
          </cell>
          <cell r="B1163">
            <v>0</v>
          </cell>
          <cell r="C1163">
            <v>6901</v>
          </cell>
          <cell r="D1163" t="str">
            <v>01.10.1996</v>
          </cell>
          <cell r="E1163">
            <v>12</v>
          </cell>
          <cell r="F1163">
            <v>6197000280</v>
          </cell>
        </row>
        <row r="1164">
          <cell r="A1164">
            <v>3400003558</v>
          </cell>
          <cell r="B1164">
            <v>0</v>
          </cell>
          <cell r="C1164">
            <v>6901</v>
          </cell>
          <cell r="D1164" t="str">
            <v>01.10.1996</v>
          </cell>
          <cell r="E1164">
            <v>2</v>
          </cell>
          <cell r="F1164">
            <v>6197000281</v>
          </cell>
        </row>
        <row r="1165">
          <cell r="A1165">
            <v>3400003559</v>
          </cell>
          <cell r="B1165">
            <v>0</v>
          </cell>
          <cell r="C1165">
            <v>6901</v>
          </cell>
          <cell r="D1165" t="str">
            <v>01.10.1996</v>
          </cell>
          <cell r="E1165">
            <v>1</v>
          </cell>
          <cell r="F1165">
            <v>6197000282</v>
          </cell>
        </row>
        <row r="1166">
          <cell r="A1166">
            <v>3400003560</v>
          </cell>
          <cell r="B1166">
            <v>0</v>
          </cell>
          <cell r="C1166">
            <v>6901</v>
          </cell>
          <cell r="D1166" t="str">
            <v>01.10.1996</v>
          </cell>
          <cell r="E1166">
            <v>3</v>
          </cell>
          <cell r="F1166">
            <v>6197000283</v>
          </cell>
        </row>
        <row r="1167">
          <cell r="A1167">
            <v>3400003561</v>
          </cell>
          <cell r="B1167">
            <v>0</v>
          </cell>
          <cell r="C1167">
            <v>6230</v>
          </cell>
          <cell r="D1167" t="str">
            <v>14.01.1997</v>
          </cell>
          <cell r="E1167">
            <v>0</v>
          </cell>
          <cell r="F1167">
            <v>6197000284</v>
          </cell>
        </row>
        <row r="1168">
          <cell r="A1168">
            <v>3400003562</v>
          </cell>
          <cell r="B1168">
            <v>0</v>
          </cell>
          <cell r="C1168">
            <v>5300</v>
          </cell>
          <cell r="D1168" t="str">
            <v>01.10.1996</v>
          </cell>
          <cell r="E1168">
            <v>1</v>
          </cell>
          <cell r="F1168">
            <v>6197000285</v>
          </cell>
        </row>
        <row r="1169">
          <cell r="A1169">
            <v>3400003563</v>
          </cell>
          <cell r="B1169">
            <v>0</v>
          </cell>
          <cell r="C1169">
            <v>6600</v>
          </cell>
          <cell r="D1169" t="str">
            <v>14.01.1997</v>
          </cell>
          <cell r="E1169">
            <v>0</v>
          </cell>
          <cell r="F1169">
            <v>6197000286</v>
          </cell>
        </row>
        <row r="1170">
          <cell r="A1170">
            <v>3400003564</v>
          </cell>
          <cell r="B1170">
            <v>0</v>
          </cell>
          <cell r="C1170">
            <v>6600</v>
          </cell>
          <cell r="D1170" t="str">
            <v>14.01.1997</v>
          </cell>
          <cell r="E1170">
            <v>1</v>
          </cell>
          <cell r="F1170">
            <v>6197000287</v>
          </cell>
        </row>
        <row r="1171">
          <cell r="A1171">
            <v>3400003565</v>
          </cell>
          <cell r="B1171">
            <v>0</v>
          </cell>
          <cell r="C1171">
            <v>6801</v>
          </cell>
          <cell r="D1171" t="str">
            <v>14.01.1997</v>
          </cell>
          <cell r="E1171">
            <v>1</v>
          </cell>
          <cell r="F1171">
            <v>6197000288</v>
          </cell>
        </row>
        <row r="1172">
          <cell r="A1172">
            <v>3400003566</v>
          </cell>
          <cell r="B1172">
            <v>0</v>
          </cell>
          <cell r="C1172">
            <v>6602</v>
          </cell>
          <cell r="D1172" t="str">
            <v>01.10.1996</v>
          </cell>
          <cell r="E1172">
            <v>1</v>
          </cell>
          <cell r="F1172">
            <v>6197000289</v>
          </cell>
        </row>
        <row r="1173">
          <cell r="A1173">
            <v>3400003567</v>
          </cell>
          <cell r="B1173">
            <v>0</v>
          </cell>
          <cell r="C1173">
            <v>6602</v>
          </cell>
          <cell r="D1173" t="str">
            <v>01.10.1996</v>
          </cell>
          <cell r="E1173">
            <v>1</v>
          </cell>
          <cell r="F1173">
            <v>6197000290</v>
          </cell>
        </row>
        <row r="1174">
          <cell r="A1174">
            <v>3400003568</v>
          </cell>
          <cell r="B1174">
            <v>0</v>
          </cell>
          <cell r="C1174">
            <v>6500</v>
          </cell>
          <cell r="D1174" t="str">
            <v>16.01.1997</v>
          </cell>
          <cell r="E1174">
            <v>0</v>
          </cell>
          <cell r="F1174">
            <v>6197000291</v>
          </cell>
        </row>
        <row r="1175">
          <cell r="A1175">
            <v>3400003569</v>
          </cell>
          <cell r="B1175">
            <v>0</v>
          </cell>
          <cell r="C1175">
            <v>5400</v>
          </cell>
          <cell r="D1175" t="str">
            <v>16.01.1997</v>
          </cell>
          <cell r="E1175">
            <v>0</v>
          </cell>
          <cell r="F1175">
            <v>6197000292</v>
          </cell>
        </row>
        <row r="1176">
          <cell r="A1176">
            <v>3400003570</v>
          </cell>
          <cell r="B1176">
            <v>0</v>
          </cell>
          <cell r="C1176">
            <v>5400</v>
          </cell>
          <cell r="D1176" t="str">
            <v>16.01.1997</v>
          </cell>
          <cell r="E1176">
            <v>0</v>
          </cell>
          <cell r="F1176">
            <v>6197000293</v>
          </cell>
        </row>
        <row r="1177">
          <cell r="A1177">
            <v>3400003571</v>
          </cell>
          <cell r="B1177">
            <v>0</v>
          </cell>
          <cell r="C1177">
            <v>5400</v>
          </cell>
          <cell r="D1177" t="str">
            <v>16.01.1997</v>
          </cell>
          <cell r="E1177">
            <v>0</v>
          </cell>
          <cell r="F1177">
            <v>6197000294</v>
          </cell>
        </row>
        <row r="1178">
          <cell r="A1178">
            <v>3400003572</v>
          </cell>
          <cell r="B1178">
            <v>0</v>
          </cell>
          <cell r="C1178">
            <v>5400</v>
          </cell>
          <cell r="D1178" t="str">
            <v>16.01.1997</v>
          </cell>
          <cell r="E1178">
            <v>0</v>
          </cell>
          <cell r="F1178">
            <v>6197000295</v>
          </cell>
        </row>
        <row r="1179">
          <cell r="A1179">
            <v>3400003573</v>
          </cell>
          <cell r="B1179">
            <v>0</v>
          </cell>
          <cell r="C1179">
            <v>6600</v>
          </cell>
          <cell r="D1179" t="str">
            <v>16.01.1997</v>
          </cell>
          <cell r="E1179">
            <v>0</v>
          </cell>
          <cell r="F1179">
            <v>6197000296</v>
          </cell>
        </row>
        <row r="1180">
          <cell r="A1180">
            <v>3400003574</v>
          </cell>
          <cell r="B1180">
            <v>0</v>
          </cell>
          <cell r="C1180">
            <v>6600</v>
          </cell>
          <cell r="D1180" t="str">
            <v>16.01.1997</v>
          </cell>
          <cell r="E1180">
            <v>1</v>
          </cell>
          <cell r="F1180">
            <v>6197000297</v>
          </cell>
        </row>
        <row r="1181">
          <cell r="A1181">
            <v>3400003575</v>
          </cell>
          <cell r="B1181">
            <v>0</v>
          </cell>
          <cell r="C1181">
            <v>6600</v>
          </cell>
          <cell r="D1181" t="str">
            <v>16.01.1997</v>
          </cell>
          <cell r="E1181">
            <v>1</v>
          </cell>
          <cell r="F1181">
            <v>6197000298</v>
          </cell>
        </row>
        <row r="1182">
          <cell r="A1182">
            <v>3400003576</v>
          </cell>
          <cell r="B1182">
            <v>0</v>
          </cell>
          <cell r="C1182">
            <v>6600</v>
          </cell>
          <cell r="D1182" t="str">
            <v>16.01.1997</v>
          </cell>
          <cell r="E1182">
            <v>1</v>
          </cell>
          <cell r="F1182">
            <v>6197000299</v>
          </cell>
        </row>
        <row r="1183">
          <cell r="A1183">
            <v>3400003577</v>
          </cell>
          <cell r="B1183">
            <v>0</v>
          </cell>
          <cell r="C1183">
            <v>6600</v>
          </cell>
          <cell r="D1183" t="str">
            <v>16.01.1997</v>
          </cell>
          <cell r="E1183">
            <v>1</v>
          </cell>
          <cell r="F1183">
            <v>6197000300</v>
          </cell>
        </row>
        <row r="1184">
          <cell r="A1184">
            <v>3400003578</v>
          </cell>
          <cell r="B1184">
            <v>0</v>
          </cell>
          <cell r="C1184">
            <v>6801</v>
          </cell>
          <cell r="D1184" t="str">
            <v>16.01.1997</v>
          </cell>
          <cell r="E1184">
            <v>1</v>
          </cell>
          <cell r="F1184">
            <v>6197000301</v>
          </cell>
        </row>
        <row r="1185">
          <cell r="A1185">
            <v>3400003579</v>
          </cell>
          <cell r="B1185">
            <v>0</v>
          </cell>
          <cell r="C1185">
            <v>6600</v>
          </cell>
          <cell r="D1185" t="str">
            <v>16.01.1997</v>
          </cell>
          <cell r="E1185">
            <v>0</v>
          </cell>
          <cell r="F1185">
            <v>6197000302</v>
          </cell>
        </row>
        <row r="1186">
          <cell r="A1186">
            <v>3400003580</v>
          </cell>
          <cell r="B1186">
            <v>0</v>
          </cell>
          <cell r="C1186">
            <v>6801</v>
          </cell>
          <cell r="D1186" t="str">
            <v>16.01.1997</v>
          </cell>
          <cell r="E1186">
            <v>0</v>
          </cell>
          <cell r="F1186">
            <v>6197000303</v>
          </cell>
        </row>
        <row r="1187">
          <cell r="A1187">
            <v>3400003581</v>
          </cell>
          <cell r="B1187">
            <v>0</v>
          </cell>
          <cell r="C1187">
            <v>6600</v>
          </cell>
          <cell r="D1187" t="str">
            <v>16.01.1997</v>
          </cell>
          <cell r="E1187">
            <v>1</v>
          </cell>
          <cell r="F1187">
            <v>6197000304</v>
          </cell>
        </row>
        <row r="1188">
          <cell r="A1188">
            <v>3400003582</v>
          </cell>
          <cell r="B1188">
            <v>0</v>
          </cell>
          <cell r="C1188">
            <v>6801</v>
          </cell>
          <cell r="D1188" t="str">
            <v>16.01.1997</v>
          </cell>
          <cell r="E1188">
            <v>1</v>
          </cell>
          <cell r="F1188">
            <v>6197000305</v>
          </cell>
        </row>
        <row r="1189">
          <cell r="A1189">
            <v>3400003583</v>
          </cell>
          <cell r="B1189">
            <v>0</v>
          </cell>
          <cell r="C1189">
            <v>6901</v>
          </cell>
          <cell r="D1189" t="str">
            <v>01.10.1996</v>
          </cell>
          <cell r="E1189">
            <v>4</v>
          </cell>
          <cell r="F1189">
            <v>6197000306</v>
          </cell>
        </row>
        <row r="1190">
          <cell r="A1190">
            <v>3400003584</v>
          </cell>
          <cell r="B1190">
            <v>0</v>
          </cell>
          <cell r="C1190">
            <v>6901</v>
          </cell>
          <cell r="D1190" t="str">
            <v>01.10.1996</v>
          </cell>
          <cell r="E1190">
            <v>0</v>
          </cell>
          <cell r="F1190">
            <v>6197000307</v>
          </cell>
        </row>
        <row r="1191">
          <cell r="A1191">
            <v>3400003585</v>
          </cell>
          <cell r="B1191">
            <v>0</v>
          </cell>
          <cell r="C1191">
            <v>6901</v>
          </cell>
          <cell r="D1191" t="str">
            <v>01.10.1996</v>
          </cell>
          <cell r="E1191">
            <v>8</v>
          </cell>
          <cell r="F1191">
            <v>6197000308</v>
          </cell>
        </row>
        <row r="1192">
          <cell r="A1192">
            <v>3400003586</v>
          </cell>
          <cell r="B1192">
            <v>0</v>
          </cell>
          <cell r="C1192">
            <v>6901</v>
          </cell>
          <cell r="D1192" t="str">
            <v>01.10.1996</v>
          </cell>
          <cell r="E1192">
            <v>1</v>
          </cell>
          <cell r="F1192">
            <v>6197000309</v>
          </cell>
        </row>
        <row r="1193">
          <cell r="A1193">
            <v>3400003587</v>
          </cell>
          <cell r="B1193">
            <v>0</v>
          </cell>
          <cell r="C1193">
            <v>6901</v>
          </cell>
          <cell r="D1193" t="str">
            <v>01.10.1996</v>
          </cell>
          <cell r="E1193">
            <v>1</v>
          </cell>
          <cell r="F1193">
            <v>6197000310</v>
          </cell>
        </row>
        <row r="1194">
          <cell r="A1194">
            <v>3400003588</v>
          </cell>
          <cell r="B1194">
            <v>0</v>
          </cell>
          <cell r="C1194">
            <v>6901</v>
          </cell>
          <cell r="D1194" t="str">
            <v>01.10.1996</v>
          </cell>
          <cell r="E1194">
            <v>5</v>
          </cell>
          <cell r="F1194">
            <v>6197000311</v>
          </cell>
        </row>
        <row r="1195">
          <cell r="A1195">
            <v>3400003589</v>
          </cell>
          <cell r="B1195">
            <v>0</v>
          </cell>
          <cell r="C1195">
            <v>6901</v>
          </cell>
          <cell r="D1195" t="str">
            <v>01.10.1996</v>
          </cell>
          <cell r="E1195">
            <v>2</v>
          </cell>
          <cell r="F1195">
            <v>6197000312</v>
          </cell>
        </row>
        <row r="1196">
          <cell r="A1196">
            <v>3400003590</v>
          </cell>
          <cell r="B1196">
            <v>0</v>
          </cell>
          <cell r="C1196">
            <v>6801</v>
          </cell>
          <cell r="D1196" t="str">
            <v>16.01.1997</v>
          </cell>
          <cell r="E1196">
            <v>1</v>
          </cell>
          <cell r="F1196">
            <v>6197000313</v>
          </cell>
        </row>
        <row r="1197">
          <cell r="A1197">
            <v>3400003591</v>
          </cell>
          <cell r="B1197">
            <v>0</v>
          </cell>
          <cell r="C1197">
            <v>6801</v>
          </cell>
          <cell r="D1197" t="str">
            <v>16.01.1997</v>
          </cell>
          <cell r="E1197">
            <v>1</v>
          </cell>
          <cell r="F1197">
            <v>6197000314</v>
          </cell>
        </row>
        <row r="1198">
          <cell r="A1198">
            <v>3400003592</v>
          </cell>
          <cell r="B1198">
            <v>0</v>
          </cell>
          <cell r="C1198">
            <v>6901</v>
          </cell>
          <cell r="D1198" t="str">
            <v>01.10.1996</v>
          </cell>
          <cell r="E1198">
            <v>2</v>
          </cell>
          <cell r="F1198">
            <v>6197000315</v>
          </cell>
        </row>
        <row r="1199">
          <cell r="A1199">
            <v>3400003593</v>
          </cell>
          <cell r="B1199">
            <v>0</v>
          </cell>
          <cell r="C1199">
            <v>6901</v>
          </cell>
          <cell r="D1199" t="str">
            <v>01.10.1996</v>
          </cell>
          <cell r="E1199">
            <v>2</v>
          </cell>
          <cell r="F1199">
            <v>6197000316</v>
          </cell>
        </row>
        <row r="1200">
          <cell r="A1200">
            <v>3400003594</v>
          </cell>
          <cell r="B1200">
            <v>0</v>
          </cell>
          <cell r="C1200">
            <v>6901</v>
          </cell>
          <cell r="D1200" t="str">
            <v>01.10.1996</v>
          </cell>
          <cell r="E1200">
            <v>2</v>
          </cell>
          <cell r="F1200">
            <v>6197000317</v>
          </cell>
        </row>
        <row r="1201">
          <cell r="A1201">
            <v>3400003595</v>
          </cell>
          <cell r="B1201">
            <v>0</v>
          </cell>
          <cell r="C1201">
            <v>6901</v>
          </cell>
          <cell r="D1201" t="str">
            <v>01.10.1996</v>
          </cell>
          <cell r="E1201">
            <v>6</v>
          </cell>
          <cell r="F1201">
            <v>6197000318</v>
          </cell>
        </row>
        <row r="1202">
          <cell r="A1202">
            <v>3400003596</v>
          </cell>
          <cell r="B1202">
            <v>0</v>
          </cell>
          <cell r="C1202">
            <v>6901</v>
          </cell>
          <cell r="D1202" t="str">
            <v>01.10.1996</v>
          </cell>
          <cell r="E1202">
            <v>24</v>
          </cell>
          <cell r="F1202">
            <v>6197000319</v>
          </cell>
        </row>
        <row r="1203">
          <cell r="A1203">
            <v>3400003597</v>
          </cell>
          <cell r="B1203">
            <v>0</v>
          </cell>
          <cell r="C1203">
            <v>6602</v>
          </cell>
          <cell r="D1203" t="str">
            <v>01.10.1996</v>
          </cell>
          <cell r="E1203">
            <v>0</v>
          </cell>
          <cell r="F1203">
            <v>6197000320</v>
          </cell>
        </row>
        <row r="1204">
          <cell r="A1204">
            <v>3400003598</v>
          </cell>
          <cell r="B1204">
            <v>0</v>
          </cell>
          <cell r="C1204">
            <v>6901</v>
          </cell>
          <cell r="D1204" t="str">
            <v>01.10.1996</v>
          </cell>
          <cell r="E1204">
            <v>2</v>
          </cell>
          <cell r="F1204">
            <v>6197000321</v>
          </cell>
        </row>
        <row r="1205">
          <cell r="A1205">
            <v>3400003599</v>
          </cell>
          <cell r="B1205">
            <v>0</v>
          </cell>
          <cell r="C1205">
            <v>6901</v>
          </cell>
          <cell r="D1205" t="str">
            <v>01.10.1996</v>
          </cell>
          <cell r="E1205">
            <v>2</v>
          </cell>
          <cell r="F1205">
            <v>6197000322</v>
          </cell>
        </row>
        <row r="1206">
          <cell r="A1206">
            <v>3400003600</v>
          </cell>
          <cell r="B1206">
            <v>0</v>
          </cell>
          <cell r="C1206">
            <v>6901</v>
          </cell>
          <cell r="D1206" t="str">
            <v>01.10.1996</v>
          </cell>
          <cell r="E1206">
            <v>1</v>
          </cell>
          <cell r="F1206">
            <v>6197000323</v>
          </cell>
        </row>
        <row r="1207">
          <cell r="A1207">
            <v>3400003601</v>
          </cell>
          <cell r="B1207">
            <v>0</v>
          </cell>
          <cell r="C1207">
            <v>6602</v>
          </cell>
          <cell r="D1207" t="str">
            <v>01.10.1996</v>
          </cell>
          <cell r="E1207">
            <v>1</v>
          </cell>
          <cell r="F1207">
            <v>6197000324</v>
          </cell>
        </row>
        <row r="1208">
          <cell r="A1208">
            <v>3400003602</v>
          </cell>
          <cell r="B1208">
            <v>0</v>
          </cell>
          <cell r="C1208">
            <v>6602</v>
          </cell>
          <cell r="D1208" t="str">
            <v>01.10.1996</v>
          </cell>
          <cell r="E1208">
            <v>1</v>
          </cell>
          <cell r="F1208">
            <v>6197000325</v>
          </cell>
        </row>
        <row r="1209">
          <cell r="A1209">
            <v>3400003603</v>
          </cell>
          <cell r="B1209">
            <v>0</v>
          </cell>
          <cell r="C1209">
            <v>6602</v>
          </cell>
          <cell r="D1209" t="str">
            <v>01.10.1996</v>
          </cell>
          <cell r="E1209">
            <v>1</v>
          </cell>
          <cell r="F1209">
            <v>6197000326</v>
          </cell>
        </row>
        <row r="1210">
          <cell r="A1210">
            <v>3400003604</v>
          </cell>
          <cell r="B1210">
            <v>0</v>
          </cell>
          <cell r="C1210">
            <v>6220</v>
          </cell>
          <cell r="D1210" t="str">
            <v>17.01.1997</v>
          </cell>
          <cell r="E1210">
            <v>1</v>
          </cell>
          <cell r="F1210">
            <v>6197000327</v>
          </cell>
        </row>
        <row r="1211">
          <cell r="A1211">
            <v>3400003605</v>
          </cell>
          <cell r="B1211">
            <v>0</v>
          </cell>
          <cell r="C1211">
            <v>6220</v>
          </cell>
          <cell r="D1211" t="str">
            <v>17.01.1997</v>
          </cell>
          <cell r="E1211">
            <v>1</v>
          </cell>
          <cell r="F1211">
            <v>6197000328</v>
          </cell>
        </row>
        <row r="1212">
          <cell r="A1212">
            <v>3400003606</v>
          </cell>
          <cell r="B1212">
            <v>0</v>
          </cell>
          <cell r="C1212">
            <v>6220</v>
          </cell>
          <cell r="D1212" t="str">
            <v>17.01.1997</v>
          </cell>
          <cell r="E1212">
            <v>1</v>
          </cell>
          <cell r="F1212">
            <v>6197000329</v>
          </cell>
        </row>
        <row r="1213">
          <cell r="A1213">
            <v>3400003607</v>
          </cell>
          <cell r="B1213">
            <v>0</v>
          </cell>
          <cell r="C1213">
            <v>6220</v>
          </cell>
          <cell r="D1213" t="str">
            <v>17.01.1997</v>
          </cell>
          <cell r="E1213">
            <v>1</v>
          </cell>
          <cell r="F1213">
            <v>6197000330</v>
          </cell>
        </row>
        <row r="1214">
          <cell r="A1214">
            <v>3400003608</v>
          </cell>
          <cell r="B1214">
            <v>0</v>
          </cell>
          <cell r="C1214">
            <v>6220</v>
          </cell>
          <cell r="D1214" t="str">
            <v>17.01.1997</v>
          </cell>
          <cell r="E1214">
            <v>1</v>
          </cell>
          <cell r="F1214">
            <v>6197000331</v>
          </cell>
        </row>
        <row r="1215">
          <cell r="A1215">
            <v>3400003609</v>
          </cell>
          <cell r="B1215">
            <v>0</v>
          </cell>
          <cell r="C1215">
            <v>6220</v>
          </cell>
          <cell r="D1215" t="str">
            <v>17.01.1997</v>
          </cell>
          <cell r="E1215">
            <v>1</v>
          </cell>
          <cell r="F1215">
            <v>6197000332</v>
          </cell>
        </row>
        <row r="1216">
          <cell r="A1216">
            <v>3400003610</v>
          </cell>
          <cell r="B1216">
            <v>0</v>
          </cell>
          <cell r="C1216">
            <v>6600</v>
          </cell>
          <cell r="D1216" t="str">
            <v>17.01.1997</v>
          </cell>
          <cell r="E1216">
            <v>1</v>
          </cell>
          <cell r="F1216">
            <v>6197000333</v>
          </cell>
        </row>
        <row r="1217">
          <cell r="A1217">
            <v>3400003611</v>
          </cell>
          <cell r="B1217">
            <v>0</v>
          </cell>
          <cell r="C1217">
            <v>6602</v>
          </cell>
          <cell r="D1217" t="str">
            <v>01.10.1996</v>
          </cell>
          <cell r="E1217">
            <v>0</v>
          </cell>
          <cell r="F1217">
            <v>6197000334</v>
          </cell>
        </row>
        <row r="1218">
          <cell r="A1218">
            <v>3400003612</v>
          </cell>
          <cell r="B1218">
            <v>0</v>
          </cell>
          <cell r="C1218">
            <v>6602</v>
          </cell>
          <cell r="D1218" t="str">
            <v>01.10.1996</v>
          </cell>
          <cell r="E1218">
            <v>4</v>
          </cell>
          <cell r="F1218">
            <v>6197000335</v>
          </cell>
        </row>
        <row r="1219">
          <cell r="A1219">
            <v>3400003613</v>
          </cell>
          <cell r="B1219">
            <v>0</v>
          </cell>
          <cell r="C1219">
            <v>6901</v>
          </cell>
          <cell r="D1219" t="str">
            <v>01.10.1996</v>
          </cell>
          <cell r="E1219">
            <v>0</v>
          </cell>
          <cell r="F1219">
            <v>6197000336</v>
          </cell>
        </row>
        <row r="1220">
          <cell r="A1220">
            <v>3400003614</v>
          </cell>
          <cell r="B1220">
            <v>0</v>
          </cell>
          <cell r="C1220">
            <v>6901</v>
          </cell>
          <cell r="D1220" t="str">
            <v>01.10.1996</v>
          </cell>
          <cell r="E1220">
            <v>0</v>
          </cell>
          <cell r="F1220">
            <v>6197000337</v>
          </cell>
        </row>
        <row r="1221">
          <cell r="A1221">
            <v>3400003615</v>
          </cell>
          <cell r="B1221">
            <v>0</v>
          </cell>
          <cell r="C1221">
            <v>6801</v>
          </cell>
          <cell r="D1221" t="str">
            <v>20.01.1997</v>
          </cell>
          <cell r="E1221">
            <v>1</v>
          </cell>
          <cell r="F1221">
            <v>6197000338</v>
          </cell>
        </row>
        <row r="1222">
          <cell r="A1222">
            <v>3400003616</v>
          </cell>
          <cell r="B1222">
            <v>0</v>
          </cell>
          <cell r="C1222">
            <v>5400</v>
          </cell>
          <cell r="D1222" t="str">
            <v>16.01.1997</v>
          </cell>
          <cell r="E1222">
            <v>1</v>
          </cell>
          <cell r="F1222">
            <v>6197000339</v>
          </cell>
        </row>
        <row r="1223">
          <cell r="A1223">
            <v>3400003617</v>
          </cell>
          <cell r="B1223">
            <v>0</v>
          </cell>
          <cell r="C1223">
            <v>5600</v>
          </cell>
          <cell r="D1223" t="str">
            <v>20.01.1997</v>
          </cell>
          <cell r="E1223">
            <v>0</v>
          </cell>
          <cell r="F1223">
            <v>6197000340</v>
          </cell>
        </row>
        <row r="1224">
          <cell r="A1224">
            <v>3400003618</v>
          </cell>
          <cell r="B1224">
            <v>0</v>
          </cell>
          <cell r="C1224">
            <v>5600</v>
          </cell>
          <cell r="D1224" t="str">
            <v>20.01.1997</v>
          </cell>
          <cell r="E1224">
            <v>0</v>
          </cell>
          <cell r="F1224">
            <v>6197000341</v>
          </cell>
        </row>
        <row r="1225">
          <cell r="A1225">
            <v>3400003619</v>
          </cell>
          <cell r="B1225">
            <v>0</v>
          </cell>
          <cell r="C1225">
            <v>5600</v>
          </cell>
          <cell r="D1225" t="str">
            <v>20.01.1997</v>
          </cell>
          <cell r="E1225">
            <v>0</v>
          </cell>
          <cell r="F1225">
            <v>6197000342</v>
          </cell>
        </row>
        <row r="1226">
          <cell r="A1226">
            <v>3400003620</v>
          </cell>
          <cell r="B1226">
            <v>0</v>
          </cell>
          <cell r="C1226">
            <v>5600</v>
          </cell>
          <cell r="D1226" t="str">
            <v>20.01.1997</v>
          </cell>
          <cell r="E1226">
            <v>0</v>
          </cell>
          <cell r="F1226">
            <v>6197000343</v>
          </cell>
        </row>
        <row r="1227">
          <cell r="A1227">
            <v>3400003621</v>
          </cell>
          <cell r="B1227">
            <v>0</v>
          </cell>
          <cell r="C1227">
            <v>5600</v>
          </cell>
          <cell r="D1227" t="str">
            <v>20.01.1997</v>
          </cell>
          <cell r="E1227">
            <v>0</v>
          </cell>
          <cell r="F1227">
            <v>6197000344</v>
          </cell>
        </row>
        <row r="1228">
          <cell r="A1228">
            <v>3400003622</v>
          </cell>
          <cell r="B1228">
            <v>0</v>
          </cell>
          <cell r="C1228">
            <v>5600</v>
          </cell>
          <cell r="D1228" t="str">
            <v>20.01.1997</v>
          </cell>
          <cell r="E1228">
            <v>0</v>
          </cell>
          <cell r="F1228">
            <v>6197000345</v>
          </cell>
        </row>
        <row r="1229">
          <cell r="A1229">
            <v>3400003623</v>
          </cell>
          <cell r="B1229">
            <v>0</v>
          </cell>
          <cell r="C1229">
            <v>5801</v>
          </cell>
          <cell r="D1229" t="str">
            <v>20.01.1997</v>
          </cell>
          <cell r="E1229">
            <v>1</v>
          </cell>
          <cell r="F1229">
            <v>6197000346</v>
          </cell>
        </row>
        <row r="1230">
          <cell r="A1230">
            <v>3400003624</v>
          </cell>
          <cell r="B1230">
            <v>0</v>
          </cell>
          <cell r="C1230">
            <v>5801</v>
          </cell>
          <cell r="D1230" t="str">
            <v>20.01.1997</v>
          </cell>
          <cell r="E1230">
            <v>30</v>
          </cell>
          <cell r="F1230">
            <v>6197000347</v>
          </cell>
        </row>
        <row r="1231">
          <cell r="A1231">
            <v>3400003625</v>
          </cell>
          <cell r="B1231">
            <v>0</v>
          </cell>
          <cell r="C1231">
            <v>5801</v>
          </cell>
          <cell r="D1231" t="str">
            <v>20.01.1997</v>
          </cell>
          <cell r="E1231">
            <v>0</v>
          </cell>
          <cell r="F1231">
            <v>6197000348</v>
          </cell>
        </row>
        <row r="1232">
          <cell r="A1232">
            <v>3400003626</v>
          </cell>
          <cell r="B1232">
            <v>0</v>
          </cell>
          <cell r="C1232">
            <v>6602</v>
          </cell>
          <cell r="D1232" t="str">
            <v>01.10.1996</v>
          </cell>
          <cell r="E1232">
            <v>0</v>
          </cell>
          <cell r="F1232">
            <v>6197000349</v>
          </cell>
        </row>
        <row r="1233">
          <cell r="A1233">
            <v>3400003627</v>
          </cell>
          <cell r="B1233">
            <v>1</v>
          </cell>
          <cell r="C1233">
            <v>6602</v>
          </cell>
          <cell r="D1233" t="str">
            <v>01.10.1996</v>
          </cell>
          <cell r="E1233">
            <v>0</v>
          </cell>
          <cell r="F1233">
            <v>6197000350</v>
          </cell>
        </row>
        <row r="1234">
          <cell r="A1234">
            <v>3400003627</v>
          </cell>
          <cell r="B1234">
            <v>0</v>
          </cell>
          <cell r="C1234">
            <v>6602</v>
          </cell>
          <cell r="D1234" t="str">
            <v>01.10.1996</v>
          </cell>
          <cell r="E1234">
            <v>500</v>
          </cell>
          <cell r="F1234">
            <v>6197000350</v>
          </cell>
        </row>
        <row r="1235">
          <cell r="A1235">
            <v>3400003628</v>
          </cell>
          <cell r="B1235">
            <v>0</v>
          </cell>
          <cell r="C1235">
            <v>6602</v>
          </cell>
          <cell r="D1235" t="str">
            <v>01.10.1996</v>
          </cell>
          <cell r="E1235">
            <v>0</v>
          </cell>
          <cell r="F1235">
            <v>6197000351</v>
          </cell>
        </row>
        <row r="1236">
          <cell r="A1236">
            <v>3400003629</v>
          </cell>
          <cell r="B1236">
            <v>0</v>
          </cell>
          <cell r="C1236">
            <v>6602</v>
          </cell>
          <cell r="D1236" t="str">
            <v>01.10.1996</v>
          </cell>
          <cell r="E1236">
            <v>0</v>
          </cell>
          <cell r="F1236">
            <v>6197000352</v>
          </cell>
        </row>
        <row r="1237">
          <cell r="A1237">
            <v>3400003630</v>
          </cell>
          <cell r="B1237">
            <v>0</v>
          </cell>
          <cell r="C1237">
            <v>6602</v>
          </cell>
          <cell r="D1237" t="str">
            <v>01.10.1996</v>
          </cell>
          <cell r="E1237">
            <v>0</v>
          </cell>
          <cell r="F1237">
            <v>6197000353</v>
          </cell>
        </row>
        <row r="1238">
          <cell r="A1238">
            <v>3400003631</v>
          </cell>
          <cell r="B1238">
            <v>0</v>
          </cell>
          <cell r="C1238">
            <v>6600</v>
          </cell>
          <cell r="D1238" t="str">
            <v>22.01.1997</v>
          </cell>
          <cell r="E1238">
            <v>1</v>
          </cell>
          <cell r="F1238">
            <v>6197000354</v>
          </cell>
        </row>
        <row r="1239">
          <cell r="A1239">
            <v>3400003632</v>
          </cell>
          <cell r="B1239">
            <v>0</v>
          </cell>
          <cell r="C1239">
            <v>5800</v>
          </cell>
          <cell r="D1239" t="str">
            <v>22.01.1997</v>
          </cell>
          <cell r="E1239">
            <v>1</v>
          </cell>
          <cell r="F1239">
            <v>6197000355</v>
          </cell>
        </row>
        <row r="1240">
          <cell r="A1240">
            <v>3400003633</v>
          </cell>
          <cell r="B1240">
            <v>0</v>
          </cell>
          <cell r="C1240">
            <v>5800</v>
          </cell>
          <cell r="D1240" t="str">
            <v>22.01.1997</v>
          </cell>
          <cell r="E1240">
            <v>1</v>
          </cell>
          <cell r="F1240">
            <v>6197000356</v>
          </cell>
        </row>
        <row r="1241">
          <cell r="A1241">
            <v>3400003634</v>
          </cell>
          <cell r="B1241">
            <v>0</v>
          </cell>
          <cell r="C1241">
            <v>5801</v>
          </cell>
          <cell r="D1241" t="str">
            <v>23.01.1997</v>
          </cell>
          <cell r="E1241">
            <v>1</v>
          </cell>
          <cell r="F1241">
            <v>6197000357</v>
          </cell>
        </row>
        <row r="1242">
          <cell r="A1242">
            <v>3400003635</v>
          </cell>
          <cell r="B1242">
            <v>0</v>
          </cell>
          <cell r="C1242">
            <v>5801</v>
          </cell>
          <cell r="D1242" t="str">
            <v>23.01.1997</v>
          </cell>
          <cell r="E1242">
            <v>1</v>
          </cell>
          <cell r="F1242">
            <v>6197000358</v>
          </cell>
        </row>
        <row r="1243">
          <cell r="A1243">
            <v>3400003636</v>
          </cell>
          <cell r="B1243">
            <v>0</v>
          </cell>
          <cell r="C1243">
            <v>5801</v>
          </cell>
          <cell r="D1243" t="str">
            <v>23.01.1997</v>
          </cell>
          <cell r="E1243">
            <v>1</v>
          </cell>
          <cell r="F1243">
            <v>6197000359</v>
          </cell>
        </row>
        <row r="1244">
          <cell r="A1244">
            <v>3400003637</v>
          </cell>
          <cell r="B1244">
            <v>0</v>
          </cell>
          <cell r="C1244">
            <v>5801</v>
          </cell>
          <cell r="D1244" t="str">
            <v>23.01.1997</v>
          </cell>
          <cell r="E1244">
            <v>1</v>
          </cell>
          <cell r="F1244">
            <v>6197000360</v>
          </cell>
        </row>
        <row r="1245">
          <cell r="A1245">
            <v>3400003638</v>
          </cell>
          <cell r="B1245">
            <v>0</v>
          </cell>
          <cell r="C1245">
            <v>5801</v>
          </cell>
          <cell r="D1245" t="str">
            <v>23.01.1997</v>
          </cell>
          <cell r="E1245">
            <v>1</v>
          </cell>
          <cell r="F1245">
            <v>6197000361</v>
          </cell>
        </row>
        <row r="1246">
          <cell r="A1246">
            <v>3400003639</v>
          </cell>
          <cell r="B1246">
            <v>0</v>
          </cell>
          <cell r="C1246">
            <v>5801</v>
          </cell>
          <cell r="D1246" t="str">
            <v>23.01.1997</v>
          </cell>
          <cell r="E1246">
            <v>1</v>
          </cell>
          <cell r="F1246">
            <v>6197000362</v>
          </cell>
        </row>
        <row r="1247">
          <cell r="A1247">
            <v>3400003640</v>
          </cell>
          <cell r="B1247">
            <v>0</v>
          </cell>
          <cell r="C1247">
            <v>5801</v>
          </cell>
          <cell r="D1247" t="str">
            <v>23.01.1997</v>
          </cell>
          <cell r="E1247">
            <v>1</v>
          </cell>
          <cell r="F1247">
            <v>6197000363</v>
          </cell>
        </row>
        <row r="1248">
          <cell r="A1248">
            <v>3400003641</v>
          </cell>
          <cell r="B1248">
            <v>0</v>
          </cell>
          <cell r="C1248">
            <v>5801</v>
          </cell>
          <cell r="D1248" t="str">
            <v>23.01.1997</v>
          </cell>
          <cell r="E1248">
            <v>1</v>
          </cell>
          <cell r="F1248">
            <v>6197000364</v>
          </cell>
        </row>
        <row r="1249">
          <cell r="A1249">
            <v>3400003642</v>
          </cell>
          <cell r="B1249">
            <v>0</v>
          </cell>
          <cell r="C1249">
            <v>5801</v>
          </cell>
          <cell r="D1249" t="str">
            <v>23.01.1997</v>
          </cell>
          <cell r="E1249">
            <v>1</v>
          </cell>
          <cell r="F1249">
            <v>6197000365</v>
          </cell>
        </row>
        <row r="1250">
          <cell r="A1250">
            <v>3400003643</v>
          </cell>
          <cell r="B1250">
            <v>0</v>
          </cell>
          <cell r="C1250">
            <v>5801</v>
          </cell>
          <cell r="D1250" t="str">
            <v>23.01.1997</v>
          </cell>
          <cell r="E1250">
            <v>1</v>
          </cell>
          <cell r="F1250">
            <v>6197000366</v>
          </cell>
        </row>
        <row r="1251">
          <cell r="A1251">
            <v>3400003644</v>
          </cell>
          <cell r="B1251">
            <v>0</v>
          </cell>
          <cell r="C1251">
            <v>5801</v>
          </cell>
          <cell r="D1251" t="str">
            <v>23.01.1997</v>
          </cell>
          <cell r="E1251">
            <v>1</v>
          </cell>
          <cell r="F1251">
            <v>6197000367</v>
          </cell>
        </row>
        <row r="1252">
          <cell r="A1252">
            <v>3400003645</v>
          </cell>
          <cell r="B1252">
            <v>0</v>
          </cell>
          <cell r="C1252">
            <v>5801</v>
          </cell>
          <cell r="D1252" t="str">
            <v>23.01.1997</v>
          </cell>
          <cell r="E1252">
            <v>1</v>
          </cell>
          <cell r="F1252">
            <v>6197000368</v>
          </cell>
        </row>
        <row r="1253">
          <cell r="A1253">
            <v>3400003646</v>
          </cell>
          <cell r="B1253">
            <v>0</v>
          </cell>
          <cell r="C1253">
            <v>5801</v>
          </cell>
          <cell r="D1253" t="str">
            <v>23.01.1997</v>
          </cell>
          <cell r="E1253">
            <v>1</v>
          </cell>
          <cell r="F1253">
            <v>6197000369</v>
          </cell>
        </row>
        <row r="1254">
          <cell r="A1254">
            <v>3400003647</v>
          </cell>
          <cell r="B1254">
            <v>0</v>
          </cell>
          <cell r="C1254">
            <v>6500</v>
          </cell>
          <cell r="D1254" t="str">
            <v>23.01.1997</v>
          </cell>
          <cell r="E1254">
            <v>0</v>
          </cell>
          <cell r="F1254">
            <v>6197000370</v>
          </cell>
        </row>
        <row r="1255">
          <cell r="A1255">
            <v>3400003648</v>
          </cell>
          <cell r="B1255">
            <v>0</v>
          </cell>
          <cell r="C1255">
            <v>6500</v>
          </cell>
          <cell r="D1255" t="str">
            <v>23.01.1997</v>
          </cell>
          <cell r="E1255">
            <v>0</v>
          </cell>
          <cell r="F1255">
            <v>6197000371</v>
          </cell>
        </row>
        <row r="1256">
          <cell r="A1256">
            <v>3400003649</v>
          </cell>
          <cell r="B1256">
            <v>0</v>
          </cell>
          <cell r="C1256">
            <v>6500</v>
          </cell>
          <cell r="D1256" t="str">
            <v>23.01.1997</v>
          </cell>
          <cell r="E1256">
            <v>0</v>
          </cell>
          <cell r="F1256">
            <v>6197000372</v>
          </cell>
        </row>
        <row r="1257">
          <cell r="A1257">
            <v>3400003650</v>
          </cell>
          <cell r="B1257">
            <v>0</v>
          </cell>
          <cell r="C1257">
            <v>6500</v>
          </cell>
          <cell r="D1257" t="str">
            <v>23.01.1997</v>
          </cell>
          <cell r="E1257">
            <v>0</v>
          </cell>
          <cell r="F1257">
            <v>6197000373</v>
          </cell>
        </row>
        <row r="1258">
          <cell r="A1258">
            <v>3400003651</v>
          </cell>
          <cell r="B1258">
            <v>0</v>
          </cell>
          <cell r="C1258">
            <v>6500</v>
          </cell>
          <cell r="D1258" t="str">
            <v>23.01.1997</v>
          </cell>
          <cell r="E1258">
            <v>0</v>
          </cell>
          <cell r="F1258">
            <v>6197000374</v>
          </cell>
        </row>
        <row r="1259">
          <cell r="A1259">
            <v>3400003652</v>
          </cell>
          <cell r="B1259">
            <v>0</v>
          </cell>
          <cell r="C1259">
            <v>6500</v>
          </cell>
          <cell r="D1259" t="str">
            <v>23.01.1997</v>
          </cell>
          <cell r="E1259">
            <v>0</v>
          </cell>
          <cell r="F1259">
            <v>6197000375</v>
          </cell>
        </row>
        <row r="1260">
          <cell r="A1260">
            <v>3400003653</v>
          </cell>
          <cell r="B1260">
            <v>0</v>
          </cell>
          <cell r="C1260">
            <v>6500</v>
          </cell>
          <cell r="D1260" t="str">
            <v>23.01.1997</v>
          </cell>
          <cell r="E1260">
            <v>0</v>
          </cell>
          <cell r="F1260">
            <v>6197000376</v>
          </cell>
        </row>
        <row r="1261">
          <cell r="A1261">
            <v>3400003654</v>
          </cell>
          <cell r="B1261">
            <v>0</v>
          </cell>
          <cell r="C1261">
            <v>6500</v>
          </cell>
          <cell r="D1261" t="str">
            <v>23.01.1997</v>
          </cell>
          <cell r="E1261">
            <v>0</v>
          </cell>
          <cell r="F1261">
            <v>6197000377</v>
          </cell>
        </row>
        <row r="1262">
          <cell r="A1262">
            <v>3400003655</v>
          </cell>
          <cell r="B1262">
            <v>0</v>
          </cell>
          <cell r="C1262">
            <v>6500</v>
          </cell>
          <cell r="D1262" t="str">
            <v>23.01.1997</v>
          </cell>
          <cell r="E1262">
            <v>1</v>
          </cell>
          <cell r="F1262">
            <v>6197000378</v>
          </cell>
        </row>
        <row r="1263">
          <cell r="A1263">
            <v>3400003656</v>
          </cell>
          <cell r="B1263">
            <v>0</v>
          </cell>
          <cell r="C1263">
            <v>6500</v>
          </cell>
          <cell r="D1263" t="str">
            <v>23.01.1997</v>
          </cell>
          <cell r="E1263">
            <v>1</v>
          </cell>
          <cell r="F1263">
            <v>6197000379</v>
          </cell>
        </row>
        <row r="1264">
          <cell r="A1264">
            <v>3400003657</v>
          </cell>
          <cell r="B1264">
            <v>0</v>
          </cell>
          <cell r="C1264">
            <v>6500</v>
          </cell>
          <cell r="D1264" t="str">
            <v>23.01.1997</v>
          </cell>
          <cell r="E1264">
            <v>1</v>
          </cell>
          <cell r="F1264">
            <v>6197000380</v>
          </cell>
        </row>
        <row r="1265">
          <cell r="A1265">
            <v>3400003658</v>
          </cell>
          <cell r="B1265">
            <v>0</v>
          </cell>
          <cell r="C1265">
            <v>6500</v>
          </cell>
          <cell r="D1265" t="str">
            <v>23.01.1997</v>
          </cell>
          <cell r="E1265">
            <v>1</v>
          </cell>
          <cell r="F1265">
            <v>6197000381</v>
          </cell>
        </row>
        <row r="1266">
          <cell r="A1266">
            <v>3400003659</v>
          </cell>
          <cell r="B1266">
            <v>0</v>
          </cell>
          <cell r="C1266">
            <v>6500</v>
          </cell>
          <cell r="D1266" t="str">
            <v>23.01.1997</v>
          </cell>
          <cell r="E1266">
            <v>1</v>
          </cell>
          <cell r="F1266">
            <v>6197000382</v>
          </cell>
        </row>
        <row r="1267">
          <cell r="A1267">
            <v>3400003660</v>
          </cell>
          <cell r="B1267">
            <v>0</v>
          </cell>
          <cell r="C1267">
            <v>6500</v>
          </cell>
          <cell r="D1267" t="str">
            <v>23.01.1997</v>
          </cell>
          <cell r="E1267">
            <v>1</v>
          </cell>
          <cell r="F1267">
            <v>6197000383</v>
          </cell>
        </row>
        <row r="1268">
          <cell r="A1268">
            <v>3400003661</v>
          </cell>
          <cell r="B1268">
            <v>0</v>
          </cell>
          <cell r="C1268">
            <v>6500</v>
          </cell>
          <cell r="D1268" t="str">
            <v>23.01.1997</v>
          </cell>
          <cell r="E1268">
            <v>1</v>
          </cell>
          <cell r="F1268">
            <v>6197000384</v>
          </cell>
        </row>
        <row r="1269">
          <cell r="A1269">
            <v>3400003662</v>
          </cell>
          <cell r="B1269">
            <v>0</v>
          </cell>
          <cell r="C1269">
            <v>6500</v>
          </cell>
          <cell r="D1269" t="str">
            <v>23.01.1997</v>
          </cell>
          <cell r="E1269">
            <v>1</v>
          </cell>
          <cell r="F1269">
            <v>6197000385</v>
          </cell>
        </row>
        <row r="1270">
          <cell r="A1270">
            <v>3400003663</v>
          </cell>
          <cell r="B1270">
            <v>0</v>
          </cell>
          <cell r="C1270">
            <v>6500</v>
          </cell>
          <cell r="D1270" t="str">
            <v>23.01.1997</v>
          </cell>
          <cell r="E1270">
            <v>1</v>
          </cell>
          <cell r="F1270">
            <v>6197000386</v>
          </cell>
        </row>
        <row r="1271">
          <cell r="A1271">
            <v>3400003664</v>
          </cell>
          <cell r="B1271">
            <v>0</v>
          </cell>
          <cell r="C1271">
            <v>6500</v>
          </cell>
          <cell r="D1271" t="str">
            <v>23.01.1997</v>
          </cell>
          <cell r="E1271">
            <v>1</v>
          </cell>
          <cell r="F1271">
            <v>6197000387</v>
          </cell>
        </row>
        <row r="1272">
          <cell r="A1272">
            <v>3400003665</v>
          </cell>
          <cell r="B1272">
            <v>0</v>
          </cell>
          <cell r="C1272">
            <v>6500</v>
          </cell>
          <cell r="D1272" t="str">
            <v>23.01.1997</v>
          </cell>
          <cell r="E1272">
            <v>1</v>
          </cell>
          <cell r="F1272">
            <v>6197000388</v>
          </cell>
        </row>
        <row r="1273">
          <cell r="A1273">
            <v>3400003666</v>
          </cell>
          <cell r="B1273">
            <v>0</v>
          </cell>
          <cell r="C1273">
            <v>6500</v>
          </cell>
          <cell r="D1273" t="str">
            <v>23.01.1997</v>
          </cell>
          <cell r="E1273">
            <v>1</v>
          </cell>
          <cell r="F1273">
            <v>6197000389</v>
          </cell>
        </row>
        <row r="1274">
          <cell r="A1274">
            <v>3400003667</v>
          </cell>
          <cell r="B1274">
            <v>0</v>
          </cell>
          <cell r="C1274">
            <v>6500</v>
          </cell>
          <cell r="D1274" t="str">
            <v>23.01.1997</v>
          </cell>
          <cell r="E1274">
            <v>1</v>
          </cell>
          <cell r="F1274">
            <v>6197000390</v>
          </cell>
        </row>
        <row r="1275">
          <cell r="A1275">
            <v>3400003668</v>
          </cell>
          <cell r="B1275">
            <v>0</v>
          </cell>
          <cell r="C1275">
            <v>6500</v>
          </cell>
          <cell r="D1275" t="str">
            <v>23.01.1997</v>
          </cell>
          <cell r="E1275">
            <v>1</v>
          </cell>
          <cell r="F1275">
            <v>6197000391</v>
          </cell>
        </row>
        <row r="1276">
          <cell r="A1276">
            <v>3400003669</v>
          </cell>
          <cell r="B1276">
            <v>0</v>
          </cell>
          <cell r="C1276">
            <v>6500</v>
          </cell>
          <cell r="D1276" t="str">
            <v>23.01.1997</v>
          </cell>
          <cell r="E1276">
            <v>1</v>
          </cell>
          <cell r="F1276">
            <v>6197000392</v>
          </cell>
        </row>
        <row r="1277">
          <cell r="A1277">
            <v>3400003670</v>
          </cell>
          <cell r="B1277">
            <v>0</v>
          </cell>
          <cell r="C1277">
            <v>6500</v>
          </cell>
          <cell r="D1277" t="str">
            <v>23.01.1997</v>
          </cell>
          <cell r="E1277">
            <v>1</v>
          </cell>
          <cell r="F1277">
            <v>6197000393</v>
          </cell>
        </row>
        <row r="1278">
          <cell r="A1278">
            <v>3400003671</v>
          </cell>
          <cell r="B1278">
            <v>0</v>
          </cell>
          <cell r="C1278">
            <v>6500</v>
          </cell>
          <cell r="D1278" t="str">
            <v>23.01.1997</v>
          </cell>
          <cell r="E1278">
            <v>1</v>
          </cell>
          <cell r="F1278">
            <v>6197000394</v>
          </cell>
        </row>
        <row r="1279">
          <cell r="A1279">
            <v>3400003672</v>
          </cell>
          <cell r="B1279">
            <v>0</v>
          </cell>
          <cell r="C1279">
            <v>6500</v>
          </cell>
          <cell r="D1279" t="str">
            <v>23.01.1997</v>
          </cell>
          <cell r="E1279">
            <v>1</v>
          </cell>
          <cell r="F1279">
            <v>6197000395</v>
          </cell>
        </row>
        <row r="1280">
          <cell r="A1280">
            <v>3400003673</v>
          </cell>
          <cell r="B1280">
            <v>0</v>
          </cell>
          <cell r="C1280">
            <v>6500</v>
          </cell>
          <cell r="D1280" t="str">
            <v>23.01.1997</v>
          </cell>
          <cell r="E1280">
            <v>1</v>
          </cell>
          <cell r="F1280">
            <v>6197000396</v>
          </cell>
        </row>
        <row r="1281">
          <cell r="A1281">
            <v>3400003674</v>
          </cell>
          <cell r="B1281">
            <v>0</v>
          </cell>
          <cell r="C1281">
            <v>6500</v>
          </cell>
          <cell r="D1281" t="str">
            <v>23.01.1997</v>
          </cell>
          <cell r="E1281">
            <v>1</v>
          </cell>
          <cell r="F1281">
            <v>6197000397</v>
          </cell>
        </row>
        <row r="1282">
          <cell r="A1282">
            <v>3400003675</v>
          </cell>
          <cell r="B1282">
            <v>0</v>
          </cell>
          <cell r="C1282">
            <v>6500</v>
          </cell>
          <cell r="D1282" t="str">
            <v>23.01.1997</v>
          </cell>
          <cell r="E1282">
            <v>1</v>
          </cell>
          <cell r="F1282">
            <v>6197000398</v>
          </cell>
        </row>
        <row r="1283">
          <cell r="A1283">
            <v>3400003676</v>
          </cell>
          <cell r="B1283">
            <v>0</v>
          </cell>
          <cell r="C1283">
            <v>6500</v>
          </cell>
          <cell r="D1283" t="str">
            <v>23.01.1997</v>
          </cell>
          <cell r="E1283">
            <v>1</v>
          </cell>
          <cell r="F1283">
            <v>6197000399</v>
          </cell>
        </row>
        <row r="1284">
          <cell r="A1284">
            <v>3400003677</v>
          </cell>
          <cell r="B1284">
            <v>0</v>
          </cell>
          <cell r="C1284">
            <v>6500</v>
          </cell>
          <cell r="D1284" t="str">
            <v>23.01.1997</v>
          </cell>
          <cell r="E1284">
            <v>0</v>
          </cell>
          <cell r="F1284">
            <v>6197000400</v>
          </cell>
        </row>
        <row r="1285">
          <cell r="A1285">
            <v>3400003678</v>
          </cell>
          <cell r="B1285">
            <v>0</v>
          </cell>
          <cell r="C1285">
            <v>6500</v>
          </cell>
          <cell r="D1285" t="str">
            <v>23.01.1997</v>
          </cell>
          <cell r="E1285">
            <v>0</v>
          </cell>
          <cell r="F1285">
            <v>6197000401</v>
          </cell>
        </row>
        <row r="1286">
          <cell r="A1286">
            <v>3400003679</v>
          </cell>
          <cell r="B1286">
            <v>0</v>
          </cell>
          <cell r="C1286">
            <v>6500</v>
          </cell>
          <cell r="D1286" t="str">
            <v>23.01.1997</v>
          </cell>
          <cell r="E1286">
            <v>0</v>
          </cell>
          <cell r="F1286">
            <v>6197000402</v>
          </cell>
        </row>
        <row r="1287">
          <cell r="A1287">
            <v>3400003680</v>
          </cell>
          <cell r="B1287">
            <v>0</v>
          </cell>
          <cell r="C1287">
            <v>6500</v>
          </cell>
          <cell r="D1287" t="str">
            <v>23.01.1997</v>
          </cell>
          <cell r="E1287">
            <v>0</v>
          </cell>
          <cell r="F1287">
            <v>6197000403</v>
          </cell>
        </row>
        <row r="1288">
          <cell r="A1288">
            <v>3400003681</v>
          </cell>
          <cell r="B1288">
            <v>0</v>
          </cell>
          <cell r="C1288">
            <v>6500</v>
          </cell>
          <cell r="D1288" t="str">
            <v>23.01.1997</v>
          </cell>
          <cell r="E1288">
            <v>0</v>
          </cell>
          <cell r="F1288">
            <v>6197000404</v>
          </cell>
        </row>
        <row r="1289">
          <cell r="A1289">
            <v>3400003682</v>
          </cell>
          <cell r="B1289">
            <v>0</v>
          </cell>
          <cell r="C1289">
            <v>6500</v>
          </cell>
          <cell r="D1289" t="str">
            <v>23.01.1997</v>
          </cell>
          <cell r="E1289">
            <v>0</v>
          </cell>
          <cell r="F1289">
            <v>6197000405</v>
          </cell>
        </row>
        <row r="1290">
          <cell r="A1290">
            <v>3400003683</v>
          </cell>
          <cell r="B1290">
            <v>0</v>
          </cell>
          <cell r="C1290">
            <v>6500</v>
          </cell>
          <cell r="D1290" t="str">
            <v>23.01.1997</v>
          </cell>
          <cell r="E1290">
            <v>0</v>
          </cell>
          <cell r="F1290">
            <v>6197000406</v>
          </cell>
        </row>
        <row r="1291">
          <cell r="A1291">
            <v>3400003684</v>
          </cell>
          <cell r="B1291">
            <v>0</v>
          </cell>
          <cell r="C1291">
            <v>6500</v>
          </cell>
          <cell r="D1291" t="str">
            <v>23.01.1997</v>
          </cell>
          <cell r="E1291">
            <v>0</v>
          </cell>
          <cell r="F1291">
            <v>6197000407</v>
          </cell>
        </row>
        <row r="1292">
          <cell r="A1292">
            <v>3400003685</v>
          </cell>
          <cell r="B1292">
            <v>0</v>
          </cell>
          <cell r="C1292">
            <v>6500</v>
          </cell>
          <cell r="D1292" t="str">
            <v>23.01.1997</v>
          </cell>
          <cell r="E1292">
            <v>1</v>
          </cell>
          <cell r="F1292">
            <v>6197000408</v>
          </cell>
        </row>
        <row r="1293">
          <cell r="A1293">
            <v>3400003686</v>
          </cell>
          <cell r="B1293">
            <v>0</v>
          </cell>
          <cell r="C1293">
            <v>6500</v>
          </cell>
          <cell r="D1293" t="str">
            <v>23.01.1997</v>
          </cell>
          <cell r="E1293">
            <v>1</v>
          </cell>
          <cell r="F1293">
            <v>6197000409</v>
          </cell>
        </row>
        <row r="1294">
          <cell r="A1294">
            <v>3400003687</v>
          </cell>
          <cell r="B1294">
            <v>0</v>
          </cell>
          <cell r="C1294">
            <v>6500</v>
          </cell>
          <cell r="D1294" t="str">
            <v>23.01.1997</v>
          </cell>
          <cell r="E1294">
            <v>1</v>
          </cell>
          <cell r="F1294">
            <v>6197000410</v>
          </cell>
        </row>
        <row r="1295">
          <cell r="A1295">
            <v>3400003688</v>
          </cell>
          <cell r="B1295">
            <v>0</v>
          </cell>
          <cell r="C1295">
            <v>6500</v>
          </cell>
          <cell r="D1295" t="str">
            <v>23.01.1997</v>
          </cell>
          <cell r="E1295">
            <v>1</v>
          </cell>
          <cell r="F1295">
            <v>6197000411</v>
          </cell>
        </row>
        <row r="1296">
          <cell r="A1296">
            <v>3400003689</v>
          </cell>
          <cell r="B1296">
            <v>0</v>
          </cell>
          <cell r="C1296">
            <v>6500</v>
          </cell>
          <cell r="D1296" t="str">
            <v>23.01.1997</v>
          </cell>
          <cell r="E1296">
            <v>1</v>
          </cell>
          <cell r="F1296">
            <v>6197000412</v>
          </cell>
        </row>
        <row r="1297">
          <cell r="A1297">
            <v>3400003690</v>
          </cell>
          <cell r="B1297">
            <v>0</v>
          </cell>
          <cell r="C1297">
            <v>6500</v>
          </cell>
          <cell r="D1297" t="str">
            <v>23.01.1997</v>
          </cell>
          <cell r="E1297">
            <v>1</v>
          </cell>
          <cell r="F1297">
            <v>6197000413</v>
          </cell>
        </row>
        <row r="1298">
          <cell r="A1298">
            <v>3400003691</v>
          </cell>
          <cell r="B1298">
            <v>0</v>
          </cell>
          <cell r="C1298">
            <v>6500</v>
          </cell>
          <cell r="D1298" t="str">
            <v>23.01.1997</v>
          </cell>
          <cell r="E1298">
            <v>1</v>
          </cell>
          <cell r="F1298">
            <v>6197000414</v>
          </cell>
        </row>
        <row r="1299">
          <cell r="A1299">
            <v>3400003692</v>
          </cell>
          <cell r="B1299">
            <v>0</v>
          </cell>
          <cell r="C1299">
            <v>6500</v>
          </cell>
          <cell r="D1299" t="str">
            <v>23.01.1997</v>
          </cell>
          <cell r="E1299">
            <v>1</v>
          </cell>
          <cell r="F1299">
            <v>6197000415</v>
          </cell>
        </row>
        <row r="1300">
          <cell r="A1300">
            <v>3400003693</v>
          </cell>
          <cell r="B1300">
            <v>0</v>
          </cell>
          <cell r="C1300">
            <v>6500</v>
          </cell>
          <cell r="D1300" t="str">
            <v>23.01.1997</v>
          </cell>
          <cell r="E1300">
            <v>1</v>
          </cell>
          <cell r="F1300">
            <v>6197000416</v>
          </cell>
        </row>
        <row r="1301">
          <cell r="A1301">
            <v>3400003694</v>
          </cell>
          <cell r="B1301">
            <v>0</v>
          </cell>
          <cell r="C1301">
            <v>6500</v>
          </cell>
          <cell r="D1301" t="str">
            <v>23.01.1997</v>
          </cell>
          <cell r="E1301">
            <v>1</v>
          </cell>
          <cell r="F1301">
            <v>6197000417</v>
          </cell>
        </row>
        <row r="1302">
          <cell r="A1302">
            <v>3400003695</v>
          </cell>
          <cell r="B1302">
            <v>0</v>
          </cell>
          <cell r="C1302">
            <v>6500</v>
          </cell>
          <cell r="D1302" t="str">
            <v>23.01.1997</v>
          </cell>
          <cell r="E1302">
            <v>1</v>
          </cell>
          <cell r="F1302">
            <v>6197000418</v>
          </cell>
        </row>
        <row r="1303">
          <cell r="A1303">
            <v>3400003696</v>
          </cell>
          <cell r="B1303">
            <v>0</v>
          </cell>
          <cell r="C1303">
            <v>6500</v>
          </cell>
          <cell r="D1303" t="str">
            <v>23.01.1997</v>
          </cell>
          <cell r="E1303">
            <v>1</v>
          </cell>
          <cell r="F1303">
            <v>6197000419</v>
          </cell>
        </row>
        <row r="1304">
          <cell r="A1304">
            <v>3400003697</v>
          </cell>
          <cell r="B1304">
            <v>0</v>
          </cell>
          <cell r="C1304">
            <v>6500</v>
          </cell>
          <cell r="D1304" t="str">
            <v>23.01.1997</v>
          </cell>
          <cell r="E1304">
            <v>1</v>
          </cell>
          <cell r="F1304">
            <v>6197000420</v>
          </cell>
        </row>
        <row r="1305">
          <cell r="A1305">
            <v>3400003698</v>
          </cell>
          <cell r="B1305">
            <v>0</v>
          </cell>
          <cell r="C1305">
            <v>6500</v>
          </cell>
          <cell r="D1305" t="str">
            <v>23.01.1997</v>
          </cell>
          <cell r="E1305">
            <v>1</v>
          </cell>
          <cell r="F1305">
            <v>6197000421</v>
          </cell>
        </row>
        <row r="1306">
          <cell r="A1306">
            <v>3400003699</v>
          </cell>
          <cell r="B1306">
            <v>0</v>
          </cell>
          <cell r="C1306">
            <v>6500</v>
          </cell>
          <cell r="D1306" t="str">
            <v>23.01.1997</v>
          </cell>
          <cell r="E1306">
            <v>1</v>
          </cell>
          <cell r="F1306">
            <v>6197000422</v>
          </cell>
        </row>
        <row r="1307">
          <cell r="A1307">
            <v>3400003700</v>
          </cell>
          <cell r="B1307">
            <v>0</v>
          </cell>
          <cell r="C1307">
            <v>6500</v>
          </cell>
          <cell r="D1307" t="str">
            <v>23.01.1997</v>
          </cell>
          <cell r="E1307">
            <v>1</v>
          </cell>
          <cell r="F1307">
            <v>6197000423</v>
          </cell>
        </row>
        <row r="1308">
          <cell r="A1308">
            <v>3400003701</v>
          </cell>
          <cell r="B1308">
            <v>0</v>
          </cell>
          <cell r="C1308">
            <v>6500</v>
          </cell>
          <cell r="D1308" t="str">
            <v>23.01.1997</v>
          </cell>
          <cell r="E1308">
            <v>1</v>
          </cell>
          <cell r="F1308">
            <v>6197000424</v>
          </cell>
        </row>
        <row r="1309">
          <cell r="A1309">
            <v>3400003702</v>
          </cell>
          <cell r="B1309">
            <v>0</v>
          </cell>
          <cell r="C1309">
            <v>6500</v>
          </cell>
          <cell r="D1309" t="str">
            <v>23.01.1997</v>
          </cell>
          <cell r="E1309">
            <v>1</v>
          </cell>
          <cell r="F1309">
            <v>6197000425</v>
          </cell>
        </row>
        <row r="1310">
          <cell r="A1310">
            <v>3400003703</v>
          </cell>
          <cell r="B1310">
            <v>0</v>
          </cell>
          <cell r="C1310">
            <v>6500</v>
          </cell>
          <cell r="D1310" t="str">
            <v>01.10.1996</v>
          </cell>
          <cell r="E1310">
            <v>1</v>
          </cell>
          <cell r="F1310">
            <v>6197000426</v>
          </cell>
        </row>
        <row r="1311">
          <cell r="A1311">
            <v>3400003704</v>
          </cell>
          <cell r="B1311">
            <v>0</v>
          </cell>
          <cell r="C1311">
            <v>6500</v>
          </cell>
          <cell r="D1311" t="str">
            <v>23.01.1997</v>
          </cell>
          <cell r="E1311">
            <v>1</v>
          </cell>
          <cell r="F1311">
            <v>6197000427</v>
          </cell>
        </row>
        <row r="1312">
          <cell r="A1312">
            <v>3400003705</v>
          </cell>
          <cell r="B1312">
            <v>0</v>
          </cell>
          <cell r="C1312">
            <v>6500</v>
          </cell>
          <cell r="D1312" t="str">
            <v>23.01.1997</v>
          </cell>
          <cell r="E1312">
            <v>1</v>
          </cell>
          <cell r="F1312">
            <v>6197000428</v>
          </cell>
        </row>
        <row r="1313">
          <cell r="A1313">
            <v>3400003706</v>
          </cell>
          <cell r="B1313">
            <v>0</v>
          </cell>
          <cell r="C1313">
            <v>6500</v>
          </cell>
          <cell r="D1313" t="str">
            <v>23.01.1997</v>
          </cell>
          <cell r="E1313">
            <v>1</v>
          </cell>
          <cell r="F1313">
            <v>6197000429</v>
          </cell>
        </row>
        <row r="1314">
          <cell r="A1314">
            <v>3400003707</v>
          </cell>
          <cell r="B1314">
            <v>0</v>
          </cell>
          <cell r="C1314">
            <v>6500</v>
          </cell>
          <cell r="D1314" t="str">
            <v>23.01.1997</v>
          </cell>
          <cell r="E1314">
            <v>0</v>
          </cell>
          <cell r="F1314">
            <v>6197000430</v>
          </cell>
        </row>
        <row r="1315">
          <cell r="A1315">
            <v>3400003708</v>
          </cell>
          <cell r="B1315">
            <v>0</v>
          </cell>
          <cell r="C1315">
            <v>6500</v>
          </cell>
          <cell r="D1315" t="str">
            <v>23.01.1997</v>
          </cell>
          <cell r="E1315">
            <v>0</v>
          </cell>
          <cell r="F1315">
            <v>6197000431</v>
          </cell>
        </row>
        <row r="1316">
          <cell r="A1316">
            <v>3400003709</v>
          </cell>
          <cell r="B1316">
            <v>0</v>
          </cell>
          <cell r="C1316">
            <v>6500</v>
          </cell>
          <cell r="D1316" t="str">
            <v>23.01.1997</v>
          </cell>
          <cell r="E1316">
            <v>0</v>
          </cell>
          <cell r="F1316">
            <v>6197000432</v>
          </cell>
        </row>
        <row r="1317">
          <cell r="A1317">
            <v>3400003710</v>
          </cell>
          <cell r="B1317">
            <v>0</v>
          </cell>
          <cell r="C1317">
            <v>6500</v>
          </cell>
          <cell r="D1317" t="str">
            <v>23.01.1997</v>
          </cell>
          <cell r="E1317">
            <v>0</v>
          </cell>
          <cell r="F1317">
            <v>6197000433</v>
          </cell>
        </row>
        <row r="1318">
          <cell r="A1318">
            <v>3400003711</v>
          </cell>
          <cell r="B1318">
            <v>0</v>
          </cell>
          <cell r="C1318">
            <v>6500</v>
          </cell>
          <cell r="D1318" t="str">
            <v>23.01.1997</v>
          </cell>
          <cell r="E1318">
            <v>0</v>
          </cell>
          <cell r="F1318">
            <v>6197000434</v>
          </cell>
        </row>
        <row r="1319">
          <cell r="A1319">
            <v>3400003712</v>
          </cell>
          <cell r="B1319">
            <v>0</v>
          </cell>
          <cell r="C1319">
            <v>6500</v>
          </cell>
          <cell r="D1319" t="str">
            <v>23.01.1997</v>
          </cell>
          <cell r="E1319">
            <v>0</v>
          </cell>
          <cell r="F1319">
            <v>6197000435</v>
          </cell>
        </row>
        <row r="1320">
          <cell r="A1320">
            <v>3400003713</v>
          </cell>
          <cell r="B1320">
            <v>0</v>
          </cell>
          <cell r="C1320">
            <v>6500</v>
          </cell>
          <cell r="D1320" t="str">
            <v>23.01.1997</v>
          </cell>
          <cell r="E1320">
            <v>0</v>
          </cell>
          <cell r="F1320">
            <v>6197000436</v>
          </cell>
        </row>
        <row r="1321">
          <cell r="A1321">
            <v>3400003714</v>
          </cell>
          <cell r="B1321">
            <v>0</v>
          </cell>
          <cell r="C1321">
            <v>6500</v>
          </cell>
          <cell r="D1321" t="str">
            <v>23.01.1997</v>
          </cell>
          <cell r="E1321">
            <v>0</v>
          </cell>
          <cell r="F1321">
            <v>6197000437</v>
          </cell>
        </row>
        <row r="1322">
          <cell r="A1322">
            <v>3400003715</v>
          </cell>
          <cell r="B1322">
            <v>0</v>
          </cell>
          <cell r="C1322">
            <v>6500</v>
          </cell>
          <cell r="D1322" t="str">
            <v>23.01.1997</v>
          </cell>
          <cell r="E1322">
            <v>0</v>
          </cell>
          <cell r="F1322">
            <v>6197000438</v>
          </cell>
        </row>
        <row r="1323">
          <cell r="A1323">
            <v>3400003716</v>
          </cell>
          <cell r="B1323">
            <v>0</v>
          </cell>
          <cell r="C1323">
            <v>6500</v>
          </cell>
          <cell r="D1323" t="str">
            <v>23.01.1997</v>
          </cell>
          <cell r="E1323">
            <v>1</v>
          </cell>
          <cell r="F1323">
            <v>6197000439</v>
          </cell>
        </row>
        <row r="1324">
          <cell r="A1324">
            <v>3400003717</v>
          </cell>
          <cell r="B1324">
            <v>0</v>
          </cell>
          <cell r="C1324">
            <v>6500</v>
          </cell>
          <cell r="D1324" t="str">
            <v>23.01.1997</v>
          </cell>
          <cell r="E1324">
            <v>1</v>
          </cell>
          <cell r="F1324">
            <v>6197000440</v>
          </cell>
        </row>
        <row r="1325">
          <cell r="A1325">
            <v>3400003718</v>
          </cell>
          <cell r="B1325">
            <v>0</v>
          </cell>
          <cell r="C1325">
            <v>6500</v>
          </cell>
          <cell r="D1325" t="str">
            <v>23.01.1997</v>
          </cell>
          <cell r="E1325">
            <v>1</v>
          </cell>
          <cell r="F1325">
            <v>6197000441</v>
          </cell>
        </row>
        <row r="1326">
          <cell r="A1326">
            <v>3400003719</v>
          </cell>
          <cell r="B1326">
            <v>0</v>
          </cell>
          <cell r="C1326">
            <v>6500</v>
          </cell>
          <cell r="D1326" t="str">
            <v>23.01.1997</v>
          </cell>
          <cell r="E1326">
            <v>1</v>
          </cell>
          <cell r="F1326">
            <v>6197000442</v>
          </cell>
        </row>
        <row r="1327">
          <cell r="A1327">
            <v>3400003720</v>
          </cell>
          <cell r="B1327">
            <v>0</v>
          </cell>
          <cell r="C1327">
            <v>6500</v>
          </cell>
          <cell r="D1327" t="str">
            <v>23.01.1997</v>
          </cell>
          <cell r="E1327">
            <v>1</v>
          </cell>
          <cell r="F1327">
            <v>6197000443</v>
          </cell>
        </row>
        <row r="1328">
          <cell r="A1328">
            <v>3400003721</v>
          </cell>
          <cell r="B1328">
            <v>0</v>
          </cell>
          <cell r="C1328">
            <v>6500</v>
          </cell>
          <cell r="D1328" t="str">
            <v>23.01.1997</v>
          </cell>
          <cell r="E1328">
            <v>1</v>
          </cell>
          <cell r="F1328">
            <v>6197000444</v>
          </cell>
        </row>
        <row r="1329">
          <cell r="A1329">
            <v>3400003722</v>
          </cell>
          <cell r="B1329">
            <v>0</v>
          </cell>
          <cell r="C1329">
            <v>6500</v>
          </cell>
          <cell r="D1329" t="str">
            <v>23.01.1997</v>
          </cell>
          <cell r="E1329">
            <v>1</v>
          </cell>
          <cell r="F1329">
            <v>6197000445</v>
          </cell>
        </row>
        <row r="1330">
          <cell r="A1330">
            <v>3400003723</v>
          </cell>
          <cell r="B1330">
            <v>0</v>
          </cell>
          <cell r="C1330">
            <v>6500</v>
          </cell>
          <cell r="D1330" t="str">
            <v>23.01.1997</v>
          </cell>
          <cell r="E1330">
            <v>1</v>
          </cell>
          <cell r="F1330">
            <v>6197000446</v>
          </cell>
        </row>
        <row r="1331">
          <cell r="A1331">
            <v>3400003724</v>
          </cell>
          <cell r="B1331">
            <v>0</v>
          </cell>
          <cell r="C1331">
            <v>6500</v>
          </cell>
          <cell r="D1331" t="str">
            <v>23.01.1997</v>
          </cell>
          <cell r="E1331">
            <v>1</v>
          </cell>
          <cell r="F1331">
            <v>6197000447</v>
          </cell>
        </row>
        <row r="1332">
          <cell r="A1332">
            <v>3400003725</v>
          </cell>
          <cell r="B1332">
            <v>0</v>
          </cell>
          <cell r="C1332">
            <v>6500</v>
          </cell>
          <cell r="D1332" t="str">
            <v>23.01.1997</v>
          </cell>
          <cell r="E1332">
            <v>1</v>
          </cell>
          <cell r="F1332">
            <v>6197000448</v>
          </cell>
        </row>
        <row r="1333">
          <cell r="A1333">
            <v>3400003726</v>
          </cell>
          <cell r="B1333">
            <v>0</v>
          </cell>
          <cell r="C1333">
            <v>6500</v>
          </cell>
          <cell r="D1333" t="str">
            <v>23.01.1997</v>
          </cell>
          <cell r="E1333">
            <v>1</v>
          </cell>
          <cell r="F1333">
            <v>6197000449</v>
          </cell>
        </row>
        <row r="1334">
          <cell r="A1334">
            <v>3400003727</v>
          </cell>
          <cell r="B1334">
            <v>0</v>
          </cell>
          <cell r="C1334">
            <v>6500</v>
          </cell>
          <cell r="D1334" t="str">
            <v>23.01.1997</v>
          </cell>
          <cell r="E1334">
            <v>1</v>
          </cell>
          <cell r="F1334">
            <v>6197000450</v>
          </cell>
        </row>
        <row r="1335">
          <cell r="A1335">
            <v>3400003728</v>
          </cell>
          <cell r="B1335">
            <v>0</v>
          </cell>
          <cell r="C1335">
            <v>6500</v>
          </cell>
          <cell r="D1335" t="str">
            <v>23.01.1997</v>
          </cell>
          <cell r="E1335">
            <v>1</v>
          </cell>
          <cell r="F1335">
            <v>6197000451</v>
          </cell>
        </row>
        <row r="1336">
          <cell r="A1336">
            <v>3400003729</v>
          </cell>
          <cell r="B1336">
            <v>0</v>
          </cell>
          <cell r="C1336">
            <v>6500</v>
          </cell>
          <cell r="D1336" t="str">
            <v>23.01.1997</v>
          </cell>
          <cell r="E1336">
            <v>1</v>
          </cell>
          <cell r="F1336">
            <v>6197000452</v>
          </cell>
        </row>
        <row r="1337">
          <cell r="A1337">
            <v>3400003730</v>
          </cell>
          <cell r="B1337">
            <v>0</v>
          </cell>
          <cell r="C1337">
            <v>6500</v>
          </cell>
          <cell r="D1337" t="str">
            <v>23.01.1997</v>
          </cell>
          <cell r="E1337">
            <v>1</v>
          </cell>
          <cell r="F1337">
            <v>6197000453</v>
          </cell>
        </row>
        <row r="1338">
          <cell r="A1338">
            <v>3400003731</v>
          </cell>
          <cell r="B1338">
            <v>0</v>
          </cell>
          <cell r="C1338">
            <v>6500</v>
          </cell>
          <cell r="D1338" t="str">
            <v>23.01.1997</v>
          </cell>
          <cell r="E1338">
            <v>1</v>
          </cell>
          <cell r="F1338">
            <v>6197000454</v>
          </cell>
        </row>
        <row r="1339">
          <cell r="A1339">
            <v>3400003732</v>
          </cell>
          <cell r="B1339">
            <v>0</v>
          </cell>
          <cell r="C1339">
            <v>6500</v>
          </cell>
          <cell r="D1339" t="str">
            <v>23.01.1997</v>
          </cell>
          <cell r="E1339">
            <v>1</v>
          </cell>
          <cell r="F1339">
            <v>6197000455</v>
          </cell>
        </row>
        <row r="1340">
          <cell r="A1340">
            <v>3400003733</v>
          </cell>
          <cell r="B1340">
            <v>0</v>
          </cell>
          <cell r="C1340">
            <v>6500</v>
          </cell>
          <cell r="D1340" t="str">
            <v>23.01.1997</v>
          </cell>
          <cell r="E1340">
            <v>1</v>
          </cell>
          <cell r="F1340">
            <v>6197000456</v>
          </cell>
        </row>
        <row r="1341">
          <cell r="A1341">
            <v>3400003734</v>
          </cell>
          <cell r="B1341">
            <v>0</v>
          </cell>
          <cell r="C1341">
            <v>6500</v>
          </cell>
          <cell r="D1341" t="str">
            <v>23.01.1997</v>
          </cell>
          <cell r="E1341">
            <v>1</v>
          </cell>
          <cell r="F1341">
            <v>6197000457</v>
          </cell>
        </row>
        <row r="1342">
          <cell r="A1342">
            <v>3400003735</v>
          </cell>
          <cell r="B1342">
            <v>0</v>
          </cell>
          <cell r="C1342">
            <v>6500</v>
          </cell>
          <cell r="D1342" t="str">
            <v>23.01.1997</v>
          </cell>
          <cell r="E1342">
            <v>1</v>
          </cell>
          <cell r="F1342">
            <v>6197000458</v>
          </cell>
        </row>
        <row r="1343">
          <cell r="A1343">
            <v>3400003736</v>
          </cell>
          <cell r="B1343">
            <v>0</v>
          </cell>
          <cell r="C1343">
            <v>6500</v>
          </cell>
          <cell r="D1343" t="str">
            <v>23.01.1997</v>
          </cell>
          <cell r="E1343">
            <v>1</v>
          </cell>
          <cell r="F1343">
            <v>6197000459</v>
          </cell>
        </row>
        <row r="1344">
          <cell r="A1344">
            <v>3400003737</v>
          </cell>
          <cell r="B1344">
            <v>0</v>
          </cell>
          <cell r="C1344">
            <v>6600</v>
          </cell>
          <cell r="D1344" t="str">
            <v>23.01.1997</v>
          </cell>
          <cell r="E1344">
            <v>1</v>
          </cell>
          <cell r="F1344">
            <v>6197000460</v>
          </cell>
        </row>
        <row r="1345">
          <cell r="A1345">
            <v>3400003738</v>
          </cell>
          <cell r="B1345">
            <v>0</v>
          </cell>
          <cell r="C1345">
            <v>5800</v>
          </cell>
          <cell r="D1345" t="str">
            <v>23.01.1997</v>
          </cell>
          <cell r="E1345">
            <v>0</v>
          </cell>
          <cell r="F1345">
            <v>6197000461</v>
          </cell>
        </row>
        <row r="1346">
          <cell r="A1346">
            <v>3400003739</v>
          </cell>
          <cell r="B1346">
            <v>0</v>
          </cell>
          <cell r="C1346">
            <v>5300</v>
          </cell>
          <cell r="D1346" t="str">
            <v>18.02.1997</v>
          </cell>
          <cell r="E1346">
            <v>1</v>
          </cell>
          <cell r="F1346">
            <v>6197000462</v>
          </cell>
        </row>
        <row r="1347">
          <cell r="A1347">
            <v>3400003740</v>
          </cell>
          <cell r="B1347">
            <v>0</v>
          </cell>
          <cell r="C1347">
            <v>6801</v>
          </cell>
          <cell r="D1347" t="str">
            <v>18.02.1997</v>
          </cell>
          <cell r="E1347">
            <v>1</v>
          </cell>
          <cell r="F1347">
            <v>6197000463</v>
          </cell>
        </row>
        <row r="1348">
          <cell r="A1348">
            <v>3400003741</v>
          </cell>
          <cell r="B1348">
            <v>0</v>
          </cell>
          <cell r="C1348">
            <v>6602</v>
          </cell>
          <cell r="D1348" t="str">
            <v>01.10.1996</v>
          </cell>
          <cell r="E1348">
            <v>0</v>
          </cell>
          <cell r="F1348">
            <v>6197000464</v>
          </cell>
        </row>
        <row r="1349">
          <cell r="A1349">
            <v>3400003742</v>
          </cell>
          <cell r="B1349">
            <v>0</v>
          </cell>
          <cell r="C1349">
            <v>5400</v>
          </cell>
          <cell r="D1349" t="str">
            <v>18.02.1997</v>
          </cell>
          <cell r="E1349">
            <v>1</v>
          </cell>
          <cell r="F1349">
            <v>6197000465</v>
          </cell>
        </row>
        <row r="1350">
          <cell r="A1350">
            <v>3400003743</v>
          </cell>
          <cell r="B1350">
            <v>0</v>
          </cell>
          <cell r="C1350">
            <v>5302</v>
          </cell>
          <cell r="D1350" t="str">
            <v>18.02.1997</v>
          </cell>
          <cell r="E1350">
            <v>1</v>
          </cell>
          <cell r="F1350">
            <v>6197000466</v>
          </cell>
        </row>
        <row r="1351">
          <cell r="A1351">
            <v>3400003744</v>
          </cell>
          <cell r="B1351">
            <v>0</v>
          </cell>
          <cell r="C1351">
            <v>5302</v>
          </cell>
          <cell r="D1351" t="str">
            <v>18.02.1997</v>
          </cell>
          <cell r="E1351">
            <v>1</v>
          </cell>
          <cell r="F1351">
            <v>6197000467</v>
          </cell>
        </row>
        <row r="1352">
          <cell r="A1352">
            <v>3400003745</v>
          </cell>
          <cell r="B1352">
            <v>0</v>
          </cell>
          <cell r="C1352">
            <v>5302</v>
          </cell>
          <cell r="D1352" t="str">
            <v>18.02.1997</v>
          </cell>
          <cell r="E1352">
            <v>1</v>
          </cell>
          <cell r="F1352">
            <v>6197000468</v>
          </cell>
        </row>
        <row r="1353">
          <cell r="A1353">
            <v>3400003746</v>
          </cell>
          <cell r="B1353">
            <v>0</v>
          </cell>
          <cell r="C1353">
            <v>5302</v>
          </cell>
          <cell r="D1353" t="str">
            <v>18.02.1997</v>
          </cell>
          <cell r="E1353">
            <v>1</v>
          </cell>
          <cell r="F1353">
            <v>6197000469</v>
          </cell>
        </row>
        <row r="1354">
          <cell r="A1354">
            <v>3400003747</v>
          </cell>
          <cell r="B1354">
            <v>0</v>
          </cell>
          <cell r="C1354">
            <v>5302</v>
          </cell>
          <cell r="D1354" t="str">
            <v>18.02.1997</v>
          </cell>
          <cell r="E1354">
            <v>1</v>
          </cell>
          <cell r="F1354">
            <v>6197000470</v>
          </cell>
        </row>
        <row r="1355">
          <cell r="A1355">
            <v>3400003748</v>
          </cell>
          <cell r="B1355">
            <v>0</v>
          </cell>
          <cell r="C1355">
            <v>5302</v>
          </cell>
          <cell r="D1355" t="str">
            <v>18.02.1997</v>
          </cell>
          <cell r="E1355">
            <v>1</v>
          </cell>
          <cell r="F1355">
            <v>6197000471</v>
          </cell>
        </row>
        <row r="1356">
          <cell r="A1356">
            <v>3400003749</v>
          </cell>
          <cell r="B1356">
            <v>0</v>
          </cell>
          <cell r="C1356">
            <v>5302</v>
          </cell>
          <cell r="D1356" t="str">
            <v>18.02.1997</v>
          </cell>
          <cell r="E1356">
            <v>1</v>
          </cell>
          <cell r="F1356">
            <v>6197000472</v>
          </cell>
        </row>
        <row r="1357">
          <cell r="A1357">
            <v>3400003750</v>
          </cell>
          <cell r="B1357">
            <v>0</v>
          </cell>
          <cell r="C1357">
            <v>6600</v>
          </cell>
          <cell r="D1357" t="str">
            <v>18.02.1997</v>
          </cell>
          <cell r="E1357">
            <v>1</v>
          </cell>
          <cell r="F1357">
            <v>6197000473</v>
          </cell>
        </row>
        <row r="1358">
          <cell r="A1358">
            <v>3400003751</v>
          </cell>
          <cell r="B1358">
            <v>0</v>
          </cell>
          <cell r="C1358">
            <v>6800</v>
          </cell>
          <cell r="D1358" t="str">
            <v>18.02.1997</v>
          </cell>
          <cell r="E1358">
            <v>1</v>
          </cell>
          <cell r="F1358">
            <v>6197000474</v>
          </cell>
        </row>
        <row r="1359">
          <cell r="A1359">
            <v>3400003752</v>
          </cell>
          <cell r="B1359">
            <v>0</v>
          </cell>
          <cell r="C1359">
            <v>6600</v>
          </cell>
          <cell r="D1359" t="str">
            <v>18.02.1997</v>
          </cell>
          <cell r="E1359">
            <v>0</v>
          </cell>
          <cell r="F1359">
            <v>6197000475</v>
          </cell>
        </row>
        <row r="1360">
          <cell r="A1360">
            <v>3400003753</v>
          </cell>
          <cell r="B1360">
            <v>0</v>
          </cell>
          <cell r="C1360">
            <v>6600</v>
          </cell>
          <cell r="D1360" t="str">
            <v>20.03.1997</v>
          </cell>
          <cell r="E1360">
            <v>0</v>
          </cell>
          <cell r="F1360">
            <v>6197000476</v>
          </cell>
        </row>
        <row r="1361">
          <cell r="A1361">
            <v>3400003754</v>
          </cell>
          <cell r="B1361">
            <v>0</v>
          </cell>
          <cell r="C1361">
            <v>6600</v>
          </cell>
          <cell r="D1361" t="str">
            <v>20.03.1997</v>
          </cell>
          <cell r="E1361">
            <v>0</v>
          </cell>
          <cell r="F1361">
            <v>6197000477</v>
          </cell>
        </row>
        <row r="1362">
          <cell r="A1362">
            <v>3400003755</v>
          </cell>
          <cell r="B1362">
            <v>0</v>
          </cell>
          <cell r="C1362">
            <v>6600</v>
          </cell>
          <cell r="D1362" t="str">
            <v>20.03.1997</v>
          </cell>
          <cell r="E1362">
            <v>0</v>
          </cell>
          <cell r="F1362">
            <v>6197000478</v>
          </cell>
        </row>
        <row r="1363">
          <cell r="A1363">
            <v>3400003756</v>
          </cell>
          <cell r="B1363">
            <v>0</v>
          </cell>
          <cell r="C1363">
            <v>6600</v>
          </cell>
          <cell r="D1363" t="str">
            <v>20.03.1997</v>
          </cell>
          <cell r="E1363">
            <v>0</v>
          </cell>
          <cell r="F1363">
            <v>6197000479</v>
          </cell>
        </row>
        <row r="1364">
          <cell r="A1364">
            <v>3400003757</v>
          </cell>
          <cell r="B1364">
            <v>0</v>
          </cell>
          <cell r="C1364">
            <v>6600</v>
          </cell>
          <cell r="D1364" t="str">
            <v>20.03.1997</v>
          </cell>
          <cell r="E1364">
            <v>0</v>
          </cell>
          <cell r="F1364">
            <v>6197000480</v>
          </cell>
        </row>
        <row r="1365">
          <cell r="A1365">
            <v>3400003758</v>
          </cell>
          <cell r="B1365">
            <v>0</v>
          </cell>
          <cell r="C1365">
            <v>6600</v>
          </cell>
          <cell r="D1365" t="str">
            <v>20.03.1997</v>
          </cell>
          <cell r="E1365">
            <v>0</v>
          </cell>
          <cell r="F1365">
            <v>6197000481</v>
          </cell>
        </row>
        <row r="1366">
          <cell r="A1366">
            <v>3400003759</v>
          </cell>
          <cell r="B1366">
            <v>0</v>
          </cell>
          <cell r="C1366">
            <v>6600</v>
          </cell>
          <cell r="D1366" t="str">
            <v>20.03.1997</v>
          </cell>
          <cell r="E1366">
            <v>0</v>
          </cell>
          <cell r="F1366">
            <v>6197000482</v>
          </cell>
        </row>
        <row r="1367">
          <cell r="A1367">
            <v>3400003760</v>
          </cell>
          <cell r="B1367">
            <v>0</v>
          </cell>
          <cell r="C1367">
            <v>6602</v>
          </cell>
          <cell r="D1367" t="str">
            <v>01.10.1996</v>
          </cell>
          <cell r="E1367">
            <v>0</v>
          </cell>
          <cell r="F1367">
            <v>6197000483</v>
          </cell>
        </row>
        <row r="1368">
          <cell r="A1368">
            <v>3400003761</v>
          </cell>
          <cell r="B1368">
            <v>0</v>
          </cell>
          <cell r="C1368">
            <v>6602</v>
          </cell>
          <cell r="D1368" t="str">
            <v>01.10.1996</v>
          </cell>
          <cell r="E1368">
            <v>0</v>
          </cell>
          <cell r="F1368">
            <v>6197000484</v>
          </cell>
        </row>
        <row r="1369">
          <cell r="A1369">
            <v>3400003762</v>
          </cell>
          <cell r="B1369">
            <v>0</v>
          </cell>
          <cell r="C1369">
            <v>6600</v>
          </cell>
          <cell r="D1369" t="str">
            <v>20.03.1997</v>
          </cell>
          <cell r="E1369">
            <v>1</v>
          </cell>
          <cell r="F1369">
            <v>6197000485</v>
          </cell>
        </row>
        <row r="1370">
          <cell r="A1370">
            <v>3400003763</v>
          </cell>
          <cell r="B1370">
            <v>0</v>
          </cell>
          <cell r="C1370">
            <v>6600</v>
          </cell>
          <cell r="D1370" t="str">
            <v>20.03.1997</v>
          </cell>
          <cell r="E1370">
            <v>1</v>
          </cell>
          <cell r="F1370">
            <v>6197000486</v>
          </cell>
        </row>
        <row r="1371">
          <cell r="A1371">
            <v>3400003764</v>
          </cell>
          <cell r="B1371">
            <v>0</v>
          </cell>
          <cell r="C1371">
            <v>6600</v>
          </cell>
          <cell r="D1371" t="str">
            <v>20.03.1997</v>
          </cell>
          <cell r="E1371">
            <v>1</v>
          </cell>
          <cell r="F1371">
            <v>6197000487</v>
          </cell>
        </row>
        <row r="1372">
          <cell r="A1372">
            <v>3400003765</v>
          </cell>
          <cell r="B1372">
            <v>0</v>
          </cell>
          <cell r="C1372">
            <v>6600</v>
          </cell>
          <cell r="D1372" t="str">
            <v>20.03.1997</v>
          </cell>
          <cell r="E1372">
            <v>1</v>
          </cell>
          <cell r="F1372">
            <v>6197000488</v>
          </cell>
        </row>
        <row r="1373">
          <cell r="A1373">
            <v>3400003766</v>
          </cell>
          <cell r="B1373">
            <v>0</v>
          </cell>
          <cell r="C1373">
            <v>6600</v>
          </cell>
          <cell r="D1373" t="str">
            <v>20.03.1997</v>
          </cell>
          <cell r="E1373">
            <v>1</v>
          </cell>
          <cell r="F1373">
            <v>6197000489</v>
          </cell>
        </row>
        <row r="1374">
          <cell r="A1374">
            <v>3400003767</v>
          </cell>
          <cell r="B1374">
            <v>0</v>
          </cell>
          <cell r="C1374">
            <v>6800</v>
          </cell>
          <cell r="D1374" t="str">
            <v>20.03.1997</v>
          </cell>
          <cell r="E1374">
            <v>1</v>
          </cell>
          <cell r="F1374">
            <v>6197000490</v>
          </cell>
        </row>
        <row r="1375">
          <cell r="A1375">
            <v>3400003768</v>
          </cell>
          <cell r="B1375">
            <v>0</v>
          </cell>
          <cell r="C1375">
            <v>6800</v>
          </cell>
          <cell r="D1375" t="str">
            <v>20.03.1997</v>
          </cell>
          <cell r="E1375">
            <v>1</v>
          </cell>
          <cell r="F1375">
            <v>6197000491</v>
          </cell>
        </row>
        <row r="1376">
          <cell r="A1376">
            <v>3400003769</v>
          </cell>
          <cell r="B1376">
            <v>0</v>
          </cell>
          <cell r="C1376">
            <v>5101</v>
          </cell>
          <cell r="D1376" t="str">
            <v>01.10.1996</v>
          </cell>
          <cell r="E1376">
            <v>0</v>
          </cell>
          <cell r="F1376">
            <v>6197000492</v>
          </cell>
        </row>
        <row r="1377">
          <cell r="A1377">
            <v>3400003770</v>
          </cell>
          <cell r="B1377">
            <v>0</v>
          </cell>
          <cell r="C1377">
            <v>5301</v>
          </cell>
          <cell r="D1377" t="str">
            <v>20.03.1997</v>
          </cell>
          <cell r="E1377">
            <v>1</v>
          </cell>
          <cell r="F1377">
            <v>6197000493</v>
          </cell>
        </row>
        <row r="1378">
          <cell r="A1378">
            <v>3400003771</v>
          </cell>
          <cell r="B1378">
            <v>0</v>
          </cell>
          <cell r="C1378">
            <v>6801</v>
          </cell>
          <cell r="D1378" t="str">
            <v>20.03.1997</v>
          </cell>
          <cell r="E1378">
            <v>0</v>
          </cell>
          <cell r="F1378">
            <v>6197000494</v>
          </cell>
        </row>
        <row r="1379">
          <cell r="A1379">
            <v>3400003772</v>
          </cell>
          <cell r="B1379">
            <v>0</v>
          </cell>
          <cell r="C1379">
            <v>5301</v>
          </cell>
          <cell r="D1379" t="str">
            <v>20.03.1997</v>
          </cell>
          <cell r="E1379">
            <v>1</v>
          </cell>
          <cell r="F1379">
            <v>6197000495</v>
          </cell>
        </row>
        <row r="1380">
          <cell r="A1380">
            <v>3400003773</v>
          </cell>
          <cell r="B1380">
            <v>0</v>
          </cell>
          <cell r="C1380">
            <v>5301</v>
          </cell>
          <cell r="D1380" t="str">
            <v>21.03.1997</v>
          </cell>
          <cell r="E1380">
            <v>1</v>
          </cell>
          <cell r="F1380">
            <v>6197000496</v>
          </cell>
        </row>
        <row r="1381">
          <cell r="A1381">
            <v>3400003774</v>
          </cell>
          <cell r="B1381">
            <v>0</v>
          </cell>
          <cell r="C1381">
            <v>6210</v>
          </cell>
          <cell r="D1381" t="str">
            <v>21.03.1997</v>
          </cell>
          <cell r="E1381">
            <v>0</v>
          </cell>
          <cell r="F1381">
            <v>6197000497</v>
          </cell>
        </row>
        <row r="1382">
          <cell r="A1382">
            <v>3400003775</v>
          </cell>
          <cell r="B1382">
            <v>0</v>
          </cell>
          <cell r="C1382">
            <v>6230</v>
          </cell>
          <cell r="D1382" t="str">
            <v>21.03.1997</v>
          </cell>
          <cell r="E1382">
            <v>0</v>
          </cell>
          <cell r="F1382">
            <v>6197000498</v>
          </cell>
        </row>
        <row r="1383">
          <cell r="A1383">
            <v>3400003776</v>
          </cell>
          <cell r="B1383">
            <v>0</v>
          </cell>
          <cell r="C1383">
            <v>6230</v>
          </cell>
          <cell r="D1383" t="str">
            <v>21.03.1997</v>
          </cell>
          <cell r="E1383">
            <v>0</v>
          </cell>
          <cell r="F1383">
            <v>6197000499</v>
          </cell>
        </row>
        <row r="1384">
          <cell r="A1384">
            <v>3400005203</v>
          </cell>
          <cell r="B1384">
            <v>0</v>
          </cell>
          <cell r="C1384">
            <v>6230</v>
          </cell>
          <cell r="D1384" t="str">
            <v>21.03.1997</v>
          </cell>
          <cell r="E1384">
            <v>2</v>
          </cell>
          <cell r="F1384">
            <v>6197000500</v>
          </cell>
        </row>
        <row r="1385">
          <cell r="A1385">
            <v>3400003777</v>
          </cell>
          <cell r="B1385">
            <v>0</v>
          </cell>
          <cell r="C1385">
            <v>6230</v>
          </cell>
          <cell r="D1385" t="str">
            <v>21.03.1997</v>
          </cell>
          <cell r="E1385">
            <v>0</v>
          </cell>
          <cell r="F1385">
            <v>6197000500</v>
          </cell>
        </row>
        <row r="1386">
          <cell r="A1386">
            <v>3400003778</v>
          </cell>
          <cell r="B1386">
            <v>0</v>
          </cell>
          <cell r="C1386">
            <v>6230</v>
          </cell>
          <cell r="D1386" t="str">
            <v>21.03.1997</v>
          </cell>
          <cell r="E1386">
            <v>0</v>
          </cell>
          <cell r="F1386">
            <v>6197000501</v>
          </cell>
        </row>
        <row r="1387">
          <cell r="A1387">
            <v>3400003779</v>
          </cell>
          <cell r="B1387">
            <v>0</v>
          </cell>
          <cell r="C1387">
            <v>6230</v>
          </cell>
          <cell r="D1387" t="str">
            <v>21.03.1997</v>
          </cell>
          <cell r="E1387">
            <v>0</v>
          </cell>
          <cell r="F1387">
            <v>6197000502</v>
          </cell>
        </row>
        <row r="1388">
          <cell r="A1388">
            <v>3400003780</v>
          </cell>
          <cell r="B1388">
            <v>0</v>
          </cell>
          <cell r="C1388">
            <v>5400</v>
          </cell>
          <cell r="D1388" t="str">
            <v>21.03.1997</v>
          </cell>
          <cell r="E1388">
            <v>0</v>
          </cell>
          <cell r="F1388">
            <v>6197000503</v>
          </cell>
        </row>
        <row r="1389">
          <cell r="A1389">
            <v>3400003781</v>
          </cell>
          <cell r="B1389">
            <v>0</v>
          </cell>
          <cell r="C1389">
            <v>5801</v>
          </cell>
          <cell r="D1389" t="str">
            <v>21.03.1997</v>
          </cell>
          <cell r="E1389">
            <v>1</v>
          </cell>
          <cell r="F1389">
            <v>6197000504</v>
          </cell>
        </row>
        <row r="1390">
          <cell r="A1390">
            <v>3400003782</v>
          </cell>
          <cell r="B1390">
            <v>0</v>
          </cell>
          <cell r="C1390">
            <v>5301</v>
          </cell>
          <cell r="D1390" t="str">
            <v>21.03.1997</v>
          </cell>
          <cell r="E1390">
            <v>0</v>
          </cell>
          <cell r="F1390">
            <v>6197000505</v>
          </cell>
        </row>
        <row r="1391">
          <cell r="A1391">
            <v>3400003783</v>
          </cell>
          <cell r="B1391">
            <v>0</v>
          </cell>
          <cell r="C1391">
            <v>6600</v>
          </cell>
          <cell r="D1391" t="str">
            <v>21.03.1997</v>
          </cell>
          <cell r="E1391">
            <v>1</v>
          </cell>
          <cell r="F1391">
            <v>6197000506</v>
          </cell>
        </row>
        <row r="1392">
          <cell r="A1392">
            <v>3400003784</v>
          </cell>
          <cell r="B1392">
            <v>0</v>
          </cell>
          <cell r="C1392">
            <v>4420</v>
          </cell>
          <cell r="D1392" t="str">
            <v>31.03.1997</v>
          </cell>
          <cell r="E1392">
            <v>1</v>
          </cell>
          <cell r="F1392">
            <v>6197000507</v>
          </cell>
        </row>
        <row r="1393">
          <cell r="A1393">
            <v>3400003785</v>
          </cell>
          <cell r="B1393">
            <v>0</v>
          </cell>
          <cell r="C1393">
            <v>5801</v>
          </cell>
          <cell r="D1393" t="str">
            <v>31.03.1997</v>
          </cell>
          <cell r="E1393">
            <v>0</v>
          </cell>
          <cell r="F1393">
            <v>6197000508</v>
          </cell>
        </row>
        <row r="1394">
          <cell r="A1394">
            <v>3400003786</v>
          </cell>
          <cell r="B1394">
            <v>0</v>
          </cell>
          <cell r="C1394">
            <v>5801</v>
          </cell>
          <cell r="D1394" t="str">
            <v>31.03.1997</v>
          </cell>
          <cell r="E1394">
            <v>0</v>
          </cell>
          <cell r="F1394">
            <v>6197000509</v>
          </cell>
        </row>
        <row r="1395">
          <cell r="A1395">
            <v>3400003787</v>
          </cell>
          <cell r="B1395">
            <v>0</v>
          </cell>
          <cell r="C1395">
            <v>5801</v>
          </cell>
          <cell r="D1395" t="str">
            <v>31.03.1997</v>
          </cell>
          <cell r="E1395">
            <v>0</v>
          </cell>
          <cell r="F1395">
            <v>6197000510</v>
          </cell>
        </row>
        <row r="1396">
          <cell r="A1396">
            <v>3400003788</v>
          </cell>
          <cell r="B1396">
            <v>0</v>
          </cell>
          <cell r="C1396">
            <v>4420</v>
          </cell>
          <cell r="D1396" t="str">
            <v>31.03.1997</v>
          </cell>
          <cell r="E1396">
            <v>1</v>
          </cell>
          <cell r="F1396">
            <v>6197000511</v>
          </cell>
        </row>
        <row r="1397">
          <cell r="A1397">
            <v>3400003789</v>
          </cell>
          <cell r="B1397">
            <v>0</v>
          </cell>
          <cell r="C1397">
            <v>4420</v>
          </cell>
          <cell r="D1397" t="str">
            <v>31.03.1997</v>
          </cell>
          <cell r="E1397">
            <v>1</v>
          </cell>
          <cell r="F1397">
            <v>6197000512</v>
          </cell>
        </row>
        <row r="1398">
          <cell r="A1398">
            <v>3400003790</v>
          </cell>
          <cell r="B1398">
            <v>0</v>
          </cell>
          <cell r="C1398">
            <v>5301</v>
          </cell>
          <cell r="D1398" t="str">
            <v>31.03.1997</v>
          </cell>
          <cell r="E1398">
            <v>1</v>
          </cell>
          <cell r="F1398">
            <v>6197000513</v>
          </cell>
        </row>
        <row r="1399">
          <cell r="A1399">
            <v>3400003791</v>
          </cell>
          <cell r="B1399">
            <v>0</v>
          </cell>
          <cell r="C1399">
            <v>5800</v>
          </cell>
          <cell r="D1399" t="str">
            <v>01.04.1997</v>
          </cell>
          <cell r="E1399">
            <v>0</v>
          </cell>
          <cell r="F1399">
            <v>6197000514</v>
          </cell>
        </row>
        <row r="1400">
          <cell r="A1400">
            <v>3400003792</v>
          </cell>
          <cell r="B1400">
            <v>0</v>
          </cell>
          <cell r="C1400">
            <v>5800</v>
          </cell>
          <cell r="D1400" t="str">
            <v>01.04.1997</v>
          </cell>
          <cell r="E1400">
            <v>0</v>
          </cell>
          <cell r="F1400">
            <v>6197000515</v>
          </cell>
        </row>
        <row r="1401">
          <cell r="A1401">
            <v>3400003793</v>
          </cell>
          <cell r="B1401">
            <v>0</v>
          </cell>
          <cell r="C1401">
            <v>5800</v>
          </cell>
          <cell r="D1401" t="str">
            <v>01.04.1997</v>
          </cell>
          <cell r="E1401">
            <v>0</v>
          </cell>
          <cell r="F1401">
            <v>6197000516</v>
          </cell>
        </row>
        <row r="1402">
          <cell r="A1402">
            <v>3400003794</v>
          </cell>
          <cell r="B1402">
            <v>0</v>
          </cell>
          <cell r="C1402">
            <v>6500</v>
          </cell>
          <cell r="D1402" t="str">
            <v>01.04.1997</v>
          </cell>
          <cell r="E1402">
            <v>12</v>
          </cell>
          <cell r="F1402">
            <v>6197000517</v>
          </cell>
        </row>
        <row r="1403">
          <cell r="A1403">
            <v>3400003795</v>
          </cell>
          <cell r="B1403">
            <v>0</v>
          </cell>
          <cell r="C1403">
            <v>5800</v>
          </cell>
          <cell r="D1403" t="str">
            <v>01.04.1997</v>
          </cell>
          <cell r="E1403">
            <v>0</v>
          </cell>
          <cell r="F1403">
            <v>6197000518</v>
          </cell>
        </row>
        <row r="1404">
          <cell r="A1404">
            <v>3400003796</v>
          </cell>
          <cell r="B1404">
            <v>0</v>
          </cell>
          <cell r="C1404">
            <v>5800</v>
          </cell>
          <cell r="D1404" t="str">
            <v>01.04.1997</v>
          </cell>
          <cell r="E1404">
            <v>0</v>
          </cell>
          <cell r="F1404">
            <v>6197000519</v>
          </cell>
        </row>
        <row r="1405">
          <cell r="A1405">
            <v>3400003797</v>
          </cell>
          <cell r="B1405">
            <v>0</v>
          </cell>
          <cell r="C1405">
            <v>5800</v>
          </cell>
          <cell r="D1405" t="str">
            <v>01.04.1997</v>
          </cell>
          <cell r="E1405">
            <v>0</v>
          </cell>
          <cell r="F1405">
            <v>6197000520</v>
          </cell>
        </row>
        <row r="1406">
          <cell r="A1406">
            <v>3400003798</v>
          </cell>
          <cell r="B1406">
            <v>0</v>
          </cell>
          <cell r="C1406">
            <v>5800</v>
          </cell>
          <cell r="D1406" t="str">
            <v>04.09.1997</v>
          </cell>
          <cell r="E1406">
            <v>0</v>
          </cell>
          <cell r="F1406">
            <v>6197000521</v>
          </cell>
        </row>
        <row r="1407">
          <cell r="A1407">
            <v>3400003799</v>
          </cell>
          <cell r="B1407">
            <v>0</v>
          </cell>
          <cell r="C1407">
            <v>6230</v>
          </cell>
          <cell r="D1407" t="str">
            <v>01.04.1997</v>
          </cell>
          <cell r="E1407">
            <v>0</v>
          </cell>
          <cell r="F1407">
            <v>6197000522</v>
          </cell>
        </row>
        <row r="1408">
          <cell r="A1408">
            <v>3400003800</v>
          </cell>
          <cell r="B1408">
            <v>0</v>
          </cell>
          <cell r="C1408">
            <v>6230</v>
          </cell>
          <cell r="D1408" t="str">
            <v>01.04.1997</v>
          </cell>
          <cell r="E1408">
            <v>0</v>
          </cell>
          <cell r="F1408">
            <v>6197000523</v>
          </cell>
        </row>
        <row r="1409">
          <cell r="A1409">
            <v>3400003801</v>
          </cell>
          <cell r="B1409">
            <v>0</v>
          </cell>
          <cell r="C1409">
            <v>6230</v>
          </cell>
          <cell r="D1409" t="str">
            <v>01.04.1997</v>
          </cell>
          <cell r="E1409">
            <v>0</v>
          </cell>
          <cell r="F1409">
            <v>6197000524</v>
          </cell>
        </row>
        <row r="1410">
          <cell r="A1410">
            <v>3400003802</v>
          </cell>
          <cell r="B1410">
            <v>0</v>
          </cell>
          <cell r="C1410">
            <v>6230</v>
          </cell>
          <cell r="D1410" t="str">
            <v>01.04.1997</v>
          </cell>
          <cell r="E1410">
            <v>0</v>
          </cell>
          <cell r="F1410">
            <v>6197000525</v>
          </cell>
        </row>
        <row r="1411">
          <cell r="A1411">
            <v>3400003803</v>
          </cell>
          <cell r="B1411">
            <v>0</v>
          </cell>
          <cell r="C1411">
            <v>6230</v>
          </cell>
          <cell r="D1411" t="str">
            <v>01.04.1997</v>
          </cell>
          <cell r="E1411">
            <v>0</v>
          </cell>
          <cell r="F1411">
            <v>6197000526</v>
          </cell>
        </row>
        <row r="1412">
          <cell r="A1412">
            <v>3400003804</v>
          </cell>
          <cell r="B1412">
            <v>0</v>
          </cell>
          <cell r="C1412">
            <v>6230</v>
          </cell>
          <cell r="D1412" t="str">
            <v>01.04.1997</v>
          </cell>
          <cell r="E1412">
            <v>0</v>
          </cell>
          <cell r="F1412">
            <v>6197000527</v>
          </cell>
        </row>
        <row r="1413">
          <cell r="A1413">
            <v>3400003805</v>
          </cell>
          <cell r="B1413">
            <v>0</v>
          </cell>
          <cell r="C1413">
            <v>6230</v>
          </cell>
          <cell r="D1413" t="str">
            <v>01.04.1997</v>
          </cell>
          <cell r="E1413">
            <v>0</v>
          </cell>
          <cell r="F1413">
            <v>6197000528</v>
          </cell>
        </row>
        <row r="1414">
          <cell r="A1414">
            <v>3400003806</v>
          </cell>
          <cell r="B1414">
            <v>0</v>
          </cell>
          <cell r="C1414">
            <v>6230</v>
          </cell>
          <cell r="D1414" t="str">
            <v>01.04.1997</v>
          </cell>
          <cell r="E1414">
            <v>0</v>
          </cell>
          <cell r="F1414">
            <v>6197000529</v>
          </cell>
        </row>
        <row r="1415">
          <cell r="A1415">
            <v>3400003807</v>
          </cell>
          <cell r="B1415">
            <v>0</v>
          </cell>
          <cell r="C1415">
            <v>6230</v>
          </cell>
          <cell r="D1415" t="str">
            <v>01.04.1997</v>
          </cell>
          <cell r="E1415">
            <v>0</v>
          </cell>
          <cell r="F1415">
            <v>6197000530</v>
          </cell>
        </row>
        <row r="1416">
          <cell r="A1416">
            <v>3400003808</v>
          </cell>
          <cell r="B1416">
            <v>0</v>
          </cell>
          <cell r="C1416">
            <v>6230</v>
          </cell>
          <cell r="D1416" t="str">
            <v>01.04.1997</v>
          </cell>
          <cell r="E1416">
            <v>0</v>
          </cell>
          <cell r="F1416">
            <v>6197000531</v>
          </cell>
        </row>
        <row r="1417">
          <cell r="A1417">
            <v>3400003809</v>
          </cell>
          <cell r="B1417">
            <v>0</v>
          </cell>
          <cell r="C1417">
            <v>6230</v>
          </cell>
          <cell r="D1417" t="str">
            <v>01.04.1997</v>
          </cell>
          <cell r="E1417">
            <v>0</v>
          </cell>
          <cell r="F1417">
            <v>6197000532</v>
          </cell>
        </row>
        <row r="1418">
          <cell r="A1418">
            <v>3400003810</v>
          </cell>
          <cell r="B1418">
            <v>0</v>
          </cell>
          <cell r="C1418">
            <v>6230</v>
          </cell>
          <cell r="D1418" t="str">
            <v>01.04.1997</v>
          </cell>
          <cell r="E1418">
            <v>0</v>
          </cell>
          <cell r="F1418">
            <v>6197000533</v>
          </cell>
        </row>
        <row r="1419">
          <cell r="A1419">
            <v>3400003811</v>
          </cell>
          <cell r="B1419">
            <v>0</v>
          </cell>
          <cell r="C1419">
            <v>6230</v>
          </cell>
          <cell r="D1419" t="str">
            <v>01.04.1997</v>
          </cell>
          <cell r="E1419">
            <v>0</v>
          </cell>
          <cell r="F1419">
            <v>6197000534</v>
          </cell>
        </row>
        <row r="1420">
          <cell r="A1420">
            <v>3400003812</v>
          </cell>
          <cell r="B1420">
            <v>0</v>
          </cell>
          <cell r="C1420">
            <v>6230</v>
          </cell>
          <cell r="D1420" t="str">
            <v>01.04.1997</v>
          </cell>
          <cell r="E1420">
            <v>0</v>
          </cell>
          <cell r="F1420">
            <v>6197000535</v>
          </cell>
        </row>
        <row r="1421">
          <cell r="A1421">
            <v>3400003813</v>
          </cell>
          <cell r="B1421">
            <v>0</v>
          </cell>
          <cell r="C1421">
            <v>6230</v>
          </cell>
          <cell r="D1421" t="str">
            <v>01.04.1997</v>
          </cell>
          <cell r="E1421">
            <v>0</v>
          </cell>
          <cell r="F1421">
            <v>6197000536</v>
          </cell>
        </row>
        <row r="1422">
          <cell r="A1422">
            <v>3400005582</v>
          </cell>
          <cell r="B1422">
            <v>0</v>
          </cell>
          <cell r="C1422">
            <v>6230</v>
          </cell>
          <cell r="D1422" t="str">
            <v>14.07.1997</v>
          </cell>
          <cell r="E1422">
            <v>2</v>
          </cell>
          <cell r="F1422">
            <v>6197000537</v>
          </cell>
        </row>
        <row r="1423">
          <cell r="A1423">
            <v>3400003814</v>
          </cell>
          <cell r="B1423">
            <v>0</v>
          </cell>
          <cell r="C1423">
            <v>6800</v>
          </cell>
          <cell r="D1423" t="str">
            <v>14.07.1997</v>
          </cell>
          <cell r="E1423">
            <v>0</v>
          </cell>
          <cell r="F1423">
            <v>6197000537</v>
          </cell>
        </row>
        <row r="1424">
          <cell r="A1424">
            <v>3400003815</v>
          </cell>
          <cell r="B1424">
            <v>0</v>
          </cell>
          <cell r="C1424">
            <v>6500</v>
          </cell>
          <cell r="D1424" t="str">
            <v>17.04.1997</v>
          </cell>
          <cell r="E1424">
            <v>0</v>
          </cell>
          <cell r="F1424">
            <v>6197000538</v>
          </cell>
        </row>
        <row r="1425">
          <cell r="A1425">
            <v>3400003816</v>
          </cell>
          <cell r="B1425">
            <v>0</v>
          </cell>
          <cell r="C1425">
            <v>6800</v>
          </cell>
          <cell r="D1425" t="str">
            <v>07.05.1997</v>
          </cell>
          <cell r="E1425">
            <v>0</v>
          </cell>
          <cell r="F1425">
            <v>6197000539</v>
          </cell>
        </row>
        <row r="1426">
          <cell r="A1426">
            <v>3400005584</v>
          </cell>
          <cell r="B1426">
            <v>0</v>
          </cell>
          <cell r="C1426">
            <v>6230</v>
          </cell>
          <cell r="D1426" t="str">
            <v>07.05.1997</v>
          </cell>
          <cell r="E1426">
            <v>2</v>
          </cell>
          <cell r="F1426">
            <v>6197000539</v>
          </cell>
        </row>
        <row r="1427">
          <cell r="A1427">
            <v>3400003817</v>
          </cell>
          <cell r="B1427">
            <v>0</v>
          </cell>
          <cell r="C1427">
            <v>5800</v>
          </cell>
          <cell r="D1427" t="str">
            <v>04.07.1997</v>
          </cell>
          <cell r="E1427">
            <v>1</v>
          </cell>
          <cell r="F1427">
            <v>6197000540</v>
          </cell>
        </row>
        <row r="1428">
          <cell r="A1428">
            <v>3400003818</v>
          </cell>
          <cell r="B1428">
            <v>0</v>
          </cell>
          <cell r="C1428">
            <v>5800</v>
          </cell>
          <cell r="D1428" t="str">
            <v>04.07.1997</v>
          </cell>
          <cell r="E1428">
            <v>1</v>
          </cell>
          <cell r="F1428">
            <v>6197000541</v>
          </cell>
        </row>
        <row r="1429">
          <cell r="A1429">
            <v>3400005586</v>
          </cell>
          <cell r="B1429">
            <v>0</v>
          </cell>
          <cell r="C1429">
            <v>6230</v>
          </cell>
          <cell r="D1429" t="str">
            <v>01.04.1997</v>
          </cell>
          <cell r="E1429">
            <v>2</v>
          </cell>
          <cell r="F1429">
            <v>6197000542</v>
          </cell>
        </row>
        <row r="1430">
          <cell r="A1430">
            <v>3400003819</v>
          </cell>
          <cell r="B1430">
            <v>0</v>
          </cell>
          <cell r="C1430">
            <v>6800</v>
          </cell>
          <cell r="D1430" t="str">
            <v>01.04.1997</v>
          </cell>
          <cell r="E1430">
            <v>0</v>
          </cell>
          <cell r="F1430">
            <v>6197000542</v>
          </cell>
        </row>
        <row r="1431">
          <cell r="A1431">
            <v>3400003820</v>
          </cell>
          <cell r="B1431">
            <v>0</v>
          </cell>
          <cell r="C1431">
            <v>5800</v>
          </cell>
          <cell r="D1431" t="str">
            <v>01.04.1997</v>
          </cell>
          <cell r="E1431">
            <v>0</v>
          </cell>
          <cell r="F1431">
            <v>6197000543</v>
          </cell>
        </row>
        <row r="1432">
          <cell r="A1432">
            <v>3400003821</v>
          </cell>
          <cell r="B1432">
            <v>0</v>
          </cell>
          <cell r="C1432">
            <v>5800</v>
          </cell>
          <cell r="D1432" t="str">
            <v>01.04.1997</v>
          </cell>
          <cell r="E1432">
            <v>0</v>
          </cell>
          <cell r="F1432">
            <v>6197000544</v>
          </cell>
        </row>
        <row r="1433">
          <cell r="A1433">
            <v>3400003822</v>
          </cell>
          <cell r="B1433">
            <v>0</v>
          </cell>
          <cell r="C1433">
            <v>6600</v>
          </cell>
          <cell r="D1433" t="str">
            <v>01.04.1997</v>
          </cell>
          <cell r="E1433">
            <v>1</v>
          </cell>
          <cell r="F1433">
            <v>6197000545</v>
          </cell>
        </row>
        <row r="1434">
          <cell r="A1434">
            <v>3400005587</v>
          </cell>
          <cell r="B1434">
            <v>0</v>
          </cell>
          <cell r="C1434">
            <v>6230</v>
          </cell>
          <cell r="D1434" t="str">
            <v>01.04.1997</v>
          </cell>
          <cell r="E1434">
            <v>2</v>
          </cell>
          <cell r="F1434">
            <v>6197000546</v>
          </cell>
        </row>
        <row r="1435">
          <cell r="A1435">
            <v>3400003823</v>
          </cell>
          <cell r="B1435">
            <v>0</v>
          </cell>
          <cell r="C1435">
            <v>6800</v>
          </cell>
          <cell r="D1435" t="str">
            <v>01.04.1997</v>
          </cell>
          <cell r="E1435">
            <v>0</v>
          </cell>
          <cell r="F1435">
            <v>6197000546</v>
          </cell>
        </row>
        <row r="1436">
          <cell r="A1436">
            <v>3400003824</v>
          </cell>
          <cell r="B1436">
            <v>0</v>
          </cell>
          <cell r="C1436">
            <v>6230</v>
          </cell>
          <cell r="D1436" t="str">
            <v>01.07.1997</v>
          </cell>
          <cell r="E1436">
            <v>0</v>
          </cell>
          <cell r="F1436">
            <v>6197000547</v>
          </cell>
        </row>
        <row r="1437">
          <cell r="A1437">
            <v>3400003825</v>
          </cell>
          <cell r="B1437">
            <v>0</v>
          </cell>
          <cell r="C1437">
            <v>6230</v>
          </cell>
          <cell r="D1437" t="str">
            <v>01.07.1997</v>
          </cell>
          <cell r="E1437">
            <v>0</v>
          </cell>
          <cell r="F1437">
            <v>6197000548</v>
          </cell>
        </row>
        <row r="1438">
          <cell r="A1438">
            <v>3400003826</v>
          </cell>
          <cell r="B1438">
            <v>0</v>
          </cell>
          <cell r="C1438">
            <v>5800</v>
          </cell>
          <cell r="D1438" t="str">
            <v>16.09.1997</v>
          </cell>
          <cell r="E1438">
            <v>1</v>
          </cell>
          <cell r="F1438">
            <v>6197000549</v>
          </cell>
        </row>
        <row r="1439">
          <cell r="A1439">
            <v>3400003827</v>
          </cell>
          <cell r="B1439">
            <v>0</v>
          </cell>
          <cell r="C1439">
            <v>5800</v>
          </cell>
          <cell r="D1439" t="str">
            <v>16.09.1997</v>
          </cell>
          <cell r="E1439">
            <v>1</v>
          </cell>
          <cell r="F1439">
            <v>6197000550</v>
          </cell>
        </row>
        <row r="1440">
          <cell r="A1440">
            <v>3400003828</v>
          </cell>
          <cell r="B1440">
            <v>0</v>
          </cell>
          <cell r="C1440">
            <v>5800</v>
          </cell>
          <cell r="D1440" t="str">
            <v>16.09.1997</v>
          </cell>
          <cell r="E1440">
            <v>1</v>
          </cell>
          <cell r="F1440">
            <v>6197000551</v>
          </cell>
        </row>
        <row r="1441">
          <cell r="A1441">
            <v>3400003829</v>
          </cell>
          <cell r="B1441">
            <v>0</v>
          </cell>
          <cell r="C1441">
            <v>6500</v>
          </cell>
          <cell r="D1441" t="str">
            <v>01.04.1997</v>
          </cell>
          <cell r="E1441">
            <v>0</v>
          </cell>
          <cell r="F1441">
            <v>6197000552</v>
          </cell>
        </row>
        <row r="1442">
          <cell r="A1442">
            <v>3400003830</v>
          </cell>
          <cell r="B1442">
            <v>0</v>
          </cell>
          <cell r="C1442">
            <v>6500</v>
          </cell>
          <cell r="D1442" t="str">
            <v>01.04.1997</v>
          </cell>
          <cell r="E1442">
            <v>0</v>
          </cell>
          <cell r="F1442">
            <v>6197000553</v>
          </cell>
        </row>
        <row r="1443">
          <cell r="A1443">
            <v>3400003831</v>
          </cell>
          <cell r="B1443">
            <v>0</v>
          </cell>
          <cell r="C1443">
            <v>6500</v>
          </cell>
          <cell r="D1443" t="str">
            <v>01.04.1997</v>
          </cell>
          <cell r="E1443">
            <v>0</v>
          </cell>
          <cell r="F1443">
            <v>6197000554</v>
          </cell>
        </row>
        <row r="1444">
          <cell r="A1444">
            <v>3400003832</v>
          </cell>
          <cell r="B1444">
            <v>0</v>
          </cell>
          <cell r="C1444">
            <v>6500</v>
          </cell>
          <cell r="D1444" t="str">
            <v>01.04.1997</v>
          </cell>
          <cell r="E1444">
            <v>0</v>
          </cell>
          <cell r="F1444">
            <v>6197000555</v>
          </cell>
        </row>
        <row r="1445">
          <cell r="A1445">
            <v>3400003833</v>
          </cell>
          <cell r="B1445">
            <v>0</v>
          </cell>
          <cell r="C1445">
            <v>5801</v>
          </cell>
          <cell r="D1445" t="str">
            <v>01.04.1997</v>
          </cell>
          <cell r="E1445">
            <v>0</v>
          </cell>
          <cell r="F1445">
            <v>6197000556</v>
          </cell>
        </row>
        <row r="1446">
          <cell r="A1446">
            <v>3400003834</v>
          </cell>
          <cell r="B1446">
            <v>0</v>
          </cell>
          <cell r="C1446">
            <v>6600</v>
          </cell>
          <cell r="D1446" t="str">
            <v>01.04.1997</v>
          </cell>
          <cell r="E1446">
            <v>1</v>
          </cell>
          <cell r="F1446">
            <v>6197000557</v>
          </cell>
        </row>
        <row r="1447">
          <cell r="A1447">
            <v>3400003835</v>
          </cell>
          <cell r="B1447">
            <v>0</v>
          </cell>
          <cell r="C1447">
            <v>4420</v>
          </cell>
          <cell r="D1447" t="str">
            <v>28.08.1997</v>
          </cell>
          <cell r="E1447">
            <v>1</v>
          </cell>
          <cell r="F1447">
            <v>6197000558</v>
          </cell>
        </row>
        <row r="1448">
          <cell r="A1448">
            <v>3400004927</v>
          </cell>
          <cell r="B1448">
            <v>0</v>
          </cell>
          <cell r="C1448">
            <v>6230</v>
          </cell>
          <cell r="D1448" t="str">
            <v>02.02.1998</v>
          </cell>
          <cell r="E1448">
            <v>0</v>
          </cell>
          <cell r="F1448">
            <v>619800005</v>
          </cell>
        </row>
        <row r="1449">
          <cell r="A1449">
            <v>3400004924</v>
          </cell>
          <cell r="B1449">
            <v>0</v>
          </cell>
          <cell r="C1449">
            <v>6230</v>
          </cell>
          <cell r="D1449" t="str">
            <v>20.11.1997</v>
          </cell>
          <cell r="E1449">
            <v>0</v>
          </cell>
          <cell r="F1449">
            <v>61980002</v>
          </cell>
        </row>
        <row r="1450">
          <cell r="A1450">
            <v>3400005207</v>
          </cell>
          <cell r="B1450">
            <v>0</v>
          </cell>
          <cell r="C1450">
            <v>6230</v>
          </cell>
          <cell r="D1450" t="str">
            <v>28.10.1997</v>
          </cell>
          <cell r="E1450">
            <v>3</v>
          </cell>
          <cell r="F1450">
            <v>61980003</v>
          </cell>
        </row>
        <row r="1451">
          <cell r="A1451">
            <v>3400004925</v>
          </cell>
          <cell r="B1451">
            <v>0</v>
          </cell>
          <cell r="C1451">
            <v>6230</v>
          </cell>
          <cell r="D1451" t="str">
            <v>28.10.1997</v>
          </cell>
          <cell r="E1451">
            <v>0</v>
          </cell>
          <cell r="F1451">
            <v>61980003</v>
          </cell>
        </row>
        <row r="1452">
          <cell r="A1452">
            <v>3400004926</v>
          </cell>
          <cell r="B1452">
            <v>0</v>
          </cell>
          <cell r="C1452">
            <v>5800</v>
          </cell>
          <cell r="D1452" t="str">
            <v>30.10.1997</v>
          </cell>
          <cell r="E1452">
            <v>2</v>
          </cell>
          <cell r="F1452">
            <v>61980004</v>
          </cell>
        </row>
        <row r="1453">
          <cell r="A1453">
            <v>3400004958</v>
          </cell>
          <cell r="B1453">
            <v>0</v>
          </cell>
          <cell r="C1453">
            <v>5800</v>
          </cell>
          <cell r="D1453" t="str">
            <v>02.03.1998</v>
          </cell>
          <cell r="E1453">
            <v>0</v>
          </cell>
          <cell r="F1453">
            <v>61980007</v>
          </cell>
        </row>
        <row r="1454">
          <cell r="A1454">
            <v>3400004960</v>
          </cell>
          <cell r="B1454">
            <v>0</v>
          </cell>
          <cell r="C1454">
            <v>6230</v>
          </cell>
          <cell r="D1454" t="str">
            <v>02.02.1998</v>
          </cell>
          <cell r="E1454">
            <v>0</v>
          </cell>
          <cell r="F1454">
            <v>61980008</v>
          </cell>
        </row>
        <row r="1455">
          <cell r="A1455">
            <v>3400004923</v>
          </cell>
          <cell r="B1455">
            <v>0</v>
          </cell>
          <cell r="C1455">
            <v>6800</v>
          </cell>
          <cell r="D1455" t="str">
            <v>12.11.1997</v>
          </cell>
          <cell r="E1455">
            <v>2</v>
          </cell>
          <cell r="F1455">
            <v>61980013</v>
          </cell>
        </row>
        <row r="1456">
          <cell r="A1456">
            <v>3400004955</v>
          </cell>
          <cell r="B1456">
            <v>0</v>
          </cell>
          <cell r="C1456">
            <v>5800</v>
          </cell>
          <cell r="D1456" t="str">
            <v>19.03.1998</v>
          </cell>
          <cell r="E1456">
            <v>2</v>
          </cell>
          <cell r="F1456">
            <v>61980037</v>
          </cell>
        </row>
        <row r="1457">
          <cell r="A1457">
            <v>3400003836</v>
          </cell>
          <cell r="B1457">
            <v>0</v>
          </cell>
          <cell r="C1457">
            <v>6500</v>
          </cell>
          <cell r="D1457" t="str">
            <v>01.10.1996</v>
          </cell>
          <cell r="E1457">
            <v>0</v>
          </cell>
          <cell r="F1457">
            <v>6294000019</v>
          </cell>
        </row>
        <row r="1458">
          <cell r="A1458">
            <v>3400003837</v>
          </cell>
          <cell r="B1458">
            <v>0</v>
          </cell>
          <cell r="C1458">
            <v>6500</v>
          </cell>
          <cell r="D1458" t="str">
            <v>01.10.1996</v>
          </cell>
          <cell r="E1458">
            <v>0</v>
          </cell>
          <cell r="F1458">
            <v>6294000027</v>
          </cell>
        </row>
        <row r="1459">
          <cell r="A1459">
            <v>3400003838</v>
          </cell>
          <cell r="B1459">
            <v>0</v>
          </cell>
          <cell r="C1459">
            <v>6500</v>
          </cell>
          <cell r="D1459" t="str">
            <v>01.10.1996</v>
          </cell>
          <cell r="E1459">
            <v>0</v>
          </cell>
          <cell r="F1459">
            <v>6294000035</v>
          </cell>
        </row>
        <row r="1460">
          <cell r="A1460">
            <v>3400003839</v>
          </cell>
          <cell r="B1460">
            <v>0</v>
          </cell>
          <cell r="C1460">
            <v>6500</v>
          </cell>
          <cell r="D1460" t="str">
            <v>01.10.1996</v>
          </cell>
          <cell r="E1460">
            <v>0</v>
          </cell>
          <cell r="F1460">
            <v>6294000043</v>
          </cell>
        </row>
        <row r="1461">
          <cell r="A1461">
            <v>3400003840</v>
          </cell>
          <cell r="B1461">
            <v>0</v>
          </cell>
          <cell r="C1461">
            <v>6500</v>
          </cell>
          <cell r="D1461" t="str">
            <v>01.10.1996</v>
          </cell>
          <cell r="E1461">
            <v>0</v>
          </cell>
          <cell r="F1461">
            <v>6294000051</v>
          </cell>
        </row>
        <row r="1462">
          <cell r="A1462">
            <v>3400003841</v>
          </cell>
          <cell r="B1462">
            <v>0</v>
          </cell>
          <cell r="C1462">
            <v>6500</v>
          </cell>
          <cell r="D1462" t="str">
            <v>01.10.1996</v>
          </cell>
          <cell r="E1462">
            <v>0</v>
          </cell>
          <cell r="F1462">
            <v>6294000060</v>
          </cell>
        </row>
        <row r="1463">
          <cell r="A1463">
            <v>3400003842</v>
          </cell>
          <cell r="B1463">
            <v>0</v>
          </cell>
          <cell r="C1463">
            <v>6500</v>
          </cell>
          <cell r="D1463" t="str">
            <v>01.10.1996</v>
          </cell>
          <cell r="E1463">
            <v>0</v>
          </cell>
          <cell r="F1463">
            <v>6294000072</v>
          </cell>
        </row>
        <row r="1464">
          <cell r="A1464">
            <v>3400003843</v>
          </cell>
          <cell r="B1464">
            <v>0</v>
          </cell>
          <cell r="C1464">
            <v>6500</v>
          </cell>
          <cell r="D1464" t="str">
            <v>01.10.1996</v>
          </cell>
          <cell r="E1464">
            <v>0</v>
          </cell>
          <cell r="F1464">
            <v>6294000084</v>
          </cell>
        </row>
        <row r="1465">
          <cell r="A1465">
            <v>3400003844</v>
          </cell>
          <cell r="B1465">
            <v>0</v>
          </cell>
          <cell r="C1465">
            <v>6500</v>
          </cell>
          <cell r="D1465" t="str">
            <v>01.10.1996</v>
          </cell>
          <cell r="E1465">
            <v>0</v>
          </cell>
          <cell r="F1465">
            <v>6294000096</v>
          </cell>
        </row>
        <row r="1466">
          <cell r="A1466">
            <v>3400003845</v>
          </cell>
          <cell r="B1466">
            <v>0</v>
          </cell>
          <cell r="C1466">
            <v>6500</v>
          </cell>
          <cell r="D1466" t="str">
            <v>01.10.1996</v>
          </cell>
          <cell r="E1466">
            <v>0</v>
          </cell>
          <cell r="F1466">
            <v>6294000108</v>
          </cell>
        </row>
        <row r="1467">
          <cell r="A1467">
            <v>3400003846</v>
          </cell>
          <cell r="B1467">
            <v>0</v>
          </cell>
          <cell r="C1467">
            <v>6500</v>
          </cell>
          <cell r="D1467" t="str">
            <v>01.10.1996</v>
          </cell>
          <cell r="E1467">
            <v>0</v>
          </cell>
          <cell r="F1467">
            <v>6294000116</v>
          </cell>
        </row>
        <row r="1468">
          <cell r="A1468">
            <v>3400003847</v>
          </cell>
          <cell r="B1468">
            <v>0</v>
          </cell>
          <cell r="C1468">
            <v>6500</v>
          </cell>
          <cell r="D1468" t="str">
            <v>01.10.1996</v>
          </cell>
          <cell r="E1468">
            <v>0</v>
          </cell>
          <cell r="F1468">
            <v>6294000124</v>
          </cell>
        </row>
        <row r="1469">
          <cell r="A1469">
            <v>3400003848</v>
          </cell>
          <cell r="B1469">
            <v>0</v>
          </cell>
          <cell r="C1469">
            <v>6500</v>
          </cell>
          <cell r="D1469" t="str">
            <v>01.10.1996</v>
          </cell>
          <cell r="E1469">
            <v>0</v>
          </cell>
          <cell r="F1469">
            <v>6294000132</v>
          </cell>
        </row>
        <row r="1470">
          <cell r="A1470">
            <v>3400003849</v>
          </cell>
          <cell r="B1470">
            <v>0</v>
          </cell>
          <cell r="C1470">
            <v>6500</v>
          </cell>
          <cell r="D1470" t="str">
            <v>01.10.1996</v>
          </cell>
          <cell r="E1470">
            <v>0</v>
          </cell>
          <cell r="F1470">
            <v>6294000149</v>
          </cell>
        </row>
        <row r="1471">
          <cell r="A1471">
            <v>3400003850</v>
          </cell>
          <cell r="B1471">
            <v>0</v>
          </cell>
          <cell r="C1471">
            <v>6500</v>
          </cell>
          <cell r="D1471" t="str">
            <v>01.10.1996</v>
          </cell>
          <cell r="E1471">
            <v>0</v>
          </cell>
          <cell r="F1471">
            <v>6294000151</v>
          </cell>
        </row>
        <row r="1472">
          <cell r="A1472">
            <v>3400003851</v>
          </cell>
          <cell r="B1472">
            <v>0</v>
          </cell>
          <cell r="C1472">
            <v>6500</v>
          </cell>
          <cell r="D1472" t="str">
            <v>01.10.1996</v>
          </cell>
          <cell r="E1472">
            <v>0</v>
          </cell>
          <cell r="F1472">
            <v>6294000163</v>
          </cell>
        </row>
        <row r="1473">
          <cell r="A1473">
            <v>3400003852</v>
          </cell>
          <cell r="B1473">
            <v>0</v>
          </cell>
          <cell r="C1473">
            <v>6500</v>
          </cell>
          <cell r="D1473" t="str">
            <v>01.10.1996</v>
          </cell>
          <cell r="E1473">
            <v>0</v>
          </cell>
          <cell r="F1473">
            <v>6294000175</v>
          </cell>
        </row>
        <row r="1474">
          <cell r="A1474">
            <v>3400003853</v>
          </cell>
          <cell r="B1474">
            <v>0</v>
          </cell>
          <cell r="C1474">
            <v>6500</v>
          </cell>
          <cell r="D1474" t="str">
            <v>01.10.1996</v>
          </cell>
          <cell r="E1474">
            <v>0</v>
          </cell>
          <cell r="F1474">
            <v>6294000187</v>
          </cell>
        </row>
        <row r="1475">
          <cell r="A1475">
            <v>3400003854</v>
          </cell>
          <cell r="B1475">
            <v>0</v>
          </cell>
          <cell r="C1475">
            <v>6500</v>
          </cell>
          <cell r="D1475" t="str">
            <v>01.10.1996</v>
          </cell>
          <cell r="E1475">
            <v>0</v>
          </cell>
          <cell r="F1475">
            <v>6294000199</v>
          </cell>
        </row>
        <row r="1476">
          <cell r="A1476">
            <v>3400003855</v>
          </cell>
          <cell r="B1476">
            <v>0</v>
          </cell>
          <cell r="C1476">
            <v>6500</v>
          </cell>
          <cell r="D1476" t="str">
            <v>01.10.1996</v>
          </cell>
          <cell r="E1476">
            <v>0</v>
          </cell>
          <cell r="F1476">
            <v>6294000205</v>
          </cell>
        </row>
        <row r="1477">
          <cell r="A1477">
            <v>3400003856</v>
          </cell>
          <cell r="B1477">
            <v>0</v>
          </cell>
          <cell r="C1477">
            <v>6500</v>
          </cell>
          <cell r="D1477" t="str">
            <v>01.10.1996</v>
          </cell>
          <cell r="E1477">
            <v>0</v>
          </cell>
          <cell r="F1477">
            <v>6294000213</v>
          </cell>
        </row>
        <row r="1478">
          <cell r="A1478">
            <v>3400003857</v>
          </cell>
          <cell r="B1478">
            <v>0</v>
          </cell>
          <cell r="C1478">
            <v>6500</v>
          </cell>
          <cell r="D1478" t="str">
            <v>01.10.1996</v>
          </cell>
          <cell r="E1478">
            <v>0</v>
          </cell>
          <cell r="F1478">
            <v>6294000221</v>
          </cell>
        </row>
        <row r="1479">
          <cell r="A1479">
            <v>3400003858</v>
          </cell>
          <cell r="B1479">
            <v>0</v>
          </cell>
          <cell r="C1479">
            <v>6500</v>
          </cell>
          <cell r="D1479" t="str">
            <v>01.10.1996</v>
          </cell>
          <cell r="E1479">
            <v>0</v>
          </cell>
          <cell r="F1479">
            <v>6294000230</v>
          </cell>
        </row>
        <row r="1480">
          <cell r="A1480">
            <v>3400003859</v>
          </cell>
          <cell r="B1480">
            <v>0</v>
          </cell>
          <cell r="C1480">
            <v>6500</v>
          </cell>
          <cell r="D1480" t="str">
            <v>01.10.1996</v>
          </cell>
          <cell r="E1480">
            <v>0</v>
          </cell>
          <cell r="F1480">
            <v>6294000242</v>
          </cell>
        </row>
        <row r="1481">
          <cell r="A1481">
            <v>3400003860</v>
          </cell>
          <cell r="B1481">
            <v>0</v>
          </cell>
          <cell r="C1481">
            <v>6500</v>
          </cell>
          <cell r="D1481" t="str">
            <v>01.10.1996</v>
          </cell>
          <cell r="E1481">
            <v>0</v>
          </cell>
          <cell r="F1481">
            <v>6294000254</v>
          </cell>
        </row>
        <row r="1482">
          <cell r="A1482">
            <v>3400003861</v>
          </cell>
          <cell r="B1482">
            <v>0</v>
          </cell>
          <cell r="C1482">
            <v>6500</v>
          </cell>
          <cell r="D1482" t="str">
            <v>01.10.1996</v>
          </cell>
          <cell r="E1482">
            <v>0</v>
          </cell>
          <cell r="F1482">
            <v>6294000266</v>
          </cell>
        </row>
        <row r="1483">
          <cell r="A1483">
            <v>3400003862</v>
          </cell>
          <cell r="B1483">
            <v>0</v>
          </cell>
          <cell r="C1483">
            <v>6500</v>
          </cell>
          <cell r="D1483" t="str">
            <v>01.10.1996</v>
          </cell>
          <cell r="E1483">
            <v>0</v>
          </cell>
          <cell r="F1483">
            <v>6294000278</v>
          </cell>
        </row>
        <row r="1484">
          <cell r="A1484">
            <v>3400003863</v>
          </cell>
          <cell r="B1484">
            <v>0</v>
          </cell>
          <cell r="C1484">
            <v>6500</v>
          </cell>
          <cell r="D1484" t="str">
            <v>01.10.1996</v>
          </cell>
          <cell r="E1484">
            <v>0</v>
          </cell>
          <cell r="F1484">
            <v>6294000289</v>
          </cell>
        </row>
        <row r="1485">
          <cell r="A1485">
            <v>3400003864</v>
          </cell>
          <cell r="B1485">
            <v>0</v>
          </cell>
          <cell r="C1485">
            <v>6500</v>
          </cell>
          <cell r="D1485" t="str">
            <v>01.10.1996</v>
          </cell>
          <cell r="E1485">
            <v>0</v>
          </cell>
          <cell r="F1485">
            <v>6294000291</v>
          </cell>
        </row>
        <row r="1486">
          <cell r="A1486">
            <v>3400003865</v>
          </cell>
          <cell r="B1486">
            <v>0</v>
          </cell>
          <cell r="C1486">
            <v>6500</v>
          </cell>
          <cell r="D1486" t="str">
            <v>01.10.1996</v>
          </cell>
          <cell r="E1486">
            <v>0</v>
          </cell>
          <cell r="F1486">
            <v>6294000302</v>
          </cell>
        </row>
        <row r="1487">
          <cell r="A1487">
            <v>3400003866</v>
          </cell>
          <cell r="B1487">
            <v>0</v>
          </cell>
          <cell r="C1487">
            <v>6500</v>
          </cell>
          <cell r="D1487" t="str">
            <v>01.10.1996</v>
          </cell>
          <cell r="E1487">
            <v>0</v>
          </cell>
          <cell r="F1487">
            <v>6294000319</v>
          </cell>
        </row>
        <row r="1488">
          <cell r="A1488">
            <v>3400003867</v>
          </cell>
          <cell r="B1488">
            <v>0</v>
          </cell>
          <cell r="C1488">
            <v>6500</v>
          </cell>
          <cell r="D1488" t="str">
            <v>01.10.1996</v>
          </cell>
          <cell r="E1488">
            <v>0</v>
          </cell>
          <cell r="F1488">
            <v>6294000321</v>
          </cell>
        </row>
        <row r="1489">
          <cell r="A1489">
            <v>3400003868</v>
          </cell>
          <cell r="B1489">
            <v>0</v>
          </cell>
          <cell r="C1489">
            <v>6500</v>
          </cell>
          <cell r="D1489" t="str">
            <v>01.10.1996</v>
          </cell>
          <cell r="E1489">
            <v>0</v>
          </cell>
          <cell r="F1489">
            <v>6294000333</v>
          </cell>
        </row>
        <row r="1490">
          <cell r="A1490">
            <v>3400003869</v>
          </cell>
          <cell r="B1490">
            <v>0</v>
          </cell>
          <cell r="C1490">
            <v>6500</v>
          </cell>
          <cell r="D1490" t="str">
            <v>01.10.1996</v>
          </cell>
          <cell r="E1490">
            <v>0</v>
          </cell>
          <cell r="F1490">
            <v>6294000345</v>
          </cell>
        </row>
        <row r="1491">
          <cell r="A1491">
            <v>3400003870</v>
          </cell>
          <cell r="B1491">
            <v>0</v>
          </cell>
          <cell r="C1491">
            <v>6500</v>
          </cell>
          <cell r="D1491" t="str">
            <v>01.10.1996</v>
          </cell>
          <cell r="E1491">
            <v>0</v>
          </cell>
          <cell r="F1491">
            <v>6294000357</v>
          </cell>
        </row>
        <row r="1492">
          <cell r="A1492">
            <v>3400003871</v>
          </cell>
          <cell r="B1492">
            <v>0</v>
          </cell>
          <cell r="C1492">
            <v>6500</v>
          </cell>
          <cell r="D1492" t="str">
            <v>01.10.1996</v>
          </cell>
          <cell r="E1492">
            <v>0</v>
          </cell>
          <cell r="F1492">
            <v>6294000369</v>
          </cell>
        </row>
        <row r="1493">
          <cell r="A1493">
            <v>3400003872</v>
          </cell>
          <cell r="B1493">
            <v>0</v>
          </cell>
          <cell r="C1493">
            <v>6500</v>
          </cell>
          <cell r="D1493" t="str">
            <v>01.10.1996</v>
          </cell>
          <cell r="E1493">
            <v>0</v>
          </cell>
          <cell r="F1493">
            <v>6294000370</v>
          </cell>
        </row>
        <row r="1494">
          <cell r="A1494">
            <v>3400003873</v>
          </cell>
          <cell r="B1494">
            <v>0</v>
          </cell>
          <cell r="C1494">
            <v>6500</v>
          </cell>
          <cell r="D1494" t="str">
            <v>01.10.1996</v>
          </cell>
          <cell r="E1494">
            <v>0</v>
          </cell>
          <cell r="F1494">
            <v>6294000382</v>
          </cell>
        </row>
        <row r="1495">
          <cell r="A1495">
            <v>3400003874</v>
          </cell>
          <cell r="B1495">
            <v>0</v>
          </cell>
          <cell r="C1495">
            <v>6500</v>
          </cell>
          <cell r="D1495" t="str">
            <v>01.10.1996</v>
          </cell>
          <cell r="E1495">
            <v>0</v>
          </cell>
          <cell r="F1495">
            <v>6294000394</v>
          </cell>
        </row>
        <row r="1496">
          <cell r="A1496">
            <v>3400003875</v>
          </cell>
          <cell r="B1496">
            <v>0</v>
          </cell>
          <cell r="C1496">
            <v>6500</v>
          </cell>
          <cell r="D1496" t="str">
            <v>01.10.1996</v>
          </cell>
          <cell r="E1496">
            <v>0</v>
          </cell>
          <cell r="F1496">
            <v>6294000400</v>
          </cell>
        </row>
        <row r="1497">
          <cell r="A1497">
            <v>3400003876</v>
          </cell>
          <cell r="B1497">
            <v>0</v>
          </cell>
          <cell r="C1497">
            <v>6500</v>
          </cell>
          <cell r="D1497" t="str">
            <v>01.10.1996</v>
          </cell>
          <cell r="E1497">
            <v>0</v>
          </cell>
          <cell r="F1497">
            <v>6294000412</v>
          </cell>
        </row>
        <row r="1498">
          <cell r="A1498">
            <v>3400003877</v>
          </cell>
          <cell r="B1498">
            <v>0</v>
          </cell>
          <cell r="C1498">
            <v>6500</v>
          </cell>
          <cell r="D1498" t="str">
            <v>01.10.1996</v>
          </cell>
          <cell r="E1498">
            <v>0</v>
          </cell>
          <cell r="F1498">
            <v>6294000424</v>
          </cell>
        </row>
        <row r="1499">
          <cell r="A1499">
            <v>3400003878</v>
          </cell>
          <cell r="B1499">
            <v>0</v>
          </cell>
          <cell r="C1499">
            <v>6500</v>
          </cell>
          <cell r="D1499" t="str">
            <v>01.10.1996</v>
          </cell>
          <cell r="E1499">
            <v>0</v>
          </cell>
          <cell r="F1499">
            <v>6294000436</v>
          </cell>
        </row>
        <row r="1500">
          <cell r="A1500">
            <v>3400003879</v>
          </cell>
          <cell r="B1500">
            <v>0</v>
          </cell>
          <cell r="C1500">
            <v>6500</v>
          </cell>
          <cell r="D1500" t="str">
            <v>01.10.1996</v>
          </cell>
          <cell r="E1500">
            <v>0</v>
          </cell>
          <cell r="F1500">
            <v>6294000448</v>
          </cell>
        </row>
        <row r="1501">
          <cell r="A1501">
            <v>3400003880</v>
          </cell>
          <cell r="B1501">
            <v>0</v>
          </cell>
          <cell r="C1501">
            <v>6500</v>
          </cell>
          <cell r="D1501" t="str">
            <v>01.10.1996</v>
          </cell>
          <cell r="E1501">
            <v>0</v>
          </cell>
          <cell r="F1501">
            <v>6294000459</v>
          </cell>
        </row>
        <row r="1502">
          <cell r="A1502">
            <v>3400003881</v>
          </cell>
          <cell r="B1502">
            <v>0</v>
          </cell>
          <cell r="C1502">
            <v>6500</v>
          </cell>
          <cell r="D1502" t="str">
            <v>01.10.1996</v>
          </cell>
          <cell r="E1502">
            <v>0</v>
          </cell>
          <cell r="F1502">
            <v>6294000461</v>
          </cell>
        </row>
        <row r="1503">
          <cell r="A1503">
            <v>3400003882</v>
          </cell>
          <cell r="B1503">
            <v>0</v>
          </cell>
          <cell r="C1503">
            <v>6500</v>
          </cell>
          <cell r="D1503" t="str">
            <v>01.10.1996</v>
          </cell>
          <cell r="E1503">
            <v>0</v>
          </cell>
          <cell r="F1503">
            <v>6294000473</v>
          </cell>
        </row>
        <row r="1504">
          <cell r="A1504">
            <v>3400003883</v>
          </cell>
          <cell r="B1504">
            <v>0</v>
          </cell>
          <cell r="C1504">
            <v>6500</v>
          </cell>
          <cell r="D1504" t="str">
            <v>01.10.1996</v>
          </cell>
          <cell r="E1504">
            <v>0</v>
          </cell>
          <cell r="F1504">
            <v>6294000485</v>
          </cell>
        </row>
        <row r="1505">
          <cell r="A1505">
            <v>3400003884</v>
          </cell>
          <cell r="B1505">
            <v>0</v>
          </cell>
          <cell r="C1505">
            <v>6500</v>
          </cell>
          <cell r="D1505" t="str">
            <v>01.10.1996</v>
          </cell>
          <cell r="E1505">
            <v>0</v>
          </cell>
          <cell r="F1505">
            <v>6294000497</v>
          </cell>
        </row>
        <row r="1506">
          <cell r="A1506">
            <v>3400003885</v>
          </cell>
          <cell r="B1506">
            <v>0</v>
          </cell>
          <cell r="C1506">
            <v>6500</v>
          </cell>
          <cell r="D1506" t="str">
            <v>01.10.1996</v>
          </cell>
          <cell r="E1506">
            <v>0</v>
          </cell>
          <cell r="F1506">
            <v>6294000503</v>
          </cell>
        </row>
        <row r="1507">
          <cell r="A1507">
            <v>3400003886</v>
          </cell>
          <cell r="B1507">
            <v>0</v>
          </cell>
          <cell r="C1507">
            <v>6500</v>
          </cell>
          <cell r="D1507" t="str">
            <v>01.10.1996</v>
          </cell>
          <cell r="E1507">
            <v>0</v>
          </cell>
          <cell r="F1507">
            <v>6294000515</v>
          </cell>
        </row>
        <row r="1508">
          <cell r="A1508">
            <v>3400003887</v>
          </cell>
          <cell r="B1508">
            <v>0</v>
          </cell>
          <cell r="C1508">
            <v>6500</v>
          </cell>
          <cell r="D1508" t="str">
            <v>01.10.1996</v>
          </cell>
          <cell r="E1508">
            <v>0</v>
          </cell>
          <cell r="F1508">
            <v>6294000527</v>
          </cell>
        </row>
        <row r="1509">
          <cell r="A1509">
            <v>3400003888</v>
          </cell>
          <cell r="B1509">
            <v>0</v>
          </cell>
          <cell r="C1509">
            <v>6500</v>
          </cell>
          <cell r="D1509" t="str">
            <v>01.10.1996</v>
          </cell>
          <cell r="E1509">
            <v>0</v>
          </cell>
          <cell r="F1509">
            <v>6294000539</v>
          </cell>
        </row>
        <row r="1510">
          <cell r="A1510">
            <v>3400003889</v>
          </cell>
          <cell r="B1510">
            <v>0</v>
          </cell>
          <cell r="C1510">
            <v>6500</v>
          </cell>
          <cell r="D1510" t="str">
            <v>01.10.1996</v>
          </cell>
          <cell r="E1510">
            <v>0</v>
          </cell>
          <cell r="F1510">
            <v>6294000540</v>
          </cell>
        </row>
        <row r="1511">
          <cell r="A1511">
            <v>3400003890</v>
          </cell>
          <cell r="B1511">
            <v>0</v>
          </cell>
          <cell r="C1511">
            <v>6500</v>
          </cell>
          <cell r="D1511" t="str">
            <v>01.10.1996</v>
          </cell>
          <cell r="E1511">
            <v>0</v>
          </cell>
          <cell r="F1511">
            <v>6294000552</v>
          </cell>
        </row>
        <row r="1512">
          <cell r="A1512">
            <v>3400003891</v>
          </cell>
          <cell r="B1512">
            <v>0</v>
          </cell>
          <cell r="C1512">
            <v>6500</v>
          </cell>
          <cell r="D1512" t="str">
            <v>01.10.1996</v>
          </cell>
          <cell r="E1512">
            <v>0</v>
          </cell>
          <cell r="F1512">
            <v>6294000564</v>
          </cell>
        </row>
        <row r="1513">
          <cell r="A1513">
            <v>3400003892</v>
          </cell>
          <cell r="B1513">
            <v>0</v>
          </cell>
          <cell r="C1513">
            <v>6500</v>
          </cell>
          <cell r="D1513" t="str">
            <v>01.10.1996</v>
          </cell>
          <cell r="E1513">
            <v>0</v>
          </cell>
          <cell r="F1513">
            <v>6294000576</v>
          </cell>
        </row>
        <row r="1514">
          <cell r="A1514">
            <v>3400003893</v>
          </cell>
          <cell r="B1514">
            <v>0</v>
          </cell>
          <cell r="C1514">
            <v>6500</v>
          </cell>
          <cell r="D1514" t="str">
            <v>01.10.1996</v>
          </cell>
          <cell r="E1514">
            <v>0</v>
          </cell>
          <cell r="F1514">
            <v>6294000588</v>
          </cell>
        </row>
        <row r="1515">
          <cell r="A1515">
            <v>3400003894</v>
          </cell>
          <cell r="B1515">
            <v>0</v>
          </cell>
          <cell r="C1515">
            <v>6500</v>
          </cell>
          <cell r="D1515" t="str">
            <v>01.10.1996</v>
          </cell>
          <cell r="E1515">
            <v>0</v>
          </cell>
          <cell r="F1515">
            <v>6294000599</v>
          </cell>
        </row>
        <row r="1516">
          <cell r="A1516">
            <v>3400003895</v>
          </cell>
          <cell r="B1516">
            <v>0</v>
          </cell>
          <cell r="C1516">
            <v>6500</v>
          </cell>
          <cell r="D1516" t="str">
            <v>01.10.1996</v>
          </cell>
          <cell r="E1516">
            <v>0</v>
          </cell>
          <cell r="F1516">
            <v>6294000606</v>
          </cell>
        </row>
        <row r="1517">
          <cell r="A1517">
            <v>3400003896</v>
          </cell>
          <cell r="B1517">
            <v>0</v>
          </cell>
          <cell r="C1517">
            <v>6500</v>
          </cell>
          <cell r="D1517" t="str">
            <v>01.10.1996</v>
          </cell>
          <cell r="E1517">
            <v>0</v>
          </cell>
          <cell r="F1517">
            <v>6294000618</v>
          </cell>
        </row>
        <row r="1518">
          <cell r="A1518">
            <v>3400003897</v>
          </cell>
          <cell r="B1518">
            <v>0</v>
          </cell>
          <cell r="C1518">
            <v>6500</v>
          </cell>
          <cell r="D1518" t="str">
            <v>01.10.1996</v>
          </cell>
          <cell r="E1518">
            <v>0</v>
          </cell>
          <cell r="F1518">
            <v>6294000629</v>
          </cell>
        </row>
        <row r="1519">
          <cell r="A1519">
            <v>3400003898</v>
          </cell>
          <cell r="B1519">
            <v>0</v>
          </cell>
          <cell r="C1519">
            <v>6500</v>
          </cell>
          <cell r="D1519" t="str">
            <v>01.10.1996</v>
          </cell>
          <cell r="E1519">
            <v>0</v>
          </cell>
          <cell r="F1519">
            <v>6294000631</v>
          </cell>
        </row>
        <row r="1520">
          <cell r="A1520">
            <v>3400003899</v>
          </cell>
          <cell r="B1520">
            <v>0</v>
          </cell>
          <cell r="C1520">
            <v>6500</v>
          </cell>
          <cell r="D1520" t="str">
            <v>01.10.1996</v>
          </cell>
          <cell r="E1520">
            <v>0</v>
          </cell>
          <cell r="F1520">
            <v>6294000643</v>
          </cell>
        </row>
        <row r="1521">
          <cell r="A1521">
            <v>3400003900</v>
          </cell>
          <cell r="B1521">
            <v>0</v>
          </cell>
          <cell r="C1521">
            <v>6500</v>
          </cell>
          <cell r="D1521" t="str">
            <v>01.10.1996</v>
          </cell>
          <cell r="E1521">
            <v>0</v>
          </cell>
          <cell r="F1521">
            <v>6294000655</v>
          </cell>
        </row>
        <row r="1522">
          <cell r="A1522">
            <v>3400003901</v>
          </cell>
          <cell r="B1522">
            <v>0</v>
          </cell>
          <cell r="C1522">
            <v>6500</v>
          </cell>
          <cell r="D1522" t="str">
            <v>01.10.1996</v>
          </cell>
          <cell r="E1522">
            <v>0</v>
          </cell>
          <cell r="F1522">
            <v>6294000667</v>
          </cell>
        </row>
        <row r="1523">
          <cell r="A1523">
            <v>3400003902</v>
          </cell>
          <cell r="B1523">
            <v>0</v>
          </cell>
          <cell r="C1523">
            <v>6500</v>
          </cell>
          <cell r="D1523" t="str">
            <v>01.10.1996</v>
          </cell>
          <cell r="E1523">
            <v>0</v>
          </cell>
          <cell r="F1523">
            <v>6294000679</v>
          </cell>
        </row>
        <row r="1524">
          <cell r="A1524">
            <v>3400003903</v>
          </cell>
          <cell r="B1524">
            <v>0</v>
          </cell>
          <cell r="C1524">
            <v>6500</v>
          </cell>
          <cell r="D1524" t="str">
            <v>01.10.1996</v>
          </cell>
          <cell r="E1524">
            <v>0</v>
          </cell>
          <cell r="F1524">
            <v>6294000680</v>
          </cell>
        </row>
        <row r="1525">
          <cell r="A1525">
            <v>3400003904</v>
          </cell>
          <cell r="B1525">
            <v>0</v>
          </cell>
          <cell r="C1525">
            <v>5800</v>
          </cell>
          <cell r="D1525" t="str">
            <v>01.10.1996</v>
          </cell>
          <cell r="E1525">
            <v>0</v>
          </cell>
          <cell r="F1525">
            <v>6295000019</v>
          </cell>
        </row>
        <row r="1526">
          <cell r="A1526">
            <v>3400003905</v>
          </cell>
          <cell r="B1526">
            <v>0</v>
          </cell>
          <cell r="C1526">
            <v>5400</v>
          </cell>
          <cell r="D1526" t="str">
            <v>01.10.1996</v>
          </cell>
          <cell r="E1526">
            <v>0</v>
          </cell>
          <cell r="F1526">
            <v>6295000027</v>
          </cell>
        </row>
        <row r="1527">
          <cell r="A1527">
            <v>3400003906</v>
          </cell>
          <cell r="B1527">
            <v>0</v>
          </cell>
          <cell r="C1527">
            <v>6901</v>
          </cell>
          <cell r="D1527" t="str">
            <v>01.11.1994</v>
          </cell>
          <cell r="E1527">
            <v>0</v>
          </cell>
          <cell r="F1527">
            <v>6295000035</v>
          </cell>
        </row>
        <row r="1528">
          <cell r="A1528">
            <v>3400003907</v>
          </cell>
          <cell r="B1528">
            <v>0</v>
          </cell>
          <cell r="C1528">
            <v>6602</v>
          </cell>
          <cell r="D1528" t="str">
            <v>01.01.1995</v>
          </cell>
          <cell r="E1528">
            <v>4</v>
          </cell>
          <cell r="F1528">
            <v>6295000043</v>
          </cell>
        </row>
        <row r="1529">
          <cell r="A1529">
            <v>3400003908</v>
          </cell>
          <cell r="B1529">
            <v>0</v>
          </cell>
          <cell r="C1529">
            <v>5400</v>
          </cell>
          <cell r="D1529" t="str">
            <v>01.10.1996</v>
          </cell>
          <cell r="E1529">
            <v>0</v>
          </cell>
          <cell r="F1529">
            <v>6295000051</v>
          </cell>
        </row>
        <row r="1530">
          <cell r="A1530">
            <v>3400003909</v>
          </cell>
          <cell r="B1530">
            <v>0</v>
          </cell>
          <cell r="C1530">
            <v>6601</v>
          </cell>
          <cell r="D1530" t="str">
            <v>01.10.1996</v>
          </cell>
          <cell r="E1530">
            <v>0</v>
          </cell>
          <cell r="F1530">
            <v>6295000060</v>
          </cell>
        </row>
        <row r="1531">
          <cell r="A1531">
            <v>3400003910</v>
          </cell>
          <cell r="B1531">
            <v>0</v>
          </cell>
          <cell r="C1531">
            <v>6601</v>
          </cell>
          <cell r="D1531" t="str">
            <v>01.10.1996</v>
          </cell>
          <cell r="E1531">
            <v>0</v>
          </cell>
          <cell r="F1531">
            <v>6295000072</v>
          </cell>
        </row>
        <row r="1532">
          <cell r="A1532">
            <v>3400003911</v>
          </cell>
          <cell r="B1532">
            <v>0</v>
          </cell>
          <cell r="C1532">
            <v>6601</v>
          </cell>
          <cell r="D1532" t="str">
            <v>01.10.1996</v>
          </cell>
          <cell r="E1532">
            <v>0</v>
          </cell>
          <cell r="F1532">
            <v>6295000084</v>
          </cell>
        </row>
        <row r="1533">
          <cell r="A1533">
            <v>3400003912</v>
          </cell>
          <cell r="B1533">
            <v>0</v>
          </cell>
          <cell r="C1533">
            <v>6601</v>
          </cell>
          <cell r="D1533" t="str">
            <v>01.10.1996</v>
          </cell>
          <cell r="E1533">
            <v>0</v>
          </cell>
          <cell r="F1533">
            <v>6295000096</v>
          </cell>
        </row>
        <row r="1534">
          <cell r="A1534">
            <v>3400003913</v>
          </cell>
          <cell r="B1534">
            <v>0</v>
          </cell>
          <cell r="C1534">
            <v>6601</v>
          </cell>
          <cell r="D1534" t="str">
            <v>01.10.1996</v>
          </cell>
          <cell r="E1534">
            <v>0</v>
          </cell>
          <cell r="F1534">
            <v>6295000108</v>
          </cell>
        </row>
        <row r="1535">
          <cell r="A1535">
            <v>3400003914</v>
          </cell>
          <cell r="B1535">
            <v>0</v>
          </cell>
          <cell r="C1535">
            <v>6601</v>
          </cell>
          <cell r="D1535" t="str">
            <v>01.10.1996</v>
          </cell>
          <cell r="E1535">
            <v>1</v>
          </cell>
          <cell r="F1535">
            <v>6295000116</v>
          </cell>
        </row>
        <row r="1536">
          <cell r="A1536">
            <v>3400003915</v>
          </cell>
          <cell r="B1536">
            <v>0</v>
          </cell>
          <cell r="C1536">
            <v>6601</v>
          </cell>
          <cell r="D1536" t="str">
            <v>01.10.1996</v>
          </cell>
          <cell r="E1536">
            <v>0</v>
          </cell>
          <cell r="F1536">
            <v>6295000124</v>
          </cell>
        </row>
        <row r="1537">
          <cell r="A1537">
            <v>3400003916</v>
          </cell>
          <cell r="B1537">
            <v>0</v>
          </cell>
          <cell r="C1537">
            <v>6601</v>
          </cell>
          <cell r="D1537" t="str">
            <v>01.10.1996</v>
          </cell>
          <cell r="E1537">
            <v>0</v>
          </cell>
          <cell r="F1537">
            <v>6295000132</v>
          </cell>
        </row>
        <row r="1538">
          <cell r="A1538">
            <v>3400003917</v>
          </cell>
          <cell r="B1538">
            <v>0</v>
          </cell>
          <cell r="C1538">
            <v>6601</v>
          </cell>
          <cell r="D1538" t="str">
            <v>01.10.1996</v>
          </cell>
          <cell r="E1538">
            <v>0</v>
          </cell>
          <cell r="F1538">
            <v>6295000149</v>
          </cell>
        </row>
        <row r="1539">
          <cell r="A1539">
            <v>3400003918</v>
          </cell>
          <cell r="B1539">
            <v>0</v>
          </cell>
          <cell r="C1539">
            <v>6601</v>
          </cell>
          <cell r="D1539" t="str">
            <v>01.10.1996</v>
          </cell>
          <cell r="E1539">
            <v>0</v>
          </cell>
          <cell r="F1539">
            <v>6295000151</v>
          </cell>
        </row>
        <row r="1540">
          <cell r="A1540">
            <v>3400003919</v>
          </cell>
          <cell r="B1540">
            <v>0</v>
          </cell>
          <cell r="C1540">
            <v>5301</v>
          </cell>
          <cell r="D1540" t="str">
            <v>01.10.1996</v>
          </cell>
          <cell r="E1540">
            <v>0</v>
          </cell>
          <cell r="F1540">
            <v>6295000163</v>
          </cell>
        </row>
        <row r="1541">
          <cell r="A1541">
            <v>3400003920</v>
          </cell>
          <cell r="B1541">
            <v>0</v>
          </cell>
          <cell r="C1541">
            <v>6602</v>
          </cell>
          <cell r="D1541" t="str">
            <v>01.02.1995</v>
          </cell>
          <cell r="E1541">
            <v>0</v>
          </cell>
          <cell r="F1541">
            <v>6295000175</v>
          </cell>
        </row>
        <row r="1542">
          <cell r="A1542">
            <v>3400003921</v>
          </cell>
          <cell r="B1542">
            <v>0</v>
          </cell>
          <cell r="C1542">
            <v>6602</v>
          </cell>
          <cell r="D1542" t="str">
            <v>01.02.1995</v>
          </cell>
          <cell r="E1542">
            <v>0</v>
          </cell>
          <cell r="F1542">
            <v>6295000187</v>
          </cell>
        </row>
        <row r="1543">
          <cell r="A1543">
            <v>3400003922</v>
          </cell>
          <cell r="B1543">
            <v>0</v>
          </cell>
          <cell r="C1543">
            <v>5800</v>
          </cell>
          <cell r="D1543" t="str">
            <v>01.10.1996</v>
          </cell>
          <cell r="E1543">
            <v>0</v>
          </cell>
          <cell r="F1543">
            <v>6295000199</v>
          </cell>
        </row>
        <row r="1544">
          <cell r="A1544">
            <v>3400003923</v>
          </cell>
          <cell r="B1544">
            <v>0</v>
          </cell>
          <cell r="C1544">
            <v>5301</v>
          </cell>
          <cell r="D1544" t="str">
            <v>01.10.1996</v>
          </cell>
          <cell r="E1544">
            <v>1</v>
          </cell>
          <cell r="F1544">
            <v>6295000205</v>
          </cell>
        </row>
        <row r="1545">
          <cell r="A1545">
            <v>3400003924</v>
          </cell>
          <cell r="B1545">
            <v>0</v>
          </cell>
          <cell r="C1545">
            <v>6901</v>
          </cell>
          <cell r="D1545" t="str">
            <v>01.01.1995</v>
          </cell>
          <cell r="E1545">
            <v>0</v>
          </cell>
          <cell r="F1545">
            <v>6295000213</v>
          </cell>
        </row>
        <row r="1546">
          <cell r="A1546">
            <v>3400003925</v>
          </cell>
          <cell r="B1546">
            <v>0</v>
          </cell>
          <cell r="C1546">
            <v>6602</v>
          </cell>
          <cell r="D1546" t="str">
            <v>01.12.1994</v>
          </cell>
          <cell r="E1546">
            <v>0</v>
          </cell>
          <cell r="F1546">
            <v>6295000221</v>
          </cell>
        </row>
        <row r="1547">
          <cell r="A1547">
            <v>3400003926</v>
          </cell>
          <cell r="B1547">
            <v>0</v>
          </cell>
          <cell r="C1547">
            <v>6500</v>
          </cell>
          <cell r="D1547" t="str">
            <v>01.10.1996</v>
          </cell>
          <cell r="E1547">
            <v>0</v>
          </cell>
          <cell r="F1547">
            <v>6295000230</v>
          </cell>
        </row>
        <row r="1548">
          <cell r="A1548">
            <v>3400003927</v>
          </cell>
          <cell r="B1548">
            <v>0</v>
          </cell>
          <cell r="C1548">
            <v>6500</v>
          </cell>
          <cell r="D1548" t="str">
            <v>01.10.1996</v>
          </cell>
          <cell r="E1548">
            <v>0</v>
          </cell>
          <cell r="F1548">
            <v>6295000242</v>
          </cell>
        </row>
        <row r="1549">
          <cell r="A1549">
            <v>3400003928</v>
          </cell>
          <cell r="B1549">
            <v>0</v>
          </cell>
          <cell r="C1549">
            <v>6901</v>
          </cell>
          <cell r="D1549" t="str">
            <v>01.10.1994</v>
          </cell>
          <cell r="E1549">
            <v>0</v>
          </cell>
          <cell r="F1549">
            <v>6295000254</v>
          </cell>
        </row>
        <row r="1550">
          <cell r="A1550">
            <v>3400003929</v>
          </cell>
          <cell r="B1550">
            <v>0</v>
          </cell>
          <cell r="C1550">
            <v>6221</v>
          </cell>
          <cell r="D1550" t="str">
            <v>01.10.1994</v>
          </cell>
          <cell r="E1550">
            <v>0</v>
          </cell>
          <cell r="F1550">
            <v>6295000266</v>
          </cell>
        </row>
        <row r="1551">
          <cell r="A1551">
            <v>3400003930</v>
          </cell>
          <cell r="B1551">
            <v>0</v>
          </cell>
          <cell r="C1551">
            <v>6501</v>
          </cell>
          <cell r="D1551" t="str">
            <v>01.10.1994</v>
          </cell>
          <cell r="E1551">
            <v>0</v>
          </cell>
          <cell r="F1551">
            <v>6295000278</v>
          </cell>
        </row>
        <row r="1552">
          <cell r="A1552">
            <v>3400003931</v>
          </cell>
          <cell r="B1552">
            <v>0</v>
          </cell>
          <cell r="C1552">
            <v>6230</v>
          </cell>
          <cell r="D1552" t="str">
            <v>01.10.1996</v>
          </cell>
          <cell r="E1552">
            <v>0</v>
          </cell>
          <cell r="F1552">
            <v>6295000289</v>
          </cell>
        </row>
        <row r="1553">
          <cell r="A1553">
            <v>3400003932</v>
          </cell>
          <cell r="B1553">
            <v>0</v>
          </cell>
          <cell r="C1553">
            <v>6230</v>
          </cell>
          <cell r="D1553" t="str">
            <v>01.10.1996</v>
          </cell>
          <cell r="E1553">
            <v>0</v>
          </cell>
          <cell r="F1553">
            <v>6295000291</v>
          </cell>
        </row>
        <row r="1554">
          <cell r="A1554">
            <v>3400003933</v>
          </cell>
          <cell r="B1554">
            <v>0</v>
          </cell>
          <cell r="C1554">
            <v>6220</v>
          </cell>
          <cell r="D1554" t="str">
            <v>01.10.1996</v>
          </cell>
          <cell r="E1554">
            <v>0</v>
          </cell>
          <cell r="F1554">
            <v>6295000302</v>
          </cell>
        </row>
        <row r="1555">
          <cell r="A1555">
            <v>3400003934</v>
          </cell>
          <cell r="B1555">
            <v>0</v>
          </cell>
          <cell r="C1555">
            <v>5801</v>
          </cell>
          <cell r="D1555" t="str">
            <v>01.10.1996</v>
          </cell>
          <cell r="E1555">
            <v>0</v>
          </cell>
          <cell r="F1555">
            <v>6295000319</v>
          </cell>
        </row>
        <row r="1556">
          <cell r="A1556">
            <v>3400003935</v>
          </cell>
          <cell r="B1556">
            <v>0</v>
          </cell>
          <cell r="C1556">
            <v>5801</v>
          </cell>
          <cell r="D1556" t="str">
            <v>01.10.1996</v>
          </cell>
          <cell r="E1556">
            <v>0</v>
          </cell>
          <cell r="F1556">
            <v>6295000321</v>
          </cell>
        </row>
        <row r="1557">
          <cell r="A1557">
            <v>3400003936</v>
          </cell>
          <cell r="B1557">
            <v>0</v>
          </cell>
          <cell r="C1557">
            <v>6901</v>
          </cell>
          <cell r="D1557" t="str">
            <v>04.01.1995</v>
          </cell>
          <cell r="E1557">
            <v>0</v>
          </cell>
          <cell r="F1557">
            <v>6295000333</v>
          </cell>
        </row>
        <row r="1558">
          <cell r="A1558">
            <v>3400003937</v>
          </cell>
          <cell r="B1558">
            <v>0</v>
          </cell>
          <cell r="C1558">
            <v>6901</v>
          </cell>
          <cell r="D1558" t="str">
            <v>01.10.1994</v>
          </cell>
          <cell r="E1558">
            <v>0</v>
          </cell>
          <cell r="F1558">
            <v>6295000345</v>
          </cell>
        </row>
        <row r="1559">
          <cell r="A1559">
            <v>3400003938</v>
          </cell>
          <cell r="B1559">
            <v>0</v>
          </cell>
          <cell r="C1559">
            <v>6901</v>
          </cell>
          <cell r="D1559" t="str">
            <v>01.10.1994</v>
          </cell>
          <cell r="E1559">
            <v>0</v>
          </cell>
          <cell r="F1559">
            <v>6295000357</v>
          </cell>
        </row>
        <row r="1560">
          <cell r="A1560">
            <v>3400003939</v>
          </cell>
          <cell r="B1560">
            <v>0</v>
          </cell>
          <cell r="C1560">
            <v>6801</v>
          </cell>
          <cell r="D1560" t="str">
            <v>01.10.1996</v>
          </cell>
          <cell r="E1560">
            <v>0</v>
          </cell>
          <cell r="F1560">
            <v>6295000369</v>
          </cell>
        </row>
        <row r="1561">
          <cell r="A1561">
            <v>3400003940</v>
          </cell>
          <cell r="B1561">
            <v>0</v>
          </cell>
          <cell r="C1561">
            <v>6230</v>
          </cell>
          <cell r="D1561" t="str">
            <v>01.10.1996</v>
          </cell>
          <cell r="E1561">
            <v>0</v>
          </cell>
          <cell r="F1561">
            <v>6295000370</v>
          </cell>
        </row>
        <row r="1562">
          <cell r="A1562">
            <v>3400003941</v>
          </cell>
          <cell r="B1562">
            <v>0</v>
          </cell>
          <cell r="C1562">
            <v>5400</v>
          </cell>
          <cell r="D1562" t="str">
            <v>01.10.1996</v>
          </cell>
          <cell r="E1562">
            <v>0</v>
          </cell>
          <cell r="F1562">
            <v>6295000382</v>
          </cell>
        </row>
        <row r="1563">
          <cell r="A1563">
            <v>3400003942</v>
          </cell>
          <cell r="B1563">
            <v>0</v>
          </cell>
          <cell r="C1563">
            <v>5400</v>
          </cell>
          <cell r="D1563" t="str">
            <v>01.10.1996</v>
          </cell>
          <cell r="E1563">
            <v>0</v>
          </cell>
          <cell r="F1563">
            <v>6295000394</v>
          </cell>
        </row>
        <row r="1564">
          <cell r="A1564">
            <v>3400003943</v>
          </cell>
          <cell r="B1564">
            <v>0</v>
          </cell>
          <cell r="C1564">
            <v>5400</v>
          </cell>
          <cell r="D1564" t="str">
            <v>01.10.1996</v>
          </cell>
          <cell r="E1564">
            <v>0</v>
          </cell>
          <cell r="F1564">
            <v>6295000400</v>
          </cell>
        </row>
        <row r="1565">
          <cell r="A1565">
            <v>3400003944</v>
          </cell>
          <cell r="B1565">
            <v>0</v>
          </cell>
          <cell r="C1565">
            <v>5400</v>
          </cell>
          <cell r="D1565" t="str">
            <v>01.10.1996</v>
          </cell>
          <cell r="E1565">
            <v>0</v>
          </cell>
          <cell r="F1565">
            <v>6295000412</v>
          </cell>
        </row>
        <row r="1566">
          <cell r="A1566">
            <v>3400003945</v>
          </cell>
          <cell r="B1566">
            <v>0</v>
          </cell>
          <cell r="C1566">
            <v>6500</v>
          </cell>
          <cell r="D1566" t="str">
            <v>01.10.1996</v>
          </cell>
          <cell r="E1566">
            <v>0</v>
          </cell>
          <cell r="F1566">
            <v>6295000424</v>
          </cell>
        </row>
        <row r="1567">
          <cell r="A1567">
            <v>3400003946</v>
          </cell>
          <cell r="B1567">
            <v>0</v>
          </cell>
          <cell r="C1567">
            <v>6500</v>
          </cell>
          <cell r="D1567" t="str">
            <v>01.10.1996</v>
          </cell>
          <cell r="E1567">
            <v>0</v>
          </cell>
          <cell r="F1567">
            <v>6295000436</v>
          </cell>
        </row>
        <row r="1568">
          <cell r="A1568">
            <v>3400003947</v>
          </cell>
          <cell r="B1568">
            <v>0</v>
          </cell>
          <cell r="C1568">
            <v>6500</v>
          </cell>
          <cell r="D1568" t="str">
            <v>01.10.1996</v>
          </cell>
          <cell r="E1568">
            <v>0</v>
          </cell>
          <cell r="F1568">
            <v>6295000448</v>
          </cell>
        </row>
        <row r="1569">
          <cell r="A1569">
            <v>3400003948</v>
          </cell>
          <cell r="B1569">
            <v>0</v>
          </cell>
          <cell r="C1569">
            <v>5400</v>
          </cell>
          <cell r="D1569" t="str">
            <v>01.10.1996</v>
          </cell>
          <cell r="E1569">
            <v>0</v>
          </cell>
          <cell r="F1569">
            <v>6295000459</v>
          </cell>
        </row>
        <row r="1570">
          <cell r="A1570">
            <v>3400003949</v>
          </cell>
          <cell r="B1570">
            <v>0</v>
          </cell>
          <cell r="C1570">
            <v>6901</v>
          </cell>
          <cell r="D1570" t="str">
            <v>01.05.1995</v>
          </cell>
          <cell r="E1570">
            <v>0</v>
          </cell>
          <cell r="F1570">
            <v>6295000461</v>
          </cell>
        </row>
        <row r="1571">
          <cell r="A1571">
            <v>3400003950</v>
          </cell>
          <cell r="B1571">
            <v>0</v>
          </cell>
          <cell r="C1571">
            <v>6500</v>
          </cell>
          <cell r="D1571" t="str">
            <v>01.10.1996</v>
          </cell>
          <cell r="E1571">
            <v>0</v>
          </cell>
          <cell r="F1571">
            <v>6295000473</v>
          </cell>
        </row>
        <row r="1572">
          <cell r="A1572">
            <v>3400003951</v>
          </cell>
          <cell r="B1572">
            <v>0</v>
          </cell>
          <cell r="C1572">
            <v>6500</v>
          </cell>
          <cell r="D1572" t="str">
            <v>01.10.1996</v>
          </cell>
          <cell r="E1572">
            <v>0</v>
          </cell>
          <cell r="F1572">
            <v>6295000485</v>
          </cell>
        </row>
        <row r="1573">
          <cell r="A1573">
            <v>3400003952</v>
          </cell>
          <cell r="B1573">
            <v>0</v>
          </cell>
          <cell r="C1573">
            <v>6500</v>
          </cell>
          <cell r="D1573" t="str">
            <v>01.10.1996</v>
          </cell>
          <cell r="E1573">
            <v>0</v>
          </cell>
          <cell r="F1573">
            <v>6295000497</v>
          </cell>
        </row>
        <row r="1574">
          <cell r="A1574">
            <v>3400005613</v>
          </cell>
          <cell r="B1574">
            <v>0</v>
          </cell>
          <cell r="C1574">
            <v>6230</v>
          </cell>
          <cell r="D1574" t="str">
            <v>01.10.1996</v>
          </cell>
          <cell r="E1574">
            <v>2</v>
          </cell>
          <cell r="F1574">
            <v>6295001799</v>
          </cell>
        </row>
        <row r="1575">
          <cell r="A1575">
            <v>3400003953</v>
          </cell>
          <cell r="B1575">
            <v>0</v>
          </cell>
          <cell r="C1575">
            <v>6801</v>
          </cell>
          <cell r="D1575" t="str">
            <v>01.10.1996</v>
          </cell>
          <cell r="E1575">
            <v>1</v>
          </cell>
          <cell r="F1575">
            <v>6393000019</v>
          </cell>
        </row>
        <row r="1576">
          <cell r="A1576">
            <v>3400003954</v>
          </cell>
          <cell r="B1576">
            <v>0</v>
          </cell>
          <cell r="C1576">
            <v>6801</v>
          </cell>
          <cell r="D1576" t="str">
            <v>01.10.1996</v>
          </cell>
          <cell r="E1576">
            <v>1</v>
          </cell>
          <cell r="F1576">
            <v>6393000027</v>
          </cell>
        </row>
        <row r="1577">
          <cell r="A1577">
            <v>3400003955</v>
          </cell>
          <cell r="B1577">
            <v>0</v>
          </cell>
          <cell r="C1577">
            <v>6801</v>
          </cell>
          <cell r="D1577" t="str">
            <v>01.10.1996</v>
          </cell>
          <cell r="E1577">
            <v>1</v>
          </cell>
          <cell r="F1577">
            <v>6393000035</v>
          </cell>
        </row>
        <row r="1578">
          <cell r="A1578">
            <v>3400003956</v>
          </cell>
          <cell r="B1578">
            <v>0</v>
          </cell>
          <cell r="C1578">
            <v>6801</v>
          </cell>
          <cell r="D1578" t="str">
            <v>01.10.1996</v>
          </cell>
          <cell r="E1578">
            <v>1</v>
          </cell>
          <cell r="F1578">
            <v>6393000043</v>
          </cell>
        </row>
        <row r="1579">
          <cell r="A1579">
            <v>3400003957</v>
          </cell>
          <cell r="B1579">
            <v>0</v>
          </cell>
          <cell r="C1579">
            <v>6801</v>
          </cell>
          <cell r="D1579" t="str">
            <v>01.10.1996</v>
          </cell>
          <cell r="E1579">
            <v>1</v>
          </cell>
          <cell r="F1579">
            <v>6393000051</v>
          </cell>
        </row>
        <row r="1580">
          <cell r="A1580">
            <v>3400003958</v>
          </cell>
          <cell r="B1580">
            <v>0</v>
          </cell>
          <cell r="C1580">
            <v>6230</v>
          </cell>
          <cell r="D1580" t="str">
            <v>01.10.1996</v>
          </cell>
          <cell r="E1580">
            <v>0</v>
          </cell>
          <cell r="F1580">
            <v>6393000060</v>
          </cell>
        </row>
        <row r="1581">
          <cell r="A1581">
            <v>3400003959</v>
          </cell>
          <cell r="B1581">
            <v>0</v>
          </cell>
          <cell r="C1581">
            <v>6230</v>
          </cell>
          <cell r="D1581" t="str">
            <v>01.10.1996</v>
          </cell>
          <cell r="E1581">
            <v>0</v>
          </cell>
          <cell r="F1581">
            <v>6393000072</v>
          </cell>
        </row>
        <row r="1582">
          <cell r="A1582">
            <v>3400003960</v>
          </cell>
          <cell r="B1582">
            <v>0</v>
          </cell>
          <cell r="C1582">
            <v>6230</v>
          </cell>
          <cell r="D1582" t="str">
            <v>01.10.1996</v>
          </cell>
          <cell r="E1582">
            <v>0</v>
          </cell>
          <cell r="F1582">
            <v>6393000084</v>
          </cell>
        </row>
        <row r="1583">
          <cell r="A1583">
            <v>3400003961</v>
          </cell>
          <cell r="B1583">
            <v>0</v>
          </cell>
          <cell r="C1583">
            <v>6230</v>
          </cell>
          <cell r="D1583" t="str">
            <v>01.10.1996</v>
          </cell>
          <cell r="E1583">
            <v>0</v>
          </cell>
          <cell r="F1583">
            <v>6393000096</v>
          </cell>
        </row>
        <row r="1584">
          <cell r="A1584">
            <v>3400003962</v>
          </cell>
          <cell r="B1584">
            <v>0</v>
          </cell>
          <cell r="C1584">
            <v>6230</v>
          </cell>
          <cell r="D1584" t="str">
            <v>01.10.1996</v>
          </cell>
          <cell r="E1584">
            <v>0</v>
          </cell>
          <cell r="F1584">
            <v>6393000108</v>
          </cell>
        </row>
        <row r="1585">
          <cell r="A1585">
            <v>3400003963</v>
          </cell>
          <cell r="B1585">
            <v>0</v>
          </cell>
          <cell r="C1585">
            <v>6230</v>
          </cell>
          <cell r="D1585" t="str">
            <v>01.10.1996</v>
          </cell>
          <cell r="E1585">
            <v>0</v>
          </cell>
          <cell r="F1585">
            <v>6393000116</v>
          </cell>
        </row>
        <row r="1586">
          <cell r="A1586">
            <v>3400003964</v>
          </cell>
          <cell r="B1586">
            <v>0</v>
          </cell>
          <cell r="C1586">
            <v>5900</v>
          </cell>
          <cell r="D1586" t="str">
            <v>01.09.1993</v>
          </cell>
          <cell r="E1586">
            <v>0</v>
          </cell>
          <cell r="F1586">
            <v>6393000124</v>
          </cell>
        </row>
        <row r="1587">
          <cell r="A1587">
            <v>3400003965</v>
          </cell>
          <cell r="B1587">
            <v>0</v>
          </cell>
          <cell r="C1587">
            <v>5900</v>
          </cell>
          <cell r="D1587" t="str">
            <v>01.09.1993</v>
          </cell>
          <cell r="E1587">
            <v>0</v>
          </cell>
          <cell r="F1587">
            <v>6393000132</v>
          </cell>
        </row>
        <row r="1588">
          <cell r="A1588">
            <v>3400003966</v>
          </cell>
          <cell r="B1588">
            <v>0</v>
          </cell>
          <cell r="C1588">
            <v>5801</v>
          </cell>
          <cell r="D1588" t="str">
            <v>01.10.1996</v>
          </cell>
          <cell r="E1588">
            <v>1</v>
          </cell>
          <cell r="F1588">
            <v>6393000149</v>
          </cell>
        </row>
        <row r="1589">
          <cell r="A1589">
            <v>3400003967</v>
          </cell>
          <cell r="B1589">
            <v>0</v>
          </cell>
          <cell r="C1589">
            <v>5801</v>
          </cell>
          <cell r="D1589" t="str">
            <v>01.10.1996</v>
          </cell>
          <cell r="E1589">
            <v>0</v>
          </cell>
          <cell r="F1589">
            <v>6393000151</v>
          </cell>
        </row>
        <row r="1590">
          <cell r="A1590">
            <v>3400003968</v>
          </cell>
          <cell r="B1590">
            <v>0</v>
          </cell>
          <cell r="C1590">
            <v>5801</v>
          </cell>
          <cell r="D1590" t="str">
            <v>01.10.1996</v>
          </cell>
          <cell r="E1590">
            <v>0</v>
          </cell>
          <cell r="F1590">
            <v>6393000205</v>
          </cell>
        </row>
        <row r="1591">
          <cell r="A1591">
            <v>3400003969</v>
          </cell>
          <cell r="B1591">
            <v>0</v>
          </cell>
          <cell r="C1591">
            <v>5801</v>
          </cell>
          <cell r="D1591" t="str">
            <v>01.10.1996</v>
          </cell>
          <cell r="E1591">
            <v>1</v>
          </cell>
          <cell r="F1591">
            <v>6393000213</v>
          </cell>
        </row>
        <row r="1592">
          <cell r="A1592">
            <v>3400003970</v>
          </cell>
          <cell r="B1592">
            <v>0</v>
          </cell>
          <cell r="C1592">
            <v>5801</v>
          </cell>
          <cell r="D1592" t="str">
            <v>01.10.1996</v>
          </cell>
          <cell r="E1592">
            <v>1</v>
          </cell>
          <cell r="F1592">
            <v>6393000221</v>
          </cell>
        </row>
        <row r="1593">
          <cell r="A1593">
            <v>3400003971</v>
          </cell>
          <cell r="B1593">
            <v>0</v>
          </cell>
          <cell r="C1593">
            <v>5801</v>
          </cell>
          <cell r="D1593" t="str">
            <v>01.10.1996</v>
          </cell>
          <cell r="E1593">
            <v>1</v>
          </cell>
          <cell r="F1593">
            <v>6393000230</v>
          </cell>
        </row>
        <row r="1594">
          <cell r="A1594">
            <v>3400003972</v>
          </cell>
          <cell r="B1594">
            <v>0</v>
          </cell>
          <cell r="C1594">
            <v>5801</v>
          </cell>
          <cell r="D1594" t="str">
            <v>01.10.1996</v>
          </cell>
          <cell r="E1594">
            <v>1</v>
          </cell>
          <cell r="F1594">
            <v>6393000242</v>
          </cell>
        </row>
        <row r="1595">
          <cell r="A1595">
            <v>3400003973</v>
          </cell>
          <cell r="B1595">
            <v>0</v>
          </cell>
          <cell r="C1595">
            <v>5801</v>
          </cell>
          <cell r="D1595" t="str">
            <v>01.10.1996</v>
          </cell>
          <cell r="E1595">
            <v>0</v>
          </cell>
          <cell r="F1595">
            <v>6393000254</v>
          </cell>
        </row>
        <row r="1596">
          <cell r="A1596">
            <v>3400003974</v>
          </cell>
          <cell r="B1596">
            <v>0</v>
          </cell>
          <cell r="C1596">
            <v>5801</v>
          </cell>
          <cell r="D1596" t="str">
            <v>01.10.1996</v>
          </cell>
          <cell r="E1596">
            <v>1</v>
          </cell>
          <cell r="F1596">
            <v>6393000266</v>
          </cell>
        </row>
        <row r="1597">
          <cell r="A1597">
            <v>3400003975</v>
          </cell>
          <cell r="B1597">
            <v>0</v>
          </cell>
          <cell r="C1597">
            <v>5801</v>
          </cell>
          <cell r="D1597" t="str">
            <v>01.10.1996</v>
          </cell>
          <cell r="E1597">
            <v>1</v>
          </cell>
          <cell r="F1597">
            <v>6393000278</v>
          </cell>
        </row>
        <row r="1598">
          <cell r="A1598">
            <v>3400003976</v>
          </cell>
          <cell r="B1598">
            <v>0</v>
          </cell>
          <cell r="C1598">
            <v>5801</v>
          </cell>
          <cell r="D1598" t="str">
            <v>01.10.1996</v>
          </cell>
          <cell r="E1598">
            <v>1</v>
          </cell>
          <cell r="F1598">
            <v>6393000289</v>
          </cell>
        </row>
        <row r="1599">
          <cell r="A1599">
            <v>3400003977</v>
          </cell>
          <cell r="B1599">
            <v>0</v>
          </cell>
          <cell r="C1599">
            <v>5801</v>
          </cell>
          <cell r="D1599" t="str">
            <v>01.10.1996</v>
          </cell>
          <cell r="E1599">
            <v>0</v>
          </cell>
          <cell r="F1599">
            <v>6393000291</v>
          </cell>
        </row>
        <row r="1600">
          <cell r="A1600">
            <v>3400003978</v>
          </cell>
          <cell r="B1600">
            <v>0</v>
          </cell>
          <cell r="C1600">
            <v>5801</v>
          </cell>
          <cell r="D1600" t="str">
            <v>01.10.1996</v>
          </cell>
          <cell r="E1600">
            <v>1</v>
          </cell>
          <cell r="F1600">
            <v>6393000302</v>
          </cell>
        </row>
        <row r="1601">
          <cell r="A1601">
            <v>3400003979</v>
          </cell>
          <cell r="B1601">
            <v>0</v>
          </cell>
          <cell r="C1601">
            <v>5801</v>
          </cell>
          <cell r="D1601" t="str">
            <v>01.10.1996</v>
          </cell>
          <cell r="E1601">
            <v>1</v>
          </cell>
          <cell r="F1601">
            <v>6393000319</v>
          </cell>
        </row>
        <row r="1602">
          <cell r="A1602">
            <v>3400003980</v>
          </cell>
          <cell r="B1602">
            <v>0</v>
          </cell>
          <cell r="C1602">
            <v>5801</v>
          </cell>
          <cell r="D1602" t="str">
            <v>01.10.1996</v>
          </cell>
          <cell r="E1602">
            <v>1</v>
          </cell>
          <cell r="F1602">
            <v>6393000321</v>
          </cell>
        </row>
        <row r="1603">
          <cell r="A1603">
            <v>3400003981</v>
          </cell>
          <cell r="B1603">
            <v>0</v>
          </cell>
          <cell r="C1603">
            <v>5801</v>
          </cell>
          <cell r="D1603" t="str">
            <v>01.10.1996</v>
          </cell>
          <cell r="E1603">
            <v>1</v>
          </cell>
          <cell r="F1603">
            <v>6393000333</v>
          </cell>
        </row>
        <row r="1604">
          <cell r="A1604">
            <v>3400003982</v>
          </cell>
          <cell r="B1604">
            <v>0</v>
          </cell>
          <cell r="C1604">
            <v>5801</v>
          </cell>
          <cell r="D1604" t="str">
            <v>01.10.1996</v>
          </cell>
          <cell r="E1604">
            <v>0</v>
          </cell>
          <cell r="F1604">
            <v>6393000345</v>
          </cell>
        </row>
        <row r="1605">
          <cell r="A1605">
            <v>3400003983</v>
          </cell>
          <cell r="B1605">
            <v>0</v>
          </cell>
          <cell r="C1605">
            <v>5801</v>
          </cell>
          <cell r="D1605" t="str">
            <v>01.10.1996</v>
          </cell>
          <cell r="E1605">
            <v>0</v>
          </cell>
          <cell r="F1605">
            <v>6393000357</v>
          </cell>
        </row>
        <row r="1606">
          <cell r="A1606">
            <v>3400003984</v>
          </cell>
          <cell r="B1606">
            <v>0</v>
          </cell>
          <cell r="C1606">
            <v>5801</v>
          </cell>
          <cell r="D1606" t="str">
            <v>01.10.1996</v>
          </cell>
          <cell r="E1606">
            <v>0</v>
          </cell>
          <cell r="F1606">
            <v>6393000369</v>
          </cell>
        </row>
        <row r="1607">
          <cell r="A1607">
            <v>3400003985</v>
          </cell>
          <cell r="B1607">
            <v>0</v>
          </cell>
          <cell r="C1607">
            <v>5801</v>
          </cell>
          <cell r="D1607" t="str">
            <v>01.10.1996</v>
          </cell>
          <cell r="E1607">
            <v>0</v>
          </cell>
          <cell r="F1607">
            <v>6393000370</v>
          </cell>
        </row>
        <row r="1608">
          <cell r="A1608">
            <v>3400003986</v>
          </cell>
          <cell r="B1608">
            <v>0</v>
          </cell>
          <cell r="C1608">
            <v>5801</v>
          </cell>
          <cell r="D1608" t="str">
            <v>01.10.1996</v>
          </cell>
          <cell r="E1608">
            <v>0</v>
          </cell>
          <cell r="F1608">
            <v>6393000382</v>
          </cell>
        </row>
        <row r="1609">
          <cell r="A1609">
            <v>3400003987</v>
          </cell>
          <cell r="B1609">
            <v>0</v>
          </cell>
          <cell r="C1609">
            <v>5801</v>
          </cell>
          <cell r="D1609" t="str">
            <v>01.10.1996</v>
          </cell>
          <cell r="E1609">
            <v>1</v>
          </cell>
          <cell r="F1609">
            <v>6393000394</v>
          </cell>
        </row>
        <row r="1610">
          <cell r="A1610">
            <v>3400003988</v>
          </cell>
          <cell r="B1610">
            <v>0</v>
          </cell>
          <cell r="C1610">
            <v>5801</v>
          </cell>
          <cell r="D1610" t="str">
            <v>01.10.1996</v>
          </cell>
          <cell r="E1610">
            <v>1</v>
          </cell>
          <cell r="F1610">
            <v>6393000400</v>
          </cell>
        </row>
        <row r="1611">
          <cell r="A1611">
            <v>3400003989</v>
          </cell>
          <cell r="B1611">
            <v>0</v>
          </cell>
          <cell r="C1611">
            <v>5801</v>
          </cell>
          <cell r="D1611" t="str">
            <v>01.10.1996</v>
          </cell>
          <cell r="E1611">
            <v>1</v>
          </cell>
          <cell r="F1611">
            <v>6393000412</v>
          </cell>
        </row>
        <row r="1612">
          <cell r="A1612">
            <v>3400003990</v>
          </cell>
          <cell r="B1612">
            <v>0</v>
          </cell>
          <cell r="C1612">
            <v>5801</v>
          </cell>
          <cell r="D1612" t="str">
            <v>01.10.1996</v>
          </cell>
          <cell r="E1612">
            <v>1</v>
          </cell>
          <cell r="F1612">
            <v>6393000424</v>
          </cell>
        </row>
        <row r="1613">
          <cell r="A1613">
            <v>3400003991</v>
          </cell>
          <cell r="B1613">
            <v>0</v>
          </cell>
          <cell r="C1613">
            <v>5801</v>
          </cell>
          <cell r="D1613" t="str">
            <v>01.10.1996</v>
          </cell>
          <cell r="E1613">
            <v>1</v>
          </cell>
          <cell r="F1613">
            <v>6393000436</v>
          </cell>
        </row>
        <row r="1614">
          <cell r="A1614">
            <v>3400003992</v>
          </cell>
          <cell r="B1614">
            <v>0</v>
          </cell>
          <cell r="C1614">
            <v>5801</v>
          </cell>
          <cell r="D1614" t="str">
            <v>01.10.1996</v>
          </cell>
          <cell r="E1614">
            <v>1</v>
          </cell>
          <cell r="F1614">
            <v>6393000448</v>
          </cell>
        </row>
        <row r="1615">
          <cell r="A1615">
            <v>3400003993</v>
          </cell>
          <cell r="B1615">
            <v>0</v>
          </cell>
          <cell r="C1615">
            <v>5801</v>
          </cell>
          <cell r="D1615" t="str">
            <v>01.10.1996</v>
          </cell>
          <cell r="E1615">
            <v>0</v>
          </cell>
          <cell r="F1615">
            <v>6393000459</v>
          </cell>
        </row>
        <row r="1616">
          <cell r="A1616">
            <v>3400003994</v>
          </cell>
          <cell r="B1616">
            <v>0</v>
          </cell>
          <cell r="C1616">
            <v>5801</v>
          </cell>
          <cell r="D1616" t="str">
            <v>01.10.1996</v>
          </cell>
          <cell r="E1616">
            <v>0</v>
          </cell>
          <cell r="F1616">
            <v>6393000461</v>
          </cell>
        </row>
        <row r="1617">
          <cell r="A1617">
            <v>3400003995</v>
          </cell>
          <cell r="B1617">
            <v>0</v>
          </cell>
          <cell r="C1617">
            <v>5801</v>
          </cell>
          <cell r="D1617" t="str">
            <v>01.10.1996</v>
          </cell>
          <cell r="E1617">
            <v>0</v>
          </cell>
          <cell r="F1617">
            <v>6393000485</v>
          </cell>
        </row>
        <row r="1618">
          <cell r="A1618">
            <v>3400003996</v>
          </cell>
          <cell r="B1618">
            <v>0</v>
          </cell>
          <cell r="C1618">
            <v>5801</v>
          </cell>
          <cell r="D1618" t="str">
            <v>01.10.1996</v>
          </cell>
          <cell r="E1618">
            <v>0</v>
          </cell>
          <cell r="F1618">
            <v>6393000497</v>
          </cell>
        </row>
        <row r="1619">
          <cell r="A1619">
            <v>3400003997</v>
          </cell>
          <cell r="B1619">
            <v>0</v>
          </cell>
          <cell r="C1619">
            <v>5801</v>
          </cell>
          <cell r="D1619" t="str">
            <v>01.10.1996</v>
          </cell>
          <cell r="E1619">
            <v>0</v>
          </cell>
          <cell r="F1619">
            <v>6393000503</v>
          </cell>
        </row>
        <row r="1620">
          <cell r="A1620">
            <v>3400003998</v>
          </cell>
          <cell r="B1620">
            <v>0</v>
          </cell>
          <cell r="C1620">
            <v>5801</v>
          </cell>
          <cell r="D1620" t="str">
            <v>01.10.1996</v>
          </cell>
          <cell r="E1620">
            <v>0</v>
          </cell>
          <cell r="F1620">
            <v>6393000515</v>
          </cell>
        </row>
        <row r="1621">
          <cell r="A1621">
            <v>3400003999</v>
          </cell>
          <cell r="B1621">
            <v>0</v>
          </cell>
          <cell r="C1621">
            <v>5801</v>
          </cell>
          <cell r="D1621" t="str">
            <v>01.10.1996</v>
          </cell>
          <cell r="E1621">
            <v>0</v>
          </cell>
          <cell r="F1621">
            <v>6393000527</v>
          </cell>
        </row>
        <row r="1622">
          <cell r="A1622">
            <v>3400004000</v>
          </cell>
          <cell r="B1622">
            <v>0</v>
          </cell>
          <cell r="C1622">
            <v>5801</v>
          </cell>
          <cell r="D1622" t="str">
            <v>01.10.1996</v>
          </cell>
          <cell r="E1622">
            <v>0</v>
          </cell>
          <cell r="F1622">
            <v>6393000539</v>
          </cell>
        </row>
        <row r="1623">
          <cell r="A1623">
            <v>3400004001</v>
          </cell>
          <cell r="B1623">
            <v>0</v>
          </cell>
          <cell r="C1623">
            <v>5801</v>
          </cell>
          <cell r="D1623" t="str">
            <v>01.10.1996</v>
          </cell>
          <cell r="E1623">
            <v>0</v>
          </cell>
          <cell r="F1623">
            <v>6393000540</v>
          </cell>
        </row>
        <row r="1624">
          <cell r="A1624">
            <v>3400004002</v>
          </cell>
          <cell r="B1624">
            <v>0</v>
          </cell>
          <cell r="C1624">
            <v>5801</v>
          </cell>
          <cell r="D1624" t="str">
            <v>01.10.1996</v>
          </cell>
          <cell r="E1624">
            <v>0</v>
          </cell>
          <cell r="F1624">
            <v>6393000552</v>
          </cell>
        </row>
        <row r="1625">
          <cell r="A1625">
            <v>3400004003</v>
          </cell>
          <cell r="B1625">
            <v>0</v>
          </cell>
          <cell r="C1625">
            <v>5801</v>
          </cell>
          <cell r="D1625" t="str">
            <v>01.10.1996</v>
          </cell>
          <cell r="E1625">
            <v>0</v>
          </cell>
          <cell r="F1625">
            <v>6393000564</v>
          </cell>
        </row>
        <row r="1626">
          <cell r="A1626">
            <v>3400004004</v>
          </cell>
          <cell r="B1626">
            <v>0</v>
          </cell>
          <cell r="C1626">
            <v>5801</v>
          </cell>
          <cell r="D1626" t="str">
            <v>01.10.1996</v>
          </cell>
          <cell r="E1626">
            <v>0</v>
          </cell>
          <cell r="F1626">
            <v>6393000576</v>
          </cell>
        </row>
        <row r="1627">
          <cell r="A1627">
            <v>3400004005</v>
          </cell>
          <cell r="B1627">
            <v>0</v>
          </cell>
          <cell r="C1627">
            <v>5801</v>
          </cell>
          <cell r="D1627" t="str">
            <v>01.10.1996</v>
          </cell>
          <cell r="E1627">
            <v>0</v>
          </cell>
          <cell r="F1627">
            <v>6393000588</v>
          </cell>
        </row>
        <row r="1628">
          <cell r="A1628">
            <v>3400004006</v>
          </cell>
          <cell r="B1628">
            <v>0</v>
          </cell>
          <cell r="C1628">
            <v>5801</v>
          </cell>
          <cell r="D1628" t="str">
            <v>01.10.1996</v>
          </cell>
          <cell r="E1628">
            <v>0</v>
          </cell>
          <cell r="F1628">
            <v>6393000599</v>
          </cell>
        </row>
        <row r="1629">
          <cell r="A1629">
            <v>3400004007</v>
          </cell>
          <cell r="B1629">
            <v>0</v>
          </cell>
          <cell r="C1629">
            <v>5801</v>
          </cell>
          <cell r="D1629" t="str">
            <v>01.10.1996</v>
          </cell>
          <cell r="E1629">
            <v>0</v>
          </cell>
          <cell r="F1629">
            <v>6393000606</v>
          </cell>
        </row>
        <row r="1630">
          <cell r="A1630">
            <v>3400004008</v>
          </cell>
          <cell r="B1630">
            <v>0</v>
          </cell>
          <cell r="C1630">
            <v>5801</v>
          </cell>
          <cell r="D1630" t="str">
            <v>01.10.1996</v>
          </cell>
          <cell r="E1630">
            <v>0</v>
          </cell>
          <cell r="F1630">
            <v>6393000618</v>
          </cell>
        </row>
        <row r="1631">
          <cell r="A1631">
            <v>3400004009</v>
          </cell>
          <cell r="B1631">
            <v>0</v>
          </cell>
          <cell r="C1631">
            <v>5801</v>
          </cell>
          <cell r="D1631" t="str">
            <v>01.10.1996</v>
          </cell>
          <cell r="E1631">
            <v>0</v>
          </cell>
          <cell r="F1631">
            <v>6393000629</v>
          </cell>
        </row>
        <row r="1632">
          <cell r="A1632">
            <v>3400004010</v>
          </cell>
          <cell r="B1632">
            <v>0</v>
          </cell>
          <cell r="C1632">
            <v>5801</v>
          </cell>
          <cell r="D1632" t="str">
            <v>01.10.1996</v>
          </cell>
          <cell r="E1632">
            <v>0</v>
          </cell>
          <cell r="F1632">
            <v>6393000631</v>
          </cell>
        </row>
        <row r="1633">
          <cell r="A1633">
            <v>3400004011</v>
          </cell>
          <cell r="B1633">
            <v>0</v>
          </cell>
          <cell r="C1633">
            <v>5801</v>
          </cell>
          <cell r="D1633" t="str">
            <v>01.10.1996</v>
          </cell>
          <cell r="E1633">
            <v>0</v>
          </cell>
          <cell r="F1633">
            <v>6393000643</v>
          </cell>
        </row>
        <row r="1634">
          <cell r="A1634">
            <v>3400004012</v>
          </cell>
          <cell r="B1634">
            <v>0</v>
          </cell>
          <cell r="C1634">
            <v>5801</v>
          </cell>
          <cell r="D1634" t="str">
            <v>01.10.1996</v>
          </cell>
          <cell r="E1634">
            <v>1</v>
          </cell>
          <cell r="F1634">
            <v>6393000655</v>
          </cell>
        </row>
        <row r="1635">
          <cell r="A1635">
            <v>3400004013</v>
          </cell>
          <cell r="B1635">
            <v>0</v>
          </cell>
          <cell r="C1635">
            <v>5801</v>
          </cell>
          <cell r="D1635" t="str">
            <v>01.10.1996</v>
          </cell>
          <cell r="E1635">
            <v>1</v>
          </cell>
          <cell r="F1635">
            <v>6393000667</v>
          </cell>
        </row>
        <row r="1636">
          <cell r="A1636">
            <v>3400004014</v>
          </cell>
          <cell r="B1636">
            <v>0</v>
          </cell>
          <cell r="C1636">
            <v>5801</v>
          </cell>
          <cell r="D1636" t="str">
            <v>01.10.1996</v>
          </cell>
          <cell r="E1636">
            <v>0</v>
          </cell>
          <cell r="F1636">
            <v>6393000679</v>
          </cell>
        </row>
        <row r="1637">
          <cell r="A1637">
            <v>3400004015</v>
          </cell>
          <cell r="B1637">
            <v>0</v>
          </cell>
          <cell r="C1637">
            <v>5801</v>
          </cell>
          <cell r="D1637" t="str">
            <v>01.10.1996</v>
          </cell>
          <cell r="E1637">
            <v>0</v>
          </cell>
          <cell r="F1637">
            <v>6393000680</v>
          </cell>
        </row>
        <row r="1638">
          <cell r="A1638">
            <v>3400004016</v>
          </cell>
          <cell r="B1638">
            <v>0</v>
          </cell>
          <cell r="C1638">
            <v>5801</v>
          </cell>
          <cell r="D1638" t="str">
            <v>01.10.1996</v>
          </cell>
          <cell r="E1638">
            <v>1</v>
          </cell>
          <cell r="F1638">
            <v>6393000692</v>
          </cell>
        </row>
        <row r="1639">
          <cell r="A1639">
            <v>3400004017</v>
          </cell>
          <cell r="B1639">
            <v>0</v>
          </cell>
          <cell r="C1639">
            <v>5801</v>
          </cell>
          <cell r="D1639" t="str">
            <v>01.10.1996</v>
          </cell>
          <cell r="E1639">
            <v>1</v>
          </cell>
          <cell r="F1639">
            <v>6393000710</v>
          </cell>
        </row>
        <row r="1640">
          <cell r="A1640">
            <v>3400004018</v>
          </cell>
          <cell r="B1640">
            <v>0</v>
          </cell>
          <cell r="C1640">
            <v>5801</v>
          </cell>
          <cell r="D1640" t="str">
            <v>01.10.1996</v>
          </cell>
          <cell r="E1640">
            <v>0</v>
          </cell>
          <cell r="F1640">
            <v>6393000722</v>
          </cell>
        </row>
        <row r="1641">
          <cell r="A1641">
            <v>3400004019</v>
          </cell>
          <cell r="B1641">
            <v>0</v>
          </cell>
          <cell r="C1641">
            <v>5801</v>
          </cell>
          <cell r="D1641" t="str">
            <v>01.10.1996</v>
          </cell>
          <cell r="E1641">
            <v>0</v>
          </cell>
          <cell r="F1641">
            <v>6393000734</v>
          </cell>
        </row>
        <row r="1642">
          <cell r="A1642">
            <v>3400004020</v>
          </cell>
          <cell r="B1642">
            <v>0</v>
          </cell>
          <cell r="C1642">
            <v>5801</v>
          </cell>
          <cell r="D1642" t="str">
            <v>01.10.1996</v>
          </cell>
          <cell r="E1642">
            <v>1</v>
          </cell>
          <cell r="F1642">
            <v>6393000758</v>
          </cell>
        </row>
        <row r="1643">
          <cell r="A1643">
            <v>3400004021</v>
          </cell>
          <cell r="B1643">
            <v>0</v>
          </cell>
          <cell r="C1643">
            <v>5801</v>
          </cell>
          <cell r="D1643" t="str">
            <v>01.10.1996</v>
          </cell>
          <cell r="E1643">
            <v>1</v>
          </cell>
          <cell r="F1643">
            <v>6393000769</v>
          </cell>
        </row>
        <row r="1644">
          <cell r="A1644">
            <v>3400004022</v>
          </cell>
          <cell r="B1644">
            <v>0</v>
          </cell>
          <cell r="C1644">
            <v>5801</v>
          </cell>
          <cell r="D1644" t="str">
            <v>01.10.1996</v>
          </cell>
          <cell r="E1644">
            <v>0</v>
          </cell>
          <cell r="F1644">
            <v>6393000783</v>
          </cell>
        </row>
        <row r="1645">
          <cell r="A1645">
            <v>3400004023</v>
          </cell>
          <cell r="B1645">
            <v>0</v>
          </cell>
          <cell r="C1645">
            <v>5801</v>
          </cell>
          <cell r="D1645" t="str">
            <v>01.10.1996</v>
          </cell>
          <cell r="E1645">
            <v>0</v>
          </cell>
          <cell r="F1645">
            <v>6393000795</v>
          </cell>
        </row>
        <row r="1646">
          <cell r="A1646">
            <v>3400004024</v>
          </cell>
          <cell r="B1646">
            <v>0</v>
          </cell>
          <cell r="C1646">
            <v>5801</v>
          </cell>
          <cell r="D1646" t="str">
            <v>01.10.1996</v>
          </cell>
          <cell r="E1646">
            <v>1</v>
          </cell>
          <cell r="F1646">
            <v>6393000801</v>
          </cell>
        </row>
        <row r="1647">
          <cell r="A1647">
            <v>3400004025</v>
          </cell>
          <cell r="B1647">
            <v>0</v>
          </cell>
          <cell r="C1647">
            <v>5801</v>
          </cell>
          <cell r="D1647" t="str">
            <v>01.10.1996</v>
          </cell>
          <cell r="E1647">
            <v>0</v>
          </cell>
          <cell r="F1647">
            <v>6393000813</v>
          </cell>
        </row>
        <row r="1648">
          <cell r="A1648">
            <v>3400004026</v>
          </cell>
          <cell r="B1648">
            <v>0</v>
          </cell>
          <cell r="C1648">
            <v>5801</v>
          </cell>
          <cell r="D1648" t="str">
            <v>01.10.1996</v>
          </cell>
          <cell r="E1648">
            <v>0</v>
          </cell>
          <cell r="F1648">
            <v>6393000825</v>
          </cell>
        </row>
        <row r="1649">
          <cell r="A1649">
            <v>3400004027</v>
          </cell>
          <cell r="B1649">
            <v>0</v>
          </cell>
          <cell r="C1649">
            <v>5801</v>
          </cell>
          <cell r="D1649" t="str">
            <v>01.10.1996</v>
          </cell>
          <cell r="E1649">
            <v>0</v>
          </cell>
          <cell r="F1649">
            <v>6393000837</v>
          </cell>
        </row>
        <row r="1650">
          <cell r="A1650">
            <v>3400004028</v>
          </cell>
          <cell r="B1650">
            <v>0</v>
          </cell>
          <cell r="C1650">
            <v>5801</v>
          </cell>
          <cell r="D1650" t="str">
            <v>01.10.1996</v>
          </cell>
          <cell r="E1650">
            <v>0</v>
          </cell>
          <cell r="F1650">
            <v>6393000862</v>
          </cell>
        </row>
        <row r="1651">
          <cell r="A1651">
            <v>3400004029</v>
          </cell>
          <cell r="B1651">
            <v>0</v>
          </cell>
          <cell r="C1651">
            <v>5801</v>
          </cell>
          <cell r="D1651" t="str">
            <v>01.10.1996</v>
          </cell>
          <cell r="E1651">
            <v>0</v>
          </cell>
          <cell r="F1651">
            <v>6393000874</v>
          </cell>
        </row>
        <row r="1652">
          <cell r="A1652">
            <v>3400004030</v>
          </cell>
          <cell r="B1652">
            <v>0</v>
          </cell>
          <cell r="C1652">
            <v>5801</v>
          </cell>
          <cell r="D1652" t="str">
            <v>01.10.1996</v>
          </cell>
          <cell r="E1652">
            <v>0</v>
          </cell>
          <cell r="F1652">
            <v>6393000886</v>
          </cell>
        </row>
        <row r="1653">
          <cell r="A1653">
            <v>3400004031</v>
          </cell>
          <cell r="B1653">
            <v>0</v>
          </cell>
          <cell r="C1653">
            <v>5801</v>
          </cell>
          <cell r="D1653" t="str">
            <v>01.10.1996</v>
          </cell>
          <cell r="E1653">
            <v>0</v>
          </cell>
          <cell r="F1653">
            <v>6393000898</v>
          </cell>
        </row>
        <row r="1654">
          <cell r="A1654">
            <v>3400004032</v>
          </cell>
          <cell r="B1654">
            <v>0</v>
          </cell>
          <cell r="C1654">
            <v>5801</v>
          </cell>
          <cell r="D1654" t="str">
            <v>01.10.1996</v>
          </cell>
          <cell r="E1654">
            <v>0</v>
          </cell>
          <cell r="F1654">
            <v>6393000916</v>
          </cell>
        </row>
        <row r="1655">
          <cell r="A1655">
            <v>3400004033</v>
          </cell>
          <cell r="B1655">
            <v>0</v>
          </cell>
          <cell r="C1655">
            <v>5801</v>
          </cell>
          <cell r="D1655" t="str">
            <v>01.10.1996</v>
          </cell>
          <cell r="E1655">
            <v>1</v>
          </cell>
          <cell r="F1655">
            <v>6393000928</v>
          </cell>
        </row>
        <row r="1656">
          <cell r="A1656">
            <v>3400004034</v>
          </cell>
          <cell r="B1656">
            <v>0</v>
          </cell>
          <cell r="C1656">
            <v>5801</v>
          </cell>
          <cell r="D1656" t="str">
            <v>01.10.1996</v>
          </cell>
          <cell r="E1656">
            <v>0</v>
          </cell>
          <cell r="F1656">
            <v>6393000939</v>
          </cell>
        </row>
        <row r="1657">
          <cell r="A1657">
            <v>3400004035</v>
          </cell>
          <cell r="B1657">
            <v>0</v>
          </cell>
          <cell r="C1657">
            <v>5801</v>
          </cell>
          <cell r="D1657" t="str">
            <v>01.10.1996</v>
          </cell>
          <cell r="E1657">
            <v>1</v>
          </cell>
          <cell r="F1657">
            <v>6393000941</v>
          </cell>
        </row>
        <row r="1658">
          <cell r="A1658">
            <v>3400004036</v>
          </cell>
          <cell r="B1658">
            <v>0</v>
          </cell>
          <cell r="C1658">
            <v>5801</v>
          </cell>
          <cell r="D1658" t="str">
            <v>01.10.1996</v>
          </cell>
          <cell r="E1658">
            <v>0</v>
          </cell>
          <cell r="F1658">
            <v>6393000953</v>
          </cell>
        </row>
        <row r="1659">
          <cell r="A1659">
            <v>3400004037</v>
          </cell>
          <cell r="B1659">
            <v>0</v>
          </cell>
          <cell r="C1659">
            <v>5801</v>
          </cell>
          <cell r="D1659" t="str">
            <v>01.10.1996</v>
          </cell>
          <cell r="E1659">
            <v>0</v>
          </cell>
          <cell r="F1659">
            <v>6393000965</v>
          </cell>
        </row>
        <row r="1660">
          <cell r="A1660">
            <v>3400004038</v>
          </cell>
          <cell r="B1660">
            <v>0</v>
          </cell>
          <cell r="C1660">
            <v>5801</v>
          </cell>
          <cell r="D1660" t="str">
            <v>01.10.1996</v>
          </cell>
          <cell r="E1660">
            <v>0</v>
          </cell>
          <cell r="F1660">
            <v>6393000977</v>
          </cell>
        </row>
        <row r="1661">
          <cell r="A1661">
            <v>3400004039</v>
          </cell>
          <cell r="B1661">
            <v>0</v>
          </cell>
          <cell r="C1661">
            <v>5801</v>
          </cell>
          <cell r="D1661" t="str">
            <v>01.10.1996</v>
          </cell>
          <cell r="E1661">
            <v>0</v>
          </cell>
          <cell r="F1661">
            <v>6393000989</v>
          </cell>
        </row>
        <row r="1662">
          <cell r="A1662">
            <v>3400004040</v>
          </cell>
          <cell r="B1662">
            <v>0</v>
          </cell>
          <cell r="C1662">
            <v>5801</v>
          </cell>
          <cell r="D1662" t="str">
            <v>01.10.1996</v>
          </cell>
          <cell r="E1662">
            <v>0</v>
          </cell>
          <cell r="F1662">
            <v>6393000990</v>
          </cell>
        </row>
        <row r="1663">
          <cell r="A1663">
            <v>3400004041</v>
          </cell>
          <cell r="B1663">
            <v>0</v>
          </cell>
          <cell r="C1663">
            <v>5801</v>
          </cell>
          <cell r="D1663" t="str">
            <v>01.10.1996</v>
          </cell>
          <cell r="E1663">
            <v>1</v>
          </cell>
          <cell r="F1663">
            <v>6393001007</v>
          </cell>
        </row>
        <row r="1664">
          <cell r="A1664">
            <v>3400004042</v>
          </cell>
          <cell r="B1664">
            <v>0</v>
          </cell>
          <cell r="C1664">
            <v>5801</v>
          </cell>
          <cell r="D1664" t="str">
            <v>01.10.1996</v>
          </cell>
          <cell r="E1664">
            <v>1</v>
          </cell>
          <cell r="F1664">
            <v>6393001015</v>
          </cell>
        </row>
        <row r="1665">
          <cell r="A1665">
            <v>3400004043</v>
          </cell>
          <cell r="B1665">
            <v>0</v>
          </cell>
          <cell r="C1665">
            <v>5801</v>
          </cell>
          <cell r="D1665" t="str">
            <v>01.10.1996</v>
          </cell>
          <cell r="E1665">
            <v>1</v>
          </cell>
          <cell r="F1665">
            <v>6393001023</v>
          </cell>
        </row>
        <row r="1666">
          <cell r="A1666">
            <v>3400004044</v>
          </cell>
          <cell r="B1666">
            <v>0</v>
          </cell>
          <cell r="C1666">
            <v>5801</v>
          </cell>
          <cell r="D1666" t="str">
            <v>01.10.1996</v>
          </cell>
          <cell r="E1666">
            <v>1</v>
          </cell>
          <cell r="F1666">
            <v>6393001031</v>
          </cell>
        </row>
        <row r="1667">
          <cell r="A1667">
            <v>3400004045</v>
          </cell>
          <cell r="B1667">
            <v>0</v>
          </cell>
          <cell r="C1667">
            <v>5801</v>
          </cell>
          <cell r="D1667" t="str">
            <v>01.10.1996</v>
          </cell>
          <cell r="E1667">
            <v>1</v>
          </cell>
          <cell r="F1667">
            <v>6393001040</v>
          </cell>
        </row>
        <row r="1668">
          <cell r="A1668">
            <v>3400004046</v>
          </cell>
          <cell r="B1668">
            <v>0</v>
          </cell>
          <cell r="C1668">
            <v>5801</v>
          </cell>
          <cell r="D1668" t="str">
            <v>01.10.1996</v>
          </cell>
          <cell r="E1668">
            <v>1</v>
          </cell>
          <cell r="F1668">
            <v>6393001052</v>
          </cell>
        </row>
        <row r="1669">
          <cell r="A1669">
            <v>3400004047</v>
          </cell>
          <cell r="B1669">
            <v>0</v>
          </cell>
          <cell r="C1669">
            <v>5801</v>
          </cell>
          <cell r="D1669" t="str">
            <v>01.10.1996</v>
          </cell>
          <cell r="E1669">
            <v>1</v>
          </cell>
          <cell r="F1669">
            <v>6393001064</v>
          </cell>
        </row>
        <row r="1670">
          <cell r="A1670">
            <v>3400004048</v>
          </cell>
          <cell r="B1670">
            <v>0</v>
          </cell>
          <cell r="C1670">
            <v>5801</v>
          </cell>
          <cell r="D1670" t="str">
            <v>01.10.1996</v>
          </cell>
          <cell r="E1670">
            <v>1</v>
          </cell>
          <cell r="F1670">
            <v>6393001076</v>
          </cell>
        </row>
        <row r="1671">
          <cell r="A1671">
            <v>3400004049</v>
          </cell>
          <cell r="B1671">
            <v>0</v>
          </cell>
          <cell r="C1671">
            <v>5801</v>
          </cell>
          <cell r="D1671" t="str">
            <v>01.10.1996</v>
          </cell>
          <cell r="E1671">
            <v>1</v>
          </cell>
          <cell r="F1671">
            <v>6393001088</v>
          </cell>
        </row>
        <row r="1672">
          <cell r="A1672">
            <v>3400004050</v>
          </cell>
          <cell r="B1672">
            <v>0</v>
          </cell>
          <cell r="C1672">
            <v>5801</v>
          </cell>
          <cell r="D1672" t="str">
            <v>01.10.1996</v>
          </cell>
          <cell r="E1672">
            <v>1</v>
          </cell>
          <cell r="F1672">
            <v>6393001099</v>
          </cell>
        </row>
        <row r="1673">
          <cell r="A1673">
            <v>3400004051</v>
          </cell>
          <cell r="B1673">
            <v>0</v>
          </cell>
          <cell r="C1673">
            <v>5801</v>
          </cell>
          <cell r="D1673" t="str">
            <v>01.10.1996</v>
          </cell>
          <cell r="E1673">
            <v>1</v>
          </cell>
          <cell r="F1673">
            <v>6393001104</v>
          </cell>
        </row>
        <row r="1674">
          <cell r="A1674">
            <v>3400004052</v>
          </cell>
          <cell r="B1674">
            <v>0</v>
          </cell>
          <cell r="C1674">
            <v>5801</v>
          </cell>
          <cell r="D1674" t="str">
            <v>01.10.1996</v>
          </cell>
          <cell r="E1674">
            <v>1</v>
          </cell>
          <cell r="F1674">
            <v>6393001112</v>
          </cell>
        </row>
        <row r="1675">
          <cell r="A1675">
            <v>3400004053</v>
          </cell>
          <cell r="B1675">
            <v>0</v>
          </cell>
          <cell r="C1675">
            <v>5801</v>
          </cell>
          <cell r="D1675" t="str">
            <v>01.10.1996</v>
          </cell>
          <cell r="E1675">
            <v>1</v>
          </cell>
          <cell r="F1675">
            <v>6393001129</v>
          </cell>
        </row>
        <row r="1676">
          <cell r="A1676">
            <v>3400004054</v>
          </cell>
          <cell r="B1676">
            <v>0</v>
          </cell>
          <cell r="C1676">
            <v>5801</v>
          </cell>
          <cell r="D1676" t="str">
            <v>01.10.1996</v>
          </cell>
          <cell r="E1676">
            <v>1</v>
          </cell>
          <cell r="F1676">
            <v>6393001131</v>
          </cell>
        </row>
        <row r="1677">
          <cell r="A1677">
            <v>3400004055</v>
          </cell>
          <cell r="B1677">
            <v>0</v>
          </cell>
          <cell r="C1677">
            <v>5801</v>
          </cell>
          <cell r="D1677" t="str">
            <v>01.10.1996</v>
          </cell>
          <cell r="E1677">
            <v>1</v>
          </cell>
          <cell r="F1677">
            <v>6393001143</v>
          </cell>
        </row>
        <row r="1678">
          <cell r="A1678">
            <v>3400004056</v>
          </cell>
          <cell r="B1678">
            <v>0</v>
          </cell>
          <cell r="C1678">
            <v>5801</v>
          </cell>
          <cell r="D1678" t="str">
            <v>01.10.1996</v>
          </cell>
          <cell r="E1678">
            <v>1</v>
          </cell>
          <cell r="F1678">
            <v>6393001155</v>
          </cell>
        </row>
        <row r="1679">
          <cell r="A1679">
            <v>3400004057</v>
          </cell>
          <cell r="B1679">
            <v>0</v>
          </cell>
          <cell r="C1679">
            <v>5801</v>
          </cell>
          <cell r="D1679" t="str">
            <v>01.10.1996</v>
          </cell>
          <cell r="E1679">
            <v>1</v>
          </cell>
          <cell r="F1679">
            <v>6393001167</v>
          </cell>
        </row>
        <row r="1680">
          <cell r="A1680">
            <v>3400004058</v>
          </cell>
          <cell r="B1680">
            <v>0</v>
          </cell>
          <cell r="C1680">
            <v>5801</v>
          </cell>
          <cell r="D1680" t="str">
            <v>01.10.1996</v>
          </cell>
          <cell r="E1680">
            <v>1</v>
          </cell>
          <cell r="F1680">
            <v>6393001179</v>
          </cell>
        </row>
        <row r="1681">
          <cell r="A1681">
            <v>3400004059</v>
          </cell>
          <cell r="B1681">
            <v>0</v>
          </cell>
          <cell r="C1681">
            <v>5801</v>
          </cell>
          <cell r="D1681" t="str">
            <v>01.10.1996</v>
          </cell>
          <cell r="E1681">
            <v>1</v>
          </cell>
          <cell r="F1681">
            <v>6393001180</v>
          </cell>
        </row>
        <row r="1682">
          <cell r="A1682">
            <v>3400004060</v>
          </cell>
          <cell r="B1682">
            <v>0</v>
          </cell>
          <cell r="C1682">
            <v>5801</v>
          </cell>
          <cell r="D1682" t="str">
            <v>01.10.1996</v>
          </cell>
          <cell r="E1682">
            <v>1</v>
          </cell>
          <cell r="F1682">
            <v>6393001192</v>
          </cell>
        </row>
        <row r="1683">
          <cell r="A1683">
            <v>3400004061</v>
          </cell>
          <cell r="B1683">
            <v>0</v>
          </cell>
          <cell r="C1683">
            <v>5801</v>
          </cell>
          <cell r="D1683" t="str">
            <v>01.10.1996</v>
          </cell>
          <cell r="E1683">
            <v>1</v>
          </cell>
          <cell r="F1683">
            <v>6393001201</v>
          </cell>
        </row>
        <row r="1684">
          <cell r="A1684">
            <v>3400004062</v>
          </cell>
          <cell r="B1684">
            <v>0</v>
          </cell>
          <cell r="C1684">
            <v>5801</v>
          </cell>
          <cell r="D1684" t="str">
            <v>01.10.1996</v>
          </cell>
          <cell r="E1684">
            <v>1</v>
          </cell>
          <cell r="F1684">
            <v>6393001210</v>
          </cell>
        </row>
        <row r="1685">
          <cell r="A1685">
            <v>3400004063</v>
          </cell>
          <cell r="B1685">
            <v>0</v>
          </cell>
          <cell r="C1685">
            <v>5801</v>
          </cell>
          <cell r="D1685" t="str">
            <v>01.10.1996</v>
          </cell>
          <cell r="E1685">
            <v>1</v>
          </cell>
          <cell r="F1685">
            <v>6393001222</v>
          </cell>
        </row>
        <row r="1686">
          <cell r="A1686">
            <v>3400004064</v>
          </cell>
          <cell r="B1686">
            <v>0</v>
          </cell>
          <cell r="C1686">
            <v>5801</v>
          </cell>
          <cell r="D1686" t="str">
            <v>01.10.1996</v>
          </cell>
          <cell r="E1686">
            <v>1</v>
          </cell>
          <cell r="F1686">
            <v>6393001234</v>
          </cell>
        </row>
        <row r="1687">
          <cell r="A1687">
            <v>3400004065</v>
          </cell>
          <cell r="B1687">
            <v>0</v>
          </cell>
          <cell r="C1687">
            <v>5801</v>
          </cell>
          <cell r="D1687" t="str">
            <v>01.10.1996</v>
          </cell>
          <cell r="E1687">
            <v>1</v>
          </cell>
          <cell r="F1687">
            <v>6393001246</v>
          </cell>
        </row>
        <row r="1688">
          <cell r="A1688">
            <v>3400004066</v>
          </cell>
          <cell r="B1688">
            <v>0</v>
          </cell>
          <cell r="C1688">
            <v>5801</v>
          </cell>
          <cell r="D1688" t="str">
            <v>01.10.1996</v>
          </cell>
          <cell r="E1688">
            <v>0</v>
          </cell>
          <cell r="F1688">
            <v>6393001258</v>
          </cell>
        </row>
        <row r="1689">
          <cell r="A1689">
            <v>3400004067</v>
          </cell>
          <cell r="B1689">
            <v>0</v>
          </cell>
          <cell r="C1689">
            <v>5801</v>
          </cell>
          <cell r="D1689" t="str">
            <v>01.10.1996</v>
          </cell>
          <cell r="E1689">
            <v>0</v>
          </cell>
          <cell r="F1689">
            <v>6393001269</v>
          </cell>
        </row>
        <row r="1690">
          <cell r="A1690">
            <v>3400004068</v>
          </cell>
          <cell r="B1690">
            <v>0</v>
          </cell>
          <cell r="C1690">
            <v>5801</v>
          </cell>
          <cell r="D1690" t="str">
            <v>01.10.1996</v>
          </cell>
          <cell r="E1690">
            <v>0</v>
          </cell>
          <cell r="F1690">
            <v>6393001271</v>
          </cell>
        </row>
        <row r="1691">
          <cell r="A1691">
            <v>3400004069</v>
          </cell>
          <cell r="B1691">
            <v>0</v>
          </cell>
          <cell r="C1691">
            <v>5801</v>
          </cell>
          <cell r="D1691" t="str">
            <v>01.10.1996</v>
          </cell>
          <cell r="E1691">
            <v>0</v>
          </cell>
          <cell r="F1691">
            <v>6393001283</v>
          </cell>
        </row>
        <row r="1692">
          <cell r="A1692">
            <v>3400004070</v>
          </cell>
          <cell r="B1692">
            <v>0</v>
          </cell>
          <cell r="C1692">
            <v>5801</v>
          </cell>
          <cell r="D1692" t="str">
            <v>01.10.1996</v>
          </cell>
          <cell r="E1692">
            <v>0</v>
          </cell>
          <cell r="F1692">
            <v>6393001295</v>
          </cell>
        </row>
        <row r="1693">
          <cell r="A1693">
            <v>3400004071</v>
          </cell>
          <cell r="B1693">
            <v>0</v>
          </cell>
          <cell r="C1693">
            <v>5801</v>
          </cell>
          <cell r="D1693" t="str">
            <v>01.10.1996</v>
          </cell>
          <cell r="E1693">
            <v>0</v>
          </cell>
          <cell r="F1693">
            <v>6393001301</v>
          </cell>
        </row>
        <row r="1694">
          <cell r="A1694">
            <v>3400004072</v>
          </cell>
          <cell r="B1694">
            <v>0</v>
          </cell>
          <cell r="C1694">
            <v>5801</v>
          </cell>
          <cell r="D1694" t="str">
            <v>01.10.1996</v>
          </cell>
          <cell r="E1694">
            <v>0</v>
          </cell>
          <cell r="F1694">
            <v>6393001313</v>
          </cell>
        </row>
        <row r="1695">
          <cell r="A1695">
            <v>3400004073</v>
          </cell>
          <cell r="B1695">
            <v>0</v>
          </cell>
          <cell r="C1695">
            <v>5801</v>
          </cell>
          <cell r="D1695" t="str">
            <v>01.10.1996</v>
          </cell>
          <cell r="E1695">
            <v>0</v>
          </cell>
          <cell r="F1695">
            <v>6393001325</v>
          </cell>
        </row>
        <row r="1696">
          <cell r="A1696">
            <v>3400004074</v>
          </cell>
          <cell r="B1696">
            <v>0</v>
          </cell>
          <cell r="C1696">
            <v>5801</v>
          </cell>
          <cell r="D1696" t="str">
            <v>01.10.1996</v>
          </cell>
          <cell r="E1696">
            <v>0</v>
          </cell>
          <cell r="F1696">
            <v>6393001337</v>
          </cell>
        </row>
        <row r="1697">
          <cell r="A1697">
            <v>3400004075</v>
          </cell>
          <cell r="B1697">
            <v>0</v>
          </cell>
          <cell r="C1697">
            <v>5801</v>
          </cell>
          <cell r="D1697" t="str">
            <v>01.10.1996</v>
          </cell>
          <cell r="E1697">
            <v>0</v>
          </cell>
          <cell r="F1697">
            <v>6393001349</v>
          </cell>
        </row>
        <row r="1698">
          <cell r="A1698">
            <v>3400004076</v>
          </cell>
          <cell r="B1698">
            <v>0</v>
          </cell>
          <cell r="C1698">
            <v>5801</v>
          </cell>
          <cell r="D1698" t="str">
            <v>01.10.1996</v>
          </cell>
          <cell r="E1698">
            <v>0</v>
          </cell>
          <cell r="F1698">
            <v>6393001350</v>
          </cell>
        </row>
        <row r="1699">
          <cell r="A1699">
            <v>3400004077</v>
          </cell>
          <cell r="B1699">
            <v>0</v>
          </cell>
          <cell r="C1699">
            <v>5801</v>
          </cell>
          <cell r="D1699" t="str">
            <v>01.10.1996</v>
          </cell>
          <cell r="E1699">
            <v>1</v>
          </cell>
          <cell r="F1699">
            <v>6393001362</v>
          </cell>
        </row>
        <row r="1700">
          <cell r="A1700">
            <v>3400004078</v>
          </cell>
          <cell r="B1700">
            <v>0</v>
          </cell>
          <cell r="C1700">
            <v>5801</v>
          </cell>
          <cell r="D1700" t="str">
            <v>01.10.1996</v>
          </cell>
          <cell r="E1700">
            <v>1</v>
          </cell>
          <cell r="F1700">
            <v>6393001374</v>
          </cell>
        </row>
        <row r="1701">
          <cell r="A1701">
            <v>3400004079</v>
          </cell>
          <cell r="B1701">
            <v>0</v>
          </cell>
          <cell r="C1701">
            <v>5801</v>
          </cell>
          <cell r="D1701" t="str">
            <v>01.10.1996</v>
          </cell>
          <cell r="E1701">
            <v>1</v>
          </cell>
          <cell r="F1701">
            <v>6393001386</v>
          </cell>
        </row>
        <row r="1702">
          <cell r="A1702">
            <v>3400004080</v>
          </cell>
          <cell r="B1702">
            <v>0</v>
          </cell>
          <cell r="C1702">
            <v>5801</v>
          </cell>
          <cell r="D1702" t="str">
            <v>01.10.1996</v>
          </cell>
          <cell r="E1702">
            <v>0</v>
          </cell>
          <cell r="F1702">
            <v>6393001398</v>
          </cell>
        </row>
        <row r="1703">
          <cell r="A1703">
            <v>3400004081</v>
          </cell>
          <cell r="B1703">
            <v>0</v>
          </cell>
          <cell r="C1703">
            <v>5801</v>
          </cell>
          <cell r="D1703" t="str">
            <v>01.10.1996</v>
          </cell>
          <cell r="E1703">
            <v>1</v>
          </cell>
          <cell r="F1703">
            <v>6393001404</v>
          </cell>
        </row>
        <row r="1704">
          <cell r="A1704">
            <v>3400004082</v>
          </cell>
          <cell r="B1704">
            <v>0</v>
          </cell>
          <cell r="C1704">
            <v>5801</v>
          </cell>
          <cell r="D1704" t="str">
            <v>01.10.1996</v>
          </cell>
          <cell r="E1704">
            <v>1</v>
          </cell>
          <cell r="F1704">
            <v>6393001416</v>
          </cell>
        </row>
        <row r="1705">
          <cell r="A1705">
            <v>3400004083</v>
          </cell>
          <cell r="B1705">
            <v>0</v>
          </cell>
          <cell r="C1705">
            <v>6230</v>
          </cell>
          <cell r="D1705" t="str">
            <v>01.10.1996</v>
          </cell>
          <cell r="E1705">
            <v>0</v>
          </cell>
          <cell r="F1705">
            <v>6393001428</v>
          </cell>
        </row>
        <row r="1706">
          <cell r="A1706">
            <v>3400004084</v>
          </cell>
          <cell r="B1706">
            <v>0</v>
          </cell>
          <cell r="C1706">
            <v>5801</v>
          </cell>
          <cell r="D1706" t="str">
            <v>01.10.1996</v>
          </cell>
          <cell r="E1706">
            <v>1</v>
          </cell>
          <cell r="F1706">
            <v>6393001439</v>
          </cell>
        </row>
        <row r="1707">
          <cell r="A1707">
            <v>3400004085</v>
          </cell>
          <cell r="B1707">
            <v>0</v>
          </cell>
          <cell r="C1707">
            <v>5801</v>
          </cell>
          <cell r="D1707" t="str">
            <v>01.10.1996</v>
          </cell>
          <cell r="E1707">
            <v>1</v>
          </cell>
          <cell r="F1707">
            <v>6393001441</v>
          </cell>
        </row>
        <row r="1708">
          <cell r="A1708">
            <v>3400004086</v>
          </cell>
          <cell r="B1708">
            <v>0</v>
          </cell>
          <cell r="C1708">
            <v>5801</v>
          </cell>
          <cell r="D1708" t="str">
            <v>01.10.1996</v>
          </cell>
          <cell r="E1708">
            <v>0</v>
          </cell>
          <cell r="F1708">
            <v>6393001453</v>
          </cell>
        </row>
        <row r="1709">
          <cell r="A1709">
            <v>3400004087</v>
          </cell>
          <cell r="B1709">
            <v>0</v>
          </cell>
          <cell r="C1709">
            <v>5801</v>
          </cell>
          <cell r="D1709" t="str">
            <v>01.10.1996</v>
          </cell>
          <cell r="E1709">
            <v>1</v>
          </cell>
          <cell r="F1709">
            <v>6393001465</v>
          </cell>
        </row>
        <row r="1710">
          <cell r="A1710">
            <v>3400004088</v>
          </cell>
          <cell r="B1710">
            <v>0</v>
          </cell>
          <cell r="C1710">
            <v>5801</v>
          </cell>
          <cell r="D1710" t="str">
            <v>01.10.1996</v>
          </cell>
          <cell r="E1710">
            <v>0</v>
          </cell>
          <cell r="F1710">
            <v>6393001477</v>
          </cell>
        </row>
        <row r="1711">
          <cell r="A1711">
            <v>3400004089</v>
          </cell>
          <cell r="B1711">
            <v>0</v>
          </cell>
          <cell r="C1711">
            <v>5801</v>
          </cell>
          <cell r="D1711" t="str">
            <v>01.10.1996</v>
          </cell>
          <cell r="E1711">
            <v>0</v>
          </cell>
          <cell r="F1711">
            <v>6393001489</v>
          </cell>
        </row>
        <row r="1712">
          <cell r="A1712">
            <v>3400004090</v>
          </cell>
          <cell r="B1712">
            <v>0</v>
          </cell>
          <cell r="C1712">
            <v>5800</v>
          </cell>
          <cell r="D1712" t="str">
            <v>01.10.1996</v>
          </cell>
          <cell r="E1712">
            <v>1</v>
          </cell>
          <cell r="F1712">
            <v>6393001490</v>
          </cell>
        </row>
        <row r="1713">
          <cell r="A1713">
            <v>3400004091</v>
          </cell>
          <cell r="B1713">
            <v>0</v>
          </cell>
          <cell r="C1713">
            <v>5900</v>
          </cell>
          <cell r="D1713" t="str">
            <v>01.09.1993</v>
          </cell>
          <cell r="E1713">
            <v>0</v>
          </cell>
          <cell r="F1713">
            <v>6393001507</v>
          </cell>
        </row>
        <row r="1714">
          <cell r="A1714">
            <v>3400004092</v>
          </cell>
          <cell r="B1714">
            <v>0</v>
          </cell>
          <cell r="C1714">
            <v>5900</v>
          </cell>
          <cell r="D1714" t="str">
            <v>01.09.1993</v>
          </cell>
          <cell r="E1714">
            <v>3</v>
          </cell>
          <cell r="F1714">
            <v>6393001519</v>
          </cell>
        </row>
        <row r="1715">
          <cell r="A1715">
            <v>3400004093</v>
          </cell>
          <cell r="B1715">
            <v>0</v>
          </cell>
          <cell r="C1715">
            <v>5900</v>
          </cell>
          <cell r="D1715" t="str">
            <v>01.09.1993</v>
          </cell>
          <cell r="E1715">
            <v>0</v>
          </cell>
          <cell r="F1715">
            <v>6393001520</v>
          </cell>
        </row>
        <row r="1716">
          <cell r="A1716">
            <v>3400004795</v>
          </cell>
          <cell r="B1716">
            <v>0</v>
          </cell>
          <cell r="C1716">
            <v>5800</v>
          </cell>
          <cell r="D1716" t="str">
            <v>01.10.1996</v>
          </cell>
          <cell r="E1716">
            <v>1</v>
          </cell>
          <cell r="F1716">
            <v>6393001532</v>
          </cell>
        </row>
        <row r="1717">
          <cell r="A1717">
            <v>3400004094</v>
          </cell>
          <cell r="B1717">
            <v>0</v>
          </cell>
          <cell r="C1717">
            <v>5801</v>
          </cell>
          <cell r="D1717" t="str">
            <v>01.10.1996</v>
          </cell>
          <cell r="E1717">
            <v>1</v>
          </cell>
          <cell r="F1717">
            <v>6393001544</v>
          </cell>
        </row>
        <row r="1718">
          <cell r="A1718">
            <v>3400004095</v>
          </cell>
          <cell r="B1718">
            <v>0</v>
          </cell>
          <cell r="C1718">
            <v>5900</v>
          </cell>
          <cell r="D1718" t="str">
            <v>01.09.1993</v>
          </cell>
          <cell r="E1718">
            <v>5</v>
          </cell>
          <cell r="F1718">
            <v>6393001556</v>
          </cell>
        </row>
        <row r="1719">
          <cell r="A1719">
            <v>3400004096</v>
          </cell>
          <cell r="B1719">
            <v>0</v>
          </cell>
          <cell r="C1719">
            <v>5801</v>
          </cell>
          <cell r="D1719" t="str">
            <v>01.10.1996</v>
          </cell>
          <cell r="E1719">
            <v>0</v>
          </cell>
          <cell r="F1719">
            <v>6393001568</v>
          </cell>
        </row>
        <row r="1720">
          <cell r="A1720">
            <v>3400004097</v>
          </cell>
          <cell r="B1720">
            <v>0</v>
          </cell>
          <cell r="C1720">
            <v>5400</v>
          </cell>
          <cell r="D1720" t="str">
            <v>01.10.1996</v>
          </cell>
          <cell r="E1720">
            <v>0</v>
          </cell>
          <cell r="F1720">
            <v>6393001579</v>
          </cell>
        </row>
        <row r="1721">
          <cell r="A1721">
            <v>3400004098</v>
          </cell>
          <cell r="B1721">
            <v>0</v>
          </cell>
          <cell r="C1721">
            <v>5400</v>
          </cell>
          <cell r="D1721" t="str">
            <v>01.10.1996</v>
          </cell>
          <cell r="E1721">
            <v>0</v>
          </cell>
          <cell r="F1721">
            <v>6393001581</v>
          </cell>
        </row>
        <row r="1722">
          <cell r="A1722">
            <v>3400004099</v>
          </cell>
          <cell r="B1722">
            <v>0</v>
          </cell>
          <cell r="C1722">
            <v>5400</v>
          </cell>
          <cell r="D1722" t="str">
            <v>01.10.1996</v>
          </cell>
          <cell r="E1722">
            <v>0</v>
          </cell>
          <cell r="F1722">
            <v>6393001593</v>
          </cell>
        </row>
        <row r="1723">
          <cell r="A1723">
            <v>3400004100</v>
          </cell>
          <cell r="B1723">
            <v>0</v>
          </cell>
          <cell r="C1723">
            <v>5400</v>
          </cell>
          <cell r="D1723" t="str">
            <v>01.10.1996</v>
          </cell>
          <cell r="E1723">
            <v>1</v>
          </cell>
          <cell r="F1723">
            <v>6393001609</v>
          </cell>
        </row>
        <row r="1724">
          <cell r="A1724">
            <v>3400004101</v>
          </cell>
          <cell r="B1724">
            <v>0</v>
          </cell>
          <cell r="C1724">
            <v>5400</v>
          </cell>
          <cell r="D1724" t="str">
            <v>01.10.1996</v>
          </cell>
          <cell r="E1724">
            <v>1</v>
          </cell>
          <cell r="F1724">
            <v>6393001611</v>
          </cell>
        </row>
        <row r="1725">
          <cell r="A1725">
            <v>3400004102</v>
          </cell>
          <cell r="B1725">
            <v>0</v>
          </cell>
          <cell r="C1725">
            <v>5400</v>
          </cell>
          <cell r="D1725" t="str">
            <v>01.10.1996</v>
          </cell>
          <cell r="E1725">
            <v>0</v>
          </cell>
          <cell r="F1725">
            <v>6393001623</v>
          </cell>
        </row>
        <row r="1726">
          <cell r="A1726">
            <v>3400004103</v>
          </cell>
          <cell r="B1726">
            <v>0</v>
          </cell>
          <cell r="C1726">
            <v>5400</v>
          </cell>
          <cell r="D1726" t="str">
            <v>01.10.1996</v>
          </cell>
          <cell r="E1726">
            <v>0</v>
          </cell>
          <cell r="F1726">
            <v>6393001635</v>
          </cell>
        </row>
        <row r="1727">
          <cell r="A1727">
            <v>3400004104</v>
          </cell>
          <cell r="B1727">
            <v>0</v>
          </cell>
          <cell r="C1727">
            <v>5400</v>
          </cell>
          <cell r="D1727" t="str">
            <v>01.10.1996</v>
          </cell>
          <cell r="E1727">
            <v>0</v>
          </cell>
          <cell r="F1727">
            <v>6393001647</v>
          </cell>
        </row>
        <row r="1728">
          <cell r="A1728">
            <v>3400004105</v>
          </cell>
          <cell r="B1728">
            <v>0</v>
          </cell>
          <cell r="C1728">
            <v>5400</v>
          </cell>
          <cell r="D1728" t="str">
            <v>01.10.1996</v>
          </cell>
          <cell r="E1728">
            <v>0</v>
          </cell>
          <cell r="F1728">
            <v>6393001659</v>
          </cell>
        </row>
        <row r="1729">
          <cell r="A1729">
            <v>3400004106</v>
          </cell>
          <cell r="B1729">
            <v>0</v>
          </cell>
          <cell r="C1729">
            <v>5400</v>
          </cell>
          <cell r="D1729" t="str">
            <v>01.10.1996</v>
          </cell>
          <cell r="E1729">
            <v>0</v>
          </cell>
          <cell r="F1729">
            <v>6393001660</v>
          </cell>
        </row>
        <row r="1730">
          <cell r="A1730">
            <v>3400004107</v>
          </cell>
          <cell r="B1730">
            <v>0</v>
          </cell>
          <cell r="C1730">
            <v>6801</v>
          </cell>
          <cell r="D1730" t="str">
            <v>01.10.1996</v>
          </cell>
          <cell r="E1730">
            <v>0</v>
          </cell>
          <cell r="F1730">
            <v>6393001672</v>
          </cell>
        </row>
        <row r="1731">
          <cell r="A1731">
            <v>3400004108</v>
          </cell>
          <cell r="B1731">
            <v>0</v>
          </cell>
          <cell r="C1731">
            <v>6801</v>
          </cell>
          <cell r="D1731" t="str">
            <v>01.10.1996</v>
          </cell>
          <cell r="E1731">
            <v>0</v>
          </cell>
          <cell r="F1731">
            <v>6393001684</v>
          </cell>
        </row>
        <row r="1732">
          <cell r="A1732">
            <v>3400004109</v>
          </cell>
          <cell r="B1732">
            <v>0</v>
          </cell>
          <cell r="C1732">
            <v>6801</v>
          </cell>
          <cell r="D1732" t="str">
            <v>01.10.1996</v>
          </cell>
          <cell r="E1732">
            <v>0</v>
          </cell>
          <cell r="F1732">
            <v>6393001696</v>
          </cell>
        </row>
        <row r="1733">
          <cell r="A1733">
            <v>3400004110</v>
          </cell>
          <cell r="B1733">
            <v>0</v>
          </cell>
          <cell r="C1733">
            <v>6801</v>
          </cell>
          <cell r="D1733" t="str">
            <v>01.10.1996</v>
          </cell>
          <cell r="E1733">
            <v>0</v>
          </cell>
          <cell r="F1733">
            <v>6393001702</v>
          </cell>
        </row>
        <row r="1734">
          <cell r="A1734">
            <v>3400004111</v>
          </cell>
          <cell r="B1734">
            <v>0</v>
          </cell>
          <cell r="C1734">
            <v>6801</v>
          </cell>
          <cell r="D1734" t="str">
            <v>01.10.1996</v>
          </cell>
          <cell r="E1734">
            <v>0</v>
          </cell>
          <cell r="F1734">
            <v>6393001714</v>
          </cell>
        </row>
        <row r="1735">
          <cell r="A1735">
            <v>3400004112</v>
          </cell>
          <cell r="B1735">
            <v>0</v>
          </cell>
          <cell r="C1735">
            <v>6801</v>
          </cell>
          <cell r="D1735" t="str">
            <v>01.10.1996</v>
          </cell>
          <cell r="E1735">
            <v>0</v>
          </cell>
          <cell r="F1735">
            <v>6393001726</v>
          </cell>
        </row>
        <row r="1736">
          <cell r="A1736">
            <v>3400004113</v>
          </cell>
          <cell r="B1736">
            <v>0</v>
          </cell>
          <cell r="C1736">
            <v>6801</v>
          </cell>
          <cell r="D1736" t="str">
            <v>01.10.1996</v>
          </cell>
          <cell r="E1736">
            <v>0</v>
          </cell>
          <cell r="F1736">
            <v>6393001738</v>
          </cell>
        </row>
        <row r="1737">
          <cell r="A1737">
            <v>3400004114</v>
          </cell>
          <cell r="B1737">
            <v>0</v>
          </cell>
          <cell r="C1737">
            <v>6801</v>
          </cell>
          <cell r="D1737" t="str">
            <v>01.10.1996</v>
          </cell>
          <cell r="E1737">
            <v>0</v>
          </cell>
          <cell r="F1737">
            <v>6393001749</v>
          </cell>
        </row>
        <row r="1738">
          <cell r="A1738">
            <v>3400004115</v>
          </cell>
          <cell r="B1738">
            <v>0</v>
          </cell>
          <cell r="C1738">
            <v>6801</v>
          </cell>
          <cell r="D1738" t="str">
            <v>01.10.1996</v>
          </cell>
          <cell r="E1738">
            <v>0</v>
          </cell>
          <cell r="F1738">
            <v>6393001751</v>
          </cell>
        </row>
        <row r="1739">
          <cell r="A1739">
            <v>3400004116</v>
          </cell>
          <cell r="B1739">
            <v>0</v>
          </cell>
          <cell r="C1739">
            <v>6801</v>
          </cell>
          <cell r="D1739" t="str">
            <v>01.10.1996</v>
          </cell>
          <cell r="E1739">
            <v>0</v>
          </cell>
          <cell r="F1739">
            <v>6393001763</v>
          </cell>
        </row>
        <row r="1740">
          <cell r="A1740">
            <v>3400004117</v>
          </cell>
          <cell r="B1740">
            <v>0</v>
          </cell>
          <cell r="C1740">
            <v>6801</v>
          </cell>
          <cell r="D1740" t="str">
            <v>01.10.1996</v>
          </cell>
          <cell r="E1740">
            <v>1</v>
          </cell>
          <cell r="F1740">
            <v>6393001775</v>
          </cell>
        </row>
        <row r="1741">
          <cell r="A1741">
            <v>3400004118</v>
          </cell>
          <cell r="B1741">
            <v>0</v>
          </cell>
          <cell r="C1741">
            <v>6801</v>
          </cell>
          <cell r="D1741" t="str">
            <v>01.10.1996</v>
          </cell>
          <cell r="E1741">
            <v>1</v>
          </cell>
          <cell r="F1741">
            <v>6393001787</v>
          </cell>
        </row>
        <row r="1742">
          <cell r="A1742">
            <v>3400004119</v>
          </cell>
          <cell r="B1742">
            <v>0</v>
          </cell>
          <cell r="C1742">
            <v>6801</v>
          </cell>
          <cell r="D1742" t="str">
            <v>01.10.1996</v>
          </cell>
          <cell r="E1742">
            <v>1</v>
          </cell>
          <cell r="F1742">
            <v>6393001799</v>
          </cell>
        </row>
        <row r="1743">
          <cell r="A1743">
            <v>3400004120</v>
          </cell>
          <cell r="B1743">
            <v>0</v>
          </cell>
          <cell r="C1743">
            <v>6801</v>
          </cell>
          <cell r="D1743" t="str">
            <v>01.10.1996</v>
          </cell>
          <cell r="E1743">
            <v>1</v>
          </cell>
          <cell r="F1743">
            <v>6393001805</v>
          </cell>
        </row>
        <row r="1744">
          <cell r="A1744">
            <v>3400004121</v>
          </cell>
          <cell r="B1744">
            <v>0</v>
          </cell>
          <cell r="C1744">
            <v>6801</v>
          </cell>
          <cell r="D1744" t="str">
            <v>01.10.1996</v>
          </cell>
          <cell r="E1744">
            <v>0</v>
          </cell>
          <cell r="F1744">
            <v>6393001817</v>
          </cell>
        </row>
        <row r="1745">
          <cell r="A1745">
            <v>3400004122</v>
          </cell>
          <cell r="B1745">
            <v>1</v>
          </cell>
          <cell r="C1745">
            <v>6801</v>
          </cell>
          <cell r="D1745" t="str">
            <v>01.10.1996</v>
          </cell>
          <cell r="E1745">
            <v>0</v>
          </cell>
          <cell r="F1745">
            <v>6393001829</v>
          </cell>
        </row>
        <row r="1746">
          <cell r="A1746">
            <v>3400004122</v>
          </cell>
          <cell r="B1746">
            <v>0</v>
          </cell>
          <cell r="C1746">
            <v>6801</v>
          </cell>
          <cell r="D1746" t="str">
            <v>01.10.1996</v>
          </cell>
          <cell r="E1746">
            <v>0</v>
          </cell>
          <cell r="F1746">
            <v>6393001829</v>
          </cell>
        </row>
        <row r="1747">
          <cell r="A1747">
            <v>3400004123</v>
          </cell>
          <cell r="B1747">
            <v>0</v>
          </cell>
          <cell r="C1747">
            <v>6801</v>
          </cell>
          <cell r="D1747" t="str">
            <v>01.10.1996</v>
          </cell>
          <cell r="E1747">
            <v>0</v>
          </cell>
          <cell r="F1747">
            <v>6393001830</v>
          </cell>
        </row>
        <row r="1748">
          <cell r="A1748">
            <v>3400004123</v>
          </cell>
          <cell r="B1748">
            <v>1</v>
          </cell>
          <cell r="C1748">
            <v>6801</v>
          </cell>
          <cell r="D1748" t="str">
            <v>01.10.1996</v>
          </cell>
          <cell r="E1748">
            <v>0</v>
          </cell>
          <cell r="F1748">
            <v>6393001830</v>
          </cell>
        </row>
        <row r="1749">
          <cell r="A1749">
            <v>3400004124</v>
          </cell>
          <cell r="B1749">
            <v>1</v>
          </cell>
          <cell r="C1749">
            <v>6801</v>
          </cell>
          <cell r="D1749" t="str">
            <v>01.10.1996</v>
          </cell>
          <cell r="E1749">
            <v>0</v>
          </cell>
          <cell r="F1749">
            <v>6393001842</v>
          </cell>
        </row>
        <row r="1750">
          <cell r="A1750">
            <v>3400004124</v>
          </cell>
          <cell r="B1750">
            <v>0</v>
          </cell>
          <cell r="C1750">
            <v>6801</v>
          </cell>
          <cell r="D1750" t="str">
            <v>01.10.1996</v>
          </cell>
          <cell r="E1750">
            <v>1</v>
          </cell>
          <cell r="F1750">
            <v>6393001842</v>
          </cell>
        </row>
        <row r="1751">
          <cell r="A1751">
            <v>3400004125</v>
          </cell>
          <cell r="B1751">
            <v>0</v>
          </cell>
          <cell r="C1751">
            <v>6801</v>
          </cell>
          <cell r="D1751" t="str">
            <v>01.10.1996</v>
          </cell>
          <cell r="E1751">
            <v>1</v>
          </cell>
          <cell r="F1751">
            <v>6393001854</v>
          </cell>
        </row>
        <row r="1752">
          <cell r="A1752">
            <v>3400004125</v>
          </cell>
          <cell r="B1752">
            <v>1</v>
          </cell>
          <cell r="C1752">
            <v>6801</v>
          </cell>
          <cell r="D1752" t="str">
            <v>01.10.1996</v>
          </cell>
          <cell r="E1752">
            <v>0</v>
          </cell>
          <cell r="F1752">
            <v>6393001854</v>
          </cell>
        </row>
        <row r="1753">
          <cell r="A1753">
            <v>3400004126</v>
          </cell>
          <cell r="B1753">
            <v>0</v>
          </cell>
          <cell r="C1753">
            <v>6801</v>
          </cell>
          <cell r="D1753" t="str">
            <v>01.10.1996</v>
          </cell>
          <cell r="E1753">
            <v>1</v>
          </cell>
          <cell r="F1753">
            <v>6393001866</v>
          </cell>
        </row>
        <row r="1754">
          <cell r="A1754">
            <v>3400004126</v>
          </cell>
          <cell r="B1754">
            <v>1</v>
          </cell>
          <cell r="C1754">
            <v>6801</v>
          </cell>
          <cell r="D1754" t="str">
            <v>01.10.1996</v>
          </cell>
          <cell r="E1754">
            <v>0</v>
          </cell>
          <cell r="F1754">
            <v>6393001866</v>
          </cell>
        </row>
        <row r="1755">
          <cell r="A1755">
            <v>3400004127</v>
          </cell>
          <cell r="B1755">
            <v>0</v>
          </cell>
          <cell r="C1755">
            <v>6801</v>
          </cell>
          <cell r="D1755" t="str">
            <v>01.10.1996</v>
          </cell>
          <cell r="E1755">
            <v>0</v>
          </cell>
          <cell r="F1755">
            <v>6393001878</v>
          </cell>
        </row>
        <row r="1756">
          <cell r="A1756">
            <v>3400004128</v>
          </cell>
          <cell r="B1756">
            <v>0</v>
          </cell>
          <cell r="C1756">
            <v>6801</v>
          </cell>
          <cell r="D1756" t="str">
            <v>01.10.1996</v>
          </cell>
          <cell r="E1756">
            <v>1</v>
          </cell>
          <cell r="F1756">
            <v>6393001889</v>
          </cell>
        </row>
        <row r="1757">
          <cell r="A1757">
            <v>3400004129</v>
          </cell>
          <cell r="B1757">
            <v>0</v>
          </cell>
          <cell r="C1757">
            <v>6801</v>
          </cell>
          <cell r="D1757" t="str">
            <v>01.10.1996</v>
          </cell>
          <cell r="E1757">
            <v>1</v>
          </cell>
          <cell r="F1757">
            <v>6393001891</v>
          </cell>
        </row>
        <row r="1758">
          <cell r="A1758">
            <v>3400004130</v>
          </cell>
          <cell r="B1758">
            <v>0</v>
          </cell>
          <cell r="C1758">
            <v>6801</v>
          </cell>
          <cell r="D1758" t="str">
            <v>01.10.1996</v>
          </cell>
          <cell r="E1758">
            <v>1</v>
          </cell>
          <cell r="F1758">
            <v>6393001908</v>
          </cell>
        </row>
        <row r="1759">
          <cell r="A1759">
            <v>3400004131</v>
          </cell>
          <cell r="B1759">
            <v>0</v>
          </cell>
          <cell r="C1759">
            <v>6801</v>
          </cell>
          <cell r="D1759" t="str">
            <v>01.10.1996</v>
          </cell>
          <cell r="E1759">
            <v>1</v>
          </cell>
          <cell r="F1759">
            <v>6393001919</v>
          </cell>
        </row>
        <row r="1760">
          <cell r="A1760">
            <v>3400004132</v>
          </cell>
          <cell r="B1760">
            <v>0</v>
          </cell>
          <cell r="C1760">
            <v>5400</v>
          </cell>
          <cell r="D1760" t="str">
            <v>01.10.1996</v>
          </cell>
          <cell r="E1760">
            <v>0</v>
          </cell>
          <cell r="F1760">
            <v>6393001921</v>
          </cell>
        </row>
        <row r="1761">
          <cell r="A1761">
            <v>3400004132</v>
          </cell>
          <cell r="B1761">
            <v>1</v>
          </cell>
          <cell r="C1761">
            <v>5400</v>
          </cell>
          <cell r="D1761" t="str">
            <v>01.10.1996</v>
          </cell>
          <cell r="E1761">
            <v>0</v>
          </cell>
          <cell r="F1761">
            <v>6393001921</v>
          </cell>
        </row>
        <row r="1762">
          <cell r="A1762">
            <v>3400004133</v>
          </cell>
          <cell r="B1762">
            <v>0</v>
          </cell>
          <cell r="C1762">
            <v>6801</v>
          </cell>
          <cell r="D1762" t="str">
            <v>01.10.1996</v>
          </cell>
          <cell r="E1762">
            <v>0</v>
          </cell>
          <cell r="F1762">
            <v>6393001933</v>
          </cell>
        </row>
        <row r="1763">
          <cell r="A1763">
            <v>3400004134</v>
          </cell>
          <cell r="B1763">
            <v>0</v>
          </cell>
          <cell r="C1763">
            <v>6801</v>
          </cell>
          <cell r="D1763" t="str">
            <v>01.10.1996</v>
          </cell>
          <cell r="E1763">
            <v>0</v>
          </cell>
          <cell r="F1763">
            <v>6393001945</v>
          </cell>
        </row>
        <row r="1764">
          <cell r="A1764">
            <v>3400004135</v>
          </cell>
          <cell r="B1764">
            <v>0</v>
          </cell>
          <cell r="C1764">
            <v>6801</v>
          </cell>
          <cell r="D1764" t="str">
            <v>01.10.1996</v>
          </cell>
          <cell r="E1764">
            <v>0</v>
          </cell>
          <cell r="F1764">
            <v>6393001957</v>
          </cell>
        </row>
        <row r="1765">
          <cell r="A1765">
            <v>3400004136</v>
          </cell>
          <cell r="B1765">
            <v>0</v>
          </cell>
          <cell r="C1765">
            <v>6801</v>
          </cell>
          <cell r="D1765" t="str">
            <v>01.10.1996</v>
          </cell>
          <cell r="E1765">
            <v>0</v>
          </cell>
          <cell r="F1765">
            <v>6393001969</v>
          </cell>
        </row>
        <row r="1766">
          <cell r="A1766">
            <v>3400004137</v>
          </cell>
          <cell r="B1766">
            <v>0</v>
          </cell>
          <cell r="C1766">
            <v>6801</v>
          </cell>
          <cell r="D1766" t="str">
            <v>01.10.1996</v>
          </cell>
          <cell r="E1766">
            <v>0</v>
          </cell>
          <cell r="F1766">
            <v>6393001970</v>
          </cell>
        </row>
        <row r="1767">
          <cell r="A1767">
            <v>3400004138</v>
          </cell>
          <cell r="B1767">
            <v>0</v>
          </cell>
          <cell r="C1767">
            <v>6801</v>
          </cell>
          <cell r="D1767" t="str">
            <v>01.10.1996</v>
          </cell>
          <cell r="E1767">
            <v>0</v>
          </cell>
          <cell r="F1767">
            <v>6393001982</v>
          </cell>
        </row>
        <row r="1768">
          <cell r="A1768">
            <v>3400004139</v>
          </cell>
          <cell r="B1768">
            <v>0</v>
          </cell>
          <cell r="C1768">
            <v>6801</v>
          </cell>
          <cell r="D1768" t="str">
            <v>01.10.1996</v>
          </cell>
          <cell r="E1768">
            <v>0</v>
          </cell>
          <cell r="F1768">
            <v>6393001994</v>
          </cell>
        </row>
        <row r="1769">
          <cell r="A1769">
            <v>3400004140</v>
          </cell>
          <cell r="B1769">
            <v>0</v>
          </cell>
          <cell r="C1769">
            <v>6801</v>
          </cell>
          <cell r="D1769" t="str">
            <v>01.10.1996</v>
          </cell>
          <cell r="E1769">
            <v>0</v>
          </cell>
          <cell r="F1769">
            <v>6393002003</v>
          </cell>
        </row>
        <row r="1770">
          <cell r="A1770">
            <v>3400004141</v>
          </cell>
          <cell r="B1770">
            <v>0</v>
          </cell>
          <cell r="C1770">
            <v>6801</v>
          </cell>
          <cell r="D1770" t="str">
            <v>01.10.1996</v>
          </cell>
          <cell r="E1770">
            <v>0</v>
          </cell>
          <cell r="F1770">
            <v>6393002011</v>
          </cell>
        </row>
        <row r="1771">
          <cell r="A1771">
            <v>3400004142</v>
          </cell>
          <cell r="B1771">
            <v>0</v>
          </cell>
          <cell r="C1771">
            <v>6801</v>
          </cell>
          <cell r="D1771" t="str">
            <v>01.10.1996</v>
          </cell>
          <cell r="E1771">
            <v>0</v>
          </cell>
          <cell r="F1771">
            <v>6393002020</v>
          </cell>
        </row>
        <row r="1772">
          <cell r="A1772">
            <v>3400004143</v>
          </cell>
          <cell r="B1772">
            <v>0</v>
          </cell>
          <cell r="C1772">
            <v>6801</v>
          </cell>
          <cell r="D1772" t="str">
            <v>01.10.1996</v>
          </cell>
          <cell r="E1772">
            <v>1</v>
          </cell>
          <cell r="F1772">
            <v>6393002032</v>
          </cell>
        </row>
        <row r="1773">
          <cell r="A1773">
            <v>3400004144</v>
          </cell>
          <cell r="B1773">
            <v>0</v>
          </cell>
          <cell r="C1773">
            <v>6801</v>
          </cell>
          <cell r="D1773" t="str">
            <v>01.10.1996</v>
          </cell>
          <cell r="E1773">
            <v>1</v>
          </cell>
          <cell r="F1773">
            <v>6393002044</v>
          </cell>
        </row>
        <row r="1774">
          <cell r="A1774">
            <v>3400004145</v>
          </cell>
          <cell r="B1774">
            <v>0</v>
          </cell>
          <cell r="C1774">
            <v>6801</v>
          </cell>
          <cell r="D1774" t="str">
            <v>01.10.1996</v>
          </cell>
          <cell r="E1774">
            <v>1</v>
          </cell>
          <cell r="F1774">
            <v>6393002056</v>
          </cell>
        </row>
        <row r="1775">
          <cell r="A1775">
            <v>3400004146</v>
          </cell>
          <cell r="B1775">
            <v>0</v>
          </cell>
          <cell r="C1775">
            <v>6801</v>
          </cell>
          <cell r="D1775" t="str">
            <v>01.10.1996</v>
          </cell>
          <cell r="E1775">
            <v>1</v>
          </cell>
          <cell r="F1775">
            <v>6393002068</v>
          </cell>
        </row>
        <row r="1776">
          <cell r="A1776">
            <v>3400004147</v>
          </cell>
          <cell r="B1776">
            <v>0</v>
          </cell>
          <cell r="C1776">
            <v>6801</v>
          </cell>
          <cell r="D1776" t="str">
            <v>01.10.1996</v>
          </cell>
          <cell r="E1776">
            <v>0</v>
          </cell>
          <cell r="F1776">
            <v>6393002079</v>
          </cell>
        </row>
        <row r="1777">
          <cell r="A1777">
            <v>3400004148</v>
          </cell>
          <cell r="B1777">
            <v>0</v>
          </cell>
          <cell r="C1777">
            <v>6801</v>
          </cell>
          <cell r="D1777" t="str">
            <v>01.10.1996</v>
          </cell>
          <cell r="E1777">
            <v>0</v>
          </cell>
          <cell r="F1777">
            <v>6393002081</v>
          </cell>
        </row>
        <row r="1778">
          <cell r="A1778">
            <v>3400004149</v>
          </cell>
          <cell r="B1778">
            <v>0</v>
          </cell>
          <cell r="C1778">
            <v>6801</v>
          </cell>
          <cell r="D1778" t="str">
            <v>01.10.1996</v>
          </cell>
          <cell r="E1778">
            <v>0</v>
          </cell>
          <cell r="F1778">
            <v>6393002093</v>
          </cell>
        </row>
        <row r="1779">
          <cell r="A1779">
            <v>3400004150</v>
          </cell>
          <cell r="B1779">
            <v>0</v>
          </cell>
          <cell r="C1779">
            <v>6801</v>
          </cell>
          <cell r="D1779" t="str">
            <v>01.10.1996</v>
          </cell>
          <cell r="E1779">
            <v>0</v>
          </cell>
          <cell r="F1779">
            <v>6393002109</v>
          </cell>
        </row>
        <row r="1780">
          <cell r="A1780">
            <v>3400004151</v>
          </cell>
          <cell r="B1780">
            <v>0</v>
          </cell>
          <cell r="C1780">
            <v>6801</v>
          </cell>
          <cell r="D1780" t="str">
            <v>01.10.1996</v>
          </cell>
          <cell r="E1780">
            <v>0</v>
          </cell>
          <cell r="F1780">
            <v>6393002111</v>
          </cell>
        </row>
        <row r="1781">
          <cell r="A1781">
            <v>3400004152</v>
          </cell>
          <cell r="B1781">
            <v>0</v>
          </cell>
          <cell r="C1781">
            <v>6801</v>
          </cell>
          <cell r="D1781" t="str">
            <v>01.10.1996</v>
          </cell>
          <cell r="E1781">
            <v>0</v>
          </cell>
          <cell r="F1781">
            <v>6393002123</v>
          </cell>
        </row>
        <row r="1782">
          <cell r="A1782">
            <v>3400004153</v>
          </cell>
          <cell r="B1782">
            <v>0</v>
          </cell>
          <cell r="C1782">
            <v>6801</v>
          </cell>
          <cell r="D1782" t="str">
            <v>01.10.1996</v>
          </cell>
          <cell r="E1782">
            <v>0</v>
          </cell>
          <cell r="F1782">
            <v>6393002135</v>
          </cell>
        </row>
        <row r="1783">
          <cell r="A1783">
            <v>3400004154</v>
          </cell>
          <cell r="B1783">
            <v>0</v>
          </cell>
          <cell r="C1783">
            <v>6801</v>
          </cell>
          <cell r="D1783" t="str">
            <v>01.10.1996</v>
          </cell>
          <cell r="E1783">
            <v>0</v>
          </cell>
          <cell r="F1783">
            <v>6393002147</v>
          </cell>
        </row>
        <row r="1784">
          <cell r="A1784">
            <v>3400004155</v>
          </cell>
          <cell r="B1784">
            <v>0</v>
          </cell>
          <cell r="C1784">
            <v>6801</v>
          </cell>
          <cell r="D1784" t="str">
            <v>01.10.1996</v>
          </cell>
          <cell r="E1784">
            <v>0</v>
          </cell>
          <cell r="F1784">
            <v>6393002159</v>
          </cell>
        </row>
        <row r="1785">
          <cell r="A1785">
            <v>3400004156</v>
          </cell>
          <cell r="B1785">
            <v>0</v>
          </cell>
          <cell r="C1785">
            <v>6801</v>
          </cell>
          <cell r="D1785" t="str">
            <v>01.10.1996</v>
          </cell>
          <cell r="E1785">
            <v>0</v>
          </cell>
          <cell r="F1785">
            <v>6393002160</v>
          </cell>
        </row>
        <row r="1786">
          <cell r="A1786">
            <v>3400004157</v>
          </cell>
          <cell r="B1786">
            <v>0</v>
          </cell>
          <cell r="C1786">
            <v>6801</v>
          </cell>
          <cell r="D1786" t="str">
            <v>01.10.1996</v>
          </cell>
          <cell r="E1786">
            <v>0</v>
          </cell>
          <cell r="F1786">
            <v>6393002172</v>
          </cell>
        </row>
        <row r="1787">
          <cell r="A1787">
            <v>3400004158</v>
          </cell>
          <cell r="B1787">
            <v>0</v>
          </cell>
          <cell r="C1787">
            <v>6801</v>
          </cell>
          <cell r="D1787" t="str">
            <v>01.10.1996</v>
          </cell>
          <cell r="E1787">
            <v>0</v>
          </cell>
          <cell r="F1787">
            <v>6393002184</v>
          </cell>
        </row>
        <row r="1788">
          <cell r="A1788">
            <v>3400004159</v>
          </cell>
          <cell r="B1788">
            <v>0</v>
          </cell>
          <cell r="C1788">
            <v>6801</v>
          </cell>
          <cell r="D1788" t="str">
            <v>01.10.1996</v>
          </cell>
          <cell r="E1788">
            <v>0</v>
          </cell>
          <cell r="F1788">
            <v>6393002196</v>
          </cell>
        </row>
        <row r="1789">
          <cell r="A1789">
            <v>3400004160</v>
          </cell>
          <cell r="B1789">
            <v>0</v>
          </cell>
          <cell r="C1789">
            <v>6801</v>
          </cell>
          <cell r="D1789" t="str">
            <v>01.10.1996</v>
          </cell>
          <cell r="E1789">
            <v>0</v>
          </cell>
          <cell r="F1789">
            <v>6393002202</v>
          </cell>
        </row>
        <row r="1790">
          <cell r="A1790">
            <v>3400004161</v>
          </cell>
          <cell r="B1790">
            <v>0</v>
          </cell>
          <cell r="C1790">
            <v>6801</v>
          </cell>
          <cell r="D1790" t="str">
            <v>01.10.1996</v>
          </cell>
          <cell r="E1790">
            <v>0</v>
          </cell>
          <cell r="F1790">
            <v>6393002214</v>
          </cell>
        </row>
        <row r="1791">
          <cell r="A1791">
            <v>3400004162</v>
          </cell>
          <cell r="B1791">
            <v>0</v>
          </cell>
          <cell r="C1791">
            <v>6801</v>
          </cell>
          <cell r="D1791" t="str">
            <v>01.10.1996</v>
          </cell>
          <cell r="E1791">
            <v>0</v>
          </cell>
          <cell r="F1791">
            <v>6393002226</v>
          </cell>
        </row>
        <row r="1792">
          <cell r="A1792">
            <v>3400004163</v>
          </cell>
          <cell r="B1792">
            <v>0</v>
          </cell>
          <cell r="C1792">
            <v>6801</v>
          </cell>
          <cell r="D1792" t="str">
            <v>01.10.1996</v>
          </cell>
          <cell r="E1792">
            <v>0</v>
          </cell>
          <cell r="F1792">
            <v>6393002238</v>
          </cell>
        </row>
        <row r="1793">
          <cell r="A1793">
            <v>3400004164</v>
          </cell>
          <cell r="B1793">
            <v>0</v>
          </cell>
          <cell r="C1793">
            <v>6801</v>
          </cell>
          <cell r="D1793" t="str">
            <v>01.10.1996</v>
          </cell>
          <cell r="E1793">
            <v>0</v>
          </cell>
          <cell r="F1793">
            <v>6393002249</v>
          </cell>
        </row>
        <row r="1794">
          <cell r="A1794">
            <v>3400004165</v>
          </cell>
          <cell r="B1794">
            <v>0</v>
          </cell>
          <cell r="C1794">
            <v>6801</v>
          </cell>
          <cell r="D1794" t="str">
            <v>01.10.1996</v>
          </cell>
          <cell r="E1794">
            <v>0</v>
          </cell>
          <cell r="F1794">
            <v>6393002251</v>
          </cell>
        </row>
        <row r="1795">
          <cell r="A1795">
            <v>3400004166</v>
          </cell>
          <cell r="B1795">
            <v>0</v>
          </cell>
          <cell r="C1795">
            <v>6801</v>
          </cell>
          <cell r="D1795" t="str">
            <v>01.10.1996</v>
          </cell>
          <cell r="E1795">
            <v>0</v>
          </cell>
          <cell r="F1795">
            <v>6393002263</v>
          </cell>
        </row>
        <row r="1796">
          <cell r="A1796">
            <v>3400004167</v>
          </cell>
          <cell r="B1796">
            <v>0</v>
          </cell>
          <cell r="C1796">
            <v>6801</v>
          </cell>
          <cell r="D1796" t="str">
            <v>01.10.1996</v>
          </cell>
          <cell r="E1796">
            <v>0</v>
          </cell>
          <cell r="F1796">
            <v>6393002275</v>
          </cell>
        </row>
        <row r="1797">
          <cell r="A1797">
            <v>3400004168</v>
          </cell>
          <cell r="B1797">
            <v>0</v>
          </cell>
          <cell r="C1797">
            <v>6230</v>
          </cell>
          <cell r="D1797" t="str">
            <v>01.10.1996</v>
          </cell>
          <cell r="E1797">
            <v>0</v>
          </cell>
          <cell r="F1797">
            <v>6393002287</v>
          </cell>
        </row>
        <row r="1798">
          <cell r="A1798">
            <v>3400004169</v>
          </cell>
          <cell r="B1798">
            <v>0</v>
          </cell>
          <cell r="C1798">
            <v>6230</v>
          </cell>
          <cell r="D1798" t="str">
            <v>01.10.1996</v>
          </cell>
          <cell r="E1798">
            <v>0</v>
          </cell>
          <cell r="F1798">
            <v>6393002299</v>
          </cell>
        </row>
        <row r="1799">
          <cell r="A1799">
            <v>3400004170</v>
          </cell>
          <cell r="B1799">
            <v>0</v>
          </cell>
          <cell r="C1799">
            <v>6800</v>
          </cell>
          <cell r="D1799" t="str">
            <v>01.10.1996</v>
          </cell>
          <cell r="E1799">
            <v>0</v>
          </cell>
          <cell r="F1799">
            <v>6393002305</v>
          </cell>
        </row>
        <row r="1800">
          <cell r="A1800">
            <v>3400004171</v>
          </cell>
          <cell r="B1800">
            <v>0</v>
          </cell>
          <cell r="C1800">
            <v>5801</v>
          </cell>
          <cell r="D1800" t="str">
            <v>01.10.1996</v>
          </cell>
          <cell r="E1800">
            <v>1</v>
          </cell>
          <cell r="F1800">
            <v>6393002317</v>
          </cell>
        </row>
        <row r="1801">
          <cell r="A1801">
            <v>3400004172</v>
          </cell>
          <cell r="B1801">
            <v>0</v>
          </cell>
          <cell r="C1801">
            <v>5400</v>
          </cell>
          <cell r="D1801" t="str">
            <v>01.10.1996</v>
          </cell>
          <cell r="E1801">
            <v>1</v>
          </cell>
          <cell r="F1801">
            <v>6393002329</v>
          </cell>
        </row>
        <row r="1802">
          <cell r="A1802">
            <v>3400004173</v>
          </cell>
          <cell r="B1802">
            <v>0</v>
          </cell>
          <cell r="C1802">
            <v>6230</v>
          </cell>
          <cell r="D1802" t="str">
            <v>01.10.1996</v>
          </cell>
          <cell r="E1802">
            <v>0</v>
          </cell>
          <cell r="F1802">
            <v>6393002330</v>
          </cell>
        </row>
        <row r="1803">
          <cell r="A1803">
            <v>3400004174</v>
          </cell>
          <cell r="B1803">
            <v>0</v>
          </cell>
          <cell r="C1803">
            <v>6230</v>
          </cell>
          <cell r="D1803" t="str">
            <v>01.10.1996</v>
          </cell>
          <cell r="E1803">
            <v>0</v>
          </cell>
          <cell r="F1803">
            <v>6393002342</v>
          </cell>
        </row>
        <row r="1804">
          <cell r="A1804">
            <v>3400005204</v>
          </cell>
          <cell r="B1804">
            <v>0</v>
          </cell>
          <cell r="C1804">
            <v>6230</v>
          </cell>
          <cell r="D1804" t="str">
            <v>01.10.1996</v>
          </cell>
          <cell r="E1804">
            <v>2</v>
          </cell>
          <cell r="F1804">
            <v>6393002342</v>
          </cell>
        </row>
        <row r="1805">
          <cell r="A1805">
            <v>3400004175</v>
          </cell>
          <cell r="B1805">
            <v>0</v>
          </cell>
          <cell r="C1805">
            <v>6801</v>
          </cell>
          <cell r="D1805" t="str">
            <v>01.10.1996</v>
          </cell>
          <cell r="E1805">
            <v>0</v>
          </cell>
          <cell r="F1805">
            <v>6393002354</v>
          </cell>
        </row>
        <row r="1806">
          <cell r="A1806">
            <v>3400004176</v>
          </cell>
          <cell r="B1806">
            <v>0</v>
          </cell>
          <cell r="C1806">
            <v>6801</v>
          </cell>
          <cell r="D1806" t="str">
            <v>01.10.1996</v>
          </cell>
          <cell r="E1806">
            <v>0</v>
          </cell>
          <cell r="F1806">
            <v>6393002366</v>
          </cell>
        </row>
        <row r="1807">
          <cell r="A1807">
            <v>3400004177</v>
          </cell>
          <cell r="B1807">
            <v>0</v>
          </cell>
          <cell r="C1807">
            <v>6801</v>
          </cell>
          <cell r="D1807" t="str">
            <v>01.10.1996</v>
          </cell>
          <cell r="E1807">
            <v>0</v>
          </cell>
          <cell r="F1807">
            <v>6393002378</v>
          </cell>
        </row>
        <row r="1808">
          <cell r="A1808">
            <v>3400004178</v>
          </cell>
          <cell r="B1808">
            <v>0</v>
          </cell>
          <cell r="C1808">
            <v>6801</v>
          </cell>
          <cell r="D1808" t="str">
            <v>01.10.1996</v>
          </cell>
          <cell r="E1808">
            <v>0</v>
          </cell>
          <cell r="F1808">
            <v>6393002389</v>
          </cell>
        </row>
        <row r="1809">
          <cell r="A1809">
            <v>3400004179</v>
          </cell>
          <cell r="B1809">
            <v>0</v>
          </cell>
          <cell r="C1809">
            <v>6801</v>
          </cell>
          <cell r="D1809" t="str">
            <v>01.10.1996</v>
          </cell>
          <cell r="E1809">
            <v>0</v>
          </cell>
          <cell r="F1809">
            <v>6393002391</v>
          </cell>
        </row>
        <row r="1810">
          <cell r="A1810">
            <v>3400004180</v>
          </cell>
          <cell r="B1810">
            <v>0</v>
          </cell>
          <cell r="C1810">
            <v>6801</v>
          </cell>
          <cell r="D1810" t="str">
            <v>01.10.1996</v>
          </cell>
          <cell r="E1810">
            <v>0</v>
          </cell>
          <cell r="F1810">
            <v>6393002408</v>
          </cell>
        </row>
        <row r="1811">
          <cell r="A1811">
            <v>3400004181</v>
          </cell>
          <cell r="B1811">
            <v>0</v>
          </cell>
          <cell r="C1811">
            <v>6801</v>
          </cell>
          <cell r="D1811" t="str">
            <v>01.10.1996</v>
          </cell>
          <cell r="E1811">
            <v>0</v>
          </cell>
          <cell r="F1811">
            <v>6393002419</v>
          </cell>
        </row>
        <row r="1812">
          <cell r="A1812">
            <v>3400004182</v>
          </cell>
          <cell r="B1812">
            <v>0</v>
          </cell>
          <cell r="C1812">
            <v>6801</v>
          </cell>
          <cell r="D1812" t="str">
            <v>01.10.1996</v>
          </cell>
          <cell r="E1812">
            <v>0</v>
          </cell>
          <cell r="F1812">
            <v>6393002421</v>
          </cell>
        </row>
        <row r="1813">
          <cell r="A1813">
            <v>3400004183</v>
          </cell>
          <cell r="B1813">
            <v>0</v>
          </cell>
          <cell r="C1813">
            <v>6801</v>
          </cell>
          <cell r="D1813" t="str">
            <v>01.10.1996</v>
          </cell>
          <cell r="E1813">
            <v>0</v>
          </cell>
          <cell r="F1813">
            <v>6393002433</v>
          </cell>
        </row>
        <row r="1814">
          <cell r="A1814">
            <v>3400004184</v>
          </cell>
          <cell r="B1814">
            <v>0</v>
          </cell>
          <cell r="C1814">
            <v>6801</v>
          </cell>
          <cell r="D1814" t="str">
            <v>01.10.1996</v>
          </cell>
          <cell r="E1814">
            <v>0</v>
          </cell>
          <cell r="F1814">
            <v>6393002445</v>
          </cell>
        </row>
        <row r="1815">
          <cell r="A1815">
            <v>3400004185</v>
          </cell>
          <cell r="B1815">
            <v>0</v>
          </cell>
          <cell r="C1815">
            <v>6801</v>
          </cell>
          <cell r="D1815" t="str">
            <v>01.10.1996</v>
          </cell>
          <cell r="E1815">
            <v>0</v>
          </cell>
          <cell r="F1815">
            <v>6393002457</v>
          </cell>
        </row>
        <row r="1816">
          <cell r="A1816">
            <v>3400004186</v>
          </cell>
          <cell r="B1816">
            <v>0</v>
          </cell>
          <cell r="C1816">
            <v>6801</v>
          </cell>
          <cell r="D1816" t="str">
            <v>01.10.1996</v>
          </cell>
          <cell r="E1816">
            <v>0</v>
          </cell>
          <cell r="F1816">
            <v>6393002469</v>
          </cell>
        </row>
        <row r="1817">
          <cell r="A1817">
            <v>3400004187</v>
          </cell>
          <cell r="B1817">
            <v>0</v>
          </cell>
          <cell r="C1817">
            <v>6801</v>
          </cell>
          <cell r="D1817" t="str">
            <v>01.10.1996</v>
          </cell>
          <cell r="E1817">
            <v>0</v>
          </cell>
          <cell r="F1817">
            <v>6393002470</v>
          </cell>
        </row>
        <row r="1818">
          <cell r="A1818">
            <v>3400004188</v>
          </cell>
          <cell r="B1818">
            <v>0</v>
          </cell>
          <cell r="C1818">
            <v>6801</v>
          </cell>
          <cell r="D1818" t="str">
            <v>01.10.1996</v>
          </cell>
          <cell r="E1818">
            <v>0</v>
          </cell>
          <cell r="F1818">
            <v>6393002482</v>
          </cell>
        </row>
        <row r="1819">
          <cell r="A1819">
            <v>3400004189</v>
          </cell>
          <cell r="B1819">
            <v>0</v>
          </cell>
          <cell r="C1819">
            <v>6801</v>
          </cell>
          <cell r="D1819" t="str">
            <v>01.10.1996</v>
          </cell>
          <cell r="E1819">
            <v>0</v>
          </cell>
          <cell r="F1819">
            <v>6393002494</v>
          </cell>
        </row>
        <row r="1820">
          <cell r="A1820">
            <v>3400004190</v>
          </cell>
          <cell r="B1820">
            <v>0</v>
          </cell>
          <cell r="C1820">
            <v>6801</v>
          </cell>
          <cell r="D1820" t="str">
            <v>01.10.1996</v>
          </cell>
          <cell r="E1820">
            <v>0</v>
          </cell>
          <cell r="F1820">
            <v>6393002500</v>
          </cell>
        </row>
        <row r="1821">
          <cell r="A1821">
            <v>3400004191</v>
          </cell>
          <cell r="B1821">
            <v>0</v>
          </cell>
          <cell r="C1821">
            <v>6801</v>
          </cell>
          <cell r="D1821" t="str">
            <v>01.10.1996</v>
          </cell>
          <cell r="E1821">
            <v>0</v>
          </cell>
          <cell r="F1821">
            <v>6393002512</v>
          </cell>
        </row>
        <row r="1822">
          <cell r="A1822">
            <v>3400004192</v>
          </cell>
          <cell r="B1822">
            <v>0</v>
          </cell>
          <cell r="C1822">
            <v>6801</v>
          </cell>
          <cell r="D1822" t="str">
            <v>01.10.1996</v>
          </cell>
          <cell r="E1822">
            <v>0</v>
          </cell>
          <cell r="F1822">
            <v>6393002524</v>
          </cell>
        </row>
        <row r="1823">
          <cell r="A1823">
            <v>3400004193</v>
          </cell>
          <cell r="B1823">
            <v>0</v>
          </cell>
          <cell r="C1823">
            <v>6801</v>
          </cell>
          <cell r="D1823" t="str">
            <v>01.10.1996</v>
          </cell>
          <cell r="E1823">
            <v>0</v>
          </cell>
          <cell r="F1823">
            <v>6393002536</v>
          </cell>
        </row>
        <row r="1824">
          <cell r="A1824">
            <v>3400004194</v>
          </cell>
          <cell r="B1824">
            <v>0</v>
          </cell>
          <cell r="C1824">
            <v>6801</v>
          </cell>
          <cell r="D1824" t="str">
            <v>01.10.1996</v>
          </cell>
          <cell r="E1824">
            <v>0</v>
          </cell>
          <cell r="F1824">
            <v>6393002548</v>
          </cell>
        </row>
        <row r="1825">
          <cell r="A1825">
            <v>3400004195</v>
          </cell>
          <cell r="B1825">
            <v>0</v>
          </cell>
          <cell r="C1825">
            <v>6801</v>
          </cell>
          <cell r="D1825" t="str">
            <v>01.10.1996</v>
          </cell>
          <cell r="E1825">
            <v>0</v>
          </cell>
          <cell r="F1825">
            <v>6393002559</v>
          </cell>
        </row>
        <row r="1826">
          <cell r="A1826">
            <v>3400004196</v>
          </cell>
          <cell r="B1826">
            <v>0</v>
          </cell>
          <cell r="C1826">
            <v>6801</v>
          </cell>
          <cell r="D1826" t="str">
            <v>01.10.1996</v>
          </cell>
          <cell r="E1826">
            <v>0</v>
          </cell>
          <cell r="F1826">
            <v>6393002561</v>
          </cell>
        </row>
        <row r="1827">
          <cell r="A1827">
            <v>3400004197</v>
          </cell>
          <cell r="B1827">
            <v>0</v>
          </cell>
          <cell r="C1827">
            <v>6801</v>
          </cell>
          <cell r="D1827" t="str">
            <v>01.10.1996</v>
          </cell>
          <cell r="E1827">
            <v>0</v>
          </cell>
          <cell r="F1827">
            <v>6393002573</v>
          </cell>
        </row>
        <row r="1828">
          <cell r="A1828">
            <v>3400004198</v>
          </cell>
          <cell r="B1828">
            <v>0</v>
          </cell>
          <cell r="C1828">
            <v>6801</v>
          </cell>
          <cell r="D1828" t="str">
            <v>01.10.1996</v>
          </cell>
          <cell r="E1828">
            <v>0</v>
          </cell>
          <cell r="F1828">
            <v>6393002585</v>
          </cell>
        </row>
        <row r="1829">
          <cell r="A1829">
            <v>3400004796</v>
          </cell>
          <cell r="B1829">
            <v>0</v>
          </cell>
          <cell r="C1829">
            <v>6801</v>
          </cell>
          <cell r="D1829" t="str">
            <v>01.10.1996</v>
          </cell>
          <cell r="E1829">
            <v>1</v>
          </cell>
          <cell r="F1829">
            <v>6393002597</v>
          </cell>
        </row>
        <row r="1830">
          <cell r="A1830">
            <v>3400004199</v>
          </cell>
          <cell r="B1830">
            <v>0</v>
          </cell>
          <cell r="C1830">
            <v>6801</v>
          </cell>
          <cell r="D1830" t="str">
            <v>01.10.1996</v>
          </cell>
          <cell r="E1830">
            <v>0</v>
          </cell>
          <cell r="F1830">
            <v>6393002603</v>
          </cell>
        </row>
        <row r="1831">
          <cell r="A1831">
            <v>3400004200</v>
          </cell>
          <cell r="B1831">
            <v>0</v>
          </cell>
          <cell r="C1831">
            <v>6801</v>
          </cell>
          <cell r="D1831" t="str">
            <v>01.10.1996</v>
          </cell>
          <cell r="E1831">
            <v>0</v>
          </cell>
          <cell r="F1831">
            <v>6393002615</v>
          </cell>
        </row>
        <row r="1832">
          <cell r="A1832">
            <v>3400004201</v>
          </cell>
          <cell r="B1832">
            <v>0</v>
          </cell>
          <cell r="C1832">
            <v>6801</v>
          </cell>
          <cell r="D1832" t="str">
            <v>01.10.1996</v>
          </cell>
          <cell r="E1832">
            <v>0</v>
          </cell>
          <cell r="F1832">
            <v>6393002627</v>
          </cell>
        </row>
        <row r="1833">
          <cell r="A1833">
            <v>3400004202</v>
          </cell>
          <cell r="B1833">
            <v>0</v>
          </cell>
          <cell r="C1833">
            <v>6801</v>
          </cell>
          <cell r="D1833" t="str">
            <v>01.10.1996</v>
          </cell>
          <cell r="E1833">
            <v>0</v>
          </cell>
          <cell r="F1833">
            <v>6393002639</v>
          </cell>
        </row>
        <row r="1834">
          <cell r="A1834">
            <v>3400004203</v>
          </cell>
          <cell r="B1834">
            <v>0</v>
          </cell>
          <cell r="C1834">
            <v>6801</v>
          </cell>
          <cell r="D1834" t="str">
            <v>01.10.1996</v>
          </cell>
          <cell r="E1834">
            <v>0</v>
          </cell>
          <cell r="F1834">
            <v>6393002640</v>
          </cell>
        </row>
        <row r="1835">
          <cell r="A1835">
            <v>3400004204</v>
          </cell>
          <cell r="B1835">
            <v>0</v>
          </cell>
          <cell r="C1835">
            <v>6801</v>
          </cell>
          <cell r="D1835" t="str">
            <v>01.10.1996</v>
          </cell>
          <cell r="E1835">
            <v>0</v>
          </cell>
          <cell r="F1835">
            <v>6393002652</v>
          </cell>
        </row>
        <row r="1836">
          <cell r="A1836">
            <v>3400004205</v>
          </cell>
          <cell r="B1836">
            <v>0</v>
          </cell>
          <cell r="C1836">
            <v>6801</v>
          </cell>
          <cell r="D1836" t="str">
            <v>01.10.1996</v>
          </cell>
          <cell r="E1836">
            <v>0</v>
          </cell>
          <cell r="F1836">
            <v>6393002664</v>
          </cell>
        </row>
        <row r="1837">
          <cell r="A1837">
            <v>3400004206</v>
          </cell>
          <cell r="B1837">
            <v>0</v>
          </cell>
          <cell r="C1837">
            <v>6801</v>
          </cell>
          <cell r="D1837" t="str">
            <v>01.10.1996</v>
          </cell>
          <cell r="E1837">
            <v>0</v>
          </cell>
          <cell r="F1837">
            <v>6393002676</v>
          </cell>
        </row>
        <row r="1838">
          <cell r="A1838">
            <v>3400004207</v>
          </cell>
          <cell r="B1838">
            <v>0</v>
          </cell>
          <cell r="C1838">
            <v>6801</v>
          </cell>
          <cell r="D1838" t="str">
            <v>01.10.1996</v>
          </cell>
          <cell r="E1838">
            <v>0</v>
          </cell>
          <cell r="F1838">
            <v>6393002688</v>
          </cell>
        </row>
        <row r="1839">
          <cell r="A1839">
            <v>3400004208</v>
          </cell>
          <cell r="B1839">
            <v>0</v>
          </cell>
          <cell r="C1839">
            <v>6801</v>
          </cell>
          <cell r="D1839" t="str">
            <v>01.10.1996</v>
          </cell>
          <cell r="E1839">
            <v>0</v>
          </cell>
          <cell r="F1839">
            <v>6393002699</v>
          </cell>
        </row>
        <row r="1840">
          <cell r="A1840">
            <v>3400004209</v>
          </cell>
          <cell r="B1840">
            <v>0</v>
          </cell>
          <cell r="C1840">
            <v>6801</v>
          </cell>
          <cell r="D1840" t="str">
            <v>01.10.1996</v>
          </cell>
          <cell r="E1840">
            <v>0</v>
          </cell>
          <cell r="F1840">
            <v>6393002706</v>
          </cell>
        </row>
        <row r="1841">
          <cell r="A1841">
            <v>3400004210</v>
          </cell>
          <cell r="B1841">
            <v>0</v>
          </cell>
          <cell r="C1841">
            <v>6801</v>
          </cell>
          <cell r="D1841" t="str">
            <v>01.10.1996</v>
          </cell>
          <cell r="E1841">
            <v>0</v>
          </cell>
          <cell r="F1841">
            <v>6393002718</v>
          </cell>
        </row>
        <row r="1842">
          <cell r="A1842">
            <v>3400004211</v>
          </cell>
          <cell r="B1842">
            <v>0</v>
          </cell>
          <cell r="C1842">
            <v>6801</v>
          </cell>
          <cell r="D1842" t="str">
            <v>01.10.1996</v>
          </cell>
          <cell r="E1842">
            <v>0</v>
          </cell>
          <cell r="F1842">
            <v>6393002729</v>
          </cell>
        </row>
        <row r="1843">
          <cell r="A1843">
            <v>3400004212</v>
          </cell>
          <cell r="B1843">
            <v>0</v>
          </cell>
          <cell r="C1843">
            <v>6801</v>
          </cell>
          <cell r="D1843" t="str">
            <v>01.10.1996</v>
          </cell>
          <cell r="E1843">
            <v>0</v>
          </cell>
          <cell r="F1843">
            <v>6393002731</v>
          </cell>
        </row>
        <row r="1844">
          <cell r="A1844">
            <v>3400004213</v>
          </cell>
          <cell r="B1844">
            <v>0</v>
          </cell>
          <cell r="C1844">
            <v>6801</v>
          </cell>
          <cell r="D1844" t="str">
            <v>01.10.1996</v>
          </cell>
          <cell r="E1844">
            <v>0</v>
          </cell>
          <cell r="F1844">
            <v>6393002743</v>
          </cell>
        </row>
        <row r="1845">
          <cell r="A1845">
            <v>3400004214</v>
          </cell>
          <cell r="B1845">
            <v>0</v>
          </cell>
          <cell r="C1845">
            <v>6801</v>
          </cell>
          <cell r="D1845" t="str">
            <v>01.10.1996</v>
          </cell>
          <cell r="E1845">
            <v>0</v>
          </cell>
          <cell r="F1845">
            <v>6393002755</v>
          </cell>
        </row>
        <row r="1846">
          <cell r="A1846">
            <v>3400004215</v>
          </cell>
          <cell r="B1846">
            <v>0</v>
          </cell>
          <cell r="C1846">
            <v>6801</v>
          </cell>
          <cell r="D1846" t="str">
            <v>01.10.1996</v>
          </cell>
          <cell r="E1846">
            <v>0</v>
          </cell>
          <cell r="F1846">
            <v>6393002767</v>
          </cell>
        </row>
        <row r="1847">
          <cell r="A1847">
            <v>3400004216</v>
          </cell>
          <cell r="B1847">
            <v>0</v>
          </cell>
          <cell r="C1847">
            <v>6801</v>
          </cell>
          <cell r="D1847" t="str">
            <v>01.10.1996</v>
          </cell>
          <cell r="E1847">
            <v>0</v>
          </cell>
          <cell r="F1847">
            <v>6393002779</v>
          </cell>
        </row>
        <row r="1848">
          <cell r="A1848">
            <v>3400004217</v>
          </cell>
          <cell r="B1848">
            <v>0</v>
          </cell>
          <cell r="C1848">
            <v>6801</v>
          </cell>
          <cell r="D1848" t="str">
            <v>01.10.1996</v>
          </cell>
          <cell r="E1848">
            <v>0</v>
          </cell>
          <cell r="F1848">
            <v>6393002780</v>
          </cell>
        </row>
        <row r="1849">
          <cell r="A1849">
            <v>3400004218</v>
          </cell>
          <cell r="B1849">
            <v>0</v>
          </cell>
          <cell r="C1849">
            <v>6801</v>
          </cell>
          <cell r="D1849" t="str">
            <v>01.10.1996</v>
          </cell>
          <cell r="E1849">
            <v>0</v>
          </cell>
          <cell r="F1849">
            <v>6393002792</v>
          </cell>
        </row>
        <row r="1850">
          <cell r="A1850">
            <v>3400004219</v>
          </cell>
          <cell r="B1850">
            <v>0</v>
          </cell>
          <cell r="C1850">
            <v>6801</v>
          </cell>
          <cell r="D1850" t="str">
            <v>01.10.1996</v>
          </cell>
          <cell r="E1850">
            <v>0</v>
          </cell>
          <cell r="F1850">
            <v>6393002809</v>
          </cell>
        </row>
        <row r="1851">
          <cell r="A1851">
            <v>3400004220</v>
          </cell>
          <cell r="B1851">
            <v>0</v>
          </cell>
          <cell r="C1851">
            <v>6801</v>
          </cell>
          <cell r="D1851" t="str">
            <v>01.10.1996</v>
          </cell>
          <cell r="E1851">
            <v>0</v>
          </cell>
          <cell r="F1851">
            <v>6393002810</v>
          </cell>
        </row>
        <row r="1852">
          <cell r="A1852">
            <v>3400004221</v>
          </cell>
          <cell r="B1852">
            <v>0</v>
          </cell>
          <cell r="C1852">
            <v>6801</v>
          </cell>
          <cell r="D1852" t="str">
            <v>01.10.1996</v>
          </cell>
          <cell r="E1852">
            <v>0</v>
          </cell>
          <cell r="F1852">
            <v>6393002822</v>
          </cell>
        </row>
        <row r="1853">
          <cell r="A1853">
            <v>3400004222</v>
          </cell>
          <cell r="B1853">
            <v>0</v>
          </cell>
          <cell r="C1853">
            <v>6801</v>
          </cell>
          <cell r="D1853" t="str">
            <v>01.10.1996</v>
          </cell>
          <cell r="E1853">
            <v>0</v>
          </cell>
          <cell r="F1853">
            <v>6393002834</v>
          </cell>
        </row>
        <row r="1854">
          <cell r="A1854">
            <v>3400004223</v>
          </cell>
          <cell r="B1854">
            <v>0</v>
          </cell>
          <cell r="C1854">
            <v>6801</v>
          </cell>
          <cell r="D1854" t="str">
            <v>01.10.1996</v>
          </cell>
          <cell r="E1854">
            <v>0</v>
          </cell>
          <cell r="F1854">
            <v>6393002846</v>
          </cell>
        </row>
        <row r="1855">
          <cell r="A1855">
            <v>3400004224</v>
          </cell>
          <cell r="B1855">
            <v>0</v>
          </cell>
          <cell r="C1855">
            <v>5400</v>
          </cell>
          <cell r="D1855" t="str">
            <v>01.10.1996</v>
          </cell>
          <cell r="E1855">
            <v>1</v>
          </cell>
          <cell r="F1855">
            <v>6393002858</v>
          </cell>
        </row>
        <row r="1856">
          <cell r="A1856">
            <v>3400004225</v>
          </cell>
          <cell r="B1856">
            <v>0</v>
          </cell>
          <cell r="C1856">
            <v>5400</v>
          </cell>
          <cell r="D1856" t="str">
            <v>01.10.1996</v>
          </cell>
          <cell r="E1856">
            <v>1</v>
          </cell>
          <cell r="F1856">
            <v>6393002869</v>
          </cell>
        </row>
        <row r="1857">
          <cell r="A1857">
            <v>3400004226</v>
          </cell>
          <cell r="B1857">
            <v>0</v>
          </cell>
          <cell r="C1857">
            <v>5400</v>
          </cell>
          <cell r="D1857" t="str">
            <v>01.10.1996</v>
          </cell>
          <cell r="E1857">
            <v>1</v>
          </cell>
          <cell r="F1857">
            <v>6393002871</v>
          </cell>
        </row>
        <row r="1858">
          <cell r="A1858">
            <v>3400004227</v>
          </cell>
          <cell r="B1858">
            <v>0</v>
          </cell>
          <cell r="C1858">
            <v>5400</v>
          </cell>
          <cell r="D1858" t="str">
            <v>01.10.1996</v>
          </cell>
          <cell r="E1858">
            <v>1</v>
          </cell>
          <cell r="F1858">
            <v>6393002883</v>
          </cell>
        </row>
        <row r="1859">
          <cell r="A1859">
            <v>3400004228</v>
          </cell>
          <cell r="B1859">
            <v>0</v>
          </cell>
          <cell r="C1859">
            <v>5400</v>
          </cell>
          <cell r="D1859" t="str">
            <v>01.10.1996</v>
          </cell>
          <cell r="E1859">
            <v>1</v>
          </cell>
          <cell r="F1859">
            <v>6393002895</v>
          </cell>
        </row>
        <row r="1860">
          <cell r="A1860">
            <v>3400004229</v>
          </cell>
          <cell r="B1860">
            <v>0</v>
          </cell>
          <cell r="C1860">
            <v>5400</v>
          </cell>
          <cell r="D1860" t="str">
            <v>01.10.1996</v>
          </cell>
          <cell r="E1860">
            <v>1</v>
          </cell>
          <cell r="F1860">
            <v>6393002901</v>
          </cell>
        </row>
        <row r="1861">
          <cell r="A1861">
            <v>3400004230</v>
          </cell>
          <cell r="B1861">
            <v>0</v>
          </cell>
          <cell r="C1861">
            <v>5400</v>
          </cell>
          <cell r="D1861" t="str">
            <v>01.10.1996</v>
          </cell>
          <cell r="E1861">
            <v>1</v>
          </cell>
          <cell r="F1861">
            <v>6393002913</v>
          </cell>
        </row>
        <row r="1862">
          <cell r="A1862">
            <v>3400004231</v>
          </cell>
          <cell r="B1862">
            <v>0</v>
          </cell>
          <cell r="C1862">
            <v>6801</v>
          </cell>
          <cell r="D1862" t="str">
            <v>01.10.1996</v>
          </cell>
          <cell r="E1862">
            <v>1</v>
          </cell>
          <cell r="F1862">
            <v>6393002925</v>
          </cell>
        </row>
        <row r="1863">
          <cell r="A1863">
            <v>3400004232</v>
          </cell>
          <cell r="B1863">
            <v>0</v>
          </cell>
          <cell r="C1863">
            <v>6801</v>
          </cell>
          <cell r="D1863" t="str">
            <v>01.10.1996</v>
          </cell>
          <cell r="E1863">
            <v>1</v>
          </cell>
          <cell r="F1863">
            <v>6393002937</v>
          </cell>
        </row>
        <row r="1864">
          <cell r="A1864">
            <v>3400004233</v>
          </cell>
          <cell r="B1864">
            <v>0</v>
          </cell>
          <cell r="C1864">
            <v>5801</v>
          </cell>
          <cell r="D1864" t="str">
            <v>01.10.1996</v>
          </cell>
          <cell r="E1864">
            <v>0</v>
          </cell>
          <cell r="F1864">
            <v>6393002949</v>
          </cell>
        </row>
        <row r="1865">
          <cell r="A1865">
            <v>3400004234</v>
          </cell>
          <cell r="B1865">
            <v>0</v>
          </cell>
          <cell r="C1865">
            <v>5801</v>
          </cell>
          <cell r="D1865" t="str">
            <v>01.10.1996</v>
          </cell>
          <cell r="E1865">
            <v>0</v>
          </cell>
          <cell r="F1865">
            <v>6393002950</v>
          </cell>
        </row>
        <row r="1866">
          <cell r="A1866">
            <v>3400004235</v>
          </cell>
          <cell r="B1866">
            <v>0</v>
          </cell>
          <cell r="C1866">
            <v>5801</v>
          </cell>
          <cell r="D1866" t="str">
            <v>01.10.1996</v>
          </cell>
          <cell r="E1866">
            <v>0</v>
          </cell>
          <cell r="F1866">
            <v>6393002962</v>
          </cell>
        </row>
        <row r="1867">
          <cell r="A1867">
            <v>3400004236</v>
          </cell>
          <cell r="B1867">
            <v>0</v>
          </cell>
          <cell r="C1867">
            <v>5801</v>
          </cell>
          <cell r="D1867" t="str">
            <v>01.10.1996</v>
          </cell>
          <cell r="E1867">
            <v>0</v>
          </cell>
          <cell r="F1867">
            <v>6393002974</v>
          </cell>
        </row>
        <row r="1868">
          <cell r="A1868">
            <v>3400004237</v>
          </cell>
          <cell r="B1868">
            <v>0</v>
          </cell>
          <cell r="C1868">
            <v>5801</v>
          </cell>
          <cell r="D1868" t="str">
            <v>01.10.1996</v>
          </cell>
          <cell r="E1868">
            <v>0</v>
          </cell>
          <cell r="F1868">
            <v>6393002986</v>
          </cell>
        </row>
        <row r="1869">
          <cell r="A1869">
            <v>3400004238</v>
          </cell>
          <cell r="B1869">
            <v>0</v>
          </cell>
          <cell r="C1869">
            <v>5801</v>
          </cell>
          <cell r="D1869" t="str">
            <v>01.10.1996</v>
          </cell>
          <cell r="E1869">
            <v>1</v>
          </cell>
          <cell r="F1869">
            <v>6393002998</v>
          </cell>
        </row>
        <row r="1870">
          <cell r="A1870">
            <v>3400004239</v>
          </cell>
          <cell r="B1870">
            <v>0</v>
          </cell>
          <cell r="C1870">
            <v>5801</v>
          </cell>
          <cell r="D1870" t="str">
            <v>01.10.1996</v>
          </cell>
          <cell r="E1870">
            <v>1</v>
          </cell>
          <cell r="F1870">
            <v>6393003000</v>
          </cell>
        </row>
        <row r="1871">
          <cell r="A1871">
            <v>3400004240</v>
          </cell>
          <cell r="B1871">
            <v>0</v>
          </cell>
          <cell r="C1871">
            <v>5801</v>
          </cell>
          <cell r="D1871" t="str">
            <v>01.10.1996</v>
          </cell>
          <cell r="E1871">
            <v>1</v>
          </cell>
          <cell r="F1871">
            <v>6393003012</v>
          </cell>
        </row>
        <row r="1872">
          <cell r="A1872">
            <v>3400004241</v>
          </cell>
          <cell r="B1872">
            <v>0</v>
          </cell>
          <cell r="C1872">
            <v>5801</v>
          </cell>
          <cell r="D1872" t="str">
            <v>01.10.1996</v>
          </cell>
          <cell r="E1872">
            <v>1</v>
          </cell>
          <cell r="F1872">
            <v>6393003024</v>
          </cell>
        </row>
        <row r="1873">
          <cell r="A1873">
            <v>3400004242</v>
          </cell>
          <cell r="B1873">
            <v>0</v>
          </cell>
          <cell r="C1873">
            <v>5801</v>
          </cell>
          <cell r="D1873" t="str">
            <v>01.10.1996</v>
          </cell>
          <cell r="E1873">
            <v>1</v>
          </cell>
          <cell r="F1873">
            <v>6393003036</v>
          </cell>
        </row>
        <row r="1874">
          <cell r="A1874">
            <v>3400004243</v>
          </cell>
          <cell r="B1874">
            <v>0</v>
          </cell>
          <cell r="C1874">
            <v>6901</v>
          </cell>
          <cell r="D1874" t="str">
            <v>01.09.1993</v>
          </cell>
          <cell r="E1874">
            <v>150</v>
          </cell>
          <cell r="F1874">
            <v>6393003048</v>
          </cell>
        </row>
        <row r="1875">
          <cell r="A1875">
            <v>3400004244</v>
          </cell>
          <cell r="B1875">
            <v>0</v>
          </cell>
          <cell r="C1875">
            <v>6901</v>
          </cell>
          <cell r="D1875" t="str">
            <v>01.09.1993</v>
          </cell>
          <cell r="E1875">
            <v>50</v>
          </cell>
          <cell r="F1875">
            <v>6393003059</v>
          </cell>
        </row>
        <row r="1876">
          <cell r="A1876">
            <v>3400004245</v>
          </cell>
          <cell r="B1876">
            <v>0</v>
          </cell>
          <cell r="C1876">
            <v>6901</v>
          </cell>
          <cell r="D1876" t="str">
            <v>01.09.1993</v>
          </cell>
          <cell r="E1876">
            <v>20</v>
          </cell>
          <cell r="F1876">
            <v>6393003061</v>
          </cell>
        </row>
        <row r="1877">
          <cell r="A1877">
            <v>3400004246</v>
          </cell>
          <cell r="B1877">
            <v>0</v>
          </cell>
          <cell r="C1877">
            <v>5801</v>
          </cell>
          <cell r="D1877" t="str">
            <v>01.10.1996</v>
          </cell>
          <cell r="E1877">
            <v>0</v>
          </cell>
          <cell r="F1877">
            <v>6393003073</v>
          </cell>
        </row>
        <row r="1878">
          <cell r="A1878">
            <v>3400004247</v>
          </cell>
          <cell r="B1878">
            <v>0</v>
          </cell>
          <cell r="C1878">
            <v>5801</v>
          </cell>
          <cell r="D1878" t="str">
            <v>01.10.1996</v>
          </cell>
          <cell r="E1878">
            <v>0</v>
          </cell>
          <cell r="F1878">
            <v>6393003085</v>
          </cell>
        </row>
        <row r="1879">
          <cell r="A1879">
            <v>3400004248</v>
          </cell>
          <cell r="B1879">
            <v>0</v>
          </cell>
          <cell r="C1879">
            <v>5801</v>
          </cell>
          <cell r="D1879" t="str">
            <v>01.10.1996</v>
          </cell>
          <cell r="E1879">
            <v>0</v>
          </cell>
          <cell r="F1879">
            <v>6393003097</v>
          </cell>
        </row>
        <row r="1880">
          <cell r="A1880">
            <v>3400004249</v>
          </cell>
          <cell r="B1880">
            <v>0</v>
          </cell>
          <cell r="C1880">
            <v>5801</v>
          </cell>
          <cell r="D1880" t="str">
            <v>01.10.1996</v>
          </cell>
          <cell r="E1880">
            <v>0</v>
          </cell>
          <cell r="F1880">
            <v>6393003103</v>
          </cell>
        </row>
        <row r="1881">
          <cell r="A1881">
            <v>3400004250</v>
          </cell>
          <cell r="B1881">
            <v>0</v>
          </cell>
          <cell r="C1881">
            <v>5801</v>
          </cell>
          <cell r="D1881" t="str">
            <v>01.10.1996</v>
          </cell>
          <cell r="E1881">
            <v>1</v>
          </cell>
          <cell r="F1881">
            <v>6393003115</v>
          </cell>
        </row>
        <row r="1882">
          <cell r="A1882">
            <v>3400004251</v>
          </cell>
          <cell r="B1882">
            <v>0</v>
          </cell>
          <cell r="C1882">
            <v>5801</v>
          </cell>
          <cell r="D1882" t="str">
            <v>01.10.1996</v>
          </cell>
          <cell r="E1882">
            <v>0</v>
          </cell>
          <cell r="F1882">
            <v>6393003127</v>
          </cell>
        </row>
        <row r="1883">
          <cell r="A1883">
            <v>3400004252</v>
          </cell>
          <cell r="B1883">
            <v>0</v>
          </cell>
          <cell r="C1883">
            <v>5801</v>
          </cell>
          <cell r="D1883" t="str">
            <v>01.10.1996</v>
          </cell>
          <cell r="E1883">
            <v>0</v>
          </cell>
          <cell r="F1883">
            <v>6393003139</v>
          </cell>
        </row>
        <row r="1884">
          <cell r="A1884">
            <v>3400004253</v>
          </cell>
          <cell r="B1884">
            <v>0</v>
          </cell>
          <cell r="C1884">
            <v>5801</v>
          </cell>
          <cell r="D1884" t="str">
            <v>01.10.1996</v>
          </cell>
          <cell r="E1884">
            <v>0</v>
          </cell>
          <cell r="F1884">
            <v>6393003140</v>
          </cell>
        </row>
        <row r="1885">
          <cell r="A1885">
            <v>3400004254</v>
          </cell>
          <cell r="B1885">
            <v>0</v>
          </cell>
          <cell r="C1885">
            <v>5801</v>
          </cell>
          <cell r="D1885" t="str">
            <v>01.10.1996</v>
          </cell>
          <cell r="E1885">
            <v>0</v>
          </cell>
          <cell r="F1885">
            <v>6393003152</v>
          </cell>
        </row>
        <row r="1886">
          <cell r="A1886">
            <v>3400004255</v>
          </cell>
          <cell r="B1886">
            <v>0</v>
          </cell>
          <cell r="C1886">
            <v>6801</v>
          </cell>
          <cell r="D1886" t="str">
            <v>01.10.1996</v>
          </cell>
          <cell r="E1886">
            <v>0</v>
          </cell>
          <cell r="F1886">
            <v>6393003164</v>
          </cell>
        </row>
        <row r="1887">
          <cell r="A1887">
            <v>3400004256</v>
          </cell>
          <cell r="B1887">
            <v>1</v>
          </cell>
          <cell r="C1887">
            <v>5801</v>
          </cell>
          <cell r="D1887" t="str">
            <v>01.10.1996</v>
          </cell>
          <cell r="E1887">
            <v>0</v>
          </cell>
          <cell r="F1887">
            <v>6393003176</v>
          </cell>
        </row>
        <row r="1888">
          <cell r="A1888">
            <v>3400004256</v>
          </cell>
          <cell r="B1888">
            <v>0</v>
          </cell>
          <cell r="C1888">
            <v>5801</v>
          </cell>
          <cell r="D1888" t="str">
            <v>01.10.1996</v>
          </cell>
          <cell r="E1888">
            <v>0</v>
          </cell>
          <cell r="F1888">
            <v>6393003176</v>
          </cell>
        </row>
        <row r="1889">
          <cell r="A1889">
            <v>3400004257</v>
          </cell>
          <cell r="B1889">
            <v>0</v>
          </cell>
          <cell r="C1889">
            <v>5801</v>
          </cell>
          <cell r="D1889" t="str">
            <v>01.10.1996</v>
          </cell>
          <cell r="E1889">
            <v>1</v>
          </cell>
          <cell r="F1889">
            <v>6393003188</v>
          </cell>
        </row>
        <row r="1890">
          <cell r="A1890">
            <v>3400004258</v>
          </cell>
          <cell r="B1890">
            <v>0</v>
          </cell>
          <cell r="C1890">
            <v>6801</v>
          </cell>
          <cell r="D1890" t="str">
            <v>01.10.1996</v>
          </cell>
          <cell r="E1890">
            <v>1</v>
          </cell>
          <cell r="F1890">
            <v>6393003199</v>
          </cell>
        </row>
        <row r="1891">
          <cell r="A1891">
            <v>3400004259</v>
          </cell>
          <cell r="B1891">
            <v>0</v>
          </cell>
          <cell r="C1891">
            <v>6801</v>
          </cell>
          <cell r="D1891" t="str">
            <v>01.10.1996</v>
          </cell>
          <cell r="E1891">
            <v>1</v>
          </cell>
          <cell r="F1891">
            <v>6394000019</v>
          </cell>
        </row>
        <row r="1892">
          <cell r="A1892">
            <v>3400004260</v>
          </cell>
          <cell r="B1892">
            <v>0</v>
          </cell>
          <cell r="C1892">
            <v>6801</v>
          </cell>
          <cell r="D1892" t="str">
            <v>01.10.1996</v>
          </cell>
          <cell r="E1892">
            <v>1</v>
          </cell>
          <cell r="F1892">
            <v>6394000027</v>
          </cell>
        </row>
        <row r="1893">
          <cell r="A1893">
            <v>3400004261</v>
          </cell>
          <cell r="B1893">
            <v>0</v>
          </cell>
          <cell r="C1893">
            <v>6801</v>
          </cell>
          <cell r="D1893" t="str">
            <v>01.10.1996</v>
          </cell>
          <cell r="E1893">
            <v>1</v>
          </cell>
          <cell r="F1893">
            <v>6394000035</v>
          </cell>
        </row>
        <row r="1894">
          <cell r="A1894">
            <v>3400004262</v>
          </cell>
          <cell r="B1894">
            <v>0</v>
          </cell>
          <cell r="C1894">
            <v>6801</v>
          </cell>
          <cell r="D1894" t="str">
            <v>01.10.1996</v>
          </cell>
          <cell r="E1894">
            <v>1</v>
          </cell>
          <cell r="F1894">
            <v>6394000043</v>
          </cell>
        </row>
        <row r="1895">
          <cell r="A1895">
            <v>3400004263</v>
          </cell>
          <cell r="B1895">
            <v>0</v>
          </cell>
          <cell r="C1895">
            <v>5800</v>
          </cell>
          <cell r="D1895" t="str">
            <v>01.10.1996</v>
          </cell>
          <cell r="E1895">
            <v>1</v>
          </cell>
          <cell r="F1895">
            <v>6394000051</v>
          </cell>
        </row>
        <row r="1896">
          <cell r="A1896">
            <v>3400004264</v>
          </cell>
          <cell r="B1896">
            <v>0</v>
          </cell>
          <cell r="C1896">
            <v>5900</v>
          </cell>
          <cell r="D1896" t="str">
            <v>01.10.1993</v>
          </cell>
          <cell r="E1896">
            <v>5</v>
          </cell>
          <cell r="F1896">
            <v>6394000060</v>
          </cell>
        </row>
        <row r="1897">
          <cell r="A1897">
            <v>3400004265</v>
          </cell>
          <cell r="B1897">
            <v>0</v>
          </cell>
          <cell r="C1897">
            <v>5900</v>
          </cell>
          <cell r="D1897" t="str">
            <v>01.10.1993</v>
          </cell>
          <cell r="E1897">
            <v>1</v>
          </cell>
          <cell r="F1897">
            <v>6394000072</v>
          </cell>
        </row>
        <row r="1898">
          <cell r="A1898">
            <v>3400004266</v>
          </cell>
          <cell r="B1898">
            <v>0</v>
          </cell>
          <cell r="C1898">
            <v>5900</v>
          </cell>
          <cell r="D1898" t="str">
            <v>01.11.1993</v>
          </cell>
          <cell r="E1898">
            <v>0</v>
          </cell>
          <cell r="F1898">
            <v>6394000084</v>
          </cell>
        </row>
        <row r="1899">
          <cell r="A1899">
            <v>3400004267</v>
          </cell>
          <cell r="B1899">
            <v>0</v>
          </cell>
          <cell r="C1899">
            <v>5801</v>
          </cell>
          <cell r="D1899" t="str">
            <v>01.10.1996</v>
          </cell>
          <cell r="E1899">
            <v>0</v>
          </cell>
          <cell r="F1899">
            <v>6394000096</v>
          </cell>
        </row>
        <row r="1900">
          <cell r="A1900">
            <v>3400004268</v>
          </cell>
          <cell r="B1900">
            <v>0</v>
          </cell>
          <cell r="C1900">
            <v>6230</v>
          </cell>
          <cell r="D1900" t="str">
            <v>01.10.1996</v>
          </cell>
          <cell r="E1900">
            <v>0</v>
          </cell>
          <cell r="F1900">
            <v>6394000116</v>
          </cell>
        </row>
        <row r="1901">
          <cell r="A1901">
            <v>3400004269</v>
          </cell>
          <cell r="B1901">
            <v>0</v>
          </cell>
          <cell r="C1901">
            <v>6230</v>
          </cell>
          <cell r="D1901" t="str">
            <v>01.10.1996</v>
          </cell>
          <cell r="E1901">
            <v>0</v>
          </cell>
          <cell r="F1901">
            <v>6394000124</v>
          </cell>
        </row>
        <row r="1902">
          <cell r="A1902">
            <v>3400004270</v>
          </cell>
          <cell r="B1902">
            <v>0</v>
          </cell>
          <cell r="C1902">
            <v>5600</v>
          </cell>
          <cell r="D1902" t="str">
            <v>01.10.1996</v>
          </cell>
          <cell r="E1902">
            <v>1</v>
          </cell>
          <cell r="F1902">
            <v>6394000132</v>
          </cell>
        </row>
        <row r="1903">
          <cell r="A1903">
            <v>3400004271</v>
          </cell>
          <cell r="B1903">
            <v>0</v>
          </cell>
          <cell r="C1903">
            <v>5600</v>
          </cell>
          <cell r="D1903" t="str">
            <v>01.10.1996</v>
          </cell>
          <cell r="E1903">
            <v>1</v>
          </cell>
          <cell r="F1903">
            <v>6394000149</v>
          </cell>
        </row>
        <row r="1904">
          <cell r="A1904">
            <v>3400004272</v>
          </cell>
          <cell r="B1904">
            <v>0</v>
          </cell>
          <cell r="C1904">
            <v>6801</v>
          </cell>
          <cell r="D1904" t="str">
            <v>01.10.1996</v>
          </cell>
          <cell r="E1904">
            <v>1</v>
          </cell>
          <cell r="F1904">
            <v>6394000151</v>
          </cell>
        </row>
        <row r="1905">
          <cell r="A1905">
            <v>3400004273</v>
          </cell>
          <cell r="B1905">
            <v>0</v>
          </cell>
          <cell r="C1905">
            <v>6801</v>
          </cell>
          <cell r="D1905" t="str">
            <v>01.10.1996</v>
          </cell>
          <cell r="E1905">
            <v>1</v>
          </cell>
          <cell r="F1905">
            <v>6394000163</v>
          </cell>
        </row>
        <row r="1906">
          <cell r="A1906">
            <v>3400004274</v>
          </cell>
          <cell r="B1906">
            <v>0</v>
          </cell>
          <cell r="C1906">
            <v>6801</v>
          </cell>
          <cell r="D1906" t="str">
            <v>01.10.1996</v>
          </cell>
          <cell r="E1906">
            <v>1</v>
          </cell>
          <cell r="F1906">
            <v>6394000175</v>
          </cell>
        </row>
        <row r="1907">
          <cell r="A1907">
            <v>3400004275</v>
          </cell>
          <cell r="B1907">
            <v>0</v>
          </cell>
          <cell r="C1907">
            <v>6801</v>
          </cell>
          <cell r="D1907" t="str">
            <v>01.10.1996</v>
          </cell>
          <cell r="E1907">
            <v>1</v>
          </cell>
          <cell r="F1907">
            <v>6394000187</v>
          </cell>
        </row>
        <row r="1908">
          <cell r="A1908">
            <v>3400004276</v>
          </cell>
          <cell r="B1908">
            <v>0</v>
          </cell>
          <cell r="C1908">
            <v>6801</v>
          </cell>
          <cell r="D1908" t="str">
            <v>01.10.1996</v>
          </cell>
          <cell r="E1908">
            <v>1</v>
          </cell>
          <cell r="F1908">
            <v>6394000199</v>
          </cell>
        </row>
        <row r="1909">
          <cell r="A1909">
            <v>3400004277</v>
          </cell>
          <cell r="B1909">
            <v>0</v>
          </cell>
          <cell r="C1909">
            <v>6801</v>
          </cell>
          <cell r="D1909" t="str">
            <v>01.10.1996</v>
          </cell>
          <cell r="E1909">
            <v>1</v>
          </cell>
          <cell r="F1909">
            <v>6394000205</v>
          </cell>
        </row>
        <row r="1910">
          <cell r="A1910">
            <v>3400004278</v>
          </cell>
          <cell r="B1910">
            <v>0</v>
          </cell>
          <cell r="C1910">
            <v>6801</v>
          </cell>
          <cell r="D1910" t="str">
            <v>01.10.1996</v>
          </cell>
          <cell r="E1910">
            <v>1</v>
          </cell>
          <cell r="F1910">
            <v>6394000213</v>
          </cell>
        </row>
        <row r="1911">
          <cell r="A1911">
            <v>3400004279</v>
          </cell>
          <cell r="B1911">
            <v>0</v>
          </cell>
          <cell r="C1911">
            <v>6801</v>
          </cell>
          <cell r="D1911" t="str">
            <v>01.10.1996</v>
          </cell>
          <cell r="E1911">
            <v>1</v>
          </cell>
          <cell r="F1911">
            <v>6394000221</v>
          </cell>
        </row>
        <row r="1912">
          <cell r="A1912">
            <v>3400004280</v>
          </cell>
          <cell r="B1912">
            <v>0</v>
          </cell>
          <cell r="C1912">
            <v>6801</v>
          </cell>
          <cell r="D1912" t="str">
            <v>01.10.1996</v>
          </cell>
          <cell r="E1912">
            <v>1</v>
          </cell>
          <cell r="F1912">
            <v>6394000230</v>
          </cell>
        </row>
        <row r="1913">
          <cell r="A1913">
            <v>3400004281</v>
          </cell>
          <cell r="B1913">
            <v>0</v>
          </cell>
          <cell r="C1913">
            <v>6801</v>
          </cell>
          <cell r="D1913" t="str">
            <v>01.10.1996</v>
          </cell>
          <cell r="E1913">
            <v>1</v>
          </cell>
          <cell r="F1913">
            <v>6394000242</v>
          </cell>
        </row>
        <row r="1914">
          <cell r="A1914">
            <v>3400004282</v>
          </cell>
          <cell r="B1914">
            <v>0</v>
          </cell>
          <cell r="C1914">
            <v>5400</v>
          </cell>
          <cell r="D1914" t="str">
            <v>01.10.1996</v>
          </cell>
          <cell r="E1914">
            <v>0</v>
          </cell>
          <cell r="F1914">
            <v>6394000254</v>
          </cell>
        </row>
        <row r="1915">
          <cell r="A1915">
            <v>3400004282</v>
          </cell>
          <cell r="B1915">
            <v>1</v>
          </cell>
          <cell r="C1915">
            <v>5400</v>
          </cell>
          <cell r="D1915" t="str">
            <v>01.10.1996</v>
          </cell>
          <cell r="E1915">
            <v>0</v>
          </cell>
          <cell r="F1915">
            <v>6394000254</v>
          </cell>
        </row>
        <row r="1916">
          <cell r="A1916">
            <v>3400004283</v>
          </cell>
          <cell r="B1916">
            <v>1</v>
          </cell>
          <cell r="C1916">
            <v>5400</v>
          </cell>
          <cell r="D1916" t="str">
            <v>01.10.1996</v>
          </cell>
          <cell r="E1916">
            <v>0</v>
          </cell>
          <cell r="F1916">
            <v>6394000266</v>
          </cell>
        </row>
        <row r="1917">
          <cell r="A1917">
            <v>3400004283</v>
          </cell>
          <cell r="B1917">
            <v>0</v>
          </cell>
          <cell r="C1917">
            <v>5400</v>
          </cell>
          <cell r="D1917" t="str">
            <v>01.10.1996</v>
          </cell>
          <cell r="E1917">
            <v>0</v>
          </cell>
          <cell r="F1917">
            <v>6394000266</v>
          </cell>
        </row>
        <row r="1918">
          <cell r="A1918">
            <v>3400004284</v>
          </cell>
          <cell r="B1918">
            <v>0</v>
          </cell>
          <cell r="C1918">
            <v>5400</v>
          </cell>
          <cell r="D1918" t="str">
            <v>01.10.1996</v>
          </cell>
          <cell r="E1918">
            <v>0</v>
          </cell>
          <cell r="F1918">
            <v>6394000278</v>
          </cell>
        </row>
        <row r="1919">
          <cell r="A1919">
            <v>3400004284</v>
          </cell>
          <cell r="B1919">
            <v>1</v>
          </cell>
          <cell r="C1919">
            <v>5400</v>
          </cell>
          <cell r="D1919" t="str">
            <v>01.10.1996</v>
          </cell>
          <cell r="E1919">
            <v>0</v>
          </cell>
          <cell r="F1919">
            <v>6394000278</v>
          </cell>
        </row>
        <row r="1920">
          <cell r="A1920">
            <v>3400004285</v>
          </cell>
          <cell r="B1920">
            <v>0</v>
          </cell>
          <cell r="C1920">
            <v>5400</v>
          </cell>
          <cell r="D1920" t="str">
            <v>01.10.1996</v>
          </cell>
          <cell r="E1920">
            <v>1</v>
          </cell>
          <cell r="F1920">
            <v>6394000289</v>
          </cell>
        </row>
        <row r="1921">
          <cell r="A1921">
            <v>3400004286</v>
          </cell>
          <cell r="B1921">
            <v>0</v>
          </cell>
          <cell r="C1921">
            <v>5400</v>
          </cell>
          <cell r="D1921" t="str">
            <v>01.10.1996</v>
          </cell>
          <cell r="E1921">
            <v>1</v>
          </cell>
          <cell r="F1921">
            <v>6394000291</v>
          </cell>
        </row>
        <row r="1922">
          <cell r="A1922">
            <v>3400004287</v>
          </cell>
          <cell r="B1922">
            <v>0</v>
          </cell>
          <cell r="C1922">
            <v>5400</v>
          </cell>
          <cell r="D1922" t="str">
            <v>01.10.1996</v>
          </cell>
          <cell r="E1922">
            <v>1</v>
          </cell>
          <cell r="F1922">
            <v>6394000302</v>
          </cell>
        </row>
        <row r="1923">
          <cell r="A1923">
            <v>3400004288</v>
          </cell>
          <cell r="B1923">
            <v>0</v>
          </cell>
          <cell r="C1923">
            <v>5400</v>
          </cell>
          <cell r="D1923" t="str">
            <v>01.10.1996</v>
          </cell>
          <cell r="E1923">
            <v>1</v>
          </cell>
          <cell r="F1923">
            <v>6394000319</v>
          </cell>
        </row>
        <row r="1924">
          <cell r="A1924">
            <v>3400004289</v>
          </cell>
          <cell r="B1924">
            <v>0</v>
          </cell>
          <cell r="C1924">
            <v>5400</v>
          </cell>
          <cell r="D1924" t="str">
            <v>01.10.1996</v>
          </cell>
          <cell r="E1924">
            <v>1</v>
          </cell>
          <cell r="F1924">
            <v>6394000321</v>
          </cell>
        </row>
        <row r="1925">
          <cell r="A1925">
            <v>3400004290</v>
          </cell>
          <cell r="B1925">
            <v>0</v>
          </cell>
          <cell r="C1925">
            <v>5400</v>
          </cell>
          <cell r="D1925" t="str">
            <v>01.10.1996</v>
          </cell>
          <cell r="E1925">
            <v>1</v>
          </cell>
          <cell r="F1925">
            <v>6394000333</v>
          </cell>
        </row>
        <row r="1926">
          <cell r="A1926">
            <v>3400004291</v>
          </cell>
          <cell r="B1926">
            <v>0</v>
          </cell>
          <cell r="C1926">
            <v>5400</v>
          </cell>
          <cell r="D1926" t="str">
            <v>01.10.1996</v>
          </cell>
          <cell r="E1926">
            <v>1</v>
          </cell>
          <cell r="F1926">
            <v>6394000345</v>
          </cell>
        </row>
        <row r="1927">
          <cell r="A1927">
            <v>3400004292</v>
          </cell>
          <cell r="B1927">
            <v>0</v>
          </cell>
          <cell r="C1927">
            <v>5400</v>
          </cell>
          <cell r="D1927" t="str">
            <v>01.10.1996</v>
          </cell>
          <cell r="E1927">
            <v>1</v>
          </cell>
          <cell r="F1927">
            <v>6394000357</v>
          </cell>
        </row>
        <row r="1928">
          <cell r="A1928">
            <v>3400004293</v>
          </cell>
          <cell r="B1928">
            <v>0</v>
          </cell>
          <cell r="C1928">
            <v>5400</v>
          </cell>
          <cell r="D1928" t="str">
            <v>01.10.1996</v>
          </cell>
          <cell r="E1928">
            <v>1</v>
          </cell>
          <cell r="F1928">
            <v>6394000369</v>
          </cell>
        </row>
        <row r="1929">
          <cell r="A1929">
            <v>3400004294</v>
          </cell>
          <cell r="B1929">
            <v>0</v>
          </cell>
          <cell r="C1929">
            <v>5400</v>
          </cell>
          <cell r="D1929" t="str">
            <v>01.10.1996</v>
          </cell>
          <cell r="E1929">
            <v>1</v>
          </cell>
          <cell r="F1929">
            <v>6394000370</v>
          </cell>
        </row>
        <row r="1930">
          <cell r="A1930">
            <v>3400004295</v>
          </cell>
          <cell r="B1930">
            <v>0</v>
          </cell>
          <cell r="C1930">
            <v>5400</v>
          </cell>
          <cell r="D1930" t="str">
            <v>01.10.1996</v>
          </cell>
          <cell r="E1930">
            <v>1</v>
          </cell>
          <cell r="F1930">
            <v>6394000382</v>
          </cell>
        </row>
        <row r="1931">
          <cell r="A1931">
            <v>3400004296</v>
          </cell>
          <cell r="B1931">
            <v>0</v>
          </cell>
          <cell r="C1931">
            <v>5400</v>
          </cell>
          <cell r="D1931" t="str">
            <v>01.10.1996</v>
          </cell>
          <cell r="E1931">
            <v>1</v>
          </cell>
          <cell r="F1931">
            <v>6394000394</v>
          </cell>
        </row>
        <row r="1932">
          <cell r="A1932">
            <v>3400004297</v>
          </cell>
          <cell r="B1932">
            <v>0</v>
          </cell>
          <cell r="C1932">
            <v>6801</v>
          </cell>
          <cell r="D1932" t="str">
            <v>01.10.1996</v>
          </cell>
          <cell r="E1932">
            <v>0</v>
          </cell>
          <cell r="F1932">
            <v>6394000400</v>
          </cell>
        </row>
        <row r="1933">
          <cell r="A1933">
            <v>3400004298</v>
          </cell>
          <cell r="B1933">
            <v>0</v>
          </cell>
          <cell r="C1933">
            <v>6801</v>
          </cell>
          <cell r="D1933" t="str">
            <v>01.10.1996</v>
          </cell>
          <cell r="E1933">
            <v>0</v>
          </cell>
          <cell r="F1933">
            <v>6394000412</v>
          </cell>
        </row>
        <row r="1934">
          <cell r="A1934">
            <v>3400004299</v>
          </cell>
          <cell r="B1934">
            <v>0</v>
          </cell>
          <cell r="C1934">
            <v>6801</v>
          </cell>
          <cell r="D1934" t="str">
            <v>01.10.1996</v>
          </cell>
          <cell r="E1934">
            <v>0</v>
          </cell>
          <cell r="F1934">
            <v>6394000424</v>
          </cell>
        </row>
        <row r="1935">
          <cell r="A1935">
            <v>3400004300</v>
          </cell>
          <cell r="B1935">
            <v>0</v>
          </cell>
          <cell r="C1935">
            <v>6801</v>
          </cell>
          <cell r="D1935" t="str">
            <v>01.10.1996</v>
          </cell>
          <cell r="E1935">
            <v>0</v>
          </cell>
          <cell r="F1935">
            <v>6394000436</v>
          </cell>
        </row>
        <row r="1936">
          <cell r="A1936">
            <v>3400004301</v>
          </cell>
          <cell r="B1936">
            <v>0</v>
          </cell>
          <cell r="C1936">
            <v>6801</v>
          </cell>
          <cell r="D1936" t="str">
            <v>01.10.1996</v>
          </cell>
          <cell r="E1936">
            <v>0</v>
          </cell>
          <cell r="F1936">
            <v>6394000448</v>
          </cell>
        </row>
        <row r="1937">
          <cell r="A1937">
            <v>3400004302</v>
          </cell>
          <cell r="B1937">
            <v>0</v>
          </cell>
          <cell r="C1937">
            <v>6801</v>
          </cell>
          <cell r="D1937" t="str">
            <v>01.10.1996</v>
          </cell>
          <cell r="E1937">
            <v>0</v>
          </cell>
          <cell r="F1937">
            <v>6394000459</v>
          </cell>
        </row>
        <row r="1938">
          <cell r="A1938">
            <v>3400004303</v>
          </cell>
          <cell r="B1938">
            <v>0</v>
          </cell>
          <cell r="C1938">
            <v>6801</v>
          </cell>
          <cell r="D1938" t="str">
            <v>01.10.1996</v>
          </cell>
          <cell r="E1938">
            <v>1</v>
          </cell>
          <cell r="F1938">
            <v>6394000461</v>
          </cell>
        </row>
        <row r="1939">
          <cell r="A1939">
            <v>3400004304</v>
          </cell>
          <cell r="B1939">
            <v>0</v>
          </cell>
          <cell r="C1939">
            <v>6801</v>
          </cell>
          <cell r="D1939" t="str">
            <v>01.10.1996</v>
          </cell>
          <cell r="E1939">
            <v>0</v>
          </cell>
          <cell r="F1939">
            <v>6394000473</v>
          </cell>
        </row>
        <row r="1940">
          <cell r="A1940">
            <v>3400004305</v>
          </cell>
          <cell r="B1940">
            <v>0</v>
          </cell>
          <cell r="C1940">
            <v>6801</v>
          </cell>
          <cell r="D1940" t="str">
            <v>01.10.1996</v>
          </cell>
          <cell r="E1940">
            <v>0</v>
          </cell>
          <cell r="F1940">
            <v>6394000485</v>
          </cell>
        </row>
        <row r="1941">
          <cell r="A1941">
            <v>3400004306</v>
          </cell>
          <cell r="B1941">
            <v>0</v>
          </cell>
          <cell r="C1941">
            <v>6801</v>
          </cell>
          <cell r="D1941" t="str">
            <v>01.10.1996</v>
          </cell>
          <cell r="E1941">
            <v>0</v>
          </cell>
          <cell r="F1941">
            <v>6394000497</v>
          </cell>
        </row>
        <row r="1942">
          <cell r="A1942">
            <v>3400004307</v>
          </cell>
          <cell r="B1942">
            <v>0</v>
          </cell>
          <cell r="C1942">
            <v>6801</v>
          </cell>
          <cell r="D1942" t="str">
            <v>01.10.1996</v>
          </cell>
          <cell r="E1942">
            <v>0</v>
          </cell>
          <cell r="F1942">
            <v>6394000503</v>
          </cell>
        </row>
        <row r="1943">
          <cell r="A1943">
            <v>3400004308</v>
          </cell>
          <cell r="B1943">
            <v>0</v>
          </cell>
          <cell r="C1943">
            <v>6801</v>
          </cell>
          <cell r="D1943" t="str">
            <v>01.10.1996</v>
          </cell>
          <cell r="E1943">
            <v>0</v>
          </cell>
          <cell r="F1943">
            <v>6394000515</v>
          </cell>
        </row>
        <row r="1944">
          <cell r="A1944">
            <v>3400004309</v>
          </cell>
          <cell r="B1944">
            <v>0</v>
          </cell>
          <cell r="C1944">
            <v>6801</v>
          </cell>
          <cell r="D1944" t="str">
            <v>01.10.1996</v>
          </cell>
          <cell r="E1944">
            <v>1</v>
          </cell>
          <cell r="F1944">
            <v>6394000527</v>
          </cell>
        </row>
        <row r="1945">
          <cell r="A1945">
            <v>3400004310</v>
          </cell>
          <cell r="B1945">
            <v>0</v>
          </cell>
          <cell r="C1945">
            <v>6801</v>
          </cell>
          <cell r="D1945" t="str">
            <v>01.10.1996</v>
          </cell>
          <cell r="E1945">
            <v>1</v>
          </cell>
          <cell r="F1945">
            <v>6394000539</v>
          </cell>
        </row>
        <row r="1946">
          <cell r="A1946">
            <v>3400004311</v>
          </cell>
          <cell r="B1946">
            <v>0</v>
          </cell>
          <cell r="C1946">
            <v>6801</v>
          </cell>
          <cell r="D1946" t="str">
            <v>01.10.1996</v>
          </cell>
          <cell r="E1946">
            <v>1</v>
          </cell>
          <cell r="F1946">
            <v>6394000540</v>
          </cell>
        </row>
        <row r="1947">
          <cell r="A1947">
            <v>3400004312</v>
          </cell>
          <cell r="B1947">
            <v>0</v>
          </cell>
          <cell r="C1947">
            <v>6801</v>
          </cell>
          <cell r="D1947" t="str">
            <v>01.10.1996</v>
          </cell>
          <cell r="E1947">
            <v>1</v>
          </cell>
          <cell r="F1947">
            <v>6394000552</v>
          </cell>
        </row>
        <row r="1948">
          <cell r="A1948">
            <v>3400004313</v>
          </cell>
          <cell r="B1948">
            <v>0</v>
          </cell>
          <cell r="C1948">
            <v>6801</v>
          </cell>
          <cell r="D1948" t="str">
            <v>01.10.1996</v>
          </cell>
          <cell r="E1948">
            <v>1</v>
          </cell>
          <cell r="F1948">
            <v>6394000564</v>
          </cell>
        </row>
        <row r="1949">
          <cell r="A1949">
            <v>3400004314</v>
          </cell>
          <cell r="B1949">
            <v>0</v>
          </cell>
          <cell r="C1949">
            <v>6801</v>
          </cell>
          <cell r="D1949" t="str">
            <v>01.10.1996</v>
          </cell>
          <cell r="E1949">
            <v>0</v>
          </cell>
          <cell r="F1949">
            <v>6394000576</v>
          </cell>
        </row>
        <row r="1950">
          <cell r="A1950">
            <v>3400004315</v>
          </cell>
          <cell r="B1950">
            <v>0</v>
          </cell>
          <cell r="C1950">
            <v>6801</v>
          </cell>
          <cell r="D1950" t="str">
            <v>01.10.1996</v>
          </cell>
          <cell r="E1950">
            <v>0</v>
          </cell>
          <cell r="F1950">
            <v>6394000588</v>
          </cell>
        </row>
        <row r="1951">
          <cell r="A1951">
            <v>3400004316</v>
          </cell>
          <cell r="B1951">
            <v>0</v>
          </cell>
          <cell r="C1951">
            <v>6801</v>
          </cell>
          <cell r="D1951" t="str">
            <v>01.10.1996</v>
          </cell>
          <cell r="E1951">
            <v>1</v>
          </cell>
          <cell r="F1951">
            <v>6394000599</v>
          </cell>
        </row>
        <row r="1952">
          <cell r="A1952">
            <v>3400004317</v>
          </cell>
          <cell r="B1952">
            <v>0</v>
          </cell>
          <cell r="C1952">
            <v>6801</v>
          </cell>
          <cell r="D1952" t="str">
            <v>01.10.1996</v>
          </cell>
          <cell r="E1952">
            <v>1</v>
          </cell>
          <cell r="F1952">
            <v>6394000606</v>
          </cell>
        </row>
        <row r="1953">
          <cell r="A1953">
            <v>3400004318</v>
          </cell>
          <cell r="B1953">
            <v>0</v>
          </cell>
          <cell r="C1953">
            <v>6801</v>
          </cell>
          <cell r="D1953" t="str">
            <v>01.10.1996</v>
          </cell>
          <cell r="E1953">
            <v>1</v>
          </cell>
          <cell r="F1953">
            <v>6394000618</v>
          </cell>
        </row>
        <row r="1954">
          <cell r="A1954">
            <v>3400004319</v>
          </cell>
          <cell r="B1954">
            <v>0</v>
          </cell>
          <cell r="C1954">
            <v>6801</v>
          </cell>
          <cell r="D1954" t="str">
            <v>01.10.1996</v>
          </cell>
          <cell r="E1954">
            <v>1</v>
          </cell>
          <cell r="F1954">
            <v>6394000629</v>
          </cell>
        </row>
        <row r="1955">
          <cell r="A1955">
            <v>3400004320</v>
          </cell>
          <cell r="B1955">
            <v>0</v>
          </cell>
          <cell r="C1955">
            <v>6801</v>
          </cell>
          <cell r="D1955" t="str">
            <v>01.10.1996</v>
          </cell>
          <cell r="E1955">
            <v>1</v>
          </cell>
          <cell r="F1955">
            <v>6394000631</v>
          </cell>
        </row>
        <row r="1956">
          <cell r="A1956">
            <v>3400004321</v>
          </cell>
          <cell r="B1956">
            <v>0</v>
          </cell>
          <cell r="C1956">
            <v>6801</v>
          </cell>
          <cell r="D1956" t="str">
            <v>01.10.1996</v>
          </cell>
          <cell r="E1956">
            <v>1</v>
          </cell>
          <cell r="F1956">
            <v>6394000643</v>
          </cell>
        </row>
        <row r="1957">
          <cell r="A1957">
            <v>3400004322</v>
          </cell>
          <cell r="B1957">
            <v>0</v>
          </cell>
          <cell r="C1957">
            <v>6801</v>
          </cell>
          <cell r="D1957" t="str">
            <v>01.10.1996</v>
          </cell>
          <cell r="E1957">
            <v>1</v>
          </cell>
          <cell r="F1957">
            <v>6394000655</v>
          </cell>
        </row>
        <row r="1958">
          <cell r="A1958">
            <v>3400004323</v>
          </cell>
          <cell r="B1958">
            <v>0</v>
          </cell>
          <cell r="C1958">
            <v>6801</v>
          </cell>
          <cell r="D1958" t="str">
            <v>01.10.1996</v>
          </cell>
          <cell r="E1958">
            <v>1</v>
          </cell>
          <cell r="F1958">
            <v>6394000667</v>
          </cell>
        </row>
        <row r="1959">
          <cell r="A1959">
            <v>3400004324</v>
          </cell>
          <cell r="B1959">
            <v>0</v>
          </cell>
          <cell r="C1959">
            <v>6801</v>
          </cell>
          <cell r="D1959" t="str">
            <v>01.10.1996</v>
          </cell>
          <cell r="E1959">
            <v>1</v>
          </cell>
          <cell r="F1959">
            <v>6394000679</v>
          </cell>
        </row>
        <row r="1960">
          <cell r="A1960">
            <v>3400004325</v>
          </cell>
          <cell r="B1960">
            <v>0</v>
          </cell>
          <cell r="C1960">
            <v>6801</v>
          </cell>
          <cell r="D1960" t="str">
            <v>01.10.1996</v>
          </cell>
          <cell r="E1960">
            <v>1</v>
          </cell>
          <cell r="F1960">
            <v>6394000680</v>
          </cell>
        </row>
        <row r="1961">
          <cell r="A1961">
            <v>3400004326</v>
          </cell>
          <cell r="B1961">
            <v>0</v>
          </cell>
          <cell r="C1961">
            <v>6801</v>
          </cell>
          <cell r="D1961" t="str">
            <v>01.10.1996</v>
          </cell>
          <cell r="E1961">
            <v>1</v>
          </cell>
          <cell r="F1961">
            <v>6394000692</v>
          </cell>
        </row>
        <row r="1962">
          <cell r="A1962">
            <v>3400004327</v>
          </cell>
          <cell r="B1962">
            <v>0</v>
          </cell>
          <cell r="C1962">
            <v>6801</v>
          </cell>
          <cell r="D1962" t="str">
            <v>01.10.1996</v>
          </cell>
          <cell r="E1962">
            <v>1</v>
          </cell>
          <cell r="F1962">
            <v>6394000709</v>
          </cell>
        </row>
        <row r="1963">
          <cell r="A1963">
            <v>3400004328</v>
          </cell>
          <cell r="B1963">
            <v>0</v>
          </cell>
          <cell r="C1963">
            <v>6801</v>
          </cell>
          <cell r="D1963" t="str">
            <v>01.10.1996</v>
          </cell>
          <cell r="E1963">
            <v>1</v>
          </cell>
          <cell r="F1963">
            <v>6394000710</v>
          </cell>
        </row>
        <row r="1964">
          <cell r="A1964">
            <v>3400004329</v>
          </cell>
          <cell r="B1964">
            <v>0</v>
          </cell>
          <cell r="C1964">
            <v>6801</v>
          </cell>
          <cell r="D1964" t="str">
            <v>01.10.1996</v>
          </cell>
          <cell r="E1964">
            <v>1</v>
          </cell>
          <cell r="F1964">
            <v>6394000722</v>
          </cell>
        </row>
        <row r="1965">
          <cell r="A1965">
            <v>3400004330</v>
          </cell>
          <cell r="B1965">
            <v>0</v>
          </cell>
          <cell r="C1965">
            <v>6801</v>
          </cell>
          <cell r="D1965" t="str">
            <v>01.10.1996</v>
          </cell>
          <cell r="E1965">
            <v>1</v>
          </cell>
          <cell r="F1965">
            <v>6394000734</v>
          </cell>
        </row>
        <row r="1966">
          <cell r="A1966">
            <v>3400004331</v>
          </cell>
          <cell r="B1966">
            <v>0</v>
          </cell>
          <cell r="C1966">
            <v>6801</v>
          </cell>
          <cell r="D1966" t="str">
            <v>01.10.1996</v>
          </cell>
          <cell r="E1966">
            <v>1</v>
          </cell>
          <cell r="F1966">
            <v>6394000746</v>
          </cell>
        </row>
        <row r="1967">
          <cell r="A1967">
            <v>3400004332</v>
          </cell>
          <cell r="B1967">
            <v>0</v>
          </cell>
          <cell r="C1967">
            <v>6801</v>
          </cell>
          <cell r="D1967" t="str">
            <v>01.10.1996</v>
          </cell>
          <cell r="E1967">
            <v>1</v>
          </cell>
          <cell r="F1967">
            <v>6394000758</v>
          </cell>
        </row>
        <row r="1968">
          <cell r="A1968">
            <v>3400004333</v>
          </cell>
          <cell r="B1968">
            <v>0</v>
          </cell>
          <cell r="C1968">
            <v>6801</v>
          </cell>
          <cell r="D1968" t="str">
            <v>01.10.1996</v>
          </cell>
          <cell r="E1968">
            <v>1</v>
          </cell>
          <cell r="F1968">
            <v>6394000769</v>
          </cell>
        </row>
        <row r="1969">
          <cell r="A1969">
            <v>3400004334</v>
          </cell>
          <cell r="B1969">
            <v>0</v>
          </cell>
          <cell r="C1969">
            <v>6801</v>
          </cell>
          <cell r="D1969" t="str">
            <v>01.10.1996</v>
          </cell>
          <cell r="E1969">
            <v>1</v>
          </cell>
          <cell r="F1969">
            <v>6394000771</v>
          </cell>
        </row>
        <row r="1970">
          <cell r="A1970">
            <v>3400004335</v>
          </cell>
          <cell r="B1970">
            <v>0</v>
          </cell>
          <cell r="C1970">
            <v>6801</v>
          </cell>
          <cell r="D1970" t="str">
            <v>01.10.1996</v>
          </cell>
          <cell r="E1970">
            <v>1</v>
          </cell>
          <cell r="F1970">
            <v>6394000783</v>
          </cell>
        </row>
        <row r="1971">
          <cell r="A1971">
            <v>3400004336</v>
          </cell>
          <cell r="B1971">
            <v>0</v>
          </cell>
          <cell r="C1971">
            <v>6901</v>
          </cell>
          <cell r="D1971" t="str">
            <v>01.12.1993</v>
          </cell>
          <cell r="E1971">
            <v>2</v>
          </cell>
          <cell r="F1971">
            <v>6394000795</v>
          </cell>
        </row>
        <row r="1972">
          <cell r="A1972">
            <v>3400004337</v>
          </cell>
          <cell r="B1972">
            <v>0</v>
          </cell>
          <cell r="C1972">
            <v>6801</v>
          </cell>
          <cell r="D1972" t="str">
            <v>01.10.1996</v>
          </cell>
          <cell r="E1972">
            <v>0</v>
          </cell>
          <cell r="F1972">
            <v>6394000801</v>
          </cell>
        </row>
        <row r="1973">
          <cell r="A1973">
            <v>3400004338</v>
          </cell>
          <cell r="B1973">
            <v>0</v>
          </cell>
          <cell r="C1973">
            <v>6801</v>
          </cell>
          <cell r="D1973" t="str">
            <v>01.10.1996</v>
          </cell>
          <cell r="E1973">
            <v>0</v>
          </cell>
          <cell r="F1973">
            <v>6394000813</v>
          </cell>
        </row>
        <row r="1974">
          <cell r="A1974">
            <v>3400004339</v>
          </cell>
          <cell r="B1974">
            <v>0</v>
          </cell>
          <cell r="C1974">
            <v>6801</v>
          </cell>
          <cell r="D1974" t="str">
            <v>01.10.1996</v>
          </cell>
          <cell r="E1974">
            <v>0</v>
          </cell>
          <cell r="F1974">
            <v>6394000825</v>
          </cell>
        </row>
        <row r="1975">
          <cell r="A1975">
            <v>3400004340</v>
          </cell>
          <cell r="B1975">
            <v>0</v>
          </cell>
          <cell r="C1975">
            <v>6801</v>
          </cell>
          <cell r="D1975" t="str">
            <v>01.10.1996</v>
          </cell>
          <cell r="E1975">
            <v>0</v>
          </cell>
          <cell r="F1975">
            <v>6394000837</v>
          </cell>
        </row>
        <row r="1976">
          <cell r="A1976">
            <v>3400004341</v>
          </cell>
          <cell r="B1976">
            <v>0</v>
          </cell>
          <cell r="C1976">
            <v>6801</v>
          </cell>
          <cell r="D1976" t="str">
            <v>01.10.1996</v>
          </cell>
          <cell r="E1976">
            <v>0</v>
          </cell>
          <cell r="F1976">
            <v>6394000849</v>
          </cell>
        </row>
        <row r="1977">
          <cell r="A1977">
            <v>3400004342</v>
          </cell>
          <cell r="B1977">
            <v>0</v>
          </cell>
          <cell r="C1977">
            <v>6801</v>
          </cell>
          <cell r="D1977" t="str">
            <v>01.10.1996</v>
          </cell>
          <cell r="E1977">
            <v>0</v>
          </cell>
          <cell r="F1977">
            <v>6394000850</v>
          </cell>
        </row>
        <row r="1978">
          <cell r="A1978">
            <v>3400004343</v>
          </cell>
          <cell r="B1978">
            <v>0</v>
          </cell>
          <cell r="C1978">
            <v>6801</v>
          </cell>
          <cell r="D1978" t="str">
            <v>01.10.1996</v>
          </cell>
          <cell r="E1978">
            <v>0</v>
          </cell>
          <cell r="F1978">
            <v>6394000862</v>
          </cell>
        </row>
        <row r="1979">
          <cell r="A1979">
            <v>3400004344</v>
          </cell>
          <cell r="B1979">
            <v>0</v>
          </cell>
          <cell r="C1979">
            <v>6801</v>
          </cell>
          <cell r="D1979" t="str">
            <v>01.10.1996</v>
          </cell>
          <cell r="E1979">
            <v>0</v>
          </cell>
          <cell r="F1979">
            <v>6394000874</v>
          </cell>
        </row>
        <row r="1980">
          <cell r="A1980">
            <v>3400004345</v>
          </cell>
          <cell r="B1980">
            <v>0</v>
          </cell>
          <cell r="C1980">
            <v>6801</v>
          </cell>
          <cell r="D1980" t="str">
            <v>01.10.1996</v>
          </cell>
          <cell r="E1980">
            <v>0</v>
          </cell>
          <cell r="F1980">
            <v>6394000886</v>
          </cell>
        </row>
        <row r="1981">
          <cell r="A1981">
            <v>3400004346</v>
          </cell>
          <cell r="B1981">
            <v>0</v>
          </cell>
          <cell r="C1981">
            <v>6801</v>
          </cell>
          <cell r="D1981" t="str">
            <v>01.10.1996</v>
          </cell>
          <cell r="E1981">
            <v>0</v>
          </cell>
          <cell r="F1981">
            <v>6394000898</v>
          </cell>
        </row>
        <row r="1982">
          <cell r="A1982">
            <v>3400004347</v>
          </cell>
          <cell r="B1982">
            <v>0</v>
          </cell>
          <cell r="C1982">
            <v>6801</v>
          </cell>
          <cell r="D1982" t="str">
            <v>01.10.1996</v>
          </cell>
          <cell r="E1982">
            <v>0</v>
          </cell>
          <cell r="F1982">
            <v>6394000904</v>
          </cell>
        </row>
        <row r="1983">
          <cell r="A1983">
            <v>3400004348</v>
          </cell>
          <cell r="B1983">
            <v>0</v>
          </cell>
          <cell r="C1983">
            <v>6801</v>
          </cell>
          <cell r="D1983" t="str">
            <v>01.10.1996</v>
          </cell>
          <cell r="E1983">
            <v>0</v>
          </cell>
          <cell r="F1983">
            <v>6394000916</v>
          </cell>
        </row>
        <row r="1984">
          <cell r="A1984">
            <v>3400004349</v>
          </cell>
          <cell r="B1984">
            <v>0</v>
          </cell>
          <cell r="C1984">
            <v>6801</v>
          </cell>
          <cell r="D1984" t="str">
            <v>01.10.1996</v>
          </cell>
          <cell r="E1984">
            <v>0</v>
          </cell>
          <cell r="F1984">
            <v>6394000928</v>
          </cell>
        </row>
        <row r="1985">
          <cell r="A1985">
            <v>3400004350</v>
          </cell>
          <cell r="B1985">
            <v>0</v>
          </cell>
          <cell r="C1985">
            <v>6801</v>
          </cell>
          <cell r="D1985" t="str">
            <v>01.10.1996</v>
          </cell>
          <cell r="E1985">
            <v>0</v>
          </cell>
          <cell r="F1985">
            <v>6394000939</v>
          </cell>
        </row>
        <row r="1986">
          <cell r="A1986">
            <v>3400004351</v>
          </cell>
          <cell r="B1986">
            <v>0</v>
          </cell>
          <cell r="C1986">
            <v>6801</v>
          </cell>
          <cell r="D1986" t="str">
            <v>01.10.1996</v>
          </cell>
          <cell r="E1986">
            <v>0</v>
          </cell>
          <cell r="F1986">
            <v>6394000941</v>
          </cell>
        </row>
        <row r="1987">
          <cell r="A1987">
            <v>3400004352</v>
          </cell>
          <cell r="B1987">
            <v>0</v>
          </cell>
          <cell r="C1987">
            <v>6801</v>
          </cell>
          <cell r="D1987" t="str">
            <v>01.10.1996</v>
          </cell>
          <cell r="E1987">
            <v>0</v>
          </cell>
          <cell r="F1987">
            <v>6394000953</v>
          </cell>
        </row>
        <row r="1988">
          <cell r="A1988">
            <v>3400004353</v>
          </cell>
          <cell r="B1988">
            <v>0</v>
          </cell>
          <cell r="C1988">
            <v>6801</v>
          </cell>
          <cell r="D1988" t="str">
            <v>01.10.1996</v>
          </cell>
          <cell r="E1988">
            <v>1</v>
          </cell>
          <cell r="F1988">
            <v>6394000965</v>
          </cell>
        </row>
        <row r="1989">
          <cell r="A1989">
            <v>3400004354</v>
          </cell>
          <cell r="B1989">
            <v>0</v>
          </cell>
          <cell r="C1989">
            <v>6801</v>
          </cell>
          <cell r="D1989" t="str">
            <v>01.10.1996</v>
          </cell>
          <cell r="E1989">
            <v>1</v>
          </cell>
          <cell r="F1989">
            <v>6394000977</v>
          </cell>
        </row>
        <row r="1990">
          <cell r="A1990">
            <v>3400004355</v>
          </cell>
          <cell r="B1990">
            <v>0</v>
          </cell>
          <cell r="C1990">
            <v>5400</v>
          </cell>
          <cell r="D1990" t="str">
            <v>01.10.1996</v>
          </cell>
          <cell r="E1990">
            <v>1</v>
          </cell>
          <cell r="F1990">
            <v>6394000989</v>
          </cell>
        </row>
        <row r="1991">
          <cell r="A1991">
            <v>3400004356</v>
          </cell>
          <cell r="B1991">
            <v>0</v>
          </cell>
          <cell r="C1991">
            <v>5400</v>
          </cell>
          <cell r="D1991" t="str">
            <v>01.10.1996</v>
          </cell>
          <cell r="E1991">
            <v>1</v>
          </cell>
          <cell r="F1991">
            <v>6394000990</v>
          </cell>
        </row>
        <row r="1992">
          <cell r="A1992">
            <v>3400004357</v>
          </cell>
          <cell r="B1992">
            <v>0</v>
          </cell>
          <cell r="C1992">
            <v>5400</v>
          </cell>
          <cell r="D1992" t="str">
            <v>01.10.1996</v>
          </cell>
          <cell r="E1992">
            <v>1</v>
          </cell>
          <cell r="F1992">
            <v>6394001007</v>
          </cell>
        </row>
        <row r="1993">
          <cell r="A1993">
            <v>3400004358</v>
          </cell>
          <cell r="B1993">
            <v>0</v>
          </cell>
          <cell r="C1993">
            <v>5400</v>
          </cell>
          <cell r="D1993" t="str">
            <v>01.10.1996</v>
          </cell>
          <cell r="E1993">
            <v>1</v>
          </cell>
          <cell r="F1993">
            <v>6394001015</v>
          </cell>
        </row>
        <row r="1994">
          <cell r="A1994">
            <v>3400004359</v>
          </cell>
          <cell r="B1994">
            <v>0</v>
          </cell>
          <cell r="C1994">
            <v>6901</v>
          </cell>
          <cell r="D1994" t="str">
            <v>01.12.1993</v>
          </cell>
          <cell r="E1994">
            <v>100</v>
          </cell>
          <cell r="F1994">
            <v>6394001023</v>
          </cell>
        </row>
        <row r="1995">
          <cell r="A1995">
            <v>3400004360</v>
          </cell>
          <cell r="B1995">
            <v>0</v>
          </cell>
          <cell r="C1995">
            <v>6901</v>
          </cell>
          <cell r="D1995" t="str">
            <v>01.10.1993</v>
          </cell>
          <cell r="E1995">
            <v>131</v>
          </cell>
          <cell r="F1995">
            <v>6394001031</v>
          </cell>
        </row>
        <row r="1996">
          <cell r="A1996">
            <v>3400004361</v>
          </cell>
          <cell r="B1996">
            <v>0</v>
          </cell>
          <cell r="C1996">
            <v>6901</v>
          </cell>
          <cell r="D1996" t="str">
            <v>01.10.1993</v>
          </cell>
          <cell r="E1996">
            <v>122</v>
          </cell>
          <cell r="F1996">
            <v>6394001040</v>
          </cell>
        </row>
        <row r="1997">
          <cell r="A1997">
            <v>3400004362</v>
          </cell>
          <cell r="B1997">
            <v>0</v>
          </cell>
          <cell r="C1997">
            <v>6901</v>
          </cell>
          <cell r="D1997" t="str">
            <v>01.11.1993</v>
          </cell>
          <cell r="E1997">
            <v>180</v>
          </cell>
          <cell r="F1997">
            <v>6394001052</v>
          </cell>
        </row>
        <row r="1998">
          <cell r="A1998">
            <v>3400004363</v>
          </cell>
          <cell r="B1998">
            <v>0</v>
          </cell>
          <cell r="C1998">
            <v>6901</v>
          </cell>
          <cell r="D1998" t="str">
            <v>01.01.1994</v>
          </cell>
          <cell r="E1998">
            <v>188</v>
          </cell>
          <cell r="F1998">
            <v>6394001064</v>
          </cell>
        </row>
        <row r="1999">
          <cell r="A1999">
            <v>3400004364</v>
          </cell>
          <cell r="B1999">
            <v>0</v>
          </cell>
          <cell r="C1999">
            <v>6230</v>
          </cell>
          <cell r="D1999" t="str">
            <v>01.10.1996</v>
          </cell>
          <cell r="E1999">
            <v>0</v>
          </cell>
          <cell r="F1999">
            <v>6394001076</v>
          </cell>
        </row>
        <row r="2000">
          <cell r="A2000">
            <v>3400005205</v>
          </cell>
          <cell r="B2000">
            <v>0</v>
          </cell>
          <cell r="C2000">
            <v>6230</v>
          </cell>
          <cell r="D2000" t="str">
            <v>01.10.1996</v>
          </cell>
          <cell r="E2000">
            <v>2</v>
          </cell>
          <cell r="F2000">
            <v>6394001076</v>
          </cell>
        </row>
        <row r="2001">
          <cell r="A2001">
            <v>3400004365</v>
          </cell>
          <cell r="B2001">
            <v>3</v>
          </cell>
          <cell r="C2001">
            <v>6230</v>
          </cell>
          <cell r="D2001" t="str">
            <v>01.10.1996</v>
          </cell>
          <cell r="E2001">
            <v>0</v>
          </cell>
          <cell r="F2001">
            <v>6394001088</v>
          </cell>
        </row>
        <row r="2002">
          <cell r="A2002">
            <v>3400004365</v>
          </cell>
          <cell r="B2002">
            <v>2</v>
          </cell>
          <cell r="C2002">
            <v>6230</v>
          </cell>
          <cell r="D2002" t="str">
            <v>01.10.1996</v>
          </cell>
          <cell r="E2002">
            <v>0</v>
          </cell>
          <cell r="F2002">
            <v>6394001088</v>
          </cell>
        </row>
        <row r="2003">
          <cell r="A2003">
            <v>3400004365</v>
          </cell>
          <cell r="B2003">
            <v>1</v>
          </cell>
          <cell r="C2003">
            <v>6230</v>
          </cell>
          <cell r="D2003" t="str">
            <v>01.10.1996</v>
          </cell>
          <cell r="E2003">
            <v>0</v>
          </cell>
          <cell r="F2003">
            <v>6394001088</v>
          </cell>
        </row>
        <row r="2004">
          <cell r="A2004">
            <v>3400004365</v>
          </cell>
          <cell r="B2004">
            <v>0</v>
          </cell>
          <cell r="C2004">
            <v>6230</v>
          </cell>
          <cell r="D2004" t="str">
            <v>01.10.1996</v>
          </cell>
          <cell r="E2004">
            <v>0</v>
          </cell>
          <cell r="F2004">
            <v>6394001088</v>
          </cell>
        </row>
        <row r="2005">
          <cell r="A2005">
            <v>3400004366</v>
          </cell>
          <cell r="B2005">
            <v>0</v>
          </cell>
          <cell r="C2005">
            <v>5800</v>
          </cell>
          <cell r="D2005" t="str">
            <v>01.10.1996</v>
          </cell>
          <cell r="E2005">
            <v>1</v>
          </cell>
          <cell r="F2005">
            <v>6394001099</v>
          </cell>
        </row>
        <row r="2006">
          <cell r="A2006">
            <v>3400004367</v>
          </cell>
          <cell r="B2006">
            <v>0</v>
          </cell>
          <cell r="C2006">
            <v>5900</v>
          </cell>
          <cell r="D2006" t="str">
            <v>01.09.1994</v>
          </cell>
          <cell r="E2006">
            <v>4</v>
          </cell>
          <cell r="F2006">
            <v>6394001104</v>
          </cell>
        </row>
        <row r="2007">
          <cell r="A2007">
            <v>3400004368</v>
          </cell>
          <cell r="B2007">
            <v>0</v>
          </cell>
          <cell r="C2007">
            <v>5800</v>
          </cell>
          <cell r="D2007" t="str">
            <v>01.10.1996</v>
          </cell>
          <cell r="E2007">
            <v>1</v>
          </cell>
          <cell r="F2007">
            <v>6394001112</v>
          </cell>
        </row>
        <row r="2008">
          <cell r="A2008">
            <v>3400004369</v>
          </cell>
          <cell r="B2008">
            <v>0</v>
          </cell>
          <cell r="C2008">
            <v>5800</v>
          </cell>
          <cell r="D2008" t="str">
            <v>01.10.1996</v>
          </cell>
          <cell r="E2008">
            <v>1</v>
          </cell>
          <cell r="F2008">
            <v>6394001129</v>
          </cell>
        </row>
        <row r="2009">
          <cell r="A2009">
            <v>3400004370</v>
          </cell>
          <cell r="B2009">
            <v>0</v>
          </cell>
          <cell r="C2009">
            <v>5800</v>
          </cell>
          <cell r="D2009" t="str">
            <v>01.10.1996</v>
          </cell>
          <cell r="E2009">
            <v>1</v>
          </cell>
          <cell r="F2009">
            <v>6394001131</v>
          </cell>
        </row>
        <row r="2010">
          <cell r="A2010">
            <v>3400004371</v>
          </cell>
          <cell r="B2010">
            <v>0</v>
          </cell>
          <cell r="C2010">
            <v>5800</v>
          </cell>
          <cell r="D2010" t="str">
            <v>01.10.1996</v>
          </cell>
          <cell r="E2010">
            <v>1</v>
          </cell>
          <cell r="F2010">
            <v>6394001143</v>
          </cell>
        </row>
        <row r="2011">
          <cell r="A2011">
            <v>3400004372</v>
          </cell>
          <cell r="B2011">
            <v>0</v>
          </cell>
          <cell r="C2011">
            <v>5800</v>
          </cell>
          <cell r="D2011" t="str">
            <v>01.10.1996</v>
          </cell>
          <cell r="E2011">
            <v>1</v>
          </cell>
          <cell r="F2011">
            <v>6394001155</v>
          </cell>
        </row>
        <row r="2012">
          <cell r="A2012">
            <v>3400004373</v>
          </cell>
          <cell r="B2012">
            <v>0</v>
          </cell>
          <cell r="C2012">
            <v>5900</v>
          </cell>
          <cell r="D2012" t="str">
            <v>01.09.1994</v>
          </cell>
          <cell r="E2012">
            <v>1</v>
          </cell>
          <cell r="F2012">
            <v>6394001167</v>
          </cell>
        </row>
        <row r="2013">
          <cell r="A2013">
            <v>3400004374</v>
          </cell>
          <cell r="B2013">
            <v>0</v>
          </cell>
          <cell r="C2013">
            <v>5800</v>
          </cell>
          <cell r="D2013" t="str">
            <v>01.10.1996</v>
          </cell>
          <cell r="E2013">
            <v>1</v>
          </cell>
          <cell r="F2013">
            <v>6394001179</v>
          </cell>
        </row>
        <row r="2014">
          <cell r="A2014">
            <v>3400004375</v>
          </cell>
          <cell r="B2014">
            <v>0</v>
          </cell>
          <cell r="C2014">
            <v>5800</v>
          </cell>
          <cell r="D2014" t="str">
            <v>01.10.1996</v>
          </cell>
          <cell r="E2014">
            <v>1</v>
          </cell>
          <cell r="F2014">
            <v>6394001180</v>
          </cell>
        </row>
        <row r="2015">
          <cell r="A2015">
            <v>3400004376</v>
          </cell>
          <cell r="B2015">
            <v>0</v>
          </cell>
          <cell r="C2015">
            <v>5800</v>
          </cell>
          <cell r="D2015" t="str">
            <v>01.10.1996</v>
          </cell>
          <cell r="E2015">
            <v>1</v>
          </cell>
          <cell r="F2015">
            <v>6394001210</v>
          </cell>
        </row>
        <row r="2016">
          <cell r="A2016">
            <v>3400004377</v>
          </cell>
          <cell r="B2016">
            <v>0</v>
          </cell>
          <cell r="C2016">
            <v>5800</v>
          </cell>
          <cell r="D2016" t="str">
            <v>01.10.1996</v>
          </cell>
          <cell r="E2016">
            <v>1</v>
          </cell>
          <cell r="F2016">
            <v>6394001222</v>
          </cell>
        </row>
        <row r="2017">
          <cell r="A2017">
            <v>3400004378</v>
          </cell>
          <cell r="B2017">
            <v>0</v>
          </cell>
          <cell r="C2017">
            <v>5900</v>
          </cell>
          <cell r="D2017" t="str">
            <v>01.09.1994</v>
          </cell>
          <cell r="E2017">
            <v>2</v>
          </cell>
          <cell r="F2017">
            <v>6394001234</v>
          </cell>
        </row>
        <row r="2018">
          <cell r="A2018">
            <v>3400004379</v>
          </cell>
          <cell r="B2018">
            <v>0</v>
          </cell>
          <cell r="C2018">
            <v>5800</v>
          </cell>
          <cell r="D2018" t="str">
            <v>01.10.1996</v>
          </cell>
          <cell r="E2018">
            <v>1</v>
          </cell>
          <cell r="F2018">
            <v>6394001246</v>
          </cell>
        </row>
        <row r="2019">
          <cell r="A2019">
            <v>3400004380</v>
          </cell>
          <cell r="B2019">
            <v>0</v>
          </cell>
          <cell r="C2019">
            <v>5800</v>
          </cell>
          <cell r="D2019" t="str">
            <v>01.10.1996</v>
          </cell>
          <cell r="E2019">
            <v>1</v>
          </cell>
          <cell r="F2019">
            <v>6394001258</v>
          </cell>
        </row>
        <row r="2020">
          <cell r="A2020">
            <v>3400004381</v>
          </cell>
          <cell r="B2020">
            <v>0</v>
          </cell>
          <cell r="C2020">
            <v>5800</v>
          </cell>
          <cell r="D2020" t="str">
            <v>01.10.1996</v>
          </cell>
          <cell r="E2020">
            <v>1</v>
          </cell>
          <cell r="F2020">
            <v>6394001269</v>
          </cell>
        </row>
        <row r="2021">
          <cell r="A2021">
            <v>3400004382</v>
          </cell>
          <cell r="B2021">
            <v>0</v>
          </cell>
          <cell r="C2021">
            <v>5800</v>
          </cell>
          <cell r="D2021" t="str">
            <v>01.10.1996</v>
          </cell>
          <cell r="E2021">
            <v>1</v>
          </cell>
          <cell r="F2021">
            <v>6394001283</v>
          </cell>
        </row>
        <row r="2022">
          <cell r="A2022">
            <v>3400004383</v>
          </cell>
          <cell r="B2022">
            <v>0</v>
          </cell>
          <cell r="C2022">
            <v>5800</v>
          </cell>
          <cell r="D2022" t="str">
            <v>01.10.1996</v>
          </cell>
          <cell r="E2022">
            <v>1</v>
          </cell>
          <cell r="F2022">
            <v>6394001295</v>
          </cell>
        </row>
        <row r="2023">
          <cell r="A2023">
            <v>3400004384</v>
          </cell>
          <cell r="B2023">
            <v>0</v>
          </cell>
          <cell r="C2023">
            <v>6600</v>
          </cell>
          <cell r="D2023" t="str">
            <v>01.10.1996</v>
          </cell>
          <cell r="E2023">
            <v>1</v>
          </cell>
          <cell r="F2023">
            <v>6394001301</v>
          </cell>
        </row>
        <row r="2024">
          <cell r="A2024">
            <v>3400004385</v>
          </cell>
          <cell r="B2024">
            <v>0</v>
          </cell>
          <cell r="C2024">
            <v>5800</v>
          </cell>
          <cell r="D2024" t="str">
            <v>01.10.1996</v>
          </cell>
          <cell r="E2024">
            <v>1</v>
          </cell>
          <cell r="F2024">
            <v>6394001313</v>
          </cell>
        </row>
        <row r="2025">
          <cell r="A2025">
            <v>3400004386</v>
          </cell>
          <cell r="B2025">
            <v>0</v>
          </cell>
          <cell r="C2025">
            <v>5800</v>
          </cell>
          <cell r="D2025" t="str">
            <v>01.10.1996</v>
          </cell>
          <cell r="E2025">
            <v>1</v>
          </cell>
          <cell r="F2025">
            <v>6394001325</v>
          </cell>
        </row>
        <row r="2026">
          <cell r="A2026">
            <v>3400004387</v>
          </cell>
          <cell r="B2026">
            <v>0</v>
          </cell>
          <cell r="C2026">
            <v>5800</v>
          </cell>
          <cell r="D2026" t="str">
            <v>01.10.1996</v>
          </cell>
          <cell r="E2026">
            <v>1</v>
          </cell>
          <cell r="F2026">
            <v>6394001337</v>
          </cell>
        </row>
        <row r="2027">
          <cell r="A2027">
            <v>3400004388</v>
          </cell>
          <cell r="B2027">
            <v>2</v>
          </cell>
          <cell r="C2027">
            <v>6220</v>
          </cell>
          <cell r="D2027" t="str">
            <v>01.10.1996</v>
          </cell>
          <cell r="E2027">
            <v>0</v>
          </cell>
          <cell r="F2027">
            <v>6395000019</v>
          </cell>
        </row>
        <row r="2028">
          <cell r="A2028">
            <v>3400004388</v>
          </cell>
          <cell r="B2028">
            <v>1</v>
          </cell>
          <cell r="C2028">
            <v>6220</v>
          </cell>
          <cell r="D2028" t="str">
            <v>01.10.1996</v>
          </cell>
          <cell r="E2028">
            <v>0</v>
          </cell>
          <cell r="F2028">
            <v>6395000019</v>
          </cell>
        </row>
        <row r="2029">
          <cell r="A2029">
            <v>3400004388</v>
          </cell>
          <cell r="B2029">
            <v>0</v>
          </cell>
          <cell r="C2029">
            <v>6220</v>
          </cell>
          <cell r="D2029" t="str">
            <v>01.10.1996</v>
          </cell>
          <cell r="E2029">
            <v>0</v>
          </cell>
          <cell r="F2029">
            <v>6395000019</v>
          </cell>
        </row>
        <row r="2030">
          <cell r="A2030">
            <v>3400005558</v>
          </cell>
          <cell r="B2030">
            <v>0</v>
          </cell>
          <cell r="C2030">
            <v>6220</v>
          </cell>
          <cell r="D2030" t="str">
            <v>01.10.1996</v>
          </cell>
          <cell r="E2030">
            <v>4</v>
          </cell>
          <cell r="F2030">
            <v>6395000019</v>
          </cell>
        </row>
        <row r="2031">
          <cell r="A2031">
            <v>3400005557</v>
          </cell>
          <cell r="B2031">
            <v>0</v>
          </cell>
          <cell r="C2031">
            <v>6220</v>
          </cell>
          <cell r="D2031" t="str">
            <v>01.10.1996</v>
          </cell>
          <cell r="E2031">
            <v>2</v>
          </cell>
          <cell r="F2031">
            <v>6395000019</v>
          </cell>
        </row>
        <row r="2032">
          <cell r="A2032">
            <v>3400005559</v>
          </cell>
          <cell r="B2032">
            <v>0</v>
          </cell>
          <cell r="C2032">
            <v>6220</v>
          </cell>
          <cell r="D2032" t="str">
            <v>01.10.1996</v>
          </cell>
          <cell r="E2032">
            <v>2</v>
          </cell>
          <cell r="F2032">
            <v>6395000019</v>
          </cell>
        </row>
        <row r="2033">
          <cell r="A2033">
            <v>3400004389</v>
          </cell>
          <cell r="B2033">
            <v>1</v>
          </cell>
          <cell r="C2033">
            <v>6230</v>
          </cell>
          <cell r="D2033" t="str">
            <v>01.10.1996</v>
          </cell>
          <cell r="E2033">
            <v>0</v>
          </cell>
          <cell r="F2033">
            <v>6395000035</v>
          </cell>
        </row>
        <row r="2034">
          <cell r="A2034">
            <v>3400004389</v>
          </cell>
          <cell r="B2034">
            <v>0</v>
          </cell>
          <cell r="C2034">
            <v>6230</v>
          </cell>
          <cell r="D2034" t="str">
            <v>01.10.1996</v>
          </cell>
          <cell r="E2034">
            <v>0</v>
          </cell>
          <cell r="F2034">
            <v>6395000035</v>
          </cell>
        </row>
        <row r="2035">
          <cell r="A2035">
            <v>3400004390</v>
          </cell>
          <cell r="B2035">
            <v>1</v>
          </cell>
          <cell r="C2035">
            <v>6230</v>
          </cell>
          <cell r="D2035" t="str">
            <v>01.10.1996</v>
          </cell>
          <cell r="E2035">
            <v>0</v>
          </cell>
          <cell r="F2035">
            <v>6395000043</v>
          </cell>
        </row>
        <row r="2036">
          <cell r="A2036">
            <v>3400004390</v>
          </cell>
          <cell r="B2036">
            <v>0</v>
          </cell>
          <cell r="C2036">
            <v>6230</v>
          </cell>
          <cell r="D2036" t="str">
            <v>01.10.1996</v>
          </cell>
          <cell r="E2036">
            <v>0</v>
          </cell>
          <cell r="F2036">
            <v>6395000043</v>
          </cell>
        </row>
        <row r="2037">
          <cell r="A2037">
            <v>3400004390</v>
          </cell>
          <cell r="B2037">
            <v>2</v>
          </cell>
          <cell r="C2037">
            <v>6230</v>
          </cell>
          <cell r="D2037" t="str">
            <v>01.10.1996</v>
          </cell>
          <cell r="E2037">
            <v>0</v>
          </cell>
          <cell r="F2037">
            <v>6395000043</v>
          </cell>
        </row>
        <row r="2038">
          <cell r="A2038">
            <v>3400004391</v>
          </cell>
          <cell r="B2038">
            <v>1</v>
          </cell>
          <cell r="C2038">
            <v>6230</v>
          </cell>
          <cell r="D2038" t="str">
            <v>01.10.1996</v>
          </cell>
          <cell r="E2038">
            <v>0</v>
          </cell>
          <cell r="F2038">
            <v>6395000051</v>
          </cell>
        </row>
        <row r="2039">
          <cell r="A2039">
            <v>3400004391</v>
          </cell>
          <cell r="B2039">
            <v>0</v>
          </cell>
          <cell r="C2039">
            <v>6230</v>
          </cell>
          <cell r="D2039" t="str">
            <v>01.10.1996</v>
          </cell>
          <cell r="E2039">
            <v>0</v>
          </cell>
          <cell r="F2039">
            <v>6395000051</v>
          </cell>
        </row>
        <row r="2040">
          <cell r="A2040">
            <v>3400004392</v>
          </cell>
          <cell r="B2040">
            <v>0</v>
          </cell>
          <cell r="C2040">
            <v>6230</v>
          </cell>
          <cell r="D2040" t="str">
            <v>01.10.1996</v>
          </cell>
          <cell r="E2040">
            <v>0</v>
          </cell>
          <cell r="F2040">
            <v>6395000060</v>
          </cell>
        </row>
        <row r="2041">
          <cell r="A2041">
            <v>3400004392</v>
          </cell>
          <cell r="B2041">
            <v>1</v>
          </cell>
          <cell r="C2041">
            <v>6230</v>
          </cell>
          <cell r="D2041" t="str">
            <v>01.10.1996</v>
          </cell>
          <cell r="E2041">
            <v>0</v>
          </cell>
          <cell r="F2041">
            <v>6395000060</v>
          </cell>
        </row>
        <row r="2042">
          <cell r="A2042">
            <v>3400004393</v>
          </cell>
          <cell r="B2042">
            <v>0</v>
          </cell>
          <cell r="C2042">
            <v>5600</v>
          </cell>
          <cell r="D2042" t="str">
            <v>01.10.1996</v>
          </cell>
          <cell r="E2042">
            <v>0</v>
          </cell>
          <cell r="F2042">
            <v>6395000072</v>
          </cell>
        </row>
        <row r="2043">
          <cell r="A2043">
            <v>3400004394</v>
          </cell>
          <cell r="B2043">
            <v>0</v>
          </cell>
          <cell r="C2043">
            <v>6600</v>
          </cell>
          <cell r="D2043" t="str">
            <v>01.10.1996</v>
          </cell>
          <cell r="E2043">
            <v>1</v>
          </cell>
          <cell r="F2043">
            <v>6395000096</v>
          </cell>
        </row>
        <row r="2044">
          <cell r="A2044">
            <v>3400004395</v>
          </cell>
          <cell r="B2044">
            <v>0</v>
          </cell>
          <cell r="C2044">
            <v>6600</v>
          </cell>
          <cell r="D2044" t="str">
            <v>01.10.1996</v>
          </cell>
          <cell r="E2044">
            <v>1</v>
          </cell>
          <cell r="F2044">
            <v>6395000108</v>
          </cell>
        </row>
        <row r="2045">
          <cell r="A2045">
            <v>3400004396</v>
          </cell>
          <cell r="B2045">
            <v>0</v>
          </cell>
          <cell r="C2045">
            <v>6600</v>
          </cell>
          <cell r="D2045" t="str">
            <v>01.10.1996</v>
          </cell>
          <cell r="E2045">
            <v>1</v>
          </cell>
          <cell r="F2045">
            <v>6395000116</v>
          </cell>
        </row>
        <row r="2046">
          <cell r="A2046">
            <v>3400004397</v>
          </cell>
          <cell r="B2046">
            <v>0</v>
          </cell>
          <cell r="C2046">
            <v>6600</v>
          </cell>
          <cell r="D2046" t="str">
            <v>01.10.1996</v>
          </cell>
          <cell r="E2046">
            <v>1</v>
          </cell>
          <cell r="F2046">
            <v>6395000124</v>
          </cell>
        </row>
        <row r="2047">
          <cell r="A2047">
            <v>3400004398</v>
          </cell>
          <cell r="B2047">
            <v>0</v>
          </cell>
          <cell r="C2047">
            <v>6600</v>
          </cell>
          <cell r="D2047" t="str">
            <v>01.10.1996</v>
          </cell>
          <cell r="E2047">
            <v>1</v>
          </cell>
          <cell r="F2047">
            <v>6395000132</v>
          </cell>
        </row>
        <row r="2048">
          <cell r="A2048">
            <v>3400004399</v>
          </cell>
          <cell r="B2048">
            <v>0</v>
          </cell>
          <cell r="C2048">
            <v>6600</v>
          </cell>
          <cell r="D2048" t="str">
            <v>01.10.1996</v>
          </cell>
          <cell r="E2048">
            <v>1</v>
          </cell>
          <cell r="F2048">
            <v>6395000149</v>
          </cell>
        </row>
        <row r="2049">
          <cell r="A2049">
            <v>3400004400</v>
          </cell>
          <cell r="B2049">
            <v>0</v>
          </cell>
          <cell r="C2049">
            <v>6600</v>
          </cell>
          <cell r="D2049" t="str">
            <v>01.10.1996</v>
          </cell>
          <cell r="E2049">
            <v>1</v>
          </cell>
          <cell r="F2049">
            <v>6395000151</v>
          </cell>
        </row>
        <row r="2050">
          <cell r="A2050">
            <v>3400004401</v>
          </cell>
          <cell r="B2050">
            <v>0</v>
          </cell>
          <cell r="C2050">
            <v>6602</v>
          </cell>
          <cell r="D2050" t="str">
            <v>01.12.1994</v>
          </cell>
          <cell r="E2050">
            <v>1</v>
          </cell>
          <cell r="F2050">
            <v>6395000163</v>
          </cell>
        </row>
        <row r="2051">
          <cell r="A2051">
            <v>3400004402</v>
          </cell>
          <cell r="B2051">
            <v>0</v>
          </cell>
          <cell r="C2051">
            <v>6600</v>
          </cell>
          <cell r="D2051" t="str">
            <v>01.10.1996</v>
          </cell>
          <cell r="E2051">
            <v>1</v>
          </cell>
          <cell r="F2051">
            <v>6395000175</v>
          </cell>
        </row>
        <row r="2052">
          <cell r="A2052">
            <v>3400004403</v>
          </cell>
          <cell r="B2052">
            <v>0</v>
          </cell>
          <cell r="C2052">
            <v>6602</v>
          </cell>
          <cell r="D2052" t="str">
            <v>01.12.1994</v>
          </cell>
          <cell r="E2052">
            <v>1</v>
          </cell>
          <cell r="F2052">
            <v>6395000187</v>
          </cell>
        </row>
        <row r="2053">
          <cell r="A2053">
            <v>3400004404</v>
          </cell>
          <cell r="B2053">
            <v>0</v>
          </cell>
          <cell r="C2053">
            <v>6600</v>
          </cell>
          <cell r="D2053" t="str">
            <v>01.10.1996</v>
          </cell>
          <cell r="E2053">
            <v>1</v>
          </cell>
          <cell r="F2053">
            <v>6395000199</v>
          </cell>
        </row>
        <row r="2054">
          <cell r="A2054">
            <v>3400004405</v>
          </cell>
          <cell r="B2054">
            <v>0</v>
          </cell>
          <cell r="C2054">
            <v>6600</v>
          </cell>
          <cell r="D2054" t="str">
            <v>01.10.1996</v>
          </cell>
          <cell r="E2054">
            <v>1</v>
          </cell>
          <cell r="F2054">
            <v>6395000205</v>
          </cell>
        </row>
        <row r="2055">
          <cell r="A2055">
            <v>3400004406</v>
          </cell>
          <cell r="B2055">
            <v>0</v>
          </cell>
          <cell r="C2055">
            <v>6600</v>
          </cell>
          <cell r="D2055" t="str">
            <v>01.10.1996</v>
          </cell>
          <cell r="E2055">
            <v>1</v>
          </cell>
          <cell r="F2055">
            <v>6395000213</v>
          </cell>
        </row>
        <row r="2056">
          <cell r="A2056">
            <v>3400004407</v>
          </cell>
          <cell r="B2056">
            <v>0</v>
          </cell>
          <cell r="C2056">
            <v>6600</v>
          </cell>
          <cell r="D2056" t="str">
            <v>01.10.1996</v>
          </cell>
          <cell r="E2056">
            <v>1</v>
          </cell>
          <cell r="F2056">
            <v>6395000221</v>
          </cell>
        </row>
        <row r="2057">
          <cell r="A2057">
            <v>3400004408</v>
          </cell>
          <cell r="B2057">
            <v>0</v>
          </cell>
          <cell r="C2057">
            <v>6600</v>
          </cell>
          <cell r="D2057" t="str">
            <v>01.10.1996</v>
          </cell>
          <cell r="E2057">
            <v>1</v>
          </cell>
          <cell r="F2057">
            <v>6395000230</v>
          </cell>
        </row>
        <row r="2058">
          <cell r="A2058">
            <v>3400004409</v>
          </cell>
          <cell r="B2058">
            <v>0</v>
          </cell>
          <cell r="C2058">
            <v>6600</v>
          </cell>
          <cell r="D2058" t="str">
            <v>01.10.1996</v>
          </cell>
          <cell r="E2058">
            <v>1</v>
          </cell>
          <cell r="F2058">
            <v>6395000242</v>
          </cell>
        </row>
        <row r="2059">
          <cell r="A2059">
            <v>3400004410</v>
          </cell>
          <cell r="B2059">
            <v>0</v>
          </cell>
          <cell r="C2059">
            <v>6600</v>
          </cell>
          <cell r="D2059" t="str">
            <v>01.10.1996</v>
          </cell>
          <cell r="E2059">
            <v>1</v>
          </cell>
          <cell r="F2059">
            <v>6395000254</v>
          </cell>
        </row>
        <row r="2060">
          <cell r="A2060">
            <v>3400004411</v>
          </cell>
          <cell r="B2060">
            <v>0</v>
          </cell>
          <cell r="C2060">
            <v>6602</v>
          </cell>
          <cell r="D2060" t="str">
            <v>01.12.1994</v>
          </cell>
          <cell r="E2060">
            <v>0</v>
          </cell>
          <cell r="F2060">
            <v>6395000266</v>
          </cell>
        </row>
        <row r="2061">
          <cell r="A2061">
            <v>3400004412</v>
          </cell>
          <cell r="B2061">
            <v>0</v>
          </cell>
          <cell r="C2061">
            <v>6600</v>
          </cell>
          <cell r="D2061" t="str">
            <v>01.10.1996</v>
          </cell>
          <cell r="E2061">
            <v>1</v>
          </cell>
          <cell r="F2061">
            <v>6395000278</v>
          </cell>
        </row>
        <row r="2062">
          <cell r="A2062">
            <v>3400004413</v>
          </cell>
          <cell r="B2062">
            <v>0</v>
          </cell>
          <cell r="C2062">
            <v>6602</v>
          </cell>
          <cell r="D2062" t="str">
            <v>01.12.1994</v>
          </cell>
          <cell r="E2062">
            <v>1</v>
          </cell>
          <cell r="F2062">
            <v>6395000289</v>
          </cell>
        </row>
        <row r="2063">
          <cell r="A2063">
            <v>3400004414</v>
          </cell>
          <cell r="B2063">
            <v>0</v>
          </cell>
          <cell r="C2063">
            <v>5100</v>
          </cell>
          <cell r="D2063" t="str">
            <v>01.10.1996</v>
          </cell>
          <cell r="E2063">
            <v>0</v>
          </cell>
          <cell r="F2063">
            <v>6395000291</v>
          </cell>
        </row>
        <row r="2064">
          <cell r="A2064">
            <v>3400004415</v>
          </cell>
          <cell r="B2064">
            <v>0</v>
          </cell>
          <cell r="C2064">
            <v>6600</v>
          </cell>
          <cell r="D2064" t="str">
            <v>01.10.1996</v>
          </cell>
          <cell r="E2064">
            <v>0</v>
          </cell>
          <cell r="F2064">
            <v>6395000302</v>
          </cell>
        </row>
        <row r="2065">
          <cell r="A2065">
            <v>3400004416</v>
          </cell>
          <cell r="B2065">
            <v>0</v>
          </cell>
          <cell r="C2065">
            <v>6600</v>
          </cell>
          <cell r="D2065" t="str">
            <v>01.10.1996</v>
          </cell>
          <cell r="E2065">
            <v>0</v>
          </cell>
          <cell r="F2065">
            <v>6395000319</v>
          </cell>
        </row>
        <row r="2066">
          <cell r="A2066">
            <v>3400004417</v>
          </cell>
          <cell r="B2066">
            <v>0</v>
          </cell>
          <cell r="C2066">
            <v>6602</v>
          </cell>
          <cell r="D2066" t="str">
            <v>01.01.1995</v>
          </cell>
          <cell r="E2066">
            <v>0</v>
          </cell>
          <cell r="F2066">
            <v>6395000321</v>
          </cell>
        </row>
        <row r="2067">
          <cell r="A2067">
            <v>3400004418</v>
          </cell>
          <cell r="B2067">
            <v>0</v>
          </cell>
          <cell r="C2067">
            <v>6602</v>
          </cell>
          <cell r="D2067" t="str">
            <v>01.01.1995</v>
          </cell>
          <cell r="E2067">
            <v>0</v>
          </cell>
          <cell r="F2067">
            <v>6395000333</v>
          </cell>
        </row>
        <row r="2068">
          <cell r="A2068">
            <v>3400004419</v>
          </cell>
          <cell r="B2068">
            <v>0</v>
          </cell>
          <cell r="C2068">
            <v>6602</v>
          </cell>
          <cell r="D2068" t="str">
            <v>01.01.1995</v>
          </cell>
          <cell r="E2068">
            <v>1</v>
          </cell>
          <cell r="F2068">
            <v>6395000345</v>
          </cell>
        </row>
        <row r="2069">
          <cell r="A2069">
            <v>3400004420</v>
          </cell>
          <cell r="B2069">
            <v>0</v>
          </cell>
          <cell r="C2069">
            <v>5800</v>
          </cell>
          <cell r="D2069" t="str">
            <v>01.10.1996</v>
          </cell>
          <cell r="E2069">
            <v>1</v>
          </cell>
          <cell r="F2069">
            <v>6395000357</v>
          </cell>
        </row>
        <row r="2070">
          <cell r="A2070">
            <v>3400004421</v>
          </cell>
          <cell r="B2070">
            <v>0</v>
          </cell>
          <cell r="C2070">
            <v>5800</v>
          </cell>
          <cell r="D2070" t="str">
            <v>01.10.1996</v>
          </cell>
          <cell r="E2070">
            <v>1</v>
          </cell>
          <cell r="F2070">
            <v>6395000369</v>
          </cell>
        </row>
        <row r="2071">
          <cell r="A2071">
            <v>3400004422</v>
          </cell>
          <cell r="B2071">
            <v>0</v>
          </cell>
          <cell r="C2071">
            <v>5800</v>
          </cell>
          <cell r="D2071" t="str">
            <v>01.10.1996</v>
          </cell>
          <cell r="E2071">
            <v>1</v>
          </cell>
          <cell r="F2071">
            <v>6395000370</v>
          </cell>
        </row>
        <row r="2072">
          <cell r="A2072">
            <v>3400004423</v>
          </cell>
          <cell r="B2072">
            <v>0</v>
          </cell>
          <cell r="C2072">
            <v>6801</v>
          </cell>
          <cell r="D2072" t="str">
            <v>01.10.1996</v>
          </cell>
          <cell r="E2072">
            <v>1</v>
          </cell>
          <cell r="F2072">
            <v>6395000382</v>
          </cell>
        </row>
        <row r="2073">
          <cell r="A2073">
            <v>3400004423</v>
          </cell>
          <cell r="B2073">
            <v>1</v>
          </cell>
          <cell r="C2073">
            <v>6801</v>
          </cell>
          <cell r="D2073" t="str">
            <v>01.10.1996</v>
          </cell>
          <cell r="E2073">
            <v>0</v>
          </cell>
          <cell r="F2073">
            <v>6395000382</v>
          </cell>
        </row>
        <row r="2074">
          <cell r="A2074">
            <v>3400004424</v>
          </cell>
          <cell r="B2074">
            <v>0</v>
          </cell>
          <cell r="C2074">
            <v>6901</v>
          </cell>
          <cell r="D2074" t="str">
            <v>01.01.1995</v>
          </cell>
          <cell r="E2074">
            <v>0</v>
          </cell>
          <cell r="F2074">
            <v>6395000394</v>
          </cell>
        </row>
        <row r="2075">
          <cell r="A2075">
            <v>3400004425</v>
          </cell>
          <cell r="B2075">
            <v>0</v>
          </cell>
          <cell r="C2075">
            <v>6901</v>
          </cell>
          <cell r="D2075" t="str">
            <v>01.01.1995</v>
          </cell>
          <cell r="E2075">
            <v>15</v>
          </cell>
          <cell r="F2075">
            <v>6395000400</v>
          </cell>
        </row>
        <row r="2076">
          <cell r="A2076">
            <v>3400004426</v>
          </cell>
          <cell r="B2076">
            <v>0</v>
          </cell>
          <cell r="C2076">
            <v>6901</v>
          </cell>
          <cell r="D2076" t="str">
            <v>01.12.1994</v>
          </cell>
          <cell r="E2076">
            <v>0</v>
          </cell>
          <cell r="F2076">
            <v>6395000412</v>
          </cell>
        </row>
        <row r="2077">
          <cell r="A2077">
            <v>3400004427</v>
          </cell>
          <cell r="B2077">
            <v>0</v>
          </cell>
          <cell r="C2077">
            <v>6801</v>
          </cell>
          <cell r="D2077" t="str">
            <v>01.10.1996</v>
          </cell>
          <cell r="E2077">
            <v>1</v>
          </cell>
          <cell r="F2077">
            <v>6395000424</v>
          </cell>
        </row>
        <row r="2078">
          <cell r="A2078">
            <v>3400004428</v>
          </cell>
          <cell r="B2078">
            <v>0</v>
          </cell>
          <cell r="C2078">
            <v>6230</v>
          </cell>
          <cell r="D2078" t="str">
            <v>01.10.1996</v>
          </cell>
          <cell r="E2078">
            <v>0</v>
          </cell>
          <cell r="F2078">
            <v>6395000436</v>
          </cell>
        </row>
        <row r="2079">
          <cell r="A2079">
            <v>3400005206</v>
          </cell>
          <cell r="B2079">
            <v>0</v>
          </cell>
          <cell r="C2079">
            <v>6230</v>
          </cell>
          <cell r="D2079" t="str">
            <v>01.10.1996</v>
          </cell>
          <cell r="E2079">
            <v>2</v>
          </cell>
          <cell r="F2079">
            <v>6395000436</v>
          </cell>
        </row>
        <row r="2080">
          <cell r="A2080">
            <v>3400004429</v>
          </cell>
          <cell r="B2080">
            <v>0</v>
          </cell>
          <cell r="C2080">
            <v>6800</v>
          </cell>
          <cell r="D2080" t="str">
            <v>01.10.1996</v>
          </cell>
          <cell r="E2080">
            <v>1</v>
          </cell>
          <cell r="F2080">
            <v>6395000448</v>
          </cell>
        </row>
        <row r="2081">
          <cell r="A2081">
            <v>3400004430</v>
          </cell>
          <cell r="B2081">
            <v>0</v>
          </cell>
          <cell r="C2081">
            <v>6210</v>
          </cell>
          <cell r="D2081" t="str">
            <v>01.10.1996</v>
          </cell>
          <cell r="E2081">
            <v>0</v>
          </cell>
          <cell r="F2081">
            <v>6395000459</v>
          </cell>
        </row>
        <row r="2082">
          <cell r="A2082">
            <v>3400004431</v>
          </cell>
          <cell r="B2082">
            <v>0</v>
          </cell>
          <cell r="C2082">
            <v>6901</v>
          </cell>
          <cell r="D2082" t="str">
            <v>01.12.1994</v>
          </cell>
          <cell r="E2082">
            <v>5</v>
          </cell>
          <cell r="F2082">
            <v>6395000461</v>
          </cell>
        </row>
        <row r="2083">
          <cell r="A2083">
            <v>3400004432</v>
          </cell>
          <cell r="B2083">
            <v>0</v>
          </cell>
          <cell r="C2083">
            <v>6900</v>
          </cell>
          <cell r="D2083" t="str">
            <v>01.11.1994</v>
          </cell>
          <cell r="E2083">
            <v>4</v>
          </cell>
          <cell r="F2083">
            <v>6395000473</v>
          </cell>
        </row>
        <row r="2084">
          <cell r="A2084">
            <v>3400004433</v>
          </cell>
          <cell r="B2084">
            <v>0</v>
          </cell>
          <cell r="C2084">
            <v>5301</v>
          </cell>
          <cell r="D2084" t="str">
            <v>01.10.1996</v>
          </cell>
          <cell r="E2084">
            <v>0</v>
          </cell>
          <cell r="F2084">
            <v>6395000485</v>
          </cell>
        </row>
        <row r="2085">
          <cell r="A2085">
            <v>3400004434</v>
          </cell>
          <cell r="B2085">
            <v>0</v>
          </cell>
          <cell r="C2085">
            <v>5301</v>
          </cell>
          <cell r="D2085" t="str">
            <v>01.10.1996</v>
          </cell>
          <cell r="E2085">
            <v>0</v>
          </cell>
          <cell r="F2085">
            <v>6395000497</v>
          </cell>
        </row>
        <row r="2086">
          <cell r="A2086">
            <v>3400004435</v>
          </cell>
          <cell r="B2086">
            <v>0</v>
          </cell>
          <cell r="C2086">
            <v>6230</v>
          </cell>
          <cell r="D2086" t="str">
            <v>01.10.1996</v>
          </cell>
          <cell r="E2086">
            <v>0</v>
          </cell>
          <cell r="F2086">
            <v>6395000503</v>
          </cell>
        </row>
        <row r="2087">
          <cell r="A2087">
            <v>3400004436</v>
          </cell>
          <cell r="B2087">
            <v>0</v>
          </cell>
          <cell r="C2087">
            <v>6901</v>
          </cell>
          <cell r="D2087" t="str">
            <v>01.11.1994</v>
          </cell>
          <cell r="E2087">
            <v>4</v>
          </cell>
          <cell r="F2087">
            <v>6395000515</v>
          </cell>
        </row>
        <row r="2088">
          <cell r="A2088">
            <v>3400004437</v>
          </cell>
          <cell r="B2088">
            <v>0</v>
          </cell>
          <cell r="C2088">
            <v>5100</v>
          </cell>
          <cell r="D2088" t="str">
            <v>01.10.1996</v>
          </cell>
          <cell r="E2088">
            <v>1</v>
          </cell>
          <cell r="F2088">
            <v>6395000527</v>
          </cell>
        </row>
        <row r="2089">
          <cell r="A2089">
            <v>3400004438</v>
          </cell>
          <cell r="B2089">
            <v>0</v>
          </cell>
          <cell r="C2089">
            <v>5100</v>
          </cell>
          <cell r="D2089" t="str">
            <v>01.10.1996</v>
          </cell>
          <cell r="E2089">
            <v>1</v>
          </cell>
          <cell r="F2089">
            <v>6395000539</v>
          </cell>
        </row>
        <row r="2090">
          <cell r="A2090">
            <v>3400004439</v>
          </cell>
          <cell r="B2090">
            <v>0</v>
          </cell>
          <cell r="C2090">
            <v>5100</v>
          </cell>
          <cell r="D2090" t="str">
            <v>01.10.1996</v>
          </cell>
          <cell r="E2090">
            <v>1</v>
          </cell>
          <cell r="F2090">
            <v>6395000540</v>
          </cell>
        </row>
        <row r="2091">
          <cell r="A2091">
            <v>3400004440</v>
          </cell>
          <cell r="B2091">
            <v>0</v>
          </cell>
          <cell r="C2091">
            <v>5100</v>
          </cell>
          <cell r="D2091" t="str">
            <v>01.10.1996</v>
          </cell>
          <cell r="E2091">
            <v>1</v>
          </cell>
          <cell r="F2091">
            <v>6395000552</v>
          </cell>
        </row>
        <row r="2092">
          <cell r="A2092">
            <v>3400004441</v>
          </cell>
          <cell r="B2092">
            <v>0</v>
          </cell>
          <cell r="C2092">
            <v>5101</v>
          </cell>
          <cell r="D2092" t="str">
            <v>01.10.1996</v>
          </cell>
          <cell r="E2092">
            <v>1</v>
          </cell>
          <cell r="F2092">
            <v>6395000564</v>
          </cell>
        </row>
        <row r="2093">
          <cell r="A2093">
            <v>3400004442</v>
          </cell>
          <cell r="B2093">
            <v>0</v>
          </cell>
          <cell r="C2093">
            <v>5101</v>
          </cell>
          <cell r="D2093" t="str">
            <v>01.10.1996</v>
          </cell>
          <cell r="E2093">
            <v>1</v>
          </cell>
          <cell r="F2093">
            <v>6395000576</v>
          </cell>
        </row>
        <row r="2094">
          <cell r="A2094">
            <v>3400004443</v>
          </cell>
          <cell r="B2094">
            <v>0</v>
          </cell>
          <cell r="C2094">
            <v>5101</v>
          </cell>
          <cell r="D2094" t="str">
            <v>01.10.1996</v>
          </cell>
          <cell r="E2094">
            <v>1</v>
          </cell>
          <cell r="F2094">
            <v>6395000588</v>
          </cell>
        </row>
        <row r="2095">
          <cell r="A2095">
            <v>3400004444</v>
          </cell>
          <cell r="B2095">
            <v>0</v>
          </cell>
          <cell r="C2095">
            <v>5101</v>
          </cell>
          <cell r="D2095" t="str">
            <v>01.10.1996</v>
          </cell>
          <cell r="E2095">
            <v>1</v>
          </cell>
          <cell r="F2095">
            <v>6395000599</v>
          </cell>
        </row>
        <row r="2096">
          <cell r="A2096">
            <v>3400004445</v>
          </cell>
          <cell r="B2096">
            <v>0</v>
          </cell>
          <cell r="C2096">
            <v>5101</v>
          </cell>
          <cell r="D2096" t="str">
            <v>01.10.1996</v>
          </cell>
          <cell r="E2096">
            <v>1</v>
          </cell>
          <cell r="F2096">
            <v>6395000606</v>
          </cell>
        </row>
        <row r="2097">
          <cell r="A2097">
            <v>3400004446</v>
          </cell>
          <cell r="B2097">
            <v>0</v>
          </cell>
          <cell r="C2097">
            <v>6901</v>
          </cell>
          <cell r="D2097" t="str">
            <v>01.09.1994</v>
          </cell>
          <cell r="E2097">
            <v>5</v>
          </cell>
          <cell r="F2097">
            <v>6395000618</v>
          </cell>
        </row>
        <row r="2098">
          <cell r="A2098">
            <v>3400004447</v>
          </cell>
          <cell r="B2098">
            <v>0</v>
          </cell>
          <cell r="C2098">
            <v>6230</v>
          </cell>
          <cell r="D2098" t="str">
            <v>01.10.1996</v>
          </cell>
          <cell r="E2098">
            <v>0</v>
          </cell>
          <cell r="F2098">
            <v>6395000629</v>
          </cell>
        </row>
        <row r="2099">
          <cell r="A2099">
            <v>3400005588</v>
          </cell>
          <cell r="B2099">
            <v>0</v>
          </cell>
          <cell r="C2099">
            <v>6230</v>
          </cell>
          <cell r="D2099" t="str">
            <v>01.10.1996</v>
          </cell>
          <cell r="E2099">
            <v>2</v>
          </cell>
          <cell r="F2099">
            <v>6395000631</v>
          </cell>
        </row>
        <row r="2100">
          <cell r="A2100">
            <v>3400004448</v>
          </cell>
          <cell r="B2100">
            <v>0</v>
          </cell>
          <cell r="C2100">
            <v>6800</v>
          </cell>
          <cell r="D2100" t="str">
            <v>01.10.1996</v>
          </cell>
          <cell r="E2100">
            <v>0</v>
          </cell>
          <cell r="F2100">
            <v>6395000631</v>
          </cell>
        </row>
        <row r="2101">
          <cell r="A2101">
            <v>3400004449</v>
          </cell>
          <cell r="B2101">
            <v>0</v>
          </cell>
          <cell r="C2101">
            <v>6230</v>
          </cell>
          <cell r="D2101" t="str">
            <v>01.10.1996</v>
          </cell>
          <cell r="E2101">
            <v>0</v>
          </cell>
          <cell r="F2101">
            <v>6395000643</v>
          </cell>
        </row>
        <row r="2102">
          <cell r="A2102">
            <v>3400004450</v>
          </cell>
          <cell r="B2102">
            <v>0</v>
          </cell>
          <cell r="C2102">
            <v>6901</v>
          </cell>
          <cell r="D2102" t="str">
            <v>01.08.1994</v>
          </cell>
          <cell r="E2102">
            <v>0</v>
          </cell>
          <cell r="F2102">
            <v>6395000655</v>
          </cell>
        </row>
        <row r="2103">
          <cell r="A2103">
            <v>3400004451</v>
          </cell>
          <cell r="B2103">
            <v>0</v>
          </cell>
          <cell r="C2103">
            <v>6901</v>
          </cell>
          <cell r="D2103" t="str">
            <v>01.08.1994</v>
          </cell>
          <cell r="E2103">
            <v>15</v>
          </cell>
          <cell r="F2103">
            <v>6395000667</v>
          </cell>
        </row>
        <row r="2104">
          <cell r="A2104">
            <v>3400004452</v>
          </cell>
          <cell r="B2104">
            <v>1</v>
          </cell>
          <cell r="C2104">
            <v>5301</v>
          </cell>
          <cell r="D2104" t="str">
            <v>01.10.1996</v>
          </cell>
          <cell r="E2104">
            <v>0</v>
          </cell>
          <cell r="F2104">
            <v>6395000679</v>
          </cell>
        </row>
        <row r="2105">
          <cell r="A2105">
            <v>3400004452</v>
          </cell>
          <cell r="B2105">
            <v>0</v>
          </cell>
          <cell r="C2105">
            <v>5301</v>
          </cell>
          <cell r="D2105" t="str">
            <v>01.10.1996</v>
          </cell>
          <cell r="E2105">
            <v>1</v>
          </cell>
          <cell r="F2105">
            <v>6395000679</v>
          </cell>
        </row>
        <row r="2106">
          <cell r="A2106">
            <v>3400004453</v>
          </cell>
          <cell r="B2106">
            <v>0</v>
          </cell>
          <cell r="C2106">
            <v>6801</v>
          </cell>
          <cell r="D2106" t="str">
            <v>01.10.1996</v>
          </cell>
          <cell r="E2106">
            <v>1</v>
          </cell>
          <cell r="F2106">
            <v>6395000680</v>
          </cell>
        </row>
        <row r="2107">
          <cell r="A2107">
            <v>3400004454</v>
          </cell>
          <cell r="B2107">
            <v>0</v>
          </cell>
          <cell r="C2107">
            <v>5301</v>
          </cell>
          <cell r="D2107" t="str">
            <v>01.10.1996</v>
          </cell>
          <cell r="E2107">
            <v>1</v>
          </cell>
          <cell r="F2107">
            <v>6395000692</v>
          </cell>
        </row>
        <row r="2108">
          <cell r="A2108">
            <v>3400004455</v>
          </cell>
          <cell r="B2108">
            <v>0</v>
          </cell>
          <cell r="C2108">
            <v>6901</v>
          </cell>
          <cell r="D2108" t="str">
            <v>01.01.1995</v>
          </cell>
          <cell r="E2108">
            <v>3</v>
          </cell>
          <cell r="F2108">
            <v>6395000709</v>
          </cell>
        </row>
        <row r="2109">
          <cell r="A2109">
            <v>3400004456</v>
          </cell>
          <cell r="B2109">
            <v>0</v>
          </cell>
          <cell r="C2109">
            <v>5900</v>
          </cell>
          <cell r="D2109" t="str">
            <v>01.02.1995</v>
          </cell>
          <cell r="E2109">
            <v>1</v>
          </cell>
          <cell r="F2109">
            <v>6395000710</v>
          </cell>
        </row>
        <row r="2110">
          <cell r="A2110">
            <v>3400004457</v>
          </cell>
          <cell r="B2110">
            <v>0</v>
          </cell>
          <cell r="C2110">
            <v>6901</v>
          </cell>
          <cell r="D2110" t="str">
            <v>01.02.1995</v>
          </cell>
          <cell r="E2110">
            <v>2</v>
          </cell>
          <cell r="F2110">
            <v>6395000722</v>
          </cell>
        </row>
        <row r="2111">
          <cell r="A2111">
            <v>3400004458</v>
          </cell>
          <cell r="B2111">
            <v>0</v>
          </cell>
          <cell r="C2111">
            <v>6600</v>
          </cell>
          <cell r="D2111" t="str">
            <v>01.10.1996</v>
          </cell>
          <cell r="E2111">
            <v>0</v>
          </cell>
          <cell r="F2111">
            <v>6395000734</v>
          </cell>
        </row>
        <row r="2112">
          <cell r="A2112">
            <v>3400004459</v>
          </cell>
          <cell r="B2112">
            <v>0</v>
          </cell>
          <cell r="C2112">
            <v>6801</v>
          </cell>
          <cell r="D2112" t="str">
            <v>01.10.1996</v>
          </cell>
          <cell r="E2112">
            <v>1</v>
          </cell>
          <cell r="F2112">
            <v>6395000746</v>
          </cell>
        </row>
        <row r="2113">
          <cell r="A2113">
            <v>3400004460</v>
          </cell>
          <cell r="B2113">
            <v>0</v>
          </cell>
          <cell r="C2113">
            <v>5800</v>
          </cell>
          <cell r="D2113" t="str">
            <v>01.10.1996</v>
          </cell>
          <cell r="E2113">
            <v>0</v>
          </cell>
          <cell r="F2113">
            <v>6395000758</v>
          </cell>
        </row>
        <row r="2114">
          <cell r="A2114">
            <v>3400004461</v>
          </cell>
          <cell r="B2114">
            <v>0</v>
          </cell>
          <cell r="C2114">
            <v>6801</v>
          </cell>
          <cell r="D2114" t="str">
            <v>01.10.1996</v>
          </cell>
          <cell r="E2114">
            <v>1</v>
          </cell>
          <cell r="F2114">
            <v>6395000771</v>
          </cell>
        </row>
        <row r="2115">
          <cell r="A2115">
            <v>3400004462</v>
          </cell>
          <cell r="B2115">
            <v>0</v>
          </cell>
          <cell r="C2115">
            <v>6500</v>
          </cell>
          <cell r="D2115" t="str">
            <v>01.10.1996</v>
          </cell>
          <cell r="E2115">
            <v>0</v>
          </cell>
          <cell r="F2115">
            <v>6395000783</v>
          </cell>
        </row>
        <row r="2116">
          <cell r="A2116">
            <v>3400004463</v>
          </cell>
          <cell r="B2116">
            <v>0</v>
          </cell>
          <cell r="C2116">
            <v>6600</v>
          </cell>
          <cell r="D2116" t="str">
            <v>01.10.1996</v>
          </cell>
          <cell r="E2116">
            <v>1</v>
          </cell>
          <cell r="F2116">
            <v>6395000795</v>
          </cell>
        </row>
        <row r="2117">
          <cell r="A2117">
            <v>3400004464</v>
          </cell>
          <cell r="B2117">
            <v>1</v>
          </cell>
          <cell r="C2117">
            <v>6600</v>
          </cell>
          <cell r="D2117" t="str">
            <v>01.10.1996</v>
          </cell>
          <cell r="E2117">
            <v>0</v>
          </cell>
          <cell r="F2117">
            <v>6395000801</v>
          </cell>
        </row>
        <row r="2118">
          <cell r="A2118">
            <v>3400004464</v>
          </cell>
          <cell r="B2118">
            <v>0</v>
          </cell>
          <cell r="C2118">
            <v>6600</v>
          </cell>
          <cell r="D2118" t="str">
            <v>01.10.1996</v>
          </cell>
          <cell r="E2118">
            <v>1</v>
          </cell>
          <cell r="F2118">
            <v>6395000801</v>
          </cell>
        </row>
        <row r="2119">
          <cell r="A2119">
            <v>3400004465</v>
          </cell>
          <cell r="B2119">
            <v>1</v>
          </cell>
          <cell r="C2119">
            <v>6600</v>
          </cell>
          <cell r="D2119" t="str">
            <v>01.10.1996</v>
          </cell>
          <cell r="E2119">
            <v>0</v>
          </cell>
          <cell r="F2119">
            <v>6395000813</v>
          </cell>
        </row>
        <row r="2120">
          <cell r="A2120">
            <v>3400004465</v>
          </cell>
          <cell r="B2120">
            <v>0</v>
          </cell>
          <cell r="C2120">
            <v>6600</v>
          </cell>
          <cell r="D2120" t="str">
            <v>01.10.1996</v>
          </cell>
          <cell r="E2120">
            <v>1</v>
          </cell>
          <cell r="F2120">
            <v>6395000813</v>
          </cell>
        </row>
        <row r="2121">
          <cell r="A2121">
            <v>3400004466</v>
          </cell>
          <cell r="B2121">
            <v>0</v>
          </cell>
          <cell r="C2121">
            <v>6600</v>
          </cell>
          <cell r="D2121" t="str">
            <v>01.10.1996</v>
          </cell>
          <cell r="E2121">
            <v>1</v>
          </cell>
          <cell r="F2121">
            <v>6395000825</v>
          </cell>
        </row>
        <row r="2122">
          <cell r="A2122">
            <v>3400004467</v>
          </cell>
          <cell r="B2122">
            <v>0</v>
          </cell>
          <cell r="C2122">
            <v>6500</v>
          </cell>
          <cell r="D2122" t="str">
            <v>01.10.1996</v>
          </cell>
          <cell r="E2122">
            <v>0</v>
          </cell>
          <cell r="F2122">
            <v>6395000837</v>
          </cell>
        </row>
        <row r="2123">
          <cell r="A2123">
            <v>3400004468</v>
          </cell>
          <cell r="B2123">
            <v>0</v>
          </cell>
          <cell r="C2123">
            <v>6500</v>
          </cell>
          <cell r="D2123" t="str">
            <v>01.10.1996</v>
          </cell>
          <cell r="E2123">
            <v>0</v>
          </cell>
          <cell r="F2123">
            <v>6395000849</v>
          </cell>
        </row>
        <row r="2124">
          <cell r="A2124">
            <v>3400004469</v>
          </cell>
          <cell r="B2124">
            <v>0</v>
          </cell>
          <cell r="C2124">
            <v>5800</v>
          </cell>
          <cell r="D2124" t="str">
            <v>01.10.1996</v>
          </cell>
          <cell r="E2124">
            <v>0</v>
          </cell>
          <cell r="F2124">
            <v>6395000850</v>
          </cell>
        </row>
        <row r="2125">
          <cell r="A2125">
            <v>3400004470</v>
          </cell>
          <cell r="B2125">
            <v>0</v>
          </cell>
          <cell r="C2125">
            <v>6801</v>
          </cell>
          <cell r="D2125" t="str">
            <v>01.10.1996</v>
          </cell>
          <cell r="E2125">
            <v>1</v>
          </cell>
          <cell r="F2125">
            <v>6395000862</v>
          </cell>
        </row>
        <row r="2126">
          <cell r="A2126">
            <v>3400004471</v>
          </cell>
          <cell r="B2126">
            <v>0</v>
          </cell>
          <cell r="C2126">
            <v>6801</v>
          </cell>
          <cell r="D2126" t="str">
            <v>01.10.1996</v>
          </cell>
          <cell r="E2126">
            <v>1</v>
          </cell>
          <cell r="F2126">
            <v>6395000874</v>
          </cell>
        </row>
        <row r="2127">
          <cell r="A2127">
            <v>3400004472</v>
          </cell>
          <cell r="B2127">
            <v>0</v>
          </cell>
          <cell r="C2127">
            <v>6801</v>
          </cell>
          <cell r="D2127" t="str">
            <v>01.10.1996</v>
          </cell>
          <cell r="E2127">
            <v>1</v>
          </cell>
          <cell r="F2127">
            <v>6395000886</v>
          </cell>
        </row>
        <row r="2128">
          <cell r="A2128">
            <v>3400004473</v>
          </cell>
          <cell r="B2128">
            <v>0</v>
          </cell>
          <cell r="C2128">
            <v>6801</v>
          </cell>
          <cell r="D2128" t="str">
            <v>01.10.1996</v>
          </cell>
          <cell r="E2128">
            <v>1</v>
          </cell>
          <cell r="F2128">
            <v>6395000898</v>
          </cell>
        </row>
        <row r="2129">
          <cell r="A2129">
            <v>3400004474</v>
          </cell>
          <cell r="B2129">
            <v>0</v>
          </cell>
          <cell r="C2129">
            <v>5800</v>
          </cell>
          <cell r="D2129" t="str">
            <v>01.10.1996</v>
          </cell>
          <cell r="E2129">
            <v>0</v>
          </cell>
          <cell r="F2129">
            <v>6395000904</v>
          </cell>
        </row>
        <row r="2130">
          <cell r="A2130">
            <v>3400004475</v>
          </cell>
          <cell r="B2130">
            <v>0</v>
          </cell>
          <cell r="C2130">
            <v>6801</v>
          </cell>
          <cell r="D2130" t="str">
            <v>01.10.1996</v>
          </cell>
          <cell r="E2130">
            <v>1</v>
          </cell>
          <cell r="F2130">
            <v>6395000916</v>
          </cell>
        </row>
        <row r="2131">
          <cell r="A2131">
            <v>3400004476</v>
          </cell>
          <cell r="B2131">
            <v>0</v>
          </cell>
          <cell r="C2131">
            <v>5801</v>
          </cell>
          <cell r="D2131" t="str">
            <v>01.10.1996</v>
          </cell>
          <cell r="E2131">
            <v>0</v>
          </cell>
          <cell r="F2131">
            <v>6395000928</v>
          </cell>
        </row>
        <row r="2132">
          <cell r="A2132">
            <v>3400004477</v>
          </cell>
          <cell r="B2132">
            <v>0</v>
          </cell>
          <cell r="C2132">
            <v>6600</v>
          </cell>
          <cell r="D2132" t="str">
            <v>01.10.1996</v>
          </cell>
          <cell r="E2132">
            <v>0</v>
          </cell>
          <cell r="F2132">
            <v>6395000939</v>
          </cell>
        </row>
        <row r="2133">
          <cell r="A2133">
            <v>3400004797</v>
          </cell>
          <cell r="B2133">
            <v>0</v>
          </cell>
          <cell r="C2133">
            <v>6600</v>
          </cell>
          <cell r="D2133" t="str">
            <v>01.10.1996</v>
          </cell>
          <cell r="E2133">
            <v>1</v>
          </cell>
          <cell r="F2133">
            <v>6395000941</v>
          </cell>
        </row>
        <row r="2134">
          <cell r="A2134">
            <v>3400004478</v>
          </cell>
          <cell r="B2134">
            <v>0</v>
          </cell>
          <cell r="C2134">
            <v>6801</v>
          </cell>
          <cell r="D2134" t="str">
            <v>01.10.1996</v>
          </cell>
          <cell r="E2134">
            <v>1</v>
          </cell>
          <cell r="F2134">
            <v>6395000953</v>
          </cell>
        </row>
        <row r="2135">
          <cell r="A2135">
            <v>3400004479</v>
          </cell>
          <cell r="B2135">
            <v>0</v>
          </cell>
          <cell r="C2135">
            <v>6230</v>
          </cell>
          <cell r="D2135" t="str">
            <v>01.10.1996</v>
          </cell>
          <cell r="E2135">
            <v>0</v>
          </cell>
          <cell r="F2135">
            <v>6395000965</v>
          </cell>
        </row>
        <row r="2136">
          <cell r="A2136">
            <v>3400004480</v>
          </cell>
          <cell r="B2136">
            <v>0</v>
          </cell>
          <cell r="C2136">
            <v>6801</v>
          </cell>
          <cell r="D2136" t="str">
            <v>01.10.1996</v>
          </cell>
          <cell r="E2136">
            <v>1</v>
          </cell>
          <cell r="F2136">
            <v>6395000990</v>
          </cell>
        </row>
        <row r="2137">
          <cell r="A2137">
            <v>3400004481</v>
          </cell>
          <cell r="B2137">
            <v>0</v>
          </cell>
          <cell r="C2137">
            <v>5400</v>
          </cell>
          <cell r="D2137" t="str">
            <v>01.10.1996</v>
          </cell>
          <cell r="E2137">
            <v>1</v>
          </cell>
          <cell r="F2137">
            <v>6395001007</v>
          </cell>
        </row>
        <row r="2138">
          <cell r="A2138">
            <v>3400004482</v>
          </cell>
          <cell r="B2138">
            <v>0</v>
          </cell>
          <cell r="C2138">
            <v>6602</v>
          </cell>
          <cell r="D2138" t="str">
            <v>01.10.1994</v>
          </cell>
          <cell r="E2138">
            <v>16</v>
          </cell>
          <cell r="F2138">
            <v>6395001015</v>
          </cell>
        </row>
        <row r="2139">
          <cell r="A2139">
            <v>3400004483</v>
          </cell>
          <cell r="B2139">
            <v>0</v>
          </cell>
          <cell r="C2139">
            <v>5800</v>
          </cell>
          <cell r="D2139" t="str">
            <v>01.10.1996</v>
          </cell>
          <cell r="E2139">
            <v>0</v>
          </cell>
          <cell r="F2139">
            <v>6395001023</v>
          </cell>
        </row>
        <row r="2140">
          <cell r="A2140">
            <v>3400004484</v>
          </cell>
          <cell r="B2140">
            <v>0</v>
          </cell>
          <cell r="C2140">
            <v>6230</v>
          </cell>
          <cell r="D2140" t="str">
            <v>01.10.1996</v>
          </cell>
          <cell r="E2140">
            <v>0</v>
          </cell>
          <cell r="F2140">
            <v>6395001031</v>
          </cell>
        </row>
        <row r="2141">
          <cell r="A2141">
            <v>3400004485</v>
          </cell>
          <cell r="B2141">
            <v>0</v>
          </cell>
          <cell r="C2141">
            <v>6901</v>
          </cell>
          <cell r="D2141" t="str">
            <v>01.10.1994</v>
          </cell>
          <cell r="E2141">
            <v>22</v>
          </cell>
          <cell r="F2141">
            <v>6395001040</v>
          </cell>
        </row>
        <row r="2142">
          <cell r="A2142">
            <v>3400004486</v>
          </cell>
          <cell r="B2142">
            <v>0</v>
          </cell>
          <cell r="C2142">
            <v>6230</v>
          </cell>
          <cell r="D2142" t="str">
            <v>01.10.1996</v>
          </cell>
          <cell r="E2142">
            <v>0</v>
          </cell>
          <cell r="F2142">
            <v>6395001052</v>
          </cell>
        </row>
        <row r="2143">
          <cell r="A2143">
            <v>3400004487</v>
          </cell>
          <cell r="B2143">
            <v>0</v>
          </cell>
          <cell r="C2143">
            <v>6901</v>
          </cell>
          <cell r="D2143" t="str">
            <v>01.10.1994</v>
          </cell>
          <cell r="E2143">
            <v>1</v>
          </cell>
          <cell r="F2143">
            <v>6395001064</v>
          </cell>
        </row>
        <row r="2144">
          <cell r="A2144">
            <v>3400004488</v>
          </cell>
          <cell r="B2144">
            <v>0</v>
          </cell>
          <cell r="C2144">
            <v>6901</v>
          </cell>
          <cell r="D2144" t="str">
            <v>04.01.1995</v>
          </cell>
          <cell r="E2144">
            <v>24</v>
          </cell>
          <cell r="F2144">
            <v>6395001076</v>
          </cell>
        </row>
        <row r="2145">
          <cell r="A2145">
            <v>3400004489</v>
          </cell>
          <cell r="B2145">
            <v>0</v>
          </cell>
          <cell r="C2145">
            <v>6800</v>
          </cell>
          <cell r="D2145" t="str">
            <v>01.10.1996</v>
          </cell>
          <cell r="E2145">
            <v>1</v>
          </cell>
          <cell r="F2145">
            <v>6395001088</v>
          </cell>
        </row>
        <row r="2146">
          <cell r="A2146">
            <v>3400004490</v>
          </cell>
          <cell r="B2146">
            <v>0</v>
          </cell>
          <cell r="C2146">
            <v>6801</v>
          </cell>
          <cell r="D2146" t="str">
            <v>01.10.1996</v>
          </cell>
          <cell r="E2146">
            <v>1</v>
          </cell>
          <cell r="F2146">
            <v>6395001099</v>
          </cell>
        </row>
        <row r="2147">
          <cell r="A2147">
            <v>3400004491</v>
          </cell>
          <cell r="B2147">
            <v>0</v>
          </cell>
          <cell r="C2147">
            <v>6901</v>
          </cell>
          <cell r="D2147" t="str">
            <v>01.10.1994</v>
          </cell>
          <cell r="E2147">
            <v>1</v>
          </cell>
          <cell r="F2147">
            <v>6395001104</v>
          </cell>
        </row>
        <row r="2148">
          <cell r="A2148">
            <v>3400004492</v>
          </cell>
          <cell r="B2148">
            <v>0</v>
          </cell>
          <cell r="C2148">
            <v>6800</v>
          </cell>
          <cell r="D2148" t="str">
            <v>01.10.1996</v>
          </cell>
          <cell r="E2148">
            <v>1</v>
          </cell>
          <cell r="F2148">
            <v>6395001112</v>
          </cell>
        </row>
        <row r="2149">
          <cell r="A2149">
            <v>3400004493</v>
          </cell>
          <cell r="B2149">
            <v>0</v>
          </cell>
          <cell r="C2149">
            <v>5302</v>
          </cell>
          <cell r="D2149" t="str">
            <v>01.10.1996</v>
          </cell>
          <cell r="E2149">
            <v>0</v>
          </cell>
          <cell r="F2149">
            <v>6395001129</v>
          </cell>
        </row>
        <row r="2150">
          <cell r="A2150">
            <v>3400004494</v>
          </cell>
          <cell r="B2150">
            <v>0</v>
          </cell>
          <cell r="C2150">
            <v>6602</v>
          </cell>
          <cell r="D2150" t="str">
            <v>01.05.1995</v>
          </cell>
          <cell r="E2150">
            <v>2</v>
          </cell>
          <cell r="F2150">
            <v>6395001131</v>
          </cell>
        </row>
        <row r="2151">
          <cell r="A2151">
            <v>3400004495</v>
          </cell>
          <cell r="B2151">
            <v>0</v>
          </cell>
          <cell r="C2151">
            <v>5800</v>
          </cell>
          <cell r="D2151" t="str">
            <v>01.10.1996</v>
          </cell>
          <cell r="E2151">
            <v>1</v>
          </cell>
          <cell r="F2151">
            <v>6395001143</v>
          </cell>
        </row>
        <row r="2152">
          <cell r="A2152">
            <v>3400004496</v>
          </cell>
          <cell r="B2152">
            <v>0</v>
          </cell>
          <cell r="C2152">
            <v>5801</v>
          </cell>
          <cell r="D2152" t="str">
            <v>01.10.1996</v>
          </cell>
          <cell r="E2152">
            <v>0</v>
          </cell>
          <cell r="F2152">
            <v>6395001155</v>
          </cell>
        </row>
        <row r="2153">
          <cell r="A2153">
            <v>3400004497</v>
          </cell>
          <cell r="B2153">
            <v>0</v>
          </cell>
          <cell r="C2153">
            <v>5801</v>
          </cell>
          <cell r="D2153" t="str">
            <v>01.10.1996</v>
          </cell>
          <cell r="E2153">
            <v>0</v>
          </cell>
          <cell r="F2153">
            <v>6395001167</v>
          </cell>
        </row>
        <row r="2154">
          <cell r="A2154">
            <v>3400004498</v>
          </cell>
          <cell r="B2154">
            <v>0</v>
          </cell>
          <cell r="C2154">
            <v>6600</v>
          </cell>
          <cell r="D2154" t="str">
            <v>01.10.1996</v>
          </cell>
          <cell r="E2154">
            <v>1</v>
          </cell>
          <cell r="F2154">
            <v>6395001179</v>
          </cell>
        </row>
        <row r="2155">
          <cell r="A2155">
            <v>3400004499</v>
          </cell>
          <cell r="B2155">
            <v>0</v>
          </cell>
          <cell r="C2155">
            <v>6600</v>
          </cell>
          <cell r="D2155" t="str">
            <v>01.10.1996</v>
          </cell>
          <cell r="E2155">
            <v>1</v>
          </cell>
          <cell r="F2155">
            <v>6395001180</v>
          </cell>
        </row>
        <row r="2156">
          <cell r="A2156">
            <v>3400004500</v>
          </cell>
          <cell r="B2156">
            <v>0</v>
          </cell>
          <cell r="C2156">
            <v>6600</v>
          </cell>
          <cell r="D2156" t="str">
            <v>01.10.1996</v>
          </cell>
          <cell r="E2156">
            <v>1</v>
          </cell>
          <cell r="F2156">
            <v>6395001192</v>
          </cell>
        </row>
        <row r="2157">
          <cell r="A2157">
            <v>3400004501</v>
          </cell>
          <cell r="B2157">
            <v>0</v>
          </cell>
          <cell r="C2157">
            <v>6600</v>
          </cell>
          <cell r="D2157" t="str">
            <v>01.10.1996</v>
          </cell>
          <cell r="E2157">
            <v>1</v>
          </cell>
          <cell r="F2157">
            <v>6395001201</v>
          </cell>
        </row>
        <row r="2158">
          <cell r="A2158">
            <v>3400004502</v>
          </cell>
          <cell r="B2158">
            <v>0</v>
          </cell>
          <cell r="C2158">
            <v>6600</v>
          </cell>
          <cell r="D2158" t="str">
            <v>01.10.1996</v>
          </cell>
          <cell r="E2158">
            <v>1</v>
          </cell>
          <cell r="F2158">
            <v>6395001210</v>
          </cell>
        </row>
        <row r="2159">
          <cell r="A2159">
            <v>3400004503</v>
          </cell>
          <cell r="B2159">
            <v>0</v>
          </cell>
          <cell r="C2159">
            <v>6602</v>
          </cell>
          <cell r="D2159" t="str">
            <v>01.06.1995</v>
          </cell>
          <cell r="E2159">
            <v>86</v>
          </cell>
          <cell r="F2159">
            <v>6395001222</v>
          </cell>
        </row>
        <row r="2160">
          <cell r="A2160">
            <v>3400004504</v>
          </cell>
          <cell r="B2160">
            <v>0</v>
          </cell>
          <cell r="C2160">
            <v>5801</v>
          </cell>
          <cell r="D2160" t="str">
            <v>01.10.1996</v>
          </cell>
          <cell r="E2160">
            <v>1</v>
          </cell>
          <cell r="F2160">
            <v>6395001234</v>
          </cell>
        </row>
        <row r="2161">
          <cell r="A2161">
            <v>3400004505</v>
          </cell>
          <cell r="B2161">
            <v>0</v>
          </cell>
          <cell r="C2161">
            <v>5801</v>
          </cell>
          <cell r="D2161" t="str">
            <v>01.10.1996</v>
          </cell>
          <cell r="E2161">
            <v>0</v>
          </cell>
          <cell r="F2161">
            <v>6395001246</v>
          </cell>
        </row>
        <row r="2162">
          <cell r="A2162">
            <v>3400004506</v>
          </cell>
          <cell r="B2162">
            <v>0</v>
          </cell>
          <cell r="C2162">
            <v>5801</v>
          </cell>
          <cell r="D2162" t="str">
            <v>01.10.1996</v>
          </cell>
          <cell r="E2162">
            <v>1</v>
          </cell>
          <cell r="F2162">
            <v>6395001269</v>
          </cell>
        </row>
        <row r="2163">
          <cell r="A2163">
            <v>3400004507</v>
          </cell>
          <cell r="B2163">
            <v>0</v>
          </cell>
          <cell r="C2163">
            <v>5801</v>
          </cell>
          <cell r="D2163" t="str">
            <v>01.10.1996</v>
          </cell>
          <cell r="E2163">
            <v>1</v>
          </cell>
          <cell r="F2163">
            <v>6395001271</v>
          </cell>
        </row>
        <row r="2164">
          <cell r="A2164">
            <v>3400004508</v>
          </cell>
          <cell r="B2164">
            <v>0</v>
          </cell>
          <cell r="C2164">
            <v>5100</v>
          </cell>
          <cell r="D2164" t="str">
            <v>01.10.1996</v>
          </cell>
          <cell r="E2164">
            <v>0</v>
          </cell>
          <cell r="F2164">
            <v>6395001283</v>
          </cell>
        </row>
        <row r="2165">
          <cell r="A2165">
            <v>3400004509</v>
          </cell>
          <cell r="B2165">
            <v>0</v>
          </cell>
          <cell r="C2165">
            <v>5801</v>
          </cell>
          <cell r="D2165" t="str">
            <v>01.10.1996</v>
          </cell>
          <cell r="E2165">
            <v>0</v>
          </cell>
          <cell r="F2165">
            <v>6395001295</v>
          </cell>
        </row>
        <row r="2166">
          <cell r="A2166">
            <v>3400004510</v>
          </cell>
          <cell r="B2166">
            <v>0</v>
          </cell>
          <cell r="C2166">
            <v>5801</v>
          </cell>
          <cell r="D2166" t="str">
            <v>01.10.1996</v>
          </cell>
          <cell r="E2166">
            <v>0</v>
          </cell>
          <cell r="F2166">
            <v>6395001301</v>
          </cell>
        </row>
        <row r="2167">
          <cell r="A2167">
            <v>3400004511</v>
          </cell>
          <cell r="B2167">
            <v>0</v>
          </cell>
          <cell r="C2167">
            <v>5801</v>
          </cell>
          <cell r="D2167" t="str">
            <v>01.10.1996</v>
          </cell>
          <cell r="E2167">
            <v>0</v>
          </cell>
          <cell r="F2167">
            <v>6395001313</v>
          </cell>
        </row>
        <row r="2168">
          <cell r="A2168">
            <v>3400004512</v>
          </cell>
          <cell r="B2168">
            <v>0</v>
          </cell>
          <cell r="C2168">
            <v>5801</v>
          </cell>
          <cell r="D2168" t="str">
            <v>01.10.1996</v>
          </cell>
          <cell r="E2168">
            <v>0</v>
          </cell>
          <cell r="F2168">
            <v>6395001325</v>
          </cell>
        </row>
        <row r="2169">
          <cell r="A2169">
            <v>3400004513</v>
          </cell>
          <cell r="B2169">
            <v>0</v>
          </cell>
          <cell r="C2169">
            <v>5900</v>
          </cell>
          <cell r="D2169" t="str">
            <v>01.06.1995</v>
          </cell>
          <cell r="E2169">
            <v>0</v>
          </cell>
          <cell r="F2169">
            <v>6395001337</v>
          </cell>
        </row>
        <row r="2170">
          <cell r="A2170">
            <v>3400004514</v>
          </cell>
          <cell r="B2170">
            <v>0</v>
          </cell>
          <cell r="C2170">
            <v>5801</v>
          </cell>
          <cell r="D2170" t="str">
            <v>01.10.1996</v>
          </cell>
          <cell r="E2170">
            <v>0</v>
          </cell>
          <cell r="F2170">
            <v>6395001349</v>
          </cell>
        </row>
        <row r="2171">
          <cell r="A2171">
            <v>3400004515</v>
          </cell>
          <cell r="B2171">
            <v>0</v>
          </cell>
          <cell r="C2171">
            <v>5801</v>
          </cell>
          <cell r="D2171" t="str">
            <v>01.10.1996</v>
          </cell>
          <cell r="E2171">
            <v>0</v>
          </cell>
          <cell r="F2171">
            <v>6395001350</v>
          </cell>
        </row>
        <row r="2172">
          <cell r="A2172">
            <v>3400004516</v>
          </cell>
          <cell r="B2172">
            <v>0</v>
          </cell>
          <cell r="C2172">
            <v>6901</v>
          </cell>
          <cell r="D2172" t="str">
            <v>01.07.1995</v>
          </cell>
          <cell r="E2172">
            <v>1</v>
          </cell>
          <cell r="F2172">
            <v>6395001428</v>
          </cell>
        </row>
        <row r="2173">
          <cell r="A2173">
            <v>3400004517</v>
          </cell>
          <cell r="B2173">
            <v>0</v>
          </cell>
          <cell r="C2173">
            <v>6901</v>
          </cell>
          <cell r="D2173" t="str">
            <v>01.07.1995</v>
          </cell>
          <cell r="E2173">
            <v>1</v>
          </cell>
          <cell r="F2173">
            <v>6395001439</v>
          </cell>
        </row>
        <row r="2174">
          <cell r="A2174">
            <v>3400004518</v>
          </cell>
          <cell r="B2174">
            <v>0</v>
          </cell>
          <cell r="C2174">
            <v>6600</v>
          </cell>
          <cell r="D2174" t="str">
            <v>01.10.1996</v>
          </cell>
          <cell r="E2174">
            <v>0</v>
          </cell>
          <cell r="F2174">
            <v>6395001441</v>
          </cell>
        </row>
        <row r="2175">
          <cell r="A2175">
            <v>3400004519</v>
          </cell>
          <cell r="B2175">
            <v>0</v>
          </cell>
          <cell r="C2175">
            <v>6230</v>
          </cell>
          <cell r="D2175" t="str">
            <v>01.10.1996</v>
          </cell>
          <cell r="E2175">
            <v>0</v>
          </cell>
          <cell r="F2175">
            <v>6395001453</v>
          </cell>
        </row>
        <row r="2176">
          <cell r="A2176">
            <v>3400004520</v>
          </cell>
          <cell r="B2176">
            <v>0</v>
          </cell>
          <cell r="C2176">
            <v>6800</v>
          </cell>
          <cell r="D2176" t="str">
            <v>01.10.1996</v>
          </cell>
          <cell r="E2176">
            <v>1</v>
          </cell>
          <cell r="F2176">
            <v>6395001465</v>
          </cell>
        </row>
        <row r="2177">
          <cell r="A2177">
            <v>3400004521</v>
          </cell>
          <cell r="B2177">
            <v>0</v>
          </cell>
          <cell r="C2177">
            <v>5800</v>
          </cell>
          <cell r="D2177" t="str">
            <v>01.10.1996</v>
          </cell>
          <cell r="E2177">
            <v>1</v>
          </cell>
          <cell r="F2177">
            <v>6395001477</v>
          </cell>
        </row>
        <row r="2178">
          <cell r="A2178">
            <v>3400004522</v>
          </cell>
          <cell r="B2178">
            <v>0</v>
          </cell>
          <cell r="C2178">
            <v>5800</v>
          </cell>
          <cell r="D2178" t="str">
            <v>01.10.1996</v>
          </cell>
          <cell r="E2178">
            <v>1</v>
          </cell>
          <cell r="F2178">
            <v>6395001489</v>
          </cell>
        </row>
        <row r="2179">
          <cell r="A2179">
            <v>3400004523</v>
          </cell>
          <cell r="B2179">
            <v>0</v>
          </cell>
          <cell r="C2179">
            <v>5800</v>
          </cell>
          <cell r="D2179" t="str">
            <v>01.10.1996</v>
          </cell>
          <cell r="E2179">
            <v>1</v>
          </cell>
          <cell r="F2179">
            <v>6395001490</v>
          </cell>
        </row>
        <row r="2180">
          <cell r="A2180">
            <v>3400004524</v>
          </cell>
          <cell r="B2180">
            <v>0</v>
          </cell>
          <cell r="C2180">
            <v>5800</v>
          </cell>
          <cell r="D2180" t="str">
            <v>01.10.1996</v>
          </cell>
          <cell r="E2180">
            <v>1</v>
          </cell>
          <cell r="F2180">
            <v>6395001507</v>
          </cell>
        </row>
        <row r="2181">
          <cell r="A2181">
            <v>3400004525</v>
          </cell>
          <cell r="B2181">
            <v>0</v>
          </cell>
          <cell r="C2181">
            <v>5800</v>
          </cell>
          <cell r="D2181" t="str">
            <v>01.10.1996</v>
          </cell>
          <cell r="E2181">
            <v>0</v>
          </cell>
          <cell r="F2181">
            <v>6395001519</v>
          </cell>
        </row>
        <row r="2182">
          <cell r="A2182">
            <v>3400004526</v>
          </cell>
          <cell r="B2182">
            <v>0</v>
          </cell>
          <cell r="C2182">
            <v>5800</v>
          </cell>
          <cell r="D2182" t="str">
            <v>01.10.1996</v>
          </cell>
          <cell r="E2182">
            <v>1</v>
          </cell>
          <cell r="F2182">
            <v>6395001520</v>
          </cell>
        </row>
        <row r="2183">
          <cell r="A2183">
            <v>3400004527</v>
          </cell>
          <cell r="B2183">
            <v>0</v>
          </cell>
          <cell r="C2183">
            <v>6230</v>
          </cell>
          <cell r="D2183" t="str">
            <v>01.10.1996</v>
          </cell>
          <cell r="E2183">
            <v>0</v>
          </cell>
          <cell r="F2183">
            <v>6395001532</v>
          </cell>
        </row>
        <row r="2184">
          <cell r="A2184">
            <v>3400004528</v>
          </cell>
          <cell r="B2184">
            <v>0</v>
          </cell>
          <cell r="C2184">
            <v>6230</v>
          </cell>
          <cell r="D2184" t="str">
            <v>01.10.1996</v>
          </cell>
          <cell r="E2184">
            <v>0</v>
          </cell>
          <cell r="F2184">
            <v>6395001544</v>
          </cell>
        </row>
        <row r="2185">
          <cell r="A2185">
            <v>3400004529</v>
          </cell>
          <cell r="B2185">
            <v>0</v>
          </cell>
          <cell r="C2185">
            <v>5900</v>
          </cell>
          <cell r="D2185" t="str">
            <v>01.04.1995</v>
          </cell>
          <cell r="E2185">
            <v>13</v>
          </cell>
          <cell r="F2185">
            <v>6395001556</v>
          </cell>
        </row>
        <row r="2186">
          <cell r="A2186">
            <v>3400004530</v>
          </cell>
          <cell r="B2186">
            <v>0</v>
          </cell>
          <cell r="C2186">
            <v>5400</v>
          </cell>
          <cell r="D2186" t="str">
            <v>01.10.1996</v>
          </cell>
          <cell r="E2186">
            <v>1</v>
          </cell>
          <cell r="F2186">
            <v>6395001568</v>
          </cell>
        </row>
        <row r="2187">
          <cell r="A2187">
            <v>3400004531</v>
          </cell>
          <cell r="B2187">
            <v>0</v>
          </cell>
          <cell r="C2187">
            <v>6501</v>
          </cell>
          <cell r="D2187" t="str">
            <v>01.03.1995</v>
          </cell>
          <cell r="E2187">
            <v>2</v>
          </cell>
          <cell r="F2187">
            <v>6395001579</v>
          </cell>
        </row>
        <row r="2188">
          <cell r="A2188">
            <v>3400004532</v>
          </cell>
          <cell r="B2188">
            <v>0</v>
          </cell>
          <cell r="C2188">
            <v>6801</v>
          </cell>
          <cell r="D2188" t="str">
            <v>01.10.1996</v>
          </cell>
          <cell r="E2188">
            <v>1</v>
          </cell>
          <cell r="F2188">
            <v>6395001581</v>
          </cell>
        </row>
        <row r="2189">
          <cell r="A2189">
            <v>3400004533</v>
          </cell>
          <cell r="B2189">
            <v>0</v>
          </cell>
          <cell r="C2189">
            <v>6600</v>
          </cell>
          <cell r="D2189" t="str">
            <v>01.10.1996</v>
          </cell>
          <cell r="E2189">
            <v>0</v>
          </cell>
          <cell r="F2189">
            <v>6395001593</v>
          </cell>
        </row>
        <row r="2190">
          <cell r="A2190">
            <v>3400004534</v>
          </cell>
          <cell r="B2190">
            <v>0</v>
          </cell>
          <cell r="C2190">
            <v>6801</v>
          </cell>
          <cell r="D2190" t="str">
            <v>01.10.1996</v>
          </cell>
          <cell r="E2190">
            <v>1</v>
          </cell>
          <cell r="F2190">
            <v>6395001609</v>
          </cell>
        </row>
        <row r="2191">
          <cell r="A2191">
            <v>3400004535</v>
          </cell>
          <cell r="B2191">
            <v>0</v>
          </cell>
          <cell r="C2191">
            <v>5400</v>
          </cell>
          <cell r="D2191" t="str">
            <v>01.10.1996</v>
          </cell>
          <cell r="E2191">
            <v>1</v>
          </cell>
          <cell r="F2191">
            <v>6395001611</v>
          </cell>
        </row>
        <row r="2192">
          <cell r="A2192">
            <v>3400004536</v>
          </cell>
          <cell r="B2192">
            <v>0</v>
          </cell>
          <cell r="C2192">
            <v>6602</v>
          </cell>
          <cell r="D2192" t="str">
            <v>01.06.1995</v>
          </cell>
          <cell r="E2192">
            <v>1</v>
          </cell>
          <cell r="F2192">
            <v>6395001623</v>
          </cell>
        </row>
        <row r="2193">
          <cell r="A2193">
            <v>3400004537</v>
          </cell>
          <cell r="B2193">
            <v>0</v>
          </cell>
          <cell r="C2193">
            <v>6600</v>
          </cell>
          <cell r="D2193" t="str">
            <v>01.10.1996</v>
          </cell>
          <cell r="E2193">
            <v>0</v>
          </cell>
          <cell r="F2193">
            <v>6395001635</v>
          </cell>
        </row>
        <row r="2194">
          <cell r="A2194">
            <v>3400004538</v>
          </cell>
          <cell r="B2194">
            <v>0</v>
          </cell>
          <cell r="C2194">
            <v>6600</v>
          </cell>
          <cell r="D2194" t="str">
            <v>01.10.1996</v>
          </cell>
          <cell r="E2194">
            <v>1</v>
          </cell>
          <cell r="F2194">
            <v>6395001647</v>
          </cell>
        </row>
        <row r="2195">
          <cell r="A2195">
            <v>3400004539</v>
          </cell>
          <cell r="B2195">
            <v>0</v>
          </cell>
          <cell r="C2195">
            <v>6901</v>
          </cell>
          <cell r="D2195" t="str">
            <v>01.06.1995</v>
          </cell>
          <cell r="E2195">
            <v>10</v>
          </cell>
          <cell r="F2195">
            <v>6395001659</v>
          </cell>
        </row>
        <row r="2196">
          <cell r="A2196">
            <v>3400004540</v>
          </cell>
          <cell r="B2196">
            <v>0</v>
          </cell>
          <cell r="C2196">
            <v>6901</v>
          </cell>
          <cell r="D2196" t="str">
            <v>01.06.1995</v>
          </cell>
          <cell r="E2196">
            <v>30</v>
          </cell>
          <cell r="F2196">
            <v>6395001660</v>
          </cell>
        </row>
        <row r="2197">
          <cell r="A2197">
            <v>3400004541</v>
          </cell>
          <cell r="B2197">
            <v>0</v>
          </cell>
          <cell r="C2197">
            <v>6210</v>
          </cell>
          <cell r="D2197" t="str">
            <v>01.10.1996</v>
          </cell>
          <cell r="E2197">
            <v>0</v>
          </cell>
          <cell r="F2197">
            <v>6395001672</v>
          </cell>
        </row>
        <row r="2198">
          <cell r="A2198">
            <v>3400004542</v>
          </cell>
          <cell r="B2198">
            <v>1</v>
          </cell>
          <cell r="C2198">
            <v>6210</v>
          </cell>
          <cell r="D2198" t="str">
            <v>01.10.1996</v>
          </cell>
          <cell r="E2198">
            <v>0</v>
          </cell>
          <cell r="F2198">
            <v>6395001684</v>
          </cell>
        </row>
        <row r="2199">
          <cell r="A2199">
            <v>3400004542</v>
          </cell>
          <cell r="B2199">
            <v>0</v>
          </cell>
          <cell r="C2199">
            <v>6210</v>
          </cell>
          <cell r="D2199" t="str">
            <v>01.10.1996</v>
          </cell>
          <cell r="E2199">
            <v>0</v>
          </cell>
          <cell r="F2199">
            <v>6395001684</v>
          </cell>
        </row>
        <row r="2200">
          <cell r="A2200">
            <v>3400004543</v>
          </cell>
          <cell r="B2200">
            <v>0</v>
          </cell>
          <cell r="C2200">
            <v>6230</v>
          </cell>
          <cell r="D2200" t="str">
            <v>01.10.1996</v>
          </cell>
          <cell r="E2200">
            <v>0</v>
          </cell>
          <cell r="F2200">
            <v>6395001696</v>
          </cell>
        </row>
        <row r="2201">
          <cell r="A2201">
            <v>3400004544</v>
          </cell>
          <cell r="B2201">
            <v>0</v>
          </cell>
          <cell r="C2201">
            <v>6230</v>
          </cell>
          <cell r="D2201" t="str">
            <v>01.10.1996</v>
          </cell>
          <cell r="E2201">
            <v>0</v>
          </cell>
          <cell r="F2201">
            <v>6395001702</v>
          </cell>
        </row>
        <row r="2202">
          <cell r="A2202">
            <v>3400004545</v>
          </cell>
          <cell r="B2202">
            <v>0</v>
          </cell>
          <cell r="C2202">
            <v>6230</v>
          </cell>
          <cell r="D2202" t="str">
            <v>01.10.1996</v>
          </cell>
          <cell r="E2202">
            <v>0</v>
          </cell>
          <cell r="F2202">
            <v>6395001714</v>
          </cell>
        </row>
        <row r="2203">
          <cell r="A2203">
            <v>3400004546</v>
          </cell>
          <cell r="B2203">
            <v>0</v>
          </cell>
          <cell r="C2203">
            <v>6230</v>
          </cell>
          <cell r="D2203" t="str">
            <v>01.10.1996</v>
          </cell>
          <cell r="E2203">
            <v>0</v>
          </cell>
          <cell r="F2203">
            <v>6395001726</v>
          </cell>
        </row>
        <row r="2204">
          <cell r="A2204">
            <v>3400004547</v>
          </cell>
          <cell r="B2204">
            <v>0</v>
          </cell>
          <cell r="C2204">
            <v>6230</v>
          </cell>
          <cell r="D2204" t="str">
            <v>01.10.1996</v>
          </cell>
          <cell r="E2204">
            <v>0</v>
          </cell>
          <cell r="F2204">
            <v>6395001738</v>
          </cell>
        </row>
        <row r="2205">
          <cell r="A2205">
            <v>3400004548</v>
          </cell>
          <cell r="B2205">
            <v>0</v>
          </cell>
          <cell r="C2205">
            <v>6600</v>
          </cell>
          <cell r="D2205" t="str">
            <v>01.10.1996</v>
          </cell>
          <cell r="E2205">
            <v>1</v>
          </cell>
          <cell r="F2205">
            <v>6395001749</v>
          </cell>
        </row>
        <row r="2206">
          <cell r="A2206">
            <v>3400004549</v>
          </cell>
          <cell r="B2206">
            <v>0</v>
          </cell>
          <cell r="C2206">
            <v>6600</v>
          </cell>
          <cell r="D2206" t="str">
            <v>01.10.1996</v>
          </cell>
          <cell r="E2206">
            <v>1</v>
          </cell>
          <cell r="F2206">
            <v>6395001751</v>
          </cell>
        </row>
        <row r="2207">
          <cell r="A2207">
            <v>3400004550</v>
          </cell>
          <cell r="B2207">
            <v>0</v>
          </cell>
          <cell r="C2207">
            <v>6600</v>
          </cell>
          <cell r="D2207" t="str">
            <v>01.10.1996</v>
          </cell>
          <cell r="E2207">
            <v>1</v>
          </cell>
          <cell r="F2207">
            <v>6395001763</v>
          </cell>
        </row>
        <row r="2208">
          <cell r="A2208">
            <v>3400004551</v>
          </cell>
          <cell r="B2208">
            <v>0</v>
          </cell>
          <cell r="C2208">
            <v>6600</v>
          </cell>
          <cell r="D2208" t="str">
            <v>01.10.1996</v>
          </cell>
          <cell r="E2208">
            <v>1</v>
          </cell>
          <cell r="F2208">
            <v>6395001775</v>
          </cell>
        </row>
        <row r="2209">
          <cell r="A2209">
            <v>3400004552</v>
          </cell>
          <cell r="B2209">
            <v>0</v>
          </cell>
          <cell r="C2209">
            <v>6600</v>
          </cell>
          <cell r="D2209" t="str">
            <v>01.10.1996</v>
          </cell>
          <cell r="E2209">
            <v>1</v>
          </cell>
          <cell r="F2209">
            <v>6395001787</v>
          </cell>
        </row>
        <row r="2210">
          <cell r="A2210">
            <v>3400004553</v>
          </cell>
          <cell r="B2210">
            <v>0</v>
          </cell>
          <cell r="C2210">
            <v>6600</v>
          </cell>
          <cell r="D2210" t="str">
            <v>01.10.1996</v>
          </cell>
          <cell r="E2210">
            <v>1</v>
          </cell>
          <cell r="F2210">
            <v>6395001799</v>
          </cell>
        </row>
        <row r="2211">
          <cell r="A2211">
            <v>3400004554</v>
          </cell>
          <cell r="B2211">
            <v>0</v>
          </cell>
          <cell r="C2211">
            <v>6600</v>
          </cell>
          <cell r="D2211" t="str">
            <v>01.10.1996</v>
          </cell>
          <cell r="E2211">
            <v>1</v>
          </cell>
          <cell r="F2211">
            <v>6395001805</v>
          </cell>
        </row>
        <row r="2212">
          <cell r="A2212">
            <v>3400004555</v>
          </cell>
          <cell r="B2212">
            <v>0</v>
          </cell>
          <cell r="C2212">
            <v>6602</v>
          </cell>
          <cell r="D2212" t="str">
            <v>01.05.1995</v>
          </cell>
          <cell r="E2212">
            <v>1</v>
          </cell>
          <cell r="F2212">
            <v>6395001817</v>
          </cell>
        </row>
        <row r="2213">
          <cell r="A2213">
            <v>3400004556</v>
          </cell>
          <cell r="B2213">
            <v>0</v>
          </cell>
          <cell r="C2213">
            <v>6602</v>
          </cell>
          <cell r="D2213" t="str">
            <v>01.05.1995</v>
          </cell>
          <cell r="E2213">
            <v>1</v>
          </cell>
          <cell r="F2213">
            <v>6395001829</v>
          </cell>
        </row>
        <row r="2214">
          <cell r="A2214">
            <v>3400004557</v>
          </cell>
          <cell r="B2214">
            <v>0</v>
          </cell>
          <cell r="C2214">
            <v>6602</v>
          </cell>
          <cell r="D2214" t="str">
            <v>01.05.1995</v>
          </cell>
          <cell r="E2214">
            <v>1</v>
          </cell>
          <cell r="F2214">
            <v>6395001830</v>
          </cell>
        </row>
        <row r="2215">
          <cell r="A2215">
            <v>3400004558</v>
          </cell>
          <cell r="B2215">
            <v>0</v>
          </cell>
          <cell r="C2215">
            <v>6601</v>
          </cell>
          <cell r="D2215" t="str">
            <v>01.10.1996</v>
          </cell>
          <cell r="E2215">
            <v>1</v>
          </cell>
          <cell r="F2215">
            <v>6395001854</v>
          </cell>
        </row>
        <row r="2216">
          <cell r="A2216">
            <v>3400004559</v>
          </cell>
          <cell r="B2216">
            <v>0</v>
          </cell>
          <cell r="C2216">
            <v>5800</v>
          </cell>
          <cell r="D2216" t="str">
            <v>01.10.1996</v>
          </cell>
          <cell r="E2216">
            <v>0</v>
          </cell>
          <cell r="F2216">
            <v>6395001866</v>
          </cell>
        </row>
        <row r="2217">
          <cell r="A2217">
            <v>3400004560</v>
          </cell>
          <cell r="B2217">
            <v>0</v>
          </cell>
          <cell r="C2217">
            <v>5800</v>
          </cell>
          <cell r="D2217" t="str">
            <v>01.10.1996</v>
          </cell>
          <cell r="E2217">
            <v>1</v>
          </cell>
          <cell r="F2217">
            <v>6395001878</v>
          </cell>
        </row>
        <row r="2218">
          <cell r="A2218">
            <v>3400004561</v>
          </cell>
          <cell r="B2218">
            <v>0</v>
          </cell>
          <cell r="C2218">
            <v>5800</v>
          </cell>
          <cell r="D2218" t="str">
            <v>01.10.1996</v>
          </cell>
          <cell r="E2218">
            <v>0</v>
          </cell>
          <cell r="F2218">
            <v>6395001889</v>
          </cell>
        </row>
        <row r="2219">
          <cell r="A2219">
            <v>3400004562</v>
          </cell>
          <cell r="B2219">
            <v>0</v>
          </cell>
          <cell r="C2219">
            <v>5800</v>
          </cell>
          <cell r="D2219" t="str">
            <v>01.10.1996</v>
          </cell>
          <cell r="E2219">
            <v>0</v>
          </cell>
          <cell r="F2219">
            <v>6395001891</v>
          </cell>
        </row>
        <row r="2220">
          <cell r="A2220">
            <v>3400004563</v>
          </cell>
          <cell r="B2220">
            <v>0</v>
          </cell>
          <cell r="C2220">
            <v>5800</v>
          </cell>
          <cell r="D2220" t="str">
            <v>01.10.1996</v>
          </cell>
          <cell r="E2220">
            <v>0</v>
          </cell>
          <cell r="F2220">
            <v>6395001908</v>
          </cell>
        </row>
        <row r="2221">
          <cell r="A2221">
            <v>3400004564</v>
          </cell>
          <cell r="B2221">
            <v>0</v>
          </cell>
          <cell r="C2221">
            <v>5800</v>
          </cell>
          <cell r="D2221" t="str">
            <v>01.10.1996</v>
          </cell>
          <cell r="E2221">
            <v>0</v>
          </cell>
          <cell r="F2221">
            <v>6395001919</v>
          </cell>
        </row>
        <row r="2222">
          <cell r="A2222">
            <v>3400004565</v>
          </cell>
          <cell r="B2222">
            <v>0</v>
          </cell>
          <cell r="C2222">
            <v>5800</v>
          </cell>
          <cell r="D2222" t="str">
            <v>01.10.1996</v>
          </cell>
          <cell r="E2222">
            <v>1</v>
          </cell>
          <cell r="F2222">
            <v>6395001921</v>
          </cell>
        </row>
        <row r="2223">
          <cell r="A2223">
            <v>3400004566</v>
          </cell>
          <cell r="B2223">
            <v>0</v>
          </cell>
          <cell r="C2223">
            <v>5800</v>
          </cell>
          <cell r="D2223" t="str">
            <v>01.10.1996</v>
          </cell>
          <cell r="E2223">
            <v>0</v>
          </cell>
          <cell r="F2223">
            <v>6395001933</v>
          </cell>
        </row>
        <row r="2224">
          <cell r="A2224">
            <v>3400004567</v>
          </cell>
          <cell r="B2224">
            <v>0</v>
          </cell>
          <cell r="C2224">
            <v>5800</v>
          </cell>
          <cell r="D2224" t="str">
            <v>01.10.1996</v>
          </cell>
          <cell r="E2224">
            <v>1</v>
          </cell>
          <cell r="F2224">
            <v>6395001945</v>
          </cell>
        </row>
        <row r="2225">
          <cell r="A2225">
            <v>3400004568</v>
          </cell>
          <cell r="B2225">
            <v>0</v>
          </cell>
          <cell r="C2225">
            <v>5800</v>
          </cell>
          <cell r="D2225" t="str">
            <v>01.10.1996</v>
          </cell>
          <cell r="E2225">
            <v>0</v>
          </cell>
          <cell r="F2225">
            <v>6395001957</v>
          </cell>
        </row>
        <row r="2226">
          <cell r="A2226">
            <v>3400004569</v>
          </cell>
          <cell r="B2226">
            <v>0</v>
          </cell>
          <cell r="C2226">
            <v>5800</v>
          </cell>
          <cell r="D2226" t="str">
            <v>01.10.1996</v>
          </cell>
          <cell r="E2226">
            <v>1</v>
          </cell>
          <cell r="F2226">
            <v>6395001970</v>
          </cell>
        </row>
        <row r="2227">
          <cell r="A2227">
            <v>3400004570</v>
          </cell>
          <cell r="B2227">
            <v>0</v>
          </cell>
          <cell r="C2227">
            <v>6602</v>
          </cell>
          <cell r="D2227" t="str">
            <v>01.05.1995</v>
          </cell>
          <cell r="E2227">
            <v>2</v>
          </cell>
          <cell r="F2227">
            <v>6395001982</v>
          </cell>
        </row>
        <row r="2228">
          <cell r="A2228">
            <v>3400004571</v>
          </cell>
          <cell r="B2228">
            <v>0</v>
          </cell>
          <cell r="C2228">
            <v>6602</v>
          </cell>
          <cell r="D2228" t="str">
            <v>01.05.1995</v>
          </cell>
          <cell r="E2228">
            <v>2</v>
          </cell>
          <cell r="F2228">
            <v>6395001994</v>
          </cell>
        </row>
        <row r="2229">
          <cell r="A2229">
            <v>3400004572</v>
          </cell>
          <cell r="B2229">
            <v>0</v>
          </cell>
          <cell r="C2229">
            <v>5900</v>
          </cell>
          <cell r="D2229" t="str">
            <v>01.05.1995</v>
          </cell>
          <cell r="E2229">
            <v>2</v>
          </cell>
          <cell r="F2229">
            <v>6395002003</v>
          </cell>
        </row>
        <row r="2230">
          <cell r="A2230">
            <v>3400004573</v>
          </cell>
          <cell r="B2230">
            <v>0</v>
          </cell>
          <cell r="C2230">
            <v>5800</v>
          </cell>
          <cell r="D2230" t="str">
            <v>01.10.1996</v>
          </cell>
          <cell r="E2230">
            <v>0</v>
          </cell>
          <cell r="F2230">
            <v>6395002011</v>
          </cell>
        </row>
        <row r="2231">
          <cell r="A2231">
            <v>3400004574</v>
          </cell>
          <cell r="B2231">
            <v>0</v>
          </cell>
          <cell r="C2231">
            <v>5900</v>
          </cell>
          <cell r="D2231" t="str">
            <v>01.05.1995</v>
          </cell>
          <cell r="E2231">
            <v>2</v>
          </cell>
          <cell r="F2231">
            <v>6395002020</v>
          </cell>
        </row>
        <row r="2232">
          <cell r="A2232">
            <v>3400004575</v>
          </cell>
          <cell r="B2232">
            <v>0</v>
          </cell>
          <cell r="C2232">
            <v>6602</v>
          </cell>
          <cell r="D2232" t="str">
            <v>01.05.1995</v>
          </cell>
          <cell r="E2232">
            <v>1</v>
          </cell>
          <cell r="F2232">
            <v>6395002032</v>
          </cell>
        </row>
        <row r="2233">
          <cell r="A2233">
            <v>3400004576</v>
          </cell>
          <cell r="B2233">
            <v>0</v>
          </cell>
          <cell r="C2233">
            <v>6602</v>
          </cell>
          <cell r="D2233" t="str">
            <v>01.05.1995</v>
          </cell>
          <cell r="E2233">
            <v>2</v>
          </cell>
          <cell r="F2233">
            <v>6395002056</v>
          </cell>
        </row>
        <row r="2234">
          <cell r="A2234">
            <v>3400004577</v>
          </cell>
          <cell r="B2234">
            <v>0</v>
          </cell>
          <cell r="C2234">
            <v>6602</v>
          </cell>
          <cell r="D2234" t="str">
            <v>01.05.1995</v>
          </cell>
          <cell r="E2234">
            <v>2</v>
          </cell>
          <cell r="F2234">
            <v>6395002068</v>
          </cell>
        </row>
        <row r="2235">
          <cell r="A2235">
            <v>3400004578</v>
          </cell>
          <cell r="B2235">
            <v>0</v>
          </cell>
          <cell r="C2235">
            <v>6602</v>
          </cell>
          <cell r="D2235" t="str">
            <v>01.05.1995</v>
          </cell>
          <cell r="E2235">
            <v>1</v>
          </cell>
          <cell r="F2235">
            <v>6395002079</v>
          </cell>
        </row>
        <row r="2236">
          <cell r="A2236">
            <v>3400004579</v>
          </cell>
          <cell r="B2236">
            <v>0</v>
          </cell>
          <cell r="C2236">
            <v>6602</v>
          </cell>
          <cell r="D2236" t="str">
            <v>01.05.1995</v>
          </cell>
          <cell r="E2236">
            <v>10</v>
          </cell>
          <cell r="F2236">
            <v>6395002081</v>
          </cell>
        </row>
        <row r="2237">
          <cell r="A2237">
            <v>3400004580</v>
          </cell>
          <cell r="B2237">
            <v>0</v>
          </cell>
          <cell r="C2237">
            <v>6602</v>
          </cell>
          <cell r="D2237" t="str">
            <v>01.05.1995</v>
          </cell>
          <cell r="E2237">
            <v>2</v>
          </cell>
          <cell r="F2237">
            <v>6395002093</v>
          </cell>
        </row>
        <row r="2238">
          <cell r="A2238">
            <v>3400004581</v>
          </cell>
          <cell r="B2238">
            <v>0</v>
          </cell>
          <cell r="C2238">
            <v>6602</v>
          </cell>
          <cell r="D2238" t="str">
            <v>01.05.1995</v>
          </cell>
          <cell r="E2238">
            <v>2</v>
          </cell>
          <cell r="F2238">
            <v>6395002109</v>
          </cell>
        </row>
        <row r="2239">
          <cell r="A2239">
            <v>3400004582</v>
          </cell>
          <cell r="B2239">
            <v>0</v>
          </cell>
          <cell r="C2239">
            <v>6602</v>
          </cell>
          <cell r="D2239" t="str">
            <v>01.05.1995</v>
          </cell>
          <cell r="E2239">
            <v>4</v>
          </cell>
          <cell r="F2239">
            <v>6395002111</v>
          </cell>
        </row>
        <row r="2240">
          <cell r="A2240">
            <v>3400004583</v>
          </cell>
          <cell r="B2240">
            <v>0</v>
          </cell>
          <cell r="C2240">
            <v>6602</v>
          </cell>
          <cell r="D2240" t="str">
            <v>01.05.1995</v>
          </cell>
          <cell r="E2240">
            <v>2</v>
          </cell>
          <cell r="F2240">
            <v>6395002123</v>
          </cell>
        </row>
        <row r="2241">
          <cell r="A2241">
            <v>3400004584</v>
          </cell>
          <cell r="B2241">
            <v>0</v>
          </cell>
          <cell r="C2241">
            <v>6602</v>
          </cell>
          <cell r="D2241" t="str">
            <v>01.05.1995</v>
          </cell>
          <cell r="E2241">
            <v>2</v>
          </cell>
          <cell r="F2241">
            <v>6395002135</v>
          </cell>
        </row>
        <row r="2242">
          <cell r="A2242">
            <v>3400004585</v>
          </cell>
          <cell r="B2242">
            <v>0</v>
          </cell>
          <cell r="C2242">
            <v>6602</v>
          </cell>
          <cell r="D2242" t="str">
            <v>01.05.1995</v>
          </cell>
          <cell r="E2242">
            <v>12</v>
          </cell>
          <cell r="F2242">
            <v>6395002147</v>
          </cell>
        </row>
        <row r="2243">
          <cell r="A2243">
            <v>3400004586</v>
          </cell>
          <cell r="B2243">
            <v>0</v>
          </cell>
          <cell r="C2243">
            <v>5801</v>
          </cell>
          <cell r="D2243" t="str">
            <v>01.10.1996</v>
          </cell>
          <cell r="E2243">
            <v>0</v>
          </cell>
          <cell r="F2243">
            <v>6395002159</v>
          </cell>
        </row>
        <row r="2244">
          <cell r="A2244">
            <v>3400004587</v>
          </cell>
          <cell r="B2244">
            <v>0</v>
          </cell>
          <cell r="C2244">
            <v>5801</v>
          </cell>
          <cell r="D2244" t="str">
            <v>01.10.1996</v>
          </cell>
          <cell r="E2244">
            <v>0</v>
          </cell>
          <cell r="F2244">
            <v>6395002172</v>
          </cell>
        </row>
        <row r="2245">
          <cell r="A2245">
            <v>3400004588</v>
          </cell>
          <cell r="B2245">
            <v>0</v>
          </cell>
          <cell r="C2245">
            <v>5801</v>
          </cell>
          <cell r="D2245" t="str">
            <v>01.10.1996</v>
          </cell>
          <cell r="E2245">
            <v>0</v>
          </cell>
          <cell r="F2245">
            <v>6395002184</v>
          </cell>
        </row>
        <row r="2246">
          <cell r="A2246">
            <v>3400004589</v>
          </cell>
          <cell r="B2246">
            <v>0</v>
          </cell>
          <cell r="C2246">
            <v>5801</v>
          </cell>
          <cell r="D2246" t="str">
            <v>01.10.1996</v>
          </cell>
          <cell r="E2246">
            <v>0</v>
          </cell>
          <cell r="F2246">
            <v>6395002196</v>
          </cell>
        </row>
        <row r="2247">
          <cell r="A2247">
            <v>3400004590</v>
          </cell>
          <cell r="B2247">
            <v>0</v>
          </cell>
          <cell r="C2247">
            <v>5801</v>
          </cell>
          <cell r="D2247" t="str">
            <v>01.10.1996</v>
          </cell>
          <cell r="E2247">
            <v>0</v>
          </cell>
          <cell r="F2247">
            <v>6395002202</v>
          </cell>
        </row>
        <row r="2248">
          <cell r="A2248">
            <v>3400004591</v>
          </cell>
          <cell r="B2248">
            <v>0</v>
          </cell>
          <cell r="C2248">
            <v>5801</v>
          </cell>
          <cell r="D2248" t="str">
            <v>01.10.1996</v>
          </cell>
          <cell r="E2248">
            <v>0</v>
          </cell>
          <cell r="F2248">
            <v>6395002226</v>
          </cell>
        </row>
        <row r="2249">
          <cell r="A2249">
            <v>3400004592</v>
          </cell>
          <cell r="B2249">
            <v>0</v>
          </cell>
          <cell r="C2249">
            <v>5801</v>
          </cell>
          <cell r="D2249" t="str">
            <v>01.10.1996</v>
          </cell>
          <cell r="E2249">
            <v>0</v>
          </cell>
          <cell r="F2249">
            <v>6395002238</v>
          </cell>
        </row>
        <row r="2250">
          <cell r="A2250">
            <v>3400004593</v>
          </cell>
          <cell r="B2250">
            <v>0</v>
          </cell>
          <cell r="C2250">
            <v>5801</v>
          </cell>
          <cell r="D2250" t="str">
            <v>01.10.1996</v>
          </cell>
          <cell r="E2250">
            <v>0</v>
          </cell>
          <cell r="F2250">
            <v>6395002249</v>
          </cell>
        </row>
        <row r="2251">
          <cell r="A2251">
            <v>3400005056</v>
          </cell>
          <cell r="B2251">
            <v>0</v>
          </cell>
          <cell r="C2251">
            <v>5801</v>
          </cell>
          <cell r="D2251" t="str">
            <v>01.10.1996</v>
          </cell>
          <cell r="E2251">
            <v>0</v>
          </cell>
          <cell r="F2251">
            <v>6395002251</v>
          </cell>
        </row>
        <row r="2252">
          <cell r="A2252">
            <v>3400004594</v>
          </cell>
          <cell r="B2252">
            <v>0</v>
          </cell>
          <cell r="C2252">
            <v>5801</v>
          </cell>
          <cell r="D2252" t="str">
            <v>01.10.1996</v>
          </cell>
          <cell r="E2252">
            <v>0</v>
          </cell>
          <cell r="F2252">
            <v>6395002251</v>
          </cell>
        </row>
        <row r="2253">
          <cell r="A2253">
            <v>3400005097</v>
          </cell>
          <cell r="B2253">
            <v>0</v>
          </cell>
          <cell r="C2253">
            <v>5801</v>
          </cell>
          <cell r="D2253" t="str">
            <v>01.04.1998</v>
          </cell>
          <cell r="E2253">
            <v>0</v>
          </cell>
          <cell r="F2253">
            <v>6395002251</v>
          </cell>
        </row>
        <row r="2254">
          <cell r="A2254">
            <v>3400004595</v>
          </cell>
          <cell r="B2254">
            <v>0</v>
          </cell>
          <cell r="C2254">
            <v>5800</v>
          </cell>
          <cell r="D2254" t="str">
            <v>01.10.1996</v>
          </cell>
          <cell r="E2254">
            <v>1</v>
          </cell>
          <cell r="F2254">
            <v>6395002263</v>
          </cell>
        </row>
        <row r="2255">
          <cell r="A2255">
            <v>3400004596</v>
          </cell>
          <cell r="B2255">
            <v>0</v>
          </cell>
          <cell r="C2255">
            <v>5800</v>
          </cell>
          <cell r="D2255" t="str">
            <v>01.10.1996</v>
          </cell>
          <cell r="E2255">
            <v>1</v>
          </cell>
          <cell r="F2255">
            <v>6395002275</v>
          </cell>
        </row>
        <row r="2256">
          <cell r="A2256">
            <v>3400004597</v>
          </cell>
          <cell r="B2256">
            <v>0</v>
          </cell>
          <cell r="C2256">
            <v>5800</v>
          </cell>
          <cell r="D2256" t="str">
            <v>01.10.1996</v>
          </cell>
          <cell r="E2256">
            <v>1</v>
          </cell>
          <cell r="F2256">
            <v>6395002287</v>
          </cell>
        </row>
        <row r="2257">
          <cell r="A2257">
            <v>3400004598</v>
          </cell>
          <cell r="B2257">
            <v>0</v>
          </cell>
          <cell r="C2257">
            <v>6501</v>
          </cell>
          <cell r="D2257" t="str">
            <v>01.06.1995</v>
          </cell>
          <cell r="E2257">
            <v>0</v>
          </cell>
          <cell r="F2257">
            <v>6395002299</v>
          </cell>
        </row>
        <row r="2258">
          <cell r="A2258">
            <v>3400004599</v>
          </cell>
          <cell r="B2258">
            <v>0</v>
          </cell>
          <cell r="C2258">
            <v>5800</v>
          </cell>
          <cell r="D2258" t="str">
            <v>01.10.1996</v>
          </cell>
          <cell r="E2258">
            <v>1</v>
          </cell>
          <cell r="F2258">
            <v>6395002305</v>
          </cell>
        </row>
        <row r="2259">
          <cell r="A2259">
            <v>3400004600</v>
          </cell>
          <cell r="B2259">
            <v>0</v>
          </cell>
          <cell r="C2259">
            <v>5800</v>
          </cell>
          <cell r="D2259" t="str">
            <v>01.10.1996</v>
          </cell>
          <cell r="E2259">
            <v>1</v>
          </cell>
          <cell r="F2259">
            <v>6395002329</v>
          </cell>
        </row>
        <row r="2260">
          <cell r="A2260">
            <v>3400004601</v>
          </cell>
          <cell r="B2260">
            <v>0</v>
          </cell>
          <cell r="C2260">
            <v>5800</v>
          </cell>
          <cell r="D2260" t="str">
            <v>01.10.1996</v>
          </cell>
          <cell r="E2260">
            <v>1</v>
          </cell>
          <cell r="F2260">
            <v>6395002330</v>
          </cell>
        </row>
        <row r="2261">
          <cell r="A2261">
            <v>3400004602</v>
          </cell>
          <cell r="B2261">
            <v>0</v>
          </cell>
          <cell r="C2261">
            <v>5800</v>
          </cell>
          <cell r="D2261" t="str">
            <v>01.10.1996</v>
          </cell>
          <cell r="E2261">
            <v>1</v>
          </cell>
          <cell r="F2261">
            <v>6395002342</v>
          </cell>
        </row>
        <row r="2262">
          <cell r="A2262">
            <v>3400004603</v>
          </cell>
          <cell r="B2262">
            <v>0</v>
          </cell>
          <cell r="C2262">
            <v>5800</v>
          </cell>
          <cell r="D2262" t="str">
            <v>01.10.1996</v>
          </cell>
          <cell r="E2262">
            <v>1</v>
          </cell>
          <cell r="F2262">
            <v>6395002354</v>
          </cell>
        </row>
        <row r="2263">
          <cell r="A2263">
            <v>3400004604</v>
          </cell>
          <cell r="B2263">
            <v>0</v>
          </cell>
          <cell r="C2263">
            <v>5900</v>
          </cell>
          <cell r="D2263" t="str">
            <v>01.05.1995</v>
          </cell>
          <cell r="E2263">
            <v>2</v>
          </cell>
          <cell r="F2263">
            <v>6395002366</v>
          </cell>
        </row>
        <row r="2264">
          <cell r="A2264">
            <v>3400004605</v>
          </cell>
          <cell r="B2264">
            <v>0</v>
          </cell>
          <cell r="C2264">
            <v>5900</v>
          </cell>
          <cell r="D2264" t="str">
            <v>01.05.1995</v>
          </cell>
          <cell r="E2264">
            <v>6</v>
          </cell>
          <cell r="F2264">
            <v>6395002378</v>
          </cell>
        </row>
        <row r="2265">
          <cell r="A2265">
            <v>3400004606</v>
          </cell>
          <cell r="B2265">
            <v>0</v>
          </cell>
          <cell r="C2265">
            <v>5800</v>
          </cell>
          <cell r="D2265" t="str">
            <v>01.10.1996</v>
          </cell>
          <cell r="E2265">
            <v>1</v>
          </cell>
          <cell r="F2265">
            <v>6395002389</v>
          </cell>
        </row>
        <row r="2266">
          <cell r="A2266">
            <v>3400004607</v>
          </cell>
          <cell r="B2266">
            <v>0</v>
          </cell>
          <cell r="C2266">
            <v>5800</v>
          </cell>
          <cell r="D2266" t="str">
            <v>01.10.1996</v>
          </cell>
          <cell r="E2266">
            <v>1</v>
          </cell>
          <cell r="F2266">
            <v>6395002391</v>
          </cell>
        </row>
        <row r="2267">
          <cell r="A2267">
            <v>3400004608</v>
          </cell>
          <cell r="B2267">
            <v>0</v>
          </cell>
          <cell r="C2267">
            <v>5800</v>
          </cell>
          <cell r="D2267" t="str">
            <v>01.10.1996</v>
          </cell>
          <cell r="E2267">
            <v>1</v>
          </cell>
          <cell r="F2267">
            <v>6395002408</v>
          </cell>
        </row>
        <row r="2268">
          <cell r="A2268">
            <v>3400004609</v>
          </cell>
          <cell r="B2268">
            <v>0</v>
          </cell>
          <cell r="C2268">
            <v>5800</v>
          </cell>
          <cell r="D2268" t="str">
            <v>01.10.1996</v>
          </cell>
          <cell r="E2268">
            <v>1</v>
          </cell>
          <cell r="F2268">
            <v>6395002419</v>
          </cell>
        </row>
        <row r="2269">
          <cell r="A2269">
            <v>3400004610</v>
          </cell>
          <cell r="B2269">
            <v>0</v>
          </cell>
          <cell r="C2269">
            <v>5800</v>
          </cell>
          <cell r="D2269" t="str">
            <v>01.10.1996</v>
          </cell>
          <cell r="E2269">
            <v>1</v>
          </cell>
          <cell r="F2269">
            <v>6395002421</v>
          </cell>
        </row>
        <row r="2270">
          <cell r="A2270">
            <v>3400004611</v>
          </cell>
          <cell r="B2270">
            <v>0</v>
          </cell>
          <cell r="C2270">
            <v>5800</v>
          </cell>
          <cell r="D2270" t="str">
            <v>01.10.1996</v>
          </cell>
          <cell r="E2270">
            <v>1</v>
          </cell>
          <cell r="F2270">
            <v>6395002433</v>
          </cell>
        </row>
        <row r="2271">
          <cell r="A2271">
            <v>3400004612</v>
          </cell>
          <cell r="B2271">
            <v>0</v>
          </cell>
          <cell r="C2271">
            <v>5800</v>
          </cell>
          <cell r="D2271" t="str">
            <v>01.10.1996</v>
          </cell>
          <cell r="E2271">
            <v>1</v>
          </cell>
          <cell r="F2271">
            <v>6395002445</v>
          </cell>
        </row>
        <row r="2272">
          <cell r="A2272">
            <v>3400004613</v>
          </cell>
          <cell r="B2272">
            <v>0</v>
          </cell>
          <cell r="C2272">
            <v>5800</v>
          </cell>
          <cell r="D2272" t="str">
            <v>01.10.1996</v>
          </cell>
          <cell r="E2272">
            <v>1</v>
          </cell>
          <cell r="F2272">
            <v>6395002457</v>
          </cell>
        </row>
        <row r="2273">
          <cell r="A2273">
            <v>3400004614</v>
          </cell>
          <cell r="B2273">
            <v>0</v>
          </cell>
          <cell r="C2273">
            <v>5400</v>
          </cell>
          <cell r="D2273" t="str">
            <v>01.10.1996</v>
          </cell>
          <cell r="E2273">
            <v>1</v>
          </cell>
          <cell r="F2273">
            <v>6395002469</v>
          </cell>
        </row>
        <row r="2274">
          <cell r="A2274">
            <v>3400004615</v>
          </cell>
          <cell r="B2274">
            <v>0</v>
          </cell>
          <cell r="C2274">
            <v>6600</v>
          </cell>
          <cell r="D2274" t="str">
            <v>01.10.1996</v>
          </cell>
          <cell r="E2274">
            <v>1</v>
          </cell>
          <cell r="F2274">
            <v>6395002470</v>
          </cell>
        </row>
        <row r="2275">
          <cell r="A2275">
            <v>3400004616</v>
          </cell>
          <cell r="B2275">
            <v>0</v>
          </cell>
          <cell r="C2275">
            <v>6600</v>
          </cell>
          <cell r="D2275" t="str">
            <v>01.10.1996</v>
          </cell>
          <cell r="E2275">
            <v>1</v>
          </cell>
          <cell r="F2275">
            <v>6395002482</v>
          </cell>
        </row>
        <row r="2276">
          <cell r="A2276">
            <v>3400004617</v>
          </cell>
          <cell r="B2276">
            <v>0</v>
          </cell>
          <cell r="C2276">
            <v>6602</v>
          </cell>
          <cell r="D2276" t="str">
            <v>01.05.1995</v>
          </cell>
          <cell r="E2276">
            <v>4</v>
          </cell>
          <cell r="F2276">
            <v>6395002494</v>
          </cell>
        </row>
        <row r="2277">
          <cell r="A2277">
            <v>3400004618</v>
          </cell>
          <cell r="B2277">
            <v>0</v>
          </cell>
          <cell r="C2277">
            <v>5801</v>
          </cell>
          <cell r="D2277" t="str">
            <v>01.10.1996</v>
          </cell>
          <cell r="E2277">
            <v>0</v>
          </cell>
          <cell r="F2277">
            <v>6395002500</v>
          </cell>
        </row>
        <row r="2278">
          <cell r="A2278">
            <v>3400004619</v>
          </cell>
          <cell r="B2278">
            <v>0</v>
          </cell>
          <cell r="C2278">
            <v>5600</v>
          </cell>
          <cell r="D2278" t="str">
            <v>01.10.1996</v>
          </cell>
          <cell r="E2278">
            <v>0</v>
          </cell>
          <cell r="F2278">
            <v>6395002512</v>
          </cell>
        </row>
        <row r="2279">
          <cell r="A2279">
            <v>3400004620</v>
          </cell>
          <cell r="B2279">
            <v>0</v>
          </cell>
          <cell r="C2279">
            <v>5801</v>
          </cell>
          <cell r="D2279" t="str">
            <v>01.10.1996</v>
          </cell>
          <cell r="E2279">
            <v>0</v>
          </cell>
          <cell r="F2279">
            <v>6395002524</v>
          </cell>
        </row>
        <row r="2280">
          <cell r="A2280">
            <v>3400004621</v>
          </cell>
          <cell r="B2280">
            <v>0</v>
          </cell>
          <cell r="C2280">
            <v>5600</v>
          </cell>
          <cell r="D2280" t="str">
            <v>01.10.1996</v>
          </cell>
          <cell r="E2280">
            <v>1</v>
          </cell>
          <cell r="F2280">
            <v>6395002536</v>
          </cell>
        </row>
        <row r="2281">
          <cell r="A2281">
            <v>3400004622</v>
          </cell>
          <cell r="B2281">
            <v>0</v>
          </cell>
          <cell r="C2281">
            <v>6501</v>
          </cell>
          <cell r="D2281" t="str">
            <v>01.05.1995</v>
          </cell>
          <cell r="E2281">
            <v>2</v>
          </cell>
          <cell r="F2281">
            <v>6395002548</v>
          </cell>
        </row>
        <row r="2282">
          <cell r="A2282">
            <v>3400004623</v>
          </cell>
          <cell r="B2282">
            <v>0</v>
          </cell>
          <cell r="C2282">
            <v>6501</v>
          </cell>
          <cell r="D2282" t="str">
            <v>01.05.1995</v>
          </cell>
          <cell r="E2282">
            <v>25</v>
          </cell>
          <cell r="F2282">
            <v>6395002559</v>
          </cell>
        </row>
        <row r="2283">
          <cell r="A2283">
            <v>3400004624</v>
          </cell>
          <cell r="B2283">
            <v>0</v>
          </cell>
          <cell r="C2283">
            <v>5600</v>
          </cell>
          <cell r="D2283" t="str">
            <v>01.10.1996</v>
          </cell>
          <cell r="E2283">
            <v>0</v>
          </cell>
          <cell r="F2283">
            <v>6395002561</v>
          </cell>
        </row>
        <row r="2284">
          <cell r="A2284">
            <v>3400004625</v>
          </cell>
          <cell r="B2284">
            <v>0</v>
          </cell>
          <cell r="C2284">
            <v>5600</v>
          </cell>
          <cell r="D2284" t="str">
            <v>01.10.1996</v>
          </cell>
          <cell r="E2284">
            <v>0</v>
          </cell>
          <cell r="F2284">
            <v>6395002573</v>
          </cell>
        </row>
        <row r="2285">
          <cell r="A2285">
            <v>3400004626</v>
          </cell>
          <cell r="B2285">
            <v>0</v>
          </cell>
          <cell r="C2285">
            <v>5600</v>
          </cell>
          <cell r="D2285" t="str">
            <v>01.10.1996</v>
          </cell>
          <cell r="E2285">
            <v>0</v>
          </cell>
          <cell r="F2285">
            <v>6395002585</v>
          </cell>
        </row>
        <row r="2286">
          <cell r="A2286">
            <v>3400004627</v>
          </cell>
          <cell r="B2286">
            <v>0</v>
          </cell>
          <cell r="C2286">
            <v>5600</v>
          </cell>
          <cell r="D2286" t="str">
            <v>01.10.1996</v>
          </cell>
          <cell r="E2286">
            <v>0</v>
          </cell>
          <cell r="F2286">
            <v>6395002597</v>
          </cell>
        </row>
        <row r="2287">
          <cell r="A2287">
            <v>3400004628</v>
          </cell>
          <cell r="B2287">
            <v>0</v>
          </cell>
          <cell r="C2287">
            <v>5600</v>
          </cell>
          <cell r="D2287" t="str">
            <v>01.10.1996</v>
          </cell>
          <cell r="E2287">
            <v>0</v>
          </cell>
          <cell r="F2287">
            <v>6395002603</v>
          </cell>
        </row>
        <row r="2288">
          <cell r="A2288">
            <v>3400004629</v>
          </cell>
          <cell r="B2288">
            <v>0</v>
          </cell>
          <cell r="C2288">
            <v>5600</v>
          </cell>
          <cell r="D2288" t="str">
            <v>01.10.1996</v>
          </cell>
          <cell r="E2288">
            <v>0</v>
          </cell>
          <cell r="F2288">
            <v>6395002615</v>
          </cell>
        </row>
        <row r="2289">
          <cell r="A2289">
            <v>3400004630</v>
          </cell>
          <cell r="B2289">
            <v>0</v>
          </cell>
          <cell r="C2289">
            <v>5600</v>
          </cell>
          <cell r="D2289" t="str">
            <v>01.10.1996</v>
          </cell>
          <cell r="E2289">
            <v>0</v>
          </cell>
          <cell r="F2289">
            <v>6395002627</v>
          </cell>
        </row>
        <row r="2290">
          <cell r="A2290">
            <v>3400004631</v>
          </cell>
          <cell r="B2290">
            <v>0</v>
          </cell>
          <cell r="C2290">
            <v>5600</v>
          </cell>
          <cell r="D2290" t="str">
            <v>01.10.1996</v>
          </cell>
          <cell r="E2290">
            <v>0</v>
          </cell>
          <cell r="F2290">
            <v>6395002639</v>
          </cell>
        </row>
        <row r="2291">
          <cell r="A2291">
            <v>3400004632</v>
          </cell>
          <cell r="B2291">
            <v>0</v>
          </cell>
          <cell r="C2291">
            <v>5600</v>
          </cell>
          <cell r="D2291" t="str">
            <v>01.10.1996</v>
          </cell>
          <cell r="E2291">
            <v>0</v>
          </cell>
          <cell r="F2291">
            <v>6395002640</v>
          </cell>
        </row>
        <row r="2292">
          <cell r="A2292">
            <v>3400004633</v>
          </cell>
          <cell r="B2292">
            <v>0</v>
          </cell>
          <cell r="C2292">
            <v>5600</v>
          </cell>
          <cell r="D2292" t="str">
            <v>01.10.1996</v>
          </cell>
          <cell r="E2292">
            <v>0</v>
          </cell>
          <cell r="F2292">
            <v>6395002652</v>
          </cell>
        </row>
        <row r="2293">
          <cell r="A2293">
            <v>3400004634</v>
          </cell>
          <cell r="B2293">
            <v>0</v>
          </cell>
          <cell r="C2293">
            <v>5600</v>
          </cell>
          <cell r="D2293" t="str">
            <v>01.10.1996</v>
          </cell>
          <cell r="E2293">
            <v>0</v>
          </cell>
          <cell r="F2293">
            <v>6395002664</v>
          </cell>
        </row>
        <row r="2294">
          <cell r="A2294">
            <v>3400004635</v>
          </cell>
          <cell r="B2294">
            <v>0</v>
          </cell>
          <cell r="C2294">
            <v>6500</v>
          </cell>
          <cell r="D2294" t="str">
            <v>01.10.1996</v>
          </cell>
          <cell r="E2294">
            <v>0</v>
          </cell>
          <cell r="F2294">
            <v>6395002676</v>
          </cell>
        </row>
        <row r="2295">
          <cell r="A2295">
            <v>3400004636</v>
          </cell>
          <cell r="B2295">
            <v>0</v>
          </cell>
          <cell r="C2295">
            <v>6500</v>
          </cell>
          <cell r="D2295" t="str">
            <v>01.10.1996</v>
          </cell>
          <cell r="E2295">
            <v>0</v>
          </cell>
          <cell r="F2295">
            <v>6395002688</v>
          </cell>
        </row>
        <row r="2296">
          <cell r="A2296">
            <v>3400004637</v>
          </cell>
          <cell r="B2296">
            <v>0</v>
          </cell>
          <cell r="C2296">
            <v>5800</v>
          </cell>
          <cell r="D2296" t="str">
            <v>01.10.1996</v>
          </cell>
          <cell r="E2296">
            <v>0</v>
          </cell>
          <cell r="F2296">
            <v>6395002699</v>
          </cell>
        </row>
        <row r="2297">
          <cell r="A2297">
            <v>3400004638</v>
          </cell>
          <cell r="B2297">
            <v>0</v>
          </cell>
          <cell r="C2297">
            <v>5800</v>
          </cell>
          <cell r="D2297" t="str">
            <v>01.10.1996</v>
          </cell>
          <cell r="E2297">
            <v>0</v>
          </cell>
          <cell r="F2297">
            <v>6395002706</v>
          </cell>
        </row>
        <row r="2298">
          <cell r="A2298">
            <v>3400004639</v>
          </cell>
          <cell r="B2298">
            <v>0</v>
          </cell>
          <cell r="C2298">
            <v>5800</v>
          </cell>
          <cell r="D2298" t="str">
            <v>01.10.1996</v>
          </cell>
          <cell r="E2298">
            <v>0</v>
          </cell>
          <cell r="F2298">
            <v>6395002718</v>
          </cell>
        </row>
        <row r="2299">
          <cell r="A2299">
            <v>3400004640</v>
          </cell>
          <cell r="B2299">
            <v>0</v>
          </cell>
          <cell r="C2299">
            <v>5800</v>
          </cell>
          <cell r="D2299" t="str">
            <v>01.10.1996</v>
          </cell>
          <cell r="E2299">
            <v>0</v>
          </cell>
          <cell r="F2299">
            <v>6395002729</v>
          </cell>
        </row>
        <row r="2300">
          <cell r="A2300">
            <v>3400004641</v>
          </cell>
          <cell r="B2300">
            <v>0</v>
          </cell>
          <cell r="C2300">
            <v>5800</v>
          </cell>
          <cell r="D2300" t="str">
            <v>01.10.1996</v>
          </cell>
          <cell r="E2300">
            <v>0</v>
          </cell>
          <cell r="F2300">
            <v>6395002731</v>
          </cell>
        </row>
        <row r="2301">
          <cell r="A2301">
            <v>3400004642</v>
          </cell>
          <cell r="B2301">
            <v>0</v>
          </cell>
          <cell r="C2301">
            <v>5800</v>
          </cell>
          <cell r="D2301" t="str">
            <v>01.10.1996</v>
          </cell>
          <cell r="E2301">
            <v>0</v>
          </cell>
          <cell r="F2301">
            <v>6395002743</v>
          </cell>
        </row>
        <row r="2302">
          <cell r="A2302">
            <v>3400004643</v>
          </cell>
          <cell r="B2302">
            <v>0</v>
          </cell>
          <cell r="C2302">
            <v>5800</v>
          </cell>
          <cell r="D2302" t="str">
            <v>01.10.1996</v>
          </cell>
          <cell r="E2302">
            <v>0</v>
          </cell>
          <cell r="F2302">
            <v>6395002755</v>
          </cell>
        </row>
        <row r="2303">
          <cell r="A2303">
            <v>3400004644</v>
          </cell>
          <cell r="B2303">
            <v>0</v>
          </cell>
          <cell r="C2303">
            <v>6500</v>
          </cell>
          <cell r="D2303" t="str">
            <v>01.10.1996</v>
          </cell>
          <cell r="E2303">
            <v>1</v>
          </cell>
          <cell r="F2303">
            <v>6395002779</v>
          </cell>
        </row>
        <row r="2304">
          <cell r="A2304">
            <v>3400004645</v>
          </cell>
          <cell r="B2304">
            <v>0</v>
          </cell>
          <cell r="C2304">
            <v>6500</v>
          </cell>
          <cell r="D2304" t="str">
            <v>01.10.1996</v>
          </cell>
          <cell r="E2304">
            <v>1</v>
          </cell>
          <cell r="F2304">
            <v>6395002780</v>
          </cell>
        </row>
        <row r="2305">
          <cell r="A2305">
            <v>3400004646</v>
          </cell>
          <cell r="B2305">
            <v>0</v>
          </cell>
          <cell r="C2305">
            <v>6500</v>
          </cell>
          <cell r="D2305" t="str">
            <v>01.09.1996</v>
          </cell>
          <cell r="E2305">
            <v>1</v>
          </cell>
          <cell r="F2305">
            <v>6395002792</v>
          </cell>
        </row>
        <row r="2306">
          <cell r="A2306">
            <v>3400004647</v>
          </cell>
          <cell r="B2306">
            <v>0</v>
          </cell>
          <cell r="C2306">
            <v>6500</v>
          </cell>
          <cell r="D2306" t="str">
            <v>01.10.1996</v>
          </cell>
          <cell r="E2306">
            <v>1</v>
          </cell>
          <cell r="F2306">
            <v>6395002809</v>
          </cell>
        </row>
        <row r="2307">
          <cell r="A2307">
            <v>3400004648</v>
          </cell>
          <cell r="B2307">
            <v>0</v>
          </cell>
          <cell r="C2307">
            <v>6500</v>
          </cell>
          <cell r="D2307" t="str">
            <v>01.10.1996</v>
          </cell>
          <cell r="E2307">
            <v>1</v>
          </cell>
          <cell r="F2307">
            <v>6395002810</v>
          </cell>
        </row>
        <row r="2308">
          <cell r="A2308">
            <v>3400004649</v>
          </cell>
          <cell r="B2308">
            <v>0</v>
          </cell>
          <cell r="C2308">
            <v>6500</v>
          </cell>
          <cell r="D2308" t="str">
            <v>01.10.1996</v>
          </cell>
          <cell r="E2308">
            <v>1</v>
          </cell>
          <cell r="F2308">
            <v>6395002822</v>
          </cell>
        </row>
        <row r="2309">
          <cell r="A2309">
            <v>3400004650</v>
          </cell>
          <cell r="B2309">
            <v>0</v>
          </cell>
          <cell r="C2309">
            <v>6500</v>
          </cell>
          <cell r="D2309" t="str">
            <v>01.10.1996</v>
          </cell>
          <cell r="E2309">
            <v>1</v>
          </cell>
          <cell r="F2309">
            <v>6395002834</v>
          </cell>
        </row>
        <row r="2310">
          <cell r="A2310">
            <v>3400004651</v>
          </cell>
          <cell r="B2310">
            <v>0</v>
          </cell>
          <cell r="C2310">
            <v>6500</v>
          </cell>
          <cell r="D2310" t="str">
            <v>01.10.1996</v>
          </cell>
          <cell r="E2310">
            <v>0</v>
          </cell>
          <cell r="F2310">
            <v>6395002846</v>
          </cell>
        </row>
        <row r="2311">
          <cell r="A2311">
            <v>3400004652</v>
          </cell>
          <cell r="B2311">
            <v>0</v>
          </cell>
          <cell r="C2311">
            <v>6500</v>
          </cell>
          <cell r="D2311" t="str">
            <v>01.10.1996</v>
          </cell>
          <cell r="E2311">
            <v>0</v>
          </cell>
          <cell r="F2311">
            <v>6395002858</v>
          </cell>
        </row>
        <row r="2312">
          <cell r="A2312">
            <v>3400004653</v>
          </cell>
          <cell r="B2312">
            <v>0</v>
          </cell>
          <cell r="C2312">
            <v>6500</v>
          </cell>
          <cell r="D2312" t="str">
            <v>01.10.1996</v>
          </cell>
          <cell r="E2312">
            <v>0</v>
          </cell>
          <cell r="F2312">
            <v>6395002869</v>
          </cell>
        </row>
        <row r="2313">
          <cell r="A2313">
            <v>3400004654</v>
          </cell>
          <cell r="B2313">
            <v>0</v>
          </cell>
          <cell r="C2313">
            <v>6500</v>
          </cell>
          <cell r="D2313" t="str">
            <v>01.10.1996</v>
          </cell>
          <cell r="E2313">
            <v>0</v>
          </cell>
          <cell r="F2313">
            <v>6395002871</v>
          </cell>
        </row>
        <row r="2314">
          <cell r="A2314">
            <v>3400004655</v>
          </cell>
          <cell r="B2314">
            <v>0</v>
          </cell>
          <cell r="C2314">
            <v>6500</v>
          </cell>
          <cell r="D2314" t="str">
            <v>01.10.1996</v>
          </cell>
          <cell r="E2314">
            <v>0</v>
          </cell>
          <cell r="F2314">
            <v>6395002883</v>
          </cell>
        </row>
        <row r="2315">
          <cell r="A2315">
            <v>3400004656</v>
          </cell>
          <cell r="B2315">
            <v>0</v>
          </cell>
          <cell r="C2315">
            <v>6500</v>
          </cell>
          <cell r="D2315" t="str">
            <v>01.10.1996</v>
          </cell>
          <cell r="E2315">
            <v>0</v>
          </cell>
          <cell r="F2315">
            <v>6395002895</v>
          </cell>
        </row>
        <row r="2316">
          <cell r="A2316">
            <v>3400004657</v>
          </cell>
          <cell r="B2316">
            <v>0</v>
          </cell>
          <cell r="C2316">
            <v>6500</v>
          </cell>
          <cell r="D2316" t="str">
            <v>01.10.1996</v>
          </cell>
          <cell r="E2316">
            <v>0</v>
          </cell>
          <cell r="F2316">
            <v>6395002901</v>
          </cell>
        </row>
        <row r="2317">
          <cell r="A2317">
            <v>3400004658</v>
          </cell>
          <cell r="B2317">
            <v>0</v>
          </cell>
          <cell r="C2317">
            <v>6500</v>
          </cell>
          <cell r="D2317" t="str">
            <v>01.10.1996</v>
          </cell>
          <cell r="E2317">
            <v>1</v>
          </cell>
          <cell r="F2317">
            <v>6395002913</v>
          </cell>
        </row>
        <row r="2318">
          <cell r="A2318">
            <v>3400004659</v>
          </cell>
          <cell r="B2318">
            <v>0</v>
          </cell>
          <cell r="C2318">
            <v>6500</v>
          </cell>
          <cell r="D2318" t="str">
            <v>01.10.1996</v>
          </cell>
          <cell r="E2318">
            <v>1</v>
          </cell>
          <cell r="F2318">
            <v>6395002925</v>
          </cell>
        </row>
        <row r="2319">
          <cell r="A2319">
            <v>3400004660</v>
          </cell>
          <cell r="B2319">
            <v>0</v>
          </cell>
          <cell r="C2319">
            <v>6500</v>
          </cell>
          <cell r="D2319" t="str">
            <v>01.10.1996</v>
          </cell>
          <cell r="E2319">
            <v>1</v>
          </cell>
          <cell r="F2319">
            <v>6395002937</v>
          </cell>
        </row>
        <row r="2320">
          <cell r="A2320">
            <v>3400004661</v>
          </cell>
          <cell r="B2320">
            <v>0</v>
          </cell>
          <cell r="C2320">
            <v>6500</v>
          </cell>
          <cell r="D2320" t="str">
            <v>01.10.1996</v>
          </cell>
          <cell r="E2320">
            <v>1</v>
          </cell>
          <cell r="F2320">
            <v>6395002949</v>
          </cell>
        </row>
        <row r="2321">
          <cell r="A2321">
            <v>3400004662</v>
          </cell>
          <cell r="B2321">
            <v>0</v>
          </cell>
          <cell r="C2321">
            <v>5600</v>
          </cell>
          <cell r="D2321" t="str">
            <v>01.10.1996</v>
          </cell>
          <cell r="E2321">
            <v>0</v>
          </cell>
          <cell r="F2321">
            <v>6395002950</v>
          </cell>
        </row>
        <row r="2322">
          <cell r="A2322">
            <v>3400004663</v>
          </cell>
          <cell r="B2322">
            <v>0</v>
          </cell>
          <cell r="C2322">
            <v>5600</v>
          </cell>
          <cell r="D2322" t="str">
            <v>01.10.1996</v>
          </cell>
          <cell r="E2322">
            <v>0</v>
          </cell>
          <cell r="F2322">
            <v>6395002962</v>
          </cell>
        </row>
        <row r="2323">
          <cell r="A2323">
            <v>3400004664</v>
          </cell>
          <cell r="B2323">
            <v>0</v>
          </cell>
          <cell r="C2323">
            <v>5600</v>
          </cell>
          <cell r="D2323" t="str">
            <v>01.10.1996</v>
          </cell>
          <cell r="E2323">
            <v>0</v>
          </cell>
          <cell r="F2323">
            <v>6395002974</v>
          </cell>
        </row>
        <row r="2324">
          <cell r="A2324">
            <v>3400004665</v>
          </cell>
          <cell r="B2324">
            <v>0</v>
          </cell>
          <cell r="C2324">
            <v>5600</v>
          </cell>
          <cell r="D2324" t="str">
            <v>01.10.1996</v>
          </cell>
          <cell r="E2324">
            <v>0</v>
          </cell>
          <cell r="F2324">
            <v>6395002986</v>
          </cell>
        </row>
        <row r="2325">
          <cell r="A2325">
            <v>3400004666</v>
          </cell>
          <cell r="B2325">
            <v>0</v>
          </cell>
          <cell r="C2325">
            <v>5600</v>
          </cell>
          <cell r="D2325" t="str">
            <v>01.10.1996</v>
          </cell>
          <cell r="E2325">
            <v>0</v>
          </cell>
          <cell r="F2325">
            <v>6395002998</v>
          </cell>
        </row>
        <row r="2326">
          <cell r="A2326">
            <v>3400004667</v>
          </cell>
          <cell r="B2326">
            <v>0</v>
          </cell>
          <cell r="C2326">
            <v>5600</v>
          </cell>
          <cell r="D2326" t="str">
            <v>01.10.1996</v>
          </cell>
          <cell r="E2326">
            <v>0</v>
          </cell>
          <cell r="F2326">
            <v>6395003000</v>
          </cell>
        </row>
        <row r="2327">
          <cell r="A2327">
            <v>3400004668</v>
          </cell>
          <cell r="B2327">
            <v>0</v>
          </cell>
          <cell r="C2327">
            <v>6600</v>
          </cell>
          <cell r="D2327" t="str">
            <v>01.10.1996</v>
          </cell>
          <cell r="E2327">
            <v>0</v>
          </cell>
          <cell r="F2327">
            <v>6395003012</v>
          </cell>
        </row>
        <row r="2328">
          <cell r="A2328">
            <v>3400004669</v>
          </cell>
          <cell r="B2328">
            <v>0</v>
          </cell>
          <cell r="C2328">
            <v>6600</v>
          </cell>
          <cell r="D2328" t="str">
            <v>01.10.1996</v>
          </cell>
          <cell r="E2328">
            <v>0</v>
          </cell>
          <cell r="F2328">
            <v>6395003024</v>
          </cell>
        </row>
        <row r="2329">
          <cell r="A2329">
            <v>3400004670</v>
          </cell>
          <cell r="B2329">
            <v>0</v>
          </cell>
          <cell r="C2329">
            <v>6600</v>
          </cell>
          <cell r="D2329" t="str">
            <v>01.10.1996</v>
          </cell>
          <cell r="E2329">
            <v>0</v>
          </cell>
          <cell r="F2329">
            <v>6395003036</v>
          </cell>
        </row>
        <row r="2330">
          <cell r="A2330">
            <v>3400004671</v>
          </cell>
          <cell r="B2330">
            <v>0</v>
          </cell>
          <cell r="C2330">
            <v>6600</v>
          </cell>
          <cell r="D2330" t="str">
            <v>01.10.1996</v>
          </cell>
          <cell r="E2330">
            <v>0</v>
          </cell>
          <cell r="F2330">
            <v>6395003048</v>
          </cell>
        </row>
        <row r="2331">
          <cell r="A2331">
            <v>3400004672</v>
          </cell>
          <cell r="B2331">
            <v>0</v>
          </cell>
          <cell r="C2331">
            <v>6600</v>
          </cell>
          <cell r="D2331" t="str">
            <v>01.10.1996</v>
          </cell>
          <cell r="E2331">
            <v>0</v>
          </cell>
          <cell r="F2331">
            <v>6395003059</v>
          </cell>
        </row>
        <row r="2332">
          <cell r="A2332">
            <v>3400004673</v>
          </cell>
          <cell r="B2332">
            <v>0</v>
          </cell>
          <cell r="C2332">
            <v>6600</v>
          </cell>
          <cell r="D2332" t="str">
            <v>01.10.1996</v>
          </cell>
          <cell r="E2332">
            <v>0</v>
          </cell>
          <cell r="F2332">
            <v>6395003061</v>
          </cell>
        </row>
        <row r="2333">
          <cell r="A2333">
            <v>3400004674</v>
          </cell>
          <cell r="B2333">
            <v>1</v>
          </cell>
          <cell r="C2333">
            <v>6600</v>
          </cell>
          <cell r="D2333" t="str">
            <v>01.10.1996</v>
          </cell>
          <cell r="E2333">
            <v>1</v>
          </cell>
          <cell r="F2333">
            <v>6395003073</v>
          </cell>
        </row>
        <row r="2334">
          <cell r="A2334">
            <v>3400004674</v>
          </cell>
          <cell r="B2334">
            <v>0</v>
          </cell>
          <cell r="C2334">
            <v>6600</v>
          </cell>
          <cell r="D2334" t="str">
            <v>01.10.1996</v>
          </cell>
          <cell r="E2334">
            <v>0</v>
          </cell>
          <cell r="F2334">
            <v>6395003073</v>
          </cell>
        </row>
        <row r="2335">
          <cell r="A2335">
            <v>3400004675</v>
          </cell>
          <cell r="B2335">
            <v>1</v>
          </cell>
          <cell r="C2335">
            <v>6600</v>
          </cell>
          <cell r="D2335" t="str">
            <v>01.09.1996</v>
          </cell>
          <cell r="E2335">
            <v>1</v>
          </cell>
          <cell r="F2335">
            <v>6395003085</v>
          </cell>
        </row>
        <row r="2336">
          <cell r="A2336">
            <v>3400004675</v>
          </cell>
          <cell r="B2336">
            <v>0</v>
          </cell>
          <cell r="C2336">
            <v>6600</v>
          </cell>
          <cell r="D2336" t="str">
            <v>01.10.1996</v>
          </cell>
          <cell r="E2336">
            <v>0</v>
          </cell>
          <cell r="F2336">
            <v>6395003085</v>
          </cell>
        </row>
        <row r="2337">
          <cell r="A2337">
            <v>3400004798</v>
          </cell>
          <cell r="B2337">
            <v>0</v>
          </cell>
          <cell r="C2337">
            <v>6600</v>
          </cell>
          <cell r="D2337" t="str">
            <v>01.10.1996</v>
          </cell>
          <cell r="E2337">
            <v>1</v>
          </cell>
          <cell r="F2337">
            <v>6395003097</v>
          </cell>
        </row>
        <row r="2338">
          <cell r="A2338">
            <v>3400004676</v>
          </cell>
          <cell r="B2338">
            <v>1</v>
          </cell>
          <cell r="C2338">
            <v>6602</v>
          </cell>
          <cell r="D2338" t="str">
            <v>01.10.1996</v>
          </cell>
          <cell r="E2338">
            <v>0</v>
          </cell>
          <cell r="F2338">
            <v>6395003103</v>
          </cell>
        </row>
        <row r="2339">
          <cell r="A2339">
            <v>3400004676</v>
          </cell>
          <cell r="B2339">
            <v>0</v>
          </cell>
          <cell r="C2339">
            <v>6602</v>
          </cell>
          <cell r="D2339" t="str">
            <v>01.08.1995</v>
          </cell>
          <cell r="E2339">
            <v>0</v>
          </cell>
          <cell r="F2339">
            <v>6395003103</v>
          </cell>
        </row>
        <row r="2340">
          <cell r="A2340">
            <v>3400004677</v>
          </cell>
          <cell r="B2340">
            <v>0</v>
          </cell>
          <cell r="C2340">
            <v>6600</v>
          </cell>
          <cell r="D2340" t="str">
            <v>01.10.1996</v>
          </cell>
          <cell r="E2340">
            <v>1</v>
          </cell>
          <cell r="F2340">
            <v>6395003115</v>
          </cell>
        </row>
        <row r="2341">
          <cell r="A2341">
            <v>3400004678</v>
          </cell>
          <cell r="B2341">
            <v>1</v>
          </cell>
          <cell r="C2341">
            <v>6602</v>
          </cell>
          <cell r="D2341" t="str">
            <v>01.08.1995</v>
          </cell>
          <cell r="E2341">
            <v>2</v>
          </cell>
          <cell r="F2341">
            <v>6395003127</v>
          </cell>
        </row>
        <row r="2342">
          <cell r="A2342">
            <v>3400004678</v>
          </cell>
          <cell r="B2342">
            <v>0</v>
          </cell>
          <cell r="C2342">
            <v>6602</v>
          </cell>
          <cell r="D2342" t="str">
            <v>01.08.1995</v>
          </cell>
          <cell r="E2342">
            <v>0</v>
          </cell>
          <cell r="F2342">
            <v>6395003127</v>
          </cell>
        </row>
        <row r="2343">
          <cell r="A2343">
            <v>3400004679</v>
          </cell>
          <cell r="B2343">
            <v>0</v>
          </cell>
          <cell r="C2343">
            <v>5801</v>
          </cell>
          <cell r="D2343" t="str">
            <v>01.10.1996</v>
          </cell>
          <cell r="E2343">
            <v>0</v>
          </cell>
          <cell r="F2343">
            <v>6395003139</v>
          </cell>
        </row>
        <row r="2344">
          <cell r="A2344">
            <v>3400004679</v>
          </cell>
          <cell r="B2344">
            <v>1</v>
          </cell>
          <cell r="C2344">
            <v>5801</v>
          </cell>
          <cell r="D2344" t="str">
            <v>01.10.1996</v>
          </cell>
          <cell r="E2344">
            <v>1</v>
          </cell>
          <cell r="F2344">
            <v>6395003139</v>
          </cell>
        </row>
        <row r="2345">
          <cell r="A2345">
            <v>3400004680</v>
          </cell>
          <cell r="B2345">
            <v>1</v>
          </cell>
          <cell r="C2345">
            <v>5801</v>
          </cell>
          <cell r="D2345" t="str">
            <v>01.10.1996</v>
          </cell>
          <cell r="E2345">
            <v>3</v>
          </cell>
          <cell r="F2345">
            <v>6395003140</v>
          </cell>
        </row>
        <row r="2346">
          <cell r="A2346">
            <v>3400004680</v>
          </cell>
          <cell r="B2346">
            <v>0</v>
          </cell>
          <cell r="C2346">
            <v>5801</v>
          </cell>
          <cell r="D2346" t="str">
            <v>01.10.1996</v>
          </cell>
          <cell r="E2346">
            <v>0</v>
          </cell>
          <cell r="F2346">
            <v>6395003140</v>
          </cell>
        </row>
        <row r="2347">
          <cell r="A2347">
            <v>3400004681</v>
          </cell>
          <cell r="B2347">
            <v>0</v>
          </cell>
          <cell r="C2347">
            <v>5801</v>
          </cell>
          <cell r="D2347" t="str">
            <v>01.10.1996</v>
          </cell>
          <cell r="E2347">
            <v>0</v>
          </cell>
          <cell r="F2347">
            <v>6395003152</v>
          </cell>
        </row>
        <row r="2348">
          <cell r="A2348">
            <v>3400004681</v>
          </cell>
          <cell r="B2348">
            <v>1</v>
          </cell>
          <cell r="C2348">
            <v>5801</v>
          </cell>
          <cell r="D2348" t="str">
            <v>01.10.1996</v>
          </cell>
          <cell r="E2348">
            <v>2</v>
          </cell>
          <cell r="F2348">
            <v>6395003152</v>
          </cell>
        </row>
        <row r="2349">
          <cell r="A2349">
            <v>3400004682</v>
          </cell>
          <cell r="B2349">
            <v>1</v>
          </cell>
          <cell r="C2349">
            <v>5801</v>
          </cell>
          <cell r="D2349" t="str">
            <v>01.10.1996</v>
          </cell>
          <cell r="E2349">
            <v>6</v>
          </cell>
          <cell r="F2349">
            <v>6395003164</v>
          </cell>
        </row>
        <row r="2350">
          <cell r="A2350">
            <v>3400004682</v>
          </cell>
          <cell r="B2350">
            <v>0</v>
          </cell>
          <cell r="C2350">
            <v>5801</v>
          </cell>
          <cell r="D2350" t="str">
            <v>01.10.1996</v>
          </cell>
          <cell r="E2350">
            <v>1</v>
          </cell>
          <cell r="F2350">
            <v>6395003164</v>
          </cell>
        </row>
        <row r="2351">
          <cell r="A2351">
            <v>3400004683</v>
          </cell>
          <cell r="B2351">
            <v>1</v>
          </cell>
          <cell r="C2351">
            <v>5801</v>
          </cell>
          <cell r="D2351" t="str">
            <v>01.10.1996</v>
          </cell>
          <cell r="E2351">
            <v>4</v>
          </cell>
          <cell r="F2351">
            <v>6395003176</v>
          </cell>
        </row>
        <row r="2352">
          <cell r="A2352">
            <v>3400004683</v>
          </cell>
          <cell r="B2352">
            <v>0</v>
          </cell>
          <cell r="C2352">
            <v>5801</v>
          </cell>
          <cell r="D2352" t="str">
            <v>01.10.1996</v>
          </cell>
          <cell r="E2352">
            <v>0</v>
          </cell>
          <cell r="F2352">
            <v>6395003176</v>
          </cell>
        </row>
        <row r="2353">
          <cell r="A2353">
            <v>3400004684</v>
          </cell>
          <cell r="B2353">
            <v>1</v>
          </cell>
          <cell r="C2353">
            <v>5801</v>
          </cell>
          <cell r="D2353" t="str">
            <v>01.10.1996</v>
          </cell>
          <cell r="E2353">
            <v>1</v>
          </cell>
          <cell r="F2353">
            <v>6395003188</v>
          </cell>
        </row>
        <row r="2354">
          <cell r="A2354">
            <v>3400004684</v>
          </cell>
          <cell r="B2354">
            <v>0</v>
          </cell>
          <cell r="C2354">
            <v>5801</v>
          </cell>
          <cell r="D2354" t="str">
            <v>01.10.1996</v>
          </cell>
          <cell r="E2354">
            <v>0</v>
          </cell>
          <cell r="F2354">
            <v>6395003188</v>
          </cell>
        </row>
        <row r="2355">
          <cell r="A2355">
            <v>3400004685</v>
          </cell>
          <cell r="B2355">
            <v>0</v>
          </cell>
          <cell r="C2355">
            <v>5801</v>
          </cell>
          <cell r="D2355" t="str">
            <v>01.10.1996</v>
          </cell>
          <cell r="E2355">
            <v>0</v>
          </cell>
          <cell r="F2355">
            <v>6395003199</v>
          </cell>
        </row>
        <row r="2356">
          <cell r="A2356">
            <v>3400004686</v>
          </cell>
          <cell r="B2356">
            <v>0</v>
          </cell>
          <cell r="C2356">
            <v>5801</v>
          </cell>
          <cell r="D2356" t="str">
            <v>01.10.1996</v>
          </cell>
          <cell r="E2356">
            <v>0</v>
          </cell>
          <cell r="F2356">
            <v>6395003206</v>
          </cell>
        </row>
        <row r="2357">
          <cell r="A2357">
            <v>3400004687</v>
          </cell>
          <cell r="B2357">
            <v>0</v>
          </cell>
          <cell r="C2357">
            <v>5801</v>
          </cell>
          <cell r="D2357" t="str">
            <v>01.10.1996</v>
          </cell>
          <cell r="E2357">
            <v>0</v>
          </cell>
          <cell r="F2357">
            <v>6395003218</v>
          </cell>
        </row>
        <row r="2358">
          <cell r="A2358">
            <v>3400004688</v>
          </cell>
          <cell r="B2358">
            <v>0</v>
          </cell>
          <cell r="C2358">
            <v>5801</v>
          </cell>
          <cell r="D2358" t="str">
            <v>01.10.1996</v>
          </cell>
          <cell r="E2358">
            <v>0</v>
          </cell>
          <cell r="F2358">
            <v>6395003229</v>
          </cell>
        </row>
        <row r="2359">
          <cell r="A2359">
            <v>3400004689</v>
          </cell>
          <cell r="B2359">
            <v>0</v>
          </cell>
          <cell r="C2359">
            <v>5900</v>
          </cell>
          <cell r="D2359" t="str">
            <v>01.10.1996</v>
          </cell>
          <cell r="E2359">
            <v>0</v>
          </cell>
          <cell r="F2359">
            <v>6395003231</v>
          </cell>
        </row>
        <row r="2360">
          <cell r="A2360">
            <v>3400004690</v>
          </cell>
          <cell r="B2360">
            <v>0</v>
          </cell>
          <cell r="C2360">
            <v>5900</v>
          </cell>
          <cell r="D2360" t="str">
            <v>01.10.1996</v>
          </cell>
          <cell r="E2360">
            <v>0</v>
          </cell>
          <cell r="F2360">
            <v>6395003243</v>
          </cell>
        </row>
        <row r="2361">
          <cell r="A2361">
            <v>3400004691</v>
          </cell>
          <cell r="B2361">
            <v>0</v>
          </cell>
          <cell r="C2361">
            <v>5900</v>
          </cell>
          <cell r="D2361" t="str">
            <v>01.08.1995</v>
          </cell>
          <cell r="E2361">
            <v>0</v>
          </cell>
          <cell r="F2361">
            <v>6395003255</v>
          </cell>
        </row>
        <row r="2362">
          <cell r="A2362">
            <v>3400004692</v>
          </cell>
          <cell r="B2362">
            <v>0</v>
          </cell>
          <cell r="C2362">
            <v>5801</v>
          </cell>
          <cell r="D2362" t="str">
            <v>01.10.1996</v>
          </cell>
          <cell r="E2362">
            <v>1</v>
          </cell>
          <cell r="F2362">
            <v>6395003267</v>
          </cell>
        </row>
        <row r="2363">
          <cell r="A2363">
            <v>3400004693</v>
          </cell>
          <cell r="B2363">
            <v>0</v>
          </cell>
          <cell r="C2363">
            <v>5801</v>
          </cell>
          <cell r="D2363" t="str">
            <v>01.10.1996</v>
          </cell>
          <cell r="E2363">
            <v>1</v>
          </cell>
          <cell r="F2363">
            <v>6395003279</v>
          </cell>
        </row>
        <row r="2364">
          <cell r="A2364">
            <v>3400004694</v>
          </cell>
          <cell r="B2364">
            <v>0</v>
          </cell>
          <cell r="C2364">
            <v>5801</v>
          </cell>
          <cell r="D2364" t="str">
            <v>01.10.1996</v>
          </cell>
          <cell r="E2364">
            <v>1</v>
          </cell>
          <cell r="F2364">
            <v>6395003280</v>
          </cell>
        </row>
        <row r="2365">
          <cell r="A2365">
            <v>3400004695</v>
          </cell>
          <cell r="B2365">
            <v>0</v>
          </cell>
          <cell r="C2365">
            <v>5801</v>
          </cell>
          <cell r="D2365" t="str">
            <v>01.10.1996</v>
          </cell>
          <cell r="E2365">
            <v>1</v>
          </cell>
          <cell r="F2365">
            <v>6395003292</v>
          </cell>
        </row>
        <row r="2366">
          <cell r="A2366">
            <v>3400004696</v>
          </cell>
          <cell r="B2366">
            <v>0</v>
          </cell>
          <cell r="C2366">
            <v>5801</v>
          </cell>
          <cell r="D2366" t="str">
            <v>01.10.1996</v>
          </cell>
          <cell r="E2366">
            <v>1</v>
          </cell>
          <cell r="F2366">
            <v>6395003309</v>
          </cell>
        </row>
        <row r="2367">
          <cell r="A2367">
            <v>3400004697</v>
          </cell>
          <cell r="B2367">
            <v>0</v>
          </cell>
          <cell r="C2367">
            <v>5801</v>
          </cell>
          <cell r="D2367" t="str">
            <v>01.10.1996</v>
          </cell>
          <cell r="E2367">
            <v>1</v>
          </cell>
          <cell r="F2367">
            <v>6395003310</v>
          </cell>
        </row>
        <row r="2368">
          <cell r="A2368">
            <v>3400004698</v>
          </cell>
          <cell r="B2368">
            <v>0</v>
          </cell>
          <cell r="C2368">
            <v>5801</v>
          </cell>
          <cell r="D2368" t="str">
            <v>01.10.1996</v>
          </cell>
          <cell r="E2368">
            <v>1</v>
          </cell>
          <cell r="F2368">
            <v>6395003322</v>
          </cell>
        </row>
        <row r="2369">
          <cell r="A2369">
            <v>3400004699</v>
          </cell>
          <cell r="B2369">
            <v>0</v>
          </cell>
          <cell r="C2369">
            <v>5801</v>
          </cell>
          <cell r="D2369" t="str">
            <v>01.10.1996</v>
          </cell>
          <cell r="E2369">
            <v>1</v>
          </cell>
          <cell r="F2369">
            <v>6395003334</v>
          </cell>
        </row>
        <row r="2370">
          <cell r="A2370">
            <v>3400004700</v>
          </cell>
          <cell r="B2370">
            <v>0</v>
          </cell>
          <cell r="C2370">
            <v>5801</v>
          </cell>
          <cell r="D2370" t="str">
            <v>01.10.1996</v>
          </cell>
          <cell r="E2370">
            <v>1</v>
          </cell>
          <cell r="F2370">
            <v>6395003346</v>
          </cell>
        </row>
        <row r="2371">
          <cell r="A2371">
            <v>3400004701</v>
          </cell>
          <cell r="B2371">
            <v>0</v>
          </cell>
          <cell r="C2371">
            <v>5801</v>
          </cell>
          <cell r="D2371" t="str">
            <v>01.10.1996</v>
          </cell>
          <cell r="E2371">
            <v>1</v>
          </cell>
          <cell r="F2371">
            <v>6395003358</v>
          </cell>
        </row>
        <row r="2372">
          <cell r="A2372">
            <v>3400004702</v>
          </cell>
          <cell r="B2372">
            <v>0</v>
          </cell>
          <cell r="C2372">
            <v>5801</v>
          </cell>
          <cell r="D2372" t="str">
            <v>01.10.1996</v>
          </cell>
          <cell r="E2372">
            <v>0</v>
          </cell>
          <cell r="F2372">
            <v>6395003369</v>
          </cell>
        </row>
        <row r="2373">
          <cell r="A2373">
            <v>3400004703</v>
          </cell>
          <cell r="B2373">
            <v>0</v>
          </cell>
          <cell r="C2373">
            <v>5801</v>
          </cell>
          <cell r="D2373" t="str">
            <v>01.10.1996</v>
          </cell>
          <cell r="E2373">
            <v>0</v>
          </cell>
          <cell r="F2373">
            <v>6395003371</v>
          </cell>
        </row>
        <row r="2374">
          <cell r="A2374">
            <v>3400004704</v>
          </cell>
          <cell r="B2374">
            <v>0</v>
          </cell>
          <cell r="C2374">
            <v>5801</v>
          </cell>
          <cell r="D2374" t="str">
            <v>01.10.1996</v>
          </cell>
          <cell r="E2374">
            <v>0</v>
          </cell>
          <cell r="F2374">
            <v>6395003383</v>
          </cell>
        </row>
        <row r="2375">
          <cell r="A2375">
            <v>3400004705</v>
          </cell>
          <cell r="B2375">
            <v>0</v>
          </cell>
          <cell r="C2375">
            <v>5801</v>
          </cell>
          <cell r="D2375" t="str">
            <v>01.10.1996</v>
          </cell>
          <cell r="E2375">
            <v>0</v>
          </cell>
          <cell r="F2375">
            <v>6395003395</v>
          </cell>
        </row>
        <row r="2376">
          <cell r="A2376">
            <v>3400004706</v>
          </cell>
          <cell r="B2376">
            <v>0</v>
          </cell>
          <cell r="C2376">
            <v>5801</v>
          </cell>
          <cell r="D2376" t="str">
            <v>01.10.1996</v>
          </cell>
          <cell r="E2376">
            <v>0</v>
          </cell>
          <cell r="F2376">
            <v>6395003401</v>
          </cell>
        </row>
        <row r="2377">
          <cell r="A2377">
            <v>3400004707</v>
          </cell>
          <cell r="B2377">
            <v>0</v>
          </cell>
          <cell r="C2377">
            <v>5801</v>
          </cell>
          <cell r="D2377" t="str">
            <v>01.10.1996</v>
          </cell>
          <cell r="E2377">
            <v>0</v>
          </cell>
          <cell r="F2377">
            <v>6395003413</v>
          </cell>
        </row>
        <row r="2378">
          <cell r="A2378">
            <v>3400004708</v>
          </cell>
          <cell r="B2378">
            <v>0</v>
          </cell>
          <cell r="C2378">
            <v>5801</v>
          </cell>
          <cell r="D2378" t="str">
            <v>01.10.1996</v>
          </cell>
          <cell r="E2378">
            <v>0</v>
          </cell>
          <cell r="F2378">
            <v>6395003425</v>
          </cell>
        </row>
        <row r="2379">
          <cell r="A2379">
            <v>3400004709</v>
          </cell>
          <cell r="B2379">
            <v>0</v>
          </cell>
          <cell r="C2379">
            <v>5801</v>
          </cell>
          <cell r="D2379" t="str">
            <v>01.10.1996</v>
          </cell>
          <cell r="E2379">
            <v>0</v>
          </cell>
          <cell r="F2379">
            <v>6395003437</v>
          </cell>
        </row>
        <row r="2380">
          <cell r="A2380">
            <v>3400004710</v>
          </cell>
          <cell r="B2380">
            <v>0</v>
          </cell>
          <cell r="C2380">
            <v>6500</v>
          </cell>
          <cell r="D2380" t="str">
            <v>01.10.1996</v>
          </cell>
          <cell r="E2380">
            <v>0</v>
          </cell>
          <cell r="F2380">
            <v>6395003449</v>
          </cell>
        </row>
        <row r="2381">
          <cell r="A2381">
            <v>3400004711</v>
          </cell>
          <cell r="B2381">
            <v>0</v>
          </cell>
          <cell r="C2381">
            <v>6500</v>
          </cell>
          <cell r="D2381" t="str">
            <v>01.10.1996</v>
          </cell>
          <cell r="E2381">
            <v>0</v>
          </cell>
          <cell r="F2381">
            <v>6395003450</v>
          </cell>
        </row>
        <row r="2382">
          <cell r="A2382">
            <v>3400004712</v>
          </cell>
          <cell r="B2382">
            <v>0</v>
          </cell>
          <cell r="C2382">
            <v>6500</v>
          </cell>
          <cell r="D2382" t="str">
            <v>01.10.1996</v>
          </cell>
          <cell r="E2382">
            <v>0</v>
          </cell>
          <cell r="F2382">
            <v>6395003462</v>
          </cell>
        </row>
        <row r="2383">
          <cell r="A2383">
            <v>3400004713</v>
          </cell>
          <cell r="B2383">
            <v>0</v>
          </cell>
          <cell r="C2383">
            <v>6500</v>
          </cell>
          <cell r="D2383" t="str">
            <v>01.10.1996</v>
          </cell>
          <cell r="E2383">
            <v>0</v>
          </cell>
          <cell r="F2383">
            <v>6395003474</v>
          </cell>
        </row>
        <row r="2384">
          <cell r="A2384">
            <v>3400004714</v>
          </cell>
          <cell r="B2384">
            <v>0</v>
          </cell>
          <cell r="C2384">
            <v>6500</v>
          </cell>
          <cell r="D2384" t="str">
            <v>01.10.1996</v>
          </cell>
          <cell r="E2384">
            <v>0</v>
          </cell>
          <cell r="F2384">
            <v>6395003486</v>
          </cell>
        </row>
        <row r="2385">
          <cell r="A2385">
            <v>3400004715</v>
          </cell>
          <cell r="B2385">
            <v>0</v>
          </cell>
          <cell r="C2385">
            <v>6500</v>
          </cell>
          <cell r="D2385" t="str">
            <v>01.10.1996</v>
          </cell>
          <cell r="E2385">
            <v>0</v>
          </cell>
          <cell r="F2385">
            <v>6395003498</v>
          </cell>
        </row>
        <row r="2386">
          <cell r="A2386">
            <v>3400004716</v>
          </cell>
          <cell r="B2386">
            <v>0</v>
          </cell>
          <cell r="C2386">
            <v>6602</v>
          </cell>
          <cell r="D2386" t="str">
            <v>01.08.1995</v>
          </cell>
          <cell r="E2386">
            <v>68</v>
          </cell>
          <cell r="F2386">
            <v>6395003504</v>
          </cell>
        </row>
        <row r="2387">
          <cell r="A2387">
            <v>3400004717</v>
          </cell>
          <cell r="B2387">
            <v>0</v>
          </cell>
          <cell r="C2387">
            <v>6602</v>
          </cell>
          <cell r="D2387" t="str">
            <v>01.08.1995</v>
          </cell>
          <cell r="E2387">
            <v>4</v>
          </cell>
          <cell r="F2387">
            <v>6395003539</v>
          </cell>
        </row>
        <row r="2388">
          <cell r="A2388">
            <v>3400004718</v>
          </cell>
          <cell r="B2388">
            <v>0</v>
          </cell>
          <cell r="C2388">
            <v>6500</v>
          </cell>
          <cell r="D2388" t="str">
            <v>01.10.1996</v>
          </cell>
          <cell r="E2388">
            <v>1</v>
          </cell>
          <cell r="F2388">
            <v>6395003553</v>
          </cell>
        </row>
        <row r="2389">
          <cell r="A2389">
            <v>3400004719</v>
          </cell>
          <cell r="B2389">
            <v>0</v>
          </cell>
          <cell r="C2389">
            <v>6500</v>
          </cell>
          <cell r="D2389" t="str">
            <v>01.10.1996</v>
          </cell>
          <cell r="E2389">
            <v>0</v>
          </cell>
          <cell r="F2389">
            <v>6395003565</v>
          </cell>
        </row>
        <row r="2390">
          <cell r="A2390">
            <v>3400004720</v>
          </cell>
          <cell r="B2390">
            <v>0</v>
          </cell>
          <cell r="C2390">
            <v>6500</v>
          </cell>
          <cell r="D2390" t="str">
            <v>01.10.1996</v>
          </cell>
          <cell r="E2390">
            <v>0</v>
          </cell>
          <cell r="F2390">
            <v>6395003577</v>
          </cell>
        </row>
        <row r="2391">
          <cell r="A2391">
            <v>3400004721</v>
          </cell>
          <cell r="B2391">
            <v>0</v>
          </cell>
          <cell r="C2391">
            <v>6500</v>
          </cell>
          <cell r="D2391" t="str">
            <v>01.10.1996</v>
          </cell>
          <cell r="E2391">
            <v>1</v>
          </cell>
          <cell r="F2391">
            <v>6395003589</v>
          </cell>
        </row>
        <row r="2392">
          <cell r="A2392">
            <v>3400004722</v>
          </cell>
          <cell r="B2392">
            <v>0</v>
          </cell>
          <cell r="C2392">
            <v>6500</v>
          </cell>
          <cell r="D2392" t="str">
            <v>01.10.1996</v>
          </cell>
          <cell r="E2392">
            <v>1</v>
          </cell>
          <cell r="F2392">
            <v>6395003590</v>
          </cell>
        </row>
        <row r="2393">
          <cell r="A2393">
            <v>3400004723</v>
          </cell>
          <cell r="B2393">
            <v>0</v>
          </cell>
          <cell r="C2393">
            <v>6500</v>
          </cell>
          <cell r="D2393" t="str">
            <v>01.10.1996</v>
          </cell>
          <cell r="E2393">
            <v>1</v>
          </cell>
          <cell r="F2393">
            <v>6395003607</v>
          </cell>
        </row>
        <row r="2394">
          <cell r="A2394">
            <v>3400004724</v>
          </cell>
          <cell r="B2394">
            <v>0</v>
          </cell>
          <cell r="C2394">
            <v>6500</v>
          </cell>
          <cell r="D2394" t="str">
            <v>01.10.1996</v>
          </cell>
          <cell r="E2394">
            <v>1</v>
          </cell>
          <cell r="F2394">
            <v>6395003619</v>
          </cell>
        </row>
        <row r="2395">
          <cell r="A2395">
            <v>3400004725</v>
          </cell>
          <cell r="B2395">
            <v>0</v>
          </cell>
          <cell r="C2395">
            <v>6500</v>
          </cell>
          <cell r="D2395" t="str">
            <v>01.10.1996</v>
          </cell>
          <cell r="E2395">
            <v>0</v>
          </cell>
          <cell r="F2395">
            <v>6395003620</v>
          </cell>
        </row>
        <row r="2396">
          <cell r="A2396">
            <v>3400004726</v>
          </cell>
          <cell r="B2396">
            <v>0</v>
          </cell>
          <cell r="C2396">
            <v>6500</v>
          </cell>
          <cell r="D2396" t="str">
            <v>01.10.1996</v>
          </cell>
          <cell r="E2396">
            <v>1</v>
          </cell>
          <cell r="F2396">
            <v>6395003632</v>
          </cell>
        </row>
        <row r="2397">
          <cell r="A2397">
            <v>3400004727</v>
          </cell>
          <cell r="B2397">
            <v>0</v>
          </cell>
          <cell r="C2397">
            <v>6500</v>
          </cell>
          <cell r="D2397" t="str">
            <v>01.10.1996</v>
          </cell>
          <cell r="E2397">
            <v>1</v>
          </cell>
          <cell r="F2397">
            <v>6395003644</v>
          </cell>
        </row>
        <row r="2398">
          <cell r="A2398">
            <v>3400004728</v>
          </cell>
          <cell r="B2398">
            <v>0</v>
          </cell>
          <cell r="C2398">
            <v>6500</v>
          </cell>
          <cell r="D2398" t="str">
            <v>01.10.1996</v>
          </cell>
          <cell r="E2398">
            <v>1</v>
          </cell>
          <cell r="F2398">
            <v>6395003656</v>
          </cell>
        </row>
        <row r="2399">
          <cell r="A2399">
            <v>3400004729</v>
          </cell>
          <cell r="B2399">
            <v>0</v>
          </cell>
          <cell r="C2399">
            <v>6500</v>
          </cell>
          <cell r="D2399" t="str">
            <v>01.10.1996</v>
          </cell>
          <cell r="E2399">
            <v>1</v>
          </cell>
          <cell r="F2399">
            <v>6395003668</v>
          </cell>
        </row>
        <row r="2400">
          <cell r="A2400">
            <v>3400004730</v>
          </cell>
          <cell r="B2400">
            <v>0</v>
          </cell>
          <cell r="C2400">
            <v>6500</v>
          </cell>
          <cell r="D2400" t="str">
            <v>01.10.1996</v>
          </cell>
          <cell r="E2400">
            <v>1</v>
          </cell>
          <cell r="F2400">
            <v>6395003679</v>
          </cell>
        </row>
        <row r="2401">
          <cell r="A2401">
            <v>3400004731</v>
          </cell>
          <cell r="B2401">
            <v>0</v>
          </cell>
          <cell r="C2401">
            <v>6500</v>
          </cell>
          <cell r="D2401" t="str">
            <v>01.10.1996</v>
          </cell>
          <cell r="E2401">
            <v>0</v>
          </cell>
          <cell r="F2401">
            <v>6395003681</v>
          </cell>
        </row>
        <row r="2402">
          <cell r="A2402">
            <v>3400004732</v>
          </cell>
          <cell r="B2402">
            <v>0</v>
          </cell>
          <cell r="C2402">
            <v>6500</v>
          </cell>
          <cell r="D2402" t="str">
            <v>01.10.1996</v>
          </cell>
          <cell r="E2402">
            <v>0</v>
          </cell>
          <cell r="F2402">
            <v>6395003693</v>
          </cell>
        </row>
        <row r="2403">
          <cell r="A2403">
            <v>3400004733</v>
          </cell>
          <cell r="B2403">
            <v>0</v>
          </cell>
          <cell r="C2403">
            <v>6500</v>
          </cell>
          <cell r="D2403" t="str">
            <v>01.10.1996</v>
          </cell>
          <cell r="E2403">
            <v>0</v>
          </cell>
          <cell r="F2403">
            <v>6395003709</v>
          </cell>
        </row>
        <row r="2404">
          <cell r="A2404">
            <v>3400004734</v>
          </cell>
          <cell r="B2404">
            <v>0</v>
          </cell>
          <cell r="C2404">
            <v>6500</v>
          </cell>
          <cell r="D2404" t="str">
            <v>01.10.1996</v>
          </cell>
          <cell r="E2404">
            <v>1</v>
          </cell>
          <cell r="F2404">
            <v>6395003711</v>
          </cell>
        </row>
        <row r="2405">
          <cell r="A2405">
            <v>3400004735</v>
          </cell>
          <cell r="B2405">
            <v>0</v>
          </cell>
          <cell r="C2405">
            <v>6500</v>
          </cell>
          <cell r="D2405" t="str">
            <v>01.10.1996</v>
          </cell>
          <cell r="E2405">
            <v>1</v>
          </cell>
          <cell r="F2405">
            <v>6395003723</v>
          </cell>
        </row>
        <row r="2406">
          <cell r="A2406">
            <v>3400004736</v>
          </cell>
          <cell r="B2406">
            <v>0</v>
          </cell>
          <cell r="C2406">
            <v>6500</v>
          </cell>
          <cell r="D2406" t="str">
            <v>01.10.1996</v>
          </cell>
          <cell r="E2406">
            <v>1</v>
          </cell>
          <cell r="F2406">
            <v>6395003735</v>
          </cell>
        </row>
        <row r="2407">
          <cell r="A2407">
            <v>3400004737</v>
          </cell>
          <cell r="B2407">
            <v>0</v>
          </cell>
          <cell r="C2407">
            <v>6500</v>
          </cell>
          <cell r="D2407" t="str">
            <v>01.10.1996</v>
          </cell>
          <cell r="E2407">
            <v>1</v>
          </cell>
          <cell r="F2407">
            <v>6395003747</v>
          </cell>
        </row>
        <row r="2408">
          <cell r="A2408">
            <v>3400004738</v>
          </cell>
          <cell r="B2408">
            <v>0</v>
          </cell>
          <cell r="C2408">
            <v>6500</v>
          </cell>
          <cell r="D2408" t="str">
            <v>01.10.1996</v>
          </cell>
          <cell r="E2408">
            <v>1</v>
          </cell>
          <cell r="F2408">
            <v>6395003759</v>
          </cell>
        </row>
        <row r="2409">
          <cell r="A2409">
            <v>3400004739</v>
          </cell>
          <cell r="B2409">
            <v>0</v>
          </cell>
          <cell r="C2409">
            <v>6500</v>
          </cell>
          <cell r="D2409" t="str">
            <v>01.10.1996</v>
          </cell>
          <cell r="E2409">
            <v>1</v>
          </cell>
          <cell r="F2409">
            <v>6395003760</v>
          </cell>
        </row>
        <row r="2410">
          <cell r="A2410">
            <v>3400004740</v>
          </cell>
          <cell r="B2410">
            <v>0</v>
          </cell>
          <cell r="C2410">
            <v>6500</v>
          </cell>
          <cell r="D2410" t="str">
            <v>01.10.1996</v>
          </cell>
          <cell r="E2410">
            <v>1</v>
          </cell>
          <cell r="F2410">
            <v>6395003772</v>
          </cell>
        </row>
        <row r="2411">
          <cell r="A2411">
            <v>3400004741</v>
          </cell>
          <cell r="B2411">
            <v>0</v>
          </cell>
          <cell r="C2411">
            <v>6500</v>
          </cell>
          <cell r="D2411" t="str">
            <v>01.10.1996</v>
          </cell>
          <cell r="E2411">
            <v>1</v>
          </cell>
          <cell r="F2411">
            <v>6395003784</v>
          </cell>
        </row>
        <row r="2412">
          <cell r="A2412">
            <v>3400004742</v>
          </cell>
          <cell r="B2412">
            <v>0</v>
          </cell>
          <cell r="C2412">
            <v>6500</v>
          </cell>
          <cell r="D2412" t="str">
            <v>01.10.1996</v>
          </cell>
          <cell r="E2412">
            <v>1</v>
          </cell>
          <cell r="F2412">
            <v>6395003796</v>
          </cell>
        </row>
        <row r="2413">
          <cell r="A2413">
            <v>3400004743</v>
          </cell>
          <cell r="B2413">
            <v>0</v>
          </cell>
          <cell r="C2413">
            <v>6500</v>
          </cell>
          <cell r="D2413" t="str">
            <v>01.10.1996</v>
          </cell>
          <cell r="E2413">
            <v>1</v>
          </cell>
          <cell r="F2413">
            <v>6395003802</v>
          </cell>
        </row>
        <row r="2414">
          <cell r="A2414">
            <v>3400004744</v>
          </cell>
          <cell r="B2414">
            <v>0</v>
          </cell>
          <cell r="C2414">
            <v>6500</v>
          </cell>
          <cell r="D2414" t="str">
            <v>01.10.1996</v>
          </cell>
          <cell r="E2414">
            <v>1</v>
          </cell>
          <cell r="F2414">
            <v>6395003814</v>
          </cell>
        </row>
        <row r="2415">
          <cell r="A2415">
            <v>3400004745</v>
          </cell>
          <cell r="B2415">
            <v>0</v>
          </cell>
          <cell r="C2415">
            <v>6500</v>
          </cell>
          <cell r="D2415" t="str">
            <v>01.10.1996</v>
          </cell>
          <cell r="E2415">
            <v>1</v>
          </cell>
          <cell r="F2415">
            <v>6395003826</v>
          </cell>
        </row>
        <row r="2416">
          <cell r="A2416">
            <v>3400004746</v>
          </cell>
          <cell r="B2416">
            <v>0</v>
          </cell>
          <cell r="C2416">
            <v>6500</v>
          </cell>
          <cell r="D2416" t="str">
            <v>01.10.1996</v>
          </cell>
          <cell r="E2416">
            <v>1</v>
          </cell>
          <cell r="F2416">
            <v>6395003838</v>
          </cell>
        </row>
        <row r="2417">
          <cell r="A2417">
            <v>3400004747</v>
          </cell>
          <cell r="B2417">
            <v>0</v>
          </cell>
          <cell r="C2417">
            <v>6500</v>
          </cell>
          <cell r="D2417" t="str">
            <v>01.10.1996</v>
          </cell>
          <cell r="E2417">
            <v>1</v>
          </cell>
          <cell r="F2417">
            <v>6395003849</v>
          </cell>
        </row>
        <row r="2418">
          <cell r="A2418">
            <v>3400004748</v>
          </cell>
          <cell r="B2418">
            <v>0</v>
          </cell>
          <cell r="C2418">
            <v>6500</v>
          </cell>
          <cell r="D2418" t="str">
            <v>01.10.1996</v>
          </cell>
          <cell r="E2418">
            <v>1</v>
          </cell>
          <cell r="F2418">
            <v>6395003851</v>
          </cell>
        </row>
        <row r="2419">
          <cell r="A2419">
            <v>3400004749</v>
          </cell>
          <cell r="B2419">
            <v>0</v>
          </cell>
          <cell r="C2419">
            <v>6500</v>
          </cell>
          <cell r="D2419" t="str">
            <v>01.10.1996</v>
          </cell>
          <cell r="E2419">
            <v>1</v>
          </cell>
          <cell r="F2419">
            <v>6395003863</v>
          </cell>
        </row>
        <row r="2420">
          <cell r="A2420">
            <v>3400004750</v>
          </cell>
          <cell r="B2420">
            <v>0</v>
          </cell>
          <cell r="C2420">
            <v>6500</v>
          </cell>
          <cell r="D2420" t="str">
            <v>01.10.1996</v>
          </cell>
          <cell r="E2420">
            <v>1</v>
          </cell>
          <cell r="F2420">
            <v>6395003875</v>
          </cell>
        </row>
        <row r="2421">
          <cell r="A2421">
            <v>3400004751</v>
          </cell>
          <cell r="B2421">
            <v>0</v>
          </cell>
          <cell r="C2421">
            <v>6500</v>
          </cell>
          <cell r="D2421" t="str">
            <v>01.10.1996</v>
          </cell>
          <cell r="E2421">
            <v>1</v>
          </cell>
          <cell r="F2421">
            <v>6395003887</v>
          </cell>
        </row>
        <row r="2422">
          <cell r="A2422">
            <v>3400004752</v>
          </cell>
          <cell r="B2422">
            <v>0</v>
          </cell>
          <cell r="C2422">
            <v>6500</v>
          </cell>
          <cell r="D2422" t="str">
            <v>01.10.1996</v>
          </cell>
          <cell r="E2422">
            <v>1</v>
          </cell>
          <cell r="F2422">
            <v>6395003899</v>
          </cell>
        </row>
        <row r="2423">
          <cell r="A2423">
            <v>3400004753</v>
          </cell>
          <cell r="B2423">
            <v>0</v>
          </cell>
          <cell r="C2423">
            <v>6500</v>
          </cell>
          <cell r="D2423" t="str">
            <v>01.10.1996</v>
          </cell>
          <cell r="E2423">
            <v>1</v>
          </cell>
          <cell r="F2423">
            <v>6395003905</v>
          </cell>
        </row>
        <row r="2424">
          <cell r="A2424">
            <v>3400004754</v>
          </cell>
          <cell r="B2424">
            <v>0</v>
          </cell>
          <cell r="C2424">
            <v>6500</v>
          </cell>
          <cell r="D2424" t="str">
            <v>01.10.1996</v>
          </cell>
          <cell r="E2424">
            <v>1</v>
          </cell>
          <cell r="F2424">
            <v>6395003917</v>
          </cell>
        </row>
        <row r="2425">
          <cell r="A2425">
            <v>3400004755</v>
          </cell>
          <cell r="B2425">
            <v>0</v>
          </cell>
          <cell r="C2425">
            <v>6500</v>
          </cell>
          <cell r="D2425" t="str">
            <v>01.10.1996</v>
          </cell>
          <cell r="E2425">
            <v>1</v>
          </cell>
          <cell r="F2425">
            <v>6395003929</v>
          </cell>
        </row>
        <row r="2426">
          <cell r="A2426">
            <v>3400004756</v>
          </cell>
          <cell r="B2426">
            <v>0</v>
          </cell>
          <cell r="C2426">
            <v>6500</v>
          </cell>
          <cell r="D2426" t="str">
            <v>01.10.1996</v>
          </cell>
          <cell r="E2426">
            <v>1</v>
          </cell>
          <cell r="F2426">
            <v>6395003930</v>
          </cell>
        </row>
        <row r="2427">
          <cell r="A2427">
            <v>3400004757</v>
          </cell>
          <cell r="B2427">
            <v>0</v>
          </cell>
          <cell r="C2427">
            <v>6500</v>
          </cell>
          <cell r="D2427" t="str">
            <v>01.10.1996</v>
          </cell>
          <cell r="E2427">
            <v>1</v>
          </cell>
          <cell r="F2427">
            <v>6395003942</v>
          </cell>
        </row>
        <row r="2428">
          <cell r="A2428">
            <v>3400004758</v>
          </cell>
          <cell r="B2428">
            <v>0</v>
          </cell>
          <cell r="C2428">
            <v>6500</v>
          </cell>
          <cell r="D2428" t="str">
            <v>01.10.1996</v>
          </cell>
          <cell r="E2428">
            <v>1</v>
          </cell>
          <cell r="F2428">
            <v>6395003954</v>
          </cell>
        </row>
        <row r="2429">
          <cell r="A2429">
            <v>3400004759</v>
          </cell>
          <cell r="B2429">
            <v>0</v>
          </cell>
          <cell r="C2429">
            <v>6500</v>
          </cell>
          <cell r="D2429" t="str">
            <v>01.10.1996</v>
          </cell>
          <cell r="E2429">
            <v>1</v>
          </cell>
          <cell r="F2429">
            <v>6395003966</v>
          </cell>
        </row>
        <row r="2430">
          <cell r="A2430">
            <v>3400004760</v>
          </cell>
          <cell r="B2430">
            <v>0</v>
          </cell>
          <cell r="C2430">
            <v>6500</v>
          </cell>
          <cell r="D2430" t="str">
            <v>01.10.1996</v>
          </cell>
          <cell r="E2430">
            <v>1</v>
          </cell>
          <cell r="F2430">
            <v>6395003978</v>
          </cell>
        </row>
        <row r="2431">
          <cell r="A2431">
            <v>3400004761</v>
          </cell>
          <cell r="B2431">
            <v>0</v>
          </cell>
          <cell r="C2431">
            <v>6500</v>
          </cell>
          <cell r="D2431" t="str">
            <v>01.10.1996</v>
          </cell>
          <cell r="E2431">
            <v>1</v>
          </cell>
          <cell r="F2431">
            <v>6395003989</v>
          </cell>
        </row>
        <row r="2432">
          <cell r="A2432">
            <v>3400004762</v>
          </cell>
          <cell r="B2432">
            <v>0</v>
          </cell>
          <cell r="C2432">
            <v>6500</v>
          </cell>
          <cell r="D2432" t="str">
            <v>01.10.1996</v>
          </cell>
          <cell r="E2432">
            <v>1</v>
          </cell>
          <cell r="F2432">
            <v>6395003991</v>
          </cell>
        </row>
        <row r="2433">
          <cell r="A2433">
            <v>3400004763</v>
          </cell>
          <cell r="B2433">
            <v>0</v>
          </cell>
          <cell r="C2433">
            <v>6500</v>
          </cell>
          <cell r="D2433" t="str">
            <v>01.10.1996</v>
          </cell>
          <cell r="E2433">
            <v>1</v>
          </cell>
          <cell r="F2433">
            <v>6395004004</v>
          </cell>
        </row>
        <row r="2434">
          <cell r="A2434">
            <v>3400004764</v>
          </cell>
          <cell r="B2434">
            <v>0</v>
          </cell>
          <cell r="C2434">
            <v>6500</v>
          </cell>
          <cell r="D2434" t="str">
            <v>01.10.1996</v>
          </cell>
          <cell r="E2434">
            <v>1</v>
          </cell>
          <cell r="F2434">
            <v>6395004016</v>
          </cell>
        </row>
        <row r="2435">
          <cell r="A2435">
            <v>3400004765</v>
          </cell>
          <cell r="B2435">
            <v>0</v>
          </cell>
          <cell r="C2435">
            <v>6500</v>
          </cell>
          <cell r="D2435" t="str">
            <v>01.10.1996</v>
          </cell>
          <cell r="E2435">
            <v>1</v>
          </cell>
          <cell r="F2435">
            <v>6395004028</v>
          </cell>
        </row>
        <row r="2436">
          <cell r="A2436">
            <v>3400004766</v>
          </cell>
          <cell r="B2436">
            <v>0</v>
          </cell>
          <cell r="C2436">
            <v>6500</v>
          </cell>
          <cell r="D2436" t="str">
            <v>01.10.1996</v>
          </cell>
          <cell r="E2436">
            <v>1</v>
          </cell>
          <cell r="F2436">
            <v>6395004039</v>
          </cell>
        </row>
        <row r="2437">
          <cell r="A2437">
            <v>3400004767</v>
          </cell>
          <cell r="B2437">
            <v>0</v>
          </cell>
          <cell r="C2437">
            <v>6500</v>
          </cell>
          <cell r="D2437" t="str">
            <v>01.10.1996</v>
          </cell>
          <cell r="E2437">
            <v>1</v>
          </cell>
          <cell r="F2437">
            <v>6395004041</v>
          </cell>
        </row>
        <row r="2438">
          <cell r="A2438">
            <v>3400004768</v>
          </cell>
          <cell r="B2438">
            <v>0</v>
          </cell>
          <cell r="C2438">
            <v>6500</v>
          </cell>
          <cell r="D2438" t="str">
            <v>01.10.1996</v>
          </cell>
          <cell r="E2438">
            <v>0</v>
          </cell>
          <cell r="F2438">
            <v>6395004053</v>
          </cell>
        </row>
        <row r="2439">
          <cell r="A2439">
            <v>3400004769</v>
          </cell>
          <cell r="B2439">
            <v>0</v>
          </cell>
          <cell r="C2439">
            <v>6500</v>
          </cell>
          <cell r="D2439" t="str">
            <v>01.10.1996</v>
          </cell>
          <cell r="E2439">
            <v>0</v>
          </cell>
          <cell r="F2439">
            <v>6395004065</v>
          </cell>
        </row>
        <row r="2440">
          <cell r="A2440">
            <v>3400004770</v>
          </cell>
          <cell r="B2440">
            <v>0</v>
          </cell>
          <cell r="C2440">
            <v>6500</v>
          </cell>
          <cell r="D2440" t="str">
            <v>01.10.1996</v>
          </cell>
          <cell r="E2440">
            <v>0</v>
          </cell>
          <cell r="F2440">
            <v>6395004077</v>
          </cell>
        </row>
        <row r="2441">
          <cell r="A2441">
            <v>3400004771</v>
          </cell>
          <cell r="B2441">
            <v>0</v>
          </cell>
          <cell r="C2441">
            <v>6500</v>
          </cell>
          <cell r="D2441" t="str">
            <v>01.10.1996</v>
          </cell>
          <cell r="E2441">
            <v>0</v>
          </cell>
          <cell r="F2441">
            <v>6395004089</v>
          </cell>
        </row>
        <row r="2442">
          <cell r="A2442">
            <v>3400004772</v>
          </cell>
          <cell r="B2442">
            <v>0</v>
          </cell>
          <cell r="C2442">
            <v>6500</v>
          </cell>
          <cell r="D2442" t="str">
            <v>01.10.1996</v>
          </cell>
          <cell r="E2442">
            <v>0</v>
          </cell>
          <cell r="F2442">
            <v>6395004090</v>
          </cell>
        </row>
        <row r="2443">
          <cell r="A2443">
            <v>3400004773</v>
          </cell>
          <cell r="B2443">
            <v>0</v>
          </cell>
          <cell r="C2443">
            <v>6500</v>
          </cell>
          <cell r="D2443" t="str">
            <v>01.10.1996</v>
          </cell>
          <cell r="E2443">
            <v>0</v>
          </cell>
          <cell r="F2443">
            <v>6395004107</v>
          </cell>
        </row>
        <row r="2444">
          <cell r="A2444">
            <v>3400004774</v>
          </cell>
          <cell r="B2444">
            <v>0</v>
          </cell>
          <cell r="C2444">
            <v>6500</v>
          </cell>
          <cell r="D2444" t="str">
            <v>01.10.1996</v>
          </cell>
          <cell r="E2444">
            <v>0</v>
          </cell>
          <cell r="F2444">
            <v>6395004119</v>
          </cell>
        </row>
        <row r="2445">
          <cell r="A2445">
            <v>3400004775</v>
          </cell>
          <cell r="B2445">
            <v>0</v>
          </cell>
          <cell r="C2445">
            <v>6500</v>
          </cell>
          <cell r="D2445" t="str">
            <v>01.10.1996</v>
          </cell>
          <cell r="E2445">
            <v>0</v>
          </cell>
          <cell r="F2445">
            <v>6395004120</v>
          </cell>
        </row>
        <row r="2446">
          <cell r="A2446">
            <v>3400004776</v>
          </cell>
          <cell r="B2446">
            <v>0</v>
          </cell>
          <cell r="C2446">
            <v>6500</v>
          </cell>
          <cell r="D2446" t="str">
            <v>01.10.1996</v>
          </cell>
          <cell r="E2446">
            <v>0</v>
          </cell>
          <cell r="F2446">
            <v>6395004132</v>
          </cell>
        </row>
        <row r="2447">
          <cell r="A2447">
            <v>3400004777</v>
          </cell>
          <cell r="B2447">
            <v>0</v>
          </cell>
          <cell r="C2447">
            <v>6500</v>
          </cell>
          <cell r="D2447" t="str">
            <v>01.10.1996</v>
          </cell>
          <cell r="E2447">
            <v>0</v>
          </cell>
          <cell r="F2447">
            <v>6395004144</v>
          </cell>
        </row>
        <row r="2448">
          <cell r="A2448">
            <v>3400004778</v>
          </cell>
          <cell r="B2448">
            <v>0</v>
          </cell>
          <cell r="C2448">
            <v>6500</v>
          </cell>
          <cell r="D2448" t="str">
            <v>01.10.1996</v>
          </cell>
          <cell r="E2448">
            <v>0</v>
          </cell>
          <cell r="F2448">
            <v>6395004156</v>
          </cell>
        </row>
        <row r="2449">
          <cell r="A2449">
            <v>3400004779</v>
          </cell>
          <cell r="B2449">
            <v>0</v>
          </cell>
          <cell r="C2449">
            <v>6500</v>
          </cell>
          <cell r="D2449" t="str">
            <v>01.10.1996</v>
          </cell>
          <cell r="E2449">
            <v>0</v>
          </cell>
          <cell r="F2449">
            <v>6395004168</v>
          </cell>
        </row>
        <row r="2450">
          <cell r="A2450">
            <v>3400004780</v>
          </cell>
          <cell r="B2450">
            <v>0</v>
          </cell>
          <cell r="C2450">
            <v>6600</v>
          </cell>
          <cell r="D2450" t="str">
            <v>01.10.1996</v>
          </cell>
          <cell r="E2450">
            <v>1</v>
          </cell>
          <cell r="F2450">
            <v>6395004179</v>
          </cell>
        </row>
        <row r="2451">
          <cell r="A2451">
            <v>3400005111</v>
          </cell>
          <cell r="B2451">
            <v>0</v>
          </cell>
          <cell r="C2451">
            <v>6901</v>
          </cell>
          <cell r="D2451" t="str">
            <v>01.04.1998</v>
          </cell>
          <cell r="E2451">
            <v>2</v>
          </cell>
          <cell r="F2451">
            <v>802258</v>
          </cell>
        </row>
        <row r="2452">
          <cell r="A2452">
            <v>3400005083</v>
          </cell>
          <cell r="B2452">
            <v>0</v>
          </cell>
          <cell r="C2452">
            <v>6600</v>
          </cell>
          <cell r="D2452" t="str">
            <v>21.03.1998</v>
          </cell>
          <cell r="E2452">
            <v>1</v>
          </cell>
          <cell r="F2452">
            <v>96020581</v>
          </cell>
        </row>
        <row r="2453">
          <cell r="A2453">
            <v>3400005082</v>
          </cell>
          <cell r="B2453">
            <v>0</v>
          </cell>
          <cell r="C2453">
            <v>6600</v>
          </cell>
          <cell r="D2453" t="str">
            <v>21.03.1998</v>
          </cell>
          <cell r="E2453">
            <v>1</v>
          </cell>
          <cell r="F2453">
            <v>96020581</v>
          </cell>
        </row>
        <row r="2454">
          <cell r="A2454">
            <v>3400005066</v>
          </cell>
          <cell r="B2454">
            <v>0</v>
          </cell>
          <cell r="C2454">
            <v>6601</v>
          </cell>
          <cell r="D2454" t="str">
            <v>04.04.1998</v>
          </cell>
          <cell r="E2454">
            <v>2</v>
          </cell>
          <cell r="F2454">
            <v>97020298</v>
          </cell>
        </row>
        <row r="2455">
          <cell r="A2455">
            <v>3400005072</v>
          </cell>
          <cell r="B2455">
            <v>0</v>
          </cell>
          <cell r="C2455">
            <v>6601</v>
          </cell>
          <cell r="D2455" t="str">
            <v>04.04.1998</v>
          </cell>
          <cell r="E2455">
            <v>2</v>
          </cell>
          <cell r="F2455">
            <v>97020298</v>
          </cell>
        </row>
        <row r="2456">
          <cell r="A2456">
            <v>3400005073</v>
          </cell>
          <cell r="B2456">
            <v>0</v>
          </cell>
          <cell r="C2456">
            <v>6601</v>
          </cell>
          <cell r="D2456" t="str">
            <v>04.04.1998</v>
          </cell>
          <cell r="E2456">
            <v>2</v>
          </cell>
          <cell r="F2456">
            <v>97020298</v>
          </cell>
        </row>
        <row r="2457">
          <cell r="A2457">
            <v>3400005076</v>
          </cell>
          <cell r="B2457">
            <v>0</v>
          </cell>
          <cell r="C2457">
            <v>6601</v>
          </cell>
          <cell r="D2457" t="str">
            <v>04.04.1998</v>
          </cell>
          <cell r="E2457">
            <v>2</v>
          </cell>
          <cell r="F2457">
            <v>97020298</v>
          </cell>
        </row>
        <row r="2458">
          <cell r="A2458">
            <v>3400005074</v>
          </cell>
          <cell r="B2458">
            <v>0</v>
          </cell>
          <cell r="C2458">
            <v>6601</v>
          </cell>
          <cell r="D2458" t="str">
            <v>04.04.1998</v>
          </cell>
          <cell r="E2458">
            <v>2</v>
          </cell>
          <cell r="F2458">
            <v>97020298</v>
          </cell>
        </row>
        <row r="2459">
          <cell r="A2459">
            <v>3400005069</v>
          </cell>
          <cell r="B2459">
            <v>0</v>
          </cell>
          <cell r="C2459">
            <v>6601</v>
          </cell>
          <cell r="D2459" t="str">
            <v>04.04.1998</v>
          </cell>
          <cell r="E2459">
            <v>2</v>
          </cell>
          <cell r="F2459">
            <v>97020298</v>
          </cell>
        </row>
        <row r="2460">
          <cell r="A2460">
            <v>3400005075</v>
          </cell>
          <cell r="B2460">
            <v>0</v>
          </cell>
          <cell r="C2460">
            <v>6601</v>
          </cell>
          <cell r="D2460" t="str">
            <v>04.04.1998</v>
          </cell>
          <cell r="E2460">
            <v>2</v>
          </cell>
          <cell r="F2460">
            <v>97020298</v>
          </cell>
        </row>
        <row r="2461">
          <cell r="A2461">
            <v>3400005067</v>
          </cell>
          <cell r="B2461">
            <v>0</v>
          </cell>
          <cell r="C2461">
            <v>6601</v>
          </cell>
          <cell r="D2461" t="str">
            <v>04.04.1998</v>
          </cell>
          <cell r="E2461">
            <v>2</v>
          </cell>
          <cell r="F2461">
            <v>97020298</v>
          </cell>
        </row>
        <row r="2462">
          <cell r="A2462">
            <v>3400005070</v>
          </cell>
          <cell r="B2462">
            <v>0</v>
          </cell>
          <cell r="C2462">
            <v>6601</v>
          </cell>
          <cell r="D2462" t="str">
            <v>04.04.1998</v>
          </cell>
          <cell r="E2462">
            <v>2</v>
          </cell>
          <cell r="F2462">
            <v>97020298</v>
          </cell>
        </row>
        <row r="2463">
          <cell r="A2463">
            <v>3400005068</v>
          </cell>
          <cell r="B2463">
            <v>0</v>
          </cell>
          <cell r="C2463">
            <v>6601</v>
          </cell>
          <cell r="D2463" t="str">
            <v>04.04.1998</v>
          </cell>
          <cell r="E2463">
            <v>2</v>
          </cell>
          <cell r="F2463">
            <v>97020298</v>
          </cell>
        </row>
        <row r="2464">
          <cell r="A2464">
            <v>3400005071</v>
          </cell>
          <cell r="B2464">
            <v>0</v>
          </cell>
          <cell r="C2464">
            <v>6601</v>
          </cell>
          <cell r="D2464" t="str">
            <v>04.04.1998</v>
          </cell>
          <cell r="E2464">
            <v>2</v>
          </cell>
          <cell r="F2464">
            <v>97020298</v>
          </cell>
        </row>
        <row r="2465">
          <cell r="A2465">
            <v>3400005118</v>
          </cell>
          <cell r="B2465">
            <v>0</v>
          </cell>
          <cell r="C2465">
            <v>5801</v>
          </cell>
          <cell r="D2465" t="str">
            <v>28.06.1998</v>
          </cell>
          <cell r="E2465">
            <v>1</v>
          </cell>
          <cell r="F2465">
            <v>97050024</v>
          </cell>
        </row>
        <row r="2466">
          <cell r="A2466">
            <v>3400005049</v>
          </cell>
          <cell r="B2466">
            <v>0</v>
          </cell>
          <cell r="C2466">
            <v>6600</v>
          </cell>
          <cell r="D2466" t="str">
            <v>03.03.1998</v>
          </cell>
          <cell r="E2466">
            <v>1</v>
          </cell>
          <cell r="F2466">
            <v>97050030</v>
          </cell>
        </row>
        <row r="2467">
          <cell r="A2467">
            <v>3400005057</v>
          </cell>
          <cell r="B2467">
            <v>0</v>
          </cell>
          <cell r="C2467">
            <v>5800</v>
          </cell>
          <cell r="D2467" t="str">
            <v>19.03.1998</v>
          </cell>
          <cell r="E2467">
            <v>40</v>
          </cell>
          <cell r="F2467">
            <v>97050033</v>
          </cell>
        </row>
        <row r="2468">
          <cell r="A2468">
            <v>3400005058</v>
          </cell>
          <cell r="B2468">
            <v>0</v>
          </cell>
          <cell r="C2468">
            <v>5800</v>
          </cell>
          <cell r="D2468" t="str">
            <v>19.03.1998</v>
          </cell>
          <cell r="E2468">
            <v>2</v>
          </cell>
          <cell r="F2468">
            <v>97050033</v>
          </cell>
        </row>
        <row r="2469">
          <cell r="A2469">
            <v>3400005143</v>
          </cell>
          <cell r="B2469">
            <v>0</v>
          </cell>
          <cell r="C2469">
            <v>5800</v>
          </cell>
          <cell r="D2469" t="str">
            <v>12.08.1998</v>
          </cell>
          <cell r="E2469">
            <v>8</v>
          </cell>
          <cell r="F2469">
            <v>97050057</v>
          </cell>
        </row>
        <row r="2470">
          <cell r="A2470">
            <v>3400005143</v>
          </cell>
          <cell r="B2470">
            <v>1</v>
          </cell>
          <cell r="C2470">
            <v>5800</v>
          </cell>
          <cell r="D2470" t="str">
            <v>12.08.1998</v>
          </cell>
          <cell r="E2470">
            <v>4</v>
          </cell>
          <cell r="F2470">
            <v>97050057</v>
          </cell>
        </row>
        <row r="2471">
          <cell r="A2471">
            <v>3400005110</v>
          </cell>
          <cell r="B2471">
            <v>0</v>
          </cell>
          <cell r="C2471">
            <v>5900</v>
          </cell>
          <cell r="D2471" t="str">
            <v>04.04.1998</v>
          </cell>
          <cell r="E2471">
            <v>10</v>
          </cell>
          <cell r="F2471">
            <v>97050060</v>
          </cell>
        </row>
        <row r="2472">
          <cell r="A2472">
            <v>3400005050</v>
          </cell>
          <cell r="B2472">
            <v>0</v>
          </cell>
          <cell r="C2472">
            <v>6600</v>
          </cell>
          <cell r="D2472" t="str">
            <v>20.05.1998</v>
          </cell>
          <cell r="E2472">
            <v>1</v>
          </cell>
          <cell r="F2472">
            <v>97050142</v>
          </cell>
        </row>
        <row r="2473">
          <cell r="A2473">
            <v>3400005077</v>
          </cell>
          <cell r="B2473">
            <v>0</v>
          </cell>
          <cell r="C2473">
            <v>6230</v>
          </cell>
          <cell r="D2473" t="str">
            <v>04.05.1998</v>
          </cell>
          <cell r="E2473">
            <v>0</v>
          </cell>
          <cell r="F2473">
            <v>98020024</v>
          </cell>
        </row>
        <row r="2474">
          <cell r="A2474">
            <v>3400005085</v>
          </cell>
          <cell r="B2474">
            <v>0</v>
          </cell>
          <cell r="C2474">
            <v>6230</v>
          </cell>
          <cell r="D2474" t="str">
            <v>10.03.1998</v>
          </cell>
          <cell r="E2474">
            <v>0</v>
          </cell>
          <cell r="F2474">
            <v>98020038</v>
          </cell>
        </row>
        <row r="2475">
          <cell r="A2475">
            <v>3400005084</v>
          </cell>
          <cell r="B2475">
            <v>0</v>
          </cell>
          <cell r="C2475">
            <v>6800</v>
          </cell>
          <cell r="D2475" t="str">
            <v>02.04.1998</v>
          </cell>
          <cell r="E2475">
            <v>1</v>
          </cell>
          <cell r="F2475">
            <v>98020039</v>
          </cell>
        </row>
        <row r="2476">
          <cell r="A2476">
            <v>3400005086</v>
          </cell>
          <cell r="B2476">
            <v>0</v>
          </cell>
          <cell r="C2476">
            <v>6230</v>
          </cell>
          <cell r="D2476" t="str">
            <v>20.03.1998</v>
          </cell>
          <cell r="E2476">
            <v>0</v>
          </cell>
          <cell r="F2476">
            <v>98020044</v>
          </cell>
        </row>
        <row r="2477">
          <cell r="A2477">
            <v>3400005087</v>
          </cell>
          <cell r="B2477">
            <v>0</v>
          </cell>
          <cell r="C2477">
            <v>6230</v>
          </cell>
          <cell r="D2477" t="str">
            <v>20.03.1998</v>
          </cell>
          <cell r="E2477">
            <v>0</v>
          </cell>
          <cell r="F2477">
            <v>98020044</v>
          </cell>
        </row>
        <row r="2478">
          <cell r="A2478">
            <v>3400005088</v>
          </cell>
          <cell r="B2478">
            <v>0</v>
          </cell>
          <cell r="C2478">
            <v>6230</v>
          </cell>
          <cell r="D2478" t="str">
            <v>20.03.1998</v>
          </cell>
          <cell r="E2478">
            <v>0</v>
          </cell>
          <cell r="F2478">
            <v>98020044</v>
          </cell>
        </row>
        <row r="2479">
          <cell r="A2479">
            <v>3400005089</v>
          </cell>
          <cell r="B2479">
            <v>0</v>
          </cell>
          <cell r="C2479">
            <v>6230</v>
          </cell>
          <cell r="D2479" t="str">
            <v>20.03.1998</v>
          </cell>
          <cell r="E2479">
            <v>0</v>
          </cell>
          <cell r="F2479">
            <v>98020044</v>
          </cell>
        </row>
        <row r="2480">
          <cell r="A2480">
            <v>3400005079</v>
          </cell>
          <cell r="B2480">
            <v>0</v>
          </cell>
          <cell r="C2480">
            <v>4410</v>
          </cell>
          <cell r="D2480" t="str">
            <v>06.05.1998</v>
          </cell>
          <cell r="E2480">
            <v>54.84</v>
          </cell>
          <cell r="F2480">
            <v>98020060</v>
          </cell>
        </row>
        <row r="2481">
          <cell r="A2481">
            <v>3400005589</v>
          </cell>
          <cell r="B2481">
            <v>0</v>
          </cell>
          <cell r="C2481">
            <v>6230</v>
          </cell>
          <cell r="D2481" t="str">
            <v>04.05.1998</v>
          </cell>
          <cell r="E2481">
            <v>2</v>
          </cell>
          <cell r="F2481">
            <v>98020065</v>
          </cell>
        </row>
        <row r="2482">
          <cell r="A2482">
            <v>3400005078</v>
          </cell>
          <cell r="B2482">
            <v>0</v>
          </cell>
          <cell r="C2482">
            <v>6800</v>
          </cell>
          <cell r="D2482" t="str">
            <v>04.05.1998</v>
          </cell>
          <cell r="E2482">
            <v>0</v>
          </cell>
          <cell r="F2482">
            <v>98020065</v>
          </cell>
        </row>
        <row r="2483">
          <cell r="A2483">
            <v>3400005185</v>
          </cell>
          <cell r="B2483">
            <v>0</v>
          </cell>
          <cell r="C2483">
            <v>5800</v>
          </cell>
          <cell r="D2483" t="str">
            <v>23.09.1998</v>
          </cell>
          <cell r="E2483">
            <v>2</v>
          </cell>
          <cell r="F2483">
            <v>98020069</v>
          </cell>
        </row>
        <row r="2484">
          <cell r="A2484">
            <v>3400005105</v>
          </cell>
          <cell r="B2484">
            <v>0</v>
          </cell>
          <cell r="C2484">
            <v>6801</v>
          </cell>
          <cell r="D2484" t="str">
            <v>29.06.1998</v>
          </cell>
          <cell r="E2484">
            <v>28</v>
          </cell>
          <cell r="F2484">
            <v>98020070</v>
          </cell>
        </row>
        <row r="2485">
          <cell r="A2485">
            <v>3400005106</v>
          </cell>
          <cell r="B2485">
            <v>0</v>
          </cell>
          <cell r="C2485">
            <v>6901</v>
          </cell>
          <cell r="D2485" t="str">
            <v>29.06.1998</v>
          </cell>
          <cell r="E2485">
            <v>168</v>
          </cell>
          <cell r="F2485">
            <v>98020070</v>
          </cell>
        </row>
        <row r="2486">
          <cell r="A2486">
            <v>3400005080</v>
          </cell>
          <cell r="B2486">
            <v>0</v>
          </cell>
          <cell r="C2486">
            <v>6801</v>
          </cell>
          <cell r="D2486" t="str">
            <v>02.05.1998</v>
          </cell>
          <cell r="E2486">
            <v>2</v>
          </cell>
          <cell r="F2486">
            <v>98020078</v>
          </cell>
        </row>
        <row r="2487">
          <cell r="A2487">
            <v>3400005100</v>
          </cell>
          <cell r="B2487">
            <v>0</v>
          </cell>
          <cell r="C2487">
            <v>6801</v>
          </cell>
          <cell r="D2487" t="str">
            <v>16.06.1998</v>
          </cell>
          <cell r="E2487">
            <v>2</v>
          </cell>
          <cell r="F2487">
            <v>98020103</v>
          </cell>
        </row>
        <row r="2488">
          <cell r="A2488">
            <v>3400005101</v>
          </cell>
          <cell r="B2488">
            <v>0</v>
          </cell>
          <cell r="C2488">
            <v>6801</v>
          </cell>
          <cell r="D2488" t="str">
            <v>16.06.1998</v>
          </cell>
          <cell r="E2488">
            <v>2</v>
          </cell>
          <cell r="F2488">
            <v>98020103</v>
          </cell>
        </row>
        <row r="2489">
          <cell r="A2489">
            <v>3400005102</v>
          </cell>
          <cell r="B2489">
            <v>0</v>
          </cell>
          <cell r="C2489">
            <v>6801</v>
          </cell>
          <cell r="D2489" t="str">
            <v>16.06.1998</v>
          </cell>
          <cell r="E2489">
            <v>2</v>
          </cell>
          <cell r="F2489">
            <v>98020103</v>
          </cell>
        </row>
        <row r="2490">
          <cell r="A2490">
            <v>3400005180</v>
          </cell>
          <cell r="B2490">
            <v>0</v>
          </cell>
          <cell r="C2490">
            <v>6801</v>
          </cell>
          <cell r="D2490" t="str">
            <v>20.08.1998</v>
          </cell>
          <cell r="E2490">
            <v>2</v>
          </cell>
          <cell r="F2490">
            <v>98020108</v>
          </cell>
        </row>
        <row r="2491">
          <cell r="A2491">
            <v>3400005178</v>
          </cell>
          <cell r="B2491">
            <v>0</v>
          </cell>
          <cell r="C2491">
            <v>5800</v>
          </cell>
          <cell r="D2491" t="str">
            <v>17.08.1998</v>
          </cell>
          <cell r="E2491">
            <v>2</v>
          </cell>
          <cell r="F2491">
            <v>98020109</v>
          </cell>
        </row>
        <row r="2492">
          <cell r="A2492">
            <v>3400005177</v>
          </cell>
          <cell r="B2492">
            <v>0</v>
          </cell>
          <cell r="C2492">
            <v>5800</v>
          </cell>
          <cell r="D2492" t="str">
            <v>17.08.1998</v>
          </cell>
          <cell r="E2492">
            <v>2</v>
          </cell>
          <cell r="F2492">
            <v>98020109</v>
          </cell>
        </row>
        <row r="2493">
          <cell r="A2493">
            <v>3400005179</v>
          </cell>
          <cell r="B2493">
            <v>0</v>
          </cell>
          <cell r="C2493">
            <v>6601</v>
          </cell>
          <cell r="D2493" t="str">
            <v>01.09.1998</v>
          </cell>
          <cell r="E2493">
            <v>2</v>
          </cell>
          <cell r="F2493">
            <v>98020148</v>
          </cell>
        </row>
        <row r="2494">
          <cell r="A2494">
            <v>3400005183</v>
          </cell>
          <cell r="B2494">
            <v>0</v>
          </cell>
          <cell r="C2494">
            <v>6801</v>
          </cell>
          <cell r="D2494" t="str">
            <v>08.09.1998</v>
          </cell>
          <cell r="E2494">
            <v>2</v>
          </cell>
          <cell r="F2494">
            <v>98020157</v>
          </cell>
        </row>
        <row r="2495">
          <cell r="A2495">
            <v>3400005121</v>
          </cell>
          <cell r="B2495">
            <v>0</v>
          </cell>
          <cell r="C2495">
            <v>5900</v>
          </cell>
          <cell r="D2495" t="str">
            <v>17.06.1998</v>
          </cell>
          <cell r="E2495">
            <v>20</v>
          </cell>
          <cell r="F2495">
            <v>98050018</v>
          </cell>
        </row>
        <row r="2496">
          <cell r="A2496">
            <v>3400005122</v>
          </cell>
          <cell r="B2496">
            <v>0</v>
          </cell>
          <cell r="C2496">
            <v>6601</v>
          </cell>
          <cell r="D2496" t="str">
            <v>17.06.1998</v>
          </cell>
          <cell r="E2496">
            <v>1</v>
          </cell>
          <cell r="F2496">
            <v>98050018</v>
          </cell>
        </row>
        <row r="2497">
          <cell r="A2497">
            <v>3400005117</v>
          </cell>
          <cell r="B2497">
            <v>0</v>
          </cell>
          <cell r="C2497">
            <v>5900</v>
          </cell>
          <cell r="D2497" t="str">
            <v>27.03.1998</v>
          </cell>
          <cell r="E2497">
            <v>1</v>
          </cell>
          <cell r="F2497">
            <v>98050025</v>
          </cell>
        </row>
        <row r="2498">
          <cell r="A2498">
            <v>3400005119</v>
          </cell>
          <cell r="B2498">
            <v>0</v>
          </cell>
          <cell r="C2498">
            <v>6501</v>
          </cell>
          <cell r="D2498" t="str">
            <v>27.03.1998</v>
          </cell>
          <cell r="E2498">
            <v>1</v>
          </cell>
          <cell r="F2498">
            <v>98050025</v>
          </cell>
        </row>
        <row r="2499">
          <cell r="A2499">
            <v>3400005120</v>
          </cell>
          <cell r="B2499">
            <v>0</v>
          </cell>
          <cell r="C2499">
            <v>6501</v>
          </cell>
          <cell r="D2499" t="str">
            <v>27.03.1998</v>
          </cell>
          <cell r="E2499">
            <v>1</v>
          </cell>
          <cell r="F2499">
            <v>98050025</v>
          </cell>
        </row>
        <row r="2500">
          <cell r="A2500">
            <v>3400005065</v>
          </cell>
          <cell r="B2500">
            <v>0</v>
          </cell>
          <cell r="C2500">
            <v>5400</v>
          </cell>
          <cell r="D2500" t="str">
            <v>12.02.1998</v>
          </cell>
          <cell r="E2500">
            <v>0</v>
          </cell>
          <cell r="F2500">
            <v>98050030</v>
          </cell>
        </row>
        <row r="2501">
          <cell r="A2501">
            <v>3400005062</v>
          </cell>
          <cell r="B2501">
            <v>0</v>
          </cell>
          <cell r="C2501">
            <v>6601</v>
          </cell>
          <cell r="D2501" t="str">
            <v>23.04.1998</v>
          </cell>
          <cell r="E2501">
            <v>2</v>
          </cell>
          <cell r="F2501">
            <v>98050034</v>
          </cell>
        </row>
        <row r="2502">
          <cell r="A2502">
            <v>3400005059</v>
          </cell>
          <cell r="B2502">
            <v>0</v>
          </cell>
          <cell r="C2502">
            <v>6602</v>
          </cell>
          <cell r="D2502" t="str">
            <v>15.03.1998</v>
          </cell>
          <cell r="E2502">
            <v>1</v>
          </cell>
          <cell r="F2502">
            <v>98050063</v>
          </cell>
        </row>
        <row r="2503">
          <cell r="A2503">
            <v>3400005104</v>
          </cell>
          <cell r="B2503">
            <v>0</v>
          </cell>
          <cell r="C2503">
            <v>6600</v>
          </cell>
          <cell r="D2503" t="str">
            <v>07.04.1998</v>
          </cell>
          <cell r="E2503">
            <v>1</v>
          </cell>
          <cell r="F2503">
            <v>98050074</v>
          </cell>
        </row>
        <row r="2504">
          <cell r="A2504">
            <v>3400005103</v>
          </cell>
          <cell r="B2504">
            <v>0</v>
          </cell>
          <cell r="C2504">
            <v>6600</v>
          </cell>
          <cell r="D2504" t="str">
            <v>05.06.1998</v>
          </cell>
          <cell r="E2504">
            <v>2</v>
          </cell>
          <cell r="F2504">
            <v>98050074</v>
          </cell>
        </row>
        <row r="2505">
          <cell r="A2505">
            <v>3400005109</v>
          </cell>
          <cell r="B2505">
            <v>0</v>
          </cell>
          <cell r="C2505">
            <v>5800</v>
          </cell>
          <cell r="D2505" t="str">
            <v>28.06.1998</v>
          </cell>
          <cell r="E2505">
            <v>2</v>
          </cell>
          <cell r="F2505">
            <v>98050075</v>
          </cell>
        </row>
        <row r="2506">
          <cell r="A2506">
            <v>3400005060</v>
          </cell>
          <cell r="B2506">
            <v>0</v>
          </cell>
          <cell r="C2506">
            <v>5800</v>
          </cell>
          <cell r="D2506" t="str">
            <v>25.03.1998</v>
          </cell>
          <cell r="E2506">
            <v>20</v>
          </cell>
          <cell r="F2506">
            <v>98050076</v>
          </cell>
        </row>
        <row r="2507">
          <cell r="A2507">
            <v>3400005061</v>
          </cell>
          <cell r="B2507">
            <v>0</v>
          </cell>
          <cell r="C2507">
            <v>5800</v>
          </cell>
          <cell r="D2507" t="str">
            <v>27.03.1998</v>
          </cell>
          <cell r="E2507">
            <v>1</v>
          </cell>
          <cell r="F2507">
            <v>98050077</v>
          </cell>
        </row>
        <row r="2508">
          <cell r="A2508">
            <v>3400005064</v>
          </cell>
          <cell r="B2508">
            <v>0</v>
          </cell>
          <cell r="C2508">
            <v>5800</v>
          </cell>
          <cell r="D2508" t="str">
            <v>02.05.1998</v>
          </cell>
          <cell r="E2508">
            <v>1</v>
          </cell>
          <cell r="F2508">
            <v>98050084</v>
          </cell>
        </row>
        <row r="2509">
          <cell r="A2509">
            <v>3400005063</v>
          </cell>
          <cell r="B2509">
            <v>0</v>
          </cell>
          <cell r="C2509">
            <v>5800</v>
          </cell>
          <cell r="D2509" t="str">
            <v>02.05.1998</v>
          </cell>
          <cell r="E2509">
            <v>4</v>
          </cell>
          <cell r="F2509">
            <v>98050090</v>
          </cell>
        </row>
        <row r="2510">
          <cell r="A2510">
            <v>3400005108</v>
          </cell>
          <cell r="B2510">
            <v>0</v>
          </cell>
          <cell r="C2510">
            <v>6601</v>
          </cell>
          <cell r="D2510" t="str">
            <v>17.06.1998</v>
          </cell>
          <cell r="E2510">
            <v>1</v>
          </cell>
          <cell r="F2510">
            <v>98050092</v>
          </cell>
        </row>
        <row r="2511">
          <cell r="A2511">
            <v>3400004939</v>
          </cell>
          <cell r="B2511">
            <v>1</v>
          </cell>
          <cell r="C2511">
            <v>5800</v>
          </cell>
          <cell r="D2511" t="str">
            <v>17.06.1998</v>
          </cell>
          <cell r="E2511">
            <v>10</v>
          </cell>
          <cell r="F2511">
            <v>98050135</v>
          </cell>
        </row>
        <row r="2512">
          <cell r="A2512">
            <v>3400005053</v>
          </cell>
          <cell r="B2512">
            <v>0</v>
          </cell>
          <cell r="C2512">
            <v>6600</v>
          </cell>
          <cell r="D2512" t="str">
            <v>20.05.1998</v>
          </cell>
          <cell r="E2512">
            <v>4</v>
          </cell>
          <cell r="F2512">
            <v>98050142</v>
          </cell>
        </row>
        <row r="2513">
          <cell r="A2513">
            <v>3400005052</v>
          </cell>
          <cell r="B2513">
            <v>0</v>
          </cell>
          <cell r="C2513">
            <v>5800</v>
          </cell>
          <cell r="D2513" t="str">
            <v>20.05.1998</v>
          </cell>
          <cell r="E2513">
            <v>20</v>
          </cell>
          <cell r="F2513">
            <v>98050142</v>
          </cell>
        </row>
        <row r="2514">
          <cell r="A2514">
            <v>3400005051</v>
          </cell>
          <cell r="B2514">
            <v>0</v>
          </cell>
          <cell r="C2514">
            <v>6600</v>
          </cell>
          <cell r="D2514" t="str">
            <v>20.05.1998</v>
          </cell>
          <cell r="E2514">
            <v>3</v>
          </cell>
          <cell r="F2514">
            <v>98050142</v>
          </cell>
        </row>
        <row r="2515">
          <cell r="A2515">
            <v>3400005054</v>
          </cell>
          <cell r="B2515">
            <v>0</v>
          </cell>
          <cell r="C2515">
            <v>6600</v>
          </cell>
          <cell r="D2515" t="str">
            <v>20.05.1998</v>
          </cell>
          <cell r="E2515">
            <v>1</v>
          </cell>
          <cell r="F2515">
            <v>98050142</v>
          </cell>
        </row>
        <row r="2516">
          <cell r="A2516">
            <v>3400005055</v>
          </cell>
          <cell r="B2516">
            <v>0</v>
          </cell>
          <cell r="C2516">
            <v>6600</v>
          </cell>
          <cell r="D2516" t="str">
            <v>20.05.1998</v>
          </cell>
          <cell r="E2516">
            <v>1</v>
          </cell>
          <cell r="F2516">
            <v>98050142</v>
          </cell>
        </row>
        <row r="2517">
          <cell r="A2517">
            <v>3400005107</v>
          </cell>
          <cell r="B2517">
            <v>0</v>
          </cell>
          <cell r="C2517">
            <v>5800</v>
          </cell>
          <cell r="D2517" t="str">
            <v>28.06.1998</v>
          </cell>
          <cell r="E2517">
            <v>51</v>
          </cell>
          <cell r="F2517">
            <v>98050172</v>
          </cell>
        </row>
        <row r="2518">
          <cell r="A2518">
            <v>3400005057</v>
          </cell>
          <cell r="B2518">
            <v>1</v>
          </cell>
          <cell r="C2518">
            <v>5800</v>
          </cell>
          <cell r="D2518" t="str">
            <v>28.06.1998</v>
          </cell>
          <cell r="E2518">
            <v>10</v>
          </cell>
          <cell r="F2518">
            <v>98050190</v>
          </cell>
        </row>
        <row r="2519">
          <cell r="A2519">
            <v>3400005063</v>
          </cell>
          <cell r="B2519">
            <v>1</v>
          </cell>
          <cell r="C2519">
            <v>5800</v>
          </cell>
          <cell r="D2519" t="str">
            <v>28.06.1998</v>
          </cell>
          <cell r="E2519">
            <v>0</v>
          </cell>
          <cell r="F2519">
            <v>98050190</v>
          </cell>
        </row>
        <row r="2520">
          <cell r="A2520">
            <v>3400005107</v>
          </cell>
          <cell r="B2520">
            <v>1</v>
          </cell>
          <cell r="C2520">
            <v>5800</v>
          </cell>
          <cell r="D2520" t="str">
            <v>16.07.1998</v>
          </cell>
          <cell r="E2520">
            <v>1</v>
          </cell>
          <cell r="F2520">
            <v>98050211</v>
          </cell>
        </row>
      </sheetData>
      <sheetData sheetId="1" refreshError="1">
        <row r="1">
          <cell r="A1" t="str">
            <v>asset_serial</v>
          </cell>
          <cell r="B1" t="str">
            <v>cc</v>
          </cell>
          <cell r="C1" t="str">
            <v>number</v>
          </cell>
        </row>
        <row r="2">
          <cell r="A2">
            <v>3400002472</v>
          </cell>
          <cell r="B2">
            <v>61203</v>
          </cell>
          <cell r="C2">
            <v>1</v>
          </cell>
        </row>
        <row r="3">
          <cell r="A3">
            <v>3400002473</v>
          </cell>
          <cell r="B3">
            <v>61203</v>
          </cell>
          <cell r="C3">
            <v>1</v>
          </cell>
        </row>
        <row r="4">
          <cell r="A4">
            <v>3400002474</v>
          </cell>
          <cell r="B4">
            <v>61161</v>
          </cell>
          <cell r="C4">
            <v>1</v>
          </cell>
        </row>
        <row r="5">
          <cell r="A5">
            <v>3400002475</v>
          </cell>
          <cell r="B5">
            <v>61161</v>
          </cell>
          <cell r="C5">
            <v>1</v>
          </cell>
        </row>
        <row r="6">
          <cell r="A6">
            <v>3400002476</v>
          </cell>
          <cell r="B6">
            <v>61161</v>
          </cell>
          <cell r="C6">
            <v>2</v>
          </cell>
        </row>
        <row r="7">
          <cell r="A7">
            <v>3400002477</v>
          </cell>
          <cell r="B7">
            <v>61206</v>
          </cell>
          <cell r="C7">
            <v>36</v>
          </cell>
        </row>
        <row r="8">
          <cell r="A8">
            <v>3400002478</v>
          </cell>
          <cell r="B8">
            <v>61203</v>
          </cell>
          <cell r="C8">
            <v>1</v>
          </cell>
        </row>
        <row r="9">
          <cell r="A9">
            <v>3400002479</v>
          </cell>
          <cell r="B9">
            <v>61161</v>
          </cell>
          <cell r="C9">
            <v>1</v>
          </cell>
        </row>
        <row r="10">
          <cell r="A10">
            <v>3400002480</v>
          </cell>
          <cell r="B10">
            <v>61206</v>
          </cell>
          <cell r="C10">
            <v>1</v>
          </cell>
        </row>
        <row r="11">
          <cell r="A11">
            <v>3400002481</v>
          </cell>
          <cell r="B11">
            <v>61206</v>
          </cell>
          <cell r="C11">
            <v>14</v>
          </cell>
        </row>
        <row r="12">
          <cell r="A12">
            <v>3400002482</v>
          </cell>
          <cell r="B12">
            <v>61206</v>
          </cell>
          <cell r="C12">
            <v>1</v>
          </cell>
        </row>
        <row r="13">
          <cell r="A13">
            <v>3400002483</v>
          </cell>
          <cell r="B13">
            <v>61162</v>
          </cell>
          <cell r="C13">
            <v>1</v>
          </cell>
        </row>
        <row r="14">
          <cell r="A14">
            <v>3400002484</v>
          </cell>
          <cell r="B14">
            <v>61206</v>
          </cell>
          <cell r="C14">
            <v>1</v>
          </cell>
        </row>
        <row r="15">
          <cell r="A15">
            <v>3400002485</v>
          </cell>
          <cell r="B15">
            <v>61161</v>
          </cell>
          <cell r="C15">
            <v>1</v>
          </cell>
        </row>
        <row r="16">
          <cell r="A16">
            <v>3400002486</v>
          </cell>
          <cell r="B16">
            <v>61206</v>
          </cell>
          <cell r="C16">
            <v>1</v>
          </cell>
        </row>
        <row r="17">
          <cell r="A17">
            <v>3400002487</v>
          </cell>
          <cell r="B17">
            <v>61200</v>
          </cell>
          <cell r="C17">
            <v>1</v>
          </cell>
        </row>
        <row r="18">
          <cell r="A18">
            <v>3400002488</v>
          </cell>
          <cell r="B18">
            <v>61206</v>
          </cell>
          <cell r="C18">
            <v>1</v>
          </cell>
        </row>
        <row r="19">
          <cell r="A19">
            <v>3400002489</v>
          </cell>
          <cell r="B19">
            <v>61206</v>
          </cell>
          <cell r="C19">
            <v>1</v>
          </cell>
        </row>
        <row r="20">
          <cell r="A20">
            <v>3400002490</v>
          </cell>
          <cell r="B20">
            <v>61206</v>
          </cell>
          <cell r="C20">
            <v>1</v>
          </cell>
        </row>
        <row r="21">
          <cell r="A21">
            <v>3400002491</v>
          </cell>
          <cell r="B21">
            <v>61206</v>
          </cell>
          <cell r="C21">
            <v>1</v>
          </cell>
        </row>
        <row r="22">
          <cell r="A22">
            <v>3400002492</v>
          </cell>
          <cell r="B22">
            <v>61206</v>
          </cell>
          <cell r="C22">
            <v>58</v>
          </cell>
        </row>
        <row r="23">
          <cell r="A23">
            <v>3400002493</v>
          </cell>
          <cell r="B23">
            <v>61161</v>
          </cell>
          <cell r="C23">
            <v>25</v>
          </cell>
        </row>
        <row r="24">
          <cell r="A24">
            <v>3400002494</v>
          </cell>
          <cell r="B24">
            <v>61206</v>
          </cell>
          <cell r="C24">
            <v>1</v>
          </cell>
        </row>
        <row r="25">
          <cell r="A25">
            <v>3400002495</v>
          </cell>
          <cell r="B25">
            <v>61162</v>
          </cell>
          <cell r="C25">
            <v>1</v>
          </cell>
        </row>
        <row r="26">
          <cell r="A26">
            <v>3400002496</v>
          </cell>
          <cell r="B26">
            <v>61206</v>
          </cell>
          <cell r="C26">
            <v>36</v>
          </cell>
        </row>
        <row r="27">
          <cell r="A27">
            <v>3400002497</v>
          </cell>
          <cell r="B27">
            <v>61203</v>
          </cell>
          <cell r="C27">
            <v>1</v>
          </cell>
        </row>
        <row r="28">
          <cell r="A28">
            <v>3400002498</v>
          </cell>
          <cell r="B28">
            <v>61203</v>
          </cell>
          <cell r="C28">
            <v>1</v>
          </cell>
        </row>
        <row r="29">
          <cell r="A29">
            <v>3400002499</v>
          </cell>
          <cell r="B29">
            <v>61201</v>
          </cell>
          <cell r="C29">
            <v>1</v>
          </cell>
        </row>
        <row r="30">
          <cell r="A30">
            <v>3400002500</v>
          </cell>
          <cell r="B30">
            <v>61159</v>
          </cell>
          <cell r="C30">
            <v>1</v>
          </cell>
        </row>
        <row r="31">
          <cell r="A31">
            <v>3400002501</v>
          </cell>
          <cell r="B31">
            <v>61206</v>
          </cell>
          <cell r="C31">
            <v>1</v>
          </cell>
        </row>
        <row r="32">
          <cell r="A32">
            <v>3400002502</v>
          </cell>
          <cell r="B32">
            <v>61206</v>
          </cell>
          <cell r="C32">
            <v>1</v>
          </cell>
        </row>
        <row r="33">
          <cell r="A33">
            <v>3400002503</v>
          </cell>
          <cell r="B33">
            <v>61161</v>
          </cell>
          <cell r="C33">
            <v>1</v>
          </cell>
        </row>
        <row r="34">
          <cell r="A34">
            <v>3400002504</v>
          </cell>
          <cell r="B34">
            <v>61161</v>
          </cell>
          <cell r="C34">
            <v>1</v>
          </cell>
        </row>
        <row r="35">
          <cell r="A35">
            <v>3400002505</v>
          </cell>
          <cell r="B35">
            <v>61206</v>
          </cell>
          <cell r="C35">
            <v>3</v>
          </cell>
        </row>
        <row r="36">
          <cell r="A36">
            <v>3400002506</v>
          </cell>
          <cell r="B36">
            <v>61206</v>
          </cell>
          <cell r="C36">
            <v>38</v>
          </cell>
        </row>
        <row r="37">
          <cell r="A37">
            <v>3400002507</v>
          </cell>
          <cell r="B37">
            <v>61161</v>
          </cell>
          <cell r="C37">
            <v>1</v>
          </cell>
        </row>
        <row r="38">
          <cell r="A38">
            <v>3400002508</v>
          </cell>
          <cell r="B38">
            <v>61206</v>
          </cell>
          <cell r="C38">
            <v>11</v>
          </cell>
        </row>
        <row r="39">
          <cell r="A39">
            <v>3400002509</v>
          </cell>
          <cell r="B39">
            <v>61157</v>
          </cell>
          <cell r="C39">
            <v>16</v>
          </cell>
        </row>
        <row r="40">
          <cell r="A40">
            <v>3400002510</v>
          </cell>
          <cell r="B40">
            <v>61206</v>
          </cell>
          <cell r="C40">
            <v>5</v>
          </cell>
        </row>
        <row r="41">
          <cell r="A41">
            <v>3400002511</v>
          </cell>
          <cell r="B41">
            <v>61203</v>
          </cell>
          <cell r="C41">
            <v>1</v>
          </cell>
        </row>
        <row r="42">
          <cell r="A42">
            <v>3400002512</v>
          </cell>
          <cell r="B42">
            <v>61206</v>
          </cell>
          <cell r="C42">
            <v>20</v>
          </cell>
        </row>
        <row r="43">
          <cell r="A43">
            <v>3400002513</v>
          </cell>
          <cell r="B43">
            <v>61206</v>
          </cell>
          <cell r="C43">
            <v>1</v>
          </cell>
        </row>
        <row r="44">
          <cell r="A44">
            <v>3400002514</v>
          </cell>
          <cell r="B44">
            <v>61159</v>
          </cell>
          <cell r="C44">
            <v>1</v>
          </cell>
        </row>
        <row r="45">
          <cell r="A45">
            <v>3400002515</v>
          </cell>
          <cell r="B45">
            <v>61104</v>
          </cell>
          <cell r="C45">
            <v>6</v>
          </cell>
        </row>
        <row r="46">
          <cell r="A46">
            <v>3400002516</v>
          </cell>
          <cell r="B46">
            <v>61157</v>
          </cell>
          <cell r="C46">
            <v>2</v>
          </cell>
        </row>
        <row r="47">
          <cell r="A47">
            <v>3400002517</v>
          </cell>
          <cell r="B47">
            <v>61161</v>
          </cell>
          <cell r="C47">
            <v>1</v>
          </cell>
        </row>
        <row r="48">
          <cell r="A48">
            <v>3400002518</v>
          </cell>
          <cell r="B48">
            <v>61161</v>
          </cell>
          <cell r="C48">
            <v>2</v>
          </cell>
        </row>
        <row r="49">
          <cell r="A49">
            <v>3400002519</v>
          </cell>
          <cell r="B49">
            <v>61206</v>
          </cell>
          <cell r="C49">
            <v>2</v>
          </cell>
        </row>
        <row r="50">
          <cell r="A50">
            <v>3400002520</v>
          </cell>
          <cell r="B50">
            <v>61206</v>
          </cell>
          <cell r="C50">
            <v>1</v>
          </cell>
        </row>
        <row r="51">
          <cell r="A51">
            <v>3400002521</v>
          </cell>
          <cell r="B51">
            <v>61206</v>
          </cell>
          <cell r="C51">
            <v>1</v>
          </cell>
        </row>
        <row r="52">
          <cell r="A52">
            <v>3400002522</v>
          </cell>
          <cell r="B52">
            <v>61162</v>
          </cell>
          <cell r="C52">
            <v>1</v>
          </cell>
        </row>
        <row r="53">
          <cell r="A53">
            <v>3400002523</v>
          </cell>
          <cell r="B53">
            <v>61206</v>
          </cell>
          <cell r="C53">
            <v>1</v>
          </cell>
        </row>
        <row r="54">
          <cell r="A54">
            <v>3400002524</v>
          </cell>
          <cell r="B54">
            <v>61161</v>
          </cell>
          <cell r="C54">
            <v>1</v>
          </cell>
        </row>
        <row r="55">
          <cell r="A55">
            <v>3400002525</v>
          </cell>
          <cell r="B55">
            <v>61161</v>
          </cell>
          <cell r="C55">
            <v>1</v>
          </cell>
        </row>
        <row r="56">
          <cell r="A56">
            <v>3400002526</v>
          </cell>
          <cell r="B56">
            <v>61206</v>
          </cell>
          <cell r="C56">
            <v>1</v>
          </cell>
        </row>
        <row r="57">
          <cell r="A57">
            <v>3400002527</v>
          </cell>
          <cell r="B57">
            <v>61206</v>
          </cell>
          <cell r="C57">
            <v>1</v>
          </cell>
        </row>
        <row r="58">
          <cell r="A58">
            <v>3400002528</v>
          </cell>
          <cell r="B58">
            <v>61151</v>
          </cell>
          <cell r="C58">
            <v>1</v>
          </cell>
        </row>
        <row r="59">
          <cell r="A59">
            <v>3400002529</v>
          </cell>
          <cell r="B59">
            <v>61206</v>
          </cell>
          <cell r="C59">
            <v>1</v>
          </cell>
        </row>
        <row r="60">
          <cell r="A60">
            <v>3400002530</v>
          </cell>
          <cell r="B60">
            <v>61157</v>
          </cell>
          <cell r="C60">
            <v>1</v>
          </cell>
        </row>
        <row r="61">
          <cell r="A61">
            <v>3400002531</v>
          </cell>
          <cell r="B61">
            <v>61162</v>
          </cell>
          <cell r="C61">
            <v>2</v>
          </cell>
        </row>
        <row r="62">
          <cell r="A62">
            <v>3400002532</v>
          </cell>
          <cell r="B62">
            <v>61206</v>
          </cell>
          <cell r="C62">
            <v>1</v>
          </cell>
        </row>
        <row r="63">
          <cell r="A63">
            <v>3400002533</v>
          </cell>
          <cell r="B63">
            <v>61206</v>
          </cell>
          <cell r="C63">
            <v>2</v>
          </cell>
        </row>
        <row r="64">
          <cell r="A64">
            <v>3400002534</v>
          </cell>
          <cell r="B64">
            <v>61150</v>
          </cell>
          <cell r="C64">
            <v>37</v>
          </cell>
        </row>
        <row r="65">
          <cell r="A65">
            <v>3400002535</v>
          </cell>
          <cell r="B65">
            <v>61206</v>
          </cell>
          <cell r="C65">
            <v>1</v>
          </cell>
        </row>
        <row r="66">
          <cell r="A66">
            <v>3400002536</v>
          </cell>
          <cell r="B66">
            <v>61206</v>
          </cell>
          <cell r="C66">
            <v>1</v>
          </cell>
        </row>
        <row r="67">
          <cell r="A67">
            <v>3400002537</v>
          </cell>
          <cell r="B67">
            <v>61206</v>
          </cell>
          <cell r="C67">
            <v>9</v>
          </cell>
        </row>
        <row r="68">
          <cell r="A68">
            <v>3400002538</v>
          </cell>
          <cell r="B68">
            <v>61206</v>
          </cell>
          <cell r="C68">
            <v>2</v>
          </cell>
        </row>
        <row r="69">
          <cell r="A69">
            <v>3400002539</v>
          </cell>
          <cell r="B69">
            <v>61206</v>
          </cell>
          <cell r="C69">
            <v>29</v>
          </cell>
        </row>
        <row r="70">
          <cell r="A70">
            <v>3400002540</v>
          </cell>
          <cell r="B70">
            <v>61101</v>
          </cell>
          <cell r="C70">
            <v>1</v>
          </cell>
        </row>
        <row r="71">
          <cell r="A71">
            <v>3400002541</v>
          </cell>
          <cell r="B71">
            <v>61206</v>
          </cell>
          <cell r="C71">
            <v>1</v>
          </cell>
        </row>
        <row r="72">
          <cell r="A72">
            <v>3400002542</v>
          </cell>
          <cell r="B72">
            <v>61101</v>
          </cell>
          <cell r="C72">
            <v>1</v>
          </cell>
        </row>
        <row r="73">
          <cell r="A73">
            <v>3400002543</v>
          </cell>
          <cell r="B73">
            <v>61112</v>
          </cell>
          <cell r="C73">
            <v>1</v>
          </cell>
        </row>
        <row r="74">
          <cell r="A74">
            <v>3400002544</v>
          </cell>
          <cell r="B74">
            <v>61112</v>
          </cell>
          <cell r="C74">
            <v>1</v>
          </cell>
        </row>
        <row r="75">
          <cell r="A75">
            <v>3400002545</v>
          </cell>
          <cell r="B75">
            <v>61112</v>
          </cell>
          <cell r="C75">
            <v>1</v>
          </cell>
        </row>
        <row r="76">
          <cell r="A76">
            <v>3400002546</v>
          </cell>
          <cell r="B76">
            <v>61112</v>
          </cell>
          <cell r="C76">
            <v>1</v>
          </cell>
        </row>
        <row r="77">
          <cell r="A77">
            <v>3400002547</v>
          </cell>
          <cell r="B77">
            <v>61206</v>
          </cell>
          <cell r="C77">
            <v>1</v>
          </cell>
        </row>
        <row r="78">
          <cell r="A78">
            <v>3400002548</v>
          </cell>
          <cell r="B78">
            <v>61161</v>
          </cell>
          <cell r="C78">
            <v>1</v>
          </cell>
        </row>
        <row r="79">
          <cell r="A79">
            <v>3400002549</v>
          </cell>
          <cell r="B79">
            <v>61161</v>
          </cell>
          <cell r="C79">
            <v>1</v>
          </cell>
        </row>
        <row r="80">
          <cell r="A80">
            <v>3400002550</v>
          </cell>
          <cell r="B80">
            <v>61100</v>
          </cell>
          <cell r="C80">
            <v>1</v>
          </cell>
        </row>
        <row r="81">
          <cell r="A81">
            <v>3400002551</v>
          </cell>
          <cell r="B81">
            <v>61161</v>
          </cell>
          <cell r="C81">
            <v>1</v>
          </cell>
        </row>
        <row r="82">
          <cell r="A82">
            <v>3400002552</v>
          </cell>
          <cell r="B82">
            <v>61161</v>
          </cell>
          <cell r="C82">
            <v>1</v>
          </cell>
        </row>
        <row r="83">
          <cell r="A83">
            <v>3400002553</v>
          </cell>
          <cell r="B83">
            <v>61161</v>
          </cell>
          <cell r="C83">
            <v>1</v>
          </cell>
        </row>
        <row r="84">
          <cell r="A84">
            <v>3400002554</v>
          </cell>
          <cell r="B84">
            <v>61161</v>
          </cell>
          <cell r="C84">
            <v>1</v>
          </cell>
        </row>
        <row r="85">
          <cell r="A85">
            <v>3400002555</v>
          </cell>
          <cell r="B85">
            <v>61161</v>
          </cell>
          <cell r="C85">
            <v>1</v>
          </cell>
        </row>
        <row r="86">
          <cell r="A86">
            <v>3400002556</v>
          </cell>
          <cell r="B86">
            <v>61206</v>
          </cell>
          <cell r="C86">
            <v>3</v>
          </cell>
        </row>
        <row r="87">
          <cell r="A87">
            <v>3400002557</v>
          </cell>
          <cell r="B87">
            <v>61206</v>
          </cell>
          <cell r="C87">
            <v>3</v>
          </cell>
        </row>
        <row r="88">
          <cell r="A88">
            <v>3400002558</v>
          </cell>
          <cell r="B88">
            <v>61206</v>
          </cell>
          <cell r="C88">
            <v>1</v>
          </cell>
        </row>
        <row r="89">
          <cell r="A89">
            <v>3400002559</v>
          </cell>
          <cell r="B89">
            <v>61161</v>
          </cell>
          <cell r="C89">
            <v>2</v>
          </cell>
        </row>
        <row r="90">
          <cell r="A90">
            <v>3400002560</v>
          </cell>
          <cell r="B90">
            <v>61206</v>
          </cell>
          <cell r="C90">
            <v>11</v>
          </cell>
        </row>
        <row r="91">
          <cell r="A91">
            <v>3400002561</v>
          </cell>
          <cell r="B91">
            <v>61104</v>
          </cell>
          <cell r="C91">
            <v>33</v>
          </cell>
        </row>
        <row r="92">
          <cell r="A92">
            <v>3400002562</v>
          </cell>
          <cell r="B92">
            <v>61206</v>
          </cell>
          <cell r="C92">
            <v>21</v>
          </cell>
        </row>
        <row r="93">
          <cell r="A93">
            <v>3400002563</v>
          </cell>
          <cell r="B93">
            <v>61104</v>
          </cell>
          <cell r="C93">
            <v>4</v>
          </cell>
        </row>
        <row r="94">
          <cell r="A94">
            <v>3400002564</v>
          </cell>
          <cell r="B94">
            <v>61206</v>
          </cell>
          <cell r="C94">
            <v>1</v>
          </cell>
        </row>
        <row r="95">
          <cell r="A95">
            <v>3400002565</v>
          </cell>
          <cell r="B95">
            <v>61162</v>
          </cell>
          <cell r="C95">
            <v>1</v>
          </cell>
        </row>
        <row r="96">
          <cell r="A96">
            <v>3400002566</v>
          </cell>
          <cell r="B96">
            <v>61206</v>
          </cell>
          <cell r="C96">
            <v>1</v>
          </cell>
        </row>
        <row r="97">
          <cell r="A97">
            <v>3400002567</v>
          </cell>
          <cell r="B97">
            <v>61200</v>
          </cell>
          <cell r="C97">
            <v>58</v>
          </cell>
        </row>
        <row r="98">
          <cell r="A98">
            <v>3400002568</v>
          </cell>
          <cell r="B98">
            <v>61155</v>
          </cell>
          <cell r="C98">
            <v>1</v>
          </cell>
        </row>
        <row r="99">
          <cell r="A99">
            <v>3400002569</v>
          </cell>
          <cell r="B99">
            <v>61208</v>
          </cell>
          <cell r="C99">
            <v>1</v>
          </cell>
        </row>
        <row r="100">
          <cell r="A100">
            <v>3400002570</v>
          </cell>
          <cell r="B100">
            <v>61159</v>
          </cell>
          <cell r="C100">
            <v>1</v>
          </cell>
        </row>
        <row r="101">
          <cell r="A101">
            <v>3400002571</v>
          </cell>
          <cell r="B101">
            <v>61160</v>
          </cell>
          <cell r="C101">
            <v>1</v>
          </cell>
        </row>
        <row r="102">
          <cell r="A102">
            <v>3400002572</v>
          </cell>
          <cell r="B102">
            <v>61100</v>
          </cell>
          <cell r="C102">
            <v>1</v>
          </cell>
        </row>
        <row r="103">
          <cell r="A103">
            <v>3400002573</v>
          </cell>
          <cell r="B103">
            <v>61155</v>
          </cell>
          <cell r="C103">
            <v>1</v>
          </cell>
        </row>
        <row r="104">
          <cell r="A104">
            <v>3400002574</v>
          </cell>
          <cell r="B104">
            <v>61154</v>
          </cell>
          <cell r="C104">
            <v>1</v>
          </cell>
        </row>
        <row r="105">
          <cell r="A105">
            <v>3400002575</v>
          </cell>
          <cell r="B105">
            <v>61160</v>
          </cell>
          <cell r="C105">
            <v>1</v>
          </cell>
        </row>
        <row r="106">
          <cell r="A106">
            <v>3400002576</v>
          </cell>
          <cell r="B106">
            <v>61155</v>
          </cell>
          <cell r="C106">
            <v>1</v>
          </cell>
        </row>
        <row r="107">
          <cell r="A107">
            <v>3400002577</v>
          </cell>
          <cell r="B107">
            <v>61155</v>
          </cell>
          <cell r="C107">
            <v>1</v>
          </cell>
        </row>
        <row r="108">
          <cell r="A108">
            <v>3400002578</v>
          </cell>
          <cell r="B108">
            <v>61155</v>
          </cell>
          <cell r="C108">
            <v>1</v>
          </cell>
        </row>
        <row r="109">
          <cell r="A109">
            <v>3400002579</v>
          </cell>
          <cell r="B109">
            <v>61155</v>
          </cell>
          <cell r="C109">
            <v>1</v>
          </cell>
        </row>
        <row r="110">
          <cell r="A110">
            <v>3400002580</v>
          </cell>
          <cell r="B110">
            <v>61206</v>
          </cell>
          <cell r="C110">
            <v>86</v>
          </cell>
        </row>
        <row r="111">
          <cell r="A111">
            <v>3400002581</v>
          </cell>
          <cell r="B111">
            <v>61206</v>
          </cell>
          <cell r="C111">
            <v>3</v>
          </cell>
        </row>
        <row r="112">
          <cell r="A112">
            <v>3400002582</v>
          </cell>
          <cell r="B112">
            <v>61161</v>
          </cell>
          <cell r="C112">
            <v>1</v>
          </cell>
        </row>
        <row r="113">
          <cell r="A113">
            <v>3400002583</v>
          </cell>
          <cell r="B113">
            <v>61206</v>
          </cell>
          <cell r="C113">
            <v>1</v>
          </cell>
        </row>
        <row r="114">
          <cell r="A114">
            <v>3400002584</v>
          </cell>
          <cell r="B114">
            <v>61150</v>
          </cell>
          <cell r="C114">
            <v>1</v>
          </cell>
        </row>
        <row r="115">
          <cell r="A115">
            <v>3400002585</v>
          </cell>
          <cell r="B115">
            <v>61150</v>
          </cell>
          <cell r="C115">
            <v>1</v>
          </cell>
        </row>
        <row r="116">
          <cell r="A116">
            <v>3400002586</v>
          </cell>
          <cell r="B116">
            <v>61150</v>
          </cell>
          <cell r="C116">
            <v>1</v>
          </cell>
        </row>
        <row r="117">
          <cell r="A117">
            <v>3400002587</v>
          </cell>
          <cell r="B117">
            <v>61150</v>
          </cell>
          <cell r="C117">
            <v>1</v>
          </cell>
        </row>
        <row r="118">
          <cell r="A118">
            <v>3400002588</v>
          </cell>
          <cell r="B118">
            <v>61206</v>
          </cell>
          <cell r="C118">
            <v>1</v>
          </cell>
        </row>
        <row r="119">
          <cell r="A119">
            <v>3400002589</v>
          </cell>
          <cell r="B119">
            <v>61206</v>
          </cell>
          <cell r="C119">
            <v>10</v>
          </cell>
        </row>
        <row r="120">
          <cell r="A120">
            <v>3400002590</v>
          </cell>
          <cell r="B120">
            <v>61203</v>
          </cell>
          <cell r="C120">
            <v>1</v>
          </cell>
        </row>
        <row r="121">
          <cell r="A121">
            <v>3400002591</v>
          </cell>
          <cell r="B121">
            <v>61200</v>
          </cell>
          <cell r="C121">
            <v>3</v>
          </cell>
        </row>
        <row r="122">
          <cell r="A122">
            <v>3400002592</v>
          </cell>
          <cell r="B122">
            <v>61203</v>
          </cell>
          <cell r="C122">
            <v>1</v>
          </cell>
        </row>
        <row r="123">
          <cell r="A123">
            <v>3400002593</v>
          </cell>
          <cell r="B123">
            <v>61206</v>
          </cell>
          <cell r="C123">
            <v>1</v>
          </cell>
        </row>
        <row r="124">
          <cell r="A124">
            <v>3400002594</v>
          </cell>
          <cell r="B124">
            <v>61161</v>
          </cell>
          <cell r="C124">
            <v>1</v>
          </cell>
        </row>
        <row r="125">
          <cell r="A125">
            <v>3400002595</v>
          </cell>
          <cell r="B125">
            <v>61206</v>
          </cell>
          <cell r="C125">
            <v>9</v>
          </cell>
        </row>
        <row r="126">
          <cell r="A126">
            <v>3400002596</v>
          </cell>
          <cell r="B126">
            <v>61161</v>
          </cell>
          <cell r="C126">
            <v>1</v>
          </cell>
        </row>
        <row r="127">
          <cell r="A127">
            <v>3400002597</v>
          </cell>
          <cell r="B127">
            <v>61206</v>
          </cell>
          <cell r="C127">
            <v>19</v>
          </cell>
        </row>
        <row r="128">
          <cell r="A128">
            <v>3400002598</v>
          </cell>
          <cell r="B128">
            <v>61159</v>
          </cell>
          <cell r="C128">
            <v>1</v>
          </cell>
        </row>
        <row r="129">
          <cell r="A129">
            <v>3400002599</v>
          </cell>
          <cell r="B129">
            <v>61206</v>
          </cell>
          <cell r="C129">
            <v>1</v>
          </cell>
        </row>
        <row r="130">
          <cell r="A130">
            <v>3400002600</v>
          </cell>
          <cell r="B130">
            <v>61161</v>
          </cell>
          <cell r="C130">
            <v>1</v>
          </cell>
        </row>
        <row r="131">
          <cell r="A131">
            <v>3400002601</v>
          </cell>
          <cell r="B131">
            <v>61200</v>
          </cell>
          <cell r="C131">
            <v>1</v>
          </cell>
        </row>
        <row r="132">
          <cell r="A132">
            <v>3400002602</v>
          </cell>
          <cell r="B132">
            <v>61162</v>
          </cell>
          <cell r="C132">
            <v>1</v>
          </cell>
        </row>
        <row r="133">
          <cell r="A133">
            <v>3400002603</v>
          </cell>
          <cell r="B133">
            <v>61162</v>
          </cell>
          <cell r="C133">
            <v>1</v>
          </cell>
        </row>
        <row r="134">
          <cell r="A134">
            <v>3400002604</v>
          </cell>
          <cell r="B134">
            <v>61162</v>
          </cell>
          <cell r="C134">
            <v>1</v>
          </cell>
        </row>
        <row r="135">
          <cell r="A135">
            <v>3400002605</v>
          </cell>
          <cell r="B135">
            <v>61162</v>
          </cell>
          <cell r="C135">
            <v>1</v>
          </cell>
        </row>
        <row r="136">
          <cell r="A136">
            <v>3400002606</v>
          </cell>
          <cell r="B136">
            <v>61162</v>
          </cell>
          <cell r="C136">
            <v>1</v>
          </cell>
        </row>
        <row r="137">
          <cell r="A137">
            <v>3400002607</v>
          </cell>
          <cell r="B137">
            <v>61162</v>
          </cell>
          <cell r="C137">
            <v>1</v>
          </cell>
        </row>
        <row r="138">
          <cell r="A138">
            <v>3400002608</v>
          </cell>
          <cell r="B138">
            <v>61206</v>
          </cell>
          <cell r="C138">
            <v>1</v>
          </cell>
        </row>
        <row r="139">
          <cell r="A139">
            <v>3400002609</v>
          </cell>
          <cell r="B139">
            <v>61159</v>
          </cell>
          <cell r="C139">
            <v>1</v>
          </cell>
        </row>
        <row r="140">
          <cell r="A140">
            <v>3400002610</v>
          </cell>
          <cell r="B140">
            <v>61161</v>
          </cell>
          <cell r="C140">
            <v>1</v>
          </cell>
        </row>
        <row r="141">
          <cell r="A141">
            <v>3400002611</v>
          </cell>
          <cell r="B141">
            <v>61161</v>
          </cell>
          <cell r="C141">
            <v>1</v>
          </cell>
        </row>
        <row r="142">
          <cell r="A142">
            <v>3400002612</v>
          </cell>
          <cell r="B142">
            <v>61162</v>
          </cell>
          <cell r="C142">
            <v>16</v>
          </cell>
        </row>
        <row r="143">
          <cell r="A143">
            <v>3400002613</v>
          </cell>
          <cell r="B143">
            <v>61151</v>
          </cell>
          <cell r="C143">
            <v>1</v>
          </cell>
        </row>
        <row r="144">
          <cell r="A144">
            <v>3400002614</v>
          </cell>
          <cell r="B144">
            <v>61206</v>
          </cell>
          <cell r="C144">
            <v>46</v>
          </cell>
        </row>
        <row r="145">
          <cell r="A145">
            <v>3400002615</v>
          </cell>
          <cell r="B145">
            <v>61206</v>
          </cell>
          <cell r="C145">
            <v>6</v>
          </cell>
        </row>
        <row r="146">
          <cell r="A146">
            <v>3400002616</v>
          </cell>
          <cell r="B146">
            <v>61206</v>
          </cell>
          <cell r="C146">
            <v>6</v>
          </cell>
        </row>
        <row r="147">
          <cell r="A147">
            <v>3400002617</v>
          </cell>
          <cell r="B147">
            <v>61150</v>
          </cell>
          <cell r="C147">
            <v>5</v>
          </cell>
        </row>
        <row r="148">
          <cell r="A148">
            <v>3400002618</v>
          </cell>
          <cell r="B148">
            <v>61206</v>
          </cell>
          <cell r="C148">
            <v>1</v>
          </cell>
        </row>
        <row r="149">
          <cell r="A149">
            <v>3400002619</v>
          </cell>
          <cell r="B149">
            <v>61206</v>
          </cell>
          <cell r="C149">
            <v>1</v>
          </cell>
        </row>
        <row r="150">
          <cell r="A150">
            <v>3400002620</v>
          </cell>
          <cell r="B150">
            <v>61206</v>
          </cell>
          <cell r="C150">
            <v>3</v>
          </cell>
        </row>
        <row r="151">
          <cell r="A151">
            <v>3400002621</v>
          </cell>
          <cell r="B151">
            <v>61206</v>
          </cell>
          <cell r="C151">
            <v>32</v>
          </cell>
        </row>
        <row r="152">
          <cell r="A152">
            <v>3400002622</v>
          </cell>
          <cell r="B152">
            <v>61206</v>
          </cell>
          <cell r="C152">
            <v>1</v>
          </cell>
        </row>
        <row r="153">
          <cell r="A153">
            <v>3400002623</v>
          </cell>
          <cell r="B153">
            <v>61206</v>
          </cell>
          <cell r="C153">
            <v>1</v>
          </cell>
        </row>
        <row r="154">
          <cell r="A154">
            <v>3400002624</v>
          </cell>
          <cell r="B154">
            <v>61206</v>
          </cell>
          <cell r="C154">
            <v>1</v>
          </cell>
        </row>
        <row r="155">
          <cell r="A155">
            <v>3400002625</v>
          </cell>
          <cell r="B155">
            <v>61206</v>
          </cell>
          <cell r="C155">
            <v>1</v>
          </cell>
        </row>
        <row r="156">
          <cell r="A156">
            <v>3400002626</v>
          </cell>
          <cell r="B156">
            <v>61206</v>
          </cell>
          <cell r="C156">
            <v>5</v>
          </cell>
        </row>
        <row r="157">
          <cell r="A157">
            <v>3400002627</v>
          </cell>
          <cell r="B157">
            <v>61108</v>
          </cell>
          <cell r="C157">
            <v>1</v>
          </cell>
        </row>
        <row r="158">
          <cell r="A158">
            <v>3400002628</v>
          </cell>
          <cell r="B158">
            <v>61115</v>
          </cell>
          <cell r="C158">
            <v>1</v>
          </cell>
        </row>
        <row r="159">
          <cell r="A159">
            <v>3400002629</v>
          </cell>
          <cell r="B159">
            <v>61206</v>
          </cell>
          <cell r="C159">
            <v>7</v>
          </cell>
        </row>
        <row r="160">
          <cell r="A160">
            <v>3400002630</v>
          </cell>
          <cell r="B160">
            <v>61206</v>
          </cell>
          <cell r="C160">
            <v>152</v>
          </cell>
        </row>
        <row r="161">
          <cell r="A161">
            <v>3400002631</v>
          </cell>
          <cell r="B161">
            <v>61206</v>
          </cell>
          <cell r="C161">
            <v>1</v>
          </cell>
        </row>
        <row r="162">
          <cell r="A162">
            <v>3400002632</v>
          </cell>
          <cell r="B162">
            <v>61154</v>
          </cell>
          <cell r="C162">
            <v>1</v>
          </cell>
        </row>
        <row r="163">
          <cell r="A163">
            <v>3400002633</v>
          </cell>
          <cell r="B163">
            <v>61159</v>
          </cell>
          <cell r="C163">
            <v>1</v>
          </cell>
        </row>
        <row r="164">
          <cell r="A164">
            <v>3400002634</v>
          </cell>
          <cell r="B164">
            <v>61161</v>
          </cell>
          <cell r="C164">
            <v>1</v>
          </cell>
        </row>
        <row r="165">
          <cell r="A165">
            <v>3400002635</v>
          </cell>
          <cell r="B165">
            <v>61155</v>
          </cell>
          <cell r="C165">
            <v>1</v>
          </cell>
        </row>
        <row r="166">
          <cell r="A166">
            <v>3400002636</v>
          </cell>
          <cell r="B166">
            <v>61155</v>
          </cell>
          <cell r="C166">
            <v>1</v>
          </cell>
        </row>
        <row r="167">
          <cell r="A167">
            <v>3400002637</v>
          </cell>
          <cell r="B167">
            <v>61155</v>
          </cell>
          <cell r="C167">
            <v>1</v>
          </cell>
        </row>
        <row r="168">
          <cell r="A168">
            <v>3400002638</v>
          </cell>
          <cell r="B168">
            <v>61201</v>
          </cell>
          <cell r="C168">
            <v>1</v>
          </cell>
        </row>
        <row r="169">
          <cell r="A169">
            <v>3400002639</v>
          </cell>
          <cell r="B169">
            <v>61161</v>
          </cell>
          <cell r="C169">
            <v>1</v>
          </cell>
        </row>
        <row r="170">
          <cell r="A170">
            <v>3400002640</v>
          </cell>
          <cell r="B170">
            <v>61206</v>
          </cell>
          <cell r="C170">
            <v>1</v>
          </cell>
        </row>
        <row r="171">
          <cell r="A171">
            <v>3400002641</v>
          </cell>
          <cell r="B171">
            <v>61157</v>
          </cell>
          <cell r="C171">
            <v>13</v>
          </cell>
        </row>
        <row r="172">
          <cell r="A172">
            <v>3400002642</v>
          </cell>
          <cell r="B172">
            <v>61203</v>
          </cell>
          <cell r="C172">
            <v>1</v>
          </cell>
        </row>
        <row r="173">
          <cell r="A173">
            <v>3400002643</v>
          </cell>
          <cell r="B173">
            <v>61206</v>
          </cell>
          <cell r="C173">
            <v>1</v>
          </cell>
        </row>
        <row r="174">
          <cell r="A174">
            <v>3400002644</v>
          </cell>
          <cell r="B174">
            <v>61206</v>
          </cell>
          <cell r="C174">
            <v>81</v>
          </cell>
        </row>
        <row r="175">
          <cell r="A175">
            <v>3400002645</v>
          </cell>
          <cell r="B175">
            <v>61206</v>
          </cell>
          <cell r="C175">
            <v>1</v>
          </cell>
        </row>
        <row r="176">
          <cell r="A176">
            <v>3400002646</v>
          </cell>
          <cell r="B176">
            <v>61206</v>
          </cell>
          <cell r="C176">
            <v>1</v>
          </cell>
        </row>
        <row r="177">
          <cell r="A177">
            <v>3400002647</v>
          </cell>
          <cell r="B177">
            <v>61206</v>
          </cell>
          <cell r="C177">
            <v>1</v>
          </cell>
        </row>
        <row r="178">
          <cell r="A178">
            <v>3400002648</v>
          </cell>
          <cell r="B178">
            <v>61206</v>
          </cell>
          <cell r="C178">
            <v>1</v>
          </cell>
        </row>
        <row r="179">
          <cell r="A179">
            <v>3400002649</v>
          </cell>
          <cell r="B179">
            <v>61206</v>
          </cell>
          <cell r="C179">
            <v>1</v>
          </cell>
        </row>
        <row r="180">
          <cell r="A180">
            <v>3400002650</v>
          </cell>
          <cell r="B180">
            <v>61206</v>
          </cell>
          <cell r="C180">
            <v>1</v>
          </cell>
        </row>
        <row r="181">
          <cell r="A181">
            <v>3400002651</v>
          </cell>
          <cell r="B181">
            <v>61162</v>
          </cell>
          <cell r="C181">
            <v>1</v>
          </cell>
        </row>
        <row r="182">
          <cell r="A182">
            <v>3400002652</v>
          </cell>
          <cell r="B182">
            <v>61206</v>
          </cell>
          <cell r="C182">
            <v>1</v>
          </cell>
        </row>
        <row r="183">
          <cell r="A183">
            <v>3400002653</v>
          </cell>
          <cell r="B183">
            <v>61206</v>
          </cell>
          <cell r="C183">
            <v>14</v>
          </cell>
        </row>
        <row r="184">
          <cell r="A184">
            <v>3400002654</v>
          </cell>
          <cell r="B184">
            <v>61157</v>
          </cell>
          <cell r="C184">
            <v>1</v>
          </cell>
        </row>
        <row r="185">
          <cell r="A185">
            <v>3400002655</v>
          </cell>
          <cell r="B185">
            <v>61161</v>
          </cell>
          <cell r="C185">
            <v>1</v>
          </cell>
        </row>
        <row r="186">
          <cell r="A186">
            <v>3400002656</v>
          </cell>
          <cell r="B186">
            <v>61203</v>
          </cell>
          <cell r="C186">
            <v>1</v>
          </cell>
        </row>
        <row r="187">
          <cell r="A187">
            <v>3400002657</v>
          </cell>
          <cell r="B187">
            <v>61200</v>
          </cell>
          <cell r="C187">
            <v>1</v>
          </cell>
        </row>
        <row r="188">
          <cell r="A188">
            <v>3400002658</v>
          </cell>
          <cell r="B188">
            <v>61206</v>
          </cell>
          <cell r="C188">
            <v>4</v>
          </cell>
        </row>
        <row r="189">
          <cell r="A189">
            <v>3400002659</v>
          </cell>
          <cell r="B189">
            <v>61150</v>
          </cell>
          <cell r="C189">
            <v>2</v>
          </cell>
        </row>
        <row r="190">
          <cell r="A190">
            <v>3400002660</v>
          </cell>
          <cell r="B190">
            <v>61206</v>
          </cell>
          <cell r="C190">
            <v>2</v>
          </cell>
        </row>
        <row r="191">
          <cell r="A191">
            <v>3400002661</v>
          </cell>
          <cell r="B191">
            <v>61161</v>
          </cell>
          <cell r="C191">
            <v>2</v>
          </cell>
        </row>
        <row r="192">
          <cell r="A192">
            <v>3400002662</v>
          </cell>
          <cell r="B192">
            <v>61161</v>
          </cell>
          <cell r="C192">
            <v>1</v>
          </cell>
        </row>
        <row r="193">
          <cell r="A193">
            <v>3400002663</v>
          </cell>
          <cell r="B193">
            <v>61161</v>
          </cell>
          <cell r="C193">
            <v>1</v>
          </cell>
        </row>
        <row r="194">
          <cell r="A194">
            <v>3400002664</v>
          </cell>
          <cell r="B194">
            <v>61206</v>
          </cell>
          <cell r="C194">
            <v>1</v>
          </cell>
        </row>
        <row r="195">
          <cell r="A195">
            <v>3400002665</v>
          </cell>
          <cell r="B195">
            <v>61206</v>
          </cell>
          <cell r="C195">
            <v>1</v>
          </cell>
        </row>
        <row r="196">
          <cell r="A196">
            <v>3400002666</v>
          </cell>
          <cell r="B196">
            <v>61206</v>
          </cell>
          <cell r="C196">
            <v>1</v>
          </cell>
        </row>
        <row r="197">
          <cell r="A197">
            <v>3400002667</v>
          </cell>
          <cell r="B197">
            <v>61206</v>
          </cell>
          <cell r="C197">
            <v>1</v>
          </cell>
        </row>
        <row r="198">
          <cell r="A198">
            <v>3400002668</v>
          </cell>
          <cell r="B198">
            <v>61161</v>
          </cell>
          <cell r="C198">
            <v>1</v>
          </cell>
        </row>
        <row r="199">
          <cell r="A199">
            <v>3400002669</v>
          </cell>
          <cell r="B199">
            <v>61161</v>
          </cell>
          <cell r="C199">
            <v>1</v>
          </cell>
        </row>
        <row r="200">
          <cell r="A200">
            <v>3400002670</v>
          </cell>
          <cell r="B200">
            <v>61159</v>
          </cell>
          <cell r="C200">
            <v>2</v>
          </cell>
        </row>
        <row r="201">
          <cell r="A201">
            <v>3400002671</v>
          </cell>
          <cell r="B201">
            <v>61206</v>
          </cell>
          <cell r="C201">
            <v>2</v>
          </cell>
        </row>
        <row r="202">
          <cell r="A202">
            <v>3400002672</v>
          </cell>
          <cell r="B202">
            <v>61206</v>
          </cell>
          <cell r="C202">
            <v>199</v>
          </cell>
        </row>
        <row r="203">
          <cell r="A203">
            <v>3400002673</v>
          </cell>
          <cell r="B203">
            <v>61157</v>
          </cell>
          <cell r="C203">
            <v>7</v>
          </cell>
        </row>
        <row r="204">
          <cell r="A204">
            <v>3400002674</v>
          </cell>
          <cell r="B204">
            <v>61155</v>
          </cell>
          <cell r="C204">
            <v>1</v>
          </cell>
        </row>
        <row r="205">
          <cell r="A205">
            <v>3400002675</v>
          </cell>
          <cell r="B205">
            <v>61157</v>
          </cell>
          <cell r="C205">
            <v>1</v>
          </cell>
        </row>
        <row r="206">
          <cell r="A206">
            <v>3400002676</v>
          </cell>
          <cell r="B206">
            <v>61206</v>
          </cell>
          <cell r="C206">
            <v>69</v>
          </cell>
        </row>
        <row r="207">
          <cell r="A207">
            <v>3400002677</v>
          </cell>
          <cell r="B207">
            <v>61161</v>
          </cell>
          <cell r="C207">
            <v>4</v>
          </cell>
        </row>
        <row r="208">
          <cell r="A208">
            <v>3400002678</v>
          </cell>
          <cell r="B208">
            <v>61150</v>
          </cell>
          <cell r="C208">
            <v>362</v>
          </cell>
        </row>
        <row r="209">
          <cell r="A209">
            <v>3400002679</v>
          </cell>
          <cell r="B209">
            <v>61206</v>
          </cell>
          <cell r="C209">
            <v>125</v>
          </cell>
        </row>
        <row r="210">
          <cell r="A210">
            <v>3400002680</v>
          </cell>
          <cell r="B210">
            <v>61200</v>
          </cell>
          <cell r="C210">
            <v>12</v>
          </cell>
        </row>
        <row r="211">
          <cell r="A211">
            <v>3400002681</v>
          </cell>
          <cell r="B211">
            <v>61200</v>
          </cell>
          <cell r="C211">
            <v>3</v>
          </cell>
        </row>
        <row r="212">
          <cell r="A212">
            <v>3400002682</v>
          </cell>
          <cell r="B212">
            <v>61162</v>
          </cell>
          <cell r="C212">
            <v>1</v>
          </cell>
        </row>
        <row r="213">
          <cell r="A213">
            <v>3400002683</v>
          </cell>
          <cell r="B213">
            <v>61206</v>
          </cell>
          <cell r="C213">
            <v>1</v>
          </cell>
        </row>
        <row r="214">
          <cell r="A214">
            <v>3400002684</v>
          </cell>
          <cell r="B214">
            <v>61158</v>
          </cell>
          <cell r="C214">
            <v>1</v>
          </cell>
        </row>
        <row r="215">
          <cell r="A215">
            <v>3400002685</v>
          </cell>
          <cell r="B215">
            <v>61160</v>
          </cell>
          <cell r="C215">
            <v>1</v>
          </cell>
        </row>
        <row r="216">
          <cell r="A216">
            <v>3400002686</v>
          </cell>
          <cell r="B216">
            <v>61160</v>
          </cell>
          <cell r="C216">
            <v>1</v>
          </cell>
        </row>
        <row r="217">
          <cell r="A217">
            <v>3400002687</v>
          </cell>
          <cell r="B217">
            <v>61100</v>
          </cell>
          <cell r="C217">
            <v>1</v>
          </cell>
        </row>
        <row r="218">
          <cell r="A218">
            <v>3400002688</v>
          </cell>
          <cell r="B218">
            <v>61200</v>
          </cell>
          <cell r="C218">
            <v>5</v>
          </cell>
        </row>
        <row r="219">
          <cell r="A219">
            <v>3400002689</v>
          </cell>
          <cell r="B219">
            <v>61161</v>
          </cell>
          <cell r="C219">
            <v>1</v>
          </cell>
        </row>
        <row r="220">
          <cell r="A220">
            <v>3400002690</v>
          </cell>
          <cell r="B220">
            <v>61161</v>
          </cell>
          <cell r="C220">
            <v>2</v>
          </cell>
        </row>
        <row r="221">
          <cell r="A221">
            <v>3400002691</v>
          </cell>
          <cell r="B221">
            <v>61206</v>
          </cell>
          <cell r="C221">
            <v>1</v>
          </cell>
        </row>
        <row r="222">
          <cell r="A222">
            <v>3400002692</v>
          </cell>
          <cell r="B222">
            <v>61150</v>
          </cell>
          <cell r="C222">
            <v>1</v>
          </cell>
        </row>
        <row r="223">
          <cell r="A223">
            <v>3400002693</v>
          </cell>
          <cell r="B223">
            <v>61200</v>
          </cell>
          <cell r="C223">
            <v>1</v>
          </cell>
        </row>
        <row r="224">
          <cell r="A224">
            <v>3400002694</v>
          </cell>
          <cell r="B224">
            <v>61161</v>
          </cell>
          <cell r="C224">
            <v>1</v>
          </cell>
        </row>
        <row r="225">
          <cell r="A225">
            <v>3400002695</v>
          </cell>
          <cell r="B225">
            <v>61153</v>
          </cell>
          <cell r="C225">
            <v>1</v>
          </cell>
        </row>
        <row r="226">
          <cell r="A226">
            <v>3400002696</v>
          </cell>
          <cell r="B226">
            <v>61150</v>
          </cell>
          <cell r="C226">
            <v>275</v>
          </cell>
        </row>
        <row r="227">
          <cell r="A227">
            <v>3400002697</v>
          </cell>
          <cell r="B227">
            <v>61150</v>
          </cell>
          <cell r="C227">
            <v>260</v>
          </cell>
        </row>
        <row r="228">
          <cell r="A228">
            <v>3400002698</v>
          </cell>
          <cell r="B228">
            <v>61206</v>
          </cell>
          <cell r="C228">
            <v>30</v>
          </cell>
        </row>
        <row r="229">
          <cell r="A229">
            <v>3400002699</v>
          </cell>
          <cell r="B229">
            <v>61161</v>
          </cell>
          <cell r="C229">
            <v>4</v>
          </cell>
        </row>
        <row r="230">
          <cell r="A230">
            <v>3400002700</v>
          </cell>
          <cell r="B230">
            <v>61203</v>
          </cell>
          <cell r="C230">
            <v>1</v>
          </cell>
        </row>
        <row r="231">
          <cell r="A231">
            <v>3400002701</v>
          </cell>
          <cell r="B231">
            <v>61206</v>
          </cell>
          <cell r="C231">
            <v>8</v>
          </cell>
        </row>
        <row r="232">
          <cell r="A232">
            <v>3400002702</v>
          </cell>
          <cell r="B232">
            <v>61206</v>
          </cell>
          <cell r="C232">
            <v>3</v>
          </cell>
        </row>
        <row r="233">
          <cell r="A233">
            <v>3400002703</v>
          </cell>
          <cell r="B233">
            <v>61161</v>
          </cell>
          <cell r="C233">
            <v>2</v>
          </cell>
        </row>
        <row r="234">
          <cell r="A234">
            <v>3400002704</v>
          </cell>
          <cell r="B234">
            <v>61161</v>
          </cell>
          <cell r="C234">
            <v>1</v>
          </cell>
        </row>
        <row r="235">
          <cell r="A235">
            <v>3400002705</v>
          </cell>
          <cell r="B235">
            <v>61157</v>
          </cell>
          <cell r="C235">
            <v>1</v>
          </cell>
        </row>
        <row r="236">
          <cell r="A236">
            <v>3400002706</v>
          </cell>
          <cell r="B236">
            <v>61206</v>
          </cell>
          <cell r="C236">
            <v>1</v>
          </cell>
        </row>
        <row r="237">
          <cell r="A237">
            <v>3400002707</v>
          </cell>
          <cell r="B237">
            <v>61206</v>
          </cell>
          <cell r="C237">
            <v>6</v>
          </cell>
        </row>
        <row r="238">
          <cell r="A238">
            <v>3400002708</v>
          </cell>
          <cell r="B238">
            <v>61206</v>
          </cell>
          <cell r="C238">
            <v>39</v>
          </cell>
        </row>
        <row r="239">
          <cell r="A239">
            <v>3400002709</v>
          </cell>
          <cell r="B239">
            <v>61157</v>
          </cell>
          <cell r="C239">
            <v>1</v>
          </cell>
        </row>
        <row r="240">
          <cell r="A240">
            <v>3400002710</v>
          </cell>
          <cell r="B240">
            <v>61200</v>
          </cell>
          <cell r="C240">
            <v>1</v>
          </cell>
        </row>
        <row r="241">
          <cell r="A241">
            <v>3400002711</v>
          </cell>
          <cell r="B241">
            <v>61200</v>
          </cell>
          <cell r="C241">
            <v>1</v>
          </cell>
        </row>
        <row r="242">
          <cell r="A242">
            <v>3400002712</v>
          </cell>
          <cell r="B242">
            <v>61200</v>
          </cell>
          <cell r="C242">
            <v>1</v>
          </cell>
        </row>
        <row r="243">
          <cell r="A243">
            <v>3400002713</v>
          </cell>
          <cell r="B243">
            <v>61200</v>
          </cell>
          <cell r="C243">
            <v>1</v>
          </cell>
        </row>
        <row r="244">
          <cell r="A244">
            <v>3400002713</v>
          </cell>
          <cell r="B244">
            <v>61200</v>
          </cell>
          <cell r="C244">
            <v>1</v>
          </cell>
        </row>
        <row r="245">
          <cell r="A245">
            <v>3400002714</v>
          </cell>
          <cell r="B245">
            <v>61200</v>
          </cell>
          <cell r="C245">
            <v>1</v>
          </cell>
        </row>
        <row r="246">
          <cell r="A246">
            <v>3400002715</v>
          </cell>
          <cell r="B246">
            <v>61208</v>
          </cell>
          <cell r="C246">
            <v>1</v>
          </cell>
        </row>
        <row r="247">
          <cell r="A247">
            <v>3400002716</v>
          </cell>
          <cell r="B247">
            <v>61206</v>
          </cell>
          <cell r="C247">
            <v>1</v>
          </cell>
        </row>
        <row r="248">
          <cell r="A248">
            <v>3400002717</v>
          </cell>
          <cell r="B248">
            <v>61206</v>
          </cell>
          <cell r="C248">
            <v>1</v>
          </cell>
        </row>
        <row r="249">
          <cell r="A249">
            <v>3400002718</v>
          </cell>
          <cell r="B249">
            <v>61157</v>
          </cell>
          <cell r="C249">
            <v>1</v>
          </cell>
        </row>
        <row r="250">
          <cell r="A250">
            <v>3400002719</v>
          </cell>
          <cell r="B250">
            <v>61206</v>
          </cell>
          <cell r="C250">
            <v>1</v>
          </cell>
        </row>
        <row r="251">
          <cell r="A251">
            <v>3400002720</v>
          </cell>
          <cell r="B251">
            <v>61200</v>
          </cell>
          <cell r="C251">
            <v>1</v>
          </cell>
        </row>
        <row r="252">
          <cell r="A252">
            <v>3400002721</v>
          </cell>
          <cell r="B252">
            <v>61200</v>
          </cell>
          <cell r="C252">
            <v>1</v>
          </cell>
        </row>
        <row r="253">
          <cell r="A253">
            <v>3400002722</v>
          </cell>
          <cell r="B253">
            <v>61200</v>
          </cell>
          <cell r="C253">
            <v>1</v>
          </cell>
        </row>
        <row r="254">
          <cell r="A254">
            <v>3400002723</v>
          </cell>
          <cell r="B254">
            <v>61200</v>
          </cell>
          <cell r="C254">
            <v>1</v>
          </cell>
        </row>
        <row r="255">
          <cell r="A255">
            <v>3400002724</v>
          </cell>
          <cell r="B255">
            <v>61200</v>
          </cell>
          <cell r="C255">
            <v>1</v>
          </cell>
        </row>
        <row r="256">
          <cell r="A256">
            <v>3400002725</v>
          </cell>
          <cell r="B256">
            <v>61200</v>
          </cell>
          <cell r="C256">
            <v>1</v>
          </cell>
        </row>
        <row r="257">
          <cell r="A257">
            <v>3400002726</v>
          </cell>
          <cell r="B257">
            <v>61200</v>
          </cell>
          <cell r="C257">
            <v>1</v>
          </cell>
        </row>
        <row r="258">
          <cell r="A258">
            <v>3400002727</v>
          </cell>
          <cell r="B258">
            <v>61200</v>
          </cell>
          <cell r="C258">
            <v>1</v>
          </cell>
        </row>
        <row r="259">
          <cell r="A259">
            <v>3400002728</v>
          </cell>
          <cell r="B259">
            <v>61206</v>
          </cell>
          <cell r="C259">
            <v>1</v>
          </cell>
        </row>
        <row r="260">
          <cell r="A260">
            <v>3400002729</v>
          </cell>
          <cell r="B260">
            <v>61206</v>
          </cell>
          <cell r="C260">
            <v>1</v>
          </cell>
        </row>
        <row r="261">
          <cell r="A261">
            <v>3400002730</v>
          </cell>
          <cell r="B261">
            <v>61206</v>
          </cell>
          <cell r="C261">
            <v>1</v>
          </cell>
        </row>
        <row r="262">
          <cell r="A262">
            <v>3400002731</v>
          </cell>
          <cell r="B262">
            <v>61206</v>
          </cell>
          <cell r="C262">
            <v>1</v>
          </cell>
        </row>
        <row r="263">
          <cell r="A263">
            <v>3400002732</v>
          </cell>
          <cell r="B263">
            <v>61206</v>
          </cell>
          <cell r="C263">
            <v>1</v>
          </cell>
        </row>
        <row r="264">
          <cell r="A264">
            <v>3400002733</v>
          </cell>
          <cell r="B264">
            <v>61206</v>
          </cell>
          <cell r="C264">
            <v>1</v>
          </cell>
        </row>
        <row r="265">
          <cell r="A265">
            <v>3400002734</v>
          </cell>
          <cell r="B265">
            <v>61206</v>
          </cell>
          <cell r="C265">
            <v>2</v>
          </cell>
        </row>
        <row r="266">
          <cell r="A266">
            <v>3400002735</v>
          </cell>
          <cell r="B266">
            <v>61206</v>
          </cell>
          <cell r="C266">
            <v>1</v>
          </cell>
        </row>
        <row r="267">
          <cell r="A267">
            <v>3400002736</v>
          </cell>
          <cell r="B267">
            <v>61200</v>
          </cell>
          <cell r="C267">
            <v>1</v>
          </cell>
        </row>
        <row r="268">
          <cell r="A268">
            <v>3400002737</v>
          </cell>
          <cell r="B268">
            <v>61200</v>
          </cell>
          <cell r="C268">
            <v>1</v>
          </cell>
        </row>
        <row r="269">
          <cell r="A269">
            <v>3400002738</v>
          </cell>
          <cell r="B269">
            <v>61200</v>
          </cell>
          <cell r="C269">
            <v>1</v>
          </cell>
        </row>
        <row r="270">
          <cell r="A270">
            <v>3400002739</v>
          </cell>
          <cell r="B270">
            <v>61200</v>
          </cell>
          <cell r="C270">
            <v>1</v>
          </cell>
        </row>
        <row r="271">
          <cell r="A271">
            <v>3400002740</v>
          </cell>
          <cell r="B271">
            <v>61157</v>
          </cell>
          <cell r="C271">
            <v>1</v>
          </cell>
        </row>
        <row r="272">
          <cell r="A272">
            <v>3400002741</v>
          </cell>
          <cell r="B272">
            <v>61206</v>
          </cell>
          <cell r="C272">
            <v>1</v>
          </cell>
        </row>
        <row r="273">
          <cell r="A273">
            <v>3400002742</v>
          </cell>
          <cell r="B273">
            <v>61151</v>
          </cell>
          <cell r="C273">
            <v>1</v>
          </cell>
        </row>
        <row r="274">
          <cell r="A274">
            <v>3400002743</v>
          </cell>
          <cell r="B274">
            <v>61151</v>
          </cell>
          <cell r="C274">
            <v>1</v>
          </cell>
        </row>
        <row r="275">
          <cell r="A275">
            <v>3400002744</v>
          </cell>
          <cell r="B275">
            <v>61157</v>
          </cell>
          <cell r="C275">
            <v>1</v>
          </cell>
        </row>
        <row r="276">
          <cell r="A276">
            <v>3400002745</v>
          </cell>
          <cell r="B276">
            <v>61115</v>
          </cell>
          <cell r="C276">
            <v>2</v>
          </cell>
        </row>
        <row r="277">
          <cell r="A277">
            <v>3400002746</v>
          </cell>
          <cell r="B277">
            <v>61206</v>
          </cell>
          <cell r="C277">
            <v>3</v>
          </cell>
        </row>
        <row r="278">
          <cell r="A278">
            <v>3400002747</v>
          </cell>
          <cell r="B278">
            <v>61102</v>
          </cell>
          <cell r="C278">
            <v>1</v>
          </cell>
        </row>
        <row r="279">
          <cell r="A279">
            <v>3400002748</v>
          </cell>
          <cell r="B279">
            <v>61206</v>
          </cell>
          <cell r="C279">
            <v>1</v>
          </cell>
        </row>
        <row r="280">
          <cell r="A280">
            <v>3400002749</v>
          </cell>
          <cell r="B280">
            <v>61103</v>
          </cell>
          <cell r="C280">
            <v>1</v>
          </cell>
        </row>
        <row r="281">
          <cell r="A281">
            <v>3400002750</v>
          </cell>
          <cell r="B281">
            <v>61115</v>
          </cell>
          <cell r="C281">
            <v>4</v>
          </cell>
        </row>
        <row r="282">
          <cell r="A282">
            <v>3400002751</v>
          </cell>
          <cell r="B282">
            <v>61206</v>
          </cell>
          <cell r="C282">
            <v>1</v>
          </cell>
        </row>
        <row r="283">
          <cell r="A283">
            <v>3400002752</v>
          </cell>
          <cell r="B283">
            <v>61161</v>
          </cell>
          <cell r="C283">
            <v>2</v>
          </cell>
        </row>
        <row r="284">
          <cell r="A284">
            <v>3400002753</v>
          </cell>
          <cell r="B284">
            <v>61206</v>
          </cell>
          <cell r="C284">
            <v>1</v>
          </cell>
        </row>
        <row r="285">
          <cell r="A285">
            <v>3400002754</v>
          </cell>
          <cell r="B285">
            <v>61206</v>
          </cell>
          <cell r="C285">
            <v>1</v>
          </cell>
        </row>
        <row r="286">
          <cell r="A286">
            <v>3400002755</v>
          </cell>
          <cell r="B286">
            <v>61206</v>
          </cell>
          <cell r="C286">
            <v>3</v>
          </cell>
        </row>
        <row r="287">
          <cell r="A287">
            <v>3400002756</v>
          </cell>
          <cell r="B287">
            <v>61208</v>
          </cell>
          <cell r="C287">
            <v>1</v>
          </cell>
        </row>
        <row r="288">
          <cell r="A288">
            <v>3400002757</v>
          </cell>
          <cell r="B288">
            <v>61206</v>
          </cell>
          <cell r="C288">
            <v>1</v>
          </cell>
        </row>
        <row r="289">
          <cell r="A289">
            <v>3400002758</v>
          </cell>
          <cell r="B289">
            <v>61206</v>
          </cell>
          <cell r="C289">
            <v>1</v>
          </cell>
        </row>
        <row r="290">
          <cell r="A290">
            <v>3400002759</v>
          </cell>
          <cell r="B290">
            <v>61208</v>
          </cell>
          <cell r="C290">
            <v>1</v>
          </cell>
        </row>
        <row r="291">
          <cell r="A291">
            <v>3400002760</v>
          </cell>
          <cell r="B291">
            <v>61151</v>
          </cell>
          <cell r="C291">
            <v>1</v>
          </cell>
        </row>
        <row r="292">
          <cell r="A292">
            <v>3400002761</v>
          </cell>
          <cell r="B292">
            <v>61206</v>
          </cell>
          <cell r="C292">
            <v>1</v>
          </cell>
        </row>
        <row r="293">
          <cell r="A293">
            <v>3400002762</v>
          </cell>
          <cell r="B293">
            <v>61151</v>
          </cell>
          <cell r="C293">
            <v>1</v>
          </cell>
        </row>
        <row r="294">
          <cell r="A294">
            <v>3400002763</v>
          </cell>
          <cell r="B294">
            <v>61151</v>
          </cell>
          <cell r="C294">
            <v>1</v>
          </cell>
        </row>
        <row r="295">
          <cell r="A295">
            <v>3400002764</v>
          </cell>
          <cell r="B295">
            <v>61156</v>
          </cell>
          <cell r="C295">
            <v>6</v>
          </cell>
        </row>
        <row r="296">
          <cell r="A296">
            <v>3400002765</v>
          </cell>
          <cell r="B296">
            <v>61151</v>
          </cell>
          <cell r="C296">
            <v>1</v>
          </cell>
        </row>
        <row r="297">
          <cell r="A297">
            <v>3400002766</v>
          </cell>
          <cell r="B297">
            <v>61151</v>
          </cell>
          <cell r="C297">
            <v>1</v>
          </cell>
        </row>
        <row r="298">
          <cell r="A298">
            <v>3400002767</v>
          </cell>
          <cell r="B298">
            <v>61151</v>
          </cell>
          <cell r="C298">
            <v>1</v>
          </cell>
        </row>
        <row r="299">
          <cell r="A299">
            <v>3400002768</v>
          </cell>
          <cell r="B299">
            <v>61151</v>
          </cell>
          <cell r="C299">
            <v>2</v>
          </cell>
        </row>
        <row r="300">
          <cell r="A300">
            <v>3400002769</v>
          </cell>
          <cell r="B300">
            <v>61151</v>
          </cell>
          <cell r="C300">
            <v>1</v>
          </cell>
        </row>
        <row r="301">
          <cell r="A301">
            <v>3400002770</v>
          </cell>
          <cell r="B301">
            <v>61206</v>
          </cell>
          <cell r="C301">
            <v>1</v>
          </cell>
        </row>
        <row r="302">
          <cell r="A302">
            <v>3400002771</v>
          </cell>
          <cell r="B302">
            <v>61206</v>
          </cell>
          <cell r="C302">
            <v>1</v>
          </cell>
        </row>
        <row r="303">
          <cell r="A303">
            <v>3400002772</v>
          </cell>
          <cell r="B303">
            <v>61208</v>
          </cell>
          <cell r="C303">
            <v>1</v>
          </cell>
        </row>
        <row r="304">
          <cell r="A304">
            <v>3400002773</v>
          </cell>
          <cell r="B304">
            <v>61206</v>
          </cell>
          <cell r="C304">
            <v>1</v>
          </cell>
        </row>
        <row r="305">
          <cell r="A305">
            <v>3400002774</v>
          </cell>
          <cell r="B305">
            <v>61206</v>
          </cell>
          <cell r="C305">
            <v>14</v>
          </cell>
        </row>
        <row r="306">
          <cell r="A306">
            <v>3400002775</v>
          </cell>
          <cell r="B306">
            <v>61157</v>
          </cell>
          <cell r="C306">
            <v>1</v>
          </cell>
        </row>
        <row r="307">
          <cell r="A307">
            <v>3400002776</v>
          </cell>
          <cell r="B307">
            <v>61206</v>
          </cell>
          <cell r="C307">
            <v>1</v>
          </cell>
        </row>
        <row r="308">
          <cell r="A308">
            <v>3400002777</v>
          </cell>
          <cell r="B308">
            <v>61161</v>
          </cell>
          <cell r="C308">
            <v>1</v>
          </cell>
        </row>
        <row r="309">
          <cell r="A309">
            <v>3400002778</v>
          </cell>
          <cell r="B309">
            <v>61161</v>
          </cell>
          <cell r="C309">
            <v>1</v>
          </cell>
        </row>
        <row r="310">
          <cell r="A310">
            <v>3400002779</v>
          </cell>
          <cell r="B310">
            <v>61161</v>
          </cell>
          <cell r="C310">
            <v>1</v>
          </cell>
        </row>
        <row r="311">
          <cell r="A311">
            <v>3400002780</v>
          </cell>
          <cell r="B311">
            <v>61206</v>
          </cell>
          <cell r="C311">
            <v>1</v>
          </cell>
        </row>
        <row r="312">
          <cell r="A312">
            <v>3400002781</v>
          </cell>
          <cell r="B312">
            <v>61206</v>
          </cell>
          <cell r="C312">
            <v>1</v>
          </cell>
        </row>
        <row r="313">
          <cell r="A313">
            <v>3400002782</v>
          </cell>
          <cell r="B313">
            <v>61206</v>
          </cell>
          <cell r="C313">
            <v>1</v>
          </cell>
        </row>
        <row r="314">
          <cell r="A314">
            <v>3400002783</v>
          </cell>
          <cell r="B314">
            <v>61162</v>
          </cell>
          <cell r="C314">
            <v>1</v>
          </cell>
        </row>
        <row r="315">
          <cell r="A315">
            <v>3400002784</v>
          </cell>
          <cell r="B315">
            <v>61200</v>
          </cell>
          <cell r="C315">
            <v>1</v>
          </cell>
        </row>
        <row r="316">
          <cell r="A316">
            <v>3400002785</v>
          </cell>
          <cell r="B316">
            <v>61151</v>
          </cell>
          <cell r="C316">
            <v>1</v>
          </cell>
        </row>
        <row r="317">
          <cell r="A317">
            <v>3400002786</v>
          </cell>
          <cell r="B317">
            <v>61100</v>
          </cell>
          <cell r="C317">
            <v>1</v>
          </cell>
        </row>
        <row r="318">
          <cell r="A318">
            <v>3400002787</v>
          </cell>
          <cell r="B318">
            <v>61206</v>
          </cell>
          <cell r="C318">
            <v>1</v>
          </cell>
        </row>
        <row r="319">
          <cell r="A319">
            <v>3400002788</v>
          </cell>
          <cell r="B319">
            <v>61206</v>
          </cell>
          <cell r="C319">
            <v>1</v>
          </cell>
        </row>
        <row r="320">
          <cell r="A320">
            <v>3400002789</v>
          </cell>
          <cell r="B320">
            <v>61206</v>
          </cell>
          <cell r="C320">
            <v>1</v>
          </cell>
        </row>
        <row r="321">
          <cell r="A321">
            <v>3400002790</v>
          </cell>
          <cell r="B321">
            <v>61206</v>
          </cell>
          <cell r="C321">
            <v>1</v>
          </cell>
        </row>
        <row r="322">
          <cell r="A322">
            <v>3400002791</v>
          </cell>
          <cell r="B322">
            <v>61206</v>
          </cell>
          <cell r="C322">
            <v>1</v>
          </cell>
        </row>
        <row r="323">
          <cell r="A323">
            <v>3400002792</v>
          </cell>
          <cell r="B323">
            <v>61206</v>
          </cell>
          <cell r="C323">
            <v>1</v>
          </cell>
        </row>
        <row r="324">
          <cell r="A324">
            <v>3400002793</v>
          </cell>
          <cell r="B324">
            <v>61206</v>
          </cell>
          <cell r="C324">
            <v>3</v>
          </cell>
        </row>
        <row r="325">
          <cell r="A325">
            <v>3400002794</v>
          </cell>
          <cell r="B325">
            <v>61206</v>
          </cell>
          <cell r="C325">
            <v>1</v>
          </cell>
        </row>
        <row r="326">
          <cell r="A326">
            <v>3400002795</v>
          </cell>
          <cell r="B326">
            <v>61151</v>
          </cell>
          <cell r="C326">
            <v>1</v>
          </cell>
        </row>
        <row r="327">
          <cell r="A327">
            <v>3400002796</v>
          </cell>
          <cell r="B327">
            <v>61206</v>
          </cell>
          <cell r="C327">
            <v>1</v>
          </cell>
        </row>
        <row r="328">
          <cell r="A328">
            <v>3400002797</v>
          </cell>
          <cell r="B328">
            <v>61206</v>
          </cell>
          <cell r="C328">
            <v>2</v>
          </cell>
        </row>
        <row r="329">
          <cell r="A329">
            <v>3400002798</v>
          </cell>
          <cell r="B329">
            <v>61151</v>
          </cell>
          <cell r="C329">
            <v>1</v>
          </cell>
        </row>
        <row r="330">
          <cell r="A330">
            <v>3400002799</v>
          </cell>
          <cell r="B330">
            <v>61206</v>
          </cell>
          <cell r="C330">
            <v>1</v>
          </cell>
        </row>
        <row r="331">
          <cell r="A331">
            <v>3400002800</v>
          </cell>
          <cell r="B331">
            <v>61206</v>
          </cell>
          <cell r="C331">
            <v>2</v>
          </cell>
        </row>
        <row r="332">
          <cell r="A332">
            <v>3400002801</v>
          </cell>
          <cell r="B332">
            <v>61206</v>
          </cell>
          <cell r="C332">
            <v>1</v>
          </cell>
        </row>
        <row r="333">
          <cell r="A333">
            <v>3400002802</v>
          </cell>
          <cell r="B333">
            <v>61206</v>
          </cell>
          <cell r="C333">
            <v>1</v>
          </cell>
        </row>
        <row r="334">
          <cell r="A334">
            <v>3400002803</v>
          </cell>
          <cell r="B334">
            <v>61153</v>
          </cell>
          <cell r="C334">
            <v>1</v>
          </cell>
        </row>
        <row r="335">
          <cell r="A335">
            <v>3400002804</v>
          </cell>
          <cell r="B335">
            <v>61157</v>
          </cell>
          <cell r="C335">
            <v>15</v>
          </cell>
        </row>
        <row r="336">
          <cell r="A336">
            <v>3400002805</v>
          </cell>
          <cell r="B336">
            <v>61206</v>
          </cell>
          <cell r="C336">
            <v>1</v>
          </cell>
        </row>
        <row r="337">
          <cell r="A337">
            <v>3400002806</v>
          </cell>
          <cell r="B337">
            <v>61206</v>
          </cell>
          <cell r="C337">
            <v>10</v>
          </cell>
        </row>
        <row r="338">
          <cell r="A338">
            <v>3400002807</v>
          </cell>
          <cell r="B338">
            <v>61151</v>
          </cell>
          <cell r="C338">
            <v>1</v>
          </cell>
        </row>
        <row r="339">
          <cell r="A339">
            <v>3400002808</v>
          </cell>
          <cell r="B339">
            <v>61206</v>
          </cell>
          <cell r="C339">
            <v>1</v>
          </cell>
        </row>
        <row r="340">
          <cell r="A340">
            <v>3400002809</v>
          </cell>
          <cell r="B340">
            <v>61155</v>
          </cell>
          <cell r="C340">
            <v>1</v>
          </cell>
        </row>
        <row r="341">
          <cell r="A341">
            <v>3400002810</v>
          </cell>
          <cell r="B341">
            <v>61151</v>
          </cell>
          <cell r="C341">
            <v>1</v>
          </cell>
        </row>
        <row r="342">
          <cell r="A342">
            <v>3400002811</v>
          </cell>
          <cell r="B342">
            <v>61112</v>
          </cell>
          <cell r="C342">
            <v>1</v>
          </cell>
        </row>
        <row r="343">
          <cell r="A343">
            <v>3400002812</v>
          </cell>
          <cell r="B343">
            <v>61206</v>
          </cell>
          <cell r="C343">
            <v>1</v>
          </cell>
        </row>
        <row r="344">
          <cell r="A344">
            <v>3400002813</v>
          </cell>
          <cell r="B344">
            <v>61206</v>
          </cell>
          <cell r="C344">
            <v>1</v>
          </cell>
        </row>
        <row r="345">
          <cell r="A345">
            <v>3400002814</v>
          </cell>
          <cell r="B345">
            <v>61206</v>
          </cell>
          <cell r="C345">
            <v>3</v>
          </cell>
        </row>
        <row r="346">
          <cell r="A346">
            <v>3400002815</v>
          </cell>
          <cell r="B346">
            <v>61100</v>
          </cell>
          <cell r="C346">
            <v>1</v>
          </cell>
        </row>
        <row r="347">
          <cell r="A347">
            <v>3400002816</v>
          </cell>
          <cell r="B347">
            <v>61103</v>
          </cell>
          <cell r="C347">
            <v>1</v>
          </cell>
        </row>
        <row r="348">
          <cell r="A348">
            <v>3400002817</v>
          </cell>
          <cell r="B348">
            <v>61103</v>
          </cell>
          <cell r="C348">
            <v>1</v>
          </cell>
        </row>
        <row r="349">
          <cell r="A349">
            <v>3400002818</v>
          </cell>
          <cell r="B349">
            <v>61103</v>
          </cell>
          <cell r="C349">
            <v>1</v>
          </cell>
        </row>
        <row r="350">
          <cell r="A350">
            <v>3400002819</v>
          </cell>
          <cell r="B350">
            <v>61157</v>
          </cell>
          <cell r="C350">
            <v>1</v>
          </cell>
        </row>
        <row r="351">
          <cell r="A351">
            <v>3400002820</v>
          </cell>
          <cell r="B351">
            <v>61157</v>
          </cell>
          <cell r="C351">
            <v>1</v>
          </cell>
        </row>
        <row r="352">
          <cell r="A352">
            <v>3400002821</v>
          </cell>
          <cell r="B352">
            <v>61157</v>
          </cell>
          <cell r="C352">
            <v>1</v>
          </cell>
        </row>
        <row r="353">
          <cell r="A353">
            <v>3400002822</v>
          </cell>
          <cell r="B353">
            <v>61115</v>
          </cell>
          <cell r="C353">
            <v>1</v>
          </cell>
        </row>
        <row r="354">
          <cell r="A354">
            <v>3400002823</v>
          </cell>
          <cell r="B354">
            <v>61115</v>
          </cell>
          <cell r="C354">
            <v>1</v>
          </cell>
        </row>
        <row r="355">
          <cell r="A355">
            <v>3400002824</v>
          </cell>
          <cell r="B355">
            <v>61157</v>
          </cell>
          <cell r="C355">
            <v>1</v>
          </cell>
        </row>
        <row r="356">
          <cell r="A356">
            <v>3400002825</v>
          </cell>
          <cell r="B356">
            <v>61206</v>
          </cell>
          <cell r="C356">
            <v>1</v>
          </cell>
        </row>
        <row r="357">
          <cell r="A357">
            <v>3400002826</v>
          </cell>
          <cell r="B357">
            <v>61206</v>
          </cell>
          <cell r="C357">
            <v>1</v>
          </cell>
        </row>
        <row r="358">
          <cell r="A358">
            <v>3400002827</v>
          </cell>
          <cell r="B358">
            <v>61157</v>
          </cell>
          <cell r="C358">
            <v>1</v>
          </cell>
        </row>
        <row r="359">
          <cell r="A359">
            <v>3400002828</v>
          </cell>
          <cell r="B359">
            <v>61158</v>
          </cell>
          <cell r="C359">
            <v>1</v>
          </cell>
        </row>
        <row r="360">
          <cell r="A360">
            <v>3400002829</v>
          </cell>
          <cell r="B360">
            <v>61154</v>
          </cell>
          <cell r="C360">
            <v>35</v>
          </cell>
        </row>
        <row r="361">
          <cell r="A361">
            <v>3400002830</v>
          </cell>
          <cell r="B361">
            <v>61157</v>
          </cell>
          <cell r="C361">
            <v>1</v>
          </cell>
        </row>
        <row r="362">
          <cell r="A362">
            <v>3400002831</v>
          </cell>
          <cell r="B362">
            <v>61208</v>
          </cell>
          <cell r="C362">
            <v>1</v>
          </cell>
        </row>
        <row r="363">
          <cell r="A363">
            <v>3400002832</v>
          </cell>
          <cell r="B363">
            <v>61151</v>
          </cell>
          <cell r="C363">
            <v>1</v>
          </cell>
        </row>
        <row r="364">
          <cell r="A364">
            <v>3400002833</v>
          </cell>
          <cell r="B364">
            <v>61150</v>
          </cell>
          <cell r="C364">
            <v>1</v>
          </cell>
        </row>
        <row r="365">
          <cell r="A365">
            <v>3400002834</v>
          </cell>
          <cell r="B365">
            <v>61150</v>
          </cell>
          <cell r="C365">
            <v>1</v>
          </cell>
        </row>
        <row r="366">
          <cell r="A366">
            <v>3400002835</v>
          </cell>
          <cell r="B366">
            <v>61157</v>
          </cell>
          <cell r="C366">
            <v>1</v>
          </cell>
        </row>
        <row r="367">
          <cell r="A367">
            <v>3400002836</v>
          </cell>
          <cell r="B367">
            <v>61208</v>
          </cell>
          <cell r="C367">
            <v>1</v>
          </cell>
        </row>
        <row r="368">
          <cell r="A368">
            <v>3400002837</v>
          </cell>
          <cell r="B368">
            <v>61150</v>
          </cell>
          <cell r="C368">
            <v>1</v>
          </cell>
        </row>
        <row r="369">
          <cell r="A369">
            <v>3400002838</v>
          </cell>
          <cell r="B369">
            <v>61118</v>
          </cell>
          <cell r="C369">
            <v>1</v>
          </cell>
        </row>
        <row r="370">
          <cell r="A370">
            <v>3400002839</v>
          </cell>
          <cell r="B370">
            <v>61157</v>
          </cell>
          <cell r="C370">
            <v>1</v>
          </cell>
        </row>
        <row r="371">
          <cell r="A371">
            <v>3400002840</v>
          </cell>
          <cell r="B371">
            <v>61206</v>
          </cell>
          <cell r="C371">
            <v>1</v>
          </cell>
        </row>
        <row r="372">
          <cell r="A372">
            <v>3400002841</v>
          </cell>
          <cell r="B372">
            <v>61206</v>
          </cell>
          <cell r="C372">
            <v>1</v>
          </cell>
        </row>
        <row r="373">
          <cell r="A373">
            <v>3400002842</v>
          </cell>
          <cell r="B373">
            <v>61206</v>
          </cell>
          <cell r="C373">
            <v>1</v>
          </cell>
        </row>
        <row r="374">
          <cell r="A374">
            <v>3400002843</v>
          </cell>
          <cell r="B374">
            <v>61206</v>
          </cell>
          <cell r="C374">
            <v>1</v>
          </cell>
        </row>
        <row r="375">
          <cell r="A375">
            <v>3400002844</v>
          </cell>
          <cell r="B375">
            <v>61206</v>
          </cell>
          <cell r="C375">
            <v>1</v>
          </cell>
        </row>
        <row r="376">
          <cell r="A376">
            <v>3400002845</v>
          </cell>
          <cell r="B376">
            <v>61101</v>
          </cell>
          <cell r="C376">
            <v>1</v>
          </cell>
        </row>
        <row r="377">
          <cell r="A377">
            <v>3400002846</v>
          </cell>
          <cell r="B377">
            <v>61100</v>
          </cell>
          <cell r="C377">
            <v>1</v>
          </cell>
        </row>
        <row r="378">
          <cell r="A378">
            <v>3400002847</v>
          </cell>
          <cell r="B378">
            <v>61100</v>
          </cell>
          <cell r="C378">
            <v>1</v>
          </cell>
        </row>
        <row r="379">
          <cell r="A379">
            <v>3400002848</v>
          </cell>
          <cell r="B379">
            <v>61206</v>
          </cell>
          <cell r="C379">
            <v>1</v>
          </cell>
        </row>
        <row r="380">
          <cell r="A380">
            <v>3400002849</v>
          </cell>
          <cell r="B380">
            <v>61157</v>
          </cell>
          <cell r="C380">
            <v>1</v>
          </cell>
        </row>
        <row r="381">
          <cell r="A381">
            <v>3400002850</v>
          </cell>
          <cell r="B381">
            <v>61151</v>
          </cell>
          <cell r="C381">
            <v>1</v>
          </cell>
        </row>
        <row r="382">
          <cell r="A382">
            <v>3400002851</v>
          </cell>
          <cell r="B382">
            <v>61151</v>
          </cell>
          <cell r="C382">
            <v>2</v>
          </cell>
        </row>
        <row r="383">
          <cell r="A383">
            <v>3400002852</v>
          </cell>
          <cell r="B383">
            <v>61206</v>
          </cell>
          <cell r="C383">
            <v>3</v>
          </cell>
        </row>
        <row r="384">
          <cell r="A384">
            <v>3400002853</v>
          </cell>
          <cell r="B384">
            <v>61206</v>
          </cell>
          <cell r="C384">
            <v>1</v>
          </cell>
        </row>
        <row r="385">
          <cell r="A385">
            <v>3400002854</v>
          </cell>
          <cell r="B385">
            <v>61206</v>
          </cell>
          <cell r="C385">
            <v>2</v>
          </cell>
        </row>
        <row r="386">
          <cell r="A386">
            <v>3400002855</v>
          </cell>
          <cell r="B386">
            <v>61206</v>
          </cell>
          <cell r="C386">
            <v>3</v>
          </cell>
        </row>
        <row r="387">
          <cell r="A387">
            <v>3400002856</v>
          </cell>
          <cell r="B387">
            <v>61206</v>
          </cell>
          <cell r="C387">
            <v>1</v>
          </cell>
        </row>
        <row r="388">
          <cell r="A388">
            <v>3400002857</v>
          </cell>
          <cell r="B388">
            <v>61206</v>
          </cell>
          <cell r="C388">
            <v>1</v>
          </cell>
        </row>
        <row r="389">
          <cell r="A389">
            <v>3400002858</v>
          </cell>
          <cell r="B389">
            <v>61101</v>
          </cell>
          <cell r="C389">
            <v>1</v>
          </cell>
        </row>
        <row r="390">
          <cell r="A390">
            <v>3400002859</v>
          </cell>
          <cell r="B390">
            <v>61150</v>
          </cell>
          <cell r="C390">
            <v>1</v>
          </cell>
        </row>
        <row r="391">
          <cell r="A391">
            <v>3400002860</v>
          </cell>
          <cell r="B391">
            <v>61206</v>
          </cell>
          <cell r="C391">
            <v>2</v>
          </cell>
        </row>
        <row r="392">
          <cell r="A392">
            <v>3400002861</v>
          </cell>
          <cell r="B392">
            <v>61206</v>
          </cell>
          <cell r="C392">
            <v>1</v>
          </cell>
        </row>
        <row r="393">
          <cell r="A393">
            <v>3400002862</v>
          </cell>
          <cell r="B393">
            <v>61206</v>
          </cell>
          <cell r="C393">
            <v>1</v>
          </cell>
        </row>
        <row r="394">
          <cell r="A394">
            <v>3400002863</v>
          </cell>
          <cell r="B394">
            <v>61208</v>
          </cell>
          <cell r="C394">
            <v>1</v>
          </cell>
        </row>
        <row r="395">
          <cell r="A395">
            <v>3400002864</v>
          </cell>
          <cell r="B395">
            <v>61206</v>
          </cell>
          <cell r="C395">
            <v>1</v>
          </cell>
        </row>
        <row r="396">
          <cell r="A396">
            <v>3400002865</v>
          </cell>
          <cell r="B396">
            <v>61206</v>
          </cell>
          <cell r="C396">
            <v>1</v>
          </cell>
        </row>
        <row r="397">
          <cell r="A397">
            <v>3400002866</v>
          </cell>
          <cell r="B397">
            <v>61112</v>
          </cell>
          <cell r="C397">
            <v>1</v>
          </cell>
        </row>
        <row r="398">
          <cell r="A398">
            <v>3400002867</v>
          </cell>
          <cell r="B398">
            <v>61206</v>
          </cell>
          <cell r="C398">
            <v>1</v>
          </cell>
        </row>
        <row r="399">
          <cell r="A399">
            <v>3400002868</v>
          </cell>
          <cell r="B399">
            <v>61206</v>
          </cell>
          <cell r="C399">
            <v>1</v>
          </cell>
        </row>
        <row r="400">
          <cell r="A400">
            <v>3400002869</v>
          </cell>
          <cell r="B400">
            <v>61206</v>
          </cell>
          <cell r="C400">
            <v>1</v>
          </cell>
        </row>
        <row r="401">
          <cell r="A401">
            <v>3400002870</v>
          </cell>
          <cell r="B401">
            <v>61208</v>
          </cell>
          <cell r="C401">
            <v>1</v>
          </cell>
        </row>
        <row r="402">
          <cell r="A402">
            <v>3400002871</v>
          </cell>
          <cell r="B402">
            <v>61208</v>
          </cell>
          <cell r="C402">
            <v>1</v>
          </cell>
        </row>
        <row r="403">
          <cell r="A403">
            <v>3400002872</v>
          </cell>
          <cell r="B403">
            <v>61100</v>
          </cell>
          <cell r="C403">
            <v>1</v>
          </cell>
        </row>
        <row r="404">
          <cell r="A404">
            <v>3400002873</v>
          </cell>
          <cell r="B404">
            <v>61203</v>
          </cell>
          <cell r="C404">
            <v>1</v>
          </cell>
        </row>
        <row r="405">
          <cell r="A405">
            <v>3400002874</v>
          </cell>
          <cell r="B405">
            <v>61162</v>
          </cell>
          <cell r="C405">
            <v>1</v>
          </cell>
        </row>
        <row r="406">
          <cell r="A406">
            <v>3400002875</v>
          </cell>
          <cell r="B406">
            <v>61156</v>
          </cell>
          <cell r="C406">
            <v>1</v>
          </cell>
        </row>
        <row r="407">
          <cell r="A407">
            <v>3400002876</v>
          </cell>
          <cell r="B407">
            <v>61100</v>
          </cell>
          <cell r="C407">
            <v>1</v>
          </cell>
        </row>
        <row r="408">
          <cell r="A408">
            <v>3400002877</v>
          </cell>
          <cell r="B408">
            <v>61101</v>
          </cell>
          <cell r="C408">
            <v>1</v>
          </cell>
        </row>
        <row r="409">
          <cell r="A409">
            <v>3400002878</v>
          </cell>
          <cell r="B409">
            <v>61102</v>
          </cell>
          <cell r="C409">
            <v>1</v>
          </cell>
        </row>
        <row r="410">
          <cell r="A410">
            <v>3400002879</v>
          </cell>
          <cell r="B410">
            <v>61208</v>
          </cell>
          <cell r="C410">
            <v>1</v>
          </cell>
        </row>
        <row r="411">
          <cell r="A411">
            <v>3400002880</v>
          </cell>
          <cell r="B411">
            <v>61206</v>
          </cell>
          <cell r="C411">
            <v>2</v>
          </cell>
        </row>
        <row r="412">
          <cell r="A412">
            <v>3400002881</v>
          </cell>
          <cell r="B412">
            <v>61206</v>
          </cell>
          <cell r="C412">
            <v>1</v>
          </cell>
        </row>
        <row r="413">
          <cell r="A413">
            <v>3400002882</v>
          </cell>
          <cell r="B413">
            <v>61200</v>
          </cell>
          <cell r="C413">
            <v>1</v>
          </cell>
        </row>
        <row r="414">
          <cell r="A414">
            <v>3400002883</v>
          </cell>
          <cell r="B414">
            <v>61161</v>
          </cell>
          <cell r="C414">
            <v>2</v>
          </cell>
        </row>
        <row r="415">
          <cell r="A415">
            <v>3400002884</v>
          </cell>
          <cell r="B415">
            <v>61206</v>
          </cell>
          <cell r="C415">
            <v>4</v>
          </cell>
        </row>
        <row r="416">
          <cell r="A416">
            <v>3400002885</v>
          </cell>
          <cell r="B416">
            <v>61206</v>
          </cell>
          <cell r="C416">
            <v>1</v>
          </cell>
        </row>
        <row r="417">
          <cell r="A417">
            <v>3400002886</v>
          </cell>
          <cell r="B417">
            <v>61206</v>
          </cell>
          <cell r="C417">
            <v>1</v>
          </cell>
        </row>
        <row r="418">
          <cell r="A418">
            <v>3400002887</v>
          </cell>
          <cell r="B418">
            <v>61206</v>
          </cell>
          <cell r="C418">
            <v>1</v>
          </cell>
        </row>
        <row r="419">
          <cell r="A419">
            <v>3400002888</v>
          </cell>
          <cell r="B419">
            <v>61155</v>
          </cell>
          <cell r="C419">
            <v>1</v>
          </cell>
        </row>
        <row r="420">
          <cell r="A420">
            <v>3400002889</v>
          </cell>
          <cell r="B420">
            <v>61155</v>
          </cell>
          <cell r="C420">
            <v>1</v>
          </cell>
        </row>
        <row r="421">
          <cell r="A421">
            <v>3400002890</v>
          </cell>
          <cell r="B421">
            <v>61200</v>
          </cell>
          <cell r="C421">
            <v>1</v>
          </cell>
        </row>
        <row r="422">
          <cell r="A422">
            <v>3400002891</v>
          </cell>
          <cell r="B422">
            <v>61159</v>
          </cell>
          <cell r="C422">
            <v>1</v>
          </cell>
        </row>
        <row r="423">
          <cell r="A423">
            <v>3400002892</v>
          </cell>
          <cell r="B423">
            <v>61162</v>
          </cell>
          <cell r="C423">
            <v>1</v>
          </cell>
        </row>
        <row r="424">
          <cell r="A424">
            <v>3400002893</v>
          </cell>
          <cell r="B424">
            <v>61206</v>
          </cell>
          <cell r="C424">
            <v>1</v>
          </cell>
        </row>
        <row r="425">
          <cell r="A425">
            <v>3400002894</v>
          </cell>
          <cell r="B425">
            <v>61203</v>
          </cell>
          <cell r="C425">
            <v>1</v>
          </cell>
        </row>
        <row r="426">
          <cell r="A426">
            <v>3400002895</v>
          </cell>
          <cell r="B426">
            <v>61161</v>
          </cell>
          <cell r="C426">
            <v>1</v>
          </cell>
        </row>
        <row r="427">
          <cell r="A427">
            <v>3400002896</v>
          </cell>
          <cell r="B427">
            <v>61159</v>
          </cell>
          <cell r="C427">
            <v>1</v>
          </cell>
        </row>
        <row r="428">
          <cell r="A428">
            <v>3400002897</v>
          </cell>
          <cell r="B428">
            <v>61200</v>
          </cell>
          <cell r="C428">
            <v>2</v>
          </cell>
        </row>
        <row r="429">
          <cell r="A429">
            <v>3400002898</v>
          </cell>
          <cell r="B429">
            <v>61161</v>
          </cell>
          <cell r="C429">
            <v>1</v>
          </cell>
        </row>
        <row r="430">
          <cell r="A430">
            <v>3400002899</v>
          </cell>
          <cell r="B430">
            <v>61157</v>
          </cell>
          <cell r="C430">
            <v>1</v>
          </cell>
        </row>
        <row r="431">
          <cell r="A431">
            <v>3400002900</v>
          </cell>
          <cell r="B431">
            <v>61160</v>
          </cell>
          <cell r="C431">
            <v>1</v>
          </cell>
        </row>
        <row r="432">
          <cell r="A432">
            <v>3400002901</v>
          </cell>
          <cell r="B432">
            <v>61206</v>
          </cell>
          <cell r="C432">
            <v>30</v>
          </cell>
        </row>
        <row r="433">
          <cell r="A433">
            <v>3400002902</v>
          </cell>
          <cell r="B433">
            <v>61206</v>
          </cell>
          <cell r="C433">
            <v>3</v>
          </cell>
        </row>
        <row r="434">
          <cell r="A434">
            <v>3400002903</v>
          </cell>
          <cell r="B434">
            <v>61206</v>
          </cell>
          <cell r="C434">
            <v>1</v>
          </cell>
        </row>
        <row r="435">
          <cell r="A435">
            <v>3400002904</v>
          </cell>
          <cell r="B435">
            <v>61104</v>
          </cell>
          <cell r="C435">
            <v>1</v>
          </cell>
        </row>
        <row r="436">
          <cell r="A436">
            <v>3400002905</v>
          </cell>
          <cell r="B436">
            <v>61157</v>
          </cell>
          <cell r="C436">
            <v>1</v>
          </cell>
        </row>
        <row r="437">
          <cell r="A437">
            <v>3400002906</v>
          </cell>
          <cell r="B437">
            <v>61201</v>
          </cell>
          <cell r="C437">
            <v>1</v>
          </cell>
        </row>
        <row r="438">
          <cell r="A438">
            <v>3400002907</v>
          </cell>
          <cell r="B438">
            <v>61162</v>
          </cell>
          <cell r="C438">
            <v>1</v>
          </cell>
        </row>
        <row r="439">
          <cell r="A439">
            <v>3400002908</v>
          </cell>
          <cell r="B439">
            <v>61158</v>
          </cell>
          <cell r="C439">
            <v>1</v>
          </cell>
        </row>
        <row r="440">
          <cell r="A440">
            <v>3400002909</v>
          </cell>
          <cell r="B440">
            <v>61155</v>
          </cell>
          <cell r="C440">
            <v>1</v>
          </cell>
        </row>
        <row r="441">
          <cell r="A441">
            <v>3400002910</v>
          </cell>
          <cell r="B441">
            <v>61201</v>
          </cell>
          <cell r="C441">
            <v>1</v>
          </cell>
        </row>
        <row r="442">
          <cell r="A442">
            <v>3400002911</v>
          </cell>
          <cell r="B442">
            <v>61200</v>
          </cell>
          <cell r="C442">
            <v>1</v>
          </cell>
        </row>
        <row r="443">
          <cell r="A443">
            <v>3400002912</v>
          </cell>
          <cell r="B443">
            <v>61158</v>
          </cell>
          <cell r="C443">
            <v>1</v>
          </cell>
        </row>
        <row r="444">
          <cell r="A444">
            <v>3400002913</v>
          </cell>
          <cell r="B444">
            <v>61115</v>
          </cell>
          <cell r="C444">
            <v>1</v>
          </cell>
        </row>
        <row r="445">
          <cell r="A445">
            <v>3400002913</v>
          </cell>
          <cell r="B445">
            <v>61115</v>
          </cell>
          <cell r="C445">
            <v>1</v>
          </cell>
        </row>
        <row r="446">
          <cell r="A446">
            <v>3400002914</v>
          </cell>
          <cell r="B446">
            <v>61109</v>
          </cell>
          <cell r="C446">
            <v>1</v>
          </cell>
        </row>
        <row r="447">
          <cell r="A447">
            <v>3400002915</v>
          </cell>
          <cell r="B447">
            <v>61157</v>
          </cell>
          <cell r="C447">
            <v>1</v>
          </cell>
        </row>
        <row r="448">
          <cell r="A448">
            <v>3400002916</v>
          </cell>
          <cell r="B448">
            <v>61162</v>
          </cell>
          <cell r="C448">
            <v>1</v>
          </cell>
        </row>
        <row r="449">
          <cell r="A449">
            <v>3400002917</v>
          </cell>
          <cell r="B449">
            <v>61162</v>
          </cell>
          <cell r="C449">
            <v>1</v>
          </cell>
        </row>
        <row r="450">
          <cell r="A450">
            <v>3400002918</v>
          </cell>
          <cell r="B450">
            <v>61162</v>
          </cell>
          <cell r="C450">
            <v>1</v>
          </cell>
        </row>
        <row r="451">
          <cell r="A451">
            <v>3400002919</v>
          </cell>
          <cell r="B451">
            <v>61162</v>
          </cell>
          <cell r="C451">
            <v>1</v>
          </cell>
        </row>
        <row r="452">
          <cell r="A452">
            <v>3400002920</v>
          </cell>
          <cell r="B452">
            <v>61162</v>
          </cell>
          <cell r="C452">
            <v>1</v>
          </cell>
        </row>
        <row r="453">
          <cell r="A453">
            <v>3400002921</v>
          </cell>
          <cell r="B453">
            <v>61102</v>
          </cell>
          <cell r="C453">
            <v>1</v>
          </cell>
        </row>
        <row r="454">
          <cell r="A454">
            <v>3400002922</v>
          </cell>
          <cell r="B454">
            <v>61158</v>
          </cell>
          <cell r="C454">
            <v>1</v>
          </cell>
        </row>
        <row r="455">
          <cell r="A455">
            <v>3400002923</v>
          </cell>
          <cell r="B455">
            <v>61200</v>
          </cell>
          <cell r="C455">
            <v>1</v>
          </cell>
        </row>
        <row r="456">
          <cell r="A456">
            <v>3400002924</v>
          </cell>
          <cell r="B456">
            <v>61200</v>
          </cell>
          <cell r="C456">
            <v>1</v>
          </cell>
        </row>
        <row r="457">
          <cell r="A457">
            <v>3400002925</v>
          </cell>
          <cell r="B457">
            <v>61159</v>
          </cell>
          <cell r="C457">
            <v>1</v>
          </cell>
        </row>
        <row r="458">
          <cell r="A458">
            <v>3400002926</v>
          </cell>
          <cell r="B458">
            <v>61119</v>
          </cell>
          <cell r="C458">
            <v>1</v>
          </cell>
        </row>
        <row r="459">
          <cell r="A459">
            <v>3400002927</v>
          </cell>
          <cell r="B459">
            <v>61108</v>
          </cell>
          <cell r="C459">
            <v>25</v>
          </cell>
        </row>
        <row r="460">
          <cell r="A460">
            <v>3400002928</v>
          </cell>
          <cell r="B460">
            <v>61160</v>
          </cell>
          <cell r="C460">
            <v>1</v>
          </cell>
        </row>
        <row r="461">
          <cell r="A461">
            <v>3400002929</v>
          </cell>
          <cell r="B461">
            <v>61160</v>
          </cell>
          <cell r="C461">
            <v>1</v>
          </cell>
        </row>
        <row r="462">
          <cell r="A462">
            <v>3400002930</v>
          </cell>
          <cell r="B462">
            <v>61156</v>
          </cell>
          <cell r="C462">
            <v>1</v>
          </cell>
        </row>
        <row r="463">
          <cell r="A463">
            <v>3400002931</v>
          </cell>
          <cell r="B463">
            <v>61158</v>
          </cell>
          <cell r="C463">
            <v>1</v>
          </cell>
        </row>
        <row r="464">
          <cell r="A464">
            <v>3400002931</v>
          </cell>
          <cell r="B464">
            <v>61158</v>
          </cell>
          <cell r="C464">
            <v>1</v>
          </cell>
        </row>
        <row r="465">
          <cell r="A465">
            <v>3400002932</v>
          </cell>
          <cell r="B465">
            <v>61108</v>
          </cell>
          <cell r="C465">
            <v>1</v>
          </cell>
        </row>
        <row r="466">
          <cell r="A466">
            <v>3400002933</v>
          </cell>
          <cell r="B466">
            <v>61115</v>
          </cell>
          <cell r="C466">
            <v>2</v>
          </cell>
        </row>
        <row r="467">
          <cell r="A467">
            <v>3400002934</v>
          </cell>
          <cell r="B467">
            <v>61162</v>
          </cell>
          <cell r="C467">
            <v>1</v>
          </cell>
        </row>
        <row r="468">
          <cell r="A468">
            <v>3400002935</v>
          </cell>
          <cell r="B468">
            <v>61162</v>
          </cell>
          <cell r="C468">
            <v>1</v>
          </cell>
        </row>
        <row r="469">
          <cell r="A469">
            <v>3400002936</v>
          </cell>
          <cell r="B469">
            <v>61101</v>
          </cell>
          <cell r="C469">
            <v>1</v>
          </cell>
        </row>
        <row r="470">
          <cell r="A470">
            <v>3400002937</v>
          </cell>
          <cell r="B470">
            <v>61107</v>
          </cell>
          <cell r="C470">
            <v>7</v>
          </cell>
        </row>
        <row r="471">
          <cell r="A471">
            <v>3400002938</v>
          </cell>
          <cell r="B471">
            <v>61104</v>
          </cell>
          <cell r="C471">
            <v>1</v>
          </cell>
        </row>
        <row r="472">
          <cell r="A472">
            <v>3400002939</v>
          </cell>
          <cell r="B472">
            <v>61160</v>
          </cell>
          <cell r="C472">
            <v>1</v>
          </cell>
        </row>
        <row r="473">
          <cell r="A473">
            <v>3400002940</v>
          </cell>
          <cell r="B473">
            <v>61118</v>
          </cell>
          <cell r="C473">
            <v>1</v>
          </cell>
        </row>
        <row r="474">
          <cell r="A474">
            <v>3400002941</v>
          </cell>
          <cell r="B474">
            <v>61157</v>
          </cell>
          <cell r="C474">
            <v>6</v>
          </cell>
        </row>
        <row r="475">
          <cell r="A475">
            <v>3400002942</v>
          </cell>
          <cell r="B475">
            <v>61159</v>
          </cell>
          <cell r="C475">
            <v>5</v>
          </cell>
        </row>
        <row r="476">
          <cell r="A476">
            <v>3400002943</v>
          </cell>
          <cell r="B476">
            <v>61159</v>
          </cell>
          <cell r="C476">
            <v>3</v>
          </cell>
        </row>
        <row r="477">
          <cell r="A477">
            <v>3400002944</v>
          </cell>
          <cell r="B477">
            <v>61159</v>
          </cell>
          <cell r="C477">
            <v>2</v>
          </cell>
        </row>
        <row r="478">
          <cell r="A478">
            <v>3400002945</v>
          </cell>
          <cell r="B478">
            <v>61157</v>
          </cell>
          <cell r="C478">
            <v>1</v>
          </cell>
        </row>
        <row r="479">
          <cell r="A479">
            <v>3400002946</v>
          </cell>
          <cell r="B479">
            <v>61161</v>
          </cell>
          <cell r="C479">
            <v>1</v>
          </cell>
        </row>
        <row r="480">
          <cell r="A480">
            <v>3400002947</v>
          </cell>
          <cell r="B480">
            <v>61161</v>
          </cell>
          <cell r="C480">
            <v>2</v>
          </cell>
        </row>
        <row r="481">
          <cell r="A481">
            <v>3400002948</v>
          </cell>
          <cell r="B481">
            <v>61109</v>
          </cell>
          <cell r="C481">
            <v>1</v>
          </cell>
        </row>
        <row r="482">
          <cell r="A482">
            <v>3400002949</v>
          </cell>
          <cell r="B482">
            <v>61203</v>
          </cell>
          <cell r="C482">
            <v>8</v>
          </cell>
        </row>
        <row r="483">
          <cell r="A483">
            <v>3400002950</v>
          </cell>
          <cell r="B483">
            <v>61112</v>
          </cell>
          <cell r="C483">
            <v>1</v>
          </cell>
        </row>
        <row r="484">
          <cell r="A484">
            <v>3400002951</v>
          </cell>
          <cell r="B484">
            <v>61112</v>
          </cell>
          <cell r="C484">
            <v>1</v>
          </cell>
        </row>
        <row r="485">
          <cell r="A485">
            <v>3400002952</v>
          </cell>
          <cell r="B485">
            <v>61115</v>
          </cell>
          <cell r="C485">
            <v>1</v>
          </cell>
        </row>
        <row r="486">
          <cell r="A486">
            <v>3400002953</v>
          </cell>
          <cell r="B486">
            <v>61108</v>
          </cell>
          <cell r="C486">
            <v>10</v>
          </cell>
        </row>
        <row r="487">
          <cell r="A487">
            <v>3400002954</v>
          </cell>
          <cell r="B487">
            <v>61158</v>
          </cell>
          <cell r="C487">
            <v>3</v>
          </cell>
        </row>
        <row r="488">
          <cell r="A488">
            <v>3400002955</v>
          </cell>
          <cell r="B488">
            <v>61116</v>
          </cell>
          <cell r="C488">
            <v>1</v>
          </cell>
        </row>
        <row r="489">
          <cell r="A489">
            <v>3400002956</v>
          </cell>
          <cell r="B489">
            <v>61104</v>
          </cell>
          <cell r="C489">
            <v>1</v>
          </cell>
        </row>
        <row r="490">
          <cell r="A490">
            <v>3400002957</v>
          </cell>
          <cell r="B490">
            <v>61200</v>
          </cell>
          <cell r="C490">
            <v>1</v>
          </cell>
        </row>
        <row r="491">
          <cell r="A491">
            <v>3400002958</v>
          </cell>
          <cell r="B491">
            <v>61157</v>
          </cell>
          <cell r="C491">
            <v>1</v>
          </cell>
        </row>
        <row r="492">
          <cell r="A492">
            <v>3400002959</v>
          </cell>
          <cell r="B492">
            <v>61157</v>
          </cell>
          <cell r="C492">
            <v>1</v>
          </cell>
        </row>
        <row r="493">
          <cell r="A493">
            <v>3400002960</v>
          </cell>
          <cell r="B493">
            <v>61200</v>
          </cell>
          <cell r="C493">
            <v>1</v>
          </cell>
        </row>
        <row r="494">
          <cell r="A494">
            <v>3400002961</v>
          </cell>
          <cell r="B494">
            <v>61107</v>
          </cell>
          <cell r="C494">
            <v>2</v>
          </cell>
        </row>
        <row r="495">
          <cell r="A495">
            <v>3400002962</v>
          </cell>
          <cell r="B495">
            <v>61203</v>
          </cell>
          <cell r="C495">
            <v>1</v>
          </cell>
        </row>
        <row r="496">
          <cell r="A496">
            <v>3400002963</v>
          </cell>
          <cell r="B496">
            <v>61203</v>
          </cell>
          <cell r="C496">
            <v>1</v>
          </cell>
        </row>
        <row r="497">
          <cell r="A497">
            <v>3400002964</v>
          </cell>
          <cell r="B497">
            <v>61203</v>
          </cell>
          <cell r="C497">
            <v>1</v>
          </cell>
        </row>
        <row r="498">
          <cell r="A498">
            <v>3400002965</v>
          </cell>
          <cell r="B498">
            <v>61203</v>
          </cell>
          <cell r="C498">
            <v>1</v>
          </cell>
        </row>
        <row r="499">
          <cell r="A499">
            <v>3400002966</v>
          </cell>
          <cell r="B499">
            <v>61158</v>
          </cell>
          <cell r="C499">
            <v>1</v>
          </cell>
        </row>
        <row r="500">
          <cell r="A500">
            <v>3400002967</v>
          </cell>
          <cell r="B500">
            <v>61156</v>
          </cell>
          <cell r="C500">
            <v>2</v>
          </cell>
        </row>
        <row r="501">
          <cell r="A501">
            <v>3400002968</v>
          </cell>
          <cell r="B501">
            <v>61109</v>
          </cell>
          <cell r="C501">
            <v>1</v>
          </cell>
        </row>
        <row r="502">
          <cell r="A502">
            <v>3400002969</v>
          </cell>
          <cell r="B502">
            <v>61109</v>
          </cell>
          <cell r="C502">
            <v>1</v>
          </cell>
        </row>
        <row r="503">
          <cell r="A503">
            <v>3400002970</v>
          </cell>
          <cell r="B503">
            <v>61109</v>
          </cell>
          <cell r="C503">
            <v>1</v>
          </cell>
        </row>
        <row r="504">
          <cell r="A504">
            <v>3400002971</v>
          </cell>
          <cell r="B504">
            <v>61109</v>
          </cell>
          <cell r="C504">
            <v>1</v>
          </cell>
        </row>
        <row r="505">
          <cell r="A505">
            <v>3400002972</v>
          </cell>
          <cell r="B505">
            <v>61157</v>
          </cell>
          <cell r="C505">
            <v>1</v>
          </cell>
        </row>
        <row r="506">
          <cell r="A506">
            <v>3400002973</v>
          </cell>
          <cell r="B506">
            <v>61108</v>
          </cell>
          <cell r="C506">
            <v>4</v>
          </cell>
        </row>
        <row r="507">
          <cell r="A507">
            <v>3400002974</v>
          </cell>
          <cell r="B507">
            <v>61200</v>
          </cell>
          <cell r="C507">
            <v>1</v>
          </cell>
        </row>
        <row r="508">
          <cell r="A508">
            <v>3400002975</v>
          </cell>
          <cell r="B508">
            <v>61200</v>
          </cell>
          <cell r="C508">
            <v>1</v>
          </cell>
        </row>
        <row r="509">
          <cell r="A509">
            <v>3400002976</v>
          </cell>
          <cell r="B509">
            <v>61200</v>
          </cell>
          <cell r="C509">
            <v>1</v>
          </cell>
        </row>
        <row r="510">
          <cell r="A510">
            <v>3400002977</v>
          </cell>
          <cell r="B510">
            <v>61200</v>
          </cell>
          <cell r="C510">
            <v>1</v>
          </cell>
        </row>
        <row r="511">
          <cell r="A511">
            <v>3400002978</v>
          </cell>
          <cell r="B511">
            <v>61200</v>
          </cell>
          <cell r="C511">
            <v>1</v>
          </cell>
        </row>
        <row r="512">
          <cell r="A512">
            <v>3400002979</v>
          </cell>
          <cell r="B512">
            <v>61200</v>
          </cell>
          <cell r="C512">
            <v>1</v>
          </cell>
        </row>
        <row r="513">
          <cell r="A513">
            <v>3400002980</v>
          </cell>
          <cell r="B513">
            <v>61200</v>
          </cell>
          <cell r="C513">
            <v>1</v>
          </cell>
        </row>
        <row r="514">
          <cell r="A514">
            <v>3400002981</v>
          </cell>
          <cell r="B514">
            <v>61203</v>
          </cell>
          <cell r="C514">
            <v>1</v>
          </cell>
        </row>
        <row r="515">
          <cell r="A515">
            <v>3400002982</v>
          </cell>
          <cell r="B515">
            <v>61157</v>
          </cell>
          <cell r="C515">
            <v>1</v>
          </cell>
        </row>
        <row r="516">
          <cell r="A516">
            <v>3400002983</v>
          </cell>
          <cell r="B516">
            <v>61109</v>
          </cell>
          <cell r="C516">
            <v>1</v>
          </cell>
        </row>
        <row r="517">
          <cell r="A517">
            <v>3400002984</v>
          </cell>
          <cell r="B517">
            <v>61116</v>
          </cell>
          <cell r="C517">
            <v>1</v>
          </cell>
        </row>
        <row r="518">
          <cell r="A518">
            <v>3400002985</v>
          </cell>
          <cell r="B518">
            <v>61116</v>
          </cell>
          <cell r="C518">
            <v>1</v>
          </cell>
        </row>
        <row r="519">
          <cell r="A519">
            <v>3400002986</v>
          </cell>
          <cell r="B519">
            <v>61116</v>
          </cell>
          <cell r="C519">
            <v>1</v>
          </cell>
        </row>
        <row r="520">
          <cell r="A520">
            <v>3400002987</v>
          </cell>
          <cell r="B520">
            <v>61203</v>
          </cell>
          <cell r="C520">
            <v>1</v>
          </cell>
        </row>
        <row r="521">
          <cell r="A521">
            <v>3400002988</v>
          </cell>
          <cell r="B521">
            <v>61203</v>
          </cell>
          <cell r="C521">
            <v>1</v>
          </cell>
        </row>
        <row r="522">
          <cell r="A522">
            <v>3400002989</v>
          </cell>
          <cell r="B522">
            <v>61104</v>
          </cell>
          <cell r="C522">
            <v>2</v>
          </cell>
        </row>
        <row r="523">
          <cell r="A523">
            <v>3400002990</v>
          </cell>
          <cell r="B523">
            <v>61104</v>
          </cell>
          <cell r="C523">
            <v>1</v>
          </cell>
        </row>
        <row r="524">
          <cell r="A524">
            <v>3400002991</v>
          </cell>
          <cell r="B524">
            <v>61101</v>
          </cell>
          <cell r="C524">
            <v>1</v>
          </cell>
        </row>
        <row r="525">
          <cell r="A525">
            <v>3400002992</v>
          </cell>
          <cell r="B525">
            <v>61201</v>
          </cell>
          <cell r="C525">
            <v>1</v>
          </cell>
        </row>
        <row r="526">
          <cell r="A526">
            <v>3400002993</v>
          </cell>
          <cell r="B526">
            <v>61159</v>
          </cell>
          <cell r="C526">
            <v>1</v>
          </cell>
        </row>
        <row r="527">
          <cell r="A527">
            <v>3400002994</v>
          </cell>
          <cell r="B527">
            <v>61108</v>
          </cell>
          <cell r="C527">
            <v>30</v>
          </cell>
        </row>
        <row r="528">
          <cell r="A528">
            <v>3400002995</v>
          </cell>
          <cell r="B528">
            <v>61150</v>
          </cell>
          <cell r="C528">
            <v>1</v>
          </cell>
        </row>
        <row r="529">
          <cell r="A529">
            <v>3400002996</v>
          </cell>
          <cell r="B529">
            <v>61208</v>
          </cell>
          <cell r="C529">
            <v>1</v>
          </cell>
        </row>
        <row r="530">
          <cell r="A530">
            <v>3400002997</v>
          </cell>
          <cell r="B530">
            <v>61108</v>
          </cell>
          <cell r="C530">
            <v>35</v>
          </cell>
        </row>
        <row r="531">
          <cell r="A531">
            <v>3400002998</v>
          </cell>
          <cell r="B531">
            <v>61107</v>
          </cell>
          <cell r="C531">
            <v>2</v>
          </cell>
        </row>
        <row r="532">
          <cell r="A532">
            <v>3400002999</v>
          </cell>
          <cell r="B532">
            <v>61155</v>
          </cell>
          <cell r="C532">
            <v>1</v>
          </cell>
        </row>
        <row r="533">
          <cell r="A533">
            <v>3400003000</v>
          </cell>
          <cell r="B533">
            <v>61108</v>
          </cell>
          <cell r="C533">
            <v>1</v>
          </cell>
        </row>
        <row r="534">
          <cell r="A534">
            <v>3400003001</v>
          </cell>
          <cell r="B534">
            <v>61155</v>
          </cell>
          <cell r="C534">
            <v>1</v>
          </cell>
        </row>
        <row r="535">
          <cell r="A535">
            <v>3400003002</v>
          </cell>
          <cell r="B535">
            <v>61155</v>
          </cell>
          <cell r="C535">
            <v>1</v>
          </cell>
        </row>
        <row r="536">
          <cell r="A536">
            <v>3400003003</v>
          </cell>
          <cell r="B536">
            <v>61100</v>
          </cell>
          <cell r="C536">
            <v>1</v>
          </cell>
        </row>
        <row r="537">
          <cell r="A537">
            <v>3400003004</v>
          </cell>
          <cell r="B537">
            <v>61100</v>
          </cell>
          <cell r="C537">
            <v>1</v>
          </cell>
        </row>
        <row r="538">
          <cell r="A538">
            <v>3400003005</v>
          </cell>
          <cell r="B538">
            <v>61201</v>
          </cell>
          <cell r="C538">
            <v>100</v>
          </cell>
        </row>
        <row r="539">
          <cell r="A539">
            <v>3400003006</v>
          </cell>
          <cell r="B539">
            <v>61208</v>
          </cell>
          <cell r="C539">
            <v>1</v>
          </cell>
        </row>
        <row r="540">
          <cell r="A540">
            <v>3400003007</v>
          </cell>
          <cell r="B540">
            <v>61100</v>
          </cell>
          <cell r="C540">
            <v>1</v>
          </cell>
        </row>
        <row r="541">
          <cell r="A541">
            <v>3400003008</v>
          </cell>
          <cell r="B541">
            <v>61107</v>
          </cell>
          <cell r="C541">
            <v>1</v>
          </cell>
        </row>
        <row r="542">
          <cell r="A542">
            <v>3400003009</v>
          </cell>
          <cell r="B542">
            <v>61118</v>
          </cell>
          <cell r="C542">
            <v>1</v>
          </cell>
        </row>
        <row r="543">
          <cell r="A543">
            <v>3400003010</v>
          </cell>
          <cell r="B543">
            <v>61118</v>
          </cell>
          <cell r="C543">
            <v>1</v>
          </cell>
        </row>
        <row r="544">
          <cell r="A544">
            <v>3400003011</v>
          </cell>
          <cell r="B544">
            <v>61118</v>
          </cell>
          <cell r="C544">
            <v>1</v>
          </cell>
        </row>
        <row r="545">
          <cell r="A545">
            <v>3400003012</v>
          </cell>
          <cell r="B545">
            <v>61102</v>
          </cell>
          <cell r="C545">
            <v>1</v>
          </cell>
        </row>
        <row r="546">
          <cell r="A546">
            <v>3400003013</v>
          </cell>
          <cell r="B546">
            <v>61158</v>
          </cell>
          <cell r="C546">
            <v>1</v>
          </cell>
        </row>
        <row r="547">
          <cell r="A547">
            <v>3400003014</v>
          </cell>
          <cell r="B547">
            <v>61108</v>
          </cell>
          <cell r="C547">
            <v>15</v>
          </cell>
        </row>
        <row r="548">
          <cell r="A548">
            <v>3400003015</v>
          </cell>
          <cell r="B548">
            <v>61115</v>
          </cell>
          <cell r="C548">
            <v>1</v>
          </cell>
        </row>
        <row r="549">
          <cell r="A549">
            <v>3400003016</v>
          </cell>
          <cell r="B549">
            <v>61108</v>
          </cell>
          <cell r="C549">
            <v>20</v>
          </cell>
        </row>
        <row r="550">
          <cell r="A550">
            <v>3400003017</v>
          </cell>
          <cell r="B550">
            <v>61102</v>
          </cell>
          <cell r="C550">
            <v>1</v>
          </cell>
        </row>
        <row r="551">
          <cell r="A551">
            <v>3400003018</v>
          </cell>
          <cell r="B551">
            <v>61150</v>
          </cell>
          <cell r="C551">
            <v>1</v>
          </cell>
        </row>
        <row r="552">
          <cell r="A552">
            <v>3400003019</v>
          </cell>
          <cell r="B552">
            <v>61203</v>
          </cell>
          <cell r="C552">
            <v>1</v>
          </cell>
        </row>
        <row r="553">
          <cell r="A553">
            <v>3400003020</v>
          </cell>
          <cell r="B553">
            <v>61203</v>
          </cell>
          <cell r="C553">
            <v>1</v>
          </cell>
        </row>
        <row r="554">
          <cell r="A554">
            <v>3400003021</v>
          </cell>
          <cell r="B554">
            <v>61203</v>
          </cell>
          <cell r="C554">
            <v>1</v>
          </cell>
        </row>
        <row r="555">
          <cell r="A555">
            <v>3400003022</v>
          </cell>
          <cell r="B555">
            <v>61203</v>
          </cell>
          <cell r="C555">
            <v>1</v>
          </cell>
        </row>
        <row r="556">
          <cell r="A556">
            <v>3400003023</v>
          </cell>
          <cell r="B556">
            <v>61200</v>
          </cell>
          <cell r="C556">
            <v>1</v>
          </cell>
        </row>
        <row r="557">
          <cell r="A557">
            <v>3400003024</v>
          </cell>
          <cell r="B557">
            <v>61108</v>
          </cell>
          <cell r="C557">
            <v>3</v>
          </cell>
        </row>
        <row r="558">
          <cell r="A558">
            <v>3400003025</v>
          </cell>
          <cell r="B558">
            <v>61154</v>
          </cell>
          <cell r="C558">
            <v>2</v>
          </cell>
        </row>
        <row r="559">
          <cell r="A559">
            <v>3400003026</v>
          </cell>
          <cell r="B559">
            <v>61201</v>
          </cell>
          <cell r="C559">
            <v>1</v>
          </cell>
        </row>
        <row r="560">
          <cell r="A560">
            <v>3400003027</v>
          </cell>
          <cell r="B560">
            <v>61155</v>
          </cell>
          <cell r="C560">
            <v>1</v>
          </cell>
        </row>
        <row r="561">
          <cell r="A561">
            <v>3400003028</v>
          </cell>
          <cell r="B561">
            <v>61201</v>
          </cell>
          <cell r="C561">
            <v>1</v>
          </cell>
        </row>
        <row r="562">
          <cell r="A562">
            <v>3400003029</v>
          </cell>
          <cell r="B562">
            <v>61162</v>
          </cell>
          <cell r="C562">
            <v>1</v>
          </cell>
        </row>
        <row r="563">
          <cell r="A563">
            <v>3400003030</v>
          </cell>
          <cell r="B563">
            <v>61200</v>
          </cell>
          <cell r="C563">
            <v>1</v>
          </cell>
        </row>
        <row r="564">
          <cell r="A564">
            <v>3400003031</v>
          </cell>
          <cell r="B564">
            <v>61102</v>
          </cell>
          <cell r="C564">
            <v>1</v>
          </cell>
        </row>
        <row r="565">
          <cell r="A565">
            <v>3400003032</v>
          </cell>
          <cell r="B565">
            <v>61109</v>
          </cell>
          <cell r="C565">
            <v>1</v>
          </cell>
        </row>
        <row r="566">
          <cell r="A566">
            <v>3400003033</v>
          </cell>
          <cell r="B566">
            <v>61200</v>
          </cell>
          <cell r="C566">
            <v>1</v>
          </cell>
        </row>
        <row r="567">
          <cell r="A567">
            <v>3400003034</v>
          </cell>
          <cell r="B567">
            <v>61157</v>
          </cell>
          <cell r="C567">
            <v>1</v>
          </cell>
        </row>
        <row r="568">
          <cell r="A568">
            <v>3400003035</v>
          </cell>
          <cell r="B568">
            <v>61108</v>
          </cell>
          <cell r="C568">
            <v>25</v>
          </cell>
        </row>
        <row r="569">
          <cell r="A569">
            <v>3400003036</v>
          </cell>
          <cell r="B569">
            <v>61118</v>
          </cell>
          <cell r="C569">
            <v>1</v>
          </cell>
        </row>
        <row r="570">
          <cell r="A570">
            <v>3400003037</v>
          </cell>
          <cell r="B570">
            <v>61115</v>
          </cell>
          <cell r="C570">
            <v>2</v>
          </cell>
        </row>
        <row r="571">
          <cell r="A571">
            <v>3400003038</v>
          </cell>
          <cell r="B571">
            <v>61116</v>
          </cell>
          <cell r="C571">
            <v>1</v>
          </cell>
        </row>
        <row r="572">
          <cell r="A572">
            <v>3400003039</v>
          </cell>
          <cell r="B572">
            <v>61116</v>
          </cell>
          <cell r="C572">
            <v>1</v>
          </cell>
        </row>
        <row r="573">
          <cell r="A573">
            <v>3400003040</v>
          </cell>
          <cell r="B573">
            <v>61116</v>
          </cell>
          <cell r="C573">
            <v>1</v>
          </cell>
        </row>
        <row r="574">
          <cell r="A574">
            <v>3400003041</v>
          </cell>
          <cell r="B574">
            <v>61104</v>
          </cell>
          <cell r="C574">
            <v>1</v>
          </cell>
        </row>
        <row r="575">
          <cell r="A575">
            <v>3400003042</v>
          </cell>
          <cell r="B575">
            <v>61102</v>
          </cell>
          <cell r="C575">
            <v>1</v>
          </cell>
        </row>
        <row r="576">
          <cell r="A576">
            <v>3400003043</v>
          </cell>
          <cell r="B576">
            <v>61102</v>
          </cell>
          <cell r="C576">
            <v>1</v>
          </cell>
        </row>
        <row r="577">
          <cell r="A577">
            <v>3400003044</v>
          </cell>
          <cell r="B577">
            <v>61102</v>
          </cell>
          <cell r="C577">
            <v>1</v>
          </cell>
        </row>
        <row r="578">
          <cell r="A578">
            <v>3400003045</v>
          </cell>
          <cell r="B578">
            <v>61102</v>
          </cell>
          <cell r="C578">
            <v>1</v>
          </cell>
        </row>
        <row r="579">
          <cell r="A579">
            <v>3400003046</v>
          </cell>
          <cell r="B579">
            <v>61155</v>
          </cell>
          <cell r="C579">
            <v>1</v>
          </cell>
        </row>
        <row r="580">
          <cell r="A580">
            <v>3400003047</v>
          </cell>
          <cell r="B580">
            <v>61155</v>
          </cell>
          <cell r="C580">
            <v>1</v>
          </cell>
        </row>
        <row r="581">
          <cell r="A581">
            <v>3400003048</v>
          </cell>
          <cell r="B581">
            <v>61155</v>
          </cell>
          <cell r="C581">
            <v>1</v>
          </cell>
        </row>
        <row r="582">
          <cell r="A582">
            <v>3400003049</v>
          </cell>
          <cell r="B582">
            <v>61155</v>
          </cell>
          <cell r="C582">
            <v>1</v>
          </cell>
        </row>
        <row r="583">
          <cell r="A583">
            <v>3400003050</v>
          </cell>
          <cell r="B583">
            <v>61102</v>
          </cell>
          <cell r="C583">
            <v>1</v>
          </cell>
        </row>
        <row r="584">
          <cell r="A584">
            <v>3400003051</v>
          </cell>
          <cell r="B584">
            <v>61102</v>
          </cell>
          <cell r="C584">
            <v>1</v>
          </cell>
        </row>
        <row r="585">
          <cell r="A585">
            <v>3400003052</v>
          </cell>
          <cell r="B585">
            <v>61102</v>
          </cell>
          <cell r="C585">
            <v>1</v>
          </cell>
        </row>
        <row r="586">
          <cell r="A586">
            <v>3400003053</v>
          </cell>
          <cell r="B586">
            <v>61102</v>
          </cell>
          <cell r="C586">
            <v>1</v>
          </cell>
        </row>
        <row r="587">
          <cell r="A587">
            <v>3400003054</v>
          </cell>
          <cell r="B587">
            <v>61102</v>
          </cell>
          <cell r="C587">
            <v>1</v>
          </cell>
        </row>
        <row r="588">
          <cell r="A588">
            <v>3400003055</v>
          </cell>
          <cell r="B588">
            <v>61102</v>
          </cell>
          <cell r="C588">
            <v>1</v>
          </cell>
        </row>
        <row r="589">
          <cell r="A589">
            <v>3400003056</v>
          </cell>
          <cell r="B589">
            <v>61102</v>
          </cell>
          <cell r="C589">
            <v>1</v>
          </cell>
        </row>
        <row r="590">
          <cell r="A590">
            <v>3400003057</v>
          </cell>
          <cell r="B590">
            <v>61102</v>
          </cell>
          <cell r="C590">
            <v>1</v>
          </cell>
        </row>
        <row r="591">
          <cell r="A591">
            <v>3400003058</v>
          </cell>
          <cell r="B591">
            <v>61102</v>
          </cell>
          <cell r="C591">
            <v>1</v>
          </cell>
        </row>
        <row r="592">
          <cell r="A592">
            <v>3400003059</v>
          </cell>
          <cell r="B592">
            <v>61102</v>
          </cell>
          <cell r="C592">
            <v>1</v>
          </cell>
        </row>
        <row r="593">
          <cell r="A593">
            <v>3400003060</v>
          </cell>
          <cell r="B593">
            <v>61102</v>
          </cell>
          <cell r="C593">
            <v>1</v>
          </cell>
        </row>
        <row r="594">
          <cell r="A594">
            <v>3400003061</v>
          </cell>
          <cell r="B594">
            <v>61102</v>
          </cell>
          <cell r="C594">
            <v>1</v>
          </cell>
        </row>
        <row r="595">
          <cell r="A595">
            <v>3400003062</v>
          </cell>
          <cell r="B595">
            <v>61102</v>
          </cell>
          <cell r="C595">
            <v>1</v>
          </cell>
        </row>
        <row r="596">
          <cell r="A596">
            <v>3400003063</v>
          </cell>
          <cell r="B596">
            <v>61102</v>
          </cell>
          <cell r="C596">
            <v>1</v>
          </cell>
        </row>
        <row r="597">
          <cell r="A597">
            <v>3400003064</v>
          </cell>
          <cell r="B597">
            <v>61102</v>
          </cell>
          <cell r="C597">
            <v>1</v>
          </cell>
        </row>
        <row r="598">
          <cell r="A598">
            <v>3400003065</v>
          </cell>
          <cell r="B598">
            <v>61102</v>
          </cell>
          <cell r="C598">
            <v>1</v>
          </cell>
        </row>
        <row r="599">
          <cell r="A599">
            <v>3400003066</v>
          </cell>
          <cell r="B599">
            <v>61102</v>
          </cell>
          <cell r="C599">
            <v>1</v>
          </cell>
        </row>
        <row r="600">
          <cell r="A600">
            <v>3400003067</v>
          </cell>
          <cell r="B600">
            <v>61102</v>
          </cell>
          <cell r="C600">
            <v>1</v>
          </cell>
        </row>
        <row r="601">
          <cell r="A601">
            <v>3400003068</v>
          </cell>
          <cell r="B601">
            <v>61102</v>
          </cell>
          <cell r="C601">
            <v>1</v>
          </cell>
        </row>
        <row r="602">
          <cell r="A602">
            <v>3400003069</v>
          </cell>
          <cell r="B602">
            <v>61102</v>
          </cell>
          <cell r="C602">
            <v>1</v>
          </cell>
        </row>
        <row r="603">
          <cell r="A603">
            <v>3400003070</v>
          </cell>
          <cell r="B603">
            <v>61102</v>
          </cell>
          <cell r="C603">
            <v>1</v>
          </cell>
        </row>
        <row r="604">
          <cell r="A604">
            <v>3400003071</v>
          </cell>
          <cell r="B604">
            <v>61102</v>
          </cell>
          <cell r="C604">
            <v>1</v>
          </cell>
        </row>
        <row r="605">
          <cell r="A605">
            <v>3400003072</v>
          </cell>
          <cell r="B605">
            <v>61102</v>
          </cell>
          <cell r="C605">
            <v>1</v>
          </cell>
        </row>
        <row r="606">
          <cell r="A606">
            <v>3400003073</v>
          </cell>
          <cell r="B606">
            <v>61102</v>
          </cell>
          <cell r="C606">
            <v>1</v>
          </cell>
        </row>
        <row r="607">
          <cell r="A607">
            <v>3400003074</v>
          </cell>
          <cell r="B607">
            <v>61102</v>
          </cell>
          <cell r="C607">
            <v>1</v>
          </cell>
        </row>
        <row r="608">
          <cell r="A608">
            <v>3400003075</v>
          </cell>
          <cell r="B608">
            <v>61102</v>
          </cell>
          <cell r="C608">
            <v>1</v>
          </cell>
        </row>
        <row r="609">
          <cell r="A609">
            <v>3400003076</v>
          </cell>
          <cell r="B609">
            <v>61102</v>
          </cell>
          <cell r="C609">
            <v>1</v>
          </cell>
        </row>
        <row r="610">
          <cell r="A610">
            <v>3400003077</v>
          </cell>
          <cell r="B610">
            <v>61102</v>
          </cell>
          <cell r="C610">
            <v>1</v>
          </cell>
        </row>
        <row r="611">
          <cell r="A611">
            <v>3400003078</v>
          </cell>
          <cell r="B611">
            <v>61102</v>
          </cell>
          <cell r="C611">
            <v>1</v>
          </cell>
        </row>
        <row r="612">
          <cell r="A612">
            <v>3400003079</v>
          </cell>
          <cell r="B612">
            <v>61102</v>
          </cell>
          <cell r="C612">
            <v>1</v>
          </cell>
        </row>
        <row r="613">
          <cell r="A613">
            <v>3400003080</v>
          </cell>
          <cell r="B613">
            <v>61102</v>
          </cell>
          <cell r="C613">
            <v>1</v>
          </cell>
        </row>
        <row r="614">
          <cell r="A614">
            <v>3400003081</v>
          </cell>
          <cell r="B614">
            <v>61102</v>
          </cell>
          <cell r="C614">
            <v>1</v>
          </cell>
        </row>
        <row r="615">
          <cell r="A615">
            <v>3400003082</v>
          </cell>
          <cell r="B615">
            <v>61102</v>
          </cell>
          <cell r="C615">
            <v>1</v>
          </cell>
        </row>
        <row r="616">
          <cell r="A616">
            <v>3400003083</v>
          </cell>
          <cell r="B616">
            <v>61102</v>
          </cell>
          <cell r="C616">
            <v>1</v>
          </cell>
        </row>
        <row r="617">
          <cell r="A617">
            <v>3400003084</v>
          </cell>
          <cell r="B617">
            <v>61102</v>
          </cell>
          <cell r="C617">
            <v>1</v>
          </cell>
        </row>
        <row r="618">
          <cell r="A618">
            <v>3400003085</v>
          </cell>
          <cell r="B618">
            <v>61102</v>
          </cell>
          <cell r="C618">
            <v>1</v>
          </cell>
        </row>
        <row r="619">
          <cell r="A619">
            <v>3400003086</v>
          </cell>
          <cell r="B619">
            <v>61102</v>
          </cell>
          <cell r="C619">
            <v>1</v>
          </cell>
        </row>
        <row r="620">
          <cell r="A620">
            <v>3400003087</v>
          </cell>
          <cell r="B620">
            <v>61102</v>
          </cell>
          <cell r="C620">
            <v>1</v>
          </cell>
        </row>
        <row r="621">
          <cell r="A621">
            <v>3400003088</v>
          </cell>
          <cell r="B621">
            <v>61102</v>
          </cell>
          <cell r="C621">
            <v>1</v>
          </cell>
        </row>
        <row r="622">
          <cell r="A622">
            <v>3400003089</v>
          </cell>
          <cell r="B622">
            <v>61102</v>
          </cell>
          <cell r="C622">
            <v>1</v>
          </cell>
        </row>
        <row r="623">
          <cell r="A623">
            <v>3400003090</v>
          </cell>
          <cell r="B623">
            <v>61102</v>
          </cell>
          <cell r="C623">
            <v>1</v>
          </cell>
        </row>
        <row r="624">
          <cell r="A624">
            <v>3400003091</v>
          </cell>
          <cell r="B624">
            <v>61102</v>
          </cell>
          <cell r="C624">
            <v>1</v>
          </cell>
        </row>
        <row r="625">
          <cell r="A625">
            <v>3400003092</v>
          </cell>
          <cell r="B625">
            <v>61102</v>
          </cell>
          <cell r="C625">
            <v>1</v>
          </cell>
        </row>
        <row r="626">
          <cell r="A626">
            <v>3400003093</v>
          </cell>
          <cell r="B626">
            <v>61102</v>
          </cell>
          <cell r="C626">
            <v>1</v>
          </cell>
        </row>
        <row r="627">
          <cell r="A627">
            <v>3400003094</v>
          </cell>
          <cell r="B627">
            <v>61102</v>
          </cell>
          <cell r="C627">
            <v>1</v>
          </cell>
        </row>
        <row r="628">
          <cell r="A628">
            <v>3400003095</v>
          </cell>
          <cell r="B628">
            <v>61102</v>
          </cell>
          <cell r="C628">
            <v>1</v>
          </cell>
        </row>
        <row r="629">
          <cell r="A629">
            <v>3400003096</v>
          </cell>
          <cell r="B629">
            <v>61102</v>
          </cell>
          <cell r="C629">
            <v>1</v>
          </cell>
        </row>
        <row r="630">
          <cell r="A630">
            <v>3400003097</v>
          </cell>
          <cell r="B630">
            <v>61102</v>
          </cell>
          <cell r="C630">
            <v>1</v>
          </cell>
        </row>
        <row r="631">
          <cell r="A631">
            <v>3400003098</v>
          </cell>
          <cell r="B631">
            <v>61102</v>
          </cell>
          <cell r="C631">
            <v>1</v>
          </cell>
        </row>
        <row r="632">
          <cell r="A632">
            <v>3400003099</v>
          </cell>
          <cell r="B632">
            <v>61102</v>
          </cell>
          <cell r="C632">
            <v>1</v>
          </cell>
        </row>
        <row r="633">
          <cell r="A633">
            <v>3400003100</v>
          </cell>
          <cell r="B633">
            <v>61102</v>
          </cell>
          <cell r="C633">
            <v>1</v>
          </cell>
        </row>
        <row r="634">
          <cell r="A634">
            <v>3400003101</v>
          </cell>
          <cell r="B634">
            <v>61102</v>
          </cell>
          <cell r="C634">
            <v>1</v>
          </cell>
        </row>
        <row r="635">
          <cell r="A635">
            <v>3400003102</v>
          </cell>
          <cell r="B635">
            <v>61102</v>
          </cell>
          <cell r="C635">
            <v>1</v>
          </cell>
        </row>
        <row r="636">
          <cell r="A636">
            <v>3400003103</v>
          </cell>
          <cell r="B636">
            <v>61102</v>
          </cell>
          <cell r="C636">
            <v>1</v>
          </cell>
        </row>
        <row r="637">
          <cell r="A637">
            <v>3400003104</v>
          </cell>
          <cell r="B637">
            <v>61102</v>
          </cell>
          <cell r="C637">
            <v>1</v>
          </cell>
        </row>
        <row r="638">
          <cell r="A638">
            <v>3400003105</v>
          </cell>
          <cell r="B638">
            <v>61102</v>
          </cell>
          <cell r="C638">
            <v>1</v>
          </cell>
        </row>
        <row r="639">
          <cell r="A639">
            <v>3400003106</v>
          </cell>
          <cell r="B639">
            <v>61102</v>
          </cell>
          <cell r="C639">
            <v>1</v>
          </cell>
        </row>
        <row r="640">
          <cell r="A640">
            <v>3400003107</v>
          </cell>
          <cell r="B640">
            <v>61102</v>
          </cell>
          <cell r="C640">
            <v>1</v>
          </cell>
        </row>
        <row r="641">
          <cell r="A641">
            <v>3400003108</v>
          </cell>
          <cell r="B641">
            <v>61102</v>
          </cell>
          <cell r="C641">
            <v>1</v>
          </cell>
        </row>
        <row r="642">
          <cell r="A642">
            <v>3400003109</v>
          </cell>
          <cell r="B642">
            <v>61102</v>
          </cell>
          <cell r="C642">
            <v>1</v>
          </cell>
        </row>
        <row r="643">
          <cell r="A643">
            <v>3400003110</v>
          </cell>
          <cell r="B643">
            <v>61102</v>
          </cell>
          <cell r="C643">
            <v>1</v>
          </cell>
        </row>
        <row r="644">
          <cell r="A644">
            <v>3400003111</v>
          </cell>
          <cell r="B644">
            <v>61102</v>
          </cell>
          <cell r="C644">
            <v>1</v>
          </cell>
        </row>
        <row r="645">
          <cell r="A645">
            <v>3400003112</v>
          </cell>
          <cell r="B645">
            <v>61102</v>
          </cell>
          <cell r="C645">
            <v>1</v>
          </cell>
        </row>
        <row r="646">
          <cell r="A646">
            <v>3400003113</v>
          </cell>
          <cell r="B646">
            <v>61102</v>
          </cell>
          <cell r="C646">
            <v>1</v>
          </cell>
        </row>
        <row r="647">
          <cell r="A647">
            <v>3400003114</v>
          </cell>
          <cell r="B647">
            <v>61102</v>
          </cell>
          <cell r="C647">
            <v>1</v>
          </cell>
        </row>
        <row r="648">
          <cell r="A648">
            <v>3400003115</v>
          </cell>
          <cell r="B648">
            <v>61102</v>
          </cell>
          <cell r="C648">
            <v>1</v>
          </cell>
        </row>
        <row r="649">
          <cell r="A649">
            <v>3400003116</v>
          </cell>
          <cell r="B649">
            <v>61102</v>
          </cell>
          <cell r="C649">
            <v>1</v>
          </cell>
        </row>
        <row r="650">
          <cell r="A650">
            <v>3400003117</v>
          </cell>
          <cell r="B650">
            <v>61102</v>
          </cell>
          <cell r="C650">
            <v>1</v>
          </cell>
        </row>
        <row r="651">
          <cell r="A651">
            <v>3400003118</v>
          </cell>
          <cell r="B651">
            <v>61102</v>
          </cell>
          <cell r="C651">
            <v>1</v>
          </cell>
        </row>
        <row r="652">
          <cell r="A652">
            <v>3400003119</v>
          </cell>
          <cell r="B652">
            <v>61102</v>
          </cell>
          <cell r="C652">
            <v>1</v>
          </cell>
        </row>
        <row r="653">
          <cell r="A653">
            <v>3400003120</v>
          </cell>
          <cell r="B653">
            <v>61102</v>
          </cell>
          <cell r="C653">
            <v>1</v>
          </cell>
        </row>
        <row r="654">
          <cell r="A654">
            <v>3400003121</v>
          </cell>
          <cell r="B654">
            <v>61102</v>
          </cell>
          <cell r="C654">
            <v>1</v>
          </cell>
        </row>
        <row r="655">
          <cell r="A655">
            <v>3400003122</v>
          </cell>
          <cell r="B655">
            <v>61102</v>
          </cell>
          <cell r="C655">
            <v>1</v>
          </cell>
        </row>
        <row r="656">
          <cell r="A656">
            <v>3400003123</v>
          </cell>
          <cell r="B656">
            <v>61102</v>
          </cell>
          <cell r="C656">
            <v>1</v>
          </cell>
        </row>
        <row r="657">
          <cell r="A657">
            <v>3400003124</v>
          </cell>
          <cell r="B657">
            <v>61102</v>
          </cell>
          <cell r="C657">
            <v>1</v>
          </cell>
        </row>
        <row r="658">
          <cell r="A658">
            <v>3400003125</v>
          </cell>
          <cell r="B658">
            <v>61102</v>
          </cell>
          <cell r="C658">
            <v>1</v>
          </cell>
        </row>
        <row r="659">
          <cell r="A659">
            <v>3400003126</v>
          </cell>
          <cell r="B659">
            <v>61102</v>
          </cell>
          <cell r="C659">
            <v>1</v>
          </cell>
        </row>
        <row r="660">
          <cell r="A660">
            <v>3400003127</v>
          </cell>
          <cell r="B660">
            <v>61102</v>
          </cell>
          <cell r="C660">
            <v>1</v>
          </cell>
        </row>
        <row r="661">
          <cell r="A661">
            <v>3400003128</v>
          </cell>
          <cell r="B661">
            <v>61102</v>
          </cell>
          <cell r="C661">
            <v>1</v>
          </cell>
        </row>
        <row r="662">
          <cell r="A662">
            <v>3400003129</v>
          </cell>
          <cell r="B662">
            <v>61102</v>
          </cell>
          <cell r="C662">
            <v>1</v>
          </cell>
        </row>
        <row r="663">
          <cell r="A663">
            <v>3400003130</v>
          </cell>
          <cell r="B663">
            <v>61102</v>
          </cell>
          <cell r="C663">
            <v>1</v>
          </cell>
        </row>
        <row r="664">
          <cell r="A664">
            <v>3400003131</v>
          </cell>
          <cell r="B664">
            <v>61102</v>
          </cell>
          <cell r="C664">
            <v>1</v>
          </cell>
        </row>
        <row r="665">
          <cell r="A665">
            <v>3400003132</v>
          </cell>
          <cell r="B665">
            <v>61102</v>
          </cell>
          <cell r="C665">
            <v>1</v>
          </cell>
        </row>
        <row r="666">
          <cell r="A666">
            <v>3400003133</v>
          </cell>
          <cell r="B666">
            <v>61102</v>
          </cell>
          <cell r="C666">
            <v>1</v>
          </cell>
        </row>
        <row r="667">
          <cell r="A667">
            <v>3400003134</v>
          </cell>
          <cell r="B667">
            <v>61102</v>
          </cell>
          <cell r="C667">
            <v>1</v>
          </cell>
        </row>
        <row r="668">
          <cell r="A668">
            <v>3400003135</v>
          </cell>
          <cell r="B668">
            <v>61102</v>
          </cell>
          <cell r="C668">
            <v>1</v>
          </cell>
        </row>
        <row r="669">
          <cell r="A669">
            <v>3400003136</v>
          </cell>
          <cell r="B669">
            <v>61102</v>
          </cell>
          <cell r="C669">
            <v>1</v>
          </cell>
        </row>
        <row r="670">
          <cell r="A670">
            <v>3400003137</v>
          </cell>
          <cell r="B670">
            <v>61102</v>
          </cell>
          <cell r="C670">
            <v>1</v>
          </cell>
        </row>
        <row r="671">
          <cell r="A671">
            <v>3400003138</v>
          </cell>
          <cell r="B671">
            <v>61102</v>
          </cell>
          <cell r="C671">
            <v>1</v>
          </cell>
        </row>
        <row r="672">
          <cell r="A672">
            <v>3400003139</v>
          </cell>
          <cell r="B672">
            <v>61102</v>
          </cell>
          <cell r="C672">
            <v>1</v>
          </cell>
        </row>
        <row r="673">
          <cell r="A673">
            <v>3400003140</v>
          </cell>
          <cell r="B673">
            <v>61102</v>
          </cell>
          <cell r="C673">
            <v>1</v>
          </cell>
        </row>
        <row r="674">
          <cell r="A674">
            <v>3400003141</v>
          </cell>
          <cell r="B674">
            <v>61102</v>
          </cell>
          <cell r="C674">
            <v>1</v>
          </cell>
        </row>
        <row r="675">
          <cell r="A675">
            <v>3400003142</v>
          </cell>
          <cell r="B675">
            <v>61102</v>
          </cell>
          <cell r="C675">
            <v>1</v>
          </cell>
        </row>
        <row r="676">
          <cell r="A676">
            <v>3400003143</v>
          </cell>
          <cell r="B676">
            <v>61102</v>
          </cell>
          <cell r="C676">
            <v>1</v>
          </cell>
        </row>
        <row r="677">
          <cell r="A677">
            <v>3400003144</v>
          </cell>
          <cell r="B677">
            <v>61102</v>
          </cell>
          <cell r="C677">
            <v>1</v>
          </cell>
        </row>
        <row r="678">
          <cell r="A678">
            <v>3400003145</v>
          </cell>
          <cell r="B678">
            <v>61102</v>
          </cell>
          <cell r="C678">
            <v>1</v>
          </cell>
        </row>
        <row r="679">
          <cell r="A679">
            <v>3400003146</v>
          </cell>
          <cell r="B679">
            <v>61102</v>
          </cell>
          <cell r="C679">
            <v>1</v>
          </cell>
        </row>
        <row r="680">
          <cell r="A680">
            <v>3400003147</v>
          </cell>
          <cell r="B680">
            <v>61102</v>
          </cell>
          <cell r="C680">
            <v>1</v>
          </cell>
        </row>
        <row r="681">
          <cell r="A681">
            <v>3400003148</v>
          </cell>
          <cell r="B681">
            <v>61102</v>
          </cell>
          <cell r="C681">
            <v>1</v>
          </cell>
        </row>
        <row r="682">
          <cell r="A682">
            <v>3400003149</v>
          </cell>
          <cell r="B682">
            <v>61102</v>
          </cell>
          <cell r="C682">
            <v>1</v>
          </cell>
        </row>
        <row r="683">
          <cell r="A683">
            <v>3400003150</v>
          </cell>
          <cell r="B683">
            <v>61102</v>
          </cell>
          <cell r="C683">
            <v>1</v>
          </cell>
        </row>
        <row r="684">
          <cell r="A684">
            <v>3400003151</v>
          </cell>
          <cell r="B684">
            <v>61102</v>
          </cell>
          <cell r="C684">
            <v>1</v>
          </cell>
        </row>
        <row r="685">
          <cell r="A685">
            <v>3400003152</v>
          </cell>
          <cell r="B685">
            <v>61102</v>
          </cell>
          <cell r="C685">
            <v>1</v>
          </cell>
        </row>
        <row r="686">
          <cell r="A686">
            <v>3400003153</v>
          </cell>
          <cell r="B686">
            <v>61102</v>
          </cell>
          <cell r="C686">
            <v>1</v>
          </cell>
        </row>
        <row r="687">
          <cell r="A687">
            <v>3400003154</v>
          </cell>
          <cell r="B687">
            <v>61102</v>
          </cell>
          <cell r="C687">
            <v>1</v>
          </cell>
        </row>
        <row r="688">
          <cell r="A688">
            <v>3400003155</v>
          </cell>
          <cell r="B688">
            <v>61102</v>
          </cell>
          <cell r="C688">
            <v>1</v>
          </cell>
        </row>
        <row r="689">
          <cell r="A689">
            <v>3400003156</v>
          </cell>
          <cell r="B689">
            <v>61102</v>
          </cell>
          <cell r="C689">
            <v>1</v>
          </cell>
        </row>
        <row r="690">
          <cell r="A690">
            <v>3400003157</v>
          </cell>
          <cell r="B690">
            <v>61102</v>
          </cell>
          <cell r="C690">
            <v>1</v>
          </cell>
        </row>
        <row r="691">
          <cell r="A691">
            <v>3400003158</v>
          </cell>
          <cell r="B691">
            <v>61102</v>
          </cell>
          <cell r="C691">
            <v>1</v>
          </cell>
        </row>
        <row r="692">
          <cell r="A692">
            <v>3400003159</v>
          </cell>
          <cell r="B692">
            <v>61102</v>
          </cell>
          <cell r="C692">
            <v>1</v>
          </cell>
        </row>
        <row r="693">
          <cell r="A693">
            <v>3400003160</v>
          </cell>
          <cell r="B693">
            <v>61102</v>
          </cell>
          <cell r="C693">
            <v>1</v>
          </cell>
        </row>
        <row r="694">
          <cell r="A694">
            <v>3400003161</v>
          </cell>
          <cell r="B694">
            <v>61102</v>
          </cell>
          <cell r="C694">
            <v>1</v>
          </cell>
        </row>
        <row r="695">
          <cell r="A695">
            <v>3400003162</v>
          </cell>
          <cell r="B695">
            <v>61102</v>
          </cell>
          <cell r="C695">
            <v>1</v>
          </cell>
        </row>
        <row r="696">
          <cell r="A696">
            <v>3400003163</v>
          </cell>
          <cell r="B696">
            <v>61102</v>
          </cell>
          <cell r="C696">
            <v>1</v>
          </cell>
        </row>
        <row r="697">
          <cell r="A697">
            <v>3400003164</v>
          </cell>
          <cell r="B697">
            <v>61102</v>
          </cell>
          <cell r="C697">
            <v>1</v>
          </cell>
        </row>
        <row r="698">
          <cell r="A698">
            <v>3400003165</v>
          </cell>
          <cell r="B698">
            <v>61102</v>
          </cell>
          <cell r="C698">
            <v>1</v>
          </cell>
        </row>
        <row r="699">
          <cell r="A699">
            <v>3400003165</v>
          </cell>
          <cell r="B699">
            <v>61102</v>
          </cell>
          <cell r="C699">
            <v>1</v>
          </cell>
        </row>
        <row r="700">
          <cell r="A700">
            <v>3400003166</v>
          </cell>
          <cell r="B700">
            <v>61102</v>
          </cell>
          <cell r="C700">
            <v>1</v>
          </cell>
        </row>
        <row r="701">
          <cell r="A701">
            <v>3400003167</v>
          </cell>
          <cell r="B701">
            <v>61102</v>
          </cell>
          <cell r="C701">
            <v>1</v>
          </cell>
        </row>
        <row r="702">
          <cell r="A702">
            <v>3400003168</v>
          </cell>
          <cell r="B702">
            <v>61102</v>
          </cell>
          <cell r="C702">
            <v>1</v>
          </cell>
        </row>
        <row r="703">
          <cell r="A703">
            <v>3400003168</v>
          </cell>
          <cell r="B703">
            <v>61102</v>
          </cell>
          <cell r="C703">
            <v>1</v>
          </cell>
        </row>
        <row r="704">
          <cell r="A704">
            <v>3400003169</v>
          </cell>
          <cell r="B704">
            <v>61102</v>
          </cell>
          <cell r="C704">
            <v>1</v>
          </cell>
        </row>
        <row r="705">
          <cell r="A705">
            <v>3400003170</v>
          </cell>
          <cell r="B705">
            <v>61102</v>
          </cell>
          <cell r="C705">
            <v>1</v>
          </cell>
        </row>
        <row r="706">
          <cell r="A706">
            <v>3400003171</v>
          </cell>
          <cell r="B706">
            <v>61102</v>
          </cell>
          <cell r="C706">
            <v>1</v>
          </cell>
        </row>
        <row r="707">
          <cell r="A707">
            <v>3400003172</v>
          </cell>
          <cell r="B707">
            <v>61102</v>
          </cell>
          <cell r="C707">
            <v>1</v>
          </cell>
        </row>
        <row r="708">
          <cell r="A708">
            <v>3400003173</v>
          </cell>
          <cell r="B708">
            <v>61102</v>
          </cell>
          <cell r="C708">
            <v>1</v>
          </cell>
        </row>
        <row r="709">
          <cell r="A709">
            <v>3400003174</v>
          </cell>
          <cell r="B709">
            <v>61102</v>
          </cell>
          <cell r="C709">
            <v>1</v>
          </cell>
        </row>
        <row r="710">
          <cell r="A710">
            <v>3400003175</v>
          </cell>
          <cell r="B710">
            <v>61102</v>
          </cell>
          <cell r="C710">
            <v>1</v>
          </cell>
        </row>
        <row r="711">
          <cell r="A711">
            <v>3400003176</v>
          </cell>
          <cell r="B711">
            <v>61162</v>
          </cell>
          <cell r="C711">
            <v>1</v>
          </cell>
        </row>
        <row r="712">
          <cell r="A712">
            <v>3400003177</v>
          </cell>
          <cell r="B712">
            <v>61162</v>
          </cell>
          <cell r="C712">
            <v>1</v>
          </cell>
        </row>
        <row r="713">
          <cell r="A713">
            <v>3400003178</v>
          </cell>
          <cell r="B713">
            <v>61201</v>
          </cell>
          <cell r="C713">
            <v>7</v>
          </cell>
        </row>
        <row r="714">
          <cell r="A714">
            <v>3400003179</v>
          </cell>
          <cell r="B714">
            <v>61162</v>
          </cell>
          <cell r="C714">
            <v>1</v>
          </cell>
        </row>
        <row r="715">
          <cell r="A715">
            <v>3400003180</v>
          </cell>
          <cell r="B715">
            <v>61162</v>
          </cell>
          <cell r="C715">
            <v>1</v>
          </cell>
        </row>
        <row r="716">
          <cell r="A716">
            <v>3400003181</v>
          </cell>
          <cell r="B716">
            <v>61162</v>
          </cell>
          <cell r="C716">
            <v>1</v>
          </cell>
        </row>
        <row r="717">
          <cell r="A717">
            <v>3400003182</v>
          </cell>
          <cell r="B717">
            <v>61162</v>
          </cell>
          <cell r="C717">
            <v>1</v>
          </cell>
        </row>
        <row r="718">
          <cell r="A718">
            <v>3400003183</v>
          </cell>
          <cell r="B718">
            <v>61162</v>
          </cell>
          <cell r="C718">
            <v>1</v>
          </cell>
        </row>
        <row r="719">
          <cell r="A719">
            <v>3400003184</v>
          </cell>
          <cell r="B719">
            <v>61162</v>
          </cell>
          <cell r="C719">
            <v>1</v>
          </cell>
        </row>
        <row r="720">
          <cell r="A720">
            <v>3400003185</v>
          </cell>
          <cell r="B720">
            <v>61162</v>
          </cell>
          <cell r="C720">
            <v>1</v>
          </cell>
        </row>
        <row r="721">
          <cell r="A721">
            <v>3400003186</v>
          </cell>
          <cell r="B721">
            <v>61162</v>
          </cell>
          <cell r="C721">
            <v>1</v>
          </cell>
        </row>
        <row r="722">
          <cell r="A722">
            <v>3400003187</v>
          </cell>
          <cell r="B722">
            <v>61162</v>
          </cell>
          <cell r="C722">
            <v>1</v>
          </cell>
        </row>
        <row r="723">
          <cell r="A723">
            <v>3400003188</v>
          </cell>
          <cell r="B723">
            <v>61162</v>
          </cell>
          <cell r="C723">
            <v>1</v>
          </cell>
        </row>
        <row r="724">
          <cell r="A724">
            <v>3400003189</v>
          </cell>
          <cell r="B724">
            <v>61162</v>
          </cell>
          <cell r="C724">
            <v>1</v>
          </cell>
        </row>
        <row r="725">
          <cell r="A725">
            <v>3400003190</v>
          </cell>
          <cell r="B725">
            <v>61162</v>
          </cell>
          <cell r="C725">
            <v>1</v>
          </cell>
        </row>
        <row r="726">
          <cell r="A726">
            <v>3400003191</v>
          </cell>
          <cell r="B726">
            <v>61162</v>
          </cell>
          <cell r="C726">
            <v>1</v>
          </cell>
        </row>
        <row r="727">
          <cell r="A727">
            <v>3400003192</v>
          </cell>
          <cell r="B727">
            <v>61162</v>
          </cell>
          <cell r="C727">
            <v>1</v>
          </cell>
        </row>
        <row r="728">
          <cell r="A728">
            <v>3400003193</v>
          </cell>
          <cell r="B728">
            <v>61162</v>
          </cell>
          <cell r="C728">
            <v>2</v>
          </cell>
        </row>
        <row r="729">
          <cell r="A729">
            <v>3400003194</v>
          </cell>
          <cell r="B729">
            <v>61162</v>
          </cell>
          <cell r="C729">
            <v>1</v>
          </cell>
        </row>
        <row r="730">
          <cell r="A730">
            <v>3400003195</v>
          </cell>
          <cell r="B730">
            <v>61162</v>
          </cell>
          <cell r="C730">
            <v>1</v>
          </cell>
        </row>
        <row r="731">
          <cell r="A731">
            <v>3400003196</v>
          </cell>
          <cell r="B731">
            <v>61162</v>
          </cell>
          <cell r="C731">
            <v>1</v>
          </cell>
        </row>
        <row r="732">
          <cell r="A732">
            <v>3400003197</v>
          </cell>
          <cell r="B732">
            <v>61162</v>
          </cell>
          <cell r="C732">
            <v>1</v>
          </cell>
        </row>
        <row r="733">
          <cell r="A733">
            <v>3400003198</v>
          </cell>
          <cell r="B733">
            <v>61162</v>
          </cell>
          <cell r="C733">
            <v>1</v>
          </cell>
        </row>
        <row r="734">
          <cell r="A734">
            <v>3400003199</v>
          </cell>
          <cell r="B734">
            <v>61102</v>
          </cell>
          <cell r="C734">
            <v>1</v>
          </cell>
        </row>
        <row r="735">
          <cell r="A735">
            <v>3400003200</v>
          </cell>
          <cell r="B735">
            <v>61155</v>
          </cell>
          <cell r="C735">
            <v>1</v>
          </cell>
        </row>
        <row r="736">
          <cell r="A736">
            <v>3400003201</v>
          </cell>
          <cell r="B736">
            <v>61158</v>
          </cell>
          <cell r="C736">
            <v>1</v>
          </cell>
        </row>
        <row r="737">
          <cell r="A737">
            <v>3400003202</v>
          </cell>
          <cell r="B737">
            <v>61108</v>
          </cell>
          <cell r="C737">
            <v>1</v>
          </cell>
        </row>
        <row r="738">
          <cell r="A738">
            <v>3400003203</v>
          </cell>
          <cell r="B738">
            <v>61200</v>
          </cell>
          <cell r="C738">
            <v>1</v>
          </cell>
        </row>
        <row r="739">
          <cell r="A739">
            <v>3400003204</v>
          </cell>
          <cell r="B739">
            <v>61109</v>
          </cell>
          <cell r="C739">
            <v>1</v>
          </cell>
        </row>
        <row r="740">
          <cell r="A740">
            <v>3400003205</v>
          </cell>
          <cell r="B740">
            <v>61116</v>
          </cell>
          <cell r="C740">
            <v>1</v>
          </cell>
        </row>
        <row r="741">
          <cell r="A741">
            <v>3400003206</v>
          </cell>
          <cell r="B741">
            <v>61116</v>
          </cell>
          <cell r="C741">
            <v>1</v>
          </cell>
        </row>
        <row r="742">
          <cell r="A742">
            <v>3400003207</v>
          </cell>
          <cell r="B742">
            <v>61158</v>
          </cell>
          <cell r="C742">
            <v>1</v>
          </cell>
        </row>
        <row r="743">
          <cell r="A743">
            <v>3400003208</v>
          </cell>
          <cell r="B743">
            <v>61103</v>
          </cell>
          <cell r="C743">
            <v>1</v>
          </cell>
        </row>
        <row r="744">
          <cell r="A744">
            <v>3400003209</v>
          </cell>
          <cell r="B744">
            <v>61206</v>
          </cell>
          <cell r="C744">
            <v>1</v>
          </cell>
        </row>
        <row r="745">
          <cell r="A745">
            <v>3400003210</v>
          </cell>
          <cell r="B745">
            <v>61162</v>
          </cell>
          <cell r="C745">
            <v>1</v>
          </cell>
        </row>
        <row r="746">
          <cell r="A746">
            <v>3400003211</v>
          </cell>
          <cell r="B746">
            <v>61116</v>
          </cell>
          <cell r="C746">
            <v>1</v>
          </cell>
        </row>
        <row r="747">
          <cell r="A747">
            <v>3400003212</v>
          </cell>
          <cell r="B747">
            <v>61158</v>
          </cell>
          <cell r="C747">
            <v>1</v>
          </cell>
        </row>
        <row r="748">
          <cell r="A748">
            <v>3400003213</v>
          </cell>
          <cell r="B748">
            <v>61158</v>
          </cell>
          <cell r="C748">
            <v>1</v>
          </cell>
        </row>
        <row r="749">
          <cell r="A749">
            <v>3400003214</v>
          </cell>
          <cell r="B749">
            <v>61103</v>
          </cell>
          <cell r="C749">
            <v>1</v>
          </cell>
        </row>
        <row r="750">
          <cell r="A750">
            <v>3400003215</v>
          </cell>
          <cell r="B750">
            <v>61116</v>
          </cell>
          <cell r="C750">
            <v>1</v>
          </cell>
        </row>
        <row r="751">
          <cell r="A751">
            <v>3400003216</v>
          </cell>
          <cell r="B751">
            <v>61102</v>
          </cell>
          <cell r="C751">
            <v>1</v>
          </cell>
        </row>
        <row r="752">
          <cell r="A752">
            <v>3400003217</v>
          </cell>
          <cell r="B752">
            <v>61102</v>
          </cell>
          <cell r="C752">
            <v>1</v>
          </cell>
        </row>
        <row r="753">
          <cell r="A753">
            <v>3400003218</v>
          </cell>
          <cell r="B753">
            <v>61107</v>
          </cell>
          <cell r="C753">
            <v>1</v>
          </cell>
        </row>
        <row r="754">
          <cell r="A754">
            <v>3400003219</v>
          </cell>
          <cell r="B754">
            <v>61102</v>
          </cell>
          <cell r="C754">
            <v>1</v>
          </cell>
        </row>
        <row r="755">
          <cell r="A755">
            <v>3400003220</v>
          </cell>
          <cell r="B755">
            <v>61112</v>
          </cell>
          <cell r="C755">
            <v>1</v>
          </cell>
        </row>
        <row r="756">
          <cell r="A756">
            <v>3400003221</v>
          </cell>
          <cell r="B756">
            <v>61153</v>
          </cell>
          <cell r="C756">
            <v>1</v>
          </cell>
        </row>
        <row r="757">
          <cell r="A757">
            <v>3400003222</v>
          </cell>
          <cell r="B757">
            <v>61153</v>
          </cell>
          <cell r="C757">
            <v>1</v>
          </cell>
        </row>
        <row r="758">
          <cell r="A758">
            <v>3400003223</v>
          </cell>
          <cell r="B758">
            <v>61112</v>
          </cell>
          <cell r="C758">
            <v>1</v>
          </cell>
        </row>
        <row r="759">
          <cell r="A759">
            <v>3400003224</v>
          </cell>
          <cell r="B759">
            <v>61112</v>
          </cell>
          <cell r="C759">
            <v>1</v>
          </cell>
        </row>
        <row r="760">
          <cell r="A760">
            <v>3400003225</v>
          </cell>
          <cell r="B760">
            <v>61112</v>
          </cell>
          <cell r="C760">
            <v>1</v>
          </cell>
        </row>
        <row r="761">
          <cell r="A761">
            <v>3400003226</v>
          </cell>
          <cell r="B761">
            <v>61112</v>
          </cell>
          <cell r="C761">
            <v>1</v>
          </cell>
        </row>
        <row r="762">
          <cell r="A762">
            <v>3400003227</v>
          </cell>
          <cell r="B762">
            <v>61112</v>
          </cell>
          <cell r="C762">
            <v>1</v>
          </cell>
        </row>
        <row r="763">
          <cell r="A763">
            <v>3400003228</v>
          </cell>
          <cell r="B763">
            <v>61112</v>
          </cell>
          <cell r="C763">
            <v>1</v>
          </cell>
        </row>
        <row r="764">
          <cell r="A764">
            <v>3400003229</v>
          </cell>
          <cell r="B764">
            <v>61112</v>
          </cell>
          <cell r="C764">
            <v>1</v>
          </cell>
        </row>
        <row r="765">
          <cell r="A765">
            <v>3400003230</v>
          </cell>
          <cell r="B765">
            <v>61112</v>
          </cell>
          <cell r="C765">
            <v>1</v>
          </cell>
        </row>
        <row r="766">
          <cell r="A766">
            <v>3400003231</v>
          </cell>
          <cell r="B766">
            <v>61112</v>
          </cell>
          <cell r="C766">
            <v>1</v>
          </cell>
        </row>
        <row r="767">
          <cell r="A767">
            <v>3400003232</v>
          </cell>
          <cell r="B767">
            <v>61112</v>
          </cell>
          <cell r="C767">
            <v>1</v>
          </cell>
        </row>
        <row r="768">
          <cell r="A768">
            <v>3400003233</v>
          </cell>
          <cell r="B768">
            <v>61115</v>
          </cell>
          <cell r="C768">
            <v>1</v>
          </cell>
        </row>
        <row r="769">
          <cell r="A769">
            <v>3400003234</v>
          </cell>
          <cell r="B769">
            <v>61115</v>
          </cell>
          <cell r="C769">
            <v>1</v>
          </cell>
        </row>
        <row r="770">
          <cell r="A770">
            <v>3400003235</v>
          </cell>
          <cell r="B770">
            <v>61115</v>
          </cell>
          <cell r="C770">
            <v>1</v>
          </cell>
        </row>
        <row r="771">
          <cell r="A771">
            <v>3400003236</v>
          </cell>
          <cell r="B771">
            <v>61115</v>
          </cell>
          <cell r="C771">
            <v>1</v>
          </cell>
        </row>
        <row r="772">
          <cell r="A772">
            <v>3400003237</v>
          </cell>
          <cell r="B772">
            <v>61115</v>
          </cell>
          <cell r="C772">
            <v>1</v>
          </cell>
        </row>
        <row r="773">
          <cell r="A773">
            <v>3400003238</v>
          </cell>
          <cell r="B773">
            <v>61115</v>
          </cell>
          <cell r="C773">
            <v>1</v>
          </cell>
        </row>
        <row r="774">
          <cell r="A774">
            <v>3400003239</v>
          </cell>
          <cell r="B774">
            <v>61115</v>
          </cell>
          <cell r="C774">
            <v>1</v>
          </cell>
        </row>
        <row r="775">
          <cell r="A775">
            <v>3400003240</v>
          </cell>
          <cell r="B775">
            <v>61115</v>
          </cell>
          <cell r="C775">
            <v>1</v>
          </cell>
        </row>
        <row r="776">
          <cell r="A776">
            <v>3400003241</v>
          </cell>
          <cell r="B776">
            <v>61115</v>
          </cell>
          <cell r="C776">
            <v>1</v>
          </cell>
        </row>
        <row r="777">
          <cell r="A777">
            <v>3400003242</v>
          </cell>
          <cell r="B777">
            <v>61115</v>
          </cell>
          <cell r="C777">
            <v>1</v>
          </cell>
        </row>
        <row r="778">
          <cell r="A778">
            <v>3400003243</v>
          </cell>
          <cell r="B778">
            <v>61115</v>
          </cell>
          <cell r="C778">
            <v>1</v>
          </cell>
        </row>
        <row r="779">
          <cell r="A779">
            <v>3400003244</v>
          </cell>
          <cell r="B779">
            <v>61115</v>
          </cell>
          <cell r="C779">
            <v>1</v>
          </cell>
        </row>
        <row r="780">
          <cell r="A780">
            <v>3400003245</v>
          </cell>
          <cell r="B780">
            <v>61115</v>
          </cell>
          <cell r="C780">
            <v>1</v>
          </cell>
        </row>
        <row r="781">
          <cell r="A781">
            <v>3400003246</v>
          </cell>
          <cell r="B781">
            <v>61115</v>
          </cell>
          <cell r="C781">
            <v>1</v>
          </cell>
        </row>
        <row r="782">
          <cell r="A782">
            <v>3400003247</v>
          </cell>
          <cell r="B782">
            <v>61115</v>
          </cell>
          <cell r="C782">
            <v>1</v>
          </cell>
        </row>
        <row r="783">
          <cell r="A783">
            <v>3400003248</v>
          </cell>
          <cell r="B783">
            <v>61115</v>
          </cell>
          <cell r="C783">
            <v>1</v>
          </cell>
        </row>
        <row r="784">
          <cell r="A784">
            <v>3400003249</v>
          </cell>
          <cell r="B784">
            <v>61115</v>
          </cell>
          <cell r="C784">
            <v>1</v>
          </cell>
        </row>
        <row r="785">
          <cell r="A785">
            <v>3400003250</v>
          </cell>
          <cell r="B785">
            <v>61115</v>
          </cell>
          <cell r="C785">
            <v>1</v>
          </cell>
        </row>
        <row r="786">
          <cell r="A786">
            <v>3400003251</v>
          </cell>
          <cell r="B786">
            <v>61115</v>
          </cell>
          <cell r="C786">
            <v>1</v>
          </cell>
        </row>
        <row r="787">
          <cell r="A787">
            <v>3400003252</v>
          </cell>
          <cell r="B787">
            <v>61115</v>
          </cell>
          <cell r="C787">
            <v>1</v>
          </cell>
        </row>
        <row r="788">
          <cell r="A788">
            <v>3400003253</v>
          </cell>
          <cell r="B788">
            <v>61115</v>
          </cell>
          <cell r="C788">
            <v>1</v>
          </cell>
        </row>
        <row r="789">
          <cell r="A789">
            <v>3400003254</v>
          </cell>
          <cell r="B789">
            <v>61115</v>
          </cell>
          <cell r="C789">
            <v>1</v>
          </cell>
        </row>
        <row r="790">
          <cell r="A790">
            <v>3400003255</v>
          </cell>
          <cell r="B790">
            <v>61115</v>
          </cell>
          <cell r="C790">
            <v>1</v>
          </cell>
        </row>
        <row r="791">
          <cell r="A791">
            <v>3400003256</v>
          </cell>
          <cell r="B791">
            <v>61115</v>
          </cell>
          <cell r="C791">
            <v>1</v>
          </cell>
        </row>
        <row r="792">
          <cell r="A792">
            <v>3400003257</v>
          </cell>
          <cell r="B792">
            <v>61115</v>
          </cell>
          <cell r="C792">
            <v>1</v>
          </cell>
        </row>
        <row r="793">
          <cell r="A793">
            <v>3400003258</v>
          </cell>
          <cell r="B793">
            <v>61115</v>
          </cell>
          <cell r="C793">
            <v>1</v>
          </cell>
        </row>
        <row r="794">
          <cell r="A794">
            <v>3400003259</v>
          </cell>
          <cell r="B794">
            <v>61115</v>
          </cell>
          <cell r="C794">
            <v>1</v>
          </cell>
        </row>
        <row r="795">
          <cell r="A795">
            <v>3400003260</v>
          </cell>
          <cell r="B795">
            <v>61115</v>
          </cell>
          <cell r="C795">
            <v>1</v>
          </cell>
        </row>
        <row r="796">
          <cell r="A796">
            <v>3400003261</v>
          </cell>
          <cell r="B796">
            <v>61115</v>
          </cell>
          <cell r="C796">
            <v>1</v>
          </cell>
        </row>
        <row r="797">
          <cell r="A797">
            <v>3400003262</v>
          </cell>
          <cell r="B797">
            <v>61115</v>
          </cell>
          <cell r="C797">
            <v>1</v>
          </cell>
        </row>
        <row r="798">
          <cell r="A798">
            <v>3400003263</v>
          </cell>
          <cell r="B798">
            <v>61115</v>
          </cell>
          <cell r="C798">
            <v>1</v>
          </cell>
        </row>
        <row r="799">
          <cell r="A799">
            <v>3400003264</v>
          </cell>
          <cell r="B799">
            <v>61115</v>
          </cell>
          <cell r="C799">
            <v>1</v>
          </cell>
        </row>
        <row r="800">
          <cell r="A800">
            <v>3400003265</v>
          </cell>
          <cell r="B800">
            <v>61115</v>
          </cell>
          <cell r="C800">
            <v>1</v>
          </cell>
        </row>
        <row r="801">
          <cell r="A801">
            <v>3400003266</v>
          </cell>
          <cell r="B801">
            <v>61115</v>
          </cell>
          <cell r="C801">
            <v>1</v>
          </cell>
        </row>
        <row r="802">
          <cell r="A802">
            <v>3400003267</v>
          </cell>
          <cell r="B802">
            <v>61115</v>
          </cell>
          <cell r="C802">
            <v>1</v>
          </cell>
        </row>
        <row r="803">
          <cell r="A803">
            <v>3400003268</v>
          </cell>
          <cell r="B803">
            <v>61115</v>
          </cell>
          <cell r="C803">
            <v>1</v>
          </cell>
        </row>
        <row r="804">
          <cell r="A804">
            <v>3400003269</v>
          </cell>
          <cell r="B804">
            <v>61115</v>
          </cell>
          <cell r="C804">
            <v>1</v>
          </cell>
        </row>
        <row r="805">
          <cell r="A805">
            <v>3400003270</v>
          </cell>
          <cell r="B805">
            <v>61115</v>
          </cell>
          <cell r="C805">
            <v>1</v>
          </cell>
        </row>
        <row r="806">
          <cell r="A806">
            <v>3400003271</v>
          </cell>
          <cell r="B806">
            <v>61115</v>
          </cell>
          <cell r="C806">
            <v>1</v>
          </cell>
        </row>
        <row r="807">
          <cell r="A807">
            <v>3400003272</v>
          </cell>
          <cell r="B807">
            <v>61115</v>
          </cell>
          <cell r="C807">
            <v>1</v>
          </cell>
        </row>
        <row r="808">
          <cell r="A808">
            <v>3400003273</v>
          </cell>
          <cell r="B808">
            <v>61115</v>
          </cell>
          <cell r="C808">
            <v>1</v>
          </cell>
        </row>
        <row r="809">
          <cell r="A809">
            <v>3400003274</v>
          </cell>
          <cell r="B809">
            <v>61115</v>
          </cell>
          <cell r="C809">
            <v>1</v>
          </cell>
        </row>
        <row r="810">
          <cell r="A810">
            <v>3400003275</v>
          </cell>
          <cell r="B810">
            <v>61115</v>
          </cell>
          <cell r="C810">
            <v>1</v>
          </cell>
        </row>
        <row r="811">
          <cell r="A811">
            <v>3400003276</v>
          </cell>
          <cell r="B811">
            <v>61115</v>
          </cell>
          <cell r="C811">
            <v>1</v>
          </cell>
        </row>
        <row r="812">
          <cell r="A812">
            <v>3400003277</v>
          </cell>
          <cell r="B812">
            <v>61115</v>
          </cell>
          <cell r="C812">
            <v>1</v>
          </cell>
        </row>
        <row r="813">
          <cell r="A813">
            <v>3400003278</v>
          </cell>
          <cell r="B813">
            <v>61115</v>
          </cell>
          <cell r="C813">
            <v>1</v>
          </cell>
        </row>
        <row r="814">
          <cell r="A814">
            <v>3400003279</v>
          </cell>
          <cell r="B814">
            <v>61115</v>
          </cell>
          <cell r="C814">
            <v>1</v>
          </cell>
        </row>
        <row r="815">
          <cell r="A815">
            <v>3400003280</v>
          </cell>
          <cell r="B815">
            <v>61115</v>
          </cell>
          <cell r="C815">
            <v>1</v>
          </cell>
        </row>
        <row r="816">
          <cell r="A816">
            <v>3400003281</v>
          </cell>
          <cell r="B816">
            <v>61115</v>
          </cell>
          <cell r="C816">
            <v>2</v>
          </cell>
        </row>
        <row r="817">
          <cell r="A817">
            <v>3400003282</v>
          </cell>
          <cell r="B817">
            <v>61153</v>
          </cell>
          <cell r="C817">
            <v>1</v>
          </cell>
        </row>
        <row r="818">
          <cell r="A818">
            <v>3400003283</v>
          </cell>
          <cell r="B818">
            <v>61115</v>
          </cell>
          <cell r="C818">
            <v>6</v>
          </cell>
        </row>
        <row r="819">
          <cell r="A819">
            <v>3400003284</v>
          </cell>
          <cell r="B819">
            <v>61115</v>
          </cell>
          <cell r="C819">
            <v>2</v>
          </cell>
        </row>
        <row r="820">
          <cell r="A820">
            <v>3400003285</v>
          </cell>
          <cell r="B820">
            <v>61115</v>
          </cell>
          <cell r="C820">
            <v>12</v>
          </cell>
        </row>
        <row r="821">
          <cell r="A821">
            <v>3400003286</v>
          </cell>
          <cell r="B821">
            <v>61115</v>
          </cell>
          <cell r="C821">
            <v>2</v>
          </cell>
        </row>
        <row r="822">
          <cell r="A822">
            <v>3400003287</v>
          </cell>
          <cell r="B822">
            <v>61115</v>
          </cell>
          <cell r="C822">
            <v>1</v>
          </cell>
        </row>
        <row r="823">
          <cell r="A823">
            <v>3400003288</v>
          </cell>
          <cell r="B823">
            <v>61158</v>
          </cell>
          <cell r="C823">
            <v>1</v>
          </cell>
        </row>
        <row r="824">
          <cell r="A824">
            <v>3400003289</v>
          </cell>
          <cell r="B824">
            <v>61158</v>
          </cell>
          <cell r="C824">
            <v>1</v>
          </cell>
        </row>
        <row r="825">
          <cell r="A825">
            <v>3400003289</v>
          </cell>
          <cell r="B825">
            <v>61158</v>
          </cell>
          <cell r="C825">
            <v>1</v>
          </cell>
        </row>
        <row r="826">
          <cell r="A826">
            <v>3400003290</v>
          </cell>
          <cell r="B826">
            <v>61155</v>
          </cell>
          <cell r="C826">
            <v>1</v>
          </cell>
        </row>
        <row r="827">
          <cell r="A827">
            <v>3400003291</v>
          </cell>
          <cell r="B827">
            <v>61159</v>
          </cell>
          <cell r="C827">
            <v>1</v>
          </cell>
        </row>
        <row r="828">
          <cell r="A828">
            <v>3400003292</v>
          </cell>
          <cell r="B828">
            <v>61162</v>
          </cell>
          <cell r="C828">
            <v>1</v>
          </cell>
        </row>
        <row r="829">
          <cell r="A829">
            <v>3400003293</v>
          </cell>
          <cell r="B829">
            <v>61157</v>
          </cell>
          <cell r="C829">
            <v>1</v>
          </cell>
        </row>
        <row r="830">
          <cell r="A830">
            <v>3400003294</v>
          </cell>
          <cell r="B830">
            <v>61162</v>
          </cell>
          <cell r="C830">
            <v>1</v>
          </cell>
        </row>
        <row r="831">
          <cell r="A831">
            <v>3400003295</v>
          </cell>
          <cell r="B831">
            <v>61158</v>
          </cell>
          <cell r="C831">
            <v>1</v>
          </cell>
        </row>
        <row r="832">
          <cell r="A832">
            <v>3400003296</v>
          </cell>
          <cell r="B832">
            <v>61108</v>
          </cell>
          <cell r="C832">
            <v>25</v>
          </cell>
        </row>
        <row r="833">
          <cell r="A833">
            <v>3400003297</v>
          </cell>
          <cell r="B833">
            <v>61119</v>
          </cell>
          <cell r="C833">
            <v>1</v>
          </cell>
        </row>
        <row r="834">
          <cell r="A834">
            <v>3400003298</v>
          </cell>
          <cell r="B834">
            <v>61150</v>
          </cell>
          <cell r="C834">
            <v>8</v>
          </cell>
        </row>
        <row r="835">
          <cell r="A835">
            <v>3400003299</v>
          </cell>
          <cell r="B835">
            <v>61107</v>
          </cell>
          <cell r="C835">
            <v>23</v>
          </cell>
        </row>
        <row r="836">
          <cell r="A836">
            <v>3400003300</v>
          </cell>
          <cell r="B836">
            <v>61101</v>
          </cell>
          <cell r="C836">
            <v>1</v>
          </cell>
        </row>
        <row r="837">
          <cell r="A837">
            <v>3400003301</v>
          </cell>
          <cell r="B837">
            <v>61155</v>
          </cell>
          <cell r="C837">
            <v>6</v>
          </cell>
        </row>
        <row r="838">
          <cell r="A838">
            <v>3400003302</v>
          </cell>
          <cell r="B838">
            <v>61159</v>
          </cell>
          <cell r="C838">
            <v>4</v>
          </cell>
        </row>
        <row r="839">
          <cell r="A839">
            <v>3400003303</v>
          </cell>
          <cell r="B839">
            <v>61108</v>
          </cell>
          <cell r="C839">
            <v>1</v>
          </cell>
        </row>
        <row r="840">
          <cell r="A840">
            <v>3400003304</v>
          </cell>
          <cell r="B840">
            <v>61203</v>
          </cell>
          <cell r="C840">
            <v>1</v>
          </cell>
        </row>
        <row r="841">
          <cell r="A841">
            <v>3400003305</v>
          </cell>
          <cell r="B841">
            <v>61203</v>
          </cell>
          <cell r="C841">
            <v>1</v>
          </cell>
        </row>
        <row r="842">
          <cell r="A842">
            <v>3400003306</v>
          </cell>
          <cell r="B842">
            <v>61203</v>
          </cell>
          <cell r="C842">
            <v>1</v>
          </cell>
        </row>
        <row r="843">
          <cell r="A843">
            <v>3400003307</v>
          </cell>
          <cell r="B843">
            <v>61203</v>
          </cell>
          <cell r="C843">
            <v>1</v>
          </cell>
        </row>
        <row r="844">
          <cell r="A844">
            <v>3400003308</v>
          </cell>
          <cell r="B844">
            <v>61203</v>
          </cell>
          <cell r="C844">
            <v>1</v>
          </cell>
        </row>
        <row r="845">
          <cell r="A845">
            <v>3400003309</v>
          </cell>
          <cell r="B845">
            <v>61203</v>
          </cell>
          <cell r="C845">
            <v>1</v>
          </cell>
        </row>
        <row r="846">
          <cell r="A846">
            <v>3400003310</v>
          </cell>
          <cell r="B846">
            <v>61203</v>
          </cell>
          <cell r="C846">
            <v>1</v>
          </cell>
        </row>
        <row r="847">
          <cell r="A847">
            <v>3400003311</v>
          </cell>
          <cell r="B847">
            <v>61203</v>
          </cell>
          <cell r="C847">
            <v>1</v>
          </cell>
        </row>
        <row r="848">
          <cell r="A848">
            <v>3400003312</v>
          </cell>
          <cell r="B848">
            <v>61116</v>
          </cell>
          <cell r="C848">
            <v>1</v>
          </cell>
        </row>
        <row r="849">
          <cell r="A849">
            <v>3400003313</v>
          </cell>
          <cell r="B849">
            <v>61116</v>
          </cell>
          <cell r="C849">
            <v>1</v>
          </cell>
        </row>
        <row r="850">
          <cell r="A850">
            <v>3400003314</v>
          </cell>
          <cell r="B850">
            <v>61116</v>
          </cell>
          <cell r="C850">
            <v>1</v>
          </cell>
        </row>
        <row r="851">
          <cell r="A851">
            <v>3400003315</v>
          </cell>
          <cell r="B851">
            <v>61200</v>
          </cell>
          <cell r="C851">
            <v>13</v>
          </cell>
        </row>
        <row r="852">
          <cell r="A852">
            <v>3400003316</v>
          </cell>
          <cell r="B852">
            <v>61161</v>
          </cell>
          <cell r="C852">
            <v>1</v>
          </cell>
        </row>
        <row r="853">
          <cell r="A853">
            <v>3400003317</v>
          </cell>
          <cell r="B853">
            <v>61108</v>
          </cell>
          <cell r="C853">
            <v>1</v>
          </cell>
        </row>
        <row r="854">
          <cell r="A854">
            <v>3400003318</v>
          </cell>
          <cell r="B854">
            <v>61101</v>
          </cell>
          <cell r="C854">
            <v>1</v>
          </cell>
        </row>
        <row r="855">
          <cell r="A855">
            <v>3400003319</v>
          </cell>
          <cell r="B855">
            <v>61101</v>
          </cell>
          <cell r="C855">
            <v>1</v>
          </cell>
        </row>
        <row r="856">
          <cell r="A856">
            <v>3400003320</v>
          </cell>
          <cell r="B856">
            <v>61101</v>
          </cell>
          <cell r="C856">
            <v>1</v>
          </cell>
        </row>
        <row r="857">
          <cell r="A857">
            <v>3400003321</v>
          </cell>
          <cell r="B857">
            <v>61101</v>
          </cell>
          <cell r="C857">
            <v>1</v>
          </cell>
        </row>
        <row r="858">
          <cell r="A858">
            <v>3400003322</v>
          </cell>
          <cell r="B858">
            <v>61158</v>
          </cell>
          <cell r="C858">
            <v>1</v>
          </cell>
        </row>
        <row r="859">
          <cell r="A859">
            <v>3400003323</v>
          </cell>
          <cell r="B859">
            <v>61161</v>
          </cell>
          <cell r="C859">
            <v>1</v>
          </cell>
        </row>
        <row r="860">
          <cell r="A860">
            <v>3400003324</v>
          </cell>
          <cell r="B860">
            <v>61161</v>
          </cell>
          <cell r="C860">
            <v>1</v>
          </cell>
        </row>
        <row r="861">
          <cell r="A861">
            <v>3400003325</v>
          </cell>
          <cell r="B861">
            <v>61162</v>
          </cell>
          <cell r="C861">
            <v>1</v>
          </cell>
        </row>
        <row r="862">
          <cell r="A862">
            <v>3400003326</v>
          </cell>
          <cell r="B862">
            <v>61162</v>
          </cell>
          <cell r="C862">
            <v>1</v>
          </cell>
        </row>
        <row r="863">
          <cell r="A863">
            <v>3400003327</v>
          </cell>
          <cell r="B863">
            <v>61158</v>
          </cell>
          <cell r="C863">
            <v>1</v>
          </cell>
        </row>
        <row r="864">
          <cell r="A864">
            <v>3400003328</v>
          </cell>
          <cell r="B864">
            <v>61118</v>
          </cell>
          <cell r="C864">
            <v>1</v>
          </cell>
        </row>
        <row r="865">
          <cell r="A865">
            <v>3400003329</v>
          </cell>
          <cell r="B865">
            <v>61109</v>
          </cell>
          <cell r="C865">
            <v>1</v>
          </cell>
        </row>
        <row r="866">
          <cell r="A866">
            <v>3400003330</v>
          </cell>
          <cell r="B866">
            <v>61109</v>
          </cell>
          <cell r="C866">
            <v>1</v>
          </cell>
        </row>
        <row r="867">
          <cell r="A867">
            <v>3400003331</v>
          </cell>
          <cell r="B867">
            <v>61155</v>
          </cell>
          <cell r="C867">
            <v>1</v>
          </cell>
        </row>
        <row r="868">
          <cell r="A868">
            <v>3400003332</v>
          </cell>
          <cell r="B868">
            <v>61102</v>
          </cell>
          <cell r="C868">
            <v>1</v>
          </cell>
        </row>
        <row r="869">
          <cell r="A869">
            <v>3400003333</v>
          </cell>
          <cell r="B869">
            <v>61104</v>
          </cell>
          <cell r="C869">
            <v>2</v>
          </cell>
        </row>
        <row r="870">
          <cell r="A870">
            <v>3400003334</v>
          </cell>
          <cell r="B870">
            <v>61112</v>
          </cell>
          <cell r="C870">
            <v>1</v>
          </cell>
        </row>
        <row r="871">
          <cell r="A871">
            <v>3400003335</v>
          </cell>
          <cell r="B871">
            <v>61150</v>
          </cell>
          <cell r="C871">
            <v>3</v>
          </cell>
        </row>
        <row r="872">
          <cell r="A872">
            <v>3400003336</v>
          </cell>
          <cell r="B872">
            <v>61102</v>
          </cell>
          <cell r="C872">
            <v>1</v>
          </cell>
        </row>
        <row r="873">
          <cell r="A873">
            <v>3400003337</v>
          </cell>
          <cell r="B873">
            <v>61159</v>
          </cell>
          <cell r="C873">
            <v>1</v>
          </cell>
        </row>
        <row r="874">
          <cell r="A874">
            <v>3400003338</v>
          </cell>
          <cell r="B874">
            <v>61155</v>
          </cell>
          <cell r="C874">
            <v>1</v>
          </cell>
        </row>
        <row r="875">
          <cell r="A875">
            <v>3400003339</v>
          </cell>
          <cell r="B875">
            <v>61155</v>
          </cell>
          <cell r="C875">
            <v>1</v>
          </cell>
        </row>
        <row r="876">
          <cell r="A876">
            <v>3400003340</v>
          </cell>
          <cell r="B876">
            <v>61116</v>
          </cell>
          <cell r="C876">
            <v>1</v>
          </cell>
        </row>
        <row r="877">
          <cell r="A877">
            <v>3400003340</v>
          </cell>
          <cell r="B877">
            <v>61116</v>
          </cell>
          <cell r="C877">
            <v>1</v>
          </cell>
        </row>
        <row r="878">
          <cell r="A878">
            <v>3400003341</v>
          </cell>
          <cell r="B878">
            <v>61108</v>
          </cell>
          <cell r="C878">
            <v>1</v>
          </cell>
        </row>
        <row r="879">
          <cell r="A879">
            <v>3400003342</v>
          </cell>
          <cell r="B879">
            <v>61116</v>
          </cell>
          <cell r="C879">
            <v>1</v>
          </cell>
        </row>
        <row r="880">
          <cell r="A880">
            <v>3400003343</v>
          </cell>
          <cell r="B880">
            <v>61158</v>
          </cell>
          <cell r="C880">
            <v>1</v>
          </cell>
        </row>
        <row r="881">
          <cell r="A881">
            <v>3400003344</v>
          </cell>
          <cell r="B881">
            <v>61158</v>
          </cell>
          <cell r="C881">
            <v>1</v>
          </cell>
        </row>
        <row r="882">
          <cell r="A882">
            <v>3400003345</v>
          </cell>
          <cell r="B882">
            <v>61200</v>
          </cell>
          <cell r="C882">
            <v>140</v>
          </cell>
        </row>
        <row r="883">
          <cell r="A883">
            <v>3400003346</v>
          </cell>
          <cell r="B883">
            <v>61200</v>
          </cell>
          <cell r="C883">
            <v>280</v>
          </cell>
        </row>
        <row r="884">
          <cell r="A884">
            <v>3400003347</v>
          </cell>
          <cell r="B884">
            <v>61155</v>
          </cell>
          <cell r="C884">
            <v>1</v>
          </cell>
        </row>
        <row r="885">
          <cell r="A885">
            <v>3400003347</v>
          </cell>
          <cell r="B885">
            <v>61155</v>
          </cell>
          <cell r="C885">
            <v>1</v>
          </cell>
        </row>
        <row r="886">
          <cell r="A886">
            <v>3400003348</v>
          </cell>
          <cell r="B886">
            <v>61102</v>
          </cell>
          <cell r="C886">
            <v>1</v>
          </cell>
        </row>
        <row r="887">
          <cell r="A887">
            <v>3400003349</v>
          </cell>
          <cell r="B887">
            <v>61102</v>
          </cell>
          <cell r="C887">
            <v>1</v>
          </cell>
        </row>
        <row r="888">
          <cell r="A888">
            <v>3400003350</v>
          </cell>
          <cell r="B888">
            <v>61160</v>
          </cell>
          <cell r="C888">
            <v>1</v>
          </cell>
        </row>
        <row r="889">
          <cell r="A889">
            <v>3400003351</v>
          </cell>
          <cell r="B889">
            <v>61161</v>
          </cell>
          <cell r="C889">
            <v>1</v>
          </cell>
        </row>
        <row r="890">
          <cell r="A890">
            <v>3400003352</v>
          </cell>
          <cell r="B890">
            <v>61157</v>
          </cell>
          <cell r="C890">
            <v>1</v>
          </cell>
        </row>
        <row r="891">
          <cell r="A891">
            <v>3400003353</v>
          </cell>
          <cell r="B891">
            <v>61102</v>
          </cell>
          <cell r="C891">
            <v>1</v>
          </cell>
        </row>
        <row r="892">
          <cell r="A892">
            <v>3400003354</v>
          </cell>
          <cell r="B892">
            <v>61101</v>
          </cell>
          <cell r="C892">
            <v>1</v>
          </cell>
        </row>
        <row r="893">
          <cell r="A893">
            <v>3400003355</v>
          </cell>
          <cell r="B893">
            <v>61102</v>
          </cell>
          <cell r="C893">
            <v>1</v>
          </cell>
        </row>
        <row r="894">
          <cell r="A894">
            <v>3400003356</v>
          </cell>
          <cell r="B894">
            <v>61200</v>
          </cell>
          <cell r="C894">
            <v>6</v>
          </cell>
        </row>
        <row r="895">
          <cell r="A895">
            <v>3400003357</v>
          </cell>
          <cell r="B895">
            <v>61115</v>
          </cell>
          <cell r="C895">
            <v>1</v>
          </cell>
        </row>
        <row r="896">
          <cell r="A896">
            <v>3400003358</v>
          </cell>
          <cell r="B896">
            <v>61107</v>
          </cell>
          <cell r="C896">
            <v>53</v>
          </cell>
        </row>
        <row r="897">
          <cell r="A897">
            <v>3400003359</v>
          </cell>
          <cell r="B897">
            <v>61115</v>
          </cell>
          <cell r="C897">
            <v>1</v>
          </cell>
        </row>
        <row r="898">
          <cell r="A898">
            <v>3400003360</v>
          </cell>
          <cell r="B898">
            <v>61109</v>
          </cell>
          <cell r="C898">
            <v>1</v>
          </cell>
        </row>
        <row r="899">
          <cell r="A899">
            <v>3400003361</v>
          </cell>
          <cell r="B899">
            <v>61155</v>
          </cell>
          <cell r="C899">
            <v>1</v>
          </cell>
        </row>
        <row r="900">
          <cell r="A900">
            <v>3400003362</v>
          </cell>
          <cell r="B900">
            <v>61102</v>
          </cell>
          <cell r="C900">
            <v>1</v>
          </cell>
        </row>
        <row r="901">
          <cell r="A901">
            <v>3400003363</v>
          </cell>
          <cell r="B901">
            <v>61160</v>
          </cell>
          <cell r="C901">
            <v>1</v>
          </cell>
        </row>
        <row r="902">
          <cell r="A902">
            <v>3400003364</v>
          </cell>
          <cell r="B902">
            <v>61116</v>
          </cell>
          <cell r="C902">
            <v>1</v>
          </cell>
        </row>
        <row r="903">
          <cell r="A903">
            <v>3400003365</v>
          </cell>
          <cell r="B903">
            <v>61108</v>
          </cell>
          <cell r="C903">
            <v>2</v>
          </cell>
        </row>
        <row r="904">
          <cell r="A904">
            <v>3400003366</v>
          </cell>
          <cell r="B904">
            <v>61150</v>
          </cell>
          <cell r="C904">
            <v>27</v>
          </cell>
        </row>
        <row r="905">
          <cell r="A905">
            <v>3400003367</v>
          </cell>
          <cell r="B905">
            <v>61150</v>
          </cell>
          <cell r="C905">
            <v>1350</v>
          </cell>
        </row>
        <row r="906">
          <cell r="A906">
            <v>3400003368</v>
          </cell>
          <cell r="B906">
            <v>61156</v>
          </cell>
          <cell r="C906">
            <v>84</v>
          </cell>
        </row>
        <row r="907">
          <cell r="A907">
            <v>3400003368</v>
          </cell>
          <cell r="B907">
            <v>61156</v>
          </cell>
          <cell r="C907">
            <v>84</v>
          </cell>
        </row>
        <row r="908">
          <cell r="A908">
            <v>3400003369</v>
          </cell>
          <cell r="B908">
            <v>61150</v>
          </cell>
          <cell r="C908">
            <v>1</v>
          </cell>
        </row>
        <row r="909">
          <cell r="A909">
            <v>3400003370</v>
          </cell>
          <cell r="B909">
            <v>61155</v>
          </cell>
          <cell r="C909">
            <v>1</v>
          </cell>
        </row>
        <row r="910">
          <cell r="A910">
            <v>3400003371</v>
          </cell>
          <cell r="B910">
            <v>61155</v>
          </cell>
          <cell r="C910">
            <v>1</v>
          </cell>
        </row>
        <row r="911">
          <cell r="A911">
            <v>3400003372</v>
          </cell>
          <cell r="B911">
            <v>61206</v>
          </cell>
          <cell r="C911">
            <v>1</v>
          </cell>
        </row>
        <row r="912">
          <cell r="A912">
            <v>3400003373</v>
          </cell>
          <cell r="B912">
            <v>61119</v>
          </cell>
          <cell r="C912">
            <v>1</v>
          </cell>
        </row>
        <row r="913">
          <cell r="A913">
            <v>3400003374</v>
          </cell>
          <cell r="B913">
            <v>61102</v>
          </cell>
          <cell r="C913">
            <v>1</v>
          </cell>
        </row>
        <row r="914">
          <cell r="A914">
            <v>3400003375</v>
          </cell>
          <cell r="B914">
            <v>61102</v>
          </cell>
          <cell r="C914">
            <v>1</v>
          </cell>
        </row>
        <row r="915">
          <cell r="A915">
            <v>3400003376</v>
          </cell>
          <cell r="B915">
            <v>61102</v>
          </cell>
          <cell r="C915">
            <v>1</v>
          </cell>
        </row>
        <row r="916">
          <cell r="A916">
            <v>3400003377</v>
          </cell>
          <cell r="B916">
            <v>61102</v>
          </cell>
          <cell r="C916">
            <v>1</v>
          </cell>
        </row>
        <row r="917">
          <cell r="A917">
            <v>3400003378</v>
          </cell>
          <cell r="B917">
            <v>61102</v>
          </cell>
          <cell r="C917">
            <v>1</v>
          </cell>
        </row>
        <row r="918">
          <cell r="A918">
            <v>3400003379</v>
          </cell>
          <cell r="B918">
            <v>61102</v>
          </cell>
          <cell r="C918">
            <v>1</v>
          </cell>
        </row>
        <row r="919">
          <cell r="A919">
            <v>3400003380</v>
          </cell>
          <cell r="B919">
            <v>61102</v>
          </cell>
          <cell r="C919">
            <v>1</v>
          </cell>
        </row>
        <row r="920">
          <cell r="A920">
            <v>3400003381</v>
          </cell>
          <cell r="B920">
            <v>61103</v>
          </cell>
          <cell r="C920">
            <v>1</v>
          </cell>
        </row>
        <row r="921">
          <cell r="A921">
            <v>3400003382</v>
          </cell>
          <cell r="B921">
            <v>61103</v>
          </cell>
          <cell r="C921">
            <v>1</v>
          </cell>
        </row>
        <row r="922">
          <cell r="A922">
            <v>3400003383</v>
          </cell>
          <cell r="B922">
            <v>61103</v>
          </cell>
          <cell r="C922">
            <v>1</v>
          </cell>
        </row>
        <row r="923">
          <cell r="A923">
            <v>3400003384</v>
          </cell>
          <cell r="B923">
            <v>61103</v>
          </cell>
          <cell r="C923">
            <v>1</v>
          </cell>
        </row>
        <row r="924">
          <cell r="A924">
            <v>3400003385</v>
          </cell>
          <cell r="B924">
            <v>61103</v>
          </cell>
          <cell r="C924">
            <v>1</v>
          </cell>
        </row>
        <row r="925">
          <cell r="A925">
            <v>3400003386</v>
          </cell>
          <cell r="B925">
            <v>61103</v>
          </cell>
          <cell r="C925">
            <v>1</v>
          </cell>
        </row>
        <row r="926">
          <cell r="A926">
            <v>3400003387</v>
          </cell>
          <cell r="B926">
            <v>61103</v>
          </cell>
          <cell r="C926">
            <v>1</v>
          </cell>
        </row>
        <row r="927">
          <cell r="A927">
            <v>3400003388</v>
          </cell>
          <cell r="B927">
            <v>61103</v>
          </cell>
          <cell r="C927">
            <v>1</v>
          </cell>
        </row>
        <row r="928">
          <cell r="A928">
            <v>3400003389</v>
          </cell>
          <cell r="B928">
            <v>61102</v>
          </cell>
          <cell r="C928">
            <v>1</v>
          </cell>
        </row>
        <row r="929">
          <cell r="A929">
            <v>3400003390</v>
          </cell>
          <cell r="B929">
            <v>61102</v>
          </cell>
          <cell r="C929">
            <v>1</v>
          </cell>
        </row>
        <row r="930">
          <cell r="A930">
            <v>3400003391</v>
          </cell>
          <cell r="B930">
            <v>61102</v>
          </cell>
          <cell r="C930">
            <v>1</v>
          </cell>
        </row>
        <row r="931">
          <cell r="A931">
            <v>3400003392</v>
          </cell>
          <cell r="B931">
            <v>61102</v>
          </cell>
          <cell r="C931">
            <v>1</v>
          </cell>
        </row>
        <row r="932">
          <cell r="A932">
            <v>3400003393</v>
          </cell>
          <cell r="B932">
            <v>61102</v>
          </cell>
          <cell r="C932">
            <v>1</v>
          </cell>
        </row>
        <row r="933">
          <cell r="A933">
            <v>3400003394</v>
          </cell>
          <cell r="B933">
            <v>61102</v>
          </cell>
          <cell r="C933">
            <v>1</v>
          </cell>
        </row>
        <row r="934">
          <cell r="A934">
            <v>3400003395</v>
          </cell>
          <cell r="B934">
            <v>61102</v>
          </cell>
          <cell r="C934">
            <v>1</v>
          </cell>
        </row>
        <row r="935">
          <cell r="A935">
            <v>3400003396</v>
          </cell>
          <cell r="B935">
            <v>61102</v>
          </cell>
          <cell r="C935">
            <v>1</v>
          </cell>
        </row>
        <row r="936">
          <cell r="A936">
            <v>3400003397</v>
          </cell>
          <cell r="B936">
            <v>61102</v>
          </cell>
          <cell r="C936">
            <v>1</v>
          </cell>
        </row>
        <row r="937">
          <cell r="A937">
            <v>3400003398</v>
          </cell>
          <cell r="B937">
            <v>61102</v>
          </cell>
          <cell r="C937">
            <v>1</v>
          </cell>
        </row>
        <row r="938">
          <cell r="A938">
            <v>3400003399</v>
          </cell>
          <cell r="B938">
            <v>61102</v>
          </cell>
          <cell r="C938">
            <v>1</v>
          </cell>
        </row>
        <row r="939">
          <cell r="A939">
            <v>3400003400</v>
          </cell>
          <cell r="B939">
            <v>61102</v>
          </cell>
          <cell r="C939">
            <v>1</v>
          </cell>
        </row>
        <row r="940">
          <cell r="A940">
            <v>3400003401</v>
          </cell>
          <cell r="B940">
            <v>61102</v>
          </cell>
          <cell r="C940">
            <v>1</v>
          </cell>
        </row>
        <row r="941">
          <cell r="A941">
            <v>3400003402</v>
          </cell>
          <cell r="B941">
            <v>61102</v>
          </cell>
          <cell r="C941">
            <v>1</v>
          </cell>
        </row>
        <row r="942">
          <cell r="A942">
            <v>3400003403</v>
          </cell>
          <cell r="B942">
            <v>61102</v>
          </cell>
          <cell r="C942">
            <v>1</v>
          </cell>
        </row>
        <row r="943">
          <cell r="A943">
            <v>3400003404</v>
          </cell>
          <cell r="B943">
            <v>61102</v>
          </cell>
          <cell r="C943">
            <v>1</v>
          </cell>
        </row>
        <row r="944">
          <cell r="A944">
            <v>3400003405</v>
          </cell>
          <cell r="B944">
            <v>61102</v>
          </cell>
          <cell r="C944">
            <v>1</v>
          </cell>
        </row>
        <row r="945">
          <cell r="A945">
            <v>3400003406</v>
          </cell>
          <cell r="B945">
            <v>61102</v>
          </cell>
          <cell r="C945">
            <v>1</v>
          </cell>
        </row>
        <row r="946">
          <cell r="A946">
            <v>3400003407</v>
          </cell>
          <cell r="B946">
            <v>61102</v>
          </cell>
          <cell r="C946">
            <v>1</v>
          </cell>
        </row>
        <row r="947">
          <cell r="A947">
            <v>3400003408</v>
          </cell>
          <cell r="B947">
            <v>61102</v>
          </cell>
          <cell r="C947">
            <v>1</v>
          </cell>
        </row>
        <row r="948">
          <cell r="A948">
            <v>3400003409</v>
          </cell>
          <cell r="B948">
            <v>61102</v>
          </cell>
          <cell r="C948">
            <v>1</v>
          </cell>
        </row>
        <row r="949">
          <cell r="A949">
            <v>3400003410</v>
          </cell>
          <cell r="B949">
            <v>61102</v>
          </cell>
          <cell r="C949">
            <v>1</v>
          </cell>
        </row>
        <row r="950">
          <cell r="A950">
            <v>3400003411</v>
          </cell>
          <cell r="B950">
            <v>61102</v>
          </cell>
          <cell r="C950">
            <v>1</v>
          </cell>
        </row>
        <row r="951">
          <cell r="A951">
            <v>3400003412</v>
          </cell>
          <cell r="B951">
            <v>61102</v>
          </cell>
          <cell r="C951">
            <v>1</v>
          </cell>
        </row>
        <row r="952">
          <cell r="A952">
            <v>3400003413</v>
          </cell>
          <cell r="B952">
            <v>61102</v>
          </cell>
          <cell r="C952">
            <v>1</v>
          </cell>
        </row>
        <row r="953">
          <cell r="A953">
            <v>3400003414</v>
          </cell>
          <cell r="B953">
            <v>61102</v>
          </cell>
          <cell r="C953">
            <v>1</v>
          </cell>
        </row>
        <row r="954">
          <cell r="A954">
            <v>3400003415</v>
          </cell>
          <cell r="B954">
            <v>61102</v>
          </cell>
          <cell r="C954">
            <v>1</v>
          </cell>
        </row>
        <row r="955">
          <cell r="A955">
            <v>3400003416</v>
          </cell>
          <cell r="B955">
            <v>61116</v>
          </cell>
          <cell r="C955">
            <v>1</v>
          </cell>
        </row>
        <row r="956">
          <cell r="A956">
            <v>3400003417</v>
          </cell>
          <cell r="B956">
            <v>61116</v>
          </cell>
          <cell r="C956">
            <v>1</v>
          </cell>
        </row>
        <row r="957">
          <cell r="A957">
            <v>3400003418</v>
          </cell>
          <cell r="B957">
            <v>61116</v>
          </cell>
          <cell r="C957">
            <v>1</v>
          </cell>
        </row>
        <row r="958">
          <cell r="A958">
            <v>3400003419</v>
          </cell>
          <cell r="B958">
            <v>61116</v>
          </cell>
          <cell r="C958">
            <v>1</v>
          </cell>
        </row>
        <row r="959">
          <cell r="A959">
            <v>3400003420</v>
          </cell>
          <cell r="B959">
            <v>61116</v>
          </cell>
          <cell r="C959">
            <v>1</v>
          </cell>
        </row>
        <row r="960">
          <cell r="A960">
            <v>3400003421</v>
          </cell>
          <cell r="B960">
            <v>61116</v>
          </cell>
          <cell r="C960">
            <v>1</v>
          </cell>
        </row>
        <row r="961">
          <cell r="A961">
            <v>3400003422</v>
          </cell>
          <cell r="B961">
            <v>61116</v>
          </cell>
          <cell r="C961">
            <v>1</v>
          </cell>
        </row>
        <row r="962">
          <cell r="A962">
            <v>3400003423</v>
          </cell>
          <cell r="B962">
            <v>61116</v>
          </cell>
          <cell r="C962">
            <v>1</v>
          </cell>
        </row>
        <row r="963">
          <cell r="A963">
            <v>3400003424</v>
          </cell>
          <cell r="B963">
            <v>61116</v>
          </cell>
          <cell r="C963">
            <v>1</v>
          </cell>
        </row>
        <row r="964">
          <cell r="A964">
            <v>3400003425</v>
          </cell>
          <cell r="B964">
            <v>61116</v>
          </cell>
          <cell r="C964">
            <v>1</v>
          </cell>
        </row>
        <row r="965">
          <cell r="A965">
            <v>3400003426</v>
          </cell>
          <cell r="B965">
            <v>61116</v>
          </cell>
          <cell r="C965">
            <v>1</v>
          </cell>
        </row>
        <row r="966">
          <cell r="A966">
            <v>3400003427</v>
          </cell>
          <cell r="B966">
            <v>61116</v>
          </cell>
          <cell r="C966">
            <v>1</v>
          </cell>
        </row>
        <row r="967">
          <cell r="A967">
            <v>3400003428</v>
          </cell>
          <cell r="B967">
            <v>61116</v>
          </cell>
          <cell r="C967">
            <v>1</v>
          </cell>
        </row>
        <row r="968">
          <cell r="A968">
            <v>3400003429</v>
          </cell>
          <cell r="B968">
            <v>61116</v>
          </cell>
          <cell r="C968">
            <v>1</v>
          </cell>
        </row>
        <row r="969">
          <cell r="A969">
            <v>3400003430</v>
          </cell>
          <cell r="B969">
            <v>61116</v>
          </cell>
          <cell r="C969">
            <v>1</v>
          </cell>
        </row>
        <row r="970">
          <cell r="A970">
            <v>3400003431</v>
          </cell>
          <cell r="B970">
            <v>61116</v>
          </cell>
          <cell r="C970">
            <v>1</v>
          </cell>
        </row>
        <row r="971">
          <cell r="A971">
            <v>3400003432</v>
          </cell>
          <cell r="B971">
            <v>61116</v>
          </cell>
          <cell r="C971">
            <v>1</v>
          </cell>
        </row>
        <row r="972">
          <cell r="A972">
            <v>3400003433</v>
          </cell>
          <cell r="B972">
            <v>61116</v>
          </cell>
          <cell r="C972">
            <v>1</v>
          </cell>
        </row>
        <row r="973">
          <cell r="A973">
            <v>3400003434</v>
          </cell>
          <cell r="B973">
            <v>61116</v>
          </cell>
          <cell r="C973">
            <v>1</v>
          </cell>
        </row>
        <row r="974">
          <cell r="A974">
            <v>3400003435</v>
          </cell>
          <cell r="B974">
            <v>61116</v>
          </cell>
          <cell r="C974">
            <v>1</v>
          </cell>
        </row>
        <row r="975">
          <cell r="A975">
            <v>3400003436</v>
          </cell>
          <cell r="B975">
            <v>61116</v>
          </cell>
          <cell r="C975">
            <v>1</v>
          </cell>
        </row>
        <row r="976">
          <cell r="A976">
            <v>3400003437</v>
          </cell>
          <cell r="B976">
            <v>61116</v>
          </cell>
          <cell r="C976">
            <v>1</v>
          </cell>
        </row>
        <row r="977">
          <cell r="A977">
            <v>3400003438</v>
          </cell>
          <cell r="B977">
            <v>61116</v>
          </cell>
          <cell r="C977">
            <v>1</v>
          </cell>
        </row>
        <row r="978">
          <cell r="A978">
            <v>3400003439</v>
          </cell>
          <cell r="B978">
            <v>61116</v>
          </cell>
          <cell r="C978">
            <v>1</v>
          </cell>
        </row>
        <row r="979">
          <cell r="A979">
            <v>3400003440</v>
          </cell>
          <cell r="B979">
            <v>61116</v>
          </cell>
          <cell r="C979">
            <v>1</v>
          </cell>
        </row>
        <row r="980">
          <cell r="A980">
            <v>3400003441</v>
          </cell>
          <cell r="B980">
            <v>61116</v>
          </cell>
          <cell r="C980">
            <v>1</v>
          </cell>
        </row>
        <row r="981">
          <cell r="A981">
            <v>3400003442</v>
          </cell>
          <cell r="B981">
            <v>61116</v>
          </cell>
          <cell r="C981">
            <v>1</v>
          </cell>
        </row>
        <row r="982">
          <cell r="A982">
            <v>3400003443</v>
          </cell>
          <cell r="B982">
            <v>61116</v>
          </cell>
          <cell r="C982">
            <v>1</v>
          </cell>
        </row>
        <row r="983">
          <cell r="A983">
            <v>3400003444</v>
          </cell>
          <cell r="B983">
            <v>61116</v>
          </cell>
          <cell r="C983">
            <v>1</v>
          </cell>
        </row>
        <row r="984">
          <cell r="A984">
            <v>3400003445</v>
          </cell>
          <cell r="B984">
            <v>61116</v>
          </cell>
          <cell r="C984">
            <v>1</v>
          </cell>
        </row>
        <row r="985">
          <cell r="A985">
            <v>3400003446</v>
          </cell>
          <cell r="B985">
            <v>61116</v>
          </cell>
          <cell r="C985">
            <v>1</v>
          </cell>
        </row>
        <row r="986">
          <cell r="A986">
            <v>3400003447</v>
          </cell>
          <cell r="B986">
            <v>61116</v>
          </cell>
          <cell r="C986">
            <v>1</v>
          </cell>
        </row>
        <row r="987">
          <cell r="A987">
            <v>3400003448</v>
          </cell>
          <cell r="B987">
            <v>61116</v>
          </cell>
          <cell r="C987">
            <v>1</v>
          </cell>
        </row>
        <row r="988">
          <cell r="A988">
            <v>3400003449</v>
          </cell>
          <cell r="B988">
            <v>61116</v>
          </cell>
          <cell r="C988">
            <v>1</v>
          </cell>
        </row>
        <row r="989">
          <cell r="A989">
            <v>3400003450</v>
          </cell>
          <cell r="B989">
            <v>61116</v>
          </cell>
          <cell r="C989">
            <v>1</v>
          </cell>
        </row>
        <row r="990">
          <cell r="A990">
            <v>3400003451</v>
          </cell>
          <cell r="B990">
            <v>61116</v>
          </cell>
          <cell r="C990">
            <v>1</v>
          </cell>
        </row>
        <row r="991">
          <cell r="A991">
            <v>3400003452</v>
          </cell>
          <cell r="B991">
            <v>61116</v>
          </cell>
          <cell r="C991">
            <v>1</v>
          </cell>
        </row>
        <row r="992">
          <cell r="A992">
            <v>3400003453</v>
          </cell>
          <cell r="B992">
            <v>61116</v>
          </cell>
          <cell r="C992">
            <v>1</v>
          </cell>
        </row>
        <row r="993">
          <cell r="A993">
            <v>3400003454</v>
          </cell>
          <cell r="B993">
            <v>61116</v>
          </cell>
          <cell r="C993">
            <v>1</v>
          </cell>
        </row>
        <row r="994">
          <cell r="A994">
            <v>3400003455</v>
          </cell>
          <cell r="B994">
            <v>61116</v>
          </cell>
          <cell r="C994">
            <v>1</v>
          </cell>
        </row>
        <row r="995">
          <cell r="A995">
            <v>3400003456</v>
          </cell>
          <cell r="B995">
            <v>61116</v>
          </cell>
          <cell r="C995">
            <v>1</v>
          </cell>
        </row>
        <row r="996">
          <cell r="A996">
            <v>3400003457</v>
          </cell>
          <cell r="B996">
            <v>61116</v>
          </cell>
          <cell r="C996">
            <v>1</v>
          </cell>
        </row>
        <row r="997">
          <cell r="A997">
            <v>3400003458</v>
          </cell>
          <cell r="B997">
            <v>61116</v>
          </cell>
          <cell r="C997">
            <v>1</v>
          </cell>
        </row>
        <row r="998">
          <cell r="A998">
            <v>3400003459</v>
          </cell>
          <cell r="B998">
            <v>61116</v>
          </cell>
          <cell r="C998">
            <v>1</v>
          </cell>
        </row>
        <row r="999">
          <cell r="A999">
            <v>3400003460</v>
          </cell>
          <cell r="B999">
            <v>61116</v>
          </cell>
          <cell r="C999">
            <v>1</v>
          </cell>
        </row>
        <row r="1000">
          <cell r="A1000">
            <v>3400003461</v>
          </cell>
          <cell r="B1000">
            <v>61116</v>
          </cell>
          <cell r="C1000">
            <v>1</v>
          </cell>
        </row>
        <row r="1001">
          <cell r="A1001">
            <v>3400003462</v>
          </cell>
          <cell r="B1001">
            <v>61116</v>
          </cell>
          <cell r="C1001">
            <v>1</v>
          </cell>
        </row>
        <row r="1002">
          <cell r="A1002">
            <v>3400003463</v>
          </cell>
          <cell r="B1002">
            <v>61116</v>
          </cell>
          <cell r="C1002">
            <v>1</v>
          </cell>
        </row>
        <row r="1003">
          <cell r="A1003">
            <v>3400003464</v>
          </cell>
          <cell r="B1003">
            <v>61116</v>
          </cell>
          <cell r="C1003">
            <v>1</v>
          </cell>
        </row>
        <row r="1004">
          <cell r="A1004">
            <v>3400003465</v>
          </cell>
          <cell r="B1004">
            <v>61116</v>
          </cell>
          <cell r="C1004">
            <v>1</v>
          </cell>
        </row>
        <row r="1005">
          <cell r="A1005">
            <v>3400003466</v>
          </cell>
          <cell r="B1005">
            <v>61116</v>
          </cell>
          <cell r="C1005">
            <v>1</v>
          </cell>
        </row>
        <row r="1006">
          <cell r="A1006">
            <v>3400003467</v>
          </cell>
          <cell r="B1006">
            <v>61116</v>
          </cell>
          <cell r="C1006">
            <v>1</v>
          </cell>
        </row>
        <row r="1007">
          <cell r="A1007">
            <v>3400003468</v>
          </cell>
          <cell r="B1007">
            <v>61116</v>
          </cell>
          <cell r="C1007">
            <v>1</v>
          </cell>
        </row>
        <row r="1008">
          <cell r="A1008">
            <v>3400003469</v>
          </cell>
          <cell r="B1008">
            <v>61116</v>
          </cell>
          <cell r="C1008">
            <v>1</v>
          </cell>
        </row>
        <row r="1009">
          <cell r="A1009">
            <v>3400003470</v>
          </cell>
          <cell r="B1009">
            <v>61116</v>
          </cell>
          <cell r="C1009">
            <v>1</v>
          </cell>
        </row>
        <row r="1010">
          <cell r="A1010">
            <v>3400003471</v>
          </cell>
          <cell r="B1010">
            <v>61116</v>
          </cell>
          <cell r="C1010">
            <v>1</v>
          </cell>
        </row>
        <row r="1011">
          <cell r="A1011">
            <v>3400003472</v>
          </cell>
          <cell r="B1011">
            <v>61116</v>
          </cell>
          <cell r="C1011">
            <v>1</v>
          </cell>
        </row>
        <row r="1012">
          <cell r="A1012">
            <v>3400003473</v>
          </cell>
          <cell r="B1012">
            <v>61116</v>
          </cell>
          <cell r="C1012">
            <v>1</v>
          </cell>
        </row>
        <row r="1013">
          <cell r="A1013">
            <v>3400003474</v>
          </cell>
          <cell r="B1013">
            <v>61116</v>
          </cell>
          <cell r="C1013">
            <v>1</v>
          </cell>
        </row>
        <row r="1014">
          <cell r="A1014">
            <v>3400003475</v>
          </cell>
          <cell r="B1014">
            <v>61116</v>
          </cell>
          <cell r="C1014">
            <v>1</v>
          </cell>
        </row>
        <row r="1015">
          <cell r="A1015">
            <v>3400003476</v>
          </cell>
          <cell r="B1015">
            <v>61116</v>
          </cell>
          <cell r="C1015">
            <v>1</v>
          </cell>
        </row>
        <row r="1016">
          <cell r="A1016">
            <v>3400003477</v>
          </cell>
          <cell r="B1016">
            <v>61116</v>
          </cell>
          <cell r="C1016">
            <v>1</v>
          </cell>
        </row>
        <row r="1017">
          <cell r="A1017">
            <v>3400003478</v>
          </cell>
          <cell r="B1017">
            <v>61116</v>
          </cell>
          <cell r="C1017">
            <v>1</v>
          </cell>
        </row>
        <row r="1018">
          <cell r="A1018">
            <v>3400003479</v>
          </cell>
          <cell r="B1018">
            <v>61116</v>
          </cell>
          <cell r="C1018">
            <v>1</v>
          </cell>
        </row>
        <row r="1019">
          <cell r="A1019">
            <v>3400003480</v>
          </cell>
          <cell r="B1019">
            <v>61116</v>
          </cell>
          <cell r="C1019">
            <v>1</v>
          </cell>
        </row>
        <row r="1020">
          <cell r="A1020">
            <v>3400003481</v>
          </cell>
          <cell r="B1020">
            <v>61116</v>
          </cell>
          <cell r="C1020">
            <v>1</v>
          </cell>
        </row>
        <row r="1021">
          <cell r="A1021">
            <v>3400003482</v>
          </cell>
          <cell r="B1021">
            <v>61116</v>
          </cell>
          <cell r="C1021">
            <v>1</v>
          </cell>
        </row>
        <row r="1022">
          <cell r="A1022">
            <v>3400003483</v>
          </cell>
          <cell r="B1022">
            <v>61116</v>
          </cell>
          <cell r="C1022">
            <v>1</v>
          </cell>
        </row>
        <row r="1023">
          <cell r="A1023">
            <v>3400003484</v>
          </cell>
          <cell r="B1023">
            <v>61116</v>
          </cell>
          <cell r="C1023">
            <v>1</v>
          </cell>
        </row>
        <row r="1024">
          <cell r="A1024">
            <v>3400003485</v>
          </cell>
          <cell r="B1024">
            <v>61116</v>
          </cell>
          <cell r="C1024">
            <v>1</v>
          </cell>
        </row>
        <row r="1025">
          <cell r="A1025">
            <v>3400003486</v>
          </cell>
          <cell r="B1025">
            <v>61116</v>
          </cell>
          <cell r="C1025">
            <v>1</v>
          </cell>
        </row>
        <row r="1026">
          <cell r="A1026">
            <v>3400003487</v>
          </cell>
          <cell r="B1026">
            <v>61116</v>
          </cell>
          <cell r="C1026">
            <v>1</v>
          </cell>
        </row>
        <row r="1027">
          <cell r="A1027">
            <v>3400003488</v>
          </cell>
          <cell r="B1027">
            <v>61116</v>
          </cell>
          <cell r="C1027">
            <v>1</v>
          </cell>
        </row>
        <row r="1028">
          <cell r="A1028">
            <v>3400003489</v>
          </cell>
          <cell r="B1028">
            <v>61116</v>
          </cell>
          <cell r="C1028">
            <v>1</v>
          </cell>
        </row>
        <row r="1029">
          <cell r="A1029">
            <v>3400003490</v>
          </cell>
          <cell r="B1029">
            <v>61116</v>
          </cell>
          <cell r="C1029">
            <v>1</v>
          </cell>
        </row>
        <row r="1030">
          <cell r="A1030">
            <v>3400003491</v>
          </cell>
          <cell r="B1030">
            <v>61116</v>
          </cell>
          <cell r="C1030">
            <v>1</v>
          </cell>
        </row>
        <row r="1031">
          <cell r="A1031">
            <v>3400003492</v>
          </cell>
          <cell r="B1031">
            <v>61116</v>
          </cell>
          <cell r="C1031">
            <v>1</v>
          </cell>
        </row>
        <row r="1032">
          <cell r="A1032">
            <v>3400003493</v>
          </cell>
          <cell r="B1032">
            <v>61116</v>
          </cell>
          <cell r="C1032">
            <v>1</v>
          </cell>
        </row>
        <row r="1033">
          <cell r="A1033">
            <v>3400003494</v>
          </cell>
          <cell r="B1033">
            <v>61116</v>
          </cell>
          <cell r="C1033">
            <v>1</v>
          </cell>
        </row>
        <row r="1034">
          <cell r="A1034">
            <v>3400003495</v>
          </cell>
          <cell r="B1034">
            <v>61116</v>
          </cell>
          <cell r="C1034">
            <v>1</v>
          </cell>
        </row>
        <row r="1035">
          <cell r="A1035">
            <v>3400003496</v>
          </cell>
          <cell r="B1035">
            <v>61116</v>
          </cell>
          <cell r="C1035">
            <v>1</v>
          </cell>
        </row>
        <row r="1036">
          <cell r="A1036">
            <v>3400003497</v>
          </cell>
          <cell r="B1036">
            <v>61116</v>
          </cell>
          <cell r="C1036">
            <v>1</v>
          </cell>
        </row>
        <row r="1037">
          <cell r="A1037">
            <v>3400003498</v>
          </cell>
          <cell r="B1037">
            <v>61116</v>
          </cell>
          <cell r="C1037">
            <v>1</v>
          </cell>
        </row>
        <row r="1038">
          <cell r="A1038">
            <v>3400003499</v>
          </cell>
          <cell r="B1038">
            <v>61116</v>
          </cell>
          <cell r="C1038">
            <v>1</v>
          </cell>
        </row>
        <row r="1039">
          <cell r="A1039">
            <v>3400003500</v>
          </cell>
          <cell r="B1039">
            <v>61116</v>
          </cell>
          <cell r="C1039">
            <v>1</v>
          </cell>
        </row>
        <row r="1040">
          <cell r="A1040">
            <v>3400003501</v>
          </cell>
          <cell r="B1040">
            <v>61103</v>
          </cell>
          <cell r="C1040">
            <v>1</v>
          </cell>
        </row>
        <row r="1041">
          <cell r="A1041">
            <v>3400003502</v>
          </cell>
          <cell r="B1041">
            <v>61103</v>
          </cell>
          <cell r="C1041">
            <v>1</v>
          </cell>
        </row>
        <row r="1042">
          <cell r="A1042">
            <v>3400003503</v>
          </cell>
          <cell r="B1042">
            <v>61103</v>
          </cell>
          <cell r="C1042">
            <v>1</v>
          </cell>
        </row>
        <row r="1043">
          <cell r="A1043">
            <v>3400003504</v>
          </cell>
          <cell r="B1043">
            <v>61103</v>
          </cell>
          <cell r="C1043">
            <v>1</v>
          </cell>
        </row>
        <row r="1044">
          <cell r="A1044">
            <v>3400003505</v>
          </cell>
          <cell r="B1044">
            <v>61103</v>
          </cell>
          <cell r="C1044">
            <v>1</v>
          </cell>
        </row>
        <row r="1045">
          <cell r="A1045">
            <v>3400003506</v>
          </cell>
          <cell r="B1045">
            <v>61200</v>
          </cell>
          <cell r="C1045">
            <v>1</v>
          </cell>
        </row>
        <row r="1046">
          <cell r="A1046">
            <v>3400003507</v>
          </cell>
          <cell r="B1046">
            <v>61200</v>
          </cell>
          <cell r="C1046">
            <v>1</v>
          </cell>
        </row>
        <row r="1047">
          <cell r="A1047">
            <v>3400003508</v>
          </cell>
          <cell r="B1047">
            <v>61200</v>
          </cell>
          <cell r="C1047">
            <v>1</v>
          </cell>
        </row>
        <row r="1048">
          <cell r="A1048">
            <v>3400003509</v>
          </cell>
          <cell r="B1048">
            <v>61200</v>
          </cell>
          <cell r="C1048">
            <v>1</v>
          </cell>
        </row>
        <row r="1049">
          <cell r="A1049">
            <v>3400003510</v>
          </cell>
          <cell r="B1049">
            <v>61200</v>
          </cell>
          <cell r="C1049">
            <v>1</v>
          </cell>
        </row>
        <row r="1050">
          <cell r="A1050">
            <v>3400003511</v>
          </cell>
          <cell r="B1050">
            <v>61200</v>
          </cell>
          <cell r="C1050">
            <v>1</v>
          </cell>
        </row>
        <row r="1051">
          <cell r="A1051">
            <v>3400003512</v>
          </cell>
          <cell r="B1051">
            <v>61200</v>
          </cell>
          <cell r="C1051">
            <v>1</v>
          </cell>
        </row>
        <row r="1052">
          <cell r="A1052">
            <v>3400003513</v>
          </cell>
          <cell r="B1052">
            <v>61200</v>
          </cell>
          <cell r="C1052">
            <v>1</v>
          </cell>
        </row>
        <row r="1053">
          <cell r="A1053">
            <v>3400003514</v>
          </cell>
          <cell r="B1053">
            <v>61200</v>
          </cell>
          <cell r="C1053">
            <v>1</v>
          </cell>
        </row>
        <row r="1054">
          <cell r="A1054">
            <v>3400003515</v>
          </cell>
          <cell r="B1054">
            <v>61200</v>
          </cell>
          <cell r="C1054">
            <v>1</v>
          </cell>
        </row>
        <row r="1055">
          <cell r="A1055">
            <v>3400003516</v>
          </cell>
          <cell r="B1055">
            <v>61200</v>
          </cell>
          <cell r="C1055">
            <v>1</v>
          </cell>
        </row>
        <row r="1056">
          <cell r="A1056">
            <v>3400003517</v>
          </cell>
          <cell r="B1056">
            <v>61200</v>
          </cell>
          <cell r="C1056">
            <v>1</v>
          </cell>
        </row>
        <row r="1057">
          <cell r="A1057">
            <v>3400003518</v>
          </cell>
          <cell r="B1057">
            <v>61200</v>
          </cell>
          <cell r="C1057">
            <v>1</v>
          </cell>
        </row>
        <row r="1058">
          <cell r="A1058">
            <v>3400003519</v>
          </cell>
          <cell r="B1058">
            <v>61200</v>
          </cell>
          <cell r="C1058">
            <v>1</v>
          </cell>
        </row>
        <row r="1059">
          <cell r="A1059">
            <v>3400003520</v>
          </cell>
          <cell r="B1059">
            <v>61200</v>
          </cell>
          <cell r="C1059">
            <v>1</v>
          </cell>
        </row>
        <row r="1060">
          <cell r="A1060">
            <v>3400003521</v>
          </cell>
          <cell r="B1060">
            <v>61200</v>
          </cell>
          <cell r="C1060">
            <v>1</v>
          </cell>
        </row>
        <row r="1061">
          <cell r="A1061">
            <v>3400003522</v>
          </cell>
          <cell r="B1061">
            <v>61200</v>
          </cell>
          <cell r="C1061">
            <v>1</v>
          </cell>
        </row>
        <row r="1062">
          <cell r="A1062">
            <v>3400003523</v>
          </cell>
          <cell r="B1062">
            <v>61200</v>
          </cell>
          <cell r="C1062">
            <v>1</v>
          </cell>
        </row>
        <row r="1063">
          <cell r="A1063">
            <v>3400003524</v>
          </cell>
          <cell r="B1063">
            <v>61200</v>
          </cell>
          <cell r="C1063">
            <v>1</v>
          </cell>
        </row>
        <row r="1064">
          <cell r="A1064">
            <v>3400003525</v>
          </cell>
          <cell r="B1064">
            <v>61200</v>
          </cell>
          <cell r="C1064">
            <v>1</v>
          </cell>
        </row>
        <row r="1065">
          <cell r="A1065">
            <v>3400003526</v>
          </cell>
          <cell r="B1065">
            <v>61200</v>
          </cell>
          <cell r="C1065">
            <v>1</v>
          </cell>
        </row>
        <row r="1066">
          <cell r="A1066">
            <v>3400003527</v>
          </cell>
          <cell r="B1066">
            <v>61201</v>
          </cell>
          <cell r="C1066">
            <v>1</v>
          </cell>
        </row>
        <row r="1067">
          <cell r="A1067">
            <v>3400003528</v>
          </cell>
          <cell r="B1067">
            <v>61201</v>
          </cell>
          <cell r="C1067">
            <v>1</v>
          </cell>
        </row>
        <row r="1068">
          <cell r="A1068">
            <v>3400003529</v>
          </cell>
          <cell r="B1068">
            <v>61203</v>
          </cell>
          <cell r="C1068">
            <v>1</v>
          </cell>
        </row>
        <row r="1069">
          <cell r="A1069">
            <v>3400003530</v>
          </cell>
          <cell r="B1069">
            <v>61161</v>
          </cell>
          <cell r="C1069">
            <v>1</v>
          </cell>
        </row>
        <row r="1070">
          <cell r="A1070">
            <v>3400003531</v>
          </cell>
          <cell r="B1070">
            <v>61200</v>
          </cell>
          <cell r="C1070">
            <v>1</v>
          </cell>
        </row>
        <row r="1071">
          <cell r="A1071">
            <v>3400003532</v>
          </cell>
          <cell r="B1071">
            <v>61200</v>
          </cell>
          <cell r="C1071">
            <v>1</v>
          </cell>
        </row>
        <row r="1072">
          <cell r="A1072">
            <v>3400003533</v>
          </cell>
          <cell r="B1072">
            <v>61116</v>
          </cell>
          <cell r="C1072">
            <v>1</v>
          </cell>
        </row>
        <row r="1073">
          <cell r="A1073">
            <v>3400003534</v>
          </cell>
          <cell r="B1073">
            <v>61157</v>
          </cell>
          <cell r="C1073">
            <v>11</v>
          </cell>
        </row>
        <row r="1074">
          <cell r="A1074">
            <v>3400003535</v>
          </cell>
          <cell r="B1074">
            <v>61157</v>
          </cell>
          <cell r="C1074">
            <v>2</v>
          </cell>
        </row>
        <row r="1075">
          <cell r="A1075">
            <v>3400003536</v>
          </cell>
          <cell r="B1075">
            <v>61157</v>
          </cell>
          <cell r="C1075">
            <v>1</v>
          </cell>
        </row>
        <row r="1076">
          <cell r="A1076">
            <v>3400003537</v>
          </cell>
          <cell r="B1076">
            <v>61157</v>
          </cell>
          <cell r="C1076">
            <v>1</v>
          </cell>
        </row>
        <row r="1077">
          <cell r="A1077">
            <v>3400003538</v>
          </cell>
          <cell r="B1077">
            <v>61157</v>
          </cell>
          <cell r="C1077">
            <v>32</v>
          </cell>
        </row>
        <row r="1078">
          <cell r="A1078">
            <v>3400003539</v>
          </cell>
          <cell r="B1078">
            <v>61157</v>
          </cell>
          <cell r="C1078">
            <v>8</v>
          </cell>
        </row>
        <row r="1079">
          <cell r="A1079">
            <v>3400003540</v>
          </cell>
          <cell r="B1079">
            <v>61157</v>
          </cell>
          <cell r="C1079">
            <v>2</v>
          </cell>
        </row>
        <row r="1080">
          <cell r="A1080">
            <v>3400003541</v>
          </cell>
          <cell r="B1080">
            <v>61157</v>
          </cell>
          <cell r="C1080">
            <v>20</v>
          </cell>
        </row>
        <row r="1081">
          <cell r="A1081">
            <v>3400003542</v>
          </cell>
          <cell r="B1081">
            <v>61100</v>
          </cell>
          <cell r="C1081">
            <v>1</v>
          </cell>
        </row>
        <row r="1082">
          <cell r="A1082">
            <v>3400003543</v>
          </cell>
          <cell r="B1082">
            <v>61100</v>
          </cell>
          <cell r="C1082">
            <v>1</v>
          </cell>
        </row>
        <row r="1083">
          <cell r="A1083">
            <v>3400003544</v>
          </cell>
          <cell r="B1083">
            <v>61157</v>
          </cell>
          <cell r="C1083">
            <v>1</v>
          </cell>
        </row>
        <row r="1084">
          <cell r="A1084">
            <v>3400003545</v>
          </cell>
          <cell r="B1084">
            <v>61157</v>
          </cell>
          <cell r="C1084">
            <v>1</v>
          </cell>
        </row>
        <row r="1085">
          <cell r="A1085">
            <v>3400003546</v>
          </cell>
          <cell r="B1085">
            <v>61157</v>
          </cell>
          <cell r="C1085">
            <v>1</v>
          </cell>
        </row>
        <row r="1086">
          <cell r="A1086">
            <v>3400003547</v>
          </cell>
          <cell r="B1086">
            <v>61200</v>
          </cell>
          <cell r="C1086">
            <v>1</v>
          </cell>
        </row>
        <row r="1087">
          <cell r="A1087">
            <v>3400003548</v>
          </cell>
          <cell r="B1087">
            <v>61158</v>
          </cell>
          <cell r="C1087">
            <v>1</v>
          </cell>
        </row>
        <row r="1088">
          <cell r="A1088">
            <v>3400003549</v>
          </cell>
          <cell r="B1088">
            <v>61158</v>
          </cell>
          <cell r="C1088">
            <v>1</v>
          </cell>
        </row>
        <row r="1089">
          <cell r="A1089">
            <v>3400003550</v>
          </cell>
          <cell r="B1089">
            <v>61158</v>
          </cell>
          <cell r="C1089">
            <v>1</v>
          </cell>
        </row>
        <row r="1090">
          <cell r="A1090">
            <v>3400003551</v>
          </cell>
          <cell r="B1090">
            <v>61155</v>
          </cell>
          <cell r="C1090">
            <v>1</v>
          </cell>
        </row>
        <row r="1091">
          <cell r="A1091">
            <v>3400003552</v>
          </cell>
          <cell r="B1091">
            <v>61100</v>
          </cell>
          <cell r="C1091">
            <v>1</v>
          </cell>
        </row>
        <row r="1092">
          <cell r="A1092">
            <v>3400003553</v>
          </cell>
          <cell r="B1092">
            <v>61112</v>
          </cell>
          <cell r="C1092">
            <v>1</v>
          </cell>
        </row>
        <row r="1093">
          <cell r="A1093">
            <v>3400003554</v>
          </cell>
          <cell r="B1093">
            <v>61109</v>
          </cell>
          <cell r="C1093">
            <v>1</v>
          </cell>
        </row>
        <row r="1094">
          <cell r="A1094">
            <v>3400003555</v>
          </cell>
          <cell r="B1094">
            <v>61200</v>
          </cell>
          <cell r="C1094">
            <v>17</v>
          </cell>
        </row>
        <row r="1095">
          <cell r="A1095">
            <v>3400003556</v>
          </cell>
          <cell r="B1095">
            <v>61159</v>
          </cell>
          <cell r="C1095">
            <v>2</v>
          </cell>
        </row>
        <row r="1096">
          <cell r="A1096">
            <v>3400003557</v>
          </cell>
          <cell r="B1096">
            <v>61155</v>
          </cell>
          <cell r="C1096">
            <v>12</v>
          </cell>
        </row>
        <row r="1097">
          <cell r="A1097">
            <v>3400003558</v>
          </cell>
          <cell r="B1097">
            <v>61161</v>
          </cell>
          <cell r="C1097">
            <v>2</v>
          </cell>
        </row>
        <row r="1098">
          <cell r="A1098">
            <v>3400003559</v>
          </cell>
          <cell r="B1098">
            <v>61158</v>
          </cell>
          <cell r="C1098">
            <v>1</v>
          </cell>
        </row>
        <row r="1099">
          <cell r="A1099">
            <v>3400003560</v>
          </cell>
          <cell r="B1099">
            <v>61156</v>
          </cell>
          <cell r="C1099">
            <v>3</v>
          </cell>
        </row>
        <row r="1100">
          <cell r="A1100">
            <v>3400003561</v>
          </cell>
          <cell r="B1100">
            <v>61158</v>
          </cell>
          <cell r="C1100">
            <v>1</v>
          </cell>
        </row>
        <row r="1101">
          <cell r="A1101">
            <v>3400003562</v>
          </cell>
          <cell r="B1101">
            <v>61200</v>
          </cell>
          <cell r="C1101">
            <v>1</v>
          </cell>
        </row>
        <row r="1102">
          <cell r="A1102">
            <v>3400003563</v>
          </cell>
          <cell r="B1102">
            <v>61116</v>
          </cell>
          <cell r="C1102">
            <v>1</v>
          </cell>
        </row>
        <row r="1103">
          <cell r="A1103">
            <v>3400003564</v>
          </cell>
          <cell r="B1103">
            <v>61118</v>
          </cell>
          <cell r="C1103">
            <v>1</v>
          </cell>
        </row>
        <row r="1104">
          <cell r="A1104">
            <v>3400003565</v>
          </cell>
          <cell r="B1104">
            <v>61162</v>
          </cell>
          <cell r="C1104">
            <v>1</v>
          </cell>
        </row>
        <row r="1105">
          <cell r="A1105">
            <v>3400003566</v>
          </cell>
          <cell r="B1105">
            <v>61104</v>
          </cell>
          <cell r="C1105">
            <v>1</v>
          </cell>
        </row>
        <row r="1106">
          <cell r="A1106">
            <v>3400003567</v>
          </cell>
          <cell r="B1106">
            <v>61107</v>
          </cell>
          <cell r="C1106">
            <v>1</v>
          </cell>
        </row>
        <row r="1107">
          <cell r="A1107">
            <v>3400003568</v>
          </cell>
          <cell r="B1107">
            <v>61103</v>
          </cell>
          <cell r="C1107">
            <v>1</v>
          </cell>
        </row>
        <row r="1108">
          <cell r="A1108">
            <v>3400003569</v>
          </cell>
          <cell r="B1108">
            <v>61111</v>
          </cell>
          <cell r="C1108">
            <v>1</v>
          </cell>
        </row>
        <row r="1109">
          <cell r="A1109">
            <v>3400003570</v>
          </cell>
          <cell r="B1109">
            <v>61103</v>
          </cell>
          <cell r="C1109">
            <v>1</v>
          </cell>
        </row>
        <row r="1110">
          <cell r="A1110">
            <v>3400003571</v>
          </cell>
          <cell r="B1110">
            <v>61100</v>
          </cell>
          <cell r="C1110">
            <v>1</v>
          </cell>
        </row>
        <row r="1111">
          <cell r="A1111">
            <v>3400003572</v>
          </cell>
          <cell r="B1111">
            <v>61101</v>
          </cell>
          <cell r="C1111">
            <v>1</v>
          </cell>
        </row>
        <row r="1112">
          <cell r="A1112">
            <v>3400003573</v>
          </cell>
          <cell r="B1112">
            <v>61155</v>
          </cell>
          <cell r="C1112">
            <v>1</v>
          </cell>
        </row>
        <row r="1113">
          <cell r="A1113">
            <v>3400003574</v>
          </cell>
          <cell r="B1113">
            <v>61155</v>
          </cell>
          <cell r="C1113">
            <v>1</v>
          </cell>
        </row>
        <row r="1114">
          <cell r="A1114">
            <v>3400003575</v>
          </cell>
          <cell r="B1114">
            <v>61155</v>
          </cell>
          <cell r="C1114">
            <v>1</v>
          </cell>
        </row>
        <row r="1115">
          <cell r="A1115">
            <v>3400003576</v>
          </cell>
          <cell r="B1115">
            <v>61155</v>
          </cell>
          <cell r="C1115">
            <v>1</v>
          </cell>
        </row>
        <row r="1116">
          <cell r="A1116">
            <v>3400003577</v>
          </cell>
          <cell r="B1116">
            <v>61155</v>
          </cell>
          <cell r="C1116">
            <v>1</v>
          </cell>
        </row>
        <row r="1117">
          <cell r="A1117">
            <v>3400003578</v>
          </cell>
          <cell r="B1117">
            <v>61108</v>
          </cell>
          <cell r="C1117">
            <v>1</v>
          </cell>
        </row>
        <row r="1118">
          <cell r="A1118">
            <v>3400003579</v>
          </cell>
          <cell r="B1118">
            <v>61112</v>
          </cell>
          <cell r="C1118">
            <v>1</v>
          </cell>
        </row>
        <row r="1119">
          <cell r="A1119">
            <v>3400003580</v>
          </cell>
          <cell r="B1119">
            <v>61100</v>
          </cell>
          <cell r="C1119">
            <v>1</v>
          </cell>
        </row>
        <row r="1120">
          <cell r="A1120">
            <v>3400003581</v>
          </cell>
          <cell r="B1120">
            <v>61107</v>
          </cell>
          <cell r="C1120">
            <v>1</v>
          </cell>
        </row>
        <row r="1121">
          <cell r="A1121">
            <v>3400003582</v>
          </cell>
          <cell r="B1121">
            <v>61115</v>
          </cell>
          <cell r="C1121">
            <v>1</v>
          </cell>
        </row>
        <row r="1122">
          <cell r="A1122">
            <v>3400003583</v>
          </cell>
          <cell r="B1122">
            <v>61200</v>
          </cell>
          <cell r="C1122">
            <v>4</v>
          </cell>
        </row>
        <row r="1123">
          <cell r="A1123">
            <v>3400003584</v>
          </cell>
          <cell r="B1123">
            <v>61102</v>
          </cell>
          <cell r="C1123">
            <v>1</v>
          </cell>
        </row>
        <row r="1124">
          <cell r="A1124">
            <v>3400003585</v>
          </cell>
          <cell r="B1124">
            <v>61155</v>
          </cell>
          <cell r="C1124">
            <v>8</v>
          </cell>
        </row>
        <row r="1125">
          <cell r="A1125">
            <v>3400003586</v>
          </cell>
          <cell r="B1125">
            <v>61152</v>
          </cell>
          <cell r="C1125">
            <v>1</v>
          </cell>
        </row>
        <row r="1126">
          <cell r="A1126">
            <v>3400003587</v>
          </cell>
          <cell r="B1126">
            <v>61119</v>
          </cell>
          <cell r="C1126">
            <v>1</v>
          </cell>
        </row>
        <row r="1127">
          <cell r="A1127">
            <v>3400003588</v>
          </cell>
          <cell r="B1127">
            <v>61159</v>
          </cell>
          <cell r="C1127">
            <v>5</v>
          </cell>
        </row>
        <row r="1128">
          <cell r="A1128">
            <v>3400003589</v>
          </cell>
          <cell r="B1128">
            <v>61161</v>
          </cell>
          <cell r="C1128">
            <v>2</v>
          </cell>
        </row>
        <row r="1129">
          <cell r="A1129">
            <v>3400003590</v>
          </cell>
          <cell r="B1129">
            <v>61162</v>
          </cell>
          <cell r="C1129">
            <v>1</v>
          </cell>
        </row>
        <row r="1130">
          <cell r="A1130">
            <v>3400003591</v>
          </cell>
          <cell r="B1130">
            <v>61162</v>
          </cell>
          <cell r="C1130">
            <v>1</v>
          </cell>
        </row>
        <row r="1131">
          <cell r="A1131">
            <v>3400003592</v>
          </cell>
          <cell r="B1131">
            <v>61119</v>
          </cell>
          <cell r="C1131">
            <v>2</v>
          </cell>
        </row>
        <row r="1132">
          <cell r="A1132">
            <v>3400003593</v>
          </cell>
          <cell r="B1132">
            <v>61161</v>
          </cell>
          <cell r="C1132">
            <v>2</v>
          </cell>
        </row>
        <row r="1133">
          <cell r="A1133">
            <v>3400003594</v>
          </cell>
          <cell r="B1133">
            <v>61107</v>
          </cell>
          <cell r="C1133">
            <v>2</v>
          </cell>
        </row>
        <row r="1134">
          <cell r="A1134">
            <v>3400003595</v>
          </cell>
          <cell r="B1134">
            <v>61155</v>
          </cell>
          <cell r="C1134">
            <v>6</v>
          </cell>
        </row>
        <row r="1135">
          <cell r="A1135">
            <v>3400003596</v>
          </cell>
          <cell r="B1135">
            <v>61162</v>
          </cell>
          <cell r="C1135">
            <v>24</v>
          </cell>
        </row>
        <row r="1136">
          <cell r="A1136">
            <v>3400003597</v>
          </cell>
          <cell r="B1136">
            <v>61100</v>
          </cell>
          <cell r="C1136">
            <v>1</v>
          </cell>
        </row>
        <row r="1137">
          <cell r="A1137">
            <v>3400003598</v>
          </cell>
          <cell r="B1137">
            <v>61162</v>
          </cell>
          <cell r="C1137">
            <v>2</v>
          </cell>
        </row>
        <row r="1138">
          <cell r="A1138">
            <v>3400003599</v>
          </cell>
          <cell r="B1138">
            <v>61162</v>
          </cell>
          <cell r="C1138">
            <v>2</v>
          </cell>
        </row>
        <row r="1139">
          <cell r="A1139">
            <v>3400003600</v>
          </cell>
          <cell r="B1139">
            <v>61162</v>
          </cell>
          <cell r="C1139">
            <v>1</v>
          </cell>
        </row>
        <row r="1140">
          <cell r="A1140">
            <v>3400003601</v>
          </cell>
          <cell r="B1140">
            <v>61107</v>
          </cell>
          <cell r="C1140">
            <v>1</v>
          </cell>
        </row>
        <row r="1141">
          <cell r="A1141">
            <v>3400003602</v>
          </cell>
          <cell r="B1141">
            <v>61107</v>
          </cell>
          <cell r="C1141">
            <v>1</v>
          </cell>
        </row>
        <row r="1142">
          <cell r="A1142">
            <v>3400003603</v>
          </cell>
          <cell r="B1142">
            <v>61107</v>
          </cell>
          <cell r="C1142">
            <v>1</v>
          </cell>
        </row>
        <row r="1143">
          <cell r="A1143">
            <v>3400003604</v>
          </cell>
          <cell r="B1143">
            <v>61160</v>
          </cell>
          <cell r="C1143">
            <v>1</v>
          </cell>
        </row>
        <row r="1144">
          <cell r="A1144">
            <v>3400003605</v>
          </cell>
          <cell r="B1144">
            <v>61160</v>
          </cell>
          <cell r="C1144">
            <v>1</v>
          </cell>
        </row>
        <row r="1145">
          <cell r="A1145">
            <v>3400003606</v>
          </cell>
          <cell r="B1145">
            <v>61157</v>
          </cell>
          <cell r="C1145">
            <v>1</v>
          </cell>
        </row>
        <row r="1146">
          <cell r="A1146">
            <v>3400003607</v>
          </cell>
          <cell r="B1146">
            <v>61161</v>
          </cell>
          <cell r="C1146">
            <v>1</v>
          </cell>
        </row>
        <row r="1147">
          <cell r="A1147">
            <v>3400003608</v>
          </cell>
          <cell r="B1147">
            <v>61158</v>
          </cell>
          <cell r="C1147">
            <v>1</v>
          </cell>
        </row>
        <row r="1148">
          <cell r="A1148">
            <v>3400003609</v>
          </cell>
          <cell r="B1148">
            <v>61203</v>
          </cell>
          <cell r="C1148">
            <v>1</v>
          </cell>
        </row>
        <row r="1149">
          <cell r="A1149">
            <v>3400003610</v>
          </cell>
          <cell r="B1149">
            <v>61104</v>
          </cell>
          <cell r="C1149">
            <v>1</v>
          </cell>
        </row>
        <row r="1150">
          <cell r="A1150">
            <v>3400003611</v>
          </cell>
          <cell r="B1150">
            <v>61100</v>
          </cell>
          <cell r="C1150">
            <v>1</v>
          </cell>
        </row>
        <row r="1151">
          <cell r="A1151">
            <v>3400003612</v>
          </cell>
          <cell r="B1151">
            <v>61157</v>
          </cell>
          <cell r="C1151">
            <v>4</v>
          </cell>
        </row>
        <row r="1152">
          <cell r="A1152">
            <v>3400003613</v>
          </cell>
          <cell r="B1152">
            <v>61100</v>
          </cell>
          <cell r="C1152">
            <v>1</v>
          </cell>
        </row>
        <row r="1153">
          <cell r="A1153">
            <v>3400003614</v>
          </cell>
          <cell r="B1153">
            <v>61111</v>
          </cell>
          <cell r="C1153">
            <v>1</v>
          </cell>
        </row>
        <row r="1154">
          <cell r="A1154">
            <v>3400003615</v>
          </cell>
          <cell r="B1154">
            <v>61200</v>
          </cell>
          <cell r="C1154">
            <v>1</v>
          </cell>
        </row>
        <row r="1155">
          <cell r="A1155">
            <v>3400003616</v>
          </cell>
          <cell r="B1155">
            <v>61107</v>
          </cell>
          <cell r="C1155">
            <v>1</v>
          </cell>
        </row>
        <row r="1156">
          <cell r="A1156">
            <v>3400003617</v>
          </cell>
          <cell r="B1156">
            <v>61112</v>
          </cell>
          <cell r="C1156">
            <v>1</v>
          </cell>
        </row>
        <row r="1157">
          <cell r="A1157">
            <v>3400003618</v>
          </cell>
          <cell r="B1157">
            <v>61112</v>
          </cell>
          <cell r="C1157">
            <v>1</v>
          </cell>
        </row>
        <row r="1158">
          <cell r="A1158">
            <v>3400003619</v>
          </cell>
          <cell r="B1158">
            <v>61112</v>
          </cell>
          <cell r="C1158">
            <v>1</v>
          </cell>
        </row>
        <row r="1159">
          <cell r="A1159">
            <v>3400003620</v>
          </cell>
          <cell r="B1159">
            <v>61112</v>
          </cell>
          <cell r="C1159">
            <v>1</v>
          </cell>
        </row>
        <row r="1160">
          <cell r="A1160">
            <v>3400003621</v>
          </cell>
          <cell r="B1160">
            <v>61112</v>
          </cell>
          <cell r="C1160">
            <v>1</v>
          </cell>
        </row>
        <row r="1161">
          <cell r="A1161">
            <v>3400003622</v>
          </cell>
          <cell r="B1161">
            <v>61112</v>
          </cell>
          <cell r="C1161">
            <v>1</v>
          </cell>
        </row>
        <row r="1162">
          <cell r="A1162">
            <v>3400003623</v>
          </cell>
          <cell r="B1162">
            <v>61115</v>
          </cell>
          <cell r="C1162">
            <v>1</v>
          </cell>
        </row>
        <row r="1163">
          <cell r="A1163">
            <v>3400003624</v>
          </cell>
          <cell r="B1163">
            <v>61115</v>
          </cell>
          <cell r="C1163">
            <v>30</v>
          </cell>
        </row>
        <row r="1164">
          <cell r="A1164">
            <v>3400003625</v>
          </cell>
          <cell r="B1164">
            <v>61102</v>
          </cell>
          <cell r="C1164">
            <v>1</v>
          </cell>
        </row>
        <row r="1165">
          <cell r="A1165">
            <v>3400003626</v>
          </cell>
          <cell r="B1165">
            <v>61112</v>
          </cell>
          <cell r="C1165">
            <v>1</v>
          </cell>
        </row>
        <row r="1166">
          <cell r="A1166">
            <v>3400003627</v>
          </cell>
          <cell r="B1166">
            <v>61112</v>
          </cell>
          <cell r="C1166">
            <v>500</v>
          </cell>
        </row>
        <row r="1167">
          <cell r="A1167">
            <v>3400003627</v>
          </cell>
          <cell r="B1167">
            <v>61112</v>
          </cell>
          <cell r="C1167">
            <v>1</v>
          </cell>
        </row>
        <row r="1168">
          <cell r="A1168">
            <v>3400003628</v>
          </cell>
          <cell r="B1168">
            <v>61112</v>
          </cell>
          <cell r="C1168">
            <v>1</v>
          </cell>
        </row>
        <row r="1169">
          <cell r="A1169">
            <v>3400003629</v>
          </cell>
          <cell r="B1169">
            <v>61112</v>
          </cell>
          <cell r="C1169">
            <v>1</v>
          </cell>
        </row>
        <row r="1170">
          <cell r="A1170">
            <v>3400003630</v>
          </cell>
          <cell r="B1170">
            <v>61112</v>
          </cell>
          <cell r="C1170">
            <v>1</v>
          </cell>
        </row>
        <row r="1171">
          <cell r="A1171">
            <v>3400003631</v>
          </cell>
          <cell r="B1171">
            <v>61107</v>
          </cell>
          <cell r="C1171">
            <v>1</v>
          </cell>
        </row>
        <row r="1172">
          <cell r="A1172">
            <v>3400003632</v>
          </cell>
          <cell r="B1172">
            <v>61206</v>
          </cell>
          <cell r="C1172">
            <v>1</v>
          </cell>
        </row>
        <row r="1173">
          <cell r="A1173">
            <v>3400003633</v>
          </cell>
          <cell r="B1173">
            <v>61154</v>
          </cell>
          <cell r="C1173">
            <v>1</v>
          </cell>
        </row>
        <row r="1174">
          <cell r="A1174">
            <v>3400003634</v>
          </cell>
          <cell r="B1174">
            <v>61115</v>
          </cell>
          <cell r="C1174">
            <v>1</v>
          </cell>
        </row>
        <row r="1175">
          <cell r="A1175">
            <v>3400003635</v>
          </cell>
          <cell r="B1175">
            <v>61115</v>
          </cell>
          <cell r="C1175">
            <v>1</v>
          </cell>
        </row>
        <row r="1176">
          <cell r="A1176">
            <v>3400003636</v>
          </cell>
          <cell r="B1176">
            <v>61115</v>
          </cell>
          <cell r="C1176">
            <v>1</v>
          </cell>
        </row>
        <row r="1177">
          <cell r="A1177">
            <v>3400003637</v>
          </cell>
          <cell r="B1177">
            <v>61115</v>
          </cell>
          <cell r="C1177">
            <v>1</v>
          </cell>
        </row>
        <row r="1178">
          <cell r="A1178">
            <v>3400003638</v>
          </cell>
          <cell r="B1178">
            <v>61115</v>
          </cell>
          <cell r="C1178">
            <v>1</v>
          </cell>
        </row>
        <row r="1179">
          <cell r="A1179">
            <v>3400003639</v>
          </cell>
          <cell r="B1179">
            <v>61115</v>
          </cell>
          <cell r="C1179">
            <v>1</v>
          </cell>
        </row>
        <row r="1180">
          <cell r="A1180">
            <v>3400003640</v>
          </cell>
          <cell r="B1180">
            <v>61115</v>
          </cell>
          <cell r="C1180">
            <v>1</v>
          </cell>
        </row>
        <row r="1181">
          <cell r="A1181">
            <v>3400003641</v>
          </cell>
          <cell r="B1181">
            <v>61115</v>
          </cell>
          <cell r="C1181">
            <v>1</v>
          </cell>
        </row>
        <row r="1182">
          <cell r="A1182">
            <v>3400003642</v>
          </cell>
          <cell r="B1182">
            <v>61115</v>
          </cell>
          <cell r="C1182">
            <v>1</v>
          </cell>
        </row>
        <row r="1183">
          <cell r="A1183">
            <v>3400003643</v>
          </cell>
          <cell r="B1183">
            <v>61115</v>
          </cell>
          <cell r="C1183">
            <v>1</v>
          </cell>
        </row>
        <row r="1184">
          <cell r="A1184">
            <v>3400003644</v>
          </cell>
          <cell r="B1184">
            <v>61115</v>
          </cell>
          <cell r="C1184">
            <v>1</v>
          </cell>
        </row>
        <row r="1185">
          <cell r="A1185">
            <v>3400003645</v>
          </cell>
          <cell r="B1185">
            <v>61115</v>
          </cell>
          <cell r="C1185">
            <v>1</v>
          </cell>
        </row>
        <row r="1186">
          <cell r="A1186">
            <v>3400003646</v>
          </cell>
          <cell r="B1186">
            <v>61115</v>
          </cell>
          <cell r="C1186">
            <v>1</v>
          </cell>
        </row>
        <row r="1187">
          <cell r="A1187">
            <v>3400003647</v>
          </cell>
          <cell r="B1187">
            <v>61115</v>
          </cell>
          <cell r="C1187">
            <v>1</v>
          </cell>
        </row>
        <row r="1188">
          <cell r="A1188">
            <v>3400003648</v>
          </cell>
          <cell r="B1188">
            <v>61115</v>
          </cell>
          <cell r="C1188">
            <v>1</v>
          </cell>
        </row>
        <row r="1189">
          <cell r="A1189">
            <v>3400003649</v>
          </cell>
          <cell r="B1189">
            <v>61115</v>
          </cell>
          <cell r="C1189">
            <v>1</v>
          </cell>
        </row>
        <row r="1190">
          <cell r="A1190">
            <v>3400003650</v>
          </cell>
          <cell r="B1190">
            <v>61115</v>
          </cell>
          <cell r="C1190">
            <v>1</v>
          </cell>
        </row>
        <row r="1191">
          <cell r="A1191">
            <v>3400003651</v>
          </cell>
          <cell r="B1191">
            <v>61115</v>
          </cell>
          <cell r="C1191">
            <v>1</v>
          </cell>
        </row>
        <row r="1192">
          <cell r="A1192">
            <v>3400003652</v>
          </cell>
          <cell r="B1192">
            <v>61115</v>
          </cell>
          <cell r="C1192">
            <v>1</v>
          </cell>
        </row>
        <row r="1193">
          <cell r="A1193">
            <v>3400003653</v>
          </cell>
          <cell r="B1193">
            <v>61115</v>
          </cell>
          <cell r="C1193">
            <v>1</v>
          </cell>
        </row>
        <row r="1194">
          <cell r="A1194">
            <v>3400003654</v>
          </cell>
          <cell r="B1194">
            <v>61115</v>
          </cell>
          <cell r="C1194">
            <v>1</v>
          </cell>
        </row>
        <row r="1195">
          <cell r="A1195">
            <v>3400003655</v>
          </cell>
          <cell r="B1195">
            <v>61115</v>
          </cell>
          <cell r="C1195">
            <v>1</v>
          </cell>
        </row>
        <row r="1196">
          <cell r="A1196">
            <v>3400003656</v>
          </cell>
          <cell r="B1196">
            <v>61115</v>
          </cell>
          <cell r="C1196">
            <v>1</v>
          </cell>
        </row>
        <row r="1197">
          <cell r="A1197">
            <v>3400003657</v>
          </cell>
          <cell r="B1197">
            <v>61115</v>
          </cell>
          <cell r="C1197">
            <v>1</v>
          </cell>
        </row>
        <row r="1198">
          <cell r="A1198">
            <v>3400003658</v>
          </cell>
          <cell r="B1198">
            <v>61115</v>
          </cell>
          <cell r="C1198">
            <v>1</v>
          </cell>
        </row>
        <row r="1199">
          <cell r="A1199">
            <v>3400003659</v>
          </cell>
          <cell r="B1199">
            <v>61115</v>
          </cell>
          <cell r="C1199">
            <v>1</v>
          </cell>
        </row>
        <row r="1200">
          <cell r="A1200">
            <v>3400003660</v>
          </cell>
          <cell r="B1200">
            <v>61115</v>
          </cell>
          <cell r="C1200">
            <v>1</v>
          </cell>
        </row>
        <row r="1201">
          <cell r="A1201">
            <v>3400003661</v>
          </cell>
          <cell r="B1201">
            <v>61115</v>
          </cell>
          <cell r="C1201">
            <v>1</v>
          </cell>
        </row>
        <row r="1202">
          <cell r="A1202">
            <v>3400003662</v>
          </cell>
          <cell r="B1202">
            <v>61115</v>
          </cell>
          <cell r="C1202">
            <v>1</v>
          </cell>
        </row>
        <row r="1203">
          <cell r="A1203">
            <v>3400003663</v>
          </cell>
          <cell r="B1203">
            <v>61115</v>
          </cell>
          <cell r="C1203">
            <v>1</v>
          </cell>
        </row>
        <row r="1204">
          <cell r="A1204">
            <v>3400003664</v>
          </cell>
          <cell r="B1204">
            <v>61115</v>
          </cell>
          <cell r="C1204">
            <v>1</v>
          </cell>
        </row>
        <row r="1205">
          <cell r="A1205">
            <v>3400003665</v>
          </cell>
          <cell r="B1205">
            <v>61115</v>
          </cell>
          <cell r="C1205">
            <v>1</v>
          </cell>
        </row>
        <row r="1206">
          <cell r="A1206">
            <v>3400003666</v>
          </cell>
          <cell r="B1206">
            <v>61115</v>
          </cell>
          <cell r="C1206">
            <v>1</v>
          </cell>
        </row>
        <row r="1207">
          <cell r="A1207">
            <v>3400003667</v>
          </cell>
          <cell r="B1207">
            <v>61115</v>
          </cell>
          <cell r="C1207">
            <v>1</v>
          </cell>
        </row>
        <row r="1208">
          <cell r="A1208">
            <v>3400003668</v>
          </cell>
          <cell r="B1208">
            <v>61115</v>
          </cell>
          <cell r="C1208">
            <v>1</v>
          </cell>
        </row>
        <row r="1209">
          <cell r="A1209">
            <v>3400003669</v>
          </cell>
          <cell r="B1209">
            <v>61115</v>
          </cell>
          <cell r="C1209">
            <v>1</v>
          </cell>
        </row>
        <row r="1210">
          <cell r="A1210">
            <v>3400003670</v>
          </cell>
          <cell r="B1210">
            <v>61115</v>
          </cell>
          <cell r="C1210">
            <v>1</v>
          </cell>
        </row>
        <row r="1211">
          <cell r="A1211">
            <v>3400003671</v>
          </cell>
          <cell r="B1211">
            <v>61115</v>
          </cell>
          <cell r="C1211">
            <v>1</v>
          </cell>
        </row>
        <row r="1212">
          <cell r="A1212">
            <v>3400003672</v>
          </cell>
          <cell r="B1212">
            <v>61115</v>
          </cell>
          <cell r="C1212">
            <v>1</v>
          </cell>
        </row>
        <row r="1213">
          <cell r="A1213">
            <v>3400003673</v>
          </cell>
          <cell r="B1213">
            <v>61115</v>
          </cell>
          <cell r="C1213">
            <v>1</v>
          </cell>
        </row>
        <row r="1214">
          <cell r="A1214">
            <v>3400003674</v>
          </cell>
          <cell r="B1214">
            <v>61115</v>
          </cell>
          <cell r="C1214">
            <v>1</v>
          </cell>
        </row>
        <row r="1215">
          <cell r="A1215">
            <v>3400003675</v>
          </cell>
          <cell r="B1215">
            <v>61115</v>
          </cell>
          <cell r="C1215">
            <v>1</v>
          </cell>
        </row>
        <row r="1216">
          <cell r="A1216">
            <v>3400003676</v>
          </cell>
          <cell r="B1216">
            <v>61115</v>
          </cell>
          <cell r="C1216">
            <v>1</v>
          </cell>
        </row>
        <row r="1217">
          <cell r="A1217">
            <v>3400003677</v>
          </cell>
          <cell r="B1217">
            <v>61115</v>
          </cell>
          <cell r="C1217">
            <v>1</v>
          </cell>
        </row>
        <row r="1218">
          <cell r="A1218">
            <v>3400003678</v>
          </cell>
          <cell r="B1218">
            <v>61115</v>
          </cell>
          <cell r="C1218">
            <v>1</v>
          </cell>
        </row>
        <row r="1219">
          <cell r="A1219">
            <v>3400003679</v>
          </cell>
          <cell r="B1219">
            <v>61115</v>
          </cell>
          <cell r="C1219">
            <v>1</v>
          </cell>
        </row>
        <row r="1220">
          <cell r="A1220">
            <v>3400003680</v>
          </cell>
          <cell r="B1220">
            <v>61115</v>
          </cell>
          <cell r="C1220">
            <v>1</v>
          </cell>
        </row>
        <row r="1221">
          <cell r="A1221">
            <v>3400003681</v>
          </cell>
          <cell r="B1221">
            <v>61115</v>
          </cell>
          <cell r="C1221">
            <v>1</v>
          </cell>
        </row>
        <row r="1222">
          <cell r="A1222">
            <v>3400003682</v>
          </cell>
          <cell r="B1222">
            <v>61115</v>
          </cell>
          <cell r="C1222">
            <v>1</v>
          </cell>
        </row>
        <row r="1223">
          <cell r="A1223">
            <v>3400003683</v>
          </cell>
          <cell r="B1223">
            <v>61115</v>
          </cell>
          <cell r="C1223">
            <v>1</v>
          </cell>
        </row>
        <row r="1224">
          <cell r="A1224">
            <v>3400003684</v>
          </cell>
          <cell r="B1224">
            <v>61115</v>
          </cell>
          <cell r="C1224">
            <v>1</v>
          </cell>
        </row>
        <row r="1225">
          <cell r="A1225">
            <v>3400003685</v>
          </cell>
          <cell r="B1225">
            <v>61115</v>
          </cell>
          <cell r="C1225">
            <v>1</v>
          </cell>
        </row>
        <row r="1226">
          <cell r="A1226">
            <v>3400003686</v>
          </cell>
          <cell r="B1226">
            <v>61115</v>
          </cell>
          <cell r="C1226">
            <v>1</v>
          </cell>
        </row>
        <row r="1227">
          <cell r="A1227">
            <v>3400003687</v>
          </cell>
          <cell r="B1227">
            <v>61115</v>
          </cell>
          <cell r="C1227">
            <v>1</v>
          </cell>
        </row>
        <row r="1228">
          <cell r="A1228">
            <v>3400003688</v>
          </cell>
          <cell r="B1228">
            <v>61115</v>
          </cell>
          <cell r="C1228">
            <v>1</v>
          </cell>
        </row>
        <row r="1229">
          <cell r="A1229">
            <v>3400003689</v>
          </cell>
          <cell r="B1229">
            <v>61115</v>
          </cell>
          <cell r="C1229">
            <v>1</v>
          </cell>
        </row>
        <row r="1230">
          <cell r="A1230">
            <v>3400003690</v>
          </cell>
          <cell r="B1230">
            <v>61115</v>
          </cell>
          <cell r="C1230">
            <v>1</v>
          </cell>
        </row>
        <row r="1231">
          <cell r="A1231">
            <v>3400003691</v>
          </cell>
          <cell r="B1231">
            <v>61115</v>
          </cell>
          <cell r="C1231">
            <v>1</v>
          </cell>
        </row>
        <row r="1232">
          <cell r="A1232">
            <v>3400003692</v>
          </cell>
          <cell r="B1232">
            <v>61115</v>
          </cell>
          <cell r="C1232">
            <v>1</v>
          </cell>
        </row>
        <row r="1233">
          <cell r="A1233">
            <v>3400003693</v>
          </cell>
          <cell r="B1233">
            <v>61115</v>
          </cell>
          <cell r="C1233">
            <v>1</v>
          </cell>
        </row>
        <row r="1234">
          <cell r="A1234">
            <v>3400003694</v>
          </cell>
          <cell r="B1234">
            <v>61115</v>
          </cell>
          <cell r="C1234">
            <v>1</v>
          </cell>
        </row>
        <row r="1235">
          <cell r="A1235">
            <v>3400003695</v>
          </cell>
          <cell r="B1235">
            <v>61115</v>
          </cell>
          <cell r="C1235">
            <v>1</v>
          </cell>
        </row>
        <row r="1236">
          <cell r="A1236">
            <v>3400003696</v>
          </cell>
          <cell r="B1236">
            <v>61115</v>
          </cell>
          <cell r="C1236">
            <v>1</v>
          </cell>
        </row>
        <row r="1237">
          <cell r="A1237">
            <v>3400003697</v>
          </cell>
          <cell r="B1237">
            <v>61115</v>
          </cell>
          <cell r="C1237">
            <v>1</v>
          </cell>
        </row>
        <row r="1238">
          <cell r="A1238">
            <v>3400003698</v>
          </cell>
          <cell r="B1238">
            <v>61115</v>
          </cell>
          <cell r="C1238">
            <v>1</v>
          </cell>
        </row>
        <row r="1239">
          <cell r="A1239">
            <v>3400003699</v>
          </cell>
          <cell r="B1239">
            <v>61115</v>
          </cell>
          <cell r="C1239">
            <v>1</v>
          </cell>
        </row>
        <row r="1240">
          <cell r="A1240">
            <v>3400003700</v>
          </cell>
          <cell r="B1240">
            <v>61115</v>
          </cell>
          <cell r="C1240">
            <v>1</v>
          </cell>
        </row>
        <row r="1241">
          <cell r="A1241">
            <v>3400003701</v>
          </cell>
          <cell r="B1241">
            <v>61115</v>
          </cell>
          <cell r="C1241">
            <v>1</v>
          </cell>
        </row>
        <row r="1242">
          <cell r="A1242">
            <v>3400003702</v>
          </cell>
          <cell r="B1242">
            <v>61115</v>
          </cell>
          <cell r="C1242">
            <v>1</v>
          </cell>
        </row>
        <row r="1243">
          <cell r="A1243">
            <v>3400003703</v>
          </cell>
          <cell r="B1243">
            <v>61115</v>
          </cell>
          <cell r="C1243">
            <v>1</v>
          </cell>
        </row>
        <row r="1244">
          <cell r="A1244">
            <v>3400003704</v>
          </cell>
          <cell r="B1244">
            <v>61115</v>
          </cell>
          <cell r="C1244">
            <v>1</v>
          </cell>
        </row>
        <row r="1245">
          <cell r="A1245">
            <v>3400003705</v>
          </cell>
          <cell r="B1245">
            <v>61115</v>
          </cell>
          <cell r="C1245">
            <v>1</v>
          </cell>
        </row>
        <row r="1246">
          <cell r="A1246">
            <v>3400003706</v>
          </cell>
          <cell r="B1246">
            <v>61115</v>
          </cell>
          <cell r="C1246">
            <v>1</v>
          </cell>
        </row>
        <row r="1247">
          <cell r="A1247">
            <v>3400003707</v>
          </cell>
          <cell r="B1247">
            <v>61115</v>
          </cell>
          <cell r="C1247">
            <v>1</v>
          </cell>
        </row>
        <row r="1248">
          <cell r="A1248">
            <v>3400003708</v>
          </cell>
          <cell r="B1248">
            <v>61115</v>
          </cell>
          <cell r="C1248">
            <v>1</v>
          </cell>
        </row>
        <row r="1249">
          <cell r="A1249">
            <v>3400003709</v>
          </cell>
          <cell r="B1249">
            <v>61115</v>
          </cell>
          <cell r="C1249">
            <v>1</v>
          </cell>
        </row>
        <row r="1250">
          <cell r="A1250">
            <v>3400003710</v>
          </cell>
          <cell r="B1250">
            <v>61115</v>
          </cell>
          <cell r="C1250">
            <v>1</v>
          </cell>
        </row>
        <row r="1251">
          <cell r="A1251">
            <v>3400003711</v>
          </cell>
          <cell r="B1251">
            <v>61115</v>
          </cell>
          <cell r="C1251">
            <v>1</v>
          </cell>
        </row>
        <row r="1252">
          <cell r="A1252">
            <v>3400003712</v>
          </cell>
          <cell r="B1252">
            <v>61115</v>
          </cell>
          <cell r="C1252">
            <v>1</v>
          </cell>
        </row>
        <row r="1253">
          <cell r="A1253">
            <v>3400003713</v>
          </cell>
          <cell r="B1253">
            <v>61115</v>
          </cell>
          <cell r="C1253">
            <v>1</v>
          </cell>
        </row>
        <row r="1254">
          <cell r="A1254">
            <v>3400003714</v>
          </cell>
          <cell r="B1254">
            <v>61115</v>
          </cell>
          <cell r="C1254">
            <v>1</v>
          </cell>
        </row>
        <row r="1255">
          <cell r="A1255">
            <v>3400003715</v>
          </cell>
          <cell r="B1255">
            <v>61115</v>
          </cell>
          <cell r="C1255">
            <v>1</v>
          </cell>
        </row>
        <row r="1256">
          <cell r="A1256">
            <v>3400003716</v>
          </cell>
          <cell r="B1256">
            <v>61115</v>
          </cell>
          <cell r="C1256">
            <v>1</v>
          </cell>
        </row>
        <row r="1257">
          <cell r="A1257">
            <v>3400003717</v>
          </cell>
          <cell r="B1257">
            <v>61115</v>
          </cell>
          <cell r="C1257">
            <v>1</v>
          </cell>
        </row>
        <row r="1258">
          <cell r="A1258">
            <v>3400003718</v>
          </cell>
          <cell r="B1258">
            <v>61115</v>
          </cell>
          <cell r="C1258">
            <v>1</v>
          </cell>
        </row>
        <row r="1259">
          <cell r="A1259">
            <v>3400003719</v>
          </cell>
          <cell r="B1259">
            <v>61115</v>
          </cell>
          <cell r="C1259">
            <v>1</v>
          </cell>
        </row>
        <row r="1260">
          <cell r="A1260">
            <v>3400003720</v>
          </cell>
          <cell r="B1260">
            <v>61115</v>
          </cell>
          <cell r="C1260">
            <v>1</v>
          </cell>
        </row>
        <row r="1261">
          <cell r="A1261">
            <v>3400003721</v>
          </cell>
          <cell r="B1261">
            <v>61115</v>
          </cell>
          <cell r="C1261">
            <v>1</v>
          </cell>
        </row>
        <row r="1262">
          <cell r="A1262">
            <v>3400003722</v>
          </cell>
          <cell r="B1262">
            <v>61115</v>
          </cell>
          <cell r="C1262">
            <v>1</v>
          </cell>
        </row>
        <row r="1263">
          <cell r="A1263">
            <v>3400003723</v>
          </cell>
          <cell r="B1263">
            <v>61115</v>
          </cell>
          <cell r="C1263">
            <v>1</v>
          </cell>
        </row>
        <row r="1264">
          <cell r="A1264">
            <v>3400003724</v>
          </cell>
          <cell r="B1264">
            <v>61115</v>
          </cell>
          <cell r="C1264">
            <v>1</v>
          </cell>
        </row>
        <row r="1265">
          <cell r="A1265">
            <v>3400003725</v>
          </cell>
          <cell r="B1265">
            <v>61115</v>
          </cell>
          <cell r="C1265">
            <v>1</v>
          </cell>
        </row>
        <row r="1266">
          <cell r="A1266">
            <v>3400003726</v>
          </cell>
          <cell r="B1266">
            <v>61115</v>
          </cell>
          <cell r="C1266">
            <v>1</v>
          </cell>
        </row>
        <row r="1267">
          <cell r="A1267">
            <v>3400003727</v>
          </cell>
          <cell r="B1267">
            <v>61115</v>
          </cell>
          <cell r="C1267">
            <v>1</v>
          </cell>
        </row>
        <row r="1268">
          <cell r="A1268">
            <v>3400003728</v>
          </cell>
          <cell r="B1268">
            <v>61115</v>
          </cell>
          <cell r="C1268">
            <v>1</v>
          </cell>
        </row>
        <row r="1269">
          <cell r="A1269">
            <v>3400003729</v>
          </cell>
          <cell r="B1269">
            <v>61115</v>
          </cell>
          <cell r="C1269">
            <v>1</v>
          </cell>
        </row>
        <row r="1270">
          <cell r="A1270">
            <v>3400003730</v>
          </cell>
          <cell r="B1270">
            <v>61115</v>
          </cell>
          <cell r="C1270">
            <v>1</v>
          </cell>
        </row>
        <row r="1271">
          <cell r="A1271">
            <v>3400003731</v>
          </cell>
          <cell r="B1271">
            <v>61115</v>
          </cell>
          <cell r="C1271">
            <v>1</v>
          </cell>
        </row>
        <row r="1272">
          <cell r="A1272">
            <v>3400003732</v>
          </cell>
          <cell r="B1272">
            <v>61115</v>
          </cell>
          <cell r="C1272">
            <v>1</v>
          </cell>
        </row>
        <row r="1273">
          <cell r="A1273">
            <v>3400003733</v>
          </cell>
          <cell r="B1273">
            <v>61115</v>
          </cell>
          <cell r="C1273">
            <v>1</v>
          </cell>
        </row>
        <row r="1274">
          <cell r="A1274">
            <v>3400003734</v>
          </cell>
          <cell r="B1274">
            <v>61115</v>
          </cell>
          <cell r="C1274">
            <v>1</v>
          </cell>
        </row>
        <row r="1275">
          <cell r="A1275">
            <v>3400003735</v>
          </cell>
          <cell r="B1275">
            <v>61115</v>
          </cell>
          <cell r="C1275">
            <v>1</v>
          </cell>
        </row>
        <row r="1276">
          <cell r="A1276">
            <v>3400003736</v>
          </cell>
          <cell r="B1276">
            <v>61115</v>
          </cell>
          <cell r="C1276">
            <v>1</v>
          </cell>
        </row>
        <row r="1277">
          <cell r="A1277">
            <v>3400003737</v>
          </cell>
          <cell r="B1277">
            <v>61115</v>
          </cell>
          <cell r="C1277">
            <v>1</v>
          </cell>
        </row>
        <row r="1278">
          <cell r="A1278">
            <v>3400003738</v>
          </cell>
          <cell r="B1278">
            <v>61101</v>
          </cell>
          <cell r="C1278">
            <v>1</v>
          </cell>
        </row>
        <row r="1279">
          <cell r="A1279">
            <v>3400003739</v>
          </cell>
          <cell r="B1279">
            <v>61200</v>
          </cell>
          <cell r="C1279">
            <v>1</v>
          </cell>
        </row>
        <row r="1280">
          <cell r="A1280">
            <v>3400003740</v>
          </cell>
          <cell r="B1280">
            <v>61200</v>
          </cell>
          <cell r="C1280">
            <v>1</v>
          </cell>
        </row>
        <row r="1281">
          <cell r="A1281">
            <v>3400003741</v>
          </cell>
          <cell r="B1281">
            <v>61103</v>
          </cell>
          <cell r="C1281">
            <v>1</v>
          </cell>
        </row>
        <row r="1282">
          <cell r="A1282">
            <v>3400003742</v>
          </cell>
          <cell r="B1282">
            <v>61160</v>
          </cell>
          <cell r="C1282">
            <v>1</v>
          </cell>
        </row>
        <row r="1283">
          <cell r="A1283">
            <v>3400003743</v>
          </cell>
          <cell r="B1283">
            <v>61200</v>
          </cell>
          <cell r="C1283">
            <v>1</v>
          </cell>
        </row>
        <row r="1284">
          <cell r="A1284">
            <v>3400003744</v>
          </cell>
          <cell r="B1284">
            <v>61200</v>
          </cell>
          <cell r="C1284">
            <v>1</v>
          </cell>
        </row>
        <row r="1285">
          <cell r="A1285">
            <v>3400003745</v>
          </cell>
          <cell r="B1285">
            <v>61200</v>
          </cell>
          <cell r="C1285">
            <v>1</v>
          </cell>
        </row>
        <row r="1286">
          <cell r="A1286">
            <v>3400003746</v>
          </cell>
          <cell r="B1286">
            <v>61200</v>
          </cell>
          <cell r="C1286">
            <v>1</v>
          </cell>
        </row>
        <row r="1287">
          <cell r="A1287">
            <v>3400003747</v>
          </cell>
          <cell r="B1287">
            <v>61200</v>
          </cell>
          <cell r="C1287">
            <v>1</v>
          </cell>
        </row>
        <row r="1288">
          <cell r="A1288">
            <v>3400003748</v>
          </cell>
          <cell r="B1288">
            <v>61200</v>
          </cell>
          <cell r="C1288">
            <v>1</v>
          </cell>
        </row>
        <row r="1289">
          <cell r="A1289">
            <v>3400003749</v>
          </cell>
          <cell r="B1289">
            <v>61200</v>
          </cell>
          <cell r="C1289">
            <v>1</v>
          </cell>
        </row>
        <row r="1290">
          <cell r="A1290">
            <v>3400003750</v>
          </cell>
          <cell r="B1290">
            <v>61107</v>
          </cell>
          <cell r="C1290">
            <v>1</v>
          </cell>
        </row>
        <row r="1291">
          <cell r="A1291">
            <v>3400003751</v>
          </cell>
          <cell r="B1291">
            <v>61160</v>
          </cell>
          <cell r="C1291">
            <v>1</v>
          </cell>
        </row>
        <row r="1292">
          <cell r="A1292">
            <v>3400003752</v>
          </cell>
          <cell r="B1292">
            <v>61116</v>
          </cell>
          <cell r="C1292">
            <v>1</v>
          </cell>
        </row>
        <row r="1293">
          <cell r="A1293">
            <v>3400003753</v>
          </cell>
          <cell r="B1293">
            <v>61116</v>
          </cell>
          <cell r="C1293">
            <v>1</v>
          </cell>
        </row>
        <row r="1294">
          <cell r="A1294">
            <v>3400003754</v>
          </cell>
          <cell r="B1294">
            <v>61116</v>
          </cell>
          <cell r="C1294">
            <v>1</v>
          </cell>
        </row>
        <row r="1295">
          <cell r="A1295">
            <v>3400003755</v>
          </cell>
          <cell r="B1295">
            <v>61116</v>
          </cell>
          <cell r="C1295">
            <v>1</v>
          </cell>
        </row>
        <row r="1296">
          <cell r="A1296">
            <v>3400003756</v>
          </cell>
          <cell r="B1296">
            <v>61116</v>
          </cell>
          <cell r="C1296">
            <v>1</v>
          </cell>
        </row>
        <row r="1297">
          <cell r="A1297">
            <v>3400003757</v>
          </cell>
          <cell r="B1297">
            <v>61116</v>
          </cell>
          <cell r="C1297">
            <v>1</v>
          </cell>
        </row>
        <row r="1298">
          <cell r="A1298">
            <v>3400003758</v>
          </cell>
          <cell r="B1298">
            <v>61116</v>
          </cell>
          <cell r="C1298">
            <v>1</v>
          </cell>
        </row>
        <row r="1299">
          <cell r="A1299">
            <v>3400003759</v>
          </cell>
          <cell r="B1299">
            <v>61116</v>
          </cell>
          <cell r="C1299">
            <v>1</v>
          </cell>
        </row>
        <row r="1300">
          <cell r="A1300">
            <v>3400003760</v>
          </cell>
          <cell r="B1300">
            <v>61116</v>
          </cell>
          <cell r="C1300">
            <v>1</v>
          </cell>
        </row>
        <row r="1301">
          <cell r="A1301">
            <v>3400003761</v>
          </cell>
          <cell r="B1301">
            <v>61116</v>
          </cell>
          <cell r="C1301">
            <v>1</v>
          </cell>
        </row>
        <row r="1302">
          <cell r="A1302">
            <v>3400003762</v>
          </cell>
          <cell r="B1302">
            <v>61155</v>
          </cell>
          <cell r="C1302">
            <v>1</v>
          </cell>
        </row>
        <row r="1303">
          <cell r="A1303">
            <v>3400003763</v>
          </cell>
          <cell r="B1303">
            <v>61155</v>
          </cell>
          <cell r="C1303">
            <v>1</v>
          </cell>
        </row>
        <row r="1304">
          <cell r="A1304">
            <v>3400003764</v>
          </cell>
          <cell r="B1304">
            <v>61155</v>
          </cell>
          <cell r="C1304">
            <v>1</v>
          </cell>
        </row>
        <row r="1305">
          <cell r="A1305">
            <v>3400003765</v>
          </cell>
          <cell r="B1305">
            <v>61155</v>
          </cell>
          <cell r="C1305">
            <v>1</v>
          </cell>
        </row>
        <row r="1306">
          <cell r="A1306">
            <v>3400003766</v>
          </cell>
          <cell r="B1306">
            <v>61155</v>
          </cell>
          <cell r="C1306">
            <v>1</v>
          </cell>
        </row>
        <row r="1307">
          <cell r="A1307">
            <v>3400003767</v>
          </cell>
          <cell r="B1307">
            <v>61203</v>
          </cell>
          <cell r="C1307">
            <v>1</v>
          </cell>
        </row>
        <row r="1308">
          <cell r="A1308">
            <v>3400003768</v>
          </cell>
          <cell r="B1308">
            <v>61203</v>
          </cell>
          <cell r="C1308">
            <v>1</v>
          </cell>
        </row>
        <row r="1309">
          <cell r="A1309">
            <v>3400003769</v>
          </cell>
          <cell r="B1309">
            <v>61102</v>
          </cell>
          <cell r="C1309">
            <v>1</v>
          </cell>
        </row>
        <row r="1310">
          <cell r="A1310">
            <v>3400003770</v>
          </cell>
          <cell r="B1310">
            <v>61115</v>
          </cell>
          <cell r="C1310">
            <v>1</v>
          </cell>
        </row>
        <row r="1311">
          <cell r="A1311">
            <v>3400003771</v>
          </cell>
          <cell r="B1311">
            <v>61102</v>
          </cell>
          <cell r="C1311">
            <v>1</v>
          </cell>
        </row>
        <row r="1312">
          <cell r="A1312">
            <v>3400003772</v>
          </cell>
          <cell r="B1312">
            <v>61157</v>
          </cell>
          <cell r="C1312">
            <v>1</v>
          </cell>
        </row>
        <row r="1313">
          <cell r="A1313">
            <v>3400003773</v>
          </cell>
          <cell r="B1313">
            <v>61157</v>
          </cell>
          <cell r="C1313">
            <v>1</v>
          </cell>
        </row>
        <row r="1314">
          <cell r="A1314">
            <v>3400003774</v>
          </cell>
          <cell r="B1314">
            <v>61158</v>
          </cell>
          <cell r="C1314">
            <v>1</v>
          </cell>
        </row>
        <row r="1315">
          <cell r="A1315">
            <v>3400003775</v>
          </cell>
          <cell r="B1315">
            <v>61160</v>
          </cell>
          <cell r="C1315">
            <v>1</v>
          </cell>
        </row>
        <row r="1316">
          <cell r="A1316">
            <v>3400003776</v>
          </cell>
          <cell r="B1316">
            <v>61151</v>
          </cell>
          <cell r="C1316">
            <v>1</v>
          </cell>
        </row>
        <row r="1317">
          <cell r="A1317">
            <v>3400003777</v>
          </cell>
          <cell r="B1317">
            <v>61119</v>
          </cell>
          <cell r="C1317">
            <v>1</v>
          </cell>
        </row>
        <row r="1318">
          <cell r="A1318">
            <v>3400003778</v>
          </cell>
          <cell r="B1318">
            <v>61158</v>
          </cell>
          <cell r="C1318">
            <v>1</v>
          </cell>
        </row>
        <row r="1319">
          <cell r="A1319">
            <v>3400003779</v>
          </cell>
          <cell r="B1319">
            <v>61158</v>
          </cell>
          <cell r="C1319">
            <v>1</v>
          </cell>
        </row>
        <row r="1320">
          <cell r="A1320">
            <v>3400003780</v>
          </cell>
          <cell r="B1320">
            <v>61102</v>
          </cell>
          <cell r="C1320">
            <v>1</v>
          </cell>
        </row>
        <row r="1321">
          <cell r="A1321">
            <v>3400003781</v>
          </cell>
          <cell r="B1321">
            <v>61115</v>
          </cell>
          <cell r="C1321">
            <v>1</v>
          </cell>
        </row>
        <row r="1322">
          <cell r="A1322">
            <v>3400003782</v>
          </cell>
          <cell r="B1322">
            <v>61157</v>
          </cell>
          <cell r="C1322">
            <v>1</v>
          </cell>
        </row>
        <row r="1323">
          <cell r="A1323">
            <v>3400003783</v>
          </cell>
          <cell r="B1323">
            <v>61108</v>
          </cell>
          <cell r="C1323">
            <v>1</v>
          </cell>
        </row>
        <row r="1324">
          <cell r="A1324">
            <v>3400003784</v>
          </cell>
          <cell r="B1324">
            <v>61200</v>
          </cell>
          <cell r="C1324">
            <v>1</v>
          </cell>
        </row>
        <row r="1325">
          <cell r="A1325">
            <v>3400003785</v>
          </cell>
          <cell r="B1325">
            <v>61119</v>
          </cell>
          <cell r="C1325">
            <v>1</v>
          </cell>
        </row>
        <row r="1326">
          <cell r="A1326">
            <v>3400003786</v>
          </cell>
          <cell r="B1326">
            <v>61119</v>
          </cell>
          <cell r="C1326">
            <v>1</v>
          </cell>
        </row>
        <row r="1327">
          <cell r="A1327">
            <v>3400003787</v>
          </cell>
          <cell r="B1327">
            <v>61119</v>
          </cell>
          <cell r="C1327">
            <v>1</v>
          </cell>
        </row>
        <row r="1328">
          <cell r="A1328">
            <v>3400003788</v>
          </cell>
          <cell r="B1328">
            <v>61200</v>
          </cell>
          <cell r="C1328">
            <v>1</v>
          </cell>
        </row>
        <row r="1329">
          <cell r="A1329">
            <v>3400003789</v>
          </cell>
          <cell r="B1329">
            <v>61200</v>
          </cell>
          <cell r="C1329">
            <v>1</v>
          </cell>
        </row>
        <row r="1330">
          <cell r="A1330">
            <v>3400003790</v>
          </cell>
          <cell r="B1330">
            <v>61200</v>
          </cell>
          <cell r="C1330">
            <v>1</v>
          </cell>
        </row>
        <row r="1331">
          <cell r="A1331">
            <v>3400003791</v>
          </cell>
          <cell r="B1331">
            <v>61207</v>
          </cell>
          <cell r="C1331">
            <v>1</v>
          </cell>
        </row>
        <row r="1332">
          <cell r="A1332">
            <v>3400003792</v>
          </cell>
          <cell r="B1332">
            <v>61207</v>
          </cell>
          <cell r="C1332">
            <v>1</v>
          </cell>
        </row>
        <row r="1333">
          <cell r="A1333">
            <v>3400003793</v>
          </cell>
          <cell r="B1333">
            <v>61207</v>
          </cell>
          <cell r="C1333">
            <v>1</v>
          </cell>
        </row>
        <row r="1334">
          <cell r="A1334">
            <v>3400003794</v>
          </cell>
          <cell r="B1334">
            <v>61115</v>
          </cell>
          <cell r="C1334">
            <v>12</v>
          </cell>
        </row>
        <row r="1335">
          <cell r="A1335">
            <v>3400003795</v>
          </cell>
          <cell r="B1335">
            <v>61207</v>
          </cell>
          <cell r="C1335">
            <v>1</v>
          </cell>
        </row>
        <row r="1336">
          <cell r="A1336">
            <v>3400003796</v>
          </cell>
          <cell r="B1336">
            <v>61207</v>
          </cell>
          <cell r="C1336">
            <v>1</v>
          </cell>
        </row>
        <row r="1337">
          <cell r="A1337">
            <v>3400003797</v>
          </cell>
          <cell r="B1337">
            <v>61207</v>
          </cell>
          <cell r="C1337">
            <v>1</v>
          </cell>
        </row>
        <row r="1338">
          <cell r="A1338">
            <v>3400003798</v>
          </cell>
          <cell r="B1338">
            <v>61100</v>
          </cell>
          <cell r="C1338">
            <v>1</v>
          </cell>
        </row>
        <row r="1339">
          <cell r="A1339">
            <v>3400003799</v>
          </cell>
          <cell r="B1339">
            <v>61159</v>
          </cell>
          <cell r="C1339">
            <v>1</v>
          </cell>
        </row>
        <row r="1340">
          <cell r="A1340">
            <v>3400003800</v>
          </cell>
          <cell r="B1340">
            <v>61159</v>
          </cell>
          <cell r="C1340">
            <v>1</v>
          </cell>
        </row>
        <row r="1341">
          <cell r="A1341">
            <v>3400003801</v>
          </cell>
          <cell r="B1341">
            <v>61203</v>
          </cell>
          <cell r="C1341">
            <v>1</v>
          </cell>
        </row>
        <row r="1342">
          <cell r="A1342">
            <v>3400003802</v>
          </cell>
          <cell r="B1342">
            <v>61155</v>
          </cell>
          <cell r="C1342">
            <v>1</v>
          </cell>
        </row>
        <row r="1343">
          <cell r="A1343">
            <v>3400003803</v>
          </cell>
          <cell r="B1343">
            <v>61155</v>
          </cell>
          <cell r="C1343">
            <v>1</v>
          </cell>
        </row>
        <row r="1344">
          <cell r="A1344">
            <v>3400003804</v>
          </cell>
          <cell r="B1344">
            <v>61155</v>
          </cell>
          <cell r="C1344">
            <v>1</v>
          </cell>
        </row>
        <row r="1345">
          <cell r="A1345">
            <v>3400003805</v>
          </cell>
          <cell r="B1345">
            <v>61155</v>
          </cell>
          <cell r="C1345">
            <v>1</v>
          </cell>
        </row>
        <row r="1346">
          <cell r="A1346">
            <v>3400003806</v>
          </cell>
          <cell r="B1346">
            <v>61102</v>
          </cell>
          <cell r="C1346">
            <v>1</v>
          </cell>
        </row>
        <row r="1347">
          <cell r="A1347">
            <v>3400003807</v>
          </cell>
          <cell r="B1347">
            <v>61161</v>
          </cell>
          <cell r="C1347">
            <v>1</v>
          </cell>
        </row>
        <row r="1348">
          <cell r="A1348">
            <v>3400003808</v>
          </cell>
          <cell r="B1348">
            <v>61161</v>
          </cell>
          <cell r="C1348">
            <v>1</v>
          </cell>
        </row>
        <row r="1349">
          <cell r="A1349">
            <v>3400003809</v>
          </cell>
          <cell r="B1349">
            <v>61115</v>
          </cell>
          <cell r="C1349">
            <v>1</v>
          </cell>
        </row>
        <row r="1350">
          <cell r="A1350">
            <v>3400003810</v>
          </cell>
          <cell r="B1350">
            <v>61153</v>
          </cell>
          <cell r="C1350">
            <v>1</v>
          </cell>
        </row>
        <row r="1351">
          <cell r="A1351">
            <v>3400003811</v>
          </cell>
          <cell r="B1351">
            <v>61108</v>
          </cell>
          <cell r="C1351">
            <v>1</v>
          </cell>
        </row>
        <row r="1352">
          <cell r="A1352">
            <v>3400003812</v>
          </cell>
          <cell r="B1352">
            <v>61119</v>
          </cell>
          <cell r="C1352">
            <v>1</v>
          </cell>
        </row>
        <row r="1353">
          <cell r="A1353">
            <v>3400003813</v>
          </cell>
          <cell r="B1353">
            <v>61119</v>
          </cell>
          <cell r="C1353">
            <v>1</v>
          </cell>
        </row>
        <row r="1354">
          <cell r="A1354">
            <v>3400003814</v>
          </cell>
          <cell r="B1354">
            <v>61161</v>
          </cell>
          <cell r="C1354">
            <v>1</v>
          </cell>
        </row>
        <row r="1355">
          <cell r="A1355">
            <v>3400003815</v>
          </cell>
          <cell r="B1355">
            <v>61112</v>
          </cell>
          <cell r="C1355">
            <v>1</v>
          </cell>
        </row>
        <row r="1356">
          <cell r="A1356">
            <v>3400003816</v>
          </cell>
          <cell r="B1356">
            <v>61160</v>
          </cell>
          <cell r="C1356">
            <v>1</v>
          </cell>
        </row>
        <row r="1357">
          <cell r="A1357">
            <v>3400003817</v>
          </cell>
          <cell r="B1357">
            <v>61150</v>
          </cell>
          <cell r="C1357">
            <v>1</v>
          </cell>
        </row>
        <row r="1358">
          <cell r="A1358">
            <v>3400003818</v>
          </cell>
          <cell r="B1358">
            <v>61150</v>
          </cell>
          <cell r="C1358">
            <v>1</v>
          </cell>
        </row>
        <row r="1359">
          <cell r="A1359">
            <v>3400003819</v>
          </cell>
          <cell r="B1359">
            <v>61159</v>
          </cell>
          <cell r="C1359">
            <v>1</v>
          </cell>
        </row>
        <row r="1360">
          <cell r="A1360">
            <v>3400003820</v>
          </cell>
          <cell r="B1360">
            <v>61102</v>
          </cell>
          <cell r="C1360">
            <v>1</v>
          </cell>
        </row>
        <row r="1361">
          <cell r="A1361">
            <v>3400003821</v>
          </cell>
          <cell r="B1361">
            <v>61102</v>
          </cell>
          <cell r="C1361">
            <v>1</v>
          </cell>
        </row>
        <row r="1362">
          <cell r="A1362">
            <v>3400003822</v>
          </cell>
          <cell r="B1362">
            <v>61155</v>
          </cell>
          <cell r="C1362">
            <v>1</v>
          </cell>
        </row>
        <row r="1363">
          <cell r="A1363">
            <v>3400003823</v>
          </cell>
          <cell r="B1363">
            <v>61159</v>
          </cell>
          <cell r="C1363">
            <v>1</v>
          </cell>
        </row>
        <row r="1364">
          <cell r="A1364">
            <v>3400003824</v>
          </cell>
          <cell r="B1364">
            <v>61201</v>
          </cell>
          <cell r="C1364">
            <v>1</v>
          </cell>
        </row>
        <row r="1365">
          <cell r="A1365">
            <v>3400003825</v>
          </cell>
          <cell r="B1365">
            <v>61158</v>
          </cell>
          <cell r="C1365">
            <v>1</v>
          </cell>
        </row>
        <row r="1366">
          <cell r="A1366">
            <v>3400003826</v>
          </cell>
          <cell r="B1366">
            <v>61155</v>
          </cell>
          <cell r="C1366">
            <v>1</v>
          </cell>
        </row>
        <row r="1367">
          <cell r="A1367">
            <v>3400003827</v>
          </cell>
          <cell r="B1367">
            <v>61155</v>
          </cell>
          <cell r="C1367">
            <v>1</v>
          </cell>
        </row>
        <row r="1368">
          <cell r="A1368">
            <v>3400003828</v>
          </cell>
          <cell r="B1368">
            <v>61155</v>
          </cell>
          <cell r="C1368">
            <v>1</v>
          </cell>
        </row>
        <row r="1369">
          <cell r="A1369">
            <v>3400003829</v>
          </cell>
          <cell r="B1369">
            <v>61112</v>
          </cell>
          <cell r="C1369">
            <v>1</v>
          </cell>
        </row>
        <row r="1370">
          <cell r="A1370">
            <v>3400003830</v>
          </cell>
          <cell r="B1370">
            <v>61112</v>
          </cell>
          <cell r="C1370">
            <v>1</v>
          </cell>
        </row>
        <row r="1371">
          <cell r="A1371">
            <v>3400003831</v>
          </cell>
          <cell r="B1371">
            <v>61112</v>
          </cell>
          <cell r="C1371">
            <v>1</v>
          </cell>
        </row>
        <row r="1372">
          <cell r="A1372">
            <v>3400003832</v>
          </cell>
          <cell r="B1372">
            <v>61112</v>
          </cell>
          <cell r="C1372">
            <v>1</v>
          </cell>
        </row>
        <row r="1373">
          <cell r="A1373">
            <v>3400003833</v>
          </cell>
          <cell r="B1373">
            <v>61102</v>
          </cell>
          <cell r="C1373">
            <v>1</v>
          </cell>
        </row>
        <row r="1374">
          <cell r="A1374">
            <v>3400003834</v>
          </cell>
          <cell r="B1374">
            <v>61107</v>
          </cell>
          <cell r="C1374">
            <v>1</v>
          </cell>
        </row>
        <row r="1375">
          <cell r="A1375">
            <v>3400003835</v>
          </cell>
          <cell r="B1375">
            <v>61200</v>
          </cell>
          <cell r="C1375">
            <v>1</v>
          </cell>
        </row>
        <row r="1376">
          <cell r="A1376">
            <v>3400003836</v>
          </cell>
          <cell r="B1376">
            <v>61116</v>
          </cell>
          <cell r="C1376">
            <v>1</v>
          </cell>
        </row>
        <row r="1377">
          <cell r="A1377">
            <v>3400003837</v>
          </cell>
          <cell r="B1377">
            <v>61116</v>
          </cell>
          <cell r="C1377">
            <v>1</v>
          </cell>
        </row>
        <row r="1378">
          <cell r="A1378">
            <v>3400003838</v>
          </cell>
          <cell r="B1378">
            <v>61116</v>
          </cell>
          <cell r="C1378">
            <v>1</v>
          </cell>
        </row>
        <row r="1379">
          <cell r="A1379">
            <v>3400003839</v>
          </cell>
          <cell r="B1379">
            <v>61116</v>
          </cell>
          <cell r="C1379">
            <v>1</v>
          </cell>
        </row>
        <row r="1380">
          <cell r="A1380">
            <v>3400003840</v>
          </cell>
          <cell r="B1380">
            <v>61116</v>
          </cell>
          <cell r="C1380">
            <v>1</v>
          </cell>
        </row>
        <row r="1381">
          <cell r="A1381">
            <v>3400003841</v>
          </cell>
          <cell r="B1381">
            <v>61116</v>
          </cell>
          <cell r="C1381">
            <v>1</v>
          </cell>
        </row>
        <row r="1382">
          <cell r="A1382">
            <v>3400003842</v>
          </cell>
          <cell r="B1382">
            <v>61116</v>
          </cell>
          <cell r="C1382">
            <v>1</v>
          </cell>
        </row>
        <row r="1383">
          <cell r="A1383">
            <v>3400003843</v>
          </cell>
          <cell r="B1383">
            <v>61116</v>
          </cell>
          <cell r="C1383">
            <v>1</v>
          </cell>
        </row>
        <row r="1384">
          <cell r="A1384">
            <v>3400003844</v>
          </cell>
          <cell r="B1384">
            <v>61116</v>
          </cell>
          <cell r="C1384">
            <v>1</v>
          </cell>
        </row>
        <row r="1385">
          <cell r="A1385">
            <v>3400003845</v>
          </cell>
          <cell r="B1385">
            <v>61116</v>
          </cell>
          <cell r="C1385">
            <v>1</v>
          </cell>
        </row>
        <row r="1386">
          <cell r="A1386">
            <v>3400003846</v>
          </cell>
          <cell r="B1386">
            <v>61116</v>
          </cell>
          <cell r="C1386">
            <v>1</v>
          </cell>
        </row>
        <row r="1387">
          <cell r="A1387">
            <v>3400003847</v>
          </cell>
          <cell r="B1387">
            <v>61116</v>
          </cell>
          <cell r="C1387">
            <v>1</v>
          </cell>
        </row>
        <row r="1388">
          <cell r="A1388">
            <v>3400003848</v>
          </cell>
          <cell r="B1388">
            <v>61116</v>
          </cell>
          <cell r="C1388">
            <v>1</v>
          </cell>
        </row>
        <row r="1389">
          <cell r="A1389">
            <v>3400003849</v>
          </cell>
          <cell r="B1389">
            <v>61116</v>
          </cell>
          <cell r="C1389">
            <v>1</v>
          </cell>
        </row>
        <row r="1390">
          <cell r="A1390">
            <v>3400003850</v>
          </cell>
          <cell r="B1390">
            <v>61116</v>
          </cell>
          <cell r="C1390">
            <v>1</v>
          </cell>
        </row>
        <row r="1391">
          <cell r="A1391">
            <v>3400003851</v>
          </cell>
          <cell r="B1391">
            <v>61116</v>
          </cell>
          <cell r="C1391">
            <v>1</v>
          </cell>
        </row>
        <row r="1392">
          <cell r="A1392">
            <v>3400003852</v>
          </cell>
          <cell r="B1392">
            <v>61116</v>
          </cell>
          <cell r="C1392">
            <v>1</v>
          </cell>
        </row>
        <row r="1393">
          <cell r="A1393">
            <v>3400003853</v>
          </cell>
          <cell r="B1393">
            <v>61116</v>
          </cell>
          <cell r="C1393">
            <v>1</v>
          </cell>
        </row>
        <row r="1394">
          <cell r="A1394">
            <v>3400003854</v>
          </cell>
          <cell r="B1394">
            <v>61116</v>
          </cell>
          <cell r="C1394">
            <v>1</v>
          </cell>
        </row>
        <row r="1395">
          <cell r="A1395">
            <v>3400003855</v>
          </cell>
          <cell r="B1395">
            <v>61116</v>
          </cell>
          <cell r="C1395">
            <v>1</v>
          </cell>
        </row>
        <row r="1396">
          <cell r="A1396">
            <v>3400003856</v>
          </cell>
          <cell r="B1396">
            <v>61116</v>
          </cell>
          <cell r="C1396">
            <v>1</v>
          </cell>
        </row>
        <row r="1397">
          <cell r="A1397">
            <v>3400003857</v>
          </cell>
          <cell r="B1397">
            <v>61116</v>
          </cell>
          <cell r="C1397">
            <v>1</v>
          </cell>
        </row>
        <row r="1398">
          <cell r="A1398">
            <v>3400003858</v>
          </cell>
          <cell r="B1398">
            <v>61116</v>
          </cell>
          <cell r="C1398">
            <v>1</v>
          </cell>
        </row>
        <row r="1399">
          <cell r="A1399">
            <v>3400003859</v>
          </cell>
          <cell r="B1399">
            <v>61116</v>
          </cell>
          <cell r="C1399">
            <v>1</v>
          </cell>
        </row>
        <row r="1400">
          <cell r="A1400">
            <v>3400003860</v>
          </cell>
          <cell r="B1400">
            <v>61116</v>
          </cell>
          <cell r="C1400">
            <v>1</v>
          </cell>
        </row>
        <row r="1401">
          <cell r="A1401">
            <v>3400003861</v>
          </cell>
          <cell r="B1401">
            <v>61116</v>
          </cell>
          <cell r="C1401">
            <v>1</v>
          </cell>
        </row>
        <row r="1402">
          <cell r="A1402">
            <v>3400003862</v>
          </cell>
          <cell r="B1402">
            <v>61116</v>
          </cell>
          <cell r="C1402">
            <v>1</v>
          </cell>
        </row>
        <row r="1403">
          <cell r="A1403">
            <v>3400003863</v>
          </cell>
          <cell r="B1403">
            <v>61116</v>
          </cell>
          <cell r="C1403">
            <v>1</v>
          </cell>
        </row>
        <row r="1404">
          <cell r="A1404">
            <v>3400003864</v>
          </cell>
          <cell r="B1404">
            <v>61116</v>
          </cell>
          <cell r="C1404">
            <v>1</v>
          </cell>
        </row>
        <row r="1405">
          <cell r="A1405">
            <v>3400003865</v>
          </cell>
          <cell r="B1405">
            <v>61116</v>
          </cell>
          <cell r="C1405">
            <v>1</v>
          </cell>
        </row>
        <row r="1406">
          <cell r="A1406">
            <v>3400003866</v>
          </cell>
          <cell r="B1406">
            <v>61116</v>
          </cell>
          <cell r="C1406">
            <v>1</v>
          </cell>
        </row>
        <row r="1407">
          <cell r="A1407">
            <v>3400003867</v>
          </cell>
          <cell r="B1407">
            <v>61116</v>
          </cell>
          <cell r="C1407">
            <v>1</v>
          </cell>
        </row>
        <row r="1408">
          <cell r="A1408">
            <v>3400003868</v>
          </cell>
          <cell r="B1408">
            <v>61116</v>
          </cell>
          <cell r="C1408">
            <v>1</v>
          </cell>
        </row>
        <row r="1409">
          <cell r="A1409">
            <v>3400003869</v>
          </cell>
          <cell r="B1409">
            <v>61116</v>
          </cell>
          <cell r="C1409">
            <v>1</v>
          </cell>
        </row>
        <row r="1410">
          <cell r="A1410">
            <v>3400003870</v>
          </cell>
          <cell r="B1410">
            <v>61116</v>
          </cell>
          <cell r="C1410">
            <v>1</v>
          </cell>
        </row>
        <row r="1411">
          <cell r="A1411">
            <v>3400003871</v>
          </cell>
          <cell r="B1411">
            <v>61116</v>
          </cell>
          <cell r="C1411">
            <v>1</v>
          </cell>
        </row>
        <row r="1412">
          <cell r="A1412">
            <v>3400003872</v>
          </cell>
          <cell r="B1412">
            <v>61116</v>
          </cell>
          <cell r="C1412">
            <v>1</v>
          </cell>
        </row>
        <row r="1413">
          <cell r="A1413">
            <v>3400003873</v>
          </cell>
          <cell r="B1413">
            <v>61116</v>
          </cell>
          <cell r="C1413">
            <v>1</v>
          </cell>
        </row>
        <row r="1414">
          <cell r="A1414">
            <v>3400003874</v>
          </cell>
          <cell r="B1414">
            <v>61116</v>
          </cell>
          <cell r="C1414">
            <v>1</v>
          </cell>
        </row>
        <row r="1415">
          <cell r="A1415">
            <v>3400003875</v>
          </cell>
          <cell r="B1415">
            <v>61116</v>
          </cell>
          <cell r="C1415">
            <v>1</v>
          </cell>
        </row>
        <row r="1416">
          <cell r="A1416">
            <v>3400003876</v>
          </cell>
          <cell r="B1416">
            <v>61116</v>
          </cell>
          <cell r="C1416">
            <v>1</v>
          </cell>
        </row>
        <row r="1417">
          <cell r="A1417">
            <v>3400003877</v>
          </cell>
          <cell r="B1417">
            <v>61116</v>
          </cell>
          <cell r="C1417">
            <v>1</v>
          </cell>
        </row>
        <row r="1418">
          <cell r="A1418">
            <v>3400003878</v>
          </cell>
          <cell r="B1418">
            <v>61116</v>
          </cell>
          <cell r="C1418">
            <v>1</v>
          </cell>
        </row>
        <row r="1419">
          <cell r="A1419">
            <v>3400003879</v>
          </cell>
          <cell r="B1419">
            <v>61116</v>
          </cell>
          <cell r="C1419">
            <v>1</v>
          </cell>
        </row>
        <row r="1420">
          <cell r="A1420">
            <v>3400003880</v>
          </cell>
          <cell r="B1420">
            <v>61116</v>
          </cell>
          <cell r="C1420">
            <v>1</v>
          </cell>
        </row>
        <row r="1421">
          <cell r="A1421">
            <v>3400003881</v>
          </cell>
          <cell r="B1421">
            <v>61116</v>
          </cell>
          <cell r="C1421">
            <v>1</v>
          </cell>
        </row>
        <row r="1422">
          <cell r="A1422">
            <v>3400003882</v>
          </cell>
          <cell r="B1422">
            <v>61116</v>
          </cell>
          <cell r="C1422">
            <v>1</v>
          </cell>
        </row>
        <row r="1423">
          <cell r="A1423">
            <v>3400003883</v>
          </cell>
          <cell r="B1423">
            <v>61116</v>
          </cell>
          <cell r="C1423">
            <v>1</v>
          </cell>
        </row>
        <row r="1424">
          <cell r="A1424">
            <v>3400003884</v>
          </cell>
          <cell r="B1424">
            <v>61116</v>
          </cell>
          <cell r="C1424">
            <v>1</v>
          </cell>
        </row>
        <row r="1425">
          <cell r="A1425">
            <v>3400003885</v>
          </cell>
          <cell r="B1425">
            <v>61116</v>
          </cell>
          <cell r="C1425">
            <v>1</v>
          </cell>
        </row>
        <row r="1426">
          <cell r="A1426">
            <v>3400003886</v>
          </cell>
          <cell r="B1426">
            <v>61116</v>
          </cell>
          <cell r="C1426">
            <v>1</v>
          </cell>
        </row>
        <row r="1427">
          <cell r="A1427">
            <v>3400003887</v>
          </cell>
          <cell r="B1427">
            <v>61116</v>
          </cell>
          <cell r="C1427">
            <v>1</v>
          </cell>
        </row>
        <row r="1428">
          <cell r="A1428">
            <v>3400003888</v>
          </cell>
          <cell r="B1428">
            <v>61116</v>
          </cell>
          <cell r="C1428">
            <v>1</v>
          </cell>
        </row>
        <row r="1429">
          <cell r="A1429">
            <v>3400003889</v>
          </cell>
          <cell r="B1429">
            <v>61116</v>
          </cell>
          <cell r="C1429">
            <v>1</v>
          </cell>
        </row>
        <row r="1430">
          <cell r="A1430">
            <v>3400003890</v>
          </cell>
          <cell r="B1430">
            <v>61116</v>
          </cell>
          <cell r="C1430">
            <v>1</v>
          </cell>
        </row>
        <row r="1431">
          <cell r="A1431">
            <v>3400003891</v>
          </cell>
          <cell r="B1431">
            <v>61116</v>
          </cell>
          <cell r="C1431">
            <v>1</v>
          </cell>
        </row>
        <row r="1432">
          <cell r="A1432">
            <v>3400003892</v>
          </cell>
          <cell r="B1432">
            <v>61116</v>
          </cell>
          <cell r="C1432">
            <v>1</v>
          </cell>
        </row>
        <row r="1433">
          <cell r="A1433">
            <v>3400003893</v>
          </cell>
          <cell r="B1433">
            <v>61116</v>
          </cell>
          <cell r="C1433">
            <v>1</v>
          </cell>
        </row>
        <row r="1434">
          <cell r="A1434">
            <v>3400003894</v>
          </cell>
          <cell r="B1434">
            <v>61116</v>
          </cell>
          <cell r="C1434">
            <v>1</v>
          </cell>
        </row>
        <row r="1435">
          <cell r="A1435">
            <v>3400003895</v>
          </cell>
          <cell r="B1435">
            <v>61116</v>
          </cell>
          <cell r="C1435">
            <v>1</v>
          </cell>
        </row>
        <row r="1436">
          <cell r="A1436">
            <v>3400003896</v>
          </cell>
          <cell r="B1436">
            <v>61116</v>
          </cell>
          <cell r="C1436">
            <v>1</v>
          </cell>
        </row>
        <row r="1437">
          <cell r="A1437">
            <v>3400003897</v>
          </cell>
          <cell r="B1437">
            <v>61116</v>
          </cell>
          <cell r="C1437">
            <v>1</v>
          </cell>
        </row>
        <row r="1438">
          <cell r="A1438">
            <v>3400003898</v>
          </cell>
          <cell r="B1438">
            <v>61116</v>
          </cell>
          <cell r="C1438">
            <v>1</v>
          </cell>
        </row>
        <row r="1439">
          <cell r="A1439">
            <v>3400003899</v>
          </cell>
          <cell r="B1439">
            <v>61116</v>
          </cell>
          <cell r="C1439">
            <v>1</v>
          </cell>
        </row>
        <row r="1440">
          <cell r="A1440">
            <v>3400003900</v>
          </cell>
          <cell r="B1440">
            <v>61116</v>
          </cell>
          <cell r="C1440">
            <v>1</v>
          </cell>
        </row>
        <row r="1441">
          <cell r="A1441">
            <v>3400003901</v>
          </cell>
          <cell r="B1441">
            <v>61116</v>
          </cell>
          <cell r="C1441">
            <v>1</v>
          </cell>
        </row>
        <row r="1442">
          <cell r="A1442">
            <v>3400003902</v>
          </cell>
          <cell r="B1442">
            <v>61116</v>
          </cell>
          <cell r="C1442">
            <v>1</v>
          </cell>
        </row>
        <row r="1443">
          <cell r="A1443">
            <v>3400003903</v>
          </cell>
          <cell r="B1443">
            <v>61116</v>
          </cell>
          <cell r="C1443">
            <v>1</v>
          </cell>
        </row>
        <row r="1444">
          <cell r="A1444">
            <v>3400003904</v>
          </cell>
          <cell r="B1444">
            <v>61116</v>
          </cell>
          <cell r="C1444">
            <v>1</v>
          </cell>
        </row>
        <row r="1445">
          <cell r="A1445">
            <v>3400003905</v>
          </cell>
          <cell r="B1445">
            <v>61116</v>
          </cell>
          <cell r="C1445">
            <v>1</v>
          </cell>
        </row>
        <row r="1446">
          <cell r="A1446">
            <v>3400003906</v>
          </cell>
          <cell r="B1446">
            <v>61116</v>
          </cell>
          <cell r="C1446">
            <v>1</v>
          </cell>
        </row>
        <row r="1447">
          <cell r="A1447">
            <v>3400003907</v>
          </cell>
          <cell r="B1447">
            <v>61116</v>
          </cell>
          <cell r="C1447">
            <v>4</v>
          </cell>
        </row>
        <row r="1448">
          <cell r="A1448">
            <v>3400003908</v>
          </cell>
          <cell r="B1448">
            <v>61116</v>
          </cell>
          <cell r="C1448">
            <v>1</v>
          </cell>
        </row>
        <row r="1449">
          <cell r="A1449">
            <v>3400003909</v>
          </cell>
          <cell r="B1449">
            <v>61116</v>
          </cell>
          <cell r="C1449">
            <v>1</v>
          </cell>
        </row>
        <row r="1450">
          <cell r="A1450">
            <v>3400003910</v>
          </cell>
          <cell r="B1450">
            <v>61116</v>
          </cell>
          <cell r="C1450">
            <v>1</v>
          </cell>
        </row>
        <row r="1451">
          <cell r="A1451">
            <v>3400003911</v>
          </cell>
          <cell r="B1451">
            <v>61116</v>
          </cell>
          <cell r="C1451">
            <v>1</v>
          </cell>
        </row>
        <row r="1452">
          <cell r="A1452">
            <v>3400003912</v>
          </cell>
          <cell r="B1452">
            <v>61116</v>
          </cell>
          <cell r="C1452">
            <v>1</v>
          </cell>
        </row>
        <row r="1453">
          <cell r="A1453">
            <v>3400003913</v>
          </cell>
          <cell r="B1453">
            <v>61116</v>
          </cell>
          <cell r="C1453">
            <v>1</v>
          </cell>
        </row>
        <row r="1454">
          <cell r="A1454">
            <v>3400003914</v>
          </cell>
          <cell r="B1454">
            <v>61206</v>
          </cell>
          <cell r="C1454">
            <v>1</v>
          </cell>
        </row>
        <row r="1455">
          <cell r="A1455">
            <v>3400003915</v>
          </cell>
          <cell r="B1455">
            <v>61116</v>
          </cell>
          <cell r="C1455">
            <v>1</v>
          </cell>
        </row>
        <row r="1456">
          <cell r="A1456">
            <v>3400003916</v>
          </cell>
          <cell r="B1456">
            <v>61116</v>
          </cell>
          <cell r="C1456">
            <v>1</v>
          </cell>
        </row>
        <row r="1457">
          <cell r="A1457">
            <v>3400003917</v>
          </cell>
          <cell r="B1457">
            <v>61116</v>
          </cell>
          <cell r="C1457">
            <v>1</v>
          </cell>
        </row>
        <row r="1458">
          <cell r="A1458">
            <v>3400003918</v>
          </cell>
          <cell r="B1458">
            <v>61116</v>
          </cell>
          <cell r="C1458">
            <v>1</v>
          </cell>
        </row>
        <row r="1459">
          <cell r="A1459">
            <v>3400003919</v>
          </cell>
          <cell r="B1459">
            <v>61116</v>
          </cell>
          <cell r="C1459">
            <v>1</v>
          </cell>
        </row>
        <row r="1460">
          <cell r="A1460">
            <v>3400003920</v>
          </cell>
          <cell r="B1460">
            <v>61109</v>
          </cell>
          <cell r="C1460">
            <v>1</v>
          </cell>
        </row>
        <row r="1461">
          <cell r="A1461">
            <v>3400003921</v>
          </cell>
          <cell r="B1461">
            <v>61109</v>
          </cell>
          <cell r="C1461">
            <v>1</v>
          </cell>
        </row>
        <row r="1462">
          <cell r="A1462">
            <v>3400003922</v>
          </cell>
          <cell r="B1462">
            <v>61116</v>
          </cell>
          <cell r="C1462">
            <v>1</v>
          </cell>
        </row>
        <row r="1463">
          <cell r="A1463">
            <v>3400003923</v>
          </cell>
          <cell r="B1463">
            <v>61200</v>
          </cell>
          <cell r="C1463">
            <v>1</v>
          </cell>
        </row>
        <row r="1464">
          <cell r="A1464">
            <v>3400003924</v>
          </cell>
          <cell r="B1464">
            <v>61109</v>
          </cell>
          <cell r="C1464">
            <v>1</v>
          </cell>
        </row>
        <row r="1465">
          <cell r="A1465">
            <v>3400003925</v>
          </cell>
          <cell r="B1465">
            <v>61116</v>
          </cell>
          <cell r="C1465">
            <v>1</v>
          </cell>
        </row>
        <row r="1466">
          <cell r="A1466">
            <v>3400003926</v>
          </cell>
          <cell r="B1466">
            <v>61116</v>
          </cell>
          <cell r="C1466">
            <v>1</v>
          </cell>
        </row>
        <row r="1467">
          <cell r="A1467">
            <v>3400003927</v>
          </cell>
          <cell r="B1467">
            <v>61116</v>
          </cell>
          <cell r="C1467">
            <v>1</v>
          </cell>
        </row>
        <row r="1468">
          <cell r="A1468">
            <v>3400003928</v>
          </cell>
          <cell r="B1468">
            <v>61116</v>
          </cell>
          <cell r="C1468">
            <v>1</v>
          </cell>
        </row>
        <row r="1469">
          <cell r="A1469">
            <v>3400003929</v>
          </cell>
          <cell r="B1469">
            <v>61116</v>
          </cell>
          <cell r="C1469">
            <v>1</v>
          </cell>
        </row>
        <row r="1470">
          <cell r="A1470">
            <v>3400003930</v>
          </cell>
          <cell r="B1470">
            <v>61116</v>
          </cell>
          <cell r="C1470">
            <v>1</v>
          </cell>
        </row>
        <row r="1471">
          <cell r="A1471">
            <v>3400003931</v>
          </cell>
          <cell r="B1471">
            <v>61116</v>
          </cell>
          <cell r="C1471">
            <v>1</v>
          </cell>
        </row>
        <row r="1472">
          <cell r="A1472">
            <v>3400003932</v>
          </cell>
          <cell r="B1472">
            <v>61116</v>
          </cell>
          <cell r="C1472">
            <v>1</v>
          </cell>
        </row>
        <row r="1473">
          <cell r="A1473">
            <v>3400003933</v>
          </cell>
          <cell r="B1473">
            <v>61116</v>
          </cell>
          <cell r="C1473">
            <v>1</v>
          </cell>
        </row>
        <row r="1474">
          <cell r="A1474">
            <v>3400003934</v>
          </cell>
          <cell r="B1474">
            <v>61116</v>
          </cell>
          <cell r="C1474">
            <v>1</v>
          </cell>
        </row>
        <row r="1475">
          <cell r="A1475">
            <v>3400003935</v>
          </cell>
          <cell r="B1475">
            <v>61116</v>
          </cell>
          <cell r="C1475">
            <v>1</v>
          </cell>
        </row>
        <row r="1476">
          <cell r="A1476">
            <v>3400003936</v>
          </cell>
          <cell r="B1476">
            <v>61116</v>
          </cell>
          <cell r="C1476">
            <v>1</v>
          </cell>
        </row>
        <row r="1477">
          <cell r="A1477">
            <v>3400003937</v>
          </cell>
          <cell r="B1477">
            <v>61116</v>
          </cell>
          <cell r="C1477">
            <v>1</v>
          </cell>
        </row>
        <row r="1478">
          <cell r="A1478">
            <v>3400003938</v>
          </cell>
          <cell r="B1478">
            <v>61116</v>
          </cell>
          <cell r="C1478">
            <v>1</v>
          </cell>
        </row>
        <row r="1479">
          <cell r="A1479">
            <v>3400003939</v>
          </cell>
          <cell r="B1479">
            <v>61116</v>
          </cell>
          <cell r="C1479">
            <v>1</v>
          </cell>
        </row>
        <row r="1480">
          <cell r="A1480">
            <v>3400003940</v>
          </cell>
          <cell r="B1480">
            <v>61116</v>
          </cell>
          <cell r="C1480">
            <v>1</v>
          </cell>
        </row>
        <row r="1481">
          <cell r="A1481">
            <v>3400003941</v>
          </cell>
          <cell r="B1481">
            <v>61116</v>
          </cell>
          <cell r="C1481">
            <v>1</v>
          </cell>
        </row>
        <row r="1482">
          <cell r="A1482">
            <v>3400003942</v>
          </cell>
          <cell r="B1482">
            <v>61116</v>
          </cell>
          <cell r="C1482">
            <v>1</v>
          </cell>
        </row>
        <row r="1483">
          <cell r="A1483">
            <v>3400003943</v>
          </cell>
          <cell r="B1483">
            <v>61116</v>
          </cell>
          <cell r="C1483">
            <v>1</v>
          </cell>
        </row>
        <row r="1484">
          <cell r="A1484">
            <v>3400003944</v>
          </cell>
          <cell r="B1484">
            <v>61116</v>
          </cell>
          <cell r="C1484">
            <v>1</v>
          </cell>
        </row>
        <row r="1485">
          <cell r="A1485">
            <v>3400003945</v>
          </cell>
          <cell r="B1485">
            <v>61116</v>
          </cell>
          <cell r="C1485">
            <v>1</v>
          </cell>
        </row>
        <row r="1486">
          <cell r="A1486">
            <v>3400003946</v>
          </cell>
          <cell r="B1486">
            <v>61116</v>
          </cell>
          <cell r="C1486">
            <v>1</v>
          </cell>
        </row>
        <row r="1487">
          <cell r="A1487">
            <v>3400003947</v>
          </cell>
          <cell r="B1487">
            <v>61116</v>
          </cell>
          <cell r="C1487">
            <v>1</v>
          </cell>
        </row>
        <row r="1488">
          <cell r="A1488">
            <v>3400003948</v>
          </cell>
          <cell r="B1488">
            <v>61116</v>
          </cell>
          <cell r="C1488">
            <v>1</v>
          </cell>
        </row>
        <row r="1489">
          <cell r="A1489">
            <v>3400003949</v>
          </cell>
          <cell r="B1489">
            <v>61109</v>
          </cell>
          <cell r="C1489">
            <v>1</v>
          </cell>
        </row>
        <row r="1490">
          <cell r="A1490">
            <v>3400003950</v>
          </cell>
          <cell r="B1490">
            <v>61116</v>
          </cell>
          <cell r="C1490">
            <v>1</v>
          </cell>
        </row>
        <row r="1491">
          <cell r="A1491">
            <v>3400003951</v>
          </cell>
          <cell r="B1491">
            <v>61116</v>
          </cell>
          <cell r="C1491">
            <v>1</v>
          </cell>
        </row>
        <row r="1492">
          <cell r="A1492">
            <v>3400003952</v>
          </cell>
          <cell r="B1492">
            <v>61116</v>
          </cell>
          <cell r="C1492">
            <v>1</v>
          </cell>
        </row>
        <row r="1493">
          <cell r="A1493">
            <v>3400003953</v>
          </cell>
          <cell r="B1493">
            <v>61206</v>
          </cell>
          <cell r="C1493">
            <v>1</v>
          </cell>
        </row>
        <row r="1494">
          <cell r="A1494">
            <v>3400003954</v>
          </cell>
          <cell r="B1494">
            <v>61206</v>
          </cell>
          <cell r="C1494">
            <v>1</v>
          </cell>
        </row>
        <row r="1495">
          <cell r="A1495">
            <v>3400003955</v>
          </cell>
          <cell r="B1495">
            <v>61206</v>
          </cell>
          <cell r="C1495">
            <v>1</v>
          </cell>
        </row>
        <row r="1496">
          <cell r="A1496">
            <v>3400003956</v>
          </cell>
          <cell r="B1496">
            <v>61154</v>
          </cell>
          <cell r="C1496">
            <v>1</v>
          </cell>
        </row>
        <row r="1497">
          <cell r="A1497">
            <v>3400003957</v>
          </cell>
          <cell r="B1497">
            <v>61154</v>
          </cell>
          <cell r="C1497">
            <v>1</v>
          </cell>
        </row>
        <row r="1498">
          <cell r="A1498">
            <v>3400003958</v>
          </cell>
          <cell r="B1498">
            <v>61153</v>
          </cell>
          <cell r="C1498">
            <v>1</v>
          </cell>
        </row>
        <row r="1499">
          <cell r="A1499">
            <v>3400003959</v>
          </cell>
          <cell r="B1499">
            <v>61115</v>
          </cell>
          <cell r="C1499">
            <v>1</v>
          </cell>
        </row>
        <row r="1500">
          <cell r="A1500">
            <v>3400003960</v>
          </cell>
          <cell r="B1500">
            <v>61153</v>
          </cell>
          <cell r="C1500">
            <v>1</v>
          </cell>
        </row>
        <row r="1501">
          <cell r="A1501">
            <v>3400003961</v>
          </cell>
          <cell r="B1501">
            <v>61112</v>
          </cell>
          <cell r="C1501">
            <v>1</v>
          </cell>
        </row>
        <row r="1502">
          <cell r="A1502">
            <v>3400003962</v>
          </cell>
          <cell r="B1502">
            <v>61112</v>
          </cell>
          <cell r="C1502">
            <v>1</v>
          </cell>
        </row>
        <row r="1503">
          <cell r="A1503">
            <v>3400003963</v>
          </cell>
          <cell r="B1503">
            <v>61115</v>
          </cell>
          <cell r="C1503">
            <v>1</v>
          </cell>
        </row>
        <row r="1504">
          <cell r="A1504">
            <v>3400003964</v>
          </cell>
          <cell r="B1504">
            <v>61100</v>
          </cell>
          <cell r="C1504">
            <v>1</v>
          </cell>
        </row>
        <row r="1505">
          <cell r="A1505">
            <v>3400003965</v>
          </cell>
          <cell r="B1505">
            <v>61100</v>
          </cell>
          <cell r="C1505">
            <v>1</v>
          </cell>
        </row>
        <row r="1506">
          <cell r="A1506">
            <v>3400003966</v>
          </cell>
          <cell r="B1506">
            <v>61104</v>
          </cell>
          <cell r="C1506">
            <v>1</v>
          </cell>
        </row>
        <row r="1507">
          <cell r="A1507">
            <v>3400003967</v>
          </cell>
          <cell r="B1507">
            <v>61103</v>
          </cell>
          <cell r="C1507">
            <v>1</v>
          </cell>
        </row>
        <row r="1508">
          <cell r="A1508">
            <v>3400003968</v>
          </cell>
          <cell r="B1508">
            <v>61115</v>
          </cell>
          <cell r="C1508">
            <v>1</v>
          </cell>
        </row>
        <row r="1509">
          <cell r="A1509">
            <v>3400003969</v>
          </cell>
          <cell r="B1509">
            <v>61115</v>
          </cell>
          <cell r="C1509">
            <v>1</v>
          </cell>
        </row>
        <row r="1510">
          <cell r="A1510">
            <v>3400003970</v>
          </cell>
          <cell r="B1510">
            <v>61115</v>
          </cell>
          <cell r="C1510">
            <v>1</v>
          </cell>
        </row>
        <row r="1511">
          <cell r="A1511">
            <v>3400003971</v>
          </cell>
          <cell r="B1511">
            <v>61115</v>
          </cell>
          <cell r="C1511">
            <v>1</v>
          </cell>
        </row>
        <row r="1512">
          <cell r="A1512">
            <v>3400003972</v>
          </cell>
          <cell r="B1512">
            <v>61153</v>
          </cell>
          <cell r="C1512">
            <v>1</v>
          </cell>
        </row>
        <row r="1513">
          <cell r="A1513">
            <v>3400003973</v>
          </cell>
          <cell r="B1513">
            <v>61112</v>
          </cell>
          <cell r="C1513">
            <v>1</v>
          </cell>
        </row>
        <row r="1514">
          <cell r="A1514">
            <v>3400003974</v>
          </cell>
          <cell r="B1514">
            <v>61115</v>
          </cell>
          <cell r="C1514">
            <v>1</v>
          </cell>
        </row>
        <row r="1515">
          <cell r="A1515">
            <v>3400003975</v>
          </cell>
          <cell r="B1515">
            <v>61153</v>
          </cell>
          <cell r="C1515">
            <v>1</v>
          </cell>
        </row>
        <row r="1516">
          <cell r="A1516">
            <v>3400003976</v>
          </cell>
          <cell r="B1516">
            <v>61115</v>
          </cell>
          <cell r="C1516">
            <v>1</v>
          </cell>
        </row>
        <row r="1517">
          <cell r="A1517">
            <v>3400003977</v>
          </cell>
          <cell r="B1517">
            <v>61153</v>
          </cell>
          <cell r="C1517">
            <v>1</v>
          </cell>
        </row>
        <row r="1518">
          <cell r="A1518">
            <v>3400003978</v>
          </cell>
          <cell r="B1518">
            <v>61115</v>
          </cell>
          <cell r="C1518">
            <v>1</v>
          </cell>
        </row>
        <row r="1519">
          <cell r="A1519">
            <v>3400003979</v>
          </cell>
          <cell r="B1519">
            <v>61153</v>
          </cell>
          <cell r="C1519">
            <v>1</v>
          </cell>
        </row>
        <row r="1520">
          <cell r="A1520">
            <v>3400003980</v>
          </cell>
          <cell r="B1520">
            <v>61115</v>
          </cell>
          <cell r="C1520">
            <v>1</v>
          </cell>
        </row>
        <row r="1521">
          <cell r="A1521">
            <v>3400003981</v>
          </cell>
          <cell r="B1521">
            <v>61115</v>
          </cell>
          <cell r="C1521">
            <v>1</v>
          </cell>
        </row>
        <row r="1522">
          <cell r="A1522">
            <v>3400003982</v>
          </cell>
          <cell r="B1522">
            <v>61103</v>
          </cell>
          <cell r="C1522">
            <v>1</v>
          </cell>
        </row>
        <row r="1523">
          <cell r="A1523">
            <v>3400003983</v>
          </cell>
          <cell r="B1523">
            <v>61103</v>
          </cell>
          <cell r="C1523">
            <v>1</v>
          </cell>
        </row>
        <row r="1524">
          <cell r="A1524">
            <v>3400003984</v>
          </cell>
          <cell r="B1524">
            <v>61103</v>
          </cell>
          <cell r="C1524">
            <v>1</v>
          </cell>
        </row>
        <row r="1525">
          <cell r="A1525">
            <v>3400003985</v>
          </cell>
          <cell r="B1525">
            <v>61103</v>
          </cell>
          <cell r="C1525">
            <v>1</v>
          </cell>
        </row>
        <row r="1526">
          <cell r="A1526">
            <v>3400003986</v>
          </cell>
          <cell r="B1526">
            <v>61103</v>
          </cell>
          <cell r="C1526">
            <v>1</v>
          </cell>
        </row>
        <row r="1527">
          <cell r="A1527">
            <v>3400003987</v>
          </cell>
          <cell r="B1527">
            <v>61119</v>
          </cell>
          <cell r="C1527">
            <v>1</v>
          </cell>
        </row>
        <row r="1528">
          <cell r="A1528">
            <v>3400003988</v>
          </cell>
          <cell r="B1528">
            <v>61119</v>
          </cell>
          <cell r="C1528">
            <v>1</v>
          </cell>
        </row>
        <row r="1529">
          <cell r="A1529">
            <v>3400003989</v>
          </cell>
          <cell r="B1529">
            <v>61115</v>
          </cell>
          <cell r="C1529">
            <v>1</v>
          </cell>
        </row>
        <row r="1530">
          <cell r="A1530">
            <v>3400003990</v>
          </cell>
          <cell r="B1530">
            <v>61115</v>
          </cell>
          <cell r="C1530">
            <v>1</v>
          </cell>
        </row>
        <row r="1531">
          <cell r="A1531">
            <v>3400003991</v>
          </cell>
          <cell r="B1531">
            <v>61115</v>
          </cell>
          <cell r="C1531">
            <v>1</v>
          </cell>
        </row>
        <row r="1532">
          <cell r="A1532">
            <v>3400003992</v>
          </cell>
          <cell r="B1532">
            <v>61115</v>
          </cell>
          <cell r="C1532">
            <v>1</v>
          </cell>
        </row>
        <row r="1533">
          <cell r="A1533">
            <v>3400003993</v>
          </cell>
          <cell r="B1533">
            <v>61100</v>
          </cell>
          <cell r="C1533">
            <v>1</v>
          </cell>
        </row>
        <row r="1534">
          <cell r="A1534">
            <v>3400003994</v>
          </cell>
          <cell r="B1534">
            <v>61100</v>
          </cell>
          <cell r="C1534">
            <v>1</v>
          </cell>
        </row>
        <row r="1535">
          <cell r="A1535">
            <v>3400003995</v>
          </cell>
          <cell r="B1535">
            <v>61103</v>
          </cell>
          <cell r="C1535">
            <v>1</v>
          </cell>
        </row>
        <row r="1536">
          <cell r="A1536">
            <v>3400003996</v>
          </cell>
          <cell r="B1536">
            <v>61103</v>
          </cell>
          <cell r="C1536">
            <v>1</v>
          </cell>
        </row>
        <row r="1537">
          <cell r="A1537">
            <v>3400003997</v>
          </cell>
          <cell r="B1537">
            <v>61103</v>
          </cell>
          <cell r="C1537">
            <v>1</v>
          </cell>
        </row>
        <row r="1538">
          <cell r="A1538">
            <v>3400003998</v>
          </cell>
          <cell r="B1538">
            <v>61103</v>
          </cell>
          <cell r="C1538">
            <v>1</v>
          </cell>
        </row>
        <row r="1539">
          <cell r="A1539">
            <v>3400003999</v>
          </cell>
          <cell r="B1539">
            <v>61100</v>
          </cell>
          <cell r="C1539">
            <v>1</v>
          </cell>
        </row>
        <row r="1540">
          <cell r="A1540">
            <v>3400004000</v>
          </cell>
          <cell r="B1540">
            <v>61100</v>
          </cell>
          <cell r="C1540">
            <v>1</v>
          </cell>
        </row>
        <row r="1541">
          <cell r="A1541">
            <v>3400004001</v>
          </cell>
          <cell r="B1541">
            <v>61112</v>
          </cell>
          <cell r="C1541">
            <v>1</v>
          </cell>
        </row>
        <row r="1542">
          <cell r="A1542">
            <v>3400004002</v>
          </cell>
          <cell r="B1542">
            <v>61101</v>
          </cell>
          <cell r="C1542">
            <v>1</v>
          </cell>
        </row>
        <row r="1543">
          <cell r="A1543">
            <v>3400004003</v>
          </cell>
          <cell r="B1543">
            <v>61103</v>
          </cell>
          <cell r="C1543">
            <v>1</v>
          </cell>
        </row>
        <row r="1544">
          <cell r="A1544">
            <v>3400004004</v>
          </cell>
          <cell r="B1544">
            <v>61112</v>
          </cell>
          <cell r="C1544">
            <v>1</v>
          </cell>
        </row>
        <row r="1545">
          <cell r="A1545">
            <v>3400004005</v>
          </cell>
          <cell r="B1545">
            <v>61112</v>
          </cell>
          <cell r="C1545">
            <v>1</v>
          </cell>
        </row>
        <row r="1546">
          <cell r="A1546">
            <v>3400004006</v>
          </cell>
          <cell r="B1546">
            <v>61115</v>
          </cell>
          <cell r="C1546">
            <v>1</v>
          </cell>
        </row>
        <row r="1547">
          <cell r="A1547">
            <v>3400004007</v>
          </cell>
          <cell r="B1547">
            <v>61112</v>
          </cell>
          <cell r="C1547">
            <v>1</v>
          </cell>
        </row>
        <row r="1548">
          <cell r="A1548">
            <v>3400004008</v>
          </cell>
          <cell r="B1548">
            <v>61112</v>
          </cell>
          <cell r="C1548">
            <v>1</v>
          </cell>
        </row>
        <row r="1549">
          <cell r="A1549">
            <v>3400004009</v>
          </cell>
          <cell r="B1549">
            <v>61112</v>
          </cell>
          <cell r="C1549">
            <v>1</v>
          </cell>
        </row>
        <row r="1550">
          <cell r="A1550">
            <v>3400004010</v>
          </cell>
          <cell r="B1550">
            <v>61112</v>
          </cell>
          <cell r="C1550">
            <v>1</v>
          </cell>
        </row>
        <row r="1551">
          <cell r="A1551">
            <v>3400004011</v>
          </cell>
          <cell r="B1551">
            <v>61112</v>
          </cell>
          <cell r="C1551">
            <v>1</v>
          </cell>
        </row>
        <row r="1552">
          <cell r="A1552">
            <v>3400004012</v>
          </cell>
          <cell r="B1552">
            <v>61206</v>
          </cell>
          <cell r="C1552">
            <v>1</v>
          </cell>
        </row>
        <row r="1553">
          <cell r="A1553">
            <v>3400004013</v>
          </cell>
          <cell r="B1553">
            <v>61153</v>
          </cell>
          <cell r="C1553">
            <v>1</v>
          </cell>
        </row>
        <row r="1554">
          <cell r="A1554">
            <v>3400004014</v>
          </cell>
          <cell r="B1554">
            <v>61112</v>
          </cell>
          <cell r="C1554">
            <v>1</v>
          </cell>
        </row>
        <row r="1555">
          <cell r="A1555">
            <v>3400004015</v>
          </cell>
          <cell r="B1555">
            <v>61112</v>
          </cell>
          <cell r="C1555">
            <v>1</v>
          </cell>
        </row>
        <row r="1556">
          <cell r="A1556">
            <v>3400004016</v>
          </cell>
          <cell r="B1556">
            <v>61151</v>
          </cell>
          <cell r="C1556">
            <v>1</v>
          </cell>
        </row>
        <row r="1557">
          <cell r="A1557">
            <v>3400004017</v>
          </cell>
          <cell r="B1557">
            <v>61119</v>
          </cell>
          <cell r="C1557">
            <v>1</v>
          </cell>
        </row>
        <row r="1558">
          <cell r="A1558">
            <v>3400004018</v>
          </cell>
          <cell r="B1558">
            <v>61112</v>
          </cell>
          <cell r="C1558">
            <v>1</v>
          </cell>
        </row>
        <row r="1559">
          <cell r="A1559">
            <v>3400004019</v>
          </cell>
          <cell r="B1559">
            <v>61112</v>
          </cell>
          <cell r="C1559">
            <v>1</v>
          </cell>
        </row>
        <row r="1560">
          <cell r="A1560">
            <v>3400004020</v>
          </cell>
          <cell r="B1560">
            <v>61206</v>
          </cell>
          <cell r="C1560">
            <v>1</v>
          </cell>
        </row>
        <row r="1561">
          <cell r="A1561">
            <v>3400004021</v>
          </cell>
          <cell r="B1561">
            <v>61206</v>
          </cell>
          <cell r="C1561">
            <v>1</v>
          </cell>
        </row>
        <row r="1562">
          <cell r="A1562">
            <v>3400004022</v>
          </cell>
          <cell r="B1562">
            <v>61112</v>
          </cell>
          <cell r="C1562">
            <v>1</v>
          </cell>
        </row>
        <row r="1563">
          <cell r="A1563">
            <v>3400004023</v>
          </cell>
          <cell r="B1563">
            <v>61100</v>
          </cell>
          <cell r="C1563">
            <v>1</v>
          </cell>
        </row>
        <row r="1564">
          <cell r="A1564">
            <v>3400004024</v>
          </cell>
          <cell r="B1564">
            <v>61119</v>
          </cell>
          <cell r="C1564">
            <v>1</v>
          </cell>
        </row>
        <row r="1565">
          <cell r="A1565">
            <v>3400004025</v>
          </cell>
          <cell r="B1565">
            <v>61100</v>
          </cell>
          <cell r="C1565">
            <v>1</v>
          </cell>
        </row>
        <row r="1566">
          <cell r="A1566">
            <v>3400004026</v>
          </cell>
          <cell r="B1566">
            <v>61103</v>
          </cell>
          <cell r="C1566">
            <v>1</v>
          </cell>
        </row>
        <row r="1567">
          <cell r="A1567">
            <v>3400004027</v>
          </cell>
          <cell r="B1567">
            <v>61100</v>
          </cell>
          <cell r="C1567">
            <v>1</v>
          </cell>
        </row>
        <row r="1568">
          <cell r="A1568">
            <v>3400004028</v>
          </cell>
          <cell r="B1568">
            <v>61100</v>
          </cell>
          <cell r="C1568">
            <v>1</v>
          </cell>
        </row>
        <row r="1569">
          <cell r="A1569">
            <v>3400004029</v>
          </cell>
          <cell r="B1569">
            <v>61100</v>
          </cell>
          <cell r="C1569">
            <v>1</v>
          </cell>
        </row>
        <row r="1570">
          <cell r="A1570">
            <v>3400004030</v>
          </cell>
          <cell r="B1570">
            <v>61100</v>
          </cell>
          <cell r="C1570">
            <v>1</v>
          </cell>
        </row>
        <row r="1571">
          <cell r="A1571">
            <v>3400004031</v>
          </cell>
          <cell r="B1571">
            <v>61100</v>
          </cell>
          <cell r="C1571">
            <v>1</v>
          </cell>
        </row>
        <row r="1572">
          <cell r="A1572">
            <v>3400004032</v>
          </cell>
          <cell r="B1572">
            <v>61112</v>
          </cell>
          <cell r="C1572">
            <v>1</v>
          </cell>
        </row>
        <row r="1573">
          <cell r="A1573">
            <v>3400004033</v>
          </cell>
          <cell r="B1573">
            <v>61153</v>
          </cell>
          <cell r="C1573">
            <v>1</v>
          </cell>
        </row>
        <row r="1574">
          <cell r="A1574">
            <v>3400004034</v>
          </cell>
          <cell r="B1574">
            <v>61112</v>
          </cell>
          <cell r="C1574">
            <v>1</v>
          </cell>
        </row>
        <row r="1575">
          <cell r="A1575">
            <v>3400004035</v>
          </cell>
          <cell r="B1575">
            <v>61115</v>
          </cell>
          <cell r="C1575">
            <v>1</v>
          </cell>
        </row>
        <row r="1576">
          <cell r="A1576">
            <v>3400004036</v>
          </cell>
          <cell r="B1576">
            <v>61115</v>
          </cell>
          <cell r="C1576">
            <v>1</v>
          </cell>
        </row>
        <row r="1577">
          <cell r="A1577">
            <v>3400004037</v>
          </cell>
          <cell r="B1577">
            <v>61115</v>
          </cell>
          <cell r="C1577">
            <v>1</v>
          </cell>
        </row>
        <row r="1578">
          <cell r="A1578">
            <v>3400004038</v>
          </cell>
          <cell r="B1578">
            <v>61115</v>
          </cell>
          <cell r="C1578">
            <v>1</v>
          </cell>
        </row>
        <row r="1579">
          <cell r="A1579">
            <v>3400004039</v>
          </cell>
          <cell r="B1579">
            <v>61115</v>
          </cell>
          <cell r="C1579">
            <v>1</v>
          </cell>
        </row>
        <row r="1580">
          <cell r="A1580">
            <v>3400004040</v>
          </cell>
          <cell r="B1580">
            <v>61115</v>
          </cell>
          <cell r="C1580">
            <v>1</v>
          </cell>
        </row>
        <row r="1581">
          <cell r="A1581">
            <v>3400004041</v>
          </cell>
          <cell r="B1581">
            <v>61115</v>
          </cell>
          <cell r="C1581">
            <v>1</v>
          </cell>
        </row>
        <row r="1582">
          <cell r="A1582">
            <v>3400004042</v>
          </cell>
          <cell r="B1582">
            <v>61115</v>
          </cell>
          <cell r="C1582">
            <v>1</v>
          </cell>
        </row>
        <row r="1583">
          <cell r="A1583">
            <v>3400004043</v>
          </cell>
          <cell r="B1583">
            <v>61115</v>
          </cell>
          <cell r="C1583">
            <v>1</v>
          </cell>
        </row>
        <row r="1584">
          <cell r="A1584">
            <v>3400004044</v>
          </cell>
          <cell r="B1584">
            <v>61115</v>
          </cell>
          <cell r="C1584">
            <v>1</v>
          </cell>
        </row>
        <row r="1585">
          <cell r="A1585">
            <v>3400004045</v>
          </cell>
          <cell r="B1585">
            <v>61115</v>
          </cell>
          <cell r="C1585">
            <v>1</v>
          </cell>
        </row>
        <row r="1586">
          <cell r="A1586">
            <v>3400004046</v>
          </cell>
          <cell r="B1586">
            <v>61115</v>
          </cell>
          <cell r="C1586">
            <v>1</v>
          </cell>
        </row>
        <row r="1587">
          <cell r="A1587">
            <v>3400004047</v>
          </cell>
          <cell r="B1587">
            <v>61115</v>
          </cell>
          <cell r="C1587">
            <v>1</v>
          </cell>
        </row>
        <row r="1588">
          <cell r="A1588">
            <v>3400004048</v>
          </cell>
          <cell r="B1588">
            <v>61115</v>
          </cell>
          <cell r="C1588">
            <v>1</v>
          </cell>
        </row>
        <row r="1589">
          <cell r="A1589">
            <v>3400004049</v>
          </cell>
          <cell r="B1589">
            <v>61115</v>
          </cell>
          <cell r="C1589">
            <v>1</v>
          </cell>
        </row>
        <row r="1590">
          <cell r="A1590">
            <v>3400004050</v>
          </cell>
          <cell r="B1590">
            <v>61115</v>
          </cell>
          <cell r="C1590">
            <v>1</v>
          </cell>
        </row>
        <row r="1591">
          <cell r="A1591">
            <v>3400004051</v>
          </cell>
          <cell r="B1591">
            <v>61115</v>
          </cell>
          <cell r="C1591">
            <v>1</v>
          </cell>
        </row>
        <row r="1592">
          <cell r="A1592">
            <v>3400004052</v>
          </cell>
          <cell r="B1592">
            <v>61115</v>
          </cell>
          <cell r="C1592">
            <v>1</v>
          </cell>
        </row>
        <row r="1593">
          <cell r="A1593">
            <v>3400004053</v>
          </cell>
          <cell r="B1593">
            <v>61115</v>
          </cell>
          <cell r="C1593">
            <v>1</v>
          </cell>
        </row>
        <row r="1594">
          <cell r="A1594">
            <v>3400004054</v>
          </cell>
          <cell r="B1594">
            <v>61115</v>
          </cell>
          <cell r="C1594">
            <v>1</v>
          </cell>
        </row>
        <row r="1595">
          <cell r="A1595">
            <v>3400004055</v>
          </cell>
          <cell r="B1595">
            <v>61115</v>
          </cell>
          <cell r="C1595">
            <v>1</v>
          </cell>
        </row>
        <row r="1596">
          <cell r="A1596">
            <v>3400004056</v>
          </cell>
          <cell r="B1596">
            <v>61115</v>
          </cell>
          <cell r="C1596">
            <v>1</v>
          </cell>
        </row>
        <row r="1597">
          <cell r="A1597">
            <v>3400004057</v>
          </cell>
          <cell r="B1597">
            <v>61153</v>
          </cell>
          <cell r="C1597">
            <v>1</v>
          </cell>
        </row>
        <row r="1598">
          <cell r="A1598">
            <v>3400004058</v>
          </cell>
          <cell r="B1598">
            <v>61115</v>
          </cell>
          <cell r="C1598">
            <v>1</v>
          </cell>
        </row>
        <row r="1599">
          <cell r="A1599">
            <v>3400004059</v>
          </cell>
          <cell r="B1599">
            <v>61115</v>
          </cell>
          <cell r="C1599">
            <v>1</v>
          </cell>
        </row>
        <row r="1600">
          <cell r="A1600">
            <v>3400004060</v>
          </cell>
          <cell r="B1600">
            <v>61115</v>
          </cell>
          <cell r="C1600">
            <v>1</v>
          </cell>
        </row>
        <row r="1601">
          <cell r="A1601">
            <v>3400004061</v>
          </cell>
          <cell r="B1601">
            <v>61115</v>
          </cell>
          <cell r="C1601">
            <v>1</v>
          </cell>
        </row>
        <row r="1602">
          <cell r="A1602">
            <v>3400004062</v>
          </cell>
          <cell r="B1602">
            <v>61115</v>
          </cell>
          <cell r="C1602">
            <v>1</v>
          </cell>
        </row>
        <row r="1603">
          <cell r="A1603">
            <v>3400004063</v>
          </cell>
          <cell r="B1603">
            <v>61115</v>
          </cell>
          <cell r="C1603">
            <v>1</v>
          </cell>
        </row>
        <row r="1604">
          <cell r="A1604">
            <v>3400004064</v>
          </cell>
          <cell r="B1604">
            <v>61115</v>
          </cell>
          <cell r="C1604">
            <v>1</v>
          </cell>
        </row>
        <row r="1605">
          <cell r="A1605">
            <v>3400004065</v>
          </cell>
          <cell r="B1605">
            <v>61115</v>
          </cell>
          <cell r="C1605">
            <v>1</v>
          </cell>
        </row>
        <row r="1606">
          <cell r="A1606">
            <v>3400004066</v>
          </cell>
          <cell r="B1606">
            <v>61115</v>
          </cell>
          <cell r="C1606">
            <v>1</v>
          </cell>
        </row>
        <row r="1607">
          <cell r="A1607">
            <v>3400004067</v>
          </cell>
          <cell r="B1607">
            <v>61115</v>
          </cell>
          <cell r="C1607">
            <v>1</v>
          </cell>
        </row>
        <row r="1608">
          <cell r="A1608">
            <v>3400004068</v>
          </cell>
          <cell r="B1608">
            <v>61115</v>
          </cell>
          <cell r="C1608">
            <v>1</v>
          </cell>
        </row>
        <row r="1609">
          <cell r="A1609">
            <v>3400004069</v>
          </cell>
          <cell r="B1609">
            <v>61115</v>
          </cell>
          <cell r="C1609">
            <v>1</v>
          </cell>
        </row>
        <row r="1610">
          <cell r="A1610">
            <v>3400004070</v>
          </cell>
          <cell r="B1610">
            <v>61115</v>
          </cell>
          <cell r="C1610">
            <v>1</v>
          </cell>
        </row>
        <row r="1611">
          <cell r="A1611">
            <v>3400004071</v>
          </cell>
          <cell r="B1611">
            <v>61115</v>
          </cell>
          <cell r="C1611">
            <v>1</v>
          </cell>
        </row>
        <row r="1612">
          <cell r="A1612">
            <v>3400004072</v>
          </cell>
          <cell r="B1612">
            <v>61115</v>
          </cell>
          <cell r="C1612">
            <v>1</v>
          </cell>
        </row>
        <row r="1613">
          <cell r="A1613">
            <v>3400004073</v>
          </cell>
          <cell r="B1613">
            <v>61115</v>
          </cell>
          <cell r="C1613">
            <v>1</v>
          </cell>
        </row>
        <row r="1614">
          <cell r="A1614">
            <v>3400004074</v>
          </cell>
          <cell r="B1614">
            <v>61153</v>
          </cell>
          <cell r="C1614">
            <v>1</v>
          </cell>
        </row>
        <row r="1615">
          <cell r="A1615">
            <v>3400004075</v>
          </cell>
          <cell r="B1615">
            <v>61115</v>
          </cell>
          <cell r="C1615">
            <v>1</v>
          </cell>
        </row>
        <row r="1616">
          <cell r="A1616">
            <v>3400004076</v>
          </cell>
          <cell r="B1616">
            <v>61115</v>
          </cell>
          <cell r="C1616">
            <v>1</v>
          </cell>
        </row>
        <row r="1617">
          <cell r="A1617">
            <v>3400004077</v>
          </cell>
          <cell r="B1617">
            <v>61115</v>
          </cell>
          <cell r="C1617">
            <v>1</v>
          </cell>
        </row>
        <row r="1618">
          <cell r="A1618">
            <v>3400004078</v>
          </cell>
          <cell r="B1618">
            <v>61115</v>
          </cell>
          <cell r="C1618">
            <v>1</v>
          </cell>
        </row>
        <row r="1619">
          <cell r="A1619">
            <v>3400004079</v>
          </cell>
          <cell r="B1619">
            <v>61153</v>
          </cell>
          <cell r="C1619">
            <v>1</v>
          </cell>
        </row>
        <row r="1620">
          <cell r="A1620">
            <v>3400004080</v>
          </cell>
          <cell r="B1620">
            <v>61112</v>
          </cell>
          <cell r="C1620">
            <v>1</v>
          </cell>
        </row>
        <row r="1621">
          <cell r="A1621">
            <v>3400004081</v>
          </cell>
          <cell r="B1621">
            <v>61115</v>
          </cell>
          <cell r="C1621">
            <v>1</v>
          </cell>
        </row>
        <row r="1622">
          <cell r="A1622">
            <v>3400004082</v>
          </cell>
          <cell r="B1622">
            <v>61153</v>
          </cell>
          <cell r="C1622">
            <v>1</v>
          </cell>
        </row>
        <row r="1623">
          <cell r="A1623">
            <v>3400004083</v>
          </cell>
          <cell r="B1623">
            <v>61115</v>
          </cell>
          <cell r="C1623">
            <v>1</v>
          </cell>
        </row>
        <row r="1624">
          <cell r="A1624">
            <v>3400004084</v>
          </cell>
          <cell r="B1624">
            <v>61153</v>
          </cell>
          <cell r="C1624">
            <v>1</v>
          </cell>
        </row>
        <row r="1625">
          <cell r="A1625">
            <v>3400004085</v>
          </cell>
          <cell r="B1625">
            <v>61153</v>
          </cell>
          <cell r="C1625">
            <v>1</v>
          </cell>
        </row>
        <row r="1626">
          <cell r="A1626">
            <v>3400004086</v>
          </cell>
          <cell r="B1626">
            <v>61112</v>
          </cell>
          <cell r="C1626">
            <v>1</v>
          </cell>
        </row>
        <row r="1627">
          <cell r="A1627">
            <v>3400004087</v>
          </cell>
          <cell r="B1627">
            <v>61153</v>
          </cell>
          <cell r="C1627">
            <v>1</v>
          </cell>
        </row>
        <row r="1628">
          <cell r="A1628">
            <v>3400004088</v>
          </cell>
          <cell r="B1628">
            <v>61112</v>
          </cell>
          <cell r="C1628">
            <v>1</v>
          </cell>
        </row>
        <row r="1629">
          <cell r="A1629">
            <v>3400004089</v>
          </cell>
          <cell r="B1629">
            <v>61101</v>
          </cell>
          <cell r="C1629">
            <v>1</v>
          </cell>
        </row>
        <row r="1630">
          <cell r="A1630">
            <v>3400004090</v>
          </cell>
          <cell r="B1630">
            <v>61115</v>
          </cell>
          <cell r="C1630">
            <v>1</v>
          </cell>
        </row>
        <row r="1631">
          <cell r="A1631">
            <v>3400004091</v>
          </cell>
          <cell r="B1631">
            <v>61103</v>
          </cell>
          <cell r="C1631">
            <v>1</v>
          </cell>
        </row>
        <row r="1632">
          <cell r="A1632">
            <v>3400004092</v>
          </cell>
          <cell r="B1632">
            <v>61104</v>
          </cell>
          <cell r="C1632">
            <v>3</v>
          </cell>
        </row>
        <row r="1633">
          <cell r="A1633">
            <v>3400004093</v>
          </cell>
          <cell r="B1633">
            <v>61103</v>
          </cell>
          <cell r="C1633">
            <v>1</v>
          </cell>
        </row>
        <row r="1634">
          <cell r="A1634">
            <v>3400004094</v>
          </cell>
          <cell r="B1634">
            <v>61154</v>
          </cell>
          <cell r="C1634">
            <v>1</v>
          </cell>
        </row>
        <row r="1635">
          <cell r="A1635">
            <v>3400004095</v>
          </cell>
          <cell r="B1635">
            <v>61206</v>
          </cell>
          <cell r="C1635">
            <v>5</v>
          </cell>
        </row>
        <row r="1636">
          <cell r="A1636">
            <v>3400004096</v>
          </cell>
          <cell r="B1636">
            <v>61111</v>
          </cell>
          <cell r="C1636">
            <v>1</v>
          </cell>
        </row>
        <row r="1637">
          <cell r="A1637">
            <v>3400004097</v>
          </cell>
          <cell r="B1637">
            <v>61102</v>
          </cell>
          <cell r="C1637">
            <v>1</v>
          </cell>
        </row>
        <row r="1638">
          <cell r="A1638">
            <v>3400004098</v>
          </cell>
          <cell r="B1638">
            <v>61102</v>
          </cell>
          <cell r="C1638">
            <v>1</v>
          </cell>
        </row>
        <row r="1639">
          <cell r="A1639">
            <v>3400004099</v>
          </cell>
          <cell r="B1639">
            <v>61102</v>
          </cell>
          <cell r="C1639">
            <v>1</v>
          </cell>
        </row>
        <row r="1640">
          <cell r="A1640">
            <v>3400004100</v>
          </cell>
          <cell r="B1640">
            <v>61115</v>
          </cell>
          <cell r="C1640">
            <v>1</v>
          </cell>
        </row>
        <row r="1641">
          <cell r="A1641">
            <v>3400004101</v>
          </cell>
          <cell r="B1641">
            <v>61115</v>
          </cell>
          <cell r="C1641">
            <v>1</v>
          </cell>
        </row>
        <row r="1642">
          <cell r="A1642">
            <v>3400004102</v>
          </cell>
          <cell r="B1642">
            <v>61100</v>
          </cell>
          <cell r="C1642">
            <v>1</v>
          </cell>
        </row>
        <row r="1643">
          <cell r="A1643">
            <v>3400004103</v>
          </cell>
          <cell r="B1643">
            <v>61100</v>
          </cell>
          <cell r="C1643">
            <v>1</v>
          </cell>
        </row>
        <row r="1644">
          <cell r="A1644">
            <v>3400004104</v>
          </cell>
          <cell r="B1644">
            <v>61100</v>
          </cell>
          <cell r="C1644">
            <v>1</v>
          </cell>
        </row>
        <row r="1645">
          <cell r="A1645">
            <v>3400004105</v>
          </cell>
          <cell r="B1645">
            <v>61100</v>
          </cell>
          <cell r="C1645">
            <v>1</v>
          </cell>
        </row>
        <row r="1646">
          <cell r="A1646">
            <v>3400004106</v>
          </cell>
          <cell r="B1646">
            <v>61100</v>
          </cell>
          <cell r="C1646">
            <v>1</v>
          </cell>
        </row>
        <row r="1647">
          <cell r="A1647">
            <v>3400004107</v>
          </cell>
          <cell r="B1647">
            <v>61102</v>
          </cell>
          <cell r="C1647">
            <v>1</v>
          </cell>
        </row>
        <row r="1648">
          <cell r="A1648">
            <v>3400004108</v>
          </cell>
          <cell r="B1648">
            <v>61102</v>
          </cell>
          <cell r="C1648">
            <v>1</v>
          </cell>
        </row>
        <row r="1649">
          <cell r="A1649">
            <v>3400004109</v>
          </cell>
          <cell r="B1649">
            <v>61102</v>
          </cell>
          <cell r="C1649">
            <v>1</v>
          </cell>
        </row>
        <row r="1650">
          <cell r="A1650">
            <v>3400004110</v>
          </cell>
          <cell r="B1650">
            <v>61102</v>
          </cell>
          <cell r="C1650">
            <v>1</v>
          </cell>
        </row>
        <row r="1651">
          <cell r="A1651">
            <v>3400004111</v>
          </cell>
          <cell r="B1651">
            <v>61102</v>
          </cell>
          <cell r="C1651">
            <v>1</v>
          </cell>
        </row>
        <row r="1652">
          <cell r="A1652">
            <v>3400004112</v>
          </cell>
          <cell r="B1652">
            <v>61102</v>
          </cell>
          <cell r="C1652">
            <v>1</v>
          </cell>
        </row>
        <row r="1653">
          <cell r="A1653">
            <v>3400004113</v>
          </cell>
          <cell r="B1653">
            <v>61102</v>
          </cell>
          <cell r="C1653">
            <v>1</v>
          </cell>
        </row>
        <row r="1654">
          <cell r="A1654">
            <v>3400004114</v>
          </cell>
          <cell r="B1654">
            <v>61102</v>
          </cell>
          <cell r="C1654">
            <v>1</v>
          </cell>
        </row>
        <row r="1655">
          <cell r="A1655">
            <v>3400004115</v>
          </cell>
          <cell r="B1655">
            <v>61102</v>
          </cell>
          <cell r="C1655">
            <v>1</v>
          </cell>
        </row>
        <row r="1656">
          <cell r="A1656">
            <v>3400004116</v>
          </cell>
          <cell r="B1656">
            <v>61102</v>
          </cell>
          <cell r="C1656">
            <v>1</v>
          </cell>
        </row>
        <row r="1657">
          <cell r="A1657">
            <v>3400004117</v>
          </cell>
          <cell r="B1657">
            <v>61115</v>
          </cell>
          <cell r="C1657">
            <v>1</v>
          </cell>
        </row>
        <row r="1658">
          <cell r="A1658">
            <v>3400004118</v>
          </cell>
          <cell r="B1658">
            <v>61115</v>
          </cell>
          <cell r="C1658">
            <v>1</v>
          </cell>
        </row>
        <row r="1659">
          <cell r="A1659">
            <v>3400004119</v>
          </cell>
          <cell r="B1659">
            <v>61115</v>
          </cell>
          <cell r="C1659">
            <v>1</v>
          </cell>
        </row>
        <row r="1660">
          <cell r="A1660">
            <v>3400004120</v>
          </cell>
          <cell r="B1660">
            <v>61115</v>
          </cell>
          <cell r="C1660">
            <v>1</v>
          </cell>
        </row>
        <row r="1661">
          <cell r="A1661">
            <v>3400004121</v>
          </cell>
          <cell r="B1661">
            <v>61100</v>
          </cell>
          <cell r="C1661">
            <v>1</v>
          </cell>
        </row>
        <row r="1662">
          <cell r="A1662">
            <v>3400004122</v>
          </cell>
          <cell r="B1662">
            <v>61103</v>
          </cell>
          <cell r="C1662">
            <v>1</v>
          </cell>
        </row>
        <row r="1663">
          <cell r="A1663">
            <v>3400004122</v>
          </cell>
          <cell r="B1663">
            <v>61206</v>
          </cell>
          <cell r="C1663">
            <v>1</v>
          </cell>
        </row>
        <row r="1664">
          <cell r="A1664">
            <v>3400004123</v>
          </cell>
          <cell r="B1664">
            <v>61103</v>
          </cell>
          <cell r="C1664">
            <v>1</v>
          </cell>
        </row>
        <row r="1665">
          <cell r="A1665">
            <v>3400004123</v>
          </cell>
          <cell r="B1665">
            <v>61206</v>
          </cell>
          <cell r="C1665">
            <v>1</v>
          </cell>
        </row>
        <row r="1666">
          <cell r="A1666">
            <v>3400004124</v>
          </cell>
          <cell r="B1666">
            <v>61206</v>
          </cell>
          <cell r="C1666">
            <v>1</v>
          </cell>
        </row>
        <row r="1667">
          <cell r="A1667">
            <v>3400004124</v>
          </cell>
          <cell r="B1667">
            <v>61206</v>
          </cell>
          <cell r="C1667">
            <v>1</v>
          </cell>
        </row>
        <row r="1668">
          <cell r="A1668">
            <v>3400004125</v>
          </cell>
          <cell r="B1668">
            <v>61206</v>
          </cell>
          <cell r="C1668">
            <v>1</v>
          </cell>
        </row>
        <row r="1669">
          <cell r="A1669">
            <v>3400004125</v>
          </cell>
          <cell r="B1669">
            <v>61206</v>
          </cell>
          <cell r="C1669">
            <v>1</v>
          </cell>
        </row>
        <row r="1670">
          <cell r="A1670">
            <v>3400004126</v>
          </cell>
          <cell r="B1670">
            <v>61206</v>
          </cell>
          <cell r="C1670">
            <v>1</v>
          </cell>
        </row>
        <row r="1671">
          <cell r="A1671">
            <v>3400004126</v>
          </cell>
          <cell r="B1671">
            <v>61206</v>
          </cell>
          <cell r="C1671">
            <v>1</v>
          </cell>
        </row>
        <row r="1672">
          <cell r="A1672">
            <v>3400004127</v>
          </cell>
          <cell r="B1672">
            <v>61101</v>
          </cell>
          <cell r="C1672">
            <v>1</v>
          </cell>
        </row>
        <row r="1673">
          <cell r="A1673">
            <v>3400004128</v>
          </cell>
          <cell r="B1673">
            <v>61206</v>
          </cell>
          <cell r="C1673">
            <v>1</v>
          </cell>
        </row>
        <row r="1674">
          <cell r="A1674">
            <v>3400004129</v>
          </cell>
          <cell r="B1674">
            <v>61206</v>
          </cell>
          <cell r="C1674">
            <v>1</v>
          </cell>
        </row>
        <row r="1675">
          <cell r="A1675">
            <v>3400004130</v>
          </cell>
          <cell r="B1675">
            <v>61206</v>
          </cell>
          <cell r="C1675">
            <v>1</v>
          </cell>
        </row>
        <row r="1676">
          <cell r="A1676">
            <v>3400004131</v>
          </cell>
          <cell r="B1676">
            <v>61206</v>
          </cell>
          <cell r="C1676">
            <v>1</v>
          </cell>
        </row>
        <row r="1677">
          <cell r="A1677">
            <v>3400004132</v>
          </cell>
          <cell r="B1677">
            <v>61103</v>
          </cell>
          <cell r="C1677">
            <v>1</v>
          </cell>
        </row>
        <row r="1678">
          <cell r="A1678">
            <v>3400004132</v>
          </cell>
          <cell r="B1678">
            <v>61103</v>
          </cell>
          <cell r="C1678">
            <v>1</v>
          </cell>
        </row>
        <row r="1679">
          <cell r="A1679">
            <v>3400004133</v>
          </cell>
          <cell r="B1679">
            <v>61102</v>
          </cell>
          <cell r="C1679">
            <v>1</v>
          </cell>
        </row>
        <row r="1680">
          <cell r="A1680">
            <v>3400004134</v>
          </cell>
          <cell r="B1680">
            <v>61102</v>
          </cell>
          <cell r="C1680">
            <v>1</v>
          </cell>
        </row>
        <row r="1681">
          <cell r="A1681">
            <v>3400004135</v>
          </cell>
          <cell r="B1681">
            <v>61102</v>
          </cell>
          <cell r="C1681">
            <v>1</v>
          </cell>
        </row>
        <row r="1682">
          <cell r="A1682">
            <v>3400004136</v>
          </cell>
          <cell r="B1682">
            <v>61102</v>
          </cell>
          <cell r="C1682">
            <v>1</v>
          </cell>
        </row>
        <row r="1683">
          <cell r="A1683">
            <v>3400004137</v>
          </cell>
          <cell r="B1683">
            <v>61102</v>
          </cell>
          <cell r="C1683">
            <v>1</v>
          </cell>
        </row>
        <row r="1684">
          <cell r="A1684">
            <v>3400004138</v>
          </cell>
          <cell r="B1684">
            <v>61102</v>
          </cell>
          <cell r="C1684">
            <v>1</v>
          </cell>
        </row>
        <row r="1685">
          <cell r="A1685">
            <v>3400004139</v>
          </cell>
          <cell r="B1685">
            <v>61102</v>
          </cell>
          <cell r="C1685">
            <v>1</v>
          </cell>
        </row>
        <row r="1686">
          <cell r="A1686">
            <v>3400004140</v>
          </cell>
          <cell r="B1686">
            <v>61102</v>
          </cell>
          <cell r="C1686">
            <v>1</v>
          </cell>
        </row>
        <row r="1687">
          <cell r="A1687">
            <v>3400004141</v>
          </cell>
          <cell r="B1687">
            <v>61102</v>
          </cell>
          <cell r="C1687">
            <v>1</v>
          </cell>
        </row>
        <row r="1688">
          <cell r="A1688">
            <v>3400004142</v>
          </cell>
          <cell r="B1688">
            <v>61102</v>
          </cell>
          <cell r="C1688">
            <v>1</v>
          </cell>
        </row>
        <row r="1689">
          <cell r="A1689">
            <v>3400004143</v>
          </cell>
          <cell r="B1689">
            <v>61115</v>
          </cell>
          <cell r="C1689">
            <v>1</v>
          </cell>
        </row>
        <row r="1690">
          <cell r="A1690">
            <v>3400004144</v>
          </cell>
          <cell r="B1690">
            <v>61115</v>
          </cell>
          <cell r="C1690">
            <v>1</v>
          </cell>
        </row>
        <row r="1691">
          <cell r="A1691">
            <v>3400004145</v>
          </cell>
          <cell r="B1691">
            <v>61115</v>
          </cell>
          <cell r="C1691">
            <v>1</v>
          </cell>
        </row>
        <row r="1692">
          <cell r="A1692">
            <v>3400004146</v>
          </cell>
          <cell r="B1692">
            <v>61115</v>
          </cell>
          <cell r="C1692">
            <v>1</v>
          </cell>
        </row>
        <row r="1693">
          <cell r="A1693">
            <v>3400004147</v>
          </cell>
          <cell r="B1693">
            <v>61100</v>
          </cell>
          <cell r="C1693">
            <v>1</v>
          </cell>
        </row>
        <row r="1694">
          <cell r="A1694">
            <v>3400004148</v>
          </cell>
          <cell r="B1694">
            <v>61100</v>
          </cell>
          <cell r="C1694">
            <v>1</v>
          </cell>
        </row>
        <row r="1695">
          <cell r="A1695">
            <v>3400004149</v>
          </cell>
          <cell r="B1695">
            <v>61100</v>
          </cell>
          <cell r="C1695">
            <v>1</v>
          </cell>
        </row>
        <row r="1696">
          <cell r="A1696">
            <v>3400004150</v>
          </cell>
          <cell r="B1696">
            <v>61100</v>
          </cell>
          <cell r="C1696">
            <v>1</v>
          </cell>
        </row>
        <row r="1697">
          <cell r="A1697">
            <v>3400004151</v>
          </cell>
          <cell r="B1697">
            <v>61100</v>
          </cell>
          <cell r="C1697">
            <v>1</v>
          </cell>
        </row>
        <row r="1698">
          <cell r="A1698">
            <v>3400004152</v>
          </cell>
          <cell r="B1698">
            <v>61100</v>
          </cell>
          <cell r="C1698">
            <v>1</v>
          </cell>
        </row>
        <row r="1699">
          <cell r="A1699">
            <v>3400004153</v>
          </cell>
          <cell r="B1699">
            <v>61100</v>
          </cell>
          <cell r="C1699">
            <v>1</v>
          </cell>
        </row>
        <row r="1700">
          <cell r="A1700">
            <v>3400004154</v>
          </cell>
          <cell r="B1700">
            <v>61100</v>
          </cell>
          <cell r="C1700">
            <v>1</v>
          </cell>
        </row>
        <row r="1701">
          <cell r="A1701">
            <v>3400004155</v>
          </cell>
          <cell r="B1701">
            <v>61100</v>
          </cell>
          <cell r="C1701">
            <v>1</v>
          </cell>
        </row>
        <row r="1702">
          <cell r="A1702">
            <v>3400004156</v>
          </cell>
          <cell r="B1702">
            <v>61100</v>
          </cell>
          <cell r="C1702">
            <v>1</v>
          </cell>
        </row>
        <row r="1703">
          <cell r="A1703">
            <v>3400004157</v>
          </cell>
          <cell r="B1703">
            <v>61100</v>
          </cell>
          <cell r="C1703">
            <v>1</v>
          </cell>
        </row>
        <row r="1704">
          <cell r="A1704">
            <v>3400004158</v>
          </cell>
          <cell r="B1704">
            <v>61100</v>
          </cell>
          <cell r="C1704">
            <v>1</v>
          </cell>
        </row>
        <row r="1705">
          <cell r="A1705">
            <v>3400004159</v>
          </cell>
          <cell r="B1705">
            <v>61100</v>
          </cell>
          <cell r="C1705">
            <v>1</v>
          </cell>
        </row>
        <row r="1706">
          <cell r="A1706">
            <v>3400004160</v>
          </cell>
          <cell r="B1706">
            <v>61100</v>
          </cell>
          <cell r="C1706">
            <v>1</v>
          </cell>
        </row>
        <row r="1707">
          <cell r="A1707">
            <v>3400004161</v>
          </cell>
          <cell r="B1707">
            <v>61100</v>
          </cell>
          <cell r="C1707">
            <v>1</v>
          </cell>
        </row>
        <row r="1708">
          <cell r="A1708">
            <v>3400004162</v>
          </cell>
          <cell r="B1708">
            <v>61100</v>
          </cell>
          <cell r="C1708">
            <v>1</v>
          </cell>
        </row>
        <row r="1709">
          <cell r="A1709">
            <v>3400004163</v>
          </cell>
          <cell r="B1709">
            <v>61100</v>
          </cell>
          <cell r="C1709">
            <v>1</v>
          </cell>
        </row>
        <row r="1710">
          <cell r="A1710">
            <v>3400004164</v>
          </cell>
          <cell r="B1710">
            <v>61100</v>
          </cell>
          <cell r="C1710">
            <v>1</v>
          </cell>
        </row>
        <row r="1711">
          <cell r="A1711">
            <v>3400004165</v>
          </cell>
          <cell r="B1711">
            <v>61100</v>
          </cell>
          <cell r="C1711">
            <v>1</v>
          </cell>
        </row>
        <row r="1712">
          <cell r="A1712">
            <v>3400004166</v>
          </cell>
          <cell r="B1712">
            <v>61100</v>
          </cell>
          <cell r="C1712">
            <v>1</v>
          </cell>
        </row>
        <row r="1713">
          <cell r="A1713">
            <v>3400004167</v>
          </cell>
          <cell r="B1713">
            <v>61100</v>
          </cell>
          <cell r="C1713">
            <v>1</v>
          </cell>
        </row>
        <row r="1714">
          <cell r="A1714">
            <v>3400004168</v>
          </cell>
          <cell r="B1714">
            <v>61154</v>
          </cell>
          <cell r="C1714">
            <v>1</v>
          </cell>
        </row>
        <row r="1715">
          <cell r="A1715">
            <v>3400004169</v>
          </cell>
          <cell r="B1715">
            <v>61154</v>
          </cell>
          <cell r="C1715">
            <v>1</v>
          </cell>
        </row>
        <row r="1716">
          <cell r="A1716">
            <v>3400004170</v>
          </cell>
          <cell r="B1716">
            <v>61154</v>
          </cell>
          <cell r="C1716">
            <v>1</v>
          </cell>
        </row>
        <row r="1717">
          <cell r="A1717">
            <v>3400004171</v>
          </cell>
          <cell r="B1717">
            <v>61118</v>
          </cell>
          <cell r="C1717">
            <v>1</v>
          </cell>
        </row>
        <row r="1718">
          <cell r="A1718">
            <v>3400004172</v>
          </cell>
          <cell r="B1718">
            <v>61150</v>
          </cell>
          <cell r="C1718">
            <v>1</v>
          </cell>
        </row>
        <row r="1719">
          <cell r="A1719">
            <v>3400004173</v>
          </cell>
          <cell r="B1719">
            <v>61104</v>
          </cell>
          <cell r="C1719">
            <v>1</v>
          </cell>
        </row>
        <row r="1720">
          <cell r="A1720">
            <v>3400004174</v>
          </cell>
          <cell r="B1720">
            <v>61119</v>
          </cell>
          <cell r="C1720">
            <v>1</v>
          </cell>
        </row>
        <row r="1721">
          <cell r="A1721">
            <v>3400004175</v>
          </cell>
          <cell r="B1721">
            <v>61100</v>
          </cell>
          <cell r="C1721">
            <v>1</v>
          </cell>
        </row>
        <row r="1722">
          <cell r="A1722">
            <v>3400004176</v>
          </cell>
          <cell r="B1722">
            <v>61100</v>
          </cell>
          <cell r="C1722">
            <v>1</v>
          </cell>
        </row>
        <row r="1723">
          <cell r="A1723">
            <v>3400004177</v>
          </cell>
          <cell r="B1723">
            <v>61100</v>
          </cell>
          <cell r="C1723">
            <v>1</v>
          </cell>
        </row>
        <row r="1724">
          <cell r="A1724">
            <v>3400004178</v>
          </cell>
          <cell r="B1724">
            <v>61100</v>
          </cell>
          <cell r="C1724">
            <v>1</v>
          </cell>
        </row>
        <row r="1725">
          <cell r="A1725">
            <v>3400004179</v>
          </cell>
          <cell r="B1725">
            <v>61100</v>
          </cell>
          <cell r="C1725">
            <v>1</v>
          </cell>
        </row>
        <row r="1726">
          <cell r="A1726">
            <v>3400004180</v>
          </cell>
          <cell r="B1726">
            <v>61100</v>
          </cell>
          <cell r="C1726">
            <v>1</v>
          </cell>
        </row>
        <row r="1727">
          <cell r="A1727">
            <v>3400004181</v>
          </cell>
          <cell r="B1727">
            <v>61100</v>
          </cell>
          <cell r="C1727">
            <v>1</v>
          </cell>
        </row>
        <row r="1728">
          <cell r="A1728">
            <v>3400004182</v>
          </cell>
          <cell r="B1728">
            <v>61100</v>
          </cell>
          <cell r="C1728">
            <v>1</v>
          </cell>
        </row>
        <row r="1729">
          <cell r="A1729">
            <v>3400004183</v>
          </cell>
          <cell r="B1729">
            <v>61100</v>
          </cell>
          <cell r="C1729">
            <v>1</v>
          </cell>
        </row>
        <row r="1730">
          <cell r="A1730">
            <v>3400004184</v>
          </cell>
          <cell r="B1730">
            <v>61100</v>
          </cell>
          <cell r="C1730">
            <v>1</v>
          </cell>
        </row>
        <row r="1731">
          <cell r="A1731">
            <v>3400004185</v>
          </cell>
          <cell r="B1731">
            <v>61100</v>
          </cell>
          <cell r="C1731">
            <v>1</v>
          </cell>
        </row>
        <row r="1732">
          <cell r="A1732">
            <v>3400004186</v>
          </cell>
          <cell r="B1732">
            <v>61100</v>
          </cell>
          <cell r="C1732">
            <v>1</v>
          </cell>
        </row>
        <row r="1733">
          <cell r="A1733">
            <v>3400004187</v>
          </cell>
          <cell r="B1733">
            <v>61100</v>
          </cell>
          <cell r="C1733">
            <v>1</v>
          </cell>
        </row>
        <row r="1734">
          <cell r="A1734">
            <v>3400004188</v>
          </cell>
          <cell r="B1734">
            <v>61100</v>
          </cell>
          <cell r="C1734">
            <v>1</v>
          </cell>
        </row>
        <row r="1735">
          <cell r="A1735">
            <v>3400004189</v>
          </cell>
          <cell r="B1735">
            <v>61100</v>
          </cell>
          <cell r="C1735">
            <v>1</v>
          </cell>
        </row>
        <row r="1736">
          <cell r="A1736">
            <v>3400004190</v>
          </cell>
          <cell r="B1736">
            <v>61100</v>
          </cell>
          <cell r="C1736">
            <v>1</v>
          </cell>
        </row>
        <row r="1737">
          <cell r="A1737">
            <v>3400004191</v>
          </cell>
          <cell r="B1737">
            <v>61100</v>
          </cell>
          <cell r="C1737">
            <v>1</v>
          </cell>
        </row>
        <row r="1738">
          <cell r="A1738">
            <v>3400004192</v>
          </cell>
          <cell r="B1738">
            <v>61100</v>
          </cell>
          <cell r="C1738">
            <v>1</v>
          </cell>
        </row>
        <row r="1739">
          <cell r="A1739">
            <v>3400004193</v>
          </cell>
          <cell r="B1739">
            <v>61100</v>
          </cell>
          <cell r="C1739">
            <v>1</v>
          </cell>
        </row>
        <row r="1740">
          <cell r="A1740">
            <v>3400004194</v>
          </cell>
          <cell r="B1740">
            <v>61100</v>
          </cell>
          <cell r="C1740">
            <v>1</v>
          </cell>
        </row>
        <row r="1741">
          <cell r="A1741">
            <v>3400004195</v>
          </cell>
          <cell r="B1741">
            <v>61100</v>
          </cell>
          <cell r="C1741">
            <v>1</v>
          </cell>
        </row>
        <row r="1742">
          <cell r="A1742">
            <v>3400004196</v>
          </cell>
          <cell r="B1742">
            <v>61103</v>
          </cell>
          <cell r="C1742">
            <v>1</v>
          </cell>
        </row>
        <row r="1743">
          <cell r="A1743">
            <v>3400004197</v>
          </cell>
          <cell r="B1743">
            <v>61100</v>
          </cell>
          <cell r="C1743">
            <v>1</v>
          </cell>
        </row>
        <row r="1744">
          <cell r="A1744">
            <v>3400004198</v>
          </cell>
          <cell r="B1744">
            <v>61100</v>
          </cell>
          <cell r="C1744">
            <v>1</v>
          </cell>
        </row>
        <row r="1745">
          <cell r="A1745">
            <v>3400004199</v>
          </cell>
          <cell r="B1745">
            <v>61100</v>
          </cell>
          <cell r="C1745">
            <v>1</v>
          </cell>
        </row>
        <row r="1746">
          <cell r="A1746">
            <v>3400004200</v>
          </cell>
          <cell r="B1746">
            <v>61100</v>
          </cell>
          <cell r="C1746">
            <v>1</v>
          </cell>
        </row>
        <row r="1747">
          <cell r="A1747">
            <v>3400004201</v>
          </cell>
          <cell r="B1747">
            <v>61100</v>
          </cell>
          <cell r="C1747">
            <v>1</v>
          </cell>
        </row>
        <row r="1748">
          <cell r="A1748">
            <v>3400004202</v>
          </cell>
          <cell r="B1748">
            <v>61100</v>
          </cell>
          <cell r="C1748">
            <v>1</v>
          </cell>
        </row>
        <row r="1749">
          <cell r="A1749">
            <v>3400004203</v>
          </cell>
          <cell r="B1749">
            <v>61100</v>
          </cell>
          <cell r="C1749">
            <v>1</v>
          </cell>
        </row>
        <row r="1750">
          <cell r="A1750">
            <v>3400004204</v>
          </cell>
          <cell r="B1750">
            <v>61100</v>
          </cell>
          <cell r="C1750">
            <v>1</v>
          </cell>
        </row>
        <row r="1751">
          <cell r="A1751">
            <v>3400004205</v>
          </cell>
          <cell r="B1751">
            <v>61100</v>
          </cell>
          <cell r="C1751">
            <v>1</v>
          </cell>
        </row>
        <row r="1752">
          <cell r="A1752">
            <v>3400004206</v>
          </cell>
          <cell r="B1752">
            <v>61100</v>
          </cell>
          <cell r="C1752">
            <v>1</v>
          </cell>
        </row>
        <row r="1753">
          <cell r="A1753">
            <v>3400004207</v>
          </cell>
          <cell r="B1753">
            <v>61100</v>
          </cell>
          <cell r="C1753">
            <v>1</v>
          </cell>
        </row>
        <row r="1754">
          <cell r="A1754">
            <v>3400004208</v>
          </cell>
          <cell r="B1754">
            <v>61100</v>
          </cell>
          <cell r="C1754">
            <v>1</v>
          </cell>
        </row>
        <row r="1755">
          <cell r="A1755">
            <v>3400004209</v>
          </cell>
          <cell r="B1755">
            <v>61100</v>
          </cell>
          <cell r="C1755">
            <v>1</v>
          </cell>
        </row>
        <row r="1756">
          <cell r="A1756">
            <v>3400004210</v>
          </cell>
          <cell r="B1756">
            <v>61100</v>
          </cell>
          <cell r="C1756">
            <v>1</v>
          </cell>
        </row>
        <row r="1757">
          <cell r="A1757">
            <v>3400004211</v>
          </cell>
          <cell r="B1757">
            <v>61100</v>
          </cell>
          <cell r="C1757">
            <v>1</v>
          </cell>
        </row>
        <row r="1758">
          <cell r="A1758">
            <v>3400004212</v>
          </cell>
          <cell r="B1758">
            <v>61103</v>
          </cell>
          <cell r="C1758">
            <v>1</v>
          </cell>
        </row>
        <row r="1759">
          <cell r="A1759">
            <v>3400004213</v>
          </cell>
          <cell r="B1759">
            <v>61103</v>
          </cell>
          <cell r="C1759">
            <v>1</v>
          </cell>
        </row>
        <row r="1760">
          <cell r="A1760">
            <v>3400004214</v>
          </cell>
          <cell r="B1760">
            <v>61103</v>
          </cell>
          <cell r="C1760">
            <v>1</v>
          </cell>
        </row>
        <row r="1761">
          <cell r="A1761">
            <v>3400004215</v>
          </cell>
          <cell r="B1761">
            <v>61103</v>
          </cell>
          <cell r="C1761">
            <v>1</v>
          </cell>
        </row>
        <row r="1762">
          <cell r="A1762">
            <v>3400004216</v>
          </cell>
          <cell r="B1762">
            <v>61206</v>
          </cell>
          <cell r="C1762">
            <v>1</v>
          </cell>
        </row>
        <row r="1763">
          <cell r="A1763">
            <v>3400004217</v>
          </cell>
          <cell r="B1763">
            <v>61206</v>
          </cell>
          <cell r="C1763">
            <v>1</v>
          </cell>
        </row>
        <row r="1764">
          <cell r="A1764">
            <v>3400004218</v>
          </cell>
          <cell r="B1764">
            <v>61206</v>
          </cell>
          <cell r="C1764">
            <v>1</v>
          </cell>
        </row>
        <row r="1765">
          <cell r="A1765">
            <v>3400004219</v>
          </cell>
          <cell r="B1765">
            <v>61206</v>
          </cell>
          <cell r="C1765">
            <v>1</v>
          </cell>
        </row>
        <row r="1766">
          <cell r="A1766">
            <v>3400004220</v>
          </cell>
          <cell r="B1766">
            <v>61206</v>
          </cell>
          <cell r="C1766">
            <v>1</v>
          </cell>
        </row>
        <row r="1767">
          <cell r="A1767">
            <v>3400004221</v>
          </cell>
          <cell r="B1767">
            <v>61206</v>
          </cell>
          <cell r="C1767">
            <v>1</v>
          </cell>
        </row>
        <row r="1768">
          <cell r="A1768">
            <v>3400004222</v>
          </cell>
          <cell r="B1768">
            <v>61206</v>
          </cell>
          <cell r="C1768">
            <v>1</v>
          </cell>
        </row>
        <row r="1769">
          <cell r="A1769">
            <v>3400004223</v>
          </cell>
          <cell r="B1769">
            <v>61206</v>
          </cell>
          <cell r="C1769">
            <v>1</v>
          </cell>
        </row>
        <row r="1770">
          <cell r="A1770">
            <v>3400004224</v>
          </cell>
          <cell r="B1770">
            <v>61150</v>
          </cell>
          <cell r="C1770">
            <v>1</v>
          </cell>
        </row>
        <row r="1771">
          <cell r="A1771">
            <v>3400004225</v>
          </cell>
          <cell r="B1771">
            <v>61206</v>
          </cell>
          <cell r="C1771">
            <v>1</v>
          </cell>
        </row>
        <row r="1772">
          <cell r="A1772">
            <v>3400004226</v>
          </cell>
          <cell r="B1772">
            <v>61206</v>
          </cell>
          <cell r="C1772">
            <v>1</v>
          </cell>
        </row>
        <row r="1773">
          <cell r="A1773">
            <v>3400004227</v>
          </cell>
          <cell r="B1773">
            <v>61206</v>
          </cell>
          <cell r="C1773">
            <v>1</v>
          </cell>
        </row>
        <row r="1774">
          <cell r="A1774">
            <v>3400004228</v>
          </cell>
          <cell r="B1774">
            <v>61206</v>
          </cell>
          <cell r="C1774">
            <v>1</v>
          </cell>
        </row>
        <row r="1775">
          <cell r="A1775">
            <v>3400004229</v>
          </cell>
          <cell r="B1775">
            <v>61206</v>
          </cell>
          <cell r="C1775">
            <v>1</v>
          </cell>
        </row>
        <row r="1776">
          <cell r="A1776">
            <v>3400004230</v>
          </cell>
          <cell r="B1776">
            <v>61206</v>
          </cell>
          <cell r="C1776">
            <v>1</v>
          </cell>
        </row>
        <row r="1777">
          <cell r="A1777">
            <v>3400004231</v>
          </cell>
          <cell r="B1777">
            <v>61150</v>
          </cell>
          <cell r="C1777">
            <v>1</v>
          </cell>
        </row>
        <row r="1778">
          <cell r="A1778">
            <v>3400004232</v>
          </cell>
          <cell r="B1778">
            <v>61150</v>
          </cell>
          <cell r="C1778">
            <v>1</v>
          </cell>
        </row>
        <row r="1779">
          <cell r="A1779">
            <v>3400004233</v>
          </cell>
          <cell r="B1779">
            <v>61153</v>
          </cell>
          <cell r="C1779">
            <v>1</v>
          </cell>
        </row>
        <row r="1780">
          <cell r="A1780">
            <v>3400004234</v>
          </cell>
          <cell r="B1780">
            <v>61112</v>
          </cell>
          <cell r="C1780">
            <v>1</v>
          </cell>
        </row>
        <row r="1781">
          <cell r="A1781">
            <v>3400004235</v>
          </cell>
          <cell r="B1781">
            <v>61153</v>
          </cell>
          <cell r="C1781">
            <v>1</v>
          </cell>
        </row>
        <row r="1782">
          <cell r="A1782">
            <v>3400004236</v>
          </cell>
          <cell r="B1782">
            <v>61153</v>
          </cell>
          <cell r="C1782">
            <v>1</v>
          </cell>
        </row>
        <row r="1783">
          <cell r="A1783">
            <v>3400004237</v>
          </cell>
          <cell r="B1783">
            <v>61153</v>
          </cell>
          <cell r="C1783">
            <v>1</v>
          </cell>
        </row>
        <row r="1784">
          <cell r="A1784">
            <v>3400004238</v>
          </cell>
          <cell r="B1784">
            <v>61153</v>
          </cell>
          <cell r="C1784">
            <v>1</v>
          </cell>
        </row>
        <row r="1785">
          <cell r="A1785">
            <v>3400004239</v>
          </cell>
          <cell r="B1785">
            <v>61153</v>
          </cell>
          <cell r="C1785">
            <v>1</v>
          </cell>
        </row>
        <row r="1786">
          <cell r="A1786">
            <v>3400004240</v>
          </cell>
          <cell r="B1786">
            <v>61153</v>
          </cell>
          <cell r="C1786">
            <v>1</v>
          </cell>
        </row>
        <row r="1787">
          <cell r="A1787">
            <v>3400004241</v>
          </cell>
          <cell r="B1787">
            <v>61153</v>
          </cell>
          <cell r="C1787">
            <v>1</v>
          </cell>
        </row>
        <row r="1788">
          <cell r="A1788">
            <v>3400004242</v>
          </cell>
          <cell r="B1788">
            <v>61153</v>
          </cell>
          <cell r="C1788">
            <v>1</v>
          </cell>
        </row>
        <row r="1789">
          <cell r="A1789">
            <v>3400004243</v>
          </cell>
          <cell r="B1789">
            <v>61150</v>
          </cell>
          <cell r="C1789">
            <v>150</v>
          </cell>
        </row>
        <row r="1790">
          <cell r="A1790">
            <v>3400004244</v>
          </cell>
          <cell r="B1790">
            <v>61206</v>
          </cell>
          <cell r="C1790">
            <v>50</v>
          </cell>
        </row>
        <row r="1791">
          <cell r="A1791">
            <v>3400004245</v>
          </cell>
          <cell r="B1791">
            <v>61206</v>
          </cell>
          <cell r="C1791">
            <v>20</v>
          </cell>
        </row>
        <row r="1792">
          <cell r="A1792">
            <v>3400004246</v>
          </cell>
          <cell r="B1792">
            <v>61112</v>
          </cell>
          <cell r="C1792">
            <v>1</v>
          </cell>
        </row>
        <row r="1793">
          <cell r="A1793">
            <v>3400004247</v>
          </cell>
          <cell r="B1793">
            <v>61112</v>
          </cell>
          <cell r="C1793">
            <v>1</v>
          </cell>
        </row>
        <row r="1794">
          <cell r="A1794">
            <v>3400004248</v>
          </cell>
          <cell r="B1794">
            <v>61112</v>
          </cell>
          <cell r="C1794">
            <v>1</v>
          </cell>
        </row>
        <row r="1795">
          <cell r="A1795">
            <v>3400004249</v>
          </cell>
          <cell r="B1795">
            <v>61112</v>
          </cell>
          <cell r="C1795">
            <v>1</v>
          </cell>
        </row>
        <row r="1796">
          <cell r="A1796">
            <v>3400004250</v>
          </cell>
          <cell r="B1796">
            <v>61153</v>
          </cell>
          <cell r="C1796">
            <v>1</v>
          </cell>
        </row>
        <row r="1797">
          <cell r="A1797">
            <v>3400004251</v>
          </cell>
          <cell r="B1797">
            <v>61111</v>
          </cell>
          <cell r="C1797">
            <v>1</v>
          </cell>
        </row>
        <row r="1798">
          <cell r="A1798">
            <v>3400004252</v>
          </cell>
          <cell r="B1798">
            <v>61100</v>
          </cell>
          <cell r="C1798">
            <v>1</v>
          </cell>
        </row>
        <row r="1799">
          <cell r="A1799">
            <v>3400004253</v>
          </cell>
          <cell r="B1799">
            <v>61100</v>
          </cell>
          <cell r="C1799">
            <v>1</v>
          </cell>
        </row>
        <row r="1800">
          <cell r="A1800">
            <v>3400004254</v>
          </cell>
          <cell r="B1800">
            <v>61100</v>
          </cell>
          <cell r="C1800">
            <v>1</v>
          </cell>
        </row>
        <row r="1801">
          <cell r="A1801">
            <v>3400004255</v>
          </cell>
          <cell r="B1801">
            <v>61154</v>
          </cell>
          <cell r="C1801">
            <v>1</v>
          </cell>
        </row>
        <row r="1802">
          <cell r="A1802">
            <v>3400004256</v>
          </cell>
          <cell r="B1802">
            <v>61157</v>
          </cell>
          <cell r="C1802">
            <v>1</v>
          </cell>
        </row>
        <row r="1803">
          <cell r="A1803">
            <v>3400004256</v>
          </cell>
          <cell r="B1803">
            <v>61157</v>
          </cell>
          <cell r="C1803">
            <v>1</v>
          </cell>
        </row>
        <row r="1804">
          <cell r="A1804">
            <v>3400004257</v>
          </cell>
          <cell r="B1804">
            <v>61119</v>
          </cell>
          <cell r="C1804">
            <v>1</v>
          </cell>
        </row>
        <row r="1805">
          <cell r="A1805">
            <v>3400004258</v>
          </cell>
          <cell r="B1805">
            <v>61206</v>
          </cell>
          <cell r="C1805">
            <v>1</v>
          </cell>
        </row>
        <row r="1806">
          <cell r="A1806">
            <v>3400004259</v>
          </cell>
          <cell r="B1806">
            <v>61160</v>
          </cell>
          <cell r="C1806">
            <v>1</v>
          </cell>
        </row>
        <row r="1807">
          <cell r="A1807">
            <v>3400004260</v>
          </cell>
          <cell r="B1807">
            <v>61206</v>
          </cell>
          <cell r="C1807">
            <v>1</v>
          </cell>
        </row>
        <row r="1808">
          <cell r="A1808">
            <v>3400004261</v>
          </cell>
          <cell r="B1808">
            <v>61206</v>
          </cell>
          <cell r="C1808">
            <v>1</v>
          </cell>
        </row>
        <row r="1809">
          <cell r="A1809">
            <v>3400004262</v>
          </cell>
          <cell r="B1809">
            <v>61154</v>
          </cell>
          <cell r="C1809">
            <v>1</v>
          </cell>
        </row>
        <row r="1810">
          <cell r="A1810">
            <v>3400004263</v>
          </cell>
          <cell r="B1810">
            <v>61153</v>
          </cell>
          <cell r="C1810">
            <v>1</v>
          </cell>
        </row>
        <row r="1811">
          <cell r="A1811">
            <v>3400004264</v>
          </cell>
          <cell r="B1811">
            <v>61115</v>
          </cell>
          <cell r="C1811">
            <v>5</v>
          </cell>
        </row>
        <row r="1812">
          <cell r="A1812">
            <v>3400004265</v>
          </cell>
          <cell r="B1812">
            <v>61104</v>
          </cell>
          <cell r="C1812">
            <v>1</v>
          </cell>
        </row>
        <row r="1813">
          <cell r="A1813">
            <v>3400004266</v>
          </cell>
          <cell r="B1813">
            <v>61111</v>
          </cell>
          <cell r="C1813">
            <v>1</v>
          </cell>
        </row>
        <row r="1814">
          <cell r="A1814">
            <v>3400004267</v>
          </cell>
          <cell r="B1814">
            <v>61151</v>
          </cell>
          <cell r="C1814">
            <v>1</v>
          </cell>
        </row>
        <row r="1815">
          <cell r="A1815">
            <v>3400004268</v>
          </cell>
          <cell r="B1815">
            <v>61159</v>
          </cell>
          <cell r="C1815">
            <v>1</v>
          </cell>
        </row>
        <row r="1816">
          <cell r="A1816">
            <v>3400004269</v>
          </cell>
          <cell r="B1816">
            <v>61152</v>
          </cell>
          <cell r="C1816">
            <v>1</v>
          </cell>
        </row>
        <row r="1817">
          <cell r="A1817">
            <v>3400004270</v>
          </cell>
          <cell r="B1817">
            <v>61119</v>
          </cell>
          <cell r="C1817">
            <v>1</v>
          </cell>
        </row>
        <row r="1818">
          <cell r="A1818">
            <v>3400004271</v>
          </cell>
          <cell r="B1818">
            <v>61119</v>
          </cell>
          <cell r="C1818">
            <v>1</v>
          </cell>
        </row>
        <row r="1819">
          <cell r="A1819">
            <v>3400004272</v>
          </cell>
          <cell r="B1819">
            <v>61104</v>
          </cell>
          <cell r="C1819">
            <v>1</v>
          </cell>
        </row>
        <row r="1820">
          <cell r="A1820">
            <v>3400004273</v>
          </cell>
          <cell r="B1820">
            <v>61104</v>
          </cell>
          <cell r="C1820">
            <v>1</v>
          </cell>
        </row>
        <row r="1821">
          <cell r="A1821">
            <v>3400004274</v>
          </cell>
          <cell r="B1821">
            <v>61104</v>
          </cell>
          <cell r="C1821">
            <v>1</v>
          </cell>
        </row>
        <row r="1822">
          <cell r="A1822">
            <v>3400004275</v>
          </cell>
          <cell r="B1822">
            <v>61104</v>
          </cell>
          <cell r="C1822">
            <v>1</v>
          </cell>
        </row>
        <row r="1823">
          <cell r="A1823">
            <v>3400004276</v>
          </cell>
          <cell r="B1823">
            <v>61104</v>
          </cell>
          <cell r="C1823">
            <v>1</v>
          </cell>
        </row>
        <row r="1824">
          <cell r="A1824">
            <v>3400004277</v>
          </cell>
          <cell r="B1824">
            <v>61104</v>
          </cell>
          <cell r="C1824">
            <v>1</v>
          </cell>
        </row>
        <row r="1825">
          <cell r="A1825">
            <v>3400004278</v>
          </cell>
          <cell r="B1825">
            <v>61104</v>
          </cell>
          <cell r="C1825">
            <v>1</v>
          </cell>
        </row>
        <row r="1826">
          <cell r="A1826">
            <v>3400004279</v>
          </cell>
          <cell r="B1826">
            <v>61104</v>
          </cell>
          <cell r="C1826">
            <v>1</v>
          </cell>
        </row>
        <row r="1827">
          <cell r="A1827">
            <v>3400004280</v>
          </cell>
          <cell r="B1827">
            <v>61104</v>
          </cell>
          <cell r="C1827">
            <v>1</v>
          </cell>
        </row>
        <row r="1828">
          <cell r="A1828">
            <v>3400004281</v>
          </cell>
          <cell r="B1828">
            <v>61104</v>
          </cell>
          <cell r="C1828">
            <v>1</v>
          </cell>
        </row>
        <row r="1829">
          <cell r="A1829">
            <v>3400004282</v>
          </cell>
          <cell r="B1829">
            <v>61101</v>
          </cell>
          <cell r="C1829">
            <v>1</v>
          </cell>
        </row>
        <row r="1830">
          <cell r="A1830">
            <v>3400004282</v>
          </cell>
          <cell r="B1830">
            <v>61101</v>
          </cell>
          <cell r="C1830">
            <v>1</v>
          </cell>
        </row>
        <row r="1831">
          <cell r="A1831">
            <v>3400004283</v>
          </cell>
          <cell r="B1831">
            <v>61101</v>
          </cell>
          <cell r="C1831">
            <v>1</v>
          </cell>
        </row>
        <row r="1832">
          <cell r="A1832">
            <v>3400004283</v>
          </cell>
          <cell r="B1832">
            <v>61101</v>
          </cell>
          <cell r="C1832">
            <v>1</v>
          </cell>
        </row>
        <row r="1833">
          <cell r="A1833">
            <v>3400004284</v>
          </cell>
          <cell r="B1833">
            <v>61101</v>
          </cell>
          <cell r="C1833">
            <v>1</v>
          </cell>
        </row>
        <row r="1834">
          <cell r="A1834">
            <v>3400004284</v>
          </cell>
          <cell r="B1834">
            <v>61101</v>
          </cell>
          <cell r="C1834">
            <v>1</v>
          </cell>
        </row>
        <row r="1835">
          <cell r="A1835">
            <v>3400004285</v>
          </cell>
          <cell r="B1835">
            <v>61206</v>
          </cell>
          <cell r="C1835">
            <v>1</v>
          </cell>
        </row>
        <row r="1836">
          <cell r="A1836">
            <v>3400004286</v>
          </cell>
          <cell r="B1836">
            <v>61206</v>
          </cell>
          <cell r="C1836">
            <v>1</v>
          </cell>
        </row>
        <row r="1837">
          <cell r="A1837">
            <v>3400004287</v>
          </cell>
          <cell r="B1837">
            <v>61206</v>
          </cell>
          <cell r="C1837">
            <v>1</v>
          </cell>
        </row>
        <row r="1838">
          <cell r="A1838">
            <v>3400004288</v>
          </cell>
          <cell r="B1838">
            <v>61206</v>
          </cell>
          <cell r="C1838">
            <v>1</v>
          </cell>
        </row>
        <row r="1839">
          <cell r="A1839">
            <v>3400004289</v>
          </cell>
          <cell r="B1839">
            <v>61206</v>
          </cell>
          <cell r="C1839">
            <v>1</v>
          </cell>
        </row>
        <row r="1840">
          <cell r="A1840">
            <v>3400004290</v>
          </cell>
          <cell r="B1840">
            <v>61206</v>
          </cell>
          <cell r="C1840">
            <v>1</v>
          </cell>
        </row>
        <row r="1841">
          <cell r="A1841">
            <v>3400004291</v>
          </cell>
          <cell r="B1841">
            <v>61206</v>
          </cell>
          <cell r="C1841">
            <v>1</v>
          </cell>
        </row>
        <row r="1842">
          <cell r="A1842">
            <v>3400004292</v>
          </cell>
          <cell r="B1842">
            <v>61206</v>
          </cell>
          <cell r="C1842">
            <v>1</v>
          </cell>
        </row>
        <row r="1843">
          <cell r="A1843">
            <v>3400004293</v>
          </cell>
          <cell r="B1843">
            <v>61206</v>
          </cell>
          <cell r="C1843">
            <v>1</v>
          </cell>
        </row>
        <row r="1844">
          <cell r="A1844">
            <v>3400004294</v>
          </cell>
          <cell r="B1844">
            <v>61206</v>
          </cell>
          <cell r="C1844">
            <v>1</v>
          </cell>
        </row>
        <row r="1845">
          <cell r="A1845">
            <v>3400004295</v>
          </cell>
          <cell r="B1845">
            <v>61206</v>
          </cell>
          <cell r="C1845">
            <v>1</v>
          </cell>
        </row>
        <row r="1846">
          <cell r="A1846">
            <v>3400004296</v>
          </cell>
          <cell r="B1846">
            <v>61206</v>
          </cell>
          <cell r="C1846">
            <v>1</v>
          </cell>
        </row>
        <row r="1847">
          <cell r="A1847">
            <v>3400004297</v>
          </cell>
          <cell r="B1847">
            <v>61112</v>
          </cell>
          <cell r="C1847">
            <v>1</v>
          </cell>
        </row>
        <row r="1848">
          <cell r="A1848">
            <v>3400004298</v>
          </cell>
          <cell r="B1848">
            <v>61112</v>
          </cell>
          <cell r="C1848">
            <v>1</v>
          </cell>
        </row>
        <row r="1849">
          <cell r="A1849">
            <v>3400004299</v>
          </cell>
          <cell r="B1849">
            <v>61112</v>
          </cell>
          <cell r="C1849">
            <v>1</v>
          </cell>
        </row>
        <row r="1850">
          <cell r="A1850">
            <v>3400004300</v>
          </cell>
          <cell r="B1850">
            <v>61112</v>
          </cell>
          <cell r="C1850">
            <v>1</v>
          </cell>
        </row>
        <row r="1851">
          <cell r="A1851">
            <v>3400004301</v>
          </cell>
          <cell r="B1851">
            <v>61112</v>
          </cell>
          <cell r="C1851">
            <v>1</v>
          </cell>
        </row>
        <row r="1852">
          <cell r="A1852">
            <v>3400004302</v>
          </cell>
          <cell r="B1852">
            <v>61112</v>
          </cell>
          <cell r="C1852">
            <v>1</v>
          </cell>
        </row>
        <row r="1853">
          <cell r="A1853">
            <v>3400004303</v>
          </cell>
          <cell r="B1853">
            <v>61154</v>
          </cell>
          <cell r="C1853">
            <v>1</v>
          </cell>
        </row>
        <row r="1854">
          <cell r="A1854">
            <v>3400004304</v>
          </cell>
          <cell r="B1854">
            <v>61112</v>
          </cell>
          <cell r="C1854">
            <v>1</v>
          </cell>
        </row>
        <row r="1855">
          <cell r="A1855">
            <v>3400004305</v>
          </cell>
          <cell r="B1855">
            <v>61112</v>
          </cell>
          <cell r="C1855">
            <v>1</v>
          </cell>
        </row>
        <row r="1856">
          <cell r="A1856">
            <v>3400004306</v>
          </cell>
          <cell r="B1856">
            <v>61112</v>
          </cell>
          <cell r="C1856">
            <v>1</v>
          </cell>
        </row>
        <row r="1857">
          <cell r="A1857">
            <v>3400004307</v>
          </cell>
          <cell r="B1857">
            <v>61102</v>
          </cell>
          <cell r="C1857">
            <v>1</v>
          </cell>
        </row>
        <row r="1858">
          <cell r="A1858">
            <v>3400004308</v>
          </cell>
          <cell r="B1858">
            <v>61102</v>
          </cell>
          <cell r="C1858">
            <v>1</v>
          </cell>
        </row>
        <row r="1859">
          <cell r="A1859">
            <v>3400004309</v>
          </cell>
          <cell r="B1859">
            <v>61153</v>
          </cell>
          <cell r="C1859">
            <v>1</v>
          </cell>
        </row>
        <row r="1860">
          <cell r="A1860">
            <v>3400004310</v>
          </cell>
          <cell r="B1860">
            <v>61153</v>
          </cell>
          <cell r="C1860">
            <v>1</v>
          </cell>
        </row>
        <row r="1861">
          <cell r="A1861">
            <v>3400004311</v>
          </cell>
          <cell r="B1861">
            <v>61153</v>
          </cell>
          <cell r="C1861">
            <v>1</v>
          </cell>
        </row>
        <row r="1862">
          <cell r="A1862">
            <v>3400004312</v>
          </cell>
          <cell r="B1862">
            <v>61153</v>
          </cell>
          <cell r="C1862">
            <v>1</v>
          </cell>
        </row>
        <row r="1863">
          <cell r="A1863">
            <v>3400004313</v>
          </cell>
          <cell r="B1863">
            <v>61153</v>
          </cell>
          <cell r="C1863">
            <v>1</v>
          </cell>
        </row>
        <row r="1864">
          <cell r="A1864">
            <v>3400004314</v>
          </cell>
          <cell r="B1864">
            <v>61102</v>
          </cell>
          <cell r="C1864">
            <v>1</v>
          </cell>
        </row>
        <row r="1865">
          <cell r="A1865">
            <v>3400004315</v>
          </cell>
          <cell r="B1865">
            <v>61102</v>
          </cell>
          <cell r="C1865">
            <v>1</v>
          </cell>
        </row>
        <row r="1866">
          <cell r="A1866">
            <v>3400004316</v>
          </cell>
          <cell r="B1866">
            <v>61154</v>
          </cell>
          <cell r="C1866">
            <v>1</v>
          </cell>
        </row>
        <row r="1867">
          <cell r="A1867">
            <v>3400004317</v>
          </cell>
          <cell r="B1867">
            <v>61150</v>
          </cell>
          <cell r="C1867">
            <v>1</v>
          </cell>
        </row>
        <row r="1868">
          <cell r="A1868">
            <v>3400004318</v>
          </cell>
          <cell r="B1868">
            <v>61150</v>
          </cell>
          <cell r="C1868">
            <v>1</v>
          </cell>
        </row>
        <row r="1869">
          <cell r="A1869">
            <v>3400004319</v>
          </cell>
          <cell r="B1869">
            <v>61154</v>
          </cell>
          <cell r="C1869">
            <v>1</v>
          </cell>
        </row>
        <row r="1870">
          <cell r="A1870">
            <v>3400004320</v>
          </cell>
          <cell r="B1870">
            <v>61154</v>
          </cell>
          <cell r="C1870">
            <v>1</v>
          </cell>
        </row>
        <row r="1871">
          <cell r="A1871">
            <v>3400004321</v>
          </cell>
          <cell r="B1871">
            <v>61154</v>
          </cell>
          <cell r="C1871">
            <v>1</v>
          </cell>
        </row>
        <row r="1872">
          <cell r="A1872">
            <v>3400004322</v>
          </cell>
          <cell r="B1872">
            <v>61154</v>
          </cell>
          <cell r="C1872">
            <v>1</v>
          </cell>
        </row>
        <row r="1873">
          <cell r="A1873">
            <v>3400004323</v>
          </cell>
          <cell r="B1873">
            <v>61104</v>
          </cell>
          <cell r="C1873">
            <v>1</v>
          </cell>
        </row>
        <row r="1874">
          <cell r="A1874">
            <v>3400004324</v>
          </cell>
          <cell r="B1874">
            <v>61104</v>
          </cell>
          <cell r="C1874">
            <v>1</v>
          </cell>
        </row>
        <row r="1875">
          <cell r="A1875">
            <v>3400004325</v>
          </cell>
          <cell r="B1875">
            <v>61104</v>
          </cell>
          <cell r="C1875">
            <v>1</v>
          </cell>
        </row>
        <row r="1876">
          <cell r="A1876">
            <v>3400004326</v>
          </cell>
          <cell r="B1876">
            <v>61206</v>
          </cell>
          <cell r="C1876">
            <v>1</v>
          </cell>
        </row>
        <row r="1877">
          <cell r="A1877">
            <v>3400004327</v>
          </cell>
          <cell r="B1877">
            <v>61206</v>
          </cell>
          <cell r="C1877">
            <v>1</v>
          </cell>
        </row>
        <row r="1878">
          <cell r="A1878">
            <v>3400004328</v>
          </cell>
          <cell r="B1878">
            <v>61206</v>
          </cell>
          <cell r="C1878">
            <v>1</v>
          </cell>
        </row>
        <row r="1879">
          <cell r="A1879">
            <v>3400004329</v>
          </cell>
          <cell r="B1879">
            <v>61206</v>
          </cell>
          <cell r="C1879">
            <v>1</v>
          </cell>
        </row>
        <row r="1880">
          <cell r="A1880">
            <v>3400004330</v>
          </cell>
          <cell r="B1880">
            <v>61206</v>
          </cell>
          <cell r="C1880">
            <v>1</v>
          </cell>
        </row>
        <row r="1881">
          <cell r="A1881">
            <v>3400004331</v>
          </cell>
          <cell r="B1881">
            <v>61206</v>
          </cell>
          <cell r="C1881">
            <v>1</v>
          </cell>
        </row>
        <row r="1882">
          <cell r="A1882">
            <v>3400004332</v>
          </cell>
          <cell r="B1882">
            <v>61206</v>
          </cell>
          <cell r="C1882">
            <v>1</v>
          </cell>
        </row>
        <row r="1883">
          <cell r="A1883">
            <v>3400004333</v>
          </cell>
          <cell r="B1883">
            <v>61206</v>
          </cell>
          <cell r="C1883">
            <v>1</v>
          </cell>
        </row>
        <row r="1884">
          <cell r="A1884">
            <v>3400004334</v>
          </cell>
          <cell r="B1884">
            <v>61206</v>
          </cell>
          <cell r="C1884">
            <v>1</v>
          </cell>
        </row>
        <row r="1885">
          <cell r="A1885">
            <v>3400004335</v>
          </cell>
          <cell r="B1885">
            <v>61206</v>
          </cell>
          <cell r="C1885">
            <v>1</v>
          </cell>
        </row>
        <row r="1886">
          <cell r="A1886">
            <v>3400004336</v>
          </cell>
          <cell r="B1886">
            <v>61161</v>
          </cell>
          <cell r="C1886">
            <v>2</v>
          </cell>
        </row>
        <row r="1887">
          <cell r="A1887">
            <v>3400004337</v>
          </cell>
          <cell r="B1887">
            <v>61101</v>
          </cell>
          <cell r="C1887">
            <v>1</v>
          </cell>
        </row>
        <row r="1888">
          <cell r="A1888">
            <v>3400004338</v>
          </cell>
          <cell r="B1888">
            <v>61100</v>
          </cell>
          <cell r="C1888">
            <v>1</v>
          </cell>
        </row>
        <row r="1889">
          <cell r="A1889">
            <v>3400004339</v>
          </cell>
          <cell r="B1889">
            <v>61100</v>
          </cell>
          <cell r="C1889">
            <v>1</v>
          </cell>
        </row>
        <row r="1890">
          <cell r="A1890">
            <v>3400004340</v>
          </cell>
          <cell r="B1890">
            <v>61100</v>
          </cell>
          <cell r="C1890">
            <v>1</v>
          </cell>
        </row>
        <row r="1891">
          <cell r="A1891">
            <v>3400004341</v>
          </cell>
          <cell r="B1891">
            <v>61100</v>
          </cell>
          <cell r="C1891">
            <v>1</v>
          </cell>
        </row>
        <row r="1892">
          <cell r="A1892">
            <v>3400004342</v>
          </cell>
          <cell r="B1892">
            <v>61101</v>
          </cell>
          <cell r="C1892">
            <v>1</v>
          </cell>
        </row>
        <row r="1893">
          <cell r="A1893">
            <v>3400004343</v>
          </cell>
          <cell r="B1893">
            <v>61101</v>
          </cell>
          <cell r="C1893">
            <v>1</v>
          </cell>
        </row>
        <row r="1894">
          <cell r="A1894">
            <v>3400004344</v>
          </cell>
          <cell r="B1894">
            <v>61101</v>
          </cell>
          <cell r="C1894">
            <v>1</v>
          </cell>
        </row>
        <row r="1895">
          <cell r="A1895">
            <v>3400004345</v>
          </cell>
          <cell r="B1895">
            <v>61101</v>
          </cell>
          <cell r="C1895">
            <v>1</v>
          </cell>
        </row>
        <row r="1896">
          <cell r="A1896">
            <v>3400004346</v>
          </cell>
          <cell r="B1896">
            <v>61101</v>
          </cell>
          <cell r="C1896">
            <v>1</v>
          </cell>
        </row>
        <row r="1897">
          <cell r="A1897">
            <v>3400004347</v>
          </cell>
          <cell r="B1897">
            <v>61101</v>
          </cell>
          <cell r="C1897">
            <v>1</v>
          </cell>
        </row>
        <row r="1898">
          <cell r="A1898">
            <v>3400004348</v>
          </cell>
          <cell r="B1898">
            <v>61101</v>
          </cell>
          <cell r="C1898">
            <v>1</v>
          </cell>
        </row>
        <row r="1899">
          <cell r="A1899">
            <v>3400004349</v>
          </cell>
          <cell r="B1899">
            <v>61101</v>
          </cell>
          <cell r="C1899">
            <v>1</v>
          </cell>
        </row>
        <row r="1900">
          <cell r="A1900">
            <v>3400004350</v>
          </cell>
          <cell r="B1900">
            <v>61101</v>
          </cell>
          <cell r="C1900">
            <v>1</v>
          </cell>
        </row>
        <row r="1901">
          <cell r="A1901">
            <v>3400004351</v>
          </cell>
          <cell r="B1901">
            <v>61101</v>
          </cell>
          <cell r="C1901">
            <v>1</v>
          </cell>
        </row>
        <row r="1902">
          <cell r="A1902">
            <v>3400004352</v>
          </cell>
          <cell r="B1902">
            <v>61101</v>
          </cell>
          <cell r="C1902">
            <v>1</v>
          </cell>
        </row>
        <row r="1903">
          <cell r="A1903">
            <v>3400004353</v>
          </cell>
          <cell r="B1903">
            <v>61150</v>
          </cell>
          <cell r="C1903">
            <v>1</v>
          </cell>
        </row>
        <row r="1904">
          <cell r="A1904">
            <v>3400004354</v>
          </cell>
          <cell r="B1904">
            <v>61150</v>
          </cell>
          <cell r="C1904">
            <v>1</v>
          </cell>
        </row>
        <row r="1905">
          <cell r="A1905">
            <v>3400004355</v>
          </cell>
          <cell r="B1905">
            <v>61206</v>
          </cell>
          <cell r="C1905">
            <v>1</v>
          </cell>
        </row>
        <row r="1906">
          <cell r="A1906">
            <v>3400004356</v>
          </cell>
          <cell r="B1906">
            <v>61206</v>
          </cell>
          <cell r="C1906">
            <v>1</v>
          </cell>
        </row>
        <row r="1907">
          <cell r="A1907">
            <v>3400004357</v>
          </cell>
          <cell r="B1907">
            <v>61206</v>
          </cell>
          <cell r="C1907">
            <v>1</v>
          </cell>
        </row>
        <row r="1908">
          <cell r="A1908">
            <v>3400004358</v>
          </cell>
          <cell r="B1908">
            <v>61206</v>
          </cell>
          <cell r="C1908">
            <v>1</v>
          </cell>
        </row>
        <row r="1909">
          <cell r="A1909">
            <v>3400004359</v>
          </cell>
          <cell r="B1909">
            <v>61206</v>
          </cell>
          <cell r="C1909">
            <v>100</v>
          </cell>
        </row>
        <row r="1910">
          <cell r="A1910">
            <v>3400004360</v>
          </cell>
          <cell r="B1910">
            <v>61206</v>
          </cell>
          <cell r="C1910">
            <v>131</v>
          </cell>
        </row>
        <row r="1911">
          <cell r="A1911">
            <v>3400004361</v>
          </cell>
          <cell r="B1911">
            <v>61206</v>
          </cell>
          <cell r="C1911">
            <v>122</v>
          </cell>
        </row>
        <row r="1912">
          <cell r="A1912">
            <v>3400004362</v>
          </cell>
          <cell r="B1912">
            <v>61206</v>
          </cell>
          <cell r="C1912">
            <v>180</v>
          </cell>
        </row>
        <row r="1913">
          <cell r="A1913">
            <v>3400004363</v>
          </cell>
          <cell r="B1913">
            <v>61206</v>
          </cell>
          <cell r="C1913">
            <v>188</v>
          </cell>
        </row>
        <row r="1914">
          <cell r="A1914">
            <v>3400004364</v>
          </cell>
          <cell r="B1914">
            <v>61158</v>
          </cell>
          <cell r="C1914">
            <v>1</v>
          </cell>
        </row>
        <row r="1915">
          <cell r="A1915">
            <v>3400004365</v>
          </cell>
          <cell r="B1915">
            <v>61158</v>
          </cell>
          <cell r="C1915">
            <v>1</v>
          </cell>
        </row>
        <row r="1916">
          <cell r="A1916">
            <v>3400004365</v>
          </cell>
          <cell r="B1916">
            <v>61158</v>
          </cell>
          <cell r="C1916">
            <v>1</v>
          </cell>
        </row>
        <row r="1917">
          <cell r="A1917">
            <v>3400004365</v>
          </cell>
          <cell r="B1917">
            <v>61158</v>
          </cell>
          <cell r="C1917">
            <v>1</v>
          </cell>
        </row>
        <row r="1918">
          <cell r="A1918">
            <v>3400004365</v>
          </cell>
          <cell r="B1918">
            <v>61158</v>
          </cell>
          <cell r="C1918">
            <v>1</v>
          </cell>
        </row>
        <row r="1919">
          <cell r="A1919">
            <v>3400004366</v>
          </cell>
          <cell r="B1919">
            <v>61104</v>
          </cell>
          <cell r="C1919">
            <v>1</v>
          </cell>
        </row>
        <row r="1920">
          <cell r="A1920">
            <v>3400004367</v>
          </cell>
          <cell r="B1920">
            <v>61104</v>
          </cell>
          <cell r="C1920">
            <v>4</v>
          </cell>
        </row>
        <row r="1921">
          <cell r="A1921">
            <v>3400004368</v>
          </cell>
          <cell r="B1921">
            <v>61104</v>
          </cell>
          <cell r="C1921">
            <v>1</v>
          </cell>
        </row>
        <row r="1922">
          <cell r="A1922">
            <v>3400004369</v>
          </cell>
          <cell r="B1922">
            <v>61104</v>
          </cell>
          <cell r="C1922">
            <v>1</v>
          </cell>
        </row>
        <row r="1923">
          <cell r="A1923">
            <v>3400004370</v>
          </cell>
          <cell r="B1923">
            <v>61104</v>
          </cell>
          <cell r="C1923">
            <v>1</v>
          </cell>
        </row>
        <row r="1924">
          <cell r="A1924">
            <v>3400004371</v>
          </cell>
          <cell r="B1924">
            <v>61104</v>
          </cell>
          <cell r="C1924">
            <v>1</v>
          </cell>
        </row>
        <row r="1925">
          <cell r="A1925">
            <v>3400004372</v>
          </cell>
          <cell r="B1925">
            <v>61104</v>
          </cell>
          <cell r="C1925">
            <v>1</v>
          </cell>
        </row>
        <row r="1926">
          <cell r="A1926">
            <v>3400004373</v>
          </cell>
          <cell r="B1926">
            <v>61104</v>
          </cell>
          <cell r="C1926">
            <v>1</v>
          </cell>
        </row>
        <row r="1927">
          <cell r="A1927">
            <v>3400004374</v>
          </cell>
          <cell r="B1927">
            <v>61104</v>
          </cell>
          <cell r="C1927">
            <v>1</v>
          </cell>
        </row>
        <row r="1928">
          <cell r="A1928">
            <v>3400004375</v>
          </cell>
          <cell r="B1928">
            <v>61104</v>
          </cell>
          <cell r="C1928">
            <v>1</v>
          </cell>
        </row>
        <row r="1929">
          <cell r="A1929">
            <v>3400004376</v>
          </cell>
          <cell r="B1929">
            <v>61104</v>
          </cell>
          <cell r="C1929">
            <v>1</v>
          </cell>
        </row>
        <row r="1930">
          <cell r="A1930">
            <v>3400004377</v>
          </cell>
          <cell r="B1930">
            <v>61104</v>
          </cell>
          <cell r="C1930">
            <v>1</v>
          </cell>
        </row>
        <row r="1931">
          <cell r="A1931">
            <v>3400004378</v>
          </cell>
          <cell r="B1931">
            <v>61104</v>
          </cell>
          <cell r="C1931">
            <v>2</v>
          </cell>
        </row>
        <row r="1932">
          <cell r="A1932">
            <v>3400004379</v>
          </cell>
          <cell r="B1932">
            <v>61104</v>
          </cell>
          <cell r="C1932">
            <v>1</v>
          </cell>
        </row>
        <row r="1933">
          <cell r="A1933">
            <v>3400004380</v>
          </cell>
          <cell r="B1933">
            <v>61104</v>
          </cell>
          <cell r="C1933">
            <v>1</v>
          </cell>
        </row>
        <row r="1934">
          <cell r="A1934">
            <v>3400004381</v>
          </cell>
          <cell r="B1934">
            <v>61104</v>
          </cell>
          <cell r="C1934">
            <v>1</v>
          </cell>
        </row>
        <row r="1935">
          <cell r="A1935">
            <v>3400004382</v>
          </cell>
          <cell r="B1935">
            <v>61104</v>
          </cell>
          <cell r="C1935">
            <v>1</v>
          </cell>
        </row>
        <row r="1936">
          <cell r="A1936">
            <v>3400004383</v>
          </cell>
          <cell r="B1936">
            <v>61104</v>
          </cell>
          <cell r="C1936">
            <v>1</v>
          </cell>
        </row>
        <row r="1937">
          <cell r="A1937">
            <v>3400004384</v>
          </cell>
          <cell r="B1937">
            <v>61104</v>
          </cell>
          <cell r="C1937">
            <v>1</v>
          </cell>
        </row>
        <row r="1938">
          <cell r="A1938">
            <v>3400004385</v>
          </cell>
          <cell r="B1938">
            <v>61104</v>
          </cell>
          <cell r="C1938">
            <v>1</v>
          </cell>
        </row>
        <row r="1939">
          <cell r="A1939">
            <v>3400004386</v>
          </cell>
          <cell r="B1939">
            <v>61104</v>
          </cell>
          <cell r="C1939">
            <v>1</v>
          </cell>
        </row>
        <row r="1940">
          <cell r="A1940">
            <v>3400004387</v>
          </cell>
          <cell r="B1940">
            <v>61104</v>
          </cell>
          <cell r="C1940">
            <v>1</v>
          </cell>
        </row>
        <row r="1941">
          <cell r="A1941">
            <v>3400004388</v>
          </cell>
          <cell r="B1941">
            <v>61158</v>
          </cell>
          <cell r="C1941">
            <v>1</v>
          </cell>
        </row>
        <row r="1942">
          <cell r="A1942">
            <v>3400004388</v>
          </cell>
          <cell r="B1942">
            <v>61158</v>
          </cell>
          <cell r="C1942">
            <v>1</v>
          </cell>
        </row>
        <row r="1943">
          <cell r="A1943">
            <v>3400004388</v>
          </cell>
          <cell r="B1943">
            <v>61158</v>
          </cell>
          <cell r="C1943">
            <v>1</v>
          </cell>
        </row>
        <row r="1944">
          <cell r="A1944">
            <v>3400004389</v>
          </cell>
          <cell r="B1944">
            <v>61155</v>
          </cell>
          <cell r="C1944">
            <v>1</v>
          </cell>
        </row>
        <row r="1945">
          <cell r="A1945">
            <v>3400004389</v>
          </cell>
          <cell r="B1945">
            <v>61155</v>
          </cell>
          <cell r="C1945">
            <v>1</v>
          </cell>
        </row>
        <row r="1946">
          <cell r="A1946">
            <v>3400004390</v>
          </cell>
          <cell r="B1946">
            <v>61158</v>
          </cell>
          <cell r="C1946">
            <v>1</v>
          </cell>
        </row>
        <row r="1947">
          <cell r="A1947">
            <v>3400004390</v>
          </cell>
          <cell r="B1947">
            <v>61158</v>
          </cell>
          <cell r="C1947">
            <v>1</v>
          </cell>
        </row>
        <row r="1948">
          <cell r="A1948">
            <v>3400004390</v>
          </cell>
          <cell r="B1948">
            <v>61158</v>
          </cell>
          <cell r="C1948">
            <v>1</v>
          </cell>
        </row>
        <row r="1949">
          <cell r="A1949">
            <v>3400004391</v>
          </cell>
          <cell r="B1949">
            <v>61162</v>
          </cell>
          <cell r="C1949">
            <v>1</v>
          </cell>
        </row>
        <row r="1950">
          <cell r="A1950">
            <v>3400004391</v>
          </cell>
          <cell r="B1950">
            <v>61162</v>
          </cell>
          <cell r="C1950">
            <v>1</v>
          </cell>
        </row>
        <row r="1951">
          <cell r="A1951">
            <v>3400004392</v>
          </cell>
          <cell r="B1951">
            <v>61158</v>
          </cell>
          <cell r="C1951">
            <v>1</v>
          </cell>
        </row>
        <row r="1952">
          <cell r="A1952">
            <v>3400004392</v>
          </cell>
          <cell r="B1952">
            <v>61158</v>
          </cell>
          <cell r="C1952">
            <v>1</v>
          </cell>
        </row>
        <row r="1953">
          <cell r="A1953">
            <v>3400004393</v>
          </cell>
          <cell r="B1953">
            <v>61112</v>
          </cell>
          <cell r="C1953">
            <v>1</v>
          </cell>
        </row>
        <row r="1954">
          <cell r="A1954">
            <v>3400004394</v>
          </cell>
          <cell r="B1954">
            <v>61155</v>
          </cell>
          <cell r="C1954">
            <v>1</v>
          </cell>
        </row>
        <row r="1955">
          <cell r="A1955">
            <v>3400004395</v>
          </cell>
          <cell r="B1955">
            <v>61156</v>
          </cell>
          <cell r="C1955">
            <v>1</v>
          </cell>
        </row>
        <row r="1956">
          <cell r="A1956">
            <v>3400004396</v>
          </cell>
          <cell r="B1956">
            <v>61156</v>
          </cell>
          <cell r="C1956">
            <v>1</v>
          </cell>
        </row>
        <row r="1957">
          <cell r="A1957">
            <v>3400004397</v>
          </cell>
          <cell r="B1957">
            <v>61156</v>
          </cell>
          <cell r="C1957">
            <v>1</v>
          </cell>
        </row>
        <row r="1958">
          <cell r="A1958">
            <v>3400004398</v>
          </cell>
          <cell r="B1958">
            <v>61156</v>
          </cell>
          <cell r="C1958">
            <v>1</v>
          </cell>
        </row>
        <row r="1959">
          <cell r="A1959">
            <v>3400004399</v>
          </cell>
          <cell r="B1959">
            <v>61156</v>
          </cell>
          <cell r="C1959">
            <v>1</v>
          </cell>
        </row>
        <row r="1960">
          <cell r="A1960">
            <v>3400004400</v>
          </cell>
          <cell r="B1960">
            <v>61156</v>
          </cell>
          <cell r="C1960">
            <v>1</v>
          </cell>
        </row>
        <row r="1961">
          <cell r="A1961">
            <v>3400004401</v>
          </cell>
          <cell r="B1961">
            <v>61156</v>
          </cell>
          <cell r="C1961">
            <v>1</v>
          </cell>
        </row>
        <row r="1962">
          <cell r="A1962">
            <v>3400004402</v>
          </cell>
          <cell r="B1962">
            <v>61156</v>
          </cell>
          <cell r="C1962">
            <v>1</v>
          </cell>
        </row>
        <row r="1963">
          <cell r="A1963">
            <v>3400004403</v>
          </cell>
          <cell r="B1963">
            <v>61206</v>
          </cell>
          <cell r="C1963">
            <v>1</v>
          </cell>
        </row>
        <row r="1964">
          <cell r="A1964">
            <v>3400004404</v>
          </cell>
          <cell r="B1964">
            <v>61156</v>
          </cell>
          <cell r="C1964">
            <v>1</v>
          </cell>
        </row>
        <row r="1965">
          <cell r="A1965">
            <v>3400004405</v>
          </cell>
          <cell r="B1965">
            <v>61156</v>
          </cell>
          <cell r="C1965">
            <v>1</v>
          </cell>
        </row>
        <row r="1966">
          <cell r="A1966">
            <v>3400004406</v>
          </cell>
          <cell r="B1966">
            <v>61156</v>
          </cell>
          <cell r="C1966">
            <v>1</v>
          </cell>
        </row>
        <row r="1967">
          <cell r="A1967">
            <v>3400004407</v>
          </cell>
          <cell r="B1967">
            <v>61156</v>
          </cell>
          <cell r="C1967">
            <v>1</v>
          </cell>
        </row>
        <row r="1968">
          <cell r="A1968">
            <v>3400004408</v>
          </cell>
          <cell r="B1968">
            <v>61156</v>
          </cell>
          <cell r="C1968">
            <v>1</v>
          </cell>
        </row>
        <row r="1969">
          <cell r="A1969">
            <v>3400004409</v>
          </cell>
          <cell r="B1969">
            <v>61156</v>
          </cell>
          <cell r="C1969">
            <v>1</v>
          </cell>
        </row>
        <row r="1970">
          <cell r="A1970">
            <v>3400004410</v>
          </cell>
          <cell r="B1970">
            <v>61156</v>
          </cell>
          <cell r="C1970">
            <v>1</v>
          </cell>
        </row>
        <row r="1971">
          <cell r="A1971">
            <v>3400004411</v>
          </cell>
          <cell r="B1971">
            <v>61112</v>
          </cell>
          <cell r="C1971">
            <v>1</v>
          </cell>
        </row>
        <row r="1972">
          <cell r="A1972">
            <v>3400004412</v>
          </cell>
          <cell r="B1972">
            <v>61156</v>
          </cell>
          <cell r="C1972">
            <v>1</v>
          </cell>
        </row>
        <row r="1973">
          <cell r="A1973">
            <v>3400004413</v>
          </cell>
          <cell r="B1973">
            <v>61206</v>
          </cell>
          <cell r="C1973">
            <v>1</v>
          </cell>
        </row>
        <row r="1974">
          <cell r="A1974">
            <v>3400004414</v>
          </cell>
          <cell r="B1974">
            <v>61206</v>
          </cell>
          <cell r="C1974">
            <v>1</v>
          </cell>
        </row>
        <row r="1975">
          <cell r="A1975">
            <v>3400004415</v>
          </cell>
          <cell r="B1975">
            <v>61208</v>
          </cell>
          <cell r="C1975">
            <v>1</v>
          </cell>
        </row>
        <row r="1976">
          <cell r="A1976">
            <v>3400004416</v>
          </cell>
          <cell r="B1976">
            <v>61208</v>
          </cell>
          <cell r="C1976">
            <v>1</v>
          </cell>
        </row>
        <row r="1977">
          <cell r="A1977">
            <v>3400004417</v>
          </cell>
          <cell r="B1977">
            <v>61208</v>
          </cell>
          <cell r="C1977">
            <v>1</v>
          </cell>
        </row>
        <row r="1978">
          <cell r="A1978">
            <v>3400004418</v>
          </cell>
          <cell r="B1978">
            <v>61208</v>
          </cell>
          <cell r="C1978">
            <v>1</v>
          </cell>
        </row>
        <row r="1979">
          <cell r="A1979">
            <v>3400004419</v>
          </cell>
          <cell r="B1979">
            <v>61206</v>
          </cell>
          <cell r="C1979">
            <v>1</v>
          </cell>
        </row>
        <row r="1980">
          <cell r="A1980">
            <v>3400004420</v>
          </cell>
          <cell r="B1980">
            <v>61104</v>
          </cell>
          <cell r="C1980">
            <v>1</v>
          </cell>
        </row>
        <row r="1981">
          <cell r="A1981">
            <v>3400004421</v>
          </cell>
          <cell r="B1981">
            <v>61104</v>
          </cell>
          <cell r="C1981">
            <v>1</v>
          </cell>
        </row>
        <row r="1982">
          <cell r="A1982">
            <v>3400004422</v>
          </cell>
          <cell r="B1982">
            <v>61104</v>
          </cell>
          <cell r="C1982">
            <v>1</v>
          </cell>
        </row>
        <row r="1983">
          <cell r="A1983">
            <v>3400004423</v>
          </cell>
          <cell r="B1983">
            <v>61158</v>
          </cell>
          <cell r="C1983">
            <v>1</v>
          </cell>
        </row>
        <row r="1984">
          <cell r="A1984">
            <v>3400004423</v>
          </cell>
          <cell r="B1984">
            <v>61206</v>
          </cell>
          <cell r="C1984">
            <v>1</v>
          </cell>
        </row>
        <row r="1985">
          <cell r="A1985">
            <v>3400004424</v>
          </cell>
          <cell r="B1985">
            <v>61101</v>
          </cell>
          <cell r="C1985">
            <v>1</v>
          </cell>
        </row>
        <row r="1986">
          <cell r="A1986">
            <v>3400004425</v>
          </cell>
          <cell r="B1986">
            <v>61104</v>
          </cell>
          <cell r="C1986">
            <v>15</v>
          </cell>
        </row>
        <row r="1987">
          <cell r="A1987">
            <v>3400004426</v>
          </cell>
          <cell r="B1987">
            <v>61206</v>
          </cell>
          <cell r="C1987">
            <v>1</v>
          </cell>
        </row>
        <row r="1988">
          <cell r="A1988">
            <v>3400004427</v>
          </cell>
          <cell r="B1988">
            <v>61107</v>
          </cell>
          <cell r="C1988">
            <v>1</v>
          </cell>
        </row>
        <row r="1989">
          <cell r="A1989">
            <v>3400004428</v>
          </cell>
          <cell r="B1989">
            <v>61156</v>
          </cell>
          <cell r="C1989">
            <v>1</v>
          </cell>
        </row>
        <row r="1990">
          <cell r="A1990">
            <v>3400004429</v>
          </cell>
          <cell r="B1990">
            <v>61158</v>
          </cell>
          <cell r="C1990">
            <v>1</v>
          </cell>
        </row>
        <row r="1991">
          <cell r="A1991">
            <v>3400004430</v>
          </cell>
          <cell r="B1991">
            <v>61158</v>
          </cell>
          <cell r="C1991">
            <v>1</v>
          </cell>
        </row>
        <row r="1992">
          <cell r="A1992">
            <v>3400004431</v>
          </cell>
          <cell r="B1992">
            <v>61206</v>
          </cell>
          <cell r="C1992">
            <v>5</v>
          </cell>
        </row>
        <row r="1993">
          <cell r="A1993">
            <v>3400004432</v>
          </cell>
          <cell r="B1993">
            <v>61158</v>
          </cell>
          <cell r="C1993">
            <v>4</v>
          </cell>
        </row>
        <row r="1994">
          <cell r="A1994">
            <v>3400004433</v>
          </cell>
          <cell r="B1994">
            <v>61116</v>
          </cell>
          <cell r="C1994">
            <v>1</v>
          </cell>
        </row>
        <row r="1995">
          <cell r="A1995">
            <v>3400004434</v>
          </cell>
          <cell r="B1995">
            <v>61116</v>
          </cell>
          <cell r="C1995">
            <v>1</v>
          </cell>
        </row>
        <row r="1996">
          <cell r="A1996">
            <v>3400004435</v>
          </cell>
          <cell r="B1996">
            <v>61155</v>
          </cell>
          <cell r="C1996">
            <v>1</v>
          </cell>
        </row>
        <row r="1997">
          <cell r="A1997">
            <v>3400004436</v>
          </cell>
          <cell r="B1997">
            <v>61154</v>
          </cell>
          <cell r="C1997">
            <v>4</v>
          </cell>
        </row>
        <row r="1998">
          <cell r="A1998">
            <v>3400004437</v>
          </cell>
          <cell r="B1998">
            <v>61151</v>
          </cell>
          <cell r="C1998">
            <v>1</v>
          </cell>
        </row>
        <row r="1999">
          <cell r="A1999">
            <v>3400004438</v>
          </cell>
          <cell r="B1999">
            <v>61151</v>
          </cell>
          <cell r="C1999">
            <v>1</v>
          </cell>
        </row>
        <row r="2000">
          <cell r="A2000">
            <v>3400004439</v>
          </cell>
          <cell r="B2000">
            <v>61151</v>
          </cell>
          <cell r="C2000">
            <v>1</v>
          </cell>
        </row>
        <row r="2001">
          <cell r="A2001">
            <v>3400004440</v>
          </cell>
          <cell r="B2001">
            <v>61151</v>
          </cell>
          <cell r="C2001">
            <v>1</v>
          </cell>
        </row>
        <row r="2002">
          <cell r="A2002">
            <v>3400004441</v>
          </cell>
          <cell r="B2002">
            <v>61151</v>
          </cell>
          <cell r="C2002">
            <v>1</v>
          </cell>
        </row>
        <row r="2003">
          <cell r="A2003">
            <v>3400004442</v>
          </cell>
          <cell r="B2003">
            <v>61151</v>
          </cell>
          <cell r="C2003">
            <v>1</v>
          </cell>
        </row>
        <row r="2004">
          <cell r="A2004">
            <v>3400004443</v>
          </cell>
          <cell r="B2004">
            <v>61151</v>
          </cell>
          <cell r="C2004">
            <v>1</v>
          </cell>
        </row>
        <row r="2005">
          <cell r="A2005">
            <v>3400004444</v>
          </cell>
          <cell r="B2005">
            <v>61151</v>
          </cell>
          <cell r="C2005">
            <v>1</v>
          </cell>
        </row>
        <row r="2006">
          <cell r="A2006">
            <v>3400004445</v>
          </cell>
          <cell r="B2006">
            <v>61151</v>
          </cell>
          <cell r="C2006">
            <v>1</v>
          </cell>
        </row>
        <row r="2007">
          <cell r="A2007">
            <v>3400004446</v>
          </cell>
          <cell r="B2007">
            <v>61104</v>
          </cell>
          <cell r="C2007">
            <v>5</v>
          </cell>
        </row>
        <row r="2008">
          <cell r="A2008">
            <v>3400004447</v>
          </cell>
          <cell r="B2008">
            <v>61159</v>
          </cell>
          <cell r="C2008">
            <v>1</v>
          </cell>
        </row>
        <row r="2009">
          <cell r="A2009">
            <v>3400004448</v>
          </cell>
          <cell r="B2009">
            <v>61159</v>
          </cell>
          <cell r="C2009">
            <v>1</v>
          </cell>
        </row>
        <row r="2010">
          <cell r="A2010">
            <v>3400004449</v>
          </cell>
          <cell r="B2010">
            <v>61155</v>
          </cell>
          <cell r="C2010">
            <v>1</v>
          </cell>
        </row>
        <row r="2011">
          <cell r="A2011">
            <v>3400004450</v>
          </cell>
          <cell r="B2011">
            <v>61150</v>
          </cell>
          <cell r="C2011">
            <v>1</v>
          </cell>
        </row>
        <row r="2012">
          <cell r="A2012">
            <v>3400004451</v>
          </cell>
          <cell r="B2012">
            <v>61104</v>
          </cell>
          <cell r="C2012">
            <v>15</v>
          </cell>
        </row>
        <row r="2013">
          <cell r="A2013">
            <v>3400004452</v>
          </cell>
          <cell r="B2013">
            <v>61157</v>
          </cell>
          <cell r="C2013">
            <v>1</v>
          </cell>
        </row>
        <row r="2014">
          <cell r="A2014">
            <v>3400004452</v>
          </cell>
          <cell r="B2014">
            <v>61157</v>
          </cell>
          <cell r="C2014">
            <v>1</v>
          </cell>
        </row>
        <row r="2015">
          <cell r="A2015">
            <v>3400004453</v>
          </cell>
          <cell r="B2015">
            <v>61206</v>
          </cell>
          <cell r="C2015">
            <v>1</v>
          </cell>
        </row>
        <row r="2016">
          <cell r="A2016">
            <v>3400004454</v>
          </cell>
          <cell r="B2016">
            <v>61153</v>
          </cell>
          <cell r="C2016">
            <v>1</v>
          </cell>
        </row>
        <row r="2017">
          <cell r="A2017">
            <v>3400004455</v>
          </cell>
          <cell r="B2017">
            <v>61206</v>
          </cell>
          <cell r="C2017">
            <v>3</v>
          </cell>
        </row>
        <row r="2018">
          <cell r="A2018">
            <v>3400004456</v>
          </cell>
          <cell r="B2018">
            <v>61206</v>
          </cell>
          <cell r="C2018">
            <v>1</v>
          </cell>
        </row>
        <row r="2019">
          <cell r="A2019">
            <v>3400004457</v>
          </cell>
          <cell r="B2019">
            <v>61206</v>
          </cell>
          <cell r="C2019">
            <v>2</v>
          </cell>
        </row>
        <row r="2020">
          <cell r="A2020">
            <v>3400004458</v>
          </cell>
          <cell r="B2020">
            <v>61208</v>
          </cell>
          <cell r="C2020">
            <v>1</v>
          </cell>
        </row>
        <row r="2021">
          <cell r="A2021">
            <v>3400004459</v>
          </cell>
          <cell r="B2021">
            <v>61162</v>
          </cell>
          <cell r="C2021">
            <v>1</v>
          </cell>
        </row>
        <row r="2022">
          <cell r="A2022">
            <v>3400004460</v>
          </cell>
          <cell r="B2022">
            <v>61153</v>
          </cell>
          <cell r="C2022">
            <v>1</v>
          </cell>
        </row>
        <row r="2023">
          <cell r="A2023">
            <v>3400004461</v>
          </cell>
          <cell r="B2023">
            <v>61153</v>
          </cell>
          <cell r="C2023">
            <v>1</v>
          </cell>
        </row>
        <row r="2024">
          <cell r="A2024">
            <v>3400004462</v>
          </cell>
          <cell r="B2024">
            <v>61112</v>
          </cell>
          <cell r="C2024">
            <v>1</v>
          </cell>
        </row>
        <row r="2025">
          <cell r="A2025">
            <v>3400004463</v>
          </cell>
          <cell r="B2025">
            <v>61156</v>
          </cell>
          <cell r="C2025">
            <v>1</v>
          </cell>
        </row>
        <row r="2026">
          <cell r="A2026">
            <v>3400004464</v>
          </cell>
          <cell r="B2026">
            <v>61156</v>
          </cell>
          <cell r="C2026">
            <v>1</v>
          </cell>
        </row>
        <row r="2027">
          <cell r="A2027">
            <v>3400004464</v>
          </cell>
          <cell r="B2027">
            <v>61156</v>
          </cell>
          <cell r="C2027">
            <v>1</v>
          </cell>
        </row>
        <row r="2028">
          <cell r="A2028">
            <v>3400004465</v>
          </cell>
          <cell r="B2028">
            <v>61156</v>
          </cell>
          <cell r="C2028">
            <v>1</v>
          </cell>
        </row>
        <row r="2029">
          <cell r="A2029">
            <v>3400004465</v>
          </cell>
          <cell r="B2029">
            <v>61156</v>
          </cell>
          <cell r="C2029">
            <v>1</v>
          </cell>
        </row>
        <row r="2030">
          <cell r="A2030">
            <v>3400004466</v>
          </cell>
          <cell r="B2030">
            <v>61156</v>
          </cell>
          <cell r="C2030">
            <v>1</v>
          </cell>
        </row>
        <row r="2031">
          <cell r="A2031">
            <v>3400004467</v>
          </cell>
          <cell r="B2031">
            <v>61112</v>
          </cell>
          <cell r="C2031">
            <v>1</v>
          </cell>
        </row>
        <row r="2032">
          <cell r="A2032">
            <v>3400004468</v>
          </cell>
          <cell r="B2032">
            <v>61112</v>
          </cell>
          <cell r="C2032">
            <v>1</v>
          </cell>
        </row>
        <row r="2033">
          <cell r="A2033">
            <v>3400004469</v>
          </cell>
          <cell r="B2033">
            <v>61153</v>
          </cell>
          <cell r="C2033">
            <v>1</v>
          </cell>
        </row>
        <row r="2034">
          <cell r="A2034">
            <v>3400004470</v>
          </cell>
          <cell r="B2034">
            <v>61153</v>
          </cell>
          <cell r="C2034">
            <v>1</v>
          </cell>
        </row>
        <row r="2035">
          <cell r="A2035">
            <v>3400004471</v>
          </cell>
          <cell r="B2035">
            <v>61153</v>
          </cell>
          <cell r="C2035">
            <v>1</v>
          </cell>
        </row>
        <row r="2036">
          <cell r="A2036">
            <v>3400004472</v>
          </cell>
          <cell r="B2036">
            <v>61153</v>
          </cell>
          <cell r="C2036">
            <v>1</v>
          </cell>
        </row>
        <row r="2037">
          <cell r="A2037">
            <v>3400004473</v>
          </cell>
          <cell r="B2037">
            <v>61153</v>
          </cell>
          <cell r="C2037">
            <v>1</v>
          </cell>
        </row>
        <row r="2038">
          <cell r="A2038">
            <v>3400004474</v>
          </cell>
          <cell r="B2038">
            <v>61153</v>
          </cell>
          <cell r="C2038">
            <v>1</v>
          </cell>
        </row>
        <row r="2039">
          <cell r="A2039">
            <v>3400004475</v>
          </cell>
          <cell r="B2039">
            <v>61153</v>
          </cell>
          <cell r="C2039">
            <v>1</v>
          </cell>
        </row>
        <row r="2040">
          <cell r="A2040">
            <v>3400004476</v>
          </cell>
          <cell r="B2040">
            <v>61112</v>
          </cell>
          <cell r="C2040">
            <v>1</v>
          </cell>
        </row>
        <row r="2041">
          <cell r="A2041">
            <v>3400004477</v>
          </cell>
          <cell r="B2041">
            <v>61156</v>
          </cell>
          <cell r="C2041">
            <v>1</v>
          </cell>
        </row>
        <row r="2042">
          <cell r="A2042">
            <v>3400004478</v>
          </cell>
          <cell r="B2042">
            <v>61206</v>
          </cell>
          <cell r="C2042">
            <v>1</v>
          </cell>
        </row>
        <row r="2043">
          <cell r="A2043">
            <v>3400004479</v>
          </cell>
          <cell r="B2043">
            <v>61158</v>
          </cell>
          <cell r="C2043">
            <v>1</v>
          </cell>
        </row>
        <row r="2044">
          <cell r="A2044">
            <v>3400004480</v>
          </cell>
          <cell r="B2044">
            <v>61156</v>
          </cell>
          <cell r="C2044">
            <v>1</v>
          </cell>
        </row>
        <row r="2045">
          <cell r="A2045">
            <v>3400004481</v>
          </cell>
          <cell r="B2045">
            <v>61104</v>
          </cell>
          <cell r="C2045">
            <v>1</v>
          </cell>
        </row>
        <row r="2046">
          <cell r="A2046">
            <v>3400004482</v>
          </cell>
          <cell r="B2046">
            <v>61151</v>
          </cell>
          <cell r="C2046">
            <v>16</v>
          </cell>
        </row>
        <row r="2047">
          <cell r="A2047">
            <v>3400004483</v>
          </cell>
          <cell r="B2047">
            <v>61112</v>
          </cell>
          <cell r="C2047">
            <v>1</v>
          </cell>
        </row>
        <row r="2048">
          <cell r="A2048">
            <v>3400004484</v>
          </cell>
          <cell r="B2048">
            <v>61151</v>
          </cell>
          <cell r="C2048">
            <v>1</v>
          </cell>
        </row>
        <row r="2049">
          <cell r="A2049">
            <v>3400004485</v>
          </cell>
          <cell r="B2049">
            <v>61206</v>
          </cell>
          <cell r="C2049">
            <v>22</v>
          </cell>
        </row>
        <row r="2050">
          <cell r="A2050">
            <v>3400004486</v>
          </cell>
          <cell r="B2050">
            <v>61155</v>
          </cell>
          <cell r="C2050">
            <v>1</v>
          </cell>
        </row>
        <row r="2051">
          <cell r="A2051">
            <v>3400004487</v>
          </cell>
          <cell r="B2051">
            <v>61203</v>
          </cell>
          <cell r="C2051">
            <v>1</v>
          </cell>
        </row>
        <row r="2052">
          <cell r="A2052">
            <v>3400004488</v>
          </cell>
          <cell r="B2052">
            <v>61150</v>
          </cell>
          <cell r="C2052">
            <v>24</v>
          </cell>
        </row>
        <row r="2053">
          <cell r="A2053">
            <v>3400004489</v>
          </cell>
          <cell r="B2053">
            <v>61154</v>
          </cell>
          <cell r="C2053">
            <v>1</v>
          </cell>
        </row>
        <row r="2054">
          <cell r="A2054">
            <v>3400004490</v>
          </cell>
          <cell r="B2054">
            <v>61206</v>
          </cell>
          <cell r="C2054">
            <v>1</v>
          </cell>
        </row>
        <row r="2055">
          <cell r="A2055">
            <v>3400004491</v>
          </cell>
          <cell r="B2055">
            <v>61206</v>
          </cell>
          <cell r="C2055">
            <v>1</v>
          </cell>
        </row>
        <row r="2056">
          <cell r="A2056">
            <v>3400004492</v>
          </cell>
          <cell r="B2056">
            <v>61203</v>
          </cell>
          <cell r="C2056">
            <v>1</v>
          </cell>
        </row>
        <row r="2057">
          <cell r="A2057">
            <v>3400004493</v>
          </cell>
          <cell r="B2057">
            <v>61161</v>
          </cell>
          <cell r="C2057">
            <v>1</v>
          </cell>
        </row>
        <row r="2058">
          <cell r="A2058">
            <v>3400004494</v>
          </cell>
          <cell r="B2058">
            <v>61107</v>
          </cell>
          <cell r="C2058">
            <v>2</v>
          </cell>
        </row>
        <row r="2059">
          <cell r="A2059">
            <v>3400004495</v>
          </cell>
          <cell r="B2059">
            <v>61107</v>
          </cell>
          <cell r="C2059">
            <v>1</v>
          </cell>
        </row>
        <row r="2060">
          <cell r="A2060">
            <v>3400004496</v>
          </cell>
          <cell r="B2060">
            <v>61100</v>
          </cell>
          <cell r="C2060">
            <v>1</v>
          </cell>
        </row>
        <row r="2061">
          <cell r="A2061">
            <v>3400004497</v>
          </cell>
          <cell r="B2061">
            <v>61100</v>
          </cell>
          <cell r="C2061">
            <v>1</v>
          </cell>
        </row>
        <row r="2062">
          <cell r="A2062">
            <v>3400004498</v>
          </cell>
          <cell r="B2062">
            <v>61206</v>
          </cell>
          <cell r="C2062">
            <v>1</v>
          </cell>
        </row>
        <row r="2063">
          <cell r="A2063">
            <v>3400004499</v>
          </cell>
          <cell r="B2063">
            <v>61206</v>
          </cell>
          <cell r="C2063">
            <v>1</v>
          </cell>
        </row>
        <row r="2064">
          <cell r="A2064">
            <v>3400004500</v>
          </cell>
          <cell r="B2064">
            <v>61206</v>
          </cell>
          <cell r="C2064">
            <v>1</v>
          </cell>
        </row>
        <row r="2065">
          <cell r="A2065">
            <v>3400004501</v>
          </cell>
          <cell r="B2065">
            <v>61206</v>
          </cell>
          <cell r="C2065">
            <v>1</v>
          </cell>
        </row>
        <row r="2066">
          <cell r="A2066">
            <v>3400004502</v>
          </cell>
          <cell r="B2066">
            <v>61206</v>
          </cell>
          <cell r="C2066">
            <v>1</v>
          </cell>
        </row>
        <row r="2067">
          <cell r="A2067">
            <v>3400004503</v>
          </cell>
          <cell r="B2067">
            <v>61206</v>
          </cell>
          <cell r="C2067">
            <v>86</v>
          </cell>
        </row>
        <row r="2068">
          <cell r="A2068">
            <v>3400004504</v>
          </cell>
          <cell r="B2068">
            <v>61153</v>
          </cell>
          <cell r="C2068">
            <v>1</v>
          </cell>
        </row>
        <row r="2069">
          <cell r="A2069">
            <v>3400004505</v>
          </cell>
          <cell r="B2069">
            <v>61112</v>
          </cell>
          <cell r="C2069">
            <v>1</v>
          </cell>
        </row>
        <row r="2070">
          <cell r="A2070">
            <v>3400004506</v>
          </cell>
          <cell r="B2070">
            <v>61107</v>
          </cell>
          <cell r="C2070">
            <v>1</v>
          </cell>
        </row>
        <row r="2071">
          <cell r="A2071">
            <v>3400004507</v>
          </cell>
          <cell r="B2071">
            <v>61107</v>
          </cell>
          <cell r="C2071">
            <v>1</v>
          </cell>
        </row>
        <row r="2072">
          <cell r="A2072">
            <v>3400004508</v>
          </cell>
          <cell r="B2072">
            <v>61103</v>
          </cell>
          <cell r="C2072">
            <v>1</v>
          </cell>
        </row>
        <row r="2073">
          <cell r="A2073">
            <v>3400004509</v>
          </cell>
          <cell r="B2073">
            <v>61111</v>
          </cell>
          <cell r="C2073">
            <v>1</v>
          </cell>
        </row>
        <row r="2074">
          <cell r="A2074">
            <v>3400004510</v>
          </cell>
          <cell r="B2074">
            <v>61111</v>
          </cell>
          <cell r="C2074">
            <v>1</v>
          </cell>
        </row>
        <row r="2075">
          <cell r="A2075">
            <v>3400004511</v>
          </cell>
          <cell r="B2075">
            <v>61111</v>
          </cell>
          <cell r="C2075">
            <v>1</v>
          </cell>
        </row>
        <row r="2076">
          <cell r="A2076">
            <v>3400004512</v>
          </cell>
          <cell r="B2076">
            <v>61111</v>
          </cell>
          <cell r="C2076">
            <v>1</v>
          </cell>
        </row>
        <row r="2077">
          <cell r="A2077">
            <v>3400004513</v>
          </cell>
          <cell r="B2077">
            <v>61100</v>
          </cell>
          <cell r="C2077">
            <v>1</v>
          </cell>
        </row>
        <row r="2078">
          <cell r="A2078">
            <v>3400004514</v>
          </cell>
          <cell r="B2078">
            <v>61100</v>
          </cell>
          <cell r="C2078">
            <v>1</v>
          </cell>
        </row>
        <row r="2079">
          <cell r="A2079">
            <v>3400004515</v>
          </cell>
          <cell r="B2079">
            <v>61100</v>
          </cell>
          <cell r="C2079">
            <v>1</v>
          </cell>
        </row>
        <row r="2080">
          <cell r="A2080">
            <v>3400004516</v>
          </cell>
          <cell r="B2080">
            <v>61206</v>
          </cell>
          <cell r="C2080">
            <v>1</v>
          </cell>
        </row>
        <row r="2081">
          <cell r="A2081">
            <v>3400004517</v>
          </cell>
          <cell r="B2081">
            <v>61161</v>
          </cell>
          <cell r="C2081">
            <v>1</v>
          </cell>
        </row>
        <row r="2082">
          <cell r="A2082">
            <v>3400004518</v>
          </cell>
          <cell r="B2082">
            <v>61208</v>
          </cell>
          <cell r="C2082">
            <v>1</v>
          </cell>
        </row>
        <row r="2083">
          <cell r="A2083">
            <v>3400004519</v>
          </cell>
          <cell r="B2083">
            <v>61158</v>
          </cell>
          <cell r="C2083">
            <v>1</v>
          </cell>
        </row>
        <row r="2084">
          <cell r="A2084">
            <v>3400004520</v>
          </cell>
          <cell r="B2084">
            <v>61162</v>
          </cell>
          <cell r="C2084">
            <v>1</v>
          </cell>
        </row>
        <row r="2085">
          <cell r="A2085">
            <v>3400004521</v>
          </cell>
          <cell r="B2085">
            <v>61107</v>
          </cell>
          <cell r="C2085">
            <v>1</v>
          </cell>
        </row>
        <row r="2086">
          <cell r="A2086">
            <v>3400004522</v>
          </cell>
          <cell r="B2086">
            <v>61107</v>
          </cell>
          <cell r="C2086">
            <v>1</v>
          </cell>
        </row>
        <row r="2087">
          <cell r="A2087">
            <v>3400004523</v>
          </cell>
          <cell r="B2087">
            <v>61107</v>
          </cell>
          <cell r="C2087">
            <v>1</v>
          </cell>
        </row>
        <row r="2088">
          <cell r="A2088">
            <v>3400004524</v>
          </cell>
          <cell r="B2088">
            <v>61107</v>
          </cell>
          <cell r="C2088">
            <v>1</v>
          </cell>
        </row>
        <row r="2089">
          <cell r="A2089">
            <v>3400004525</v>
          </cell>
          <cell r="B2089">
            <v>61112</v>
          </cell>
          <cell r="C2089">
            <v>1</v>
          </cell>
        </row>
        <row r="2090">
          <cell r="A2090">
            <v>3400004526</v>
          </cell>
          <cell r="B2090">
            <v>61107</v>
          </cell>
          <cell r="C2090">
            <v>1</v>
          </cell>
        </row>
        <row r="2091">
          <cell r="A2091">
            <v>3400004527</v>
          </cell>
          <cell r="B2091">
            <v>61156</v>
          </cell>
          <cell r="C2091">
            <v>1</v>
          </cell>
        </row>
        <row r="2092">
          <cell r="A2092">
            <v>3400004528</v>
          </cell>
          <cell r="B2092">
            <v>61101</v>
          </cell>
          <cell r="C2092">
            <v>1</v>
          </cell>
        </row>
        <row r="2093">
          <cell r="A2093">
            <v>3400004529</v>
          </cell>
          <cell r="B2093">
            <v>61206</v>
          </cell>
          <cell r="C2093">
            <v>13</v>
          </cell>
        </row>
        <row r="2094">
          <cell r="A2094">
            <v>3400004530</v>
          </cell>
          <cell r="B2094">
            <v>61118</v>
          </cell>
          <cell r="C2094">
            <v>1</v>
          </cell>
        </row>
        <row r="2095">
          <cell r="A2095">
            <v>3400004531</v>
          </cell>
          <cell r="B2095">
            <v>61151</v>
          </cell>
          <cell r="C2095">
            <v>2</v>
          </cell>
        </row>
        <row r="2096">
          <cell r="A2096">
            <v>3400004532</v>
          </cell>
          <cell r="B2096">
            <v>61150</v>
          </cell>
          <cell r="C2096">
            <v>1</v>
          </cell>
        </row>
        <row r="2097">
          <cell r="A2097">
            <v>3400004533</v>
          </cell>
          <cell r="B2097">
            <v>61208</v>
          </cell>
          <cell r="C2097">
            <v>1</v>
          </cell>
        </row>
        <row r="2098">
          <cell r="A2098">
            <v>3400004534</v>
          </cell>
          <cell r="B2098">
            <v>61206</v>
          </cell>
          <cell r="C2098">
            <v>1</v>
          </cell>
        </row>
        <row r="2099">
          <cell r="A2099">
            <v>3400004535</v>
          </cell>
          <cell r="B2099">
            <v>61118</v>
          </cell>
          <cell r="C2099">
            <v>1</v>
          </cell>
        </row>
        <row r="2100">
          <cell r="A2100">
            <v>3400004536</v>
          </cell>
          <cell r="B2100">
            <v>61155</v>
          </cell>
          <cell r="C2100">
            <v>1</v>
          </cell>
        </row>
        <row r="2101">
          <cell r="A2101">
            <v>3400004537</v>
          </cell>
          <cell r="B2101">
            <v>61208</v>
          </cell>
          <cell r="C2101">
            <v>1</v>
          </cell>
        </row>
        <row r="2102">
          <cell r="A2102">
            <v>3400004538</v>
          </cell>
          <cell r="B2102">
            <v>61118</v>
          </cell>
          <cell r="C2102">
            <v>1</v>
          </cell>
        </row>
        <row r="2103">
          <cell r="A2103">
            <v>3400004539</v>
          </cell>
          <cell r="B2103">
            <v>61108</v>
          </cell>
          <cell r="C2103">
            <v>10</v>
          </cell>
        </row>
        <row r="2104">
          <cell r="A2104">
            <v>3400004540</v>
          </cell>
          <cell r="B2104">
            <v>61108</v>
          </cell>
          <cell r="C2104">
            <v>30</v>
          </cell>
        </row>
        <row r="2105">
          <cell r="A2105">
            <v>3400004541</v>
          </cell>
          <cell r="B2105">
            <v>61158</v>
          </cell>
          <cell r="C2105">
            <v>1</v>
          </cell>
        </row>
        <row r="2106">
          <cell r="A2106">
            <v>3400004542</v>
          </cell>
          <cell r="B2106">
            <v>61158</v>
          </cell>
          <cell r="C2106">
            <v>1</v>
          </cell>
        </row>
        <row r="2107">
          <cell r="A2107">
            <v>3400004542</v>
          </cell>
          <cell r="B2107">
            <v>61158</v>
          </cell>
          <cell r="C2107">
            <v>1</v>
          </cell>
        </row>
        <row r="2108">
          <cell r="A2108">
            <v>3400004543</v>
          </cell>
          <cell r="B2108">
            <v>61152</v>
          </cell>
          <cell r="C2108">
            <v>1</v>
          </cell>
        </row>
        <row r="2109">
          <cell r="A2109">
            <v>3400004544</v>
          </cell>
          <cell r="B2109">
            <v>61161</v>
          </cell>
          <cell r="C2109">
            <v>1</v>
          </cell>
        </row>
        <row r="2110">
          <cell r="A2110">
            <v>3400004545</v>
          </cell>
          <cell r="B2110">
            <v>61116</v>
          </cell>
          <cell r="C2110">
            <v>1</v>
          </cell>
        </row>
        <row r="2111">
          <cell r="A2111">
            <v>3400004546</v>
          </cell>
          <cell r="B2111">
            <v>61155</v>
          </cell>
          <cell r="C2111">
            <v>1</v>
          </cell>
        </row>
        <row r="2112">
          <cell r="A2112">
            <v>3400004547</v>
          </cell>
          <cell r="B2112">
            <v>61155</v>
          </cell>
          <cell r="C2112">
            <v>1</v>
          </cell>
        </row>
        <row r="2113">
          <cell r="A2113">
            <v>3400004548</v>
          </cell>
          <cell r="B2113">
            <v>61108</v>
          </cell>
          <cell r="C2113">
            <v>1</v>
          </cell>
        </row>
        <row r="2114">
          <cell r="A2114">
            <v>3400004549</v>
          </cell>
          <cell r="B2114">
            <v>61107</v>
          </cell>
          <cell r="C2114">
            <v>1</v>
          </cell>
        </row>
        <row r="2115">
          <cell r="A2115">
            <v>3400004550</v>
          </cell>
          <cell r="B2115">
            <v>61151</v>
          </cell>
          <cell r="C2115">
            <v>1</v>
          </cell>
        </row>
        <row r="2116">
          <cell r="A2116">
            <v>3400004551</v>
          </cell>
          <cell r="B2116">
            <v>61107</v>
          </cell>
          <cell r="C2116">
            <v>1</v>
          </cell>
        </row>
        <row r="2117">
          <cell r="A2117">
            <v>3400004552</v>
          </cell>
          <cell r="B2117">
            <v>61107</v>
          </cell>
          <cell r="C2117">
            <v>1</v>
          </cell>
        </row>
        <row r="2118">
          <cell r="A2118">
            <v>3400004553</v>
          </cell>
          <cell r="B2118">
            <v>61107</v>
          </cell>
          <cell r="C2118">
            <v>1</v>
          </cell>
        </row>
        <row r="2119">
          <cell r="A2119">
            <v>3400004554</v>
          </cell>
          <cell r="B2119">
            <v>61107</v>
          </cell>
          <cell r="C2119">
            <v>1</v>
          </cell>
        </row>
        <row r="2120">
          <cell r="A2120">
            <v>3400004555</v>
          </cell>
          <cell r="B2120">
            <v>61107</v>
          </cell>
          <cell r="C2120">
            <v>1</v>
          </cell>
        </row>
        <row r="2121">
          <cell r="A2121">
            <v>3400004556</v>
          </cell>
          <cell r="B2121">
            <v>61107</v>
          </cell>
          <cell r="C2121">
            <v>1</v>
          </cell>
        </row>
        <row r="2122">
          <cell r="A2122">
            <v>3400004557</v>
          </cell>
          <cell r="B2122">
            <v>61206</v>
          </cell>
          <cell r="C2122">
            <v>1</v>
          </cell>
        </row>
        <row r="2123">
          <cell r="A2123">
            <v>3400004558</v>
          </cell>
          <cell r="B2123">
            <v>61107</v>
          </cell>
          <cell r="C2123">
            <v>1</v>
          </cell>
        </row>
        <row r="2124">
          <cell r="A2124">
            <v>3400004559</v>
          </cell>
          <cell r="B2124">
            <v>61206</v>
          </cell>
          <cell r="C2124">
            <v>1</v>
          </cell>
        </row>
        <row r="2125">
          <cell r="A2125">
            <v>3400004560</v>
          </cell>
          <cell r="B2125">
            <v>61107</v>
          </cell>
          <cell r="C2125">
            <v>1</v>
          </cell>
        </row>
        <row r="2126">
          <cell r="A2126">
            <v>3400004561</v>
          </cell>
          <cell r="B2126">
            <v>61109</v>
          </cell>
          <cell r="C2126">
            <v>1</v>
          </cell>
        </row>
        <row r="2127">
          <cell r="A2127">
            <v>3400004562</v>
          </cell>
          <cell r="B2127">
            <v>61109</v>
          </cell>
          <cell r="C2127">
            <v>1</v>
          </cell>
        </row>
        <row r="2128">
          <cell r="A2128">
            <v>3400004563</v>
          </cell>
          <cell r="B2128">
            <v>61109</v>
          </cell>
          <cell r="C2128">
            <v>1</v>
          </cell>
        </row>
        <row r="2129">
          <cell r="A2129">
            <v>3400004564</v>
          </cell>
          <cell r="B2129">
            <v>61109</v>
          </cell>
          <cell r="C2129">
            <v>1</v>
          </cell>
        </row>
        <row r="2130">
          <cell r="A2130">
            <v>3400004565</v>
          </cell>
          <cell r="B2130">
            <v>61104</v>
          </cell>
          <cell r="C2130">
            <v>1</v>
          </cell>
        </row>
        <row r="2131">
          <cell r="A2131">
            <v>3400004566</v>
          </cell>
          <cell r="B2131">
            <v>61112</v>
          </cell>
          <cell r="C2131">
            <v>1</v>
          </cell>
        </row>
        <row r="2132">
          <cell r="A2132">
            <v>3400004567</v>
          </cell>
          <cell r="B2132">
            <v>61107</v>
          </cell>
          <cell r="C2132">
            <v>1</v>
          </cell>
        </row>
        <row r="2133">
          <cell r="A2133">
            <v>3400004568</v>
          </cell>
          <cell r="B2133">
            <v>61107</v>
          </cell>
          <cell r="C2133">
            <v>1</v>
          </cell>
        </row>
        <row r="2134">
          <cell r="A2134">
            <v>3400004569</v>
          </cell>
          <cell r="B2134">
            <v>61107</v>
          </cell>
          <cell r="C2134">
            <v>1</v>
          </cell>
        </row>
        <row r="2135">
          <cell r="A2135">
            <v>3400004570</v>
          </cell>
          <cell r="B2135">
            <v>61108</v>
          </cell>
          <cell r="C2135">
            <v>2</v>
          </cell>
        </row>
        <row r="2136">
          <cell r="A2136">
            <v>3400004571</v>
          </cell>
          <cell r="B2136">
            <v>61107</v>
          </cell>
          <cell r="C2136">
            <v>2</v>
          </cell>
        </row>
        <row r="2137">
          <cell r="A2137">
            <v>3400004572</v>
          </cell>
          <cell r="B2137">
            <v>61107</v>
          </cell>
          <cell r="C2137">
            <v>2</v>
          </cell>
        </row>
        <row r="2138">
          <cell r="A2138">
            <v>3400004573</v>
          </cell>
          <cell r="B2138">
            <v>61102</v>
          </cell>
          <cell r="C2138">
            <v>1</v>
          </cell>
        </row>
        <row r="2139">
          <cell r="A2139">
            <v>3400004574</v>
          </cell>
          <cell r="B2139">
            <v>61107</v>
          </cell>
          <cell r="C2139">
            <v>2</v>
          </cell>
        </row>
        <row r="2140">
          <cell r="A2140">
            <v>3400004575</v>
          </cell>
          <cell r="B2140">
            <v>61107</v>
          </cell>
          <cell r="C2140">
            <v>1</v>
          </cell>
        </row>
        <row r="2141">
          <cell r="A2141">
            <v>3400004576</v>
          </cell>
          <cell r="B2141">
            <v>61107</v>
          </cell>
          <cell r="C2141">
            <v>2</v>
          </cell>
        </row>
        <row r="2142">
          <cell r="A2142">
            <v>3400004577</v>
          </cell>
          <cell r="B2142">
            <v>61107</v>
          </cell>
          <cell r="C2142">
            <v>2</v>
          </cell>
        </row>
        <row r="2143">
          <cell r="A2143">
            <v>3400004578</v>
          </cell>
          <cell r="B2143">
            <v>61107</v>
          </cell>
          <cell r="C2143">
            <v>1</v>
          </cell>
        </row>
        <row r="2144">
          <cell r="A2144">
            <v>3400004579</v>
          </cell>
          <cell r="B2144">
            <v>61107</v>
          </cell>
          <cell r="C2144">
            <v>10</v>
          </cell>
        </row>
        <row r="2145">
          <cell r="A2145">
            <v>3400004580</v>
          </cell>
          <cell r="B2145">
            <v>61107</v>
          </cell>
          <cell r="C2145">
            <v>2</v>
          </cell>
        </row>
        <row r="2146">
          <cell r="A2146">
            <v>3400004581</v>
          </cell>
          <cell r="B2146">
            <v>61107</v>
          </cell>
          <cell r="C2146">
            <v>2</v>
          </cell>
        </row>
        <row r="2147">
          <cell r="A2147">
            <v>3400004582</v>
          </cell>
          <cell r="B2147">
            <v>61107</v>
          </cell>
          <cell r="C2147">
            <v>4</v>
          </cell>
        </row>
        <row r="2148">
          <cell r="A2148">
            <v>3400004583</v>
          </cell>
          <cell r="B2148">
            <v>61107</v>
          </cell>
          <cell r="C2148">
            <v>2</v>
          </cell>
        </row>
        <row r="2149">
          <cell r="A2149">
            <v>3400004584</v>
          </cell>
          <cell r="B2149">
            <v>61107</v>
          </cell>
          <cell r="C2149">
            <v>2</v>
          </cell>
        </row>
        <row r="2150">
          <cell r="A2150">
            <v>3400004585</v>
          </cell>
          <cell r="B2150">
            <v>61107</v>
          </cell>
          <cell r="C2150">
            <v>12</v>
          </cell>
        </row>
        <row r="2151">
          <cell r="A2151">
            <v>3400004586</v>
          </cell>
          <cell r="B2151">
            <v>61100</v>
          </cell>
          <cell r="C2151">
            <v>1</v>
          </cell>
        </row>
        <row r="2152">
          <cell r="A2152">
            <v>3400004587</v>
          </cell>
          <cell r="B2152">
            <v>61100</v>
          </cell>
          <cell r="C2152">
            <v>1</v>
          </cell>
        </row>
        <row r="2153">
          <cell r="A2153">
            <v>3400004588</v>
          </cell>
          <cell r="B2153">
            <v>61100</v>
          </cell>
          <cell r="C2153">
            <v>1</v>
          </cell>
        </row>
        <row r="2154">
          <cell r="A2154">
            <v>3400004589</v>
          </cell>
          <cell r="B2154">
            <v>61100</v>
          </cell>
          <cell r="C2154">
            <v>1</v>
          </cell>
        </row>
        <row r="2155">
          <cell r="A2155">
            <v>3400004590</v>
          </cell>
          <cell r="B2155">
            <v>61100</v>
          </cell>
          <cell r="C2155">
            <v>1</v>
          </cell>
        </row>
        <row r="2156">
          <cell r="A2156">
            <v>3400004591</v>
          </cell>
          <cell r="B2156">
            <v>61100</v>
          </cell>
          <cell r="C2156">
            <v>1</v>
          </cell>
        </row>
        <row r="2157">
          <cell r="A2157">
            <v>3400004592</v>
          </cell>
          <cell r="B2157">
            <v>61100</v>
          </cell>
          <cell r="C2157">
            <v>1</v>
          </cell>
        </row>
        <row r="2158">
          <cell r="A2158">
            <v>3400004593</v>
          </cell>
          <cell r="B2158">
            <v>61101</v>
          </cell>
          <cell r="C2158">
            <v>1</v>
          </cell>
        </row>
        <row r="2159">
          <cell r="A2159">
            <v>3400004594</v>
          </cell>
          <cell r="B2159">
            <v>61103</v>
          </cell>
          <cell r="C2159">
            <v>1</v>
          </cell>
        </row>
        <row r="2160">
          <cell r="A2160">
            <v>3400004595</v>
          </cell>
          <cell r="B2160">
            <v>61150</v>
          </cell>
          <cell r="C2160">
            <v>1</v>
          </cell>
        </row>
        <row r="2161">
          <cell r="A2161">
            <v>3400004596</v>
          </cell>
          <cell r="B2161">
            <v>61150</v>
          </cell>
          <cell r="C2161">
            <v>1</v>
          </cell>
        </row>
        <row r="2162">
          <cell r="A2162">
            <v>3400004597</v>
          </cell>
          <cell r="B2162">
            <v>61150</v>
          </cell>
          <cell r="C2162">
            <v>1</v>
          </cell>
        </row>
        <row r="2163">
          <cell r="A2163">
            <v>3400004598</v>
          </cell>
          <cell r="B2163">
            <v>61100</v>
          </cell>
          <cell r="C2163">
            <v>1</v>
          </cell>
        </row>
        <row r="2164">
          <cell r="A2164">
            <v>3400004599</v>
          </cell>
          <cell r="B2164">
            <v>61107</v>
          </cell>
          <cell r="C2164">
            <v>1</v>
          </cell>
        </row>
        <row r="2165">
          <cell r="A2165">
            <v>3400004600</v>
          </cell>
          <cell r="B2165">
            <v>61107</v>
          </cell>
          <cell r="C2165">
            <v>1</v>
          </cell>
        </row>
        <row r="2166">
          <cell r="A2166">
            <v>3400004601</v>
          </cell>
          <cell r="B2166">
            <v>61107</v>
          </cell>
          <cell r="C2166">
            <v>1</v>
          </cell>
        </row>
        <row r="2167">
          <cell r="A2167">
            <v>3400004602</v>
          </cell>
          <cell r="B2167">
            <v>61107</v>
          </cell>
          <cell r="C2167">
            <v>1</v>
          </cell>
        </row>
        <row r="2168">
          <cell r="A2168">
            <v>3400004603</v>
          </cell>
          <cell r="B2168">
            <v>61107</v>
          </cell>
          <cell r="C2168">
            <v>1</v>
          </cell>
        </row>
        <row r="2169">
          <cell r="A2169">
            <v>3400004604</v>
          </cell>
          <cell r="B2169">
            <v>61107</v>
          </cell>
          <cell r="C2169">
            <v>2</v>
          </cell>
        </row>
        <row r="2170">
          <cell r="A2170">
            <v>3400004605</v>
          </cell>
          <cell r="B2170">
            <v>61107</v>
          </cell>
          <cell r="C2170">
            <v>6</v>
          </cell>
        </row>
        <row r="2171">
          <cell r="A2171">
            <v>3400004606</v>
          </cell>
          <cell r="B2171">
            <v>61107</v>
          </cell>
          <cell r="C2171">
            <v>1</v>
          </cell>
        </row>
        <row r="2172">
          <cell r="A2172">
            <v>3400004607</v>
          </cell>
          <cell r="B2172">
            <v>61108</v>
          </cell>
          <cell r="C2172">
            <v>1</v>
          </cell>
        </row>
        <row r="2173">
          <cell r="A2173">
            <v>3400004608</v>
          </cell>
          <cell r="B2173">
            <v>61107</v>
          </cell>
          <cell r="C2173">
            <v>1</v>
          </cell>
        </row>
        <row r="2174">
          <cell r="A2174">
            <v>3400004609</v>
          </cell>
          <cell r="B2174">
            <v>61107</v>
          </cell>
          <cell r="C2174">
            <v>1</v>
          </cell>
        </row>
        <row r="2175">
          <cell r="A2175">
            <v>3400004610</v>
          </cell>
          <cell r="B2175">
            <v>61107</v>
          </cell>
          <cell r="C2175">
            <v>1</v>
          </cell>
        </row>
        <row r="2176">
          <cell r="A2176">
            <v>3400004611</v>
          </cell>
          <cell r="B2176">
            <v>61108</v>
          </cell>
          <cell r="C2176">
            <v>1</v>
          </cell>
        </row>
        <row r="2177">
          <cell r="A2177">
            <v>3400004612</v>
          </cell>
          <cell r="B2177">
            <v>61107</v>
          </cell>
          <cell r="C2177">
            <v>1</v>
          </cell>
        </row>
        <row r="2178">
          <cell r="A2178">
            <v>3400004613</v>
          </cell>
          <cell r="B2178">
            <v>61107</v>
          </cell>
          <cell r="C2178">
            <v>1</v>
          </cell>
        </row>
        <row r="2179">
          <cell r="A2179">
            <v>3400004614</v>
          </cell>
          <cell r="B2179">
            <v>61107</v>
          </cell>
          <cell r="C2179">
            <v>1</v>
          </cell>
        </row>
        <row r="2180">
          <cell r="A2180">
            <v>3400004615</v>
          </cell>
          <cell r="B2180">
            <v>61107</v>
          </cell>
          <cell r="C2180">
            <v>1</v>
          </cell>
        </row>
        <row r="2181">
          <cell r="A2181">
            <v>3400004616</v>
          </cell>
          <cell r="B2181">
            <v>61107</v>
          </cell>
          <cell r="C2181">
            <v>1</v>
          </cell>
        </row>
        <row r="2182">
          <cell r="A2182">
            <v>3400004617</v>
          </cell>
          <cell r="B2182">
            <v>61107</v>
          </cell>
          <cell r="C2182">
            <v>4</v>
          </cell>
        </row>
        <row r="2183">
          <cell r="A2183">
            <v>3400004618</v>
          </cell>
          <cell r="B2183">
            <v>61100</v>
          </cell>
          <cell r="C2183">
            <v>1</v>
          </cell>
        </row>
        <row r="2184">
          <cell r="A2184">
            <v>3400004619</v>
          </cell>
          <cell r="B2184">
            <v>61112</v>
          </cell>
          <cell r="C2184">
            <v>1</v>
          </cell>
        </row>
        <row r="2185">
          <cell r="A2185">
            <v>3400004620</v>
          </cell>
          <cell r="B2185">
            <v>61100</v>
          </cell>
          <cell r="C2185">
            <v>1</v>
          </cell>
        </row>
        <row r="2186">
          <cell r="A2186">
            <v>3400004621</v>
          </cell>
          <cell r="B2186">
            <v>61206</v>
          </cell>
          <cell r="C2186">
            <v>1</v>
          </cell>
        </row>
        <row r="2187">
          <cell r="A2187">
            <v>3400004622</v>
          </cell>
          <cell r="B2187">
            <v>61153</v>
          </cell>
          <cell r="C2187">
            <v>2</v>
          </cell>
        </row>
        <row r="2188">
          <cell r="A2188">
            <v>3400004623</v>
          </cell>
          <cell r="B2188">
            <v>61115</v>
          </cell>
          <cell r="C2188">
            <v>25</v>
          </cell>
        </row>
        <row r="2189">
          <cell r="A2189">
            <v>3400004624</v>
          </cell>
          <cell r="B2189">
            <v>61112</v>
          </cell>
          <cell r="C2189">
            <v>1</v>
          </cell>
        </row>
        <row r="2190">
          <cell r="A2190">
            <v>3400004625</v>
          </cell>
          <cell r="B2190">
            <v>61112</v>
          </cell>
          <cell r="C2190">
            <v>1</v>
          </cell>
        </row>
        <row r="2191">
          <cell r="A2191">
            <v>3400004626</v>
          </cell>
          <cell r="B2191">
            <v>61112</v>
          </cell>
          <cell r="C2191">
            <v>1</v>
          </cell>
        </row>
        <row r="2192">
          <cell r="A2192">
            <v>3400004627</v>
          </cell>
          <cell r="B2192">
            <v>61112</v>
          </cell>
          <cell r="C2192">
            <v>1</v>
          </cell>
        </row>
        <row r="2193">
          <cell r="A2193">
            <v>3400004628</v>
          </cell>
          <cell r="B2193">
            <v>61112</v>
          </cell>
          <cell r="C2193">
            <v>1</v>
          </cell>
        </row>
        <row r="2194">
          <cell r="A2194">
            <v>3400004629</v>
          </cell>
          <cell r="B2194">
            <v>61112</v>
          </cell>
          <cell r="C2194">
            <v>1</v>
          </cell>
        </row>
        <row r="2195">
          <cell r="A2195">
            <v>3400004630</v>
          </cell>
          <cell r="B2195">
            <v>61112</v>
          </cell>
          <cell r="C2195">
            <v>1</v>
          </cell>
        </row>
        <row r="2196">
          <cell r="A2196">
            <v>3400004631</v>
          </cell>
          <cell r="B2196">
            <v>61112</v>
          </cell>
          <cell r="C2196">
            <v>1</v>
          </cell>
        </row>
        <row r="2197">
          <cell r="A2197">
            <v>3400004632</v>
          </cell>
          <cell r="B2197">
            <v>61112</v>
          </cell>
          <cell r="C2197">
            <v>1</v>
          </cell>
        </row>
        <row r="2198">
          <cell r="A2198">
            <v>3400004633</v>
          </cell>
          <cell r="B2198">
            <v>61112</v>
          </cell>
          <cell r="C2198">
            <v>1</v>
          </cell>
        </row>
        <row r="2199">
          <cell r="A2199">
            <v>3400004634</v>
          </cell>
          <cell r="B2199">
            <v>61112</v>
          </cell>
          <cell r="C2199">
            <v>1</v>
          </cell>
        </row>
        <row r="2200">
          <cell r="A2200">
            <v>3400004635</v>
          </cell>
          <cell r="B2200">
            <v>61112</v>
          </cell>
          <cell r="C2200">
            <v>1</v>
          </cell>
        </row>
        <row r="2201">
          <cell r="A2201">
            <v>3400004636</v>
          </cell>
          <cell r="B2201">
            <v>61112</v>
          </cell>
          <cell r="C2201">
            <v>1</v>
          </cell>
        </row>
        <row r="2202">
          <cell r="A2202">
            <v>3400004637</v>
          </cell>
          <cell r="B2202">
            <v>61112</v>
          </cell>
          <cell r="C2202">
            <v>1</v>
          </cell>
        </row>
        <row r="2203">
          <cell r="A2203">
            <v>3400004638</v>
          </cell>
          <cell r="B2203">
            <v>61112</v>
          </cell>
          <cell r="C2203">
            <v>1</v>
          </cell>
        </row>
        <row r="2204">
          <cell r="A2204">
            <v>3400004639</v>
          </cell>
          <cell r="B2204">
            <v>61102</v>
          </cell>
          <cell r="C2204">
            <v>1</v>
          </cell>
        </row>
        <row r="2205">
          <cell r="A2205">
            <v>3400004640</v>
          </cell>
          <cell r="B2205">
            <v>61111</v>
          </cell>
          <cell r="C2205">
            <v>1</v>
          </cell>
        </row>
        <row r="2206">
          <cell r="A2206">
            <v>3400004641</v>
          </cell>
          <cell r="B2206">
            <v>61112</v>
          </cell>
          <cell r="C2206">
            <v>1</v>
          </cell>
        </row>
        <row r="2207">
          <cell r="A2207">
            <v>3400004642</v>
          </cell>
          <cell r="B2207">
            <v>61111</v>
          </cell>
          <cell r="C2207">
            <v>1</v>
          </cell>
        </row>
        <row r="2208">
          <cell r="A2208">
            <v>3400004643</v>
          </cell>
          <cell r="B2208">
            <v>61112</v>
          </cell>
          <cell r="C2208">
            <v>1</v>
          </cell>
        </row>
        <row r="2209">
          <cell r="A2209">
            <v>3400004644</v>
          </cell>
          <cell r="B2209">
            <v>61115</v>
          </cell>
          <cell r="C2209">
            <v>1</v>
          </cell>
        </row>
        <row r="2210">
          <cell r="A2210">
            <v>3400004645</v>
          </cell>
          <cell r="B2210">
            <v>61115</v>
          </cell>
          <cell r="C2210">
            <v>1</v>
          </cell>
        </row>
        <row r="2211">
          <cell r="A2211">
            <v>3400004646</v>
          </cell>
          <cell r="B2211">
            <v>61115</v>
          </cell>
          <cell r="C2211">
            <v>1</v>
          </cell>
        </row>
        <row r="2212">
          <cell r="A2212">
            <v>3400004647</v>
          </cell>
          <cell r="B2212">
            <v>61115</v>
          </cell>
          <cell r="C2212">
            <v>1</v>
          </cell>
        </row>
        <row r="2213">
          <cell r="A2213">
            <v>3400004648</v>
          </cell>
          <cell r="B2213">
            <v>61115</v>
          </cell>
          <cell r="C2213">
            <v>1</v>
          </cell>
        </row>
        <row r="2214">
          <cell r="A2214">
            <v>3400004649</v>
          </cell>
          <cell r="B2214">
            <v>61115</v>
          </cell>
          <cell r="C2214">
            <v>1</v>
          </cell>
        </row>
        <row r="2215">
          <cell r="A2215">
            <v>3400004650</v>
          </cell>
          <cell r="B2215">
            <v>61115</v>
          </cell>
          <cell r="C2215">
            <v>1</v>
          </cell>
        </row>
        <row r="2216">
          <cell r="A2216">
            <v>3400004651</v>
          </cell>
          <cell r="B2216">
            <v>61115</v>
          </cell>
          <cell r="C2216">
            <v>1</v>
          </cell>
        </row>
        <row r="2217">
          <cell r="A2217">
            <v>3400004652</v>
          </cell>
          <cell r="B2217">
            <v>61115</v>
          </cell>
          <cell r="C2217">
            <v>1</v>
          </cell>
        </row>
        <row r="2218">
          <cell r="A2218">
            <v>3400004653</v>
          </cell>
          <cell r="B2218">
            <v>61115</v>
          </cell>
          <cell r="C2218">
            <v>1</v>
          </cell>
        </row>
        <row r="2219">
          <cell r="A2219">
            <v>3400004654</v>
          </cell>
          <cell r="B2219">
            <v>61115</v>
          </cell>
          <cell r="C2219">
            <v>1</v>
          </cell>
        </row>
        <row r="2220">
          <cell r="A2220">
            <v>3400004655</v>
          </cell>
          <cell r="B2220">
            <v>61115</v>
          </cell>
          <cell r="C2220">
            <v>1</v>
          </cell>
        </row>
        <row r="2221">
          <cell r="A2221">
            <v>3400004656</v>
          </cell>
          <cell r="B2221">
            <v>61115</v>
          </cell>
          <cell r="C2221">
            <v>1</v>
          </cell>
        </row>
        <row r="2222">
          <cell r="A2222">
            <v>3400004657</v>
          </cell>
          <cell r="B2222">
            <v>61115</v>
          </cell>
          <cell r="C2222">
            <v>1</v>
          </cell>
        </row>
        <row r="2223">
          <cell r="A2223">
            <v>3400004658</v>
          </cell>
          <cell r="B2223">
            <v>61115</v>
          </cell>
          <cell r="C2223">
            <v>1</v>
          </cell>
        </row>
        <row r="2224">
          <cell r="A2224">
            <v>3400004659</v>
          </cell>
          <cell r="B2224">
            <v>61115</v>
          </cell>
          <cell r="C2224">
            <v>1</v>
          </cell>
        </row>
        <row r="2225">
          <cell r="A2225">
            <v>3400004660</v>
          </cell>
          <cell r="B2225">
            <v>61115</v>
          </cell>
          <cell r="C2225">
            <v>1</v>
          </cell>
        </row>
        <row r="2226">
          <cell r="A2226">
            <v>3400004661</v>
          </cell>
          <cell r="B2226">
            <v>61115</v>
          </cell>
          <cell r="C2226">
            <v>1</v>
          </cell>
        </row>
        <row r="2227">
          <cell r="A2227">
            <v>3400004662</v>
          </cell>
          <cell r="B2227">
            <v>61112</v>
          </cell>
          <cell r="C2227">
            <v>1</v>
          </cell>
        </row>
        <row r="2228">
          <cell r="A2228">
            <v>3400004663</v>
          </cell>
          <cell r="B2228">
            <v>61112</v>
          </cell>
          <cell r="C2228">
            <v>1</v>
          </cell>
        </row>
        <row r="2229">
          <cell r="A2229">
            <v>3400004664</v>
          </cell>
          <cell r="B2229">
            <v>61112</v>
          </cell>
          <cell r="C2229">
            <v>1</v>
          </cell>
        </row>
        <row r="2230">
          <cell r="A2230">
            <v>3400004665</v>
          </cell>
          <cell r="B2230">
            <v>61112</v>
          </cell>
          <cell r="C2230">
            <v>1</v>
          </cell>
        </row>
        <row r="2231">
          <cell r="A2231">
            <v>3400004666</v>
          </cell>
          <cell r="B2231">
            <v>61112</v>
          </cell>
          <cell r="C2231">
            <v>1</v>
          </cell>
        </row>
        <row r="2232">
          <cell r="A2232">
            <v>3400004667</v>
          </cell>
          <cell r="B2232">
            <v>61112</v>
          </cell>
          <cell r="C2232">
            <v>1</v>
          </cell>
        </row>
        <row r="2233">
          <cell r="A2233">
            <v>3400004668</v>
          </cell>
          <cell r="B2233">
            <v>61208</v>
          </cell>
          <cell r="C2233">
            <v>1</v>
          </cell>
        </row>
        <row r="2234">
          <cell r="A2234">
            <v>3400004669</v>
          </cell>
          <cell r="B2234">
            <v>61208</v>
          </cell>
          <cell r="C2234">
            <v>1</v>
          </cell>
        </row>
        <row r="2235">
          <cell r="A2235">
            <v>3400004670</v>
          </cell>
          <cell r="B2235">
            <v>61208</v>
          </cell>
          <cell r="C2235">
            <v>1</v>
          </cell>
        </row>
        <row r="2236">
          <cell r="A2236">
            <v>3400004671</v>
          </cell>
          <cell r="B2236">
            <v>61208</v>
          </cell>
          <cell r="C2236">
            <v>1</v>
          </cell>
        </row>
        <row r="2237">
          <cell r="A2237">
            <v>3400004672</v>
          </cell>
          <cell r="B2237">
            <v>61208</v>
          </cell>
          <cell r="C2237">
            <v>1</v>
          </cell>
        </row>
        <row r="2238">
          <cell r="A2238">
            <v>3400004673</v>
          </cell>
          <cell r="B2238">
            <v>61208</v>
          </cell>
          <cell r="C2238">
            <v>1</v>
          </cell>
        </row>
        <row r="2239">
          <cell r="A2239">
            <v>3400004674</v>
          </cell>
          <cell r="B2239">
            <v>61203</v>
          </cell>
          <cell r="C2239">
            <v>1</v>
          </cell>
        </row>
        <row r="2240">
          <cell r="A2240">
            <v>3400004674</v>
          </cell>
          <cell r="B2240">
            <v>61208</v>
          </cell>
          <cell r="C2240">
            <v>1</v>
          </cell>
        </row>
        <row r="2241">
          <cell r="A2241">
            <v>3400004675</v>
          </cell>
          <cell r="B2241">
            <v>61203</v>
          </cell>
          <cell r="C2241">
            <v>1</v>
          </cell>
        </row>
        <row r="2242">
          <cell r="A2242">
            <v>3400004675</v>
          </cell>
          <cell r="B2242">
            <v>61206</v>
          </cell>
          <cell r="C2242">
            <v>1</v>
          </cell>
        </row>
        <row r="2243">
          <cell r="A2243">
            <v>3400004676</v>
          </cell>
          <cell r="B2243">
            <v>61102</v>
          </cell>
          <cell r="C2243">
            <v>1</v>
          </cell>
        </row>
        <row r="2244">
          <cell r="A2244">
            <v>3400004676</v>
          </cell>
          <cell r="B2244">
            <v>61203</v>
          </cell>
          <cell r="C2244">
            <v>1</v>
          </cell>
        </row>
        <row r="2245">
          <cell r="A2245">
            <v>3400004677</v>
          </cell>
          <cell r="B2245">
            <v>61107</v>
          </cell>
          <cell r="C2245">
            <v>1</v>
          </cell>
        </row>
        <row r="2246">
          <cell r="A2246">
            <v>3400004678</v>
          </cell>
          <cell r="B2246">
            <v>61102</v>
          </cell>
          <cell r="C2246">
            <v>1</v>
          </cell>
        </row>
        <row r="2247">
          <cell r="A2247">
            <v>3400004678</v>
          </cell>
          <cell r="B2247">
            <v>61203</v>
          </cell>
          <cell r="C2247">
            <v>2</v>
          </cell>
        </row>
        <row r="2248">
          <cell r="A2248">
            <v>3400004679</v>
          </cell>
          <cell r="B2248">
            <v>61102</v>
          </cell>
          <cell r="C2248">
            <v>1</v>
          </cell>
        </row>
        <row r="2249">
          <cell r="A2249">
            <v>3400004679</v>
          </cell>
          <cell r="B2249">
            <v>61203</v>
          </cell>
          <cell r="C2249">
            <v>1</v>
          </cell>
        </row>
        <row r="2250">
          <cell r="A2250">
            <v>3400004680</v>
          </cell>
          <cell r="B2250">
            <v>61102</v>
          </cell>
          <cell r="C2250">
            <v>1</v>
          </cell>
        </row>
        <row r="2251">
          <cell r="A2251">
            <v>3400004680</v>
          </cell>
          <cell r="B2251">
            <v>61203</v>
          </cell>
          <cell r="C2251">
            <v>3</v>
          </cell>
        </row>
        <row r="2252">
          <cell r="A2252">
            <v>3400004681</v>
          </cell>
          <cell r="B2252">
            <v>61102</v>
          </cell>
          <cell r="C2252">
            <v>1</v>
          </cell>
        </row>
        <row r="2253">
          <cell r="A2253">
            <v>3400004681</v>
          </cell>
          <cell r="B2253">
            <v>61203</v>
          </cell>
          <cell r="C2253">
            <v>2</v>
          </cell>
        </row>
        <row r="2254">
          <cell r="A2254">
            <v>3400004682</v>
          </cell>
          <cell r="B2254">
            <v>61107</v>
          </cell>
          <cell r="C2254">
            <v>1</v>
          </cell>
        </row>
        <row r="2255">
          <cell r="A2255">
            <v>3400004682</v>
          </cell>
          <cell r="B2255">
            <v>61203</v>
          </cell>
          <cell r="C2255">
            <v>6</v>
          </cell>
        </row>
        <row r="2256">
          <cell r="A2256">
            <v>3400004683</v>
          </cell>
          <cell r="B2256">
            <v>61102</v>
          </cell>
          <cell r="C2256">
            <v>1</v>
          </cell>
        </row>
        <row r="2257">
          <cell r="A2257">
            <v>3400004683</v>
          </cell>
          <cell r="B2257">
            <v>61203</v>
          </cell>
          <cell r="C2257">
            <v>4</v>
          </cell>
        </row>
        <row r="2258">
          <cell r="A2258">
            <v>3400004684</v>
          </cell>
          <cell r="B2258">
            <v>61112</v>
          </cell>
          <cell r="C2258">
            <v>1</v>
          </cell>
        </row>
        <row r="2259">
          <cell r="A2259">
            <v>3400004684</v>
          </cell>
          <cell r="B2259">
            <v>61203</v>
          </cell>
          <cell r="C2259">
            <v>1</v>
          </cell>
        </row>
        <row r="2260">
          <cell r="A2260">
            <v>3400004685</v>
          </cell>
          <cell r="B2260">
            <v>61102</v>
          </cell>
          <cell r="C2260">
            <v>1</v>
          </cell>
        </row>
        <row r="2261">
          <cell r="A2261">
            <v>3400004686</v>
          </cell>
          <cell r="B2261">
            <v>61102</v>
          </cell>
          <cell r="C2261">
            <v>1</v>
          </cell>
        </row>
        <row r="2262">
          <cell r="A2262">
            <v>3400004687</v>
          </cell>
          <cell r="B2262">
            <v>61102</v>
          </cell>
          <cell r="C2262">
            <v>1</v>
          </cell>
        </row>
        <row r="2263">
          <cell r="A2263">
            <v>3400004688</v>
          </cell>
          <cell r="B2263">
            <v>61102</v>
          </cell>
          <cell r="C2263">
            <v>1</v>
          </cell>
        </row>
        <row r="2264">
          <cell r="A2264">
            <v>3400004689</v>
          </cell>
          <cell r="B2264">
            <v>61102</v>
          </cell>
          <cell r="C2264">
            <v>1</v>
          </cell>
        </row>
        <row r="2265">
          <cell r="A2265">
            <v>3400004690</v>
          </cell>
          <cell r="B2265">
            <v>61102</v>
          </cell>
          <cell r="C2265">
            <v>1</v>
          </cell>
        </row>
        <row r="2266">
          <cell r="A2266">
            <v>3400004691</v>
          </cell>
          <cell r="B2266">
            <v>61102</v>
          </cell>
          <cell r="C2266">
            <v>1</v>
          </cell>
        </row>
        <row r="2267">
          <cell r="A2267">
            <v>3400004692</v>
          </cell>
          <cell r="B2267">
            <v>61115</v>
          </cell>
          <cell r="C2267">
            <v>1</v>
          </cell>
        </row>
        <row r="2268">
          <cell r="A2268">
            <v>3400004693</v>
          </cell>
          <cell r="B2268">
            <v>61115</v>
          </cell>
          <cell r="C2268">
            <v>1</v>
          </cell>
        </row>
        <row r="2269">
          <cell r="A2269">
            <v>3400004694</v>
          </cell>
          <cell r="B2269">
            <v>61115</v>
          </cell>
          <cell r="C2269">
            <v>1</v>
          </cell>
        </row>
        <row r="2270">
          <cell r="A2270">
            <v>3400004695</v>
          </cell>
          <cell r="B2270">
            <v>61115</v>
          </cell>
          <cell r="C2270">
            <v>1</v>
          </cell>
        </row>
        <row r="2271">
          <cell r="A2271">
            <v>3400004696</v>
          </cell>
          <cell r="B2271">
            <v>61115</v>
          </cell>
          <cell r="C2271">
            <v>1</v>
          </cell>
        </row>
        <row r="2272">
          <cell r="A2272">
            <v>3400004697</v>
          </cell>
          <cell r="B2272">
            <v>61115</v>
          </cell>
          <cell r="C2272">
            <v>1</v>
          </cell>
        </row>
        <row r="2273">
          <cell r="A2273">
            <v>3400004698</v>
          </cell>
          <cell r="B2273">
            <v>61115</v>
          </cell>
          <cell r="C2273">
            <v>1</v>
          </cell>
        </row>
        <row r="2274">
          <cell r="A2274">
            <v>3400004699</v>
          </cell>
          <cell r="B2274">
            <v>61115</v>
          </cell>
          <cell r="C2274">
            <v>1</v>
          </cell>
        </row>
        <row r="2275">
          <cell r="A2275">
            <v>3400004700</v>
          </cell>
          <cell r="B2275">
            <v>61115</v>
          </cell>
          <cell r="C2275">
            <v>1</v>
          </cell>
        </row>
        <row r="2276">
          <cell r="A2276">
            <v>3400004701</v>
          </cell>
          <cell r="B2276">
            <v>61115</v>
          </cell>
          <cell r="C2276">
            <v>1</v>
          </cell>
        </row>
        <row r="2277">
          <cell r="A2277">
            <v>3400004702</v>
          </cell>
          <cell r="B2277">
            <v>61102</v>
          </cell>
          <cell r="C2277">
            <v>1</v>
          </cell>
        </row>
        <row r="2278">
          <cell r="A2278">
            <v>3400004703</v>
          </cell>
          <cell r="B2278">
            <v>61102</v>
          </cell>
          <cell r="C2278">
            <v>1</v>
          </cell>
        </row>
        <row r="2279">
          <cell r="A2279">
            <v>3400004704</v>
          </cell>
          <cell r="B2279">
            <v>61102</v>
          </cell>
          <cell r="C2279">
            <v>1</v>
          </cell>
        </row>
        <row r="2280">
          <cell r="A2280">
            <v>3400004705</v>
          </cell>
          <cell r="B2280">
            <v>61102</v>
          </cell>
          <cell r="C2280">
            <v>1</v>
          </cell>
        </row>
        <row r="2281">
          <cell r="A2281">
            <v>3400004706</v>
          </cell>
          <cell r="B2281">
            <v>61102</v>
          </cell>
          <cell r="C2281">
            <v>1</v>
          </cell>
        </row>
        <row r="2282">
          <cell r="A2282">
            <v>3400004707</v>
          </cell>
          <cell r="B2282">
            <v>61102</v>
          </cell>
          <cell r="C2282">
            <v>1</v>
          </cell>
        </row>
        <row r="2283">
          <cell r="A2283">
            <v>3400004708</v>
          </cell>
          <cell r="B2283">
            <v>61102</v>
          </cell>
          <cell r="C2283">
            <v>1</v>
          </cell>
        </row>
        <row r="2284">
          <cell r="A2284">
            <v>3400004709</v>
          </cell>
          <cell r="B2284">
            <v>61102</v>
          </cell>
          <cell r="C2284">
            <v>1</v>
          </cell>
        </row>
        <row r="2285">
          <cell r="A2285">
            <v>3400004710</v>
          </cell>
          <cell r="B2285">
            <v>61112</v>
          </cell>
          <cell r="C2285">
            <v>1</v>
          </cell>
        </row>
        <row r="2286">
          <cell r="A2286">
            <v>3400004711</v>
          </cell>
          <cell r="B2286">
            <v>61112</v>
          </cell>
          <cell r="C2286">
            <v>1</v>
          </cell>
        </row>
        <row r="2287">
          <cell r="A2287">
            <v>3400004712</v>
          </cell>
          <cell r="B2287">
            <v>61112</v>
          </cell>
          <cell r="C2287">
            <v>1</v>
          </cell>
        </row>
        <row r="2288">
          <cell r="A2288">
            <v>3400004713</v>
          </cell>
          <cell r="B2288">
            <v>61112</v>
          </cell>
          <cell r="C2288">
            <v>1</v>
          </cell>
        </row>
        <row r="2289">
          <cell r="A2289">
            <v>3400004714</v>
          </cell>
          <cell r="B2289">
            <v>61112</v>
          </cell>
          <cell r="C2289">
            <v>1</v>
          </cell>
        </row>
        <row r="2290">
          <cell r="A2290">
            <v>3400004715</v>
          </cell>
          <cell r="B2290">
            <v>61112</v>
          </cell>
          <cell r="C2290">
            <v>1</v>
          </cell>
        </row>
        <row r="2291">
          <cell r="A2291">
            <v>3400004716</v>
          </cell>
          <cell r="B2291">
            <v>61206</v>
          </cell>
          <cell r="C2291">
            <v>68</v>
          </cell>
        </row>
        <row r="2292">
          <cell r="A2292">
            <v>3400004717</v>
          </cell>
          <cell r="B2292">
            <v>61206</v>
          </cell>
          <cell r="C2292">
            <v>4</v>
          </cell>
        </row>
        <row r="2293">
          <cell r="A2293">
            <v>3400004718</v>
          </cell>
          <cell r="B2293">
            <v>61153</v>
          </cell>
          <cell r="C2293">
            <v>1</v>
          </cell>
        </row>
        <row r="2294">
          <cell r="A2294">
            <v>3400004719</v>
          </cell>
          <cell r="B2294">
            <v>61112</v>
          </cell>
          <cell r="C2294">
            <v>1</v>
          </cell>
        </row>
        <row r="2295">
          <cell r="A2295">
            <v>3400004720</v>
          </cell>
          <cell r="B2295">
            <v>61112</v>
          </cell>
          <cell r="C2295">
            <v>1</v>
          </cell>
        </row>
        <row r="2296">
          <cell r="A2296">
            <v>3400004721</v>
          </cell>
          <cell r="B2296">
            <v>61115</v>
          </cell>
          <cell r="C2296">
            <v>1</v>
          </cell>
        </row>
        <row r="2297">
          <cell r="A2297">
            <v>3400004722</v>
          </cell>
          <cell r="B2297">
            <v>61115</v>
          </cell>
          <cell r="C2297">
            <v>1</v>
          </cell>
        </row>
        <row r="2298">
          <cell r="A2298">
            <v>3400004723</v>
          </cell>
          <cell r="B2298">
            <v>61115</v>
          </cell>
          <cell r="C2298">
            <v>1</v>
          </cell>
        </row>
        <row r="2299">
          <cell r="A2299">
            <v>3400004724</v>
          </cell>
          <cell r="B2299">
            <v>61153</v>
          </cell>
          <cell r="C2299">
            <v>1</v>
          </cell>
        </row>
        <row r="2300">
          <cell r="A2300">
            <v>3400004725</v>
          </cell>
          <cell r="B2300">
            <v>61102</v>
          </cell>
          <cell r="C2300">
            <v>1</v>
          </cell>
        </row>
        <row r="2301">
          <cell r="A2301">
            <v>3400004726</v>
          </cell>
          <cell r="B2301">
            <v>61153</v>
          </cell>
          <cell r="C2301">
            <v>1</v>
          </cell>
        </row>
        <row r="2302">
          <cell r="A2302">
            <v>3400004727</v>
          </cell>
          <cell r="B2302">
            <v>61153</v>
          </cell>
          <cell r="C2302">
            <v>1</v>
          </cell>
        </row>
        <row r="2303">
          <cell r="A2303">
            <v>3400004728</v>
          </cell>
          <cell r="B2303">
            <v>61153</v>
          </cell>
          <cell r="C2303">
            <v>1</v>
          </cell>
        </row>
        <row r="2304">
          <cell r="A2304">
            <v>3400004729</v>
          </cell>
          <cell r="B2304">
            <v>61107</v>
          </cell>
          <cell r="C2304">
            <v>1</v>
          </cell>
        </row>
        <row r="2305">
          <cell r="A2305">
            <v>3400004730</v>
          </cell>
          <cell r="B2305">
            <v>61115</v>
          </cell>
          <cell r="C2305">
            <v>1</v>
          </cell>
        </row>
        <row r="2306">
          <cell r="A2306">
            <v>3400004731</v>
          </cell>
          <cell r="B2306">
            <v>61153</v>
          </cell>
          <cell r="C2306">
            <v>1</v>
          </cell>
        </row>
        <row r="2307">
          <cell r="A2307">
            <v>3400004732</v>
          </cell>
          <cell r="B2307">
            <v>61153</v>
          </cell>
          <cell r="C2307">
            <v>1</v>
          </cell>
        </row>
        <row r="2308">
          <cell r="A2308">
            <v>3400004733</v>
          </cell>
          <cell r="B2308">
            <v>61153</v>
          </cell>
          <cell r="C2308">
            <v>1</v>
          </cell>
        </row>
        <row r="2309">
          <cell r="A2309">
            <v>3400004734</v>
          </cell>
          <cell r="B2309">
            <v>61115</v>
          </cell>
          <cell r="C2309">
            <v>1</v>
          </cell>
        </row>
        <row r="2310">
          <cell r="A2310">
            <v>3400004735</v>
          </cell>
          <cell r="B2310">
            <v>61115</v>
          </cell>
          <cell r="C2310">
            <v>1</v>
          </cell>
        </row>
        <row r="2311">
          <cell r="A2311">
            <v>3400004736</v>
          </cell>
          <cell r="B2311">
            <v>61115</v>
          </cell>
          <cell r="C2311">
            <v>1</v>
          </cell>
        </row>
        <row r="2312">
          <cell r="A2312">
            <v>3400004737</v>
          </cell>
          <cell r="B2312">
            <v>61115</v>
          </cell>
          <cell r="C2312">
            <v>1</v>
          </cell>
        </row>
        <row r="2313">
          <cell r="A2313">
            <v>3400004738</v>
          </cell>
          <cell r="B2313">
            <v>61115</v>
          </cell>
          <cell r="C2313">
            <v>1</v>
          </cell>
        </row>
        <row r="2314">
          <cell r="A2314">
            <v>3400004739</v>
          </cell>
          <cell r="B2314">
            <v>61115</v>
          </cell>
          <cell r="C2314">
            <v>1</v>
          </cell>
        </row>
        <row r="2315">
          <cell r="A2315">
            <v>3400004740</v>
          </cell>
          <cell r="B2315">
            <v>61115</v>
          </cell>
          <cell r="C2315">
            <v>1</v>
          </cell>
        </row>
        <row r="2316">
          <cell r="A2316">
            <v>3400004741</v>
          </cell>
          <cell r="B2316">
            <v>61115</v>
          </cell>
          <cell r="C2316">
            <v>1</v>
          </cell>
        </row>
        <row r="2317">
          <cell r="A2317">
            <v>3400004742</v>
          </cell>
          <cell r="B2317">
            <v>61115</v>
          </cell>
          <cell r="C2317">
            <v>1</v>
          </cell>
        </row>
        <row r="2318">
          <cell r="A2318">
            <v>3400004743</v>
          </cell>
          <cell r="B2318">
            <v>61115</v>
          </cell>
          <cell r="C2318">
            <v>1</v>
          </cell>
        </row>
        <row r="2319">
          <cell r="A2319">
            <v>3400004744</v>
          </cell>
          <cell r="B2319">
            <v>61115</v>
          </cell>
          <cell r="C2319">
            <v>1</v>
          </cell>
        </row>
        <row r="2320">
          <cell r="A2320">
            <v>3400004745</v>
          </cell>
          <cell r="B2320">
            <v>61115</v>
          </cell>
          <cell r="C2320">
            <v>1</v>
          </cell>
        </row>
        <row r="2321">
          <cell r="A2321">
            <v>3400004746</v>
          </cell>
          <cell r="B2321">
            <v>61115</v>
          </cell>
          <cell r="C2321">
            <v>1</v>
          </cell>
        </row>
        <row r="2322">
          <cell r="A2322">
            <v>3400004747</v>
          </cell>
          <cell r="B2322">
            <v>61115</v>
          </cell>
          <cell r="C2322">
            <v>1</v>
          </cell>
        </row>
        <row r="2323">
          <cell r="A2323">
            <v>3400004748</v>
          </cell>
          <cell r="B2323">
            <v>61115</v>
          </cell>
          <cell r="C2323">
            <v>1</v>
          </cell>
        </row>
        <row r="2324">
          <cell r="A2324">
            <v>3400004749</v>
          </cell>
          <cell r="B2324">
            <v>61115</v>
          </cell>
          <cell r="C2324">
            <v>1</v>
          </cell>
        </row>
        <row r="2325">
          <cell r="A2325">
            <v>3400004750</v>
          </cell>
          <cell r="B2325">
            <v>61115</v>
          </cell>
          <cell r="C2325">
            <v>1</v>
          </cell>
        </row>
        <row r="2326">
          <cell r="A2326">
            <v>3400004751</v>
          </cell>
          <cell r="B2326">
            <v>61115</v>
          </cell>
          <cell r="C2326">
            <v>1</v>
          </cell>
        </row>
        <row r="2327">
          <cell r="A2327">
            <v>3400004752</v>
          </cell>
          <cell r="B2327">
            <v>61115</v>
          </cell>
          <cell r="C2327">
            <v>1</v>
          </cell>
        </row>
        <row r="2328">
          <cell r="A2328">
            <v>3400004753</v>
          </cell>
          <cell r="B2328">
            <v>61115</v>
          </cell>
          <cell r="C2328">
            <v>1</v>
          </cell>
        </row>
        <row r="2329">
          <cell r="A2329">
            <v>3400004754</v>
          </cell>
          <cell r="B2329">
            <v>61115</v>
          </cell>
          <cell r="C2329">
            <v>1</v>
          </cell>
        </row>
        <row r="2330">
          <cell r="A2330">
            <v>3400004755</v>
          </cell>
          <cell r="B2330">
            <v>61115</v>
          </cell>
          <cell r="C2330">
            <v>1</v>
          </cell>
        </row>
        <row r="2331">
          <cell r="A2331">
            <v>3400004756</v>
          </cell>
          <cell r="B2331">
            <v>61115</v>
          </cell>
          <cell r="C2331">
            <v>1</v>
          </cell>
        </row>
        <row r="2332">
          <cell r="A2332">
            <v>3400004757</v>
          </cell>
          <cell r="B2332">
            <v>61115</v>
          </cell>
          <cell r="C2332">
            <v>1</v>
          </cell>
        </row>
        <row r="2333">
          <cell r="A2333">
            <v>3400004758</v>
          </cell>
          <cell r="B2333">
            <v>61115</v>
          </cell>
          <cell r="C2333">
            <v>1</v>
          </cell>
        </row>
        <row r="2334">
          <cell r="A2334">
            <v>3400004759</v>
          </cell>
          <cell r="B2334">
            <v>61115</v>
          </cell>
          <cell r="C2334">
            <v>1</v>
          </cell>
        </row>
        <row r="2335">
          <cell r="A2335">
            <v>3400004760</v>
          </cell>
          <cell r="B2335">
            <v>61115</v>
          </cell>
          <cell r="C2335">
            <v>1</v>
          </cell>
        </row>
        <row r="2336">
          <cell r="A2336">
            <v>3400004761</v>
          </cell>
          <cell r="B2336">
            <v>61115</v>
          </cell>
          <cell r="C2336">
            <v>1</v>
          </cell>
        </row>
        <row r="2337">
          <cell r="A2337">
            <v>3400004762</v>
          </cell>
          <cell r="B2337">
            <v>61115</v>
          </cell>
          <cell r="C2337">
            <v>1</v>
          </cell>
        </row>
        <row r="2338">
          <cell r="A2338">
            <v>3400004763</v>
          </cell>
          <cell r="B2338">
            <v>61115</v>
          </cell>
          <cell r="C2338">
            <v>1</v>
          </cell>
        </row>
        <row r="2339">
          <cell r="A2339">
            <v>3400004764</v>
          </cell>
          <cell r="B2339">
            <v>61115</v>
          </cell>
          <cell r="C2339">
            <v>1</v>
          </cell>
        </row>
        <row r="2340">
          <cell r="A2340">
            <v>3400004765</v>
          </cell>
          <cell r="B2340">
            <v>61115</v>
          </cell>
          <cell r="C2340">
            <v>1</v>
          </cell>
        </row>
        <row r="2341">
          <cell r="A2341">
            <v>3400004766</v>
          </cell>
          <cell r="B2341">
            <v>61115</v>
          </cell>
          <cell r="C2341">
            <v>1</v>
          </cell>
        </row>
        <row r="2342">
          <cell r="A2342">
            <v>3400004767</v>
          </cell>
          <cell r="B2342">
            <v>61115</v>
          </cell>
          <cell r="C2342">
            <v>1</v>
          </cell>
        </row>
        <row r="2343">
          <cell r="A2343">
            <v>3400004768</v>
          </cell>
          <cell r="B2343">
            <v>61115</v>
          </cell>
          <cell r="C2343">
            <v>1</v>
          </cell>
        </row>
        <row r="2344">
          <cell r="A2344">
            <v>3400004769</v>
          </cell>
          <cell r="B2344">
            <v>61115</v>
          </cell>
          <cell r="C2344">
            <v>1</v>
          </cell>
        </row>
        <row r="2345">
          <cell r="A2345">
            <v>3400004770</v>
          </cell>
          <cell r="B2345">
            <v>61115</v>
          </cell>
          <cell r="C2345">
            <v>1</v>
          </cell>
        </row>
        <row r="2346">
          <cell r="A2346">
            <v>3400004771</v>
          </cell>
          <cell r="B2346">
            <v>61115</v>
          </cell>
          <cell r="C2346">
            <v>1</v>
          </cell>
        </row>
        <row r="2347">
          <cell r="A2347">
            <v>3400004772</v>
          </cell>
          <cell r="B2347">
            <v>61115</v>
          </cell>
          <cell r="C2347">
            <v>1</v>
          </cell>
        </row>
        <row r="2348">
          <cell r="A2348">
            <v>3400004773</v>
          </cell>
          <cell r="B2348">
            <v>61115</v>
          </cell>
          <cell r="C2348">
            <v>1</v>
          </cell>
        </row>
        <row r="2349">
          <cell r="A2349">
            <v>3400004774</v>
          </cell>
          <cell r="B2349">
            <v>61115</v>
          </cell>
          <cell r="C2349">
            <v>1</v>
          </cell>
        </row>
        <row r="2350">
          <cell r="A2350">
            <v>3400004775</v>
          </cell>
          <cell r="B2350">
            <v>61115</v>
          </cell>
          <cell r="C2350">
            <v>1</v>
          </cell>
        </row>
        <row r="2351">
          <cell r="A2351">
            <v>3400004776</v>
          </cell>
          <cell r="B2351">
            <v>61115</v>
          </cell>
          <cell r="C2351">
            <v>1</v>
          </cell>
        </row>
        <row r="2352">
          <cell r="A2352">
            <v>3400004777</v>
          </cell>
          <cell r="B2352">
            <v>61115</v>
          </cell>
          <cell r="C2352">
            <v>1</v>
          </cell>
        </row>
        <row r="2353">
          <cell r="A2353">
            <v>3400004778</v>
          </cell>
          <cell r="B2353">
            <v>61115</v>
          </cell>
          <cell r="C2353">
            <v>1</v>
          </cell>
        </row>
        <row r="2354">
          <cell r="A2354">
            <v>3400004779</v>
          </cell>
          <cell r="B2354">
            <v>61115</v>
          </cell>
          <cell r="C2354">
            <v>1</v>
          </cell>
        </row>
        <row r="2355">
          <cell r="A2355">
            <v>3400004780</v>
          </cell>
          <cell r="B2355">
            <v>61155</v>
          </cell>
          <cell r="C2355">
            <v>1</v>
          </cell>
        </row>
        <row r="2356">
          <cell r="A2356">
            <v>3400004781</v>
          </cell>
          <cell r="B2356">
            <v>61203</v>
          </cell>
          <cell r="C2356">
            <v>1</v>
          </cell>
        </row>
        <row r="2357">
          <cell r="A2357">
            <v>3400004782</v>
          </cell>
          <cell r="B2357">
            <v>61203</v>
          </cell>
          <cell r="C2357">
            <v>1</v>
          </cell>
        </row>
        <row r="2358">
          <cell r="A2358">
            <v>3400004783</v>
          </cell>
          <cell r="B2358">
            <v>61203</v>
          </cell>
          <cell r="C2358">
            <v>30</v>
          </cell>
        </row>
        <row r="2359">
          <cell r="A2359">
            <v>3400004784</v>
          </cell>
          <cell r="B2359">
            <v>61203</v>
          </cell>
          <cell r="C2359">
            <v>1</v>
          </cell>
        </row>
        <row r="2360">
          <cell r="A2360">
            <v>3400004784</v>
          </cell>
          <cell r="B2360">
            <v>61203</v>
          </cell>
          <cell r="C2360">
            <v>1</v>
          </cell>
        </row>
        <row r="2361">
          <cell r="A2361">
            <v>3400004784</v>
          </cell>
          <cell r="B2361">
            <v>61203</v>
          </cell>
          <cell r="C2361">
            <v>1</v>
          </cell>
        </row>
        <row r="2362">
          <cell r="A2362">
            <v>3400004784</v>
          </cell>
          <cell r="B2362">
            <v>61203</v>
          </cell>
          <cell r="C2362">
            <v>1</v>
          </cell>
        </row>
        <row r="2363">
          <cell r="A2363">
            <v>3400004785</v>
          </cell>
          <cell r="B2363">
            <v>61203</v>
          </cell>
          <cell r="C2363">
            <v>1</v>
          </cell>
        </row>
        <row r="2364">
          <cell r="A2364">
            <v>3400004786</v>
          </cell>
          <cell r="B2364">
            <v>61203</v>
          </cell>
          <cell r="C2364">
            <v>1</v>
          </cell>
        </row>
        <row r="2365">
          <cell r="A2365">
            <v>3400004787</v>
          </cell>
          <cell r="B2365">
            <v>61203</v>
          </cell>
          <cell r="C2365">
            <v>64</v>
          </cell>
        </row>
        <row r="2366">
          <cell r="A2366">
            <v>3400004788</v>
          </cell>
          <cell r="B2366">
            <v>61200</v>
          </cell>
          <cell r="C2366">
            <v>1</v>
          </cell>
        </row>
        <row r="2367">
          <cell r="A2367">
            <v>3400004789</v>
          </cell>
          <cell r="B2367">
            <v>61203</v>
          </cell>
          <cell r="C2367">
            <v>1</v>
          </cell>
        </row>
        <row r="2368">
          <cell r="A2368">
            <v>3400004790</v>
          </cell>
          <cell r="B2368">
            <v>61203</v>
          </cell>
          <cell r="C2368">
            <v>1</v>
          </cell>
        </row>
        <row r="2369">
          <cell r="A2369">
            <v>3400004791</v>
          </cell>
          <cell r="B2369">
            <v>61203</v>
          </cell>
          <cell r="C2369">
            <v>1</v>
          </cell>
        </row>
        <row r="2370">
          <cell r="A2370">
            <v>3400004792</v>
          </cell>
          <cell r="B2370">
            <v>61200</v>
          </cell>
          <cell r="C2370">
            <v>1</v>
          </cell>
        </row>
        <row r="2371">
          <cell r="A2371">
            <v>3400004793</v>
          </cell>
          <cell r="B2371">
            <v>61108</v>
          </cell>
          <cell r="C2371">
            <v>15</v>
          </cell>
        </row>
        <row r="2372">
          <cell r="A2372">
            <v>3400004794</v>
          </cell>
          <cell r="B2372">
            <v>61108</v>
          </cell>
          <cell r="C2372">
            <v>25</v>
          </cell>
        </row>
        <row r="2373">
          <cell r="A2373">
            <v>3400004795</v>
          </cell>
          <cell r="B2373">
            <v>61203</v>
          </cell>
          <cell r="C2373">
            <v>1</v>
          </cell>
        </row>
        <row r="2374">
          <cell r="A2374">
            <v>3400004796</v>
          </cell>
          <cell r="B2374">
            <v>61203</v>
          </cell>
          <cell r="C2374">
            <v>1</v>
          </cell>
        </row>
        <row r="2375">
          <cell r="A2375">
            <v>3400004797</v>
          </cell>
          <cell r="B2375">
            <v>61156</v>
          </cell>
          <cell r="C2375">
            <v>1</v>
          </cell>
        </row>
        <row r="2376">
          <cell r="A2376">
            <v>3400004798</v>
          </cell>
          <cell r="B2376">
            <v>61203</v>
          </cell>
          <cell r="C2376">
            <v>1</v>
          </cell>
        </row>
        <row r="2377">
          <cell r="A2377">
            <v>3400004910</v>
          </cell>
          <cell r="B2377">
            <v>60300</v>
          </cell>
          <cell r="C2377">
            <v>1</v>
          </cell>
        </row>
        <row r="2378">
          <cell r="A2378">
            <v>3400004911</v>
          </cell>
          <cell r="B2378">
            <v>60300</v>
          </cell>
          <cell r="C2378">
            <v>2</v>
          </cell>
        </row>
        <row r="2379">
          <cell r="A2379">
            <v>3400004913</v>
          </cell>
          <cell r="B2379">
            <v>60300</v>
          </cell>
          <cell r="C2379">
            <v>1</v>
          </cell>
        </row>
        <row r="2380">
          <cell r="A2380">
            <v>3400004914</v>
          </cell>
          <cell r="B2380">
            <v>61203</v>
          </cell>
          <cell r="C2380">
            <v>2</v>
          </cell>
        </row>
        <row r="2381">
          <cell r="A2381">
            <v>3400004915</v>
          </cell>
          <cell r="B2381">
            <v>60300</v>
          </cell>
          <cell r="C2381">
            <v>1</v>
          </cell>
        </row>
        <row r="2382">
          <cell r="A2382">
            <v>3400004915</v>
          </cell>
          <cell r="B2382">
            <v>60300</v>
          </cell>
          <cell r="C2382">
            <v>1</v>
          </cell>
        </row>
        <row r="2383">
          <cell r="A2383">
            <v>3400004917</v>
          </cell>
          <cell r="B2383">
            <v>60300</v>
          </cell>
          <cell r="C2383">
            <v>1</v>
          </cell>
        </row>
        <row r="2384">
          <cell r="A2384">
            <v>3400004918</v>
          </cell>
          <cell r="B2384">
            <v>60300</v>
          </cell>
          <cell r="C2384">
            <v>1</v>
          </cell>
        </row>
        <row r="2385">
          <cell r="A2385">
            <v>3400004919</v>
          </cell>
          <cell r="B2385">
            <v>60300</v>
          </cell>
          <cell r="C2385">
            <v>1</v>
          </cell>
        </row>
        <row r="2386">
          <cell r="A2386">
            <v>3400004920</v>
          </cell>
          <cell r="B2386">
            <v>60300</v>
          </cell>
          <cell r="C2386">
            <v>1</v>
          </cell>
        </row>
        <row r="2387">
          <cell r="A2387">
            <v>3400004921</v>
          </cell>
          <cell r="B2387">
            <v>60300</v>
          </cell>
          <cell r="C2387">
            <v>45</v>
          </cell>
        </row>
        <row r="2388">
          <cell r="A2388">
            <v>3400004922</v>
          </cell>
          <cell r="B2388">
            <v>60300</v>
          </cell>
          <cell r="C2388">
            <v>1</v>
          </cell>
        </row>
        <row r="2389">
          <cell r="A2389">
            <v>3400004923</v>
          </cell>
          <cell r="B2389">
            <v>61203</v>
          </cell>
          <cell r="C2389">
            <v>2</v>
          </cell>
        </row>
        <row r="2390">
          <cell r="A2390">
            <v>3400004924</v>
          </cell>
          <cell r="B2390">
            <v>61112</v>
          </cell>
          <cell r="C2390">
            <v>1</v>
          </cell>
        </row>
        <row r="2391">
          <cell r="A2391">
            <v>3400004925</v>
          </cell>
          <cell r="B2391">
            <v>61158</v>
          </cell>
          <cell r="C2391">
            <v>1</v>
          </cell>
        </row>
        <row r="2392">
          <cell r="A2392">
            <v>3400004926</v>
          </cell>
          <cell r="B2392">
            <v>61160</v>
          </cell>
          <cell r="C2392">
            <v>2</v>
          </cell>
        </row>
        <row r="2393">
          <cell r="A2393">
            <v>3400004927</v>
          </cell>
          <cell r="B2393">
            <v>61119</v>
          </cell>
          <cell r="C2393">
            <v>1</v>
          </cell>
        </row>
        <row r="2394">
          <cell r="A2394">
            <v>3400004930</v>
          </cell>
          <cell r="B2394">
            <v>60300</v>
          </cell>
          <cell r="C2394">
            <v>1</v>
          </cell>
        </row>
        <row r="2395">
          <cell r="A2395">
            <v>3400004931</v>
          </cell>
          <cell r="B2395">
            <v>60300</v>
          </cell>
          <cell r="C2395">
            <v>1</v>
          </cell>
        </row>
        <row r="2396">
          <cell r="A2396">
            <v>3400004932</v>
          </cell>
          <cell r="B2396">
            <v>60300</v>
          </cell>
          <cell r="C2396">
            <v>1</v>
          </cell>
        </row>
        <row r="2397">
          <cell r="A2397">
            <v>3400004933</v>
          </cell>
          <cell r="B2397">
            <v>60300</v>
          </cell>
          <cell r="C2397">
            <v>1</v>
          </cell>
        </row>
        <row r="2398">
          <cell r="A2398">
            <v>3400004934</v>
          </cell>
          <cell r="B2398">
            <v>60300</v>
          </cell>
          <cell r="C2398">
            <v>1</v>
          </cell>
        </row>
        <row r="2399">
          <cell r="A2399">
            <v>3400004935</v>
          </cell>
          <cell r="B2399">
            <v>60300</v>
          </cell>
          <cell r="C2399">
            <v>1</v>
          </cell>
        </row>
        <row r="2400">
          <cell r="A2400">
            <v>3400004936</v>
          </cell>
          <cell r="B2400">
            <v>60300</v>
          </cell>
          <cell r="C2400">
            <v>1</v>
          </cell>
        </row>
        <row r="2401">
          <cell r="A2401">
            <v>3400004937</v>
          </cell>
          <cell r="B2401">
            <v>60300</v>
          </cell>
          <cell r="C2401">
            <v>1</v>
          </cell>
        </row>
        <row r="2402">
          <cell r="A2402">
            <v>3400004938</v>
          </cell>
          <cell r="B2402">
            <v>60300</v>
          </cell>
          <cell r="C2402">
            <v>1</v>
          </cell>
        </row>
        <row r="2403">
          <cell r="A2403">
            <v>3400004939</v>
          </cell>
          <cell r="B2403">
            <v>60300</v>
          </cell>
          <cell r="C2403">
            <v>40</v>
          </cell>
        </row>
        <row r="2404">
          <cell r="A2404">
            <v>3400004940</v>
          </cell>
          <cell r="B2404">
            <v>60300</v>
          </cell>
          <cell r="C2404">
            <v>1</v>
          </cell>
        </row>
        <row r="2405">
          <cell r="A2405">
            <v>3400004941</v>
          </cell>
          <cell r="B2405">
            <v>60300</v>
          </cell>
          <cell r="C2405">
            <v>1</v>
          </cell>
        </row>
        <row r="2406">
          <cell r="A2406">
            <v>3400004942</v>
          </cell>
          <cell r="B2406">
            <v>60300</v>
          </cell>
          <cell r="C2406">
            <v>1</v>
          </cell>
        </row>
        <row r="2407">
          <cell r="A2407">
            <v>3400004943</v>
          </cell>
          <cell r="B2407">
            <v>60300</v>
          </cell>
          <cell r="C2407">
            <v>1</v>
          </cell>
        </row>
        <row r="2408">
          <cell r="A2408">
            <v>3400004944</v>
          </cell>
          <cell r="B2408">
            <v>60300</v>
          </cell>
          <cell r="C2408">
            <v>1</v>
          </cell>
        </row>
        <row r="2409">
          <cell r="A2409">
            <v>3400004945</v>
          </cell>
          <cell r="B2409">
            <v>60300</v>
          </cell>
          <cell r="C2409">
            <v>1</v>
          </cell>
        </row>
        <row r="2410">
          <cell r="A2410">
            <v>3400004946</v>
          </cell>
          <cell r="B2410">
            <v>60300</v>
          </cell>
          <cell r="C2410">
            <v>1</v>
          </cell>
        </row>
        <row r="2411">
          <cell r="A2411">
            <v>3400004947</v>
          </cell>
          <cell r="B2411">
            <v>60300</v>
          </cell>
          <cell r="C2411">
            <v>1</v>
          </cell>
        </row>
        <row r="2412">
          <cell r="A2412">
            <v>3400004948</v>
          </cell>
          <cell r="B2412">
            <v>60300</v>
          </cell>
          <cell r="C2412">
            <v>1</v>
          </cell>
        </row>
        <row r="2413">
          <cell r="A2413">
            <v>3400004949</v>
          </cell>
          <cell r="B2413">
            <v>60300</v>
          </cell>
          <cell r="C2413">
            <v>1</v>
          </cell>
        </row>
        <row r="2414">
          <cell r="A2414">
            <v>3400004950</v>
          </cell>
          <cell r="B2414">
            <v>60300</v>
          </cell>
          <cell r="C2414">
            <v>1</v>
          </cell>
        </row>
        <row r="2415">
          <cell r="A2415">
            <v>3400004951</v>
          </cell>
          <cell r="B2415">
            <v>60300</v>
          </cell>
          <cell r="C2415">
            <v>1</v>
          </cell>
        </row>
        <row r="2416">
          <cell r="A2416">
            <v>3400004952</v>
          </cell>
          <cell r="B2416">
            <v>60300</v>
          </cell>
          <cell r="C2416">
            <v>1</v>
          </cell>
        </row>
        <row r="2417">
          <cell r="A2417">
            <v>3400004953</v>
          </cell>
          <cell r="B2417">
            <v>60300</v>
          </cell>
          <cell r="C2417">
            <v>25</v>
          </cell>
        </row>
        <row r="2418">
          <cell r="A2418">
            <v>3400004954</v>
          </cell>
          <cell r="B2418">
            <v>60300</v>
          </cell>
          <cell r="C2418">
            <v>1</v>
          </cell>
        </row>
        <row r="2419">
          <cell r="A2419">
            <v>3400004955</v>
          </cell>
          <cell r="B2419">
            <v>60300</v>
          </cell>
          <cell r="C2419">
            <v>2</v>
          </cell>
        </row>
        <row r="2420">
          <cell r="A2420">
            <v>3400004956</v>
          </cell>
          <cell r="B2420">
            <v>60300</v>
          </cell>
          <cell r="C2420">
            <v>1</v>
          </cell>
        </row>
        <row r="2421">
          <cell r="A2421">
            <v>3400004957</v>
          </cell>
          <cell r="B2421">
            <v>60300</v>
          </cell>
          <cell r="C2421">
            <v>1</v>
          </cell>
        </row>
        <row r="2422">
          <cell r="A2422">
            <v>3400004960</v>
          </cell>
          <cell r="B2422">
            <v>61158</v>
          </cell>
          <cell r="C2422">
            <v>1</v>
          </cell>
        </row>
        <row r="2423">
          <cell r="A2423">
            <v>3400005048</v>
          </cell>
          <cell r="B2423">
            <v>60300</v>
          </cell>
          <cell r="C2423">
            <v>1</v>
          </cell>
        </row>
        <row r="2424">
          <cell r="A2424">
            <v>3400005049</v>
          </cell>
          <cell r="B2424">
            <v>60300</v>
          </cell>
          <cell r="C2424">
            <v>1</v>
          </cell>
        </row>
        <row r="2425">
          <cell r="A2425">
            <v>3400005057</v>
          </cell>
          <cell r="B2425">
            <v>60300</v>
          </cell>
          <cell r="C2425">
            <v>40</v>
          </cell>
        </row>
        <row r="2426">
          <cell r="A2426">
            <v>3400005058</v>
          </cell>
          <cell r="B2426">
            <v>60300</v>
          </cell>
          <cell r="C2426">
            <v>2</v>
          </cell>
        </row>
        <row r="2427">
          <cell r="A2427">
            <v>3400005059</v>
          </cell>
          <cell r="B2427">
            <v>60300</v>
          </cell>
          <cell r="C2427">
            <v>1</v>
          </cell>
        </row>
        <row r="2428">
          <cell r="A2428">
            <v>3400005060</v>
          </cell>
          <cell r="B2428">
            <v>60300</v>
          </cell>
          <cell r="C2428">
            <v>20</v>
          </cell>
        </row>
        <row r="2429">
          <cell r="A2429">
            <v>3400005061</v>
          </cell>
          <cell r="B2429">
            <v>60300</v>
          </cell>
          <cell r="C2429">
            <v>1</v>
          </cell>
        </row>
        <row r="2430">
          <cell r="A2430">
            <v>3400005065</v>
          </cell>
          <cell r="B2430">
            <v>60300</v>
          </cell>
          <cell r="C2430">
            <v>1</v>
          </cell>
        </row>
        <row r="2431">
          <cell r="A2431">
            <v>3400005082</v>
          </cell>
          <cell r="B2431">
            <v>61155</v>
          </cell>
          <cell r="C2431">
            <v>1</v>
          </cell>
        </row>
        <row r="2432">
          <cell r="A2432">
            <v>3400005083</v>
          </cell>
          <cell r="B2432">
            <v>61155</v>
          </cell>
          <cell r="C2432">
            <v>1</v>
          </cell>
        </row>
        <row r="2433">
          <cell r="A2433">
            <v>3400005085</v>
          </cell>
          <cell r="B2433">
            <v>61154</v>
          </cell>
          <cell r="C2433">
            <v>1</v>
          </cell>
        </row>
        <row r="2434">
          <cell r="A2434">
            <v>3400005086</v>
          </cell>
          <cell r="B2434">
            <v>61119</v>
          </cell>
          <cell r="C2434">
            <v>1</v>
          </cell>
        </row>
        <row r="2435">
          <cell r="A2435">
            <v>3400005087</v>
          </cell>
          <cell r="B2435">
            <v>61158</v>
          </cell>
          <cell r="C2435">
            <v>1</v>
          </cell>
        </row>
        <row r="2436">
          <cell r="A2436">
            <v>3400005088</v>
          </cell>
          <cell r="B2436">
            <v>61159</v>
          </cell>
          <cell r="C2436">
            <v>1</v>
          </cell>
        </row>
        <row r="2437">
          <cell r="A2437">
            <v>3400005089</v>
          </cell>
          <cell r="B2437">
            <v>61119</v>
          </cell>
          <cell r="C2437">
            <v>1</v>
          </cell>
        </row>
        <row r="2438">
          <cell r="A2438">
            <v>3400005117</v>
          </cell>
          <cell r="B2438">
            <v>60300</v>
          </cell>
          <cell r="C2438">
            <v>1</v>
          </cell>
        </row>
        <row r="2439">
          <cell r="A2439">
            <v>3400005119</v>
          </cell>
          <cell r="B2439">
            <v>60300</v>
          </cell>
          <cell r="C2439">
            <v>1</v>
          </cell>
        </row>
        <row r="2440">
          <cell r="A2440">
            <v>3400005120</v>
          </cell>
          <cell r="B2440">
            <v>60300</v>
          </cell>
          <cell r="C2440">
            <v>1</v>
          </cell>
        </row>
        <row r="2441">
          <cell r="A2441">
            <v>3400005144</v>
          </cell>
          <cell r="B2441">
            <v>61200</v>
          </cell>
          <cell r="C2441">
            <v>1</v>
          </cell>
        </row>
        <row r="2442">
          <cell r="A2442">
            <v>3400005145</v>
          </cell>
          <cell r="B2442">
            <v>61200</v>
          </cell>
          <cell r="C2442">
            <v>1</v>
          </cell>
        </row>
        <row r="2443">
          <cell r="A2443">
            <v>3400005146</v>
          </cell>
          <cell r="B2443">
            <v>61200</v>
          </cell>
          <cell r="C2443">
            <v>1</v>
          </cell>
        </row>
      </sheetData>
      <sheetData sheetId="2" refreshError="1">
        <row r="1">
          <cell r="A1" t="str">
            <v>Main number</v>
          </cell>
          <cell r="B1" t="str">
            <v>Assetclass</v>
          </cell>
          <cell r="C1" t="str">
            <v>cc</v>
          </cell>
          <cell r="D1" t="str">
            <v>Sl.No.</v>
          </cell>
          <cell r="E1" t="str">
            <v>Name</v>
          </cell>
          <cell r="F1" t="str">
            <v>Quantity</v>
          </cell>
          <cell r="G1" t="str">
            <v>Cap.date</v>
          </cell>
          <cell r="H1" t="str">
            <v>Acc Value</v>
          </cell>
        </row>
        <row r="2">
          <cell r="A2">
            <v>3400004788</v>
          </cell>
          <cell r="B2">
            <v>4131</v>
          </cell>
          <cell r="C2">
            <v>61200</v>
          </cell>
          <cell r="D2">
            <v>0</v>
          </cell>
          <cell r="E2" t="str">
            <v>LEASE HOLD LAND</v>
          </cell>
          <cell r="F2">
            <v>1</v>
          </cell>
          <cell r="G2">
            <v>35339</v>
          </cell>
          <cell r="H2">
            <v>23014000</v>
          </cell>
        </row>
        <row r="3">
          <cell r="A3">
            <v>3400002714</v>
          </cell>
          <cell r="B3">
            <v>4410</v>
          </cell>
          <cell r="C3">
            <v>61200</v>
          </cell>
          <cell r="D3">
            <v>0</v>
          </cell>
          <cell r="E3" t="str">
            <v>OFFICE &amp; UTILITY BUILDING ON LEASEHOLD L</v>
          </cell>
          <cell r="F3">
            <v>1</v>
          </cell>
          <cell r="G3">
            <v>35339</v>
          </cell>
          <cell r="H3">
            <v>11339000</v>
          </cell>
        </row>
        <row r="4">
          <cell r="A4">
            <v>3400002710</v>
          </cell>
          <cell r="B4">
            <v>4420</v>
          </cell>
          <cell r="C4">
            <v>61200</v>
          </cell>
          <cell r="D4">
            <v>0</v>
          </cell>
          <cell r="E4" t="str">
            <v>ASSEMBLY SHED NO.1</v>
          </cell>
          <cell r="F4">
            <v>1</v>
          </cell>
          <cell r="G4">
            <v>35339</v>
          </cell>
          <cell r="H4">
            <v>13566000</v>
          </cell>
        </row>
        <row r="5">
          <cell r="A5">
            <v>3400002711</v>
          </cell>
          <cell r="B5">
            <v>4420</v>
          </cell>
          <cell r="C5">
            <v>61200</v>
          </cell>
          <cell r="D5">
            <v>0</v>
          </cell>
          <cell r="E5" t="str">
            <v>ASSEMBLY SHED NO.2</v>
          </cell>
          <cell r="F5">
            <v>1</v>
          </cell>
          <cell r="G5">
            <v>35339</v>
          </cell>
          <cell r="H5">
            <v>14417000</v>
          </cell>
        </row>
        <row r="6">
          <cell r="A6">
            <v>3400002712</v>
          </cell>
          <cell r="B6">
            <v>4420</v>
          </cell>
          <cell r="C6">
            <v>61200</v>
          </cell>
          <cell r="D6">
            <v>0</v>
          </cell>
          <cell r="E6" t="str">
            <v>AUXILLARY BLDG. NO.1 &amp; MEZZANINE FLOOR</v>
          </cell>
          <cell r="F6">
            <v>1</v>
          </cell>
          <cell r="G6">
            <v>35339</v>
          </cell>
          <cell r="H6">
            <v>2799000</v>
          </cell>
        </row>
        <row r="7">
          <cell r="A7">
            <v>3400002713</v>
          </cell>
          <cell r="B7">
            <v>4420</v>
          </cell>
          <cell r="C7">
            <v>61200</v>
          </cell>
          <cell r="D7">
            <v>0</v>
          </cell>
          <cell r="E7" t="str">
            <v>AUXILLARY BUIDING NO.2</v>
          </cell>
          <cell r="F7">
            <v>1</v>
          </cell>
          <cell r="G7">
            <v>35339</v>
          </cell>
          <cell r="H7">
            <v>3642000</v>
          </cell>
        </row>
        <row r="8">
          <cell r="A8">
            <v>3400003506</v>
          </cell>
          <cell r="B8">
            <v>4420</v>
          </cell>
          <cell r="C8">
            <v>61200</v>
          </cell>
          <cell r="D8">
            <v>0</v>
          </cell>
          <cell r="E8" t="str">
            <v>A.H.U. BUILDING &amp; PASSAGE</v>
          </cell>
          <cell r="F8">
            <v>1</v>
          </cell>
          <cell r="G8">
            <v>35339</v>
          </cell>
          <cell r="H8">
            <v>1073000</v>
          </cell>
        </row>
        <row r="9">
          <cell r="A9">
            <v>3400003507</v>
          </cell>
          <cell r="B9">
            <v>4420</v>
          </cell>
          <cell r="C9">
            <v>61200</v>
          </cell>
          <cell r="D9">
            <v>0</v>
          </cell>
          <cell r="E9" t="str">
            <v>GATE HOUSE</v>
          </cell>
          <cell r="F9">
            <v>1</v>
          </cell>
          <cell r="G9">
            <v>35339</v>
          </cell>
          <cell r="H9">
            <v>238000</v>
          </cell>
        </row>
        <row r="10">
          <cell r="A10">
            <v>3400003508</v>
          </cell>
          <cell r="B10">
            <v>4420</v>
          </cell>
          <cell r="C10">
            <v>61200</v>
          </cell>
          <cell r="D10">
            <v>0</v>
          </cell>
          <cell r="E10" t="str">
            <v>MAINTENANCE BUILDING</v>
          </cell>
          <cell r="F10">
            <v>1</v>
          </cell>
          <cell r="G10">
            <v>35339</v>
          </cell>
          <cell r="H10">
            <v>887000</v>
          </cell>
        </row>
        <row r="11">
          <cell r="A11">
            <v>3400003509</v>
          </cell>
          <cell r="B11">
            <v>4420</v>
          </cell>
          <cell r="C11">
            <v>61200</v>
          </cell>
          <cell r="D11">
            <v>0</v>
          </cell>
          <cell r="E11" t="str">
            <v>PUMP HPUSE</v>
          </cell>
          <cell r="F11">
            <v>1</v>
          </cell>
          <cell r="G11">
            <v>35339</v>
          </cell>
          <cell r="H11">
            <v>111000</v>
          </cell>
        </row>
        <row r="12">
          <cell r="A12">
            <v>3400003510</v>
          </cell>
          <cell r="B12">
            <v>4420</v>
          </cell>
          <cell r="C12">
            <v>61200</v>
          </cell>
          <cell r="D12">
            <v>0</v>
          </cell>
          <cell r="E12" t="str">
            <v>CONNECTING PASSAGE</v>
          </cell>
          <cell r="F12">
            <v>1</v>
          </cell>
          <cell r="G12">
            <v>35339</v>
          </cell>
          <cell r="H12">
            <v>660000</v>
          </cell>
        </row>
        <row r="13">
          <cell r="A13">
            <v>3400003511</v>
          </cell>
          <cell r="B13">
            <v>4420</v>
          </cell>
          <cell r="C13">
            <v>61200</v>
          </cell>
          <cell r="D13">
            <v>0</v>
          </cell>
          <cell r="E13" t="str">
            <v>LOADING &amp; UNLOADING</v>
          </cell>
          <cell r="F13">
            <v>1</v>
          </cell>
          <cell r="G13">
            <v>35339</v>
          </cell>
          <cell r="H13">
            <v>2874000</v>
          </cell>
        </row>
        <row r="14">
          <cell r="A14">
            <v>3400003512</v>
          </cell>
          <cell r="B14">
            <v>4420</v>
          </cell>
          <cell r="C14">
            <v>61200</v>
          </cell>
          <cell r="D14">
            <v>0</v>
          </cell>
          <cell r="E14" t="str">
            <v>INCOMING CENTRE,STORES BLDG &amp; MEZZANINE</v>
          </cell>
          <cell r="F14">
            <v>1</v>
          </cell>
          <cell r="G14">
            <v>35339</v>
          </cell>
          <cell r="H14">
            <v>9242000</v>
          </cell>
        </row>
        <row r="15">
          <cell r="A15">
            <v>3400003513</v>
          </cell>
          <cell r="B15">
            <v>4420</v>
          </cell>
          <cell r="C15">
            <v>61200</v>
          </cell>
          <cell r="D15">
            <v>0</v>
          </cell>
          <cell r="E15" t="str">
            <v>COOLING TOWER</v>
          </cell>
          <cell r="F15">
            <v>1</v>
          </cell>
          <cell r="G15">
            <v>35339</v>
          </cell>
          <cell r="H15">
            <v>143000</v>
          </cell>
        </row>
        <row r="16">
          <cell r="A16">
            <v>3400003514</v>
          </cell>
          <cell r="B16">
            <v>4420</v>
          </cell>
          <cell r="C16">
            <v>61200</v>
          </cell>
          <cell r="D16">
            <v>0</v>
          </cell>
          <cell r="E16" t="str">
            <v>TRANSFORMER SHED</v>
          </cell>
          <cell r="F16">
            <v>1</v>
          </cell>
          <cell r="G16">
            <v>35339</v>
          </cell>
          <cell r="H16">
            <v>69000</v>
          </cell>
        </row>
        <row r="17">
          <cell r="A17">
            <v>3400003515</v>
          </cell>
          <cell r="B17">
            <v>4420</v>
          </cell>
          <cell r="C17">
            <v>61200</v>
          </cell>
          <cell r="D17">
            <v>0</v>
          </cell>
          <cell r="E17" t="str">
            <v>U.G.WATERTANK</v>
          </cell>
          <cell r="F17">
            <v>1</v>
          </cell>
          <cell r="G17">
            <v>35339</v>
          </cell>
          <cell r="H17">
            <v>582000</v>
          </cell>
        </row>
        <row r="18">
          <cell r="A18">
            <v>3400003516</v>
          </cell>
          <cell r="B18">
            <v>4420</v>
          </cell>
          <cell r="C18">
            <v>61200</v>
          </cell>
          <cell r="D18">
            <v>0</v>
          </cell>
          <cell r="E18" t="str">
            <v>BARBED WIRE FENCING</v>
          </cell>
          <cell r="F18">
            <v>1</v>
          </cell>
          <cell r="G18">
            <v>35339</v>
          </cell>
          <cell r="H18">
            <v>119000</v>
          </cell>
        </row>
        <row r="19">
          <cell r="A19">
            <v>3400003517</v>
          </cell>
          <cell r="B19">
            <v>4420</v>
          </cell>
          <cell r="C19">
            <v>61200</v>
          </cell>
          <cell r="D19">
            <v>0</v>
          </cell>
          <cell r="E19" t="str">
            <v>COMPOUND BRICK WALL &amp; LINK FENCING</v>
          </cell>
          <cell r="F19">
            <v>1</v>
          </cell>
          <cell r="G19">
            <v>35339</v>
          </cell>
          <cell r="H19">
            <v>273000</v>
          </cell>
        </row>
        <row r="20">
          <cell r="A20">
            <v>3400003523</v>
          </cell>
          <cell r="B20">
            <v>4420</v>
          </cell>
          <cell r="C20">
            <v>61200</v>
          </cell>
          <cell r="D20">
            <v>0</v>
          </cell>
          <cell r="E20" t="str">
            <v>R.C.C.&amp; ASPHALTIC ROADS</v>
          </cell>
          <cell r="F20">
            <v>1</v>
          </cell>
          <cell r="G20">
            <v>35339</v>
          </cell>
          <cell r="H20">
            <v>594000</v>
          </cell>
        </row>
        <row r="21">
          <cell r="A21">
            <v>3400003835</v>
          </cell>
          <cell r="B21">
            <v>4420</v>
          </cell>
          <cell r="C21">
            <v>61200</v>
          </cell>
          <cell r="D21">
            <v>0</v>
          </cell>
          <cell r="E21" t="str">
            <v>PVA PHASE III</v>
          </cell>
          <cell r="F21">
            <v>1</v>
          </cell>
          <cell r="G21">
            <v>35670</v>
          </cell>
          <cell r="H21">
            <v>222035.55</v>
          </cell>
        </row>
        <row r="22">
          <cell r="A22">
            <v>3400003784</v>
          </cell>
          <cell r="B22">
            <v>4420</v>
          </cell>
          <cell r="C22">
            <v>61200</v>
          </cell>
          <cell r="D22">
            <v>0</v>
          </cell>
          <cell r="E22" t="str">
            <v>Gate house (West)</v>
          </cell>
          <cell r="F22">
            <v>1</v>
          </cell>
          <cell r="G22">
            <v>35520</v>
          </cell>
          <cell r="H22">
            <v>357070.42</v>
          </cell>
        </row>
        <row r="23">
          <cell r="A23">
            <v>3400003788</v>
          </cell>
          <cell r="B23">
            <v>4420</v>
          </cell>
          <cell r="C23">
            <v>61200</v>
          </cell>
          <cell r="D23">
            <v>0</v>
          </cell>
          <cell r="E23" t="str">
            <v>Phase III Civil Works</v>
          </cell>
          <cell r="F23">
            <v>1</v>
          </cell>
          <cell r="G23">
            <v>35520</v>
          </cell>
          <cell r="H23">
            <v>11494880.050000001</v>
          </cell>
        </row>
        <row r="24">
          <cell r="A24">
            <v>3400003789</v>
          </cell>
          <cell r="B24">
            <v>4420</v>
          </cell>
          <cell r="C24">
            <v>61200</v>
          </cell>
          <cell r="D24">
            <v>0</v>
          </cell>
          <cell r="E24" t="str">
            <v>Mezzanine Floor / Doc Centre - Civil</v>
          </cell>
          <cell r="F24">
            <v>1</v>
          </cell>
          <cell r="G24">
            <v>35520</v>
          </cell>
          <cell r="H24">
            <v>938512.44</v>
          </cell>
        </row>
        <row r="25">
          <cell r="A25">
            <v>3400002996</v>
          </cell>
          <cell r="B25">
            <v>5100</v>
          </cell>
          <cell r="C25">
            <v>61208</v>
          </cell>
          <cell r="D25">
            <v>0</v>
          </cell>
          <cell r="E25" t="str">
            <v>PRESS TOLL FOR BRACKET C39324 -A96-C758</v>
          </cell>
          <cell r="F25">
            <v>1</v>
          </cell>
          <cell r="G25">
            <v>35339</v>
          </cell>
          <cell r="H25">
            <v>4100</v>
          </cell>
        </row>
        <row r="26">
          <cell r="A26">
            <v>3400002999</v>
          </cell>
          <cell r="B26">
            <v>5100</v>
          </cell>
          <cell r="C26">
            <v>61155</v>
          </cell>
          <cell r="D26">
            <v>0</v>
          </cell>
          <cell r="E26" t="str">
            <v>CG TOOLS PART NO. C39324-A100-C127,C130</v>
          </cell>
          <cell r="F26">
            <v>1</v>
          </cell>
          <cell r="G26">
            <v>35339</v>
          </cell>
          <cell r="H26">
            <v>21100</v>
          </cell>
        </row>
        <row r="27">
          <cell r="A27">
            <v>3400003000</v>
          </cell>
          <cell r="B27">
            <v>5100</v>
          </cell>
          <cell r="C27">
            <v>61108</v>
          </cell>
          <cell r="D27">
            <v>0</v>
          </cell>
          <cell r="E27" t="str">
            <v>CG TOOLS PART NO. C39324-A100-B65</v>
          </cell>
          <cell r="F27">
            <v>1</v>
          </cell>
          <cell r="G27">
            <v>35339</v>
          </cell>
          <cell r="H27">
            <v>29400</v>
          </cell>
        </row>
        <row r="28">
          <cell r="A28">
            <v>3400003001</v>
          </cell>
          <cell r="B28">
            <v>5100</v>
          </cell>
          <cell r="C28">
            <v>61155</v>
          </cell>
          <cell r="D28">
            <v>0</v>
          </cell>
          <cell r="E28" t="str">
            <v>CG TOOLS PART NO. C39324-A96-B30B-B307</v>
          </cell>
          <cell r="F28">
            <v>1</v>
          </cell>
          <cell r="G28">
            <v>35339</v>
          </cell>
          <cell r="H28">
            <v>16600</v>
          </cell>
        </row>
        <row r="29">
          <cell r="A29">
            <v>3400003002</v>
          </cell>
          <cell r="B29">
            <v>5100</v>
          </cell>
          <cell r="C29">
            <v>61155</v>
          </cell>
          <cell r="D29">
            <v>0</v>
          </cell>
          <cell r="E29" t="str">
            <v>CG TOOLS PART NO. C39324-A96-B216 ,B125</v>
          </cell>
          <cell r="F29">
            <v>1</v>
          </cell>
          <cell r="G29">
            <v>35339</v>
          </cell>
          <cell r="H29">
            <v>21100</v>
          </cell>
        </row>
        <row r="30">
          <cell r="A30">
            <v>3400003046</v>
          </cell>
          <cell r="B30">
            <v>5100</v>
          </cell>
          <cell r="C30">
            <v>61155</v>
          </cell>
          <cell r="D30">
            <v>0</v>
          </cell>
          <cell r="E30" t="str">
            <v>CG TOOLS PART NO. C39324-A100-C127/ C130</v>
          </cell>
          <cell r="F30">
            <v>1</v>
          </cell>
          <cell r="G30">
            <v>35339</v>
          </cell>
          <cell r="H30">
            <v>29400</v>
          </cell>
        </row>
        <row r="31">
          <cell r="A31">
            <v>3400003047</v>
          </cell>
          <cell r="B31">
            <v>5100</v>
          </cell>
          <cell r="C31">
            <v>61155</v>
          </cell>
          <cell r="D31">
            <v>0</v>
          </cell>
          <cell r="E31" t="str">
            <v>CG TOOLS PART NO. C39324-A96-B308/B307</v>
          </cell>
          <cell r="F31">
            <v>1</v>
          </cell>
          <cell r="G31">
            <v>35339</v>
          </cell>
          <cell r="H31">
            <v>16600</v>
          </cell>
        </row>
        <row r="32">
          <cell r="A32">
            <v>3400003048</v>
          </cell>
          <cell r="B32">
            <v>5100</v>
          </cell>
          <cell r="C32">
            <v>61155</v>
          </cell>
          <cell r="D32">
            <v>0</v>
          </cell>
          <cell r="E32" t="str">
            <v>CG TOOLS PART NO. C39324-A96-B216,B125,B</v>
          </cell>
          <cell r="F32">
            <v>1</v>
          </cell>
          <cell r="G32">
            <v>35339</v>
          </cell>
          <cell r="H32">
            <v>16600</v>
          </cell>
        </row>
        <row r="33">
          <cell r="A33">
            <v>3400003049</v>
          </cell>
          <cell r="B33">
            <v>5100</v>
          </cell>
          <cell r="C33">
            <v>61155</v>
          </cell>
          <cell r="D33">
            <v>0</v>
          </cell>
          <cell r="E33" t="str">
            <v>CG TOOLS PART NO. C39324-A96-B216,B125,B</v>
          </cell>
          <cell r="F33">
            <v>1</v>
          </cell>
          <cell r="G33">
            <v>35339</v>
          </cell>
          <cell r="H33">
            <v>101900</v>
          </cell>
        </row>
        <row r="34">
          <cell r="A34">
            <v>3400003341</v>
          </cell>
          <cell r="B34">
            <v>5100</v>
          </cell>
          <cell r="C34">
            <v>61108</v>
          </cell>
          <cell r="D34">
            <v>0</v>
          </cell>
          <cell r="E34" t="str">
            <v>PRESS TOOL-C39300-A193-C201-3-6</v>
          </cell>
          <cell r="F34">
            <v>1</v>
          </cell>
          <cell r="G34">
            <v>35339</v>
          </cell>
          <cell r="H34">
            <v>82600</v>
          </cell>
        </row>
        <row r="35">
          <cell r="A35">
            <v>3400003381</v>
          </cell>
          <cell r="B35">
            <v>5100</v>
          </cell>
          <cell r="C35">
            <v>61103</v>
          </cell>
          <cell r="D35">
            <v>0</v>
          </cell>
          <cell r="E35" t="str">
            <v>FORMING CUTTING MACHINE L37409-B2-Z103</v>
          </cell>
          <cell r="F35">
            <v>1</v>
          </cell>
          <cell r="G35">
            <v>35339</v>
          </cell>
          <cell r="H35">
            <v>240800</v>
          </cell>
        </row>
        <row r="36">
          <cell r="A36">
            <v>3400003382</v>
          </cell>
          <cell r="B36">
            <v>5100</v>
          </cell>
          <cell r="C36">
            <v>61103</v>
          </cell>
          <cell r="D36">
            <v>0</v>
          </cell>
          <cell r="E36" t="str">
            <v>SPARE PART SET FOR DEVICE L37409-H713-Z1</v>
          </cell>
          <cell r="F36">
            <v>1</v>
          </cell>
          <cell r="G36">
            <v>35339</v>
          </cell>
          <cell r="H36">
            <v>13100</v>
          </cell>
        </row>
        <row r="37">
          <cell r="A37">
            <v>3400003383</v>
          </cell>
          <cell r="B37">
            <v>5100</v>
          </cell>
          <cell r="C37">
            <v>61103</v>
          </cell>
          <cell r="D37">
            <v>0</v>
          </cell>
          <cell r="E37" t="str">
            <v>DRAW OFF DEVICEL37409-C747-A100</v>
          </cell>
          <cell r="F37">
            <v>1</v>
          </cell>
          <cell r="G37">
            <v>35339</v>
          </cell>
          <cell r="H37">
            <v>210800</v>
          </cell>
        </row>
        <row r="38">
          <cell r="A38">
            <v>3400003384</v>
          </cell>
          <cell r="B38">
            <v>5100</v>
          </cell>
          <cell r="C38">
            <v>61103</v>
          </cell>
          <cell r="D38">
            <v>0</v>
          </cell>
          <cell r="E38" t="str">
            <v>PRESS IN TOOLF. CENTERING BARSL37409-C12</v>
          </cell>
          <cell r="F38">
            <v>1</v>
          </cell>
          <cell r="G38">
            <v>35339</v>
          </cell>
          <cell r="H38">
            <v>16000</v>
          </cell>
        </row>
        <row r="39">
          <cell r="A39">
            <v>3400003385</v>
          </cell>
          <cell r="B39">
            <v>5100</v>
          </cell>
          <cell r="C39">
            <v>61103</v>
          </cell>
          <cell r="D39">
            <v>0</v>
          </cell>
          <cell r="E39" t="str">
            <v>EXPRESSTOOL(SIPAC)1051883L37409-C1216A10</v>
          </cell>
          <cell r="F39">
            <v>1</v>
          </cell>
          <cell r="G39">
            <v>35339</v>
          </cell>
          <cell r="H39">
            <v>30900</v>
          </cell>
        </row>
        <row r="40">
          <cell r="A40">
            <v>3400003386</v>
          </cell>
          <cell r="B40">
            <v>5100</v>
          </cell>
          <cell r="C40">
            <v>61103</v>
          </cell>
          <cell r="D40">
            <v>0</v>
          </cell>
          <cell r="E40" t="str">
            <v>PRESS IN TOOL 1051884L37409-C1217A100</v>
          </cell>
          <cell r="F40">
            <v>1</v>
          </cell>
          <cell r="G40">
            <v>35339</v>
          </cell>
          <cell r="H40">
            <v>41900</v>
          </cell>
        </row>
        <row r="41">
          <cell r="A41">
            <v>3400003387</v>
          </cell>
          <cell r="B41">
            <v>5100</v>
          </cell>
          <cell r="C41">
            <v>61103</v>
          </cell>
          <cell r="D41">
            <v>0</v>
          </cell>
          <cell r="E41" t="str">
            <v>TOCKING TOOL SINGLE C39228-A195-A4</v>
          </cell>
          <cell r="F41">
            <v>1</v>
          </cell>
          <cell r="G41">
            <v>35339</v>
          </cell>
          <cell r="H41">
            <v>36800</v>
          </cell>
        </row>
        <row r="42">
          <cell r="A42">
            <v>3400003388</v>
          </cell>
          <cell r="B42">
            <v>5100</v>
          </cell>
          <cell r="C42">
            <v>61103</v>
          </cell>
          <cell r="D42">
            <v>0</v>
          </cell>
          <cell r="E42" t="str">
            <v>SHORTSLOCATOR FOR MULTILAYER TONEOHM950,</v>
          </cell>
          <cell r="F42">
            <v>1</v>
          </cell>
          <cell r="G42">
            <v>35339</v>
          </cell>
          <cell r="H42">
            <v>216200</v>
          </cell>
        </row>
        <row r="43">
          <cell r="A43">
            <v>3400003407</v>
          </cell>
          <cell r="B43">
            <v>5100</v>
          </cell>
          <cell r="C43">
            <v>61102</v>
          </cell>
          <cell r="D43">
            <v>0</v>
          </cell>
          <cell r="E43" t="str">
            <v>CPSIM FOR SN(B)S30189-U4024-A3</v>
          </cell>
          <cell r="F43">
            <v>1</v>
          </cell>
          <cell r="G43">
            <v>35339</v>
          </cell>
          <cell r="H43">
            <v>1990400</v>
          </cell>
        </row>
        <row r="44">
          <cell r="A44">
            <v>3400003408</v>
          </cell>
          <cell r="B44">
            <v>5100</v>
          </cell>
          <cell r="C44">
            <v>61102</v>
          </cell>
          <cell r="D44">
            <v>0</v>
          </cell>
          <cell r="E44" t="str">
            <v>MODULE M:CPU S30180-Q699-L</v>
          </cell>
          <cell r="F44">
            <v>1</v>
          </cell>
          <cell r="G44">
            <v>35339</v>
          </cell>
          <cell r="H44">
            <v>8900</v>
          </cell>
        </row>
        <row r="45">
          <cell r="A45">
            <v>3400003409</v>
          </cell>
          <cell r="B45">
            <v>5100</v>
          </cell>
          <cell r="C45">
            <v>61102</v>
          </cell>
          <cell r="D45">
            <v>0</v>
          </cell>
          <cell r="E45" t="str">
            <v>MODULE M:CPU S30180-Q699-L</v>
          </cell>
          <cell r="F45">
            <v>1</v>
          </cell>
          <cell r="G45">
            <v>35339</v>
          </cell>
          <cell r="H45">
            <v>8900</v>
          </cell>
        </row>
        <row r="46">
          <cell r="A46">
            <v>3400003410</v>
          </cell>
          <cell r="B46">
            <v>5100</v>
          </cell>
          <cell r="C46">
            <v>61102</v>
          </cell>
          <cell r="D46">
            <v>0</v>
          </cell>
          <cell r="E46" t="str">
            <v>MODULE S30810-Q879-L</v>
          </cell>
          <cell r="F46">
            <v>1</v>
          </cell>
          <cell r="G46">
            <v>35339</v>
          </cell>
          <cell r="H46">
            <v>4800</v>
          </cell>
        </row>
        <row r="47">
          <cell r="A47">
            <v>3400003411</v>
          </cell>
          <cell r="B47">
            <v>5100</v>
          </cell>
          <cell r="C47">
            <v>61102</v>
          </cell>
          <cell r="D47">
            <v>0</v>
          </cell>
          <cell r="E47" t="str">
            <v>MODULE S30810-Q879-L</v>
          </cell>
          <cell r="F47">
            <v>1</v>
          </cell>
          <cell r="G47">
            <v>35339</v>
          </cell>
          <cell r="H47">
            <v>4800</v>
          </cell>
        </row>
        <row r="48">
          <cell r="A48">
            <v>3400003413</v>
          </cell>
          <cell r="B48">
            <v>5100</v>
          </cell>
          <cell r="C48">
            <v>61102</v>
          </cell>
          <cell r="D48">
            <v>0</v>
          </cell>
          <cell r="E48" t="str">
            <v>MODULE S30810-B4101-B100</v>
          </cell>
          <cell r="F48">
            <v>1</v>
          </cell>
          <cell r="G48">
            <v>35339</v>
          </cell>
          <cell r="H48">
            <v>63900</v>
          </cell>
        </row>
        <row r="49">
          <cell r="A49">
            <v>3400003414</v>
          </cell>
          <cell r="B49">
            <v>5100</v>
          </cell>
          <cell r="C49">
            <v>61102</v>
          </cell>
          <cell r="D49">
            <v>0</v>
          </cell>
          <cell r="E49" t="str">
            <v>MODULE S30810-B4101-B100</v>
          </cell>
          <cell r="F49">
            <v>1</v>
          </cell>
          <cell r="G49">
            <v>35339</v>
          </cell>
          <cell r="H49">
            <v>63900</v>
          </cell>
        </row>
        <row r="50">
          <cell r="A50">
            <v>3400003415</v>
          </cell>
          <cell r="B50">
            <v>5100</v>
          </cell>
          <cell r="C50">
            <v>61102</v>
          </cell>
          <cell r="D50">
            <v>0</v>
          </cell>
          <cell r="E50" t="str">
            <v>MODULE S30810-U4908-A460</v>
          </cell>
          <cell r="F50">
            <v>1</v>
          </cell>
          <cell r="G50">
            <v>35339</v>
          </cell>
          <cell r="H50">
            <v>61300</v>
          </cell>
        </row>
        <row r="51">
          <cell r="A51">
            <v>3400003416</v>
          </cell>
          <cell r="B51">
            <v>5100</v>
          </cell>
          <cell r="C51">
            <v>61116</v>
          </cell>
          <cell r="D51">
            <v>0</v>
          </cell>
          <cell r="E51" t="str">
            <v>CABLE OF 50CMS R287531262</v>
          </cell>
          <cell r="F51">
            <v>1</v>
          </cell>
          <cell r="G51">
            <v>35339</v>
          </cell>
          <cell r="H51">
            <v>5800</v>
          </cell>
        </row>
        <row r="52">
          <cell r="A52">
            <v>3400003417</v>
          </cell>
          <cell r="B52">
            <v>5100</v>
          </cell>
          <cell r="C52">
            <v>61116</v>
          </cell>
          <cell r="D52">
            <v>0</v>
          </cell>
          <cell r="E52" t="str">
            <v>CABLE OF 50CMS R287531262</v>
          </cell>
          <cell r="F52">
            <v>1</v>
          </cell>
          <cell r="G52">
            <v>35339</v>
          </cell>
          <cell r="H52">
            <v>5800</v>
          </cell>
        </row>
        <row r="53">
          <cell r="A53">
            <v>3400003418</v>
          </cell>
          <cell r="B53">
            <v>5100</v>
          </cell>
          <cell r="C53">
            <v>61116</v>
          </cell>
          <cell r="D53">
            <v>0</v>
          </cell>
          <cell r="E53" t="str">
            <v>CABLE OF 50CMS R287531262</v>
          </cell>
          <cell r="F53">
            <v>1</v>
          </cell>
          <cell r="G53">
            <v>35339</v>
          </cell>
          <cell r="H53">
            <v>5800</v>
          </cell>
        </row>
        <row r="54">
          <cell r="A54">
            <v>3400003419</v>
          </cell>
          <cell r="B54">
            <v>5100</v>
          </cell>
          <cell r="C54">
            <v>61116</v>
          </cell>
          <cell r="D54">
            <v>0</v>
          </cell>
          <cell r="E54" t="str">
            <v>CABLE OF 50CMS R287531262</v>
          </cell>
          <cell r="F54">
            <v>1</v>
          </cell>
          <cell r="G54">
            <v>35339</v>
          </cell>
          <cell r="H54">
            <v>5800</v>
          </cell>
        </row>
        <row r="55">
          <cell r="A55">
            <v>3400003420</v>
          </cell>
          <cell r="B55">
            <v>5100</v>
          </cell>
          <cell r="C55">
            <v>61116</v>
          </cell>
          <cell r="D55">
            <v>0</v>
          </cell>
          <cell r="E55" t="str">
            <v>CABLE OF 50CMS R287531262</v>
          </cell>
          <cell r="F55">
            <v>1</v>
          </cell>
          <cell r="G55">
            <v>35339</v>
          </cell>
          <cell r="H55">
            <v>5800</v>
          </cell>
        </row>
        <row r="56">
          <cell r="A56">
            <v>3400003421</v>
          </cell>
          <cell r="B56">
            <v>5100</v>
          </cell>
          <cell r="C56">
            <v>61116</v>
          </cell>
          <cell r="D56">
            <v>0</v>
          </cell>
          <cell r="E56" t="str">
            <v>CABLE OF 50CMS R287531262</v>
          </cell>
          <cell r="F56">
            <v>1</v>
          </cell>
          <cell r="G56">
            <v>35339</v>
          </cell>
          <cell r="H56">
            <v>5800</v>
          </cell>
        </row>
        <row r="57">
          <cell r="A57">
            <v>3400003422</v>
          </cell>
          <cell r="B57">
            <v>5100</v>
          </cell>
          <cell r="C57">
            <v>61116</v>
          </cell>
          <cell r="D57">
            <v>0</v>
          </cell>
          <cell r="E57" t="str">
            <v>CABLE OF 50CMS R287531262</v>
          </cell>
          <cell r="F57">
            <v>1</v>
          </cell>
          <cell r="G57">
            <v>35339</v>
          </cell>
          <cell r="H57">
            <v>5800</v>
          </cell>
        </row>
        <row r="58">
          <cell r="A58">
            <v>3400003423</v>
          </cell>
          <cell r="B58">
            <v>5100</v>
          </cell>
          <cell r="C58">
            <v>61116</v>
          </cell>
          <cell r="D58">
            <v>0</v>
          </cell>
          <cell r="E58" t="str">
            <v>CABLE OF 50CMS R287531262</v>
          </cell>
          <cell r="F58">
            <v>1</v>
          </cell>
          <cell r="G58">
            <v>35339</v>
          </cell>
          <cell r="H58">
            <v>5800</v>
          </cell>
        </row>
        <row r="59">
          <cell r="A59">
            <v>3400003424</v>
          </cell>
          <cell r="B59">
            <v>5100</v>
          </cell>
          <cell r="C59">
            <v>61116</v>
          </cell>
          <cell r="D59">
            <v>0</v>
          </cell>
          <cell r="E59" t="str">
            <v>CABLE OF 50CMS R287531262</v>
          </cell>
          <cell r="F59">
            <v>1</v>
          </cell>
          <cell r="G59">
            <v>35339</v>
          </cell>
          <cell r="H59">
            <v>5800</v>
          </cell>
        </row>
        <row r="60">
          <cell r="A60">
            <v>3400003425</v>
          </cell>
          <cell r="B60">
            <v>5100</v>
          </cell>
          <cell r="C60">
            <v>61116</v>
          </cell>
          <cell r="D60">
            <v>0</v>
          </cell>
          <cell r="E60" t="str">
            <v>CABLE OF 50CMS R287531262</v>
          </cell>
          <cell r="F60">
            <v>1</v>
          </cell>
          <cell r="G60">
            <v>35339</v>
          </cell>
          <cell r="H60">
            <v>5800</v>
          </cell>
        </row>
        <row r="61">
          <cell r="A61">
            <v>3400003426</v>
          </cell>
          <cell r="B61">
            <v>5100</v>
          </cell>
          <cell r="C61">
            <v>61116</v>
          </cell>
          <cell r="D61">
            <v>0</v>
          </cell>
          <cell r="E61" t="str">
            <v>CABLE OF100CMS R287531263</v>
          </cell>
          <cell r="F61">
            <v>1</v>
          </cell>
          <cell r="G61">
            <v>35339</v>
          </cell>
          <cell r="H61">
            <v>7500</v>
          </cell>
        </row>
        <row r="62">
          <cell r="A62">
            <v>3400003427</v>
          </cell>
          <cell r="B62">
            <v>5100</v>
          </cell>
          <cell r="C62">
            <v>61116</v>
          </cell>
          <cell r="D62">
            <v>0</v>
          </cell>
          <cell r="E62" t="str">
            <v>CABLE OF100CMS R287531263</v>
          </cell>
          <cell r="F62">
            <v>1</v>
          </cell>
          <cell r="G62">
            <v>35339</v>
          </cell>
          <cell r="H62">
            <v>7500</v>
          </cell>
        </row>
        <row r="63">
          <cell r="A63">
            <v>3400003428</v>
          </cell>
          <cell r="B63">
            <v>5100</v>
          </cell>
          <cell r="C63">
            <v>61116</v>
          </cell>
          <cell r="D63">
            <v>0</v>
          </cell>
          <cell r="E63" t="str">
            <v>CABLE OF100CMS R287531263</v>
          </cell>
          <cell r="F63">
            <v>1</v>
          </cell>
          <cell r="G63">
            <v>35339</v>
          </cell>
          <cell r="H63">
            <v>7500</v>
          </cell>
        </row>
        <row r="64">
          <cell r="A64">
            <v>3400003429</v>
          </cell>
          <cell r="B64">
            <v>5100</v>
          </cell>
          <cell r="C64">
            <v>61116</v>
          </cell>
          <cell r="D64">
            <v>0</v>
          </cell>
          <cell r="E64" t="str">
            <v>CABLE OF100CMS R287531263</v>
          </cell>
          <cell r="F64">
            <v>1</v>
          </cell>
          <cell r="G64">
            <v>35339</v>
          </cell>
          <cell r="H64">
            <v>7500</v>
          </cell>
        </row>
        <row r="65">
          <cell r="A65">
            <v>3400003430</v>
          </cell>
          <cell r="B65">
            <v>5100</v>
          </cell>
          <cell r="C65">
            <v>61116</v>
          </cell>
          <cell r="D65">
            <v>0</v>
          </cell>
          <cell r="E65" t="str">
            <v>CABLE OF100CMS R287531263</v>
          </cell>
          <cell r="F65">
            <v>1</v>
          </cell>
          <cell r="G65">
            <v>35339</v>
          </cell>
          <cell r="H65">
            <v>7500</v>
          </cell>
        </row>
        <row r="66">
          <cell r="A66">
            <v>3400003431</v>
          </cell>
          <cell r="B66">
            <v>5100</v>
          </cell>
          <cell r="C66">
            <v>61116</v>
          </cell>
          <cell r="D66">
            <v>0</v>
          </cell>
          <cell r="E66" t="str">
            <v>CABLE OF100CMS R287531263</v>
          </cell>
          <cell r="F66">
            <v>1</v>
          </cell>
          <cell r="G66">
            <v>35339</v>
          </cell>
          <cell r="H66">
            <v>7500</v>
          </cell>
        </row>
        <row r="67">
          <cell r="A67">
            <v>3400003432</v>
          </cell>
          <cell r="B67">
            <v>5100</v>
          </cell>
          <cell r="C67">
            <v>61116</v>
          </cell>
          <cell r="D67">
            <v>0</v>
          </cell>
          <cell r="E67" t="str">
            <v>CABLE OF100CMS R287531263</v>
          </cell>
          <cell r="F67">
            <v>1</v>
          </cell>
          <cell r="G67">
            <v>35339</v>
          </cell>
          <cell r="H67">
            <v>7500</v>
          </cell>
        </row>
        <row r="68">
          <cell r="A68">
            <v>3400003433</v>
          </cell>
          <cell r="B68">
            <v>5100</v>
          </cell>
          <cell r="C68">
            <v>61116</v>
          </cell>
          <cell r="D68">
            <v>0</v>
          </cell>
          <cell r="E68" t="str">
            <v>CABLE OF100CMS R287531263</v>
          </cell>
          <cell r="F68">
            <v>1</v>
          </cell>
          <cell r="G68">
            <v>35339</v>
          </cell>
          <cell r="H68">
            <v>7500</v>
          </cell>
        </row>
        <row r="69">
          <cell r="A69">
            <v>3400003434</v>
          </cell>
          <cell r="B69">
            <v>5100</v>
          </cell>
          <cell r="C69">
            <v>61116</v>
          </cell>
          <cell r="D69">
            <v>0</v>
          </cell>
          <cell r="E69" t="str">
            <v>CABLE OF100CMS R287531263</v>
          </cell>
          <cell r="F69">
            <v>1</v>
          </cell>
          <cell r="G69">
            <v>35339</v>
          </cell>
          <cell r="H69">
            <v>7500</v>
          </cell>
        </row>
        <row r="70">
          <cell r="A70">
            <v>3400003435</v>
          </cell>
          <cell r="B70">
            <v>5100</v>
          </cell>
          <cell r="C70">
            <v>61116</v>
          </cell>
          <cell r="D70">
            <v>0</v>
          </cell>
          <cell r="E70" t="str">
            <v>CABLE OF100CMS R287531263</v>
          </cell>
          <cell r="F70">
            <v>1</v>
          </cell>
          <cell r="G70">
            <v>35339</v>
          </cell>
          <cell r="H70">
            <v>7500</v>
          </cell>
        </row>
        <row r="71">
          <cell r="A71">
            <v>3400003436</v>
          </cell>
          <cell r="B71">
            <v>5100</v>
          </cell>
          <cell r="C71">
            <v>61116</v>
          </cell>
          <cell r="D71">
            <v>0</v>
          </cell>
          <cell r="E71" t="str">
            <v>CABLE OF100CMS R287531263</v>
          </cell>
          <cell r="F71">
            <v>1</v>
          </cell>
          <cell r="G71">
            <v>35339</v>
          </cell>
          <cell r="H71">
            <v>7500</v>
          </cell>
        </row>
        <row r="72">
          <cell r="A72">
            <v>3400003437</v>
          </cell>
          <cell r="B72">
            <v>5100</v>
          </cell>
          <cell r="C72">
            <v>61116</v>
          </cell>
          <cell r="D72">
            <v>0</v>
          </cell>
          <cell r="E72" t="str">
            <v>CABLE OF100CMS R287531263</v>
          </cell>
          <cell r="F72">
            <v>1</v>
          </cell>
          <cell r="G72">
            <v>35339</v>
          </cell>
          <cell r="H72">
            <v>7500</v>
          </cell>
        </row>
        <row r="73">
          <cell r="A73">
            <v>3400003438</v>
          </cell>
          <cell r="B73">
            <v>5100</v>
          </cell>
          <cell r="C73">
            <v>61116</v>
          </cell>
          <cell r="D73">
            <v>0</v>
          </cell>
          <cell r="E73" t="str">
            <v>CABLE OF100CMS R287531263</v>
          </cell>
          <cell r="F73">
            <v>1</v>
          </cell>
          <cell r="G73">
            <v>35339</v>
          </cell>
          <cell r="H73">
            <v>7500</v>
          </cell>
        </row>
        <row r="74">
          <cell r="A74">
            <v>3400003439</v>
          </cell>
          <cell r="B74">
            <v>5100</v>
          </cell>
          <cell r="C74">
            <v>61116</v>
          </cell>
          <cell r="D74">
            <v>0</v>
          </cell>
          <cell r="E74" t="str">
            <v>CABLE OF100CMS R287531263</v>
          </cell>
          <cell r="F74">
            <v>1</v>
          </cell>
          <cell r="G74">
            <v>35339</v>
          </cell>
          <cell r="H74">
            <v>7500</v>
          </cell>
        </row>
        <row r="75">
          <cell r="A75">
            <v>3400003440</v>
          </cell>
          <cell r="B75">
            <v>5100</v>
          </cell>
          <cell r="C75">
            <v>61116</v>
          </cell>
          <cell r="D75">
            <v>0</v>
          </cell>
          <cell r="E75" t="str">
            <v>CABLE OF100CMS R287531263</v>
          </cell>
          <cell r="F75">
            <v>1</v>
          </cell>
          <cell r="G75">
            <v>35339</v>
          </cell>
          <cell r="H75">
            <v>7500</v>
          </cell>
        </row>
        <row r="76">
          <cell r="A76">
            <v>3400003441</v>
          </cell>
          <cell r="B76">
            <v>5100</v>
          </cell>
          <cell r="C76">
            <v>61116</v>
          </cell>
          <cell r="D76">
            <v>0</v>
          </cell>
          <cell r="E76" t="str">
            <v>CABLE OF100CMS R287531263</v>
          </cell>
          <cell r="F76">
            <v>1</v>
          </cell>
          <cell r="G76">
            <v>35339</v>
          </cell>
          <cell r="H76">
            <v>7500</v>
          </cell>
        </row>
        <row r="77">
          <cell r="A77">
            <v>3400003442</v>
          </cell>
          <cell r="B77">
            <v>5100</v>
          </cell>
          <cell r="C77">
            <v>61116</v>
          </cell>
          <cell r="D77">
            <v>0</v>
          </cell>
          <cell r="E77" t="str">
            <v>CABLE OF100CMS R287531263</v>
          </cell>
          <cell r="F77">
            <v>1</v>
          </cell>
          <cell r="G77">
            <v>35339</v>
          </cell>
          <cell r="H77">
            <v>7500</v>
          </cell>
        </row>
        <row r="78">
          <cell r="A78">
            <v>3400003443</v>
          </cell>
          <cell r="B78">
            <v>5100</v>
          </cell>
          <cell r="C78">
            <v>61116</v>
          </cell>
          <cell r="D78">
            <v>0</v>
          </cell>
          <cell r="E78" t="str">
            <v>CABLE OF100CMS R287531263</v>
          </cell>
          <cell r="F78">
            <v>1</v>
          </cell>
          <cell r="G78">
            <v>35339</v>
          </cell>
          <cell r="H78">
            <v>7500</v>
          </cell>
        </row>
        <row r="79">
          <cell r="A79">
            <v>3400003444</v>
          </cell>
          <cell r="B79">
            <v>5100</v>
          </cell>
          <cell r="C79">
            <v>61116</v>
          </cell>
          <cell r="D79">
            <v>0</v>
          </cell>
          <cell r="E79" t="str">
            <v>CABLE OF100CMS R287531263</v>
          </cell>
          <cell r="F79">
            <v>1</v>
          </cell>
          <cell r="G79">
            <v>35339</v>
          </cell>
          <cell r="H79">
            <v>7500</v>
          </cell>
        </row>
        <row r="80">
          <cell r="A80">
            <v>3400003445</v>
          </cell>
          <cell r="B80">
            <v>5100</v>
          </cell>
          <cell r="C80">
            <v>61116</v>
          </cell>
          <cell r="D80">
            <v>0</v>
          </cell>
          <cell r="E80" t="str">
            <v>CABLE OF100CMS R287531263</v>
          </cell>
          <cell r="F80">
            <v>1</v>
          </cell>
          <cell r="G80">
            <v>35339</v>
          </cell>
          <cell r="H80">
            <v>7500</v>
          </cell>
        </row>
        <row r="81">
          <cell r="A81">
            <v>3400003446</v>
          </cell>
          <cell r="B81">
            <v>5100</v>
          </cell>
          <cell r="C81">
            <v>61116</v>
          </cell>
          <cell r="D81">
            <v>0</v>
          </cell>
          <cell r="E81" t="str">
            <v>CABLE OF100CMS R287531263</v>
          </cell>
          <cell r="F81">
            <v>1</v>
          </cell>
          <cell r="G81">
            <v>35339</v>
          </cell>
          <cell r="H81">
            <v>7500</v>
          </cell>
        </row>
        <row r="82">
          <cell r="A82">
            <v>3400003447</v>
          </cell>
          <cell r="B82">
            <v>5100</v>
          </cell>
          <cell r="C82">
            <v>61116</v>
          </cell>
          <cell r="D82">
            <v>0</v>
          </cell>
          <cell r="E82" t="str">
            <v>CABLE OF100CMS R287531263</v>
          </cell>
          <cell r="F82">
            <v>1</v>
          </cell>
          <cell r="G82">
            <v>35339</v>
          </cell>
          <cell r="H82">
            <v>7500</v>
          </cell>
        </row>
        <row r="83">
          <cell r="A83">
            <v>3400003448</v>
          </cell>
          <cell r="B83">
            <v>5100</v>
          </cell>
          <cell r="C83">
            <v>61116</v>
          </cell>
          <cell r="D83">
            <v>0</v>
          </cell>
          <cell r="E83" t="str">
            <v>CABLE OF100CMS R287531263</v>
          </cell>
          <cell r="F83">
            <v>1</v>
          </cell>
          <cell r="G83">
            <v>35339</v>
          </cell>
          <cell r="H83">
            <v>7500</v>
          </cell>
        </row>
        <row r="84">
          <cell r="A84">
            <v>3400003449</v>
          </cell>
          <cell r="B84">
            <v>5100</v>
          </cell>
          <cell r="C84">
            <v>61116</v>
          </cell>
          <cell r="D84">
            <v>0</v>
          </cell>
          <cell r="E84" t="str">
            <v>CABLE OF100CMS R287531263</v>
          </cell>
          <cell r="F84">
            <v>1</v>
          </cell>
          <cell r="G84">
            <v>35339</v>
          </cell>
          <cell r="H84">
            <v>7500</v>
          </cell>
        </row>
        <row r="85">
          <cell r="A85">
            <v>3400003450</v>
          </cell>
          <cell r="B85">
            <v>5100</v>
          </cell>
          <cell r="C85">
            <v>61116</v>
          </cell>
          <cell r="D85">
            <v>0</v>
          </cell>
          <cell r="E85" t="str">
            <v>CABLE OF100CMS R287531263</v>
          </cell>
          <cell r="F85">
            <v>1</v>
          </cell>
          <cell r="G85">
            <v>35339</v>
          </cell>
          <cell r="H85">
            <v>7500</v>
          </cell>
        </row>
        <row r="86">
          <cell r="A86">
            <v>3400003451</v>
          </cell>
          <cell r="B86">
            <v>5100</v>
          </cell>
          <cell r="C86">
            <v>61116</v>
          </cell>
          <cell r="D86">
            <v>0</v>
          </cell>
          <cell r="E86" t="str">
            <v>CABLE OF150CMS R287531264</v>
          </cell>
          <cell r="F86">
            <v>1</v>
          </cell>
          <cell r="G86">
            <v>35339</v>
          </cell>
          <cell r="H86">
            <v>8900</v>
          </cell>
        </row>
        <row r="87">
          <cell r="A87">
            <v>3400003452</v>
          </cell>
          <cell r="B87">
            <v>5100</v>
          </cell>
          <cell r="C87">
            <v>61116</v>
          </cell>
          <cell r="D87">
            <v>0</v>
          </cell>
          <cell r="E87" t="str">
            <v>CABLE OF150CMS R287531264</v>
          </cell>
          <cell r="F87">
            <v>1</v>
          </cell>
          <cell r="G87">
            <v>35339</v>
          </cell>
          <cell r="H87">
            <v>8900</v>
          </cell>
        </row>
        <row r="88">
          <cell r="A88">
            <v>3400003453</v>
          </cell>
          <cell r="B88">
            <v>5100</v>
          </cell>
          <cell r="C88">
            <v>61116</v>
          </cell>
          <cell r="D88">
            <v>0</v>
          </cell>
          <cell r="E88" t="str">
            <v>CABLE OF150CMS R287531264</v>
          </cell>
          <cell r="F88">
            <v>1</v>
          </cell>
          <cell r="G88">
            <v>35339</v>
          </cell>
          <cell r="H88">
            <v>8900</v>
          </cell>
        </row>
        <row r="89">
          <cell r="A89">
            <v>3400003454</v>
          </cell>
          <cell r="B89">
            <v>5100</v>
          </cell>
          <cell r="C89">
            <v>61116</v>
          </cell>
          <cell r="D89">
            <v>0</v>
          </cell>
          <cell r="E89" t="str">
            <v>CABLE OF150CMS R287531264</v>
          </cell>
          <cell r="F89">
            <v>1</v>
          </cell>
          <cell r="G89">
            <v>35339</v>
          </cell>
          <cell r="H89">
            <v>8900</v>
          </cell>
        </row>
        <row r="90">
          <cell r="A90">
            <v>3400003455</v>
          </cell>
          <cell r="B90">
            <v>5100</v>
          </cell>
          <cell r="C90">
            <v>61116</v>
          </cell>
          <cell r="D90">
            <v>0</v>
          </cell>
          <cell r="E90" t="str">
            <v>CABLE OF150CMS R287531264</v>
          </cell>
          <cell r="F90">
            <v>1</v>
          </cell>
          <cell r="G90">
            <v>35339</v>
          </cell>
          <cell r="H90">
            <v>8900</v>
          </cell>
        </row>
        <row r="91">
          <cell r="A91">
            <v>3400003456</v>
          </cell>
          <cell r="B91">
            <v>5100</v>
          </cell>
          <cell r="C91">
            <v>61116</v>
          </cell>
          <cell r="D91">
            <v>0</v>
          </cell>
          <cell r="E91" t="str">
            <v>CABLE OF150CMS R287531264</v>
          </cell>
          <cell r="F91">
            <v>1</v>
          </cell>
          <cell r="G91">
            <v>35339</v>
          </cell>
          <cell r="H91">
            <v>8900</v>
          </cell>
        </row>
        <row r="92">
          <cell r="A92">
            <v>3400003457</v>
          </cell>
          <cell r="B92">
            <v>5100</v>
          </cell>
          <cell r="C92">
            <v>61116</v>
          </cell>
          <cell r="D92">
            <v>0</v>
          </cell>
          <cell r="E92" t="str">
            <v>CABLE OF150CMS R287531264</v>
          </cell>
          <cell r="F92">
            <v>1</v>
          </cell>
          <cell r="G92">
            <v>35339</v>
          </cell>
          <cell r="H92">
            <v>8900</v>
          </cell>
        </row>
        <row r="93">
          <cell r="A93">
            <v>3400003458</v>
          </cell>
          <cell r="B93">
            <v>5100</v>
          </cell>
          <cell r="C93">
            <v>61116</v>
          </cell>
          <cell r="D93">
            <v>0</v>
          </cell>
          <cell r="E93" t="str">
            <v>CABLE OF150CMS R287531264</v>
          </cell>
          <cell r="F93">
            <v>1</v>
          </cell>
          <cell r="G93">
            <v>35339</v>
          </cell>
          <cell r="H93">
            <v>8900</v>
          </cell>
        </row>
        <row r="94">
          <cell r="A94">
            <v>3400003459</v>
          </cell>
          <cell r="B94">
            <v>5100</v>
          </cell>
          <cell r="C94">
            <v>61116</v>
          </cell>
          <cell r="D94">
            <v>0</v>
          </cell>
          <cell r="E94" t="str">
            <v>CABLE OF150CMS R287531264</v>
          </cell>
          <cell r="F94">
            <v>1</v>
          </cell>
          <cell r="G94">
            <v>35339</v>
          </cell>
          <cell r="H94">
            <v>8900</v>
          </cell>
        </row>
        <row r="95">
          <cell r="A95">
            <v>3400003460</v>
          </cell>
          <cell r="B95">
            <v>5100</v>
          </cell>
          <cell r="C95">
            <v>61116</v>
          </cell>
          <cell r="D95">
            <v>0</v>
          </cell>
          <cell r="E95" t="str">
            <v>CABLE OF150CMS R287531264</v>
          </cell>
          <cell r="F95">
            <v>1</v>
          </cell>
          <cell r="G95">
            <v>35339</v>
          </cell>
          <cell r="H95">
            <v>8900</v>
          </cell>
        </row>
        <row r="96">
          <cell r="A96">
            <v>3400003461</v>
          </cell>
          <cell r="B96">
            <v>5100</v>
          </cell>
          <cell r="C96">
            <v>61116</v>
          </cell>
          <cell r="D96">
            <v>0</v>
          </cell>
          <cell r="E96" t="str">
            <v>CABLE OF150CMS R287531264</v>
          </cell>
          <cell r="F96">
            <v>1</v>
          </cell>
          <cell r="G96">
            <v>35339</v>
          </cell>
          <cell r="H96">
            <v>8900</v>
          </cell>
        </row>
        <row r="97">
          <cell r="A97">
            <v>3400003462</v>
          </cell>
          <cell r="B97">
            <v>5100</v>
          </cell>
          <cell r="C97">
            <v>61116</v>
          </cell>
          <cell r="D97">
            <v>0</v>
          </cell>
          <cell r="E97" t="str">
            <v>CABLE OF150CMS R287531264</v>
          </cell>
          <cell r="F97">
            <v>1</v>
          </cell>
          <cell r="G97">
            <v>35339</v>
          </cell>
          <cell r="H97">
            <v>8900</v>
          </cell>
        </row>
        <row r="98">
          <cell r="A98">
            <v>3400003463</v>
          </cell>
          <cell r="B98">
            <v>5100</v>
          </cell>
          <cell r="C98">
            <v>61116</v>
          </cell>
          <cell r="D98">
            <v>0</v>
          </cell>
          <cell r="E98" t="str">
            <v>CABLE OF150CMS R287531264</v>
          </cell>
          <cell r="F98">
            <v>1</v>
          </cell>
          <cell r="G98">
            <v>35339</v>
          </cell>
          <cell r="H98">
            <v>8900</v>
          </cell>
        </row>
        <row r="99">
          <cell r="A99">
            <v>3400003464</v>
          </cell>
          <cell r="B99">
            <v>5100</v>
          </cell>
          <cell r="C99">
            <v>61116</v>
          </cell>
          <cell r="D99">
            <v>0</v>
          </cell>
          <cell r="E99" t="str">
            <v>CABLE OF150CMS R287531264</v>
          </cell>
          <cell r="F99">
            <v>1</v>
          </cell>
          <cell r="G99">
            <v>35339</v>
          </cell>
          <cell r="H99">
            <v>8900</v>
          </cell>
        </row>
        <row r="100">
          <cell r="A100">
            <v>3400003465</v>
          </cell>
          <cell r="B100">
            <v>5100</v>
          </cell>
          <cell r="C100">
            <v>61116</v>
          </cell>
          <cell r="D100">
            <v>0</v>
          </cell>
          <cell r="E100" t="str">
            <v>CABLE OF150CMS R287531264</v>
          </cell>
          <cell r="F100">
            <v>1</v>
          </cell>
          <cell r="G100">
            <v>35339</v>
          </cell>
          <cell r="H100">
            <v>8900</v>
          </cell>
        </row>
        <row r="101">
          <cell r="A101">
            <v>3400003466</v>
          </cell>
          <cell r="B101">
            <v>5100</v>
          </cell>
          <cell r="C101">
            <v>61116</v>
          </cell>
          <cell r="D101">
            <v>0</v>
          </cell>
          <cell r="E101" t="str">
            <v>CABLE OF150CMS R287531264</v>
          </cell>
          <cell r="F101">
            <v>1</v>
          </cell>
          <cell r="G101">
            <v>35339</v>
          </cell>
          <cell r="H101">
            <v>8900</v>
          </cell>
        </row>
        <row r="102">
          <cell r="A102">
            <v>3400003467</v>
          </cell>
          <cell r="B102">
            <v>5100</v>
          </cell>
          <cell r="C102">
            <v>61116</v>
          </cell>
          <cell r="D102">
            <v>0</v>
          </cell>
          <cell r="E102" t="str">
            <v>CABLE OF150CMS R287531264</v>
          </cell>
          <cell r="F102">
            <v>1</v>
          </cell>
          <cell r="G102">
            <v>35339</v>
          </cell>
          <cell r="H102">
            <v>8900</v>
          </cell>
        </row>
        <row r="103">
          <cell r="A103">
            <v>3400003468</v>
          </cell>
          <cell r="B103">
            <v>5100</v>
          </cell>
          <cell r="C103">
            <v>61116</v>
          </cell>
          <cell r="D103">
            <v>0</v>
          </cell>
          <cell r="E103" t="str">
            <v>CABLE OF150CMS R287531264</v>
          </cell>
          <cell r="F103">
            <v>1</v>
          </cell>
          <cell r="G103">
            <v>35339</v>
          </cell>
          <cell r="H103">
            <v>8900</v>
          </cell>
        </row>
        <row r="104">
          <cell r="A104">
            <v>3400003469</v>
          </cell>
          <cell r="B104">
            <v>5100</v>
          </cell>
          <cell r="C104">
            <v>61116</v>
          </cell>
          <cell r="D104">
            <v>0</v>
          </cell>
          <cell r="E104" t="str">
            <v>CABLE OF150CMS R287531264</v>
          </cell>
          <cell r="F104">
            <v>1</v>
          </cell>
          <cell r="G104">
            <v>35339</v>
          </cell>
          <cell r="H104">
            <v>8900</v>
          </cell>
        </row>
        <row r="105">
          <cell r="A105">
            <v>3400003470</v>
          </cell>
          <cell r="B105">
            <v>5100</v>
          </cell>
          <cell r="C105">
            <v>61116</v>
          </cell>
          <cell r="D105">
            <v>0</v>
          </cell>
          <cell r="E105" t="str">
            <v>CABLE OF150CMS R287531264</v>
          </cell>
          <cell r="F105">
            <v>1</v>
          </cell>
          <cell r="G105">
            <v>35339</v>
          </cell>
          <cell r="H105">
            <v>8900</v>
          </cell>
        </row>
        <row r="106">
          <cell r="A106">
            <v>3400003471</v>
          </cell>
          <cell r="B106">
            <v>5100</v>
          </cell>
          <cell r="C106">
            <v>61116</v>
          </cell>
          <cell r="D106">
            <v>0</v>
          </cell>
          <cell r="E106" t="str">
            <v>CABLE OF150CMS R287531264</v>
          </cell>
          <cell r="F106">
            <v>1</v>
          </cell>
          <cell r="G106">
            <v>35339</v>
          </cell>
          <cell r="H106">
            <v>8900</v>
          </cell>
        </row>
        <row r="107">
          <cell r="A107">
            <v>3400003472</v>
          </cell>
          <cell r="B107">
            <v>5100</v>
          </cell>
          <cell r="C107">
            <v>61116</v>
          </cell>
          <cell r="D107">
            <v>0</v>
          </cell>
          <cell r="E107" t="str">
            <v>CABLE OF150CMS R287531264</v>
          </cell>
          <cell r="F107">
            <v>1</v>
          </cell>
          <cell r="G107">
            <v>35339</v>
          </cell>
          <cell r="H107">
            <v>8900</v>
          </cell>
        </row>
        <row r="108">
          <cell r="A108">
            <v>3400003473</v>
          </cell>
          <cell r="B108">
            <v>5100</v>
          </cell>
          <cell r="C108">
            <v>61116</v>
          </cell>
          <cell r="D108">
            <v>0</v>
          </cell>
          <cell r="E108" t="str">
            <v>CABLE OF150CMS R287531264</v>
          </cell>
          <cell r="F108">
            <v>1</v>
          </cell>
          <cell r="G108">
            <v>35339</v>
          </cell>
          <cell r="H108">
            <v>8900</v>
          </cell>
        </row>
        <row r="109">
          <cell r="A109">
            <v>3400003474</v>
          </cell>
          <cell r="B109">
            <v>5100</v>
          </cell>
          <cell r="C109">
            <v>61116</v>
          </cell>
          <cell r="D109">
            <v>0</v>
          </cell>
          <cell r="E109" t="str">
            <v>CABLE OF150CMS R287531264</v>
          </cell>
          <cell r="F109">
            <v>1</v>
          </cell>
          <cell r="G109">
            <v>35339</v>
          </cell>
          <cell r="H109">
            <v>8900</v>
          </cell>
        </row>
        <row r="110">
          <cell r="A110">
            <v>3400003475</v>
          </cell>
          <cell r="B110">
            <v>5100</v>
          </cell>
          <cell r="C110">
            <v>61116</v>
          </cell>
          <cell r="D110">
            <v>0</v>
          </cell>
          <cell r="E110" t="str">
            <v>CABLE OF150CMS R287531264</v>
          </cell>
          <cell r="F110">
            <v>1</v>
          </cell>
          <cell r="G110">
            <v>35339</v>
          </cell>
          <cell r="H110">
            <v>8900</v>
          </cell>
        </row>
        <row r="111">
          <cell r="A111">
            <v>3400003476</v>
          </cell>
          <cell r="B111">
            <v>5100</v>
          </cell>
          <cell r="C111">
            <v>61116</v>
          </cell>
          <cell r="D111">
            <v>0</v>
          </cell>
          <cell r="E111" t="str">
            <v>CABLE OF200CMS R287531265</v>
          </cell>
          <cell r="F111">
            <v>1</v>
          </cell>
          <cell r="G111">
            <v>35339</v>
          </cell>
          <cell r="H111">
            <v>10400</v>
          </cell>
        </row>
        <row r="112">
          <cell r="A112">
            <v>3400003477</v>
          </cell>
          <cell r="B112">
            <v>5100</v>
          </cell>
          <cell r="C112">
            <v>61116</v>
          </cell>
          <cell r="D112">
            <v>0</v>
          </cell>
          <cell r="E112" t="str">
            <v>CABLE OF200CMS R287531265</v>
          </cell>
          <cell r="F112">
            <v>1</v>
          </cell>
          <cell r="G112">
            <v>35339</v>
          </cell>
          <cell r="H112">
            <v>10400</v>
          </cell>
        </row>
        <row r="113">
          <cell r="A113">
            <v>3400003478</v>
          </cell>
          <cell r="B113">
            <v>5100</v>
          </cell>
          <cell r="C113">
            <v>61116</v>
          </cell>
          <cell r="D113">
            <v>0</v>
          </cell>
          <cell r="E113" t="str">
            <v>CABLE OF200CMS R287531265</v>
          </cell>
          <cell r="F113">
            <v>1</v>
          </cell>
          <cell r="G113">
            <v>35339</v>
          </cell>
          <cell r="H113">
            <v>10400</v>
          </cell>
        </row>
        <row r="114">
          <cell r="A114">
            <v>3400003479</v>
          </cell>
          <cell r="B114">
            <v>5100</v>
          </cell>
          <cell r="C114">
            <v>61116</v>
          </cell>
          <cell r="D114">
            <v>0</v>
          </cell>
          <cell r="E114" t="str">
            <v>CABLE OF200CMS R287531265</v>
          </cell>
          <cell r="F114">
            <v>1</v>
          </cell>
          <cell r="G114">
            <v>35339</v>
          </cell>
          <cell r="H114">
            <v>10400</v>
          </cell>
        </row>
        <row r="115">
          <cell r="A115">
            <v>3400003480</v>
          </cell>
          <cell r="B115">
            <v>5100</v>
          </cell>
          <cell r="C115">
            <v>61116</v>
          </cell>
          <cell r="D115">
            <v>0</v>
          </cell>
          <cell r="E115" t="str">
            <v>CABLE OF200CMS R287531265</v>
          </cell>
          <cell r="F115">
            <v>1</v>
          </cell>
          <cell r="G115">
            <v>35339</v>
          </cell>
          <cell r="H115">
            <v>10400</v>
          </cell>
        </row>
        <row r="116">
          <cell r="A116">
            <v>3400003481</v>
          </cell>
          <cell r="B116">
            <v>5100</v>
          </cell>
          <cell r="C116">
            <v>61116</v>
          </cell>
          <cell r="D116">
            <v>0</v>
          </cell>
          <cell r="E116" t="str">
            <v>CABLE OF200CMS R287531265</v>
          </cell>
          <cell r="F116">
            <v>1</v>
          </cell>
          <cell r="G116">
            <v>35339</v>
          </cell>
          <cell r="H116">
            <v>10400</v>
          </cell>
        </row>
        <row r="117">
          <cell r="A117">
            <v>3400003482</v>
          </cell>
          <cell r="B117">
            <v>5100</v>
          </cell>
          <cell r="C117">
            <v>61116</v>
          </cell>
          <cell r="D117">
            <v>0</v>
          </cell>
          <cell r="E117" t="str">
            <v>CABLE OF200CMS R287531265</v>
          </cell>
          <cell r="F117">
            <v>1</v>
          </cell>
          <cell r="G117">
            <v>35339</v>
          </cell>
          <cell r="H117">
            <v>10400</v>
          </cell>
        </row>
        <row r="118">
          <cell r="A118">
            <v>3400003483</v>
          </cell>
          <cell r="B118">
            <v>5100</v>
          </cell>
          <cell r="C118">
            <v>61116</v>
          </cell>
          <cell r="D118">
            <v>0</v>
          </cell>
          <cell r="E118" t="str">
            <v>CABLE OF200CMS R287531265</v>
          </cell>
          <cell r="F118">
            <v>1</v>
          </cell>
          <cell r="G118">
            <v>35339</v>
          </cell>
          <cell r="H118">
            <v>10400</v>
          </cell>
        </row>
        <row r="119">
          <cell r="A119">
            <v>3400003484</v>
          </cell>
          <cell r="B119">
            <v>5100</v>
          </cell>
          <cell r="C119">
            <v>61116</v>
          </cell>
          <cell r="D119">
            <v>0</v>
          </cell>
          <cell r="E119" t="str">
            <v>CABLE OF200CMS R287531265</v>
          </cell>
          <cell r="F119">
            <v>1</v>
          </cell>
          <cell r="G119">
            <v>35339</v>
          </cell>
          <cell r="H119">
            <v>10400</v>
          </cell>
        </row>
        <row r="120">
          <cell r="A120">
            <v>3400003485</v>
          </cell>
          <cell r="B120">
            <v>5100</v>
          </cell>
          <cell r="C120">
            <v>61116</v>
          </cell>
          <cell r="D120">
            <v>0</v>
          </cell>
          <cell r="E120" t="str">
            <v>CABLE OF200CMS R287531265</v>
          </cell>
          <cell r="F120">
            <v>1</v>
          </cell>
          <cell r="G120">
            <v>35339</v>
          </cell>
          <cell r="H120">
            <v>10400</v>
          </cell>
        </row>
        <row r="121">
          <cell r="A121">
            <v>3400003486</v>
          </cell>
          <cell r="B121">
            <v>5100</v>
          </cell>
          <cell r="C121">
            <v>61116</v>
          </cell>
          <cell r="D121">
            <v>0</v>
          </cell>
          <cell r="E121" t="str">
            <v>CABLE OF200CMS R287531265</v>
          </cell>
          <cell r="F121">
            <v>1</v>
          </cell>
          <cell r="G121">
            <v>35339</v>
          </cell>
          <cell r="H121">
            <v>10400</v>
          </cell>
        </row>
        <row r="122">
          <cell r="A122">
            <v>3400003487</v>
          </cell>
          <cell r="B122">
            <v>5100</v>
          </cell>
          <cell r="C122">
            <v>61116</v>
          </cell>
          <cell r="D122">
            <v>0</v>
          </cell>
          <cell r="E122" t="str">
            <v>CABLE OF200CMS R287531265</v>
          </cell>
          <cell r="F122">
            <v>1</v>
          </cell>
          <cell r="G122">
            <v>35339</v>
          </cell>
          <cell r="H122">
            <v>10400</v>
          </cell>
        </row>
        <row r="123">
          <cell r="A123">
            <v>3400003488</v>
          </cell>
          <cell r="B123">
            <v>5100</v>
          </cell>
          <cell r="C123">
            <v>61116</v>
          </cell>
          <cell r="D123">
            <v>0</v>
          </cell>
          <cell r="E123" t="str">
            <v>CABLE OF200CMS R287531265</v>
          </cell>
          <cell r="F123">
            <v>1</v>
          </cell>
          <cell r="G123">
            <v>35339</v>
          </cell>
          <cell r="H123">
            <v>10400</v>
          </cell>
        </row>
        <row r="124">
          <cell r="A124">
            <v>3400003489</v>
          </cell>
          <cell r="B124">
            <v>5100</v>
          </cell>
          <cell r="C124">
            <v>61116</v>
          </cell>
          <cell r="D124">
            <v>0</v>
          </cell>
          <cell r="E124" t="str">
            <v>CABLE OF200CMS R287531265</v>
          </cell>
          <cell r="F124">
            <v>1</v>
          </cell>
          <cell r="G124">
            <v>35339</v>
          </cell>
          <cell r="H124">
            <v>10400</v>
          </cell>
        </row>
        <row r="125">
          <cell r="A125">
            <v>3400003490</v>
          </cell>
          <cell r="B125">
            <v>5100</v>
          </cell>
          <cell r="C125">
            <v>61116</v>
          </cell>
          <cell r="D125">
            <v>0</v>
          </cell>
          <cell r="E125" t="str">
            <v>CABLE OF200CMS R287531265</v>
          </cell>
          <cell r="F125">
            <v>1</v>
          </cell>
          <cell r="G125">
            <v>35339</v>
          </cell>
          <cell r="H125">
            <v>10400</v>
          </cell>
        </row>
        <row r="126">
          <cell r="A126">
            <v>3400003491</v>
          </cell>
          <cell r="B126">
            <v>5100</v>
          </cell>
          <cell r="C126">
            <v>61116</v>
          </cell>
          <cell r="D126">
            <v>0</v>
          </cell>
          <cell r="E126" t="str">
            <v>CABLE OF200CMS R287531265</v>
          </cell>
          <cell r="F126">
            <v>1</v>
          </cell>
          <cell r="G126">
            <v>35339</v>
          </cell>
          <cell r="H126">
            <v>10400</v>
          </cell>
        </row>
        <row r="127">
          <cell r="A127">
            <v>3400003492</v>
          </cell>
          <cell r="B127">
            <v>5100</v>
          </cell>
          <cell r="C127">
            <v>61116</v>
          </cell>
          <cell r="D127">
            <v>0</v>
          </cell>
          <cell r="E127" t="str">
            <v>CABLE OF200CMS R287531265</v>
          </cell>
          <cell r="F127">
            <v>1</v>
          </cell>
          <cell r="G127">
            <v>35339</v>
          </cell>
          <cell r="H127">
            <v>10400</v>
          </cell>
        </row>
        <row r="128">
          <cell r="A128">
            <v>3400003493</v>
          </cell>
          <cell r="B128">
            <v>5100</v>
          </cell>
          <cell r="C128">
            <v>61116</v>
          </cell>
          <cell r="D128">
            <v>0</v>
          </cell>
          <cell r="E128" t="str">
            <v>CABLE OF200CMS R287531265</v>
          </cell>
          <cell r="F128">
            <v>1</v>
          </cell>
          <cell r="G128">
            <v>35339</v>
          </cell>
          <cell r="H128">
            <v>10400</v>
          </cell>
        </row>
        <row r="129">
          <cell r="A129">
            <v>3400003494</v>
          </cell>
          <cell r="B129">
            <v>5100</v>
          </cell>
          <cell r="C129">
            <v>61116</v>
          </cell>
          <cell r="D129">
            <v>0</v>
          </cell>
          <cell r="E129" t="str">
            <v>CABLE OF200CMS R287531265</v>
          </cell>
          <cell r="F129">
            <v>1</v>
          </cell>
          <cell r="G129">
            <v>35339</v>
          </cell>
          <cell r="H129">
            <v>10400</v>
          </cell>
        </row>
        <row r="130">
          <cell r="A130">
            <v>3400003495</v>
          </cell>
          <cell r="B130">
            <v>5100</v>
          </cell>
          <cell r="C130">
            <v>61116</v>
          </cell>
          <cell r="D130">
            <v>0</v>
          </cell>
          <cell r="E130" t="str">
            <v>CABLE OF200CMS R287531265</v>
          </cell>
          <cell r="F130">
            <v>1</v>
          </cell>
          <cell r="G130">
            <v>35339</v>
          </cell>
          <cell r="H130">
            <v>13400</v>
          </cell>
        </row>
        <row r="131">
          <cell r="A131">
            <v>3400003496</v>
          </cell>
          <cell r="B131">
            <v>5100</v>
          </cell>
          <cell r="C131">
            <v>61116</v>
          </cell>
          <cell r="D131">
            <v>0</v>
          </cell>
          <cell r="E131" t="str">
            <v>CABLE OF200CMS R287531265</v>
          </cell>
          <cell r="F131">
            <v>1</v>
          </cell>
          <cell r="G131">
            <v>35339</v>
          </cell>
          <cell r="H131">
            <v>13400</v>
          </cell>
        </row>
        <row r="132">
          <cell r="A132">
            <v>3400003497</v>
          </cell>
          <cell r="B132">
            <v>5100</v>
          </cell>
          <cell r="C132">
            <v>61116</v>
          </cell>
          <cell r="D132">
            <v>0</v>
          </cell>
          <cell r="E132" t="str">
            <v>CABLE OF200CMS R287531265</v>
          </cell>
          <cell r="F132">
            <v>1</v>
          </cell>
          <cell r="G132">
            <v>35339</v>
          </cell>
          <cell r="H132">
            <v>13400</v>
          </cell>
        </row>
        <row r="133">
          <cell r="A133">
            <v>3400003498</v>
          </cell>
          <cell r="B133">
            <v>5100</v>
          </cell>
          <cell r="C133">
            <v>61116</v>
          </cell>
          <cell r="D133">
            <v>0</v>
          </cell>
          <cell r="E133" t="str">
            <v>CABLE OF200CMS R287531265</v>
          </cell>
          <cell r="F133">
            <v>1</v>
          </cell>
          <cell r="G133">
            <v>35339</v>
          </cell>
          <cell r="H133">
            <v>13400</v>
          </cell>
        </row>
        <row r="134">
          <cell r="A134">
            <v>3400003499</v>
          </cell>
          <cell r="B134">
            <v>5100</v>
          </cell>
          <cell r="C134">
            <v>61116</v>
          </cell>
          <cell r="D134">
            <v>0</v>
          </cell>
          <cell r="E134" t="str">
            <v>CABLE OF200CMS R287531265</v>
          </cell>
          <cell r="F134">
            <v>1</v>
          </cell>
          <cell r="G134">
            <v>35339</v>
          </cell>
          <cell r="H134">
            <v>11600</v>
          </cell>
        </row>
        <row r="135">
          <cell r="A135">
            <v>3400003500</v>
          </cell>
          <cell r="B135">
            <v>5100</v>
          </cell>
          <cell r="C135">
            <v>61116</v>
          </cell>
          <cell r="D135">
            <v>0</v>
          </cell>
          <cell r="E135" t="str">
            <v>CABLE OF200CMS R287531265</v>
          </cell>
          <cell r="F135">
            <v>1</v>
          </cell>
          <cell r="G135">
            <v>35339</v>
          </cell>
          <cell r="H135">
            <v>11600</v>
          </cell>
        </row>
        <row r="136">
          <cell r="A136">
            <v>3400003501</v>
          </cell>
          <cell r="B136">
            <v>5100</v>
          </cell>
          <cell r="C136">
            <v>61103</v>
          </cell>
          <cell r="D136">
            <v>0</v>
          </cell>
          <cell r="E136" t="str">
            <v>ABZUGSSCHLAYCH 5M #30000138</v>
          </cell>
          <cell r="F136">
            <v>1</v>
          </cell>
          <cell r="G136">
            <v>35339</v>
          </cell>
          <cell r="H136">
            <v>13300</v>
          </cell>
        </row>
        <row r="137">
          <cell r="A137">
            <v>3400003502</v>
          </cell>
          <cell r="B137">
            <v>5100</v>
          </cell>
          <cell r="C137">
            <v>61103</v>
          </cell>
          <cell r="D137">
            <v>0</v>
          </cell>
          <cell r="E137" t="str">
            <v>ABZUGSSCHLAYCH 5M #30000138</v>
          </cell>
          <cell r="F137">
            <v>1</v>
          </cell>
          <cell r="G137">
            <v>35339</v>
          </cell>
          <cell r="H137">
            <v>13300</v>
          </cell>
        </row>
        <row r="138">
          <cell r="A138">
            <v>3400003503</v>
          </cell>
          <cell r="B138">
            <v>5100</v>
          </cell>
          <cell r="C138">
            <v>61103</v>
          </cell>
          <cell r="D138">
            <v>0</v>
          </cell>
          <cell r="E138" t="str">
            <v>ABZUGSSCHLAYCH 5M #30000138</v>
          </cell>
          <cell r="F138">
            <v>1</v>
          </cell>
          <cell r="G138">
            <v>35339</v>
          </cell>
          <cell r="H138">
            <v>13300</v>
          </cell>
        </row>
        <row r="139">
          <cell r="A139">
            <v>3400003504</v>
          </cell>
          <cell r="B139">
            <v>5100</v>
          </cell>
          <cell r="C139">
            <v>61103</v>
          </cell>
          <cell r="D139">
            <v>0</v>
          </cell>
          <cell r="E139" t="str">
            <v>ABZUGSSCHLAYCH 5M #30000138</v>
          </cell>
          <cell r="F139">
            <v>1</v>
          </cell>
          <cell r="G139">
            <v>35339</v>
          </cell>
          <cell r="H139">
            <v>13300</v>
          </cell>
        </row>
        <row r="140">
          <cell r="A140">
            <v>3400004414</v>
          </cell>
          <cell r="B140">
            <v>5100</v>
          </cell>
          <cell r="C140">
            <v>61206</v>
          </cell>
          <cell r="D140">
            <v>0</v>
          </cell>
          <cell r="E140" t="str">
            <v>LENGTH MEASUREMENT COUNTER &amp; CONTROLLER</v>
          </cell>
          <cell r="F140">
            <v>1</v>
          </cell>
          <cell r="G140">
            <v>35339</v>
          </cell>
          <cell r="H140">
            <v>6200</v>
          </cell>
        </row>
        <row r="141">
          <cell r="A141">
            <v>3400004437</v>
          </cell>
          <cell r="B141">
            <v>5100</v>
          </cell>
          <cell r="C141">
            <v>61151</v>
          </cell>
          <cell r="D141">
            <v>0</v>
          </cell>
          <cell r="E141" t="str">
            <v>PRECISION DIAL INDICATOR LCO 0.0002MM SW</v>
          </cell>
          <cell r="F141">
            <v>1</v>
          </cell>
          <cell r="G141">
            <v>35339</v>
          </cell>
          <cell r="H141">
            <v>2800</v>
          </cell>
        </row>
        <row r="142">
          <cell r="A142">
            <v>3400004438</v>
          </cell>
          <cell r="B142">
            <v>5100</v>
          </cell>
          <cell r="C142">
            <v>61151</v>
          </cell>
          <cell r="D142">
            <v>0</v>
          </cell>
          <cell r="E142" t="str">
            <v>HEIGHT GAUGE DIGIMATIC 12"/300MM MITUTOY</v>
          </cell>
          <cell r="F142">
            <v>1</v>
          </cell>
          <cell r="G142">
            <v>35339</v>
          </cell>
          <cell r="H142">
            <v>17000</v>
          </cell>
        </row>
        <row r="143">
          <cell r="A143">
            <v>3400004439</v>
          </cell>
          <cell r="B143">
            <v>5100</v>
          </cell>
          <cell r="C143">
            <v>61151</v>
          </cell>
          <cell r="D143">
            <v>0</v>
          </cell>
          <cell r="E143" t="str">
            <v>GAUGE BLOCK SLIP GAUGE SET 87 PCS</v>
          </cell>
          <cell r="F143">
            <v>1</v>
          </cell>
          <cell r="G143">
            <v>35339</v>
          </cell>
          <cell r="H143">
            <v>44900</v>
          </cell>
        </row>
        <row r="144">
          <cell r="A144">
            <v>3400004440</v>
          </cell>
          <cell r="B144">
            <v>5100</v>
          </cell>
          <cell r="C144">
            <v>61151</v>
          </cell>
          <cell r="D144">
            <v>0</v>
          </cell>
          <cell r="E144" t="str">
            <v>PRECISION VERNIER CALIPER SIZE 1000MM</v>
          </cell>
          <cell r="F144">
            <v>1</v>
          </cell>
          <cell r="G144">
            <v>35339</v>
          </cell>
          <cell r="H144">
            <v>14300</v>
          </cell>
        </row>
        <row r="145">
          <cell r="A145">
            <v>3400004508</v>
          </cell>
          <cell r="B145">
            <v>5100</v>
          </cell>
          <cell r="C145">
            <v>61103</v>
          </cell>
          <cell r="D145">
            <v>0</v>
          </cell>
          <cell r="E145" t="str">
            <v>SET OF IC EXTRACTOR TOOLS</v>
          </cell>
          <cell r="F145">
            <v>1</v>
          </cell>
          <cell r="G145">
            <v>35339</v>
          </cell>
          <cell r="H145">
            <v>4800</v>
          </cell>
        </row>
        <row r="146">
          <cell r="A146">
            <v>3400003554</v>
          </cell>
          <cell r="B146">
            <v>5100</v>
          </cell>
          <cell r="C146">
            <v>61109</v>
          </cell>
          <cell r="D146">
            <v>0</v>
          </cell>
          <cell r="E146" t="str">
            <v>FIXTURE FOR 7GHZ WIRING</v>
          </cell>
          <cell r="F146">
            <v>1</v>
          </cell>
          <cell r="G146">
            <v>35444</v>
          </cell>
          <cell r="H146">
            <v>11639</v>
          </cell>
        </row>
        <row r="147">
          <cell r="A147">
            <v>3400003412</v>
          </cell>
          <cell r="B147">
            <v>5101</v>
          </cell>
          <cell r="C147">
            <v>61102</v>
          </cell>
          <cell r="D147">
            <v>0</v>
          </cell>
          <cell r="E147" t="str">
            <v>MODULE FRAME S30810-Q747-L</v>
          </cell>
          <cell r="F147">
            <v>1</v>
          </cell>
          <cell r="G147">
            <v>35339</v>
          </cell>
          <cell r="H147">
            <v>53900</v>
          </cell>
        </row>
        <row r="148">
          <cell r="A148">
            <v>3400003505</v>
          </cell>
          <cell r="B148">
            <v>5101</v>
          </cell>
          <cell r="C148">
            <v>61103</v>
          </cell>
          <cell r="D148">
            <v>0</v>
          </cell>
          <cell r="E148" t="str">
            <v>BANDSCHELLE TYPE BAS160#30000838</v>
          </cell>
          <cell r="F148">
            <v>1</v>
          </cell>
          <cell r="G148">
            <v>35339</v>
          </cell>
          <cell r="H148">
            <v>2300</v>
          </cell>
        </row>
        <row r="149">
          <cell r="A149">
            <v>3400003769</v>
          </cell>
          <cell r="B149">
            <v>5101</v>
          </cell>
          <cell r="C149">
            <v>61102</v>
          </cell>
          <cell r="D149">
            <v>0</v>
          </cell>
          <cell r="E149" t="str">
            <v>HIGH TEMPERATURE OIL HT300</v>
          </cell>
          <cell r="F149">
            <v>1</v>
          </cell>
          <cell r="G149">
            <v>35339</v>
          </cell>
          <cell r="H149">
            <v>3642.5</v>
          </cell>
        </row>
        <row r="150">
          <cell r="A150">
            <v>3400004441</v>
          </cell>
          <cell r="B150">
            <v>5101</v>
          </cell>
          <cell r="C150">
            <v>61151</v>
          </cell>
          <cell r="D150">
            <v>0</v>
          </cell>
          <cell r="E150" t="str">
            <v>PRECISION VERNIER CALIPER LC 0.02MM150MM</v>
          </cell>
          <cell r="F150">
            <v>1</v>
          </cell>
          <cell r="G150">
            <v>35339</v>
          </cell>
          <cell r="H150">
            <v>800</v>
          </cell>
        </row>
        <row r="151">
          <cell r="A151">
            <v>3400004442</v>
          </cell>
          <cell r="B151">
            <v>5101</v>
          </cell>
          <cell r="C151">
            <v>61151</v>
          </cell>
          <cell r="D151">
            <v>0</v>
          </cell>
          <cell r="E151" t="str">
            <v>FEELER GAUGE 20 BLADES</v>
          </cell>
          <cell r="F151">
            <v>1</v>
          </cell>
          <cell r="G151">
            <v>35339</v>
          </cell>
          <cell r="H151">
            <v>600</v>
          </cell>
        </row>
        <row r="152">
          <cell r="A152">
            <v>3400004443</v>
          </cell>
          <cell r="B152">
            <v>5101</v>
          </cell>
          <cell r="C152">
            <v>61151</v>
          </cell>
          <cell r="D152">
            <v>0</v>
          </cell>
          <cell r="E152" t="str">
            <v>TOOL MAKERS GRADE 1 SIZE 150MM BAGSON MA</v>
          </cell>
          <cell r="F152">
            <v>1</v>
          </cell>
          <cell r="G152">
            <v>35339</v>
          </cell>
          <cell r="H152">
            <v>400</v>
          </cell>
        </row>
        <row r="153">
          <cell r="A153">
            <v>3400004444</v>
          </cell>
          <cell r="B153">
            <v>5101</v>
          </cell>
          <cell r="C153">
            <v>61151</v>
          </cell>
          <cell r="D153">
            <v>0</v>
          </cell>
          <cell r="E153" t="str">
            <v>MAGNETIC 'V' BLOCK 80X65X60MM</v>
          </cell>
          <cell r="F153">
            <v>1</v>
          </cell>
          <cell r="G153">
            <v>35339</v>
          </cell>
          <cell r="H153">
            <v>1700</v>
          </cell>
        </row>
        <row r="154">
          <cell r="A154">
            <v>3400004445</v>
          </cell>
          <cell r="B154">
            <v>5101</v>
          </cell>
          <cell r="C154">
            <v>61151</v>
          </cell>
          <cell r="D154">
            <v>0</v>
          </cell>
          <cell r="E154" t="str">
            <v>RADIUS GAUGE 1-7MM MITUTOYO MAKE</v>
          </cell>
          <cell r="F154">
            <v>1</v>
          </cell>
          <cell r="G154">
            <v>35339</v>
          </cell>
          <cell r="H154">
            <v>600</v>
          </cell>
        </row>
        <row r="155">
          <cell r="A155">
            <v>3400002911</v>
          </cell>
          <cell r="B155">
            <v>5300</v>
          </cell>
          <cell r="C155">
            <v>61200</v>
          </cell>
          <cell r="D155">
            <v>0</v>
          </cell>
          <cell r="E155" t="str">
            <v>WOODEN PARTITION  AND  CEILING JOB FOR S</v>
          </cell>
          <cell r="F155">
            <v>1</v>
          </cell>
          <cell r="G155">
            <v>35339</v>
          </cell>
          <cell r="H155">
            <v>187300</v>
          </cell>
        </row>
        <row r="156">
          <cell r="A156">
            <v>3400002923</v>
          </cell>
          <cell r="B156">
            <v>5300</v>
          </cell>
          <cell r="C156">
            <v>61200</v>
          </cell>
          <cell r="D156">
            <v>0</v>
          </cell>
          <cell r="E156" t="str">
            <v>MODEL OF SIEMENS</v>
          </cell>
          <cell r="F156">
            <v>1</v>
          </cell>
          <cell r="G156">
            <v>35339</v>
          </cell>
          <cell r="H156">
            <v>14400</v>
          </cell>
        </row>
        <row r="157">
          <cell r="A157">
            <v>3400002924</v>
          </cell>
          <cell r="B157">
            <v>5300</v>
          </cell>
          <cell r="C157">
            <v>61200</v>
          </cell>
          <cell r="D157">
            <v>0</v>
          </cell>
          <cell r="E157" t="str">
            <v>TUBULAR RAILING AND HANGING LADDER</v>
          </cell>
          <cell r="F157">
            <v>1</v>
          </cell>
          <cell r="G157">
            <v>35339</v>
          </cell>
          <cell r="H157">
            <v>10800</v>
          </cell>
        </row>
        <row r="158">
          <cell r="A158">
            <v>3400002945</v>
          </cell>
          <cell r="B158">
            <v>5300</v>
          </cell>
          <cell r="C158">
            <v>61157</v>
          </cell>
          <cell r="D158">
            <v>0</v>
          </cell>
          <cell r="E158" t="str">
            <v>COMPRESSOR GI LINE INSTALLATION</v>
          </cell>
          <cell r="F158">
            <v>1</v>
          </cell>
          <cell r="G158">
            <v>35339</v>
          </cell>
          <cell r="H158">
            <v>80300</v>
          </cell>
        </row>
        <row r="159">
          <cell r="A159">
            <v>3400002957</v>
          </cell>
          <cell r="B159">
            <v>5300</v>
          </cell>
          <cell r="C159">
            <v>61200</v>
          </cell>
          <cell r="D159">
            <v>0</v>
          </cell>
          <cell r="E159" t="str">
            <v>WOODEN MAZENINE FLOOR</v>
          </cell>
          <cell r="F159">
            <v>1</v>
          </cell>
          <cell r="G159">
            <v>35339</v>
          </cell>
          <cell r="H159">
            <v>66600</v>
          </cell>
        </row>
        <row r="160">
          <cell r="A160">
            <v>3400002972</v>
          </cell>
          <cell r="B160">
            <v>5300</v>
          </cell>
          <cell r="C160">
            <v>61157</v>
          </cell>
          <cell r="D160">
            <v>0</v>
          </cell>
          <cell r="E160" t="str">
            <v>ALUMINIUM ALLOY TOWER EXTN LADDER</v>
          </cell>
          <cell r="F160">
            <v>1</v>
          </cell>
          <cell r="G160">
            <v>35339</v>
          </cell>
          <cell r="H160">
            <v>24900</v>
          </cell>
        </row>
        <row r="161">
          <cell r="A161">
            <v>3400003023</v>
          </cell>
          <cell r="B161">
            <v>5300</v>
          </cell>
          <cell r="C161">
            <v>61200</v>
          </cell>
          <cell r="D161">
            <v>0</v>
          </cell>
          <cell r="E161" t="str">
            <v>WOODEN FALSE CEILING</v>
          </cell>
          <cell r="F161">
            <v>1</v>
          </cell>
          <cell r="G161">
            <v>35339</v>
          </cell>
          <cell r="H161">
            <v>26900</v>
          </cell>
        </row>
        <row r="162">
          <cell r="A162">
            <v>3400003030</v>
          </cell>
          <cell r="B162">
            <v>5300</v>
          </cell>
          <cell r="C162">
            <v>61200</v>
          </cell>
          <cell r="D162">
            <v>0</v>
          </cell>
          <cell r="E162" t="str">
            <v>CG UTILIT2</v>
          </cell>
          <cell r="F162">
            <v>1</v>
          </cell>
          <cell r="G162">
            <v>35339</v>
          </cell>
          <cell r="H162">
            <v>209100</v>
          </cell>
        </row>
        <row r="163">
          <cell r="A163">
            <v>3400003031</v>
          </cell>
          <cell r="B163">
            <v>5300</v>
          </cell>
          <cell r="C163">
            <v>61102</v>
          </cell>
          <cell r="D163">
            <v>0</v>
          </cell>
          <cell r="E163" t="str">
            <v>AIR EXHAUST DUCT-PVC</v>
          </cell>
          <cell r="F163">
            <v>1</v>
          </cell>
          <cell r="G163">
            <v>35339</v>
          </cell>
          <cell r="H163">
            <v>11400</v>
          </cell>
        </row>
        <row r="164">
          <cell r="A164">
            <v>3400003203</v>
          </cell>
          <cell r="B164">
            <v>5300</v>
          </cell>
          <cell r="C164">
            <v>61200</v>
          </cell>
          <cell r="D164">
            <v>0</v>
          </cell>
          <cell r="E164" t="str">
            <v>G.I. PIPE</v>
          </cell>
          <cell r="F164">
            <v>1</v>
          </cell>
          <cell r="G164">
            <v>35339</v>
          </cell>
          <cell r="H164">
            <v>26900</v>
          </cell>
        </row>
        <row r="165">
          <cell r="A165">
            <v>3400003354</v>
          </cell>
          <cell r="B165">
            <v>5300</v>
          </cell>
          <cell r="C165">
            <v>61101</v>
          </cell>
          <cell r="D165">
            <v>0</v>
          </cell>
          <cell r="E165" t="str">
            <v>MATERIAL FOR AIR EXHAUST SYSTEM</v>
          </cell>
          <cell r="F165">
            <v>1</v>
          </cell>
          <cell r="G165">
            <v>35339</v>
          </cell>
          <cell r="H165">
            <v>52600</v>
          </cell>
        </row>
        <row r="166">
          <cell r="A166">
            <v>3400003520</v>
          </cell>
          <cell r="B166">
            <v>5300</v>
          </cell>
          <cell r="C166">
            <v>61200</v>
          </cell>
          <cell r="D166">
            <v>0</v>
          </cell>
          <cell r="E166" t="str">
            <v>SUPERSIL ALUMINIUM PARTITION &amp;PRELAMINAT</v>
          </cell>
          <cell r="F166">
            <v>1</v>
          </cell>
          <cell r="G166">
            <v>35339</v>
          </cell>
          <cell r="H166">
            <v>94600</v>
          </cell>
        </row>
        <row r="167">
          <cell r="A167">
            <v>3400003521</v>
          </cell>
          <cell r="B167">
            <v>5300</v>
          </cell>
          <cell r="C167">
            <v>61200</v>
          </cell>
          <cell r="D167">
            <v>0</v>
          </cell>
          <cell r="E167" t="str">
            <v>FALSE CEILING-PROVIDING&amp;INSTALLATION</v>
          </cell>
          <cell r="F167">
            <v>1</v>
          </cell>
          <cell r="G167">
            <v>35339</v>
          </cell>
          <cell r="H167">
            <v>1747800</v>
          </cell>
        </row>
        <row r="168">
          <cell r="A168">
            <v>3400003522</v>
          </cell>
          <cell r="B168">
            <v>5300</v>
          </cell>
          <cell r="C168">
            <v>61200</v>
          </cell>
          <cell r="D168">
            <v>0</v>
          </cell>
          <cell r="E168" t="str">
            <v>ALUMINIUM DOORS &amp; WINDOWS-INC CENTRE,AUX</v>
          </cell>
          <cell r="F168">
            <v>1</v>
          </cell>
          <cell r="G168">
            <v>35339</v>
          </cell>
          <cell r="H168">
            <v>814100</v>
          </cell>
        </row>
        <row r="169">
          <cell r="A169">
            <v>3400003524</v>
          </cell>
          <cell r="B169">
            <v>5300</v>
          </cell>
          <cell r="C169">
            <v>61200</v>
          </cell>
          <cell r="D169">
            <v>0</v>
          </cell>
          <cell r="E169" t="str">
            <v>STRENGTHENING OF WALL-AUXILLARY'A'</v>
          </cell>
          <cell r="F169">
            <v>1</v>
          </cell>
          <cell r="G169">
            <v>35339</v>
          </cell>
          <cell r="H169">
            <v>1715400</v>
          </cell>
        </row>
        <row r="170">
          <cell r="A170">
            <v>3400003525</v>
          </cell>
          <cell r="B170">
            <v>5300</v>
          </cell>
          <cell r="C170">
            <v>61200</v>
          </cell>
          <cell r="D170">
            <v>0</v>
          </cell>
          <cell r="E170" t="str">
            <v>SUPPLY AND INSTALLATION OF G.I.PIPE</v>
          </cell>
          <cell r="F170">
            <v>1</v>
          </cell>
          <cell r="G170">
            <v>35339</v>
          </cell>
          <cell r="H170">
            <v>60700</v>
          </cell>
        </row>
        <row r="171">
          <cell r="A171">
            <v>3400003526</v>
          </cell>
          <cell r="B171">
            <v>5300</v>
          </cell>
          <cell r="C171">
            <v>61200</v>
          </cell>
          <cell r="D171">
            <v>0</v>
          </cell>
          <cell r="E171" t="str">
            <v>SUPPLY 7 FITTING OF FALSE CEILING</v>
          </cell>
          <cell r="F171">
            <v>1</v>
          </cell>
          <cell r="G171">
            <v>35339</v>
          </cell>
          <cell r="H171">
            <v>55300</v>
          </cell>
        </row>
        <row r="172">
          <cell r="A172">
            <v>3400003547</v>
          </cell>
          <cell r="B172">
            <v>5300</v>
          </cell>
          <cell r="C172">
            <v>61200</v>
          </cell>
          <cell r="D172">
            <v>0</v>
          </cell>
          <cell r="E172" t="str">
            <v>ELECTRICAL FITTINGS &amp; WORK</v>
          </cell>
          <cell r="F172">
            <v>1</v>
          </cell>
          <cell r="G172">
            <v>35339</v>
          </cell>
          <cell r="H172">
            <v>3367300</v>
          </cell>
        </row>
        <row r="173">
          <cell r="A173">
            <v>3400003562</v>
          </cell>
          <cell r="B173">
            <v>5300</v>
          </cell>
          <cell r="C173">
            <v>61200</v>
          </cell>
          <cell r="D173">
            <v>0</v>
          </cell>
          <cell r="E173" t="str">
            <v>PARTITION OF MEZZANINE FLOOR DELIVERY CE</v>
          </cell>
          <cell r="F173">
            <v>1</v>
          </cell>
          <cell r="G173">
            <v>35339</v>
          </cell>
          <cell r="H173">
            <v>95910</v>
          </cell>
        </row>
        <row r="174">
          <cell r="A174">
            <v>3400003739</v>
          </cell>
          <cell r="B174">
            <v>5300</v>
          </cell>
          <cell r="C174">
            <v>61200</v>
          </cell>
          <cell r="D174">
            <v>0</v>
          </cell>
          <cell r="E174" t="str">
            <v>ANTST. FLOORING OF MEZZ.FLOOR-PACIFIC BL</v>
          </cell>
          <cell r="F174">
            <v>1</v>
          </cell>
          <cell r="G174">
            <v>35479</v>
          </cell>
          <cell r="H174">
            <v>824761.88</v>
          </cell>
        </row>
        <row r="175">
          <cell r="A175">
            <v>3400002728</v>
          </cell>
          <cell r="B175">
            <v>5301</v>
          </cell>
          <cell r="C175">
            <v>61206</v>
          </cell>
          <cell r="D175">
            <v>0</v>
          </cell>
          <cell r="E175" t="str">
            <v>INVERTER &amp; BATTERIES</v>
          </cell>
          <cell r="F175">
            <v>1</v>
          </cell>
          <cell r="G175">
            <v>35339</v>
          </cell>
          <cell r="H175">
            <v>6700</v>
          </cell>
        </row>
        <row r="176">
          <cell r="A176">
            <v>3400002729</v>
          </cell>
          <cell r="B176">
            <v>5301</v>
          </cell>
          <cell r="C176">
            <v>61206</v>
          </cell>
          <cell r="D176">
            <v>0</v>
          </cell>
          <cell r="E176" t="str">
            <v>INVERTER &amp; BATTERIES</v>
          </cell>
          <cell r="F176">
            <v>1</v>
          </cell>
          <cell r="G176">
            <v>35339</v>
          </cell>
          <cell r="H176">
            <v>6700</v>
          </cell>
        </row>
        <row r="177">
          <cell r="A177">
            <v>3400002730</v>
          </cell>
          <cell r="B177">
            <v>5301</v>
          </cell>
          <cell r="C177">
            <v>61206</v>
          </cell>
          <cell r="D177">
            <v>0</v>
          </cell>
          <cell r="E177" t="str">
            <v>INVERTOR &amp; BATTERIES</v>
          </cell>
          <cell r="F177">
            <v>1</v>
          </cell>
          <cell r="G177">
            <v>35339</v>
          </cell>
          <cell r="H177">
            <v>6700</v>
          </cell>
        </row>
        <row r="178">
          <cell r="A178">
            <v>3400002731</v>
          </cell>
          <cell r="B178">
            <v>5301</v>
          </cell>
          <cell r="C178">
            <v>61206</v>
          </cell>
          <cell r="D178">
            <v>0</v>
          </cell>
          <cell r="E178" t="str">
            <v>INVERTER &amp; BATTERIES</v>
          </cell>
          <cell r="F178">
            <v>1</v>
          </cell>
          <cell r="G178">
            <v>35339</v>
          </cell>
          <cell r="H178">
            <v>6100</v>
          </cell>
        </row>
        <row r="179">
          <cell r="A179">
            <v>3400002732</v>
          </cell>
          <cell r="B179">
            <v>5301</v>
          </cell>
          <cell r="C179">
            <v>61206</v>
          </cell>
          <cell r="D179">
            <v>0</v>
          </cell>
          <cell r="E179" t="str">
            <v>INVERTOR &amp; BATTERIES</v>
          </cell>
          <cell r="F179">
            <v>1</v>
          </cell>
          <cell r="G179">
            <v>35339</v>
          </cell>
          <cell r="H179">
            <v>6100</v>
          </cell>
        </row>
        <row r="180">
          <cell r="A180">
            <v>3400002733</v>
          </cell>
          <cell r="B180">
            <v>5301</v>
          </cell>
          <cell r="C180">
            <v>61206</v>
          </cell>
          <cell r="D180">
            <v>0</v>
          </cell>
          <cell r="E180" t="str">
            <v>INVERTOR &amp; BATTERIES</v>
          </cell>
          <cell r="F180">
            <v>1</v>
          </cell>
          <cell r="G180">
            <v>35339</v>
          </cell>
          <cell r="H180">
            <v>6100</v>
          </cell>
        </row>
        <row r="181">
          <cell r="A181">
            <v>3400002735</v>
          </cell>
          <cell r="B181">
            <v>5301</v>
          </cell>
          <cell r="C181">
            <v>61206</v>
          </cell>
          <cell r="D181">
            <v>0</v>
          </cell>
          <cell r="E181" t="str">
            <v>INVERTORS &amp; BATTERIES</v>
          </cell>
          <cell r="F181">
            <v>1</v>
          </cell>
          <cell r="G181">
            <v>35339</v>
          </cell>
          <cell r="H181">
            <v>6800</v>
          </cell>
        </row>
        <row r="182">
          <cell r="A182">
            <v>3400002737</v>
          </cell>
          <cell r="B182">
            <v>5301</v>
          </cell>
          <cell r="C182">
            <v>61200</v>
          </cell>
          <cell r="D182">
            <v>0</v>
          </cell>
          <cell r="E182" t="str">
            <v>TRANSFORMER</v>
          </cell>
          <cell r="F182">
            <v>1</v>
          </cell>
          <cell r="G182">
            <v>35339</v>
          </cell>
          <cell r="H182">
            <v>322800</v>
          </cell>
        </row>
        <row r="183">
          <cell r="A183">
            <v>3400002740</v>
          </cell>
          <cell r="B183">
            <v>5301</v>
          </cell>
          <cell r="C183">
            <v>61157</v>
          </cell>
          <cell r="D183">
            <v>0</v>
          </cell>
          <cell r="E183" t="str">
            <v>UNINTERRUPTED POWER SUPPLY</v>
          </cell>
          <cell r="F183">
            <v>1</v>
          </cell>
          <cell r="G183">
            <v>35339</v>
          </cell>
          <cell r="H183">
            <v>157100</v>
          </cell>
        </row>
        <row r="184">
          <cell r="A184">
            <v>3400002913</v>
          </cell>
          <cell r="B184">
            <v>5301</v>
          </cell>
          <cell r="C184">
            <v>61115</v>
          </cell>
          <cell r="D184">
            <v>0</v>
          </cell>
          <cell r="E184" t="str">
            <v>ELECT  INSTL.  FOR  BUR-IN  CHAMBER  - H</v>
          </cell>
          <cell r="F184">
            <v>1</v>
          </cell>
          <cell r="G184">
            <v>35339</v>
          </cell>
          <cell r="H184">
            <v>98600</v>
          </cell>
        </row>
        <row r="185">
          <cell r="A185">
            <v>3400002913</v>
          </cell>
          <cell r="B185">
            <v>5301</v>
          </cell>
          <cell r="C185">
            <v>61115</v>
          </cell>
          <cell r="D185">
            <v>1</v>
          </cell>
          <cell r="E185" t="str">
            <v>SERVICE CHARGES FOR INSTALLATION</v>
          </cell>
          <cell r="F185">
            <v>1</v>
          </cell>
          <cell r="G185">
            <v>35339</v>
          </cell>
          <cell r="H185">
            <v>7000</v>
          </cell>
        </row>
        <row r="186">
          <cell r="A186">
            <v>3400002987</v>
          </cell>
          <cell r="B186">
            <v>5301</v>
          </cell>
          <cell r="C186">
            <v>61203</v>
          </cell>
          <cell r="D186">
            <v>0</v>
          </cell>
          <cell r="E186" t="str">
            <v>TONER ,STARTER, VOLTAGE STABILISER</v>
          </cell>
          <cell r="F186">
            <v>1</v>
          </cell>
          <cell r="G186">
            <v>35339</v>
          </cell>
          <cell r="H186">
            <v>4700</v>
          </cell>
        </row>
        <row r="187">
          <cell r="A187">
            <v>3400002988</v>
          </cell>
          <cell r="B187">
            <v>5301</v>
          </cell>
          <cell r="C187">
            <v>61203</v>
          </cell>
          <cell r="D187">
            <v>0</v>
          </cell>
          <cell r="E187" t="str">
            <v>MINOLTA EP 1050 ELECTRONIC PAPER COPIER</v>
          </cell>
          <cell r="F187">
            <v>1</v>
          </cell>
          <cell r="G187">
            <v>35339</v>
          </cell>
          <cell r="H187">
            <v>83600</v>
          </cell>
        </row>
        <row r="188">
          <cell r="A188">
            <v>3400003009</v>
          </cell>
          <cell r="B188">
            <v>5301</v>
          </cell>
          <cell r="C188">
            <v>61118</v>
          </cell>
          <cell r="D188">
            <v>0</v>
          </cell>
          <cell r="E188" t="str">
            <v>AARTI ,BATTERY CHARGER</v>
          </cell>
          <cell r="F188">
            <v>1</v>
          </cell>
          <cell r="G188">
            <v>35339</v>
          </cell>
          <cell r="H188">
            <v>11300</v>
          </cell>
        </row>
        <row r="189">
          <cell r="A189">
            <v>3400003201</v>
          </cell>
          <cell r="B189">
            <v>5301</v>
          </cell>
          <cell r="C189">
            <v>61158</v>
          </cell>
          <cell r="D189">
            <v>0</v>
          </cell>
          <cell r="E189" t="str">
            <v>UPS 2KVA</v>
          </cell>
          <cell r="F189">
            <v>1</v>
          </cell>
          <cell r="G189">
            <v>35339</v>
          </cell>
          <cell r="H189">
            <v>87400</v>
          </cell>
        </row>
        <row r="190">
          <cell r="A190">
            <v>3400003293</v>
          </cell>
          <cell r="B190">
            <v>5301</v>
          </cell>
          <cell r="C190">
            <v>61157</v>
          </cell>
          <cell r="D190">
            <v>0</v>
          </cell>
          <cell r="E190" t="str">
            <v>PVC WIRE ,6/16 SWITCH SOCKET ETC</v>
          </cell>
          <cell r="F190">
            <v>1</v>
          </cell>
          <cell r="G190">
            <v>35339</v>
          </cell>
          <cell r="H190">
            <v>3700</v>
          </cell>
        </row>
        <row r="191">
          <cell r="A191">
            <v>3400003312</v>
          </cell>
          <cell r="B191">
            <v>5301</v>
          </cell>
          <cell r="C191">
            <v>61116</v>
          </cell>
          <cell r="D191">
            <v>0</v>
          </cell>
          <cell r="E191" t="str">
            <v>CUSTOM BUILT POWER SUPPLY(APLAB)</v>
          </cell>
          <cell r="F191">
            <v>1</v>
          </cell>
          <cell r="G191">
            <v>35339</v>
          </cell>
          <cell r="H191">
            <v>92400</v>
          </cell>
        </row>
        <row r="192">
          <cell r="A192">
            <v>3400003313</v>
          </cell>
          <cell r="B192">
            <v>5301</v>
          </cell>
          <cell r="C192">
            <v>61116</v>
          </cell>
          <cell r="D192">
            <v>0</v>
          </cell>
          <cell r="E192" t="str">
            <v>CUSTOM BUILT POWER SUPPLY(APLAB)</v>
          </cell>
          <cell r="F192">
            <v>1</v>
          </cell>
          <cell r="G192">
            <v>35339</v>
          </cell>
          <cell r="H192">
            <v>92400</v>
          </cell>
        </row>
        <row r="193">
          <cell r="A193">
            <v>3400003314</v>
          </cell>
          <cell r="B193">
            <v>5301</v>
          </cell>
          <cell r="C193">
            <v>61116</v>
          </cell>
          <cell r="D193">
            <v>0</v>
          </cell>
          <cell r="E193" t="str">
            <v>CUSTOM BUILT POWER SUPPLY(APLAB)</v>
          </cell>
          <cell r="F193">
            <v>1</v>
          </cell>
          <cell r="G193">
            <v>35339</v>
          </cell>
          <cell r="H193">
            <v>92400</v>
          </cell>
        </row>
        <row r="194">
          <cell r="A194">
            <v>3400003353</v>
          </cell>
          <cell r="B194">
            <v>5301</v>
          </cell>
          <cell r="C194">
            <v>61102</v>
          </cell>
          <cell r="D194">
            <v>0</v>
          </cell>
          <cell r="E194" t="str">
            <v>ANTISTATIC DESOLDERING STATION</v>
          </cell>
          <cell r="F194">
            <v>1</v>
          </cell>
          <cell r="G194">
            <v>35339</v>
          </cell>
          <cell r="H194">
            <v>56800</v>
          </cell>
        </row>
        <row r="195">
          <cell r="A195">
            <v>3400003530</v>
          </cell>
          <cell r="B195">
            <v>5301</v>
          </cell>
          <cell r="C195">
            <v>61161</v>
          </cell>
          <cell r="D195">
            <v>0</v>
          </cell>
          <cell r="E195" t="str">
            <v>SERVICE COUNTER WITH BAIN MARIE &amp;LABOUR</v>
          </cell>
          <cell r="F195">
            <v>1</v>
          </cell>
          <cell r="G195">
            <v>35339</v>
          </cell>
          <cell r="H195">
            <v>90100</v>
          </cell>
        </row>
        <row r="196">
          <cell r="A196">
            <v>3400003544</v>
          </cell>
          <cell r="B196">
            <v>5301</v>
          </cell>
          <cell r="C196">
            <v>61157</v>
          </cell>
          <cell r="D196">
            <v>0</v>
          </cell>
          <cell r="E196" t="str">
            <v>GA-22 7.5 BAR UPGRADED</v>
          </cell>
          <cell r="F196">
            <v>1</v>
          </cell>
          <cell r="G196">
            <v>35339</v>
          </cell>
          <cell r="H196">
            <v>238900</v>
          </cell>
        </row>
        <row r="197">
          <cell r="A197">
            <v>3400003545</v>
          </cell>
          <cell r="B197">
            <v>5301</v>
          </cell>
          <cell r="C197">
            <v>61157</v>
          </cell>
          <cell r="D197">
            <v>0</v>
          </cell>
          <cell r="E197" t="str">
            <v>AIR RECEIVER 1.0 M3</v>
          </cell>
          <cell r="F197">
            <v>1</v>
          </cell>
          <cell r="G197">
            <v>35339</v>
          </cell>
          <cell r="H197">
            <v>31200</v>
          </cell>
        </row>
        <row r="198">
          <cell r="A198">
            <v>3400003546</v>
          </cell>
          <cell r="B198">
            <v>5301</v>
          </cell>
          <cell r="C198">
            <v>61157</v>
          </cell>
          <cell r="D198">
            <v>0</v>
          </cell>
          <cell r="E198" t="str">
            <v>AIR DRYER FD 100</v>
          </cell>
          <cell r="F198">
            <v>1</v>
          </cell>
          <cell r="G198">
            <v>35339</v>
          </cell>
          <cell r="H198">
            <v>166000</v>
          </cell>
        </row>
        <row r="199">
          <cell r="A199">
            <v>3400003919</v>
          </cell>
          <cell r="B199">
            <v>5301</v>
          </cell>
          <cell r="C199">
            <v>61116</v>
          </cell>
          <cell r="D199">
            <v>0</v>
          </cell>
          <cell r="E199" t="str">
            <v>ELECTRICAL INSTALLATION ON SHOP FLOOR</v>
          </cell>
          <cell r="F199">
            <v>1</v>
          </cell>
          <cell r="G199">
            <v>35339</v>
          </cell>
          <cell r="H199">
            <v>100000</v>
          </cell>
        </row>
        <row r="200">
          <cell r="A200">
            <v>3400003923</v>
          </cell>
          <cell r="B200">
            <v>5301</v>
          </cell>
          <cell r="C200">
            <v>61200</v>
          </cell>
          <cell r="D200">
            <v>0</v>
          </cell>
          <cell r="E200" t="str">
            <v>ELECTRICAL INSTALLATION ON SHOP FLOOR</v>
          </cell>
          <cell r="F200">
            <v>1</v>
          </cell>
          <cell r="G200">
            <v>35339</v>
          </cell>
          <cell r="H200">
            <v>54900</v>
          </cell>
        </row>
        <row r="201">
          <cell r="A201">
            <v>3400004433</v>
          </cell>
          <cell r="B201">
            <v>5301</v>
          </cell>
          <cell r="C201">
            <v>61116</v>
          </cell>
          <cell r="D201">
            <v>0</v>
          </cell>
          <cell r="E201" t="str">
            <v>APLAB CV/CL DC REGULATED POWER SUPP 7116</v>
          </cell>
          <cell r="F201">
            <v>1</v>
          </cell>
          <cell r="G201">
            <v>35339</v>
          </cell>
          <cell r="H201">
            <v>2800</v>
          </cell>
        </row>
        <row r="202">
          <cell r="A202">
            <v>3400004434</v>
          </cell>
          <cell r="B202">
            <v>5301</v>
          </cell>
          <cell r="C202">
            <v>61116</v>
          </cell>
          <cell r="D202">
            <v>0</v>
          </cell>
          <cell r="E202" t="str">
            <v>APLAB CV/CC BENCH DC REGULATED P SUP7235</v>
          </cell>
          <cell r="F202">
            <v>1</v>
          </cell>
          <cell r="G202">
            <v>35339</v>
          </cell>
          <cell r="H202">
            <v>11700</v>
          </cell>
        </row>
        <row r="203">
          <cell r="A203">
            <v>3400004452</v>
          </cell>
          <cell r="B203">
            <v>5301</v>
          </cell>
          <cell r="C203">
            <v>61157</v>
          </cell>
          <cell r="D203">
            <v>0</v>
          </cell>
          <cell r="E203" t="str">
            <v>SIEMENS MAKE 40KVA UPS</v>
          </cell>
          <cell r="F203">
            <v>1</v>
          </cell>
          <cell r="G203">
            <v>35339</v>
          </cell>
          <cell r="H203">
            <v>366800</v>
          </cell>
        </row>
        <row r="204">
          <cell r="A204">
            <v>3400004452</v>
          </cell>
          <cell r="B204">
            <v>5301</v>
          </cell>
          <cell r="C204">
            <v>61157</v>
          </cell>
          <cell r="D204">
            <v>1</v>
          </cell>
          <cell r="E204" t="str">
            <v>COMMISSIONING CHARGES OF UPS SYSTEM</v>
          </cell>
          <cell r="F204">
            <v>1</v>
          </cell>
          <cell r="G204">
            <v>35339</v>
          </cell>
          <cell r="H204">
            <v>1000</v>
          </cell>
        </row>
        <row r="205">
          <cell r="A205">
            <v>3400004454</v>
          </cell>
          <cell r="B205">
            <v>5301</v>
          </cell>
          <cell r="C205">
            <v>61153</v>
          </cell>
          <cell r="D205">
            <v>0</v>
          </cell>
          <cell r="E205" t="str">
            <v>ELECTRICAL INSTALLATION RUAD AREA</v>
          </cell>
          <cell r="F205">
            <v>1</v>
          </cell>
          <cell r="G205">
            <v>35339</v>
          </cell>
          <cell r="H205">
            <v>83900</v>
          </cell>
        </row>
        <row r="206">
          <cell r="A206">
            <v>3400003770</v>
          </cell>
          <cell r="B206">
            <v>5301</v>
          </cell>
          <cell r="C206">
            <v>61115</v>
          </cell>
          <cell r="D206">
            <v>0</v>
          </cell>
          <cell r="E206" t="str">
            <v>RUN IN CHAMBER-LABOUR CHARGES &amp; OVERHEAD</v>
          </cell>
          <cell r="F206">
            <v>1</v>
          </cell>
          <cell r="G206">
            <v>35509</v>
          </cell>
          <cell r="H206">
            <v>43400</v>
          </cell>
        </row>
        <row r="207">
          <cell r="A207">
            <v>3400003772</v>
          </cell>
          <cell r="B207">
            <v>5301</v>
          </cell>
          <cell r="C207">
            <v>61157</v>
          </cell>
          <cell r="D207">
            <v>0</v>
          </cell>
          <cell r="E207" t="str">
            <v>360V TV 200H CELLS-COST OF CHARGING</v>
          </cell>
          <cell r="F207">
            <v>1</v>
          </cell>
          <cell r="G207">
            <v>35509</v>
          </cell>
          <cell r="H207">
            <v>10800</v>
          </cell>
        </row>
        <row r="208">
          <cell r="A208">
            <v>3400003773</v>
          </cell>
          <cell r="B208">
            <v>5301</v>
          </cell>
          <cell r="C208">
            <v>61157</v>
          </cell>
          <cell r="D208">
            <v>0</v>
          </cell>
          <cell r="E208" t="str">
            <v>360V BATTERY WITH 180TV CELLS&amp;ACCESSORIE</v>
          </cell>
          <cell r="F208">
            <v>1</v>
          </cell>
          <cell r="G208">
            <v>35510</v>
          </cell>
          <cell r="H208">
            <v>460421</v>
          </cell>
        </row>
        <row r="209">
          <cell r="A209">
            <v>3400003782</v>
          </cell>
          <cell r="B209">
            <v>5301</v>
          </cell>
          <cell r="C209">
            <v>61157</v>
          </cell>
          <cell r="D209">
            <v>0</v>
          </cell>
          <cell r="E209" t="str">
            <v>CUSTOM BUILT SWITCH MODE POWER SUPPLY</v>
          </cell>
          <cell r="F209">
            <v>1</v>
          </cell>
          <cell r="G209">
            <v>35510</v>
          </cell>
          <cell r="H209">
            <v>40040</v>
          </cell>
        </row>
        <row r="210">
          <cell r="A210">
            <v>3400003790</v>
          </cell>
          <cell r="B210">
            <v>5301</v>
          </cell>
          <cell r="C210">
            <v>61200</v>
          </cell>
          <cell r="D210">
            <v>0</v>
          </cell>
          <cell r="E210" t="str">
            <v>Electric Works Phase III + Mezz floor</v>
          </cell>
          <cell r="F210">
            <v>1</v>
          </cell>
          <cell r="G210">
            <v>35520</v>
          </cell>
          <cell r="H210">
            <v>1681868.4</v>
          </cell>
        </row>
        <row r="211">
          <cell r="A211">
            <v>3400002472</v>
          </cell>
          <cell r="B211">
            <v>5302</v>
          </cell>
          <cell r="C211">
            <v>61203</v>
          </cell>
          <cell r="D211">
            <v>0</v>
          </cell>
          <cell r="E211" t="str">
            <v>VOLTAS CRYSTAL ROOM AIRCOND 136327</v>
          </cell>
          <cell r="F211">
            <v>1</v>
          </cell>
          <cell r="G211">
            <v>35339</v>
          </cell>
          <cell r="H211">
            <v>1</v>
          </cell>
        </row>
        <row r="212">
          <cell r="A212">
            <v>3400002720</v>
          </cell>
          <cell r="B212">
            <v>5302</v>
          </cell>
          <cell r="C212">
            <v>61200</v>
          </cell>
          <cell r="D212">
            <v>0</v>
          </cell>
          <cell r="E212" t="str">
            <v>AIR CONDITIONER</v>
          </cell>
          <cell r="F212">
            <v>1</v>
          </cell>
          <cell r="G212">
            <v>35339</v>
          </cell>
          <cell r="H212">
            <v>14900</v>
          </cell>
        </row>
        <row r="213">
          <cell r="A213">
            <v>3400002721</v>
          </cell>
          <cell r="B213">
            <v>5302</v>
          </cell>
          <cell r="C213">
            <v>61200</v>
          </cell>
          <cell r="D213">
            <v>0</v>
          </cell>
          <cell r="E213" t="str">
            <v>AIR CONDITIONER</v>
          </cell>
          <cell r="F213">
            <v>1</v>
          </cell>
          <cell r="G213">
            <v>35339</v>
          </cell>
          <cell r="H213">
            <v>16000</v>
          </cell>
        </row>
        <row r="214">
          <cell r="A214">
            <v>3400002722</v>
          </cell>
          <cell r="B214">
            <v>5302</v>
          </cell>
          <cell r="C214">
            <v>61200</v>
          </cell>
          <cell r="D214">
            <v>0</v>
          </cell>
          <cell r="E214" t="str">
            <v>AIR CONDITIONER</v>
          </cell>
          <cell r="F214">
            <v>1</v>
          </cell>
          <cell r="G214">
            <v>35339</v>
          </cell>
          <cell r="H214">
            <v>16000</v>
          </cell>
        </row>
        <row r="215">
          <cell r="A215">
            <v>3400002723</v>
          </cell>
          <cell r="B215">
            <v>5302</v>
          </cell>
          <cell r="C215">
            <v>61200</v>
          </cell>
          <cell r="D215">
            <v>0</v>
          </cell>
          <cell r="E215" t="str">
            <v>AIR CONDITIONING PLANT</v>
          </cell>
          <cell r="F215">
            <v>1</v>
          </cell>
          <cell r="G215">
            <v>35339</v>
          </cell>
          <cell r="H215">
            <v>2255700</v>
          </cell>
        </row>
        <row r="216">
          <cell r="A216">
            <v>3400002724</v>
          </cell>
          <cell r="B216">
            <v>5302</v>
          </cell>
          <cell r="C216">
            <v>61200</v>
          </cell>
          <cell r="D216">
            <v>0</v>
          </cell>
          <cell r="E216" t="str">
            <v>AIR CONDITIONERS SPLIT</v>
          </cell>
          <cell r="F216">
            <v>1</v>
          </cell>
          <cell r="G216">
            <v>35339</v>
          </cell>
          <cell r="H216">
            <v>28100</v>
          </cell>
        </row>
        <row r="217">
          <cell r="A217">
            <v>3400002725</v>
          </cell>
          <cell r="B217">
            <v>5302</v>
          </cell>
          <cell r="C217">
            <v>61200</v>
          </cell>
          <cell r="D217">
            <v>0</v>
          </cell>
          <cell r="E217" t="str">
            <v>AIR CONDITIONERS SPLIT</v>
          </cell>
          <cell r="F217">
            <v>1</v>
          </cell>
          <cell r="G217">
            <v>35339</v>
          </cell>
          <cell r="H217">
            <v>28100</v>
          </cell>
        </row>
        <row r="218">
          <cell r="A218">
            <v>3400002726</v>
          </cell>
          <cell r="B218">
            <v>5302</v>
          </cell>
          <cell r="C218">
            <v>61200</v>
          </cell>
          <cell r="D218">
            <v>0</v>
          </cell>
          <cell r="E218" t="str">
            <v>AIR CONDITIONERS SPLIT</v>
          </cell>
          <cell r="F218">
            <v>1</v>
          </cell>
          <cell r="G218">
            <v>35339</v>
          </cell>
          <cell r="H218">
            <v>28100</v>
          </cell>
        </row>
        <row r="219">
          <cell r="A219">
            <v>3400002727</v>
          </cell>
          <cell r="B219">
            <v>5302</v>
          </cell>
          <cell r="C219">
            <v>61200</v>
          </cell>
          <cell r="D219">
            <v>0</v>
          </cell>
          <cell r="E219" t="str">
            <v>AIR CONDITIONERS SPLIT</v>
          </cell>
          <cell r="F219">
            <v>1</v>
          </cell>
          <cell r="G219">
            <v>35339</v>
          </cell>
          <cell r="H219">
            <v>28100</v>
          </cell>
        </row>
        <row r="220">
          <cell r="A220">
            <v>3400002916</v>
          </cell>
          <cell r="B220">
            <v>5302</v>
          </cell>
          <cell r="C220">
            <v>61162</v>
          </cell>
          <cell r="D220">
            <v>0</v>
          </cell>
          <cell r="E220" t="str">
            <v>3TON  VOLTAS SLIMLINE A.C.</v>
          </cell>
          <cell r="F220">
            <v>1</v>
          </cell>
          <cell r="G220">
            <v>35339</v>
          </cell>
          <cell r="H220">
            <v>65300</v>
          </cell>
        </row>
        <row r="221">
          <cell r="A221">
            <v>3400002917</v>
          </cell>
          <cell r="B221">
            <v>5302</v>
          </cell>
          <cell r="C221">
            <v>61162</v>
          </cell>
          <cell r="D221">
            <v>0</v>
          </cell>
          <cell r="E221" t="str">
            <v>3TON  VOLTAS SLIMLINE A.C.</v>
          </cell>
          <cell r="F221">
            <v>1</v>
          </cell>
          <cell r="G221">
            <v>35339</v>
          </cell>
          <cell r="H221">
            <v>65300</v>
          </cell>
        </row>
        <row r="222">
          <cell r="A222">
            <v>3400002918</v>
          </cell>
          <cell r="B222">
            <v>5302</v>
          </cell>
          <cell r="C222">
            <v>61162</v>
          </cell>
          <cell r="D222">
            <v>0</v>
          </cell>
          <cell r="E222" t="str">
            <v>3TON  VOLTAS SLIMLINE A.C.</v>
          </cell>
          <cell r="F222">
            <v>1</v>
          </cell>
          <cell r="G222">
            <v>35339</v>
          </cell>
          <cell r="H222">
            <v>65300</v>
          </cell>
        </row>
        <row r="223">
          <cell r="A223">
            <v>3400002919</v>
          </cell>
          <cell r="B223">
            <v>5302</v>
          </cell>
          <cell r="C223">
            <v>61162</v>
          </cell>
          <cell r="D223">
            <v>0</v>
          </cell>
          <cell r="E223" t="str">
            <v>3TON  VOLTAS SLIMLINE A.C.</v>
          </cell>
          <cell r="F223">
            <v>1</v>
          </cell>
          <cell r="G223">
            <v>35339</v>
          </cell>
          <cell r="H223">
            <v>65300</v>
          </cell>
        </row>
        <row r="224">
          <cell r="A224">
            <v>3400002920</v>
          </cell>
          <cell r="B224">
            <v>5302</v>
          </cell>
          <cell r="C224">
            <v>61162</v>
          </cell>
          <cell r="D224">
            <v>0</v>
          </cell>
          <cell r="E224" t="str">
            <v>3TON  VOLTAS SLIMLINE A.C.</v>
          </cell>
          <cell r="F224">
            <v>1</v>
          </cell>
          <cell r="G224">
            <v>35339</v>
          </cell>
          <cell r="H224">
            <v>65300</v>
          </cell>
        </row>
        <row r="225">
          <cell r="A225">
            <v>3400002921</v>
          </cell>
          <cell r="B225">
            <v>5302</v>
          </cell>
          <cell r="C225">
            <v>61102</v>
          </cell>
          <cell r="D225">
            <v>0</v>
          </cell>
          <cell r="E225" t="str">
            <v>BPL 185  DOUBLE DOOR  REFRIGERATOR  WHIT</v>
          </cell>
          <cell r="F225">
            <v>1</v>
          </cell>
          <cell r="G225">
            <v>35339</v>
          </cell>
          <cell r="H225">
            <v>11300</v>
          </cell>
        </row>
        <row r="226">
          <cell r="A226">
            <v>3400002974</v>
          </cell>
          <cell r="B226">
            <v>5302</v>
          </cell>
          <cell r="C226">
            <v>61200</v>
          </cell>
          <cell r="D226">
            <v>0</v>
          </cell>
          <cell r="E226" t="str">
            <v>SPLIT AIR CONDITIONER</v>
          </cell>
          <cell r="F226">
            <v>1</v>
          </cell>
          <cell r="G226">
            <v>35339</v>
          </cell>
          <cell r="H226">
            <v>38300</v>
          </cell>
        </row>
        <row r="227">
          <cell r="A227">
            <v>3400002975</v>
          </cell>
          <cell r="B227">
            <v>5302</v>
          </cell>
          <cell r="C227">
            <v>61200</v>
          </cell>
          <cell r="D227">
            <v>0</v>
          </cell>
          <cell r="E227" t="str">
            <v>SPLIT AIR CONDITIONER</v>
          </cell>
          <cell r="F227">
            <v>1</v>
          </cell>
          <cell r="G227">
            <v>35339</v>
          </cell>
          <cell r="H227">
            <v>38300</v>
          </cell>
        </row>
        <row r="228">
          <cell r="A228">
            <v>3400002976</v>
          </cell>
          <cell r="B228">
            <v>5302</v>
          </cell>
          <cell r="C228">
            <v>61200</v>
          </cell>
          <cell r="D228">
            <v>0</v>
          </cell>
          <cell r="E228" t="str">
            <v>SPLIT AIR CONDITIONER</v>
          </cell>
          <cell r="F228">
            <v>1</v>
          </cell>
          <cell r="G228">
            <v>35339</v>
          </cell>
          <cell r="H228">
            <v>38300</v>
          </cell>
        </row>
        <row r="229">
          <cell r="A229">
            <v>3400002977</v>
          </cell>
          <cell r="B229">
            <v>5302</v>
          </cell>
          <cell r="C229">
            <v>61200</v>
          </cell>
          <cell r="D229">
            <v>0</v>
          </cell>
          <cell r="E229" t="str">
            <v>SPLIT AIR CONDITIONER</v>
          </cell>
          <cell r="F229">
            <v>1</v>
          </cell>
          <cell r="G229">
            <v>35339</v>
          </cell>
          <cell r="H229">
            <v>38300</v>
          </cell>
        </row>
        <row r="230">
          <cell r="A230">
            <v>3400002978</v>
          </cell>
          <cell r="B230">
            <v>5302</v>
          </cell>
          <cell r="C230">
            <v>61200</v>
          </cell>
          <cell r="D230">
            <v>0</v>
          </cell>
          <cell r="E230" t="str">
            <v>SPLIT AIR CONDITIONER</v>
          </cell>
          <cell r="F230">
            <v>1</v>
          </cell>
          <cell r="G230">
            <v>35339</v>
          </cell>
          <cell r="H230">
            <v>38300</v>
          </cell>
        </row>
        <row r="231">
          <cell r="A231">
            <v>3400002979</v>
          </cell>
          <cell r="B231">
            <v>5302</v>
          </cell>
          <cell r="C231">
            <v>61200</v>
          </cell>
          <cell r="D231">
            <v>0</v>
          </cell>
          <cell r="E231" t="str">
            <v>SPLIT AIR CONDITIONER</v>
          </cell>
          <cell r="F231">
            <v>1</v>
          </cell>
          <cell r="G231">
            <v>35339</v>
          </cell>
          <cell r="H231">
            <v>38300</v>
          </cell>
        </row>
        <row r="232">
          <cell r="A232">
            <v>3400002980</v>
          </cell>
          <cell r="B232">
            <v>5302</v>
          </cell>
          <cell r="C232">
            <v>61200</v>
          </cell>
          <cell r="D232">
            <v>0</v>
          </cell>
          <cell r="E232" t="str">
            <v>SPLIT AIR CONDITIONER</v>
          </cell>
          <cell r="F232">
            <v>1</v>
          </cell>
          <cell r="G232">
            <v>35339</v>
          </cell>
          <cell r="H232">
            <v>38300</v>
          </cell>
        </row>
        <row r="233">
          <cell r="A233">
            <v>3400003179</v>
          </cell>
          <cell r="B233">
            <v>5302</v>
          </cell>
          <cell r="C233">
            <v>61162</v>
          </cell>
          <cell r="D233">
            <v>0</v>
          </cell>
          <cell r="E233" t="str">
            <v>VIDEOCON A.C</v>
          </cell>
          <cell r="F233">
            <v>1</v>
          </cell>
          <cell r="G233">
            <v>35339</v>
          </cell>
          <cell r="H233">
            <v>49100</v>
          </cell>
        </row>
        <row r="234">
          <cell r="A234">
            <v>3400003180</v>
          </cell>
          <cell r="B234">
            <v>5302</v>
          </cell>
          <cell r="C234">
            <v>61162</v>
          </cell>
          <cell r="D234">
            <v>0</v>
          </cell>
          <cell r="E234" t="str">
            <v>VIDEOCON A.C</v>
          </cell>
          <cell r="F234">
            <v>1</v>
          </cell>
          <cell r="G234">
            <v>35339</v>
          </cell>
          <cell r="H234">
            <v>49100</v>
          </cell>
        </row>
        <row r="235">
          <cell r="A235">
            <v>3400003181</v>
          </cell>
          <cell r="B235">
            <v>5302</v>
          </cell>
          <cell r="C235">
            <v>61162</v>
          </cell>
          <cell r="D235">
            <v>0</v>
          </cell>
          <cell r="E235" t="str">
            <v>VIDEOCON A.C</v>
          </cell>
          <cell r="F235">
            <v>1</v>
          </cell>
          <cell r="G235">
            <v>35339</v>
          </cell>
          <cell r="H235">
            <v>49100</v>
          </cell>
        </row>
        <row r="236">
          <cell r="A236">
            <v>3400003184</v>
          </cell>
          <cell r="B236">
            <v>5302</v>
          </cell>
          <cell r="C236">
            <v>61162</v>
          </cell>
          <cell r="D236">
            <v>0</v>
          </cell>
          <cell r="E236" t="str">
            <v>GODREJ COLD GOLD REFG  100LTS</v>
          </cell>
          <cell r="F236">
            <v>1</v>
          </cell>
          <cell r="G236">
            <v>35339</v>
          </cell>
          <cell r="H236">
            <v>6000</v>
          </cell>
        </row>
        <row r="237">
          <cell r="A237">
            <v>3400003325</v>
          </cell>
          <cell r="B237">
            <v>5302</v>
          </cell>
          <cell r="C237">
            <v>61162</v>
          </cell>
          <cell r="D237">
            <v>0</v>
          </cell>
          <cell r="E237" t="str">
            <v>VIDEOCON A.C. RC-15E</v>
          </cell>
          <cell r="F237">
            <v>1</v>
          </cell>
          <cell r="G237">
            <v>35339</v>
          </cell>
          <cell r="H237">
            <v>27600</v>
          </cell>
        </row>
        <row r="238">
          <cell r="A238">
            <v>3400003326</v>
          </cell>
          <cell r="B238">
            <v>5302</v>
          </cell>
          <cell r="C238">
            <v>61162</v>
          </cell>
          <cell r="D238">
            <v>0</v>
          </cell>
          <cell r="E238" t="str">
            <v>VIDEOCON A.C. RC-15E</v>
          </cell>
          <cell r="F238">
            <v>1</v>
          </cell>
          <cell r="G238">
            <v>35339</v>
          </cell>
          <cell r="H238">
            <v>27600</v>
          </cell>
        </row>
        <row r="239">
          <cell r="A239">
            <v>3400003518</v>
          </cell>
          <cell r="B239">
            <v>5302</v>
          </cell>
          <cell r="C239">
            <v>61200</v>
          </cell>
          <cell r="D239">
            <v>0</v>
          </cell>
          <cell r="E239" t="str">
            <v>AIR CONDITIONING PLANT FOR PHASE 2</v>
          </cell>
          <cell r="F239">
            <v>1</v>
          </cell>
          <cell r="G239">
            <v>35339</v>
          </cell>
          <cell r="H239">
            <v>1566500</v>
          </cell>
        </row>
        <row r="240">
          <cell r="A240">
            <v>3400003519</v>
          </cell>
          <cell r="B240">
            <v>5302</v>
          </cell>
          <cell r="C240">
            <v>61200</v>
          </cell>
          <cell r="D240">
            <v>0</v>
          </cell>
          <cell r="E240" t="str">
            <v>RELOCATION-COOLING TOWER</v>
          </cell>
          <cell r="F240">
            <v>1</v>
          </cell>
          <cell r="G240">
            <v>35339</v>
          </cell>
          <cell r="H240">
            <v>821900</v>
          </cell>
        </row>
        <row r="241">
          <cell r="A241">
            <v>3400004493</v>
          </cell>
          <cell r="B241">
            <v>5302</v>
          </cell>
          <cell r="C241">
            <v>61161</v>
          </cell>
          <cell r="D241">
            <v>0</v>
          </cell>
          <cell r="E241" t="str">
            <v>REFRIGERATOR DOUBLE DOOR 300 LTS</v>
          </cell>
          <cell r="F241">
            <v>1</v>
          </cell>
          <cell r="G241">
            <v>35339</v>
          </cell>
          <cell r="H241">
            <v>14500</v>
          </cell>
        </row>
        <row r="242">
          <cell r="A242">
            <v>3400004781</v>
          </cell>
          <cell r="B242">
            <v>5302</v>
          </cell>
          <cell r="C242">
            <v>61203</v>
          </cell>
          <cell r="D242">
            <v>0</v>
          </cell>
          <cell r="E242" t="str">
            <v>VOLTAS CRYSTAL ROOM AIRCOND 13624</v>
          </cell>
          <cell r="F242">
            <v>1</v>
          </cell>
          <cell r="G242">
            <v>35339</v>
          </cell>
          <cell r="H242">
            <v>1</v>
          </cell>
        </row>
        <row r="243">
          <cell r="A243">
            <v>3400004782</v>
          </cell>
          <cell r="B243">
            <v>5302</v>
          </cell>
          <cell r="C243">
            <v>61203</v>
          </cell>
          <cell r="D243">
            <v>0</v>
          </cell>
          <cell r="E243" t="str">
            <v>VOLTAS CRYSTAL ROOM AIRCOND 15TON 135094</v>
          </cell>
          <cell r="F243">
            <v>1</v>
          </cell>
          <cell r="G243">
            <v>35339</v>
          </cell>
          <cell r="H243">
            <v>1</v>
          </cell>
        </row>
        <row r="244">
          <cell r="A244">
            <v>3400004785</v>
          </cell>
          <cell r="B244">
            <v>5302</v>
          </cell>
          <cell r="C244">
            <v>61203</v>
          </cell>
          <cell r="D244">
            <v>0</v>
          </cell>
          <cell r="E244" t="str">
            <v>1.5TR SPLIT A.C FOR SUNNY TOWER Y E E</v>
          </cell>
          <cell r="F244">
            <v>1</v>
          </cell>
          <cell r="G244">
            <v>35339</v>
          </cell>
          <cell r="H244">
            <v>20137.84</v>
          </cell>
        </row>
        <row r="245">
          <cell r="A245">
            <v>3400003743</v>
          </cell>
          <cell r="B245">
            <v>5302</v>
          </cell>
          <cell r="C245">
            <v>61200</v>
          </cell>
          <cell r="D245">
            <v>0</v>
          </cell>
          <cell r="E245" t="str">
            <v>SPLIT AIRCONDITIONER E450CE CAP1.5TR</v>
          </cell>
          <cell r="F245">
            <v>1</v>
          </cell>
          <cell r="G245">
            <v>35479</v>
          </cell>
          <cell r="H245">
            <v>42755.5</v>
          </cell>
        </row>
        <row r="246">
          <cell r="A246">
            <v>3400003744</v>
          </cell>
          <cell r="B246">
            <v>5302</v>
          </cell>
          <cell r="C246">
            <v>61200</v>
          </cell>
          <cell r="D246">
            <v>0</v>
          </cell>
          <cell r="E246" t="str">
            <v>SPLIT AIRCONDITIONERE450CE CAP1.5TR</v>
          </cell>
          <cell r="F246">
            <v>1</v>
          </cell>
          <cell r="G246">
            <v>35479</v>
          </cell>
          <cell r="H246">
            <v>42755.5</v>
          </cell>
        </row>
        <row r="247">
          <cell r="A247">
            <v>3400003745</v>
          </cell>
          <cell r="B247">
            <v>5302</v>
          </cell>
          <cell r="C247">
            <v>61200</v>
          </cell>
          <cell r="D247">
            <v>0</v>
          </cell>
          <cell r="E247" t="str">
            <v>`SPLIT AIRCONDITIONER E450CE CAP 1.5TR</v>
          </cell>
          <cell r="F247">
            <v>1</v>
          </cell>
          <cell r="G247">
            <v>35479</v>
          </cell>
          <cell r="H247">
            <v>42755.5</v>
          </cell>
        </row>
        <row r="248">
          <cell r="A248">
            <v>3400003746</v>
          </cell>
          <cell r="B248">
            <v>5302</v>
          </cell>
          <cell r="C248">
            <v>61200</v>
          </cell>
          <cell r="D248">
            <v>0</v>
          </cell>
          <cell r="E248" t="str">
            <v>SPLIT AIRCONDITIONER E450CE CAP 1.5TR</v>
          </cell>
          <cell r="F248">
            <v>1</v>
          </cell>
          <cell r="G248">
            <v>35479</v>
          </cell>
          <cell r="H248">
            <v>42755.5</v>
          </cell>
        </row>
        <row r="249">
          <cell r="A249">
            <v>3400003747</v>
          </cell>
          <cell r="B249">
            <v>5302</v>
          </cell>
          <cell r="C249">
            <v>61200</v>
          </cell>
          <cell r="D249">
            <v>0</v>
          </cell>
          <cell r="E249" t="str">
            <v>SPLIT AIRCONDITIONER E450CE CAP1.5TR</v>
          </cell>
          <cell r="F249">
            <v>1</v>
          </cell>
          <cell r="G249">
            <v>35479</v>
          </cell>
          <cell r="H249">
            <v>42755.5</v>
          </cell>
        </row>
        <row r="250">
          <cell r="A250">
            <v>3400003748</v>
          </cell>
          <cell r="B250">
            <v>5302</v>
          </cell>
          <cell r="C250">
            <v>61200</v>
          </cell>
          <cell r="D250">
            <v>0</v>
          </cell>
          <cell r="E250" t="str">
            <v>SPLIT AIRCONDITIONER E450CE CAP1.5TR</v>
          </cell>
          <cell r="F250">
            <v>1</v>
          </cell>
          <cell r="G250">
            <v>35479</v>
          </cell>
          <cell r="H250">
            <v>42755.5</v>
          </cell>
        </row>
        <row r="251">
          <cell r="A251">
            <v>3400003749</v>
          </cell>
          <cell r="B251">
            <v>5302</v>
          </cell>
          <cell r="C251">
            <v>61200</v>
          </cell>
          <cell r="D251">
            <v>0</v>
          </cell>
          <cell r="E251" t="str">
            <v>SPLIT AIRCONDITIONER E600CE CAP2TONS</v>
          </cell>
          <cell r="F251">
            <v>1</v>
          </cell>
          <cell r="G251">
            <v>35479</v>
          </cell>
          <cell r="H251">
            <v>52658</v>
          </cell>
        </row>
        <row r="252">
          <cell r="A252">
            <v>3400002738</v>
          </cell>
          <cell r="B252">
            <v>5303</v>
          </cell>
          <cell r="C252">
            <v>61200</v>
          </cell>
          <cell r="D252">
            <v>0</v>
          </cell>
          <cell r="E252" t="str">
            <v>ELECTRICAL FITTINGS</v>
          </cell>
          <cell r="F252">
            <v>1</v>
          </cell>
          <cell r="G252">
            <v>35339</v>
          </cell>
          <cell r="H252">
            <v>357800</v>
          </cell>
        </row>
        <row r="253">
          <cell r="A253">
            <v>3400002739</v>
          </cell>
          <cell r="B253">
            <v>5303</v>
          </cell>
          <cell r="C253">
            <v>61200</v>
          </cell>
          <cell r="D253">
            <v>0</v>
          </cell>
          <cell r="E253" t="str">
            <v>SNITCH BOARD</v>
          </cell>
          <cell r="F253">
            <v>1</v>
          </cell>
          <cell r="G253">
            <v>35339</v>
          </cell>
          <cell r="H253">
            <v>574200</v>
          </cell>
        </row>
        <row r="254">
          <cell r="A254">
            <v>3400002881</v>
          </cell>
          <cell r="B254">
            <v>5303</v>
          </cell>
          <cell r="C254">
            <v>61206</v>
          </cell>
          <cell r="D254">
            <v>0</v>
          </cell>
          <cell r="E254" t="str">
            <v>BATTERIES FOR INVERTOR</v>
          </cell>
          <cell r="F254">
            <v>1</v>
          </cell>
          <cell r="G254">
            <v>35339</v>
          </cell>
          <cell r="H254">
            <v>6000</v>
          </cell>
        </row>
        <row r="255">
          <cell r="A255">
            <v>3400002981</v>
          </cell>
          <cell r="B255">
            <v>5303</v>
          </cell>
          <cell r="C255">
            <v>61203</v>
          </cell>
          <cell r="D255">
            <v>0</v>
          </cell>
          <cell r="E255" t="str">
            <v>650VA AUTOMATIC INVERTER</v>
          </cell>
          <cell r="F255">
            <v>1</v>
          </cell>
          <cell r="G255">
            <v>35339</v>
          </cell>
          <cell r="H255">
            <v>6200</v>
          </cell>
        </row>
        <row r="256">
          <cell r="A256">
            <v>3400002982</v>
          </cell>
          <cell r="B256">
            <v>5303</v>
          </cell>
          <cell r="C256">
            <v>61157</v>
          </cell>
          <cell r="D256">
            <v>0</v>
          </cell>
          <cell r="E256" t="str">
            <v>AIR HEATING UNIT</v>
          </cell>
          <cell r="F256">
            <v>1</v>
          </cell>
          <cell r="G256">
            <v>35339</v>
          </cell>
          <cell r="H256">
            <v>5400</v>
          </cell>
        </row>
        <row r="257">
          <cell r="A257">
            <v>3400003210</v>
          </cell>
          <cell r="B257">
            <v>5303</v>
          </cell>
          <cell r="C257">
            <v>61162</v>
          </cell>
          <cell r="D257">
            <v>0</v>
          </cell>
          <cell r="E257" t="str">
            <v>ELECTRONIC PANABOARD KXB520 AND STAND</v>
          </cell>
          <cell r="F257">
            <v>1</v>
          </cell>
          <cell r="G257">
            <v>35339</v>
          </cell>
          <cell r="H257">
            <v>102400</v>
          </cell>
        </row>
        <row r="258">
          <cell r="A258">
            <v>3400003215</v>
          </cell>
          <cell r="B258">
            <v>5303</v>
          </cell>
          <cell r="C258">
            <v>61116</v>
          </cell>
          <cell r="D258">
            <v>0</v>
          </cell>
          <cell r="E258" t="str">
            <v>COAXIAL TO WAVE GUIDE ADAPTER</v>
          </cell>
          <cell r="F258">
            <v>1</v>
          </cell>
          <cell r="G258">
            <v>35339</v>
          </cell>
          <cell r="H258">
            <v>40300</v>
          </cell>
        </row>
        <row r="259">
          <cell r="A259">
            <v>3400002734</v>
          </cell>
          <cell r="B259">
            <v>5304</v>
          </cell>
          <cell r="C259">
            <v>61206</v>
          </cell>
          <cell r="D259">
            <v>0</v>
          </cell>
          <cell r="E259" t="str">
            <v>GENELINE BATTERIES FOR INVERTOR</v>
          </cell>
          <cell r="F259">
            <v>2</v>
          </cell>
          <cell r="G259">
            <v>35339</v>
          </cell>
          <cell r="H259">
            <v>3200</v>
          </cell>
        </row>
        <row r="260">
          <cell r="A260">
            <v>3400002736</v>
          </cell>
          <cell r="B260">
            <v>5304</v>
          </cell>
          <cell r="C260">
            <v>61200</v>
          </cell>
          <cell r="D260">
            <v>0</v>
          </cell>
          <cell r="E260" t="str">
            <v>HALLOGEN LAMPS</v>
          </cell>
          <cell r="F260">
            <v>1</v>
          </cell>
          <cell r="G260">
            <v>35339</v>
          </cell>
          <cell r="H260">
            <v>1100</v>
          </cell>
        </row>
        <row r="261">
          <cell r="A261">
            <v>3400003345</v>
          </cell>
          <cell r="B261">
            <v>5304</v>
          </cell>
          <cell r="C261">
            <v>61200</v>
          </cell>
          <cell r="D261">
            <v>0</v>
          </cell>
          <cell r="E261" t="str">
            <v>TUBE LIGHT SETS</v>
          </cell>
          <cell r="F261">
            <v>140</v>
          </cell>
          <cell r="G261">
            <v>35200</v>
          </cell>
          <cell r="H261">
            <v>223800</v>
          </cell>
        </row>
        <row r="262">
          <cell r="A262">
            <v>3400003346</v>
          </cell>
          <cell r="B262">
            <v>5304</v>
          </cell>
          <cell r="C262">
            <v>61200</v>
          </cell>
          <cell r="D262">
            <v>0</v>
          </cell>
          <cell r="E262" t="str">
            <v>TRULITE FLUORSCENT LAMP 36W/84</v>
          </cell>
          <cell r="F262">
            <v>280</v>
          </cell>
          <cell r="G262">
            <v>35200</v>
          </cell>
          <cell r="H262">
            <v>27300</v>
          </cell>
        </row>
        <row r="263">
          <cell r="A263">
            <v>3400003214</v>
          </cell>
          <cell r="B263">
            <v>5304</v>
          </cell>
          <cell r="C263">
            <v>61103</v>
          </cell>
          <cell r="D263">
            <v>0</v>
          </cell>
          <cell r="E263" t="str">
            <v>EPC-EXHAUST FAN 400V  920RPM</v>
          </cell>
          <cell r="F263">
            <v>1</v>
          </cell>
          <cell r="G263">
            <v>35112</v>
          </cell>
          <cell r="H263">
            <v>4900</v>
          </cell>
        </row>
        <row r="264">
          <cell r="A264">
            <v>3400003323</v>
          </cell>
          <cell r="B264">
            <v>5304</v>
          </cell>
          <cell r="C264">
            <v>61161</v>
          </cell>
          <cell r="D264">
            <v>0</v>
          </cell>
          <cell r="E264" t="str">
            <v>COIL STOVE &amp; 4 SLICE TOASTER</v>
          </cell>
          <cell r="F264">
            <v>1</v>
          </cell>
          <cell r="G264">
            <v>34932</v>
          </cell>
          <cell r="H264">
            <v>500</v>
          </cell>
        </row>
        <row r="265">
          <cell r="A265">
            <v>3400003356</v>
          </cell>
          <cell r="B265">
            <v>5304</v>
          </cell>
          <cell r="C265">
            <v>61200</v>
          </cell>
          <cell r="D265">
            <v>0</v>
          </cell>
          <cell r="E265" t="str">
            <v>24"/600MM SWEEP 4 BLADES FAN</v>
          </cell>
          <cell r="F265">
            <v>6</v>
          </cell>
          <cell r="G265">
            <v>35243</v>
          </cell>
          <cell r="H265">
            <v>26200</v>
          </cell>
        </row>
        <row r="266">
          <cell r="A266">
            <v>3400002914</v>
          </cell>
          <cell r="B266">
            <v>5400</v>
          </cell>
          <cell r="C266">
            <v>61109</v>
          </cell>
          <cell r="D266">
            <v>0</v>
          </cell>
          <cell r="E266" t="str">
            <v>CG -EQPT</v>
          </cell>
          <cell r="F266">
            <v>1</v>
          </cell>
          <cell r="G266">
            <v>35339</v>
          </cell>
          <cell r="H266">
            <v>8700</v>
          </cell>
        </row>
        <row r="267">
          <cell r="A267">
            <v>3400002932</v>
          </cell>
          <cell r="B267">
            <v>5400</v>
          </cell>
          <cell r="C267">
            <v>61108</v>
          </cell>
          <cell r="D267">
            <v>0</v>
          </cell>
          <cell r="E267" t="str">
            <v>TROLLEY FOR EWSD WIRES</v>
          </cell>
          <cell r="F267">
            <v>1</v>
          </cell>
          <cell r="G267">
            <v>35339</v>
          </cell>
          <cell r="H267">
            <v>2600</v>
          </cell>
        </row>
        <row r="268">
          <cell r="A268">
            <v>3400002936</v>
          </cell>
          <cell r="B268">
            <v>5400</v>
          </cell>
          <cell r="C268">
            <v>61101</v>
          </cell>
          <cell r="D268">
            <v>0</v>
          </cell>
          <cell r="E268" t="str">
            <v>TROLLEY WITH WOODEN BOX</v>
          </cell>
          <cell r="F268">
            <v>1</v>
          </cell>
          <cell r="G268">
            <v>35339</v>
          </cell>
          <cell r="H268">
            <v>2500</v>
          </cell>
        </row>
        <row r="269">
          <cell r="A269">
            <v>3400002955</v>
          </cell>
          <cell r="B269">
            <v>5400</v>
          </cell>
          <cell r="C269">
            <v>61116</v>
          </cell>
          <cell r="D269">
            <v>0</v>
          </cell>
          <cell r="E269" t="str">
            <v>TEST EQUIPMENT TROLLEY</v>
          </cell>
          <cell r="F269">
            <v>1</v>
          </cell>
          <cell r="G269">
            <v>35339</v>
          </cell>
          <cell r="H269">
            <v>9800</v>
          </cell>
        </row>
        <row r="270">
          <cell r="A270">
            <v>3400002968</v>
          </cell>
          <cell r="B270">
            <v>5400</v>
          </cell>
          <cell r="C270">
            <v>61109</v>
          </cell>
          <cell r="D270">
            <v>0</v>
          </cell>
          <cell r="E270" t="str">
            <v>TEST EQUIPMENT TROLLEY</v>
          </cell>
          <cell r="F270">
            <v>1</v>
          </cell>
          <cell r="G270">
            <v>35339</v>
          </cell>
          <cell r="H270">
            <v>9800</v>
          </cell>
        </row>
        <row r="271">
          <cell r="A271">
            <v>3400002969</v>
          </cell>
          <cell r="B271">
            <v>5400</v>
          </cell>
          <cell r="C271">
            <v>61109</v>
          </cell>
          <cell r="D271">
            <v>0</v>
          </cell>
          <cell r="E271" t="str">
            <v>TEST EQUIPMENT TROLLEY</v>
          </cell>
          <cell r="F271">
            <v>1</v>
          </cell>
          <cell r="G271">
            <v>35339</v>
          </cell>
          <cell r="H271">
            <v>9800</v>
          </cell>
        </row>
        <row r="272">
          <cell r="A272">
            <v>3400002970</v>
          </cell>
          <cell r="B272">
            <v>5400</v>
          </cell>
          <cell r="C272">
            <v>61109</v>
          </cell>
          <cell r="D272">
            <v>0</v>
          </cell>
          <cell r="E272" t="str">
            <v>TEST EQUIPMENT TROLLEY</v>
          </cell>
          <cell r="F272">
            <v>1</v>
          </cell>
          <cell r="G272">
            <v>35339</v>
          </cell>
          <cell r="H272">
            <v>9800</v>
          </cell>
        </row>
        <row r="273">
          <cell r="A273">
            <v>3400002971</v>
          </cell>
          <cell r="B273">
            <v>5400</v>
          </cell>
          <cell r="C273">
            <v>61109</v>
          </cell>
          <cell r="D273">
            <v>0</v>
          </cell>
          <cell r="E273" t="str">
            <v>TEST EQUIPMENT TROLLEY</v>
          </cell>
          <cell r="F273">
            <v>1</v>
          </cell>
          <cell r="G273">
            <v>35339</v>
          </cell>
          <cell r="H273">
            <v>9800</v>
          </cell>
        </row>
        <row r="274">
          <cell r="A274">
            <v>3400002986</v>
          </cell>
          <cell r="B274">
            <v>5400</v>
          </cell>
          <cell r="C274">
            <v>61116</v>
          </cell>
          <cell r="D274">
            <v>0</v>
          </cell>
          <cell r="E274" t="str">
            <v>TROLLEY</v>
          </cell>
          <cell r="F274">
            <v>1</v>
          </cell>
          <cell r="G274">
            <v>35339</v>
          </cell>
          <cell r="H274">
            <v>4600</v>
          </cell>
        </row>
        <row r="275">
          <cell r="A275">
            <v>3400002989</v>
          </cell>
          <cell r="B275">
            <v>5400</v>
          </cell>
          <cell r="C275">
            <v>61104</v>
          </cell>
          <cell r="D275">
            <v>0</v>
          </cell>
          <cell r="E275" t="str">
            <v>STEEL TROLLEY WITH ANTISTATIC CASTOR</v>
          </cell>
          <cell r="F275">
            <v>2</v>
          </cell>
          <cell r="G275">
            <v>35339</v>
          </cell>
          <cell r="H275">
            <v>7400</v>
          </cell>
        </row>
        <row r="276">
          <cell r="A276">
            <v>3400002990</v>
          </cell>
          <cell r="B276">
            <v>5400</v>
          </cell>
          <cell r="C276">
            <v>61104</v>
          </cell>
          <cell r="D276">
            <v>0</v>
          </cell>
          <cell r="E276" t="str">
            <v>CABLE HOLDER TROLLEY</v>
          </cell>
          <cell r="F276">
            <v>1</v>
          </cell>
          <cell r="G276">
            <v>35339</v>
          </cell>
          <cell r="H276">
            <v>3600</v>
          </cell>
        </row>
        <row r="277">
          <cell r="A277">
            <v>3400002991</v>
          </cell>
          <cell r="B277">
            <v>5400</v>
          </cell>
          <cell r="C277">
            <v>61101</v>
          </cell>
          <cell r="D277">
            <v>0</v>
          </cell>
          <cell r="E277" t="str">
            <v>BIN BOX TROLLEY</v>
          </cell>
          <cell r="F277">
            <v>1</v>
          </cell>
          <cell r="G277">
            <v>35339</v>
          </cell>
          <cell r="H277">
            <v>3000</v>
          </cell>
        </row>
        <row r="278">
          <cell r="A278">
            <v>3400003010</v>
          </cell>
          <cell r="B278">
            <v>5400</v>
          </cell>
          <cell r="C278">
            <v>61118</v>
          </cell>
          <cell r="D278">
            <v>0</v>
          </cell>
          <cell r="E278" t="str">
            <v>BATTERY OPERATED PALLET STACKER</v>
          </cell>
          <cell r="F278">
            <v>1</v>
          </cell>
          <cell r="G278">
            <v>35339</v>
          </cell>
          <cell r="H278">
            <v>175700</v>
          </cell>
        </row>
        <row r="279">
          <cell r="A279">
            <v>3400003011</v>
          </cell>
          <cell r="B279">
            <v>5400</v>
          </cell>
          <cell r="C279">
            <v>61118</v>
          </cell>
          <cell r="D279">
            <v>0</v>
          </cell>
          <cell r="E279" t="str">
            <v>TILTING FORK CARRIAGE</v>
          </cell>
          <cell r="F279">
            <v>1</v>
          </cell>
          <cell r="G279">
            <v>35339</v>
          </cell>
          <cell r="H279">
            <v>15000</v>
          </cell>
        </row>
        <row r="280">
          <cell r="A280">
            <v>3400003036</v>
          </cell>
          <cell r="B280">
            <v>5400</v>
          </cell>
          <cell r="C280">
            <v>61118</v>
          </cell>
          <cell r="D280">
            <v>0</v>
          </cell>
          <cell r="E280" t="str">
            <v>MODIFICATION CHARGES FOR HI-STAK</v>
          </cell>
          <cell r="F280">
            <v>1</v>
          </cell>
          <cell r="G280">
            <v>35339</v>
          </cell>
          <cell r="H280">
            <v>7700</v>
          </cell>
        </row>
        <row r="281">
          <cell r="A281">
            <v>3400003178</v>
          </cell>
          <cell r="B281">
            <v>5400</v>
          </cell>
          <cell r="C281">
            <v>61201</v>
          </cell>
          <cell r="D281">
            <v>0</v>
          </cell>
          <cell r="E281" t="str">
            <v>CONVERSION OF NON ESD TROLLEY TO ESD TYP</v>
          </cell>
          <cell r="F281">
            <v>7</v>
          </cell>
          <cell r="G281">
            <v>35339</v>
          </cell>
          <cell r="H281">
            <v>8600</v>
          </cell>
        </row>
        <row r="282">
          <cell r="A282">
            <v>3400003204</v>
          </cell>
          <cell r="B282">
            <v>5400</v>
          </cell>
          <cell r="C282">
            <v>61109</v>
          </cell>
          <cell r="D282">
            <v>0</v>
          </cell>
          <cell r="E282" t="str">
            <v>EQUIPMENT TROLLEY FOR 7GHZ</v>
          </cell>
          <cell r="F282">
            <v>1</v>
          </cell>
          <cell r="G282">
            <v>35339</v>
          </cell>
          <cell r="H282">
            <v>13000</v>
          </cell>
        </row>
        <row r="283">
          <cell r="A283">
            <v>3400003217</v>
          </cell>
          <cell r="B283">
            <v>5400</v>
          </cell>
          <cell r="C283">
            <v>61102</v>
          </cell>
          <cell r="D283">
            <v>0</v>
          </cell>
          <cell r="E283" t="str">
            <v>SMT COMPONENT TROLLEY</v>
          </cell>
          <cell r="F283">
            <v>1</v>
          </cell>
          <cell r="G283">
            <v>35339</v>
          </cell>
          <cell r="H283">
            <v>5300</v>
          </cell>
        </row>
        <row r="284">
          <cell r="A284">
            <v>3400003218</v>
          </cell>
          <cell r="B284">
            <v>5400</v>
          </cell>
          <cell r="C284">
            <v>61107</v>
          </cell>
          <cell r="D284">
            <v>0</v>
          </cell>
          <cell r="E284" t="str">
            <v>EWSD BACK PLANESTORAGETROLLEY</v>
          </cell>
          <cell r="F284">
            <v>1</v>
          </cell>
          <cell r="G284">
            <v>35339</v>
          </cell>
          <cell r="H284">
            <v>8600</v>
          </cell>
        </row>
        <row r="285">
          <cell r="A285">
            <v>3400003329</v>
          </cell>
          <cell r="B285">
            <v>5400</v>
          </cell>
          <cell r="C285">
            <v>61109</v>
          </cell>
          <cell r="D285">
            <v>0</v>
          </cell>
          <cell r="E285" t="str">
            <v>TROLLEY WITH 3SIDE COVER</v>
          </cell>
          <cell r="F285">
            <v>1</v>
          </cell>
          <cell r="G285">
            <v>35339</v>
          </cell>
          <cell r="H285">
            <v>2800</v>
          </cell>
        </row>
        <row r="286">
          <cell r="A286">
            <v>3400003330</v>
          </cell>
          <cell r="B286">
            <v>5400</v>
          </cell>
          <cell r="C286">
            <v>61109</v>
          </cell>
          <cell r="D286">
            <v>0</v>
          </cell>
          <cell r="E286" t="str">
            <v>TROLLEY</v>
          </cell>
          <cell r="F286">
            <v>1</v>
          </cell>
          <cell r="G286">
            <v>35339</v>
          </cell>
          <cell r="H286">
            <v>2300</v>
          </cell>
        </row>
        <row r="287">
          <cell r="A287">
            <v>3400003360</v>
          </cell>
          <cell r="B287">
            <v>5400</v>
          </cell>
          <cell r="C287">
            <v>61109</v>
          </cell>
          <cell r="D287">
            <v>0</v>
          </cell>
          <cell r="E287" t="str">
            <v>INST TROLLEY FOR 7 GHZ RACK</v>
          </cell>
          <cell r="F287">
            <v>1</v>
          </cell>
          <cell r="G287">
            <v>35339</v>
          </cell>
          <cell r="H287">
            <v>3900</v>
          </cell>
        </row>
        <row r="288">
          <cell r="A288">
            <v>3400003905</v>
          </cell>
          <cell r="B288">
            <v>5400</v>
          </cell>
          <cell r="C288">
            <v>61116</v>
          </cell>
          <cell r="D288">
            <v>0</v>
          </cell>
          <cell r="E288" t="str">
            <v>HSEGRUD MAKE RUBBER WHEELED TROLLY</v>
          </cell>
          <cell r="F288">
            <v>1</v>
          </cell>
          <cell r="G288">
            <v>35339</v>
          </cell>
          <cell r="H288">
            <v>18300</v>
          </cell>
        </row>
        <row r="289">
          <cell r="A289">
            <v>3400003908</v>
          </cell>
          <cell r="B289">
            <v>5400</v>
          </cell>
          <cell r="C289">
            <v>61116</v>
          </cell>
          <cell r="D289">
            <v>0</v>
          </cell>
          <cell r="E289" t="str">
            <v>HSEGRUD RUBBERUWHEELEDETROLLEY-20ENOS</v>
          </cell>
          <cell r="F289">
            <v>1</v>
          </cell>
          <cell r="G289">
            <v>35339</v>
          </cell>
          <cell r="H289">
            <v>12300</v>
          </cell>
        </row>
        <row r="290">
          <cell r="A290">
            <v>3400003941</v>
          </cell>
          <cell r="B290">
            <v>5400</v>
          </cell>
          <cell r="C290">
            <v>61116</v>
          </cell>
          <cell r="D290">
            <v>0</v>
          </cell>
          <cell r="E290" t="str">
            <v>HSEGRUD MAKE TESTING TROLLEY WITH WHEEL</v>
          </cell>
          <cell r="F290">
            <v>1</v>
          </cell>
          <cell r="G290">
            <v>35339</v>
          </cell>
          <cell r="H290">
            <v>3800</v>
          </cell>
        </row>
        <row r="291">
          <cell r="A291">
            <v>3400003942</v>
          </cell>
          <cell r="B291">
            <v>5400</v>
          </cell>
          <cell r="C291">
            <v>61116</v>
          </cell>
          <cell r="D291">
            <v>0</v>
          </cell>
          <cell r="E291" t="str">
            <v>HSEGRUD MAKE TESTING TROLLEY WITH WHEEL</v>
          </cell>
          <cell r="F291">
            <v>1</v>
          </cell>
          <cell r="G291">
            <v>35339</v>
          </cell>
          <cell r="H291">
            <v>3800</v>
          </cell>
        </row>
        <row r="292">
          <cell r="A292">
            <v>3400003943</v>
          </cell>
          <cell r="B292">
            <v>5400</v>
          </cell>
          <cell r="C292">
            <v>61116</v>
          </cell>
          <cell r="D292">
            <v>0</v>
          </cell>
          <cell r="E292" t="str">
            <v>TROLLEY FOR 7GWZ RACK TRANSMISSION</v>
          </cell>
          <cell r="F292">
            <v>1</v>
          </cell>
          <cell r="G292">
            <v>35339</v>
          </cell>
          <cell r="H292">
            <v>7800</v>
          </cell>
        </row>
        <row r="293">
          <cell r="A293">
            <v>3400003944</v>
          </cell>
          <cell r="B293">
            <v>5400</v>
          </cell>
          <cell r="C293">
            <v>61116</v>
          </cell>
          <cell r="D293">
            <v>0</v>
          </cell>
          <cell r="E293" t="str">
            <v>TROLLEY FOR 7GWZ RACK TRANSMISSION</v>
          </cell>
          <cell r="F293">
            <v>1</v>
          </cell>
          <cell r="G293">
            <v>35339</v>
          </cell>
          <cell r="H293">
            <v>5500</v>
          </cell>
        </row>
        <row r="294">
          <cell r="A294">
            <v>3400003948</v>
          </cell>
          <cell r="B294">
            <v>5400</v>
          </cell>
          <cell r="C294">
            <v>61116</v>
          </cell>
          <cell r="D294">
            <v>0</v>
          </cell>
          <cell r="E294" t="str">
            <v>TROLLEY FOR 7GWZ RACK TRANSMISSION</v>
          </cell>
          <cell r="F294">
            <v>1</v>
          </cell>
          <cell r="G294">
            <v>35339</v>
          </cell>
          <cell r="H294">
            <v>4700</v>
          </cell>
        </row>
        <row r="295">
          <cell r="A295">
            <v>3400004097</v>
          </cell>
          <cell r="B295">
            <v>5400</v>
          </cell>
          <cell r="C295">
            <v>61102</v>
          </cell>
          <cell r="D295">
            <v>0</v>
          </cell>
          <cell r="E295" t="str">
            <v>ESD TROLLEY</v>
          </cell>
          <cell r="F295">
            <v>1</v>
          </cell>
          <cell r="G295">
            <v>35339</v>
          </cell>
          <cell r="H295">
            <v>1800</v>
          </cell>
        </row>
        <row r="296">
          <cell r="A296">
            <v>3400004098</v>
          </cell>
          <cell r="B296">
            <v>5400</v>
          </cell>
          <cell r="C296">
            <v>61102</v>
          </cell>
          <cell r="D296">
            <v>0</v>
          </cell>
          <cell r="E296" t="str">
            <v>ESD TROLLEY</v>
          </cell>
          <cell r="F296">
            <v>1</v>
          </cell>
          <cell r="G296">
            <v>35339</v>
          </cell>
          <cell r="H296">
            <v>1100</v>
          </cell>
        </row>
        <row r="297">
          <cell r="A297">
            <v>3400004099</v>
          </cell>
          <cell r="B297">
            <v>5400</v>
          </cell>
          <cell r="C297">
            <v>61102</v>
          </cell>
          <cell r="D297">
            <v>0</v>
          </cell>
          <cell r="E297" t="str">
            <v>ESD TROLLEY</v>
          </cell>
          <cell r="F297">
            <v>1</v>
          </cell>
          <cell r="G297">
            <v>35339</v>
          </cell>
          <cell r="H297">
            <v>1100</v>
          </cell>
        </row>
        <row r="298">
          <cell r="A298">
            <v>3400004100</v>
          </cell>
          <cell r="B298">
            <v>5400</v>
          </cell>
          <cell r="C298">
            <v>61115</v>
          </cell>
          <cell r="D298">
            <v>0</v>
          </cell>
          <cell r="E298" t="str">
            <v>ESD TROLLEY</v>
          </cell>
          <cell r="F298">
            <v>1</v>
          </cell>
          <cell r="G298">
            <v>35339</v>
          </cell>
          <cell r="H298">
            <v>900</v>
          </cell>
        </row>
        <row r="299">
          <cell r="A299">
            <v>3400004101</v>
          </cell>
          <cell r="B299">
            <v>5400</v>
          </cell>
          <cell r="C299">
            <v>61115</v>
          </cell>
          <cell r="D299">
            <v>0</v>
          </cell>
          <cell r="E299" t="str">
            <v>ESD TROLLEY</v>
          </cell>
          <cell r="F299">
            <v>1</v>
          </cell>
          <cell r="G299">
            <v>35339</v>
          </cell>
          <cell r="H299">
            <v>900</v>
          </cell>
        </row>
        <row r="300">
          <cell r="A300">
            <v>3400004102</v>
          </cell>
          <cell r="B300">
            <v>5400</v>
          </cell>
          <cell r="C300">
            <v>61100</v>
          </cell>
          <cell r="D300">
            <v>0</v>
          </cell>
          <cell r="E300" t="str">
            <v>ESD TROLLEY</v>
          </cell>
          <cell r="F300">
            <v>1</v>
          </cell>
          <cell r="G300">
            <v>35339</v>
          </cell>
          <cell r="H300">
            <v>1100</v>
          </cell>
        </row>
        <row r="301">
          <cell r="A301">
            <v>3400004103</v>
          </cell>
          <cell r="B301">
            <v>5400</v>
          </cell>
          <cell r="C301">
            <v>61100</v>
          </cell>
          <cell r="D301">
            <v>0</v>
          </cell>
          <cell r="E301" t="str">
            <v>ESD TROLLEY</v>
          </cell>
          <cell r="F301">
            <v>1</v>
          </cell>
          <cell r="G301">
            <v>35339</v>
          </cell>
          <cell r="H301">
            <v>1100</v>
          </cell>
        </row>
        <row r="302">
          <cell r="A302">
            <v>3400004104</v>
          </cell>
          <cell r="B302">
            <v>5400</v>
          </cell>
          <cell r="C302">
            <v>61100</v>
          </cell>
          <cell r="D302">
            <v>0</v>
          </cell>
          <cell r="E302" t="str">
            <v>ESD TROLLEY</v>
          </cell>
          <cell r="F302">
            <v>1</v>
          </cell>
          <cell r="G302">
            <v>35339</v>
          </cell>
          <cell r="H302">
            <v>1100</v>
          </cell>
        </row>
        <row r="303">
          <cell r="A303">
            <v>3400004105</v>
          </cell>
          <cell r="B303">
            <v>5400</v>
          </cell>
          <cell r="C303">
            <v>61100</v>
          </cell>
          <cell r="D303">
            <v>0</v>
          </cell>
          <cell r="E303" t="str">
            <v>ESD TROLLEY</v>
          </cell>
          <cell r="F303">
            <v>1</v>
          </cell>
          <cell r="G303">
            <v>35339</v>
          </cell>
          <cell r="H303">
            <v>1100</v>
          </cell>
        </row>
        <row r="304">
          <cell r="A304">
            <v>3400004106</v>
          </cell>
          <cell r="B304">
            <v>5400</v>
          </cell>
          <cell r="C304">
            <v>61100</v>
          </cell>
          <cell r="D304">
            <v>0</v>
          </cell>
          <cell r="E304" t="str">
            <v>ESD TROLLEY</v>
          </cell>
          <cell r="F304">
            <v>1</v>
          </cell>
          <cell r="G304">
            <v>35339</v>
          </cell>
          <cell r="H304">
            <v>1100</v>
          </cell>
        </row>
        <row r="305">
          <cell r="A305">
            <v>3400004132</v>
          </cell>
          <cell r="B305">
            <v>5400</v>
          </cell>
          <cell r="C305">
            <v>61103</v>
          </cell>
          <cell r="D305">
            <v>0</v>
          </cell>
          <cell r="E305" t="str">
            <v>CONVEYAR UNIT SEHO</v>
          </cell>
          <cell r="F305">
            <v>1</v>
          </cell>
          <cell r="G305">
            <v>35339</v>
          </cell>
          <cell r="H305">
            <v>108900</v>
          </cell>
        </row>
        <row r="306">
          <cell r="A306">
            <v>3400004132</v>
          </cell>
          <cell r="B306">
            <v>5400</v>
          </cell>
          <cell r="C306">
            <v>61103</v>
          </cell>
          <cell r="D306">
            <v>1</v>
          </cell>
          <cell r="E306" t="str">
            <v>ESD CONVEYOR BELT FOR SEHO CONVEYOR UNIT</v>
          </cell>
          <cell r="F306">
            <v>1</v>
          </cell>
          <cell r="G306">
            <v>35339</v>
          </cell>
          <cell r="H306">
            <v>32000</v>
          </cell>
        </row>
        <row r="307">
          <cell r="A307">
            <v>3400004172</v>
          </cell>
          <cell r="B307">
            <v>5400</v>
          </cell>
          <cell r="C307">
            <v>61150</v>
          </cell>
          <cell r="D307">
            <v>0</v>
          </cell>
          <cell r="E307" t="str">
            <v>PALLET TRUCK</v>
          </cell>
          <cell r="F307">
            <v>1</v>
          </cell>
          <cell r="G307">
            <v>35339</v>
          </cell>
          <cell r="H307">
            <v>7900</v>
          </cell>
        </row>
        <row r="308">
          <cell r="A308">
            <v>3400004224</v>
          </cell>
          <cell r="B308">
            <v>5400</v>
          </cell>
          <cell r="C308">
            <v>61150</v>
          </cell>
          <cell r="D308">
            <v>0</v>
          </cell>
          <cell r="E308" t="str">
            <v>PALLETGTRUCKE</v>
          </cell>
          <cell r="F308">
            <v>1</v>
          </cell>
          <cell r="G308">
            <v>35339</v>
          </cell>
          <cell r="H308">
            <v>7900</v>
          </cell>
        </row>
        <row r="309">
          <cell r="A309">
            <v>3400004225</v>
          </cell>
          <cell r="B309">
            <v>5400</v>
          </cell>
          <cell r="C309">
            <v>61206</v>
          </cell>
          <cell r="D309">
            <v>0</v>
          </cell>
          <cell r="E309" t="str">
            <v>ANTISTATIC TROLLEY FOR STORAGE</v>
          </cell>
          <cell r="F309">
            <v>1</v>
          </cell>
          <cell r="G309">
            <v>35339</v>
          </cell>
          <cell r="H309">
            <v>3000</v>
          </cell>
        </row>
        <row r="310">
          <cell r="A310">
            <v>3400004226</v>
          </cell>
          <cell r="B310">
            <v>5400</v>
          </cell>
          <cell r="C310">
            <v>61206</v>
          </cell>
          <cell r="D310">
            <v>0</v>
          </cell>
          <cell r="E310" t="str">
            <v>ANTISTATIC TROLLEY FOR STORAGE</v>
          </cell>
          <cell r="F310">
            <v>1</v>
          </cell>
          <cell r="G310">
            <v>35339</v>
          </cell>
          <cell r="H310">
            <v>3700</v>
          </cell>
        </row>
        <row r="311">
          <cell r="A311">
            <v>3400004227</v>
          </cell>
          <cell r="B311">
            <v>5400</v>
          </cell>
          <cell r="C311">
            <v>61206</v>
          </cell>
          <cell r="D311">
            <v>0</v>
          </cell>
          <cell r="E311" t="str">
            <v>ANTISTATIC TROLLEY FOR STORAGE</v>
          </cell>
          <cell r="F311">
            <v>1</v>
          </cell>
          <cell r="G311">
            <v>35339</v>
          </cell>
          <cell r="H311">
            <v>3700</v>
          </cell>
        </row>
        <row r="312">
          <cell r="A312">
            <v>3400004228</v>
          </cell>
          <cell r="B312">
            <v>5400</v>
          </cell>
          <cell r="C312">
            <v>61206</v>
          </cell>
          <cell r="D312">
            <v>0</v>
          </cell>
          <cell r="E312" t="str">
            <v>ANTISTATIC TROLLEY FOR STORAGE</v>
          </cell>
          <cell r="F312">
            <v>1</v>
          </cell>
          <cell r="G312">
            <v>35339</v>
          </cell>
          <cell r="H312">
            <v>3700</v>
          </cell>
        </row>
        <row r="313">
          <cell r="A313">
            <v>3400004229</v>
          </cell>
          <cell r="B313">
            <v>5400</v>
          </cell>
          <cell r="C313">
            <v>61206</v>
          </cell>
          <cell r="D313">
            <v>0</v>
          </cell>
          <cell r="E313" t="str">
            <v>ANTISTATIC TROLLEY FOR STORAGE</v>
          </cell>
          <cell r="F313">
            <v>1</v>
          </cell>
          <cell r="G313">
            <v>35339</v>
          </cell>
          <cell r="H313">
            <v>3700</v>
          </cell>
        </row>
        <row r="314">
          <cell r="A314">
            <v>3400004230</v>
          </cell>
          <cell r="B314">
            <v>5400</v>
          </cell>
          <cell r="C314">
            <v>61206</v>
          </cell>
          <cell r="D314">
            <v>0</v>
          </cell>
          <cell r="E314" t="str">
            <v>ANTISTATIC TROLLEY FOR STORAGE</v>
          </cell>
          <cell r="F314">
            <v>1</v>
          </cell>
          <cell r="G314">
            <v>35339</v>
          </cell>
          <cell r="H314">
            <v>3700</v>
          </cell>
        </row>
        <row r="315">
          <cell r="A315">
            <v>3400004282</v>
          </cell>
          <cell r="B315">
            <v>5400</v>
          </cell>
          <cell r="C315">
            <v>61101</v>
          </cell>
          <cell r="D315">
            <v>0</v>
          </cell>
          <cell r="E315" t="str">
            <v>EQUIPMENT TROLLY</v>
          </cell>
          <cell r="F315">
            <v>1</v>
          </cell>
          <cell r="G315">
            <v>35339</v>
          </cell>
          <cell r="H315">
            <v>1100</v>
          </cell>
        </row>
        <row r="316">
          <cell r="A316">
            <v>3400004282</v>
          </cell>
          <cell r="B316">
            <v>5400</v>
          </cell>
          <cell r="C316">
            <v>61101</v>
          </cell>
          <cell r="D316">
            <v>1</v>
          </cell>
          <cell r="E316" t="str">
            <v>MODIFICATION INTO EQUIPMENT TROLLEY</v>
          </cell>
          <cell r="F316">
            <v>1</v>
          </cell>
          <cell r="G316">
            <v>35339</v>
          </cell>
          <cell r="H316">
            <v>4200</v>
          </cell>
        </row>
        <row r="317">
          <cell r="A317">
            <v>3400004283</v>
          </cell>
          <cell r="B317">
            <v>5400</v>
          </cell>
          <cell r="C317">
            <v>61101</v>
          </cell>
          <cell r="D317">
            <v>0</v>
          </cell>
          <cell r="E317" t="str">
            <v>EQUIPMENT TROLLY</v>
          </cell>
          <cell r="F317">
            <v>1</v>
          </cell>
          <cell r="G317">
            <v>35339</v>
          </cell>
          <cell r="H317">
            <v>1100</v>
          </cell>
        </row>
        <row r="318">
          <cell r="A318">
            <v>3400004283</v>
          </cell>
          <cell r="B318">
            <v>5400</v>
          </cell>
          <cell r="C318">
            <v>61101</v>
          </cell>
          <cell r="D318">
            <v>1</v>
          </cell>
          <cell r="E318" t="str">
            <v>MODIFICATION INTO EQUIPMENT TROLLY</v>
          </cell>
          <cell r="F318">
            <v>1</v>
          </cell>
          <cell r="G318">
            <v>35339</v>
          </cell>
          <cell r="H318">
            <v>4200</v>
          </cell>
        </row>
        <row r="319">
          <cell r="A319">
            <v>3400004284</v>
          </cell>
          <cell r="B319">
            <v>5400</v>
          </cell>
          <cell r="C319">
            <v>61101</v>
          </cell>
          <cell r="D319">
            <v>0</v>
          </cell>
          <cell r="E319" t="str">
            <v>EQUIPMENT TROLLY</v>
          </cell>
          <cell r="F319">
            <v>1</v>
          </cell>
          <cell r="G319">
            <v>35339</v>
          </cell>
          <cell r="H319">
            <v>1100</v>
          </cell>
        </row>
        <row r="320">
          <cell r="A320">
            <v>3400004284</v>
          </cell>
          <cell r="B320">
            <v>5400</v>
          </cell>
          <cell r="C320">
            <v>61101</v>
          </cell>
          <cell r="D320">
            <v>1</v>
          </cell>
          <cell r="E320" t="str">
            <v>MODIFICATION INTO EQUIPMENT TROLLY</v>
          </cell>
          <cell r="F320">
            <v>1</v>
          </cell>
          <cell r="G320">
            <v>35339</v>
          </cell>
          <cell r="H320">
            <v>4200</v>
          </cell>
        </row>
        <row r="321">
          <cell r="A321">
            <v>3400004285</v>
          </cell>
          <cell r="B321">
            <v>5400</v>
          </cell>
          <cell r="C321">
            <v>61206</v>
          </cell>
          <cell r="D321">
            <v>0</v>
          </cell>
          <cell r="E321" t="str">
            <v>EQUIPHENT TROLLY</v>
          </cell>
          <cell r="F321">
            <v>1</v>
          </cell>
          <cell r="G321">
            <v>35339</v>
          </cell>
          <cell r="H321">
            <v>1100</v>
          </cell>
        </row>
        <row r="322">
          <cell r="A322">
            <v>3400004286</v>
          </cell>
          <cell r="B322">
            <v>5400</v>
          </cell>
          <cell r="C322">
            <v>61206</v>
          </cell>
          <cell r="D322">
            <v>0</v>
          </cell>
          <cell r="E322" t="str">
            <v>EQUIPHENT TROLLY</v>
          </cell>
          <cell r="F322">
            <v>1</v>
          </cell>
          <cell r="G322">
            <v>35339</v>
          </cell>
          <cell r="H322">
            <v>1100</v>
          </cell>
        </row>
        <row r="323">
          <cell r="A323">
            <v>3400004287</v>
          </cell>
          <cell r="B323">
            <v>5400</v>
          </cell>
          <cell r="C323">
            <v>61206</v>
          </cell>
          <cell r="D323">
            <v>0</v>
          </cell>
          <cell r="E323" t="str">
            <v>EQUIPHENT TROLLY</v>
          </cell>
          <cell r="F323">
            <v>1</v>
          </cell>
          <cell r="G323">
            <v>35339</v>
          </cell>
          <cell r="H323">
            <v>1100</v>
          </cell>
        </row>
        <row r="324">
          <cell r="A324">
            <v>3400004288</v>
          </cell>
          <cell r="B324">
            <v>5400</v>
          </cell>
          <cell r="C324">
            <v>61206</v>
          </cell>
          <cell r="D324">
            <v>0</v>
          </cell>
          <cell r="E324" t="str">
            <v>EQUIPHENT TROLLY</v>
          </cell>
          <cell r="F324">
            <v>1</v>
          </cell>
          <cell r="G324">
            <v>35339</v>
          </cell>
          <cell r="H324">
            <v>1100</v>
          </cell>
        </row>
        <row r="325">
          <cell r="A325">
            <v>3400004289</v>
          </cell>
          <cell r="B325">
            <v>5400</v>
          </cell>
          <cell r="C325">
            <v>61206</v>
          </cell>
          <cell r="D325">
            <v>0</v>
          </cell>
          <cell r="E325" t="str">
            <v>EQUIPHENT TROLLY</v>
          </cell>
          <cell r="F325">
            <v>1</v>
          </cell>
          <cell r="G325">
            <v>35339</v>
          </cell>
          <cell r="H325">
            <v>1100</v>
          </cell>
        </row>
        <row r="326">
          <cell r="A326">
            <v>3400004290</v>
          </cell>
          <cell r="B326">
            <v>5400</v>
          </cell>
          <cell r="C326">
            <v>61206</v>
          </cell>
          <cell r="D326">
            <v>0</v>
          </cell>
          <cell r="E326" t="str">
            <v>EQUIPHENT TROLLY</v>
          </cell>
          <cell r="F326">
            <v>1</v>
          </cell>
          <cell r="G326">
            <v>35339</v>
          </cell>
          <cell r="H326">
            <v>1100</v>
          </cell>
        </row>
        <row r="327">
          <cell r="A327">
            <v>3400004291</v>
          </cell>
          <cell r="B327">
            <v>5400</v>
          </cell>
          <cell r="C327">
            <v>61206</v>
          </cell>
          <cell r="D327">
            <v>0</v>
          </cell>
          <cell r="E327" t="str">
            <v>EQUIPHENT TROLLY</v>
          </cell>
          <cell r="F327">
            <v>1</v>
          </cell>
          <cell r="G327">
            <v>35339</v>
          </cell>
          <cell r="H327">
            <v>1100</v>
          </cell>
        </row>
        <row r="328">
          <cell r="A328">
            <v>3400004292</v>
          </cell>
          <cell r="B328">
            <v>5400</v>
          </cell>
          <cell r="C328">
            <v>61206</v>
          </cell>
          <cell r="D328">
            <v>0</v>
          </cell>
          <cell r="E328" t="str">
            <v>EQUIPHENT TROLLY</v>
          </cell>
          <cell r="F328">
            <v>1</v>
          </cell>
          <cell r="G328">
            <v>35339</v>
          </cell>
          <cell r="H328">
            <v>1100</v>
          </cell>
        </row>
        <row r="329">
          <cell r="A329">
            <v>3400004293</v>
          </cell>
          <cell r="B329">
            <v>5400</v>
          </cell>
          <cell r="C329">
            <v>61206</v>
          </cell>
          <cell r="D329">
            <v>0</v>
          </cell>
          <cell r="E329" t="str">
            <v>EQUIPHENT TROLLY</v>
          </cell>
          <cell r="F329">
            <v>1</v>
          </cell>
          <cell r="G329">
            <v>35339</v>
          </cell>
          <cell r="H329">
            <v>1100</v>
          </cell>
        </row>
        <row r="330">
          <cell r="A330">
            <v>3400004294</v>
          </cell>
          <cell r="B330">
            <v>5400</v>
          </cell>
          <cell r="C330">
            <v>61206</v>
          </cell>
          <cell r="D330">
            <v>0</v>
          </cell>
          <cell r="E330" t="str">
            <v>EQUIPHENT TROLLY</v>
          </cell>
          <cell r="F330">
            <v>1</v>
          </cell>
          <cell r="G330">
            <v>35339</v>
          </cell>
          <cell r="H330">
            <v>1100</v>
          </cell>
        </row>
        <row r="331">
          <cell r="A331">
            <v>3400004295</v>
          </cell>
          <cell r="B331">
            <v>5400</v>
          </cell>
          <cell r="C331">
            <v>61206</v>
          </cell>
          <cell r="D331">
            <v>0</v>
          </cell>
          <cell r="E331" t="str">
            <v>EQUIPHENT TROLLY</v>
          </cell>
          <cell r="F331">
            <v>1</v>
          </cell>
          <cell r="G331">
            <v>35339</v>
          </cell>
          <cell r="H331">
            <v>1100</v>
          </cell>
        </row>
        <row r="332">
          <cell r="A332">
            <v>3400004296</v>
          </cell>
          <cell r="B332">
            <v>5400</v>
          </cell>
          <cell r="C332">
            <v>61206</v>
          </cell>
          <cell r="D332">
            <v>0</v>
          </cell>
          <cell r="E332" t="str">
            <v>EQUIPHENT TROLLY</v>
          </cell>
          <cell r="F332">
            <v>1</v>
          </cell>
          <cell r="G332">
            <v>35339</v>
          </cell>
          <cell r="H332">
            <v>1100</v>
          </cell>
        </row>
        <row r="333">
          <cell r="A333">
            <v>3400004355</v>
          </cell>
          <cell r="B333">
            <v>5400</v>
          </cell>
          <cell r="C333">
            <v>61206</v>
          </cell>
          <cell r="D333">
            <v>0</v>
          </cell>
          <cell r="E333" t="str">
            <v>EQUIPMENT TROLLY BIG</v>
          </cell>
          <cell r="F333">
            <v>1</v>
          </cell>
          <cell r="G333">
            <v>35339</v>
          </cell>
          <cell r="H333">
            <v>3800</v>
          </cell>
        </row>
        <row r="334">
          <cell r="A334">
            <v>3400004356</v>
          </cell>
          <cell r="B334">
            <v>5400</v>
          </cell>
          <cell r="C334">
            <v>61206</v>
          </cell>
          <cell r="D334">
            <v>0</v>
          </cell>
          <cell r="E334" t="str">
            <v>EQUIPMENT TROLLY BIG</v>
          </cell>
          <cell r="F334">
            <v>1</v>
          </cell>
          <cell r="G334">
            <v>35339</v>
          </cell>
          <cell r="H334">
            <v>4700</v>
          </cell>
        </row>
        <row r="335">
          <cell r="A335">
            <v>3400004357</v>
          </cell>
          <cell r="B335">
            <v>5400</v>
          </cell>
          <cell r="C335">
            <v>61206</v>
          </cell>
          <cell r="D335">
            <v>0</v>
          </cell>
          <cell r="E335" t="str">
            <v>EQUIPMENT TROLLY BIG</v>
          </cell>
          <cell r="F335">
            <v>1</v>
          </cell>
          <cell r="G335">
            <v>35339</v>
          </cell>
          <cell r="H335">
            <v>4700</v>
          </cell>
        </row>
        <row r="336">
          <cell r="A336">
            <v>3400004358</v>
          </cell>
          <cell r="B336">
            <v>5400</v>
          </cell>
          <cell r="C336">
            <v>61206</v>
          </cell>
          <cell r="D336">
            <v>0</v>
          </cell>
          <cell r="E336" t="str">
            <v>EQUIPMENT TROLLY BIG</v>
          </cell>
          <cell r="F336">
            <v>1</v>
          </cell>
          <cell r="G336">
            <v>35339</v>
          </cell>
          <cell r="H336">
            <v>4700</v>
          </cell>
        </row>
        <row r="337">
          <cell r="A337">
            <v>3400004481</v>
          </cell>
          <cell r="B337">
            <v>5400</v>
          </cell>
          <cell r="C337">
            <v>61104</v>
          </cell>
          <cell r="D337">
            <v>0</v>
          </cell>
          <cell r="E337" t="str">
            <v>CABLE TROLLEY TYPE "A' WITH WHEEL</v>
          </cell>
          <cell r="F337">
            <v>1</v>
          </cell>
          <cell r="G337">
            <v>35339</v>
          </cell>
          <cell r="H337">
            <v>11700</v>
          </cell>
        </row>
        <row r="338">
          <cell r="A338">
            <v>3400004530</v>
          </cell>
          <cell r="B338">
            <v>5400</v>
          </cell>
          <cell r="C338">
            <v>61118</v>
          </cell>
          <cell r="D338">
            <v>0</v>
          </cell>
          <cell r="E338" t="str">
            <v>CHAIN PULLY BLOCK WITH 42" SLING</v>
          </cell>
          <cell r="F338">
            <v>1</v>
          </cell>
          <cell r="G338">
            <v>35339</v>
          </cell>
          <cell r="H338">
            <v>6000</v>
          </cell>
        </row>
        <row r="339">
          <cell r="A339">
            <v>3400004535</v>
          </cell>
          <cell r="B339">
            <v>5400</v>
          </cell>
          <cell r="C339">
            <v>61118</v>
          </cell>
          <cell r="D339">
            <v>0</v>
          </cell>
          <cell r="E339" t="str">
            <v>DLU RACK LIFITING FIXURE WITH ACCESSORI</v>
          </cell>
          <cell r="F339">
            <v>1</v>
          </cell>
          <cell r="G339">
            <v>35339</v>
          </cell>
          <cell r="H339">
            <v>15800</v>
          </cell>
        </row>
        <row r="340">
          <cell r="A340">
            <v>3400004614</v>
          </cell>
          <cell r="B340">
            <v>5400</v>
          </cell>
          <cell r="C340">
            <v>61107</v>
          </cell>
          <cell r="D340">
            <v>0</v>
          </cell>
          <cell r="E340" t="str">
            <v>TRANSPORT EQUIPMENT FOR ASSEMBLED BACKS</v>
          </cell>
          <cell r="F340">
            <v>1</v>
          </cell>
          <cell r="G340">
            <v>35339</v>
          </cell>
          <cell r="H340">
            <v>1081700</v>
          </cell>
        </row>
        <row r="341">
          <cell r="A341">
            <v>3400003569</v>
          </cell>
          <cell r="B341">
            <v>5400</v>
          </cell>
          <cell r="C341">
            <v>61111</v>
          </cell>
          <cell r="D341">
            <v>0</v>
          </cell>
          <cell r="E341" t="str">
            <v>NILKAMAL CRATE BLACK-70NOS</v>
          </cell>
          <cell r="F341">
            <v>1</v>
          </cell>
          <cell r="G341">
            <v>35446</v>
          </cell>
          <cell r="H341">
            <v>78190</v>
          </cell>
        </row>
        <row r="342">
          <cell r="A342">
            <v>3400003570</v>
          </cell>
          <cell r="B342">
            <v>5400</v>
          </cell>
          <cell r="C342">
            <v>61103</v>
          </cell>
          <cell r="D342">
            <v>0</v>
          </cell>
          <cell r="E342" t="str">
            <v>NILKAMAL CRATE BLACK-100NOS</v>
          </cell>
          <cell r="F342">
            <v>1</v>
          </cell>
          <cell r="G342">
            <v>35446</v>
          </cell>
          <cell r="H342">
            <v>111700</v>
          </cell>
        </row>
        <row r="343">
          <cell r="A343">
            <v>3400003571</v>
          </cell>
          <cell r="B343">
            <v>5400</v>
          </cell>
          <cell r="C343">
            <v>61100</v>
          </cell>
          <cell r="D343">
            <v>0</v>
          </cell>
          <cell r="E343" t="str">
            <v>NILKAMAL CRATE BLACK-240NOS</v>
          </cell>
          <cell r="F343">
            <v>1</v>
          </cell>
          <cell r="G343">
            <v>35446</v>
          </cell>
          <cell r="H343">
            <v>268078</v>
          </cell>
        </row>
        <row r="344">
          <cell r="A344">
            <v>3400003572</v>
          </cell>
          <cell r="B344">
            <v>5400</v>
          </cell>
          <cell r="C344">
            <v>61101</v>
          </cell>
          <cell r="D344">
            <v>0</v>
          </cell>
          <cell r="E344" t="str">
            <v>NILKAMAL CRATE BLACK-140NOS</v>
          </cell>
          <cell r="F344">
            <v>1</v>
          </cell>
          <cell r="G344">
            <v>35446</v>
          </cell>
          <cell r="H344">
            <v>156378</v>
          </cell>
        </row>
        <row r="345">
          <cell r="A345">
            <v>3400003616</v>
          </cell>
          <cell r="B345">
            <v>5400</v>
          </cell>
          <cell r="C345">
            <v>61107</v>
          </cell>
          <cell r="D345">
            <v>0</v>
          </cell>
          <cell r="E345" t="str">
            <v>EWSD BACK PLANE STORAGE TROLLEY</v>
          </cell>
          <cell r="F345">
            <v>1</v>
          </cell>
          <cell r="G345">
            <v>35446</v>
          </cell>
          <cell r="H345">
            <v>6189</v>
          </cell>
        </row>
        <row r="346">
          <cell r="A346">
            <v>3400003742</v>
          </cell>
          <cell r="B346">
            <v>5400</v>
          </cell>
          <cell r="C346">
            <v>61160</v>
          </cell>
          <cell r="D346">
            <v>0</v>
          </cell>
          <cell r="E346" t="str">
            <v>EXIDE BATTERY 18TLF 17 FOR FORKLIFT</v>
          </cell>
          <cell r="F346">
            <v>1</v>
          </cell>
          <cell r="G346">
            <v>35479</v>
          </cell>
          <cell r="H346">
            <v>89500</v>
          </cell>
        </row>
        <row r="347">
          <cell r="A347">
            <v>3400003780</v>
          </cell>
          <cell r="B347">
            <v>5400</v>
          </cell>
          <cell r="C347">
            <v>61102</v>
          </cell>
          <cell r="D347">
            <v>0</v>
          </cell>
          <cell r="E347" t="str">
            <v>SMT FEEDER PREPARATION TROLLEY</v>
          </cell>
          <cell r="F347">
            <v>1</v>
          </cell>
          <cell r="G347">
            <v>35510</v>
          </cell>
          <cell r="H347">
            <v>6034.8</v>
          </cell>
        </row>
        <row r="348">
          <cell r="A348">
            <v>3400002952</v>
          </cell>
          <cell r="B348">
            <v>5600</v>
          </cell>
          <cell r="C348">
            <v>61115</v>
          </cell>
          <cell r="D348">
            <v>0</v>
          </cell>
          <cell r="E348" t="str">
            <v>LASER SCANNER WITH RS232 INTERFACE</v>
          </cell>
          <cell r="F348">
            <v>1</v>
          </cell>
          <cell r="G348">
            <v>35339</v>
          </cell>
          <cell r="H348">
            <v>25300</v>
          </cell>
        </row>
        <row r="349">
          <cell r="A349">
            <v>3400003340</v>
          </cell>
          <cell r="B349">
            <v>5600</v>
          </cell>
          <cell r="C349">
            <v>61116</v>
          </cell>
          <cell r="D349">
            <v>0</v>
          </cell>
          <cell r="E349" t="str">
            <v>HEATING MODULES</v>
          </cell>
          <cell r="F349">
            <v>1</v>
          </cell>
          <cell r="G349">
            <v>35339</v>
          </cell>
          <cell r="H349">
            <v>139500</v>
          </cell>
        </row>
        <row r="350">
          <cell r="A350">
            <v>3400003340</v>
          </cell>
          <cell r="B350">
            <v>5600</v>
          </cell>
          <cell r="C350">
            <v>61116</v>
          </cell>
          <cell r="D350">
            <v>1</v>
          </cell>
          <cell r="E350" t="str">
            <v>INSTALLATION &amp; SRVICE CHARGE</v>
          </cell>
          <cell r="F350">
            <v>1</v>
          </cell>
          <cell r="G350">
            <v>35339</v>
          </cell>
          <cell r="H350">
            <v>8400</v>
          </cell>
        </row>
        <row r="351">
          <cell r="A351">
            <v>3400003378</v>
          </cell>
          <cell r="B351">
            <v>5600</v>
          </cell>
          <cell r="C351">
            <v>61102</v>
          </cell>
          <cell r="D351">
            <v>0</v>
          </cell>
          <cell r="E351" t="str">
            <v>ADAPTER INC PROGRAMS30189U4911A190</v>
          </cell>
          <cell r="F351">
            <v>1</v>
          </cell>
          <cell r="G351">
            <v>35339</v>
          </cell>
          <cell r="H351">
            <v>40600</v>
          </cell>
        </row>
        <row r="352">
          <cell r="A352">
            <v>3400003379</v>
          </cell>
          <cell r="B352">
            <v>5600</v>
          </cell>
          <cell r="C352">
            <v>61102</v>
          </cell>
          <cell r="D352">
            <v>0</v>
          </cell>
          <cell r="E352" t="str">
            <v>ADAPTER INC PROGRAMS30189U4911A180</v>
          </cell>
          <cell r="F352">
            <v>1</v>
          </cell>
          <cell r="G352">
            <v>35339</v>
          </cell>
          <cell r="H352">
            <v>40600</v>
          </cell>
        </row>
        <row r="353">
          <cell r="A353">
            <v>3400003380</v>
          </cell>
          <cell r="B353">
            <v>5600</v>
          </cell>
          <cell r="C353">
            <v>61102</v>
          </cell>
          <cell r="D353">
            <v>0</v>
          </cell>
          <cell r="E353" t="str">
            <v>Z850 ADAPTER S30189 U4901 E682</v>
          </cell>
          <cell r="F353">
            <v>1</v>
          </cell>
          <cell r="G353">
            <v>35339</v>
          </cell>
          <cell r="H353">
            <v>445200</v>
          </cell>
        </row>
        <row r="354">
          <cell r="A354">
            <v>3400004270</v>
          </cell>
          <cell r="B354">
            <v>5600</v>
          </cell>
          <cell r="C354">
            <v>61119</v>
          </cell>
          <cell r="D354">
            <v>0</v>
          </cell>
          <cell r="E354" t="str">
            <v>DHT 100 DIGITAL HUMIDITY AND TEMP HETER</v>
          </cell>
          <cell r="F354">
            <v>1</v>
          </cell>
          <cell r="G354">
            <v>35339</v>
          </cell>
          <cell r="H354">
            <v>1600</v>
          </cell>
        </row>
        <row r="355">
          <cell r="A355">
            <v>3400004271</v>
          </cell>
          <cell r="B355">
            <v>5600</v>
          </cell>
          <cell r="C355">
            <v>61119</v>
          </cell>
          <cell r="D355">
            <v>0</v>
          </cell>
          <cell r="E355" t="str">
            <v>LYNX THERMOHYGROGRA PH</v>
          </cell>
          <cell r="F355">
            <v>1</v>
          </cell>
          <cell r="G355">
            <v>35339</v>
          </cell>
          <cell r="H355">
            <v>2700</v>
          </cell>
        </row>
        <row r="356">
          <cell r="A356">
            <v>3400004393</v>
          </cell>
          <cell r="B356">
            <v>5600</v>
          </cell>
          <cell r="C356">
            <v>61112</v>
          </cell>
          <cell r="D356">
            <v>0</v>
          </cell>
          <cell r="E356" t="str">
            <v>IN CIRCUIT TESTER</v>
          </cell>
          <cell r="F356">
            <v>1</v>
          </cell>
          <cell r="G356">
            <v>35339</v>
          </cell>
          <cell r="H356">
            <v>6222000</v>
          </cell>
        </row>
        <row r="357">
          <cell r="A357">
            <v>3400004619</v>
          </cell>
          <cell r="B357">
            <v>5600</v>
          </cell>
          <cell r="C357">
            <v>61112</v>
          </cell>
          <cell r="D357">
            <v>0</v>
          </cell>
          <cell r="E357" t="str">
            <v>INCIRCUIT TESTER SPEA MAKE WITH SPARES</v>
          </cell>
          <cell r="F357">
            <v>1</v>
          </cell>
          <cell r="G357">
            <v>35339</v>
          </cell>
          <cell r="H357">
            <v>5275700</v>
          </cell>
        </row>
        <row r="358">
          <cell r="A358">
            <v>3400004621</v>
          </cell>
          <cell r="B358">
            <v>5600</v>
          </cell>
          <cell r="C358">
            <v>61206</v>
          </cell>
          <cell r="D358">
            <v>0</v>
          </cell>
          <cell r="E358" t="str">
            <v>SETTING TOOL FOR IC</v>
          </cell>
          <cell r="F358">
            <v>1</v>
          </cell>
          <cell r="G358">
            <v>35339</v>
          </cell>
          <cell r="H358">
            <v>13600</v>
          </cell>
        </row>
        <row r="359">
          <cell r="A359">
            <v>3400004624</v>
          </cell>
          <cell r="B359">
            <v>5600</v>
          </cell>
          <cell r="C359">
            <v>61112</v>
          </cell>
          <cell r="D359">
            <v>0</v>
          </cell>
          <cell r="E359" t="str">
            <v>INTERFACE CABLE</v>
          </cell>
          <cell r="F359">
            <v>1</v>
          </cell>
          <cell r="G359">
            <v>35339</v>
          </cell>
          <cell r="H359">
            <v>5300</v>
          </cell>
        </row>
        <row r="360">
          <cell r="A360">
            <v>3400004625</v>
          </cell>
          <cell r="B360">
            <v>5600</v>
          </cell>
          <cell r="C360">
            <v>61112</v>
          </cell>
          <cell r="D360">
            <v>0</v>
          </cell>
          <cell r="E360" t="str">
            <v>INTERFACE CABLE</v>
          </cell>
          <cell r="F360">
            <v>1</v>
          </cell>
          <cell r="G360">
            <v>35339</v>
          </cell>
          <cell r="H360">
            <v>5300</v>
          </cell>
        </row>
        <row r="361">
          <cell r="A361">
            <v>3400004626</v>
          </cell>
          <cell r="B361">
            <v>5600</v>
          </cell>
          <cell r="C361">
            <v>61112</v>
          </cell>
          <cell r="D361">
            <v>0</v>
          </cell>
          <cell r="E361" t="str">
            <v>INTERFACE CABLE</v>
          </cell>
          <cell r="F361">
            <v>1</v>
          </cell>
          <cell r="G361">
            <v>35339</v>
          </cell>
          <cell r="H361">
            <v>5300</v>
          </cell>
        </row>
        <row r="362">
          <cell r="A362">
            <v>3400004627</v>
          </cell>
          <cell r="B362">
            <v>5600</v>
          </cell>
          <cell r="C362">
            <v>61112</v>
          </cell>
          <cell r="D362">
            <v>0</v>
          </cell>
          <cell r="E362" t="str">
            <v>INTERFACE CABLE</v>
          </cell>
          <cell r="F362">
            <v>1</v>
          </cell>
          <cell r="G362">
            <v>35339</v>
          </cell>
          <cell r="H362">
            <v>5300</v>
          </cell>
        </row>
        <row r="363">
          <cell r="A363">
            <v>3400004628</v>
          </cell>
          <cell r="B363">
            <v>5600</v>
          </cell>
          <cell r="C363">
            <v>61112</v>
          </cell>
          <cell r="D363">
            <v>0</v>
          </cell>
          <cell r="E363" t="str">
            <v>INTERFACE CABLE</v>
          </cell>
          <cell r="F363">
            <v>1</v>
          </cell>
          <cell r="G363">
            <v>35339</v>
          </cell>
          <cell r="H363">
            <v>5300</v>
          </cell>
        </row>
        <row r="364">
          <cell r="A364">
            <v>3400004629</v>
          </cell>
          <cell r="B364">
            <v>5600</v>
          </cell>
          <cell r="C364">
            <v>61112</v>
          </cell>
          <cell r="D364">
            <v>0</v>
          </cell>
          <cell r="E364" t="str">
            <v>ADAPTER FOR ICT-SPEA Q5619 R21 DCCCR</v>
          </cell>
          <cell r="F364">
            <v>1</v>
          </cell>
          <cell r="G364">
            <v>35339</v>
          </cell>
          <cell r="H364">
            <v>22500</v>
          </cell>
        </row>
        <row r="365">
          <cell r="A365">
            <v>3400004630</v>
          </cell>
          <cell r="B365">
            <v>5600</v>
          </cell>
          <cell r="C365">
            <v>61112</v>
          </cell>
          <cell r="D365">
            <v>0</v>
          </cell>
          <cell r="E365" t="str">
            <v>ADAPTER FOR ICT-SPEA Q5682 DCCDE</v>
          </cell>
          <cell r="F365">
            <v>1</v>
          </cell>
          <cell r="G365">
            <v>35339</v>
          </cell>
          <cell r="H365">
            <v>22500</v>
          </cell>
        </row>
        <row r="366">
          <cell r="A366">
            <v>3400004631</v>
          </cell>
          <cell r="B366">
            <v>5600</v>
          </cell>
          <cell r="C366">
            <v>61112</v>
          </cell>
          <cell r="D366">
            <v>0</v>
          </cell>
          <cell r="E366" t="str">
            <v>ADAPTER FOR ICT-SPEA  Q5862 DCCDC</v>
          </cell>
          <cell r="F366">
            <v>1</v>
          </cell>
          <cell r="G366">
            <v>35339</v>
          </cell>
          <cell r="H366">
            <v>22500</v>
          </cell>
        </row>
        <row r="367">
          <cell r="A367">
            <v>3400004632</v>
          </cell>
          <cell r="B367">
            <v>5600</v>
          </cell>
          <cell r="C367">
            <v>61112</v>
          </cell>
          <cell r="D367">
            <v>0</v>
          </cell>
          <cell r="E367" t="str">
            <v>ADAPTER FOR ICT-SPEA</v>
          </cell>
          <cell r="F367">
            <v>1</v>
          </cell>
          <cell r="G367">
            <v>35339</v>
          </cell>
          <cell r="H367">
            <v>225300</v>
          </cell>
        </row>
        <row r="368">
          <cell r="A368">
            <v>3400004633</v>
          </cell>
          <cell r="B368">
            <v>5600</v>
          </cell>
          <cell r="C368">
            <v>61112</v>
          </cell>
          <cell r="D368">
            <v>0</v>
          </cell>
          <cell r="E368" t="str">
            <v>SHORT CIRCUIT BOX FOR ICT SPEA</v>
          </cell>
          <cell r="F368">
            <v>1</v>
          </cell>
          <cell r="G368">
            <v>35339</v>
          </cell>
          <cell r="H368">
            <v>107500</v>
          </cell>
        </row>
        <row r="369">
          <cell r="A369">
            <v>3400004634</v>
          </cell>
          <cell r="B369">
            <v>5600</v>
          </cell>
          <cell r="C369">
            <v>61112</v>
          </cell>
          <cell r="D369">
            <v>0</v>
          </cell>
          <cell r="E369" t="str">
            <v>VACCUM PUMP FOR ICT SPEA</v>
          </cell>
          <cell r="F369">
            <v>1</v>
          </cell>
          <cell r="G369">
            <v>35339</v>
          </cell>
          <cell r="H369">
            <v>68500</v>
          </cell>
        </row>
        <row r="370">
          <cell r="A370">
            <v>3400004662</v>
          </cell>
          <cell r="B370">
            <v>5600</v>
          </cell>
          <cell r="C370">
            <v>61112</v>
          </cell>
          <cell r="D370">
            <v>0</v>
          </cell>
          <cell r="E370" t="str">
            <v>ADATER FOR ICT UNITEST 100</v>
          </cell>
          <cell r="F370">
            <v>1</v>
          </cell>
          <cell r="G370">
            <v>35339</v>
          </cell>
          <cell r="H370">
            <v>28600</v>
          </cell>
        </row>
        <row r="371">
          <cell r="A371">
            <v>3400004663</v>
          </cell>
          <cell r="B371">
            <v>5600</v>
          </cell>
          <cell r="C371">
            <v>61112</v>
          </cell>
          <cell r="D371">
            <v>0</v>
          </cell>
          <cell r="E371" t="str">
            <v>ADATER FOR ICT UNITEST 100</v>
          </cell>
          <cell r="F371">
            <v>1</v>
          </cell>
          <cell r="G371">
            <v>35339</v>
          </cell>
          <cell r="H371">
            <v>28600</v>
          </cell>
        </row>
        <row r="372">
          <cell r="A372">
            <v>3400004664</v>
          </cell>
          <cell r="B372">
            <v>5600</v>
          </cell>
          <cell r="C372">
            <v>61112</v>
          </cell>
          <cell r="D372">
            <v>0</v>
          </cell>
          <cell r="E372" t="str">
            <v>ADATER FOR ICT Z 850 Q812LUMM</v>
          </cell>
          <cell r="F372">
            <v>1</v>
          </cell>
          <cell r="G372">
            <v>35339</v>
          </cell>
          <cell r="H372">
            <v>22700</v>
          </cell>
        </row>
        <row r="373">
          <cell r="A373">
            <v>3400004665</v>
          </cell>
          <cell r="B373">
            <v>5600</v>
          </cell>
          <cell r="C373">
            <v>61112</v>
          </cell>
          <cell r="D373">
            <v>0</v>
          </cell>
          <cell r="E373" t="str">
            <v>ADATER FOR ICT Z 850 Q877 FTEM</v>
          </cell>
          <cell r="F373">
            <v>1</v>
          </cell>
          <cell r="G373">
            <v>35339</v>
          </cell>
          <cell r="H373">
            <v>227400</v>
          </cell>
        </row>
        <row r="374">
          <cell r="A374">
            <v>3400004666</v>
          </cell>
          <cell r="B374">
            <v>5600</v>
          </cell>
          <cell r="C374">
            <v>61112</v>
          </cell>
          <cell r="D374">
            <v>0</v>
          </cell>
          <cell r="E374" t="str">
            <v>ADATER FOR ICT Z 850 Q811 LMEM</v>
          </cell>
          <cell r="F374">
            <v>1</v>
          </cell>
          <cell r="G374">
            <v>35339</v>
          </cell>
          <cell r="H374">
            <v>227400</v>
          </cell>
        </row>
        <row r="375">
          <cell r="A375">
            <v>3400004667</v>
          </cell>
          <cell r="B375">
            <v>5600</v>
          </cell>
          <cell r="C375">
            <v>61112</v>
          </cell>
          <cell r="D375">
            <v>0</v>
          </cell>
          <cell r="E375" t="str">
            <v>ADATER FOR ICT Z 850</v>
          </cell>
          <cell r="F375">
            <v>1</v>
          </cell>
          <cell r="G375">
            <v>35339</v>
          </cell>
          <cell r="H375">
            <v>227400</v>
          </cell>
        </row>
        <row r="376">
          <cell r="A376">
            <v>3400003617</v>
          </cell>
          <cell r="B376">
            <v>5600</v>
          </cell>
          <cell r="C376">
            <v>61112</v>
          </cell>
          <cell r="D376">
            <v>0</v>
          </cell>
          <cell r="E376" t="str">
            <v>TEST ADAPTER FOR SLMDB FOR Z850</v>
          </cell>
          <cell r="F376">
            <v>1</v>
          </cell>
          <cell r="G376">
            <v>35450</v>
          </cell>
          <cell r="H376">
            <v>399316.89</v>
          </cell>
        </row>
        <row r="377">
          <cell r="A377">
            <v>3400003618</v>
          </cell>
          <cell r="B377">
            <v>5600</v>
          </cell>
          <cell r="C377">
            <v>61112</v>
          </cell>
          <cell r="D377">
            <v>0</v>
          </cell>
          <cell r="E377" t="str">
            <v>TEST ADAPTER FOR DCCDF ON SPEA-100</v>
          </cell>
          <cell r="F377">
            <v>1</v>
          </cell>
          <cell r="G377">
            <v>35450</v>
          </cell>
          <cell r="H377">
            <v>521503.98</v>
          </cell>
        </row>
        <row r="378">
          <cell r="A378">
            <v>3400003619</v>
          </cell>
          <cell r="B378">
            <v>5600</v>
          </cell>
          <cell r="C378">
            <v>61112</v>
          </cell>
          <cell r="D378">
            <v>0</v>
          </cell>
          <cell r="E378" t="str">
            <v>INCIRCUIT TEST SYSTEM SPEA501AD</v>
          </cell>
          <cell r="F378">
            <v>1</v>
          </cell>
          <cell r="G378">
            <v>35450</v>
          </cell>
          <cell r="H378">
            <v>12993699.470000001</v>
          </cell>
        </row>
        <row r="379">
          <cell r="A379">
            <v>3400003620</v>
          </cell>
          <cell r="B379">
            <v>5600</v>
          </cell>
          <cell r="C379">
            <v>61112</v>
          </cell>
          <cell r="D379">
            <v>0</v>
          </cell>
          <cell r="E379" t="str">
            <v>CHANNEL KIT TEST SOFTWARE-UNITEST501</v>
          </cell>
          <cell r="F379">
            <v>1</v>
          </cell>
          <cell r="G379">
            <v>35450</v>
          </cell>
          <cell r="H379">
            <v>159314.23000000001</v>
          </cell>
        </row>
        <row r="380">
          <cell r="A380">
            <v>3400003621</v>
          </cell>
          <cell r="B380">
            <v>5600</v>
          </cell>
          <cell r="C380">
            <v>61112</v>
          </cell>
          <cell r="D380">
            <v>0</v>
          </cell>
          <cell r="E380" t="str">
            <v>EXTENDED KIT TEST SOFTWARE-UNITEST501AD</v>
          </cell>
          <cell r="F380">
            <v>1</v>
          </cell>
          <cell r="G380">
            <v>35450</v>
          </cell>
          <cell r="H380">
            <v>316319.56</v>
          </cell>
        </row>
        <row r="381">
          <cell r="A381">
            <v>3400003622</v>
          </cell>
          <cell r="B381">
            <v>5600</v>
          </cell>
          <cell r="C381">
            <v>61112</v>
          </cell>
          <cell r="D381">
            <v>0</v>
          </cell>
          <cell r="E381" t="str">
            <v>EXTENDED SPARE PART KIT SPEA501AD</v>
          </cell>
          <cell r="F381">
            <v>1</v>
          </cell>
          <cell r="G381">
            <v>35450</v>
          </cell>
          <cell r="H381">
            <v>492904.38</v>
          </cell>
        </row>
        <row r="382">
          <cell r="A382">
            <v>3400003791</v>
          </cell>
          <cell r="B382">
            <v>5800</v>
          </cell>
          <cell r="C382">
            <v>61207</v>
          </cell>
          <cell r="D382">
            <v>0</v>
          </cell>
          <cell r="E382" t="str">
            <v>POWER DIVIDER 4313B-2</v>
          </cell>
          <cell r="F382">
            <v>1</v>
          </cell>
          <cell r="G382">
            <v>35521</v>
          </cell>
          <cell r="H382">
            <v>17770</v>
          </cell>
        </row>
        <row r="383">
          <cell r="A383">
            <v>3400003792</v>
          </cell>
          <cell r="B383">
            <v>5800</v>
          </cell>
          <cell r="C383">
            <v>61207</v>
          </cell>
          <cell r="D383">
            <v>0</v>
          </cell>
          <cell r="E383" t="str">
            <v>POWER DIVIDER 4314B-2</v>
          </cell>
          <cell r="F383">
            <v>1</v>
          </cell>
          <cell r="G383">
            <v>35521</v>
          </cell>
          <cell r="H383">
            <v>17770</v>
          </cell>
        </row>
        <row r="384">
          <cell r="A384">
            <v>3400003793</v>
          </cell>
          <cell r="B384">
            <v>5800</v>
          </cell>
          <cell r="C384">
            <v>61207</v>
          </cell>
          <cell r="D384">
            <v>0</v>
          </cell>
          <cell r="E384" t="str">
            <v>ATTENUATOR 793FM</v>
          </cell>
          <cell r="F384">
            <v>1</v>
          </cell>
          <cell r="G384">
            <v>35521</v>
          </cell>
          <cell r="H384">
            <v>202682</v>
          </cell>
        </row>
        <row r="385">
          <cell r="A385">
            <v>3400003795</v>
          </cell>
          <cell r="B385">
            <v>5800</v>
          </cell>
          <cell r="C385">
            <v>61207</v>
          </cell>
          <cell r="D385">
            <v>0</v>
          </cell>
          <cell r="E385" t="str">
            <v>ELEC SCREWDRIVER DLV 8340 + TRANSFORMER</v>
          </cell>
          <cell r="F385">
            <v>1</v>
          </cell>
          <cell r="G385">
            <v>35521</v>
          </cell>
          <cell r="H385">
            <v>78505</v>
          </cell>
        </row>
        <row r="386">
          <cell r="A386">
            <v>3400003796</v>
          </cell>
          <cell r="B386">
            <v>5800</v>
          </cell>
          <cell r="C386">
            <v>61207</v>
          </cell>
          <cell r="D386">
            <v>0</v>
          </cell>
          <cell r="E386" t="str">
            <v>ATTENUATOR 4799</v>
          </cell>
          <cell r="F386">
            <v>1</v>
          </cell>
          <cell r="G386">
            <v>35521</v>
          </cell>
          <cell r="H386">
            <v>68737</v>
          </cell>
        </row>
        <row r="387">
          <cell r="A387">
            <v>3400003797</v>
          </cell>
          <cell r="B387">
            <v>5800</v>
          </cell>
          <cell r="C387">
            <v>61207</v>
          </cell>
          <cell r="D387">
            <v>0</v>
          </cell>
          <cell r="E387" t="str">
            <v>POWER DIVIDER  4316-2</v>
          </cell>
          <cell r="F387">
            <v>1</v>
          </cell>
          <cell r="G387">
            <v>35521</v>
          </cell>
          <cell r="H387">
            <v>44749.52</v>
          </cell>
        </row>
        <row r="388">
          <cell r="A388">
            <v>3400003820</v>
          </cell>
          <cell r="B388">
            <v>5800</v>
          </cell>
          <cell r="C388">
            <v>61102</v>
          </cell>
          <cell r="D388">
            <v>0</v>
          </cell>
          <cell r="E388" t="str">
            <v>STENCIL CLEANING MACHINE</v>
          </cell>
          <cell r="F388">
            <v>1</v>
          </cell>
          <cell r="G388">
            <v>35521</v>
          </cell>
          <cell r="H388">
            <v>8600</v>
          </cell>
        </row>
        <row r="389">
          <cell r="A389">
            <v>3400003821</v>
          </cell>
          <cell r="B389">
            <v>5800</v>
          </cell>
          <cell r="C389">
            <v>61102</v>
          </cell>
          <cell r="D389">
            <v>0</v>
          </cell>
          <cell r="E389" t="str">
            <v>PUMP FOR CLEANING SMT STENCIL MACHINE</v>
          </cell>
          <cell r="F389">
            <v>1</v>
          </cell>
          <cell r="G389">
            <v>35521</v>
          </cell>
          <cell r="H389">
            <v>9193</v>
          </cell>
        </row>
        <row r="390">
          <cell r="A390">
            <v>3400002827</v>
          </cell>
          <cell r="B390">
            <v>5800</v>
          </cell>
          <cell r="C390">
            <v>61157</v>
          </cell>
          <cell r="D390">
            <v>0</v>
          </cell>
          <cell r="E390" t="str">
            <v>UPS SYSTEM WITH BATTERIES</v>
          </cell>
          <cell r="F390">
            <v>1</v>
          </cell>
          <cell r="G390">
            <v>35339</v>
          </cell>
          <cell r="H390">
            <v>110000</v>
          </cell>
        </row>
        <row r="391">
          <cell r="A391">
            <v>3400002828</v>
          </cell>
          <cell r="B391">
            <v>5800</v>
          </cell>
          <cell r="C391">
            <v>61158</v>
          </cell>
          <cell r="D391">
            <v>0</v>
          </cell>
          <cell r="E391" t="str">
            <v>UPS SYSTEM WITH BATTERIES</v>
          </cell>
          <cell r="F391">
            <v>1</v>
          </cell>
          <cell r="G391">
            <v>35339</v>
          </cell>
          <cell r="H391">
            <v>47700</v>
          </cell>
        </row>
        <row r="392">
          <cell r="A392">
            <v>3400002833</v>
          </cell>
          <cell r="B392">
            <v>5800</v>
          </cell>
          <cell r="C392">
            <v>61150</v>
          </cell>
          <cell r="D392">
            <v>0</v>
          </cell>
          <cell r="E392" t="str">
            <v>ELECTRONIC WEIGHING MACHINE</v>
          </cell>
          <cell r="F392">
            <v>1</v>
          </cell>
          <cell r="G392">
            <v>35339</v>
          </cell>
          <cell r="H392">
            <v>15000</v>
          </cell>
        </row>
        <row r="393">
          <cell r="A393">
            <v>3400002834</v>
          </cell>
          <cell r="B393">
            <v>5800</v>
          </cell>
          <cell r="C393">
            <v>61150</v>
          </cell>
          <cell r="D393">
            <v>0</v>
          </cell>
          <cell r="E393" t="str">
            <v>ELECTRONIC WEIGHING MACHINE 60 KGS</v>
          </cell>
          <cell r="F393">
            <v>1</v>
          </cell>
          <cell r="G393">
            <v>35339</v>
          </cell>
          <cell r="H393">
            <v>16900</v>
          </cell>
        </row>
        <row r="394">
          <cell r="A394">
            <v>3400002838</v>
          </cell>
          <cell r="B394">
            <v>5800</v>
          </cell>
          <cell r="C394">
            <v>61118</v>
          </cell>
          <cell r="D394">
            <v>0</v>
          </cell>
          <cell r="E394" t="str">
            <v>FORK LIFT TRUCK</v>
          </cell>
          <cell r="F394">
            <v>1</v>
          </cell>
          <cell r="G394">
            <v>35339</v>
          </cell>
          <cell r="H394">
            <v>305900</v>
          </cell>
        </row>
        <row r="395">
          <cell r="A395">
            <v>3400002839</v>
          </cell>
          <cell r="B395">
            <v>5800</v>
          </cell>
          <cell r="C395">
            <v>61157</v>
          </cell>
          <cell r="D395">
            <v>0</v>
          </cell>
          <cell r="E395" t="str">
            <v>AIR COMPRESSOR</v>
          </cell>
          <cell r="F395">
            <v>1</v>
          </cell>
          <cell r="G395">
            <v>35339</v>
          </cell>
          <cell r="H395">
            <v>125100</v>
          </cell>
        </row>
        <row r="396">
          <cell r="A396">
            <v>3400002853</v>
          </cell>
          <cell r="B396">
            <v>5800</v>
          </cell>
          <cell r="C396">
            <v>61206</v>
          </cell>
          <cell r="D396">
            <v>0</v>
          </cell>
          <cell r="E396" t="str">
            <v>BD HAND PRESS</v>
          </cell>
          <cell r="F396">
            <v>1</v>
          </cell>
          <cell r="G396">
            <v>35339</v>
          </cell>
          <cell r="H396">
            <v>9400</v>
          </cell>
        </row>
        <row r="397">
          <cell r="A397">
            <v>3400002873</v>
          </cell>
          <cell r="B397">
            <v>5800</v>
          </cell>
          <cell r="C397">
            <v>61203</v>
          </cell>
          <cell r="D397">
            <v>0</v>
          </cell>
          <cell r="E397" t="str">
            <v>FAXSIMILIE MACHINES</v>
          </cell>
          <cell r="F397">
            <v>1</v>
          </cell>
          <cell r="G397">
            <v>35339</v>
          </cell>
          <cell r="H397">
            <v>16900</v>
          </cell>
        </row>
        <row r="398">
          <cell r="A398">
            <v>3400002874</v>
          </cell>
          <cell r="B398">
            <v>5800</v>
          </cell>
          <cell r="C398">
            <v>61162</v>
          </cell>
          <cell r="D398">
            <v>0</v>
          </cell>
          <cell r="E398" t="str">
            <v>FAXSIMILIE MACHINES</v>
          </cell>
          <cell r="F398">
            <v>1</v>
          </cell>
          <cell r="G398">
            <v>35339</v>
          </cell>
          <cell r="H398">
            <v>16900</v>
          </cell>
        </row>
        <row r="399">
          <cell r="A399">
            <v>3400003369</v>
          </cell>
          <cell r="B399">
            <v>5800</v>
          </cell>
          <cell r="C399">
            <v>61150</v>
          </cell>
          <cell r="D399">
            <v>0</v>
          </cell>
          <cell r="E399" t="str">
            <v>ESSAE DIGI WEIGHING MACHINE</v>
          </cell>
          <cell r="F399">
            <v>1</v>
          </cell>
          <cell r="G399">
            <v>35339</v>
          </cell>
          <cell r="H399">
            <v>53400</v>
          </cell>
        </row>
        <row r="400">
          <cell r="A400">
            <v>3400003904</v>
          </cell>
          <cell r="B400">
            <v>5800</v>
          </cell>
          <cell r="C400">
            <v>61116</v>
          </cell>
          <cell r="D400">
            <v>0</v>
          </cell>
          <cell r="E400" t="str">
            <v>HEATING &amp; VENTILATION FOR BURN IN CHAMBR</v>
          </cell>
          <cell r="F400">
            <v>1</v>
          </cell>
          <cell r="G400">
            <v>35339</v>
          </cell>
          <cell r="H400">
            <v>85700</v>
          </cell>
        </row>
        <row r="401">
          <cell r="A401">
            <v>3400003922</v>
          </cell>
          <cell r="B401">
            <v>5800</v>
          </cell>
          <cell r="C401">
            <v>61116</v>
          </cell>
          <cell r="D401">
            <v>0</v>
          </cell>
          <cell r="E401" t="str">
            <v>BURN IN CHAMBER TRANSMISSION</v>
          </cell>
          <cell r="F401">
            <v>1</v>
          </cell>
          <cell r="G401">
            <v>35339</v>
          </cell>
          <cell r="H401">
            <v>80400</v>
          </cell>
        </row>
        <row r="402">
          <cell r="A402">
            <v>3400004090</v>
          </cell>
          <cell r="B402">
            <v>5800</v>
          </cell>
          <cell r="C402">
            <v>61115</v>
          </cell>
          <cell r="D402">
            <v>0</v>
          </cell>
          <cell r="E402" t="str">
            <v>RUN IN CHAMBER COMPLETE</v>
          </cell>
          <cell r="F402">
            <v>1</v>
          </cell>
          <cell r="G402">
            <v>35339</v>
          </cell>
          <cell r="H402">
            <v>187000</v>
          </cell>
        </row>
        <row r="403">
          <cell r="A403">
            <v>3400004263</v>
          </cell>
          <cell r="B403">
            <v>5800</v>
          </cell>
          <cell r="C403">
            <v>61153</v>
          </cell>
          <cell r="D403">
            <v>0</v>
          </cell>
          <cell r="E403" t="str">
            <v>SEHI AUTOMATIC BOX STRAPPING MACHINE</v>
          </cell>
          <cell r="F403">
            <v>1</v>
          </cell>
          <cell r="G403">
            <v>35339</v>
          </cell>
          <cell r="H403">
            <v>26600</v>
          </cell>
        </row>
        <row r="404">
          <cell r="A404">
            <v>3400004366</v>
          </cell>
          <cell r="B404">
            <v>5800</v>
          </cell>
          <cell r="C404">
            <v>61104</v>
          </cell>
          <cell r="D404">
            <v>0</v>
          </cell>
          <cell r="E404" t="str">
            <v>ROLL OF DEVICE FOR ADHE TAPE</v>
          </cell>
          <cell r="F404">
            <v>1</v>
          </cell>
          <cell r="G404">
            <v>35339</v>
          </cell>
          <cell r="H404">
            <v>5800</v>
          </cell>
        </row>
        <row r="405">
          <cell r="A405">
            <v>3400004368</v>
          </cell>
          <cell r="B405">
            <v>5800</v>
          </cell>
          <cell r="C405">
            <v>61104</v>
          </cell>
          <cell r="D405">
            <v>0</v>
          </cell>
          <cell r="E405" t="str">
            <v>CABLE SHEARS</v>
          </cell>
          <cell r="F405">
            <v>1</v>
          </cell>
          <cell r="G405">
            <v>35339</v>
          </cell>
          <cell r="H405">
            <v>4100</v>
          </cell>
        </row>
        <row r="406">
          <cell r="A406">
            <v>3400004369</v>
          </cell>
          <cell r="B406">
            <v>5800</v>
          </cell>
          <cell r="C406">
            <v>61104</v>
          </cell>
          <cell r="D406">
            <v>0</v>
          </cell>
          <cell r="E406" t="str">
            <v>CABLE SHEARS</v>
          </cell>
          <cell r="F406">
            <v>1</v>
          </cell>
          <cell r="G406">
            <v>35339</v>
          </cell>
          <cell r="H406">
            <v>4100</v>
          </cell>
        </row>
        <row r="407">
          <cell r="A407">
            <v>3400004370</v>
          </cell>
          <cell r="B407">
            <v>5800</v>
          </cell>
          <cell r="C407">
            <v>61104</v>
          </cell>
          <cell r="D407">
            <v>0</v>
          </cell>
          <cell r="E407" t="str">
            <v>ROLL OFF DEVICE ADHESIVA TAPE</v>
          </cell>
          <cell r="F407">
            <v>1</v>
          </cell>
          <cell r="G407">
            <v>35339</v>
          </cell>
          <cell r="H407">
            <v>12600</v>
          </cell>
        </row>
        <row r="408">
          <cell r="A408">
            <v>3400004371</v>
          </cell>
          <cell r="B408">
            <v>5800</v>
          </cell>
          <cell r="C408">
            <v>61104</v>
          </cell>
          <cell r="D408">
            <v>0</v>
          </cell>
          <cell r="E408" t="str">
            <v>HOT AIR BLOWER CHIBLI&amp;REFLECTOR FOR C</v>
          </cell>
          <cell r="F408">
            <v>1</v>
          </cell>
          <cell r="G408">
            <v>35339</v>
          </cell>
          <cell r="H408">
            <v>12000</v>
          </cell>
        </row>
        <row r="409">
          <cell r="A409">
            <v>3400004372</v>
          </cell>
          <cell r="B409">
            <v>5800</v>
          </cell>
          <cell r="C409">
            <v>61104</v>
          </cell>
          <cell r="D409">
            <v>0</v>
          </cell>
          <cell r="E409" t="str">
            <v>HOT AIR BLOWER CHIBLI&amp;REFLECTOR FOR C</v>
          </cell>
          <cell r="F409">
            <v>1</v>
          </cell>
          <cell r="G409">
            <v>35339</v>
          </cell>
          <cell r="H409">
            <v>12000</v>
          </cell>
        </row>
        <row r="410">
          <cell r="A410">
            <v>3400004374</v>
          </cell>
          <cell r="B410">
            <v>5800</v>
          </cell>
          <cell r="C410">
            <v>61104</v>
          </cell>
          <cell r="D410">
            <v>0</v>
          </cell>
          <cell r="E410" t="str">
            <v>REWIND MEASURE CUTTING EQ</v>
          </cell>
          <cell r="F410">
            <v>1</v>
          </cell>
          <cell r="G410">
            <v>35339</v>
          </cell>
          <cell r="H410">
            <v>433300</v>
          </cell>
        </row>
        <row r="411">
          <cell r="A411">
            <v>3400004375</v>
          </cell>
          <cell r="B411">
            <v>5800</v>
          </cell>
          <cell r="C411">
            <v>61104</v>
          </cell>
          <cell r="D411">
            <v>0</v>
          </cell>
          <cell r="E411" t="str">
            <v>MT-MATIC</v>
          </cell>
          <cell r="F411">
            <v>1</v>
          </cell>
          <cell r="G411">
            <v>35339</v>
          </cell>
          <cell r="H411">
            <v>1029900</v>
          </cell>
        </row>
        <row r="412">
          <cell r="A412">
            <v>3400004376</v>
          </cell>
          <cell r="B412">
            <v>5800</v>
          </cell>
          <cell r="C412">
            <v>61104</v>
          </cell>
          <cell r="D412">
            <v>0</v>
          </cell>
          <cell r="E412" t="str">
            <v>PLUG AND CABLE TEST ADAPTER AND SPARE</v>
          </cell>
          <cell r="F412">
            <v>1</v>
          </cell>
          <cell r="G412">
            <v>35339</v>
          </cell>
          <cell r="H412">
            <v>185000</v>
          </cell>
        </row>
        <row r="413">
          <cell r="A413">
            <v>3400004377</v>
          </cell>
          <cell r="B413">
            <v>5800</v>
          </cell>
          <cell r="C413">
            <v>61104</v>
          </cell>
          <cell r="D413">
            <v>0</v>
          </cell>
          <cell r="E413" t="str">
            <v>ISOLATION TESTER</v>
          </cell>
          <cell r="F413">
            <v>1</v>
          </cell>
          <cell r="G413">
            <v>35339</v>
          </cell>
          <cell r="H413">
            <v>22100</v>
          </cell>
        </row>
        <row r="414">
          <cell r="A414">
            <v>3400004379</v>
          </cell>
          <cell r="B414">
            <v>5800</v>
          </cell>
          <cell r="C414">
            <v>61104</v>
          </cell>
          <cell r="D414">
            <v>0</v>
          </cell>
          <cell r="E414" t="str">
            <v>MOUNTING DEVICE</v>
          </cell>
          <cell r="F414">
            <v>1</v>
          </cell>
          <cell r="G414">
            <v>35339</v>
          </cell>
          <cell r="H414">
            <v>279000</v>
          </cell>
        </row>
        <row r="415">
          <cell r="A415">
            <v>3400004380</v>
          </cell>
          <cell r="B415">
            <v>5800</v>
          </cell>
          <cell r="C415">
            <v>61104</v>
          </cell>
          <cell r="D415">
            <v>0</v>
          </cell>
          <cell r="E415" t="str">
            <v>PREMOUNTING DEVICE</v>
          </cell>
          <cell r="F415">
            <v>1</v>
          </cell>
          <cell r="G415">
            <v>35339</v>
          </cell>
          <cell r="H415">
            <v>193400</v>
          </cell>
        </row>
        <row r="416">
          <cell r="A416">
            <v>3400004381</v>
          </cell>
          <cell r="B416">
            <v>5800</v>
          </cell>
          <cell r="C416">
            <v>61104</v>
          </cell>
          <cell r="D416">
            <v>0</v>
          </cell>
          <cell r="E416" t="str">
            <v>PREMOUNTING DEVICE</v>
          </cell>
          <cell r="F416">
            <v>1</v>
          </cell>
          <cell r="G416">
            <v>35339</v>
          </cell>
          <cell r="H416">
            <v>193400</v>
          </cell>
        </row>
        <row r="417">
          <cell r="A417">
            <v>3400004382</v>
          </cell>
          <cell r="B417">
            <v>5800</v>
          </cell>
          <cell r="C417">
            <v>61104</v>
          </cell>
          <cell r="D417">
            <v>0</v>
          </cell>
          <cell r="E417" t="str">
            <v>FINAL ASSEMBLY DEVICE</v>
          </cell>
          <cell r="F417">
            <v>1</v>
          </cell>
          <cell r="G417">
            <v>35339</v>
          </cell>
          <cell r="H417">
            <v>1071700</v>
          </cell>
        </row>
        <row r="418">
          <cell r="A418">
            <v>3400004383</v>
          </cell>
          <cell r="B418">
            <v>5800</v>
          </cell>
          <cell r="C418">
            <v>61104</v>
          </cell>
          <cell r="D418">
            <v>0</v>
          </cell>
          <cell r="E418" t="str">
            <v>ADJUSTING GAUGE</v>
          </cell>
          <cell r="F418">
            <v>1</v>
          </cell>
          <cell r="G418">
            <v>35339</v>
          </cell>
          <cell r="H418">
            <v>23000</v>
          </cell>
        </row>
        <row r="419">
          <cell r="A419">
            <v>3400004385</v>
          </cell>
          <cell r="B419">
            <v>5800</v>
          </cell>
          <cell r="C419">
            <v>61104</v>
          </cell>
          <cell r="D419">
            <v>0</v>
          </cell>
          <cell r="E419" t="str">
            <v>SOLDERING STATION</v>
          </cell>
          <cell r="F419">
            <v>1</v>
          </cell>
          <cell r="G419">
            <v>35339</v>
          </cell>
          <cell r="H419">
            <v>8000</v>
          </cell>
        </row>
        <row r="420">
          <cell r="A420">
            <v>3400004386</v>
          </cell>
          <cell r="B420">
            <v>5800</v>
          </cell>
          <cell r="C420">
            <v>61104</v>
          </cell>
          <cell r="D420">
            <v>0</v>
          </cell>
          <cell r="E420" t="str">
            <v>SOLDERING STATION</v>
          </cell>
          <cell r="F420">
            <v>1</v>
          </cell>
          <cell r="G420">
            <v>35339</v>
          </cell>
          <cell r="H420">
            <v>8000</v>
          </cell>
        </row>
        <row r="421">
          <cell r="A421">
            <v>3400004387</v>
          </cell>
          <cell r="B421">
            <v>5800</v>
          </cell>
          <cell r="C421">
            <v>61104</v>
          </cell>
          <cell r="D421">
            <v>0</v>
          </cell>
          <cell r="E421" t="str">
            <v>SOLDERING STATION</v>
          </cell>
          <cell r="F421">
            <v>1</v>
          </cell>
          <cell r="G421">
            <v>35339</v>
          </cell>
          <cell r="H421">
            <v>8000</v>
          </cell>
        </row>
        <row r="422">
          <cell r="A422">
            <v>3400004420</v>
          </cell>
          <cell r="B422">
            <v>5800</v>
          </cell>
          <cell r="C422">
            <v>61104</v>
          </cell>
          <cell r="D422">
            <v>0</v>
          </cell>
          <cell r="E422" t="str">
            <v>PRE-MOUNTING DEVICE NO 1045768 WITH M S</v>
          </cell>
          <cell r="F422">
            <v>1</v>
          </cell>
          <cell r="G422">
            <v>35339</v>
          </cell>
          <cell r="H422">
            <v>9000</v>
          </cell>
        </row>
        <row r="423">
          <cell r="A423">
            <v>3400004421</v>
          </cell>
          <cell r="B423">
            <v>5800</v>
          </cell>
          <cell r="C423">
            <v>61104</v>
          </cell>
          <cell r="D423">
            <v>0</v>
          </cell>
          <cell r="E423" t="str">
            <v>PRE-MOUNTING DEVICE 1045768WITH M S TRAY</v>
          </cell>
          <cell r="F423">
            <v>1</v>
          </cell>
          <cell r="G423">
            <v>35339</v>
          </cell>
          <cell r="H423">
            <v>9000</v>
          </cell>
        </row>
        <row r="424">
          <cell r="A424">
            <v>3400004422</v>
          </cell>
          <cell r="B424">
            <v>5800</v>
          </cell>
          <cell r="C424">
            <v>61104</v>
          </cell>
          <cell r="D424">
            <v>0</v>
          </cell>
          <cell r="E424" t="str">
            <v>PRE MOUNTING DEVICE 1045768WITH M S TRAY</v>
          </cell>
          <cell r="F424">
            <v>1</v>
          </cell>
          <cell r="G424">
            <v>35339</v>
          </cell>
          <cell r="H424">
            <v>9000</v>
          </cell>
        </row>
        <row r="425">
          <cell r="A425">
            <v>3400004460</v>
          </cell>
          <cell r="B425">
            <v>5800</v>
          </cell>
          <cell r="C425">
            <v>61153</v>
          </cell>
          <cell r="D425">
            <v>0</v>
          </cell>
          <cell r="E425" t="str">
            <v>MODIFICATION DESK WITH TOOL CASES</v>
          </cell>
          <cell r="F425">
            <v>1</v>
          </cell>
          <cell r="G425">
            <v>35339</v>
          </cell>
          <cell r="H425">
            <v>226700</v>
          </cell>
        </row>
        <row r="426">
          <cell r="A426">
            <v>3400004469</v>
          </cell>
          <cell r="B426">
            <v>5800</v>
          </cell>
          <cell r="C426">
            <v>61153</v>
          </cell>
          <cell r="D426">
            <v>0</v>
          </cell>
          <cell r="E426" t="str">
            <v>LABEL PRINTING SYSTEM WITH ACCESSORIES</v>
          </cell>
          <cell r="F426">
            <v>1</v>
          </cell>
          <cell r="G426">
            <v>35339</v>
          </cell>
          <cell r="H426">
            <v>186800</v>
          </cell>
        </row>
        <row r="427">
          <cell r="A427">
            <v>3400004474</v>
          </cell>
          <cell r="B427">
            <v>5800</v>
          </cell>
          <cell r="C427">
            <v>61153</v>
          </cell>
          <cell r="D427">
            <v>0</v>
          </cell>
          <cell r="E427" t="str">
            <v>SPARE MEMORY MODULE FOR LABEL PRINTING S</v>
          </cell>
          <cell r="F427">
            <v>1</v>
          </cell>
          <cell r="G427">
            <v>35339</v>
          </cell>
          <cell r="H427">
            <v>12500</v>
          </cell>
        </row>
        <row r="428">
          <cell r="A428">
            <v>3400004483</v>
          </cell>
          <cell r="B428">
            <v>5800</v>
          </cell>
          <cell r="C428">
            <v>61112</v>
          </cell>
          <cell r="D428">
            <v>0</v>
          </cell>
          <cell r="E428" t="str">
            <v>DYNASCAN ILLUMINATED MAGNIFIERS</v>
          </cell>
          <cell r="F428">
            <v>1</v>
          </cell>
          <cell r="G428">
            <v>35339</v>
          </cell>
          <cell r="H428">
            <v>28300</v>
          </cell>
        </row>
        <row r="429">
          <cell r="A429">
            <v>3400004495</v>
          </cell>
          <cell r="B429">
            <v>5800</v>
          </cell>
          <cell r="C429">
            <v>61107</v>
          </cell>
          <cell r="D429">
            <v>0</v>
          </cell>
          <cell r="E429" t="str">
            <v>PNEUMATIC CRIMP TOOL</v>
          </cell>
          <cell r="F429">
            <v>1</v>
          </cell>
          <cell r="G429">
            <v>35339</v>
          </cell>
          <cell r="H429">
            <v>666100</v>
          </cell>
        </row>
        <row r="430">
          <cell r="A430">
            <v>3400004521</v>
          </cell>
          <cell r="B430">
            <v>5800</v>
          </cell>
          <cell r="C430">
            <v>61107</v>
          </cell>
          <cell r="D430">
            <v>0</v>
          </cell>
          <cell r="E430" t="str">
            <v>PNEUMATIC SCREW DRIVER IS-STC 0088</v>
          </cell>
          <cell r="F430">
            <v>1</v>
          </cell>
          <cell r="G430">
            <v>35339</v>
          </cell>
          <cell r="H430">
            <v>10100</v>
          </cell>
        </row>
        <row r="431">
          <cell r="A431">
            <v>3400004522</v>
          </cell>
          <cell r="B431">
            <v>5800</v>
          </cell>
          <cell r="C431">
            <v>61107</v>
          </cell>
          <cell r="D431">
            <v>0</v>
          </cell>
          <cell r="E431" t="str">
            <v>PNEUMATIC SCREW DRIVER IS-STC 0088</v>
          </cell>
          <cell r="F431">
            <v>1</v>
          </cell>
          <cell r="G431">
            <v>35339</v>
          </cell>
          <cell r="H431">
            <v>10100</v>
          </cell>
        </row>
        <row r="432">
          <cell r="A432">
            <v>3400004523</v>
          </cell>
          <cell r="B432">
            <v>5800</v>
          </cell>
          <cell r="C432">
            <v>61107</v>
          </cell>
          <cell r="D432">
            <v>0</v>
          </cell>
          <cell r="E432" t="str">
            <v>PNEUMATIC SCREW DRIVER IS 4TC 0064</v>
          </cell>
          <cell r="F432">
            <v>1</v>
          </cell>
          <cell r="G432">
            <v>35339</v>
          </cell>
          <cell r="H432">
            <v>7400</v>
          </cell>
        </row>
        <row r="433">
          <cell r="A433">
            <v>3400004524</v>
          </cell>
          <cell r="B433">
            <v>5800</v>
          </cell>
          <cell r="C433">
            <v>61107</v>
          </cell>
          <cell r="D433">
            <v>0</v>
          </cell>
          <cell r="E433" t="str">
            <v>PNEUMATIC SCREW DRIVER IS 4TC 0063</v>
          </cell>
          <cell r="F433">
            <v>1</v>
          </cell>
          <cell r="G433">
            <v>35339</v>
          </cell>
          <cell r="H433">
            <v>7400</v>
          </cell>
        </row>
        <row r="434">
          <cell r="A434">
            <v>3400004525</v>
          </cell>
          <cell r="B434">
            <v>5800</v>
          </cell>
          <cell r="C434">
            <v>61112</v>
          </cell>
          <cell r="D434">
            <v>0</v>
          </cell>
          <cell r="E434" t="str">
            <v>PNEUMATIC SCREW DRIVER IS 4TC 0062</v>
          </cell>
          <cell r="F434">
            <v>1</v>
          </cell>
          <cell r="G434">
            <v>35339</v>
          </cell>
          <cell r="H434">
            <v>7400</v>
          </cell>
        </row>
        <row r="435">
          <cell r="A435">
            <v>3400004526</v>
          </cell>
          <cell r="B435">
            <v>5800</v>
          </cell>
          <cell r="C435">
            <v>61107</v>
          </cell>
          <cell r="D435">
            <v>0</v>
          </cell>
          <cell r="E435" t="str">
            <v>PNEUMATIC SCREW DRIVER IS 4TC 0061</v>
          </cell>
          <cell r="F435">
            <v>1</v>
          </cell>
          <cell r="G435">
            <v>35339</v>
          </cell>
          <cell r="H435">
            <v>7400</v>
          </cell>
        </row>
        <row r="436">
          <cell r="A436">
            <v>3400004559</v>
          </cell>
          <cell r="B436">
            <v>5800</v>
          </cell>
          <cell r="C436">
            <v>61206</v>
          </cell>
          <cell r="D436">
            <v>0</v>
          </cell>
          <cell r="E436" t="str">
            <v>PNEUMATIC SCREW DRIVER WITH FITTINGS</v>
          </cell>
          <cell r="F436">
            <v>1</v>
          </cell>
          <cell r="G436">
            <v>35339</v>
          </cell>
          <cell r="H436">
            <v>54500</v>
          </cell>
        </row>
        <row r="437">
          <cell r="A437">
            <v>3400004560</v>
          </cell>
          <cell r="B437">
            <v>5800</v>
          </cell>
          <cell r="C437">
            <v>61107</v>
          </cell>
          <cell r="D437">
            <v>0</v>
          </cell>
          <cell r="E437" t="str">
            <v>PULL TEST GAUGE FOR WIRE WRAP</v>
          </cell>
          <cell r="F437">
            <v>1</v>
          </cell>
          <cell r="G437">
            <v>35339</v>
          </cell>
          <cell r="H437">
            <v>24200</v>
          </cell>
        </row>
        <row r="438">
          <cell r="A438">
            <v>3400004561</v>
          </cell>
          <cell r="B438">
            <v>5800</v>
          </cell>
          <cell r="C438">
            <v>61109</v>
          </cell>
          <cell r="D438">
            <v>0</v>
          </cell>
          <cell r="E438" t="str">
            <v>GUIDING SLEEVE</v>
          </cell>
          <cell r="F438">
            <v>1</v>
          </cell>
          <cell r="G438">
            <v>35339</v>
          </cell>
          <cell r="H438">
            <v>5900</v>
          </cell>
        </row>
        <row r="439">
          <cell r="A439">
            <v>3400004562</v>
          </cell>
          <cell r="B439">
            <v>5800</v>
          </cell>
          <cell r="C439">
            <v>61109</v>
          </cell>
          <cell r="D439">
            <v>0</v>
          </cell>
          <cell r="E439" t="str">
            <v>WRAPPING INSERT TYPE 507063</v>
          </cell>
          <cell r="F439">
            <v>1</v>
          </cell>
          <cell r="G439">
            <v>35339</v>
          </cell>
          <cell r="H439">
            <v>4500</v>
          </cell>
        </row>
        <row r="440">
          <cell r="A440">
            <v>3400004563</v>
          </cell>
          <cell r="B440">
            <v>5800</v>
          </cell>
          <cell r="C440">
            <v>61109</v>
          </cell>
          <cell r="D440">
            <v>0</v>
          </cell>
          <cell r="E440" t="str">
            <v>WIRE WRAP TOOL BATTERY POWERED 14 R3</v>
          </cell>
          <cell r="F440">
            <v>1</v>
          </cell>
          <cell r="G440">
            <v>35339</v>
          </cell>
          <cell r="H440">
            <v>17400</v>
          </cell>
        </row>
        <row r="441">
          <cell r="A441">
            <v>3400004564</v>
          </cell>
          <cell r="B441">
            <v>5800</v>
          </cell>
          <cell r="C441">
            <v>61109</v>
          </cell>
          <cell r="D441">
            <v>0</v>
          </cell>
          <cell r="E441" t="str">
            <v>WIRE WRAP GUN AIR POWERED</v>
          </cell>
          <cell r="F441">
            <v>1</v>
          </cell>
          <cell r="G441">
            <v>35339</v>
          </cell>
          <cell r="H441">
            <v>30400</v>
          </cell>
        </row>
        <row r="442">
          <cell r="A442">
            <v>3400004565</v>
          </cell>
          <cell r="B442">
            <v>5800</v>
          </cell>
          <cell r="C442">
            <v>61104</v>
          </cell>
          <cell r="D442">
            <v>0</v>
          </cell>
          <cell r="E442" t="str">
            <v>SOLDERING STATION HAND SET</v>
          </cell>
          <cell r="F442">
            <v>1</v>
          </cell>
          <cell r="G442">
            <v>35339</v>
          </cell>
          <cell r="H442">
            <v>9600</v>
          </cell>
        </row>
        <row r="443">
          <cell r="A443">
            <v>3400004566</v>
          </cell>
          <cell r="B443">
            <v>5800</v>
          </cell>
          <cell r="C443">
            <v>61112</v>
          </cell>
          <cell r="D443">
            <v>0</v>
          </cell>
          <cell r="E443" t="str">
            <v>SOLDERING STATION HAND SET</v>
          </cell>
          <cell r="F443">
            <v>1</v>
          </cell>
          <cell r="G443">
            <v>35339</v>
          </cell>
          <cell r="H443">
            <v>8200</v>
          </cell>
        </row>
        <row r="444">
          <cell r="A444">
            <v>3400004567</v>
          </cell>
          <cell r="B444">
            <v>5800</v>
          </cell>
          <cell r="C444">
            <v>61107</v>
          </cell>
          <cell r="D444">
            <v>0</v>
          </cell>
          <cell r="E444" t="str">
            <v>PNEUMATIC SCREW DRIVER WITH BITS</v>
          </cell>
          <cell r="F444">
            <v>1</v>
          </cell>
          <cell r="G444">
            <v>35339</v>
          </cell>
          <cell r="H444">
            <v>38800</v>
          </cell>
        </row>
        <row r="445">
          <cell r="A445">
            <v>3400004568</v>
          </cell>
          <cell r="B445">
            <v>5800</v>
          </cell>
          <cell r="C445">
            <v>61107</v>
          </cell>
          <cell r="D445">
            <v>0</v>
          </cell>
          <cell r="E445" t="str">
            <v>STRIPPING DEVICE</v>
          </cell>
          <cell r="F445">
            <v>1</v>
          </cell>
          <cell r="G445">
            <v>35339</v>
          </cell>
          <cell r="H445">
            <v>80600</v>
          </cell>
        </row>
        <row r="446">
          <cell r="A446">
            <v>3400004569</v>
          </cell>
          <cell r="B446">
            <v>5800</v>
          </cell>
          <cell r="C446">
            <v>61107</v>
          </cell>
          <cell r="D446">
            <v>0</v>
          </cell>
          <cell r="E446" t="str">
            <v>STAMPING DEVICE</v>
          </cell>
          <cell r="F446">
            <v>1</v>
          </cell>
          <cell r="G446">
            <v>35339</v>
          </cell>
          <cell r="H446">
            <v>158600</v>
          </cell>
        </row>
        <row r="447">
          <cell r="A447">
            <v>3400004573</v>
          </cell>
          <cell r="B447">
            <v>5800</v>
          </cell>
          <cell r="C447">
            <v>61102</v>
          </cell>
          <cell r="D447">
            <v>0</v>
          </cell>
          <cell r="E447" t="str">
            <v>DRILLING MACHINE FOR BOARDS</v>
          </cell>
          <cell r="F447">
            <v>1</v>
          </cell>
          <cell r="G447">
            <v>35339</v>
          </cell>
          <cell r="H447">
            <v>14000</v>
          </cell>
        </row>
        <row r="448">
          <cell r="A448">
            <v>3400004595</v>
          </cell>
          <cell r="B448">
            <v>5800</v>
          </cell>
          <cell r="C448">
            <v>61150</v>
          </cell>
          <cell r="D448">
            <v>0</v>
          </cell>
          <cell r="E448" t="str">
            <v>COUNTING UNIT &amp; WINDING DEVICE</v>
          </cell>
          <cell r="F448">
            <v>1</v>
          </cell>
          <cell r="G448">
            <v>35339</v>
          </cell>
          <cell r="H448">
            <v>54800</v>
          </cell>
        </row>
        <row r="449">
          <cell r="A449">
            <v>3400004596</v>
          </cell>
          <cell r="B449">
            <v>5800</v>
          </cell>
          <cell r="C449">
            <v>61150</v>
          </cell>
          <cell r="D449">
            <v>0</v>
          </cell>
          <cell r="E449" t="str">
            <v>COUNTING UNIT &amp; WINDING DEVICE</v>
          </cell>
          <cell r="F449">
            <v>1</v>
          </cell>
          <cell r="G449">
            <v>35339</v>
          </cell>
          <cell r="H449">
            <v>54800</v>
          </cell>
        </row>
        <row r="450">
          <cell r="A450">
            <v>3400004597</v>
          </cell>
          <cell r="B450">
            <v>5800</v>
          </cell>
          <cell r="C450">
            <v>61150</v>
          </cell>
          <cell r="D450">
            <v>0</v>
          </cell>
          <cell r="E450" t="str">
            <v>MOUNTING UNIT &amp; WINDING DEVICE</v>
          </cell>
          <cell r="F450">
            <v>1</v>
          </cell>
          <cell r="G450">
            <v>35339</v>
          </cell>
          <cell r="H450">
            <v>65200</v>
          </cell>
        </row>
        <row r="451">
          <cell r="A451">
            <v>3400004599</v>
          </cell>
          <cell r="B451">
            <v>5800</v>
          </cell>
          <cell r="C451">
            <v>61107</v>
          </cell>
          <cell r="D451">
            <v>0</v>
          </cell>
          <cell r="E451" t="str">
            <v>TURN TABLE FOR FINAL ASSEMBLY</v>
          </cell>
          <cell r="F451">
            <v>1</v>
          </cell>
          <cell r="G451">
            <v>35339</v>
          </cell>
          <cell r="H451">
            <v>168200</v>
          </cell>
        </row>
        <row r="452">
          <cell r="A452">
            <v>3400004600</v>
          </cell>
          <cell r="B452">
            <v>5800</v>
          </cell>
          <cell r="C452">
            <v>61107</v>
          </cell>
          <cell r="D452">
            <v>0</v>
          </cell>
          <cell r="E452" t="str">
            <v>SEPARATOR FOR PSEUDO VECTORS</v>
          </cell>
          <cell r="F452">
            <v>1</v>
          </cell>
          <cell r="G452">
            <v>35339</v>
          </cell>
          <cell r="H452">
            <v>46700</v>
          </cell>
        </row>
        <row r="453">
          <cell r="A453">
            <v>3400004601</v>
          </cell>
          <cell r="B453">
            <v>5800</v>
          </cell>
          <cell r="C453">
            <v>61107</v>
          </cell>
          <cell r="D453">
            <v>0</v>
          </cell>
          <cell r="E453" t="str">
            <v>PULL OUT TOOL STANDARD</v>
          </cell>
          <cell r="F453">
            <v>1</v>
          </cell>
          <cell r="G453">
            <v>35339</v>
          </cell>
          <cell r="H453">
            <v>105500</v>
          </cell>
        </row>
        <row r="454">
          <cell r="A454">
            <v>3400004602</v>
          </cell>
          <cell r="B454">
            <v>5800</v>
          </cell>
          <cell r="C454">
            <v>61107</v>
          </cell>
          <cell r="D454">
            <v>0</v>
          </cell>
          <cell r="E454" t="str">
            <v>PULL-OUT TOOL FOR BROKEN BLADE CONTACTS</v>
          </cell>
          <cell r="F454">
            <v>1</v>
          </cell>
          <cell r="G454">
            <v>35339</v>
          </cell>
          <cell r="H454">
            <v>89400</v>
          </cell>
        </row>
        <row r="455">
          <cell r="A455">
            <v>3400004603</v>
          </cell>
          <cell r="B455">
            <v>5800</v>
          </cell>
          <cell r="C455">
            <v>61107</v>
          </cell>
          <cell r="D455">
            <v>0</v>
          </cell>
          <cell r="E455" t="str">
            <v>INSERT TOOL</v>
          </cell>
          <cell r="F455">
            <v>1</v>
          </cell>
          <cell r="G455">
            <v>35339</v>
          </cell>
          <cell r="H455">
            <v>37400</v>
          </cell>
        </row>
        <row r="456">
          <cell r="A456">
            <v>3400004606</v>
          </cell>
          <cell r="B456">
            <v>5800</v>
          </cell>
          <cell r="C456">
            <v>61107</v>
          </cell>
          <cell r="D456">
            <v>0</v>
          </cell>
          <cell r="E456" t="str">
            <v>MOUNTING DEVICE FOR RACK</v>
          </cell>
          <cell r="F456">
            <v>1</v>
          </cell>
          <cell r="G456">
            <v>35339</v>
          </cell>
          <cell r="H456">
            <v>520700</v>
          </cell>
        </row>
        <row r="457">
          <cell r="A457">
            <v>3400004607</v>
          </cell>
          <cell r="B457">
            <v>5800</v>
          </cell>
          <cell r="C457">
            <v>61108</v>
          </cell>
          <cell r="D457">
            <v>0</v>
          </cell>
          <cell r="E457" t="str">
            <v>PNEUMATIC SCREW DRIVER WITH BALANCER 5NM</v>
          </cell>
          <cell r="F457">
            <v>1</v>
          </cell>
          <cell r="G457">
            <v>35339</v>
          </cell>
          <cell r="H457">
            <v>56000</v>
          </cell>
        </row>
        <row r="458">
          <cell r="A458">
            <v>3400004608</v>
          </cell>
          <cell r="B458">
            <v>5800</v>
          </cell>
          <cell r="C458">
            <v>61107</v>
          </cell>
          <cell r="D458">
            <v>0</v>
          </cell>
          <cell r="E458" t="str">
            <v>PNEUMATIC SCREW DRIVER BALANCER 12NM</v>
          </cell>
          <cell r="F458">
            <v>1</v>
          </cell>
          <cell r="G458">
            <v>35339</v>
          </cell>
          <cell r="H458">
            <v>109900</v>
          </cell>
        </row>
        <row r="459">
          <cell r="A459">
            <v>3400004609</v>
          </cell>
          <cell r="B459">
            <v>5800</v>
          </cell>
          <cell r="C459">
            <v>61107</v>
          </cell>
          <cell r="D459">
            <v>0</v>
          </cell>
          <cell r="E459" t="str">
            <v>PNEUMATIC SCREW DRIVER WITH BALANCER 5NM</v>
          </cell>
          <cell r="F459">
            <v>1</v>
          </cell>
          <cell r="G459">
            <v>35339</v>
          </cell>
          <cell r="H459">
            <v>74400</v>
          </cell>
        </row>
        <row r="460">
          <cell r="A460">
            <v>3400004610</v>
          </cell>
          <cell r="B460">
            <v>5800</v>
          </cell>
          <cell r="C460">
            <v>61107</v>
          </cell>
          <cell r="D460">
            <v>0</v>
          </cell>
          <cell r="E460" t="str">
            <v>PNEUMATIC SCREW DRIVER WITH BALANCER 20N</v>
          </cell>
          <cell r="F460">
            <v>1</v>
          </cell>
          <cell r="G460">
            <v>35339</v>
          </cell>
          <cell r="H460">
            <v>109900</v>
          </cell>
        </row>
        <row r="461">
          <cell r="A461">
            <v>3400004611</v>
          </cell>
          <cell r="B461">
            <v>5800</v>
          </cell>
          <cell r="C461">
            <v>61108</v>
          </cell>
          <cell r="D461">
            <v>0</v>
          </cell>
          <cell r="E461" t="str">
            <v>MOUNTING DEVICE L03</v>
          </cell>
          <cell r="F461">
            <v>1</v>
          </cell>
          <cell r="G461">
            <v>35339</v>
          </cell>
          <cell r="H461">
            <v>870000</v>
          </cell>
        </row>
        <row r="462">
          <cell r="A462">
            <v>3400004612</v>
          </cell>
          <cell r="B462">
            <v>5800</v>
          </cell>
          <cell r="C462">
            <v>61107</v>
          </cell>
          <cell r="D462">
            <v>0</v>
          </cell>
          <cell r="E462" t="str">
            <v>PNEUMATIC SCREW DRIVER 12NM</v>
          </cell>
          <cell r="F462">
            <v>1</v>
          </cell>
          <cell r="G462">
            <v>35339</v>
          </cell>
          <cell r="H462">
            <v>87000</v>
          </cell>
        </row>
        <row r="463">
          <cell r="A463">
            <v>3400004613</v>
          </cell>
          <cell r="B463">
            <v>5800</v>
          </cell>
          <cell r="C463">
            <v>61107</v>
          </cell>
          <cell r="D463">
            <v>0</v>
          </cell>
          <cell r="E463" t="str">
            <v>PNEUMATIC SCREW DRIVE 1.6NM</v>
          </cell>
          <cell r="F463">
            <v>1</v>
          </cell>
          <cell r="G463">
            <v>35339</v>
          </cell>
          <cell r="H463">
            <v>30300</v>
          </cell>
        </row>
        <row r="464">
          <cell r="A464">
            <v>3400004637</v>
          </cell>
          <cell r="B464">
            <v>5800</v>
          </cell>
          <cell r="C464">
            <v>61112</v>
          </cell>
          <cell r="D464">
            <v>0</v>
          </cell>
          <cell r="E464" t="str">
            <v>DESOLDERING STATION</v>
          </cell>
          <cell r="F464">
            <v>1</v>
          </cell>
          <cell r="G464">
            <v>35339</v>
          </cell>
          <cell r="H464">
            <v>41600</v>
          </cell>
        </row>
        <row r="465">
          <cell r="A465">
            <v>3400004638</v>
          </cell>
          <cell r="B465">
            <v>5800</v>
          </cell>
          <cell r="C465">
            <v>61112</v>
          </cell>
          <cell r="D465">
            <v>0</v>
          </cell>
          <cell r="E465" t="str">
            <v>DESOLDERING STATION</v>
          </cell>
          <cell r="F465">
            <v>1</v>
          </cell>
          <cell r="G465">
            <v>35339</v>
          </cell>
          <cell r="H465">
            <v>41600</v>
          </cell>
        </row>
        <row r="466">
          <cell r="A466">
            <v>3400004639</v>
          </cell>
          <cell r="B466">
            <v>5800</v>
          </cell>
          <cell r="C466">
            <v>61102</v>
          </cell>
          <cell r="D466">
            <v>0</v>
          </cell>
          <cell r="E466" t="str">
            <v>SOLDERING STATION</v>
          </cell>
          <cell r="F466">
            <v>1</v>
          </cell>
          <cell r="G466">
            <v>35339</v>
          </cell>
          <cell r="H466">
            <v>9600</v>
          </cell>
        </row>
        <row r="467">
          <cell r="A467">
            <v>3400004640</v>
          </cell>
          <cell r="B467">
            <v>5800</v>
          </cell>
          <cell r="C467">
            <v>61111</v>
          </cell>
          <cell r="D467">
            <v>0</v>
          </cell>
          <cell r="E467" t="str">
            <v>SOLDERING STATION</v>
          </cell>
          <cell r="F467">
            <v>1</v>
          </cell>
          <cell r="G467">
            <v>35339</v>
          </cell>
          <cell r="H467">
            <v>8200</v>
          </cell>
        </row>
        <row r="468">
          <cell r="A468">
            <v>3400004641</v>
          </cell>
          <cell r="B468">
            <v>5800</v>
          </cell>
          <cell r="C468">
            <v>61112</v>
          </cell>
          <cell r="D468">
            <v>0</v>
          </cell>
          <cell r="E468" t="str">
            <v>SOLDERING STATION</v>
          </cell>
          <cell r="F468">
            <v>1</v>
          </cell>
          <cell r="G468">
            <v>35339</v>
          </cell>
          <cell r="H468">
            <v>8200</v>
          </cell>
        </row>
        <row r="469">
          <cell r="A469">
            <v>3400004642</v>
          </cell>
          <cell r="B469">
            <v>5800</v>
          </cell>
          <cell r="C469">
            <v>61111</v>
          </cell>
          <cell r="D469">
            <v>0</v>
          </cell>
          <cell r="E469" t="str">
            <v>SOLDERING STATION</v>
          </cell>
          <cell r="F469">
            <v>1</v>
          </cell>
          <cell r="G469">
            <v>35339</v>
          </cell>
          <cell r="H469">
            <v>8200</v>
          </cell>
        </row>
        <row r="470">
          <cell r="A470">
            <v>3400004643</v>
          </cell>
          <cell r="B470">
            <v>5800</v>
          </cell>
          <cell r="C470">
            <v>61112</v>
          </cell>
          <cell r="D470">
            <v>0</v>
          </cell>
          <cell r="E470" t="str">
            <v>SOLDERING STATION</v>
          </cell>
          <cell r="F470">
            <v>1</v>
          </cell>
          <cell r="G470">
            <v>35339</v>
          </cell>
          <cell r="H470">
            <v>8200</v>
          </cell>
        </row>
        <row r="471">
          <cell r="A471">
            <v>3400004795</v>
          </cell>
          <cell r="B471">
            <v>5800</v>
          </cell>
          <cell r="C471">
            <v>61203</v>
          </cell>
          <cell r="D471">
            <v>0</v>
          </cell>
          <cell r="E471" t="str">
            <v>VERNIER CALIPER ELECTRONIC MITUTOYO</v>
          </cell>
          <cell r="F471">
            <v>1</v>
          </cell>
          <cell r="G471">
            <v>35339</v>
          </cell>
          <cell r="H471">
            <v>1900</v>
          </cell>
        </row>
        <row r="472">
          <cell r="A472">
            <v>3400003817</v>
          </cell>
          <cell r="B472">
            <v>5800</v>
          </cell>
          <cell r="C472">
            <v>61150</v>
          </cell>
          <cell r="D472">
            <v>0</v>
          </cell>
          <cell r="E472" t="str">
            <v>TROLLEY FOR STORAGE OF C240 BAR</v>
          </cell>
          <cell r="F472">
            <v>1</v>
          </cell>
          <cell r="G472">
            <v>35615</v>
          </cell>
          <cell r="H472">
            <v>7035</v>
          </cell>
        </row>
        <row r="473">
          <cell r="A473">
            <v>3400003818</v>
          </cell>
          <cell r="B473">
            <v>5800</v>
          </cell>
          <cell r="C473">
            <v>61150</v>
          </cell>
          <cell r="D473">
            <v>0</v>
          </cell>
          <cell r="E473" t="str">
            <v>TROLLEY FOR STORAGE OF C240 BAR</v>
          </cell>
          <cell r="F473">
            <v>1</v>
          </cell>
          <cell r="G473">
            <v>35615</v>
          </cell>
          <cell r="H473">
            <v>7035</v>
          </cell>
        </row>
        <row r="474">
          <cell r="A474">
            <v>3400003798</v>
          </cell>
          <cell r="B474">
            <v>5800</v>
          </cell>
          <cell r="C474">
            <v>61100</v>
          </cell>
          <cell r="D474">
            <v>0</v>
          </cell>
          <cell r="E474" t="str">
            <v>VERTICAL CAROUSEL</v>
          </cell>
          <cell r="F474">
            <v>1</v>
          </cell>
          <cell r="G474">
            <v>35677</v>
          </cell>
          <cell r="H474">
            <v>800800</v>
          </cell>
        </row>
        <row r="475">
          <cell r="A475">
            <v>3400003826</v>
          </cell>
          <cell r="B475">
            <v>5800</v>
          </cell>
          <cell r="C475">
            <v>61155</v>
          </cell>
          <cell r="D475">
            <v>0</v>
          </cell>
          <cell r="E475" t="str">
            <v>TOOL C39324-A9476-B3 COMB</v>
          </cell>
          <cell r="F475">
            <v>1</v>
          </cell>
          <cell r="G475">
            <v>35689</v>
          </cell>
          <cell r="H475">
            <v>57500</v>
          </cell>
        </row>
        <row r="476">
          <cell r="A476">
            <v>3400003827</v>
          </cell>
          <cell r="B476">
            <v>5800</v>
          </cell>
          <cell r="C476">
            <v>61155</v>
          </cell>
          <cell r="D476">
            <v>0</v>
          </cell>
          <cell r="E476" t="str">
            <v>TRANSMISSION RACK 2GHZ</v>
          </cell>
          <cell r="F476">
            <v>1</v>
          </cell>
          <cell r="G476">
            <v>35689</v>
          </cell>
          <cell r="H476">
            <v>17250</v>
          </cell>
        </row>
        <row r="477">
          <cell r="A477">
            <v>3400003828</v>
          </cell>
          <cell r="B477">
            <v>5800</v>
          </cell>
          <cell r="C477">
            <v>61155</v>
          </cell>
          <cell r="D477">
            <v>0</v>
          </cell>
          <cell r="E477" t="str">
            <v>TOOL C39324-A96-B291 COMB</v>
          </cell>
          <cell r="F477">
            <v>1</v>
          </cell>
          <cell r="G477">
            <v>35689</v>
          </cell>
          <cell r="H477">
            <v>18400</v>
          </cell>
        </row>
        <row r="478">
          <cell r="A478">
            <v>3400003632</v>
          </cell>
          <cell r="B478">
            <v>5800</v>
          </cell>
          <cell r="C478">
            <v>61206</v>
          </cell>
          <cell r="D478">
            <v>0</v>
          </cell>
          <cell r="E478" t="str">
            <v>PRESS BRAKE HFBO 170.3 WITH ACCS.-KHAN</v>
          </cell>
          <cell r="F478">
            <v>1</v>
          </cell>
          <cell r="G478">
            <v>35452</v>
          </cell>
          <cell r="H478">
            <v>6095258</v>
          </cell>
        </row>
        <row r="479">
          <cell r="A479">
            <v>3400003633</v>
          </cell>
          <cell r="B479">
            <v>5800</v>
          </cell>
          <cell r="C479">
            <v>61154</v>
          </cell>
          <cell r="D479">
            <v>0</v>
          </cell>
          <cell r="E479" t="str">
            <v>CAD DATA FOR SLMA:FPE</v>
          </cell>
          <cell r="F479">
            <v>1</v>
          </cell>
          <cell r="G479">
            <v>35452</v>
          </cell>
          <cell r="H479">
            <v>70661</v>
          </cell>
        </row>
        <row r="480">
          <cell r="A480">
            <v>3400003738</v>
          </cell>
          <cell r="B480">
            <v>5800</v>
          </cell>
          <cell r="C480">
            <v>61101</v>
          </cell>
          <cell r="D480">
            <v>0</v>
          </cell>
          <cell r="E480" t="str">
            <v>SIPAC CONNECTOR ASSY. DEVICE HAP103</v>
          </cell>
          <cell r="F480">
            <v>1</v>
          </cell>
          <cell r="G480">
            <v>35453</v>
          </cell>
          <cell r="H480">
            <v>1698007.45</v>
          </cell>
        </row>
        <row r="481">
          <cell r="A481">
            <v>3400003833</v>
          </cell>
          <cell r="B481">
            <v>5801</v>
          </cell>
          <cell r="C481">
            <v>61102</v>
          </cell>
          <cell r="D481">
            <v>0</v>
          </cell>
          <cell r="E481" t="str">
            <v>FEEDER MODULE 1*16MM TAPE</v>
          </cell>
          <cell r="F481">
            <v>1</v>
          </cell>
          <cell r="G481">
            <v>35521</v>
          </cell>
          <cell r="H481">
            <v>609162.11</v>
          </cell>
        </row>
        <row r="482">
          <cell r="A482">
            <v>3400002775</v>
          </cell>
          <cell r="B482">
            <v>5801</v>
          </cell>
          <cell r="C482">
            <v>61157</v>
          </cell>
          <cell r="D482">
            <v>0</v>
          </cell>
          <cell r="E482" t="str">
            <v>HEAT EXCHANGER UNIT WITH ITS ACCES</v>
          </cell>
          <cell r="F482">
            <v>1</v>
          </cell>
          <cell r="G482">
            <v>35339</v>
          </cell>
          <cell r="H482">
            <v>10900</v>
          </cell>
        </row>
        <row r="483">
          <cell r="A483">
            <v>3400002776</v>
          </cell>
          <cell r="B483">
            <v>5801</v>
          </cell>
          <cell r="C483">
            <v>61206</v>
          </cell>
          <cell r="D483">
            <v>0</v>
          </cell>
          <cell r="E483" t="str">
            <v>AIR COOLER (SYMPHONY K-3000)</v>
          </cell>
          <cell r="F483">
            <v>1</v>
          </cell>
          <cell r="G483">
            <v>35339</v>
          </cell>
          <cell r="H483">
            <v>4300</v>
          </cell>
        </row>
        <row r="484">
          <cell r="A484">
            <v>3400002777</v>
          </cell>
          <cell r="B484">
            <v>5801</v>
          </cell>
          <cell r="C484">
            <v>61161</v>
          </cell>
          <cell r="D484">
            <v>0</v>
          </cell>
          <cell r="E484" t="str">
            <v>COMPACT DISC PLAYER</v>
          </cell>
          <cell r="F484">
            <v>1</v>
          </cell>
          <cell r="G484">
            <v>35339</v>
          </cell>
          <cell r="H484">
            <v>3700</v>
          </cell>
        </row>
        <row r="485">
          <cell r="A485">
            <v>3400002778</v>
          </cell>
          <cell r="B485">
            <v>5801</v>
          </cell>
          <cell r="C485">
            <v>61161</v>
          </cell>
          <cell r="D485">
            <v>0</v>
          </cell>
          <cell r="E485" t="str">
            <v>GEYSER (50 LITRES)</v>
          </cell>
          <cell r="F485">
            <v>1</v>
          </cell>
          <cell r="G485">
            <v>35339</v>
          </cell>
          <cell r="H485">
            <v>4100</v>
          </cell>
        </row>
        <row r="486">
          <cell r="A486">
            <v>3400002779</v>
          </cell>
          <cell r="B486">
            <v>5801</v>
          </cell>
          <cell r="C486">
            <v>61161</v>
          </cell>
          <cell r="D486">
            <v>0</v>
          </cell>
          <cell r="E486" t="str">
            <v>GEYSER (50 LITRES)</v>
          </cell>
          <cell r="F486">
            <v>1</v>
          </cell>
          <cell r="G486">
            <v>35339</v>
          </cell>
          <cell r="H486">
            <v>4100</v>
          </cell>
        </row>
        <row r="487">
          <cell r="A487">
            <v>3400002780</v>
          </cell>
          <cell r="B487">
            <v>5801</v>
          </cell>
          <cell r="C487">
            <v>61206</v>
          </cell>
          <cell r="D487">
            <v>0</v>
          </cell>
          <cell r="E487" t="str">
            <v>INVERTOR (500 WATT)</v>
          </cell>
          <cell r="F487">
            <v>1</v>
          </cell>
          <cell r="G487">
            <v>35339</v>
          </cell>
          <cell r="H487">
            <v>3300</v>
          </cell>
        </row>
        <row r="488">
          <cell r="A488">
            <v>3400002781</v>
          </cell>
          <cell r="B488">
            <v>5801</v>
          </cell>
          <cell r="C488">
            <v>61206</v>
          </cell>
          <cell r="D488">
            <v>0</v>
          </cell>
          <cell r="E488" t="str">
            <v>INVERTOR (500 WATT)</v>
          </cell>
          <cell r="F488">
            <v>1</v>
          </cell>
          <cell r="G488">
            <v>35339</v>
          </cell>
          <cell r="H488">
            <v>3300</v>
          </cell>
        </row>
        <row r="489">
          <cell r="A489">
            <v>3400002782</v>
          </cell>
          <cell r="B489">
            <v>5801</v>
          </cell>
          <cell r="C489">
            <v>61206</v>
          </cell>
          <cell r="D489">
            <v>0</v>
          </cell>
          <cell r="E489" t="str">
            <v>LASER POINTER TORCH</v>
          </cell>
          <cell r="F489">
            <v>1</v>
          </cell>
          <cell r="G489">
            <v>35339</v>
          </cell>
          <cell r="H489">
            <v>5400</v>
          </cell>
        </row>
        <row r="490">
          <cell r="A490">
            <v>3400002783</v>
          </cell>
          <cell r="B490">
            <v>5801</v>
          </cell>
          <cell r="C490">
            <v>61162</v>
          </cell>
          <cell r="D490">
            <v>0</v>
          </cell>
          <cell r="E490" t="str">
            <v>OVERHEAD PROJECTOR</v>
          </cell>
          <cell r="F490">
            <v>1</v>
          </cell>
          <cell r="G490">
            <v>35339</v>
          </cell>
          <cell r="H490">
            <v>15500</v>
          </cell>
        </row>
        <row r="491">
          <cell r="A491">
            <v>3400002784</v>
          </cell>
          <cell r="B491">
            <v>5801</v>
          </cell>
          <cell r="C491">
            <v>61200</v>
          </cell>
          <cell r="D491">
            <v>0</v>
          </cell>
          <cell r="E491" t="str">
            <v>SOFT MUSIC &amp; PA SYSTEM</v>
          </cell>
          <cell r="F491">
            <v>1</v>
          </cell>
          <cell r="G491">
            <v>35339</v>
          </cell>
          <cell r="H491">
            <v>44300</v>
          </cell>
        </row>
        <row r="492">
          <cell r="A492">
            <v>3400002801</v>
          </cell>
          <cell r="B492">
            <v>5801</v>
          </cell>
          <cell r="C492">
            <v>61206</v>
          </cell>
          <cell r="D492">
            <v>0</v>
          </cell>
          <cell r="E492" t="str">
            <v>HEAVY DUTY BATTERY</v>
          </cell>
          <cell r="F492">
            <v>1</v>
          </cell>
          <cell r="G492">
            <v>35339</v>
          </cell>
          <cell r="H492">
            <v>15800</v>
          </cell>
        </row>
        <row r="493">
          <cell r="A493">
            <v>3400002803</v>
          </cell>
          <cell r="B493">
            <v>5801</v>
          </cell>
          <cell r="C493">
            <v>61153</v>
          </cell>
          <cell r="D493">
            <v>0</v>
          </cell>
          <cell r="E493" t="str">
            <v>SOLDERING DESOLDERINS STATION</v>
          </cell>
          <cell r="F493">
            <v>1</v>
          </cell>
          <cell r="G493">
            <v>35339</v>
          </cell>
          <cell r="H493">
            <v>9500</v>
          </cell>
        </row>
        <row r="494">
          <cell r="A494">
            <v>3400002805</v>
          </cell>
          <cell r="B494">
            <v>5801</v>
          </cell>
          <cell r="C494">
            <v>61206</v>
          </cell>
          <cell r="D494">
            <v>0</v>
          </cell>
          <cell r="E494" t="str">
            <v>GPIB CARD AND SOFTWARE</v>
          </cell>
          <cell r="F494">
            <v>1</v>
          </cell>
          <cell r="G494">
            <v>35339</v>
          </cell>
          <cell r="H494">
            <v>5600</v>
          </cell>
        </row>
        <row r="495">
          <cell r="A495">
            <v>3400002807</v>
          </cell>
          <cell r="B495">
            <v>5801</v>
          </cell>
          <cell r="C495">
            <v>61151</v>
          </cell>
          <cell r="D495">
            <v>0</v>
          </cell>
          <cell r="E495" t="str">
            <v>PHILIPS MAKE MODEL PM 2718</v>
          </cell>
          <cell r="F495">
            <v>1</v>
          </cell>
          <cell r="G495">
            <v>35339</v>
          </cell>
          <cell r="H495">
            <v>5600</v>
          </cell>
        </row>
        <row r="496">
          <cell r="A496">
            <v>3400002808</v>
          </cell>
          <cell r="B496">
            <v>5801</v>
          </cell>
          <cell r="C496">
            <v>61206</v>
          </cell>
          <cell r="D496">
            <v>0</v>
          </cell>
          <cell r="E496" t="str">
            <v>AUTOMATIC TEST EQUIPMENT</v>
          </cell>
          <cell r="F496">
            <v>1</v>
          </cell>
          <cell r="G496">
            <v>35339</v>
          </cell>
          <cell r="H496">
            <v>154900</v>
          </cell>
        </row>
        <row r="497">
          <cell r="A497">
            <v>3400002809</v>
          </cell>
          <cell r="B497">
            <v>5801</v>
          </cell>
          <cell r="C497">
            <v>61155</v>
          </cell>
          <cell r="D497">
            <v>0</v>
          </cell>
          <cell r="E497" t="str">
            <v>PC AT 286</v>
          </cell>
          <cell r="F497">
            <v>1</v>
          </cell>
          <cell r="G497">
            <v>35339</v>
          </cell>
          <cell r="H497">
            <v>24800</v>
          </cell>
        </row>
        <row r="498">
          <cell r="A498">
            <v>3400002810</v>
          </cell>
          <cell r="B498">
            <v>5801</v>
          </cell>
          <cell r="C498">
            <v>61151</v>
          </cell>
          <cell r="D498">
            <v>0</v>
          </cell>
          <cell r="E498" t="str">
            <v>LONGITUDINAL BALANCE TESTER</v>
          </cell>
          <cell r="F498">
            <v>1</v>
          </cell>
          <cell r="G498">
            <v>35339</v>
          </cell>
          <cell r="H498">
            <v>4600</v>
          </cell>
        </row>
        <row r="499">
          <cell r="A499">
            <v>3400002811</v>
          </cell>
          <cell r="B499">
            <v>5801</v>
          </cell>
          <cell r="C499">
            <v>61112</v>
          </cell>
          <cell r="D499">
            <v>0</v>
          </cell>
          <cell r="E499" t="str">
            <v>OSCILLOSCOPE 100MHZ MODEL PM</v>
          </cell>
          <cell r="F499">
            <v>1</v>
          </cell>
          <cell r="G499">
            <v>35339</v>
          </cell>
          <cell r="H499">
            <v>50800</v>
          </cell>
        </row>
        <row r="500">
          <cell r="A500">
            <v>3400002812</v>
          </cell>
          <cell r="B500">
            <v>5801</v>
          </cell>
          <cell r="C500">
            <v>61206</v>
          </cell>
          <cell r="D500">
            <v>0</v>
          </cell>
          <cell r="E500" t="str">
            <v>SYSTRONICS 20MHZ PULSE</v>
          </cell>
          <cell r="F500">
            <v>1</v>
          </cell>
          <cell r="G500">
            <v>35339</v>
          </cell>
          <cell r="H500">
            <v>14200</v>
          </cell>
        </row>
        <row r="501">
          <cell r="A501">
            <v>3400002813</v>
          </cell>
          <cell r="B501">
            <v>5801</v>
          </cell>
          <cell r="C501">
            <v>61206</v>
          </cell>
          <cell r="D501">
            <v>0</v>
          </cell>
          <cell r="E501" t="str">
            <v>PROGRAMMER KIT</v>
          </cell>
          <cell r="F501">
            <v>1</v>
          </cell>
          <cell r="G501">
            <v>35339</v>
          </cell>
          <cell r="H501">
            <v>12600</v>
          </cell>
        </row>
        <row r="502">
          <cell r="A502">
            <v>3400002815</v>
          </cell>
          <cell r="B502">
            <v>5801</v>
          </cell>
          <cell r="C502">
            <v>61100</v>
          </cell>
          <cell r="D502">
            <v>0</v>
          </cell>
          <cell r="E502" t="str">
            <v>DEGASSING OVEN</v>
          </cell>
          <cell r="F502">
            <v>1</v>
          </cell>
          <cell r="G502">
            <v>35339</v>
          </cell>
          <cell r="H502">
            <v>70000</v>
          </cell>
        </row>
        <row r="503">
          <cell r="A503">
            <v>3400002819</v>
          </cell>
          <cell r="B503">
            <v>5801</v>
          </cell>
          <cell r="C503">
            <v>61157</v>
          </cell>
          <cell r="D503">
            <v>0</v>
          </cell>
          <cell r="E503" t="str">
            <v>WATER TREATMENT PLANT</v>
          </cell>
          <cell r="F503">
            <v>1</v>
          </cell>
          <cell r="G503">
            <v>35339</v>
          </cell>
          <cell r="H503">
            <v>78000</v>
          </cell>
        </row>
        <row r="504">
          <cell r="A504">
            <v>3400002820</v>
          </cell>
          <cell r="B504">
            <v>5801</v>
          </cell>
          <cell r="C504">
            <v>61157</v>
          </cell>
          <cell r="D504">
            <v>0</v>
          </cell>
          <cell r="E504" t="str">
            <v>PNEUMATIC LINE</v>
          </cell>
          <cell r="F504">
            <v>1</v>
          </cell>
          <cell r="G504">
            <v>35339</v>
          </cell>
          <cell r="H504">
            <v>38000</v>
          </cell>
        </row>
        <row r="505">
          <cell r="A505">
            <v>3400002821</v>
          </cell>
          <cell r="B505">
            <v>5801</v>
          </cell>
          <cell r="C505">
            <v>61157</v>
          </cell>
          <cell r="D505">
            <v>0</v>
          </cell>
          <cell r="E505" t="str">
            <v>COMPRESSED AIR DRYER</v>
          </cell>
          <cell r="F505">
            <v>1</v>
          </cell>
          <cell r="G505">
            <v>35339</v>
          </cell>
          <cell r="H505">
            <v>34600</v>
          </cell>
        </row>
        <row r="506">
          <cell r="A506">
            <v>3400002822</v>
          </cell>
          <cell r="B506">
            <v>5801</v>
          </cell>
          <cell r="C506">
            <v>61115</v>
          </cell>
          <cell r="D506">
            <v>0</v>
          </cell>
          <cell r="E506" t="str">
            <v>PIGMY HYDRAULIC PALLET TRUCK</v>
          </cell>
          <cell r="F506">
            <v>1</v>
          </cell>
          <cell r="G506">
            <v>35339</v>
          </cell>
          <cell r="H506">
            <v>5500</v>
          </cell>
        </row>
        <row r="507">
          <cell r="A507">
            <v>3400002823</v>
          </cell>
          <cell r="B507">
            <v>5801</v>
          </cell>
          <cell r="C507">
            <v>61115</v>
          </cell>
          <cell r="D507">
            <v>0</v>
          </cell>
          <cell r="E507" t="str">
            <v>PIGMY HYDRAULIC PALLET TRUCK</v>
          </cell>
          <cell r="F507">
            <v>1</v>
          </cell>
          <cell r="G507">
            <v>35339</v>
          </cell>
          <cell r="H507">
            <v>5500</v>
          </cell>
        </row>
        <row r="508">
          <cell r="A508">
            <v>3400002832</v>
          </cell>
          <cell r="B508">
            <v>5801</v>
          </cell>
          <cell r="C508">
            <v>61151</v>
          </cell>
          <cell r="D508">
            <v>0</v>
          </cell>
          <cell r="E508" t="str">
            <v>UDEY MAKE TYPE DHT 5 HIPOTTESTER</v>
          </cell>
          <cell r="F508">
            <v>1</v>
          </cell>
          <cell r="G508">
            <v>35339</v>
          </cell>
          <cell r="H508">
            <v>3200</v>
          </cell>
        </row>
        <row r="509">
          <cell r="A509">
            <v>3400002835</v>
          </cell>
          <cell r="B509">
            <v>5801</v>
          </cell>
          <cell r="C509">
            <v>61157</v>
          </cell>
          <cell r="D509">
            <v>0</v>
          </cell>
          <cell r="E509" t="str">
            <v>ELECTRIC DRILL MACHINE</v>
          </cell>
          <cell r="F509">
            <v>1</v>
          </cell>
          <cell r="G509">
            <v>35339</v>
          </cell>
          <cell r="H509">
            <v>3200</v>
          </cell>
        </row>
        <row r="510">
          <cell r="A510">
            <v>3400002837</v>
          </cell>
          <cell r="B510">
            <v>5801</v>
          </cell>
          <cell r="C510">
            <v>61150</v>
          </cell>
          <cell r="D510">
            <v>0</v>
          </cell>
          <cell r="E510" t="str">
            <v>ELECTRONIC COMPUTER COUNTER</v>
          </cell>
          <cell r="F510">
            <v>1</v>
          </cell>
          <cell r="G510">
            <v>35339</v>
          </cell>
          <cell r="H510">
            <v>57100</v>
          </cell>
        </row>
        <row r="511">
          <cell r="A511">
            <v>3400002840</v>
          </cell>
          <cell r="B511">
            <v>5801</v>
          </cell>
          <cell r="C511">
            <v>61206</v>
          </cell>
          <cell r="D511">
            <v>0</v>
          </cell>
          <cell r="E511" t="str">
            <v>TORQUE SCRENDRIVER M3 M4</v>
          </cell>
          <cell r="F511">
            <v>1</v>
          </cell>
          <cell r="G511">
            <v>35339</v>
          </cell>
          <cell r="H511">
            <v>15600</v>
          </cell>
        </row>
        <row r="512">
          <cell r="A512">
            <v>3400002841</v>
          </cell>
          <cell r="B512">
            <v>5801</v>
          </cell>
          <cell r="C512">
            <v>61206</v>
          </cell>
          <cell r="D512">
            <v>0</v>
          </cell>
          <cell r="E512" t="str">
            <v>TORQUE SCRENDRIVER M3 M4</v>
          </cell>
          <cell r="F512">
            <v>1</v>
          </cell>
          <cell r="G512">
            <v>35339</v>
          </cell>
          <cell r="H512">
            <v>15600</v>
          </cell>
        </row>
        <row r="513">
          <cell r="A513">
            <v>3400002842</v>
          </cell>
          <cell r="B513">
            <v>5801</v>
          </cell>
          <cell r="C513">
            <v>61206</v>
          </cell>
          <cell r="D513">
            <v>0</v>
          </cell>
          <cell r="E513" t="str">
            <v>UNIVERSAL COUNTER</v>
          </cell>
          <cell r="F513">
            <v>1</v>
          </cell>
          <cell r="G513">
            <v>35339</v>
          </cell>
          <cell r="H513">
            <v>15800</v>
          </cell>
        </row>
        <row r="514">
          <cell r="A514">
            <v>3400002843</v>
          </cell>
          <cell r="B514">
            <v>5801</v>
          </cell>
          <cell r="C514">
            <v>61206</v>
          </cell>
          <cell r="D514">
            <v>0</v>
          </cell>
          <cell r="E514" t="str">
            <v>TEST ADAPTER &amp; SOFTWARE</v>
          </cell>
          <cell r="F514">
            <v>1</v>
          </cell>
          <cell r="G514">
            <v>35339</v>
          </cell>
          <cell r="H514">
            <v>176000</v>
          </cell>
        </row>
        <row r="515">
          <cell r="A515">
            <v>3400002844</v>
          </cell>
          <cell r="B515">
            <v>5801</v>
          </cell>
          <cell r="C515">
            <v>61206</v>
          </cell>
          <cell r="D515">
            <v>0</v>
          </cell>
          <cell r="E515" t="str">
            <v>TEST EQUIPMENT FOR POWER SUPPLY</v>
          </cell>
          <cell r="F515">
            <v>1</v>
          </cell>
          <cell r="G515">
            <v>35339</v>
          </cell>
          <cell r="H515">
            <v>71900</v>
          </cell>
        </row>
        <row r="516">
          <cell r="A516">
            <v>3400002845</v>
          </cell>
          <cell r="B516">
            <v>5801</v>
          </cell>
          <cell r="C516">
            <v>61101</v>
          </cell>
          <cell r="D516">
            <v>0</v>
          </cell>
          <cell r="E516" t="str">
            <v>SEMI AUTO POPU MACH 6NOS &amp; A071,C042,C05</v>
          </cell>
          <cell r="F516">
            <v>1</v>
          </cell>
          <cell r="G516">
            <v>35339</v>
          </cell>
          <cell r="H516">
            <v>4393200</v>
          </cell>
        </row>
        <row r="517">
          <cell r="A517">
            <v>3400002846</v>
          </cell>
          <cell r="B517">
            <v>5801</v>
          </cell>
          <cell r="C517">
            <v>61100</v>
          </cell>
          <cell r="D517">
            <v>0</v>
          </cell>
          <cell r="E517" t="str">
            <v>AUTOMATIC LEAD COMP FORMING DEVICE SBA80</v>
          </cell>
          <cell r="F517">
            <v>1</v>
          </cell>
          <cell r="G517">
            <v>35339</v>
          </cell>
          <cell r="H517">
            <v>313600</v>
          </cell>
        </row>
        <row r="518">
          <cell r="A518">
            <v>3400002847</v>
          </cell>
          <cell r="B518">
            <v>5801</v>
          </cell>
          <cell r="C518">
            <v>61100</v>
          </cell>
          <cell r="D518">
            <v>0</v>
          </cell>
          <cell r="E518" t="str">
            <v>COMPONENT PREP RCD CUTTER</v>
          </cell>
          <cell r="F518">
            <v>1</v>
          </cell>
          <cell r="G518">
            <v>35339</v>
          </cell>
          <cell r="H518">
            <v>253100</v>
          </cell>
        </row>
        <row r="519">
          <cell r="A519">
            <v>3400002848</v>
          </cell>
          <cell r="B519">
            <v>5801</v>
          </cell>
          <cell r="C519">
            <v>61206</v>
          </cell>
          <cell r="D519">
            <v>0</v>
          </cell>
          <cell r="E519" t="str">
            <v>2900 PROGRAMMING SYSTEM</v>
          </cell>
          <cell r="F519">
            <v>1</v>
          </cell>
          <cell r="G519">
            <v>35339</v>
          </cell>
          <cell r="H519">
            <v>293400</v>
          </cell>
        </row>
        <row r="520">
          <cell r="A520">
            <v>3400002849</v>
          </cell>
          <cell r="B520">
            <v>5801</v>
          </cell>
          <cell r="C520">
            <v>61157</v>
          </cell>
          <cell r="D520">
            <v>0</v>
          </cell>
          <cell r="E520" t="str">
            <v>AIR COMPRESSOR &amp; MOISTERER</v>
          </cell>
          <cell r="F520">
            <v>1</v>
          </cell>
          <cell r="G520">
            <v>35339</v>
          </cell>
          <cell r="H520">
            <v>15800</v>
          </cell>
        </row>
        <row r="521">
          <cell r="A521">
            <v>3400002851</v>
          </cell>
          <cell r="B521">
            <v>5801</v>
          </cell>
          <cell r="C521">
            <v>61151</v>
          </cell>
          <cell r="D521">
            <v>0</v>
          </cell>
          <cell r="E521" t="str">
            <v>LCR SORTESTER</v>
          </cell>
          <cell r="F521">
            <v>2</v>
          </cell>
          <cell r="G521">
            <v>35339</v>
          </cell>
          <cell r="H521">
            <v>10400</v>
          </cell>
        </row>
        <row r="522">
          <cell r="A522">
            <v>3400002859</v>
          </cell>
          <cell r="B522">
            <v>5801</v>
          </cell>
          <cell r="C522">
            <v>61150</v>
          </cell>
          <cell r="D522">
            <v>0</v>
          </cell>
          <cell r="E522" t="str">
            <v>ELECTRONIC DEIGHING MACHINE</v>
          </cell>
          <cell r="F522">
            <v>1</v>
          </cell>
          <cell r="G522">
            <v>35339</v>
          </cell>
          <cell r="H522">
            <v>7700</v>
          </cell>
        </row>
        <row r="523">
          <cell r="A523">
            <v>3400002861</v>
          </cell>
          <cell r="B523">
            <v>5801</v>
          </cell>
          <cell r="C523">
            <v>61206</v>
          </cell>
          <cell r="D523">
            <v>0</v>
          </cell>
          <cell r="E523" t="str">
            <v>DIGITAL MULTIMETER</v>
          </cell>
          <cell r="F523">
            <v>1</v>
          </cell>
          <cell r="G523">
            <v>35339</v>
          </cell>
          <cell r="H523">
            <v>17500</v>
          </cell>
        </row>
        <row r="524">
          <cell r="A524">
            <v>3400002862</v>
          </cell>
          <cell r="B524">
            <v>5801</v>
          </cell>
          <cell r="C524">
            <v>61206</v>
          </cell>
          <cell r="D524">
            <v>0</v>
          </cell>
          <cell r="E524" t="str">
            <v>DIGITAL MULTIMETER</v>
          </cell>
          <cell r="F524">
            <v>1</v>
          </cell>
          <cell r="G524">
            <v>35339</v>
          </cell>
          <cell r="H524">
            <v>17500</v>
          </cell>
        </row>
        <row r="525">
          <cell r="A525">
            <v>3400002864</v>
          </cell>
          <cell r="B525">
            <v>5801</v>
          </cell>
          <cell r="C525">
            <v>61206</v>
          </cell>
          <cell r="D525">
            <v>0</v>
          </cell>
          <cell r="E525" t="str">
            <v>ADJUSTING GAUGE FOR MIC SWITCH</v>
          </cell>
          <cell r="F525">
            <v>1</v>
          </cell>
          <cell r="G525">
            <v>35339</v>
          </cell>
          <cell r="H525">
            <v>52200</v>
          </cell>
        </row>
        <row r="526">
          <cell r="A526">
            <v>3400002865</v>
          </cell>
          <cell r="B526">
            <v>5801</v>
          </cell>
          <cell r="C526">
            <v>61206</v>
          </cell>
          <cell r="D526">
            <v>0</v>
          </cell>
          <cell r="E526" t="str">
            <v>ASSEMBLY AND SOLDERING DEVICE</v>
          </cell>
          <cell r="F526">
            <v>1</v>
          </cell>
          <cell r="G526">
            <v>35339</v>
          </cell>
          <cell r="H526">
            <v>99400</v>
          </cell>
        </row>
        <row r="527">
          <cell r="A527">
            <v>3400002866</v>
          </cell>
          <cell r="B527">
            <v>5801</v>
          </cell>
          <cell r="C527">
            <v>61112</v>
          </cell>
          <cell r="D527">
            <v>0</v>
          </cell>
          <cell r="E527" t="str">
            <v>CHANNEL OSCILLOSCOPE</v>
          </cell>
          <cell r="F527">
            <v>1</v>
          </cell>
          <cell r="G527">
            <v>35339</v>
          </cell>
          <cell r="H527">
            <v>49800</v>
          </cell>
        </row>
        <row r="528">
          <cell r="A528">
            <v>3400002867</v>
          </cell>
          <cell r="B528">
            <v>5801</v>
          </cell>
          <cell r="C528">
            <v>61206</v>
          </cell>
          <cell r="D528">
            <v>0</v>
          </cell>
          <cell r="E528" t="str">
            <v>SLDG STN WITH VACUUM PUMP</v>
          </cell>
          <cell r="F528">
            <v>1</v>
          </cell>
          <cell r="G528">
            <v>35339</v>
          </cell>
          <cell r="H528">
            <v>11200</v>
          </cell>
        </row>
        <row r="529">
          <cell r="A529">
            <v>3400002868</v>
          </cell>
          <cell r="B529">
            <v>5801</v>
          </cell>
          <cell r="C529">
            <v>61206</v>
          </cell>
          <cell r="D529">
            <v>0</v>
          </cell>
          <cell r="E529" t="str">
            <v>SLDG STN WITH VACUUM PUMP</v>
          </cell>
          <cell r="F529">
            <v>1</v>
          </cell>
          <cell r="G529">
            <v>35339</v>
          </cell>
          <cell r="H529">
            <v>11200</v>
          </cell>
        </row>
        <row r="530">
          <cell r="A530">
            <v>3400002869</v>
          </cell>
          <cell r="B530">
            <v>5801</v>
          </cell>
          <cell r="C530">
            <v>61206</v>
          </cell>
          <cell r="D530">
            <v>0</v>
          </cell>
          <cell r="E530" t="str">
            <v>SLDG STN WITH VACUUM PUMP</v>
          </cell>
          <cell r="F530">
            <v>1</v>
          </cell>
          <cell r="G530">
            <v>35339</v>
          </cell>
          <cell r="H530">
            <v>11200</v>
          </cell>
        </row>
        <row r="531">
          <cell r="A531">
            <v>3400002870</v>
          </cell>
          <cell r="B531">
            <v>5801</v>
          </cell>
          <cell r="C531">
            <v>61208</v>
          </cell>
          <cell r="D531">
            <v>0</v>
          </cell>
          <cell r="E531" t="str">
            <v>ELECTRIC SCREWDRIVER</v>
          </cell>
          <cell r="F531">
            <v>1</v>
          </cell>
          <cell r="G531">
            <v>35339</v>
          </cell>
          <cell r="H531">
            <v>15100</v>
          </cell>
        </row>
        <row r="532">
          <cell r="A532">
            <v>3400002871</v>
          </cell>
          <cell r="B532">
            <v>5801</v>
          </cell>
          <cell r="C532">
            <v>61208</v>
          </cell>
          <cell r="D532">
            <v>0</v>
          </cell>
          <cell r="E532" t="str">
            <v>ELECTRIC SCREWDRIVER</v>
          </cell>
          <cell r="F532">
            <v>1</v>
          </cell>
          <cell r="G532">
            <v>35339</v>
          </cell>
          <cell r="H532">
            <v>15100</v>
          </cell>
        </row>
        <row r="533">
          <cell r="A533">
            <v>3400002872</v>
          </cell>
          <cell r="B533">
            <v>5801</v>
          </cell>
          <cell r="C533">
            <v>61100</v>
          </cell>
          <cell r="D533">
            <v>0</v>
          </cell>
          <cell r="E533" t="str">
            <v>CANCELLING UNIT FOR EPROMS</v>
          </cell>
          <cell r="F533">
            <v>1</v>
          </cell>
          <cell r="G533">
            <v>35339</v>
          </cell>
          <cell r="H533">
            <v>22800</v>
          </cell>
        </row>
        <row r="534">
          <cell r="A534">
            <v>3400002876</v>
          </cell>
          <cell r="B534">
            <v>5801</v>
          </cell>
          <cell r="C534">
            <v>61100</v>
          </cell>
          <cell r="D534">
            <v>0</v>
          </cell>
          <cell r="E534" t="str">
            <v>EPROM PROGRAMMER FA STAG PP41</v>
          </cell>
          <cell r="F534">
            <v>1</v>
          </cell>
          <cell r="G534">
            <v>35339</v>
          </cell>
          <cell r="H534">
            <v>131700</v>
          </cell>
        </row>
        <row r="535">
          <cell r="A535">
            <v>3400002877</v>
          </cell>
          <cell r="B535">
            <v>5801</v>
          </cell>
          <cell r="C535">
            <v>61101</v>
          </cell>
          <cell r="D535">
            <v>0</v>
          </cell>
          <cell r="E535" t="str">
            <v>SET OF MAGAZINES AND GRIPPERS</v>
          </cell>
          <cell r="F535">
            <v>1</v>
          </cell>
          <cell r="G535">
            <v>35339</v>
          </cell>
          <cell r="H535">
            <v>5500</v>
          </cell>
        </row>
        <row r="536">
          <cell r="A536">
            <v>3400002878</v>
          </cell>
          <cell r="B536">
            <v>5801</v>
          </cell>
          <cell r="C536">
            <v>61102</v>
          </cell>
          <cell r="D536">
            <v>0</v>
          </cell>
          <cell r="E536" t="str">
            <v>SOLDERING SYSTEM FOR SMD</v>
          </cell>
          <cell r="F536">
            <v>1</v>
          </cell>
          <cell r="G536">
            <v>35339</v>
          </cell>
          <cell r="H536">
            <v>324900</v>
          </cell>
        </row>
        <row r="537">
          <cell r="A537">
            <v>3400002879</v>
          </cell>
          <cell r="B537">
            <v>5801</v>
          </cell>
          <cell r="C537">
            <v>61208</v>
          </cell>
          <cell r="D537">
            <v>0</v>
          </cell>
          <cell r="E537" t="str">
            <v>TELEPRINTER T1200SD WITH ACC</v>
          </cell>
          <cell r="F537">
            <v>1</v>
          </cell>
          <cell r="G537">
            <v>35339</v>
          </cell>
          <cell r="H537">
            <v>23700</v>
          </cell>
        </row>
        <row r="538">
          <cell r="A538">
            <v>3400002950</v>
          </cell>
          <cell r="B538">
            <v>5801</v>
          </cell>
          <cell r="C538">
            <v>61112</v>
          </cell>
          <cell r="D538">
            <v>0</v>
          </cell>
          <cell r="E538" t="str">
            <v>`BUSCH` VACCUM PUMP</v>
          </cell>
          <cell r="F538">
            <v>1</v>
          </cell>
          <cell r="G538">
            <v>35339</v>
          </cell>
          <cell r="H538">
            <v>113300</v>
          </cell>
        </row>
        <row r="539">
          <cell r="A539">
            <v>3400002951</v>
          </cell>
          <cell r="B539">
            <v>5801</v>
          </cell>
          <cell r="C539">
            <v>61112</v>
          </cell>
          <cell r="D539">
            <v>0</v>
          </cell>
          <cell r="E539" t="str">
            <v>`BUSCH` VACCUM PUMP</v>
          </cell>
          <cell r="F539">
            <v>1</v>
          </cell>
          <cell r="G539">
            <v>35339</v>
          </cell>
          <cell r="H539">
            <v>113300</v>
          </cell>
        </row>
        <row r="540">
          <cell r="A540">
            <v>3400002956</v>
          </cell>
          <cell r="B540">
            <v>5801</v>
          </cell>
          <cell r="C540">
            <v>61104</v>
          </cell>
          <cell r="D540">
            <v>0</v>
          </cell>
          <cell r="E540" t="str">
            <v>`BOSCH `</v>
          </cell>
          <cell r="F540">
            <v>1</v>
          </cell>
          <cell r="G540">
            <v>35339</v>
          </cell>
          <cell r="H540">
            <v>5000</v>
          </cell>
        </row>
        <row r="541">
          <cell r="A541">
            <v>3400003043</v>
          </cell>
          <cell r="B541">
            <v>5801</v>
          </cell>
          <cell r="C541">
            <v>61102</v>
          </cell>
          <cell r="D541">
            <v>0</v>
          </cell>
          <cell r="E541" t="str">
            <v>AL. ALLOY BUTTERFLY VALVES, DAMPER TYPE</v>
          </cell>
          <cell r="F541">
            <v>1</v>
          </cell>
          <cell r="G541">
            <v>35339</v>
          </cell>
          <cell r="H541">
            <v>9800</v>
          </cell>
        </row>
        <row r="542">
          <cell r="A542">
            <v>3400003044</v>
          </cell>
          <cell r="B542">
            <v>5801</v>
          </cell>
          <cell r="C542">
            <v>61102</v>
          </cell>
          <cell r="D542">
            <v>0</v>
          </cell>
          <cell r="E542" t="str">
            <v>AL. ALLOY BUTTERFLY VALVES, DAMPER TYPE</v>
          </cell>
          <cell r="F542">
            <v>1</v>
          </cell>
          <cell r="G542">
            <v>35339</v>
          </cell>
          <cell r="H542">
            <v>9800</v>
          </cell>
        </row>
        <row r="543">
          <cell r="A543">
            <v>3400003045</v>
          </cell>
          <cell r="B543">
            <v>5801</v>
          </cell>
          <cell r="C543">
            <v>61102</v>
          </cell>
          <cell r="D543">
            <v>0</v>
          </cell>
          <cell r="E543" t="str">
            <v>AL. ALLOY BUTTERFLY VALVES, DAMPER TYPE</v>
          </cell>
          <cell r="F543">
            <v>1</v>
          </cell>
          <cell r="G543">
            <v>35339</v>
          </cell>
          <cell r="H543">
            <v>9800</v>
          </cell>
        </row>
        <row r="544">
          <cell r="A544">
            <v>3400003050</v>
          </cell>
          <cell r="B544">
            <v>5801</v>
          </cell>
          <cell r="C544">
            <v>61102</v>
          </cell>
          <cell r="D544">
            <v>0</v>
          </cell>
          <cell r="E544" t="str">
            <v>SMT MACHINE -HS/180</v>
          </cell>
          <cell r="F544">
            <v>1</v>
          </cell>
          <cell r="G544">
            <v>35339</v>
          </cell>
          <cell r="H544">
            <v>2125700</v>
          </cell>
        </row>
        <row r="545">
          <cell r="A545">
            <v>3400003051</v>
          </cell>
          <cell r="B545">
            <v>5801</v>
          </cell>
          <cell r="C545">
            <v>61102</v>
          </cell>
          <cell r="D545">
            <v>0</v>
          </cell>
          <cell r="E545" t="str">
            <v>SMT MACHINE SP/120-PLACEMENT STATION ,WI</v>
          </cell>
          <cell r="F545">
            <v>1</v>
          </cell>
          <cell r="G545">
            <v>35339</v>
          </cell>
          <cell r="H545">
            <v>5589000</v>
          </cell>
        </row>
        <row r="546">
          <cell r="A546">
            <v>3400003052</v>
          </cell>
          <cell r="B546">
            <v>5801</v>
          </cell>
          <cell r="C546">
            <v>61102</v>
          </cell>
          <cell r="D546">
            <v>0</v>
          </cell>
          <cell r="E546" t="str">
            <v>SMT MACHINE HR/180-PLACEMENT STATION ,WI</v>
          </cell>
          <cell r="F546">
            <v>1</v>
          </cell>
          <cell r="G546">
            <v>35339</v>
          </cell>
          <cell r="H546">
            <v>5929000</v>
          </cell>
        </row>
        <row r="547">
          <cell r="A547">
            <v>3400003053</v>
          </cell>
          <cell r="B547">
            <v>5801</v>
          </cell>
          <cell r="C547">
            <v>61102</v>
          </cell>
          <cell r="D547">
            <v>0</v>
          </cell>
          <cell r="E547" t="str">
            <v>SMT MACHINE LINE COMPUTER</v>
          </cell>
          <cell r="F547">
            <v>1</v>
          </cell>
          <cell r="G547">
            <v>35339</v>
          </cell>
          <cell r="H547">
            <v>1986400</v>
          </cell>
        </row>
        <row r="548">
          <cell r="A548">
            <v>3400003054</v>
          </cell>
          <cell r="B548">
            <v>5801</v>
          </cell>
          <cell r="C548">
            <v>61102</v>
          </cell>
          <cell r="D548">
            <v>0</v>
          </cell>
          <cell r="E548" t="str">
            <v>SMT SPARES</v>
          </cell>
          <cell r="F548">
            <v>1</v>
          </cell>
          <cell r="G548">
            <v>35339</v>
          </cell>
          <cell r="H548">
            <v>542400</v>
          </cell>
        </row>
        <row r="549">
          <cell r="A549">
            <v>3400003055</v>
          </cell>
          <cell r="B549">
            <v>5801</v>
          </cell>
          <cell r="C549">
            <v>61102</v>
          </cell>
          <cell r="D549">
            <v>0</v>
          </cell>
          <cell r="E549" t="str">
            <v>58COMP MAGZ &amp; LEMOSA BINDER&amp;POTENTIOMETE</v>
          </cell>
          <cell r="F549">
            <v>1</v>
          </cell>
          <cell r="G549">
            <v>35339</v>
          </cell>
          <cell r="H549">
            <v>368100</v>
          </cell>
        </row>
        <row r="550">
          <cell r="A550">
            <v>3400003056</v>
          </cell>
          <cell r="B550">
            <v>5801</v>
          </cell>
          <cell r="C550">
            <v>61102</v>
          </cell>
          <cell r="D550">
            <v>0</v>
          </cell>
          <cell r="E550" t="str">
            <v>SMT MACHINE-FEEDER WITH MAGAZINE AND ADA</v>
          </cell>
          <cell r="F550">
            <v>1</v>
          </cell>
          <cell r="G550">
            <v>35339</v>
          </cell>
          <cell r="H550">
            <v>26400</v>
          </cell>
        </row>
        <row r="551">
          <cell r="A551">
            <v>3400003057</v>
          </cell>
          <cell r="B551">
            <v>5801</v>
          </cell>
          <cell r="C551">
            <v>61102</v>
          </cell>
          <cell r="D551">
            <v>0</v>
          </cell>
          <cell r="E551" t="str">
            <v>SMT MACHINE-FEEDER WITH MAGAZINE AND ADA</v>
          </cell>
          <cell r="F551">
            <v>1</v>
          </cell>
          <cell r="G551">
            <v>35339</v>
          </cell>
          <cell r="H551">
            <v>26400</v>
          </cell>
        </row>
        <row r="552">
          <cell r="A552">
            <v>3400003058</v>
          </cell>
          <cell r="B552">
            <v>5801</v>
          </cell>
          <cell r="C552">
            <v>61102</v>
          </cell>
          <cell r="D552">
            <v>0</v>
          </cell>
          <cell r="E552" t="str">
            <v>SMT MACHINE-FEEDER WITH MAGAZINE AND ADA</v>
          </cell>
          <cell r="F552">
            <v>1</v>
          </cell>
          <cell r="G552">
            <v>35339</v>
          </cell>
          <cell r="H552">
            <v>26400</v>
          </cell>
        </row>
        <row r="553">
          <cell r="A553">
            <v>3400003059</v>
          </cell>
          <cell r="B553">
            <v>5801</v>
          </cell>
          <cell r="C553">
            <v>61102</v>
          </cell>
          <cell r="D553">
            <v>0</v>
          </cell>
          <cell r="E553" t="str">
            <v>SMT MACHINE-FEEDER WITH MAGAZINE AND ADA</v>
          </cell>
          <cell r="F553">
            <v>1</v>
          </cell>
          <cell r="G553">
            <v>35339</v>
          </cell>
          <cell r="H553">
            <v>26400</v>
          </cell>
        </row>
        <row r="554">
          <cell r="A554">
            <v>3400003060</v>
          </cell>
          <cell r="B554">
            <v>5801</v>
          </cell>
          <cell r="C554">
            <v>61102</v>
          </cell>
          <cell r="D554">
            <v>0</v>
          </cell>
          <cell r="E554" t="str">
            <v>SMT MACHINE-FEEDER WITH MAGAZINE AND ADA</v>
          </cell>
          <cell r="F554">
            <v>1</v>
          </cell>
          <cell r="G554">
            <v>35339</v>
          </cell>
          <cell r="H554">
            <v>26400</v>
          </cell>
        </row>
        <row r="555">
          <cell r="A555">
            <v>3400003061</v>
          </cell>
          <cell r="B555">
            <v>5801</v>
          </cell>
          <cell r="C555">
            <v>61102</v>
          </cell>
          <cell r="D555">
            <v>0</v>
          </cell>
          <cell r="E555" t="str">
            <v>SMT MACHINE-FEEDER WITH MAGAZINE AND ADA</v>
          </cell>
          <cell r="F555">
            <v>1</v>
          </cell>
          <cell r="G555">
            <v>35339</v>
          </cell>
          <cell r="H555">
            <v>26400</v>
          </cell>
        </row>
        <row r="556">
          <cell r="A556">
            <v>3400003062</v>
          </cell>
          <cell r="B556">
            <v>5801</v>
          </cell>
          <cell r="C556">
            <v>61102</v>
          </cell>
          <cell r="D556">
            <v>0</v>
          </cell>
          <cell r="E556" t="str">
            <v>SMT MACHINE-FEEDER WITH MAGAZINE AND ADA</v>
          </cell>
          <cell r="F556">
            <v>1</v>
          </cell>
          <cell r="G556">
            <v>35339</v>
          </cell>
          <cell r="H556">
            <v>26400</v>
          </cell>
        </row>
        <row r="557">
          <cell r="A557">
            <v>3400003063</v>
          </cell>
          <cell r="B557">
            <v>5801</v>
          </cell>
          <cell r="C557">
            <v>61102</v>
          </cell>
          <cell r="D557">
            <v>0</v>
          </cell>
          <cell r="E557" t="str">
            <v>SMT MACHINE-FEEDER WITH MAGAZINE AND ADA</v>
          </cell>
          <cell r="F557">
            <v>1</v>
          </cell>
          <cell r="G557">
            <v>35339</v>
          </cell>
          <cell r="H557">
            <v>26400</v>
          </cell>
        </row>
        <row r="558">
          <cell r="A558">
            <v>3400003064</v>
          </cell>
          <cell r="B558">
            <v>5801</v>
          </cell>
          <cell r="C558">
            <v>61102</v>
          </cell>
          <cell r="D558">
            <v>0</v>
          </cell>
          <cell r="E558" t="str">
            <v>SMT MACHINE-FEEDER WITH MAGAZINE AND ADA</v>
          </cell>
          <cell r="F558">
            <v>1</v>
          </cell>
          <cell r="G558">
            <v>35339</v>
          </cell>
          <cell r="H558">
            <v>26400</v>
          </cell>
        </row>
        <row r="559">
          <cell r="A559">
            <v>3400003065</v>
          </cell>
          <cell r="B559">
            <v>5801</v>
          </cell>
          <cell r="C559">
            <v>61102</v>
          </cell>
          <cell r="D559">
            <v>0</v>
          </cell>
          <cell r="E559" t="str">
            <v>SMT MACHINE-FEEDER WITH MAGAZINE AND ADA</v>
          </cell>
          <cell r="F559">
            <v>1</v>
          </cell>
          <cell r="G559">
            <v>35339</v>
          </cell>
          <cell r="H559">
            <v>26400</v>
          </cell>
        </row>
        <row r="560">
          <cell r="A560">
            <v>3400003066</v>
          </cell>
          <cell r="B560">
            <v>5801</v>
          </cell>
          <cell r="C560">
            <v>61102</v>
          </cell>
          <cell r="D560">
            <v>0</v>
          </cell>
          <cell r="E560" t="str">
            <v>SMT MACHINE-FEEDER WITH MAGAZINE AND ADA</v>
          </cell>
          <cell r="F560">
            <v>1</v>
          </cell>
          <cell r="G560">
            <v>35339</v>
          </cell>
          <cell r="H560">
            <v>26400</v>
          </cell>
        </row>
        <row r="561">
          <cell r="A561">
            <v>3400003067</v>
          </cell>
          <cell r="B561">
            <v>5801</v>
          </cell>
          <cell r="C561">
            <v>61102</v>
          </cell>
          <cell r="D561">
            <v>0</v>
          </cell>
          <cell r="E561" t="str">
            <v>SMT MACHINE-FEEDER WITH MAGAZINE AND ADA</v>
          </cell>
          <cell r="F561">
            <v>1</v>
          </cell>
          <cell r="G561">
            <v>35339</v>
          </cell>
          <cell r="H561">
            <v>26400</v>
          </cell>
        </row>
        <row r="562">
          <cell r="A562">
            <v>3400003068</v>
          </cell>
          <cell r="B562">
            <v>5801</v>
          </cell>
          <cell r="C562">
            <v>61102</v>
          </cell>
          <cell r="D562">
            <v>0</v>
          </cell>
          <cell r="E562" t="str">
            <v>SMT MACHINE-FEEDER WITH MAGAZINE AND ADA</v>
          </cell>
          <cell r="F562">
            <v>1</v>
          </cell>
          <cell r="G562">
            <v>35339</v>
          </cell>
          <cell r="H562">
            <v>26400</v>
          </cell>
        </row>
        <row r="563">
          <cell r="A563">
            <v>3400003069</v>
          </cell>
          <cell r="B563">
            <v>5801</v>
          </cell>
          <cell r="C563">
            <v>61102</v>
          </cell>
          <cell r="D563">
            <v>0</v>
          </cell>
          <cell r="E563" t="str">
            <v>SMT MACHINE-FEEDER WITH MAGAZINE AND ADA</v>
          </cell>
          <cell r="F563">
            <v>1</v>
          </cell>
          <cell r="G563">
            <v>35339</v>
          </cell>
          <cell r="H563">
            <v>26400</v>
          </cell>
        </row>
        <row r="564">
          <cell r="A564">
            <v>3400003070</v>
          </cell>
          <cell r="B564">
            <v>5801</v>
          </cell>
          <cell r="C564">
            <v>61102</v>
          </cell>
          <cell r="D564">
            <v>0</v>
          </cell>
          <cell r="E564" t="str">
            <v>SMT MACHINE-FEEDER WITH MAGAZINE AND ADA</v>
          </cell>
          <cell r="F564">
            <v>1</v>
          </cell>
          <cell r="G564">
            <v>35339</v>
          </cell>
          <cell r="H564">
            <v>26400</v>
          </cell>
        </row>
        <row r="565">
          <cell r="A565">
            <v>3400003071</v>
          </cell>
          <cell r="B565">
            <v>5801</v>
          </cell>
          <cell r="C565">
            <v>61102</v>
          </cell>
          <cell r="D565">
            <v>0</v>
          </cell>
          <cell r="E565" t="str">
            <v>SMT MACHINE-FEEDER WITH MAGAZINE AND ADA</v>
          </cell>
          <cell r="F565">
            <v>1</v>
          </cell>
          <cell r="G565">
            <v>35339</v>
          </cell>
          <cell r="H565">
            <v>26400</v>
          </cell>
        </row>
        <row r="566">
          <cell r="A566">
            <v>3400003072</v>
          </cell>
          <cell r="B566">
            <v>5801</v>
          </cell>
          <cell r="C566">
            <v>61102</v>
          </cell>
          <cell r="D566">
            <v>0</v>
          </cell>
          <cell r="E566" t="str">
            <v>SMT MACHINE-FEEDER WITH MAGAZINE AND ADA</v>
          </cell>
          <cell r="F566">
            <v>1</v>
          </cell>
          <cell r="G566">
            <v>35339</v>
          </cell>
          <cell r="H566">
            <v>26400</v>
          </cell>
        </row>
        <row r="567">
          <cell r="A567">
            <v>3400003073</v>
          </cell>
          <cell r="B567">
            <v>5801</v>
          </cell>
          <cell r="C567">
            <v>61102</v>
          </cell>
          <cell r="D567">
            <v>0</v>
          </cell>
          <cell r="E567" t="str">
            <v>SMT MACHINE-FEEDER WITH MAGAZINE AND ADA</v>
          </cell>
          <cell r="F567">
            <v>1</v>
          </cell>
          <cell r="G567">
            <v>35339</v>
          </cell>
          <cell r="H567">
            <v>26400</v>
          </cell>
        </row>
        <row r="568">
          <cell r="A568">
            <v>3400003074</v>
          </cell>
          <cell r="B568">
            <v>5801</v>
          </cell>
          <cell r="C568">
            <v>61102</v>
          </cell>
          <cell r="D568">
            <v>0</v>
          </cell>
          <cell r="E568" t="str">
            <v>SMT MACHINE-FEEDER WITH MAGAZINE AND ADA</v>
          </cell>
          <cell r="F568">
            <v>1</v>
          </cell>
          <cell r="G568">
            <v>35339</v>
          </cell>
          <cell r="H568">
            <v>26400</v>
          </cell>
        </row>
        <row r="569">
          <cell r="A569">
            <v>3400003075</v>
          </cell>
          <cell r="B569">
            <v>5801</v>
          </cell>
          <cell r="C569">
            <v>61102</v>
          </cell>
          <cell r="D569">
            <v>0</v>
          </cell>
          <cell r="E569" t="str">
            <v>SMT MACHINE-FEEDER WITH MAGAZINE AND ADA</v>
          </cell>
          <cell r="F569">
            <v>1</v>
          </cell>
          <cell r="G569">
            <v>35339</v>
          </cell>
          <cell r="H569">
            <v>26400</v>
          </cell>
        </row>
        <row r="570">
          <cell r="A570">
            <v>3400003076</v>
          </cell>
          <cell r="B570">
            <v>5801</v>
          </cell>
          <cell r="C570">
            <v>61102</v>
          </cell>
          <cell r="D570">
            <v>0</v>
          </cell>
          <cell r="E570" t="str">
            <v>SMT MACHINE-FEEDER WITH MAGAZINE AND ADA</v>
          </cell>
          <cell r="F570">
            <v>1</v>
          </cell>
          <cell r="G570">
            <v>35339</v>
          </cell>
          <cell r="H570">
            <v>26400</v>
          </cell>
        </row>
        <row r="571">
          <cell r="A571">
            <v>3400003077</v>
          </cell>
          <cell r="B571">
            <v>5801</v>
          </cell>
          <cell r="C571">
            <v>61102</v>
          </cell>
          <cell r="D571">
            <v>0</v>
          </cell>
          <cell r="E571" t="str">
            <v>SMT MACHINE-FEEDER WITH MAGAZINE AND ADA</v>
          </cell>
          <cell r="F571">
            <v>1</v>
          </cell>
          <cell r="G571">
            <v>35339</v>
          </cell>
          <cell r="H571">
            <v>26400</v>
          </cell>
        </row>
        <row r="572">
          <cell r="A572">
            <v>3400003078</v>
          </cell>
          <cell r="B572">
            <v>5801</v>
          </cell>
          <cell r="C572">
            <v>61102</v>
          </cell>
          <cell r="D572">
            <v>0</v>
          </cell>
          <cell r="E572" t="str">
            <v>SMT MACHINE-FEEDER WITH MAGAZINE AND ADA</v>
          </cell>
          <cell r="F572">
            <v>1</v>
          </cell>
          <cell r="G572">
            <v>35339</v>
          </cell>
          <cell r="H572">
            <v>26400</v>
          </cell>
        </row>
        <row r="573">
          <cell r="A573">
            <v>3400003079</v>
          </cell>
          <cell r="B573">
            <v>5801</v>
          </cell>
          <cell r="C573">
            <v>61102</v>
          </cell>
          <cell r="D573">
            <v>0</v>
          </cell>
          <cell r="E573" t="str">
            <v>SMT MACHINE-FEEDER WITH MAGAZINE AND ADA</v>
          </cell>
          <cell r="F573">
            <v>1</v>
          </cell>
          <cell r="G573">
            <v>35339</v>
          </cell>
          <cell r="H573">
            <v>26400</v>
          </cell>
        </row>
        <row r="574">
          <cell r="A574">
            <v>3400003080</v>
          </cell>
          <cell r="B574">
            <v>5801</v>
          </cell>
          <cell r="C574">
            <v>61102</v>
          </cell>
          <cell r="D574">
            <v>0</v>
          </cell>
          <cell r="E574" t="str">
            <v>SMT MACHINE-FEEDER WITH MAGAZINE AND ADA</v>
          </cell>
          <cell r="F574">
            <v>1</v>
          </cell>
          <cell r="G574">
            <v>35339</v>
          </cell>
          <cell r="H574">
            <v>26400</v>
          </cell>
        </row>
        <row r="575">
          <cell r="A575">
            <v>3400003081</v>
          </cell>
          <cell r="B575">
            <v>5801</v>
          </cell>
          <cell r="C575">
            <v>61102</v>
          </cell>
          <cell r="D575">
            <v>0</v>
          </cell>
          <cell r="E575" t="str">
            <v>SMT MACHINE-FEEDER WITH MAGAZINE AND ADA</v>
          </cell>
          <cell r="F575">
            <v>1</v>
          </cell>
          <cell r="G575">
            <v>35339</v>
          </cell>
          <cell r="H575">
            <v>26400</v>
          </cell>
        </row>
        <row r="576">
          <cell r="A576">
            <v>3400003082</v>
          </cell>
          <cell r="B576">
            <v>5801</v>
          </cell>
          <cell r="C576">
            <v>61102</v>
          </cell>
          <cell r="D576">
            <v>0</v>
          </cell>
          <cell r="E576" t="str">
            <v>SMT MACHINE-FEEDER WITH MAGAZINE AND ADA</v>
          </cell>
          <cell r="F576">
            <v>1</v>
          </cell>
          <cell r="G576">
            <v>35339</v>
          </cell>
          <cell r="H576">
            <v>26400</v>
          </cell>
        </row>
        <row r="577">
          <cell r="A577">
            <v>3400003083</v>
          </cell>
          <cell r="B577">
            <v>5801</v>
          </cell>
          <cell r="C577">
            <v>61102</v>
          </cell>
          <cell r="D577">
            <v>0</v>
          </cell>
          <cell r="E577" t="str">
            <v>SMT MACHINE-FEEDER WITH MAGAZINE AND ADA</v>
          </cell>
          <cell r="F577">
            <v>1</v>
          </cell>
          <cell r="G577">
            <v>35339</v>
          </cell>
          <cell r="H577">
            <v>26400</v>
          </cell>
        </row>
        <row r="578">
          <cell r="A578">
            <v>3400003084</v>
          </cell>
          <cell r="B578">
            <v>5801</v>
          </cell>
          <cell r="C578">
            <v>61102</v>
          </cell>
          <cell r="D578">
            <v>0</v>
          </cell>
          <cell r="E578" t="str">
            <v>SMT MACHINE-FEEDER WITH MAGAZINE AND ADA</v>
          </cell>
          <cell r="F578">
            <v>1</v>
          </cell>
          <cell r="G578">
            <v>35339</v>
          </cell>
          <cell r="H578">
            <v>26400</v>
          </cell>
        </row>
        <row r="579">
          <cell r="A579">
            <v>3400003085</v>
          </cell>
          <cell r="B579">
            <v>5801</v>
          </cell>
          <cell r="C579">
            <v>61102</v>
          </cell>
          <cell r="D579">
            <v>0</v>
          </cell>
          <cell r="E579" t="str">
            <v>SMT MACHINE-FEEDER WITH MAGAZINE AND ADA</v>
          </cell>
          <cell r="F579">
            <v>1</v>
          </cell>
          <cell r="G579">
            <v>35339</v>
          </cell>
          <cell r="H579">
            <v>26400</v>
          </cell>
        </row>
        <row r="580">
          <cell r="A580">
            <v>3400003086</v>
          </cell>
          <cell r="B580">
            <v>5801</v>
          </cell>
          <cell r="C580">
            <v>61102</v>
          </cell>
          <cell r="D580">
            <v>0</v>
          </cell>
          <cell r="E580" t="str">
            <v>SMT MACHINE-FEEDER WITH MAGAZINE AND ADA</v>
          </cell>
          <cell r="F580">
            <v>1</v>
          </cell>
          <cell r="G580">
            <v>35339</v>
          </cell>
          <cell r="H580">
            <v>26400</v>
          </cell>
        </row>
        <row r="581">
          <cell r="A581">
            <v>3400003087</v>
          </cell>
          <cell r="B581">
            <v>5801</v>
          </cell>
          <cell r="C581">
            <v>61102</v>
          </cell>
          <cell r="D581">
            <v>0</v>
          </cell>
          <cell r="E581" t="str">
            <v>SMT MACHINE-FEEDER WITH MAGAZINE AND ADA</v>
          </cell>
          <cell r="F581">
            <v>1</v>
          </cell>
          <cell r="G581">
            <v>35339</v>
          </cell>
          <cell r="H581">
            <v>26400</v>
          </cell>
        </row>
        <row r="582">
          <cell r="A582">
            <v>3400003088</v>
          </cell>
          <cell r="B582">
            <v>5801</v>
          </cell>
          <cell r="C582">
            <v>61102</v>
          </cell>
          <cell r="D582">
            <v>0</v>
          </cell>
          <cell r="E582" t="str">
            <v>SMT MACHINE-FEEDER WITH MAGAZINE AND ADA</v>
          </cell>
          <cell r="F582">
            <v>1</v>
          </cell>
          <cell r="G582">
            <v>35339</v>
          </cell>
          <cell r="H582">
            <v>26400</v>
          </cell>
        </row>
        <row r="583">
          <cell r="A583">
            <v>3400003089</v>
          </cell>
          <cell r="B583">
            <v>5801</v>
          </cell>
          <cell r="C583">
            <v>61102</v>
          </cell>
          <cell r="D583">
            <v>0</v>
          </cell>
          <cell r="E583" t="str">
            <v>SMT MACHINE-FEEDER WITH MAGAZINE AND ADA</v>
          </cell>
          <cell r="F583">
            <v>1</v>
          </cell>
          <cell r="G583">
            <v>35339</v>
          </cell>
          <cell r="H583">
            <v>26400</v>
          </cell>
        </row>
        <row r="584">
          <cell r="A584">
            <v>3400003090</v>
          </cell>
          <cell r="B584">
            <v>5801</v>
          </cell>
          <cell r="C584">
            <v>61102</v>
          </cell>
          <cell r="D584">
            <v>0</v>
          </cell>
          <cell r="E584" t="str">
            <v>SMT MACHINE-FEEDER WITH MAGAZINE AND ADA</v>
          </cell>
          <cell r="F584">
            <v>1</v>
          </cell>
          <cell r="G584">
            <v>35339</v>
          </cell>
          <cell r="H584">
            <v>26400</v>
          </cell>
        </row>
        <row r="585">
          <cell r="A585">
            <v>3400003091</v>
          </cell>
          <cell r="B585">
            <v>5801</v>
          </cell>
          <cell r="C585">
            <v>61102</v>
          </cell>
          <cell r="D585">
            <v>0</v>
          </cell>
          <cell r="E585" t="str">
            <v>SMT MACHINE-FEEDER WITH MAGAZINE AND ADA</v>
          </cell>
          <cell r="F585">
            <v>1</v>
          </cell>
          <cell r="G585">
            <v>35339</v>
          </cell>
          <cell r="H585">
            <v>26400</v>
          </cell>
        </row>
        <row r="586">
          <cell r="A586">
            <v>3400003092</v>
          </cell>
          <cell r="B586">
            <v>5801</v>
          </cell>
          <cell r="C586">
            <v>61102</v>
          </cell>
          <cell r="D586">
            <v>0</v>
          </cell>
          <cell r="E586" t="str">
            <v>SMT MACHINE-FEEDER WITH MAGAZINE AND ADA</v>
          </cell>
          <cell r="F586">
            <v>1</v>
          </cell>
          <cell r="G586">
            <v>35339</v>
          </cell>
          <cell r="H586">
            <v>26400</v>
          </cell>
        </row>
        <row r="587">
          <cell r="A587">
            <v>3400003093</v>
          </cell>
          <cell r="B587">
            <v>5801</v>
          </cell>
          <cell r="C587">
            <v>61102</v>
          </cell>
          <cell r="D587">
            <v>0</v>
          </cell>
          <cell r="E587" t="str">
            <v>SMT MACHINE-FEEDER WITH MAGAZINE AND ADA</v>
          </cell>
          <cell r="F587">
            <v>1</v>
          </cell>
          <cell r="G587">
            <v>35339</v>
          </cell>
          <cell r="H587">
            <v>26400</v>
          </cell>
        </row>
        <row r="588">
          <cell r="A588">
            <v>3400003094</v>
          </cell>
          <cell r="B588">
            <v>5801</v>
          </cell>
          <cell r="C588">
            <v>61102</v>
          </cell>
          <cell r="D588">
            <v>0</v>
          </cell>
          <cell r="E588" t="str">
            <v>SMT MACHINE-FEEDER WITH MAGAZINE AND ADA</v>
          </cell>
          <cell r="F588">
            <v>1</v>
          </cell>
          <cell r="G588">
            <v>35339</v>
          </cell>
          <cell r="H588">
            <v>26400</v>
          </cell>
        </row>
        <row r="589">
          <cell r="A589">
            <v>3400003095</v>
          </cell>
          <cell r="B589">
            <v>5801</v>
          </cell>
          <cell r="C589">
            <v>61102</v>
          </cell>
          <cell r="D589">
            <v>0</v>
          </cell>
          <cell r="E589" t="str">
            <v>SMT MACHINE-FEEDER WITH MAGAZINE AND ADA</v>
          </cell>
          <cell r="F589">
            <v>1</v>
          </cell>
          <cell r="G589">
            <v>35339</v>
          </cell>
          <cell r="H589">
            <v>26400</v>
          </cell>
        </row>
        <row r="590">
          <cell r="A590">
            <v>3400003096</v>
          </cell>
          <cell r="B590">
            <v>5801</v>
          </cell>
          <cell r="C590">
            <v>61102</v>
          </cell>
          <cell r="D590">
            <v>0</v>
          </cell>
          <cell r="E590" t="str">
            <v>SMT MACHINE-FEEDER WITH MAGAZINE AND ADA</v>
          </cell>
          <cell r="F590">
            <v>1</v>
          </cell>
          <cell r="G590">
            <v>35339</v>
          </cell>
          <cell r="H590">
            <v>26400</v>
          </cell>
        </row>
        <row r="591">
          <cell r="A591">
            <v>3400003097</v>
          </cell>
          <cell r="B591">
            <v>5801</v>
          </cell>
          <cell r="C591">
            <v>61102</v>
          </cell>
          <cell r="D591">
            <v>0</v>
          </cell>
          <cell r="E591" t="str">
            <v>SMT MACHINE-FEEDER WITH MAGAZINE AND ADA</v>
          </cell>
          <cell r="F591">
            <v>1</v>
          </cell>
          <cell r="G591">
            <v>35339</v>
          </cell>
          <cell r="H591">
            <v>26400</v>
          </cell>
        </row>
        <row r="592">
          <cell r="A592">
            <v>3400003098</v>
          </cell>
          <cell r="B592">
            <v>5801</v>
          </cell>
          <cell r="C592">
            <v>61102</v>
          </cell>
          <cell r="D592">
            <v>0</v>
          </cell>
          <cell r="E592" t="str">
            <v>SMT MACHINE-FEEDER WITH MAGAZINE AND ADA</v>
          </cell>
          <cell r="F592">
            <v>1</v>
          </cell>
          <cell r="G592">
            <v>35339</v>
          </cell>
          <cell r="H592">
            <v>26400</v>
          </cell>
        </row>
        <row r="593">
          <cell r="A593">
            <v>3400003099</v>
          </cell>
          <cell r="B593">
            <v>5801</v>
          </cell>
          <cell r="C593">
            <v>61102</v>
          </cell>
          <cell r="D593">
            <v>0</v>
          </cell>
          <cell r="E593" t="str">
            <v>SMT MACHINE-FEEDER WITH MAGAZINE AND ADA</v>
          </cell>
          <cell r="F593">
            <v>1</v>
          </cell>
          <cell r="G593">
            <v>35339</v>
          </cell>
          <cell r="H593">
            <v>26400</v>
          </cell>
        </row>
        <row r="594">
          <cell r="A594">
            <v>3400003100</v>
          </cell>
          <cell r="B594">
            <v>5801</v>
          </cell>
          <cell r="C594">
            <v>61102</v>
          </cell>
          <cell r="D594">
            <v>0</v>
          </cell>
          <cell r="E594" t="str">
            <v>SMT MACHINE-FEEDER WITH MAGAZINE AND ADA</v>
          </cell>
          <cell r="F594">
            <v>1</v>
          </cell>
          <cell r="G594">
            <v>35339</v>
          </cell>
          <cell r="H594">
            <v>26400</v>
          </cell>
        </row>
        <row r="595">
          <cell r="A595">
            <v>3400003101</v>
          </cell>
          <cell r="B595">
            <v>5801</v>
          </cell>
          <cell r="C595">
            <v>61102</v>
          </cell>
          <cell r="D595">
            <v>0</v>
          </cell>
          <cell r="E595" t="str">
            <v>SMT MACHINE-FEEDER WITH MAGAZINE AND ADA</v>
          </cell>
          <cell r="F595">
            <v>1</v>
          </cell>
          <cell r="G595">
            <v>35339</v>
          </cell>
          <cell r="H595">
            <v>26400</v>
          </cell>
        </row>
        <row r="596">
          <cell r="A596">
            <v>3400003102</v>
          </cell>
          <cell r="B596">
            <v>5801</v>
          </cell>
          <cell r="C596">
            <v>61102</v>
          </cell>
          <cell r="D596">
            <v>0</v>
          </cell>
          <cell r="E596" t="str">
            <v>SMT MACHINE-FEEDER WITH MAGAZINE AND ADA</v>
          </cell>
          <cell r="F596">
            <v>1</v>
          </cell>
          <cell r="G596">
            <v>35339</v>
          </cell>
          <cell r="H596">
            <v>26400</v>
          </cell>
        </row>
        <row r="597">
          <cell r="A597">
            <v>3400003103</v>
          </cell>
          <cell r="B597">
            <v>5801</v>
          </cell>
          <cell r="C597">
            <v>61102</v>
          </cell>
          <cell r="D597">
            <v>0</v>
          </cell>
          <cell r="E597" t="str">
            <v>SMT MACHINE-FEEDER WITH MAGAZINE AND ADA</v>
          </cell>
          <cell r="F597">
            <v>1</v>
          </cell>
          <cell r="G597">
            <v>35339</v>
          </cell>
          <cell r="H597">
            <v>26400</v>
          </cell>
        </row>
        <row r="598">
          <cell r="A598">
            <v>3400003104</v>
          </cell>
          <cell r="B598">
            <v>5801</v>
          </cell>
          <cell r="C598">
            <v>61102</v>
          </cell>
          <cell r="D598">
            <v>0</v>
          </cell>
          <cell r="E598" t="str">
            <v>SMT MACHINE-FEEDER WITH MAGAZINE AND ADA</v>
          </cell>
          <cell r="F598">
            <v>1</v>
          </cell>
          <cell r="G598">
            <v>35339</v>
          </cell>
          <cell r="H598">
            <v>26400</v>
          </cell>
        </row>
        <row r="599">
          <cell r="A599">
            <v>3400003105</v>
          </cell>
          <cell r="B599">
            <v>5801</v>
          </cell>
          <cell r="C599">
            <v>61102</v>
          </cell>
          <cell r="D599">
            <v>0</v>
          </cell>
          <cell r="E599" t="str">
            <v>SMT MACHINE-FEEDER WITH MAGAZINE AND ADA</v>
          </cell>
          <cell r="F599">
            <v>1</v>
          </cell>
          <cell r="G599">
            <v>35339</v>
          </cell>
          <cell r="H599">
            <v>26400</v>
          </cell>
        </row>
        <row r="600">
          <cell r="A600">
            <v>3400003106</v>
          </cell>
          <cell r="B600">
            <v>5801</v>
          </cell>
          <cell r="C600">
            <v>61102</v>
          </cell>
          <cell r="D600">
            <v>0</v>
          </cell>
          <cell r="E600" t="str">
            <v>SMT MACHINE-FEEDER WITH MAGAZINE AND ADA</v>
          </cell>
          <cell r="F600">
            <v>1</v>
          </cell>
          <cell r="G600">
            <v>35339</v>
          </cell>
          <cell r="H600">
            <v>24300</v>
          </cell>
        </row>
        <row r="601">
          <cell r="A601">
            <v>3400003107</v>
          </cell>
          <cell r="B601">
            <v>5801</v>
          </cell>
          <cell r="C601">
            <v>61102</v>
          </cell>
          <cell r="D601">
            <v>0</v>
          </cell>
          <cell r="E601" t="str">
            <v>SMT MACHINE-FEEDER WITH MAGAZINE AND ADA</v>
          </cell>
          <cell r="F601">
            <v>1</v>
          </cell>
          <cell r="G601">
            <v>35339</v>
          </cell>
          <cell r="H601">
            <v>24300</v>
          </cell>
        </row>
        <row r="602">
          <cell r="A602">
            <v>3400003108</v>
          </cell>
          <cell r="B602">
            <v>5801</v>
          </cell>
          <cell r="C602">
            <v>61102</v>
          </cell>
          <cell r="D602">
            <v>0</v>
          </cell>
          <cell r="E602" t="str">
            <v>SMT MACHINE-FEEDER WITH MAGAZINE AND ADA</v>
          </cell>
          <cell r="F602">
            <v>1</v>
          </cell>
          <cell r="G602">
            <v>35339</v>
          </cell>
          <cell r="H602">
            <v>24300</v>
          </cell>
        </row>
        <row r="603">
          <cell r="A603">
            <v>3400003109</v>
          </cell>
          <cell r="B603">
            <v>5801</v>
          </cell>
          <cell r="C603">
            <v>61102</v>
          </cell>
          <cell r="D603">
            <v>0</v>
          </cell>
          <cell r="E603" t="str">
            <v>SMT MACHINE-FEEDER WITH MAGAZINE AND ADA</v>
          </cell>
          <cell r="F603">
            <v>1</v>
          </cell>
          <cell r="G603">
            <v>35339</v>
          </cell>
          <cell r="H603">
            <v>24300</v>
          </cell>
        </row>
        <row r="604">
          <cell r="A604">
            <v>3400003110</v>
          </cell>
          <cell r="B604">
            <v>5801</v>
          </cell>
          <cell r="C604">
            <v>61102</v>
          </cell>
          <cell r="D604">
            <v>0</v>
          </cell>
          <cell r="E604" t="str">
            <v>SMT MACHINE-FEEDER WITH MAGAZINE AND ADA</v>
          </cell>
          <cell r="F604">
            <v>1</v>
          </cell>
          <cell r="G604">
            <v>35339</v>
          </cell>
          <cell r="H604">
            <v>24300</v>
          </cell>
        </row>
        <row r="605">
          <cell r="A605">
            <v>3400003111</v>
          </cell>
          <cell r="B605">
            <v>5801</v>
          </cell>
          <cell r="C605">
            <v>61102</v>
          </cell>
          <cell r="D605">
            <v>0</v>
          </cell>
          <cell r="E605" t="str">
            <v>SMT MACHINE-FEEDER WITH MAGAZINE AND ADA</v>
          </cell>
          <cell r="F605">
            <v>1</v>
          </cell>
          <cell r="G605">
            <v>35339</v>
          </cell>
          <cell r="H605">
            <v>24300</v>
          </cell>
        </row>
        <row r="606">
          <cell r="A606">
            <v>3400003112</v>
          </cell>
          <cell r="B606">
            <v>5801</v>
          </cell>
          <cell r="C606">
            <v>61102</v>
          </cell>
          <cell r="D606">
            <v>0</v>
          </cell>
          <cell r="E606" t="str">
            <v>SMT MACHINE-FEEDER WITH MAGAZINE AND ADA</v>
          </cell>
          <cell r="F606">
            <v>1</v>
          </cell>
          <cell r="G606">
            <v>35339</v>
          </cell>
          <cell r="H606">
            <v>24300</v>
          </cell>
        </row>
        <row r="607">
          <cell r="A607">
            <v>3400003113</v>
          </cell>
          <cell r="B607">
            <v>5801</v>
          </cell>
          <cell r="C607">
            <v>61102</v>
          </cell>
          <cell r="D607">
            <v>0</v>
          </cell>
          <cell r="E607" t="str">
            <v>SMT MACHINE-FEEDER WITH MAGAZINE AND ADA</v>
          </cell>
          <cell r="F607">
            <v>1</v>
          </cell>
          <cell r="G607">
            <v>35339</v>
          </cell>
          <cell r="H607">
            <v>24300</v>
          </cell>
        </row>
        <row r="608">
          <cell r="A608">
            <v>3400003114</v>
          </cell>
          <cell r="B608">
            <v>5801</v>
          </cell>
          <cell r="C608">
            <v>61102</v>
          </cell>
          <cell r="D608">
            <v>0</v>
          </cell>
          <cell r="E608" t="str">
            <v>SMT MACHINE-FEEDER WITH MAGAZINE AND ADA</v>
          </cell>
          <cell r="F608">
            <v>1</v>
          </cell>
          <cell r="G608">
            <v>35339</v>
          </cell>
          <cell r="H608">
            <v>24300</v>
          </cell>
        </row>
        <row r="609">
          <cell r="A609">
            <v>3400003115</v>
          </cell>
          <cell r="B609">
            <v>5801</v>
          </cell>
          <cell r="C609">
            <v>61102</v>
          </cell>
          <cell r="D609">
            <v>0</v>
          </cell>
          <cell r="E609" t="str">
            <v>SMT MACHINE-FEEDER WITH MAGAZINE AND ADA</v>
          </cell>
          <cell r="F609">
            <v>1</v>
          </cell>
          <cell r="G609">
            <v>35339</v>
          </cell>
          <cell r="H609">
            <v>24300</v>
          </cell>
        </row>
        <row r="610">
          <cell r="A610">
            <v>3400003116</v>
          </cell>
          <cell r="B610">
            <v>5801</v>
          </cell>
          <cell r="C610">
            <v>61102</v>
          </cell>
          <cell r="D610">
            <v>0</v>
          </cell>
          <cell r="E610" t="str">
            <v>SMT MACHINE-FEEDER WITH MAGAZINE AND ADA</v>
          </cell>
          <cell r="F610">
            <v>1</v>
          </cell>
          <cell r="G610">
            <v>35339</v>
          </cell>
          <cell r="H610">
            <v>24300</v>
          </cell>
        </row>
        <row r="611">
          <cell r="A611">
            <v>3400003117</v>
          </cell>
          <cell r="B611">
            <v>5801</v>
          </cell>
          <cell r="C611">
            <v>61102</v>
          </cell>
          <cell r="D611">
            <v>0</v>
          </cell>
          <cell r="E611" t="str">
            <v>SMT MACHINE-FEEDER WITH MAGAZINE AND ADA</v>
          </cell>
          <cell r="F611">
            <v>1</v>
          </cell>
          <cell r="G611">
            <v>35339</v>
          </cell>
          <cell r="H611">
            <v>24300</v>
          </cell>
        </row>
        <row r="612">
          <cell r="A612">
            <v>3400003118</v>
          </cell>
          <cell r="B612">
            <v>5801</v>
          </cell>
          <cell r="C612">
            <v>61102</v>
          </cell>
          <cell r="D612">
            <v>0</v>
          </cell>
          <cell r="E612" t="str">
            <v>SMT MACHINE-FEEDER WITH MAGAZINE AND ADA</v>
          </cell>
          <cell r="F612">
            <v>1</v>
          </cell>
          <cell r="G612">
            <v>35339</v>
          </cell>
          <cell r="H612">
            <v>24300</v>
          </cell>
        </row>
        <row r="613">
          <cell r="A613">
            <v>3400003119</v>
          </cell>
          <cell r="B613">
            <v>5801</v>
          </cell>
          <cell r="C613">
            <v>61102</v>
          </cell>
          <cell r="D613">
            <v>0</v>
          </cell>
          <cell r="E613" t="str">
            <v>SMT MACHINE-FEEDER WITH MAGAZINE AND ADA</v>
          </cell>
          <cell r="F613">
            <v>1</v>
          </cell>
          <cell r="G613">
            <v>35339</v>
          </cell>
          <cell r="H613">
            <v>24300</v>
          </cell>
        </row>
        <row r="614">
          <cell r="A614">
            <v>3400003120</v>
          </cell>
          <cell r="B614">
            <v>5801</v>
          </cell>
          <cell r="C614">
            <v>61102</v>
          </cell>
          <cell r="D614">
            <v>0</v>
          </cell>
          <cell r="E614" t="str">
            <v>SMT MACHINE-FEEDER WITH MAGAZINE AND ADA</v>
          </cell>
          <cell r="F614">
            <v>1</v>
          </cell>
          <cell r="G614">
            <v>35339</v>
          </cell>
          <cell r="H614">
            <v>24300</v>
          </cell>
        </row>
        <row r="615">
          <cell r="A615">
            <v>3400003121</v>
          </cell>
          <cell r="B615">
            <v>5801</v>
          </cell>
          <cell r="C615">
            <v>61102</v>
          </cell>
          <cell r="D615">
            <v>0</v>
          </cell>
          <cell r="E615" t="str">
            <v>SMT MACHINE-FEEDER WITH MAGAZINE AND ADA</v>
          </cell>
          <cell r="F615">
            <v>1</v>
          </cell>
          <cell r="G615">
            <v>35339</v>
          </cell>
          <cell r="H615">
            <v>24300</v>
          </cell>
        </row>
        <row r="616">
          <cell r="A616">
            <v>3400003122</v>
          </cell>
          <cell r="B616">
            <v>5801</v>
          </cell>
          <cell r="C616">
            <v>61102</v>
          </cell>
          <cell r="D616">
            <v>0</v>
          </cell>
          <cell r="E616" t="str">
            <v>SMT MACHINE-FEEDER WITH MAGAZINE AND ADA</v>
          </cell>
          <cell r="F616">
            <v>1</v>
          </cell>
          <cell r="G616">
            <v>35339</v>
          </cell>
          <cell r="H616">
            <v>24300</v>
          </cell>
        </row>
        <row r="617">
          <cell r="A617">
            <v>3400003123</v>
          </cell>
          <cell r="B617">
            <v>5801</v>
          </cell>
          <cell r="C617">
            <v>61102</v>
          </cell>
          <cell r="D617">
            <v>0</v>
          </cell>
          <cell r="E617" t="str">
            <v>SMT MACHINE-FEEDER WITH MAGAZINE AND ADA</v>
          </cell>
          <cell r="F617">
            <v>1</v>
          </cell>
          <cell r="G617">
            <v>35339</v>
          </cell>
          <cell r="H617">
            <v>24300</v>
          </cell>
        </row>
        <row r="618">
          <cell r="A618">
            <v>3400003124</v>
          </cell>
          <cell r="B618">
            <v>5801</v>
          </cell>
          <cell r="C618">
            <v>61102</v>
          </cell>
          <cell r="D618">
            <v>0</v>
          </cell>
          <cell r="E618" t="str">
            <v>SMT MACHINE-FEEDER WITH MAGAZINE AND ADA</v>
          </cell>
          <cell r="F618">
            <v>1</v>
          </cell>
          <cell r="G618">
            <v>35339</v>
          </cell>
          <cell r="H618">
            <v>24300</v>
          </cell>
        </row>
        <row r="619">
          <cell r="A619">
            <v>3400003125</v>
          </cell>
          <cell r="B619">
            <v>5801</v>
          </cell>
          <cell r="C619">
            <v>61102</v>
          </cell>
          <cell r="D619">
            <v>0</v>
          </cell>
          <cell r="E619" t="str">
            <v>SMT MACHINE-FEEDER WITH MAGAZINE AND ADA</v>
          </cell>
          <cell r="F619">
            <v>1</v>
          </cell>
          <cell r="G619">
            <v>35339</v>
          </cell>
          <cell r="H619">
            <v>24300</v>
          </cell>
        </row>
        <row r="620">
          <cell r="A620">
            <v>3400003126</v>
          </cell>
          <cell r="B620">
            <v>5801</v>
          </cell>
          <cell r="C620">
            <v>61102</v>
          </cell>
          <cell r="D620">
            <v>0</v>
          </cell>
          <cell r="E620" t="str">
            <v>SMT MACHINE-FEEDER WITH MAGAZINE AND ADA</v>
          </cell>
          <cell r="F620">
            <v>1</v>
          </cell>
          <cell r="G620">
            <v>35339</v>
          </cell>
          <cell r="H620">
            <v>24300</v>
          </cell>
        </row>
        <row r="621">
          <cell r="A621">
            <v>3400003127</v>
          </cell>
          <cell r="B621">
            <v>5801</v>
          </cell>
          <cell r="C621">
            <v>61102</v>
          </cell>
          <cell r="D621">
            <v>0</v>
          </cell>
          <cell r="E621" t="str">
            <v>SMT MACHINE-FEEDER WITH MAGAZINE AND ADA</v>
          </cell>
          <cell r="F621">
            <v>1</v>
          </cell>
          <cell r="G621">
            <v>35339</v>
          </cell>
          <cell r="H621">
            <v>24300</v>
          </cell>
        </row>
        <row r="622">
          <cell r="A622">
            <v>3400003128</v>
          </cell>
          <cell r="B622">
            <v>5801</v>
          </cell>
          <cell r="C622">
            <v>61102</v>
          </cell>
          <cell r="D622">
            <v>0</v>
          </cell>
          <cell r="E622" t="str">
            <v>SMT MACHINE-FEEDER WITH MAGAZINE AND ADA</v>
          </cell>
          <cell r="F622">
            <v>1</v>
          </cell>
          <cell r="G622">
            <v>35339</v>
          </cell>
          <cell r="H622">
            <v>24300</v>
          </cell>
        </row>
        <row r="623">
          <cell r="A623">
            <v>3400003129</v>
          </cell>
          <cell r="B623">
            <v>5801</v>
          </cell>
          <cell r="C623">
            <v>61102</v>
          </cell>
          <cell r="D623">
            <v>0</v>
          </cell>
          <cell r="E623" t="str">
            <v>SMT MACHINE-FEEDER WITH MAGAZINE AND ADA</v>
          </cell>
          <cell r="F623">
            <v>1</v>
          </cell>
          <cell r="G623">
            <v>35339</v>
          </cell>
          <cell r="H623">
            <v>32500</v>
          </cell>
        </row>
        <row r="624">
          <cell r="A624">
            <v>3400003130</v>
          </cell>
          <cell r="B624">
            <v>5801</v>
          </cell>
          <cell r="C624">
            <v>61102</v>
          </cell>
          <cell r="D624">
            <v>0</v>
          </cell>
          <cell r="E624" t="str">
            <v>SMT MACHINE-FEEDER WITH MAGAZINE AND ADA</v>
          </cell>
          <cell r="F624">
            <v>1</v>
          </cell>
          <cell r="G624">
            <v>35339</v>
          </cell>
          <cell r="H624">
            <v>32500</v>
          </cell>
        </row>
        <row r="625">
          <cell r="A625">
            <v>3400003131</v>
          </cell>
          <cell r="B625">
            <v>5801</v>
          </cell>
          <cell r="C625">
            <v>61102</v>
          </cell>
          <cell r="D625">
            <v>0</v>
          </cell>
          <cell r="E625" t="str">
            <v>SMT MACHINE-FEEDER WITH MAGAZINE AND ADA</v>
          </cell>
          <cell r="F625">
            <v>1</v>
          </cell>
          <cell r="G625">
            <v>35339</v>
          </cell>
          <cell r="H625">
            <v>32500</v>
          </cell>
        </row>
        <row r="626">
          <cell r="A626">
            <v>3400003132</v>
          </cell>
          <cell r="B626">
            <v>5801</v>
          </cell>
          <cell r="C626">
            <v>61102</v>
          </cell>
          <cell r="D626">
            <v>0</v>
          </cell>
          <cell r="E626" t="str">
            <v>SMT MACHINE-FEEDER WITH MAGAZINE AND ADA</v>
          </cell>
          <cell r="F626">
            <v>1</v>
          </cell>
          <cell r="G626">
            <v>35339</v>
          </cell>
          <cell r="H626">
            <v>32500</v>
          </cell>
        </row>
        <row r="627">
          <cell r="A627">
            <v>3400003133</v>
          </cell>
          <cell r="B627">
            <v>5801</v>
          </cell>
          <cell r="C627">
            <v>61102</v>
          </cell>
          <cell r="D627">
            <v>0</v>
          </cell>
          <cell r="E627" t="str">
            <v>SMT MACHINE-FEEDER WITH MAGAZINE AND ADA</v>
          </cell>
          <cell r="F627">
            <v>1</v>
          </cell>
          <cell r="G627">
            <v>35339</v>
          </cell>
          <cell r="H627">
            <v>32500</v>
          </cell>
        </row>
        <row r="628">
          <cell r="A628">
            <v>3400003134</v>
          </cell>
          <cell r="B628">
            <v>5801</v>
          </cell>
          <cell r="C628">
            <v>61102</v>
          </cell>
          <cell r="D628">
            <v>0</v>
          </cell>
          <cell r="E628" t="str">
            <v>SMT MACHINE-FEEDER WITH MAGAZINE AND ADA</v>
          </cell>
          <cell r="F628">
            <v>1</v>
          </cell>
          <cell r="G628">
            <v>35339</v>
          </cell>
          <cell r="H628">
            <v>32500</v>
          </cell>
        </row>
        <row r="629">
          <cell r="A629">
            <v>3400003135</v>
          </cell>
          <cell r="B629">
            <v>5801</v>
          </cell>
          <cell r="C629">
            <v>61102</v>
          </cell>
          <cell r="D629">
            <v>0</v>
          </cell>
          <cell r="E629" t="str">
            <v>SMT MACHINE-FEEDER WITH MAGAZINE AND ADA</v>
          </cell>
          <cell r="F629">
            <v>1</v>
          </cell>
          <cell r="G629">
            <v>35339</v>
          </cell>
          <cell r="H629">
            <v>32500</v>
          </cell>
        </row>
        <row r="630">
          <cell r="A630">
            <v>3400003136</v>
          </cell>
          <cell r="B630">
            <v>5801</v>
          </cell>
          <cell r="C630">
            <v>61102</v>
          </cell>
          <cell r="D630">
            <v>0</v>
          </cell>
          <cell r="E630" t="str">
            <v>SMT MACHINE-FEEDER WITH MAGAZINE AND ADA</v>
          </cell>
          <cell r="F630">
            <v>1</v>
          </cell>
          <cell r="G630">
            <v>35339</v>
          </cell>
          <cell r="H630">
            <v>32500</v>
          </cell>
        </row>
        <row r="631">
          <cell r="A631">
            <v>3400003137</v>
          </cell>
          <cell r="B631">
            <v>5801</v>
          </cell>
          <cell r="C631">
            <v>61102</v>
          </cell>
          <cell r="D631">
            <v>0</v>
          </cell>
          <cell r="E631" t="str">
            <v>SMT MACHINE-FEEDER WITH MAGAZINE AND ADA</v>
          </cell>
          <cell r="F631">
            <v>1</v>
          </cell>
          <cell r="G631">
            <v>35339</v>
          </cell>
          <cell r="H631">
            <v>32500</v>
          </cell>
        </row>
        <row r="632">
          <cell r="A632">
            <v>3400003138</v>
          </cell>
          <cell r="B632">
            <v>5801</v>
          </cell>
          <cell r="C632">
            <v>61102</v>
          </cell>
          <cell r="D632">
            <v>0</v>
          </cell>
          <cell r="E632" t="str">
            <v>SMT MACHINE-FEEDER WITH MAGAZINE AND ADA</v>
          </cell>
          <cell r="F632">
            <v>1</v>
          </cell>
          <cell r="G632">
            <v>35339</v>
          </cell>
          <cell r="H632">
            <v>32500</v>
          </cell>
        </row>
        <row r="633">
          <cell r="A633">
            <v>3400003139</v>
          </cell>
          <cell r="B633">
            <v>5801</v>
          </cell>
          <cell r="C633">
            <v>61102</v>
          </cell>
          <cell r="D633">
            <v>0</v>
          </cell>
          <cell r="E633" t="str">
            <v>SMT MACHINE-FEEDER WITH MAGAZINE AND ADA</v>
          </cell>
          <cell r="F633">
            <v>1</v>
          </cell>
          <cell r="G633">
            <v>35339</v>
          </cell>
          <cell r="H633">
            <v>32500</v>
          </cell>
        </row>
        <row r="634">
          <cell r="A634">
            <v>3400003140</v>
          </cell>
          <cell r="B634">
            <v>5801</v>
          </cell>
          <cell r="C634">
            <v>61102</v>
          </cell>
          <cell r="D634">
            <v>0</v>
          </cell>
          <cell r="E634" t="str">
            <v>SMT MACHINE-FEEDER WITH MAGAZINE AND ADA</v>
          </cell>
          <cell r="F634">
            <v>1</v>
          </cell>
          <cell r="G634">
            <v>35339</v>
          </cell>
          <cell r="H634">
            <v>32500</v>
          </cell>
        </row>
        <row r="635">
          <cell r="A635">
            <v>3400003141</v>
          </cell>
          <cell r="B635">
            <v>5801</v>
          </cell>
          <cell r="C635">
            <v>61102</v>
          </cell>
          <cell r="D635">
            <v>0</v>
          </cell>
          <cell r="E635" t="str">
            <v>SMT MACHINE-FEEDER WITH MAGAZINE AND ADA</v>
          </cell>
          <cell r="F635">
            <v>1</v>
          </cell>
          <cell r="G635">
            <v>35339</v>
          </cell>
          <cell r="H635">
            <v>32500</v>
          </cell>
        </row>
        <row r="636">
          <cell r="A636">
            <v>3400003142</v>
          </cell>
          <cell r="B636">
            <v>5801</v>
          </cell>
          <cell r="C636">
            <v>61102</v>
          </cell>
          <cell r="D636">
            <v>0</v>
          </cell>
          <cell r="E636" t="str">
            <v>SMT MACHINE-FEEDER WITH MAGAZINE AND ADA</v>
          </cell>
          <cell r="F636">
            <v>1</v>
          </cell>
          <cell r="G636">
            <v>35339</v>
          </cell>
          <cell r="H636">
            <v>32500</v>
          </cell>
        </row>
        <row r="637">
          <cell r="A637">
            <v>3400003143</v>
          </cell>
          <cell r="B637">
            <v>5801</v>
          </cell>
          <cell r="C637">
            <v>61102</v>
          </cell>
          <cell r="D637">
            <v>0</v>
          </cell>
          <cell r="E637" t="str">
            <v>SMT MACHINE-FEEDER WITH MAGAZINE AND ADA</v>
          </cell>
          <cell r="F637">
            <v>1</v>
          </cell>
          <cell r="G637">
            <v>35339</v>
          </cell>
          <cell r="H637">
            <v>32500</v>
          </cell>
        </row>
        <row r="638">
          <cell r="A638">
            <v>3400003144</v>
          </cell>
          <cell r="B638">
            <v>5801</v>
          </cell>
          <cell r="C638">
            <v>61102</v>
          </cell>
          <cell r="D638">
            <v>0</v>
          </cell>
          <cell r="E638" t="str">
            <v>SMT MACHINE-FEEDER WITH MAGAZINE AND ADA</v>
          </cell>
          <cell r="F638">
            <v>1</v>
          </cell>
          <cell r="G638">
            <v>35339</v>
          </cell>
          <cell r="H638">
            <v>41000</v>
          </cell>
        </row>
        <row r="639">
          <cell r="A639">
            <v>3400003145</v>
          </cell>
          <cell r="B639">
            <v>5801</v>
          </cell>
          <cell r="C639">
            <v>61102</v>
          </cell>
          <cell r="D639">
            <v>0</v>
          </cell>
          <cell r="E639" t="str">
            <v>SMT MACHINE-FEEDER WITH MAGAZINE AND ADA</v>
          </cell>
          <cell r="F639">
            <v>1</v>
          </cell>
          <cell r="G639">
            <v>35339</v>
          </cell>
          <cell r="H639">
            <v>41000</v>
          </cell>
        </row>
        <row r="640">
          <cell r="A640">
            <v>3400003146</v>
          </cell>
          <cell r="B640">
            <v>5801</v>
          </cell>
          <cell r="C640">
            <v>61102</v>
          </cell>
          <cell r="D640">
            <v>0</v>
          </cell>
          <cell r="E640" t="str">
            <v>SMT MACHINE-FEEDER WITH MAGAZINE AND ADA</v>
          </cell>
          <cell r="F640">
            <v>1</v>
          </cell>
          <cell r="G640">
            <v>35339</v>
          </cell>
          <cell r="H640">
            <v>41000</v>
          </cell>
        </row>
        <row r="641">
          <cell r="A641">
            <v>3400003147</v>
          </cell>
          <cell r="B641">
            <v>5801</v>
          </cell>
          <cell r="C641">
            <v>61102</v>
          </cell>
          <cell r="D641">
            <v>0</v>
          </cell>
          <cell r="E641" t="str">
            <v>SMT MACHINE-FEEDER WITH MAGAZINE AND ADA</v>
          </cell>
          <cell r="F641">
            <v>1</v>
          </cell>
          <cell r="G641">
            <v>35339</v>
          </cell>
          <cell r="H641">
            <v>41000</v>
          </cell>
        </row>
        <row r="642">
          <cell r="A642">
            <v>3400003148</v>
          </cell>
          <cell r="B642">
            <v>5801</v>
          </cell>
          <cell r="C642">
            <v>61102</v>
          </cell>
          <cell r="D642">
            <v>0</v>
          </cell>
          <cell r="E642" t="str">
            <v>SMT LINEAR VIB FEEDER WITH ACCS</v>
          </cell>
          <cell r="F642">
            <v>1</v>
          </cell>
          <cell r="G642">
            <v>35339</v>
          </cell>
          <cell r="H642">
            <v>5200</v>
          </cell>
        </row>
        <row r="643">
          <cell r="A643">
            <v>3400003149</v>
          </cell>
          <cell r="B643">
            <v>5801</v>
          </cell>
          <cell r="C643">
            <v>61102</v>
          </cell>
          <cell r="D643">
            <v>0</v>
          </cell>
          <cell r="E643" t="str">
            <v>SMT LINEAR VIB FEEDER WITH ACCS</v>
          </cell>
          <cell r="F643">
            <v>1</v>
          </cell>
          <cell r="G643">
            <v>35339</v>
          </cell>
          <cell r="H643">
            <v>5200</v>
          </cell>
        </row>
        <row r="644">
          <cell r="A644">
            <v>3400003150</v>
          </cell>
          <cell r="B644">
            <v>5801</v>
          </cell>
          <cell r="C644">
            <v>61102</v>
          </cell>
          <cell r="D644">
            <v>0</v>
          </cell>
          <cell r="E644" t="str">
            <v>SMT LINEAR VIB FEEDER WITH ACCS</v>
          </cell>
          <cell r="F644">
            <v>1</v>
          </cell>
          <cell r="G644">
            <v>35339</v>
          </cell>
          <cell r="H644">
            <v>5200</v>
          </cell>
        </row>
        <row r="645">
          <cell r="A645">
            <v>3400003151</v>
          </cell>
          <cell r="B645">
            <v>5801</v>
          </cell>
          <cell r="C645">
            <v>61102</v>
          </cell>
          <cell r="D645">
            <v>0</v>
          </cell>
          <cell r="E645" t="str">
            <v>SMT LINEAR VIB FEEDER WITH ACCS</v>
          </cell>
          <cell r="F645">
            <v>1</v>
          </cell>
          <cell r="G645">
            <v>35339</v>
          </cell>
          <cell r="H645">
            <v>5200</v>
          </cell>
        </row>
        <row r="646">
          <cell r="A646">
            <v>3400003152</v>
          </cell>
          <cell r="B646">
            <v>5801</v>
          </cell>
          <cell r="C646">
            <v>61102</v>
          </cell>
          <cell r="D646">
            <v>0</v>
          </cell>
          <cell r="E646" t="str">
            <v>SMT LINEAR VIB FEEDER WITH ACCS</v>
          </cell>
          <cell r="F646">
            <v>1</v>
          </cell>
          <cell r="G646">
            <v>35339</v>
          </cell>
          <cell r="H646">
            <v>5200</v>
          </cell>
        </row>
        <row r="647">
          <cell r="A647">
            <v>3400003153</v>
          </cell>
          <cell r="B647">
            <v>5801</v>
          </cell>
          <cell r="C647">
            <v>61102</v>
          </cell>
          <cell r="D647">
            <v>0</v>
          </cell>
          <cell r="E647" t="str">
            <v>SMT LINEAR VIB FEEDER WITH ACCS</v>
          </cell>
          <cell r="F647">
            <v>1</v>
          </cell>
          <cell r="G647">
            <v>35339</v>
          </cell>
          <cell r="H647">
            <v>5200</v>
          </cell>
        </row>
        <row r="648">
          <cell r="A648">
            <v>3400003154</v>
          </cell>
          <cell r="B648">
            <v>5801</v>
          </cell>
          <cell r="C648">
            <v>61102</v>
          </cell>
          <cell r="D648">
            <v>0</v>
          </cell>
          <cell r="E648" t="str">
            <v>SMT LINEAR VIB FEEDER WITH ACCS</v>
          </cell>
          <cell r="F648">
            <v>1</v>
          </cell>
          <cell r="G648">
            <v>35339</v>
          </cell>
          <cell r="H648">
            <v>5200</v>
          </cell>
        </row>
        <row r="649">
          <cell r="A649">
            <v>3400003155</v>
          </cell>
          <cell r="B649">
            <v>5801</v>
          </cell>
          <cell r="C649">
            <v>61102</v>
          </cell>
          <cell r="D649">
            <v>0</v>
          </cell>
          <cell r="E649" t="str">
            <v>SMT LINEAR VIB FEEDER WITH ACCS</v>
          </cell>
          <cell r="F649">
            <v>1</v>
          </cell>
          <cell r="G649">
            <v>35339</v>
          </cell>
          <cell r="H649">
            <v>5200</v>
          </cell>
        </row>
        <row r="650">
          <cell r="A650">
            <v>3400003156</v>
          </cell>
          <cell r="B650">
            <v>5801</v>
          </cell>
          <cell r="C650">
            <v>61102</v>
          </cell>
          <cell r="D650">
            <v>0</v>
          </cell>
          <cell r="E650" t="str">
            <v>SMT LINEAR VIB FEEDER WITH ACCS</v>
          </cell>
          <cell r="F650">
            <v>1</v>
          </cell>
          <cell r="G650">
            <v>35339</v>
          </cell>
          <cell r="H650">
            <v>52200</v>
          </cell>
        </row>
        <row r="651">
          <cell r="A651">
            <v>3400003157</v>
          </cell>
          <cell r="B651">
            <v>5801</v>
          </cell>
          <cell r="C651">
            <v>61102</v>
          </cell>
          <cell r="D651">
            <v>0</v>
          </cell>
          <cell r="E651" t="str">
            <v>SMT LINEAR VIB FEEDER WITH ACCS</v>
          </cell>
          <cell r="F651">
            <v>1</v>
          </cell>
          <cell r="G651">
            <v>35339</v>
          </cell>
          <cell r="H651">
            <v>52200</v>
          </cell>
        </row>
        <row r="652">
          <cell r="A652">
            <v>3400003158</v>
          </cell>
          <cell r="B652">
            <v>5801</v>
          </cell>
          <cell r="C652">
            <v>61102</v>
          </cell>
          <cell r="D652">
            <v>0</v>
          </cell>
          <cell r="E652" t="str">
            <v>SMT LINEAR VIB FEEDER WITH ACCS</v>
          </cell>
          <cell r="F652">
            <v>1</v>
          </cell>
          <cell r="G652">
            <v>35339</v>
          </cell>
          <cell r="H652">
            <v>52200</v>
          </cell>
        </row>
        <row r="653">
          <cell r="A653">
            <v>3400003159</v>
          </cell>
          <cell r="B653">
            <v>5801</v>
          </cell>
          <cell r="C653">
            <v>61102</v>
          </cell>
          <cell r="D653">
            <v>0</v>
          </cell>
          <cell r="E653" t="str">
            <v>SMT LINEAR VIB FEEDER WITH ACCS</v>
          </cell>
          <cell r="F653">
            <v>1</v>
          </cell>
          <cell r="G653">
            <v>35339</v>
          </cell>
          <cell r="H653">
            <v>52200</v>
          </cell>
        </row>
        <row r="654">
          <cell r="A654">
            <v>3400003160</v>
          </cell>
          <cell r="B654">
            <v>5801</v>
          </cell>
          <cell r="C654">
            <v>61102</v>
          </cell>
          <cell r="D654">
            <v>0</v>
          </cell>
          <cell r="E654" t="str">
            <v>SMT LINEAR VIB FEEDER WITH ACCS</v>
          </cell>
          <cell r="F654">
            <v>1</v>
          </cell>
          <cell r="G654">
            <v>35339</v>
          </cell>
          <cell r="H654">
            <v>52200</v>
          </cell>
        </row>
        <row r="655">
          <cell r="A655">
            <v>3400003161</v>
          </cell>
          <cell r="B655">
            <v>5801</v>
          </cell>
          <cell r="C655">
            <v>61102</v>
          </cell>
          <cell r="D655">
            <v>0</v>
          </cell>
          <cell r="E655" t="str">
            <v>SMT LINEAR VIB FEEDER WITH ACCS</v>
          </cell>
          <cell r="F655">
            <v>1</v>
          </cell>
          <cell r="G655">
            <v>35339</v>
          </cell>
          <cell r="H655">
            <v>52200</v>
          </cell>
        </row>
        <row r="656">
          <cell r="A656">
            <v>3400003162</v>
          </cell>
          <cell r="B656">
            <v>5801</v>
          </cell>
          <cell r="C656">
            <v>61102</v>
          </cell>
          <cell r="D656">
            <v>0</v>
          </cell>
          <cell r="E656" t="str">
            <v>SMT LINEAR VIB FEEDER WITH ACCS</v>
          </cell>
          <cell r="F656">
            <v>1</v>
          </cell>
          <cell r="G656">
            <v>35339</v>
          </cell>
          <cell r="H656">
            <v>52200</v>
          </cell>
        </row>
        <row r="657">
          <cell r="A657">
            <v>3400003163</v>
          </cell>
          <cell r="B657">
            <v>5801</v>
          </cell>
          <cell r="C657">
            <v>61102</v>
          </cell>
          <cell r="D657">
            <v>0</v>
          </cell>
          <cell r="E657" t="str">
            <v>SMT LINEAR VIB FEEDER WITH ACCS</v>
          </cell>
          <cell r="F657">
            <v>1</v>
          </cell>
          <cell r="G657">
            <v>35339</v>
          </cell>
          <cell r="H657">
            <v>52200</v>
          </cell>
        </row>
        <row r="658">
          <cell r="A658">
            <v>3400003164</v>
          </cell>
          <cell r="B658">
            <v>5801</v>
          </cell>
          <cell r="C658">
            <v>61102</v>
          </cell>
          <cell r="D658">
            <v>0</v>
          </cell>
          <cell r="E658" t="str">
            <v>SMT-INSPECTION CONVEYOR</v>
          </cell>
          <cell r="F658">
            <v>1</v>
          </cell>
          <cell r="G658">
            <v>35339</v>
          </cell>
          <cell r="H658">
            <v>312000</v>
          </cell>
        </row>
        <row r="659">
          <cell r="A659">
            <v>3400003165</v>
          </cell>
          <cell r="B659">
            <v>5801</v>
          </cell>
          <cell r="C659">
            <v>61102</v>
          </cell>
          <cell r="D659">
            <v>0</v>
          </cell>
          <cell r="E659" t="str">
            <v>SMT REFLOW OVEN</v>
          </cell>
          <cell r="F659">
            <v>1</v>
          </cell>
          <cell r="G659">
            <v>35339</v>
          </cell>
          <cell r="H659">
            <v>2776000</v>
          </cell>
        </row>
        <row r="660">
          <cell r="A660">
            <v>3400003165</v>
          </cell>
          <cell r="B660">
            <v>5801</v>
          </cell>
          <cell r="C660">
            <v>61102</v>
          </cell>
          <cell r="D660">
            <v>1</v>
          </cell>
          <cell r="E660" t="str">
            <v>INSTALLATION &amp; COMMISSIONING CHARGES</v>
          </cell>
          <cell r="F660">
            <v>1</v>
          </cell>
          <cell r="G660">
            <v>35339</v>
          </cell>
          <cell r="H660">
            <v>61640</v>
          </cell>
        </row>
        <row r="661">
          <cell r="A661">
            <v>3400003166</v>
          </cell>
          <cell r="B661">
            <v>5801</v>
          </cell>
          <cell r="C661">
            <v>61102</v>
          </cell>
          <cell r="D661">
            <v>0</v>
          </cell>
          <cell r="E661" t="str">
            <v>SMT-150MM PIPE</v>
          </cell>
          <cell r="F661">
            <v>1</v>
          </cell>
          <cell r="G661">
            <v>35339</v>
          </cell>
          <cell r="H661">
            <v>45100</v>
          </cell>
        </row>
        <row r="662">
          <cell r="A662">
            <v>3400003167</v>
          </cell>
          <cell r="B662">
            <v>5801</v>
          </cell>
          <cell r="C662">
            <v>61102</v>
          </cell>
          <cell r="D662">
            <v>0</v>
          </cell>
          <cell r="E662" t="str">
            <v>SMT TEMP CONT UNIT TR-4</v>
          </cell>
          <cell r="F662">
            <v>1</v>
          </cell>
          <cell r="G662">
            <v>35339</v>
          </cell>
          <cell r="H662">
            <v>78800</v>
          </cell>
        </row>
        <row r="663">
          <cell r="A663">
            <v>3400003168</v>
          </cell>
          <cell r="B663">
            <v>5801</v>
          </cell>
          <cell r="C663">
            <v>61102</v>
          </cell>
          <cell r="D663">
            <v>0</v>
          </cell>
          <cell r="E663" t="str">
            <v>SMT-SCREEN PRTR WITH ACCS</v>
          </cell>
          <cell r="F663">
            <v>1</v>
          </cell>
          <cell r="G663">
            <v>35339</v>
          </cell>
          <cell r="H663">
            <v>3519500</v>
          </cell>
        </row>
        <row r="664">
          <cell r="A664">
            <v>3400003168</v>
          </cell>
          <cell r="B664">
            <v>5801</v>
          </cell>
          <cell r="C664">
            <v>61102</v>
          </cell>
          <cell r="D664">
            <v>1</v>
          </cell>
          <cell r="E664" t="str">
            <v>INSTALLATION &amp; COMMISSIONING CHARGES</v>
          </cell>
          <cell r="F664">
            <v>1</v>
          </cell>
          <cell r="G664">
            <v>35339</v>
          </cell>
          <cell r="H664">
            <v>69345</v>
          </cell>
        </row>
        <row r="665">
          <cell r="A665">
            <v>3400003169</v>
          </cell>
          <cell r="B665">
            <v>5801</v>
          </cell>
          <cell r="C665">
            <v>61102</v>
          </cell>
          <cell r="D665">
            <v>0</v>
          </cell>
          <cell r="E665" t="str">
            <v>SMT PRINTING STENCIL</v>
          </cell>
          <cell r="F665">
            <v>1</v>
          </cell>
          <cell r="G665">
            <v>35339</v>
          </cell>
          <cell r="H665">
            <v>4700</v>
          </cell>
        </row>
        <row r="666">
          <cell r="A666">
            <v>3400003170</v>
          </cell>
          <cell r="B666">
            <v>5801</v>
          </cell>
          <cell r="C666">
            <v>61102</v>
          </cell>
          <cell r="D666">
            <v>0</v>
          </cell>
          <cell r="E666" t="str">
            <v>SMT PRINTING STENCIL</v>
          </cell>
          <cell r="F666">
            <v>1</v>
          </cell>
          <cell r="G666">
            <v>35339</v>
          </cell>
          <cell r="H666">
            <v>4700</v>
          </cell>
        </row>
        <row r="667">
          <cell r="A667">
            <v>3400003171</v>
          </cell>
          <cell r="B667">
            <v>5801</v>
          </cell>
          <cell r="C667">
            <v>61102</v>
          </cell>
          <cell r="D667">
            <v>0</v>
          </cell>
          <cell r="E667" t="str">
            <v>SMT PRINTING STENCIL</v>
          </cell>
          <cell r="F667">
            <v>1</v>
          </cell>
          <cell r="G667">
            <v>35339</v>
          </cell>
          <cell r="H667">
            <v>4700</v>
          </cell>
        </row>
        <row r="668">
          <cell r="A668">
            <v>3400003172</v>
          </cell>
          <cell r="B668">
            <v>5801</v>
          </cell>
          <cell r="C668">
            <v>61102</v>
          </cell>
          <cell r="D668">
            <v>0</v>
          </cell>
          <cell r="E668" t="str">
            <v>SMT PRINTING STENCIL</v>
          </cell>
          <cell r="F668">
            <v>1</v>
          </cell>
          <cell r="G668">
            <v>35339</v>
          </cell>
          <cell r="H668">
            <v>4700</v>
          </cell>
        </row>
        <row r="669">
          <cell r="A669">
            <v>3400003173</v>
          </cell>
          <cell r="B669">
            <v>5801</v>
          </cell>
          <cell r="C669">
            <v>61102</v>
          </cell>
          <cell r="D669">
            <v>0</v>
          </cell>
          <cell r="E669" t="str">
            <v>SMT PRINTING STENCIL</v>
          </cell>
          <cell r="F669">
            <v>1</v>
          </cell>
          <cell r="G669">
            <v>35339</v>
          </cell>
          <cell r="H669">
            <v>4700</v>
          </cell>
        </row>
        <row r="670">
          <cell r="A670">
            <v>3400003174</v>
          </cell>
          <cell r="B670">
            <v>5801</v>
          </cell>
          <cell r="C670">
            <v>61102</v>
          </cell>
          <cell r="D670">
            <v>0</v>
          </cell>
          <cell r="E670" t="str">
            <v>SMT PRINTING STENCIL</v>
          </cell>
          <cell r="F670">
            <v>1</v>
          </cell>
          <cell r="G670">
            <v>35339</v>
          </cell>
          <cell r="H670">
            <v>4700</v>
          </cell>
        </row>
        <row r="671">
          <cell r="A671">
            <v>3400003175</v>
          </cell>
          <cell r="B671">
            <v>5801</v>
          </cell>
          <cell r="C671">
            <v>61102</v>
          </cell>
          <cell r="D671">
            <v>0</v>
          </cell>
          <cell r="E671" t="str">
            <v>SMT PRINTING STENCIL</v>
          </cell>
          <cell r="F671">
            <v>1</v>
          </cell>
          <cell r="G671">
            <v>35339</v>
          </cell>
          <cell r="H671">
            <v>23700</v>
          </cell>
        </row>
        <row r="672">
          <cell r="A672">
            <v>3400003199</v>
          </cell>
          <cell r="B672">
            <v>5801</v>
          </cell>
          <cell r="C672">
            <v>61102</v>
          </cell>
          <cell r="D672">
            <v>0</v>
          </cell>
          <cell r="E672" t="str">
            <v>SMD 8000 SOLDERING/DESOLDERING MN WITH A</v>
          </cell>
          <cell r="F672">
            <v>1</v>
          </cell>
          <cell r="G672">
            <v>35339</v>
          </cell>
          <cell r="H672">
            <v>27400</v>
          </cell>
        </row>
        <row r="673">
          <cell r="A673">
            <v>3400003223</v>
          </cell>
          <cell r="B673">
            <v>5801</v>
          </cell>
          <cell r="C673">
            <v>61112</v>
          </cell>
          <cell r="D673">
            <v>0</v>
          </cell>
          <cell r="E673" t="str">
            <v>VACCUM ADAPTER F.BG S30189-U4901-F</v>
          </cell>
          <cell r="F673">
            <v>1</v>
          </cell>
          <cell r="G673">
            <v>35339</v>
          </cell>
          <cell r="H673">
            <v>41900</v>
          </cell>
        </row>
        <row r="674">
          <cell r="A674">
            <v>3400003224</v>
          </cell>
          <cell r="B674">
            <v>5801</v>
          </cell>
          <cell r="C674">
            <v>61112</v>
          </cell>
          <cell r="D674">
            <v>0</v>
          </cell>
          <cell r="E674" t="str">
            <v>VACCUM ADAPTER F.BG S30189-U4901-G</v>
          </cell>
          <cell r="F674">
            <v>1</v>
          </cell>
          <cell r="G674">
            <v>35339</v>
          </cell>
          <cell r="H674">
            <v>41900</v>
          </cell>
        </row>
        <row r="675">
          <cell r="A675">
            <v>3400003225</v>
          </cell>
          <cell r="B675">
            <v>5801</v>
          </cell>
          <cell r="C675">
            <v>61112</v>
          </cell>
          <cell r="D675">
            <v>0</v>
          </cell>
          <cell r="E675" t="str">
            <v>TEST ADAPTER S30189-U4901-G</v>
          </cell>
          <cell r="F675">
            <v>1</v>
          </cell>
          <cell r="G675">
            <v>35339</v>
          </cell>
          <cell r="H675">
            <v>301500</v>
          </cell>
        </row>
        <row r="676">
          <cell r="A676">
            <v>3400003226</v>
          </cell>
          <cell r="B676">
            <v>5801</v>
          </cell>
          <cell r="C676">
            <v>61112</v>
          </cell>
          <cell r="D676">
            <v>0</v>
          </cell>
          <cell r="E676" t="str">
            <v>Z 850ADAPTER S30189-U4901-F</v>
          </cell>
          <cell r="F676">
            <v>1</v>
          </cell>
          <cell r="G676">
            <v>35339</v>
          </cell>
          <cell r="H676">
            <v>41900</v>
          </cell>
        </row>
        <row r="677">
          <cell r="A677">
            <v>3400003227</v>
          </cell>
          <cell r="B677">
            <v>5801</v>
          </cell>
          <cell r="C677">
            <v>61112</v>
          </cell>
          <cell r="D677">
            <v>0</v>
          </cell>
          <cell r="E677" t="str">
            <v>Z 850ADAPTER S30189-U4901-F</v>
          </cell>
          <cell r="F677">
            <v>1</v>
          </cell>
          <cell r="G677">
            <v>35339</v>
          </cell>
          <cell r="H677">
            <v>41900</v>
          </cell>
        </row>
        <row r="678">
          <cell r="A678">
            <v>3400003228</v>
          </cell>
          <cell r="B678">
            <v>5801</v>
          </cell>
          <cell r="C678">
            <v>61112</v>
          </cell>
          <cell r="D678">
            <v>0</v>
          </cell>
          <cell r="E678" t="str">
            <v>Z 850ADAPTER S30189-U4901-F</v>
          </cell>
          <cell r="F678">
            <v>1</v>
          </cell>
          <cell r="G678">
            <v>35339</v>
          </cell>
          <cell r="H678">
            <v>41900</v>
          </cell>
        </row>
        <row r="679">
          <cell r="A679">
            <v>3400003229</v>
          </cell>
          <cell r="B679">
            <v>5801</v>
          </cell>
          <cell r="C679">
            <v>61112</v>
          </cell>
          <cell r="D679">
            <v>0</v>
          </cell>
          <cell r="E679" t="str">
            <v>Z 850 TESTADAPTER S30189-U4901-G</v>
          </cell>
          <cell r="F679">
            <v>1</v>
          </cell>
          <cell r="G679">
            <v>35339</v>
          </cell>
          <cell r="H679">
            <v>41900</v>
          </cell>
        </row>
        <row r="680">
          <cell r="A680">
            <v>3400003230</v>
          </cell>
          <cell r="B680">
            <v>5801</v>
          </cell>
          <cell r="C680">
            <v>61112</v>
          </cell>
          <cell r="D680">
            <v>0</v>
          </cell>
          <cell r="E680" t="str">
            <v>VACCUM ADAPTER S30189-U4901-F</v>
          </cell>
          <cell r="F680">
            <v>1</v>
          </cell>
          <cell r="G680">
            <v>35339</v>
          </cell>
          <cell r="H680">
            <v>418700</v>
          </cell>
        </row>
        <row r="681">
          <cell r="A681">
            <v>3400003231</v>
          </cell>
          <cell r="B681">
            <v>5801</v>
          </cell>
          <cell r="C681">
            <v>61112</v>
          </cell>
          <cell r="D681">
            <v>0</v>
          </cell>
          <cell r="E681" t="str">
            <v>Z850 ADAPTER S30189-U-4901-E</v>
          </cell>
          <cell r="F681">
            <v>1</v>
          </cell>
          <cell r="G681">
            <v>35339</v>
          </cell>
          <cell r="H681">
            <v>418700</v>
          </cell>
        </row>
        <row r="682">
          <cell r="A682">
            <v>3400003232</v>
          </cell>
          <cell r="B682">
            <v>5801</v>
          </cell>
          <cell r="C682">
            <v>61112</v>
          </cell>
          <cell r="D682">
            <v>0</v>
          </cell>
          <cell r="E682" t="str">
            <v>ADAPTER S-30189-U-4908-390</v>
          </cell>
          <cell r="F682">
            <v>1</v>
          </cell>
          <cell r="G682">
            <v>35339</v>
          </cell>
          <cell r="H682">
            <v>52700</v>
          </cell>
        </row>
        <row r="683">
          <cell r="A683">
            <v>3400003233</v>
          </cell>
          <cell r="B683">
            <v>5801</v>
          </cell>
          <cell r="C683">
            <v>61115</v>
          </cell>
          <cell r="D683">
            <v>0</v>
          </cell>
          <cell r="E683" t="str">
            <v>SHORT CIRCUIT PLUG KS:TSG A</v>
          </cell>
          <cell r="F683">
            <v>1</v>
          </cell>
          <cell r="G683">
            <v>35339</v>
          </cell>
          <cell r="H683">
            <v>16000</v>
          </cell>
        </row>
        <row r="684">
          <cell r="A684">
            <v>3400003234</v>
          </cell>
          <cell r="B684">
            <v>5801</v>
          </cell>
          <cell r="C684">
            <v>61115</v>
          </cell>
          <cell r="D684">
            <v>0</v>
          </cell>
          <cell r="E684" t="str">
            <v>SHORT CIRCUIT PLUG KS:TSG A</v>
          </cell>
          <cell r="F684">
            <v>1</v>
          </cell>
          <cell r="G684">
            <v>35339</v>
          </cell>
          <cell r="H684">
            <v>10100</v>
          </cell>
        </row>
        <row r="685">
          <cell r="A685">
            <v>3400003235</v>
          </cell>
          <cell r="B685">
            <v>5801</v>
          </cell>
          <cell r="C685">
            <v>61115</v>
          </cell>
          <cell r="D685">
            <v>0</v>
          </cell>
          <cell r="E685" t="str">
            <v>SHORT CIRCUIT PLUG KS:TSG A</v>
          </cell>
          <cell r="F685">
            <v>1</v>
          </cell>
          <cell r="G685">
            <v>35339</v>
          </cell>
          <cell r="H685">
            <v>16000</v>
          </cell>
        </row>
        <row r="686">
          <cell r="A686">
            <v>3400003236</v>
          </cell>
          <cell r="B686">
            <v>5801</v>
          </cell>
          <cell r="C686">
            <v>61115</v>
          </cell>
          <cell r="D686">
            <v>0</v>
          </cell>
          <cell r="E686" t="str">
            <v>SHORT CIRCUIT PLUG KS:TSG A</v>
          </cell>
          <cell r="F686">
            <v>1</v>
          </cell>
          <cell r="G686">
            <v>35339</v>
          </cell>
          <cell r="H686">
            <v>16000</v>
          </cell>
        </row>
        <row r="687">
          <cell r="A687">
            <v>3400003237</v>
          </cell>
          <cell r="B687">
            <v>5801</v>
          </cell>
          <cell r="C687">
            <v>61115</v>
          </cell>
          <cell r="D687">
            <v>0</v>
          </cell>
          <cell r="E687" t="str">
            <v>SHORT CIRCUIT PLUG KS:TSG A</v>
          </cell>
          <cell r="F687">
            <v>1</v>
          </cell>
          <cell r="G687">
            <v>35339</v>
          </cell>
          <cell r="H687">
            <v>16000</v>
          </cell>
        </row>
        <row r="688">
          <cell r="A688">
            <v>3400003238</v>
          </cell>
          <cell r="B688">
            <v>5801</v>
          </cell>
          <cell r="C688">
            <v>61115</v>
          </cell>
          <cell r="D688">
            <v>0</v>
          </cell>
          <cell r="E688" t="str">
            <v>SHORT CIRCUIT PLUG KS:TSG A</v>
          </cell>
          <cell r="F688">
            <v>1</v>
          </cell>
          <cell r="G688">
            <v>35339</v>
          </cell>
          <cell r="H688">
            <v>16000</v>
          </cell>
        </row>
        <row r="689">
          <cell r="A689">
            <v>3400003239</v>
          </cell>
          <cell r="B689">
            <v>5801</v>
          </cell>
          <cell r="C689">
            <v>61115</v>
          </cell>
          <cell r="D689">
            <v>0</v>
          </cell>
          <cell r="E689" t="str">
            <v>SHORT CIRCUIT PLUG KS:TSG A</v>
          </cell>
          <cell r="F689">
            <v>1</v>
          </cell>
          <cell r="G689">
            <v>35339</v>
          </cell>
          <cell r="H689">
            <v>16000</v>
          </cell>
        </row>
        <row r="690">
          <cell r="A690">
            <v>3400003240</v>
          </cell>
          <cell r="B690">
            <v>5801</v>
          </cell>
          <cell r="C690">
            <v>61115</v>
          </cell>
          <cell r="D690">
            <v>0</v>
          </cell>
          <cell r="E690" t="str">
            <v>SHORT CIRCUIT PLUG KS:TSG A</v>
          </cell>
          <cell r="F690">
            <v>1</v>
          </cell>
          <cell r="G690">
            <v>35339</v>
          </cell>
          <cell r="H690">
            <v>16000</v>
          </cell>
        </row>
        <row r="691">
          <cell r="A691">
            <v>3400003241</v>
          </cell>
          <cell r="B691">
            <v>5801</v>
          </cell>
          <cell r="C691">
            <v>61115</v>
          </cell>
          <cell r="D691">
            <v>0</v>
          </cell>
          <cell r="E691" t="str">
            <v>SHORT CIRCUIT PLUG KS:TSG A</v>
          </cell>
          <cell r="F691">
            <v>1</v>
          </cell>
          <cell r="G691">
            <v>35339</v>
          </cell>
          <cell r="H691">
            <v>16000</v>
          </cell>
        </row>
        <row r="692">
          <cell r="A692">
            <v>3400003242</v>
          </cell>
          <cell r="B692">
            <v>5801</v>
          </cell>
          <cell r="C692">
            <v>61115</v>
          </cell>
          <cell r="D692">
            <v>0</v>
          </cell>
          <cell r="E692" t="str">
            <v>SHORT CIRCUIT PLUG KS:TSG A</v>
          </cell>
          <cell r="F692">
            <v>1</v>
          </cell>
          <cell r="G692">
            <v>35339</v>
          </cell>
          <cell r="H692">
            <v>16000</v>
          </cell>
        </row>
        <row r="693">
          <cell r="A693">
            <v>3400003243</v>
          </cell>
          <cell r="B693">
            <v>5801</v>
          </cell>
          <cell r="C693">
            <v>61115</v>
          </cell>
          <cell r="D693">
            <v>0</v>
          </cell>
          <cell r="E693" t="str">
            <v>SHORT CIRCUIT PLUG KS:TSG A</v>
          </cell>
          <cell r="F693">
            <v>1</v>
          </cell>
          <cell r="G693">
            <v>35339</v>
          </cell>
          <cell r="H693">
            <v>16000</v>
          </cell>
        </row>
        <row r="694">
          <cell r="A694">
            <v>3400003244</v>
          </cell>
          <cell r="B694">
            <v>5801</v>
          </cell>
          <cell r="C694">
            <v>61115</v>
          </cell>
          <cell r="D694">
            <v>0</v>
          </cell>
          <cell r="E694" t="str">
            <v>SHORT CIRCUIT PLUG KS:TSG A</v>
          </cell>
          <cell r="F694">
            <v>1</v>
          </cell>
          <cell r="G694">
            <v>35339</v>
          </cell>
          <cell r="H694">
            <v>16000</v>
          </cell>
        </row>
        <row r="695">
          <cell r="A695">
            <v>3400003245</v>
          </cell>
          <cell r="B695">
            <v>5801</v>
          </cell>
          <cell r="C695">
            <v>61115</v>
          </cell>
          <cell r="D695">
            <v>0</v>
          </cell>
          <cell r="E695" t="str">
            <v>SHORT CIRCUIT PLUG KS:TSG A</v>
          </cell>
          <cell r="F695">
            <v>1</v>
          </cell>
          <cell r="G695">
            <v>35339</v>
          </cell>
          <cell r="H695">
            <v>16000</v>
          </cell>
        </row>
        <row r="696">
          <cell r="A696">
            <v>3400003246</v>
          </cell>
          <cell r="B696">
            <v>5801</v>
          </cell>
          <cell r="C696">
            <v>61115</v>
          </cell>
          <cell r="D696">
            <v>0</v>
          </cell>
          <cell r="E696" t="str">
            <v>SHORT CIRCUIT PLUG KS:TSG A</v>
          </cell>
          <cell r="F696">
            <v>1</v>
          </cell>
          <cell r="G696">
            <v>35339</v>
          </cell>
          <cell r="H696">
            <v>16000</v>
          </cell>
        </row>
        <row r="697">
          <cell r="A697">
            <v>3400003247</v>
          </cell>
          <cell r="B697">
            <v>5801</v>
          </cell>
          <cell r="C697">
            <v>61115</v>
          </cell>
          <cell r="D697">
            <v>0</v>
          </cell>
          <cell r="E697" t="str">
            <v>SHORT CIRCUIT PLUG KS:TSG A</v>
          </cell>
          <cell r="F697">
            <v>1</v>
          </cell>
          <cell r="G697">
            <v>35339</v>
          </cell>
          <cell r="H697">
            <v>16000</v>
          </cell>
        </row>
        <row r="698">
          <cell r="A698">
            <v>3400003248</v>
          </cell>
          <cell r="B698">
            <v>5801</v>
          </cell>
          <cell r="C698">
            <v>61115</v>
          </cell>
          <cell r="D698">
            <v>0</v>
          </cell>
          <cell r="E698" t="str">
            <v>SHORT CIRCUIT PLUG KS:TSG A</v>
          </cell>
          <cell r="F698">
            <v>1</v>
          </cell>
          <cell r="G698">
            <v>35339</v>
          </cell>
          <cell r="H698">
            <v>16000</v>
          </cell>
        </row>
        <row r="699">
          <cell r="A699">
            <v>3400003249</v>
          </cell>
          <cell r="B699">
            <v>5801</v>
          </cell>
          <cell r="C699">
            <v>61115</v>
          </cell>
          <cell r="D699">
            <v>0</v>
          </cell>
          <cell r="E699" t="str">
            <v>SHORT CIRCUIT PLUG KS:SSG A</v>
          </cell>
          <cell r="F699">
            <v>1</v>
          </cell>
          <cell r="G699">
            <v>35339</v>
          </cell>
          <cell r="H699">
            <v>20400</v>
          </cell>
        </row>
        <row r="700">
          <cell r="A700">
            <v>3400003250</v>
          </cell>
          <cell r="B700">
            <v>5801</v>
          </cell>
          <cell r="C700">
            <v>61115</v>
          </cell>
          <cell r="D700">
            <v>0</v>
          </cell>
          <cell r="E700" t="str">
            <v>SHORT CIRCUIT PLUG KS:SSG A</v>
          </cell>
          <cell r="F700">
            <v>1</v>
          </cell>
          <cell r="G700">
            <v>35339</v>
          </cell>
          <cell r="H700">
            <v>20400</v>
          </cell>
        </row>
        <row r="701">
          <cell r="A701">
            <v>3400003251</v>
          </cell>
          <cell r="B701">
            <v>5801</v>
          </cell>
          <cell r="C701">
            <v>61115</v>
          </cell>
          <cell r="D701">
            <v>0</v>
          </cell>
          <cell r="E701" t="str">
            <v>SHORT CIRCUIT PLUG KS:SSG A</v>
          </cell>
          <cell r="F701">
            <v>1</v>
          </cell>
          <cell r="G701">
            <v>35339</v>
          </cell>
          <cell r="H701">
            <v>20400</v>
          </cell>
        </row>
        <row r="702">
          <cell r="A702">
            <v>3400003252</v>
          </cell>
          <cell r="B702">
            <v>5801</v>
          </cell>
          <cell r="C702">
            <v>61115</v>
          </cell>
          <cell r="D702">
            <v>0</v>
          </cell>
          <cell r="E702" t="str">
            <v>SHORT CIRCUIT PLUG KS:SSG A</v>
          </cell>
          <cell r="F702">
            <v>1</v>
          </cell>
          <cell r="G702">
            <v>35339</v>
          </cell>
          <cell r="H702">
            <v>20400</v>
          </cell>
        </row>
        <row r="703">
          <cell r="A703">
            <v>3400003253</v>
          </cell>
          <cell r="B703">
            <v>5801</v>
          </cell>
          <cell r="C703">
            <v>61115</v>
          </cell>
          <cell r="D703">
            <v>0</v>
          </cell>
          <cell r="E703" t="str">
            <v>SHORT CIRCUIT PLUG KS:SSG A</v>
          </cell>
          <cell r="F703">
            <v>1</v>
          </cell>
          <cell r="G703">
            <v>35339</v>
          </cell>
          <cell r="H703">
            <v>20400</v>
          </cell>
        </row>
        <row r="704">
          <cell r="A704">
            <v>3400003254</v>
          </cell>
          <cell r="B704">
            <v>5801</v>
          </cell>
          <cell r="C704">
            <v>61115</v>
          </cell>
          <cell r="D704">
            <v>0</v>
          </cell>
          <cell r="E704" t="str">
            <v>SHORT CIRCUIT PLUG KS:SSG A</v>
          </cell>
          <cell r="F704">
            <v>1</v>
          </cell>
          <cell r="G704">
            <v>35339</v>
          </cell>
          <cell r="H704">
            <v>20400</v>
          </cell>
        </row>
        <row r="705">
          <cell r="A705">
            <v>3400003255</v>
          </cell>
          <cell r="B705">
            <v>5801</v>
          </cell>
          <cell r="C705">
            <v>61115</v>
          </cell>
          <cell r="D705">
            <v>0</v>
          </cell>
          <cell r="E705" t="str">
            <v>SHORT CIRCUIT PLUG KS:SSG A</v>
          </cell>
          <cell r="F705">
            <v>1</v>
          </cell>
          <cell r="G705">
            <v>35339</v>
          </cell>
          <cell r="H705">
            <v>20400</v>
          </cell>
        </row>
        <row r="706">
          <cell r="A706">
            <v>3400003256</v>
          </cell>
          <cell r="B706">
            <v>5801</v>
          </cell>
          <cell r="C706">
            <v>61115</v>
          </cell>
          <cell r="D706">
            <v>0</v>
          </cell>
          <cell r="E706" t="str">
            <v>SHORT CIRCUIT PLUG KS:SSG A</v>
          </cell>
          <cell r="F706">
            <v>1</v>
          </cell>
          <cell r="G706">
            <v>35339</v>
          </cell>
          <cell r="H706">
            <v>20400</v>
          </cell>
        </row>
        <row r="707">
          <cell r="A707">
            <v>3400003257</v>
          </cell>
          <cell r="B707">
            <v>5801</v>
          </cell>
          <cell r="C707">
            <v>61115</v>
          </cell>
          <cell r="D707">
            <v>0</v>
          </cell>
          <cell r="E707" t="str">
            <v>SHORT CIRCUIT PLUG KS:SSG A</v>
          </cell>
          <cell r="F707">
            <v>1</v>
          </cell>
          <cell r="G707">
            <v>35339</v>
          </cell>
          <cell r="H707">
            <v>20400</v>
          </cell>
        </row>
        <row r="708">
          <cell r="A708">
            <v>3400003258</v>
          </cell>
          <cell r="B708">
            <v>5801</v>
          </cell>
          <cell r="C708">
            <v>61115</v>
          </cell>
          <cell r="D708">
            <v>0</v>
          </cell>
          <cell r="E708" t="str">
            <v>SHORT CIRCUIT PLUG KS:SSG A</v>
          </cell>
          <cell r="F708">
            <v>1</v>
          </cell>
          <cell r="G708">
            <v>35339</v>
          </cell>
          <cell r="H708">
            <v>20400</v>
          </cell>
        </row>
        <row r="709">
          <cell r="A709">
            <v>3400003259</v>
          </cell>
          <cell r="B709">
            <v>5801</v>
          </cell>
          <cell r="C709">
            <v>61115</v>
          </cell>
          <cell r="D709">
            <v>0</v>
          </cell>
          <cell r="E709" t="str">
            <v>SHORT CIRCUIT PLUG KS:SSG A</v>
          </cell>
          <cell r="F709">
            <v>1</v>
          </cell>
          <cell r="G709">
            <v>35339</v>
          </cell>
          <cell r="H709">
            <v>20400</v>
          </cell>
        </row>
        <row r="710">
          <cell r="A710">
            <v>3400003260</v>
          </cell>
          <cell r="B710">
            <v>5801</v>
          </cell>
          <cell r="C710">
            <v>61115</v>
          </cell>
          <cell r="D710">
            <v>0</v>
          </cell>
          <cell r="E710" t="str">
            <v>SHORT CIRCUIT PLUG KS:SSG A</v>
          </cell>
          <cell r="F710">
            <v>1</v>
          </cell>
          <cell r="G710">
            <v>35339</v>
          </cell>
          <cell r="H710">
            <v>20400</v>
          </cell>
        </row>
        <row r="711">
          <cell r="A711">
            <v>3400003261</v>
          </cell>
          <cell r="B711">
            <v>5801</v>
          </cell>
          <cell r="C711">
            <v>61115</v>
          </cell>
          <cell r="D711">
            <v>0</v>
          </cell>
          <cell r="E711" t="str">
            <v>SHORT CIRCUIT PLUG KS:SSG A</v>
          </cell>
          <cell r="F711">
            <v>1</v>
          </cell>
          <cell r="G711">
            <v>35339</v>
          </cell>
          <cell r="H711">
            <v>20400</v>
          </cell>
        </row>
        <row r="712">
          <cell r="A712">
            <v>3400003262</v>
          </cell>
          <cell r="B712">
            <v>5801</v>
          </cell>
          <cell r="C712">
            <v>61115</v>
          </cell>
          <cell r="D712">
            <v>0</v>
          </cell>
          <cell r="E712" t="str">
            <v>SHORT CIRCUIT PLUG KS:SSG A</v>
          </cell>
          <cell r="F712">
            <v>1</v>
          </cell>
          <cell r="G712">
            <v>35339</v>
          </cell>
          <cell r="H712">
            <v>20400</v>
          </cell>
        </row>
        <row r="713">
          <cell r="A713">
            <v>3400003263</v>
          </cell>
          <cell r="B713">
            <v>5801</v>
          </cell>
          <cell r="C713">
            <v>61115</v>
          </cell>
          <cell r="D713">
            <v>0</v>
          </cell>
          <cell r="E713" t="str">
            <v>SHORT CIRCUIT PLUG KS:SSG A</v>
          </cell>
          <cell r="F713">
            <v>1</v>
          </cell>
          <cell r="G713">
            <v>35339</v>
          </cell>
          <cell r="H713">
            <v>20400</v>
          </cell>
        </row>
        <row r="714">
          <cell r="A714">
            <v>3400003264</v>
          </cell>
          <cell r="B714">
            <v>5801</v>
          </cell>
          <cell r="C714">
            <v>61115</v>
          </cell>
          <cell r="D714">
            <v>0</v>
          </cell>
          <cell r="E714" t="str">
            <v>SHORT CIRCUIT PLUG KS:SSG A</v>
          </cell>
          <cell r="F714">
            <v>1</v>
          </cell>
          <cell r="G714">
            <v>35339</v>
          </cell>
          <cell r="H714">
            <v>20400</v>
          </cell>
        </row>
        <row r="715">
          <cell r="A715">
            <v>3400003265</v>
          </cell>
          <cell r="B715">
            <v>5801</v>
          </cell>
          <cell r="C715">
            <v>61115</v>
          </cell>
          <cell r="D715">
            <v>0</v>
          </cell>
          <cell r="E715" t="str">
            <v>SHORT CIRCUIT PLUG KS:SSG A</v>
          </cell>
          <cell r="F715">
            <v>1</v>
          </cell>
          <cell r="G715">
            <v>35339</v>
          </cell>
          <cell r="H715">
            <v>20400</v>
          </cell>
        </row>
        <row r="716">
          <cell r="A716">
            <v>3400003266</v>
          </cell>
          <cell r="B716">
            <v>5801</v>
          </cell>
          <cell r="C716">
            <v>61115</v>
          </cell>
          <cell r="D716">
            <v>0</v>
          </cell>
          <cell r="E716" t="str">
            <v>SHORT CIRCUIT PLUG KS:SSG A</v>
          </cell>
          <cell r="F716">
            <v>1</v>
          </cell>
          <cell r="G716">
            <v>35339</v>
          </cell>
          <cell r="H716">
            <v>20400</v>
          </cell>
        </row>
        <row r="717">
          <cell r="A717">
            <v>3400003267</v>
          </cell>
          <cell r="B717">
            <v>5801</v>
          </cell>
          <cell r="C717">
            <v>61115</v>
          </cell>
          <cell r="D717">
            <v>0</v>
          </cell>
          <cell r="E717" t="str">
            <v>SHORT CIRCUIT PLUG KS:SSG A</v>
          </cell>
          <cell r="F717">
            <v>1</v>
          </cell>
          <cell r="G717">
            <v>35339</v>
          </cell>
          <cell r="H717">
            <v>20400</v>
          </cell>
        </row>
        <row r="718">
          <cell r="A718">
            <v>3400003268</v>
          </cell>
          <cell r="B718">
            <v>5801</v>
          </cell>
          <cell r="C718">
            <v>61115</v>
          </cell>
          <cell r="D718">
            <v>0</v>
          </cell>
          <cell r="E718" t="str">
            <v>SHORT CIRCUIT PLUG KS:SSG A</v>
          </cell>
          <cell r="F718">
            <v>1</v>
          </cell>
          <cell r="G718">
            <v>35339</v>
          </cell>
          <cell r="H718">
            <v>20400</v>
          </cell>
        </row>
        <row r="719">
          <cell r="A719">
            <v>3400003269</v>
          </cell>
          <cell r="B719">
            <v>5801</v>
          </cell>
          <cell r="C719">
            <v>61115</v>
          </cell>
          <cell r="D719">
            <v>0</v>
          </cell>
          <cell r="E719" t="str">
            <v>SHORT CIRCUIT PLUG KS:SSG A</v>
          </cell>
          <cell r="F719">
            <v>1</v>
          </cell>
          <cell r="G719">
            <v>35339</v>
          </cell>
          <cell r="H719">
            <v>20400</v>
          </cell>
        </row>
        <row r="720">
          <cell r="A720">
            <v>3400003270</v>
          </cell>
          <cell r="B720">
            <v>5801</v>
          </cell>
          <cell r="C720">
            <v>61115</v>
          </cell>
          <cell r="D720">
            <v>0</v>
          </cell>
          <cell r="E720" t="str">
            <v>SHORT CIRCUIT PLUG KS:SSG A</v>
          </cell>
          <cell r="F720">
            <v>1</v>
          </cell>
          <cell r="G720">
            <v>35339</v>
          </cell>
          <cell r="H720">
            <v>20400</v>
          </cell>
        </row>
        <row r="721">
          <cell r="A721">
            <v>3400003271</v>
          </cell>
          <cell r="B721">
            <v>5801</v>
          </cell>
          <cell r="C721">
            <v>61115</v>
          </cell>
          <cell r="D721">
            <v>0</v>
          </cell>
          <cell r="E721" t="str">
            <v>SHORT CIRCUIT PLUG KS:SSG A</v>
          </cell>
          <cell r="F721">
            <v>1</v>
          </cell>
          <cell r="G721">
            <v>35339</v>
          </cell>
          <cell r="H721">
            <v>20400</v>
          </cell>
        </row>
        <row r="722">
          <cell r="A722">
            <v>3400003272</v>
          </cell>
          <cell r="B722">
            <v>5801</v>
          </cell>
          <cell r="C722">
            <v>61115</v>
          </cell>
          <cell r="D722">
            <v>0</v>
          </cell>
          <cell r="E722" t="str">
            <v>SHORT CIRCUIT PLUG KS:SSG A</v>
          </cell>
          <cell r="F722">
            <v>1</v>
          </cell>
          <cell r="G722">
            <v>35339</v>
          </cell>
          <cell r="H722">
            <v>20400</v>
          </cell>
        </row>
        <row r="723">
          <cell r="A723">
            <v>3400003273</v>
          </cell>
          <cell r="B723">
            <v>5801</v>
          </cell>
          <cell r="C723">
            <v>61115</v>
          </cell>
          <cell r="D723">
            <v>0</v>
          </cell>
          <cell r="E723" t="str">
            <v>SHORT CIRCUIT PLUG KS:SSG A</v>
          </cell>
          <cell r="F723">
            <v>1</v>
          </cell>
          <cell r="G723">
            <v>35339</v>
          </cell>
          <cell r="H723">
            <v>20400</v>
          </cell>
        </row>
        <row r="724">
          <cell r="A724">
            <v>3400003274</v>
          </cell>
          <cell r="B724">
            <v>5801</v>
          </cell>
          <cell r="C724">
            <v>61115</v>
          </cell>
          <cell r="D724">
            <v>0</v>
          </cell>
          <cell r="E724" t="str">
            <v>SHORT CIRCUIT PLUG KS:SSG A</v>
          </cell>
          <cell r="F724">
            <v>1</v>
          </cell>
          <cell r="G724">
            <v>35339</v>
          </cell>
          <cell r="H724">
            <v>20400</v>
          </cell>
        </row>
        <row r="725">
          <cell r="A725">
            <v>3400003275</v>
          </cell>
          <cell r="B725">
            <v>5801</v>
          </cell>
          <cell r="C725">
            <v>61115</v>
          </cell>
          <cell r="D725">
            <v>0</v>
          </cell>
          <cell r="E725" t="str">
            <v>SHORT CIRCUIT PLUG KS:SSG A</v>
          </cell>
          <cell r="F725">
            <v>1</v>
          </cell>
          <cell r="G725">
            <v>35339</v>
          </cell>
          <cell r="H725">
            <v>20400</v>
          </cell>
        </row>
        <row r="726">
          <cell r="A726">
            <v>3400003276</v>
          </cell>
          <cell r="B726">
            <v>5801</v>
          </cell>
          <cell r="C726">
            <v>61115</v>
          </cell>
          <cell r="D726">
            <v>0</v>
          </cell>
          <cell r="E726" t="str">
            <v>SHORT CIRCUIT PLUG KS:SSG A</v>
          </cell>
          <cell r="F726">
            <v>1</v>
          </cell>
          <cell r="G726">
            <v>35339</v>
          </cell>
          <cell r="H726">
            <v>20400</v>
          </cell>
        </row>
        <row r="727">
          <cell r="A727">
            <v>3400003277</v>
          </cell>
          <cell r="B727">
            <v>5801</v>
          </cell>
          <cell r="C727">
            <v>61115</v>
          </cell>
          <cell r="D727">
            <v>0</v>
          </cell>
          <cell r="E727" t="str">
            <v>SHORT CIRCUIT PLUG KS:SSG A</v>
          </cell>
          <cell r="F727">
            <v>1</v>
          </cell>
          <cell r="G727">
            <v>35339</v>
          </cell>
          <cell r="H727">
            <v>20400</v>
          </cell>
        </row>
        <row r="728">
          <cell r="A728">
            <v>3400003278</v>
          </cell>
          <cell r="B728">
            <v>5801</v>
          </cell>
          <cell r="C728">
            <v>61115</v>
          </cell>
          <cell r="D728">
            <v>0</v>
          </cell>
          <cell r="E728" t="str">
            <v>SHORT CIRCUIT PLUG KS:SSG A</v>
          </cell>
          <cell r="F728">
            <v>1</v>
          </cell>
          <cell r="G728">
            <v>35339</v>
          </cell>
          <cell r="H728">
            <v>20400</v>
          </cell>
        </row>
        <row r="729">
          <cell r="A729">
            <v>3400003279</v>
          </cell>
          <cell r="B729">
            <v>5801</v>
          </cell>
          <cell r="C729">
            <v>61115</v>
          </cell>
          <cell r="D729">
            <v>0</v>
          </cell>
          <cell r="E729" t="str">
            <v>SHORT CIRCUIT PLUG KS:SSG A</v>
          </cell>
          <cell r="F729">
            <v>1</v>
          </cell>
          <cell r="G729">
            <v>35339</v>
          </cell>
          <cell r="H729">
            <v>20400</v>
          </cell>
        </row>
        <row r="730">
          <cell r="A730">
            <v>3400003280</v>
          </cell>
          <cell r="B730">
            <v>5801</v>
          </cell>
          <cell r="C730">
            <v>61115</v>
          </cell>
          <cell r="D730">
            <v>0</v>
          </cell>
          <cell r="E730" t="str">
            <v>SHORT CIRCUIT PLUG KS:SSG A</v>
          </cell>
          <cell r="F730">
            <v>1</v>
          </cell>
          <cell r="G730">
            <v>35339</v>
          </cell>
          <cell r="H730">
            <v>16000</v>
          </cell>
        </row>
        <row r="731">
          <cell r="A731">
            <v>3400003281</v>
          </cell>
          <cell r="B731">
            <v>5801</v>
          </cell>
          <cell r="C731">
            <v>61115</v>
          </cell>
          <cell r="D731">
            <v>0</v>
          </cell>
          <cell r="E731" t="str">
            <v>MODULE ADAPTER FOR SIPAC</v>
          </cell>
          <cell r="F731">
            <v>2</v>
          </cell>
          <cell r="G731">
            <v>35339</v>
          </cell>
          <cell r="H731">
            <v>37200</v>
          </cell>
        </row>
        <row r="732">
          <cell r="A732">
            <v>3400003282</v>
          </cell>
          <cell r="B732">
            <v>5801</v>
          </cell>
          <cell r="C732">
            <v>61153</v>
          </cell>
          <cell r="D732">
            <v>0</v>
          </cell>
          <cell r="E732" t="str">
            <v>EMULATOR UPGRADE L37409D6152300</v>
          </cell>
          <cell r="F732">
            <v>1</v>
          </cell>
          <cell r="G732">
            <v>35339</v>
          </cell>
          <cell r="H732">
            <v>235400</v>
          </cell>
        </row>
        <row r="733">
          <cell r="A733">
            <v>3400003283</v>
          </cell>
          <cell r="B733">
            <v>5801</v>
          </cell>
          <cell r="C733">
            <v>61115</v>
          </cell>
          <cell r="D733">
            <v>0</v>
          </cell>
          <cell r="E733" t="str">
            <v>TEST CLIP SOIC 8TO28 PINSL37409G1155-A10</v>
          </cell>
          <cell r="F733">
            <v>6</v>
          </cell>
          <cell r="G733">
            <v>35339</v>
          </cell>
          <cell r="H733">
            <v>8000</v>
          </cell>
        </row>
        <row r="734">
          <cell r="A734">
            <v>3400003285</v>
          </cell>
          <cell r="B734">
            <v>5801</v>
          </cell>
          <cell r="C734">
            <v>61115</v>
          </cell>
          <cell r="D734">
            <v>0</v>
          </cell>
          <cell r="E734" t="str">
            <v>PLUG IN CABLE S30257Z6114A105 FOR PCMUX</v>
          </cell>
          <cell r="F734">
            <v>12</v>
          </cell>
          <cell r="G734">
            <v>35339</v>
          </cell>
          <cell r="H734">
            <v>48400</v>
          </cell>
        </row>
        <row r="735">
          <cell r="A735">
            <v>3400003286</v>
          </cell>
          <cell r="B735">
            <v>5801</v>
          </cell>
          <cell r="C735">
            <v>61115</v>
          </cell>
          <cell r="D735">
            <v>0</v>
          </cell>
          <cell r="E735" t="str">
            <v>CABLE FOR UPGRADE PC MUX</v>
          </cell>
          <cell r="F735">
            <v>2</v>
          </cell>
          <cell r="G735">
            <v>35339</v>
          </cell>
          <cell r="H735">
            <v>6500</v>
          </cell>
        </row>
        <row r="736">
          <cell r="A736">
            <v>3400003287</v>
          </cell>
          <cell r="B736">
            <v>5801</v>
          </cell>
          <cell r="C736">
            <v>61115</v>
          </cell>
          <cell r="D736">
            <v>0</v>
          </cell>
          <cell r="E736" t="str">
            <v>POWER SUPPLY MODULE M;ACC 220V/20A</v>
          </cell>
          <cell r="F736">
            <v>1</v>
          </cell>
          <cell r="G736">
            <v>35339</v>
          </cell>
          <cell r="H736">
            <v>24300</v>
          </cell>
        </row>
        <row r="737">
          <cell r="A737">
            <v>3400003374</v>
          </cell>
          <cell r="B737">
            <v>5801</v>
          </cell>
          <cell r="C737">
            <v>61102</v>
          </cell>
          <cell r="D737">
            <v>0</v>
          </cell>
          <cell r="E737" t="str">
            <v>PRINTING STENCIL L37409-C5000-A380</v>
          </cell>
          <cell r="F737">
            <v>1</v>
          </cell>
          <cell r="G737">
            <v>35339</v>
          </cell>
          <cell r="H737">
            <v>5500</v>
          </cell>
        </row>
        <row r="738">
          <cell r="A738">
            <v>3400003375</v>
          </cell>
          <cell r="B738">
            <v>5801</v>
          </cell>
          <cell r="C738">
            <v>61102</v>
          </cell>
          <cell r="D738">
            <v>0</v>
          </cell>
          <cell r="E738" t="str">
            <v>PRINTING STENCIL L37409-C5000-A380</v>
          </cell>
          <cell r="F738">
            <v>1</v>
          </cell>
          <cell r="G738">
            <v>35339</v>
          </cell>
          <cell r="H738">
            <v>27500</v>
          </cell>
        </row>
        <row r="739">
          <cell r="A739">
            <v>3400003376</v>
          </cell>
          <cell r="B739">
            <v>5801</v>
          </cell>
          <cell r="C739">
            <v>61102</v>
          </cell>
          <cell r="D739">
            <v>0</v>
          </cell>
          <cell r="E739" t="str">
            <v>PRINTING STENCIL L37409-C5000-A328</v>
          </cell>
          <cell r="F739">
            <v>1</v>
          </cell>
          <cell r="G739">
            <v>35339</v>
          </cell>
          <cell r="H739">
            <v>27500</v>
          </cell>
        </row>
        <row r="740">
          <cell r="A740">
            <v>3400003377</v>
          </cell>
          <cell r="B740">
            <v>5801</v>
          </cell>
          <cell r="C740">
            <v>61102</v>
          </cell>
          <cell r="D740">
            <v>0</v>
          </cell>
          <cell r="E740" t="str">
            <v>PRINTING STENCIL L37409-C5000-A328</v>
          </cell>
          <cell r="F740">
            <v>1</v>
          </cell>
          <cell r="G740">
            <v>35339</v>
          </cell>
          <cell r="H740">
            <v>27500</v>
          </cell>
        </row>
        <row r="741">
          <cell r="A741">
            <v>3400003389</v>
          </cell>
          <cell r="B741">
            <v>5801</v>
          </cell>
          <cell r="C741">
            <v>61102</v>
          </cell>
          <cell r="D741">
            <v>0</v>
          </cell>
          <cell r="E741" t="str">
            <v>PRINTING STENCIL L37409-C5000-A511</v>
          </cell>
          <cell r="F741">
            <v>1</v>
          </cell>
          <cell r="G741">
            <v>35339</v>
          </cell>
          <cell r="H741">
            <v>5500</v>
          </cell>
        </row>
        <row r="742">
          <cell r="A742">
            <v>3400003390</v>
          </cell>
          <cell r="B742">
            <v>5801</v>
          </cell>
          <cell r="C742">
            <v>61102</v>
          </cell>
          <cell r="D742">
            <v>0</v>
          </cell>
          <cell r="E742" t="str">
            <v>PRINTING STENCIL L37409-C5000-A511</v>
          </cell>
          <cell r="F742">
            <v>1</v>
          </cell>
          <cell r="G742">
            <v>35339</v>
          </cell>
          <cell r="H742">
            <v>27500</v>
          </cell>
        </row>
        <row r="743">
          <cell r="A743">
            <v>3400003391</v>
          </cell>
          <cell r="B743">
            <v>5801</v>
          </cell>
          <cell r="C743">
            <v>61102</v>
          </cell>
          <cell r="D743">
            <v>0</v>
          </cell>
          <cell r="E743" t="str">
            <v>PRINTING STENCIL L37409-C5000-A336</v>
          </cell>
          <cell r="F743">
            <v>1</v>
          </cell>
          <cell r="G743">
            <v>35339</v>
          </cell>
          <cell r="H743">
            <v>5500</v>
          </cell>
        </row>
        <row r="744">
          <cell r="A744">
            <v>3400003392</v>
          </cell>
          <cell r="B744">
            <v>5801</v>
          </cell>
          <cell r="C744">
            <v>61102</v>
          </cell>
          <cell r="D744">
            <v>0</v>
          </cell>
          <cell r="E744" t="str">
            <v>PRINTING STENCIL L37409-C5000-A336</v>
          </cell>
          <cell r="F744">
            <v>1</v>
          </cell>
          <cell r="G744">
            <v>35339</v>
          </cell>
          <cell r="H744">
            <v>27500</v>
          </cell>
        </row>
        <row r="745">
          <cell r="A745">
            <v>3400003393</v>
          </cell>
          <cell r="B745">
            <v>5801</v>
          </cell>
          <cell r="C745">
            <v>61102</v>
          </cell>
          <cell r="D745">
            <v>0</v>
          </cell>
          <cell r="E745" t="str">
            <v>PRINTING STENCIL L37409-C5000-A512</v>
          </cell>
          <cell r="F745">
            <v>1</v>
          </cell>
          <cell r="G745">
            <v>35339</v>
          </cell>
          <cell r="H745">
            <v>5500</v>
          </cell>
        </row>
        <row r="746">
          <cell r="A746">
            <v>3400003394</v>
          </cell>
          <cell r="B746">
            <v>5801</v>
          </cell>
          <cell r="C746">
            <v>61102</v>
          </cell>
          <cell r="D746">
            <v>0</v>
          </cell>
          <cell r="E746" t="str">
            <v>PRINTING STENCIL L37409-C5000-A512</v>
          </cell>
          <cell r="F746">
            <v>1</v>
          </cell>
          <cell r="G746">
            <v>35339</v>
          </cell>
          <cell r="H746">
            <v>27500</v>
          </cell>
        </row>
        <row r="747">
          <cell r="A747">
            <v>3400003395</v>
          </cell>
          <cell r="B747">
            <v>5801</v>
          </cell>
          <cell r="C747">
            <v>61102</v>
          </cell>
          <cell r="D747">
            <v>0</v>
          </cell>
          <cell r="E747" t="str">
            <v>PRINTING STENCIL L37409-C5000-A513</v>
          </cell>
          <cell r="F747">
            <v>1</v>
          </cell>
          <cell r="G747">
            <v>35339</v>
          </cell>
          <cell r="H747">
            <v>5500</v>
          </cell>
        </row>
        <row r="748">
          <cell r="A748">
            <v>3400003396</v>
          </cell>
          <cell r="B748">
            <v>5801</v>
          </cell>
          <cell r="C748">
            <v>61102</v>
          </cell>
          <cell r="D748">
            <v>0</v>
          </cell>
          <cell r="E748" t="str">
            <v>PRINTING STENCIL L37409-C5000-A513</v>
          </cell>
          <cell r="F748">
            <v>1</v>
          </cell>
          <cell r="G748">
            <v>35339</v>
          </cell>
          <cell r="H748">
            <v>5500</v>
          </cell>
        </row>
        <row r="749">
          <cell r="A749">
            <v>3400003397</v>
          </cell>
          <cell r="B749">
            <v>5801</v>
          </cell>
          <cell r="C749">
            <v>61102</v>
          </cell>
          <cell r="D749">
            <v>0</v>
          </cell>
          <cell r="E749" t="str">
            <v>PRINTING STENCIL L37409-C5000-A521</v>
          </cell>
          <cell r="F749">
            <v>1</v>
          </cell>
          <cell r="G749">
            <v>35339</v>
          </cell>
          <cell r="H749">
            <v>5500</v>
          </cell>
        </row>
        <row r="750">
          <cell r="A750">
            <v>3400003398</v>
          </cell>
          <cell r="B750">
            <v>5801</v>
          </cell>
          <cell r="C750">
            <v>61102</v>
          </cell>
          <cell r="D750">
            <v>0</v>
          </cell>
          <cell r="E750" t="str">
            <v>PRINTING STENCIL L37409-C5000-A521</v>
          </cell>
          <cell r="F750">
            <v>1</v>
          </cell>
          <cell r="G750">
            <v>35339</v>
          </cell>
          <cell r="H750">
            <v>5500</v>
          </cell>
        </row>
        <row r="751">
          <cell r="A751">
            <v>3400003399</v>
          </cell>
          <cell r="B751">
            <v>5801</v>
          </cell>
          <cell r="C751">
            <v>61102</v>
          </cell>
          <cell r="D751">
            <v>0</v>
          </cell>
          <cell r="E751" t="str">
            <v>PRINTING STENCIL L37409-C5000-A527</v>
          </cell>
          <cell r="F751">
            <v>1</v>
          </cell>
          <cell r="G751">
            <v>35339</v>
          </cell>
          <cell r="H751">
            <v>5500</v>
          </cell>
        </row>
        <row r="752">
          <cell r="A752">
            <v>3400003400</v>
          </cell>
          <cell r="B752">
            <v>5801</v>
          </cell>
          <cell r="C752">
            <v>61102</v>
          </cell>
          <cell r="D752">
            <v>0</v>
          </cell>
          <cell r="E752" t="str">
            <v>PRINTING STENCIL L37409-C5000-A527</v>
          </cell>
          <cell r="F752">
            <v>1</v>
          </cell>
          <cell r="G752">
            <v>35339</v>
          </cell>
          <cell r="H752">
            <v>5500</v>
          </cell>
        </row>
        <row r="753">
          <cell r="A753">
            <v>3400003401</v>
          </cell>
          <cell r="B753">
            <v>5801</v>
          </cell>
          <cell r="C753">
            <v>61102</v>
          </cell>
          <cell r="D753">
            <v>0</v>
          </cell>
          <cell r="E753" t="str">
            <v>PRINTING STENCIL L37409-C5000-A529</v>
          </cell>
          <cell r="F753">
            <v>1</v>
          </cell>
          <cell r="G753">
            <v>35339</v>
          </cell>
          <cell r="H753">
            <v>5500</v>
          </cell>
        </row>
        <row r="754">
          <cell r="A754">
            <v>3400003402</v>
          </cell>
          <cell r="B754">
            <v>5801</v>
          </cell>
          <cell r="C754">
            <v>61102</v>
          </cell>
          <cell r="D754">
            <v>0</v>
          </cell>
          <cell r="E754" t="str">
            <v>PRINTING STENCIL L37409-C5000-A529</v>
          </cell>
          <cell r="F754">
            <v>1</v>
          </cell>
          <cell r="G754">
            <v>35339</v>
          </cell>
          <cell r="H754">
            <v>27500</v>
          </cell>
        </row>
        <row r="755">
          <cell r="A755">
            <v>3400003403</v>
          </cell>
          <cell r="B755">
            <v>5801</v>
          </cell>
          <cell r="C755">
            <v>61102</v>
          </cell>
          <cell r="D755">
            <v>0</v>
          </cell>
          <cell r="E755" t="str">
            <v>PRINTING STENCIL L37409-C5000-A530</v>
          </cell>
          <cell r="F755">
            <v>1</v>
          </cell>
          <cell r="G755">
            <v>35339</v>
          </cell>
          <cell r="H755">
            <v>5500</v>
          </cell>
        </row>
        <row r="756">
          <cell r="A756">
            <v>3400003404</v>
          </cell>
          <cell r="B756">
            <v>5801</v>
          </cell>
          <cell r="C756">
            <v>61102</v>
          </cell>
          <cell r="D756">
            <v>0</v>
          </cell>
          <cell r="E756" t="str">
            <v>PRINTING STENCIL L37409-C5000-A530</v>
          </cell>
          <cell r="F756">
            <v>1</v>
          </cell>
          <cell r="G756">
            <v>35339</v>
          </cell>
          <cell r="H756">
            <v>27500</v>
          </cell>
        </row>
        <row r="757">
          <cell r="A757">
            <v>3400003405</v>
          </cell>
          <cell r="B757">
            <v>5801</v>
          </cell>
          <cell r="C757">
            <v>61102</v>
          </cell>
          <cell r="D757">
            <v>0</v>
          </cell>
          <cell r="E757" t="str">
            <v>PRINTING STENCIL L37409-C5000-A372</v>
          </cell>
          <cell r="F757">
            <v>1</v>
          </cell>
          <cell r="G757">
            <v>35339</v>
          </cell>
          <cell r="H757">
            <v>5500</v>
          </cell>
        </row>
        <row r="758">
          <cell r="A758">
            <v>3400003406</v>
          </cell>
          <cell r="B758">
            <v>5801</v>
          </cell>
          <cell r="C758">
            <v>61102</v>
          </cell>
          <cell r="D758">
            <v>0</v>
          </cell>
          <cell r="E758" t="str">
            <v>PRINTING STENCIL L37409-C5000-A372</v>
          </cell>
          <cell r="F758">
            <v>1</v>
          </cell>
          <cell r="G758">
            <v>35339</v>
          </cell>
          <cell r="H758">
            <v>5500</v>
          </cell>
        </row>
        <row r="759">
          <cell r="A759">
            <v>3400003934</v>
          </cell>
          <cell r="B759">
            <v>5801</v>
          </cell>
          <cell r="C759">
            <v>61116</v>
          </cell>
          <cell r="D759">
            <v>0</v>
          </cell>
          <cell r="E759" t="str">
            <v>ANTISTATIC SOLDERING STATION NC 2002</v>
          </cell>
          <cell r="F759">
            <v>1</v>
          </cell>
          <cell r="G759">
            <v>35339</v>
          </cell>
          <cell r="H759">
            <v>4600</v>
          </cell>
        </row>
        <row r="760">
          <cell r="A760">
            <v>3400003935</v>
          </cell>
          <cell r="B760">
            <v>5801</v>
          </cell>
          <cell r="C760">
            <v>61116</v>
          </cell>
          <cell r="D760">
            <v>0</v>
          </cell>
          <cell r="E760" t="str">
            <v>ANTISTATIC SOLDERING STATION NC 2002</v>
          </cell>
          <cell r="F760">
            <v>1</v>
          </cell>
          <cell r="G760">
            <v>35339</v>
          </cell>
          <cell r="H760">
            <v>7300</v>
          </cell>
        </row>
        <row r="761">
          <cell r="A761">
            <v>3400003966</v>
          </cell>
          <cell r="B761">
            <v>5801</v>
          </cell>
          <cell r="C761">
            <v>61104</v>
          </cell>
          <cell r="D761">
            <v>0</v>
          </cell>
          <cell r="E761" t="str">
            <v>MODULER SOLDERING STATION</v>
          </cell>
          <cell r="F761">
            <v>1</v>
          </cell>
          <cell r="G761">
            <v>35339</v>
          </cell>
          <cell r="H761">
            <v>4000</v>
          </cell>
        </row>
        <row r="762">
          <cell r="A762">
            <v>3400003967</v>
          </cell>
          <cell r="B762">
            <v>5801</v>
          </cell>
          <cell r="C762">
            <v>61103</v>
          </cell>
          <cell r="D762">
            <v>0</v>
          </cell>
          <cell r="E762" t="str">
            <v>IC-DESOLDERING ATTACHMENT RETROFIT KIT</v>
          </cell>
          <cell r="F762">
            <v>1</v>
          </cell>
          <cell r="G762">
            <v>35339</v>
          </cell>
          <cell r="H762">
            <v>14300</v>
          </cell>
        </row>
        <row r="763">
          <cell r="A763">
            <v>3400003968</v>
          </cell>
          <cell r="B763">
            <v>5801</v>
          </cell>
          <cell r="C763">
            <v>61115</v>
          </cell>
          <cell r="D763">
            <v>0</v>
          </cell>
          <cell r="E763" t="str">
            <v>DLU  TEST EQUIPMENT FOR SUBSCRIBER MODUL</v>
          </cell>
          <cell r="F763">
            <v>1</v>
          </cell>
          <cell r="G763">
            <v>35339</v>
          </cell>
          <cell r="H763">
            <v>208600</v>
          </cell>
        </row>
        <row r="764">
          <cell r="A764">
            <v>3400003969</v>
          </cell>
          <cell r="B764">
            <v>5801</v>
          </cell>
          <cell r="C764">
            <v>61115</v>
          </cell>
          <cell r="D764">
            <v>0</v>
          </cell>
          <cell r="E764" t="str">
            <v>KEYBOARD FOR TESMOD</v>
          </cell>
          <cell r="F764">
            <v>1</v>
          </cell>
          <cell r="G764">
            <v>35339</v>
          </cell>
          <cell r="H764">
            <v>43800</v>
          </cell>
        </row>
        <row r="765">
          <cell r="A765">
            <v>3400003970</v>
          </cell>
          <cell r="B765">
            <v>5801</v>
          </cell>
          <cell r="C765">
            <v>61115</v>
          </cell>
          <cell r="D765">
            <v>0</v>
          </cell>
          <cell r="E765" t="str">
            <v>KEYBOARD FOR TESMOD</v>
          </cell>
          <cell r="F765">
            <v>1</v>
          </cell>
          <cell r="G765">
            <v>35339</v>
          </cell>
          <cell r="H765">
            <v>43800</v>
          </cell>
        </row>
        <row r="766">
          <cell r="A766">
            <v>3400003971</v>
          </cell>
          <cell r="B766">
            <v>5801</v>
          </cell>
          <cell r="C766">
            <v>61115</v>
          </cell>
          <cell r="D766">
            <v>0</v>
          </cell>
          <cell r="E766" t="str">
            <v>KEYBOARD FOR TESMOD</v>
          </cell>
          <cell r="F766">
            <v>1</v>
          </cell>
          <cell r="G766">
            <v>35339</v>
          </cell>
          <cell r="H766">
            <v>43800</v>
          </cell>
        </row>
        <row r="767">
          <cell r="A767">
            <v>3400003972</v>
          </cell>
          <cell r="B767">
            <v>5801</v>
          </cell>
          <cell r="C767">
            <v>61153</v>
          </cell>
          <cell r="D767">
            <v>0</v>
          </cell>
          <cell r="E767" t="str">
            <v>SIGNATURE ANALYZER H</v>
          </cell>
          <cell r="F767">
            <v>1</v>
          </cell>
          <cell r="G767">
            <v>35339</v>
          </cell>
          <cell r="H767">
            <v>41300</v>
          </cell>
        </row>
        <row r="768">
          <cell r="A768">
            <v>3400003973</v>
          </cell>
          <cell r="B768">
            <v>5801</v>
          </cell>
          <cell r="C768">
            <v>61112</v>
          </cell>
          <cell r="D768">
            <v>0</v>
          </cell>
          <cell r="E768" t="str">
            <v>THER MOGENERATOR MTI 1</v>
          </cell>
          <cell r="F768">
            <v>1</v>
          </cell>
          <cell r="G768">
            <v>35339</v>
          </cell>
          <cell r="H768">
            <v>31000</v>
          </cell>
        </row>
        <row r="769">
          <cell r="A769">
            <v>3400003974</v>
          </cell>
          <cell r="B769">
            <v>5801</v>
          </cell>
          <cell r="C769">
            <v>61115</v>
          </cell>
          <cell r="D769">
            <v>0</v>
          </cell>
          <cell r="E769" t="str">
            <v>POWER SUPPLY</v>
          </cell>
          <cell r="F769">
            <v>1</v>
          </cell>
          <cell r="G769">
            <v>35339</v>
          </cell>
          <cell r="H769">
            <v>330300</v>
          </cell>
        </row>
        <row r="770">
          <cell r="A770">
            <v>3400003975</v>
          </cell>
          <cell r="B770">
            <v>5801</v>
          </cell>
          <cell r="C770">
            <v>61153</v>
          </cell>
          <cell r="D770">
            <v>0</v>
          </cell>
          <cell r="E770" t="str">
            <v>SOLDERING STATION WITH ACCESSORIES</v>
          </cell>
          <cell r="F770">
            <v>1</v>
          </cell>
          <cell r="G770">
            <v>35339</v>
          </cell>
          <cell r="H770">
            <v>4400</v>
          </cell>
        </row>
        <row r="771">
          <cell r="A771">
            <v>3400003976</v>
          </cell>
          <cell r="B771">
            <v>5801</v>
          </cell>
          <cell r="C771">
            <v>61115</v>
          </cell>
          <cell r="D771">
            <v>0</v>
          </cell>
          <cell r="E771" t="str">
            <v>KEYBOARD FOR TESMOD</v>
          </cell>
          <cell r="F771">
            <v>1</v>
          </cell>
          <cell r="G771">
            <v>35339</v>
          </cell>
          <cell r="H771">
            <v>4400</v>
          </cell>
        </row>
        <row r="772">
          <cell r="A772">
            <v>3400003977</v>
          </cell>
          <cell r="B772">
            <v>5801</v>
          </cell>
          <cell r="C772">
            <v>61153</v>
          </cell>
          <cell r="D772">
            <v>0</v>
          </cell>
          <cell r="E772" t="str">
            <v>THERMOGENERATOR MTI 1</v>
          </cell>
          <cell r="F772">
            <v>1</v>
          </cell>
          <cell r="G772">
            <v>35339</v>
          </cell>
          <cell r="H772">
            <v>20900</v>
          </cell>
        </row>
        <row r="773">
          <cell r="A773">
            <v>3400003978</v>
          </cell>
          <cell r="B773">
            <v>5801</v>
          </cell>
          <cell r="C773">
            <v>61115</v>
          </cell>
          <cell r="D773">
            <v>0</v>
          </cell>
          <cell r="E773" t="str">
            <v>KEYBOARD FOR TESMOD</v>
          </cell>
          <cell r="F773">
            <v>1</v>
          </cell>
          <cell r="G773">
            <v>35339</v>
          </cell>
          <cell r="H773">
            <v>1100</v>
          </cell>
        </row>
        <row r="774">
          <cell r="A774">
            <v>3400003979</v>
          </cell>
          <cell r="B774">
            <v>5801</v>
          </cell>
          <cell r="C774">
            <v>61153</v>
          </cell>
          <cell r="D774">
            <v>0</v>
          </cell>
          <cell r="E774" t="str">
            <v>KEYBOARD FOR TESMOD</v>
          </cell>
          <cell r="F774">
            <v>1</v>
          </cell>
          <cell r="G774">
            <v>35339</v>
          </cell>
          <cell r="H774">
            <v>11000</v>
          </cell>
        </row>
        <row r="775">
          <cell r="A775">
            <v>3400003980</v>
          </cell>
          <cell r="B775">
            <v>5801</v>
          </cell>
          <cell r="C775">
            <v>61115</v>
          </cell>
          <cell r="D775">
            <v>0</v>
          </cell>
          <cell r="E775" t="str">
            <v>KEYBOARD FOR TESMOD</v>
          </cell>
          <cell r="F775">
            <v>1</v>
          </cell>
          <cell r="G775">
            <v>35339</v>
          </cell>
          <cell r="H775">
            <v>1100</v>
          </cell>
        </row>
        <row r="776">
          <cell r="A776">
            <v>3400003981</v>
          </cell>
          <cell r="B776">
            <v>5801</v>
          </cell>
          <cell r="C776">
            <v>61115</v>
          </cell>
          <cell r="D776">
            <v>0</v>
          </cell>
          <cell r="E776" t="str">
            <v>KEYBOARD FOR TESMOD</v>
          </cell>
          <cell r="F776">
            <v>1</v>
          </cell>
          <cell r="G776">
            <v>35339</v>
          </cell>
          <cell r="H776">
            <v>1100</v>
          </cell>
        </row>
        <row r="777">
          <cell r="A777">
            <v>3400003982</v>
          </cell>
          <cell r="B777">
            <v>5801</v>
          </cell>
          <cell r="C777">
            <v>61103</v>
          </cell>
          <cell r="D777">
            <v>0</v>
          </cell>
          <cell r="E777" t="str">
            <v>SET OF IC INSERTION TOOLS</v>
          </cell>
          <cell r="F777">
            <v>1</v>
          </cell>
          <cell r="G777">
            <v>35339</v>
          </cell>
          <cell r="H777">
            <v>6200</v>
          </cell>
        </row>
        <row r="778">
          <cell r="A778">
            <v>3400003983</v>
          </cell>
          <cell r="B778">
            <v>5801</v>
          </cell>
          <cell r="C778">
            <v>61103</v>
          </cell>
          <cell r="D778">
            <v>0</v>
          </cell>
          <cell r="E778" t="str">
            <v>SET OF IC INSERTION TOOLS</v>
          </cell>
          <cell r="F778">
            <v>1</v>
          </cell>
          <cell r="G778">
            <v>35339</v>
          </cell>
          <cell r="H778">
            <v>6200</v>
          </cell>
        </row>
        <row r="779">
          <cell r="A779">
            <v>3400003984</v>
          </cell>
          <cell r="B779">
            <v>5801</v>
          </cell>
          <cell r="C779">
            <v>61103</v>
          </cell>
          <cell r="D779">
            <v>0</v>
          </cell>
          <cell r="E779" t="str">
            <v>SET OF IC INSERTION TOOLS</v>
          </cell>
          <cell r="F779">
            <v>1</v>
          </cell>
          <cell r="G779">
            <v>35339</v>
          </cell>
          <cell r="H779">
            <v>6200</v>
          </cell>
        </row>
        <row r="780">
          <cell r="A780">
            <v>3400003985</v>
          </cell>
          <cell r="B780">
            <v>5801</v>
          </cell>
          <cell r="C780">
            <v>61103</v>
          </cell>
          <cell r="D780">
            <v>0</v>
          </cell>
          <cell r="E780" t="str">
            <v>SET OF IC EXTRACTOR TOOLS</v>
          </cell>
          <cell r="F780">
            <v>1</v>
          </cell>
          <cell r="G780">
            <v>35339</v>
          </cell>
          <cell r="H780">
            <v>3200</v>
          </cell>
        </row>
        <row r="781">
          <cell r="A781">
            <v>3400003986</v>
          </cell>
          <cell r="B781">
            <v>5801</v>
          </cell>
          <cell r="C781">
            <v>61103</v>
          </cell>
          <cell r="D781">
            <v>0</v>
          </cell>
          <cell r="E781" t="str">
            <v>SET OF IC EXTRACTOR TOOLS</v>
          </cell>
          <cell r="F781">
            <v>1</v>
          </cell>
          <cell r="G781">
            <v>35339</v>
          </cell>
          <cell r="H781">
            <v>3200</v>
          </cell>
        </row>
        <row r="782">
          <cell r="A782">
            <v>3400003987</v>
          </cell>
          <cell r="B782">
            <v>5801</v>
          </cell>
          <cell r="C782">
            <v>61119</v>
          </cell>
          <cell r="D782">
            <v>0</v>
          </cell>
          <cell r="E782" t="str">
            <v>TORQUE SCREW DRIVER</v>
          </cell>
          <cell r="F782">
            <v>1</v>
          </cell>
          <cell r="G782">
            <v>35339</v>
          </cell>
          <cell r="H782">
            <v>3700</v>
          </cell>
        </row>
        <row r="783">
          <cell r="A783">
            <v>3400003988</v>
          </cell>
          <cell r="B783">
            <v>5801</v>
          </cell>
          <cell r="C783">
            <v>61119</v>
          </cell>
          <cell r="D783">
            <v>0</v>
          </cell>
          <cell r="E783" t="str">
            <v>TORQUE SCREWDRIVER</v>
          </cell>
          <cell r="F783">
            <v>1</v>
          </cell>
          <cell r="G783">
            <v>35339</v>
          </cell>
          <cell r="H783">
            <v>3500</v>
          </cell>
        </row>
        <row r="784">
          <cell r="A784">
            <v>3400003989</v>
          </cell>
          <cell r="B784">
            <v>5801</v>
          </cell>
          <cell r="C784">
            <v>61115</v>
          </cell>
          <cell r="D784">
            <v>0</v>
          </cell>
          <cell r="E784" t="str">
            <v>KEYBOARD FOR TESMOD</v>
          </cell>
          <cell r="F784">
            <v>1</v>
          </cell>
          <cell r="G784">
            <v>35339</v>
          </cell>
          <cell r="H784">
            <v>1100</v>
          </cell>
        </row>
        <row r="785">
          <cell r="A785">
            <v>3400003990</v>
          </cell>
          <cell r="B785">
            <v>5801</v>
          </cell>
          <cell r="C785">
            <v>61115</v>
          </cell>
          <cell r="D785">
            <v>0</v>
          </cell>
          <cell r="E785" t="str">
            <v>KEYBOARD FOR TESMOD</v>
          </cell>
          <cell r="F785">
            <v>1</v>
          </cell>
          <cell r="G785">
            <v>35339</v>
          </cell>
          <cell r="H785">
            <v>11000</v>
          </cell>
        </row>
        <row r="786">
          <cell r="A786">
            <v>3400003991</v>
          </cell>
          <cell r="B786">
            <v>5801</v>
          </cell>
          <cell r="C786">
            <v>61115</v>
          </cell>
          <cell r="D786">
            <v>0</v>
          </cell>
          <cell r="E786" t="str">
            <v>KEYBOARD FOR TESMOD</v>
          </cell>
          <cell r="F786">
            <v>1</v>
          </cell>
          <cell r="G786">
            <v>35339</v>
          </cell>
          <cell r="H786">
            <v>11000</v>
          </cell>
        </row>
        <row r="787">
          <cell r="A787">
            <v>3400003992</v>
          </cell>
          <cell r="B787">
            <v>5801</v>
          </cell>
          <cell r="C787">
            <v>61115</v>
          </cell>
          <cell r="D787">
            <v>0</v>
          </cell>
          <cell r="E787" t="str">
            <v>KEYBOARD FOR TESMOD</v>
          </cell>
          <cell r="F787">
            <v>1</v>
          </cell>
          <cell r="G787">
            <v>35339</v>
          </cell>
          <cell r="H787">
            <v>11000</v>
          </cell>
        </row>
        <row r="788">
          <cell r="A788">
            <v>3400003993</v>
          </cell>
          <cell r="B788">
            <v>5801</v>
          </cell>
          <cell r="C788">
            <v>61100</v>
          </cell>
          <cell r="D788">
            <v>0</v>
          </cell>
          <cell r="E788" t="str">
            <v>COMP. PREP. MACHINE &amp; SPARE KIT C065</v>
          </cell>
          <cell r="F788">
            <v>1</v>
          </cell>
          <cell r="G788">
            <v>35339</v>
          </cell>
          <cell r="H788">
            <v>411800</v>
          </cell>
        </row>
        <row r="789">
          <cell r="A789">
            <v>3400003994</v>
          </cell>
          <cell r="B789">
            <v>5801</v>
          </cell>
          <cell r="C789">
            <v>61100</v>
          </cell>
          <cell r="D789">
            <v>0</v>
          </cell>
          <cell r="E789" t="str">
            <v>COMP PREP MACHINE &amp; SPARE PART KIT C058</v>
          </cell>
          <cell r="F789">
            <v>1</v>
          </cell>
          <cell r="G789">
            <v>35339</v>
          </cell>
          <cell r="H789">
            <v>68000</v>
          </cell>
        </row>
        <row r="790">
          <cell r="A790">
            <v>3400003995</v>
          </cell>
          <cell r="B790">
            <v>5801</v>
          </cell>
          <cell r="C790">
            <v>61103</v>
          </cell>
          <cell r="D790">
            <v>0</v>
          </cell>
          <cell r="E790" t="str">
            <v>SET OF IC INSERTION TOOLS</v>
          </cell>
          <cell r="F790">
            <v>1</v>
          </cell>
          <cell r="G790">
            <v>35339</v>
          </cell>
          <cell r="H790">
            <v>6200</v>
          </cell>
        </row>
        <row r="791">
          <cell r="A791">
            <v>3400003996</v>
          </cell>
          <cell r="B791">
            <v>5801</v>
          </cell>
          <cell r="C791">
            <v>61103</v>
          </cell>
          <cell r="D791">
            <v>0</v>
          </cell>
          <cell r="E791" t="str">
            <v>SET OF IC INSERTION TOOLS</v>
          </cell>
          <cell r="F791">
            <v>1</v>
          </cell>
          <cell r="G791">
            <v>35339</v>
          </cell>
          <cell r="H791">
            <v>6200</v>
          </cell>
        </row>
        <row r="792">
          <cell r="A792">
            <v>3400003997</v>
          </cell>
          <cell r="B792">
            <v>5801</v>
          </cell>
          <cell r="C792">
            <v>61103</v>
          </cell>
          <cell r="D792">
            <v>0</v>
          </cell>
          <cell r="E792" t="str">
            <v>SET OF IC INSERTION TOOLS</v>
          </cell>
          <cell r="F792">
            <v>1</v>
          </cell>
          <cell r="G792">
            <v>35339</v>
          </cell>
          <cell r="H792">
            <v>6200</v>
          </cell>
        </row>
        <row r="793">
          <cell r="A793">
            <v>3400003998</v>
          </cell>
          <cell r="B793">
            <v>5801</v>
          </cell>
          <cell r="C793">
            <v>61103</v>
          </cell>
          <cell r="D793">
            <v>0</v>
          </cell>
          <cell r="E793" t="str">
            <v>TORQUE SCREW DRIVER</v>
          </cell>
          <cell r="F793">
            <v>1</v>
          </cell>
          <cell r="G793">
            <v>35339</v>
          </cell>
          <cell r="H793">
            <v>2100</v>
          </cell>
        </row>
        <row r="794">
          <cell r="A794">
            <v>3400003999</v>
          </cell>
          <cell r="B794">
            <v>5801</v>
          </cell>
          <cell r="C794">
            <v>61100</v>
          </cell>
          <cell r="D794">
            <v>0</v>
          </cell>
          <cell r="E794" t="str">
            <v>TAPE WINDER FOR ZE 240</v>
          </cell>
          <cell r="F794">
            <v>1</v>
          </cell>
          <cell r="G794">
            <v>35339</v>
          </cell>
          <cell r="H794">
            <v>8200</v>
          </cell>
        </row>
        <row r="795">
          <cell r="A795">
            <v>3400004000</v>
          </cell>
          <cell r="B795">
            <v>5801</v>
          </cell>
          <cell r="C795">
            <v>61100</v>
          </cell>
          <cell r="D795">
            <v>0</v>
          </cell>
          <cell r="E795" t="str">
            <v>ELECTRONIC COMPONET COUNTER</v>
          </cell>
          <cell r="F795">
            <v>1</v>
          </cell>
          <cell r="G795">
            <v>35339</v>
          </cell>
          <cell r="H795">
            <v>14000</v>
          </cell>
        </row>
        <row r="796">
          <cell r="A796">
            <v>3400004001</v>
          </cell>
          <cell r="B796">
            <v>5801</v>
          </cell>
          <cell r="C796">
            <v>61112</v>
          </cell>
          <cell r="D796">
            <v>0</v>
          </cell>
          <cell r="E796" t="str">
            <v>LCR DATABRIDGE WITH ADAPTER AND TESTCLIP</v>
          </cell>
          <cell r="F796">
            <v>1</v>
          </cell>
          <cell r="G796">
            <v>35339</v>
          </cell>
          <cell r="H796">
            <v>3100</v>
          </cell>
        </row>
        <row r="797">
          <cell r="A797">
            <v>3400004002</v>
          </cell>
          <cell r="B797">
            <v>5801</v>
          </cell>
          <cell r="C797">
            <v>61101</v>
          </cell>
          <cell r="D797">
            <v>0</v>
          </cell>
          <cell r="E797" t="str">
            <v>SCREWDRIVER WITH BALANCER STAND PNEUMATI</v>
          </cell>
          <cell r="F797">
            <v>1</v>
          </cell>
          <cell r="G797">
            <v>35339</v>
          </cell>
          <cell r="H797">
            <v>12200</v>
          </cell>
        </row>
        <row r="798">
          <cell r="A798">
            <v>3400004003</v>
          </cell>
          <cell r="B798">
            <v>5801</v>
          </cell>
          <cell r="C798">
            <v>61103</v>
          </cell>
          <cell r="D798">
            <v>0</v>
          </cell>
          <cell r="E798" t="str">
            <v>SCREWDRIVER WITH BALANCERSTAND PNEUMATIC</v>
          </cell>
          <cell r="F798">
            <v>1</v>
          </cell>
          <cell r="G798">
            <v>35339</v>
          </cell>
          <cell r="H798">
            <v>12200</v>
          </cell>
        </row>
        <row r="799">
          <cell r="A799">
            <v>3400004004</v>
          </cell>
          <cell r="B799">
            <v>5801</v>
          </cell>
          <cell r="C799">
            <v>61112</v>
          </cell>
          <cell r="D799">
            <v>0</v>
          </cell>
          <cell r="E799" t="str">
            <v>CURRENT MEASUREMENT SYSTEM</v>
          </cell>
          <cell r="F799">
            <v>1</v>
          </cell>
          <cell r="G799">
            <v>35339</v>
          </cell>
          <cell r="H799">
            <v>47400</v>
          </cell>
        </row>
        <row r="800">
          <cell r="A800">
            <v>3400004005</v>
          </cell>
          <cell r="B800">
            <v>5801</v>
          </cell>
          <cell r="C800">
            <v>61112</v>
          </cell>
          <cell r="D800">
            <v>0</v>
          </cell>
          <cell r="E800" t="str">
            <v>DESOLDERING STATION</v>
          </cell>
          <cell r="F800">
            <v>1</v>
          </cell>
          <cell r="G800">
            <v>35339</v>
          </cell>
          <cell r="H800">
            <v>15300</v>
          </cell>
        </row>
        <row r="801">
          <cell r="A801">
            <v>3400004006</v>
          </cell>
          <cell r="B801">
            <v>5801</v>
          </cell>
          <cell r="C801">
            <v>61115</v>
          </cell>
          <cell r="D801">
            <v>0</v>
          </cell>
          <cell r="E801" t="str">
            <v>OSCILLOSCOPE 100 MHZ TEK 22</v>
          </cell>
          <cell r="F801">
            <v>1</v>
          </cell>
          <cell r="G801">
            <v>35339</v>
          </cell>
          <cell r="H801">
            <v>35000</v>
          </cell>
        </row>
        <row r="802">
          <cell r="A802">
            <v>3400004007</v>
          </cell>
          <cell r="B802">
            <v>5801</v>
          </cell>
          <cell r="C802">
            <v>61112</v>
          </cell>
          <cell r="D802">
            <v>0</v>
          </cell>
          <cell r="E802" t="str">
            <v>LCR DATABRIDGE WITH ADAPTER AND TESTCLIP</v>
          </cell>
          <cell r="F802">
            <v>1</v>
          </cell>
          <cell r="G802">
            <v>35339</v>
          </cell>
          <cell r="H802">
            <v>31100</v>
          </cell>
        </row>
        <row r="803">
          <cell r="A803">
            <v>3400004008</v>
          </cell>
          <cell r="B803">
            <v>5801</v>
          </cell>
          <cell r="C803">
            <v>61112</v>
          </cell>
          <cell r="D803">
            <v>0</v>
          </cell>
          <cell r="E803" t="str">
            <v>SOLDERING STATION WITH ACC ESSORIES</v>
          </cell>
          <cell r="F803">
            <v>1</v>
          </cell>
          <cell r="G803">
            <v>35339</v>
          </cell>
          <cell r="H803">
            <v>2600</v>
          </cell>
        </row>
        <row r="804">
          <cell r="A804">
            <v>3400004009</v>
          </cell>
          <cell r="B804">
            <v>5801</v>
          </cell>
          <cell r="C804">
            <v>61112</v>
          </cell>
          <cell r="D804">
            <v>0</v>
          </cell>
          <cell r="E804" t="str">
            <v>SOLDERING STATION WITH ACCESSORIES</v>
          </cell>
          <cell r="F804">
            <v>1</v>
          </cell>
          <cell r="G804">
            <v>35339</v>
          </cell>
          <cell r="H804">
            <v>2600</v>
          </cell>
        </row>
        <row r="805">
          <cell r="A805">
            <v>3400004010</v>
          </cell>
          <cell r="B805">
            <v>5801</v>
          </cell>
          <cell r="C805">
            <v>61112</v>
          </cell>
          <cell r="D805">
            <v>0</v>
          </cell>
          <cell r="E805" t="str">
            <v>SOLDERING STATION WITH ACCESSORIES</v>
          </cell>
          <cell r="F805">
            <v>1</v>
          </cell>
          <cell r="G805">
            <v>35339</v>
          </cell>
          <cell r="H805">
            <v>1800</v>
          </cell>
        </row>
        <row r="806">
          <cell r="A806">
            <v>3400004011</v>
          </cell>
          <cell r="B806">
            <v>5801</v>
          </cell>
          <cell r="C806">
            <v>61112</v>
          </cell>
          <cell r="D806">
            <v>0</v>
          </cell>
          <cell r="E806" t="str">
            <v>SOLDERING STATION WITH ACCESSORIES</v>
          </cell>
          <cell r="F806">
            <v>1</v>
          </cell>
          <cell r="G806">
            <v>35339</v>
          </cell>
          <cell r="H806">
            <v>2600</v>
          </cell>
        </row>
        <row r="807">
          <cell r="A807">
            <v>3400004012</v>
          </cell>
          <cell r="B807">
            <v>5801</v>
          </cell>
          <cell r="C807">
            <v>61206</v>
          </cell>
          <cell r="D807">
            <v>0</v>
          </cell>
          <cell r="E807" t="str">
            <v>SOLDERING STATION WITH ACCESSORIES</v>
          </cell>
          <cell r="F807">
            <v>1</v>
          </cell>
          <cell r="G807">
            <v>35339</v>
          </cell>
          <cell r="H807">
            <v>2600</v>
          </cell>
        </row>
        <row r="808">
          <cell r="A808">
            <v>3400004013</v>
          </cell>
          <cell r="B808">
            <v>5801</v>
          </cell>
          <cell r="C808">
            <v>61153</v>
          </cell>
          <cell r="D808">
            <v>0</v>
          </cell>
          <cell r="E808" t="str">
            <v>REFERENCE RACK WITH SPARES AND MODULES</v>
          </cell>
          <cell r="F808">
            <v>1</v>
          </cell>
          <cell r="G808">
            <v>35339</v>
          </cell>
          <cell r="H808">
            <v>641300</v>
          </cell>
        </row>
        <row r="809">
          <cell r="A809">
            <v>3400004014</v>
          </cell>
          <cell r="B809">
            <v>5801</v>
          </cell>
          <cell r="C809">
            <v>61112</v>
          </cell>
          <cell r="D809">
            <v>0</v>
          </cell>
          <cell r="E809" t="str">
            <v>IMPULSE GENERATOR 50MHZ PM 571</v>
          </cell>
          <cell r="F809">
            <v>1</v>
          </cell>
          <cell r="G809">
            <v>35339</v>
          </cell>
          <cell r="H809">
            <v>67300</v>
          </cell>
        </row>
        <row r="810">
          <cell r="A810">
            <v>3400004015</v>
          </cell>
          <cell r="B810">
            <v>5801</v>
          </cell>
          <cell r="C810">
            <v>61112</v>
          </cell>
          <cell r="D810">
            <v>0</v>
          </cell>
          <cell r="E810" t="str">
            <v>TTL-CMOS LOGIC PROBE</v>
          </cell>
          <cell r="F810">
            <v>1</v>
          </cell>
          <cell r="G810">
            <v>35339</v>
          </cell>
          <cell r="H810">
            <v>3500</v>
          </cell>
        </row>
        <row r="811">
          <cell r="A811">
            <v>3400004016</v>
          </cell>
          <cell r="B811">
            <v>5801</v>
          </cell>
          <cell r="C811">
            <v>61151</v>
          </cell>
          <cell r="D811">
            <v>0</v>
          </cell>
          <cell r="E811" t="str">
            <v>MICROFICHE READER</v>
          </cell>
          <cell r="F811">
            <v>1</v>
          </cell>
          <cell r="G811">
            <v>35339</v>
          </cell>
          <cell r="H811">
            <v>11000</v>
          </cell>
        </row>
        <row r="812">
          <cell r="A812">
            <v>3400004017</v>
          </cell>
          <cell r="B812">
            <v>5801</v>
          </cell>
          <cell r="C812">
            <v>61119</v>
          </cell>
          <cell r="D812">
            <v>0</v>
          </cell>
          <cell r="E812" t="str">
            <v>MFASURING ADAPTER VDE</v>
          </cell>
          <cell r="F812">
            <v>1</v>
          </cell>
          <cell r="G812">
            <v>35339</v>
          </cell>
          <cell r="H812">
            <v>1500</v>
          </cell>
        </row>
        <row r="813">
          <cell r="A813">
            <v>3400004018</v>
          </cell>
          <cell r="B813">
            <v>5801</v>
          </cell>
          <cell r="C813">
            <v>61112</v>
          </cell>
          <cell r="D813">
            <v>0</v>
          </cell>
          <cell r="E813" t="str">
            <v>FINCTION GENERATOR HP 3325</v>
          </cell>
          <cell r="F813">
            <v>1</v>
          </cell>
          <cell r="G813">
            <v>35339</v>
          </cell>
          <cell r="H813">
            <v>117200</v>
          </cell>
        </row>
        <row r="814">
          <cell r="A814">
            <v>3400004019</v>
          </cell>
          <cell r="B814">
            <v>5801</v>
          </cell>
          <cell r="C814">
            <v>61112</v>
          </cell>
          <cell r="D814">
            <v>0</v>
          </cell>
          <cell r="E814" t="str">
            <v>UNIVERS COUNTER WACC HP5335A WITH OPT</v>
          </cell>
          <cell r="F814">
            <v>1</v>
          </cell>
          <cell r="G814">
            <v>35339</v>
          </cell>
          <cell r="H814">
            <v>117600</v>
          </cell>
        </row>
        <row r="815">
          <cell r="A815">
            <v>3400004020</v>
          </cell>
          <cell r="B815">
            <v>5801</v>
          </cell>
          <cell r="C815">
            <v>61206</v>
          </cell>
          <cell r="D815">
            <v>0</v>
          </cell>
          <cell r="E815" t="str">
            <v>MODULER SOLDERING STATION</v>
          </cell>
          <cell r="F815">
            <v>1</v>
          </cell>
          <cell r="G815">
            <v>35339</v>
          </cell>
          <cell r="H815">
            <v>2700</v>
          </cell>
        </row>
        <row r="816">
          <cell r="A816">
            <v>3400004021</v>
          </cell>
          <cell r="B816">
            <v>5801</v>
          </cell>
          <cell r="C816">
            <v>61206</v>
          </cell>
          <cell r="D816">
            <v>0</v>
          </cell>
          <cell r="E816" t="str">
            <v>MODULAR SOLDERING STATION</v>
          </cell>
          <cell r="F816">
            <v>1</v>
          </cell>
          <cell r="G816">
            <v>35339</v>
          </cell>
          <cell r="H816">
            <v>2700</v>
          </cell>
        </row>
        <row r="817">
          <cell r="A817">
            <v>3400004022</v>
          </cell>
          <cell r="B817">
            <v>5801</v>
          </cell>
          <cell r="C817">
            <v>61112</v>
          </cell>
          <cell r="D817">
            <v>0</v>
          </cell>
          <cell r="E817" t="str">
            <v>ZENTHAL TEST SYSTEMR SPARES</v>
          </cell>
          <cell r="F817">
            <v>1</v>
          </cell>
          <cell r="G817">
            <v>35339</v>
          </cell>
          <cell r="H817">
            <v>3565900</v>
          </cell>
        </row>
        <row r="818">
          <cell r="A818">
            <v>3400004023</v>
          </cell>
          <cell r="B818">
            <v>5801</v>
          </cell>
          <cell r="C818">
            <v>61100</v>
          </cell>
          <cell r="D818">
            <v>0</v>
          </cell>
          <cell r="E818" t="str">
            <v>LABEL PRINTING UNIT WITH SPARE PARTS</v>
          </cell>
          <cell r="F818">
            <v>1</v>
          </cell>
          <cell r="G818">
            <v>35339</v>
          </cell>
          <cell r="H818">
            <v>243600</v>
          </cell>
        </row>
        <row r="819">
          <cell r="A819">
            <v>3400004024</v>
          </cell>
          <cell r="B819">
            <v>5801</v>
          </cell>
          <cell r="C819">
            <v>61119</v>
          </cell>
          <cell r="D819">
            <v>0</v>
          </cell>
          <cell r="E819" t="str">
            <v>ACCESS CHECK  PAWIKO</v>
          </cell>
          <cell r="F819">
            <v>1</v>
          </cell>
          <cell r="G819">
            <v>35339</v>
          </cell>
          <cell r="H819">
            <v>5900</v>
          </cell>
        </row>
        <row r="820">
          <cell r="A820">
            <v>3400004025</v>
          </cell>
          <cell r="B820">
            <v>5801</v>
          </cell>
          <cell r="C820">
            <v>61100</v>
          </cell>
          <cell r="D820">
            <v>0</v>
          </cell>
          <cell r="E820" t="str">
            <v>AUTOMATIC TAPE DISPENSER</v>
          </cell>
          <cell r="F820">
            <v>1</v>
          </cell>
          <cell r="G820">
            <v>35339</v>
          </cell>
          <cell r="H820">
            <v>8200</v>
          </cell>
        </row>
        <row r="821">
          <cell r="A821">
            <v>3400004026</v>
          </cell>
          <cell r="B821">
            <v>5801</v>
          </cell>
          <cell r="C821">
            <v>61103</v>
          </cell>
          <cell r="D821">
            <v>0</v>
          </cell>
          <cell r="E821" t="str">
            <v>DESOLDERING STATION</v>
          </cell>
          <cell r="F821">
            <v>1</v>
          </cell>
          <cell r="G821">
            <v>35339</v>
          </cell>
          <cell r="H821">
            <v>19100</v>
          </cell>
        </row>
        <row r="822">
          <cell r="A822">
            <v>3400004027</v>
          </cell>
          <cell r="B822">
            <v>5801</v>
          </cell>
          <cell r="C822">
            <v>61100</v>
          </cell>
          <cell r="D822">
            <v>0</v>
          </cell>
          <cell r="E822" t="str">
            <v>COMPONENT PREPARATION MACHINE C066/H</v>
          </cell>
          <cell r="F822">
            <v>1</v>
          </cell>
          <cell r="G822">
            <v>35339</v>
          </cell>
          <cell r="H822">
            <v>18700</v>
          </cell>
        </row>
        <row r="823">
          <cell r="A823">
            <v>3400004028</v>
          </cell>
          <cell r="B823">
            <v>5801</v>
          </cell>
          <cell r="C823">
            <v>61100</v>
          </cell>
          <cell r="D823">
            <v>0</v>
          </cell>
          <cell r="E823" t="str">
            <v>COMPONENT PREP. MACHINE C052B</v>
          </cell>
          <cell r="F823">
            <v>1</v>
          </cell>
          <cell r="G823">
            <v>35339</v>
          </cell>
          <cell r="H823">
            <v>68600</v>
          </cell>
        </row>
        <row r="824">
          <cell r="A824">
            <v>3400004029</v>
          </cell>
          <cell r="B824">
            <v>5801</v>
          </cell>
          <cell r="C824">
            <v>61100</v>
          </cell>
          <cell r="D824">
            <v>0</v>
          </cell>
          <cell r="E824" t="str">
            <v>COMPONENT PREP. MACHINE C052A</v>
          </cell>
          <cell r="F824">
            <v>1</v>
          </cell>
          <cell r="G824">
            <v>35339</v>
          </cell>
          <cell r="H824">
            <v>49100</v>
          </cell>
        </row>
        <row r="825">
          <cell r="A825">
            <v>3400004030</v>
          </cell>
          <cell r="B825">
            <v>5801</v>
          </cell>
          <cell r="C825">
            <v>61100</v>
          </cell>
          <cell r="D825">
            <v>0</v>
          </cell>
          <cell r="E825" t="str">
            <v>COMPONENT PREP MACHINE C034SL</v>
          </cell>
          <cell r="F825">
            <v>1</v>
          </cell>
          <cell r="G825">
            <v>35339</v>
          </cell>
          <cell r="H825">
            <v>36700</v>
          </cell>
        </row>
        <row r="826">
          <cell r="A826">
            <v>3400004031</v>
          </cell>
          <cell r="B826">
            <v>5801</v>
          </cell>
          <cell r="C826">
            <v>61100</v>
          </cell>
          <cell r="D826">
            <v>0</v>
          </cell>
          <cell r="E826" t="str">
            <v>COMPONENT PREP. MACHINE A073</v>
          </cell>
          <cell r="F826">
            <v>1</v>
          </cell>
          <cell r="G826">
            <v>35339</v>
          </cell>
          <cell r="H826">
            <v>66300</v>
          </cell>
        </row>
        <row r="827">
          <cell r="A827">
            <v>3400004032</v>
          </cell>
          <cell r="B827">
            <v>5801</v>
          </cell>
          <cell r="C827">
            <v>61112</v>
          </cell>
          <cell r="D827">
            <v>0</v>
          </cell>
          <cell r="E827" t="str">
            <v>PCM MODULE TEST SYSTEM</v>
          </cell>
          <cell r="F827">
            <v>1</v>
          </cell>
          <cell r="G827">
            <v>35339</v>
          </cell>
          <cell r="H827">
            <v>156100</v>
          </cell>
        </row>
        <row r="828">
          <cell r="A828">
            <v>3400004033</v>
          </cell>
          <cell r="B828">
            <v>5801</v>
          </cell>
          <cell r="C828">
            <v>61153</v>
          </cell>
          <cell r="D828">
            <v>0</v>
          </cell>
          <cell r="E828" t="str">
            <v>ADAPTOR 2X60 PINS</v>
          </cell>
          <cell r="F828">
            <v>1</v>
          </cell>
          <cell r="G828">
            <v>35339</v>
          </cell>
          <cell r="H828">
            <v>29400</v>
          </cell>
        </row>
        <row r="829">
          <cell r="A829">
            <v>3400004034</v>
          </cell>
          <cell r="B829">
            <v>5801</v>
          </cell>
          <cell r="C829">
            <v>61112</v>
          </cell>
          <cell r="D829">
            <v>0</v>
          </cell>
          <cell r="E829" t="str">
            <v>ADAPTER 2X60 PINS</v>
          </cell>
          <cell r="F829">
            <v>1</v>
          </cell>
          <cell r="G829">
            <v>35339</v>
          </cell>
          <cell r="H829">
            <v>17400</v>
          </cell>
        </row>
        <row r="830">
          <cell r="A830">
            <v>3400004035</v>
          </cell>
          <cell r="B830">
            <v>5801</v>
          </cell>
          <cell r="C830">
            <v>61115</v>
          </cell>
          <cell r="D830">
            <v>0</v>
          </cell>
          <cell r="E830" t="str">
            <v>PC-MUX WITH SPARE PARTS</v>
          </cell>
          <cell r="F830">
            <v>1</v>
          </cell>
          <cell r="G830">
            <v>35339</v>
          </cell>
          <cell r="H830">
            <v>285900</v>
          </cell>
        </row>
        <row r="831">
          <cell r="A831">
            <v>3400004036</v>
          </cell>
          <cell r="B831">
            <v>5801</v>
          </cell>
          <cell r="C831">
            <v>61115</v>
          </cell>
          <cell r="D831">
            <v>0</v>
          </cell>
          <cell r="E831" t="str">
            <v>TESMOD WITHOUT KEYBOARD</v>
          </cell>
          <cell r="F831">
            <v>1</v>
          </cell>
          <cell r="G831">
            <v>35339</v>
          </cell>
          <cell r="H831">
            <v>13900</v>
          </cell>
        </row>
        <row r="832">
          <cell r="A832">
            <v>3400004037</v>
          </cell>
          <cell r="B832">
            <v>5801</v>
          </cell>
          <cell r="C832">
            <v>61115</v>
          </cell>
          <cell r="D832">
            <v>0</v>
          </cell>
          <cell r="E832" t="str">
            <v>TESMOD WITHOUT KEYBOARD</v>
          </cell>
          <cell r="F832">
            <v>1</v>
          </cell>
          <cell r="G832">
            <v>35339</v>
          </cell>
          <cell r="H832">
            <v>1400</v>
          </cell>
        </row>
        <row r="833">
          <cell r="A833">
            <v>3400004038</v>
          </cell>
          <cell r="B833">
            <v>5801</v>
          </cell>
          <cell r="C833">
            <v>61115</v>
          </cell>
          <cell r="D833">
            <v>0</v>
          </cell>
          <cell r="E833" t="str">
            <v>TESMOD WITHOUT KEYBOARD</v>
          </cell>
          <cell r="F833">
            <v>1</v>
          </cell>
          <cell r="G833">
            <v>35339</v>
          </cell>
          <cell r="H833">
            <v>1400</v>
          </cell>
        </row>
        <row r="834">
          <cell r="A834">
            <v>3400004039</v>
          </cell>
          <cell r="B834">
            <v>5801</v>
          </cell>
          <cell r="C834">
            <v>61115</v>
          </cell>
          <cell r="D834">
            <v>0</v>
          </cell>
          <cell r="E834" t="str">
            <v>TESMOD WITHOUT KEYBOARD</v>
          </cell>
          <cell r="F834">
            <v>1</v>
          </cell>
          <cell r="G834">
            <v>35339</v>
          </cell>
          <cell r="H834">
            <v>1400</v>
          </cell>
        </row>
        <row r="835">
          <cell r="A835">
            <v>3400004040</v>
          </cell>
          <cell r="B835">
            <v>5801</v>
          </cell>
          <cell r="C835">
            <v>61115</v>
          </cell>
          <cell r="D835">
            <v>0</v>
          </cell>
          <cell r="E835" t="str">
            <v>TESMOD WITHOUT KEYBOARD</v>
          </cell>
          <cell r="F835">
            <v>1</v>
          </cell>
          <cell r="G835">
            <v>35339</v>
          </cell>
          <cell r="H835">
            <v>1400</v>
          </cell>
        </row>
        <row r="836">
          <cell r="A836">
            <v>3400004041</v>
          </cell>
          <cell r="B836">
            <v>5801</v>
          </cell>
          <cell r="C836">
            <v>61115</v>
          </cell>
          <cell r="D836">
            <v>0</v>
          </cell>
          <cell r="E836" t="str">
            <v>TESMOD WITHOUT KEYBOARD</v>
          </cell>
          <cell r="F836">
            <v>1</v>
          </cell>
          <cell r="G836">
            <v>35339</v>
          </cell>
          <cell r="H836">
            <v>1400</v>
          </cell>
        </row>
        <row r="837">
          <cell r="A837">
            <v>3400004042</v>
          </cell>
          <cell r="B837">
            <v>5801</v>
          </cell>
          <cell r="C837">
            <v>61115</v>
          </cell>
          <cell r="D837">
            <v>0</v>
          </cell>
          <cell r="E837" t="str">
            <v>TESMOD WITHOUT KEYBOARD</v>
          </cell>
          <cell r="F837">
            <v>1</v>
          </cell>
          <cell r="G837">
            <v>35339</v>
          </cell>
          <cell r="H837">
            <v>1400</v>
          </cell>
        </row>
        <row r="838">
          <cell r="A838">
            <v>3400004043</v>
          </cell>
          <cell r="B838">
            <v>5801</v>
          </cell>
          <cell r="C838">
            <v>61115</v>
          </cell>
          <cell r="D838">
            <v>0</v>
          </cell>
          <cell r="E838" t="str">
            <v>TESMOD WITHOUT KEYBOARD</v>
          </cell>
          <cell r="F838">
            <v>1</v>
          </cell>
          <cell r="G838">
            <v>35339</v>
          </cell>
          <cell r="H838">
            <v>1400</v>
          </cell>
        </row>
        <row r="839">
          <cell r="A839">
            <v>3400004044</v>
          </cell>
          <cell r="B839">
            <v>5801</v>
          </cell>
          <cell r="C839">
            <v>61115</v>
          </cell>
          <cell r="D839">
            <v>0</v>
          </cell>
          <cell r="E839" t="str">
            <v>TESMOD WITHOUT KEYBOARD</v>
          </cell>
          <cell r="F839">
            <v>1</v>
          </cell>
          <cell r="G839">
            <v>35339</v>
          </cell>
          <cell r="H839">
            <v>1400</v>
          </cell>
        </row>
        <row r="840">
          <cell r="A840">
            <v>3400004045</v>
          </cell>
          <cell r="B840">
            <v>5801</v>
          </cell>
          <cell r="C840">
            <v>61115</v>
          </cell>
          <cell r="D840">
            <v>0</v>
          </cell>
          <cell r="E840" t="str">
            <v>TESMOD WITHOUT KEYBOARD</v>
          </cell>
          <cell r="F840">
            <v>1</v>
          </cell>
          <cell r="G840">
            <v>35339</v>
          </cell>
          <cell r="H840">
            <v>1400</v>
          </cell>
        </row>
        <row r="841">
          <cell r="A841">
            <v>3400004046</v>
          </cell>
          <cell r="B841">
            <v>5801</v>
          </cell>
          <cell r="C841">
            <v>61115</v>
          </cell>
          <cell r="D841">
            <v>0</v>
          </cell>
          <cell r="E841" t="str">
            <v>TESMOD WITHOUT KEYBOARD</v>
          </cell>
          <cell r="F841">
            <v>1</v>
          </cell>
          <cell r="G841">
            <v>35339</v>
          </cell>
          <cell r="H841">
            <v>1400</v>
          </cell>
        </row>
        <row r="842">
          <cell r="A842">
            <v>3400004047</v>
          </cell>
          <cell r="B842">
            <v>5801</v>
          </cell>
          <cell r="C842">
            <v>61115</v>
          </cell>
          <cell r="D842">
            <v>0</v>
          </cell>
          <cell r="E842" t="str">
            <v>TESMOD WITHOUT KEYBOARD</v>
          </cell>
          <cell r="F842">
            <v>1</v>
          </cell>
          <cell r="G842">
            <v>35339</v>
          </cell>
          <cell r="H842">
            <v>1400</v>
          </cell>
        </row>
        <row r="843">
          <cell r="A843">
            <v>3400004048</v>
          </cell>
          <cell r="B843">
            <v>5801</v>
          </cell>
          <cell r="C843">
            <v>61115</v>
          </cell>
          <cell r="D843">
            <v>0</v>
          </cell>
          <cell r="E843" t="str">
            <v>TESMOD WITHOUT KEYBOARD</v>
          </cell>
          <cell r="F843">
            <v>1</v>
          </cell>
          <cell r="G843">
            <v>35339</v>
          </cell>
          <cell r="H843">
            <v>1400</v>
          </cell>
        </row>
        <row r="844">
          <cell r="A844">
            <v>3400004049</v>
          </cell>
          <cell r="B844">
            <v>5801</v>
          </cell>
          <cell r="C844">
            <v>61115</v>
          </cell>
          <cell r="D844">
            <v>0</v>
          </cell>
          <cell r="E844" t="str">
            <v>TESMOD WITHOUT KEYBOARD</v>
          </cell>
          <cell r="F844">
            <v>1</v>
          </cell>
          <cell r="G844">
            <v>35339</v>
          </cell>
          <cell r="H844">
            <v>1400</v>
          </cell>
        </row>
        <row r="845">
          <cell r="A845">
            <v>3400004050</v>
          </cell>
          <cell r="B845">
            <v>5801</v>
          </cell>
          <cell r="C845">
            <v>61115</v>
          </cell>
          <cell r="D845">
            <v>0</v>
          </cell>
          <cell r="E845" t="str">
            <v>TESMOD WITHOUT KEYBOARD</v>
          </cell>
          <cell r="F845">
            <v>1</v>
          </cell>
          <cell r="G845">
            <v>35339</v>
          </cell>
          <cell r="H845">
            <v>1400</v>
          </cell>
        </row>
        <row r="846">
          <cell r="A846">
            <v>3400004051</v>
          </cell>
          <cell r="B846">
            <v>5801</v>
          </cell>
          <cell r="C846">
            <v>61115</v>
          </cell>
          <cell r="D846">
            <v>0</v>
          </cell>
          <cell r="E846" t="str">
            <v>TESMOD WITHOUT KEYBOARD</v>
          </cell>
          <cell r="F846">
            <v>1</v>
          </cell>
          <cell r="G846">
            <v>35339</v>
          </cell>
          <cell r="H846">
            <v>1400</v>
          </cell>
        </row>
        <row r="847">
          <cell r="A847">
            <v>3400004052</v>
          </cell>
          <cell r="B847">
            <v>5801</v>
          </cell>
          <cell r="C847">
            <v>61115</v>
          </cell>
          <cell r="D847">
            <v>0</v>
          </cell>
          <cell r="E847" t="str">
            <v>TESMOD WITHOUT KEYBOARD</v>
          </cell>
          <cell r="F847">
            <v>1</v>
          </cell>
          <cell r="G847">
            <v>35339</v>
          </cell>
          <cell r="H847">
            <v>1400</v>
          </cell>
        </row>
        <row r="848">
          <cell r="A848">
            <v>3400004053</v>
          </cell>
          <cell r="B848">
            <v>5801</v>
          </cell>
          <cell r="C848">
            <v>61115</v>
          </cell>
          <cell r="D848">
            <v>0</v>
          </cell>
          <cell r="E848" t="str">
            <v>TESMOD WITHOUT KEYBOARD</v>
          </cell>
          <cell r="F848">
            <v>1</v>
          </cell>
          <cell r="G848">
            <v>35339</v>
          </cell>
          <cell r="H848">
            <v>1400</v>
          </cell>
        </row>
        <row r="849">
          <cell r="A849">
            <v>3400004054</v>
          </cell>
          <cell r="B849">
            <v>5801</v>
          </cell>
          <cell r="C849">
            <v>61115</v>
          </cell>
          <cell r="D849">
            <v>0</v>
          </cell>
          <cell r="E849" t="str">
            <v>TESMOD WITHOUT KEYBOARD</v>
          </cell>
          <cell r="F849">
            <v>1</v>
          </cell>
          <cell r="G849">
            <v>35339</v>
          </cell>
          <cell r="H849">
            <v>1400</v>
          </cell>
        </row>
        <row r="850">
          <cell r="A850">
            <v>3400004055</v>
          </cell>
          <cell r="B850">
            <v>5801</v>
          </cell>
          <cell r="C850">
            <v>61115</v>
          </cell>
          <cell r="D850">
            <v>0</v>
          </cell>
          <cell r="E850" t="str">
            <v>TESMOD WITHOUT KEYBOARD</v>
          </cell>
          <cell r="F850">
            <v>1</v>
          </cell>
          <cell r="G850">
            <v>35339</v>
          </cell>
          <cell r="H850">
            <v>1400</v>
          </cell>
        </row>
        <row r="851">
          <cell r="A851">
            <v>3400004056</v>
          </cell>
          <cell r="B851">
            <v>5801</v>
          </cell>
          <cell r="C851">
            <v>61115</v>
          </cell>
          <cell r="D851">
            <v>0</v>
          </cell>
          <cell r="E851" t="str">
            <v>TESMOD WITHOUT KEYBOARD</v>
          </cell>
          <cell r="F851">
            <v>1</v>
          </cell>
          <cell r="G851">
            <v>35339</v>
          </cell>
          <cell r="H851">
            <v>1400</v>
          </cell>
        </row>
        <row r="852">
          <cell r="A852">
            <v>3400004057</v>
          </cell>
          <cell r="B852">
            <v>5801</v>
          </cell>
          <cell r="C852">
            <v>61153</v>
          </cell>
          <cell r="D852">
            <v>0</v>
          </cell>
          <cell r="E852" t="str">
            <v>TESMOD WITHOUT KEYBOARD</v>
          </cell>
          <cell r="F852">
            <v>1</v>
          </cell>
          <cell r="G852">
            <v>35339</v>
          </cell>
          <cell r="H852">
            <v>13900</v>
          </cell>
        </row>
        <row r="853">
          <cell r="A853">
            <v>3400004058</v>
          </cell>
          <cell r="B853">
            <v>5801</v>
          </cell>
          <cell r="C853">
            <v>61115</v>
          </cell>
          <cell r="D853">
            <v>0</v>
          </cell>
          <cell r="E853" t="str">
            <v>TESMOD WITHOUT KEYBOARD</v>
          </cell>
          <cell r="F853">
            <v>1</v>
          </cell>
          <cell r="G853">
            <v>35339</v>
          </cell>
          <cell r="H853">
            <v>1400</v>
          </cell>
        </row>
        <row r="854">
          <cell r="A854">
            <v>3400004059</v>
          </cell>
          <cell r="B854">
            <v>5801</v>
          </cell>
          <cell r="C854">
            <v>61115</v>
          </cell>
          <cell r="D854">
            <v>0</v>
          </cell>
          <cell r="E854" t="str">
            <v>TESMOD WITHOUT KEYBOARD</v>
          </cell>
          <cell r="F854">
            <v>1</v>
          </cell>
          <cell r="G854">
            <v>35339</v>
          </cell>
          <cell r="H854">
            <v>1400</v>
          </cell>
        </row>
        <row r="855">
          <cell r="A855">
            <v>3400004060</v>
          </cell>
          <cell r="B855">
            <v>5801</v>
          </cell>
          <cell r="C855">
            <v>61115</v>
          </cell>
          <cell r="D855">
            <v>0</v>
          </cell>
          <cell r="E855" t="str">
            <v>TESMOD WITHOUT KEYBOARD</v>
          </cell>
          <cell r="F855">
            <v>1</v>
          </cell>
          <cell r="G855">
            <v>35339</v>
          </cell>
          <cell r="H855">
            <v>1400</v>
          </cell>
        </row>
        <row r="856">
          <cell r="A856">
            <v>3400004061</v>
          </cell>
          <cell r="B856">
            <v>5801</v>
          </cell>
          <cell r="C856">
            <v>61115</v>
          </cell>
          <cell r="D856">
            <v>0</v>
          </cell>
          <cell r="E856" t="str">
            <v>TESMOD WITHOUT KEYBOARD</v>
          </cell>
          <cell r="F856">
            <v>1</v>
          </cell>
          <cell r="G856">
            <v>35339</v>
          </cell>
          <cell r="H856">
            <v>1400</v>
          </cell>
        </row>
        <row r="857">
          <cell r="A857">
            <v>3400004062</v>
          </cell>
          <cell r="B857">
            <v>5801</v>
          </cell>
          <cell r="C857">
            <v>61115</v>
          </cell>
          <cell r="D857">
            <v>0</v>
          </cell>
          <cell r="E857" t="str">
            <v>TESMOD WITHOUT KEYBOARD</v>
          </cell>
          <cell r="F857">
            <v>1</v>
          </cell>
          <cell r="G857">
            <v>35339</v>
          </cell>
          <cell r="H857">
            <v>1400</v>
          </cell>
        </row>
        <row r="858">
          <cell r="A858">
            <v>3400004063</v>
          </cell>
          <cell r="B858">
            <v>5801</v>
          </cell>
          <cell r="C858">
            <v>61115</v>
          </cell>
          <cell r="D858">
            <v>0</v>
          </cell>
          <cell r="E858" t="str">
            <v>TESMOD WITHOUT KEYBOARD</v>
          </cell>
          <cell r="F858">
            <v>1</v>
          </cell>
          <cell r="G858">
            <v>35339</v>
          </cell>
          <cell r="H858">
            <v>1400</v>
          </cell>
        </row>
        <row r="859">
          <cell r="A859">
            <v>3400004064</v>
          </cell>
          <cell r="B859">
            <v>5801</v>
          </cell>
          <cell r="C859">
            <v>61115</v>
          </cell>
          <cell r="D859">
            <v>0</v>
          </cell>
          <cell r="E859" t="str">
            <v>TESMOD WITHOUT KEYBOARD</v>
          </cell>
          <cell r="F859">
            <v>1</v>
          </cell>
          <cell r="G859">
            <v>35339</v>
          </cell>
          <cell r="H859">
            <v>1400</v>
          </cell>
        </row>
        <row r="860">
          <cell r="A860">
            <v>3400004065</v>
          </cell>
          <cell r="B860">
            <v>5801</v>
          </cell>
          <cell r="C860">
            <v>61115</v>
          </cell>
          <cell r="D860">
            <v>0</v>
          </cell>
          <cell r="E860" t="str">
            <v>TESMOD WITHOUT KEYBOARD</v>
          </cell>
          <cell r="F860">
            <v>1</v>
          </cell>
          <cell r="G860">
            <v>35339</v>
          </cell>
          <cell r="H860">
            <v>1400</v>
          </cell>
        </row>
        <row r="861">
          <cell r="A861">
            <v>3400004066</v>
          </cell>
          <cell r="B861">
            <v>5801</v>
          </cell>
          <cell r="C861">
            <v>61115</v>
          </cell>
          <cell r="D861">
            <v>0</v>
          </cell>
          <cell r="E861" t="str">
            <v>TESMOD WITHOUT KEYBOARD</v>
          </cell>
          <cell r="F861">
            <v>1</v>
          </cell>
          <cell r="G861">
            <v>35339</v>
          </cell>
          <cell r="H861">
            <v>13900</v>
          </cell>
        </row>
        <row r="862">
          <cell r="A862">
            <v>3400004067</v>
          </cell>
          <cell r="B862">
            <v>5801</v>
          </cell>
          <cell r="C862">
            <v>61115</v>
          </cell>
          <cell r="D862">
            <v>0</v>
          </cell>
          <cell r="E862" t="str">
            <v>TESMOD WITHOUT KEYBOARD</v>
          </cell>
          <cell r="F862">
            <v>1</v>
          </cell>
          <cell r="G862">
            <v>35339</v>
          </cell>
          <cell r="H862">
            <v>13900</v>
          </cell>
        </row>
        <row r="863">
          <cell r="A863">
            <v>3400004068</v>
          </cell>
          <cell r="B863">
            <v>5801</v>
          </cell>
          <cell r="C863">
            <v>61115</v>
          </cell>
          <cell r="D863">
            <v>0</v>
          </cell>
          <cell r="E863" t="str">
            <v>TESMOD WITHOUT KEYBOARD</v>
          </cell>
          <cell r="F863">
            <v>1</v>
          </cell>
          <cell r="G863">
            <v>35339</v>
          </cell>
          <cell r="H863">
            <v>13900</v>
          </cell>
        </row>
        <row r="864">
          <cell r="A864">
            <v>3400004069</v>
          </cell>
          <cell r="B864">
            <v>5801</v>
          </cell>
          <cell r="C864">
            <v>61115</v>
          </cell>
          <cell r="D864">
            <v>0</v>
          </cell>
          <cell r="E864" t="str">
            <v>TESMOD WITHOUT KEYBOARD</v>
          </cell>
          <cell r="F864">
            <v>1</v>
          </cell>
          <cell r="G864">
            <v>35339</v>
          </cell>
          <cell r="H864">
            <v>13900</v>
          </cell>
        </row>
        <row r="865">
          <cell r="A865">
            <v>3400004070</v>
          </cell>
          <cell r="B865">
            <v>5801</v>
          </cell>
          <cell r="C865">
            <v>61115</v>
          </cell>
          <cell r="D865">
            <v>0</v>
          </cell>
          <cell r="E865" t="str">
            <v>TESMOD WITHOUT KEYBOARD</v>
          </cell>
          <cell r="F865">
            <v>1</v>
          </cell>
          <cell r="G865">
            <v>35339</v>
          </cell>
          <cell r="H865">
            <v>13900</v>
          </cell>
        </row>
        <row r="866">
          <cell r="A866">
            <v>3400004071</v>
          </cell>
          <cell r="B866">
            <v>5801</v>
          </cell>
          <cell r="C866">
            <v>61115</v>
          </cell>
          <cell r="D866">
            <v>0</v>
          </cell>
          <cell r="E866" t="str">
            <v>TESMOD WITHOUT KEYBOARD</v>
          </cell>
          <cell r="F866">
            <v>1</v>
          </cell>
          <cell r="G866">
            <v>35339</v>
          </cell>
          <cell r="H866">
            <v>13900</v>
          </cell>
        </row>
        <row r="867">
          <cell r="A867">
            <v>3400004072</v>
          </cell>
          <cell r="B867">
            <v>5801</v>
          </cell>
          <cell r="C867">
            <v>61115</v>
          </cell>
          <cell r="D867">
            <v>0</v>
          </cell>
          <cell r="E867" t="str">
            <v>TESMOD WITHOUT KEYBOARD</v>
          </cell>
          <cell r="F867">
            <v>1</v>
          </cell>
          <cell r="G867">
            <v>35339</v>
          </cell>
          <cell r="H867">
            <v>13900</v>
          </cell>
        </row>
        <row r="868">
          <cell r="A868">
            <v>3400004073</v>
          </cell>
          <cell r="B868">
            <v>5801</v>
          </cell>
          <cell r="C868">
            <v>61115</v>
          </cell>
          <cell r="D868">
            <v>0</v>
          </cell>
          <cell r="E868" t="str">
            <v>TESMOD WITHOUT KEYBOARD</v>
          </cell>
          <cell r="F868">
            <v>1</v>
          </cell>
          <cell r="G868">
            <v>35339</v>
          </cell>
          <cell r="H868">
            <v>13900</v>
          </cell>
        </row>
        <row r="869">
          <cell r="A869">
            <v>3400004074</v>
          </cell>
          <cell r="B869">
            <v>5801</v>
          </cell>
          <cell r="C869">
            <v>61153</v>
          </cell>
          <cell r="D869">
            <v>0</v>
          </cell>
          <cell r="E869" t="str">
            <v>TESMOD WITHOUT KEYBOARD</v>
          </cell>
          <cell r="F869">
            <v>1</v>
          </cell>
          <cell r="G869">
            <v>35339</v>
          </cell>
          <cell r="H869">
            <v>1400</v>
          </cell>
        </row>
        <row r="870">
          <cell r="A870">
            <v>3400004075</v>
          </cell>
          <cell r="B870">
            <v>5801</v>
          </cell>
          <cell r="C870">
            <v>61115</v>
          </cell>
          <cell r="D870">
            <v>0</v>
          </cell>
          <cell r="E870" t="str">
            <v>TESMOD WITHOUT KEYBOARD</v>
          </cell>
          <cell r="F870">
            <v>1</v>
          </cell>
          <cell r="G870">
            <v>35339</v>
          </cell>
          <cell r="H870">
            <v>13900</v>
          </cell>
        </row>
        <row r="871">
          <cell r="A871">
            <v>3400004076</v>
          </cell>
          <cell r="B871">
            <v>5801</v>
          </cell>
          <cell r="C871">
            <v>61115</v>
          </cell>
          <cell r="D871">
            <v>0</v>
          </cell>
          <cell r="E871" t="str">
            <v>TESMOD WITHOUT KEYBOARD</v>
          </cell>
          <cell r="F871">
            <v>1</v>
          </cell>
          <cell r="G871">
            <v>35339</v>
          </cell>
          <cell r="H871">
            <v>13900</v>
          </cell>
        </row>
        <row r="872">
          <cell r="A872">
            <v>3400004077</v>
          </cell>
          <cell r="B872">
            <v>5801</v>
          </cell>
          <cell r="C872">
            <v>61115</v>
          </cell>
          <cell r="D872">
            <v>0</v>
          </cell>
          <cell r="E872" t="str">
            <v>POWER SUPPLY</v>
          </cell>
          <cell r="F872">
            <v>1</v>
          </cell>
          <cell r="G872">
            <v>35339</v>
          </cell>
          <cell r="H872">
            <v>82900</v>
          </cell>
        </row>
        <row r="873">
          <cell r="A873">
            <v>3400004078</v>
          </cell>
          <cell r="B873">
            <v>5801</v>
          </cell>
          <cell r="C873">
            <v>61115</v>
          </cell>
          <cell r="D873">
            <v>0</v>
          </cell>
          <cell r="E873" t="str">
            <v>POWER SUPPLY</v>
          </cell>
          <cell r="F873">
            <v>1</v>
          </cell>
          <cell r="G873">
            <v>35339</v>
          </cell>
          <cell r="H873">
            <v>82900</v>
          </cell>
        </row>
        <row r="874">
          <cell r="A874">
            <v>3400004079</v>
          </cell>
          <cell r="B874">
            <v>5801</v>
          </cell>
          <cell r="C874">
            <v>61153</v>
          </cell>
          <cell r="D874">
            <v>0</v>
          </cell>
          <cell r="E874" t="str">
            <v>TESTMOBILE HP 1180A</v>
          </cell>
          <cell r="F874">
            <v>1</v>
          </cell>
          <cell r="G874">
            <v>35339</v>
          </cell>
          <cell r="H874">
            <v>5000</v>
          </cell>
        </row>
        <row r="875">
          <cell r="A875">
            <v>3400004080</v>
          </cell>
          <cell r="B875">
            <v>5801</v>
          </cell>
          <cell r="C875">
            <v>61112</v>
          </cell>
          <cell r="D875">
            <v>0</v>
          </cell>
          <cell r="E875" t="str">
            <v>TESTMOBILE HP 1180A</v>
          </cell>
          <cell r="F875">
            <v>1</v>
          </cell>
          <cell r="G875">
            <v>35339</v>
          </cell>
          <cell r="H875">
            <v>3400</v>
          </cell>
        </row>
        <row r="876">
          <cell r="A876">
            <v>3400004081</v>
          </cell>
          <cell r="B876">
            <v>5801</v>
          </cell>
          <cell r="C876">
            <v>61115</v>
          </cell>
          <cell r="D876">
            <v>0</v>
          </cell>
          <cell r="E876" t="str">
            <v>POWER SUPPLY</v>
          </cell>
          <cell r="F876">
            <v>1</v>
          </cell>
          <cell r="G876">
            <v>35339</v>
          </cell>
          <cell r="H876">
            <v>82900</v>
          </cell>
        </row>
        <row r="877">
          <cell r="A877">
            <v>3400004082</v>
          </cell>
          <cell r="B877">
            <v>5801</v>
          </cell>
          <cell r="C877">
            <v>61153</v>
          </cell>
          <cell r="D877">
            <v>0</v>
          </cell>
          <cell r="E877" t="str">
            <v>LOGIC PROBE</v>
          </cell>
          <cell r="F877">
            <v>1</v>
          </cell>
          <cell r="G877">
            <v>35339</v>
          </cell>
          <cell r="H877">
            <v>2400</v>
          </cell>
        </row>
        <row r="878">
          <cell r="A878">
            <v>3400004084</v>
          </cell>
          <cell r="B878">
            <v>5801</v>
          </cell>
          <cell r="C878">
            <v>61153</v>
          </cell>
          <cell r="D878">
            <v>0</v>
          </cell>
          <cell r="E878" t="str">
            <v>EMULATOR EMU 85</v>
          </cell>
          <cell r="F878">
            <v>1</v>
          </cell>
          <cell r="G878">
            <v>35339</v>
          </cell>
          <cell r="H878">
            <v>156800</v>
          </cell>
        </row>
        <row r="879">
          <cell r="A879">
            <v>3400004085</v>
          </cell>
          <cell r="B879">
            <v>5801</v>
          </cell>
          <cell r="C879">
            <v>61153</v>
          </cell>
          <cell r="D879">
            <v>0</v>
          </cell>
          <cell r="E879" t="str">
            <v>OSCILLOSCOPE 100 MHZ</v>
          </cell>
          <cell r="F879">
            <v>1</v>
          </cell>
          <cell r="G879">
            <v>35339</v>
          </cell>
          <cell r="H879">
            <v>36100</v>
          </cell>
        </row>
        <row r="880">
          <cell r="A880">
            <v>3400004086</v>
          </cell>
          <cell r="B880">
            <v>5801</v>
          </cell>
          <cell r="C880">
            <v>61112</v>
          </cell>
          <cell r="D880">
            <v>0</v>
          </cell>
          <cell r="E880" t="str">
            <v>OSCILLOSCOPE 100 MHZ 4 CHAN</v>
          </cell>
          <cell r="F880">
            <v>1</v>
          </cell>
          <cell r="G880">
            <v>35339</v>
          </cell>
          <cell r="H880">
            <v>53600</v>
          </cell>
        </row>
        <row r="881">
          <cell r="A881">
            <v>3400004087</v>
          </cell>
          <cell r="B881">
            <v>5801</v>
          </cell>
          <cell r="C881">
            <v>61153</v>
          </cell>
          <cell r="D881">
            <v>0</v>
          </cell>
          <cell r="E881" t="str">
            <v>DIGITAL MULTIMETER MOD 8050A</v>
          </cell>
          <cell r="F881">
            <v>1</v>
          </cell>
          <cell r="G881">
            <v>35339</v>
          </cell>
          <cell r="H881">
            <v>7900</v>
          </cell>
        </row>
        <row r="882">
          <cell r="A882">
            <v>3400004088</v>
          </cell>
          <cell r="B882">
            <v>5801</v>
          </cell>
          <cell r="C882">
            <v>61112</v>
          </cell>
          <cell r="D882">
            <v>0</v>
          </cell>
          <cell r="E882" t="str">
            <v>DIGITAL MULTIMETER MOD 8050A</v>
          </cell>
          <cell r="F882">
            <v>1</v>
          </cell>
          <cell r="G882">
            <v>35339</v>
          </cell>
          <cell r="H882">
            <v>11700</v>
          </cell>
        </row>
        <row r="883">
          <cell r="A883">
            <v>3400004089</v>
          </cell>
          <cell r="B883">
            <v>5801</v>
          </cell>
          <cell r="C883">
            <v>61101</v>
          </cell>
          <cell r="D883">
            <v>0</v>
          </cell>
          <cell r="E883" t="str">
            <v>RIVETING DEVICE WITH HAND LEVER PRESS</v>
          </cell>
          <cell r="F883">
            <v>1</v>
          </cell>
          <cell r="G883">
            <v>35339</v>
          </cell>
          <cell r="H883">
            <v>455800</v>
          </cell>
        </row>
        <row r="884">
          <cell r="A884">
            <v>3400004094</v>
          </cell>
          <cell r="B884">
            <v>5801</v>
          </cell>
          <cell r="C884">
            <v>61154</v>
          </cell>
          <cell r="D884">
            <v>0</v>
          </cell>
          <cell r="E884" t="str">
            <v>MF-A2 READER WITH ACCESSORIES</v>
          </cell>
          <cell r="F884">
            <v>1</v>
          </cell>
          <cell r="G884">
            <v>35339</v>
          </cell>
          <cell r="H884">
            <v>11100</v>
          </cell>
        </row>
        <row r="885">
          <cell r="A885">
            <v>3400004096</v>
          </cell>
          <cell r="B885">
            <v>5801</v>
          </cell>
          <cell r="C885">
            <v>61111</v>
          </cell>
          <cell r="D885">
            <v>0</v>
          </cell>
          <cell r="E885" t="str">
            <v>BISHOP COMPARATOR VIEWING LENSES</v>
          </cell>
          <cell r="F885">
            <v>1</v>
          </cell>
          <cell r="G885">
            <v>35339</v>
          </cell>
          <cell r="H885">
            <v>2000</v>
          </cell>
        </row>
        <row r="886">
          <cell r="A886">
            <v>3400004171</v>
          </cell>
          <cell r="B886">
            <v>5801</v>
          </cell>
          <cell r="C886">
            <v>61118</v>
          </cell>
          <cell r="D886">
            <v>0</v>
          </cell>
          <cell r="E886" t="str">
            <v>TONG SEALER</v>
          </cell>
          <cell r="F886">
            <v>1</v>
          </cell>
          <cell r="G886">
            <v>35339</v>
          </cell>
          <cell r="H886">
            <v>1800</v>
          </cell>
        </row>
        <row r="887">
          <cell r="A887">
            <v>3400004233</v>
          </cell>
          <cell r="B887">
            <v>5801</v>
          </cell>
          <cell r="C887">
            <v>61153</v>
          </cell>
          <cell r="D887">
            <v>0</v>
          </cell>
          <cell r="E887" t="str">
            <v>LOGIC ANALYZER 16508</v>
          </cell>
          <cell r="F887">
            <v>1</v>
          </cell>
          <cell r="G887">
            <v>35339</v>
          </cell>
          <cell r="H887">
            <v>29100</v>
          </cell>
        </row>
        <row r="888">
          <cell r="A888">
            <v>3400004234</v>
          </cell>
          <cell r="B888">
            <v>5801</v>
          </cell>
          <cell r="C888">
            <v>61112</v>
          </cell>
          <cell r="D888">
            <v>0</v>
          </cell>
          <cell r="E888" t="str">
            <v>LOGICANALYZER 16508</v>
          </cell>
          <cell r="F888">
            <v>1</v>
          </cell>
          <cell r="G888">
            <v>35339</v>
          </cell>
          <cell r="H888">
            <v>144200</v>
          </cell>
        </row>
        <row r="889">
          <cell r="A889">
            <v>3400004235</v>
          </cell>
          <cell r="B889">
            <v>5801</v>
          </cell>
          <cell r="C889">
            <v>61153</v>
          </cell>
          <cell r="D889">
            <v>0</v>
          </cell>
          <cell r="E889" t="str">
            <v>MICROPROCESSOR INTEREACE 103058</v>
          </cell>
          <cell r="F889">
            <v>1</v>
          </cell>
          <cell r="G889">
            <v>35339</v>
          </cell>
          <cell r="H889">
            <v>5300</v>
          </cell>
        </row>
        <row r="890">
          <cell r="A890">
            <v>3400004236</v>
          </cell>
          <cell r="B890">
            <v>5801</v>
          </cell>
          <cell r="C890">
            <v>61153</v>
          </cell>
          <cell r="D890">
            <v>0</v>
          </cell>
          <cell r="E890" t="str">
            <v>PROBE INTEREACE 10269C</v>
          </cell>
          <cell r="F890">
            <v>1</v>
          </cell>
          <cell r="G890">
            <v>35339</v>
          </cell>
          <cell r="H890">
            <v>1800</v>
          </cell>
        </row>
        <row r="891">
          <cell r="A891">
            <v>3400004237</v>
          </cell>
          <cell r="B891">
            <v>5801</v>
          </cell>
          <cell r="C891">
            <v>61153</v>
          </cell>
          <cell r="D891">
            <v>0</v>
          </cell>
          <cell r="E891" t="str">
            <v>PREPROCESSOR 10304B</v>
          </cell>
          <cell r="F891">
            <v>1</v>
          </cell>
          <cell r="G891">
            <v>35339</v>
          </cell>
          <cell r="H891">
            <v>29300</v>
          </cell>
        </row>
        <row r="892">
          <cell r="A892">
            <v>3400004238</v>
          </cell>
          <cell r="B892">
            <v>5801</v>
          </cell>
          <cell r="C892">
            <v>61153</v>
          </cell>
          <cell r="D892">
            <v>0</v>
          </cell>
          <cell r="E892" t="str">
            <v>DIGITAL MULTIMETER 41/2 DIGIT</v>
          </cell>
          <cell r="F892">
            <v>1</v>
          </cell>
          <cell r="G892">
            <v>35339</v>
          </cell>
          <cell r="H892">
            <v>4400</v>
          </cell>
        </row>
        <row r="893">
          <cell r="A893">
            <v>3400004239</v>
          </cell>
          <cell r="B893">
            <v>5801</v>
          </cell>
          <cell r="C893">
            <v>61153</v>
          </cell>
          <cell r="D893">
            <v>0</v>
          </cell>
          <cell r="E893" t="str">
            <v>DIGITAL MULTIMETER 41/2 DIGIDT</v>
          </cell>
          <cell r="F893">
            <v>1</v>
          </cell>
          <cell r="G893">
            <v>35339</v>
          </cell>
          <cell r="H893">
            <v>4400</v>
          </cell>
        </row>
        <row r="894">
          <cell r="A894">
            <v>3400004240</v>
          </cell>
          <cell r="B894">
            <v>5801</v>
          </cell>
          <cell r="C894">
            <v>61153</v>
          </cell>
          <cell r="D894">
            <v>0</v>
          </cell>
          <cell r="E894" t="str">
            <v>DIGITAL MULTIMETER 41/2 DIGIDT</v>
          </cell>
          <cell r="F894">
            <v>1</v>
          </cell>
          <cell r="G894">
            <v>35339</v>
          </cell>
          <cell r="H894">
            <v>4400</v>
          </cell>
        </row>
        <row r="895">
          <cell r="A895">
            <v>3400004241</v>
          </cell>
          <cell r="B895">
            <v>5801</v>
          </cell>
          <cell r="C895">
            <v>61153</v>
          </cell>
          <cell r="D895">
            <v>0</v>
          </cell>
          <cell r="E895" t="str">
            <v>DIGITAL MULTIMETER 41/2 DIGIDT</v>
          </cell>
          <cell r="F895">
            <v>1</v>
          </cell>
          <cell r="G895">
            <v>35339</v>
          </cell>
          <cell r="H895">
            <v>4400</v>
          </cell>
        </row>
        <row r="896">
          <cell r="A896">
            <v>3400004242</v>
          </cell>
          <cell r="B896">
            <v>5801</v>
          </cell>
          <cell r="C896">
            <v>61153</v>
          </cell>
          <cell r="D896">
            <v>0</v>
          </cell>
          <cell r="E896" t="str">
            <v>DIGITAL MULTIMETER 41/2 DIGIDT</v>
          </cell>
          <cell r="F896">
            <v>1</v>
          </cell>
          <cell r="G896">
            <v>35339</v>
          </cell>
          <cell r="H896">
            <v>4400</v>
          </cell>
        </row>
        <row r="897">
          <cell r="A897">
            <v>3400004246</v>
          </cell>
          <cell r="B897">
            <v>5801</v>
          </cell>
          <cell r="C897">
            <v>61112</v>
          </cell>
          <cell r="D897">
            <v>0</v>
          </cell>
          <cell r="E897" t="str">
            <v>DIGITAL MULTIMETER 4-1/2 DIGIT</v>
          </cell>
          <cell r="F897">
            <v>1</v>
          </cell>
          <cell r="G897">
            <v>35339</v>
          </cell>
          <cell r="H897">
            <v>6600</v>
          </cell>
        </row>
        <row r="898">
          <cell r="A898">
            <v>3400004247</v>
          </cell>
          <cell r="B898">
            <v>5801</v>
          </cell>
          <cell r="C898">
            <v>61112</v>
          </cell>
          <cell r="D898">
            <v>0</v>
          </cell>
          <cell r="E898" t="str">
            <v>DIGIDTAL MULTIMETER 4-1/2 DIGIT</v>
          </cell>
          <cell r="F898">
            <v>1</v>
          </cell>
          <cell r="G898">
            <v>35339</v>
          </cell>
          <cell r="H898">
            <v>6600</v>
          </cell>
        </row>
        <row r="899">
          <cell r="A899">
            <v>3400004248</v>
          </cell>
          <cell r="B899">
            <v>5801</v>
          </cell>
          <cell r="C899">
            <v>61112</v>
          </cell>
          <cell r="D899">
            <v>0</v>
          </cell>
          <cell r="E899" t="str">
            <v>DIGITAL MULTIMETER 61/2 DIGIT</v>
          </cell>
          <cell r="F899">
            <v>1</v>
          </cell>
          <cell r="G899">
            <v>35339</v>
          </cell>
          <cell r="H899">
            <v>23300</v>
          </cell>
        </row>
        <row r="900">
          <cell r="A900">
            <v>3400004249</v>
          </cell>
          <cell r="B900">
            <v>5801</v>
          </cell>
          <cell r="C900">
            <v>61112</v>
          </cell>
          <cell r="D900">
            <v>0</v>
          </cell>
          <cell r="E900" t="str">
            <v>OSCILLOSCOPE 400 MHZ HP</v>
          </cell>
          <cell r="F900">
            <v>1</v>
          </cell>
          <cell r="G900">
            <v>35339</v>
          </cell>
          <cell r="H900">
            <v>82000</v>
          </cell>
        </row>
        <row r="901">
          <cell r="A901">
            <v>3400004250</v>
          </cell>
          <cell r="B901">
            <v>5801</v>
          </cell>
          <cell r="C901">
            <v>61153</v>
          </cell>
          <cell r="D901">
            <v>0</v>
          </cell>
          <cell r="E901" t="str">
            <v>OSCILLOSCOPE 400 MHZ HP</v>
          </cell>
          <cell r="F901">
            <v>1</v>
          </cell>
          <cell r="G901">
            <v>35339</v>
          </cell>
          <cell r="H901">
            <v>136700</v>
          </cell>
        </row>
        <row r="902">
          <cell r="A902">
            <v>3400004251</v>
          </cell>
          <cell r="B902">
            <v>5801</v>
          </cell>
          <cell r="C902">
            <v>61111</v>
          </cell>
          <cell r="D902">
            <v>0</v>
          </cell>
          <cell r="E902" t="str">
            <v>STERO MICRSCOPE</v>
          </cell>
          <cell r="F902">
            <v>1</v>
          </cell>
          <cell r="G902">
            <v>35339</v>
          </cell>
          <cell r="H902">
            <v>41200</v>
          </cell>
        </row>
        <row r="903">
          <cell r="A903">
            <v>3400004252</v>
          </cell>
          <cell r="B903">
            <v>5801</v>
          </cell>
          <cell r="C903">
            <v>61100</v>
          </cell>
          <cell r="D903">
            <v>0</v>
          </cell>
          <cell r="E903" t="str">
            <v>SET OF TOOLS 2</v>
          </cell>
          <cell r="F903">
            <v>1</v>
          </cell>
          <cell r="G903">
            <v>35339</v>
          </cell>
          <cell r="H903">
            <v>6000</v>
          </cell>
        </row>
        <row r="904">
          <cell r="A904">
            <v>3400004253</v>
          </cell>
          <cell r="B904">
            <v>5801</v>
          </cell>
          <cell r="C904">
            <v>61100</v>
          </cell>
          <cell r="D904">
            <v>0</v>
          </cell>
          <cell r="E904" t="str">
            <v>SET OF TOOLS 2</v>
          </cell>
          <cell r="F904">
            <v>1</v>
          </cell>
          <cell r="G904">
            <v>35339</v>
          </cell>
          <cell r="H904">
            <v>6000</v>
          </cell>
        </row>
        <row r="905">
          <cell r="A905">
            <v>3400004254</v>
          </cell>
          <cell r="B905">
            <v>5801</v>
          </cell>
          <cell r="C905">
            <v>61100</v>
          </cell>
          <cell r="D905">
            <v>0</v>
          </cell>
          <cell r="E905" t="str">
            <v>SET OF TOOLS 2</v>
          </cell>
          <cell r="F905">
            <v>1</v>
          </cell>
          <cell r="G905">
            <v>35339</v>
          </cell>
          <cell r="H905">
            <v>6000</v>
          </cell>
        </row>
        <row r="906">
          <cell r="A906">
            <v>3400004256</v>
          </cell>
          <cell r="B906">
            <v>5801</v>
          </cell>
          <cell r="C906">
            <v>61157</v>
          </cell>
          <cell r="D906">
            <v>0</v>
          </cell>
          <cell r="E906" t="str">
            <v>UPS SYSTEM WITH BATTERIES</v>
          </cell>
          <cell r="F906">
            <v>1</v>
          </cell>
          <cell r="G906">
            <v>35339</v>
          </cell>
          <cell r="H906">
            <v>192000</v>
          </cell>
        </row>
        <row r="907">
          <cell r="A907">
            <v>3400004256</v>
          </cell>
          <cell r="B907">
            <v>5801</v>
          </cell>
          <cell r="C907">
            <v>61157</v>
          </cell>
          <cell r="D907">
            <v>1</v>
          </cell>
          <cell r="E907" t="str">
            <v>BATTERY FOR UPS VALUE WRITE UP</v>
          </cell>
          <cell r="F907">
            <v>1</v>
          </cell>
          <cell r="G907">
            <v>35339</v>
          </cell>
          <cell r="H907">
            <v>7800</v>
          </cell>
        </row>
        <row r="908">
          <cell r="A908">
            <v>3400004257</v>
          </cell>
          <cell r="B908">
            <v>5801</v>
          </cell>
          <cell r="C908">
            <v>61119</v>
          </cell>
          <cell r="D908">
            <v>0</v>
          </cell>
          <cell r="E908" t="str">
            <v>STAWIKO ESD TESTINSTRUMENT WITH ADAPTOR</v>
          </cell>
          <cell r="F908">
            <v>1</v>
          </cell>
          <cell r="G908">
            <v>35339</v>
          </cell>
          <cell r="H908">
            <v>45000</v>
          </cell>
        </row>
        <row r="909">
          <cell r="A909">
            <v>3400004267</v>
          </cell>
          <cell r="B909">
            <v>5801</v>
          </cell>
          <cell r="C909">
            <v>61151</v>
          </cell>
          <cell r="D909">
            <v>0</v>
          </cell>
          <cell r="E909" t="str">
            <v>SOLDERABILITY TEST DEVICE</v>
          </cell>
          <cell r="F909">
            <v>1</v>
          </cell>
          <cell r="G909">
            <v>35339</v>
          </cell>
          <cell r="H909">
            <v>311300</v>
          </cell>
        </row>
        <row r="910">
          <cell r="A910">
            <v>3400004476</v>
          </cell>
          <cell r="B910">
            <v>5801</v>
          </cell>
          <cell r="C910">
            <v>61112</v>
          </cell>
          <cell r="D910">
            <v>0</v>
          </cell>
          <cell r="E910" t="str">
            <v>ZEHNTAL ICT CLEARING CHARGES</v>
          </cell>
          <cell r="F910">
            <v>1</v>
          </cell>
          <cell r="G910">
            <v>35339</v>
          </cell>
          <cell r="H910">
            <v>28700</v>
          </cell>
        </row>
        <row r="911">
          <cell r="A911">
            <v>3400004496</v>
          </cell>
          <cell r="B911">
            <v>5801</v>
          </cell>
          <cell r="C911">
            <v>61100</v>
          </cell>
          <cell r="D911">
            <v>0</v>
          </cell>
          <cell r="E911" t="str">
            <v>PROGRAMMING UNIT UNISITE 48TH WITH TERMI</v>
          </cell>
          <cell r="F911">
            <v>1</v>
          </cell>
          <cell r="G911">
            <v>35339</v>
          </cell>
          <cell r="H911">
            <v>963900</v>
          </cell>
        </row>
        <row r="912">
          <cell r="A912">
            <v>3400004497</v>
          </cell>
          <cell r="B912">
            <v>5801</v>
          </cell>
          <cell r="C912">
            <v>61100</v>
          </cell>
          <cell r="D912">
            <v>0</v>
          </cell>
          <cell r="E912" t="str">
            <v>CANCELLING UNIT FOR SINGLE E PROM</v>
          </cell>
          <cell r="F912">
            <v>1</v>
          </cell>
          <cell r="G912">
            <v>35339</v>
          </cell>
          <cell r="H912">
            <v>24300</v>
          </cell>
        </row>
        <row r="913">
          <cell r="A913">
            <v>3400004504</v>
          </cell>
          <cell r="B913">
            <v>5801</v>
          </cell>
          <cell r="C913">
            <v>61153</v>
          </cell>
          <cell r="D913">
            <v>0</v>
          </cell>
          <cell r="E913" t="str">
            <v>DESOLDERING SYSTEM EAS 1000</v>
          </cell>
          <cell r="F913">
            <v>1</v>
          </cell>
          <cell r="G913">
            <v>35339</v>
          </cell>
          <cell r="H913">
            <v>92500</v>
          </cell>
        </row>
        <row r="914">
          <cell r="A914">
            <v>3400004505</v>
          </cell>
          <cell r="B914">
            <v>5801</v>
          </cell>
          <cell r="C914">
            <v>61112</v>
          </cell>
          <cell r="D914">
            <v>0</v>
          </cell>
          <cell r="E914" t="str">
            <v>DESOLDERING STATION BTR 25A WITH TIPS</v>
          </cell>
          <cell r="F914">
            <v>1</v>
          </cell>
          <cell r="G914">
            <v>35339</v>
          </cell>
          <cell r="H914">
            <v>39600</v>
          </cell>
        </row>
        <row r="915">
          <cell r="A915">
            <v>3400004506</v>
          </cell>
          <cell r="B915">
            <v>5801</v>
          </cell>
          <cell r="C915">
            <v>61107</v>
          </cell>
          <cell r="D915">
            <v>0</v>
          </cell>
          <cell r="E915" t="str">
            <v>DEPRAG SCREW DRIVER</v>
          </cell>
          <cell r="F915">
            <v>1</v>
          </cell>
          <cell r="G915">
            <v>35339</v>
          </cell>
          <cell r="H915">
            <v>28800</v>
          </cell>
        </row>
        <row r="916">
          <cell r="A916">
            <v>3400004507</v>
          </cell>
          <cell r="B916">
            <v>5801</v>
          </cell>
          <cell r="C916">
            <v>61107</v>
          </cell>
          <cell r="D916">
            <v>0</v>
          </cell>
          <cell r="E916" t="str">
            <v>DEPRAG SCREW DRIVER</v>
          </cell>
          <cell r="F916">
            <v>1</v>
          </cell>
          <cell r="G916">
            <v>35339</v>
          </cell>
          <cell r="H916">
            <v>28800</v>
          </cell>
        </row>
        <row r="917">
          <cell r="A917">
            <v>3400004509</v>
          </cell>
          <cell r="B917">
            <v>5801</v>
          </cell>
          <cell r="C917">
            <v>61111</v>
          </cell>
          <cell r="D917">
            <v>0</v>
          </cell>
          <cell r="E917" t="str">
            <v>ILLUMINATED MAGNIFYING GLASS</v>
          </cell>
          <cell r="F917">
            <v>1</v>
          </cell>
          <cell r="G917">
            <v>35339</v>
          </cell>
          <cell r="H917">
            <v>11200</v>
          </cell>
        </row>
        <row r="918">
          <cell r="A918">
            <v>3400004510</v>
          </cell>
          <cell r="B918">
            <v>5801</v>
          </cell>
          <cell r="C918">
            <v>61111</v>
          </cell>
          <cell r="D918">
            <v>0</v>
          </cell>
          <cell r="E918" t="str">
            <v>ILLUMINATED MAGNIFYING GLASS</v>
          </cell>
          <cell r="F918">
            <v>1</v>
          </cell>
          <cell r="G918">
            <v>35339</v>
          </cell>
          <cell r="H918">
            <v>11200</v>
          </cell>
        </row>
        <row r="919">
          <cell r="A919">
            <v>3400004511</v>
          </cell>
          <cell r="B919">
            <v>5801</v>
          </cell>
          <cell r="C919">
            <v>61111</v>
          </cell>
          <cell r="D919">
            <v>0</v>
          </cell>
          <cell r="E919" t="str">
            <v>ILLUMINATED MAGNIFYING GLASS</v>
          </cell>
          <cell r="F919">
            <v>1</v>
          </cell>
          <cell r="G919">
            <v>35339</v>
          </cell>
          <cell r="H919">
            <v>11200</v>
          </cell>
        </row>
        <row r="920">
          <cell r="A920">
            <v>3400004512</v>
          </cell>
          <cell r="B920">
            <v>5801</v>
          </cell>
          <cell r="C920">
            <v>61111</v>
          </cell>
          <cell r="D920">
            <v>0</v>
          </cell>
          <cell r="E920" t="str">
            <v>ILLUMINATED MAGNIFYING GLASS</v>
          </cell>
          <cell r="F920">
            <v>1</v>
          </cell>
          <cell r="G920">
            <v>35339</v>
          </cell>
          <cell r="H920">
            <v>11200</v>
          </cell>
        </row>
        <row r="921">
          <cell r="A921">
            <v>3400004514</v>
          </cell>
          <cell r="B921">
            <v>5801</v>
          </cell>
          <cell r="C921">
            <v>61100</v>
          </cell>
          <cell r="D921">
            <v>0</v>
          </cell>
          <cell r="E921" t="str">
            <v>HAND LEVER PRESS</v>
          </cell>
          <cell r="F921">
            <v>1</v>
          </cell>
          <cell r="G921">
            <v>35339</v>
          </cell>
          <cell r="H921">
            <v>30200</v>
          </cell>
        </row>
        <row r="922">
          <cell r="A922">
            <v>3400004515</v>
          </cell>
          <cell r="B922">
            <v>5801</v>
          </cell>
          <cell r="C922">
            <v>61100</v>
          </cell>
          <cell r="D922">
            <v>0</v>
          </cell>
          <cell r="E922" t="str">
            <v>HAND LEVER PRESS</v>
          </cell>
          <cell r="F922">
            <v>1</v>
          </cell>
          <cell r="G922">
            <v>35339</v>
          </cell>
          <cell r="H922">
            <v>30200</v>
          </cell>
        </row>
        <row r="923">
          <cell r="A923">
            <v>3400004586</v>
          </cell>
          <cell r="B923">
            <v>5801</v>
          </cell>
          <cell r="C923">
            <v>61100</v>
          </cell>
          <cell r="D923">
            <v>0</v>
          </cell>
          <cell r="E923" t="str">
            <v>COMPONENT PREP MACHINE A075</v>
          </cell>
          <cell r="F923">
            <v>1</v>
          </cell>
          <cell r="G923">
            <v>35339</v>
          </cell>
          <cell r="H923">
            <v>396800</v>
          </cell>
        </row>
        <row r="924">
          <cell r="A924">
            <v>3400004587</v>
          </cell>
          <cell r="B924">
            <v>5801</v>
          </cell>
          <cell r="C924">
            <v>61100</v>
          </cell>
          <cell r="D924">
            <v>0</v>
          </cell>
          <cell r="E924" t="str">
            <v>COMPONENT PREP MACHINE C049</v>
          </cell>
          <cell r="F924">
            <v>1</v>
          </cell>
          <cell r="G924">
            <v>35339</v>
          </cell>
          <cell r="H924">
            <v>112100</v>
          </cell>
        </row>
        <row r="925">
          <cell r="A925">
            <v>3400004588</v>
          </cell>
          <cell r="B925">
            <v>5801</v>
          </cell>
          <cell r="C925">
            <v>61100</v>
          </cell>
          <cell r="D925">
            <v>0</v>
          </cell>
          <cell r="E925" t="str">
            <v>COMPONENT PREP MACHINE C036/7</v>
          </cell>
          <cell r="F925">
            <v>1</v>
          </cell>
          <cell r="G925">
            <v>35339</v>
          </cell>
          <cell r="H925">
            <v>1836900</v>
          </cell>
        </row>
        <row r="926">
          <cell r="A926">
            <v>3400004589</v>
          </cell>
          <cell r="B926">
            <v>5801</v>
          </cell>
          <cell r="C926">
            <v>61100</v>
          </cell>
          <cell r="D926">
            <v>0</v>
          </cell>
          <cell r="E926" t="str">
            <v>COMPONENT PREP MACHINE C052A</v>
          </cell>
          <cell r="F926">
            <v>1</v>
          </cell>
          <cell r="G926">
            <v>35339</v>
          </cell>
          <cell r="H926">
            <v>103800</v>
          </cell>
        </row>
        <row r="927">
          <cell r="A927">
            <v>3400004590</v>
          </cell>
          <cell r="B927">
            <v>5801</v>
          </cell>
          <cell r="C927">
            <v>61100</v>
          </cell>
          <cell r="D927">
            <v>0</v>
          </cell>
          <cell r="E927" t="str">
            <v>COMPONENT PREP MACHINE C 052B</v>
          </cell>
          <cell r="F927">
            <v>1</v>
          </cell>
          <cell r="G927">
            <v>35339</v>
          </cell>
          <cell r="H927">
            <v>161900</v>
          </cell>
        </row>
        <row r="928">
          <cell r="A928">
            <v>3400004591</v>
          </cell>
          <cell r="B928">
            <v>5801</v>
          </cell>
          <cell r="C928">
            <v>61100</v>
          </cell>
          <cell r="D928">
            <v>0</v>
          </cell>
          <cell r="E928" t="str">
            <v>COMPONENT PREP MACHINE C058</v>
          </cell>
          <cell r="F928">
            <v>1</v>
          </cell>
          <cell r="G928">
            <v>35339</v>
          </cell>
          <cell r="H928">
            <v>112900</v>
          </cell>
        </row>
        <row r="929">
          <cell r="A929">
            <v>3400004592</v>
          </cell>
          <cell r="B929">
            <v>5801</v>
          </cell>
          <cell r="C929">
            <v>61100</v>
          </cell>
          <cell r="D929">
            <v>0</v>
          </cell>
          <cell r="E929" t="str">
            <v>BENDING AND CUTTING TOOL  FOR LED PREP</v>
          </cell>
          <cell r="F929">
            <v>1</v>
          </cell>
          <cell r="G929">
            <v>35339</v>
          </cell>
          <cell r="H929">
            <v>342700</v>
          </cell>
        </row>
        <row r="930">
          <cell r="A930">
            <v>3400004593</v>
          </cell>
          <cell r="B930">
            <v>5801</v>
          </cell>
          <cell r="C930">
            <v>61101</v>
          </cell>
          <cell r="D930">
            <v>0</v>
          </cell>
          <cell r="E930" t="str">
            <v>SOLDER TERMINAL INSERTION</v>
          </cell>
          <cell r="F930">
            <v>1</v>
          </cell>
          <cell r="G930">
            <v>35339</v>
          </cell>
          <cell r="H930">
            <v>76500</v>
          </cell>
        </row>
        <row r="931">
          <cell r="A931">
            <v>3400004594</v>
          </cell>
          <cell r="B931">
            <v>5801</v>
          </cell>
          <cell r="C931">
            <v>61103</v>
          </cell>
          <cell r="D931">
            <v>0</v>
          </cell>
          <cell r="E931" t="str">
            <v>WAVE SOLDERING PLANT</v>
          </cell>
          <cell r="F931">
            <v>1</v>
          </cell>
          <cell r="G931">
            <v>35339</v>
          </cell>
          <cell r="H931">
            <v>6219700</v>
          </cell>
        </row>
        <row r="932">
          <cell r="A932">
            <v>3400004618</v>
          </cell>
          <cell r="B932">
            <v>5801</v>
          </cell>
          <cell r="C932">
            <v>61100</v>
          </cell>
          <cell r="D932">
            <v>0</v>
          </cell>
          <cell r="E932" t="str">
            <v>GAUGE FOR TESTING</v>
          </cell>
          <cell r="F932">
            <v>1</v>
          </cell>
          <cell r="G932">
            <v>35339</v>
          </cell>
          <cell r="H932">
            <v>199200</v>
          </cell>
        </row>
        <row r="933">
          <cell r="A933">
            <v>3400004620</v>
          </cell>
          <cell r="B933">
            <v>5801</v>
          </cell>
          <cell r="C933">
            <v>61100</v>
          </cell>
          <cell r="D933">
            <v>0</v>
          </cell>
          <cell r="E933" t="str">
            <v>IC BUTLER</v>
          </cell>
          <cell r="F933">
            <v>1</v>
          </cell>
          <cell r="G933">
            <v>35339</v>
          </cell>
          <cell r="H933">
            <v>3700</v>
          </cell>
        </row>
        <row r="934">
          <cell r="A934">
            <v>3400004679</v>
          </cell>
          <cell r="B934">
            <v>5801</v>
          </cell>
          <cell r="C934">
            <v>61102</v>
          </cell>
          <cell r="D934">
            <v>0</v>
          </cell>
          <cell r="E934" t="str">
            <v>CUTTING DEVICE</v>
          </cell>
          <cell r="F934">
            <v>1</v>
          </cell>
          <cell r="G934">
            <v>35339</v>
          </cell>
          <cell r="H934">
            <v>131700</v>
          </cell>
        </row>
        <row r="935">
          <cell r="A935">
            <v>3400004679</v>
          </cell>
          <cell r="B935">
            <v>5801</v>
          </cell>
          <cell r="C935">
            <v>61102</v>
          </cell>
          <cell r="D935">
            <v>1</v>
          </cell>
          <cell r="E935" t="str">
            <v>SPINNER WRENCHES</v>
          </cell>
          <cell r="F935">
            <v>1</v>
          </cell>
          <cell r="G935">
            <v>35339</v>
          </cell>
          <cell r="H935">
            <v>500</v>
          </cell>
        </row>
        <row r="936">
          <cell r="A936">
            <v>3400004680</v>
          </cell>
          <cell r="B936">
            <v>5801</v>
          </cell>
          <cell r="C936">
            <v>61102</v>
          </cell>
          <cell r="D936">
            <v>0</v>
          </cell>
          <cell r="E936" t="str">
            <v>JOINING TOOL WITH STRIPS</v>
          </cell>
          <cell r="F936">
            <v>1</v>
          </cell>
          <cell r="G936">
            <v>35339</v>
          </cell>
          <cell r="H936">
            <v>14600</v>
          </cell>
        </row>
        <row r="937">
          <cell r="A937">
            <v>3400004680</v>
          </cell>
          <cell r="B937">
            <v>5801</v>
          </cell>
          <cell r="C937">
            <v>61102</v>
          </cell>
          <cell r="D937">
            <v>1</v>
          </cell>
          <cell r="E937" t="str">
            <v>SET OF OPEN END WRENCHES</v>
          </cell>
          <cell r="F937">
            <v>1</v>
          </cell>
          <cell r="G937">
            <v>35339</v>
          </cell>
          <cell r="H937">
            <v>1200</v>
          </cell>
        </row>
        <row r="938">
          <cell r="A938">
            <v>3400004681</v>
          </cell>
          <cell r="B938">
            <v>5801</v>
          </cell>
          <cell r="C938">
            <v>61102</v>
          </cell>
          <cell r="D938">
            <v>0</v>
          </cell>
          <cell r="E938" t="str">
            <v>US PIN DRIVER</v>
          </cell>
          <cell r="F938">
            <v>1</v>
          </cell>
          <cell r="G938">
            <v>35339</v>
          </cell>
          <cell r="H938">
            <v>41000</v>
          </cell>
        </row>
        <row r="939">
          <cell r="A939">
            <v>3400004681</v>
          </cell>
          <cell r="B939">
            <v>5801</v>
          </cell>
          <cell r="C939">
            <v>61102</v>
          </cell>
          <cell r="D939">
            <v>1</v>
          </cell>
          <cell r="E939" t="str">
            <v>CABLE SHEARS</v>
          </cell>
          <cell r="F939">
            <v>1</v>
          </cell>
          <cell r="G939">
            <v>35339</v>
          </cell>
          <cell r="H939">
            <v>200</v>
          </cell>
        </row>
        <row r="940">
          <cell r="A940">
            <v>3400004682</v>
          </cell>
          <cell r="B940">
            <v>5801</v>
          </cell>
          <cell r="C940">
            <v>61107</v>
          </cell>
          <cell r="D940">
            <v>0</v>
          </cell>
          <cell r="E940" t="str">
            <v>US PIN DRIVER</v>
          </cell>
          <cell r="F940">
            <v>1</v>
          </cell>
          <cell r="G940">
            <v>35339</v>
          </cell>
          <cell r="H940">
            <v>45400</v>
          </cell>
        </row>
        <row r="941">
          <cell r="A941">
            <v>3400004682</v>
          </cell>
          <cell r="B941">
            <v>5801</v>
          </cell>
          <cell r="C941">
            <v>61107</v>
          </cell>
          <cell r="D941">
            <v>1</v>
          </cell>
          <cell r="E941" t="str">
            <v>SCISSORS</v>
          </cell>
          <cell r="F941">
            <v>1</v>
          </cell>
          <cell r="G941">
            <v>35339</v>
          </cell>
          <cell r="H941">
            <v>1400</v>
          </cell>
        </row>
        <row r="942">
          <cell r="A942">
            <v>3400004683</v>
          </cell>
          <cell r="B942">
            <v>5801</v>
          </cell>
          <cell r="C942">
            <v>61102</v>
          </cell>
          <cell r="D942">
            <v>0</v>
          </cell>
          <cell r="E942" t="str">
            <v>US PIN DRIVER</v>
          </cell>
          <cell r="F942">
            <v>1</v>
          </cell>
          <cell r="G942">
            <v>35339</v>
          </cell>
          <cell r="H942">
            <v>41000</v>
          </cell>
        </row>
        <row r="943">
          <cell r="A943">
            <v>3400004683</v>
          </cell>
          <cell r="B943">
            <v>5801</v>
          </cell>
          <cell r="C943">
            <v>61102</v>
          </cell>
          <cell r="D943">
            <v>1</v>
          </cell>
          <cell r="E943" t="str">
            <v>POCKET MICROSCOPE</v>
          </cell>
          <cell r="F943">
            <v>1</v>
          </cell>
          <cell r="G943">
            <v>35339</v>
          </cell>
          <cell r="H943">
            <v>7900</v>
          </cell>
        </row>
        <row r="944">
          <cell r="A944">
            <v>3400004684</v>
          </cell>
          <cell r="B944">
            <v>5801</v>
          </cell>
          <cell r="C944">
            <v>61112</v>
          </cell>
          <cell r="D944">
            <v>0</v>
          </cell>
          <cell r="E944" t="str">
            <v>US PIN DRIVER</v>
          </cell>
          <cell r="F944">
            <v>1</v>
          </cell>
          <cell r="G944">
            <v>35339</v>
          </cell>
          <cell r="H944">
            <v>41000</v>
          </cell>
        </row>
        <row r="945">
          <cell r="A945">
            <v>3400004684</v>
          </cell>
          <cell r="B945">
            <v>5801</v>
          </cell>
          <cell r="C945">
            <v>61112</v>
          </cell>
          <cell r="D945">
            <v>1</v>
          </cell>
          <cell r="E945" t="str">
            <v>SET OF TOOLS</v>
          </cell>
          <cell r="F945">
            <v>1</v>
          </cell>
          <cell r="G945">
            <v>35339</v>
          </cell>
          <cell r="H945">
            <v>31700</v>
          </cell>
        </row>
        <row r="946">
          <cell r="A946">
            <v>3400004685</v>
          </cell>
          <cell r="B946">
            <v>5801</v>
          </cell>
          <cell r="C946">
            <v>61102</v>
          </cell>
          <cell r="D946">
            <v>0</v>
          </cell>
          <cell r="E946" t="str">
            <v>US PIN DRIVER</v>
          </cell>
          <cell r="F946">
            <v>1</v>
          </cell>
          <cell r="G946">
            <v>35339</v>
          </cell>
          <cell r="H946">
            <v>41000</v>
          </cell>
        </row>
        <row r="947">
          <cell r="A947">
            <v>3400004686</v>
          </cell>
          <cell r="B947">
            <v>5801</v>
          </cell>
          <cell r="C947">
            <v>61102</v>
          </cell>
          <cell r="D947">
            <v>0</v>
          </cell>
          <cell r="E947" t="str">
            <v>PROGRAMMING ADAPTER FOR PINSITE</v>
          </cell>
          <cell r="F947">
            <v>1</v>
          </cell>
          <cell r="G947">
            <v>35339</v>
          </cell>
          <cell r="H947">
            <v>60800</v>
          </cell>
        </row>
        <row r="948">
          <cell r="A948">
            <v>3400004687</v>
          </cell>
          <cell r="B948">
            <v>5801</v>
          </cell>
          <cell r="C948">
            <v>61102</v>
          </cell>
          <cell r="D948">
            <v>0</v>
          </cell>
          <cell r="E948" t="str">
            <v>PROGRAMMING ADAPTER FOR PINSITE</v>
          </cell>
          <cell r="F948">
            <v>1</v>
          </cell>
          <cell r="G948">
            <v>35339</v>
          </cell>
          <cell r="H948">
            <v>40700</v>
          </cell>
        </row>
        <row r="949">
          <cell r="A949">
            <v>3400004688</v>
          </cell>
          <cell r="B949">
            <v>5801</v>
          </cell>
          <cell r="C949">
            <v>61102</v>
          </cell>
          <cell r="D949">
            <v>0</v>
          </cell>
          <cell r="E949" t="str">
            <v>PROGARMMER MODULE PINSITE</v>
          </cell>
          <cell r="F949">
            <v>1</v>
          </cell>
          <cell r="G949">
            <v>35339</v>
          </cell>
          <cell r="H949">
            <v>290800</v>
          </cell>
        </row>
        <row r="950">
          <cell r="A950">
            <v>3400004692</v>
          </cell>
          <cell r="B950">
            <v>5801</v>
          </cell>
          <cell r="C950">
            <v>61115</v>
          </cell>
          <cell r="D950">
            <v>0</v>
          </cell>
          <cell r="E950" t="str">
            <v>MODULE ADL WITH FIRMWARE</v>
          </cell>
          <cell r="F950">
            <v>1</v>
          </cell>
          <cell r="G950">
            <v>35339</v>
          </cell>
          <cell r="H950">
            <v>40100</v>
          </cell>
        </row>
        <row r="951">
          <cell r="A951">
            <v>3400004693</v>
          </cell>
          <cell r="B951">
            <v>5801</v>
          </cell>
          <cell r="C951">
            <v>61115</v>
          </cell>
          <cell r="D951">
            <v>0</v>
          </cell>
          <cell r="E951" t="str">
            <v>MODULE ADL WITH FIRMWARE</v>
          </cell>
          <cell r="F951">
            <v>1</v>
          </cell>
          <cell r="G951">
            <v>35339</v>
          </cell>
          <cell r="H951">
            <v>40100</v>
          </cell>
        </row>
        <row r="952">
          <cell r="A952">
            <v>3400004694</v>
          </cell>
          <cell r="B952">
            <v>5801</v>
          </cell>
          <cell r="C952">
            <v>61115</v>
          </cell>
          <cell r="D952">
            <v>0</v>
          </cell>
          <cell r="E952" t="str">
            <v>MODULE ADL WITH FIRMWARE</v>
          </cell>
          <cell r="F952">
            <v>1</v>
          </cell>
          <cell r="G952">
            <v>35339</v>
          </cell>
          <cell r="H952">
            <v>15900</v>
          </cell>
        </row>
        <row r="953">
          <cell r="A953">
            <v>3400004695</v>
          </cell>
          <cell r="B953">
            <v>5801</v>
          </cell>
          <cell r="C953">
            <v>61115</v>
          </cell>
          <cell r="D953">
            <v>0</v>
          </cell>
          <cell r="E953" t="str">
            <v>MODULE ADL WITH FIRMWARE</v>
          </cell>
          <cell r="F953">
            <v>1</v>
          </cell>
          <cell r="G953">
            <v>35339</v>
          </cell>
          <cell r="H953">
            <v>15900</v>
          </cell>
        </row>
        <row r="954">
          <cell r="A954">
            <v>3400004696</v>
          </cell>
          <cell r="B954">
            <v>5801</v>
          </cell>
          <cell r="C954">
            <v>61115</v>
          </cell>
          <cell r="D954">
            <v>0</v>
          </cell>
          <cell r="E954" t="str">
            <v>MODULE ADL WITH FIRMWARE</v>
          </cell>
          <cell r="F954">
            <v>1</v>
          </cell>
          <cell r="G954">
            <v>35339</v>
          </cell>
          <cell r="H954">
            <v>15900</v>
          </cell>
        </row>
        <row r="955">
          <cell r="A955">
            <v>3400004697</v>
          </cell>
          <cell r="B955">
            <v>5801</v>
          </cell>
          <cell r="C955">
            <v>61115</v>
          </cell>
          <cell r="D955">
            <v>0</v>
          </cell>
          <cell r="E955" t="str">
            <v>MODULE ADL WITH FIRMWARE</v>
          </cell>
          <cell r="F955">
            <v>1</v>
          </cell>
          <cell r="G955">
            <v>35339</v>
          </cell>
          <cell r="H955">
            <v>15900</v>
          </cell>
        </row>
        <row r="956">
          <cell r="A956">
            <v>3400004698</v>
          </cell>
          <cell r="B956">
            <v>5801</v>
          </cell>
          <cell r="C956">
            <v>61115</v>
          </cell>
          <cell r="D956">
            <v>0</v>
          </cell>
          <cell r="E956" t="str">
            <v>MODULE ADL WITH FIRMWARE</v>
          </cell>
          <cell r="F956">
            <v>1</v>
          </cell>
          <cell r="G956">
            <v>35339</v>
          </cell>
          <cell r="H956">
            <v>15900</v>
          </cell>
        </row>
        <row r="957">
          <cell r="A957">
            <v>3400004699</v>
          </cell>
          <cell r="B957">
            <v>5801</v>
          </cell>
          <cell r="C957">
            <v>61115</v>
          </cell>
          <cell r="D957">
            <v>0</v>
          </cell>
          <cell r="E957" t="str">
            <v>MODULE ADL WITH FIRMWARE</v>
          </cell>
          <cell r="F957">
            <v>1</v>
          </cell>
          <cell r="G957">
            <v>35339</v>
          </cell>
          <cell r="H957">
            <v>15900</v>
          </cell>
        </row>
        <row r="958">
          <cell r="A958">
            <v>3400004700</v>
          </cell>
          <cell r="B958">
            <v>5801</v>
          </cell>
          <cell r="C958">
            <v>61115</v>
          </cell>
          <cell r="D958">
            <v>0</v>
          </cell>
          <cell r="E958" t="str">
            <v>MODULE ADL WITH FIRMWARE</v>
          </cell>
          <cell r="F958">
            <v>1</v>
          </cell>
          <cell r="G958">
            <v>35339</v>
          </cell>
          <cell r="H958">
            <v>15900</v>
          </cell>
        </row>
        <row r="959">
          <cell r="A959">
            <v>3400004701</v>
          </cell>
          <cell r="B959">
            <v>5801</v>
          </cell>
          <cell r="C959">
            <v>61115</v>
          </cell>
          <cell r="D959">
            <v>0</v>
          </cell>
          <cell r="E959" t="str">
            <v>TESMOL V</v>
          </cell>
          <cell r="F959">
            <v>1</v>
          </cell>
          <cell r="G959">
            <v>35339</v>
          </cell>
          <cell r="H959">
            <v>293500</v>
          </cell>
        </row>
        <row r="960">
          <cell r="A960">
            <v>3400004702</v>
          </cell>
          <cell r="B960">
            <v>5801</v>
          </cell>
          <cell r="C960">
            <v>61102</v>
          </cell>
          <cell r="D960">
            <v>0</v>
          </cell>
          <cell r="E960" t="str">
            <v>MISC TOOLS FOR SMT</v>
          </cell>
          <cell r="F960">
            <v>1</v>
          </cell>
          <cell r="G960">
            <v>35339</v>
          </cell>
          <cell r="H960">
            <v>18200</v>
          </cell>
        </row>
        <row r="961">
          <cell r="A961">
            <v>3400004703</v>
          </cell>
          <cell r="B961">
            <v>5801</v>
          </cell>
          <cell r="C961">
            <v>61102</v>
          </cell>
          <cell r="D961">
            <v>0</v>
          </cell>
          <cell r="E961" t="str">
            <v>STEREO MICROSKOP M 715 FOR SMT</v>
          </cell>
          <cell r="F961">
            <v>1</v>
          </cell>
          <cell r="G961">
            <v>35339</v>
          </cell>
          <cell r="H961">
            <v>270500</v>
          </cell>
        </row>
        <row r="962">
          <cell r="A962">
            <v>3400004704</v>
          </cell>
          <cell r="B962">
            <v>5801</v>
          </cell>
          <cell r="C962">
            <v>61102</v>
          </cell>
          <cell r="D962">
            <v>0</v>
          </cell>
          <cell r="E962" t="str">
            <v>STEREO MICROSKOP M 715 FOR SMT</v>
          </cell>
          <cell r="F962">
            <v>1</v>
          </cell>
          <cell r="G962">
            <v>35339</v>
          </cell>
          <cell r="H962">
            <v>270500</v>
          </cell>
        </row>
        <row r="963">
          <cell r="A963">
            <v>3400004705</v>
          </cell>
          <cell r="B963">
            <v>5801</v>
          </cell>
          <cell r="C963">
            <v>61102</v>
          </cell>
          <cell r="D963">
            <v>0</v>
          </cell>
          <cell r="E963" t="str">
            <v>STEREO MICROSKOP M 715 FOR SMT</v>
          </cell>
          <cell r="F963">
            <v>1</v>
          </cell>
          <cell r="G963">
            <v>35339</v>
          </cell>
          <cell r="H963">
            <v>270500</v>
          </cell>
        </row>
        <row r="964">
          <cell r="A964">
            <v>3400004706</v>
          </cell>
          <cell r="B964">
            <v>5801</v>
          </cell>
          <cell r="C964">
            <v>61102</v>
          </cell>
          <cell r="D964">
            <v>0</v>
          </cell>
          <cell r="E964" t="str">
            <v>SPARE PARTS FOR SMT</v>
          </cell>
          <cell r="F964">
            <v>1</v>
          </cell>
          <cell r="G964">
            <v>35339</v>
          </cell>
          <cell r="H964">
            <v>13100</v>
          </cell>
        </row>
        <row r="965">
          <cell r="A965">
            <v>3400004707</v>
          </cell>
          <cell r="B965">
            <v>5801</v>
          </cell>
          <cell r="C965">
            <v>61102</v>
          </cell>
          <cell r="D965">
            <v>0</v>
          </cell>
          <cell r="E965" t="str">
            <v>SPARE PARTS FOR SMT</v>
          </cell>
          <cell r="F965">
            <v>1</v>
          </cell>
          <cell r="G965">
            <v>35339</v>
          </cell>
          <cell r="H965">
            <v>13100</v>
          </cell>
        </row>
        <row r="966">
          <cell r="A966">
            <v>3400004708</v>
          </cell>
          <cell r="B966">
            <v>5801</v>
          </cell>
          <cell r="C966">
            <v>61102</v>
          </cell>
          <cell r="D966">
            <v>0</v>
          </cell>
          <cell r="E966" t="str">
            <v>SOLDERING TOOL FOR SMT</v>
          </cell>
          <cell r="F966">
            <v>1</v>
          </cell>
          <cell r="G966">
            <v>35339</v>
          </cell>
          <cell r="H966">
            <v>12000</v>
          </cell>
        </row>
        <row r="967">
          <cell r="A967">
            <v>3400004709</v>
          </cell>
          <cell r="B967">
            <v>5801</v>
          </cell>
          <cell r="C967">
            <v>61102</v>
          </cell>
          <cell r="D967">
            <v>0</v>
          </cell>
          <cell r="E967" t="str">
            <v>SOLDERING TOOL FOR SMT</v>
          </cell>
          <cell r="F967">
            <v>1</v>
          </cell>
          <cell r="G967">
            <v>35339</v>
          </cell>
          <cell r="H967">
            <v>12000</v>
          </cell>
        </row>
        <row r="968">
          <cell r="A968">
            <v>3400003284</v>
          </cell>
          <cell r="B968">
            <v>5801</v>
          </cell>
          <cell r="C968">
            <v>61115</v>
          </cell>
          <cell r="D968">
            <v>0</v>
          </cell>
          <cell r="E968" t="str">
            <v>MODULE SPARE PART S30189Q4101C100</v>
          </cell>
          <cell r="F968">
            <v>2</v>
          </cell>
          <cell r="G968">
            <v>35128</v>
          </cell>
          <cell r="H968">
            <v>52600</v>
          </cell>
        </row>
        <row r="969">
          <cell r="A969">
            <v>3400003623</v>
          </cell>
          <cell r="B969">
            <v>5801</v>
          </cell>
          <cell r="C969">
            <v>61115</v>
          </cell>
          <cell r="D969">
            <v>0</v>
          </cell>
          <cell r="E969" t="str">
            <v>UPGRADE SIM:SDC</v>
          </cell>
          <cell r="F969">
            <v>1</v>
          </cell>
          <cell r="G969">
            <v>35450</v>
          </cell>
          <cell r="H969">
            <v>646492.53</v>
          </cell>
        </row>
        <row r="970">
          <cell r="A970">
            <v>3400003624</v>
          </cell>
          <cell r="B970">
            <v>5801</v>
          </cell>
          <cell r="C970">
            <v>61115</v>
          </cell>
          <cell r="D970">
            <v>0</v>
          </cell>
          <cell r="E970" t="str">
            <v>PLUG IN CABLE FOR LTGM</v>
          </cell>
          <cell r="F970">
            <v>30</v>
          </cell>
          <cell r="G970">
            <v>35450</v>
          </cell>
          <cell r="H970">
            <v>96050.32</v>
          </cell>
        </row>
        <row r="971">
          <cell r="A971">
            <v>3400003625</v>
          </cell>
          <cell r="B971">
            <v>5801</v>
          </cell>
          <cell r="C971">
            <v>61102</v>
          </cell>
          <cell r="D971">
            <v>0</v>
          </cell>
          <cell r="E971" t="str">
            <v>PRINTING STENCIL FOR M:SLMA:FPE(Q1325).</v>
          </cell>
          <cell r="F971">
            <v>1</v>
          </cell>
          <cell r="G971">
            <v>35450</v>
          </cell>
          <cell r="H971">
            <v>29284</v>
          </cell>
        </row>
        <row r="972">
          <cell r="A972">
            <v>3400003781</v>
          </cell>
          <cell r="B972">
            <v>5801</v>
          </cell>
          <cell r="C972">
            <v>61115</v>
          </cell>
          <cell r="D972">
            <v>0</v>
          </cell>
          <cell r="E972" t="str">
            <v>BRACKET FOR TESMOD</v>
          </cell>
          <cell r="F972">
            <v>1</v>
          </cell>
          <cell r="G972">
            <v>35510</v>
          </cell>
          <cell r="H972">
            <v>4000</v>
          </cell>
        </row>
        <row r="973">
          <cell r="A973">
            <v>3400003634</v>
          </cell>
          <cell r="B973">
            <v>5801</v>
          </cell>
          <cell r="C973">
            <v>61115</v>
          </cell>
          <cell r="D973">
            <v>0</v>
          </cell>
          <cell r="E973" t="str">
            <v>UPGRADE KIT FOR TESMOD 2E</v>
          </cell>
          <cell r="F973">
            <v>1</v>
          </cell>
          <cell r="G973">
            <v>35453</v>
          </cell>
          <cell r="H973">
            <v>53042.5</v>
          </cell>
        </row>
        <row r="974">
          <cell r="A974">
            <v>3400003635</v>
          </cell>
          <cell r="B974">
            <v>5801</v>
          </cell>
          <cell r="C974">
            <v>61115</v>
          </cell>
          <cell r="D974">
            <v>0</v>
          </cell>
          <cell r="E974" t="str">
            <v>UPGRADE KIT FOR TESMOD 2E</v>
          </cell>
          <cell r="F974">
            <v>1</v>
          </cell>
          <cell r="G974">
            <v>35453</v>
          </cell>
          <cell r="H974">
            <v>53042.52</v>
          </cell>
        </row>
        <row r="975">
          <cell r="A975">
            <v>3400003636</v>
          </cell>
          <cell r="B975">
            <v>5801</v>
          </cell>
          <cell r="C975">
            <v>61115</v>
          </cell>
          <cell r="D975">
            <v>0</v>
          </cell>
          <cell r="E975" t="str">
            <v>UPGRADE KIT FOR TESMOD 2E</v>
          </cell>
          <cell r="F975">
            <v>1</v>
          </cell>
          <cell r="G975">
            <v>35453</v>
          </cell>
          <cell r="H975">
            <v>53042.52</v>
          </cell>
        </row>
        <row r="976">
          <cell r="A976">
            <v>3400003637</v>
          </cell>
          <cell r="B976">
            <v>5801</v>
          </cell>
          <cell r="C976">
            <v>61115</v>
          </cell>
          <cell r="D976">
            <v>0</v>
          </cell>
          <cell r="E976" t="str">
            <v>UPGRADE KIT FOR TESMOD 2E</v>
          </cell>
          <cell r="F976">
            <v>1</v>
          </cell>
          <cell r="G976">
            <v>35453</v>
          </cell>
          <cell r="H976">
            <v>53042.52</v>
          </cell>
        </row>
        <row r="977">
          <cell r="A977">
            <v>3400003638</v>
          </cell>
          <cell r="B977">
            <v>5801</v>
          </cell>
          <cell r="C977">
            <v>61115</v>
          </cell>
          <cell r="D977">
            <v>0</v>
          </cell>
          <cell r="E977" t="str">
            <v>UPGRADE KIT FOR TESMOD 2E</v>
          </cell>
          <cell r="F977">
            <v>1</v>
          </cell>
          <cell r="G977">
            <v>35453</v>
          </cell>
          <cell r="H977">
            <v>53042.52</v>
          </cell>
        </row>
        <row r="978">
          <cell r="A978">
            <v>3400003639</v>
          </cell>
          <cell r="B978">
            <v>5801</v>
          </cell>
          <cell r="C978">
            <v>61115</v>
          </cell>
          <cell r="D978">
            <v>0</v>
          </cell>
          <cell r="E978" t="str">
            <v>UPGRADE KIT FOR TESMOD 2E</v>
          </cell>
          <cell r="F978">
            <v>1</v>
          </cell>
          <cell r="G978">
            <v>35453</v>
          </cell>
          <cell r="H978">
            <v>53042.52</v>
          </cell>
        </row>
        <row r="979">
          <cell r="A979">
            <v>3400003640</v>
          </cell>
          <cell r="B979">
            <v>5801</v>
          </cell>
          <cell r="C979">
            <v>61115</v>
          </cell>
          <cell r="D979">
            <v>0</v>
          </cell>
          <cell r="E979" t="str">
            <v>UPGRADE KIT FOR TESMOD 2E</v>
          </cell>
          <cell r="F979">
            <v>1</v>
          </cell>
          <cell r="G979">
            <v>35453</v>
          </cell>
          <cell r="H979">
            <v>53042.52</v>
          </cell>
        </row>
        <row r="980">
          <cell r="A980">
            <v>3400003641</v>
          </cell>
          <cell r="B980">
            <v>5801</v>
          </cell>
          <cell r="C980">
            <v>61115</v>
          </cell>
          <cell r="D980">
            <v>0</v>
          </cell>
          <cell r="E980" t="str">
            <v>UPGRADE KIT FOR TESMOD 2E</v>
          </cell>
          <cell r="F980">
            <v>1</v>
          </cell>
          <cell r="G980">
            <v>35453</v>
          </cell>
          <cell r="H980">
            <v>53042.52</v>
          </cell>
        </row>
        <row r="981">
          <cell r="A981">
            <v>3400003642</v>
          </cell>
          <cell r="B981">
            <v>5801</v>
          </cell>
          <cell r="C981">
            <v>61115</v>
          </cell>
          <cell r="D981">
            <v>0</v>
          </cell>
          <cell r="E981" t="str">
            <v>UPGRADE KIT FOR TESMOD 2E</v>
          </cell>
          <cell r="F981">
            <v>1</v>
          </cell>
          <cell r="G981">
            <v>35453</v>
          </cell>
          <cell r="H981">
            <v>53042.52</v>
          </cell>
        </row>
        <row r="982">
          <cell r="A982">
            <v>3400003643</v>
          </cell>
          <cell r="B982">
            <v>5801</v>
          </cell>
          <cell r="C982">
            <v>61115</v>
          </cell>
          <cell r="D982">
            <v>0</v>
          </cell>
          <cell r="E982" t="str">
            <v>UPGRAE KIT FOR TESMOD 2E</v>
          </cell>
          <cell r="F982">
            <v>1</v>
          </cell>
          <cell r="G982">
            <v>35453</v>
          </cell>
          <cell r="H982">
            <v>53042.52</v>
          </cell>
        </row>
        <row r="983">
          <cell r="A983">
            <v>3400003644</v>
          </cell>
          <cell r="B983">
            <v>5801</v>
          </cell>
          <cell r="C983">
            <v>61115</v>
          </cell>
          <cell r="D983">
            <v>0</v>
          </cell>
          <cell r="E983" t="str">
            <v>UPGRADE KIT FOR TESMOD 2E</v>
          </cell>
          <cell r="F983">
            <v>1</v>
          </cell>
          <cell r="G983">
            <v>35453</v>
          </cell>
          <cell r="H983">
            <v>53042.52</v>
          </cell>
        </row>
        <row r="984">
          <cell r="A984">
            <v>3400003645</v>
          </cell>
          <cell r="B984">
            <v>5801</v>
          </cell>
          <cell r="C984">
            <v>61115</v>
          </cell>
          <cell r="D984">
            <v>0</v>
          </cell>
          <cell r="E984" t="str">
            <v>UPGRADE KIT FOR TESMOD 2E</v>
          </cell>
          <cell r="F984">
            <v>1</v>
          </cell>
          <cell r="G984">
            <v>35453</v>
          </cell>
          <cell r="H984">
            <v>53042.52</v>
          </cell>
        </row>
        <row r="985">
          <cell r="A985">
            <v>3400003646</v>
          </cell>
          <cell r="B985">
            <v>5801</v>
          </cell>
          <cell r="C985">
            <v>61115</v>
          </cell>
          <cell r="D985">
            <v>0</v>
          </cell>
          <cell r="E985" t="str">
            <v>UPGRADE KIT FOR TESMOD 2E</v>
          </cell>
          <cell r="F985">
            <v>1</v>
          </cell>
          <cell r="G985">
            <v>35453</v>
          </cell>
          <cell r="H985">
            <v>53042.52</v>
          </cell>
        </row>
        <row r="986">
          <cell r="A986">
            <v>3400003785</v>
          </cell>
          <cell r="B986">
            <v>5801</v>
          </cell>
          <cell r="C986">
            <v>61119</v>
          </cell>
          <cell r="D986">
            <v>0</v>
          </cell>
          <cell r="E986" t="str">
            <v>50 MHZ Pulse/Function Generator</v>
          </cell>
          <cell r="F986">
            <v>1</v>
          </cell>
          <cell r="G986">
            <v>35520</v>
          </cell>
          <cell r="H986">
            <v>214428.16</v>
          </cell>
        </row>
        <row r="987">
          <cell r="A987">
            <v>3400003786</v>
          </cell>
          <cell r="B987">
            <v>5801</v>
          </cell>
          <cell r="C987">
            <v>61119</v>
          </cell>
          <cell r="D987">
            <v>0</v>
          </cell>
          <cell r="E987" t="str">
            <v>0-110 dB Manual Step Attenuator</v>
          </cell>
          <cell r="F987">
            <v>1</v>
          </cell>
          <cell r="G987">
            <v>35520</v>
          </cell>
          <cell r="H987">
            <v>489704.75</v>
          </cell>
        </row>
        <row r="988">
          <cell r="A988">
            <v>3400003787</v>
          </cell>
          <cell r="B988">
            <v>5801</v>
          </cell>
          <cell r="C988">
            <v>61119</v>
          </cell>
          <cell r="D988">
            <v>0</v>
          </cell>
          <cell r="E988" t="str">
            <v>Vector Modulation/Constellation Analyser</v>
          </cell>
          <cell r="F988">
            <v>1</v>
          </cell>
          <cell r="G988">
            <v>35520</v>
          </cell>
          <cell r="H988">
            <v>1636239.06</v>
          </cell>
        </row>
        <row r="989">
          <cell r="A989">
            <v>3400004456</v>
          </cell>
          <cell r="B989">
            <v>5900</v>
          </cell>
          <cell r="C989">
            <v>61206</v>
          </cell>
          <cell r="D989">
            <v>0</v>
          </cell>
          <cell r="E989" t="str">
            <v>MOUNTING DEVICE FOR CONNECTOR SWIVEL</v>
          </cell>
          <cell r="F989">
            <v>1</v>
          </cell>
          <cell r="G989">
            <v>34731</v>
          </cell>
          <cell r="H989">
            <v>1600</v>
          </cell>
        </row>
        <row r="990">
          <cell r="A990">
            <v>3400002831</v>
          </cell>
          <cell r="B990">
            <v>5900</v>
          </cell>
          <cell r="C990">
            <v>61208</v>
          </cell>
          <cell r="D990">
            <v>0</v>
          </cell>
          <cell r="E990" t="str">
            <v>AE MAKE PRECISION GRADE POTABLE WATTMETR</v>
          </cell>
          <cell r="F990">
            <v>1</v>
          </cell>
          <cell r="G990">
            <v>34790</v>
          </cell>
          <cell r="H990">
            <v>800</v>
          </cell>
        </row>
        <row r="991">
          <cell r="A991">
            <v>3400002836</v>
          </cell>
          <cell r="B991">
            <v>5900</v>
          </cell>
          <cell r="C991">
            <v>61208</v>
          </cell>
          <cell r="D991">
            <v>0</v>
          </cell>
          <cell r="E991" t="str">
            <v>MECO MAKE MOLTIMETER</v>
          </cell>
          <cell r="F991">
            <v>1</v>
          </cell>
          <cell r="G991">
            <v>34790</v>
          </cell>
          <cell r="H991">
            <v>2900</v>
          </cell>
        </row>
        <row r="992">
          <cell r="A992">
            <v>3400002850</v>
          </cell>
          <cell r="B992">
            <v>5900</v>
          </cell>
          <cell r="C992">
            <v>61151</v>
          </cell>
          <cell r="D992">
            <v>0</v>
          </cell>
          <cell r="E992" t="str">
            <v>ANALOG MULTIMETER</v>
          </cell>
          <cell r="F992">
            <v>1</v>
          </cell>
          <cell r="G992">
            <v>34790</v>
          </cell>
          <cell r="H992">
            <v>2500</v>
          </cell>
        </row>
        <row r="993">
          <cell r="A993">
            <v>3400002852</v>
          </cell>
          <cell r="B993">
            <v>5900</v>
          </cell>
          <cell r="C993">
            <v>61206</v>
          </cell>
          <cell r="D993">
            <v>0</v>
          </cell>
          <cell r="E993" t="str">
            <v>AUTORANGING DIGITAL MULTIMETER</v>
          </cell>
          <cell r="F993">
            <v>3</v>
          </cell>
          <cell r="G993">
            <v>34790</v>
          </cell>
          <cell r="H993">
            <v>3100</v>
          </cell>
        </row>
        <row r="994">
          <cell r="A994">
            <v>3400002854</v>
          </cell>
          <cell r="B994">
            <v>5900</v>
          </cell>
          <cell r="C994">
            <v>61206</v>
          </cell>
          <cell r="D994">
            <v>0</v>
          </cell>
          <cell r="E994" t="str">
            <v>DC POWER SUPPLY</v>
          </cell>
          <cell r="F994">
            <v>2</v>
          </cell>
          <cell r="G994">
            <v>34790</v>
          </cell>
          <cell r="H994">
            <v>6500</v>
          </cell>
        </row>
        <row r="995">
          <cell r="A995">
            <v>3400002855</v>
          </cell>
          <cell r="B995">
            <v>5900</v>
          </cell>
          <cell r="C995">
            <v>61206</v>
          </cell>
          <cell r="D995">
            <v>0</v>
          </cell>
          <cell r="E995" t="str">
            <v>DC POWER SUPPLY</v>
          </cell>
          <cell r="F995">
            <v>3</v>
          </cell>
          <cell r="G995">
            <v>34790</v>
          </cell>
          <cell r="H995">
            <v>5400</v>
          </cell>
        </row>
        <row r="996">
          <cell r="A996">
            <v>3400002856</v>
          </cell>
          <cell r="B996">
            <v>5900</v>
          </cell>
          <cell r="C996">
            <v>61206</v>
          </cell>
          <cell r="D996">
            <v>0</v>
          </cell>
          <cell r="E996" t="str">
            <v>DIGITAL THERMOMETER</v>
          </cell>
          <cell r="F996">
            <v>1</v>
          </cell>
          <cell r="G996">
            <v>34790</v>
          </cell>
          <cell r="H996">
            <v>1800</v>
          </cell>
        </row>
        <row r="997">
          <cell r="A997">
            <v>3400002857</v>
          </cell>
          <cell r="B997">
            <v>5900</v>
          </cell>
          <cell r="C997">
            <v>61206</v>
          </cell>
          <cell r="D997">
            <v>0</v>
          </cell>
          <cell r="E997" t="str">
            <v>DRILLING M/W NITH STAND</v>
          </cell>
          <cell r="F997">
            <v>1</v>
          </cell>
          <cell r="G997">
            <v>34790</v>
          </cell>
          <cell r="H997">
            <v>2000</v>
          </cell>
        </row>
        <row r="998">
          <cell r="A998">
            <v>3400002858</v>
          </cell>
          <cell r="B998">
            <v>5900</v>
          </cell>
          <cell r="C998">
            <v>61101</v>
          </cell>
          <cell r="D998">
            <v>0</v>
          </cell>
          <cell r="E998" t="str">
            <v>DRILLING M/C WITH STAND</v>
          </cell>
          <cell r="F998">
            <v>1</v>
          </cell>
          <cell r="G998">
            <v>34790</v>
          </cell>
          <cell r="H998">
            <v>2500</v>
          </cell>
        </row>
        <row r="999">
          <cell r="A999">
            <v>3400002860</v>
          </cell>
          <cell r="B999">
            <v>5900</v>
          </cell>
          <cell r="C999">
            <v>61206</v>
          </cell>
          <cell r="D999">
            <v>0</v>
          </cell>
          <cell r="E999" t="str">
            <v>MAGNIFIERS MODEL</v>
          </cell>
          <cell r="F999">
            <v>2</v>
          </cell>
          <cell r="G999">
            <v>34790</v>
          </cell>
          <cell r="H999">
            <v>5800</v>
          </cell>
        </row>
        <row r="1000">
          <cell r="A1000">
            <v>3400002863</v>
          </cell>
          <cell r="B1000">
            <v>5900</v>
          </cell>
          <cell r="C1000">
            <v>61208</v>
          </cell>
          <cell r="D1000">
            <v>0</v>
          </cell>
          <cell r="E1000" t="str">
            <v>ADAPTABLE CABLE MAST TELEPRINTER</v>
          </cell>
          <cell r="F1000">
            <v>1</v>
          </cell>
          <cell r="G1000">
            <v>34790</v>
          </cell>
          <cell r="H1000">
            <v>1000</v>
          </cell>
        </row>
        <row r="1001">
          <cell r="A1001">
            <v>3400002875</v>
          </cell>
          <cell r="B1001">
            <v>5900</v>
          </cell>
          <cell r="C1001">
            <v>61156</v>
          </cell>
          <cell r="D1001">
            <v>0</v>
          </cell>
          <cell r="E1001" t="str">
            <v>FEELER GAUGE</v>
          </cell>
          <cell r="F1001">
            <v>1</v>
          </cell>
          <cell r="G1001">
            <v>34790</v>
          </cell>
          <cell r="H1001">
            <v>600</v>
          </cell>
        </row>
        <row r="1002">
          <cell r="A1002">
            <v>3400002880</v>
          </cell>
          <cell r="B1002">
            <v>5900</v>
          </cell>
          <cell r="C1002">
            <v>61206</v>
          </cell>
          <cell r="D1002">
            <v>0</v>
          </cell>
          <cell r="E1002" t="str">
            <v>TEMPERATURE PROBE</v>
          </cell>
          <cell r="F1002">
            <v>2</v>
          </cell>
          <cell r="G1002">
            <v>34790</v>
          </cell>
          <cell r="H1002">
            <v>4000</v>
          </cell>
        </row>
        <row r="1003">
          <cell r="A1003">
            <v>3400004529</v>
          </cell>
          <cell r="B1003">
            <v>5900</v>
          </cell>
          <cell r="C1003">
            <v>61206</v>
          </cell>
          <cell r="D1003">
            <v>0</v>
          </cell>
          <cell r="E1003" t="str">
            <v>SCREW DRIVER WITH PLATOSHEAR 09</v>
          </cell>
          <cell r="F1003">
            <v>13</v>
          </cell>
          <cell r="G1003">
            <v>34790</v>
          </cell>
          <cell r="H1003">
            <v>1600</v>
          </cell>
        </row>
        <row r="1004">
          <cell r="A1004">
            <v>3400004791</v>
          </cell>
          <cell r="B1004">
            <v>5900</v>
          </cell>
          <cell r="C1004">
            <v>61203</v>
          </cell>
          <cell r="D1004">
            <v>0</v>
          </cell>
          <cell r="E1004" t="str">
            <v>AGRONIC MAKE PANEL METER</v>
          </cell>
          <cell r="F1004">
            <v>1</v>
          </cell>
          <cell r="G1004">
            <v>34790</v>
          </cell>
          <cell r="H1004">
            <v>300</v>
          </cell>
        </row>
        <row r="1005">
          <cell r="A1005">
            <v>3400004572</v>
          </cell>
          <cell r="B1005">
            <v>5900</v>
          </cell>
          <cell r="C1005">
            <v>61107</v>
          </cell>
          <cell r="D1005">
            <v>0</v>
          </cell>
          <cell r="E1005" t="str">
            <v>UNWIRING HAND TOOL</v>
          </cell>
          <cell r="F1005">
            <v>2</v>
          </cell>
          <cell r="G1005">
            <v>34820</v>
          </cell>
          <cell r="H1005">
            <v>3500</v>
          </cell>
        </row>
        <row r="1006">
          <cell r="A1006">
            <v>3400004574</v>
          </cell>
          <cell r="B1006">
            <v>5900</v>
          </cell>
          <cell r="C1006">
            <v>61107</v>
          </cell>
          <cell r="D1006">
            <v>0</v>
          </cell>
          <cell r="E1006" t="str">
            <v>ADJUSTING TOOL FOR BOARDS</v>
          </cell>
          <cell r="F1006">
            <v>2</v>
          </cell>
          <cell r="G1006">
            <v>34820</v>
          </cell>
          <cell r="H1006">
            <v>1100</v>
          </cell>
        </row>
        <row r="1007">
          <cell r="A1007">
            <v>3400004604</v>
          </cell>
          <cell r="B1007">
            <v>5900</v>
          </cell>
          <cell r="C1007">
            <v>61107</v>
          </cell>
          <cell r="D1007">
            <v>0</v>
          </cell>
          <cell r="E1007" t="str">
            <v>SCISSORS 130MM</v>
          </cell>
          <cell r="F1007">
            <v>2</v>
          </cell>
          <cell r="G1007">
            <v>34820</v>
          </cell>
          <cell r="H1007">
            <v>800</v>
          </cell>
        </row>
        <row r="1008">
          <cell r="A1008">
            <v>3400004605</v>
          </cell>
          <cell r="B1008">
            <v>5900</v>
          </cell>
          <cell r="C1008">
            <v>61107</v>
          </cell>
          <cell r="D1008">
            <v>0</v>
          </cell>
          <cell r="E1008" t="str">
            <v>SIDE CUTTER FOR FRAME</v>
          </cell>
          <cell r="F1008">
            <v>6</v>
          </cell>
          <cell r="G1008">
            <v>34820</v>
          </cell>
          <cell r="H1008">
            <v>2500</v>
          </cell>
        </row>
        <row r="1009">
          <cell r="A1009">
            <v>3400004513</v>
          </cell>
          <cell r="B1009">
            <v>5900</v>
          </cell>
          <cell r="C1009">
            <v>61100</v>
          </cell>
          <cell r="D1009">
            <v>0</v>
          </cell>
          <cell r="E1009" t="str">
            <v>IC BUTLER</v>
          </cell>
          <cell r="F1009">
            <v>1</v>
          </cell>
          <cell r="G1009">
            <v>34851</v>
          </cell>
          <cell r="H1009">
            <v>3500</v>
          </cell>
        </row>
        <row r="1010">
          <cell r="A1010">
            <v>3400004691</v>
          </cell>
          <cell r="B1010">
            <v>5900</v>
          </cell>
          <cell r="C1010">
            <v>61102</v>
          </cell>
          <cell r="D1010">
            <v>0</v>
          </cell>
          <cell r="E1010" t="str">
            <v>ADJUSTABLE PCB HOLDER</v>
          </cell>
          <cell r="F1010">
            <v>1</v>
          </cell>
          <cell r="G1010">
            <v>34912</v>
          </cell>
          <cell r="H1010">
            <v>2200</v>
          </cell>
        </row>
        <row r="1011">
          <cell r="A1011">
            <v>3400003964</v>
          </cell>
          <cell r="B1011">
            <v>5900</v>
          </cell>
          <cell r="C1011">
            <v>61100</v>
          </cell>
          <cell r="D1011">
            <v>0</v>
          </cell>
          <cell r="E1011" t="str">
            <v>TEST-PCB FOR COMPONENT GRID (3NOS)</v>
          </cell>
          <cell r="F1011">
            <v>1</v>
          </cell>
          <cell r="G1011">
            <v>34213</v>
          </cell>
          <cell r="H1011">
            <v>6500</v>
          </cell>
        </row>
        <row r="1012">
          <cell r="A1012">
            <v>3400003965</v>
          </cell>
          <cell r="B1012">
            <v>5900</v>
          </cell>
          <cell r="C1012">
            <v>61100</v>
          </cell>
          <cell r="D1012">
            <v>0</v>
          </cell>
          <cell r="E1012" t="str">
            <v>TEST-PCB FOR COMPONENT GRID (3NOS)</v>
          </cell>
          <cell r="F1012">
            <v>1</v>
          </cell>
          <cell r="G1012">
            <v>34213</v>
          </cell>
          <cell r="H1012">
            <v>6500</v>
          </cell>
        </row>
        <row r="1013">
          <cell r="A1013">
            <v>3400004091</v>
          </cell>
          <cell r="B1013">
            <v>5900</v>
          </cell>
          <cell r="C1013">
            <v>61103</v>
          </cell>
          <cell r="D1013">
            <v>0</v>
          </cell>
          <cell r="E1013" t="str">
            <v>SOLDER FRAME WITH SCREW AND MAGNETS</v>
          </cell>
          <cell r="F1013">
            <v>1</v>
          </cell>
          <cell r="G1013">
            <v>34213</v>
          </cell>
          <cell r="H1013">
            <v>14300</v>
          </cell>
        </row>
        <row r="1014">
          <cell r="A1014">
            <v>3400004092</v>
          </cell>
          <cell r="B1014">
            <v>5900</v>
          </cell>
          <cell r="C1014">
            <v>61104</v>
          </cell>
          <cell r="D1014">
            <v>0</v>
          </cell>
          <cell r="E1014" t="str">
            <v>ILLUMINATED MAGNIFYING GLASS DYNASCAN</v>
          </cell>
          <cell r="F1014">
            <v>3</v>
          </cell>
          <cell r="G1014">
            <v>34213</v>
          </cell>
          <cell r="H1014">
            <v>5200</v>
          </cell>
        </row>
        <row r="1015">
          <cell r="A1015">
            <v>3400004093</v>
          </cell>
          <cell r="B1015">
            <v>5900</v>
          </cell>
          <cell r="C1015">
            <v>61103</v>
          </cell>
          <cell r="D1015">
            <v>0</v>
          </cell>
          <cell r="E1015" t="str">
            <v>POT 200C SOLDER BATH</v>
          </cell>
          <cell r="F1015">
            <v>1</v>
          </cell>
          <cell r="G1015">
            <v>34213</v>
          </cell>
          <cell r="H1015">
            <v>1200</v>
          </cell>
        </row>
        <row r="1016">
          <cell r="A1016">
            <v>3400004095</v>
          </cell>
          <cell r="B1016">
            <v>5900</v>
          </cell>
          <cell r="C1016">
            <v>61206</v>
          </cell>
          <cell r="D1016">
            <v>0</v>
          </cell>
          <cell r="E1016" t="str">
            <v>EYESCAN VIEWING LENS</v>
          </cell>
          <cell r="F1016">
            <v>5</v>
          </cell>
          <cell r="G1016">
            <v>34213</v>
          </cell>
          <cell r="H1016">
            <v>2400</v>
          </cell>
        </row>
        <row r="1017">
          <cell r="A1017">
            <v>3400004367</v>
          </cell>
          <cell r="B1017">
            <v>5900</v>
          </cell>
          <cell r="C1017">
            <v>61104</v>
          </cell>
          <cell r="D1017">
            <v>0</v>
          </cell>
          <cell r="E1017" t="str">
            <v>FOLDING MAGMFYING GLASS</v>
          </cell>
          <cell r="F1017">
            <v>4</v>
          </cell>
          <cell r="G1017">
            <v>34578</v>
          </cell>
          <cell r="H1017">
            <v>9900</v>
          </cell>
        </row>
        <row r="1018">
          <cell r="A1018">
            <v>3400004373</v>
          </cell>
          <cell r="B1018">
            <v>5900</v>
          </cell>
          <cell r="C1018">
            <v>61104</v>
          </cell>
          <cell r="D1018">
            <v>0</v>
          </cell>
          <cell r="E1018" t="str">
            <v>SET OF SCREW DRIVER</v>
          </cell>
          <cell r="F1018">
            <v>1</v>
          </cell>
          <cell r="G1018">
            <v>34578</v>
          </cell>
          <cell r="H1018">
            <v>700</v>
          </cell>
        </row>
        <row r="1019">
          <cell r="A1019">
            <v>3400004378</v>
          </cell>
          <cell r="B1019">
            <v>5900</v>
          </cell>
          <cell r="C1019">
            <v>61104</v>
          </cell>
          <cell r="D1019">
            <v>0</v>
          </cell>
          <cell r="E1019" t="str">
            <v>TEST DEVICE FOR WIRING</v>
          </cell>
          <cell r="F1019">
            <v>2</v>
          </cell>
          <cell r="G1019">
            <v>34578</v>
          </cell>
          <cell r="H1019">
            <v>3000</v>
          </cell>
        </row>
        <row r="1020">
          <cell r="A1020">
            <v>3400004264</v>
          </cell>
          <cell r="B1020">
            <v>5900</v>
          </cell>
          <cell r="C1020">
            <v>61115</v>
          </cell>
          <cell r="D1020">
            <v>0</v>
          </cell>
          <cell r="E1020" t="str">
            <v>AIR COOLED AUTO TRANSFORMERS S NOS</v>
          </cell>
          <cell r="F1020">
            <v>5</v>
          </cell>
          <cell r="G1020">
            <v>34243</v>
          </cell>
          <cell r="H1020">
            <v>8400</v>
          </cell>
        </row>
        <row r="1021">
          <cell r="A1021">
            <v>3400004265</v>
          </cell>
          <cell r="B1021">
            <v>5900</v>
          </cell>
          <cell r="C1021">
            <v>61104</v>
          </cell>
          <cell r="D1021">
            <v>0</v>
          </cell>
          <cell r="E1021" t="str">
            <v>DYNASCAN LLUMINATOR</v>
          </cell>
          <cell r="F1021">
            <v>1</v>
          </cell>
          <cell r="G1021">
            <v>34243</v>
          </cell>
          <cell r="H1021">
            <v>1500</v>
          </cell>
        </row>
        <row r="1022">
          <cell r="A1022">
            <v>3400002773</v>
          </cell>
          <cell r="B1022">
            <v>5900</v>
          </cell>
          <cell r="C1022">
            <v>61206</v>
          </cell>
          <cell r="D1022">
            <v>0</v>
          </cell>
          <cell r="E1022" t="str">
            <v>SLEEVES NOZZLE</v>
          </cell>
          <cell r="F1022">
            <v>1</v>
          </cell>
          <cell r="G1022">
            <v>35339</v>
          </cell>
          <cell r="H1022">
            <v>3300</v>
          </cell>
        </row>
        <row r="1023">
          <cell r="A1023">
            <v>3400002774</v>
          </cell>
          <cell r="B1023">
            <v>5900</v>
          </cell>
          <cell r="C1023">
            <v>61206</v>
          </cell>
          <cell r="D1023">
            <v>0</v>
          </cell>
          <cell r="E1023" t="str">
            <v>ELECTRONIC PUSH BUTTON TELEPHONE</v>
          </cell>
          <cell r="F1023">
            <v>14</v>
          </cell>
          <cell r="G1023">
            <v>35339</v>
          </cell>
          <cell r="H1023">
            <v>6800</v>
          </cell>
        </row>
        <row r="1024">
          <cell r="A1024">
            <v>3400002800</v>
          </cell>
          <cell r="B1024">
            <v>5900</v>
          </cell>
          <cell r="C1024">
            <v>61206</v>
          </cell>
          <cell r="D1024">
            <v>0</v>
          </cell>
          <cell r="E1024" t="str">
            <v>BACK MOUNT FRAME</v>
          </cell>
          <cell r="F1024">
            <v>2</v>
          </cell>
          <cell r="G1024">
            <v>35339</v>
          </cell>
          <cell r="H1024">
            <v>6300</v>
          </cell>
        </row>
        <row r="1025">
          <cell r="A1025">
            <v>3400002802</v>
          </cell>
          <cell r="B1025">
            <v>5900</v>
          </cell>
          <cell r="C1025">
            <v>61206</v>
          </cell>
          <cell r="D1025">
            <v>0</v>
          </cell>
          <cell r="E1025" t="str">
            <v>MONOCHROME MONITOR</v>
          </cell>
          <cell r="F1025">
            <v>1</v>
          </cell>
          <cell r="G1025">
            <v>35339</v>
          </cell>
          <cell r="H1025">
            <v>2100</v>
          </cell>
        </row>
        <row r="1026">
          <cell r="A1026">
            <v>3400002804</v>
          </cell>
          <cell r="B1026">
            <v>5900</v>
          </cell>
          <cell r="C1026">
            <v>61157</v>
          </cell>
          <cell r="D1026">
            <v>0</v>
          </cell>
          <cell r="E1026" t="str">
            <v>EXTENSION BOX</v>
          </cell>
          <cell r="F1026">
            <v>15</v>
          </cell>
          <cell r="G1026">
            <v>35339</v>
          </cell>
          <cell r="H1026">
            <v>1400</v>
          </cell>
        </row>
        <row r="1027">
          <cell r="A1027">
            <v>3400002806</v>
          </cell>
          <cell r="B1027">
            <v>5900</v>
          </cell>
          <cell r="C1027">
            <v>61206</v>
          </cell>
          <cell r="D1027">
            <v>0</v>
          </cell>
          <cell r="E1027" t="str">
            <v>ELECTRONIC PUSH BUTTON TELEPHONES</v>
          </cell>
          <cell r="F1027">
            <v>10</v>
          </cell>
          <cell r="G1027">
            <v>35339</v>
          </cell>
          <cell r="H1027">
            <v>5600</v>
          </cell>
        </row>
        <row r="1028">
          <cell r="A1028">
            <v>3400002814</v>
          </cell>
          <cell r="B1028">
            <v>5900</v>
          </cell>
          <cell r="C1028">
            <v>61206</v>
          </cell>
          <cell r="D1028">
            <v>0</v>
          </cell>
          <cell r="E1028" t="str">
            <v>STAINLESS STEEL SHELVES</v>
          </cell>
          <cell r="F1028">
            <v>3</v>
          </cell>
          <cell r="G1028">
            <v>35339</v>
          </cell>
          <cell r="H1028">
            <v>4200</v>
          </cell>
        </row>
        <row r="1029">
          <cell r="A1029">
            <v>3400002816</v>
          </cell>
          <cell r="B1029">
            <v>5900</v>
          </cell>
          <cell r="C1029">
            <v>61103</v>
          </cell>
          <cell r="D1029">
            <v>0</v>
          </cell>
          <cell r="E1029" t="str">
            <v>ALUMINIUM SOLDERING FIXTURE</v>
          </cell>
          <cell r="F1029">
            <v>1</v>
          </cell>
          <cell r="G1029">
            <v>35339</v>
          </cell>
          <cell r="H1029">
            <v>3300</v>
          </cell>
        </row>
        <row r="1030">
          <cell r="A1030">
            <v>3400002817</v>
          </cell>
          <cell r="B1030">
            <v>5900</v>
          </cell>
          <cell r="C1030">
            <v>61103</v>
          </cell>
          <cell r="D1030">
            <v>0</v>
          </cell>
          <cell r="E1030" t="str">
            <v>ALUMINIUM SOLDERING FIXTURE</v>
          </cell>
          <cell r="F1030">
            <v>1</v>
          </cell>
          <cell r="G1030">
            <v>35339</v>
          </cell>
          <cell r="H1030">
            <v>12900</v>
          </cell>
        </row>
        <row r="1031">
          <cell r="A1031">
            <v>3400002818</v>
          </cell>
          <cell r="B1031">
            <v>5900</v>
          </cell>
          <cell r="C1031">
            <v>61103</v>
          </cell>
          <cell r="D1031">
            <v>0</v>
          </cell>
          <cell r="E1031" t="str">
            <v>ALUMINIUM SOLDERING FIXTURE</v>
          </cell>
          <cell r="F1031">
            <v>1</v>
          </cell>
          <cell r="G1031">
            <v>35339</v>
          </cell>
          <cell r="H1031">
            <v>16200</v>
          </cell>
        </row>
        <row r="1032">
          <cell r="A1032">
            <v>3400002824</v>
          </cell>
          <cell r="B1032">
            <v>5900</v>
          </cell>
          <cell r="C1032">
            <v>61157</v>
          </cell>
          <cell r="D1032">
            <v>0</v>
          </cell>
          <cell r="E1032" t="str">
            <v>MICRO FILTER</v>
          </cell>
          <cell r="F1032">
            <v>1</v>
          </cell>
          <cell r="G1032">
            <v>35339</v>
          </cell>
          <cell r="H1032">
            <v>3700</v>
          </cell>
        </row>
        <row r="1033">
          <cell r="A1033">
            <v>3400002825</v>
          </cell>
          <cell r="B1033">
            <v>5900</v>
          </cell>
          <cell r="C1033">
            <v>61206</v>
          </cell>
          <cell r="D1033">
            <v>0</v>
          </cell>
          <cell r="E1033" t="str">
            <v>PACKING MACHINE</v>
          </cell>
          <cell r="F1033">
            <v>1</v>
          </cell>
          <cell r="G1033">
            <v>35339</v>
          </cell>
          <cell r="H1033">
            <v>900</v>
          </cell>
        </row>
        <row r="1034">
          <cell r="A1034">
            <v>3400002826</v>
          </cell>
          <cell r="B1034">
            <v>5900</v>
          </cell>
          <cell r="C1034">
            <v>61206</v>
          </cell>
          <cell r="D1034">
            <v>0</v>
          </cell>
          <cell r="E1034" t="str">
            <v>PORTABLE DRILL MACHINE</v>
          </cell>
          <cell r="F1034">
            <v>1</v>
          </cell>
          <cell r="G1034">
            <v>35339</v>
          </cell>
          <cell r="H1034">
            <v>2200</v>
          </cell>
        </row>
        <row r="1035">
          <cell r="A1035">
            <v>3400002829</v>
          </cell>
          <cell r="B1035">
            <v>5900</v>
          </cell>
          <cell r="C1035">
            <v>61154</v>
          </cell>
          <cell r="D1035">
            <v>0</v>
          </cell>
          <cell r="E1035" t="str">
            <v>DIN STANDARES</v>
          </cell>
          <cell r="F1035">
            <v>35</v>
          </cell>
          <cell r="G1035">
            <v>35339</v>
          </cell>
          <cell r="H1035">
            <v>1400</v>
          </cell>
        </row>
        <row r="1036">
          <cell r="A1036">
            <v>3400002830</v>
          </cell>
          <cell r="B1036">
            <v>5900</v>
          </cell>
          <cell r="C1036">
            <v>61157</v>
          </cell>
          <cell r="D1036">
            <v>0</v>
          </cell>
          <cell r="E1036" t="str">
            <v>SPIRIT LEVEL</v>
          </cell>
          <cell r="F1036">
            <v>1</v>
          </cell>
          <cell r="G1036">
            <v>35339</v>
          </cell>
          <cell r="H1036">
            <v>1200</v>
          </cell>
        </row>
        <row r="1037">
          <cell r="A1037">
            <v>3400004689</v>
          </cell>
          <cell r="B1037">
            <v>5900</v>
          </cell>
          <cell r="C1037">
            <v>61102</v>
          </cell>
          <cell r="D1037">
            <v>0</v>
          </cell>
          <cell r="E1037" t="str">
            <v>BOX FOR SMT COMPONETNS</v>
          </cell>
          <cell r="F1037">
            <v>1</v>
          </cell>
          <cell r="G1037">
            <v>35339</v>
          </cell>
          <cell r="H1037">
            <v>34600</v>
          </cell>
        </row>
        <row r="1038">
          <cell r="A1038">
            <v>3400004690</v>
          </cell>
          <cell r="B1038">
            <v>5900</v>
          </cell>
          <cell r="C1038">
            <v>61102</v>
          </cell>
          <cell r="D1038">
            <v>0</v>
          </cell>
          <cell r="E1038" t="str">
            <v>TRANSPORT CASE SK 730-06-10</v>
          </cell>
          <cell r="F1038">
            <v>1</v>
          </cell>
          <cell r="G1038">
            <v>35339</v>
          </cell>
          <cell r="H1038">
            <v>18700</v>
          </cell>
        </row>
        <row r="1039">
          <cell r="A1039">
            <v>3400004266</v>
          </cell>
          <cell r="B1039">
            <v>5900</v>
          </cell>
          <cell r="C1039">
            <v>61111</v>
          </cell>
          <cell r="D1039">
            <v>0</v>
          </cell>
          <cell r="E1039" t="str">
            <v>DY NASCAN ILLUMINATOR 11 NOS</v>
          </cell>
          <cell r="F1039">
            <v>1</v>
          </cell>
          <cell r="G1039">
            <v>34274</v>
          </cell>
          <cell r="H1039">
            <v>13400</v>
          </cell>
        </row>
        <row r="1040">
          <cell r="A1040">
            <v>3400002473</v>
          </cell>
          <cell r="B1040">
            <v>6103</v>
          </cell>
          <cell r="C1040">
            <v>61203</v>
          </cell>
          <cell r="D1040">
            <v>0</v>
          </cell>
          <cell r="E1040" t="str">
            <v>BICVCLE</v>
          </cell>
          <cell r="F1040">
            <v>1</v>
          </cell>
          <cell r="G1040">
            <v>34790</v>
          </cell>
          <cell r="H1040">
            <v>1100</v>
          </cell>
        </row>
        <row r="1041">
          <cell r="A1041">
            <v>3400002908</v>
          </cell>
          <cell r="B1041">
            <v>6210</v>
          </cell>
          <cell r="C1041">
            <v>61158</v>
          </cell>
          <cell r="D1041">
            <v>0</v>
          </cell>
          <cell r="E1041" t="str">
            <v>PCMCIA  ETHERNATE  LAN  CARD WITH LAPTOP</v>
          </cell>
          <cell r="F1041">
            <v>1</v>
          </cell>
          <cell r="G1041">
            <v>35339</v>
          </cell>
          <cell r="H1041">
            <v>2800</v>
          </cell>
        </row>
        <row r="1042">
          <cell r="A1042">
            <v>3400002909</v>
          </cell>
          <cell r="B1042">
            <v>6210</v>
          </cell>
          <cell r="C1042">
            <v>61155</v>
          </cell>
          <cell r="D1042">
            <v>0</v>
          </cell>
          <cell r="E1042" t="str">
            <v>PCMCIA  ETHERNATE  LAN  CARD</v>
          </cell>
          <cell r="F1042">
            <v>1</v>
          </cell>
          <cell r="G1042">
            <v>35339</v>
          </cell>
          <cell r="H1042">
            <v>2800</v>
          </cell>
        </row>
        <row r="1043">
          <cell r="A1043">
            <v>3400002910</v>
          </cell>
          <cell r="B1043">
            <v>6210</v>
          </cell>
          <cell r="C1043">
            <v>61201</v>
          </cell>
          <cell r="D1043">
            <v>0</v>
          </cell>
          <cell r="E1043" t="str">
            <v>PCMCIA  ETHERNATE  LAN  CARD</v>
          </cell>
          <cell r="F1043">
            <v>1</v>
          </cell>
          <cell r="G1043">
            <v>35339</v>
          </cell>
          <cell r="H1043">
            <v>5000</v>
          </cell>
        </row>
        <row r="1044">
          <cell r="A1044">
            <v>3400002912</v>
          </cell>
          <cell r="B1044">
            <v>6210</v>
          </cell>
          <cell r="C1044">
            <v>61158</v>
          </cell>
          <cell r="D1044">
            <v>0</v>
          </cell>
          <cell r="E1044" t="str">
            <v>GODREJ HP SCANNER  SCANJET  3C</v>
          </cell>
          <cell r="F1044">
            <v>1</v>
          </cell>
          <cell r="G1044">
            <v>35339</v>
          </cell>
          <cell r="H1044">
            <v>31600</v>
          </cell>
        </row>
        <row r="1045">
          <cell r="A1045">
            <v>3400002922</v>
          </cell>
          <cell r="B1045">
            <v>6210</v>
          </cell>
          <cell r="C1045">
            <v>61158</v>
          </cell>
          <cell r="D1045">
            <v>0</v>
          </cell>
          <cell r="E1045" t="str">
            <v>CABLING FOR  DATA COMMUNICATION</v>
          </cell>
          <cell r="F1045">
            <v>1</v>
          </cell>
          <cell r="G1045">
            <v>35339</v>
          </cell>
          <cell r="H1045">
            <v>40000</v>
          </cell>
        </row>
        <row r="1046">
          <cell r="A1046">
            <v>3400003015</v>
          </cell>
          <cell r="B1046">
            <v>6210</v>
          </cell>
          <cell r="C1046">
            <v>61115</v>
          </cell>
          <cell r="D1046">
            <v>0</v>
          </cell>
          <cell r="E1046" t="str">
            <v>SPO2S40004 SP-400 LASER SCANNER WITH RS2</v>
          </cell>
          <cell r="F1046">
            <v>1</v>
          </cell>
          <cell r="G1046">
            <v>35339</v>
          </cell>
          <cell r="H1046">
            <v>47300</v>
          </cell>
        </row>
        <row r="1047">
          <cell r="A1047">
            <v>3400003027</v>
          </cell>
          <cell r="B1047">
            <v>6210</v>
          </cell>
          <cell r="C1047">
            <v>61155</v>
          </cell>
          <cell r="D1047">
            <v>0</v>
          </cell>
          <cell r="E1047" t="str">
            <v>S/F, DE-650 CT PCMCIA CARD</v>
          </cell>
          <cell r="F1047">
            <v>1</v>
          </cell>
          <cell r="G1047">
            <v>35339</v>
          </cell>
          <cell r="H1047">
            <v>2800</v>
          </cell>
        </row>
        <row r="1048">
          <cell r="A1048">
            <v>3400003028</v>
          </cell>
          <cell r="B1048">
            <v>6210</v>
          </cell>
          <cell r="C1048">
            <v>61201</v>
          </cell>
          <cell r="D1048">
            <v>0</v>
          </cell>
          <cell r="E1048" t="str">
            <v>S/F, DE-650 CT PCMCIA CARD</v>
          </cell>
          <cell r="F1048">
            <v>1</v>
          </cell>
          <cell r="G1048">
            <v>35339</v>
          </cell>
          <cell r="H1048">
            <v>2800</v>
          </cell>
        </row>
        <row r="1049">
          <cell r="A1049">
            <v>3400003029</v>
          </cell>
          <cell r="B1049">
            <v>6210</v>
          </cell>
          <cell r="C1049">
            <v>61162</v>
          </cell>
          <cell r="D1049">
            <v>0</v>
          </cell>
          <cell r="E1049" t="str">
            <v>S/F, DE-650 CT PCMCIA CARD</v>
          </cell>
          <cell r="F1049">
            <v>1</v>
          </cell>
          <cell r="G1049">
            <v>35339</v>
          </cell>
          <cell r="H1049">
            <v>2800</v>
          </cell>
        </row>
        <row r="1050">
          <cell r="A1050">
            <v>3400003205</v>
          </cell>
          <cell r="B1050">
            <v>6210</v>
          </cell>
          <cell r="C1050">
            <v>61116</v>
          </cell>
          <cell r="D1050">
            <v>0</v>
          </cell>
          <cell r="E1050" t="str">
            <v>PCL-231 IEEE-488(GPIB)INTERFACE CARD</v>
          </cell>
          <cell r="F1050">
            <v>1</v>
          </cell>
          <cell r="G1050">
            <v>35339</v>
          </cell>
          <cell r="H1050">
            <v>6000</v>
          </cell>
        </row>
        <row r="1051">
          <cell r="A1051">
            <v>3400003206</v>
          </cell>
          <cell r="B1051">
            <v>6210</v>
          </cell>
          <cell r="C1051">
            <v>61116</v>
          </cell>
          <cell r="D1051">
            <v>0</v>
          </cell>
          <cell r="E1051" t="str">
            <v>PCL-222A OPTOISOLATED DIG INP CARD</v>
          </cell>
          <cell r="F1051">
            <v>1</v>
          </cell>
          <cell r="G1051">
            <v>35339</v>
          </cell>
          <cell r="H1051">
            <v>4500</v>
          </cell>
        </row>
        <row r="1052">
          <cell r="A1052">
            <v>3400003213</v>
          </cell>
          <cell r="B1052">
            <v>6210</v>
          </cell>
          <cell r="C1052">
            <v>61158</v>
          </cell>
          <cell r="D1052">
            <v>0</v>
          </cell>
          <cell r="E1052" t="str">
            <v>CAT CABLE INSTALLATION</v>
          </cell>
          <cell r="F1052">
            <v>1</v>
          </cell>
          <cell r="G1052">
            <v>35339</v>
          </cell>
          <cell r="H1052">
            <v>50000</v>
          </cell>
        </row>
        <row r="1053">
          <cell r="A1053">
            <v>3400003288</v>
          </cell>
          <cell r="B1053">
            <v>6210</v>
          </cell>
          <cell r="C1053">
            <v>61158</v>
          </cell>
          <cell r="D1053">
            <v>0</v>
          </cell>
          <cell r="E1053" t="str">
            <v>AERO 4/33C-250W</v>
          </cell>
          <cell r="F1053">
            <v>1</v>
          </cell>
          <cell r="G1053">
            <v>35339</v>
          </cell>
          <cell r="H1053">
            <v>31600</v>
          </cell>
        </row>
        <row r="1054">
          <cell r="A1054">
            <v>3400003289</v>
          </cell>
          <cell r="B1054">
            <v>6210</v>
          </cell>
          <cell r="C1054">
            <v>61158</v>
          </cell>
          <cell r="D1054">
            <v>0</v>
          </cell>
          <cell r="E1054" t="str">
            <v>VSAT WITH COMPACT PORT CARD</v>
          </cell>
          <cell r="F1054">
            <v>1</v>
          </cell>
          <cell r="G1054">
            <v>35339</v>
          </cell>
          <cell r="H1054">
            <v>441700</v>
          </cell>
        </row>
        <row r="1055">
          <cell r="A1055">
            <v>3400003289</v>
          </cell>
          <cell r="B1055">
            <v>6210</v>
          </cell>
          <cell r="C1055">
            <v>61158</v>
          </cell>
          <cell r="D1055">
            <v>1</v>
          </cell>
          <cell r="E1055" t="str">
            <v>V SAT WITH PORT CARD</v>
          </cell>
          <cell r="F1055">
            <v>1</v>
          </cell>
          <cell r="G1055">
            <v>35339</v>
          </cell>
          <cell r="H1055">
            <v>26500</v>
          </cell>
        </row>
        <row r="1056">
          <cell r="A1056">
            <v>3400003290</v>
          </cell>
          <cell r="B1056">
            <v>6210</v>
          </cell>
          <cell r="C1056">
            <v>61155</v>
          </cell>
          <cell r="D1056">
            <v>0</v>
          </cell>
          <cell r="E1056" t="str">
            <v>LAN PRINT 2 PORT-VINES COMPATIBLE</v>
          </cell>
          <cell r="F1056">
            <v>1</v>
          </cell>
          <cell r="G1056">
            <v>35339</v>
          </cell>
          <cell r="H1056">
            <v>15800</v>
          </cell>
        </row>
        <row r="1057">
          <cell r="A1057">
            <v>3400003291</v>
          </cell>
          <cell r="B1057">
            <v>6210</v>
          </cell>
          <cell r="C1057">
            <v>61159</v>
          </cell>
          <cell r="D1057">
            <v>0</v>
          </cell>
          <cell r="E1057" t="str">
            <v>LAN PRINT 2 PORT-VINES COMPATIBLE</v>
          </cell>
          <cell r="F1057">
            <v>1</v>
          </cell>
          <cell r="G1057">
            <v>35339</v>
          </cell>
          <cell r="H1057">
            <v>15800</v>
          </cell>
        </row>
        <row r="1058">
          <cell r="A1058">
            <v>3400003292</v>
          </cell>
          <cell r="B1058">
            <v>6210</v>
          </cell>
          <cell r="C1058">
            <v>61162</v>
          </cell>
          <cell r="D1058">
            <v>0</v>
          </cell>
          <cell r="E1058" t="str">
            <v>AERO 4/33C-M</v>
          </cell>
          <cell r="F1058">
            <v>1</v>
          </cell>
          <cell r="G1058">
            <v>35339</v>
          </cell>
          <cell r="H1058">
            <v>31600</v>
          </cell>
        </row>
        <row r="1059">
          <cell r="A1059">
            <v>3400003295</v>
          </cell>
          <cell r="B1059">
            <v>6210</v>
          </cell>
          <cell r="C1059">
            <v>61158</v>
          </cell>
          <cell r="D1059">
            <v>0</v>
          </cell>
          <cell r="E1059" t="str">
            <v>S/F PCMCIA CARD (ETHERNET)</v>
          </cell>
          <cell r="F1059">
            <v>1</v>
          </cell>
          <cell r="G1059">
            <v>35339</v>
          </cell>
          <cell r="H1059">
            <v>2800</v>
          </cell>
        </row>
        <row r="1060">
          <cell r="A1060">
            <v>3400003327</v>
          </cell>
          <cell r="B1060">
            <v>6210</v>
          </cell>
          <cell r="C1060">
            <v>61158</v>
          </cell>
          <cell r="D1060">
            <v>0</v>
          </cell>
          <cell r="E1060" t="str">
            <v>INTELLIGENT MESSAGING SYSTEM</v>
          </cell>
          <cell r="F1060">
            <v>1</v>
          </cell>
          <cell r="G1060">
            <v>35339</v>
          </cell>
          <cell r="H1060">
            <v>28400</v>
          </cell>
        </row>
        <row r="1061">
          <cell r="A1061">
            <v>3400003343</v>
          </cell>
          <cell r="B1061">
            <v>6210</v>
          </cell>
          <cell r="C1061">
            <v>61158</v>
          </cell>
          <cell r="D1061">
            <v>0</v>
          </cell>
          <cell r="E1061" t="str">
            <v>CAT 5 CABLING</v>
          </cell>
          <cell r="F1061">
            <v>1</v>
          </cell>
          <cell r="G1061">
            <v>35339</v>
          </cell>
          <cell r="H1061">
            <v>22000</v>
          </cell>
        </row>
        <row r="1062">
          <cell r="A1062">
            <v>3400003344</v>
          </cell>
          <cell r="B1062">
            <v>6210</v>
          </cell>
          <cell r="C1062">
            <v>61158</v>
          </cell>
          <cell r="D1062">
            <v>0</v>
          </cell>
          <cell r="E1062" t="str">
            <v>CAT 5 CABLING</v>
          </cell>
          <cell r="F1062">
            <v>1</v>
          </cell>
          <cell r="G1062">
            <v>35339</v>
          </cell>
          <cell r="H1062">
            <v>44000</v>
          </cell>
        </row>
        <row r="1063">
          <cell r="A1063">
            <v>3400004430</v>
          </cell>
          <cell r="B1063">
            <v>6210</v>
          </cell>
          <cell r="C1063">
            <v>61158</v>
          </cell>
          <cell r="D1063">
            <v>0</v>
          </cell>
          <cell r="E1063" t="str">
            <v>LAN WORKPLACE FOR DOS FOR 10 USERS</v>
          </cell>
          <cell r="F1063">
            <v>1</v>
          </cell>
          <cell r="G1063">
            <v>35339</v>
          </cell>
          <cell r="H1063">
            <v>27900</v>
          </cell>
        </row>
        <row r="1064">
          <cell r="A1064">
            <v>3400004541</v>
          </cell>
          <cell r="B1064">
            <v>6210</v>
          </cell>
          <cell r="C1064">
            <v>61158</v>
          </cell>
          <cell r="D1064">
            <v>0</v>
          </cell>
          <cell r="E1064" t="str">
            <v>BANYAN VINES NETWORK &amp; SYSTEM</v>
          </cell>
          <cell r="F1064">
            <v>1</v>
          </cell>
          <cell r="G1064">
            <v>35339</v>
          </cell>
          <cell r="H1064">
            <v>302900</v>
          </cell>
        </row>
        <row r="1065">
          <cell r="A1065">
            <v>3400004542</v>
          </cell>
          <cell r="B1065">
            <v>6210</v>
          </cell>
          <cell r="C1065">
            <v>61158</v>
          </cell>
          <cell r="D1065">
            <v>0</v>
          </cell>
          <cell r="E1065" t="str">
            <v>PROLIANT 1000 SERVOR WITH MONITOR &amp; ACCE</v>
          </cell>
          <cell r="F1065">
            <v>1</v>
          </cell>
          <cell r="G1065">
            <v>35339</v>
          </cell>
          <cell r="H1065">
            <v>302900</v>
          </cell>
        </row>
        <row r="1066">
          <cell r="A1066">
            <v>3400004542</v>
          </cell>
          <cell r="B1066">
            <v>6210</v>
          </cell>
          <cell r="C1066">
            <v>61158</v>
          </cell>
          <cell r="D1066">
            <v>1</v>
          </cell>
          <cell r="E1066" t="str">
            <v>16MB MEMORY UPGRADE FOR COMPAQ PROLIANT</v>
          </cell>
          <cell r="F1066">
            <v>1</v>
          </cell>
          <cell r="G1066">
            <v>35339</v>
          </cell>
          <cell r="H1066">
            <v>70000</v>
          </cell>
        </row>
        <row r="1067">
          <cell r="A1067">
            <v>3400003548</v>
          </cell>
          <cell r="B1067">
            <v>6210</v>
          </cell>
          <cell r="C1067">
            <v>61158</v>
          </cell>
          <cell r="D1067">
            <v>0</v>
          </cell>
          <cell r="E1067" t="str">
            <v>CQ ADDON-HOT PLUGGABLE TRAY FOR PROLIANT</v>
          </cell>
          <cell r="F1067">
            <v>1</v>
          </cell>
          <cell r="G1067">
            <v>35444</v>
          </cell>
          <cell r="H1067">
            <v>6339</v>
          </cell>
        </row>
        <row r="1068">
          <cell r="A1068">
            <v>3400003549</v>
          </cell>
          <cell r="B1068">
            <v>6210</v>
          </cell>
          <cell r="C1068">
            <v>61158</v>
          </cell>
          <cell r="D1068">
            <v>0</v>
          </cell>
          <cell r="E1068" t="str">
            <v>HDD-2100 MB FS 11HDD HOT2100</v>
          </cell>
          <cell r="F1068">
            <v>1</v>
          </cell>
          <cell r="G1068">
            <v>35444</v>
          </cell>
          <cell r="H1068">
            <v>42400</v>
          </cell>
        </row>
        <row r="1069">
          <cell r="A1069">
            <v>3400003550</v>
          </cell>
          <cell r="B1069">
            <v>6210</v>
          </cell>
          <cell r="C1069">
            <v>61158</v>
          </cell>
          <cell r="D1069">
            <v>0</v>
          </cell>
          <cell r="E1069" t="str">
            <v>NETWORK CABLING</v>
          </cell>
          <cell r="F1069">
            <v>1</v>
          </cell>
          <cell r="G1069">
            <v>35444</v>
          </cell>
          <cell r="H1069">
            <v>60987</v>
          </cell>
        </row>
        <row r="1070">
          <cell r="A1070">
            <v>3400003774</v>
          </cell>
          <cell r="B1070">
            <v>6210</v>
          </cell>
          <cell r="C1070">
            <v>61158</v>
          </cell>
          <cell r="D1070">
            <v>0</v>
          </cell>
          <cell r="E1070" t="str">
            <v>CABLE CAT-5,305METERS</v>
          </cell>
          <cell r="F1070">
            <v>1</v>
          </cell>
          <cell r="G1070">
            <v>35510</v>
          </cell>
          <cell r="H1070">
            <v>10980</v>
          </cell>
        </row>
        <row r="1071">
          <cell r="A1071">
            <v>3400003350</v>
          </cell>
          <cell r="B1071">
            <v>6220</v>
          </cell>
          <cell r="C1071">
            <v>61160</v>
          </cell>
          <cell r="D1071">
            <v>0</v>
          </cell>
          <cell r="E1071" t="str">
            <v>PAGER</v>
          </cell>
          <cell r="F1071">
            <v>1</v>
          </cell>
          <cell r="G1071">
            <v>35339</v>
          </cell>
          <cell r="H1071">
            <v>9000</v>
          </cell>
        </row>
        <row r="1072">
          <cell r="A1072">
            <v>3400003351</v>
          </cell>
          <cell r="B1072">
            <v>6220</v>
          </cell>
          <cell r="C1072">
            <v>61161</v>
          </cell>
          <cell r="D1072">
            <v>0</v>
          </cell>
          <cell r="E1072" t="str">
            <v>PAGER</v>
          </cell>
          <cell r="F1072">
            <v>1</v>
          </cell>
          <cell r="G1072">
            <v>35339</v>
          </cell>
          <cell r="H1072">
            <v>7800</v>
          </cell>
        </row>
        <row r="1073">
          <cell r="A1073">
            <v>3400003352</v>
          </cell>
          <cell r="B1073">
            <v>6220</v>
          </cell>
          <cell r="C1073">
            <v>61157</v>
          </cell>
          <cell r="D1073">
            <v>0</v>
          </cell>
          <cell r="E1073" t="str">
            <v>PAGER</v>
          </cell>
          <cell r="F1073">
            <v>1</v>
          </cell>
          <cell r="G1073">
            <v>35339</v>
          </cell>
          <cell r="H1073">
            <v>7800</v>
          </cell>
        </row>
        <row r="1074">
          <cell r="A1074">
            <v>3400003527</v>
          </cell>
          <cell r="B1074">
            <v>6220</v>
          </cell>
          <cell r="C1074">
            <v>61201</v>
          </cell>
          <cell r="D1074">
            <v>0</v>
          </cell>
          <cell r="E1074" t="str">
            <v>PAGER MEMO 723KWG</v>
          </cell>
          <cell r="F1074">
            <v>1</v>
          </cell>
          <cell r="G1074">
            <v>35339</v>
          </cell>
          <cell r="H1074">
            <v>7800</v>
          </cell>
        </row>
        <row r="1075">
          <cell r="A1075">
            <v>3400003528</v>
          </cell>
          <cell r="B1075">
            <v>6220</v>
          </cell>
          <cell r="C1075">
            <v>61201</v>
          </cell>
          <cell r="D1075">
            <v>0</v>
          </cell>
          <cell r="E1075" t="str">
            <v>PAGER MEMO 723KWG</v>
          </cell>
          <cell r="F1075">
            <v>1</v>
          </cell>
          <cell r="G1075">
            <v>35339</v>
          </cell>
          <cell r="H1075">
            <v>7800</v>
          </cell>
        </row>
        <row r="1076">
          <cell r="A1076">
            <v>3400003933</v>
          </cell>
          <cell r="B1076">
            <v>6220</v>
          </cell>
          <cell r="C1076">
            <v>61116</v>
          </cell>
          <cell r="D1076">
            <v>0</v>
          </cell>
          <cell r="E1076" t="str">
            <v>VORTECH FAX MACHINE VF 900</v>
          </cell>
          <cell r="F1076">
            <v>1</v>
          </cell>
          <cell r="G1076">
            <v>35339</v>
          </cell>
          <cell r="H1076">
            <v>7900</v>
          </cell>
        </row>
        <row r="1077">
          <cell r="A1077">
            <v>3400004388</v>
          </cell>
          <cell r="B1077">
            <v>6220</v>
          </cell>
          <cell r="C1077">
            <v>61158</v>
          </cell>
          <cell r="D1077">
            <v>0</v>
          </cell>
          <cell r="E1077" t="str">
            <v>CISCO 2501 ROUTER ETHERNET MULTIPROTOCOL</v>
          </cell>
          <cell r="F1077">
            <v>1</v>
          </cell>
          <cell r="G1077">
            <v>35339</v>
          </cell>
          <cell r="H1077">
            <v>88500</v>
          </cell>
        </row>
        <row r="1078">
          <cell r="A1078">
            <v>3400004388</v>
          </cell>
          <cell r="B1078">
            <v>6220</v>
          </cell>
          <cell r="C1078">
            <v>61158</v>
          </cell>
          <cell r="D1078">
            <v>1</v>
          </cell>
          <cell r="E1078" t="str">
            <v>3C16170 LINK BUILDER</v>
          </cell>
          <cell r="F1078">
            <v>1</v>
          </cell>
          <cell r="G1078">
            <v>35339</v>
          </cell>
          <cell r="H1078">
            <v>27000</v>
          </cell>
        </row>
        <row r="1079">
          <cell r="A1079">
            <v>3400004388</v>
          </cell>
          <cell r="B1079">
            <v>6220</v>
          </cell>
          <cell r="C1079">
            <v>61158</v>
          </cell>
          <cell r="D1079">
            <v>2</v>
          </cell>
          <cell r="E1079" t="str">
            <v>HUB 16 PORT</v>
          </cell>
          <cell r="F1079">
            <v>1</v>
          </cell>
          <cell r="G1079">
            <v>35339</v>
          </cell>
          <cell r="H1079">
            <v>14500</v>
          </cell>
        </row>
        <row r="1080">
          <cell r="A1080">
            <v>3400004784</v>
          </cell>
          <cell r="B1080">
            <v>6220</v>
          </cell>
          <cell r="C1080">
            <v>61203</v>
          </cell>
          <cell r="D1080">
            <v>0</v>
          </cell>
          <cell r="E1080" t="str">
            <v>EPABX OMNI SIE WITH BATTERY AND TERMINAL</v>
          </cell>
          <cell r="F1080">
            <v>1</v>
          </cell>
          <cell r="G1080">
            <v>35339</v>
          </cell>
          <cell r="H1080">
            <v>1</v>
          </cell>
        </row>
        <row r="1081">
          <cell r="A1081">
            <v>3400004784</v>
          </cell>
          <cell r="B1081">
            <v>6220</v>
          </cell>
          <cell r="C1081">
            <v>61203</v>
          </cell>
          <cell r="D1081">
            <v>1</v>
          </cell>
          <cell r="E1081" t="str">
            <v>INSTALLATION COMMISSION TESTING OF EPABX</v>
          </cell>
          <cell r="F1081">
            <v>1</v>
          </cell>
          <cell r="G1081">
            <v>35339</v>
          </cell>
          <cell r="H1081">
            <v>1</v>
          </cell>
        </row>
        <row r="1082">
          <cell r="A1082">
            <v>3400004784</v>
          </cell>
          <cell r="B1082">
            <v>6220</v>
          </cell>
          <cell r="C1082">
            <v>61203</v>
          </cell>
          <cell r="D1082">
            <v>2</v>
          </cell>
          <cell r="E1082" t="str">
            <v>DIFFERENTIAL SALES TAX FOR EPABX OMNISIE</v>
          </cell>
          <cell r="F1082">
            <v>1</v>
          </cell>
          <cell r="G1082">
            <v>35339</v>
          </cell>
          <cell r="H1082">
            <v>1</v>
          </cell>
        </row>
        <row r="1083">
          <cell r="A1083">
            <v>3400004784</v>
          </cell>
          <cell r="B1083">
            <v>6220</v>
          </cell>
          <cell r="C1083">
            <v>61203</v>
          </cell>
          <cell r="D1083">
            <v>3</v>
          </cell>
          <cell r="E1083" t="str">
            <v>DIFFERENTIAL SALES TAX FOR EPABX OMNI</v>
          </cell>
          <cell r="F1083">
            <v>1</v>
          </cell>
          <cell r="G1083">
            <v>35339</v>
          </cell>
          <cell r="H1083">
            <v>1</v>
          </cell>
        </row>
        <row r="1084">
          <cell r="A1084">
            <v>3400003604</v>
          </cell>
          <cell r="B1084">
            <v>6220</v>
          </cell>
          <cell r="C1084">
            <v>61160</v>
          </cell>
          <cell r="D1084">
            <v>0</v>
          </cell>
          <cell r="E1084" t="str">
            <v>PAGER-U.SARKAR</v>
          </cell>
          <cell r="F1084">
            <v>1</v>
          </cell>
          <cell r="G1084">
            <v>35447</v>
          </cell>
          <cell r="H1084">
            <v>6500</v>
          </cell>
        </row>
        <row r="1085">
          <cell r="A1085">
            <v>3400003605</v>
          </cell>
          <cell r="B1085">
            <v>6220</v>
          </cell>
          <cell r="C1085">
            <v>61160</v>
          </cell>
          <cell r="D1085">
            <v>0</v>
          </cell>
          <cell r="E1085" t="str">
            <v>PAGER-A.R.DUTTA</v>
          </cell>
          <cell r="F1085">
            <v>1</v>
          </cell>
          <cell r="G1085">
            <v>35447</v>
          </cell>
          <cell r="H1085">
            <v>6500</v>
          </cell>
        </row>
        <row r="1086">
          <cell r="A1086">
            <v>3400003606</v>
          </cell>
          <cell r="B1086">
            <v>6220</v>
          </cell>
          <cell r="C1086">
            <v>61157</v>
          </cell>
          <cell r="D1086">
            <v>0</v>
          </cell>
          <cell r="E1086" t="str">
            <v>PAGER-ANIL DAS</v>
          </cell>
          <cell r="F1086">
            <v>1</v>
          </cell>
          <cell r="G1086">
            <v>35447</v>
          </cell>
          <cell r="H1086">
            <v>6500</v>
          </cell>
        </row>
        <row r="1087">
          <cell r="A1087">
            <v>3400003607</v>
          </cell>
          <cell r="B1087">
            <v>6220</v>
          </cell>
          <cell r="C1087">
            <v>61161</v>
          </cell>
          <cell r="D1087">
            <v>0</v>
          </cell>
          <cell r="E1087" t="str">
            <v>PAGER-P.S.BHATTACHARYA</v>
          </cell>
          <cell r="F1087">
            <v>1</v>
          </cell>
          <cell r="G1087">
            <v>35447</v>
          </cell>
          <cell r="H1087">
            <v>6500</v>
          </cell>
        </row>
        <row r="1088">
          <cell r="A1088">
            <v>3400003608</v>
          </cell>
          <cell r="B1088">
            <v>6220</v>
          </cell>
          <cell r="C1088">
            <v>61158</v>
          </cell>
          <cell r="D1088">
            <v>0</v>
          </cell>
          <cell r="E1088" t="str">
            <v>PAGER-SUJOY BANDOPADHYAY</v>
          </cell>
          <cell r="F1088">
            <v>1</v>
          </cell>
          <cell r="G1088">
            <v>35447</v>
          </cell>
          <cell r="H1088">
            <v>6500</v>
          </cell>
        </row>
        <row r="1089">
          <cell r="A1089">
            <v>3400003609</v>
          </cell>
          <cell r="B1089">
            <v>6220</v>
          </cell>
          <cell r="C1089">
            <v>61203</v>
          </cell>
          <cell r="D1089">
            <v>0</v>
          </cell>
          <cell r="E1089" t="str">
            <v>PAGER-P.N.BHATTACHARYA</v>
          </cell>
          <cell r="F1089">
            <v>1</v>
          </cell>
          <cell r="G1089">
            <v>35447</v>
          </cell>
          <cell r="H1089">
            <v>6500</v>
          </cell>
        </row>
        <row r="1090">
          <cell r="A1090">
            <v>3400004783</v>
          </cell>
          <cell r="B1090">
            <v>6221</v>
          </cell>
          <cell r="C1090">
            <v>61203</v>
          </cell>
          <cell r="D1090">
            <v>0</v>
          </cell>
          <cell r="E1090" t="str">
            <v>ELECTRONIC PUSH BUTTON TELEPHONE</v>
          </cell>
          <cell r="F1090">
            <v>30</v>
          </cell>
          <cell r="G1090">
            <v>32933</v>
          </cell>
          <cell r="H1090">
            <v>1</v>
          </cell>
        </row>
        <row r="1091">
          <cell r="A1091">
            <v>3400003929</v>
          </cell>
          <cell r="B1091">
            <v>6221</v>
          </cell>
          <cell r="C1091">
            <v>61116</v>
          </cell>
          <cell r="D1091">
            <v>0</v>
          </cell>
          <cell r="E1091" t="str">
            <v>BEETEL MAKE TELEPHONE RECEIVER</v>
          </cell>
          <cell r="F1091">
            <v>1</v>
          </cell>
          <cell r="G1091">
            <v>34608</v>
          </cell>
          <cell r="H1091">
            <v>5900</v>
          </cell>
        </row>
        <row r="1092">
          <cell r="A1092">
            <v>3400003534</v>
          </cell>
          <cell r="B1092">
            <v>6221</v>
          </cell>
          <cell r="C1092">
            <v>61157</v>
          </cell>
          <cell r="D1092">
            <v>0</v>
          </cell>
          <cell r="E1092" t="str">
            <v>KRONECTION BOX 1&amp; ACCESSORIES</v>
          </cell>
          <cell r="F1092">
            <v>11</v>
          </cell>
          <cell r="G1092">
            <v>35284</v>
          </cell>
          <cell r="H1092">
            <v>8400</v>
          </cell>
        </row>
        <row r="1093">
          <cell r="A1093">
            <v>3400003535</v>
          </cell>
          <cell r="B1093">
            <v>6221</v>
          </cell>
          <cell r="C1093">
            <v>61157</v>
          </cell>
          <cell r="D1093">
            <v>0</v>
          </cell>
          <cell r="E1093" t="str">
            <v>KRONECTION BOX 2&amp; ACCESSORIES</v>
          </cell>
          <cell r="F1093">
            <v>2</v>
          </cell>
          <cell r="G1093">
            <v>35284</v>
          </cell>
          <cell r="H1093">
            <v>1800</v>
          </cell>
        </row>
        <row r="1094">
          <cell r="A1094">
            <v>3400003536</v>
          </cell>
          <cell r="B1094">
            <v>6221</v>
          </cell>
          <cell r="C1094">
            <v>61157</v>
          </cell>
          <cell r="D1094">
            <v>0</v>
          </cell>
          <cell r="E1094" t="str">
            <v>KRONECTION BOX 3&amp; ACCESSORIES</v>
          </cell>
          <cell r="F1094">
            <v>1</v>
          </cell>
          <cell r="G1094">
            <v>35284</v>
          </cell>
          <cell r="H1094">
            <v>1100</v>
          </cell>
        </row>
        <row r="1095">
          <cell r="A1095">
            <v>3400003537</v>
          </cell>
          <cell r="B1095">
            <v>6221</v>
          </cell>
          <cell r="C1095">
            <v>61157</v>
          </cell>
          <cell r="D1095">
            <v>0</v>
          </cell>
          <cell r="E1095" t="str">
            <v>KRONECTION BOX A 30&amp; ACCESSORIES</v>
          </cell>
          <cell r="F1095">
            <v>1</v>
          </cell>
          <cell r="G1095">
            <v>35284</v>
          </cell>
          <cell r="H1095">
            <v>600</v>
          </cell>
        </row>
        <row r="1096">
          <cell r="A1096">
            <v>3400003538</v>
          </cell>
          <cell r="B1096">
            <v>6221</v>
          </cell>
          <cell r="C1096">
            <v>61157</v>
          </cell>
          <cell r="D1096">
            <v>0</v>
          </cell>
          <cell r="E1096" t="str">
            <v>LSA PLUS CONNECTION MODULE 2/10</v>
          </cell>
          <cell r="F1096">
            <v>32</v>
          </cell>
          <cell r="G1096">
            <v>35284</v>
          </cell>
          <cell r="H1096">
            <v>6000</v>
          </cell>
        </row>
        <row r="1097">
          <cell r="A1097">
            <v>3400003539</v>
          </cell>
          <cell r="B1097">
            <v>6221</v>
          </cell>
          <cell r="C1097">
            <v>61157</v>
          </cell>
          <cell r="D1097">
            <v>0</v>
          </cell>
          <cell r="E1097" t="str">
            <v>LSA PLUS DISCONNECTION MODULE 2/10</v>
          </cell>
          <cell r="F1097">
            <v>8</v>
          </cell>
          <cell r="G1097">
            <v>35284</v>
          </cell>
          <cell r="H1097">
            <v>1600</v>
          </cell>
        </row>
        <row r="1098">
          <cell r="A1098">
            <v>3400003540</v>
          </cell>
          <cell r="B1098">
            <v>6221</v>
          </cell>
          <cell r="C1098">
            <v>61157</v>
          </cell>
          <cell r="D1098">
            <v>0</v>
          </cell>
          <cell r="E1098" t="str">
            <v>LSA PLUS OVER VOLTAGE PROTECTION MAGAZIN</v>
          </cell>
          <cell r="F1098">
            <v>2</v>
          </cell>
          <cell r="G1098">
            <v>35284</v>
          </cell>
          <cell r="H1098">
            <v>500</v>
          </cell>
        </row>
        <row r="1099">
          <cell r="A1099">
            <v>3400003541</v>
          </cell>
          <cell r="B1099">
            <v>6221</v>
          </cell>
          <cell r="C1099">
            <v>61157</v>
          </cell>
          <cell r="D1099">
            <v>0</v>
          </cell>
          <cell r="E1099" t="str">
            <v>OVER VOLTAGE ARRESTORS &amp; FAILSAFE230V5A/</v>
          </cell>
          <cell r="F1099">
            <v>20</v>
          </cell>
          <cell r="G1099">
            <v>35284</v>
          </cell>
          <cell r="H1099">
            <v>1400</v>
          </cell>
        </row>
        <row r="1100">
          <cell r="A1100">
            <v>3400003799</v>
          </cell>
          <cell r="B1100">
            <v>6230</v>
          </cell>
          <cell r="C1100">
            <v>61159</v>
          </cell>
          <cell r="D1100">
            <v>0</v>
          </cell>
          <cell r="E1100" t="str">
            <v>SNI PC</v>
          </cell>
          <cell r="F1100">
            <v>1</v>
          </cell>
          <cell r="G1100">
            <v>35521</v>
          </cell>
          <cell r="H1100">
            <v>70296</v>
          </cell>
        </row>
        <row r="1101">
          <cell r="A1101">
            <v>3400003800</v>
          </cell>
          <cell r="B1101">
            <v>6230</v>
          </cell>
          <cell r="C1101">
            <v>61159</v>
          </cell>
          <cell r="D1101">
            <v>0</v>
          </cell>
          <cell r="E1101" t="str">
            <v>SNI PC</v>
          </cell>
          <cell r="F1101">
            <v>1</v>
          </cell>
          <cell r="G1101">
            <v>35521</v>
          </cell>
          <cell r="H1101">
            <v>70296</v>
          </cell>
        </row>
        <row r="1102">
          <cell r="A1102">
            <v>3400003801</v>
          </cell>
          <cell r="B1102">
            <v>6230</v>
          </cell>
          <cell r="C1102">
            <v>61203</v>
          </cell>
          <cell r="D1102">
            <v>0</v>
          </cell>
          <cell r="E1102" t="str">
            <v>SNI PC</v>
          </cell>
          <cell r="F1102">
            <v>1</v>
          </cell>
          <cell r="G1102">
            <v>35521</v>
          </cell>
          <cell r="H1102">
            <v>70296</v>
          </cell>
        </row>
        <row r="1103">
          <cell r="A1103">
            <v>3400003802</v>
          </cell>
          <cell r="B1103">
            <v>6230</v>
          </cell>
          <cell r="C1103">
            <v>61155</v>
          </cell>
          <cell r="D1103">
            <v>0</v>
          </cell>
          <cell r="E1103" t="str">
            <v>SNI PC</v>
          </cell>
          <cell r="F1103">
            <v>1</v>
          </cell>
          <cell r="G1103">
            <v>35521</v>
          </cell>
          <cell r="H1103">
            <v>70296</v>
          </cell>
        </row>
        <row r="1104">
          <cell r="A1104">
            <v>3400003803</v>
          </cell>
          <cell r="B1104">
            <v>6230</v>
          </cell>
          <cell r="C1104">
            <v>61155</v>
          </cell>
          <cell r="D1104">
            <v>0</v>
          </cell>
          <cell r="E1104" t="str">
            <v>SNI PC</v>
          </cell>
          <cell r="F1104">
            <v>1</v>
          </cell>
          <cell r="G1104">
            <v>35521</v>
          </cell>
          <cell r="H1104">
            <v>70296</v>
          </cell>
        </row>
        <row r="1105">
          <cell r="A1105">
            <v>3400003804</v>
          </cell>
          <cell r="B1105">
            <v>6230</v>
          </cell>
          <cell r="C1105">
            <v>61155</v>
          </cell>
          <cell r="D1105">
            <v>0</v>
          </cell>
          <cell r="E1105" t="str">
            <v>SNI PC</v>
          </cell>
          <cell r="F1105">
            <v>1</v>
          </cell>
          <cell r="G1105">
            <v>35521</v>
          </cell>
          <cell r="H1105">
            <v>70296</v>
          </cell>
        </row>
        <row r="1106">
          <cell r="A1106">
            <v>3400003805</v>
          </cell>
          <cell r="B1106">
            <v>6230</v>
          </cell>
          <cell r="C1106">
            <v>61155</v>
          </cell>
          <cell r="D1106">
            <v>0</v>
          </cell>
          <cell r="E1106" t="str">
            <v>SNI PC</v>
          </cell>
          <cell r="F1106">
            <v>1</v>
          </cell>
          <cell r="G1106">
            <v>35521</v>
          </cell>
          <cell r="H1106">
            <v>70296</v>
          </cell>
        </row>
        <row r="1107">
          <cell r="A1107">
            <v>3400003806</v>
          </cell>
          <cell r="B1107">
            <v>6230</v>
          </cell>
          <cell r="C1107">
            <v>61102</v>
          </cell>
          <cell r="D1107">
            <v>0</v>
          </cell>
          <cell r="E1107" t="str">
            <v>SNI PC</v>
          </cell>
          <cell r="F1107">
            <v>1</v>
          </cell>
          <cell r="G1107">
            <v>35521</v>
          </cell>
          <cell r="H1107">
            <v>70296</v>
          </cell>
        </row>
        <row r="1108">
          <cell r="A1108">
            <v>3400003807</v>
          </cell>
          <cell r="B1108">
            <v>6230</v>
          </cell>
          <cell r="C1108">
            <v>61161</v>
          </cell>
          <cell r="D1108">
            <v>0</v>
          </cell>
          <cell r="E1108" t="str">
            <v>SNI PC</v>
          </cell>
          <cell r="F1108">
            <v>1</v>
          </cell>
          <cell r="G1108">
            <v>35521</v>
          </cell>
          <cell r="H1108">
            <v>70296</v>
          </cell>
        </row>
        <row r="1109">
          <cell r="A1109">
            <v>3400003808</v>
          </cell>
          <cell r="B1109">
            <v>6230</v>
          </cell>
          <cell r="C1109">
            <v>61161</v>
          </cell>
          <cell r="D1109">
            <v>0</v>
          </cell>
          <cell r="E1109" t="str">
            <v>SNI PC</v>
          </cell>
          <cell r="F1109">
            <v>1</v>
          </cell>
          <cell r="G1109">
            <v>35521</v>
          </cell>
          <cell r="H1109">
            <v>70296</v>
          </cell>
        </row>
        <row r="1110">
          <cell r="A1110">
            <v>3400003809</v>
          </cell>
          <cell r="B1110">
            <v>6230</v>
          </cell>
          <cell r="C1110">
            <v>61115</v>
          </cell>
          <cell r="D1110">
            <v>0</v>
          </cell>
          <cell r="E1110" t="str">
            <v>SNI PC</v>
          </cell>
          <cell r="F1110">
            <v>1</v>
          </cell>
          <cell r="G1110">
            <v>35521</v>
          </cell>
          <cell r="H1110">
            <v>70296</v>
          </cell>
        </row>
        <row r="1111">
          <cell r="A1111">
            <v>3400003810</v>
          </cell>
          <cell r="B1111">
            <v>6230</v>
          </cell>
          <cell r="C1111">
            <v>61153</v>
          </cell>
          <cell r="D1111">
            <v>0</v>
          </cell>
          <cell r="E1111" t="str">
            <v>SNI PC</v>
          </cell>
          <cell r="F1111">
            <v>1</v>
          </cell>
          <cell r="G1111">
            <v>35521</v>
          </cell>
          <cell r="H1111">
            <v>70296</v>
          </cell>
        </row>
        <row r="1112">
          <cell r="A1112">
            <v>3400003811</v>
          </cell>
          <cell r="B1112">
            <v>6230</v>
          </cell>
          <cell r="C1112">
            <v>61108</v>
          </cell>
          <cell r="D1112">
            <v>0</v>
          </cell>
          <cell r="E1112" t="str">
            <v>SNI PC</v>
          </cell>
          <cell r="F1112">
            <v>1</v>
          </cell>
          <cell r="G1112">
            <v>35521</v>
          </cell>
          <cell r="H1112">
            <v>70296</v>
          </cell>
        </row>
        <row r="1113">
          <cell r="A1113">
            <v>3400003812</v>
          </cell>
          <cell r="B1113">
            <v>6230</v>
          </cell>
          <cell r="C1113">
            <v>61119</v>
          </cell>
          <cell r="D1113">
            <v>0</v>
          </cell>
          <cell r="E1113" t="str">
            <v>SNI PC</v>
          </cell>
          <cell r="F1113">
            <v>1</v>
          </cell>
          <cell r="G1113">
            <v>35521</v>
          </cell>
          <cell r="H1113">
            <v>70296</v>
          </cell>
        </row>
        <row r="1114">
          <cell r="A1114">
            <v>3400003813</v>
          </cell>
          <cell r="B1114">
            <v>6230</v>
          </cell>
          <cell r="C1114">
            <v>61119</v>
          </cell>
          <cell r="D1114">
            <v>0</v>
          </cell>
          <cell r="E1114" t="str">
            <v>SNI PC</v>
          </cell>
          <cell r="F1114">
            <v>1</v>
          </cell>
          <cell r="G1114">
            <v>35521</v>
          </cell>
          <cell r="H1114">
            <v>70296</v>
          </cell>
        </row>
        <row r="1115">
          <cell r="A1115">
            <v>3400003824</v>
          </cell>
          <cell r="B1115">
            <v>6230</v>
          </cell>
          <cell r="C1115">
            <v>61201</v>
          </cell>
          <cell r="D1115">
            <v>0</v>
          </cell>
          <cell r="E1115" t="str">
            <v>1.2 GB IDE HDD</v>
          </cell>
          <cell r="F1115">
            <v>1</v>
          </cell>
          <cell r="G1115">
            <v>35612</v>
          </cell>
          <cell r="H1115">
            <v>8600</v>
          </cell>
        </row>
        <row r="1116">
          <cell r="A1116">
            <v>3400003825</v>
          </cell>
          <cell r="B1116">
            <v>6230</v>
          </cell>
          <cell r="C1116">
            <v>61158</v>
          </cell>
          <cell r="D1116">
            <v>0</v>
          </cell>
          <cell r="E1116" t="str">
            <v>2.1 GB IDE HDD</v>
          </cell>
          <cell r="F1116">
            <v>1</v>
          </cell>
          <cell r="G1116">
            <v>35612</v>
          </cell>
          <cell r="H1116">
            <v>11500</v>
          </cell>
        </row>
        <row r="1117">
          <cell r="A1117">
            <v>3400002888</v>
          </cell>
          <cell r="B1117">
            <v>6230</v>
          </cell>
          <cell r="C1117">
            <v>61155</v>
          </cell>
          <cell r="D1117">
            <v>0</v>
          </cell>
          <cell r="E1117" t="str">
            <v>80486 DX 66 COMPUTER 66MHZ</v>
          </cell>
          <cell r="F1117">
            <v>1</v>
          </cell>
          <cell r="G1117">
            <v>35339</v>
          </cell>
          <cell r="H1117">
            <v>12600</v>
          </cell>
        </row>
        <row r="1118">
          <cell r="A1118">
            <v>3400002889</v>
          </cell>
          <cell r="B1118">
            <v>6230</v>
          </cell>
          <cell r="C1118">
            <v>61155</v>
          </cell>
          <cell r="D1118">
            <v>0</v>
          </cell>
          <cell r="E1118" t="str">
            <v>80386 DX 33 COMPUTER 33MHZ</v>
          </cell>
          <cell r="F1118">
            <v>1</v>
          </cell>
          <cell r="G1118">
            <v>35339</v>
          </cell>
          <cell r="H1118">
            <v>12600</v>
          </cell>
        </row>
        <row r="1119">
          <cell r="A1119">
            <v>3400002891</v>
          </cell>
          <cell r="B1119">
            <v>6230</v>
          </cell>
          <cell r="C1119">
            <v>61159</v>
          </cell>
          <cell r="D1119">
            <v>0</v>
          </cell>
          <cell r="E1119" t="str">
            <v>GODREJ HP DESKJET PRINTER DJ 520</v>
          </cell>
          <cell r="F1119">
            <v>1</v>
          </cell>
          <cell r="G1119">
            <v>35339</v>
          </cell>
          <cell r="H1119">
            <v>15800</v>
          </cell>
        </row>
        <row r="1120">
          <cell r="A1120">
            <v>3400002892</v>
          </cell>
          <cell r="B1120">
            <v>6230</v>
          </cell>
          <cell r="C1120">
            <v>61162</v>
          </cell>
          <cell r="D1120">
            <v>0</v>
          </cell>
          <cell r="E1120" t="str">
            <v>COMPAQ NOTE BOOK MR SCHWANCZAR</v>
          </cell>
          <cell r="F1120">
            <v>1</v>
          </cell>
          <cell r="G1120">
            <v>35339</v>
          </cell>
          <cell r="H1120">
            <v>25200</v>
          </cell>
        </row>
        <row r="1121">
          <cell r="A1121">
            <v>3400002900</v>
          </cell>
          <cell r="B1121">
            <v>6230</v>
          </cell>
          <cell r="C1121">
            <v>61160</v>
          </cell>
          <cell r="D1121">
            <v>0</v>
          </cell>
          <cell r="E1121" t="str">
            <v>HP DJ 520 PRINTER</v>
          </cell>
          <cell r="F1121">
            <v>1</v>
          </cell>
          <cell r="G1121">
            <v>35339</v>
          </cell>
          <cell r="H1121">
            <v>6300</v>
          </cell>
        </row>
        <row r="1122">
          <cell r="A1122">
            <v>3400002904</v>
          </cell>
          <cell r="B1122">
            <v>6230</v>
          </cell>
          <cell r="C1122">
            <v>61104</v>
          </cell>
          <cell r="D1122">
            <v>0</v>
          </cell>
          <cell r="E1122" t="str">
            <v>HP DESKJET 400 PRINTER</v>
          </cell>
          <cell r="F1122">
            <v>1</v>
          </cell>
          <cell r="G1122">
            <v>35339</v>
          </cell>
          <cell r="H1122">
            <v>6900</v>
          </cell>
        </row>
        <row r="1123">
          <cell r="A1123">
            <v>3400002905</v>
          </cell>
          <cell r="B1123">
            <v>6230</v>
          </cell>
          <cell r="C1123">
            <v>61157</v>
          </cell>
          <cell r="D1123">
            <v>0</v>
          </cell>
          <cell r="E1123" t="str">
            <v>HP DESKJET 400  PRINTER</v>
          </cell>
          <cell r="F1123">
            <v>1</v>
          </cell>
          <cell r="G1123">
            <v>35339</v>
          </cell>
          <cell r="H1123">
            <v>4400</v>
          </cell>
        </row>
        <row r="1124">
          <cell r="A1124">
            <v>3400002906</v>
          </cell>
          <cell r="B1124">
            <v>6230</v>
          </cell>
          <cell r="C1124">
            <v>61201</v>
          </cell>
          <cell r="D1124">
            <v>0</v>
          </cell>
          <cell r="E1124" t="str">
            <v>HP DESKJET 400  PRINTER</v>
          </cell>
          <cell r="F1124">
            <v>1</v>
          </cell>
          <cell r="G1124">
            <v>35339</v>
          </cell>
          <cell r="H1124">
            <v>6900</v>
          </cell>
        </row>
        <row r="1125">
          <cell r="A1125">
            <v>3400002907</v>
          </cell>
          <cell r="B1125">
            <v>6230</v>
          </cell>
          <cell r="C1125">
            <v>61162</v>
          </cell>
          <cell r="D1125">
            <v>0</v>
          </cell>
          <cell r="E1125" t="str">
            <v>HP DESKJET 400  PRINTER</v>
          </cell>
          <cell r="F1125">
            <v>1</v>
          </cell>
          <cell r="G1125">
            <v>35339</v>
          </cell>
          <cell r="H1125">
            <v>6900</v>
          </cell>
        </row>
        <row r="1126">
          <cell r="A1126">
            <v>3400002925</v>
          </cell>
          <cell r="B1126">
            <v>6230</v>
          </cell>
          <cell r="C1126">
            <v>61159</v>
          </cell>
          <cell r="D1126">
            <v>0</v>
          </cell>
          <cell r="E1126" t="str">
            <v>TECHNO SCREEN</v>
          </cell>
          <cell r="F1126">
            <v>1</v>
          </cell>
          <cell r="G1126">
            <v>35339</v>
          </cell>
          <cell r="H1126">
            <v>2500</v>
          </cell>
        </row>
        <row r="1127">
          <cell r="A1127">
            <v>3400002928</v>
          </cell>
          <cell r="B1127">
            <v>6230</v>
          </cell>
          <cell r="C1127">
            <v>61160</v>
          </cell>
          <cell r="D1127">
            <v>0</v>
          </cell>
          <cell r="E1127" t="str">
            <v>COMPUTER ALR</v>
          </cell>
          <cell r="F1127">
            <v>1</v>
          </cell>
          <cell r="G1127">
            <v>35339</v>
          </cell>
          <cell r="H1127">
            <v>53800</v>
          </cell>
        </row>
        <row r="1128">
          <cell r="A1128">
            <v>3400002929</v>
          </cell>
          <cell r="B1128">
            <v>6230</v>
          </cell>
          <cell r="C1128">
            <v>61160</v>
          </cell>
          <cell r="D1128">
            <v>0</v>
          </cell>
          <cell r="E1128" t="str">
            <v>COMPUTER ALR</v>
          </cell>
          <cell r="F1128">
            <v>1</v>
          </cell>
          <cell r="G1128">
            <v>35339</v>
          </cell>
          <cell r="H1128">
            <v>25000</v>
          </cell>
        </row>
        <row r="1129">
          <cell r="A1129">
            <v>3400002930</v>
          </cell>
          <cell r="B1129">
            <v>6230</v>
          </cell>
          <cell r="C1129">
            <v>61156</v>
          </cell>
          <cell r="D1129">
            <v>0</v>
          </cell>
          <cell r="E1129" t="str">
            <v>COMPUTER ALR</v>
          </cell>
          <cell r="F1129">
            <v>1</v>
          </cell>
          <cell r="G1129">
            <v>35339</v>
          </cell>
          <cell r="H1129">
            <v>50000</v>
          </cell>
        </row>
        <row r="1130">
          <cell r="A1130">
            <v>3400002931</v>
          </cell>
          <cell r="B1130">
            <v>6230</v>
          </cell>
          <cell r="C1130">
            <v>61158</v>
          </cell>
          <cell r="D1130">
            <v>0</v>
          </cell>
          <cell r="E1130" t="str">
            <v>COMPUTER ALR</v>
          </cell>
          <cell r="F1130">
            <v>1</v>
          </cell>
          <cell r="G1130">
            <v>35339</v>
          </cell>
          <cell r="H1130">
            <v>25000</v>
          </cell>
        </row>
        <row r="1131">
          <cell r="A1131">
            <v>3400002931</v>
          </cell>
          <cell r="B1131">
            <v>6230</v>
          </cell>
          <cell r="C1131">
            <v>61158</v>
          </cell>
          <cell r="D1131">
            <v>1</v>
          </cell>
          <cell r="E1131" t="str">
            <v>8 MB RAM</v>
          </cell>
          <cell r="F1131">
            <v>1</v>
          </cell>
          <cell r="G1131">
            <v>35339</v>
          </cell>
          <cell r="H1131">
            <v>7000</v>
          </cell>
        </row>
        <row r="1132">
          <cell r="A1132">
            <v>3400002934</v>
          </cell>
          <cell r="B1132">
            <v>6230</v>
          </cell>
          <cell r="C1132">
            <v>61162</v>
          </cell>
          <cell r="D1132">
            <v>0</v>
          </cell>
          <cell r="E1132" t="str">
            <v>HP DJ 660C PRINTER</v>
          </cell>
          <cell r="F1132">
            <v>1</v>
          </cell>
          <cell r="G1132">
            <v>35339</v>
          </cell>
          <cell r="H1132">
            <v>18000</v>
          </cell>
        </row>
        <row r="1133">
          <cell r="A1133">
            <v>3400002935</v>
          </cell>
          <cell r="B1133">
            <v>6230</v>
          </cell>
          <cell r="C1133">
            <v>61162</v>
          </cell>
          <cell r="D1133">
            <v>0</v>
          </cell>
          <cell r="E1133" t="str">
            <v>HP DJ 660C PRINTER</v>
          </cell>
          <cell r="F1133">
            <v>1</v>
          </cell>
          <cell r="G1133">
            <v>35339</v>
          </cell>
          <cell r="H1133">
            <v>20000</v>
          </cell>
        </row>
        <row r="1134">
          <cell r="A1134">
            <v>3400002966</v>
          </cell>
          <cell r="B1134">
            <v>6230</v>
          </cell>
          <cell r="C1134">
            <v>61158</v>
          </cell>
          <cell r="D1134">
            <v>0</v>
          </cell>
          <cell r="E1134" t="str">
            <v>COMPAQ SVGA COLOUR MONITOR</v>
          </cell>
          <cell r="F1134">
            <v>1</v>
          </cell>
          <cell r="G1134">
            <v>35339</v>
          </cell>
          <cell r="H1134">
            <v>9500</v>
          </cell>
        </row>
        <row r="1135">
          <cell r="A1135">
            <v>3400002992</v>
          </cell>
          <cell r="B1135">
            <v>6230</v>
          </cell>
          <cell r="C1135">
            <v>61201</v>
          </cell>
          <cell r="D1135">
            <v>0</v>
          </cell>
          <cell r="E1135" t="str">
            <v>HP DESKJET PRINTER</v>
          </cell>
          <cell r="F1135">
            <v>1</v>
          </cell>
          <cell r="G1135">
            <v>35339</v>
          </cell>
          <cell r="H1135">
            <v>7600</v>
          </cell>
        </row>
        <row r="1136">
          <cell r="A1136">
            <v>3400002993</v>
          </cell>
          <cell r="B1136">
            <v>6230</v>
          </cell>
          <cell r="C1136">
            <v>61159</v>
          </cell>
          <cell r="D1136">
            <v>0</v>
          </cell>
          <cell r="E1136" t="str">
            <v>HP DESKJET PRINTER</v>
          </cell>
          <cell r="F1136">
            <v>1</v>
          </cell>
          <cell r="G1136">
            <v>35339</v>
          </cell>
          <cell r="H1136">
            <v>7600</v>
          </cell>
        </row>
        <row r="1137">
          <cell r="A1137">
            <v>3400003013</v>
          </cell>
          <cell r="B1137">
            <v>6230</v>
          </cell>
          <cell r="C1137">
            <v>61158</v>
          </cell>
          <cell r="D1137">
            <v>0</v>
          </cell>
          <cell r="E1137" t="str">
            <v>COMPAQ CONTURA NOTEBOOK COLOUR</v>
          </cell>
          <cell r="F1137">
            <v>1</v>
          </cell>
          <cell r="G1137">
            <v>35339</v>
          </cell>
          <cell r="H1137">
            <v>75700</v>
          </cell>
        </row>
        <row r="1138">
          <cell r="A1138">
            <v>3400003018</v>
          </cell>
          <cell r="B1138">
            <v>6230</v>
          </cell>
          <cell r="C1138">
            <v>61150</v>
          </cell>
          <cell r="D1138">
            <v>0</v>
          </cell>
          <cell r="E1138" t="str">
            <v>GODREJ PANASONIC DMP KX-P3696 SR NO 41MC</v>
          </cell>
          <cell r="F1138">
            <v>1</v>
          </cell>
          <cell r="G1138">
            <v>35339</v>
          </cell>
          <cell r="H1138">
            <v>12600</v>
          </cell>
        </row>
        <row r="1139">
          <cell r="A1139">
            <v>3400003207</v>
          </cell>
          <cell r="B1139">
            <v>6230</v>
          </cell>
          <cell r="C1139">
            <v>61158</v>
          </cell>
          <cell r="D1139">
            <v>0</v>
          </cell>
          <cell r="E1139" t="str">
            <v>ANTI GLARE SCREEN</v>
          </cell>
          <cell r="F1139">
            <v>1</v>
          </cell>
          <cell r="G1139">
            <v>35339</v>
          </cell>
          <cell r="H1139">
            <v>2500</v>
          </cell>
        </row>
        <row r="1140">
          <cell r="A1140">
            <v>3400003212</v>
          </cell>
          <cell r="B1140">
            <v>6230</v>
          </cell>
          <cell r="C1140">
            <v>61158</v>
          </cell>
          <cell r="D1140">
            <v>0</v>
          </cell>
          <cell r="E1140" t="str">
            <v>VE 575 PENTIUM/75MHZ/16MB/540MB/1.44MB F</v>
          </cell>
          <cell r="F1140">
            <v>1</v>
          </cell>
          <cell r="G1140">
            <v>35339</v>
          </cell>
          <cell r="H1140">
            <v>70000</v>
          </cell>
        </row>
        <row r="1141">
          <cell r="A1141">
            <v>3400003322</v>
          </cell>
          <cell r="B1141">
            <v>6230</v>
          </cell>
          <cell r="C1141">
            <v>61158</v>
          </cell>
          <cell r="D1141">
            <v>0</v>
          </cell>
          <cell r="E1141" t="str">
            <v>COMPAQ AERO 4/33C-250W</v>
          </cell>
          <cell r="F1141">
            <v>1</v>
          </cell>
          <cell r="G1141">
            <v>35339</v>
          </cell>
          <cell r="H1141">
            <v>44200</v>
          </cell>
        </row>
        <row r="1142">
          <cell r="A1142">
            <v>3400003331</v>
          </cell>
          <cell r="B1142">
            <v>6230</v>
          </cell>
          <cell r="C1142">
            <v>61155</v>
          </cell>
          <cell r="D1142">
            <v>0</v>
          </cell>
          <cell r="E1142" t="str">
            <v>TECHNO SCREEN</v>
          </cell>
          <cell r="F1142">
            <v>1</v>
          </cell>
          <cell r="G1142">
            <v>35339</v>
          </cell>
          <cell r="H1142">
            <v>1300</v>
          </cell>
        </row>
        <row r="1143">
          <cell r="A1143">
            <v>3400003357</v>
          </cell>
          <cell r="B1143">
            <v>6230</v>
          </cell>
          <cell r="C1143">
            <v>61115</v>
          </cell>
          <cell r="D1143">
            <v>0</v>
          </cell>
          <cell r="E1143" t="str">
            <v>HP DESKJET 500Q DOT MATRIX PRINTER</v>
          </cell>
          <cell r="F1143">
            <v>1</v>
          </cell>
          <cell r="G1143">
            <v>35339</v>
          </cell>
          <cell r="H1143">
            <v>10000</v>
          </cell>
        </row>
        <row r="1144">
          <cell r="A1144">
            <v>3400003361</v>
          </cell>
          <cell r="B1144">
            <v>6230</v>
          </cell>
          <cell r="C1144">
            <v>61155</v>
          </cell>
          <cell r="D1144">
            <v>0</v>
          </cell>
          <cell r="E1144" t="str">
            <v>GODREJ HP DJ 200 PRINTER</v>
          </cell>
          <cell r="F1144">
            <v>1</v>
          </cell>
          <cell r="G1144">
            <v>35339</v>
          </cell>
          <cell r="H1144">
            <v>10000</v>
          </cell>
        </row>
        <row r="1145">
          <cell r="A1145">
            <v>3400003362</v>
          </cell>
          <cell r="B1145">
            <v>6230</v>
          </cell>
          <cell r="C1145">
            <v>61102</v>
          </cell>
          <cell r="D1145">
            <v>0</v>
          </cell>
          <cell r="E1145" t="str">
            <v>GODREJ HP DJ 200 PRINTER</v>
          </cell>
          <cell r="F1145">
            <v>1</v>
          </cell>
          <cell r="G1145">
            <v>35339</v>
          </cell>
          <cell r="H1145">
            <v>10000</v>
          </cell>
        </row>
        <row r="1146">
          <cell r="A1146">
            <v>3400003931</v>
          </cell>
          <cell r="B1146">
            <v>6230</v>
          </cell>
          <cell r="C1146">
            <v>61116</v>
          </cell>
          <cell r="D1146">
            <v>0</v>
          </cell>
          <cell r="E1146" t="str">
            <v>HP LASER JET PRINTER 4P</v>
          </cell>
          <cell r="F1146">
            <v>1</v>
          </cell>
          <cell r="G1146">
            <v>35339</v>
          </cell>
          <cell r="H1146">
            <v>10000</v>
          </cell>
        </row>
        <row r="1147">
          <cell r="A1147">
            <v>3400003932</v>
          </cell>
          <cell r="B1147">
            <v>6230</v>
          </cell>
          <cell r="C1147">
            <v>61116</v>
          </cell>
          <cell r="D1147">
            <v>0</v>
          </cell>
          <cell r="E1147" t="str">
            <v>486DX/33 MHZ TOWER PC WITH MONITOR &amp; KEY</v>
          </cell>
          <cell r="F1147">
            <v>1</v>
          </cell>
          <cell r="G1147">
            <v>35339</v>
          </cell>
          <cell r="H1147">
            <v>19100</v>
          </cell>
        </row>
        <row r="1148">
          <cell r="A1148">
            <v>3400003940</v>
          </cell>
          <cell r="B1148">
            <v>6230</v>
          </cell>
          <cell r="C1148">
            <v>61116</v>
          </cell>
          <cell r="D1148">
            <v>0</v>
          </cell>
          <cell r="E1148" t="str">
            <v>WIPRO DOT MATRIX PRINTER LX800-34074</v>
          </cell>
          <cell r="F1148">
            <v>1</v>
          </cell>
          <cell r="G1148">
            <v>35339</v>
          </cell>
          <cell r="H1148">
            <v>3000</v>
          </cell>
        </row>
        <row r="1149">
          <cell r="A1149">
            <v>3400003958</v>
          </cell>
          <cell r="B1149">
            <v>6230</v>
          </cell>
          <cell r="C1149">
            <v>61153</v>
          </cell>
          <cell r="D1149">
            <v>0</v>
          </cell>
          <cell r="E1149" t="str">
            <v>PRINTER WITH CABLE PT 88</v>
          </cell>
          <cell r="F1149">
            <v>1</v>
          </cell>
          <cell r="G1149">
            <v>35339</v>
          </cell>
          <cell r="H1149">
            <v>7000</v>
          </cell>
        </row>
        <row r="1150">
          <cell r="A1150">
            <v>3400003959</v>
          </cell>
          <cell r="B1150">
            <v>6230</v>
          </cell>
          <cell r="C1150">
            <v>61115</v>
          </cell>
          <cell r="D1150">
            <v>0</v>
          </cell>
          <cell r="E1150" t="str">
            <v>PRINTER PT 88 WITH ADAPTER</v>
          </cell>
          <cell r="F1150">
            <v>1</v>
          </cell>
          <cell r="G1150">
            <v>35339</v>
          </cell>
          <cell r="H1150">
            <v>10000</v>
          </cell>
        </row>
        <row r="1151">
          <cell r="A1151">
            <v>3400003960</v>
          </cell>
          <cell r="B1151">
            <v>6230</v>
          </cell>
          <cell r="C1151">
            <v>61153</v>
          </cell>
          <cell r="D1151">
            <v>0</v>
          </cell>
          <cell r="E1151" t="str">
            <v>PERSONAL COMPUTER WITH ACESSOREES</v>
          </cell>
          <cell r="F1151">
            <v>1</v>
          </cell>
          <cell r="G1151">
            <v>35339</v>
          </cell>
          <cell r="H1151">
            <v>18800</v>
          </cell>
        </row>
        <row r="1152">
          <cell r="A1152">
            <v>3400003961</v>
          </cell>
          <cell r="B1152">
            <v>6230</v>
          </cell>
          <cell r="C1152">
            <v>61112</v>
          </cell>
          <cell r="D1152">
            <v>0</v>
          </cell>
          <cell r="E1152" t="str">
            <v>DRUCKER HP 2225 AB PRINTER</v>
          </cell>
          <cell r="F1152">
            <v>1</v>
          </cell>
          <cell r="G1152">
            <v>35339</v>
          </cell>
          <cell r="H1152">
            <v>4300</v>
          </cell>
        </row>
        <row r="1153">
          <cell r="A1153">
            <v>3400003962</v>
          </cell>
          <cell r="B1153">
            <v>6230</v>
          </cell>
          <cell r="C1153">
            <v>61112</v>
          </cell>
          <cell r="D1153">
            <v>0</v>
          </cell>
          <cell r="E1153" t="str">
            <v>DRUCKER HP 2225 AB PRINTER</v>
          </cell>
          <cell r="F1153">
            <v>1</v>
          </cell>
          <cell r="G1153">
            <v>35339</v>
          </cell>
          <cell r="H1153">
            <v>4300</v>
          </cell>
        </row>
        <row r="1154">
          <cell r="A1154">
            <v>3400003963</v>
          </cell>
          <cell r="B1154">
            <v>6230</v>
          </cell>
          <cell r="C1154">
            <v>61115</v>
          </cell>
          <cell r="D1154">
            <v>0</v>
          </cell>
          <cell r="E1154" t="str">
            <v>PERSONAL COMPUTER WITH ACESSORTES</v>
          </cell>
          <cell r="F1154">
            <v>1</v>
          </cell>
          <cell r="G1154">
            <v>35339</v>
          </cell>
          <cell r="H1154">
            <v>12600</v>
          </cell>
        </row>
        <row r="1155">
          <cell r="A1155">
            <v>3400004083</v>
          </cell>
          <cell r="B1155">
            <v>6230</v>
          </cell>
          <cell r="C1155">
            <v>61115</v>
          </cell>
          <cell r="D1155">
            <v>0</v>
          </cell>
          <cell r="E1155" t="str">
            <v>PRINTER WITH CABLE PT 88</v>
          </cell>
          <cell r="F1155">
            <v>1</v>
          </cell>
          <cell r="G1155">
            <v>35339</v>
          </cell>
          <cell r="H1155">
            <v>10000</v>
          </cell>
        </row>
        <row r="1156">
          <cell r="A1156">
            <v>3400004168</v>
          </cell>
          <cell r="B1156">
            <v>6230</v>
          </cell>
          <cell r="C1156">
            <v>61154</v>
          </cell>
          <cell r="D1156">
            <v>0</v>
          </cell>
          <cell r="E1156" t="str">
            <v>PC3865X-20 MODI OLIVETTI</v>
          </cell>
          <cell r="F1156">
            <v>1</v>
          </cell>
          <cell r="G1156">
            <v>35339</v>
          </cell>
          <cell r="H1156">
            <v>6300</v>
          </cell>
        </row>
        <row r="1157">
          <cell r="A1157">
            <v>3400004169</v>
          </cell>
          <cell r="B1157">
            <v>6230</v>
          </cell>
          <cell r="C1157">
            <v>61154</v>
          </cell>
          <cell r="D1157">
            <v>0</v>
          </cell>
          <cell r="E1157" t="str">
            <v>132 COL 24 PIN PRINTER - TVSE CALLIGRA</v>
          </cell>
          <cell r="F1157">
            <v>1</v>
          </cell>
          <cell r="G1157">
            <v>35339</v>
          </cell>
          <cell r="H1157">
            <v>3000</v>
          </cell>
        </row>
        <row r="1158">
          <cell r="A1158">
            <v>3400004173</v>
          </cell>
          <cell r="B1158">
            <v>6230</v>
          </cell>
          <cell r="C1158">
            <v>61104</v>
          </cell>
          <cell r="D1158">
            <v>0</v>
          </cell>
          <cell r="E1158" t="str">
            <v>PC 486 DX/33WITH ACCESSORIES</v>
          </cell>
          <cell r="F1158">
            <v>1</v>
          </cell>
          <cell r="G1158">
            <v>35339</v>
          </cell>
          <cell r="H1158">
            <v>12000</v>
          </cell>
        </row>
        <row r="1159">
          <cell r="A1159">
            <v>3400004174</v>
          </cell>
          <cell r="B1159">
            <v>6230</v>
          </cell>
          <cell r="C1159">
            <v>61119</v>
          </cell>
          <cell r="D1159">
            <v>0</v>
          </cell>
          <cell r="E1159" t="str">
            <v>LASER JET PRINTER IVM</v>
          </cell>
          <cell r="F1159">
            <v>1</v>
          </cell>
          <cell r="G1159">
            <v>35339</v>
          </cell>
          <cell r="H1159">
            <v>8800</v>
          </cell>
        </row>
        <row r="1160">
          <cell r="A1160">
            <v>3400004268</v>
          </cell>
          <cell r="B1160">
            <v>6230</v>
          </cell>
          <cell r="C1160">
            <v>61159</v>
          </cell>
          <cell r="D1160">
            <v>0</v>
          </cell>
          <cell r="E1160" t="str">
            <v>PC AT 486 DX</v>
          </cell>
          <cell r="F1160">
            <v>1</v>
          </cell>
          <cell r="G1160">
            <v>35339</v>
          </cell>
          <cell r="H1160">
            <v>12000</v>
          </cell>
        </row>
        <row r="1161">
          <cell r="A1161">
            <v>3400004269</v>
          </cell>
          <cell r="B1161">
            <v>6230</v>
          </cell>
          <cell r="C1161">
            <v>61152</v>
          </cell>
          <cell r="D1161">
            <v>0</v>
          </cell>
          <cell r="E1161" t="str">
            <v>PC AT 486 DX</v>
          </cell>
          <cell r="F1161">
            <v>1</v>
          </cell>
          <cell r="G1161">
            <v>35339</v>
          </cell>
          <cell r="H1161">
            <v>19100</v>
          </cell>
        </row>
        <row r="1162">
          <cell r="A1162">
            <v>3400004364</v>
          </cell>
          <cell r="B1162">
            <v>6230</v>
          </cell>
          <cell r="C1162">
            <v>61158</v>
          </cell>
          <cell r="D1162">
            <v>0</v>
          </cell>
          <cell r="E1162" t="str">
            <v>SCO UNIX NETWORK SOFTWARE</v>
          </cell>
          <cell r="F1162">
            <v>1</v>
          </cell>
          <cell r="G1162">
            <v>35339</v>
          </cell>
          <cell r="H1162">
            <v>37800</v>
          </cell>
        </row>
        <row r="1163">
          <cell r="A1163">
            <v>3400004365</v>
          </cell>
          <cell r="B1163">
            <v>6230</v>
          </cell>
          <cell r="C1163">
            <v>61158</v>
          </cell>
          <cell r="D1163">
            <v>0</v>
          </cell>
          <cell r="E1163" t="str">
            <v>COMPAQ PROLIENT WITH ATTACHMENTS</v>
          </cell>
          <cell r="F1163">
            <v>1</v>
          </cell>
          <cell r="G1163">
            <v>35339</v>
          </cell>
          <cell r="H1163">
            <v>199000</v>
          </cell>
        </row>
        <row r="1164">
          <cell r="A1164">
            <v>3400004365</v>
          </cell>
          <cell r="B1164">
            <v>6230</v>
          </cell>
          <cell r="C1164">
            <v>61158</v>
          </cell>
          <cell r="D1164">
            <v>1</v>
          </cell>
          <cell r="E1164" t="str">
            <v>APPLICATION SOFTWARE PRODSTAR 2</v>
          </cell>
          <cell r="F1164">
            <v>1</v>
          </cell>
          <cell r="G1164">
            <v>35339</v>
          </cell>
          <cell r="H1164">
            <v>378100</v>
          </cell>
        </row>
        <row r="1165">
          <cell r="A1165">
            <v>3400004365</v>
          </cell>
          <cell r="B1165">
            <v>6230</v>
          </cell>
          <cell r="C1165">
            <v>61158</v>
          </cell>
          <cell r="D1165">
            <v>2</v>
          </cell>
          <cell r="E1165" t="str">
            <v>PRODSTAR 2 UPDATE MFG POP</v>
          </cell>
          <cell r="F1165">
            <v>1</v>
          </cell>
          <cell r="G1165">
            <v>35339</v>
          </cell>
          <cell r="H1165">
            <v>138800</v>
          </cell>
        </row>
        <row r="1166">
          <cell r="A1166">
            <v>3400004365</v>
          </cell>
          <cell r="B1166">
            <v>6230</v>
          </cell>
          <cell r="C1166">
            <v>61158</v>
          </cell>
          <cell r="D1166">
            <v>3</v>
          </cell>
          <cell r="E1166" t="str">
            <v>APPLICATION SOFTWARE PRODSTAR 2</v>
          </cell>
          <cell r="F1166">
            <v>1</v>
          </cell>
          <cell r="G1166">
            <v>35339</v>
          </cell>
          <cell r="H1166">
            <v>72600</v>
          </cell>
        </row>
        <row r="1167">
          <cell r="A1167">
            <v>3400004389</v>
          </cell>
          <cell r="B1167">
            <v>6230</v>
          </cell>
          <cell r="C1167">
            <v>61155</v>
          </cell>
          <cell r="D1167">
            <v>0</v>
          </cell>
          <cell r="E1167" t="str">
            <v>COMPAQ PRESARIO 633 CPU &amp; MONITOR &amp; KEYB</v>
          </cell>
          <cell r="F1167">
            <v>1</v>
          </cell>
          <cell r="G1167">
            <v>35339</v>
          </cell>
          <cell r="H1167">
            <v>19100</v>
          </cell>
        </row>
        <row r="1168">
          <cell r="A1168">
            <v>3400004389</v>
          </cell>
          <cell r="B1168">
            <v>6230</v>
          </cell>
          <cell r="C1168">
            <v>61155</v>
          </cell>
          <cell r="D1168">
            <v>1</v>
          </cell>
          <cell r="E1168" t="str">
            <v>ENTRY TAX ON COMPAQ PRESARIO 633</v>
          </cell>
          <cell r="F1168">
            <v>1</v>
          </cell>
          <cell r="G1168">
            <v>35339</v>
          </cell>
          <cell r="H1168">
            <v>600</v>
          </cell>
        </row>
        <row r="1169">
          <cell r="A1169">
            <v>3400004390</v>
          </cell>
          <cell r="B1169">
            <v>6230</v>
          </cell>
          <cell r="C1169">
            <v>61158</v>
          </cell>
          <cell r="D1169">
            <v>0</v>
          </cell>
          <cell r="E1169" t="str">
            <v>COMPAQ PRESARIO 633 CPU &amp; MONITOR &amp; KEYB</v>
          </cell>
          <cell r="F1169">
            <v>1</v>
          </cell>
          <cell r="G1169">
            <v>35339</v>
          </cell>
          <cell r="H1169">
            <v>19100</v>
          </cell>
        </row>
        <row r="1170">
          <cell r="A1170">
            <v>3400004390</v>
          </cell>
          <cell r="B1170">
            <v>6230</v>
          </cell>
          <cell r="C1170">
            <v>61158</v>
          </cell>
          <cell r="D1170">
            <v>1</v>
          </cell>
          <cell r="E1170" t="str">
            <v>ENTRY TAX ON COMPAQ PRESARIO 633</v>
          </cell>
          <cell r="F1170">
            <v>1</v>
          </cell>
          <cell r="G1170">
            <v>35339</v>
          </cell>
          <cell r="H1170">
            <v>600</v>
          </cell>
        </row>
        <row r="1171">
          <cell r="A1171">
            <v>3400004390</v>
          </cell>
          <cell r="B1171">
            <v>6230</v>
          </cell>
          <cell r="C1171">
            <v>61158</v>
          </cell>
          <cell r="D1171">
            <v>2</v>
          </cell>
          <cell r="E1171" t="str">
            <v>MULTI MEDIA KIT FOR COMPAQ PRESARIO 633C</v>
          </cell>
          <cell r="F1171">
            <v>1</v>
          </cell>
          <cell r="G1171">
            <v>35339</v>
          </cell>
          <cell r="H1171">
            <v>9500</v>
          </cell>
        </row>
        <row r="1172">
          <cell r="A1172">
            <v>3400004391</v>
          </cell>
          <cell r="B1172">
            <v>6230</v>
          </cell>
          <cell r="C1172">
            <v>61162</v>
          </cell>
          <cell r="D1172">
            <v>0</v>
          </cell>
          <cell r="E1172" t="str">
            <v>COMPAQ PRESARIO 633 CPU &amp; MONITOR &amp; KEYB</v>
          </cell>
          <cell r="F1172">
            <v>1</v>
          </cell>
          <cell r="G1172">
            <v>35339</v>
          </cell>
          <cell r="H1172">
            <v>19100</v>
          </cell>
        </row>
        <row r="1173">
          <cell r="A1173">
            <v>3400004391</v>
          </cell>
          <cell r="B1173">
            <v>6230</v>
          </cell>
          <cell r="C1173">
            <v>61162</v>
          </cell>
          <cell r="D1173">
            <v>1</v>
          </cell>
          <cell r="E1173" t="str">
            <v>ENTRY TAX ON COMPAQ PRESARIO 633</v>
          </cell>
          <cell r="F1173">
            <v>1</v>
          </cell>
          <cell r="G1173">
            <v>35339</v>
          </cell>
          <cell r="H1173">
            <v>600</v>
          </cell>
        </row>
        <row r="1174">
          <cell r="A1174">
            <v>3400004392</v>
          </cell>
          <cell r="B1174">
            <v>6230</v>
          </cell>
          <cell r="C1174">
            <v>61158</v>
          </cell>
          <cell r="D1174">
            <v>0</v>
          </cell>
          <cell r="E1174" t="str">
            <v>COMPAQ PRESARIO 633 CPU &amp; MONITOR &amp; KEYB</v>
          </cell>
          <cell r="F1174">
            <v>1</v>
          </cell>
          <cell r="G1174">
            <v>35339</v>
          </cell>
          <cell r="H1174">
            <v>19100</v>
          </cell>
        </row>
        <row r="1175">
          <cell r="A1175">
            <v>3400004392</v>
          </cell>
          <cell r="B1175">
            <v>6230</v>
          </cell>
          <cell r="C1175">
            <v>61158</v>
          </cell>
          <cell r="D1175">
            <v>1</v>
          </cell>
          <cell r="E1175" t="str">
            <v>ENTRY TAX ON COMPAQ PRESARIO 633</v>
          </cell>
          <cell r="F1175">
            <v>1</v>
          </cell>
          <cell r="G1175">
            <v>35339</v>
          </cell>
          <cell r="H1175">
            <v>600</v>
          </cell>
        </row>
        <row r="1176">
          <cell r="A1176">
            <v>3400004428</v>
          </cell>
          <cell r="B1176">
            <v>6230</v>
          </cell>
          <cell r="C1176">
            <v>61156</v>
          </cell>
          <cell r="D1176">
            <v>0</v>
          </cell>
          <cell r="E1176" t="str">
            <v>CANON BJ-230 PRINTER A3/A4SIZE WITH SOFT</v>
          </cell>
          <cell r="F1176">
            <v>1</v>
          </cell>
          <cell r="G1176">
            <v>35339</v>
          </cell>
          <cell r="H1176">
            <v>7200</v>
          </cell>
        </row>
        <row r="1177">
          <cell r="A1177">
            <v>3400004435</v>
          </cell>
          <cell r="B1177">
            <v>6230</v>
          </cell>
          <cell r="C1177">
            <v>61155</v>
          </cell>
          <cell r="D1177">
            <v>0</v>
          </cell>
          <cell r="E1177" t="str">
            <v>HP DESK JET 520</v>
          </cell>
          <cell r="F1177">
            <v>1</v>
          </cell>
          <cell r="G1177">
            <v>35339</v>
          </cell>
          <cell r="H1177">
            <v>11500</v>
          </cell>
        </row>
        <row r="1178">
          <cell r="A1178">
            <v>3400004447</v>
          </cell>
          <cell r="B1178">
            <v>6230</v>
          </cell>
          <cell r="C1178">
            <v>61159</v>
          </cell>
          <cell r="D1178">
            <v>0</v>
          </cell>
          <cell r="E1178" t="str">
            <v>PANASONIC PRINTER KX-P2624 SR3LMBGEO8442</v>
          </cell>
          <cell r="F1178">
            <v>1</v>
          </cell>
          <cell r="G1178">
            <v>35339</v>
          </cell>
          <cell r="H1178">
            <v>7200</v>
          </cell>
        </row>
        <row r="1179">
          <cell r="A1179">
            <v>3400004449</v>
          </cell>
          <cell r="B1179">
            <v>6230</v>
          </cell>
          <cell r="C1179">
            <v>61155</v>
          </cell>
          <cell r="D1179">
            <v>0</v>
          </cell>
          <cell r="E1179" t="str">
            <v>HP LASER PRINTER LJ-4M</v>
          </cell>
          <cell r="F1179">
            <v>1</v>
          </cell>
          <cell r="G1179">
            <v>35339</v>
          </cell>
          <cell r="H1179">
            <v>13900</v>
          </cell>
        </row>
        <row r="1180">
          <cell r="A1180">
            <v>3400004479</v>
          </cell>
          <cell r="B1180">
            <v>6230</v>
          </cell>
          <cell r="C1180">
            <v>61158</v>
          </cell>
          <cell r="D1180">
            <v>0</v>
          </cell>
          <cell r="E1180" t="str">
            <v>CI 5000 PRINTER</v>
          </cell>
          <cell r="F1180">
            <v>1</v>
          </cell>
          <cell r="G1180">
            <v>35339</v>
          </cell>
          <cell r="H1180">
            <v>13900</v>
          </cell>
        </row>
        <row r="1181">
          <cell r="A1181">
            <v>3400004484</v>
          </cell>
          <cell r="B1181">
            <v>6230</v>
          </cell>
          <cell r="C1181">
            <v>61151</v>
          </cell>
          <cell r="D1181">
            <v>0</v>
          </cell>
          <cell r="E1181" t="str">
            <v>HP DESK JET PRINTER 520 DJ</v>
          </cell>
          <cell r="F1181">
            <v>1</v>
          </cell>
          <cell r="G1181">
            <v>35339</v>
          </cell>
          <cell r="H1181">
            <v>4800</v>
          </cell>
        </row>
        <row r="1182">
          <cell r="A1182">
            <v>3400004486</v>
          </cell>
          <cell r="B1182">
            <v>6230</v>
          </cell>
          <cell r="C1182">
            <v>61155</v>
          </cell>
          <cell r="D1182">
            <v>0</v>
          </cell>
          <cell r="E1182" t="str">
            <v>486 DX/33 MHZ TOWER PC WITH MONITOR KEYB</v>
          </cell>
          <cell r="F1182">
            <v>1</v>
          </cell>
          <cell r="G1182">
            <v>35339</v>
          </cell>
          <cell r="H1182">
            <v>19100</v>
          </cell>
        </row>
        <row r="1183">
          <cell r="A1183">
            <v>3400004519</v>
          </cell>
          <cell r="B1183">
            <v>6230</v>
          </cell>
          <cell r="C1183">
            <v>61158</v>
          </cell>
          <cell r="D1183">
            <v>0</v>
          </cell>
          <cell r="E1183" t="str">
            <v>COLOUR MONITOR 14 TVM NO 1141213758</v>
          </cell>
          <cell r="F1183">
            <v>1</v>
          </cell>
          <cell r="G1183">
            <v>35339</v>
          </cell>
          <cell r="H1183">
            <v>7600</v>
          </cell>
        </row>
        <row r="1184">
          <cell r="A1184">
            <v>3400004527</v>
          </cell>
          <cell r="B1184">
            <v>6230</v>
          </cell>
          <cell r="C1184">
            <v>61156</v>
          </cell>
          <cell r="D1184">
            <v>0</v>
          </cell>
          <cell r="E1184" t="str">
            <v>GODREJ HP DESKJET 500C PRINTER</v>
          </cell>
          <cell r="F1184">
            <v>1</v>
          </cell>
          <cell r="G1184">
            <v>35339</v>
          </cell>
          <cell r="H1184">
            <v>12600</v>
          </cell>
        </row>
        <row r="1185">
          <cell r="A1185">
            <v>3400004528</v>
          </cell>
          <cell r="B1185">
            <v>6230</v>
          </cell>
          <cell r="C1185">
            <v>61101</v>
          </cell>
          <cell r="D1185">
            <v>0</v>
          </cell>
          <cell r="E1185" t="str">
            <v>GODREJ HP DESKJET 520 PRINTER</v>
          </cell>
          <cell r="F1185">
            <v>1</v>
          </cell>
          <cell r="G1185">
            <v>35339</v>
          </cell>
          <cell r="H1185">
            <v>10700</v>
          </cell>
        </row>
        <row r="1186">
          <cell r="A1186">
            <v>3400004543</v>
          </cell>
          <cell r="B1186">
            <v>6230</v>
          </cell>
          <cell r="C1186">
            <v>61152</v>
          </cell>
          <cell r="D1186">
            <v>0</v>
          </cell>
          <cell r="E1186" t="str">
            <v>GODREJ HP DESKJET 520 PRINTER</v>
          </cell>
          <cell r="F1186">
            <v>1</v>
          </cell>
          <cell r="G1186">
            <v>35339</v>
          </cell>
          <cell r="H1186">
            <v>7600</v>
          </cell>
        </row>
        <row r="1187">
          <cell r="A1187">
            <v>3400004544</v>
          </cell>
          <cell r="B1187">
            <v>6230</v>
          </cell>
          <cell r="C1187">
            <v>61161</v>
          </cell>
          <cell r="D1187">
            <v>0</v>
          </cell>
          <cell r="E1187" t="str">
            <v>GODREJ HP DESKJET 520 PRINTER</v>
          </cell>
          <cell r="F1187">
            <v>1</v>
          </cell>
          <cell r="G1187">
            <v>35339</v>
          </cell>
          <cell r="H1187">
            <v>7600</v>
          </cell>
        </row>
        <row r="1188">
          <cell r="A1188">
            <v>3400004545</v>
          </cell>
          <cell r="B1188">
            <v>6230</v>
          </cell>
          <cell r="C1188">
            <v>61116</v>
          </cell>
          <cell r="D1188">
            <v>0</v>
          </cell>
          <cell r="E1188" t="str">
            <v>GODREJ HP DESKJET 520 PRINTER</v>
          </cell>
          <cell r="F1188">
            <v>1</v>
          </cell>
          <cell r="G1188">
            <v>35339</v>
          </cell>
          <cell r="H1188">
            <v>11400</v>
          </cell>
        </row>
        <row r="1189">
          <cell r="A1189">
            <v>3400004546</v>
          </cell>
          <cell r="B1189">
            <v>6230</v>
          </cell>
          <cell r="C1189">
            <v>61155</v>
          </cell>
          <cell r="D1189">
            <v>0</v>
          </cell>
          <cell r="E1189" t="str">
            <v>SF 80386DY COMPUTER&amp;MONITOR WITH DISK UP</v>
          </cell>
          <cell r="F1189">
            <v>1</v>
          </cell>
          <cell r="G1189">
            <v>35339</v>
          </cell>
          <cell r="H1189">
            <v>12600</v>
          </cell>
        </row>
        <row r="1190">
          <cell r="A1190">
            <v>3400004547</v>
          </cell>
          <cell r="B1190">
            <v>6230</v>
          </cell>
          <cell r="C1190">
            <v>61155</v>
          </cell>
          <cell r="D1190">
            <v>0</v>
          </cell>
          <cell r="E1190" t="str">
            <v>SF 08386 DY COMPUTER &amp; MONITOR</v>
          </cell>
          <cell r="F1190">
            <v>1</v>
          </cell>
          <cell r="G1190">
            <v>35339</v>
          </cell>
          <cell r="H1190">
            <v>12600</v>
          </cell>
        </row>
        <row r="1191">
          <cell r="A1191">
            <v>3400003561</v>
          </cell>
          <cell r="B1191">
            <v>6230</v>
          </cell>
          <cell r="C1191">
            <v>61158</v>
          </cell>
          <cell r="D1191">
            <v>0</v>
          </cell>
          <cell r="E1191" t="str">
            <v>CD ROM DRIVE-PANSEGRAW</v>
          </cell>
          <cell r="F1191">
            <v>1</v>
          </cell>
          <cell r="G1191">
            <v>35444</v>
          </cell>
          <cell r="H1191">
            <v>6150</v>
          </cell>
        </row>
        <row r="1192">
          <cell r="A1192">
            <v>3400003775</v>
          </cell>
          <cell r="B1192">
            <v>6230</v>
          </cell>
          <cell r="C1192">
            <v>61160</v>
          </cell>
          <cell r="D1192">
            <v>0</v>
          </cell>
          <cell r="E1192" t="str">
            <v>ETHERNET CARD-2 NOS.</v>
          </cell>
          <cell r="F1192">
            <v>1</v>
          </cell>
          <cell r="G1192">
            <v>35510</v>
          </cell>
          <cell r="H1192">
            <v>3376</v>
          </cell>
        </row>
        <row r="1193">
          <cell r="A1193">
            <v>3400003776</v>
          </cell>
          <cell r="B1193">
            <v>6230</v>
          </cell>
          <cell r="C1193">
            <v>61151</v>
          </cell>
          <cell r="D1193">
            <v>0</v>
          </cell>
          <cell r="E1193" t="str">
            <v>ETHERNET CARD-2 NOS.</v>
          </cell>
          <cell r="F1193">
            <v>1</v>
          </cell>
          <cell r="G1193">
            <v>35510</v>
          </cell>
          <cell r="H1193">
            <v>3376</v>
          </cell>
        </row>
        <row r="1194">
          <cell r="A1194">
            <v>3400003777</v>
          </cell>
          <cell r="B1194">
            <v>6230</v>
          </cell>
          <cell r="C1194">
            <v>61119</v>
          </cell>
          <cell r="D1194">
            <v>0</v>
          </cell>
          <cell r="E1194" t="str">
            <v>ETHERNET CARD-1 NOS.</v>
          </cell>
          <cell r="F1194">
            <v>1</v>
          </cell>
          <cell r="G1194">
            <v>35510</v>
          </cell>
          <cell r="H1194">
            <v>1688</v>
          </cell>
        </row>
        <row r="1195">
          <cell r="A1195">
            <v>3400003778</v>
          </cell>
          <cell r="B1195">
            <v>6230</v>
          </cell>
          <cell r="C1195">
            <v>61158</v>
          </cell>
          <cell r="D1195">
            <v>0</v>
          </cell>
          <cell r="E1195" t="str">
            <v>TERMINATION &amp; CABLE LAYING CHARGES</v>
          </cell>
          <cell r="F1195">
            <v>1</v>
          </cell>
          <cell r="G1195">
            <v>35510</v>
          </cell>
          <cell r="H1195">
            <v>9020</v>
          </cell>
        </row>
        <row r="1196">
          <cell r="A1196">
            <v>3400003779</v>
          </cell>
          <cell r="B1196">
            <v>6230</v>
          </cell>
          <cell r="C1196">
            <v>61158</v>
          </cell>
          <cell r="D1196">
            <v>0</v>
          </cell>
          <cell r="E1196" t="str">
            <v>TRANSCIEVER E-6002</v>
          </cell>
          <cell r="F1196">
            <v>1</v>
          </cell>
          <cell r="G1196">
            <v>35510</v>
          </cell>
          <cell r="H1196">
            <v>2110</v>
          </cell>
        </row>
        <row r="1197">
          <cell r="A1197">
            <v>3400003794</v>
          </cell>
          <cell r="B1197">
            <v>6500</v>
          </cell>
          <cell r="C1197">
            <v>61115</v>
          </cell>
          <cell r="D1197">
            <v>0</v>
          </cell>
          <cell r="E1197" t="str">
            <v>UPGRADE KIT FOR TESTMOD 2E</v>
          </cell>
          <cell r="F1197">
            <v>12</v>
          </cell>
          <cell r="G1197">
            <v>35521</v>
          </cell>
          <cell r="H1197">
            <v>571565</v>
          </cell>
        </row>
        <row r="1198">
          <cell r="A1198">
            <v>3400003829</v>
          </cell>
          <cell r="B1198">
            <v>6500</v>
          </cell>
          <cell r="C1198">
            <v>61112</v>
          </cell>
          <cell r="D1198">
            <v>0</v>
          </cell>
          <cell r="E1198" t="str">
            <v>S30810-U4911-A320 TEST ADAPTER SLMA:FPE</v>
          </cell>
          <cell r="F1198">
            <v>1</v>
          </cell>
          <cell r="G1198">
            <v>35521</v>
          </cell>
          <cell r="H1198">
            <v>364021</v>
          </cell>
        </row>
        <row r="1199">
          <cell r="A1199">
            <v>3400003830</v>
          </cell>
          <cell r="B1199">
            <v>6500</v>
          </cell>
          <cell r="C1199">
            <v>61112</v>
          </cell>
          <cell r="D1199">
            <v>0</v>
          </cell>
          <cell r="E1199" t="str">
            <v>S30189-U4911-A210 TEST ADAPTER GPLCGPLSD</v>
          </cell>
          <cell r="F1199">
            <v>1</v>
          </cell>
          <cell r="G1199">
            <v>35521</v>
          </cell>
          <cell r="H1199">
            <v>574782</v>
          </cell>
        </row>
        <row r="1200">
          <cell r="A1200">
            <v>3400003831</v>
          </cell>
          <cell r="B1200">
            <v>6500</v>
          </cell>
          <cell r="C1200">
            <v>61112</v>
          </cell>
          <cell r="D1200">
            <v>0</v>
          </cell>
          <cell r="E1200" t="str">
            <v>S30189-U4911-A240 TEST ADAPTER DIU120A</v>
          </cell>
          <cell r="F1200">
            <v>1</v>
          </cell>
          <cell r="G1200">
            <v>35521</v>
          </cell>
          <cell r="H1200">
            <v>574782</v>
          </cell>
        </row>
        <row r="1201">
          <cell r="A1201">
            <v>3400003832</v>
          </cell>
          <cell r="B1201">
            <v>6500</v>
          </cell>
          <cell r="C1201">
            <v>61112</v>
          </cell>
          <cell r="D1201">
            <v>0</v>
          </cell>
          <cell r="E1201" t="str">
            <v>S30189-U4911-A220 TEST APADPER GSMY**</v>
          </cell>
          <cell r="F1201">
            <v>1</v>
          </cell>
          <cell r="G1201">
            <v>35521</v>
          </cell>
          <cell r="H1201">
            <v>574782</v>
          </cell>
        </row>
        <row r="1202">
          <cell r="A1202">
            <v>3400004646</v>
          </cell>
          <cell r="B1202">
            <v>6500</v>
          </cell>
          <cell r="C1202">
            <v>61115</v>
          </cell>
          <cell r="D1202">
            <v>0</v>
          </cell>
          <cell r="E1202" t="str">
            <v>LADL MODULE FOR TESTING</v>
          </cell>
          <cell r="F1202">
            <v>1</v>
          </cell>
          <cell r="G1202">
            <v>35309</v>
          </cell>
          <cell r="H1202">
            <v>1200</v>
          </cell>
        </row>
        <row r="1203">
          <cell r="A1203">
            <v>3400002984</v>
          </cell>
          <cell r="B1203">
            <v>6500</v>
          </cell>
          <cell r="C1203">
            <v>61116</v>
          </cell>
          <cell r="D1203">
            <v>0</v>
          </cell>
          <cell r="E1203" t="str">
            <v>DIGITAL TRANSMISSION ANALYSER ME 520B</v>
          </cell>
          <cell r="F1203">
            <v>1</v>
          </cell>
          <cell r="G1203">
            <v>35339</v>
          </cell>
          <cell r="H1203">
            <v>540400</v>
          </cell>
        </row>
        <row r="1204">
          <cell r="A1204">
            <v>3400002985</v>
          </cell>
          <cell r="B1204">
            <v>6500</v>
          </cell>
          <cell r="C1204">
            <v>61116</v>
          </cell>
          <cell r="D1204">
            <v>0</v>
          </cell>
          <cell r="E1204" t="str">
            <v>LEVEL METER ML424A</v>
          </cell>
          <cell r="F1204">
            <v>1</v>
          </cell>
          <cell r="G1204">
            <v>35339</v>
          </cell>
          <cell r="H1204">
            <v>151000</v>
          </cell>
        </row>
        <row r="1205">
          <cell r="A1205">
            <v>3400003038</v>
          </cell>
          <cell r="B1205">
            <v>6500</v>
          </cell>
          <cell r="C1205">
            <v>61116</v>
          </cell>
          <cell r="D1205">
            <v>0</v>
          </cell>
          <cell r="E1205" t="str">
            <v>JITTER MODULATION OSCILLATOR MODEL NO.MH</v>
          </cell>
          <cell r="F1205">
            <v>1</v>
          </cell>
          <cell r="G1205">
            <v>35339</v>
          </cell>
          <cell r="H1205">
            <v>274200</v>
          </cell>
        </row>
        <row r="1206">
          <cell r="A1206">
            <v>3400003039</v>
          </cell>
          <cell r="B1206">
            <v>6500</v>
          </cell>
          <cell r="C1206">
            <v>61116</v>
          </cell>
          <cell r="D1206">
            <v>0</v>
          </cell>
          <cell r="E1206" t="str">
            <v>DIGITAL TRANSMISSION ANALYZER  MODEL NO.</v>
          </cell>
          <cell r="F1206">
            <v>1</v>
          </cell>
          <cell r="G1206">
            <v>35339</v>
          </cell>
          <cell r="H1206">
            <v>965200</v>
          </cell>
        </row>
        <row r="1207">
          <cell r="A1207">
            <v>3400003040</v>
          </cell>
          <cell r="B1207">
            <v>6500</v>
          </cell>
          <cell r="C1207">
            <v>61116</v>
          </cell>
          <cell r="D1207">
            <v>0</v>
          </cell>
          <cell r="E1207" t="str">
            <v>LEVEL METER MODEL NO. Z0031A</v>
          </cell>
          <cell r="F1207">
            <v>1</v>
          </cell>
          <cell r="G1207">
            <v>35339</v>
          </cell>
          <cell r="H1207">
            <v>268600</v>
          </cell>
        </row>
        <row r="1208">
          <cell r="A1208">
            <v>3400003220</v>
          </cell>
          <cell r="B1208">
            <v>6500</v>
          </cell>
          <cell r="C1208">
            <v>61112</v>
          </cell>
          <cell r="D1208">
            <v>0</v>
          </cell>
          <cell r="E1208" t="str">
            <v>ZENTAL MODULES FOR EWSD</v>
          </cell>
          <cell r="F1208">
            <v>1</v>
          </cell>
          <cell r="G1208">
            <v>35339</v>
          </cell>
          <cell r="H1208">
            <v>133100</v>
          </cell>
        </row>
        <row r="1209">
          <cell r="A1209">
            <v>3400003703</v>
          </cell>
          <cell r="B1209">
            <v>6500</v>
          </cell>
          <cell r="C1209">
            <v>61115</v>
          </cell>
          <cell r="D1209">
            <v>0</v>
          </cell>
          <cell r="E1209" t="str">
            <v>HW MIRROR FOR LTGM KS:DIU</v>
          </cell>
          <cell r="F1209">
            <v>1</v>
          </cell>
          <cell r="G1209">
            <v>35339</v>
          </cell>
          <cell r="H1209">
            <v>7885.53</v>
          </cell>
        </row>
        <row r="1210">
          <cell r="A1210">
            <v>3400003836</v>
          </cell>
          <cell r="B1210">
            <v>6500</v>
          </cell>
          <cell r="C1210">
            <v>61116</v>
          </cell>
          <cell r="D1210">
            <v>0</v>
          </cell>
          <cell r="E1210" t="str">
            <v>COAXIAL STEP ATTENUATOR DC 4 GHZ</v>
          </cell>
          <cell r="F1210">
            <v>1</v>
          </cell>
          <cell r="G1210">
            <v>35339</v>
          </cell>
          <cell r="H1210">
            <v>8000</v>
          </cell>
        </row>
        <row r="1211">
          <cell r="A1211">
            <v>3400003837</v>
          </cell>
          <cell r="B1211">
            <v>6500</v>
          </cell>
          <cell r="C1211">
            <v>61116</v>
          </cell>
          <cell r="D1211">
            <v>0</v>
          </cell>
          <cell r="E1211" t="str">
            <v>COAXIAL STEP ATTENUATOR DC 4 GHZ</v>
          </cell>
          <cell r="F1211">
            <v>1</v>
          </cell>
          <cell r="G1211">
            <v>35339</v>
          </cell>
          <cell r="H1211">
            <v>8000</v>
          </cell>
        </row>
        <row r="1212">
          <cell r="A1212">
            <v>3400003838</v>
          </cell>
          <cell r="B1212">
            <v>6500</v>
          </cell>
          <cell r="C1212">
            <v>61116</v>
          </cell>
          <cell r="D1212">
            <v>0</v>
          </cell>
          <cell r="E1212" t="str">
            <v>COAXIAL STEP ATTENUATOR DC 4 GHZ</v>
          </cell>
          <cell r="F1212">
            <v>1</v>
          </cell>
          <cell r="G1212">
            <v>35339</v>
          </cell>
          <cell r="H1212">
            <v>8000</v>
          </cell>
        </row>
        <row r="1213">
          <cell r="A1213">
            <v>3400003839</v>
          </cell>
          <cell r="B1213">
            <v>6500</v>
          </cell>
          <cell r="C1213">
            <v>61116</v>
          </cell>
          <cell r="D1213">
            <v>0</v>
          </cell>
          <cell r="E1213" t="str">
            <v>COAXIAL STEP ATTENUATOR DC 4 GHZ</v>
          </cell>
          <cell r="F1213">
            <v>1</v>
          </cell>
          <cell r="G1213">
            <v>35339</v>
          </cell>
          <cell r="H1213">
            <v>8000</v>
          </cell>
        </row>
        <row r="1214">
          <cell r="A1214">
            <v>3400003840</v>
          </cell>
          <cell r="B1214">
            <v>6500</v>
          </cell>
          <cell r="C1214">
            <v>61116</v>
          </cell>
          <cell r="D1214">
            <v>0</v>
          </cell>
          <cell r="E1214" t="str">
            <v>STEP ATTENUATOR DC-4 GHZ</v>
          </cell>
          <cell r="F1214">
            <v>1</v>
          </cell>
          <cell r="G1214">
            <v>35339</v>
          </cell>
          <cell r="H1214">
            <v>9500</v>
          </cell>
        </row>
        <row r="1215">
          <cell r="A1215">
            <v>3400003841</v>
          </cell>
          <cell r="B1215">
            <v>6500</v>
          </cell>
          <cell r="C1215">
            <v>61116</v>
          </cell>
          <cell r="D1215">
            <v>0</v>
          </cell>
          <cell r="E1215" t="str">
            <v>STEP ATTENUATOR DC-4 GHZ</v>
          </cell>
          <cell r="F1215">
            <v>1</v>
          </cell>
          <cell r="G1215">
            <v>35339</v>
          </cell>
          <cell r="H1215">
            <v>9500</v>
          </cell>
        </row>
        <row r="1216">
          <cell r="A1216">
            <v>3400003842</v>
          </cell>
          <cell r="B1216">
            <v>6500</v>
          </cell>
          <cell r="C1216">
            <v>61116</v>
          </cell>
          <cell r="D1216">
            <v>0</v>
          </cell>
          <cell r="E1216" t="str">
            <v>STEP ATTENUATOR DC-4 GHZ</v>
          </cell>
          <cell r="F1216">
            <v>1</v>
          </cell>
          <cell r="G1216">
            <v>35339</v>
          </cell>
          <cell r="H1216">
            <v>9500</v>
          </cell>
        </row>
        <row r="1217">
          <cell r="A1217">
            <v>3400003843</v>
          </cell>
          <cell r="B1217">
            <v>6500</v>
          </cell>
          <cell r="C1217">
            <v>61116</v>
          </cell>
          <cell r="D1217">
            <v>0</v>
          </cell>
          <cell r="E1217" t="str">
            <v>STEP ATTENUATOR DC-4 GHZ</v>
          </cell>
          <cell r="F1217">
            <v>1</v>
          </cell>
          <cell r="G1217">
            <v>35339</v>
          </cell>
          <cell r="H1217">
            <v>9500</v>
          </cell>
        </row>
        <row r="1218">
          <cell r="A1218">
            <v>3400003844</v>
          </cell>
          <cell r="B1218">
            <v>6500</v>
          </cell>
          <cell r="C1218">
            <v>61116</v>
          </cell>
          <cell r="D1218">
            <v>0</v>
          </cell>
          <cell r="E1218" t="str">
            <v>DC POWER SUPPLY</v>
          </cell>
          <cell r="F1218">
            <v>1</v>
          </cell>
          <cell r="G1218">
            <v>35339</v>
          </cell>
          <cell r="H1218">
            <v>52000</v>
          </cell>
        </row>
        <row r="1219">
          <cell r="A1219">
            <v>3400003845</v>
          </cell>
          <cell r="B1219">
            <v>6500</v>
          </cell>
          <cell r="C1219">
            <v>61116</v>
          </cell>
          <cell r="D1219">
            <v>0</v>
          </cell>
          <cell r="E1219" t="str">
            <v>DC POWER SUPPLY</v>
          </cell>
          <cell r="F1219">
            <v>1</v>
          </cell>
          <cell r="G1219">
            <v>35339</v>
          </cell>
          <cell r="H1219">
            <v>52000</v>
          </cell>
        </row>
        <row r="1220">
          <cell r="A1220">
            <v>3400003846</v>
          </cell>
          <cell r="B1220">
            <v>6500</v>
          </cell>
          <cell r="C1220">
            <v>61116</v>
          </cell>
          <cell r="D1220">
            <v>0</v>
          </cell>
          <cell r="E1220" t="str">
            <v>9KHZ 22GHZ MICROWAVE SPECTRUM ANALYZER</v>
          </cell>
          <cell r="F1220">
            <v>1</v>
          </cell>
          <cell r="G1220">
            <v>35339</v>
          </cell>
          <cell r="H1220">
            <v>356800</v>
          </cell>
        </row>
        <row r="1221">
          <cell r="A1221">
            <v>3400003847</v>
          </cell>
          <cell r="B1221">
            <v>6500</v>
          </cell>
          <cell r="C1221">
            <v>61116</v>
          </cell>
          <cell r="D1221">
            <v>0</v>
          </cell>
          <cell r="E1221" t="str">
            <v>9KHZ 22GHZ MICROWAVE SPECTRUM ANALYZER</v>
          </cell>
          <cell r="F1221">
            <v>1</v>
          </cell>
          <cell r="G1221">
            <v>35339</v>
          </cell>
          <cell r="H1221">
            <v>356800</v>
          </cell>
        </row>
        <row r="1222">
          <cell r="A1222">
            <v>3400003848</v>
          </cell>
          <cell r="B1222">
            <v>6500</v>
          </cell>
          <cell r="C1222">
            <v>61116</v>
          </cell>
          <cell r="D1222">
            <v>0</v>
          </cell>
          <cell r="E1222" t="str">
            <v>DC POWER SUPPLY</v>
          </cell>
          <cell r="F1222">
            <v>1</v>
          </cell>
          <cell r="G1222">
            <v>35339</v>
          </cell>
          <cell r="H1222">
            <v>4000</v>
          </cell>
        </row>
        <row r="1223">
          <cell r="A1223">
            <v>3400003849</v>
          </cell>
          <cell r="B1223">
            <v>6500</v>
          </cell>
          <cell r="C1223">
            <v>61116</v>
          </cell>
          <cell r="D1223">
            <v>0</v>
          </cell>
          <cell r="E1223" t="str">
            <v>DC POWER SUPPLY</v>
          </cell>
          <cell r="F1223">
            <v>1</v>
          </cell>
          <cell r="G1223">
            <v>35339</v>
          </cell>
          <cell r="H1223">
            <v>4000</v>
          </cell>
        </row>
        <row r="1224">
          <cell r="A1224">
            <v>3400003850</v>
          </cell>
          <cell r="B1224">
            <v>6500</v>
          </cell>
          <cell r="C1224">
            <v>61116</v>
          </cell>
          <cell r="D1224">
            <v>0</v>
          </cell>
          <cell r="E1224" t="str">
            <v>DC POWER SUPPLY</v>
          </cell>
          <cell r="F1224">
            <v>1</v>
          </cell>
          <cell r="G1224">
            <v>35339</v>
          </cell>
          <cell r="H1224">
            <v>4000</v>
          </cell>
        </row>
        <row r="1225">
          <cell r="A1225">
            <v>3400003851</v>
          </cell>
          <cell r="B1225">
            <v>6500</v>
          </cell>
          <cell r="C1225">
            <v>61116</v>
          </cell>
          <cell r="D1225">
            <v>0</v>
          </cell>
          <cell r="E1225" t="str">
            <v>DC POWER SUPPLY</v>
          </cell>
          <cell r="F1225">
            <v>1</v>
          </cell>
          <cell r="G1225">
            <v>35339</v>
          </cell>
          <cell r="H1225">
            <v>4000</v>
          </cell>
        </row>
        <row r="1226">
          <cell r="A1226">
            <v>3400003852</v>
          </cell>
          <cell r="B1226">
            <v>6500</v>
          </cell>
          <cell r="C1226">
            <v>61116</v>
          </cell>
          <cell r="D1226">
            <v>0</v>
          </cell>
          <cell r="E1226" t="str">
            <v>DC POWER SUPPLY</v>
          </cell>
          <cell r="F1226">
            <v>1</v>
          </cell>
          <cell r="G1226">
            <v>35339</v>
          </cell>
          <cell r="H1226">
            <v>4000</v>
          </cell>
        </row>
        <row r="1227">
          <cell r="A1227">
            <v>3400003853</v>
          </cell>
          <cell r="B1227">
            <v>6500</v>
          </cell>
          <cell r="C1227">
            <v>61116</v>
          </cell>
          <cell r="D1227">
            <v>0</v>
          </cell>
          <cell r="E1227" t="str">
            <v>DC POWER SUPPLY</v>
          </cell>
          <cell r="F1227">
            <v>1</v>
          </cell>
          <cell r="G1227">
            <v>35339</v>
          </cell>
          <cell r="H1227">
            <v>4000</v>
          </cell>
        </row>
        <row r="1228">
          <cell r="A1228">
            <v>3400003854</v>
          </cell>
          <cell r="B1228">
            <v>6500</v>
          </cell>
          <cell r="C1228">
            <v>61116</v>
          </cell>
          <cell r="D1228">
            <v>0</v>
          </cell>
          <cell r="E1228" t="str">
            <v>DC POWER SUPPLY</v>
          </cell>
          <cell r="F1228">
            <v>1</v>
          </cell>
          <cell r="G1228">
            <v>35339</v>
          </cell>
          <cell r="H1228">
            <v>4000</v>
          </cell>
        </row>
        <row r="1229">
          <cell r="A1229">
            <v>3400003855</v>
          </cell>
          <cell r="B1229">
            <v>6500</v>
          </cell>
          <cell r="C1229">
            <v>61116</v>
          </cell>
          <cell r="D1229">
            <v>0</v>
          </cell>
          <cell r="E1229" t="str">
            <v>DC POWER SUPPLY</v>
          </cell>
          <cell r="F1229">
            <v>1</v>
          </cell>
          <cell r="G1229">
            <v>35339</v>
          </cell>
          <cell r="H1229">
            <v>4000</v>
          </cell>
        </row>
        <row r="1230">
          <cell r="A1230">
            <v>3400003856</v>
          </cell>
          <cell r="B1230">
            <v>6500</v>
          </cell>
          <cell r="C1230">
            <v>61116</v>
          </cell>
          <cell r="D1230">
            <v>0</v>
          </cell>
          <cell r="E1230" t="str">
            <v>DC POWER SUPPLY</v>
          </cell>
          <cell r="F1230">
            <v>1</v>
          </cell>
          <cell r="G1230">
            <v>35339</v>
          </cell>
          <cell r="H1230">
            <v>4000</v>
          </cell>
        </row>
        <row r="1231">
          <cell r="A1231">
            <v>3400003857</v>
          </cell>
          <cell r="B1231">
            <v>6500</v>
          </cell>
          <cell r="C1231">
            <v>61116</v>
          </cell>
          <cell r="D1231">
            <v>0</v>
          </cell>
          <cell r="E1231" t="str">
            <v>DC POWER SUPPLY</v>
          </cell>
          <cell r="F1231">
            <v>1</v>
          </cell>
          <cell r="G1231">
            <v>35339</v>
          </cell>
          <cell r="H1231">
            <v>4000</v>
          </cell>
        </row>
        <row r="1232">
          <cell r="A1232">
            <v>3400003858</v>
          </cell>
          <cell r="B1232">
            <v>6500</v>
          </cell>
          <cell r="C1232">
            <v>61116</v>
          </cell>
          <cell r="D1232">
            <v>0</v>
          </cell>
          <cell r="E1232" t="str">
            <v>CABLE ASSEMBLY</v>
          </cell>
          <cell r="F1232">
            <v>1</v>
          </cell>
          <cell r="G1232">
            <v>35339</v>
          </cell>
          <cell r="H1232">
            <v>29500</v>
          </cell>
        </row>
        <row r="1233">
          <cell r="A1233">
            <v>3400003859</v>
          </cell>
          <cell r="B1233">
            <v>6500</v>
          </cell>
          <cell r="C1233">
            <v>61116</v>
          </cell>
          <cell r="D1233">
            <v>0</v>
          </cell>
          <cell r="E1233" t="str">
            <v>TYPE N INTERCONNECTION KIT</v>
          </cell>
          <cell r="F1233">
            <v>1</v>
          </cell>
          <cell r="G1233">
            <v>35339</v>
          </cell>
          <cell r="H1233">
            <v>3400</v>
          </cell>
        </row>
        <row r="1234">
          <cell r="A1234">
            <v>3400003860</v>
          </cell>
          <cell r="B1234">
            <v>6500</v>
          </cell>
          <cell r="C1234">
            <v>61116</v>
          </cell>
          <cell r="D1234">
            <v>0</v>
          </cell>
          <cell r="E1234" t="str">
            <v>TYPE N INTERCONNECTION KIT</v>
          </cell>
          <cell r="F1234">
            <v>1</v>
          </cell>
          <cell r="G1234">
            <v>35339</v>
          </cell>
          <cell r="H1234">
            <v>3400</v>
          </cell>
        </row>
        <row r="1235">
          <cell r="A1235">
            <v>3400003861</v>
          </cell>
          <cell r="B1235">
            <v>6500</v>
          </cell>
          <cell r="C1235">
            <v>61116</v>
          </cell>
          <cell r="D1235">
            <v>0</v>
          </cell>
          <cell r="E1235" t="str">
            <v>TYPE N INTERCONNECTION KIT</v>
          </cell>
          <cell r="F1235">
            <v>1</v>
          </cell>
          <cell r="G1235">
            <v>35339</v>
          </cell>
          <cell r="H1235">
            <v>3400</v>
          </cell>
        </row>
        <row r="1236">
          <cell r="A1236">
            <v>3400003862</v>
          </cell>
          <cell r="B1236">
            <v>6500</v>
          </cell>
          <cell r="C1236">
            <v>61116</v>
          </cell>
          <cell r="D1236">
            <v>0</v>
          </cell>
          <cell r="E1236" t="str">
            <v>TYPE N INTERCONNECTION KIT</v>
          </cell>
          <cell r="F1236">
            <v>1</v>
          </cell>
          <cell r="G1236">
            <v>35339</v>
          </cell>
          <cell r="H1236">
            <v>3400</v>
          </cell>
        </row>
        <row r="1237">
          <cell r="A1237">
            <v>3400003863</v>
          </cell>
          <cell r="B1237">
            <v>6500</v>
          </cell>
          <cell r="C1237">
            <v>61116</v>
          </cell>
          <cell r="D1237">
            <v>0</v>
          </cell>
          <cell r="E1237" t="str">
            <v>NETWORK ANALYZER 5HZ 200 MHZ</v>
          </cell>
          <cell r="F1237">
            <v>1</v>
          </cell>
          <cell r="G1237">
            <v>35339</v>
          </cell>
          <cell r="H1237">
            <v>525000</v>
          </cell>
        </row>
        <row r="1238">
          <cell r="A1238">
            <v>3400003864</v>
          </cell>
          <cell r="B1238">
            <v>6500</v>
          </cell>
          <cell r="C1238">
            <v>61116</v>
          </cell>
          <cell r="D1238">
            <v>0</v>
          </cell>
          <cell r="E1238" t="str">
            <v>NOISE FIGURE METER</v>
          </cell>
          <cell r="F1238">
            <v>1</v>
          </cell>
          <cell r="G1238">
            <v>35339</v>
          </cell>
          <cell r="H1238">
            <v>324900</v>
          </cell>
        </row>
        <row r="1239">
          <cell r="A1239">
            <v>3400003865</v>
          </cell>
          <cell r="B1239">
            <v>6500</v>
          </cell>
          <cell r="C1239">
            <v>61116</v>
          </cell>
          <cell r="D1239">
            <v>0</v>
          </cell>
          <cell r="E1239" t="str">
            <v>NOISE SOURCE</v>
          </cell>
          <cell r="F1239">
            <v>1</v>
          </cell>
          <cell r="G1239">
            <v>35339</v>
          </cell>
          <cell r="H1239">
            <v>23200</v>
          </cell>
        </row>
        <row r="1240">
          <cell r="A1240">
            <v>3400003866</v>
          </cell>
          <cell r="B1240">
            <v>6500</v>
          </cell>
          <cell r="C1240">
            <v>61116</v>
          </cell>
          <cell r="D1240">
            <v>0</v>
          </cell>
          <cell r="E1240" t="str">
            <v>REFLECTION TRANSMISSION TEST KIT</v>
          </cell>
          <cell r="F1240">
            <v>1</v>
          </cell>
          <cell r="G1240">
            <v>35339</v>
          </cell>
          <cell r="H1240">
            <v>24900</v>
          </cell>
        </row>
        <row r="1241">
          <cell r="A1241">
            <v>3400003867</v>
          </cell>
          <cell r="B1241">
            <v>6500</v>
          </cell>
          <cell r="C1241">
            <v>61116</v>
          </cell>
          <cell r="D1241">
            <v>0</v>
          </cell>
          <cell r="E1241" t="str">
            <v>HP COLORPRO GRAPHICS PLOTTER</v>
          </cell>
          <cell r="F1241">
            <v>1</v>
          </cell>
          <cell r="G1241">
            <v>35339</v>
          </cell>
          <cell r="H1241">
            <v>21100</v>
          </cell>
        </row>
        <row r="1242">
          <cell r="A1242">
            <v>3400003868</v>
          </cell>
          <cell r="B1242">
            <v>6500</v>
          </cell>
          <cell r="C1242">
            <v>61116</v>
          </cell>
          <cell r="D1242">
            <v>0</v>
          </cell>
          <cell r="E1242" t="str">
            <v>HP COLORPRO GRAPHICS PLOTTER</v>
          </cell>
          <cell r="F1242">
            <v>1</v>
          </cell>
          <cell r="G1242">
            <v>35339</v>
          </cell>
          <cell r="H1242">
            <v>21100</v>
          </cell>
        </row>
        <row r="1243">
          <cell r="A1243">
            <v>3400003869</v>
          </cell>
          <cell r="B1243">
            <v>6500</v>
          </cell>
          <cell r="C1243">
            <v>61116</v>
          </cell>
          <cell r="D1243">
            <v>0</v>
          </cell>
          <cell r="E1243" t="str">
            <v>LOAD MAINFRAME</v>
          </cell>
          <cell r="F1243">
            <v>1</v>
          </cell>
          <cell r="G1243">
            <v>35339</v>
          </cell>
          <cell r="H1243">
            <v>27100</v>
          </cell>
        </row>
        <row r="1244">
          <cell r="A1244">
            <v>3400003870</v>
          </cell>
          <cell r="B1244">
            <v>6500</v>
          </cell>
          <cell r="C1244">
            <v>61116</v>
          </cell>
          <cell r="D1244">
            <v>0</v>
          </cell>
          <cell r="E1244" t="str">
            <v>COAXIAL DIRECTIONAL COUPLER</v>
          </cell>
          <cell r="F1244">
            <v>1</v>
          </cell>
          <cell r="G1244">
            <v>35339</v>
          </cell>
          <cell r="H1244">
            <v>40100</v>
          </cell>
        </row>
        <row r="1245">
          <cell r="A1245">
            <v>3400003871</v>
          </cell>
          <cell r="B1245">
            <v>6500</v>
          </cell>
          <cell r="C1245">
            <v>61116</v>
          </cell>
          <cell r="D1245">
            <v>0</v>
          </cell>
          <cell r="E1245" t="str">
            <v>300W LOAD MODULE</v>
          </cell>
          <cell r="F1245">
            <v>1</v>
          </cell>
          <cell r="G1245">
            <v>35339</v>
          </cell>
          <cell r="H1245">
            <v>38400</v>
          </cell>
        </row>
        <row r="1246">
          <cell r="A1246">
            <v>3400003872</v>
          </cell>
          <cell r="B1246">
            <v>6500</v>
          </cell>
          <cell r="C1246">
            <v>61116</v>
          </cell>
          <cell r="D1246">
            <v>0</v>
          </cell>
          <cell r="E1246" t="str">
            <v>300W LOAD MODULE</v>
          </cell>
          <cell r="F1246">
            <v>1</v>
          </cell>
          <cell r="G1246">
            <v>35339</v>
          </cell>
          <cell r="H1246">
            <v>38400</v>
          </cell>
        </row>
        <row r="1247">
          <cell r="A1247">
            <v>3400003873</v>
          </cell>
          <cell r="B1247">
            <v>6500</v>
          </cell>
          <cell r="C1247">
            <v>61116</v>
          </cell>
          <cell r="D1247">
            <v>0</v>
          </cell>
          <cell r="E1247" t="str">
            <v>300W LOAD MODULE</v>
          </cell>
          <cell r="F1247">
            <v>1</v>
          </cell>
          <cell r="G1247">
            <v>35339</v>
          </cell>
          <cell r="H1247">
            <v>38400</v>
          </cell>
        </row>
        <row r="1248">
          <cell r="A1248">
            <v>3400003874</v>
          </cell>
          <cell r="B1248">
            <v>6500</v>
          </cell>
          <cell r="C1248">
            <v>61116</v>
          </cell>
          <cell r="D1248">
            <v>0</v>
          </cell>
          <cell r="E1248" t="str">
            <v>300W LOAD MODULE</v>
          </cell>
          <cell r="F1248">
            <v>1</v>
          </cell>
          <cell r="G1248">
            <v>35339</v>
          </cell>
          <cell r="H1248">
            <v>38400</v>
          </cell>
        </row>
        <row r="1249">
          <cell r="A1249">
            <v>3400003875</v>
          </cell>
          <cell r="B1249">
            <v>6500</v>
          </cell>
          <cell r="C1249">
            <v>61116</v>
          </cell>
          <cell r="D1249">
            <v>0</v>
          </cell>
          <cell r="E1249" t="str">
            <v>NETWORK ANALYZER 5HZ 200 MHZ</v>
          </cell>
          <cell r="F1249">
            <v>1</v>
          </cell>
          <cell r="G1249">
            <v>35339</v>
          </cell>
          <cell r="H1249">
            <v>512300</v>
          </cell>
        </row>
        <row r="1250">
          <cell r="A1250">
            <v>3400003876</v>
          </cell>
          <cell r="B1250">
            <v>6500</v>
          </cell>
          <cell r="C1250">
            <v>61116</v>
          </cell>
          <cell r="D1250">
            <v>0</v>
          </cell>
          <cell r="E1250" t="str">
            <v>PRIMARY MULTIPLEX ANALYZER</v>
          </cell>
          <cell r="F1250">
            <v>1</v>
          </cell>
          <cell r="G1250">
            <v>35339</v>
          </cell>
          <cell r="H1250">
            <v>409300</v>
          </cell>
        </row>
        <row r="1251">
          <cell r="A1251">
            <v>3400003877</v>
          </cell>
          <cell r="B1251">
            <v>6500</v>
          </cell>
          <cell r="C1251">
            <v>61116</v>
          </cell>
          <cell r="D1251">
            <v>0</v>
          </cell>
          <cell r="E1251" t="str">
            <v>DIGITAL TRANSMISSION ANALYZER</v>
          </cell>
          <cell r="F1251">
            <v>1</v>
          </cell>
          <cell r="G1251">
            <v>35339</v>
          </cell>
          <cell r="H1251">
            <v>312600</v>
          </cell>
        </row>
        <row r="1252">
          <cell r="A1252">
            <v>3400003878</v>
          </cell>
          <cell r="B1252">
            <v>6500</v>
          </cell>
          <cell r="C1252">
            <v>61116</v>
          </cell>
          <cell r="D1252">
            <v>0</v>
          </cell>
          <cell r="E1252" t="str">
            <v>REFLECTION TRANSMISSION TEST KIT</v>
          </cell>
          <cell r="F1252">
            <v>1</v>
          </cell>
          <cell r="G1252">
            <v>35339</v>
          </cell>
          <cell r="H1252">
            <v>39800</v>
          </cell>
        </row>
        <row r="1253">
          <cell r="A1253">
            <v>3400003879</v>
          </cell>
          <cell r="B1253">
            <v>6500</v>
          </cell>
          <cell r="C1253">
            <v>61116</v>
          </cell>
          <cell r="D1253">
            <v>0</v>
          </cell>
          <cell r="E1253" t="str">
            <v>18 GHZ DETECTOR</v>
          </cell>
          <cell r="F1253">
            <v>1</v>
          </cell>
          <cell r="G1253">
            <v>35339</v>
          </cell>
          <cell r="H1253">
            <v>20500</v>
          </cell>
        </row>
        <row r="1254">
          <cell r="A1254">
            <v>3400003880</v>
          </cell>
          <cell r="B1254">
            <v>6500</v>
          </cell>
          <cell r="C1254">
            <v>61116</v>
          </cell>
          <cell r="D1254">
            <v>0</v>
          </cell>
          <cell r="E1254" t="str">
            <v>18 GHZ DETECTOR</v>
          </cell>
          <cell r="F1254">
            <v>1</v>
          </cell>
          <cell r="G1254">
            <v>35339</v>
          </cell>
          <cell r="H1254">
            <v>20500</v>
          </cell>
        </row>
        <row r="1255">
          <cell r="A1255">
            <v>3400003881</v>
          </cell>
          <cell r="B1255">
            <v>6500</v>
          </cell>
          <cell r="C1255">
            <v>61116</v>
          </cell>
          <cell r="D1255">
            <v>0</v>
          </cell>
          <cell r="E1255" t="str">
            <v>18 GHZ DETECTOR</v>
          </cell>
          <cell r="F1255">
            <v>1</v>
          </cell>
          <cell r="G1255">
            <v>35339</v>
          </cell>
          <cell r="H1255">
            <v>20500</v>
          </cell>
        </row>
        <row r="1256">
          <cell r="A1256">
            <v>3400003882</v>
          </cell>
          <cell r="B1256">
            <v>6500</v>
          </cell>
          <cell r="C1256">
            <v>61116</v>
          </cell>
          <cell r="D1256">
            <v>0</v>
          </cell>
          <cell r="E1256" t="str">
            <v>18 GHZ DETECTOR</v>
          </cell>
          <cell r="F1256">
            <v>1</v>
          </cell>
          <cell r="G1256">
            <v>35339</v>
          </cell>
          <cell r="H1256">
            <v>20500</v>
          </cell>
        </row>
        <row r="1257">
          <cell r="A1257">
            <v>3400003883</v>
          </cell>
          <cell r="B1257">
            <v>6500</v>
          </cell>
          <cell r="C1257">
            <v>61116</v>
          </cell>
          <cell r="D1257">
            <v>0</v>
          </cell>
          <cell r="E1257" t="str">
            <v>DIRECTIONAL BRIDGE</v>
          </cell>
          <cell r="F1257">
            <v>1</v>
          </cell>
          <cell r="G1257">
            <v>35339</v>
          </cell>
          <cell r="H1257">
            <v>58300</v>
          </cell>
        </row>
        <row r="1258">
          <cell r="A1258">
            <v>3400003884</v>
          </cell>
          <cell r="B1258">
            <v>6500</v>
          </cell>
          <cell r="C1258">
            <v>61116</v>
          </cell>
          <cell r="D1258">
            <v>0</v>
          </cell>
          <cell r="E1258" t="str">
            <v>DIRECTIONAL BRIDGE</v>
          </cell>
          <cell r="F1258">
            <v>1</v>
          </cell>
          <cell r="G1258">
            <v>35339</v>
          </cell>
          <cell r="H1258">
            <v>58300</v>
          </cell>
        </row>
        <row r="1259">
          <cell r="A1259">
            <v>3400003885</v>
          </cell>
          <cell r="B1259">
            <v>6500</v>
          </cell>
          <cell r="C1259">
            <v>61116</v>
          </cell>
          <cell r="D1259">
            <v>0</v>
          </cell>
          <cell r="E1259" t="str">
            <v>18 GHZ POWER SPLITTER TYPE -N</v>
          </cell>
          <cell r="F1259">
            <v>1</v>
          </cell>
          <cell r="G1259">
            <v>35339</v>
          </cell>
          <cell r="H1259">
            <v>21600</v>
          </cell>
        </row>
        <row r="1260">
          <cell r="A1260">
            <v>3400003886</v>
          </cell>
          <cell r="B1260">
            <v>6500</v>
          </cell>
          <cell r="C1260">
            <v>61116</v>
          </cell>
          <cell r="D1260">
            <v>0</v>
          </cell>
          <cell r="E1260" t="str">
            <v>18 GHZ POWER SPLITTER TYPE -N</v>
          </cell>
          <cell r="F1260">
            <v>1</v>
          </cell>
          <cell r="G1260">
            <v>35339</v>
          </cell>
          <cell r="H1260">
            <v>21600</v>
          </cell>
        </row>
        <row r="1261">
          <cell r="A1261">
            <v>3400003887</v>
          </cell>
          <cell r="B1261">
            <v>6500</v>
          </cell>
          <cell r="C1261">
            <v>61116</v>
          </cell>
          <cell r="D1261">
            <v>0</v>
          </cell>
          <cell r="E1261" t="str">
            <v>VERIFICATION KIT TYPE-N</v>
          </cell>
          <cell r="F1261">
            <v>1</v>
          </cell>
          <cell r="G1261">
            <v>35339</v>
          </cell>
          <cell r="H1261">
            <v>15200</v>
          </cell>
        </row>
        <row r="1262">
          <cell r="A1262">
            <v>3400003888</v>
          </cell>
          <cell r="B1262">
            <v>6500</v>
          </cell>
          <cell r="C1262">
            <v>61116</v>
          </cell>
          <cell r="D1262">
            <v>0</v>
          </cell>
          <cell r="E1262" t="str">
            <v>VERIFICATION KIT TYPE-N</v>
          </cell>
          <cell r="F1262">
            <v>1</v>
          </cell>
          <cell r="G1262">
            <v>35339</v>
          </cell>
          <cell r="H1262">
            <v>15200</v>
          </cell>
        </row>
        <row r="1263">
          <cell r="A1263">
            <v>3400003889</v>
          </cell>
          <cell r="B1263">
            <v>6500</v>
          </cell>
          <cell r="C1263">
            <v>61116</v>
          </cell>
          <cell r="D1263">
            <v>0</v>
          </cell>
          <cell r="E1263" t="str">
            <v>20 GHZ SYNTHE SIZED SCALAR SYSTEM</v>
          </cell>
          <cell r="F1263">
            <v>1</v>
          </cell>
          <cell r="G1263">
            <v>35339</v>
          </cell>
          <cell r="H1263">
            <v>591800</v>
          </cell>
        </row>
        <row r="1264">
          <cell r="A1264">
            <v>3400003890</v>
          </cell>
          <cell r="B1264">
            <v>6500</v>
          </cell>
          <cell r="C1264">
            <v>61116</v>
          </cell>
          <cell r="D1264">
            <v>0</v>
          </cell>
          <cell r="E1264" t="str">
            <v>20 GHZ SYNTHE SIZED SCALAR SYSTEM</v>
          </cell>
          <cell r="F1264">
            <v>1</v>
          </cell>
          <cell r="G1264">
            <v>35339</v>
          </cell>
          <cell r="H1264">
            <v>591800</v>
          </cell>
        </row>
        <row r="1265">
          <cell r="A1265">
            <v>3400003891</v>
          </cell>
          <cell r="B1265">
            <v>6500</v>
          </cell>
          <cell r="C1265">
            <v>61116</v>
          </cell>
          <cell r="D1265">
            <v>0</v>
          </cell>
          <cell r="E1265" t="str">
            <v>PRIMARY MULTIPLEX ANALYZER</v>
          </cell>
          <cell r="F1265">
            <v>1</v>
          </cell>
          <cell r="G1265">
            <v>35339</v>
          </cell>
          <cell r="H1265">
            <v>411700</v>
          </cell>
        </row>
        <row r="1266">
          <cell r="A1266">
            <v>3400003892</v>
          </cell>
          <cell r="B1266">
            <v>6500</v>
          </cell>
          <cell r="C1266">
            <v>61116</v>
          </cell>
          <cell r="D1266">
            <v>0</v>
          </cell>
          <cell r="E1266" t="str">
            <v>DIGITAL TRANSMISSION ANALYZER</v>
          </cell>
          <cell r="F1266">
            <v>1</v>
          </cell>
          <cell r="G1266">
            <v>35339</v>
          </cell>
          <cell r="H1266">
            <v>314400</v>
          </cell>
        </row>
        <row r="1267">
          <cell r="A1267">
            <v>3400003893</v>
          </cell>
          <cell r="B1267">
            <v>6500</v>
          </cell>
          <cell r="C1267">
            <v>61116</v>
          </cell>
          <cell r="D1267">
            <v>0</v>
          </cell>
          <cell r="E1267" t="str">
            <v>6.5 DIGIT DIGITAL MULTYMETER</v>
          </cell>
          <cell r="F1267">
            <v>1</v>
          </cell>
          <cell r="G1267">
            <v>35339</v>
          </cell>
          <cell r="H1267">
            <v>22400</v>
          </cell>
        </row>
        <row r="1268">
          <cell r="A1268">
            <v>3400003894</v>
          </cell>
          <cell r="B1268">
            <v>6500</v>
          </cell>
          <cell r="C1268">
            <v>61116</v>
          </cell>
          <cell r="D1268">
            <v>0</v>
          </cell>
          <cell r="E1268" t="str">
            <v>OSCILLOSCOPE</v>
          </cell>
          <cell r="F1268">
            <v>1</v>
          </cell>
          <cell r="G1268">
            <v>35339</v>
          </cell>
          <cell r="H1268">
            <v>48100</v>
          </cell>
        </row>
        <row r="1269">
          <cell r="A1269">
            <v>3400003895</v>
          </cell>
          <cell r="B1269">
            <v>6500</v>
          </cell>
          <cell r="C1269">
            <v>61116</v>
          </cell>
          <cell r="D1269">
            <v>0</v>
          </cell>
          <cell r="E1269" t="str">
            <v>POWER SENOR</v>
          </cell>
          <cell r="F1269">
            <v>1</v>
          </cell>
          <cell r="G1269">
            <v>35339</v>
          </cell>
          <cell r="H1269">
            <v>32900</v>
          </cell>
        </row>
        <row r="1270">
          <cell r="A1270">
            <v>3400003896</v>
          </cell>
          <cell r="B1270">
            <v>6500</v>
          </cell>
          <cell r="C1270">
            <v>61116</v>
          </cell>
          <cell r="D1270">
            <v>0</v>
          </cell>
          <cell r="E1270" t="str">
            <v>POWER SENOR</v>
          </cell>
          <cell r="F1270">
            <v>1</v>
          </cell>
          <cell r="G1270">
            <v>35339</v>
          </cell>
          <cell r="H1270">
            <v>32900</v>
          </cell>
        </row>
        <row r="1271">
          <cell r="A1271">
            <v>3400003897</v>
          </cell>
          <cell r="B1271">
            <v>6500</v>
          </cell>
          <cell r="C1271">
            <v>61116</v>
          </cell>
          <cell r="D1271">
            <v>0</v>
          </cell>
          <cell r="E1271" t="str">
            <v>DIGITISING</v>
          </cell>
          <cell r="F1271">
            <v>1</v>
          </cell>
          <cell r="G1271">
            <v>35339</v>
          </cell>
          <cell r="H1271">
            <v>144900</v>
          </cell>
        </row>
        <row r="1272">
          <cell r="A1272">
            <v>3400003898</v>
          </cell>
          <cell r="B1272">
            <v>6500</v>
          </cell>
          <cell r="C1272">
            <v>61116</v>
          </cell>
          <cell r="D1272">
            <v>0</v>
          </cell>
          <cell r="E1272" t="str">
            <v>POWER METER</v>
          </cell>
          <cell r="F1272">
            <v>1</v>
          </cell>
          <cell r="G1272">
            <v>35339</v>
          </cell>
          <cell r="H1272">
            <v>51000</v>
          </cell>
        </row>
        <row r="1273">
          <cell r="A1273">
            <v>3400003899</v>
          </cell>
          <cell r="B1273">
            <v>6500</v>
          </cell>
          <cell r="C1273">
            <v>61116</v>
          </cell>
          <cell r="D1273">
            <v>0</v>
          </cell>
          <cell r="E1273" t="str">
            <v>POWER METER</v>
          </cell>
          <cell r="F1273">
            <v>1</v>
          </cell>
          <cell r="G1273">
            <v>35339</v>
          </cell>
          <cell r="H1273">
            <v>51000</v>
          </cell>
        </row>
        <row r="1274">
          <cell r="A1274">
            <v>3400003900</v>
          </cell>
          <cell r="B1274">
            <v>6500</v>
          </cell>
          <cell r="C1274">
            <v>61116</v>
          </cell>
          <cell r="D1274">
            <v>0</v>
          </cell>
          <cell r="E1274" t="str">
            <v>POWER METER</v>
          </cell>
          <cell r="F1274">
            <v>1</v>
          </cell>
          <cell r="G1274">
            <v>35339</v>
          </cell>
          <cell r="H1274">
            <v>29700</v>
          </cell>
        </row>
        <row r="1275">
          <cell r="A1275">
            <v>3400003901</v>
          </cell>
          <cell r="B1275">
            <v>6500</v>
          </cell>
          <cell r="C1275">
            <v>61116</v>
          </cell>
          <cell r="D1275">
            <v>0</v>
          </cell>
          <cell r="E1275" t="str">
            <v>POWER METER</v>
          </cell>
          <cell r="F1275">
            <v>1</v>
          </cell>
          <cell r="G1275">
            <v>35339</v>
          </cell>
          <cell r="H1275">
            <v>29700</v>
          </cell>
        </row>
        <row r="1276">
          <cell r="A1276">
            <v>3400003902</v>
          </cell>
          <cell r="B1276">
            <v>6500</v>
          </cell>
          <cell r="C1276">
            <v>61116</v>
          </cell>
          <cell r="D1276">
            <v>0</v>
          </cell>
          <cell r="E1276" t="str">
            <v>FREQUEMCY</v>
          </cell>
          <cell r="F1276">
            <v>1</v>
          </cell>
          <cell r="G1276">
            <v>35339</v>
          </cell>
          <cell r="H1276">
            <v>142300</v>
          </cell>
        </row>
        <row r="1277">
          <cell r="A1277">
            <v>3400003903</v>
          </cell>
          <cell r="B1277">
            <v>6500</v>
          </cell>
          <cell r="C1277">
            <v>61116</v>
          </cell>
          <cell r="D1277">
            <v>0</v>
          </cell>
          <cell r="E1277" t="str">
            <v>FREQUEMCY</v>
          </cell>
          <cell r="F1277">
            <v>1</v>
          </cell>
          <cell r="G1277">
            <v>35339</v>
          </cell>
          <cell r="H1277">
            <v>142300</v>
          </cell>
        </row>
        <row r="1278">
          <cell r="A1278">
            <v>3400003926</v>
          </cell>
          <cell r="B1278">
            <v>6500</v>
          </cell>
          <cell r="C1278">
            <v>61116</v>
          </cell>
          <cell r="D1278">
            <v>0</v>
          </cell>
          <cell r="E1278" t="str">
            <v>400MHZ 4CHL OSCILLOSCOPE WITH MATCHED PR</v>
          </cell>
          <cell r="F1278">
            <v>1</v>
          </cell>
          <cell r="G1278">
            <v>35339</v>
          </cell>
          <cell r="H1278">
            <v>198900</v>
          </cell>
        </row>
        <row r="1279">
          <cell r="A1279">
            <v>3400003927</v>
          </cell>
          <cell r="B1279">
            <v>6500</v>
          </cell>
          <cell r="C1279">
            <v>61116</v>
          </cell>
          <cell r="D1279">
            <v>0</v>
          </cell>
          <cell r="E1279" t="str">
            <v>400MHZ 4CHL OSCILLOSCOPE WITH MATCHED PR</v>
          </cell>
          <cell r="F1279">
            <v>1</v>
          </cell>
          <cell r="G1279">
            <v>35339</v>
          </cell>
          <cell r="H1279">
            <v>198900</v>
          </cell>
        </row>
        <row r="1280">
          <cell r="A1280">
            <v>3400003945</v>
          </cell>
          <cell r="B1280">
            <v>6500</v>
          </cell>
          <cell r="C1280">
            <v>61116</v>
          </cell>
          <cell r="D1280">
            <v>0</v>
          </cell>
          <cell r="E1280" t="str">
            <v>DIGITAL SIGNALLING PANNEL TESTER MAC 250</v>
          </cell>
          <cell r="F1280">
            <v>1</v>
          </cell>
          <cell r="G1280">
            <v>35339</v>
          </cell>
          <cell r="H1280">
            <v>6900</v>
          </cell>
        </row>
        <row r="1281">
          <cell r="A1281">
            <v>3400003946</v>
          </cell>
          <cell r="B1281">
            <v>6500</v>
          </cell>
          <cell r="C1281">
            <v>61116</v>
          </cell>
          <cell r="D1281">
            <v>0</v>
          </cell>
          <cell r="E1281" t="str">
            <v>PCM DIGITAL SIMULATOR MAC 330 A</v>
          </cell>
          <cell r="F1281">
            <v>1</v>
          </cell>
          <cell r="G1281">
            <v>35339</v>
          </cell>
          <cell r="H1281">
            <v>32400</v>
          </cell>
        </row>
        <row r="1282">
          <cell r="A1282">
            <v>3400003947</v>
          </cell>
          <cell r="B1282">
            <v>6500</v>
          </cell>
          <cell r="C1282">
            <v>61116</v>
          </cell>
          <cell r="D1282">
            <v>0</v>
          </cell>
          <cell r="E1282" t="str">
            <v>PCM DIGITAL ANALYSER MAC 340 A</v>
          </cell>
          <cell r="F1282">
            <v>1</v>
          </cell>
          <cell r="G1282">
            <v>35339</v>
          </cell>
          <cell r="H1282">
            <v>39200</v>
          </cell>
        </row>
        <row r="1283">
          <cell r="A1283">
            <v>3400003950</v>
          </cell>
          <cell r="B1283">
            <v>6500</v>
          </cell>
          <cell r="C1283">
            <v>61116</v>
          </cell>
          <cell r="D1283">
            <v>0</v>
          </cell>
          <cell r="E1283" t="str">
            <v>HP 1B INTERFACE CONVERTOR</v>
          </cell>
          <cell r="F1283">
            <v>1</v>
          </cell>
          <cell r="G1283">
            <v>35339</v>
          </cell>
          <cell r="H1283">
            <v>12000</v>
          </cell>
        </row>
        <row r="1284">
          <cell r="A1284">
            <v>3400003951</v>
          </cell>
          <cell r="B1284">
            <v>6500</v>
          </cell>
          <cell r="C1284">
            <v>61116</v>
          </cell>
          <cell r="D1284">
            <v>0</v>
          </cell>
          <cell r="E1284" t="str">
            <v>MICRO WAVE SYSTEM ANALYSER ME 538M</v>
          </cell>
          <cell r="F1284">
            <v>1</v>
          </cell>
          <cell r="G1284">
            <v>35339</v>
          </cell>
          <cell r="H1284">
            <v>1208600</v>
          </cell>
        </row>
        <row r="1285">
          <cell r="A1285">
            <v>3400003952</v>
          </cell>
          <cell r="B1285">
            <v>6500</v>
          </cell>
          <cell r="C1285">
            <v>61116</v>
          </cell>
          <cell r="D1285">
            <v>0</v>
          </cell>
          <cell r="E1285" t="str">
            <v>MICRO WAVE SYSTEM ANALYSER ME 538M</v>
          </cell>
          <cell r="F1285">
            <v>1</v>
          </cell>
          <cell r="G1285">
            <v>35339</v>
          </cell>
          <cell r="H1285">
            <v>1208600</v>
          </cell>
        </row>
        <row r="1286">
          <cell r="A1286">
            <v>3400004462</v>
          </cell>
          <cell r="B1286">
            <v>6500</v>
          </cell>
          <cell r="C1286">
            <v>61112</v>
          </cell>
          <cell r="D1286">
            <v>0</v>
          </cell>
          <cell r="E1286" t="str">
            <v>ADAPTER FOR ICT Z850 Q1290 TOGL</v>
          </cell>
          <cell r="F1286">
            <v>1</v>
          </cell>
          <cell r="G1286">
            <v>35339</v>
          </cell>
          <cell r="H1286">
            <v>21100</v>
          </cell>
        </row>
        <row r="1287">
          <cell r="A1287">
            <v>3400004467</v>
          </cell>
          <cell r="B1287">
            <v>6500</v>
          </cell>
          <cell r="C1287">
            <v>61112</v>
          </cell>
          <cell r="D1287">
            <v>0</v>
          </cell>
          <cell r="E1287" t="str">
            <v>ADAPTER FOR ICT-ZEHNTEL Z-850 Q876 DIU30</v>
          </cell>
          <cell r="F1287">
            <v>1</v>
          </cell>
          <cell r="G1287">
            <v>35339</v>
          </cell>
          <cell r="H1287">
            <v>21000</v>
          </cell>
        </row>
        <row r="1288">
          <cell r="A1288">
            <v>3400004468</v>
          </cell>
          <cell r="B1288">
            <v>6500</v>
          </cell>
          <cell r="C1288">
            <v>61112</v>
          </cell>
          <cell r="D1288">
            <v>0</v>
          </cell>
          <cell r="E1288" t="str">
            <v>ADAPTER FOR ICT ZEHNTEL Z-850</v>
          </cell>
          <cell r="F1288">
            <v>1</v>
          </cell>
          <cell r="G1288">
            <v>35339</v>
          </cell>
          <cell r="H1288">
            <v>21000</v>
          </cell>
        </row>
        <row r="1289">
          <cell r="A1289">
            <v>3400004635</v>
          </cell>
          <cell r="B1289">
            <v>6500</v>
          </cell>
          <cell r="C1289">
            <v>61112</v>
          </cell>
          <cell r="D1289">
            <v>0</v>
          </cell>
          <cell r="E1289" t="str">
            <v>MULTI FUNCTIONS TESTER JOLLY</v>
          </cell>
          <cell r="F1289">
            <v>1</v>
          </cell>
          <cell r="G1289">
            <v>35339</v>
          </cell>
          <cell r="H1289">
            <v>4700</v>
          </cell>
        </row>
        <row r="1290">
          <cell r="A1290">
            <v>3400004636</v>
          </cell>
          <cell r="B1290">
            <v>6500</v>
          </cell>
          <cell r="C1290">
            <v>61112</v>
          </cell>
          <cell r="D1290">
            <v>0</v>
          </cell>
          <cell r="E1290" t="str">
            <v>MULTI FUNCTIONS TESTER JOLLY</v>
          </cell>
          <cell r="F1290">
            <v>1</v>
          </cell>
          <cell r="G1290">
            <v>35339</v>
          </cell>
          <cell r="H1290">
            <v>47300</v>
          </cell>
        </row>
        <row r="1291">
          <cell r="A1291">
            <v>3400004644</v>
          </cell>
          <cell r="B1291">
            <v>6500</v>
          </cell>
          <cell r="C1291">
            <v>61115</v>
          </cell>
          <cell r="D1291">
            <v>0</v>
          </cell>
          <cell r="E1291" t="str">
            <v>LADL MODULE FOR TESTING</v>
          </cell>
          <cell r="F1291">
            <v>1</v>
          </cell>
          <cell r="G1291">
            <v>35339</v>
          </cell>
          <cell r="H1291">
            <v>1200</v>
          </cell>
        </row>
        <row r="1292">
          <cell r="A1292">
            <v>3400004645</v>
          </cell>
          <cell r="B1292">
            <v>6500</v>
          </cell>
          <cell r="C1292">
            <v>61115</v>
          </cell>
          <cell r="D1292">
            <v>0</v>
          </cell>
          <cell r="E1292" t="str">
            <v>LADL MODULE FOR TESTING</v>
          </cell>
          <cell r="F1292">
            <v>1</v>
          </cell>
          <cell r="G1292">
            <v>35339</v>
          </cell>
          <cell r="H1292">
            <v>1200</v>
          </cell>
        </row>
        <row r="1293">
          <cell r="A1293">
            <v>3400004647</v>
          </cell>
          <cell r="B1293">
            <v>6500</v>
          </cell>
          <cell r="C1293">
            <v>61115</v>
          </cell>
          <cell r="D1293">
            <v>0</v>
          </cell>
          <cell r="E1293" t="str">
            <v>LADL MODULE FOR TESTING</v>
          </cell>
          <cell r="F1293">
            <v>1</v>
          </cell>
          <cell r="G1293">
            <v>35339</v>
          </cell>
          <cell r="H1293">
            <v>1200</v>
          </cell>
        </row>
        <row r="1294">
          <cell r="A1294">
            <v>3400004648</v>
          </cell>
          <cell r="B1294">
            <v>6500</v>
          </cell>
          <cell r="C1294">
            <v>61115</v>
          </cell>
          <cell r="D1294">
            <v>0</v>
          </cell>
          <cell r="E1294" t="str">
            <v>LADL MODULE FOR TESTING</v>
          </cell>
          <cell r="F1294">
            <v>1</v>
          </cell>
          <cell r="G1294">
            <v>35339</v>
          </cell>
          <cell r="H1294">
            <v>1200</v>
          </cell>
        </row>
        <row r="1295">
          <cell r="A1295">
            <v>3400004649</v>
          </cell>
          <cell r="B1295">
            <v>6500</v>
          </cell>
          <cell r="C1295">
            <v>61115</v>
          </cell>
          <cell r="D1295">
            <v>0</v>
          </cell>
          <cell r="E1295" t="str">
            <v>LADL MODULE FOR TESTING</v>
          </cell>
          <cell r="F1295">
            <v>1</v>
          </cell>
          <cell r="G1295">
            <v>35339</v>
          </cell>
          <cell r="H1295">
            <v>1200</v>
          </cell>
        </row>
        <row r="1296">
          <cell r="A1296">
            <v>3400004650</v>
          </cell>
          <cell r="B1296">
            <v>6500</v>
          </cell>
          <cell r="C1296">
            <v>61115</v>
          </cell>
          <cell r="D1296">
            <v>0</v>
          </cell>
          <cell r="E1296" t="str">
            <v>LADL MODULE FOR TESTING</v>
          </cell>
          <cell r="F1296">
            <v>1</v>
          </cell>
          <cell r="G1296">
            <v>35339</v>
          </cell>
          <cell r="H1296">
            <v>1200</v>
          </cell>
        </row>
        <row r="1297">
          <cell r="A1297">
            <v>3400004651</v>
          </cell>
          <cell r="B1297">
            <v>6500</v>
          </cell>
          <cell r="C1297">
            <v>61115</v>
          </cell>
          <cell r="D1297">
            <v>0</v>
          </cell>
          <cell r="E1297" t="str">
            <v>LADL MODULE FOR TESTING</v>
          </cell>
          <cell r="F1297">
            <v>1</v>
          </cell>
          <cell r="G1297">
            <v>35339</v>
          </cell>
          <cell r="H1297">
            <v>12100</v>
          </cell>
        </row>
        <row r="1298">
          <cell r="A1298">
            <v>3400004652</v>
          </cell>
          <cell r="B1298">
            <v>6500</v>
          </cell>
          <cell r="C1298">
            <v>61115</v>
          </cell>
          <cell r="D1298">
            <v>0</v>
          </cell>
          <cell r="E1298" t="str">
            <v>LADL MODULE FOR TESTING</v>
          </cell>
          <cell r="F1298">
            <v>1</v>
          </cell>
          <cell r="G1298">
            <v>35339</v>
          </cell>
          <cell r="H1298">
            <v>12100</v>
          </cell>
        </row>
        <row r="1299">
          <cell r="A1299">
            <v>3400004653</v>
          </cell>
          <cell r="B1299">
            <v>6500</v>
          </cell>
          <cell r="C1299">
            <v>61115</v>
          </cell>
          <cell r="D1299">
            <v>0</v>
          </cell>
          <cell r="E1299" t="str">
            <v>LADL MODULE FOR TESTING</v>
          </cell>
          <cell r="F1299">
            <v>1</v>
          </cell>
          <cell r="G1299">
            <v>35339</v>
          </cell>
          <cell r="H1299">
            <v>12100</v>
          </cell>
        </row>
        <row r="1300">
          <cell r="A1300">
            <v>3400004654</v>
          </cell>
          <cell r="B1300">
            <v>6500</v>
          </cell>
          <cell r="C1300">
            <v>61115</v>
          </cell>
          <cell r="D1300">
            <v>0</v>
          </cell>
          <cell r="E1300" t="str">
            <v>LADL MODULE FOR TESTING</v>
          </cell>
          <cell r="F1300">
            <v>1</v>
          </cell>
          <cell r="G1300">
            <v>35339</v>
          </cell>
          <cell r="H1300">
            <v>12100</v>
          </cell>
        </row>
        <row r="1301">
          <cell r="A1301">
            <v>3400004655</v>
          </cell>
          <cell r="B1301">
            <v>6500</v>
          </cell>
          <cell r="C1301">
            <v>61115</v>
          </cell>
          <cell r="D1301">
            <v>0</v>
          </cell>
          <cell r="E1301" t="str">
            <v>LADL MODULE FOR TESTING</v>
          </cell>
          <cell r="F1301">
            <v>1</v>
          </cell>
          <cell r="G1301">
            <v>35339</v>
          </cell>
          <cell r="H1301">
            <v>12100</v>
          </cell>
        </row>
        <row r="1302">
          <cell r="A1302">
            <v>3400004656</v>
          </cell>
          <cell r="B1302">
            <v>6500</v>
          </cell>
          <cell r="C1302">
            <v>61115</v>
          </cell>
          <cell r="D1302">
            <v>0</v>
          </cell>
          <cell r="E1302" t="str">
            <v>LADL MODULE FOR TESTING</v>
          </cell>
          <cell r="F1302">
            <v>1</v>
          </cell>
          <cell r="G1302">
            <v>35339</v>
          </cell>
          <cell r="H1302">
            <v>12100</v>
          </cell>
        </row>
        <row r="1303">
          <cell r="A1303">
            <v>3400004657</v>
          </cell>
          <cell r="B1303">
            <v>6500</v>
          </cell>
          <cell r="C1303">
            <v>61115</v>
          </cell>
          <cell r="D1303">
            <v>0</v>
          </cell>
          <cell r="E1303" t="str">
            <v>LADL MODULE FOR TESTING</v>
          </cell>
          <cell r="F1303">
            <v>1</v>
          </cell>
          <cell r="G1303">
            <v>35339</v>
          </cell>
          <cell r="H1303">
            <v>12100</v>
          </cell>
        </row>
        <row r="1304">
          <cell r="A1304">
            <v>3400004658</v>
          </cell>
          <cell r="B1304">
            <v>6500</v>
          </cell>
          <cell r="C1304">
            <v>61115</v>
          </cell>
          <cell r="D1304">
            <v>0</v>
          </cell>
          <cell r="E1304" t="str">
            <v>LADL MODULE FOR TESTING</v>
          </cell>
          <cell r="F1304">
            <v>1</v>
          </cell>
          <cell r="G1304">
            <v>35339</v>
          </cell>
          <cell r="H1304">
            <v>12100</v>
          </cell>
        </row>
        <row r="1305">
          <cell r="A1305">
            <v>3400004659</v>
          </cell>
          <cell r="B1305">
            <v>6500</v>
          </cell>
          <cell r="C1305">
            <v>61115</v>
          </cell>
          <cell r="D1305">
            <v>0</v>
          </cell>
          <cell r="E1305" t="str">
            <v>LADL MODULE FOR TESTING</v>
          </cell>
          <cell r="F1305">
            <v>1</v>
          </cell>
          <cell r="G1305">
            <v>35339</v>
          </cell>
          <cell r="H1305">
            <v>12100</v>
          </cell>
        </row>
        <row r="1306">
          <cell r="A1306">
            <v>3400004660</v>
          </cell>
          <cell r="B1306">
            <v>6500</v>
          </cell>
          <cell r="C1306">
            <v>61115</v>
          </cell>
          <cell r="D1306">
            <v>0</v>
          </cell>
          <cell r="E1306" t="str">
            <v>LADL MODULE FOR TESTING</v>
          </cell>
          <cell r="F1306">
            <v>1</v>
          </cell>
          <cell r="G1306">
            <v>35339</v>
          </cell>
          <cell r="H1306">
            <v>12100</v>
          </cell>
        </row>
        <row r="1307">
          <cell r="A1307">
            <v>3400004661</v>
          </cell>
          <cell r="B1307">
            <v>6500</v>
          </cell>
          <cell r="C1307">
            <v>61115</v>
          </cell>
          <cell r="D1307">
            <v>0</v>
          </cell>
          <cell r="E1307" t="str">
            <v>LADL MODULE FOR TESTING</v>
          </cell>
          <cell r="F1307">
            <v>1</v>
          </cell>
          <cell r="G1307">
            <v>35339</v>
          </cell>
          <cell r="H1307">
            <v>12100</v>
          </cell>
        </row>
        <row r="1308">
          <cell r="A1308">
            <v>3400004710</v>
          </cell>
          <cell r="B1308">
            <v>6500</v>
          </cell>
          <cell r="C1308">
            <v>61112</v>
          </cell>
          <cell r="D1308">
            <v>0</v>
          </cell>
          <cell r="E1308" t="str">
            <v>ADAPTER FOR ICT ZEHNTEL Z-850</v>
          </cell>
          <cell r="F1308">
            <v>1</v>
          </cell>
          <cell r="G1308">
            <v>35339</v>
          </cell>
          <cell r="H1308">
            <v>23500</v>
          </cell>
        </row>
        <row r="1309">
          <cell r="A1309">
            <v>3400004711</v>
          </cell>
          <cell r="B1309">
            <v>6500</v>
          </cell>
          <cell r="C1309">
            <v>61112</v>
          </cell>
          <cell r="D1309">
            <v>0</v>
          </cell>
          <cell r="E1309" t="str">
            <v>ADAPTER FOR ICT ZEHNTEL Z-850</v>
          </cell>
          <cell r="F1309">
            <v>1</v>
          </cell>
          <cell r="G1309">
            <v>35339</v>
          </cell>
          <cell r="H1309">
            <v>23500</v>
          </cell>
        </row>
        <row r="1310">
          <cell r="A1310">
            <v>3400004712</v>
          </cell>
          <cell r="B1310">
            <v>6500</v>
          </cell>
          <cell r="C1310">
            <v>61112</v>
          </cell>
          <cell r="D1310">
            <v>0</v>
          </cell>
          <cell r="E1310" t="str">
            <v>ADAPTER FOR ICT ZEHNTEL Z-850</v>
          </cell>
          <cell r="F1310">
            <v>1</v>
          </cell>
          <cell r="G1310">
            <v>35339</v>
          </cell>
          <cell r="H1310">
            <v>23500</v>
          </cell>
        </row>
        <row r="1311">
          <cell r="A1311">
            <v>3400004713</v>
          </cell>
          <cell r="B1311">
            <v>6500</v>
          </cell>
          <cell r="C1311">
            <v>61112</v>
          </cell>
          <cell r="D1311">
            <v>0</v>
          </cell>
          <cell r="E1311" t="str">
            <v>ADAPTER FOR ICT ZEHNTEL Z-850</v>
          </cell>
          <cell r="F1311">
            <v>1</v>
          </cell>
          <cell r="G1311">
            <v>35339</v>
          </cell>
          <cell r="H1311">
            <v>23500</v>
          </cell>
        </row>
        <row r="1312">
          <cell r="A1312">
            <v>3400004714</v>
          </cell>
          <cell r="B1312">
            <v>6500</v>
          </cell>
          <cell r="C1312">
            <v>61112</v>
          </cell>
          <cell r="D1312">
            <v>0</v>
          </cell>
          <cell r="E1312" t="str">
            <v>ADAPTER FOR ICT ZEHNTEL Z-850</v>
          </cell>
          <cell r="F1312">
            <v>1</v>
          </cell>
          <cell r="G1312">
            <v>35339</v>
          </cell>
          <cell r="H1312">
            <v>23500</v>
          </cell>
        </row>
        <row r="1313">
          <cell r="A1313">
            <v>3400004715</v>
          </cell>
          <cell r="B1313">
            <v>6500</v>
          </cell>
          <cell r="C1313">
            <v>61112</v>
          </cell>
          <cell r="D1313">
            <v>0</v>
          </cell>
          <cell r="E1313" t="str">
            <v>ADAPTER FOR ICT</v>
          </cell>
          <cell r="F1313">
            <v>1</v>
          </cell>
          <cell r="G1313">
            <v>35339</v>
          </cell>
          <cell r="H1313">
            <v>29500</v>
          </cell>
        </row>
        <row r="1314">
          <cell r="A1314">
            <v>3400004718</v>
          </cell>
          <cell r="B1314">
            <v>6500</v>
          </cell>
          <cell r="C1314">
            <v>61153</v>
          </cell>
          <cell r="D1314">
            <v>0</v>
          </cell>
          <cell r="E1314" t="str">
            <v>POLARITY PROTECTION 8085 EM</v>
          </cell>
          <cell r="F1314">
            <v>1</v>
          </cell>
          <cell r="G1314">
            <v>35339</v>
          </cell>
          <cell r="H1314">
            <v>30700</v>
          </cell>
        </row>
        <row r="1315">
          <cell r="A1315">
            <v>3400004719</v>
          </cell>
          <cell r="B1315">
            <v>6500</v>
          </cell>
          <cell r="C1315">
            <v>61112</v>
          </cell>
          <cell r="D1315">
            <v>0</v>
          </cell>
          <cell r="E1315" t="str">
            <v>ADAPTER FOR ICT ZEHNTEL Z-850 Q1105 CRM8</v>
          </cell>
          <cell r="F1315">
            <v>1</v>
          </cell>
          <cell r="G1315">
            <v>35339</v>
          </cell>
          <cell r="H1315">
            <v>23500</v>
          </cell>
        </row>
        <row r="1316">
          <cell r="A1316">
            <v>3400004720</v>
          </cell>
          <cell r="B1316">
            <v>6500</v>
          </cell>
          <cell r="C1316">
            <v>61112</v>
          </cell>
          <cell r="D1316">
            <v>0</v>
          </cell>
          <cell r="E1316" t="str">
            <v>ADAPTER FOR ICT ZEHNTEL Z-850 Q1007 DIUD</v>
          </cell>
          <cell r="F1316">
            <v>1</v>
          </cell>
          <cell r="G1316">
            <v>35339</v>
          </cell>
          <cell r="H1316">
            <v>23500</v>
          </cell>
        </row>
        <row r="1317">
          <cell r="A1317">
            <v>3400004721</v>
          </cell>
          <cell r="B1317">
            <v>6500</v>
          </cell>
          <cell r="C1317">
            <v>61115</v>
          </cell>
          <cell r="D1317">
            <v>0</v>
          </cell>
          <cell r="E1317" t="str">
            <v>NETWORK TERMINATOR</v>
          </cell>
          <cell r="F1317">
            <v>1</v>
          </cell>
          <cell r="G1317">
            <v>35339</v>
          </cell>
          <cell r="H1317">
            <v>103100</v>
          </cell>
        </row>
        <row r="1318">
          <cell r="A1318">
            <v>3400004722</v>
          </cell>
          <cell r="B1318">
            <v>6500</v>
          </cell>
          <cell r="C1318">
            <v>61115</v>
          </cell>
          <cell r="D1318">
            <v>0</v>
          </cell>
          <cell r="E1318" t="str">
            <v>NETWORK TERMINATOR</v>
          </cell>
          <cell r="F1318">
            <v>1</v>
          </cell>
          <cell r="G1318">
            <v>35339</v>
          </cell>
          <cell r="H1318">
            <v>103100</v>
          </cell>
        </row>
        <row r="1319">
          <cell r="A1319">
            <v>3400004723</v>
          </cell>
          <cell r="B1319">
            <v>6500</v>
          </cell>
          <cell r="C1319">
            <v>61115</v>
          </cell>
          <cell r="D1319">
            <v>0</v>
          </cell>
          <cell r="E1319" t="str">
            <v>LADL</v>
          </cell>
          <cell r="F1319">
            <v>1</v>
          </cell>
          <cell r="G1319">
            <v>35339</v>
          </cell>
          <cell r="H1319">
            <v>25100</v>
          </cell>
        </row>
        <row r="1320">
          <cell r="A1320">
            <v>3400004724</v>
          </cell>
          <cell r="B1320">
            <v>6500</v>
          </cell>
          <cell r="C1320">
            <v>61153</v>
          </cell>
          <cell r="D1320">
            <v>0</v>
          </cell>
          <cell r="E1320" t="str">
            <v>EMULATOR KSE 5-80386</v>
          </cell>
          <cell r="F1320">
            <v>1</v>
          </cell>
          <cell r="G1320">
            <v>35339</v>
          </cell>
          <cell r="H1320">
            <v>947000</v>
          </cell>
        </row>
        <row r="1321">
          <cell r="A1321">
            <v>3400004725</v>
          </cell>
          <cell r="B1321">
            <v>6500</v>
          </cell>
          <cell r="C1321">
            <v>61102</v>
          </cell>
          <cell r="D1321">
            <v>0</v>
          </cell>
          <cell r="E1321" t="str">
            <v>PLCC ADAPTER</v>
          </cell>
          <cell r="F1321">
            <v>1</v>
          </cell>
          <cell r="G1321">
            <v>35339</v>
          </cell>
          <cell r="H1321">
            <v>5900</v>
          </cell>
        </row>
        <row r="1322">
          <cell r="A1322">
            <v>3400004726</v>
          </cell>
          <cell r="B1322">
            <v>6500</v>
          </cell>
          <cell r="C1322">
            <v>61153</v>
          </cell>
          <cell r="D1322">
            <v>0</v>
          </cell>
          <cell r="E1322" t="str">
            <v>MODULE ADPTER</v>
          </cell>
          <cell r="F1322">
            <v>1</v>
          </cell>
          <cell r="G1322">
            <v>35339</v>
          </cell>
          <cell r="H1322">
            <v>88800</v>
          </cell>
        </row>
        <row r="1323">
          <cell r="A1323">
            <v>3400004727</v>
          </cell>
          <cell r="B1323">
            <v>6500</v>
          </cell>
          <cell r="C1323">
            <v>61153</v>
          </cell>
          <cell r="D1323">
            <v>0</v>
          </cell>
          <cell r="E1323" t="str">
            <v>MODULE ADAPTER</v>
          </cell>
          <cell r="F1323">
            <v>1</v>
          </cell>
          <cell r="G1323">
            <v>35339</v>
          </cell>
          <cell r="H1323">
            <v>91100</v>
          </cell>
        </row>
        <row r="1324">
          <cell r="A1324">
            <v>3400004728</v>
          </cell>
          <cell r="B1324">
            <v>6500</v>
          </cell>
          <cell r="C1324">
            <v>61153</v>
          </cell>
          <cell r="D1324">
            <v>0</v>
          </cell>
          <cell r="E1324" t="str">
            <v>MODULE ADAPTER</v>
          </cell>
          <cell r="F1324">
            <v>1</v>
          </cell>
          <cell r="G1324">
            <v>35339</v>
          </cell>
          <cell r="H1324">
            <v>91100</v>
          </cell>
        </row>
        <row r="1325">
          <cell r="A1325">
            <v>3400004729</v>
          </cell>
          <cell r="B1325">
            <v>6500</v>
          </cell>
          <cell r="C1325">
            <v>61107</v>
          </cell>
          <cell r="D1325">
            <v>0</v>
          </cell>
          <cell r="E1325" t="str">
            <v>SOLDERING STATION WECP</v>
          </cell>
          <cell r="F1325">
            <v>1</v>
          </cell>
          <cell r="G1325">
            <v>35339</v>
          </cell>
          <cell r="H1325">
            <v>5700</v>
          </cell>
        </row>
        <row r="1326">
          <cell r="A1326">
            <v>3400004730</v>
          </cell>
          <cell r="B1326">
            <v>6500</v>
          </cell>
          <cell r="C1326">
            <v>61115</v>
          </cell>
          <cell r="D1326">
            <v>0</v>
          </cell>
          <cell r="E1326" t="str">
            <v>WATCH DOG RETRIGGER</v>
          </cell>
          <cell r="F1326">
            <v>1</v>
          </cell>
          <cell r="G1326">
            <v>35339</v>
          </cell>
          <cell r="H1326">
            <v>53300</v>
          </cell>
        </row>
        <row r="1327">
          <cell r="A1327">
            <v>3400004731</v>
          </cell>
          <cell r="B1327">
            <v>6500</v>
          </cell>
          <cell r="C1327">
            <v>61153</v>
          </cell>
          <cell r="D1327">
            <v>0</v>
          </cell>
          <cell r="E1327" t="str">
            <v>SDIU CARD</v>
          </cell>
          <cell r="F1327">
            <v>1</v>
          </cell>
          <cell r="G1327">
            <v>35339</v>
          </cell>
          <cell r="H1327">
            <v>2900</v>
          </cell>
        </row>
        <row r="1328">
          <cell r="A1328">
            <v>3400004732</v>
          </cell>
          <cell r="B1328">
            <v>6500</v>
          </cell>
          <cell r="C1328">
            <v>61153</v>
          </cell>
          <cell r="D1328">
            <v>0</v>
          </cell>
          <cell r="E1328" t="str">
            <v>SDIU CARD</v>
          </cell>
          <cell r="F1328">
            <v>1</v>
          </cell>
          <cell r="G1328">
            <v>35339</v>
          </cell>
          <cell r="H1328">
            <v>2900</v>
          </cell>
        </row>
        <row r="1329">
          <cell r="A1329">
            <v>3400004733</v>
          </cell>
          <cell r="B1329">
            <v>6500</v>
          </cell>
          <cell r="C1329">
            <v>61153</v>
          </cell>
          <cell r="D1329">
            <v>0</v>
          </cell>
          <cell r="E1329" t="str">
            <v>SUFI CARD</v>
          </cell>
          <cell r="F1329">
            <v>1</v>
          </cell>
          <cell r="G1329">
            <v>35339</v>
          </cell>
          <cell r="H1329">
            <v>5700</v>
          </cell>
        </row>
        <row r="1330">
          <cell r="A1330">
            <v>3400004734</v>
          </cell>
          <cell r="B1330">
            <v>6500</v>
          </cell>
          <cell r="C1330">
            <v>61115</v>
          </cell>
          <cell r="D1330">
            <v>0</v>
          </cell>
          <cell r="E1330" t="str">
            <v>LDIB HW SPIEGEL</v>
          </cell>
          <cell r="F1330">
            <v>1</v>
          </cell>
          <cell r="G1330">
            <v>35339</v>
          </cell>
          <cell r="H1330">
            <v>300</v>
          </cell>
        </row>
        <row r="1331">
          <cell r="A1331">
            <v>3400004735</v>
          </cell>
          <cell r="B1331">
            <v>6500</v>
          </cell>
          <cell r="C1331">
            <v>61115</v>
          </cell>
          <cell r="D1331">
            <v>0</v>
          </cell>
          <cell r="E1331" t="str">
            <v>LDIB HW SPIEGEL</v>
          </cell>
          <cell r="F1331">
            <v>1</v>
          </cell>
          <cell r="G1331">
            <v>35339</v>
          </cell>
          <cell r="H1331">
            <v>300</v>
          </cell>
        </row>
        <row r="1332">
          <cell r="A1332">
            <v>3400004736</v>
          </cell>
          <cell r="B1332">
            <v>6500</v>
          </cell>
          <cell r="C1332">
            <v>61115</v>
          </cell>
          <cell r="D1332">
            <v>0</v>
          </cell>
          <cell r="E1332" t="str">
            <v>LDIB HW SPIEGEL</v>
          </cell>
          <cell r="F1332">
            <v>1</v>
          </cell>
          <cell r="G1332">
            <v>35339</v>
          </cell>
          <cell r="H1332">
            <v>300</v>
          </cell>
        </row>
        <row r="1333">
          <cell r="A1333">
            <v>3400004737</v>
          </cell>
          <cell r="B1333">
            <v>6500</v>
          </cell>
          <cell r="C1333">
            <v>61115</v>
          </cell>
          <cell r="D1333">
            <v>0</v>
          </cell>
          <cell r="E1333" t="str">
            <v>LDIB HW SPIEGEL</v>
          </cell>
          <cell r="F1333">
            <v>1</v>
          </cell>
          <cell r="G1333">
            <v>35339</v>
          </cell>
          <cell r="H1333">
            <v>300</v>
          </cell>
        </row>
        <row r="1334">
          <cell r="A1334">
            <v>3400004738</v>
          </cell>
          <cell r="B1334">
            <v>6500</v>
          </cell>
          <cell r="C1334">
            <v>61115</v>
          </cell>
          <cell r="D1334">
            <v>0</v>
          </cell>
          <cell r="E1334" t="str">
            <v>LDIB HW SPIEGEL</v>
          </cell>
          <cell r="F1334">
            <v>1</v>
          </cell>
          <cell r="G1334">
            <v>35339</v>
          </cell>
          <cell r="H1334">
            <v>300</v>
          </cell>
        </row>
        <row r="1335">
          <cell r="A1335">
            <v>3400004739</v>
          </cell>
          <cell r="B1335">
            <v>6500</v>
          </cell>
          <cell r="C1335">
            <v>61115</v>
          </cell>
          <cell r="D1335">
            <v>0</v>
          </cell>
          <cell r="E1335" t="str">
            <v>LDIB HW SPIEGEL</v>
          </cell>
          <cell r="F1335">
            <v>1</v>
          </cell>
          <cell r="G1335">
            <v>35339</v>
          </cell>
          <cell r="H1335">
            <v>300</v>
          </cell>
        </row>
        <row r="1336">
          <cell r="A1336">
            <v>3400004740</v>
          </cell>
          <cell r="B1336">
            <v>6500</v>
          </cell>
          <cell r="C1336">
            <v>61115</v>
          </cell>
          <cell r="D1336">
            <v>0</v>
          </cell>
          <cell r="E1336" t="str">
            <v>LDIB HW SPIEGEL</v>
          </cell>
          <cell r="F1336">
            <v>1</v>
          </cell>
          <cell r="G1336">
            <v>35339</v>
          </cell>
          <cell r="H1336">
            <v>300</v>
          </cell>
        </row>
        <row r="1337">
          <cell r="A1337">
            <v>3400004741</v>
          </cell>
          <cell r="B1337">
            <v>6500</v>
          </cell>
          <cell r="C1337">
            <v>61115</v>
          </cell>
          <cell r="D1337">
            <v>0</v>
          </cell>
          <cell r="E1337" t="str">
            <v>LDIB HW SPIEGEL</v>
          </cell>
          <cell r="F1337">
            <v>1</v>
          </cell>
          <cell r="G1337">
            <v>35339</v>
          </cell>
          <cell r="H1337">
            <v>300</v>
          </cell>
        </row>
        <row r="1338">
          <cell r="A1338">
            <v>3400004742</v>
          </cell>
          <cell r="B1338">
            <v>6500</v>
          </cell>
          <cell r="C1338">
            <v>61115</v>
          </cell>
          <cell r="D1338">
            <v>0</v>
          </cell>
          <cell r="E1338" t="str">
            <v>LDIB HW SPIEGEL</v>
          </cell>
          <cell r="F1338">
            <v>1</v>
          </cell>
          <cell r="G1338">
            <v>35339</v>
          </cell>
          <cell r="H1338">
            <v>300</v>
          </cell>
        </row>
        <row r="1339">
          <cell r="A1339">
            <v>3400004743</v>
          </cell>
          <cell r="B1339">
            <v>6500</v>
          </cell>
          <cell r="C1339">
            <v>61115</v>
          </cell>
          <cell r="D1339">
            <v>0</v>
          </cell>
          <cell r="E1339" t="str">
            <v>LDIB HW SPIEGEL</v>
          </cell>
          <cell r="F1339">
            <v>1</v>
          </cell>
          <cell r="G1339">
            <v>35339</v>
          </cell>
          <cell r="H1339">
            <v>300</v>
          </cell>
        </row>
        <row r="1340">
          <cell r="A1340">
            <v>3400004744</v>
          </cell>
          <cell r="B1340">
            <v>6500</v>
          </cell>
          <cell r="C1340">
            <v>61115</v>
          </cell>
          <cell r="D1340">
            <v>0</v>
          </cell>
          <cell r="E1340" t="str">
            <v>LDIB HW SPIEGEL</v>
          </cell>
          <cell r="F1340">
            <v>1</v>
          </cell>
          <cell r="G1340">
            <v>35339</v>
          </cell>
          <cell r="H1340">
            <v>300</v>
          </cell>
        </row>
        <row r="1341">
          <cell r="A1341">
            <v>3400004745</v>
          </cell>
          <cell r="B1341">
            <v>6500</v>
          </cell>
          <cell r="C1341">
            <v>61115</v>
          </cell>
          <cell r="D1341">
            <v>0</v>
          </cell>
          <cell r="E1341" t="str">
            <v>LDIB HW SPIEGEL</v>
          </cell>
          <cell r="F1341">
            <v>1</v>
          </cell>
          <cell r="G1341">
            <v>35339</v>
          </cell>
          <cell r="H1341">
            <v>300</v>
          </cell>
        </row>
        <row r="1342">
          <cell r="A1342">
            <v>3400004746</v>
          </cell>
          <cell r="B1342">
            <v>6500</v>
          </cell>
          <cell r="C1342">
            <v>61115</v>
          </cell>
          <cell r="D1342">
            <v>0</v>
          </cell>
          <cell r="E1342" t="str">
            <v>LDIB HW SPIEGEL</v>
          </cell>
          <cell r="F1342">
            <v>1</v>
          </cell>
          <cell r="G1342">
            <v>35339</v>
          </cell>
          <cell r="H1342">
            <v>300</v>
          </cell>
        </row>
        <row r="1343">
          <cell r="A1343">
            <v>3400004747</v>
          </cell>
          <cell r="B1343">
            <v>6500</v>
          </cell>
          <cell r="C1343">
            <v>61115</v>
          </cell>
          <cell r="D1343">
            <v>0</v>
          </cell>
          <cell r="E1343" t="str">
            <v>LDIB HW SPIEGEL</v>
          </cell>
          <cell r="F1343">
            <v>1</v>
          </cell>
          <cell r="G1343">
            <v>35339</v>
          </cell>
          <cell r="H1343">
            <v>300</v>
          </cell>
        </row>
        <row r="1344">
          <cell r="A1344">
            <v>3400004748</v>
          </cell>
          <cell r="B1344">
            <v>6500</v>
          </cell>
          <cell r="C1344">
            <v>61115</v>
          </cell>
          <cell r="D1344">
            <v>0</v>
          </cell>
          <cell r="E1344" t="str">
            <v>LDIB HW SPIEGEL</v>
          </cell>
          <cell r="F1344">
            <v>1</v>
          </cell>
          <cell r="G1344">
            <v>35339</v>
          </cell>
          <cell r="H1344">
            <v>3400</v>
          </cell>
        </row>
        <row r="1345">
          <cell r="A1345">
            <v>3400004749</v>
          </cell>
          <cell r="B1345">
            <v>6500</v>
          </cell>
          <cell r="C1345">
            <v>61115</v>
          </cell>
          <cell r="D1345">
            <v>0</v>
          </cell>
          <cell r="E1345" t="str">
            <v>LDIB HW SPIEGEL</v>
          </cell>
          <cell r="F1345">
            <v>1</v>
          </cell>
          <cell r="G1345">
            <v>35339</v>
          </cell>
          <cell r="H1345">
            <v>3400</v>
          </cell>
        </row>
        <row r="1346">
          <cell r="A1346">
            <v>3400004750</v>
          </cell>
          <cell r="B1346">
            <v>6500</v>
          </cell>
          <cell r="C1346">
            <v>61115</v>
          </cell>
          <cell r="D1346">
            <v>0</v>
          </cell>
          <cell r="E1346" t="str">
            <v>LDIB HW SPIEGEL</v>
          </cell>
          <cell r="F1346">
            <v>1</v>
          </cell>
          <cell r="G1346">
            <v>35339</v>
          </cell>
          <cell r="H1346">
            <v>3400</v>
          </cell>
        </row>
        <row r="1347">
          <cell r="A1347">
            <v>3400004751</v>
          </cell>
          <cell r="B1347">
            <v>6500</v>
          </cell>
          <cell r="C1347">
            <v>61115</v>
          </cell>
          <cell r="D1347">
            <v>0</v>
          </cell>
          <cell r="E1347" t="str">
            <v>LDIB HW SPIEGEL</v>
          </cell>
          <cell r="F1347">
            <v>1</v>
          </cell>
          <cell r="G1347">
            <v>35339</v>
          </cell>
          <cell r="H1347">
            <v>3400</v>
          </cell>
        </row>
        <row r="1348">
          <cell r="A1348">
            <v>3400004752</v>
          </cell>
          <cell r="B1348">
            <v>6500</v>
          </cell>
          <cell r="C1348">
            <v>61115</v>
          </cell>
          <cell r="D1348">
            <v>0</v>
          </cell>
          <cell r="E1348" t="str">
            <v>LDIB HW SPIEGEL</v>
          </cell>
          <cell r="F1348">
            <v>1</v>
          </cell>
          <cell r="G1348">
            <v>35339</v>
          </cell>
          <cell r="H1348">
            <v>3400</v>
          </cell>
        </row>
        <row r="1349">
          <cell r="A1349">
            <v>3400004753</v>
          </cell>
          <cell r="B1349">
            <v>6500</v>
          </cell>
          <cell r="C1349">
            <v>61115</v>
          </cell>
          <cell r="D1349">
            <v>0</v>
          </cell>
          <cell r="E1349" t="str">
            <v>LDIB HW SPIEGEL</v>
          </cell>
          <cell r="F1349">
            <v>1</v>
          </cell>
          <cell r="G1349">
            <v>35339</v>
          </cell>
          <cell r="H1349">
            <v>3400</v>
          </cell>
        </row>
        <row r="1350">
          <cell r="A1350">
            <v>3400004754</v>
          </cell>
          <cell r="B1350">
            <v>6500</v>
          </cell>
          <cell r="C1350">
            <v>61115</v>
          </cell>
          <cell r="D1350">
            <v>0</v>
          </cell>
          <cell r="E1350" t="str">
            <v>LDIB HW SPIEGEL</v>
          </cell>
          <cell r="F1350">
            <v>1</v>
          </cell>
          <cell r="G1350">
            <v>35339</v>
          </cell>
          <cell r="H1350">
            <v>3400</v>
          </cell>
        </row>
        <row r="1351">
          <cell r="A1351">
            <v>3400004755</v>
          </cell>
          <cell r="B1351">
            <v>6500</v>
          </cell>
          <cell r="C1351">
            <v>61115</v>
          </cell>
          <cell r="D1351">
            <v>0</v>
          </cell>
          <cell r="E1351" t="str">
            <v>LDIB HW SPIEGEL</v>
          </cell>
          <cell r="F1351">
            <v>1</v>
          </cell>
          <cell r="G1351">
            <v>35339</v>
          </cell>
          <cell r="H1351">
            <v>3400</v>
          </cell>
        </row>
        <row r="1352">
          <cell r="A1352">
            <v>3400004756</v>
          </cell>
          <cell r="B1352">
            <v>6500</v>
          </cell>
          <cell r="C1352">
            <v>61115</v>
          </cell>
          <cell r="D1352">
            <v>0</v>
          </cell>
          <cell r="E1352" t="str">
            <v>LDIB HW SPIEGEL</v>
          </cell>
          <cell r="F1352">
            <v>1</v>
          </cell>
          <cell r="G1352">
            <v>35339</v>
          </cell>
          <cell r="H1352">
            <v>3400</v>
          </cell>
        </row>
        <row r="1353">
          <cell r="A1353">
            <v>3400004757</v>
          </cell>
          <cell r="B1353">
            <v>6500</v>
          </cell>
          <cell r="C1353">
            <v>61115</v>
          </cell>
          <cell r="D1353">
            <v>0</v>
          </cell>
          <cell r="E1353" t="str">
            <v>LDIB HW SPIEGEL</v>
          </cell>
          <cell r="F1353">
            <v>1</v>
          </cell>
          <cell r="G1353">
            <v>35339</v>
          </cell>
          <cell r="H1353">
            <v>3400</v>
          </cell>
        </row>
        <row r="1354">
          <cell r="A1354">
            <v>3400004758</v>
          </cell>
          <cell r="B1354">
            <v>6500</v>
          </cell>
          <cell r="C1354">
            <v>61115</v>
          </cell>
          <cell r="D1354">
            <v>0</v>
          </cell>
          <cell r="E1354" t="str">
            <v>LDIB HW SPIEGEL</v>
          </cell>
          <cell r="F1354">
            <v>1</v>
          </cell>
          <cell r="G1354">
            <v>35339</v>
          </cell>
          <cell r="H1354">
            <v>3400</v>
          </cell>
        </row>
        <row r="1355">
          <cell r="A1355">
            <v>3400004759</v>
          </cell>
          <cell r="B1355">
            <v>6500</v>
          </cell>
          <cell r="C1355">
            <v>61115</v>
          </cell>
          <cell r="D1355">
            <v>0</v>
          </cell>
          <cell r="E1355" t="str">
            <v>LDIB HW SPIEGEL</v>
          </cell>
          <cell r="F1355">
            <v>1</v>
          </cell>
          <cell r="G1355">
            <v>35339</v>
          </cell>
          <cell r="H1355">
            <v>3400</v>
          </cell>
        </row>
        <row r="1356">
          <cell r="A1356">
            <v>3400004760</v>
          </cell>
          <cell r="B1356">
            <v>6500</v>
          </cell>
          <cell r="C1356">
            <v>61115</v>
          </cell>
          <cell r="D1356">
            <v>0</v>
          </cell>
          <cell r="E1356" t="str">
            <v>LDIB HW SPIEGEL</v>
          </cell>
          <cell r="F1356">
            <v>1</v>
          </cell>
          <cell r="G1356">
            <v>35339</v>
          </cell>
          <cell r="H1356">
            <v>3400</v>
          </cell>
        </row>
        <row r="1357">
          <cell r="A1357">
            <v>3400004761</v>
          </cell>
          <cell r="B1357">
            <v>6500</v>
          </cell>
          <cell r="C1357">
            <v>61115</v>
          </cell>
          <cell r="D1357">
            <v>0</v>
          </cell>
          <cell r="E1357" t="str">
            <v>LDIB HW SPIEGEL</v>
          </cell>
          <cell r="F1357">
            <v>1</v>
          </cell>
          <cell r="G1357">
            <v>35339</v>
          </cell>
          <cell r="H1357">
            <v>3400</v>
          </cell>
        </row>
        <row r="1358">
          <cell r="A1358">
            <v>3400004762</v>
          </cell>
          <cell r="B1358">
            <v>6500</v>
          </cell>
          <cell r="C1358">
            <v>61115</v>
          </cell>
          <cell r="D1358">
            <v>0</v>
          </cell>
          <cell r="E1358" t="str">
            <v>LDIB HW SPIEGEL</v>
          </cell>
          <cell r="F1358">
            <v>1</v>
          </cell>
          <cell r="G1358">
            <v>35339</v>
          </cell>
          <cell r="H1358">
            <v>3400</v>
          </cell>
        </row>
        <row r="1359">
          <cell r="A1359">
            <v>3400004763</v>
          </cell>
          <cell r="B1359">
            <v>6500</v>
          </cell>
          <cell r="C1359">
            <v>61115</v>
          </cell>
          <cell r="D1359">
            <v>0</v>
          </cell>
          <cell r="E1359" t="str">
            <v>LDIB HW SPIEGEL</v>
          </cell>
          <cell r="F1359">
            <v>1</v>
          </cell>
          <cell r="G1359">
            <v>35339</v>
          </cell>
          <cell r="H1359">
            <v>3400</v>
          </cell>
        </row>
        <row r="1360">
          <cell r="A1360">
            <v>3400004764</v>
          </cell>
          <cell r="B1360">
            <v>6500</v>
          </cell>
          <cell r="C1360">
            <v>61115</v>
          </cell>
          <cell r="D1360">
            <v>0</v>
          </cell>
          <cell r="E1360" t="str">
            <v>LDIB HW SPIEGEL</v>
          </cell>
          <cell r="F1360">
            <v>1</v>
          </cell>
          <cell r="G1360">
            <v>35339</v>
          </cell>
          <cell r="H1360">
            <v>3400</v>
          </cell>
        </row>
        <row r="1361">
          <cell r="A1361">
            <v>3400004765</v>
          </cell>
          <cell r="B1361">
            <v>6500</v>
          </cell>
          <cell r="C1361">
            <v>61115</v>
          </cell>
          <cell r="D1361">
            <v>0</v>
          </cell>
          <cell r="E1361" t="str">
            <v>LDIB HW SPIEGEL</v>
          </cell>
          <cell r="F1361">
            <v>1</v>
          </cell>
          <cell r="G1361">
            <v>35339</v>
          </cell>
          <cell r="H1361">
            <v>3400</v>
          </cell>
        </row>
        <row r="1362">
          <cell r="A1362">
            <v>3400004766</v>
          </cell>
          <cell r="B1362">
            <v>6500</v>
          </cell>
          <cell r="C1362">
            <v>61115</v>
          </cell>
          <cell r="D1362">
            <v>0</v>
          </cell>
          <cell r="E1362" t="str">
            <v>LDIB HW SPIEGEL</v>
          </cell>
          <cell r="F1362">
            <v>1</v>
          </cell>
          <cell r="G1362">
            <v>35339</v>
          </cell>
          <cell r="H1362">
            <v>3400</v>
          </cell>
        </row>
        <row r="1363">
          <cell r="A1363">
            <v>3400004767</v>
          </cell>
          <cell r="B1363">
            <v>6500</v>
          </cell>
          <cell r="C1363">
            <v>61115</v>
          </cell>
          <cell r="D1363">
            <v>0</v>
          </cell>
          <cell r="E1363" t="str">
            <v>LDIB HW SPIEGEL</v>
          </cell>
          <cell r="F1363">
            <v>1</v>
          </cell>
          <cell r="G1363">
            <v>35339</v>
          </cell>
          <cell r="H1363">
            <v>3400</v>
          </cell>
        </row>
        <row r="1364">
          <cell r="A1364">
            <v>3400004768</v>
          </cell>
          <cell r="B1364">
            <v>6500</v>
          </cell>
          <cell r="C1364">
            <v>61115</v>
          </cell>
          <cell r="D1364">
            <v>0</v>
          </cell>
          <cell r="E1364" t="str">
            <v>TEST MOL B</v>
          </cell>
          <cell r="F1364">
            <v>1</v>
          </cell>
          <cell r="G1364">
            <v>35339</v>
          </cell>
          <cell r="H1364">
            <v>18900</v>
          </cell>
        </row>
        <row r="1365">
          <cell r="A1365">
            <v>3400004769</v>
          </cell>
          <cell r="B1365">
            <v>6500</v>
          </cell>
          <cell r="C1365">
            <v>61115</v>
          </cell>
          <cell r="D1365">
            <v>0</v>
          </cell>
          <cell r="E1365" t="str">
            <v>TEST MOL B</v>
          </cell>
          <cell r="F1365">
            <v>1</v>
          </cell>
          <cell r="G1365">
            <v>35339</v>
          </cell>
          <cell r="H1365">
            <v>18900</v>
          </cell>
        </row>
        <row r="1366">
          <cell r="A1366">
            <v>3400004770</v>
          </cell>
          <cell r="B1366">
            <v>6500</v>
          </cell>
          <cell r="C1366">
            <v>61115</v>
          </cell>
          <cell r="D1366">
            <v>0</v>
          </cell>
          <cell r="E1366" t="str">
            <v>TEST MOL B</v>
          </cell>
          <cell r="F1366">
            <v>1</v>
          </cell>
          <cell r="G1366">
            <v>35339</v>
          </cell>
          <cell r="H1366">
            <v>18900</v>
          </cell>
        </row>
        <row r="1367">
          <cell r="A1367">
            <v>3400004771</v>
          </cell>
          <cell r="B1367">
            <v>6500</v>
          </cell>
          <cell r="C1367">
            <v>61115</v>
          </cell>
          <cell r="D1367">
            <v>0</v>
          </cell>
          <cell r="E1367" t="str">
            <v>TEST MOL B</v>
          </cell>
          <cell r="F1367">
            <v>1</v>
          </cell>
          <cell r="G1367">
            <v>35339</v>
          </cell>
          <cell r="H1367">
            <v>188500</v>
          </cell>
        </row>
        <row r="1368">
          <cell r="A1368">
            <v>3400004772</v>
          </cell>
          <cell r="B1368">
            <v>6500</v>
          </cell>
          <cell r="C1368">
            <v>61115</v>
          </cell>
          <cell r="D1368">
            <v>0</v>
          </cell>
          <cell r="E1368" t="str">
            <v>TEST MOL B</v>
          </cell>
          <cell r="F1368">
            <v>1</v>
          </cell>
          <cell r="G1368">
            <v>35339</v>
          </cell>
          <cell r="H1368">
            <v>188500</v>
          </cell>
        </row>
        <row r="1369">
          <cell r="A1369">
            <v>3400004773</v>
          </cell>
          <cell r="B1369">
            <v>6500</v>
          </cell>
          <cell r="C1369">
            <v>61115</v>
          </cell>
          <cell r="D1369">
            <v>0</v>
          </cell>
          <cell r="E1369" t="str">
            <v>TEST MOL B</v>
          </cell>
          <cell r="F1369">
            <v>1</v>
          </cell>
          <cell r="G1369">
            <v>35339</v>
          </cell>
          <cell r="H1369">
            <v>188500</v>
          </cell>
        </row>
        <row r="1370">
          <cell r="A1370">
            <v>3400004774</v>
          </cell>
          <cell r="B1370">
            <v>6500</v>
          </cell>
          <cell r="C1370">
            <v>61115</v>
          </cell>
          <cell r="D1370">
            <v>0</v>
          </cell>
          <cell r="E1370" t="str">
            <v>TEST MOL B</v>
          </cell>
          <cell r="F1370">
            <v>1</v>
          </cell>
          <cell r="G1370">
            <v>35339</v>
          </cell>
          <cell r="H1370">
            <v>188500</v>
          </cell>
        </row>
        <row r="1371">
          <cell r="A1371">
            <v>3400004775</v>
          </cell>
          <cell r="B1371">
            <v>6500</v>
          </cell>
          <cell r="C1371">
            <v>61115</v>
          </cell>
          <cell r="D1371">
            <v>0</v>
          </cell>
          <cell r="E1371" t="str">
            <v>TEST MOL B</v>
          </cell>
          <cell r="F1371">
            <v>1</v>
          </cell>
          <cell r="G1371">
            <v>35339</v>
          </cell>
          <cell r="H1371">
            <v>188500</v>
          </cell>
        </row>
        <row r="1372">
          <cell r="A1372">
            <v>3400004776</v>
          </cell>
          <cell r="B1372">
            <v>6500</v>
          </cell>
          <cell r="C1372">
            <v>61115</v>
          </cell>
          <cell r="D1372">
            <v>0</v>
          </cell>
          <cell r="E1372" t="str">
            <v>TEST MOL B</v>
          </cell>
          <cell r="F1372">
            <v>1</v>
          </cell>
          <cell r="G1372">
            <v>35339</v>
          </cell>
          <cell r="H1372">
            <v>188500</v>
          </cell>
        </row>
        <row r="1373">
          <cell r="A1373">
            <v>3400004777</v>
          </cell>
          <cell r="B1373">
            <v>6500</v>
          </cell>
          <cell r="C1373">
            <v>61115</v>
          </cell>
          <cell r="D1373">
            <v>0</v>
          </cell>
          <cell r="E1373" t="str">
            <v>TEST MOL B</v>
          </cell>
          <cell r="F1373">
            <v>1</v>
          </cell>
          <cell r="G1373">
            <v>35339</v>
          </cell>
          <cell r="H1373">
            <v>188500</v>
          </cell>
        </row>
        <row r="1374">
          <cell r="A1374">
            <v>3400004778</v>
          </cell>
          <cell r="B1374">
            <v>6500</v>
          </cell>
          <cell r="C1374">
            <v>61115</v>
          </cell>
          <cell r="D1374">
            <v>0</v>
          </cell>
          <cell r="E1374" t="str">
            <v>TEST MOL B</v>
          </cell>
          <cell r="F1374">
            <v>1</v>
          </cell>
          <cell r="G1374">
            <v>35339</v>
          </cell>
          <cell r="H1374">
            <v>188500</v>
          </cell>
        </row>
        <row r="1375">
          <cell r="A1375">
            <v>3400004779</v>
          </cell>
          <cell r="B1375">
            <v>6500</v>
          </cell>
          <cell r="C1375">
            <v>61115</v>
          </cell>
          <cell r="D1375">
            <v>0</v>
          </cell>
          <cell r="E1375" t="str">
            <v>TEST MOL B</v>
          </cell>
          <cell r="F1375">
            <v>1</v>
          </cell>
          <cell r="G1375">
            <v>35339</v>
          </cell>
          <cell r="H1375">
            <v>188500</v>
          </cell>
        </row>
        <row r="1376">
          <cell r="A1376">
            <v>3400003568</v>
          </cell>
          <cell r="B1376">
            <v>6500</v>
          </cell>
          <cell r="C1376">
            <v>61103</v>
          </cell>
          <cell r="D1376">
            <v>0</v>
          </cell>
          <cell r="E1376" t="str">
            <v>JADO 2000A HANDHELD SOLDERING EQP.ANALYZ</v>
          </cell>
          <cell r="F1376">
            <v>1</v>
          </cell>
          <cell r="G1376">
            <v>35446</v>
          </cell>
          <cell r="H1376">
            <v>19500</v>
          </cell>
        </row>
        <row r="1377">
          <cell r="A1377">
            <v>3400003815</v>
          </cell>
          <cell r="B1377">
            <v>6500</v>
          </cell>
          <cell r="C1377">
            <v>61112</v>
          </cell>
          <cell r="D1377">
            <v>0</v>
          </cell>
          <cell r="E1377" t="str">
            <v>MOD TESTING FIXTURE 1024 INTERFACE PINS</v>
          </cell>
          <cell r="F1377">
            <v>1</v>
          </cell>
          <cell r="G1377">
            <v>35537</v>
          </cell>
          <cell r="H1377">
            <v>49487.199999999997</v>
          </cell>
        </row>
        <row r="1378">
          <cell r="A1378">
            <v>3400003647</v>
          </cell>
          <cell r="B1378">
            <v>6500</v>
          </cell>
          <cell r="C1378">
            <v>61115</v>
          </cell>
          <cell r="D1378">
            <v>0</v>
          </cell>
          <cell r="E1378" t="str">
            <v>HW MIRROR FOR LTGM KS:SN</v>
          </cell>
          <cell r="F1378">
            <v>1</v>
          </cell>
          <cell r="G1378">
            <v>35453</v>
          </cell>
          <cell r="H1378">
            <v>9579.64</v>
          </cell>
        </row>
        <row r="1379">
          <cell r="A1379">
            <v>3400003648</v>
          </cell>
          <cell r="B1379">
            <v>6500</v>
          </cell>
          <cell r="C1379">
            <v>61115</v>
          </cell>
          <cell r="D1379">
            <v>0</v>
          </cell>
          <cell r="E1379" t="str">
            <v>HW MIRROR FOR LTGM KS:SN</v>
          </cell>
          <cell r="F1379">
            <v>1</v>
          </cell>
          <cell r="G1379">
            <v>35453</v>
          </cell>
          <cell r="H1379">
            <v>9579.69</v>
          </cell>
        </row>
        <row r="1380">
          <cell r="A1380">
            <v>3400003649</v>
          </cell>
          <cell r="B1380">
            <v>6500</v>
          </cell>
          <cell r="C1380">
            <v>61115</v>
          </cell>
          <cell r="D1380">
            <v>0</v>
          </cell>
          <cell r="E1380" t="str">
            <v>HW MIRROR FOR LTGM KS:SN</v>
          </cell>
          <cell r="F1380">
            <v>1</v>
          </cell>
          <cell r="G1380">
            <v>35453</v>
          </cell>
          <cell r="H1380">
            <v>9579.69</v>
          </cell>
        </row>
        <row r="1381">
          <cell r="A1381">
            <v>3400003650</v>
          </cell>
          <cell r="B1381">
            <v>6500</v>
          </cell>
          <cell r="C1381">
            <v>61115</v>
          </cell>
          <cell r="D1381">
            <v>0</v>
          </cell>
          <cell r="E1381" t="str">
            <v>HW MIRROR FOR LTGM KS:SN</v>
          </cell>
          <cell r="F1381">
            <v>1</v>
          </cell>
          <cell r="G1381">
            <v>35453</v>
          </cell>
          <cell r="H1381">
            <v>9579.69</v>
          </cell>
        </row>
        <row r="1382">
          <cell r="A1382">
            <v>3400003651</v>
          </cell>
          <cell r="B1382">
            <v>6500</v>
          </cell>
          <cell r="C1382">
            <v>61115</v>
          </cell>
          <cell r="D1382">
            <v>0</v>
          </cell>
          <cell r="E1382" t="str">
            <v>HW MIRROR FOR LTGM KS:SN</v>
          </cell>
          <cell r="F1382">
            <v>1</v>
          </cell>
          <cell r="G1382">
            <v>35453</v>
          </cell>
          <cell r="H1382">
            <v>9579.69</v>
          </cell>
        </row>
        <row r="1383">
          <cell r="A1383">
            <v>3400003652</v>
          </cell>
          <cell r="B1383">
            <v>6500</v>
          </cell>
          <cell r="C1383">
            <v>61115</v>
          </cell>
          <cell r="D1383">
            <v>0</v>
          </cell>
          <cell r="E1383" t="str">
            <v>HW MIRROR FOR LTGM KS:SN</v>
          </cell>
          <cell r="F1383">
            <v>1</v>
          </cell>
          <cell r="G1383">
            <v>35453</v>
          </cell>
          <cell r="H1383">
            <v>9579.69</v>
          </cell>
        </row>
        <row r="1384">
          <cell r="A1384">
            <v>3400003653</v>
          </cell>
          <cell r="B1384">
            <v>6500</v>
          </cell>
          <cell r="C1384">
            <v>61115</v>
          </cell>
          <cell r="D1384">
            <v>0</v>
          </cell>
          <cell r="E1384" t="str">
            <v>HW MIRROR FOR LTGM KS:SN</v>
          </cell>
          <cell r="F1384">
            <v>1</v>
          </cell>
          <cell r="G1384">
            <v>35453</v>
          </cell>
          <cell r="H1384">
            <v>9579.69</v>
          </cell>
        </row>
        <row r="1385">
          <cell r="A1385">
            <v>3400003654</v>
          </cell>
          <cell r="B1385">
            <v>6500</v>
          </cell>
          <cell r="C1385">
            <v>61115</v>
          </cell>
          <cell r="D1385">
            <v>0</v>
          </cell>
          <cell r="E1385" t="str">
            <v>HW MIRROR FOR LTGM KS:SN</v>
          </cell>
          <cell r="F1385">
            <v>1</v>
          </cell>
          <cell r="G1385">
            <v>35453</v>
          </cell>
          <cell r="H1385">
            <v>9579.69</v>
          </cell>
        </row>
        <row r="1386">
          <cell r="A1386">
            <v>3400003655</v>
          </cell>
          <cell r="B1386">
            <v>6500</v>
          </cell>
          <cell r="C1386">
            <v>61115</v>
          </cell>
          <cell r="D1386">
            <v>0</v>
          </cell>
          <cell r="E1386" t="str">
            <v>HW MIRROR FOR LTGM KS:SN</v>
          </cell>
          <cell r="F1386">
            <v>1</v>
          </cell>
          <cell r="G1386">
            <v>35453</v>
          </cell>
          <cell r="H1386">
            <v>9579.69</v>
          </cell>
        </row>
        <row r="1387">
          <cell r="A1387">
            <v>3400003656</v>
          </cell>
          <cell r="B1387">
            <v>6500</v>
          </cell>
          <cell r="C1387">
            <v>61115</v>
          </cell>
          <cell r="D1387">
            <v>0</v>
          </cell>
          <cell r="E1387" t="str">
            <v>HW MIRROR FOR LTGM KS:SN</v>
          </cell>
          <cell r="F1387">
            <v>1</v>
          </cell>
          <cell r="G1387">
            <v>35453</v>
          </cell>
          <cell r="H1387">
            <v>9579.69</v>
          </cell>
        </row>
        <row r="1388">
          <cell r="A1388">
            <v>3400003657</v>
          </cell>
          <cell r="B1388">
            <v>6500</v>
          </cell>
          <cell r="C1388">
            <v>61115</v>
          </cell>
          <cell r="D1388">
            <v>0</v>
          </cell>
          <cell r="E1388" t="str">
            <v>HW MIRROR FOR LTGM KS:SN</v>
          </cell>
          <cell r="F1388">
            <v>1</v>
          </cell>
          <cell r="G1388">
            <v>35453</v>
          </cell>
          <cell r="H1388">
            <v>9579.69</v>
          </cell>
        </row>
        <row r="1389">
          <cell r="A1389">
            <v>3400003658</v>
          </cell>
          <cell r="B1389">
            <v>6500</v>
          </cell>
          <cell r="C1389">
            <v>61115</v>
          </cell>
          <cell r="D1389">
            <v>0</v>
          </cell>
          <cell r="E1389" t="str">
            <v>HW MIRROR FOR LTGM KS:SN</v>
          </cell>
          <cell r="F1389">
            <v>1</v>
          </cell>
          <cell r="G1389">
            <v>35453</v>
          </cell>
          <cell r="H1389">
            <v>9579.69</v>
          </cell>
        </row>
        <row r="1390">
          <cell r="A1390">
            <v>3400003659</v>
          </cell>
          <cell r="B1390">
            <v>6500</v>
          </cell>
          <cell r="C1390">
            <v>61115</v>
          </cell>
          <cell r="D1390">
            <v>0</v>
          </cell>
          <cell r="E1390" t="str">
            <v>HW MIRROR FOR LTGM KS:SN</v>
          </cell>
          <cell r="F1390">
            <v>1</v>
          </cell>
          <cell r="G1390">
            <v>35453</v>
          </cell>
          <cell r="H1390">
            <v>9579.69</v>
          </cell>
        </row>
        <row r="1391">
          <cell r="A1391">
            <v>3400003660</v>
          </cell>
          <cell r="B1391">
            <v>6500</v>
          </cell>
          <cell r="C1391">
            <v>61115</v>
          </cell>
          <cell r="D1391">
            <v>0</v>
          </cell>
          <cell r="E1391" t="str">
            <v>HW MIRROR FOR LTGM KS:SN</v>
          </cell>
          <cell r="F1391">
            <v>1</v>
          </cell>
          <cell r="G1391">
            <v>35453</v>
          </cell>
          <cell r="H1391">
            <v>9579.69</v>
          </cell>
        </row>
        <row r="1392">
          <cell r="A1392">
            <v>3400003661</v>
          </cell>
          <cell r="B1392">
            <v>6500</v>
          </cell>
          <cell r="C1392">
            <v>61115</v>
          </cell>
          <cell r="D1392">
            <v>0</v>
          </cell>
          <cell r="E1392" t="str">
            <v>HW MIRROR FOR LTGM KS:SN</v>
          </cell>
          <cell r="F1392">
            <v>1</v>
          </cell>
          <cell r="G1392">
            <v>35453</v>
          </cell>
          <cell r="H1392">
            <v>9579.69</v>
          </cell>
        </row>
        <row r="1393">
          <cell r="A1393">
            <v>3400003662</v>
          </cell>
          <cell r="B1393">
            <v>6500</v>
          </cell>
          <cell r="C1393">
            <v>61115</v>
          </cell>
          <cell r="D1393">
            <v>0</v>
          </cell>
          <cell r="E1393" t="str">
            <v>HW MIRROR FOR LTGM KS:SN</v>
          </cell>
          <cell r="F1393">
            <v>1</v>
          </cell>
          <cell r="G1393">
            <v>35453</v>
          </cell>
          <cell r="H1393">
            <v>9579.69</v>
          </cell>
        </row>
        <row r="1394">
          <cell r="A1394">
            <v>3400003663</v>
          </cell>
          <cell r="B1394">
            <v>6500</v>
          </cell>
          <cell r="C1394">
            <v>61115</v>
          </cell>
          <cell r="D1394">
            <v>0</v>
          </cell>
          <cell r="E1394" t="str">
            <v>HW MIRROR FOR LTGM KS:SN</v>
          </cell>
          <cell r="F1394">
            <v>1</v>
          </cell>
          <cell r="G1394">
            <v>35453</v>
          </cell>
          <cell r="H1394">
            <v>9579.69</v>
          </cell>
        </row>
        <row r="1395">
          <cell r="A1395">
            <v>3400003664</v>
          </cell>
          <cell r="B1395">
            <v>6500</v>
          </cell>
          <cell r="C1395">
            <v>61115</v>
          </cell>
          <cell r="D1395">
            <v>0</v>
          </cell>
          <cell r="E1395" t="str">
            <v>HW MIRROR FOR LTGM KS:SN</v>
          </cell>
          <cell r="F1395">
            <v>1</v>
          </cell>
          <cell r="G1395">
            <v>35453</v>
          </cell>
          <cell r="H1395">
            <v>9579.69</v>
          </cell>
        </row>
        <row r="1396">
          <cell r="A1396">
            <v>3400003665</v>
          </cell>
          <cell r="B1396">
            <v>6500</v>
          </cell>
          <cell r="C1396">
            <v>61115</v>
          </cell>
          <cell r="D1396">
            <v>0</v>
          </cell>
          <cell r="E1396" t="str">
            <v>HW MIRROR FOR LTGM KS:SN</v>
          </cell>
          <cell r="F1396">
            <v>1</v>
          </cell>
          <cell r="G1396">
            <v>35453</v>
          </cell>
          <cell r="H1396">
            <v>9579.69</v>
          </cell>
        </row>
        <row r="1397">
          <cell r="A1397">
            <v>3400003666</v>
          </cell>
          <cell r="B1397">
            <v>6500</v>
          </cell>
          <cell r="C1397">
            <v>61115</v>
          </cell>
          <cell r="D1397">
            <v>0</v>
          </cell>
          <cell r="E1397" t="str">
            <v>HW MIRROR FOR LTGM KS:SN</v>
          </cell>
          <cell r="F1397">
            <v>1</v>
          </cell>
          <cell r="G1397">
            <v>35453</v>
          </cell>
          <cell r="H1397">
            <v>9579.69</v>
          </cell>
        </row>
        <row r="1398">
          <cell r="A1398">
            <v>3400003667</v>
          </cell>
          <cell r="B1398">
            <v>6500</v>
          </cell>
          <cell r="C1398">
            <v>61115</v>
          </cell>
          <cell r="D1398">
            <v>0</v>
          </cell>
          <cell r="E1398" t="str">
            <v>HW MIRROR FOR LTGM KS:SN</v>
          </cell>
          <cell r="F1398">
            <v>1</v>
          </cell>
          <cell r="G1398">
            <v>35453</v>
          </cell>
          <cell r="H1398">
            <v>9579.69</v>
          </cell>
        </row>
        <row r="1399">
          <cell r="A1399">
            <v>3400003668</v>
          </cell>
          <cell r="B1399">
            <v>6500</v>
          </cell>
          <cell r="C1399">
            <v>61115</v>
          </cell>
          <cell r="D1399">
            <v>0</v>
          </cell>
          <cell r="E1399" t="str">
            <v>HW MIRROR FOR LTGM KS:SN</v>
          </cell>
          <cell r="F1399">
            <v>1</v>
          </cell>
          <cell r="G1399">
            <v>35453</v>
          </cell>
          <cell r="H1399">
            <v>9579.69</v>
          </cell>
        </row>
        <row r="1400">
          <cell r="A1400">
            <v>3400003669</v>
          </cell>
          <cell r="B1400">
            <v>6500</v>
          </cell>
          <cell r="C1400">
            <v>61115</v>
          </cell>
          <cell r="D1400">
            <v>0</v>
          </cell>
          <cell r="E1400" t="str">
            <v>HW MIRROR FOR LTGM KS:SN</v>
          </cell>
          <cell r="F1400">
            <v>1</v>
          </cell>
          <cell r="G1400">
            <v>35453</v>
          </cell>
          <cell r="H1400">
            <v>9579.69</v>
          </cell>
        </row>
        <row r="1401">
          <cell r="A1401">
            <v>3400003670</v>
          </cell>
          <cell r="B1401">
            <v>6500</v>
          </cell>
          <cell r="C1401">
            <v>61115</v>
          </cell>
          <cell r="D1401">
            <v>0</v>
          </cell>
          <cell r="E1401" t="str">
            <v>HW MIRROR FOR LTGM KS:SN</v>
          </cell>
          <cell r="F1401">
            <v>1</v>
          </cell>
          <cell r="G1401">
            <v>35453</v>
          </cell>
          <cell r="H1401">
            <v>9579.69</v>
          </cell>
        </row>
        <row r="1402">
          <cell r="A1402">
            <v>3400003671</v>
          </cell>
          <cell r="B1402">
            <v>6500</v>
          </cell>
          <cell r="C1402">
            <v>61115</v>
          </cell>
          <cell r="D1402">
            <v>0</v>
          </cell>
          <cell r="E1402" t="str">
            <v>HW MIRROR FOR LTGM KS:SN</v>
          </cell>
          <cell r="F1402">
            <v>1</v>
          </cell>
          <cell r="G1402">
            <v>35453</v>
          </cell>
          <cell r="H1402">
            <v>9579.69</v>
          </cell>
        </row>
        <row r="1403">
          <cell r="A1403">
            <v>3400003672</v>
          </cell>
          <cell r="B1403">
            <v>6500</v>
          </cell>
          <cell r="C1403">
            <v>61115</v>
          </cell>
          <cell r="D1403">
            <v>0</v>
          </cell>
          <cell r="E1403" t="str">
            <v>HW MIRROR FOR LTGM KS:SN</v>
          </cell>
          <cell r="F1403">
            <v>1</v>
          </cell>
          <cell r="G1403">
            <v>35453</v>
          </cell>
          <cell r="H1403">
            <v>9579.69</v>
          </cell>
        </row>
        <row r="1404">
          <cell r="A1404">
            <v>3400003673</v>
          </cell>
          <cell r="B1404">
            <v>6500</v>
          </cell>
          <cell r="C1404">
            <v>61115</v>
          </cell>
          <cell r="D1404">
            <v>0</v>
          </cell>
          <cell r="E1404" t="str">
            <v>HW MIRROR FOR LTGM KS:SN</v>
          </cell>
          <cell r="F1404">
            <v>1</v>
          </cell>
          <cell r="G1404">
            <v>35453</v>
          </cell>
          <cell r="H1404">
            <v>9579.69</v>
          </cell>
        </row>
        <row r="1405">
          <cell r="A1405">
            <v>3400003674</v>
          </cell>
          <cell r="B1405">
            <v>6500</v>
          </cell>
          <cell r="C1405">
            <v>61115</v>
          </cell>
          <cell r="D1405">
            <v>0</v>
          </cell>
          <cell r="E1405" t="str">
            <v>HW MIRROR FOR LTGM KS:SN</v>
          </cell>
          <cell r="F1405">
            <v>1</v>
          </cell>
          <cell r="G1405">
            <v>35453</v>
          </cell>
          <cell r="H1405">
            <v>9579.69</v>
          </cell>
        </row>
        <row r="1406">
          <cell r="A1406">
            <v>3400003675</v>
          </cell>
          <cell r="B1406">
            <v>6500</v>
          </cell>
          <cell r="C1406">
            <v>61115</v>
          </cell>
          <cell r="D1406">
            <v>0</v>
          </cell>
          <cell r="E1406" t="str">
            <v>HW MIRROR FOR LTGM KS:SN</v>
          </cell>
          <cell r="F1406">
            <v>1</v>
          </cell>
          <cell r="G1406">
            <v>35453</v>
          </cell>
          <cell r="H1406">
            <v>9579.69</v>
          </cell>
        </row>
        <row r="1407">
          <cell r="A1407">
            <v>3400003676</v>
          </cell>
          <cell r="B1407">
            <v>6500</v>
          </cell>
          <cell r="C1407">
            <v>61115</v>
          </cell>
          <cell r="D1407">
            <v>0</v>
          </cell>
          <cell r="E1407" t="str">
            <v>HW MIRROR FOR LTGM KS:SN</v>
          </cell>
          <cell r="F1407">
            <v>1</v>
          </cell>
          <cell r="G1407">
            <v>35453</v>
          </cell>
          <cell r="H1407">
            <v>9579.69</v>
          </cell>
        </row>
        <row r="1408">
          <cell r="A1408">
            <v>3400003677</v>
          </cell>
          <cell r="B1408">
            <v>6500</v>
          </cell>
          <cell r="C1408">
            <v>61115</v>
          </cell>
          <cell r="D1408">
            <v>0</v>
          </cell>
          <cell r="E1408" t="str">
            <v>HW MIRROR FOR LTGM KS: DIU</v>
          </cell>
          <cell r="F1408">
            <v>1</v>
          </cell>
          <cell r="G1408">
            <v>35453</v>
          </cell>
          <cell r="H1408">
            <v>7885.57</v>
          </cell>
        </row>
        <row r="1409">
          <cell r="A1409">
            <v>3400003678</v>
          </cell>
          <cell r="B1409">
            <v>6500</v>
          </cell>
          <cell r="C1409">
            <v>61115</v>
          </cell>
          <cell r="D1409">
            <v>0</v>
          </cell>
          <cell r="E1409" t="str">
            <v>HW MIRROR FOR LTGM KS:DIU</v>
          </cell>
          <cell r="F1409">
            <v>1</v>
          </cell>
          <cell r="G1409">
            <v>35453</v>
          </cell>
          <cell r="H1409">
            <v>7885.53</v>
          </cell>
        </row>
        <row r="1410">
          <cell r="A1410">
            <v>3400003679</v>
          </cell>
          <cell r="B1410">
            <v>6500</v>
          </cell>
          <cell r="C1410">
            <v>61115</v>
          </cell>
          <cell r="D1410">
            <v>0</v>
          </cell>
          <cell r="E1410" t="str">
            <v>HW MIRROR FOR LTGM KS:DIU</v>
          </cell>
          <cell r="F1410">
            <v>1</v>
          </cell>
          <cell r="G1410">
            <v>35453</v>
          </cell>
          <cell r="H1410">
            <v>7885.53</v>
          </cell>
        </row>
        <row r="1411">
          <cell r="A1411">
            <v>3400003680</v>
          </cell>
          <cell r="B1411">
            <v>6500</v>
          </cell>
          <cell r="C1411">
            <v>61115</v>
          </cell>
          <cell r="D1411">
            <v>0</v>
          </cell>
          <cell r="E1411" t="str">
            <v>HW MIRROR FOR LTGM KS:DIU</v>
          </cell>
          <cell r="F1411">
            <v>1</v>
          </cell>
          <cell r="G1411">
            <v>35453</v>
          </cell>
          <cell r="H1411">
            <v>7885.53</v>
          </cell>
        </row>
        <row r="1412">
          <cell r="A1412">
            <v>3400003681</v>
          </cell>
          <cell r="B1412">
            <v>6500</v>
          </cell>
          <cell r="C1412">
            <v>61115</v>
          </cell>
          <cell r="D1412">
            <v>0</v>
          </cell>
          <cell r="E1412" t="str">
            <v>HW MIRROR FOR LTGM KS:DIU</v>
          </cell>
          <cell r="F1412">
            <v>1</v>
          </cell>
          <cell r="G1412">
            <v>35453</v>
          </cell>
          <cell r="H1412">
            <v>7885.53</v>
          </cell>
        </row>
        <row r="1413">
          <cell r="A1413">
            <v>3400003682</v>
          </cell>
          <cell r="B1413">
            <v>6500</v>
          </cell>
          <cell r="C1413">
            <v>61115</v>
          </cell>
          <cell r="D1413">
            <v>0</v>
          </cell>
          <cell r="E1413" t="str">
            <v>HW MIRROR FOR LTGM KS:DIU</v>
          </cell>
          <cell r="F1413">
            <v>1</v>
          </cell>
          <cell r="G1413">
            <v>35453</v>
          </cell>
          <cell r="H1413">
            <v>7885.53</v>
          </cell>
        </row>
        <row r="1414">
          <cell r="A1414">
            <v>3400003683</v>
          </cell>
          <cell r="B1414">
            <v>6500</v>
          </cell>
          <cell r="C1414">
            <v>61115</v>
          </cell>
          <cell r="D1414">
            <v>0</v>
          </cell>
          <cell r="E1414" t="str">
            <v>HW MIRROR FOR LTGM KS:DIU</v>
          </cell>
          <cell r="F1414">
            <v>1</v>
          </cell>
          <cell r="G1414">
            <v>35453</v>
          </cell>
          <cell r="H1414">
            <v>7885.53</v>
          </cell>
        </row>
        <row r="1415">
          <cell r="A1415">
            <v>3400003684</v>
          </cell>
          <cell r="B1415">
            <v>6500</v>
          </cell>
          <cell r="C1415">
            <v>61115</v>
          </cell>
          <cell r="D1415">
            <v>0</v>
          </cell>
          <cell r="E1415" t="str">
            <v>HW MIRROR FOR LTGM KS:DIU</v>
          </cell>
          <cell r="F1415">
            <v>1</v>
          </cell>
          <cell r="G1415">
            <v>35453</v>
          </cell>
          <cell r="H1415">
            <v>7885.53</v>
          </cell>
        </row>
        <row r="1416">
          <cell r="A1416">
            <v>3400003685</v>
          </cell>
          <cell r="B1416">
            <v>6500</v>
          </cell>
          <cell r="C1416">
            <v>61115</v>
          </cell>
          <cell r="D1416">
            <v>0</v>
          </cell>
          <cell r="E1416" t="str">
            <v>HW MIRROR FOR LTGM KS:DIU</v>
          </cell>
          <cell r="F1416">
            <v>1</v>
          </cell>
          <cell r="G1416">
            <v>35453</v>
          </cell>
          <cell r="H1416">
            <v>7885.53</v>
          </cell>
        </row>
        <row r="1417">
          <cell r="A1417">
            <v>3400003686</v>
          </cell>
          <cell r="B1417">
            <v>6500</v>
          </cell>
          <cell r="C1417">
            <v>61115</v>
          </cell>
          <cell r="D1417">
            <v>0</v>
          </cell>
          <cell r="E1417" t="str">
            <v>HW MIRROR FOR LTGM KS:DIU</v>
          </cell>
          <cell r="F1417">
            <v>1</v>
          </cell>
          <cell r="G1417">
            <v>35453</v>
          </cell>
          <cell r="H1417">
            <v>7885.53</v>
          </cell>
        </row>
        <row r="1418">
          <cell r="A1418">
            <v>3400003687</v>
          </cell>
          <cell r="B1418">
            <v>6500</v>
          </cell>
          <cell r="C1418">
            <v>61115</v>
          </cell>
          <cell r="D1418">
            <v>0</v>
          </cell>
          <cell r="E1418" t="str">
            <v>HW MIRROR FOR LTGM KS:DIU</v>
          </cell>
          <cell r="F1418">
            <v>1</v>
          </cell>
          <cell r="G1418">
            <v>35453</v>
          </cell>
          <cell r="H1418">
            <v>7885.53</v>
          </cell>
        </row>
        <row r="1419">
          <cell r="A1419">
            <v>3400003688</v>
          </cell>
          <cell r="B1419">
            <v>6500</v>
          </cell>
          <cell r="C1419">
            <v>61115</v>
          </cell>
          <cell r="D1419">
            <v>0</v>
          </cell>
          <cell r="E1419" t="str">
            <v>HW MIRROR FOR LTGM KS:DIU</v>
          </cell>
          <cell r="F1419">
            <v>1</v>
          </cell>
          <cell r="G1419">
            <v>35453</v>
          </cell>
          <cell r="H1419">
            <v>7885.53</v>
          </cell>
        </row>
        <row r="1420">
          <cell r="A1420">
            <v>3400003689</v>
          </cell>
          <cell r="B1420">
            <v>6500</v>
          </cell>
          <cell r="C1420">
            <v>61115</v>
          </cell>
          <cell r="D1420">
            <v>0</v>
          </cell>
          <cell r="E1420" t="str">
            <v>HW MIRROR FOR LTGM KS:DIU</v>
          </cell>
          <cell r="F1420">
            <v>1</v>
          </cell>
          <cell r="G1420">
            <v>35453</v>
          </cell>
          <cell r="H1420">
            <v>7885.53</v>
          </cell>
        </row>
        <row r="1421">
          <cell r="A1421">
            <v>3400003690</v>
          </cell>
          <cell r="B1421">
            <v>6500</v>
          </cell>
          <cell r="C1421">
            <v>61115</v>
          </cell>
          <cell r="D1421">
            <v>0</v>
          </cell>
          <cell r="E1421" t="str">
            <v>HW MIRROR FOR LTGM KS:DIU</v>
          </cell>
          <cell r="F1421">
            <v>1</v>
          </cell>
          <cell r="G1421">
            <v>35453</v>
          </cell>
          <cell r="H1421">
            <v>7885.53</v>
          </cell>
        </row>
        <row r="1422">
          <cell r="A1422">
            <v>3400003691</v>
          </cell>
          <cell r="B1422">
            <v>6500</v>
          </cell>
          <cell r="C1422">
            <v>61115</v>
          </cell>
          <cell r="D1422">
            <v>0</v>
          </cell>
          <cell r="E1422" t="str">
            <v>HW MIRROR FOR LTGM KS:DIU</v>
          </cell>
          <cell r="F1422">
            <v>1</v>
          </cell>
          <cell r="G1422">
            <v>35453</v>
          </cell>
          <cell r="H1422">
            <v>7885.53</v>
          </cell>
        </row>
        <row r="1423">
          <cell r="A1423">
            <v>3400003692</v>
          </cell>
          <cell r="B1423">
            <v>6500</v>
          </cell>
          <cell r="C1423">
            <v>61115</v>
          </cell>
          <cell r="D1423">
            <v>0</v>
          </cell>
          <cell r="E1423" t="str">
            <v>HW MIRROR FOR LTGM KS:DIU</v>
          </cell>
          <cell r="F1423">
            <v>1</v>
          </cell>
          <cell r="G1423">
            <v>35453</v>
          </cell>
          <cell r="H1423">
            <v>7885.53</v>
          </cell>
        </row>
        <row r="1424">
          <cell r="A1424">
            <v>3400003693</v>
          </cell>
          <cell r="B1424">
            <v>6500</v>
          </cell>
          <cell r="C1424">
            <v>61115</v>
          </cell>
          <cell r="D1424">
            <v>0</v>
          </cell>
          <cell r="E1424" t="str">
            <v>HW MIRROR FOR LTGM KS:DIU</v>
          </cell>
          <cell r="F1424">
            <v>1</v>
          </cell>
          <cell r="G1424">
            <v>35453</v>
          </cell>
          <cell r="H1424">
            <v>7885.53</v>
          </cell>
        </row>
        <row r="1425">
          <cell r="A1425">
            <v>3400003694</v>
          </cell>
          <cell r="B1425">
            <v>6500</v>
          </cell>
          <cell r="C1425">
            <v>61115</v>
          </cell>
          <cell r="D1425">
            <v>0</v>
          </cell>
          <cell r="E1425" t="str">
            <v>HW MIRROR FOR LTGM KS:DIU</v>
          </cell>
          <cell r="F1425">
            <v>1</v>
          </cell>
          <cell r="G1425">
            <v>35453</v>
          </cell>
          <cell r="H1425">
            <v>7885.53</v>
          </cell>
        </row>
        <row r="1426">
          <cell r="A1426">
            <v>3400003695</v>
          </cell>
          <cell r="B1426">
            <v>6500</v>
          </cell>
          <cell r="C1426">
            <v>61115</v>
          </cell>
          <cell r="D1426">
            <v>0</v>
          </cell>
          <cell r="E1426" t="str">
            <v>HW MIRROR FOR LTGM KS:DIU</v>
          </cell>
          <cell r="F1426">
            <v>1</v>
          </cell>
          <cell r="G1426">
            <v>35453</v>
          </cell>
          <cell r="H1426">
            <v>7885.53</v>
          </cell>
        </row>
        <row r="1427">
          <cell r="A1427">
            <v>3400003696</v>
          </cell>
          <cell r="B1427">
            <v>6500</v>
          </cell>
          <cell r="C1427">
            <v>61115</v>
          </cell>
          <cell r="D1427">
            <v>0</v>
          </cell>
          <cell r="E1427" t="str">
            <v>HW MIRROR FOR LTGM KS:DIU</v>
          </cell>
          <cell r="F1427">
            <v>1</v>
          </cell>
          <cell r="G1427">
            <v>35453</v>
          </cell>
          <cell r="H1427">
            <v>7885.53</v>
          </cell>
        </row>
        <row r="1428">
          <cell r="A1428">
            <v>3400003697</v>
          </cell>
          <cell r="B1428">
            <v>6500</v>
          </cell>
          <cell r="C1428">
            <v>61115</v>
          </cell>
          <cell r="D1428">
            <v>0</v>
          </cell>
          <cell r="E1428" t="str">
            <v>HW MIRROR FOR LTGM KS:DIU</v>
          </cell>
          <cell r="F1428">
            <v>1</v>
          </cell>
          <cell r="G1428">
            <v>35453</v>
          </cell>
          <cell r="H1428">
            <v>7885.53</v>
          </cell>
        </row>
        <row r="1429">
          <cell r="A1429">
            <v>3400003698</v>
          </cell>
          <cell r="B1429">
            <v>6500</v>
          </cell>
          <cell r="C1429">
            <v>61115</v>
          </cell>
          <cell r="D1429">
            <v>0</v>
          </cell>
          <cell r="E1429" t="str">
            <v>HW MIRROR FOR LTGM KS:DIU</v>
          </cell>
          <cell r="F1429">
            <v>1</v>
          </cell>
          <cell r="G1429">
            <v>35453</v>
          </cell>
          <cell r="H1429">
            <v>7885.53</v>
          </cell>
        </row>
        <row r="1430">
          <cell r="A1430">
            <v>3400003699</v>
          </cell>
          <cell r="B1430">
            <v>6500</v>
          </cell>
          <cell r="C1430">
            <v>61115</v>
          </cell>
          <cell r="D1430">
            <v>0</v>
          </cell>
          <cell r="E1430" t="str">
            <v>HW MIRROR FOR LTGM KS:DIU</v>
          </cell>
          <cell r="F1430">
            <v>1</v>
          </cell>
          <cell r="G1430">
            <v>35453</v>
          </cell>
          <cell r="H1430">
            <v>7885.53</v>
          </cell>
        </row>
        <row r="1431">
          <cell r="A1431">
            <v>3400003700</v>
          </cell>
          <cell r="B1431">
            <v>6500</v>
          </cell>
          <cell r="C1431">
            <v>61115</v>
          </cell>
          <cell r="D1431">
            <v>0</v>
          </cell>
          <cell r="E1431" t="str">
            <v>HW MIRROR FOR LTGM KS:DIU</v>
          </cell>
          <cell r="F1431">
            <v>1</v>
          </cell>
          <cell r="G1431">
            <v>35453</v>
          </cell>
          <cell r="H1431">
            <v>7885.53</v>
          </cell>
        </row>
        <row r="1432">
          <cell r="A1432">
            <v>3400003701</v>
          </cell>
          <cell r="B1432">
            <v>6500</v>
          </cell>
          <cell r="C1432">
            <v>61115</v>
          </cell>
          <cell r="D1432">
            <v>0</v>
          </cell>
          <cell r="E1432" t="str">
            <v>HW MIRROR FOR LTGM KS:DIU</v>
          </cell>
          <cell r="F1432">
            <v>1</v>
          </cell>
          <cell r="G1432">
            <v>35453</v>
          </cell>
          <cell r="H1432">
            <v>7885.53</v>
          </cell>
        </row>
        <row r="1433">
          <cell r="A1433">
            <v>3400003702</v>
          </cell>
          <cell r="B1433">
            <v>6500</v>
          </cell>
          <cell r="C1433">
            <v>61115</v>
          </cell>
          <cell r="D1433">
            <v>0</v>
          </cell>
          <cell r="E1433" t="str">
            <v>HW MIRROR FOR LTGM KS:DIU</v>
          </cell>
          <cell r="F1433">
            <v>1</v>
          </cell>
          <cell r="G1433">
            <v>35453</v>
          </cell>
          <cell r="H1433">
            <v>7885.53</v>
          </cell>
        </row>
        <row r="1434">
          <cell r="A1434">
            <v>3400003704</v>
          </cell>
          <cell r="B1434">
            <v>6500</v>
          </cell>
          <cell r="C1434">
            <v>61115</v>
          </cell>
          <cell r="D1434">
            <v>0</v>
          </cell>
          <cell r="E1434" t="str">
            <v>HW MIRROR FOR LTGM KS:DIU</v>
          </cell>
          <cell r="F1434">
            <v>1</v>
          </cell>
          <cell r="G1434">
            <v>35453</v>
          </cell>
          <cell r="H1434">
            <v>7885.53</v>
          </cell>
        </row>
        <row r="1435">
          <cell r="A1435">
            <v>3400003705</v>
          </cell>
          <cell r="B1435">
            <v>6500</v>
          </cell>
          <cell r="C1435">
            <v>61115</v>
          </cell>
          <cell r="D1435">
            <v>0</v>
          </cell>
          <cell r="E1435" t="str">
            <v>HW MIRROR FOR LTGM KS:DIU</v>
          </cell>
          <cell r="F1435">
            <v>1</v>
          </cell>
          <cell r="G1435">
            <v>35453</v>
          </cell>
          <cell r="H1435">
            <v>7885.53</v>
          </cell>
        </row>
        <row r="1436">
          <cell r="A1436">
            <v>3400003706</v>
          </cell>
          <cell r="B1436">
            <v>6500</v>
          </cell>
          <cell r="C1436">
            <v>61115</v>
          </cell>
          <cell r="D1436">
            <v>0</v>
          </cell>
          <cell r="E1436" t="str">
            <v>HW MIRROR FOR LTGM KS:DIU</v>
          </cell>
          <cell r="F1436">
            <v>1</v>
          </cell>
          <cell r="G1436">
            <v>35453</v>
          </cell>
          <cell r="H1436">
            <v>7885.53</v>
          </cell>
        </row>
        <row r="1437">
          <cell r="A1437">
            <v>3400003707</v>
          </cell>
          <cell r="B1437">
            <v>6500</v>
          </cell>
          <cell r="C1437">
            <v>61115</v>
          </cell>
          <cell r="D1437">
            <v>0</v>
          </cell>
          <cell r="E1437" t="str">
            <v>HW MIRROR FOR LTGM KS:LDIM</v>
          </cell>
          <cell r="F1437">
            <v>1</v>
          </cell>
          <cell r="G1437">
            <v>35453</v>
          </cell>
          <cell r="H1437">
            <v>7885.57</v>
          </cell>
        </row>
        <row r="1438">
          <cell r="A1438">
            <v>3400003708</v>
          </cell>
          <cell r="B1438">
            <v>6500</v>
          </cell>
          <cell r="C1438">
            <v>61115</v>
          </cell>
          <cell r="D1438">
            <v>0</v>
          </cell>
          <cell r="E1438" t="str">
            <v>HW MIRROR FOR LTGM KS:LDIM</v>
          </cell>
          <cell r="F1438">
            <v>1</v>
          </cell>
          <cell r="G1438">
            <v>35453</v>
          </cell>
          <cell r="H1438">
            <v>7885.53</v>
          </cell>
        </row>
        <row r="1439">
          <cell r="A1439">
            <v>3400003709</v>
          </cell>
          <cell r="B1439">
            <v>6500</v>
          </cell>
          <cell r="C1439">
            <v>61115</v>
          </cell>
          <cell r="D1439">
            <v>0</v>
          </cell>
          <cell r="E1439" t="str">
            <v>HW MIRROR FOR LTGM KS:LDIM</v>
          </cell>
          <cell r="F1439">
            <v>1</v>
          </cell>
          <cell r="G1439">
            <v>35453</v>
          </cell>
          <cell r="H1439">
            <v>7885.53</v>
          </cell>
        </row>
        <row r="1440">
          <cell r="A1440">
            <v>3400003710</v>
          </cell>
          <cell r="B1440">
            <v>6500</v>
          </cell>
          <cell r="C1440">
            <v>61115</v>
          </cell>
          <cell r="D1440">
            <v>0</v>
          </cell>
          <cell r="E1440" t="str">
            <v>HW MIRROR FOR LTGM KS:LDIM</v>
          </cell>
          <cell r="F1440">
            <v>1</v>
          </cell>
          <cell r="G1440">
            <v>35453</v>
          </cell>
          <cell r="H1440">
            <v>7885.53</v>
          </cell>
        </row>
        <row r="1441">
          <cell r="A1441">
            <v>3400003711</v>
          </cell>
          <cell r="B1441">
            <v>6500</v>
          </cell>
          <cell r="C1441">
            <v>61115</v>
          </cell>
          <cell r="D1441">
            <v>0</v>
          </cell>
          <cell r="E1441" t="str">
            <v>HW MIRROR FOR LTGM KS:LDIM</v>
          </cell>
          <cell r="F1441">
            <v>1</v>
          </cell>
          <cell r="G1441">
            <v>35453</v>
          </cell>
          <cell r="H1441">
            <v>7885.53</v>
          </cell>
        </row>
        <row r="1442">
          <cell r="A1442">
            <v>3400003712</v>
          </cell>
          <cell r="B1442">
            <v>6500</v>
          </cell>
          <cell r="C1442">
            <v>61115</v>
          </cell>
          <cell r="D1442">
            <v>0</v>
          </cell>
          <cell r="E1442" t="str">
            <v>HW MIRROR FOR LTGM KS:LDIM</v>
          </cell>
          <cell r="F1442">
            <v>1</v>
          </cell>
          <cell r="G1442">
            <v>35453</v>
          </cell>
          <cell r="H1442">
            <v>7885.53</v>
          </cell>
        </row>
        <row r="1443">
          <cell r="A1443">
            <v>3400003713</v>
          </cell>
          <cell r="B1443">
            <v>6500</v>
          </cell>
          <cell r="C1443">
            <v>61115</v>
          </cell>
          <cell r="D1443">
            <v>0</v>
          </cell>
          <cell r="E1443" t="str">
            <v>HW MIRROR FOR LTGM KS:LDIM</v>
          </cell>
          <cell r="F1443">
            <v>1</v>
          </cell>
          <cell r="G1443">
            <v>35453</v>
          </cell>
          <cell r="H1443">
            <v>7885.53</v>
          </cell>
        </row>
        <row r="1444">
          <cell r="A1444">
            <v>3400003714</v>
          </cell>
          <cell r="B1444">
            <v>6500</v>
          </cell>
          <cell r="C1444">
            <v>61115</v>
          </cell>
          <cell r="D1444">
            <v>0</v>
          </cell>
          <cell r="E1444" t="str">
            <v>HW MIRROR FOR LTGM KS:LDIM</v>
          </cell>
          <cell r="F1444">
            <v>1</v>
          </cell>
          <cell r="G1444">
            <v>35453</v>
          </cell>
          <cell r="H1444">
            <v>7885.53</v>
          </cell>
        </row>
        <row r="1445">
          <cell r="A1445">
            <v>3400003715</v>
          </cell>
          <cell r="B1445">
            <v>6500</v>
          </cell>
          <cell r="C1445">
            <v>61115</v>
          </cell>
          <cell r="D1445">
            <v>0</v>
          </cell>
          <cell r="E1445" t="str">
            <v>HW MIRROR FOR LTGM KS:LDIM</v>
          </cell>
          <cell r="F1445">
            <v>1</v>
          </cell>
          <cell r="G1445">
            <v>35453</v>
          </cell>
          <cell r="H1445">
            <v>7885.53</v>
          </cell>
        </row>
        <row r="1446">
          <cell r="A1446">
            <v>3400003716</v>
          </cell>
          <cell r="B1446">
            <v>6500</v>
          </cell>
          <cell r="C1446">
            <v>61115</v>
          </cell>
          <cell r="D1446">
            <v>0</v>
          </cell>
          <cell r="E1446" t="str">
            <v>HW MIRROR FOR LTGM KS:LDIM</v>
          </cell>
          <cell r="F1446">
            <v>1</v>
          </cell>
          <cell r="G1446">
            <v>35453</v>
          </cell>
          <cell r="H1446">
            <v>7885.53</v>
          </cell>
        </row>
        <row r="1447">
          <cell r="A1447">
            <v>3400003717</v>
          </cell>
          <cell r="B1447">
            <v>6500</v>
          </cell>
          <cell r="C1447">
            <v>61115</v>
          </cell>
          <cell r="D1447">
            <v>0</v>
          </cell>
          <cell r="E1447" t="str">
            <v>HW MIRROR FOR LTGM KS:LDIM</v>
          </cell>
          <cell r="F1447">
            <v>1</v>
          </cell>
          <cell r="G1447">
            <v>35453</v>
          </cell>
          <cell r="H1447">
            <v>7885.53</v>
          </cell>
        </row>
        <row r="1448">
          <cell r="A1448">
            <v>3400003718</v>
          </cell>
          <cell r="B1448">
            <v>6500</v>
          </cell>
          <cell r="C1448">
            <v>61115</v>
          </cell>
          <cell r="D1448">
            <v>0</v>
          </cell>
          <cell r="E1448" t="str">
            <v>HW MIRROR FOR LTGM KS:LDIM</v>
          </cell>
          <cell r="F1448">
            <v>1</v>
          </cell>
          <cell r="G1448">
            <v>35453</v>
          </cell>
          <cell r="H1448">
            <v>7885.53</v>
          </cell>
        </row>
        <row r="1449">
          <cell r="A1449">
            <v>3400003719</v>
          </cell>
          <cell r="B1449">
            <v>6500</v>
          </cell>
          <cell r="C1449">
            <v>61115</v>
          </cell>
          <cell r="D1449">
            <v>0</v>
          </cell>
          <cell r="E1449" t="str">
            <v>HW MIRROR FOR LTGM KS:LDIM</v>
          </cell>
          <cell r="F1449">
            <v>1</v>
          </cell>
          <cell r="G1449">
            <v>35453</v>
          </cell>
          <cell r="H1449">
            <v>7885.53</v>
          </cell>
        </row>
        <row r="1450">
          <cell r="A1450">
            <v>3400003720</v>
          </cell>
          <cell r="B1450">
            <v>6500</v>
          </cell>
          <cell r="C1450">
            <v>61115</v>
          </cell>
          <cell r="D1450">
            <v>0</v>
          </cell>
          <cell r="E1450" t="str">
            <v>HW MIRROR FOR LTGM KS:LDIM</v>
          </cell>
          <cell r="F1450">
            <v>1</v>
          </cell>
          <cell r="G1450">
            <v>35453</v>
          </cell>
          <cell r="H1450">
            <v>7885.53</v>
          </cell>
        </row>
        <row r="1451">
          <cell r="A1451">
            <v>3400003721</v>
          </cell>
          <cell r="B1451">
            <v>6500</v>
          </cell>
          <cell r="C1451">
            <v>61115</v>
          </cell>
          <cell r="D1451">
            <v>0</v>
          </cell>
          <cell r="E1451" t="str">
            <v>HW MIRROR FOR LTGM KS:LDIM</v>
          </cell>
          <cell r="F1451">
            <v>1</v>
          </cell>
          <cell r="G1451">
            <v>35453</v>
          </cell>
          <cell r="H1451">
            <v>7885.53</v>
          </cell>
        </row>
        <row r="1452">
          <cell r="A1452">
            <v>3400003722</v>
          </cell>
          <cell r="B1452">
            <v>6500</v>
          </cell>
          <cell r="C1452">
            <v>61115</v>
          </cell>
          <cell r="D1452">
            <v>0</v>
          </cell>
          <cell r="E1452" t="str">
            <v>HW MIRROR FOR LTGM KS:LDIM</v>
          </cell>
          <cell r="F1452">
            <v>1</v>
          </cell>
          <cell r="G1452">
            <v>35453</v>
          </cell>
          <cell r="H1452">
            <v>7885.53</v>
          </cell>
        </row>
        <row r="1453">
          <cell r="A1453">
            <v>3400003723</v>
          </cell>
          <cell r="B1453">
            <v>6500</v>
          </cell>
          <cell r="C1453">
            <v>61115</v>
          </cell>
          <cell r="D1453">
            <v>0</v>
          </cell>
          <cell r="E1453" t="str">
            <v>HW MIRROR FOR LTGM KS:LDIM</v>
          </cell>
          <cell r="F1453">
            <v>1</v>
          </cell>
          <cell r="G1453">
            <v>35453</v>
          </cell>
          <cell r="H1453">
            <v>7885.53</v>
          </cell>
        </row>
        <row r="1454">
          <cell r="A1454">
            <v>3400003724</v>
          </cell>
          <cell r="B1454">
            <v>6500</v>
          </cell>
          <cell r="C1454">
            <v>61115</v>
          </cell>
          <cell r="D1454">
            <v>0</v>
          </cell>
          <cell r="E1454" t="str">
            <v>HW MIRROR FOR LTGM KS:LDIM</v>
          </cell>
          <cell r="F1454">
            <v>1</v>
          </cell>
          <cell r="G1454">
            <v>35453</v>
          </cell>
          <cell r="H1454">
            <v>7885.53</v>
          </cell>
        </row>
        <row r="1455">
          <cell r="A1455">
            <v>3400003725</v>
          </cell>
          <cell r="B1455">
            <v>6500</v>
          </cell>
          <cell r="C1455">
            <v>61115</v>
          </cell>
          <cell r="D1455">
            <v>0</v>
          </cell>
          <cell r="E1455" t="str">
            <v>HW MIRROR FOR LTGM KS:LDIM</v>
          </cell>
          <cell r="F1455">
            <v>1</v>
          </cell>
          <cell r="G1455">
            <v>35453</v>
          </cell>
          <cell r="H1455">
            <v>7885.53</v>
          </cell>
        </row>
        <row r="1456">
          <cell r="A1456">
            <v>3400003726</v>
          </cell>
          <cell r="B1456">
            <v>6500</v>
          </cell>
          <cell r="C1456">
            <v>61115</v>
          </cell>
          <cell r="D1456">
            <v>0</v>
          </cell>
          <cell r="E1456" t="str">
            <v>HW MIRROR FOR LTGM KS:LDIM</v>
          </cell>
          <cell r="F1456">
            <v>1</v>
          </cell>
          <cell r="G1456">
            <v>35453</v>
          </cell>
          <cell r="H1456">
            <v>7885.53</v>
          </cell>
        </row>
        <row r="1457">
          <cell r="A1457">
            <v>3400003727</v>
          </cell>
          <cell r="B1457">
            <v>6500</v>
          </cell>
          <cell r="C1457">
            <v>61115</v>
          </cell>
          <cell r="D1457">
            <v>0</v>
          </cell>
          <cell r="E1457" t="str">
            <v>HW MIRROR FOR LTGM KS:LDIM</v>
          </cell>
          <cell r="F1457">
            <v>1</v>
          </cell>
          <cell r="G1457">
            <v>35453</v>
          </cell>
          <cell r="H1457">
            <v>7885.53</v>
          </cell>
        </row>
        <row r="1458">
          <cell r="A1458">
            <v>3400003728</v>
          </cell>
          <cell r="B1458">
            <v>6500</v>
          </cell>
          <cell r="C1458">
            <v>61115</v>
          </cell>
          <cell r="D1458">
            <v>0</v>
          </cell>
          <cell r="E1458" t="str">
            <v>HW MIRROR FOR LTGM KS:LDIM</v>
          </cell>
          <cell r="F1458">
            <v>1</v>
          </cell>
          <cell r="G1458">
            <v>35453</v>
          </cell>
          <cell r="H1458">
            <v>7885.53</v>
          </cell>
        </row>
        <row r="1459">
          <cell r="A1459">
            <v>3400003729</v>
          </cell>
          <cell r="B1459">
            <v>6500</v>
          </cell>
          <cell r="C1459">
            <v>61115</v>
          </cell>
          <cell r="D1459">
            <v>0</v>
          </cell>
          <cell r="E1459" t="str">
            <v>HW MIRROR FOR LTGM KS:LDIM</v>
          </cell>
          <cell r="F1459">
            <v>1</v>
          </cell>
          <cell r="G1459">
            <v>35453</v>
          </cell>
          <cell r="H1459">
            <v>7885.53</v>
          </cell>
        </row>
        <row r="1460">
          <cell r="A1460">
            <v>3400003730</v>
          </cell>
          <cell r="B1460">
            <v>6500</v>
          </cell>
          <cell r="C1460">
            <v>61115</v>
          </cell>
          <cell r="D1460">
            <v>0</v>
          </cell>
          <cell r="E1460" t="str">
            <v>HW MIRROR FOR LTGM KS:LDIM</v>
          </cell>
          <cell r="F1460">
            <v>1</v>
          </cell>
          <cell r="G1460">
            <v>35453</v>
          </cell>
          <cell r="H1460">
            <v>7885.53</v>
          </cell>
        </row>
        <row r="1461">
          <cell r="A1461">
            <v>3400003731</v>
          </cell>
          <cell r="B1461">
            <v>6500</v>
          </cell>
          <cell r="C1461">
            <v>61115</v>
          </cell>
          <cell r="D1461">
            <v>0</v>
          </cell>
          <cell r="E1461" t="str">
            <v>HW MIRROR FOR LTGM KS:LDIM</v>
          </cell>
          <cell r="F1461">
            <v>1</v>
          </cell>
          <cell r="G1461">
            <v>35453</v>
          </cell>
          <cell r="H1461">
            <v>7885.53</v>
          </cell>
        </row>
        <row r="1462">
          <cell r="A1462">
            <v>3400003732</v>
          </cell>
          <cell r="B1462">
            <v>6500</v>
          </cell>
          <cell r="C1462">
            <v>61115</v>
          </cell>
          <cell r="D1462">
            <v>0</v>
          </cell>
          <cell r="E1462" t="str">
            <v>HW MIRROR FOR LTGM KS:LDIM</v>
          </cell>
          <cell r="F1462">
            <v>1</v>
          </cell>
          <cell r="G1462">
            <v>35453</v>
          </cell>
          <cell r="H1462">
            <v>7885.53</v>
          </cell>
        </row>
        <row r="1463">
          <cell r="A1463">
            <v>3400003733</v>
          </cell>
          <cell r="B1463">
            <v>6500</v>
          </cell>
          <cell r="C1463">
            <v>61115</v>
          </cell>
          <cell r="D1463">
            <v>0</v>
          </cell>
          <cell r="E1463" t="str">
            <v>HW MIRROR FOR LTGM KS:LDIM</v>
          </cell>
          <cell r="F1463">
            <v>1</v>
          </cell>
          <cell r="G1463">
            <v>35453</v>
          </cell>
          <cell r="H1463">
            <v>7885.53</v>
          </cell>
        </row>
        <row r="1464">
          <cell r="A1464">
            <v>3400003734</v>
          </cell>
          <cell r="B1464">
            <v>6500</v>
          </cell>
          <cell r="C1464">
            <v>61115</v>
          </cell>
          <cell r="D1464">
            <v>0</v>
          </cell>
          <cell r="E1464" t="str">
            <v>HW MIRROR FOR LTGM KS:LDIM</v>
          </cell>
          <cell r="F1464">
            <v>1</v>
          </cell>
          <cell r="G1464">
            <v>35453</v>
          </cell>
          <cell r="H1464">
            <v>7885.53</v>
          </cell>
        </row>
        <row r="1465">
          <cell r="A1465">
            <v>3400003735</v>
          </cell>
          <cell r="B1465">
            <v>6500</v>
          </cell>
          <cell r="C1465">
            <v>61115</v>
          </cell>
          <cell r="D1465">
            <v>0</v>
          </cell>
          <cell r="E1465" t="str">
            <v>HW MIRROR FOR LTGM KS:LDIM</v>
          </cell>
          <cell r="F1465">
            <v>1</v>
          </cell>
          <cell r="G1465">
            <v>35453</v>
          </cell>
          <cell r="H1465">
            <v>7885.53</v>
          </cell>
        </row>
        <row r="1466">
          <cell r="A1466">
            <v>3400003736</v>
          </cell>
          <cell r="B1466">
            <v>6500</v>
          </cell>
          <cell r="C1466">
            <v>61115</v>
          </cell>
          <cell r="D1466">
            <v>0</v>
          </cell>
          <cell r="E1466" t="str">
            <v>HW MIRROR FOR LTGM KS:LDIM</v>
          </cell>
          <cell r="F1466">
            <v>1</v>
          </cell>
          <cell r="G1466">
            <v>35453</v>
          </cell>
          <cell r="H1466">
            <v>7885.53</v>
          </cell>
        </row>
        <row r="1467">
          <cell r="A1467">
            <v>3400004531</v>
          </cell>
          <cell r="B1467">
            <v>6501</v>
          </cell>
          <cell r="C1467">
            <v>61151</v>
          </cell>
          <cell r="D1467">
            <v>0</v>
          </cell>
          <cell r="E1467" t="str">
            <v>MEASURING PIN SET 05MM-4MM</v>
          </cell>
          <cell r="F1467">
            <v>2</v>
          </cell>
          <cell r="G1467">
            <v>34759</v>
          </cell>
          <cell r="H1467">
            <v>3000</v>
          </cell>
        </row>
        <row r="1468">
          <cell r="A1468">
            <v>3400004622</v>
          </cell>
          <cell r="B1468">
            <v>6501</v>
          </cell>
          <cell r="C1468">
            <v>61153</v>
          </cell>
          <cell r="D1468">
            <v>0</v>
          </cell>
          <cell r="E1468" t="str">
            <v>TEST CLAMP 48 PINS</v>
          </cell>
          <cell r="F1468">
            <v>2</v>
          </cell>
          <cell r="G1468">
            <v>34820</v>
          </cell>
          <cell r="H1468">
            <v>1200</v>
          </cell>
        </row>
        <row r="1469">
          <cell r="A1469">
            <v>3400004623</v>
          </cell>
          <cell r="B1469">
            <v>6501</v>
          </cell>
          <cell r="C1469">
            <v>61115</v>
          </cell>
          <cell r="D1469">
            <v>0</v>
          </cell>
          <cell r="E1469" t="str">
            <v>MIRROR PLUG</v>
          </cell>
          <cell r="F1469">
            <v>25</v>
          </cell>
          <cell r="G1469">
            <v>34820</v>
          </cell>
          <cell r="H1469">
            <v>3500</v>
          </cell>
        </row>
        <row r="1470">
          <cell r="A1470">
            <v>3400004598</v>
          </cell>
          <cell r="B1470">
            <v>6501</v>
          </cell>
          <cell r="C1470">
            <v>61100</v>
          </cell>
          <cell r="D1470">
            <v>0</v>
          </cell>
          <cell r="E1470" t="str">
            <v>TEST PCB FOR COMPONENT GRID</v>
          </cell>
          <cell r="F1470">
            <v>1</v>
          </cell>
          <cell r="G1470">
            <v>34851</v>
          </cell>
          <cell r="H1470">
            <v>7200</v>
          </cell>
        </row>
        <row r="1471">
          <cell r="A1471">
            <v>3400003930</v>
          </cell>
          <cell r="B1471">
            <v>6501</v>
          </cell>
          <cell r="C1471">
            <v>61116</v>
          </cell>
          <cell r="D1471">
            <v>0</v>
          </cell>
          <cell r="E1471" t="str">
            <v>PHILIPS PP 9085 DIGITAL MULTIMETER</v>
          </cell>
          <cell r="F1471">
            <v>1</v>
          </cell>
          <cell r="G1471">
            <v>34608</v>
          </cell>
          <cell r="H1471">
            <v>1400</v>
          </cell>
        </row>
        <row r="1472">
          <cell r="A1472">
            <v>3400003822</v>
          </cell>
          <cell r="B1472">
            <v>6600</v>
          </cell>
          <cell r="C1472">
            <v>61155</v>
          </cell>
          <cell r="D1472">
            <v>0</v>
          </cell>
          <cell r="E1472" t="str">
            <v>CLUSTER TOOLS FOR TURRET PUNCH</v>
          </cell>
          <cell r="F1472">
            <v>1</v>
          </cell>
          <cell r="G1472">
            <v>35521</v>
          </cell>
          <cell r="H1472">
            <v>77868</v>
          </cell>
        </row>
        <row r="1473">
          <cell r="A1473">
            <v>3400003834</v>
          </cell>
          <cell r="B1473">
            <v>6600</v>
          </cell>
          <cell r="C1473">
            <v>61107</v>
          </cell>
          <cell r="D1473">
            <v>0</v>
          </cell>
          <cell r="E1473" t="str">
            <v>EMBOSSING WHEEL WITH SYMBOL</v>
          </cell>
          <cell r="F1473">
            <v>1</v>
          </cell>
          <cell r="G1473">
            <v>35521</v>
          </cell>
          <cell r="H1473">
            <v>6761</v>
          </cell>
        </row>
        <row r="1474">
          <cell r="A1474">
            <v>3400004675</v>
          </cell>
          <cell r="B1474">
            <v>6600</v>
          </cell>
          <cell r="C1474">
            <v>61203</v>
          </cell>
          <cell r="D1474">
            <v>1</v>
          </cell>
          <cell r="E1474" t="str">
            <v>TRANSISTOR FORMING TOOL</v>
          </cell>
          <cell r="F1474">
            <v>1</v>
          </cell>
          <cell r="G1474">
            <v>35309</v>
          </cell>
          <cell r="H1474">
            <v>4800</v>
          </cell>
        </row>
        <row r="1475">
          <cell r="A1475">
            <v>3400002718</v>
          </cell>
          <cell r="B1475">
            <v>6600</v>
          </cell>
          <cell r="C1475">
            <v>61157</v>
          </cell>
          <cell r="D1475">
            <v>0</v>
          </cell>
          <cell r="E1475" t="str">
            <v>HAMMER 2KG GB2 24DSE</v>
          </cell>
          <cell r="F1475">
            <v>1</v>
          </cell>
          <cell r="G1475">
            <v>35339</v>
          </cell>
          <cell r="H1475">
            <v>9100</v>
          </cell>
        </row>
        <row r="1476">
          <cell r="A1476">
            <v>3400002719</v>
          </cell>
          <cell r="B1476">
            <v>6600</v>
          </cell>
          <cell r="C1476">
            <v>61206</v>
          </cell>
          <cell r="D1476">
            <v>0</v>
          </cell>
          <cell r="E1476" t="str">
            <v>CIRCULAR SAD GKS7 1/4</v>
          </cell>
          <cell r="F1476">
            <v>1</v>
          </cell>
          <cell r="G1476">
            <v>35339</v>
          </cell>
          <cell r="H1476">
            <v>7800</v>
          </cell>
        </row>
        <row r="1477">
          <cell r="A1477">
            <v>3400002741</v>
          </cell>
          <cell r="B1477">
            <v>6600</v>
          </cell>
          <cell r="C1477">
            <v>61206</v>
          </cell>
          <cell r="D1477">
            <v>0</v>
          </cell>
          <cell r="E1477" t="str">
            <v>UNIVERSAL DEVICE PROGRAMMER</v>
          </cell>
          <cell r="F1477">
            <v>1</v>
          </cell>
          <cell r="G1477">
            <v>35339</v>
          </cell>
          <cell r="H1477">
            <v>14100</v>
          </cell>
        </row>
        <row r="1478">
          <cell r="A1478">
            <v>3400002742</v>
          </cell>
          <cell r="B1478">
            <v>6600</v>
          </cell>
          <cell r="C1478">
            <v>61151</v>
          </cell>
          <cell r="D1478">
            <v>0</v>
          </cell>
          <cell r="E1478" t="str">
            <v>TESTER RELAY</v>
          </cell>
          <cell r="F1478">
            <v>1</v>
          </cell>
          <cell r="G1478">
            <v>35339</v>
          </cell>
          <cell r="H1478">
            <v>37700</v>
          </cell>
        </row>
        <row r="1479">
          <cell r="A1479">
            <v>3400002743</v>
          </cell>
          <cell r="B1479">
            <v>6600</v>
          </cell>
          <cell r="C1479">
            <v>61151</v>
          </cell>
          <cell r="D1479">
            <v>0</v>
          </cell>
          <cell r="E1479" t="str">
            <v>TESTER RELAY</v>
          </cell>
          <cell r="F1479">
            <v>1</v>
          </cell>
          <cell r="G1479">
            <v>35339</v>
          </cell>
          <cell r="H1479">
            <v>29200</v>
          </cell>
        </row>
        <row r="1480">
          <cell r="A1480">
            <v>3400002753</v>
          </cell>
          <cell r="B1480">
            <v>6600</v>
          </cell>
          <cell r="C1480">
            <v>61206</v>
          </cell>
          <cell r="D1480">
            <v>0</v>
          </cell>
          <cell r="E1480" t="str">
            <v>TOOL FOR GUIDE</v>
          </cell>
          <cell r="F1480">
            <v>1</v>
          </cell>
          <cell r="G1480">
            <v>35339</v>
          </cell>
          <cell r="H1480">
            <v>6000</v>
          </cell>
        </row>
        <row r="1481">
          <cell r="A1481">
            <v>3400002756</v>
          </cell>
          <cell r="B1481">
            <v>6600</v>
          </cell>
          <cell r="C1481">
            <v>61208</v>
          </cell>
          <cell r="D1481">
            <v>0</v>
          </cell>
          <cell r="E1481" t="str">
            <v>MOULD SHEILD C22159-A1200-C31</v>
          </cell>
          <cell r="F1481">
            <v>1</v>
          </cell>
          <cell r="G1481">
            <v>35339</v>
          </cell>
          <cell r="H1481">
            <v>125900</v>
          </cell>
        </row>
        <row r="1482">
          <cell r="A1482">
            <v>3400002757</v>
          </cell>
          <cell r="B1482">
            <v>6600</v>
          </cell>
          <cell r="C1482">
            <v>61206</v>
          </cell>
          <cell r="D1482">
            <v>0</v>
          </cell>
          <cell r="E1482" t="str">
            <v>MOULD INSULATION CAP</v>
          </cell>
          <cell r="F1482">
            <v>1</v>
          </cell>
          <cell r="G1482">
            <v>35339</v>
          </cell>
          <cell r="H1482">
            <v>135600</v>
          </cell>
        </row>
        <row r="1483">
          <cell r="A1483">
            <v>3400002759</v>
          </cell>
          <cell r="B1483">
            <v>6600</v>
          </cell>
          <cell r="C1483">
            <v>61208</v>
          </cell>
          <cell r="D1483">
            <v>0</v>
          </cell>
          <cell r="E1483" t="str">
            <v>TOOLS FOR HALTERUNG C22156-A1200-C234</v>
          </cell>
          <cell r="F1483">
            <v>1</v>
          </cell>
          <cell r="G1483">
            <v>35339</v>
          </cell>
          <cell r="H1483">
            <v>271400</v>
          </cell>
        </row>
        <row r="1484">
          <cell r="A1484">
            <v>3400002760</v>
          </cell>
          <cell r="B1484">
            <v>6600</v>
          </cell>
          <cell r="C1484">
            <v>61151</v>
          </cell>
          <cell r="D1484">
            <v>0</v>
          </cell>
          <cell r="E1484" t="str">
            <v>BEVEL PROTRACTOR RS MAKE</v>
          </cell>
          <cell r="F1484">
            <v>1</v>
          </cell>
          <cell r="G1484">
            <v>35339</v>
          </cell>
          <cell r="H1484">
            <v>13500</v>
          </cell>
        </row>
        <row r="1485">
          <cell r="A1485">
            <v>3400002761</v>
          </cell>
          <cell r="B1485">
            <v>6600</v>
          </cell>
          <cell r="C1485">
            <v>61206</v>
          </cell>
          <cell r="D1485">
            <v>0</v>
          </cell>
          <cell r="E1485" t="str">
            <v>PLASTIC INJECTION MOULD</v>
          </cell>
          <cell r="F1485">
            <v>1</v>
          </cell>
          <cell r="G1485">
            <v>35339</v>
          </cell>
          <cell r="H1485">
            <v>44100</v>
          </cell>
        </row>
        <row r="1486">
          <cell r="A1486">
            <v>3400002762</v>
          </cell>
          <cell r="B1486">
            <v>6600</v>
          </cell>
          <cell r="C1486">
            <v>61151</v>
          </cell>
          <cell r="D1486">
            <v>0</v>
          </cell>
          <cell r="E1486" t="str">
            <v>MMT GRANITE SURGACE PLATE</v>
          </cell>
          <cell r="F1486">
            <v>1</v>
          </cell>
          <cell r="G1486">
            <v>35339</v>
          </cell>
          <cell r="H1486">
            <v>5400</v>
          </cell>
        </row>
        <row r="1487">
          <cell r="A1487">
            <v>3400002763</v>
          </cell>
          <cell r="B1487">
            <v>6600</v>
          </cell>
          <cell r="C1487">
            <v>61151</v>
          </cell>
          <cell r="D1487">
            <v>0</v>
          </cell>
          <cell r="E1487" t="str">
            <v>DIGITAL HEIGHT GAUGE</v>
          </cell>
          <cell r="F1487">
            <v>1</v>
          </cell>
          <cell r="G1487">
            <v>35339</v>
          </cell>
          <cell r="H1487">
            <v>4800</v>
          </cell>
        </row>
        <row r="1488">
          <cell r="A1488">
            <v>3400002770</v>
          </cell>
          <cell r="B1488">
            <v>6600</v>
          </cell>
          <cell r="C1488">
            <v>61206</v>
          </cell>
          <cell r="D1488">
            <v>0</v>
          </cell>
          <cell r="E1488" t="str">
            <v>PNEUIMATIC HAND TOOLS</v>
          </cell>
          <cell r="F1488">
            <v>1</v>
          </cell>
          <cell r="G1488">
            <v>35339</v>
          </cell>
          <cell r="H1488">
            <v>8600</v>
          </cell>
        </row>
        <row r="1489">
          <cell r="A1489">
            <v>3400002771</v>
          </cell>
          <cell r="B1489">
            <v>6600</v>
          </cell>
          <cell r="C1489">
            <v>61206</v>
          </cell>
          <cell r="D1489">
            <v>0</v>
          </cell>
          <cell r="E1489" t="str">
            <v>PNEUMATIC HAND TOOLS</v>
          </cell>
          <cell r="F1489">
            <v>1</v>
          </cell>
          <cell r="G1489">
            <v>35339</v>
          </cell>
          <cell r="H1489">
            <v>8600</v>
          </cell>
        </row>
        <row r="1490">
          <cell r="A1490">
            <v>3400002772</v>
          </cell>
          <cell r="B1490">
            <v>6600</v>
          </cell>
          <cell r="C1490">
            <v>61208</v>
          </cell>
          <cell r="D1490">
            <v>0</v>
          </cell>
          <cell r="E1490" t="str">
            <v>ROTARY TABLE</v>
          </cell>
          <cell r="F1490">
            <v>1</v>
          </cell>
          <cell r="G1490">
            <v>35339</v>
          </cell>
          <cell r="H1490">
            <v>9400</v>
          </cell>
        </row>
        <row r="1491">
          <cell r="A1491">
            <v>3400002785</v>
          </cell>
          <cell r="B1491">
            <v>6600</v>
          </cell>
          <cell r="C1491">
            <v>61151</v>
          </cell>
          <cell r="D1491">
            <v>0</v>
          </cell>
          <cell r="E1491" t="str">
            <v>ADJ GAUGE DRG</v>
          </cell>
          <cell r="F1491">
            <v>1</v>
          </cell>
          <cell r="G1491">
            <v>35339</v>
          </cell>
          <cell r="H1491">
            <v>7200</v>
          </cell>
        </row>
        <row r="1492">
          <cell r="A1492">
            <v>3400002787</v>
          </cell>
          <cell r="B1492">
            <v>6600</v>
          </cell>
          <cell r="C1492">
            <v>61206</v>
          </cell>
          <cell r="D1492">
            <v>0</v>
          </cell>
          <cell r="E1492" t="str">
            <v>ASSY DEVICE A5 2020 093</v>
          </cell>
          <cell r="F1492">
            <v>1</v>
          </cell>
          <cell r="G1492">
            <v>35339</v>
          </cell>
          <cell r="H1492">
            <v>9200</v>
          </cell>
        </row>
        <row r="1493">
          <cell r="A1493">
            <v>3400002788</v>
          </cell>
          <cell r="B1493">
            <v>6600</v>
          </cell>
          <cell r="C1493">
            <v>61206</v>
          </cell>
          <cell r="D1493">
            <v>0</v>
          </cell>
          <cell r="E1493" t="str">
            <v>ASSY DEVICE A3 2020 048/1</v>
          </cell>
          <cell r="F1493">
            <v>1</v>
          </cell>
          <cell r="G1493">
            <v>35339</v>
          </cell>
          <cell r="H1493">
            <v>11400</v>
          </cell>
        </row>
        <row r="1494">
          <cell r="A1494">
            <v>3400002789</v>
          </cell>
          <cell r="B1494">
            <v>6600</v>
          </cell>
          <cell r="C1494">
            <v>61206</v>
          </cell>
          <cell r="D1494">
            <v>0</v>
          </cell>
          <cell r="E1494" t="str">
            <v>ASSY DEVICE A1 2006 698</v>
          </cell>
          <cell r="F1494">
            <v>1</v>
          </cell>
          <cell r="G1494">
            <v>35339</v>
          </cell>
          <cell r="H1494">
            <v>8600</v>
          </cell>
        </row>
        <row r="1495">
          <cell r="A1495">
            <v>3400002790</v>
          </cell>
          <cell r="B1495">
            <v>6600</v>
          </cell>
          <cell r="C1495">
            <v>61206</v>
          </cell>
          <cell r="D1495">
            <v>0</v>
          </cell>
          <cell r="E1495" t="str">
            <v>ASSY DEVICE A6 2020 110</v>
          </cell>
          <cell r="F1495">
            <v>1</v>
          </cell>
          <cell r="G1495">
            <v>35339</v>
          </cell>
          <cell r="H1495">
            <v>7500</v>
          </cell>
        </row>
        <row r="1496">
          <cell r="A1496">
            <v>3400002795</v>
          </cell>
          <cell r="B1496">
            <v>6600</v>
          </cell>
          <cell r="C1496">
            <v>61151</v>
          </cell>
          <cell r="D1496">
            <v>0</v>
          </cell>
          <cell r="E1496" t="str">
            <v>DIGITAL MULTIMETER PHILIPS</v>
          </cell>
          <cell r="F1496">
            <v>1</v>
          </cell>
          <cell r="G1496">
            <v>35339</v>
          </cell>
          <cell r="H1496">
            <v>8900</v>
          </cell>
        </row>
        <row r="1497">
          <cell r="A1497">
            <v>3400002796</v>
          </cell>
          <cell r="B1497">
            <v>6600</v>
          </cell>
          <cell r="C1497">
            <v>61206</v>
          </cell>
          <cell r="D1497">
            <v>0</v>
          </cell>
          <cell r="E1497" t="str">
            <v>FIXTURE FOR BRIDGE FIXING</v>
          </cell>
          <cell r="F1497">
            <v>1</v>
          </cell>
          <cell r="G1497">
            <v>35339</v>
          </cell>
          <cell r="H1497">
            <v>11000</v>
          </cell>
        </row>
        <row r="1498">
          <cell r="A1498">
            <v>3400002798</v>
          </cell>
          <cell r="B1498">
            <v>6600</v>
          </cell>
          <cell r="C1498">
            <v>61151</v>
          </cell>
          <cell r="D1498">
            <v>0</v>
          </cell>
          <cell r="E1498" t="str">
            <v>GAUGE A4-2006062</v>
          </cell>
          <cell r="F1498">
            <v>1</v>
          </cell>
          <cell r="G1498">
            <v>35339</v>
          </cell>
          <cell r="H1498">
            <v>8400</v>
          </cell>
        </row>
        <row r="1499">
          <cell r="A1499">
            <v>3400002915</v>
          </cell>
          <cell r="B1499">
            <v>6600</v>
          </cell>
          <cell r="C1499">
            <v>61157</v>
          </cell>
          <cell r="D1499">
            <v>0</v>
          </cell>
          <cell r="E1499" t="str">
            <v>PORTABLE ELECTRIC JIG SAW</v>
          </cell>
          <cell r="F1499">
            <v>1</v>
          </cell>
          <cell r="G1499">
            <v>35339</v>
          </cell>
          <cell r="H1499">
            <v>8700</v>
          </cell>
        </row>
        <row r="1500">
          <cell r="A1500">
            <v>3400002940</v>
          </cell>
          <cell r="B1500">
            <v>6600</v>
          </cell>
          <cell r="C1500">
            <v>61118</v>
          </cell>
          <cell r="D1500">
            <v>0</v>
          </cell>
          <cell r="E1500" t="str">
            <v>LIFTING BRACKET FOR FORK LIFT</v>
          </cell>
          <cell r="F1500">
            <v>1</v>
          </cell>
          <cell r="G1500">
            <v>35339</v>
          </cell>
          <cell r="H1500">
            <v>1200</v>
          </cell>
        </row>
        <row r="1501">
          <cell r="A1501">
            <v>3400002983</v>
          </cell>
          <cell r="B1501">
            <v>6600</v>
          </cell>
          <cell r="C1501">
            <v>61109</v>
          </cell>
          <cell r="D1501">
            <v>0</v>
          </cell>
          <cell r="E1501" t="str">
            <v>CG TOOLS PART NO 302</v>
          </cell>
          <cell r="F1501">
            <v>1</v>
          </cell>
          <cell r="G1501">
            <v>35339</v>
          </cell>
          <cell r="H1501">
            <v>46400</v>
          </cell>
        </row>
        <row r="1502">
          <cell r="A1502">
            <v>3400002998</v>
          </cell>
          <cell r="B1502">
            <v>6600</v>
          </cell>
          <cell r="C1502">
            <v>61107</v>
          </cell>
          <cell r="D1502">
            <v>0</v>
          </cell>
          <cell r="E1502" t="str">
            <v>MODULE INSERTION GUIDE AND PCB CABLE ASS</v>
          </cell>
          <cell r="F1502">
            <v>2</v>
          </cell>
          <cell r="G1502">
            <v>35339</v>
          </cell>
          <cell r="H1502">
            <v>1800</v>
          </cell>
        </row>
        <row r="1503">
          <cell r="A1503">
            <v>3400003032</v>
          </cell>
          <cell r="B1503">
            <v>6600</v>
          </cell>
          <cell r="C1503">
            <v>61109</v>
          </cell>
          <cell r="D1503">
            <v>0</v>
          </cell>
          <cell r="E1503" t="str">
            <v>CHANNEL,NUTS, ETC</v>
          </cell>
          <cell r="F1503">
            <v>1</v>
          </cell>
          <cell r="G1503">
            <v>35339</v>
          </cell>
          <cell r="H1503">
            <v>9900</v>
          </cell>
        </row>
        <row r="1504">
          <cell r="A1504">
            <v>3400003033</v>
          </cell>
          <cell r="B1504">
            <v>6600</v>
          </cell>
          <cell r="C1504">
            <v>61200</v>
          </cell>
          <cell r="D1504">
            <v>0</v>
          </cell>
          <cell r="E1504" t="str">
            <v>PANEL</v>
          </cell>
          <cell r="F1504">
            <v>1</v>
          </cell>
          <cell r="G1504">
            <v>35339</v>
          </cell>
          <cell r="H1504">
            <v>27100</v>
          </cell>
        </row>
        <row r="1505">
          <cell r="A1505">
            <v>3400003034</v>
          </cell>
          <cell r="B1505">
            <v>6600</v>
          </cell>
          <cell r="C1505">
            <v>61157</v>
          </cell>
          <cell r="D1505">
            <v>0</v>
          </cell>
          <cell r="E1505" t="str">
            <v>NUTS,BOLTS, ETC</v>
          </cell>
          <cell r="F1505">
            <v>1</v>
          </cell>
          <cell r="G1505">
            <v>35339</v>
          </cell>
          <cell r="H1505">
            <v>19200</v>
          </cell>
        </row>
        <row r="1506">
          <cell r="A1506">
            <v>3400003208</v>
          </cell>
          <cell r="B1506">
            <v>6600</v>
          </cell>
          <cell r="C1506">
            <v>61103</v>
          </cell>
          <cell r="D1506">
            <v>0</v>
          </cell>
          <cell r="E1506" t="str">
            <v>UNTERLACE MOULD SEC NO C26117-A228-C98</v>
          </cell>
          <cell r="F1506">
            <v>1</v>
          </cell>
          <cell r="G1506">
            <v>35339</v>
          </cell>
          <cell r="H1506">
            <v>6200</v>
          </cell>
        </row>
        <row r="1507">
          <cell r="A1507">
            <v>3400003209</v>
          </cell>
          <cell r="B1507">
            <v>6600</v>
          </cell>
          <cell r="C1507">
            <v>61206</v>
          </cell>
          <cell r="D1507">
            <v>0</v>
          </cell>
          <cell r="E1507" t="str">
            <v>CAVITY INJ MLD FOR ADTER FOR C26156-A120</v>
          </cell>
          <cell r="F1507">
            <v>1</v>
          </cell>
          <cell r="G1507">
            <v>35339</v>
          </cell>
          <cell r="H1507">
            <v>2100</v>
          </cell>
        </row>
        <row r="1508">
          <cell r="A1508">
            <v>3400003318</v>
          </cell>
          <cell r="B1508">
            <v>6600</v>
          </cell>
          <cell r="C1508">
            <v>61101</v>
          </cell>
          <cell r="D1508">
            <v>0</v>
          </cell>
          <cell r="E1508" t="str">
            <v>ALUMINIUM ALLOY BUTTERFLY VALVES</v>
          </cell>
          <cell r="F1508">
            <v>1</v>
          </cell>
          <cell r="G1508">
            <v>35339</v>
          </cell>
          <cell r="H1508">
            <v>11500</v>
          </cell>
        </row>
        <row r="1509">
          <cell r="A1509">
            <v>3400003319</v>
          </cell>
          <cell r="B1509">
            <v>6600</v>
          </cell>
          <cell r="C1509">
            <v>61101</v>
          </cell>
          <cell r="D1509">
            <v>0</v>
          </cell>
          <cell r="E1509" t="str">
            <v>ALUMINIUM ALLOY BUTTERFLY VALVES</v>
          </cell>
          <cell r="F1509">
            <v>1</v>
          </cell>
          <cell r="G1509">
            <v>35339</v>
          </cell>
          <cell r="H1509">
            <v>11500</v>
          </cell>
        </row>
        <row r="1510">
          <cell r="A1510">
            <v>3400003320</v>
          </cell>
          <cell r="B1510">
            <v>6600</v>
          </cell>
          <cell r="C1510">
            <v>61101</v>
          </cell>
          <cell r="D1510">
            <v>0</v>
          </cell>
          <cell r="E1510" t="str">
            <v>ALUMINIUM ALLOY BUTTERFLY VALVES</v>
          </cell>
          <cell r="F1510">
            <v>1</v>
          </cell>
          <cell r="G1510">
            <v>35339</v>
          </cell>
          <cell r="H1510">
            <v>11500</v>
          </cell>
        </row>
        <row r="1511">
          <cell r="A1511">
            <v>3400003321</v>
          </cell>
          <cell r="B1511">
            <v>6600</v>
          </cell>
          <cell r="C1511">
            <v>61101</v>
          </cell>
          <cell r="D1511">
            <v>0</v>
          </cell>
          <cell r="E1511" t="str">
            <v>ALUMINIUM ALLOY BUTTERFLY VALVES</v>
          </cell>
          <cell r="F1511">
            <v>1</v>
          </cell>
          <cell r="G1511">
            <v>35339</v>
          </cell>
          <cell r="H1511">
            <v>10200</v>
          </cell>
        </row>
        <row r="1512">
          <cell r="A1512">
            <v>3400003328</v>
          </cell>
          <cell r="B1512">
            <v>6600</v>
          </cell>
          <cell r="C1512">
            <v>61118</v>
          </cell>
          <cell r="D1512">
            <v>0</v>
          </cell>
          <cell r="E1512" t="str">
            <v>TONG SEALER SEVANA-400T</v>
          </cell>
          <cell r="F1512">
            <v>1</v>
          </cell>
          <cell r="G1512">
            <v>35339</v>
          </cell>
          <cell r="H1512">
            <v>1600</v>
          </cell>
        </row>
        <row r="1513">
          <cell r="A1513">
            <v>3400004384</v>
          </cell>
          <cell r="B1513">
            <v>6600</v>
          </cell>
          <cell r="C1513">
            <v>61104</v>
          </cell>
          <cell r="D1513">
            <v>0</v>
          </cell>
          <cell r="E1513" t="str">
            <v>IDC HAND TOOL SET</v>
          </cell>
          <cell r="F1513">
            <v>1</v>
          </cell>
          <cell r="G1513">
            <v>35339</v>
          </cell>
          <cell r="H1513">
            <v>57100</v>
          </cell>
        </row>
        <row r="1514">
          <cell r="A1514">
            <v>3400004394</v>
          </cell>
          <cell r="B1514">
            <v>6600</v>
          </cell>
          <cell r="C1514">
            <v>61155</v>
          </cell>
          <cell r="D1514">
            <v>0</v>
          </cell>
          <cell r="E1514" t="str">
            <v>SAMPLE PCB S30050-Q5619-R-16</v>
          </cell>
          <cell r="F1514">
            <v>1</v>
          </cell>
          <cell r="G1514">
            <v>35339</v>
          </cell>
          <cell r="H1514">
            <v>2700</v>
          </cell>
        </row>
        <row r="1515">
          <cell r="A1515">
            <v>3400004395</v>
          </cell>
          <cell r="B1515">
            <v>6600</v>
          </cell>
          <cell r="C1515">
            <v>61156</v>
          </cell>
          <cell r="D1515">
            <v>0</v>
          </cell>
          <cell r="E1515" t="str">
            <v>SAMPLE PCB S30810-Q809-X201-4-VR03</v>
          </cell>
          <cell r="F1515">
            <v>1</v>
          </cell>
          <cell r="G1515">
            <v>35339</v>
          </cell>
          <cell r="H1515">
            <v>2100</v>
          </cell>
        </row>
        <row r="1516">
          <cell r="A1516">
            <v>3400004396</v>
          </cell>
          <cell r="B1516">
            <v>6600</v>
          </cell>
          <cell r="C1516">
            <v>61156</v>
          </cell>
          <cell r="D1516">
            <v>0</v>
          </cell>
          <cell r="E1516" t="str">
            <v>SAMPLE PCB S30810-Q811-X1-17-VR12</v>
          </cell>
          <cell r="F1516">
            <v>1</v>
          </cell>
          <cell r="G1516">
            <v>35339</v>
          </cell>
          <cell r="H1516">
            <v>4300</v>
          </cell>
        </row>
        <row r="1517">
          <cell r="A1517">
            <v>3400004397</v>
          </cell>
          <cell r="B1517">
            <v>6600</v>
          </cell>
          <cell r="C1517">
            <v>61156</v>
          </cell>
          <cell r="D1517">
            <v>0</v>
          </cell>
          <cell r="E1517" t="str">
            <v>SAMPLE PCB S30810-Q812X3-4-VR07</v>
          </cell>
          <cell r="F1517">
            <v>1</v>
          </cell>
          <cell r="G1517">
            <v>35339</v>
          </cell>
          <cell r="H1517">
            <v>2200</v>
          </cell>
        </row>
        <row r="1518">
          <cell r="A1518">
            <v>3400004398</v>
          </cell>
          <cell r="B1518">
            <v>6600</v>
          </cell>
          <cell r="C1518">
            <v>61156</v>
          </cell>
          <cell r="D1518">
            <v>0</v>
          </cell>
          <cell r="E1518" t="str">
            <v>SAMPLE PCB S30810-Q813-X200-5-VR01</v>
          </cell>
          <cell r="F1518">
            <v>1</v>
          </cell>
          <cell r="G1518">
            <v>35339</v>
          </cell>
          <cell r="H1518">
            <v>5200</v>
          </cell>
        </row>
        <row r="1519">
          <cell r="A1519">
            <v>3400004399</v>
          </cell>
          <cell r="B1519">
            <v>6600</v>
          </cell>
          <cell r="C1519">
            <v>61156</v>
          </cell>
          <cell r="D1519">
            <v>0</v>
          </cell>
          <cell r="E1519" t="str">
            <v>SAMPLE PCB S30810-Q1007-X76-3-VR08</v>
          </cell>
          <cell r="F1519">
            <v>1</v>
          </cell>
          <cell r="G1519">
            <v>35339</v>
          </cell>
          <cell r="H1519">
            <v>2300</v>
          </cell>
        </row>
        <row r="1520">
          <cell r="A1520">
            <v>3400004400</v>
          </cell>
          <cell r="B1520">
            <v>6600</v>
          </cell>
          <cell r="C1520">
            <v>61156</v>
          </cell>
          <cell r="D1520">
            <v>0</v>
          </cell>
          <cell r="E1520" t="str">
            <v>SAMPLE PCB S30810-Q1094-X1-7</v>
          </cell>
          <cell r="F1520">
            <v>1</v>
          </cell>
          <cell r="G1520">
            <v>35339</v>
          </cell>
          <cell r="H1520">
            <v>3500</v>
          </cell>
        </row>
        <row r="1521">
          <cell r="A1521">
            <v>3400004402</v>
          </cell>
          <cell r="B1521">
            <v>6600</v>
          </cell>
          <cell r="C1521">
            <v>61156</v>
          </cell>
          <cell r="D1521">
            <v>0</v>
          </cell>
          <cell r="E1521" t="str">
            <v>SAMPLE PCB S30810-Q877-X101-1-VRA1</v>
          </cell>
          <cell r="F1521">
            <v>1</v>
          </cell>
          <cell r="G1521">
            <v>35339</v>
          </cell>
          <cell r="H1521">
            <v>3400</v>
          </cell>
        </row>
        <row r="1522">
          <cell r="A1522">
            <v>3400004404</v>
          </cell>
          <cell r="B1522">
            <v>6600</v>
          </cell>
          <cell r="C1522">
            <v>61156</v>
          </cell>
          <cell r="D1522">
            <v>0</v>
          </cell>
          <cell r="E1522" t="str">
            <v>SAMPLE PCB S30050-Q5619-R-16</v>
          </cell>
          <cell r="F1522">
            <v>1</v>
          </cell>
          <cell r="G1522">
            <v>35339</v>
          </cell>
          <cell r="H1522">
            <v>2700</v>
          </cell>
        </row>
        <row r="1523">
          <cell r="A1523">
            <v>3400004405</v>
          </cell>
          <cell r="B1523">
            <v>6600</v>
          </cell>
          <cell r="C1523">
            <v>61156</v>
          </cell>
          <cell r="D1523">
            <v>0</v>
          </cell>
          <cell r="E1523" t="str">
            <v>SAMPLE PCB S30810-Q809-X201-4-VR03</v>
          </cell>
          <cell r="F1523">
            <v>1</v>
          </cell>
          <cell r="G1523">
            <v>35339</v>
          </cell>
          <cell r="H1523">
            <v>2100</v>
          </cell>
        </row>
        <row r="1524">
          <cell r="A1524">
            <v>3400004406</v>
          </cell>
          <cell r="B1524">
            <v>6600</v>
          </cell>
          <cell r="C1524">
            <v>61156</v>
          </cell>
          <cell r="D1524">
            <v>0</v>
          </cell>
          <cell r="E1524" t="str">
            <v>SAMPLE PCB S30810-Q811-X1-17-VR12</v>
          </cell>
          <cell r="F1524">
            <v>1</v>
          </cell>
          <cell r="G1524">
            <v>35339</v>
          </cell>
          <cell r="H1524">
            <v>4300</v>
          </cell>
        </row>
        <row r="1525">
          <cell r="A1525">
            <v>3400004407</v>
          </cell>
          <cell r="B1525">
            <v>6600</v>
          </cell>
          <cell r="C1525">
            <v>61156</v>
          </cell>
          <cell r="D1525">
            <v>0</v>
          </cell>
          <cell r="E1525" t="str">
            <v>SAMPLE PCB S30810-Q812-X3-4-VR07</v>
          </cell>
          <cell r="F1525">
            <v>1</v>
          </cell>
          <cell r="G1525">
            <v>35339</v>
          </cell>
          <cell r="H1525">
            <v>2200</v>
          </cell>
        </row>
        <row r="1526">
          <cell r="A1526">
            <v>3400004408</v>
          </cell>
          <cell r="B1526">
            <v>6600</v>
          </cell>
          <cell r="C1526">
            <v>61156</v>
          </cell>
          <cell r="D1526">
            <v>0</v>
          </cell>
          <cell r="E1526" t="str">
            <v>SAMPLE PCB S30810-Q813-X200-5-VR01</v>
          </cell>
          <cell r="F1526">
            <v>1</v>
          </cell>
          <cell r="G1526">
            <v>35339</v>
          </cell>
          <cell r="H1526">
            <v>5200</v>
          </cell>
        </row>
        <row r="1527">
          <cell r="A1527">
            <v>3400004409</v>
          </cell>
          <cell r="B1527">
            <v>6600</v>
          </cell>
          <cell r="C1527">
            <v>61156</v>
          </cell>
          <cell r="D1527">
            <v>0</v>
          </cell>
          <cell r="E1527" t="str">
            <v>SAMPLE PCB S30810-Q1007-X76-3-VR08</v>
          </cell>
          <cell r="F1527">
            <v>1</v>
          </cell>
          <cell r="G1527">
            <v>35339</v>
          </cell>
          <cell r="H1527">
            <v>2500</v>
          </cell>
        </row>
        <row r="1528">
          <cell r="A1528">
            <v>3400004410</v>
          </cell>
          <cell r="B1528">
            <v>6600</v>
          </cell>
          <cell r="C1528">
            <v>61156</v>
          </cell>
          <cell r="D1528">
            <v>0</v>
          </cell>
          <cell r="E1528" t="str">
            <v>SAMPLE PCB S30810-Q1094-X1-7</v>
          </cell>
          <cell r="F1528">
            <v>1</v>
          </cell>
          <cell r="G1528">
            <v>35339</v>
          </cell>
          <cell r="H1528">
            <v>3100</v>
          </cell>
        </row>
        <row r="1529">
          <cell r="A1529">
            <v>3400004412</v>
          </cell>
          <cell r="B1529">
            <v>6600</v>
          </cell>
          <cell r="C1529">
            <v>61156</v>
          </cell>
          <cell r="D1529">
            <v>0</v>
          </cell>
          <cell r="E1529" t="str">
            <v>SAMPLE PCB S30810-Q877-X101-1-VRA1</v>
          </cell>
          <cell r="F1529">
            <v>1</v>
          </cell>
          <cell r="G1529">
            <v>35339</v>
          </cell>
          <cell r="H1529">
            <v>3400</v>
          </cell>
        </row>
        <row r="1530">
          <cell r="A1530">
            <v>3400004415</v>
          </cell>
          <cell r="B1530">
            <v>6600</v>
          </cell>
          <cell r="C1530">
            <v>61208</v>
          </cell>
          <cell r="D1530">
            <v>0</v>
          </cell>
          <cell r="E1530" t="str">
            <v>PRESS TOOL NO C 39324-A96-C753</v>
          </cell>
          <cell r="F1530">
            <v>1</v>
          </cell>
          <cell r="G1530">
            <v>35339</v>
          </cell>
          <cell r="H1530">
            <v>3500</v>
          </cell>
        </row>
        <row r="1531">
          <cell r="A1531">
            <v>3400004416</v>
          </cell>
          <cell r="B1531">
            <v>6600</v>
          </cell>
          <cell r="C1531">
            <v>61208</v>
          </cell>
          <cell r="D1531">
            <v>0</v>
          </cell>
          <cell r="E1531" t="str">
            <v>PRESS TOOL NO C 39324-A96-C90</v>
          </cell>
          <cell r="F1531">
            <v>1</v>
          </cell>
          <cell r="G1531">
            <v>35339</v>
          </cell>
          <cell r="H1531">
            <v>8000</v>
          </cell>
        </row>
        <row r="1532">
          <cell r="A1532">
            <v>3400004458</v>
          </cell>
          <cell r="B1532">
            <v>6600</v>
          </cell>
          <cell r="C1532">
            <v>61208</v>
          </cell>
          <cell r="D1532">
            <v>0</v>
          </cell>
          <cell r="E1532" t="str">
            <v>PRESS TOOL FOR BAR C39117-A220-C511-10-6</v>
          </cell>
          <cell r="F1532">
            <v>1</v>
          </cell>
          <cell r="G1532">
            <v>35339</v>
          </cell>
          <cell r="H1532">
            <v>29600</v>
          </cell>
        </row>
        <row r="1533">
          <cell r="A1533">
            <v>3400004463</v>
          </cell>
          <cell r="B1533">
            <v>6600</v>
          </cell>
          <cell r="C1533">
            <v>61156</v>
          </cell>
          <cell r="D1533">
            <v>0</v>
          </cell>
          <cell r="E1533" t="str">
            <v>SAMPLE PCB S30810-Q1182-X5-2 SLMA COS</v>
          </cell>
          <cell r="F1533">
            <v>1</v>
          </cell>
          <cell r="G1533">
            <v>35339</v>
          </cell>
          <cell r="H1533">
            <v>10200</v>
          </cell>
        </row>
        <row r="1534">
          <cell r="A1534">
            <v>3400004464</v>
          </cell>
          <cell r="B1534">
            <v>6600</v>
          </cell>
          <cell r="C1534">
            <v>61156</v>
          </cell>
          <cell r="D1534">
            <v>0</v>
          </cell>
          <cell r="E1534" t="str">
            <v>SAMPLE PCB S30810-Q1182-X5-2 SLMA COS</v>
          </cell>
          <cell r="F1534">
            <v>1</v>
          </cell>
          <cell r="G1534">
            <v>35339</v>
          </cell>
          <cell r="H1534">
            <v>10200</v>
          </cell>
        </row>
        <row r="1535">
          <cell r="A1535">
            <v>3400004464</v>
          </cell>
          <cell r="B1535">
            <v>6600</v>
          </cell>
          <cell r="C1535">
            <v>61156</v>
          </cell>
          <cell r="D1535">
            <v>1</v>
          </cell>
          <cell r="E1535" t="str">
            <v>CLG CHARGES SAMPLE PCB S 30810 Q1182</v>
          </cell>
          <cell r="F1535">
            <v>1</v>
          </cell>
          <cell r="G1535">
            <v>35339</v>
          </cell>
          <cell r="H1535">
            <v>1000</v>
          </cell>
        </row>
        <row r="1536">
          <cell r="A1536">
            <v>3400004465</v>
          </cell>
          <cell r="B1536">
            <v>6600</v>
          </cell>
          <cell r="C1536">
            <v>61156</v>
          </cell>
          <cell r="D1536">
            <v>0</v>
          </cell>
          <cell r="E1536" t="str">
            <v>SAMPLE PCB S30810-Q1064-X17-2 CMRL</v>
          </cell>
          <cell r="F1536">
            <v>1</v>
          </cell>
          <cell r="G1536">
            <v>35339</v>
          </cell>
          <cell r="H1536">
            <v>7300</v>
          </cell>
        </row>
        <row r="1537">
          <cell r="A1537">
            <v>3400004465</v>
          </cell>
          <cell r="B1537">
            <v>6600</v>
          </cell>
          <cell r="C1537">
            <v>61156</v>
          </cell>
          <cell r="D1537">
            <v>1</v>
          </cell>
          <cell r="E1537" t="str">
            <v>CLG CHARGES SAMPLE PCB S308 10 Q 1064</v>
          </cell>
          <cell r="F1537">
            <v>1</v>
          </cell>
          <cell r="G1537">
            <v>35339</v>
          </cell>
          <cell r="H1537">
            <v>1000</v>
          </cell>
        </row>
        <row r="1538">
          <cell r="A1538">
            <v>3400004466</v>
          </cell>
          <cell r="B1538">
            <v>6600</v>
          </cell>
          <cell r="C1538">
            <v>61156</v>
          </cell>
          <cell r="D1538">
            <v>0</v>
          </cell>
          <cell r="E1538" t="str">
            <v>SAMPLE PCB S30810-Q1064-X17-2 CMRL</v>
          </cell>
          <cell r="F1538">
            <v>1</v>
          </cell>
          <cell r="G1538">
            <v>35339</v>
          </cell>
          <cell r="H1538">
            <v>7300</v>
          </cell>
        </row>
        <row r="1539">
          <cell r="A1539">
            <v>3400004477</v>
          </cell>
          <cell r="B1539">
            <v>6600</v>
          </cell>
          <cell r="C1539">
            <v>61156</v>
          </cell>
          <cell r="D1539">
            <v>0</v>
          </cell>
          <cell r="E1539" t="str">
            <v>CLG CHARGES SAMPLE PCB S30810 1064</v>
          </cell>
          <cell r="F1539">
            <v>1</v>
          </cell>
          <cell r="G1539">
            <v>35339</v>
          </cell>
          <cell r="H1539">
            <v>1000</v>
          </cell>
        </row>
        <row r="1540">
          <cell r="A1540">
            <v>3400004498</v>
          </cell>
          <cell r="B1540">
            <v>6600</v>
          </cell>
          <cell r="C1540">
            <v>61206</v>
          </cell>
          <cell r="D1540">
            <v>0</v>
          </cell>
          <cell r="E1540" t="str">
            <v>TORQUE SCREW DRIVER WITH BIT</v>
          </cell>
          <cell r="F1540">
            <v>1</v>
          </cell>
          <cell r="G1540">
            <v>35339</v>
          </cell>
          <cell r="H1540">
            <v>6600</v>
          </cell>
        </row>
        <row r="1541">
          <cell r="A1541">
            <v>3400004499</v>
          </cell>
          <cell r="B1541">
            <v>6600</v>
          </cell>
          <cell r="C1541">
            <v>61206</v>
          </cell>
          <cell r="D1541">
            <v>0</v>
          </cell>
          <cell r="E1541" t="str">
            <v>TORQUE SCREW DRIVER WITH BIT</v>
          </cell>
          <cell r="F1541">
            <v>1</v>
          </cell>
          <cell r="G1541">
            <v>35339</v>
          </cell>
          <cell r="H1541">
            <v>6600</v>
          </cell>
        </row>
        <row r="1542">
          <cell r="A1542">
            <v>3400004500</v>
          </cell>
          <cell r="B1542">
            <v>6600</v>
          </cell>
          <cell r="C1542">
            <v>61206</v>
          </cell>
          <cell r="D1542">
            <v>0</v>
          </cell>
          <cell r="E1542" t="str">
            <v>TORQUE SCREW DRIVER WITH BIT</v>
          </cell>
          <cell r="F1542">
            <v>1</v>
          </cell>
          <cell r="G1542">
            <v>35339</v>
          </cell>
          <cell r="H1542">
            <v>6500</v>
          </cell>
        </row>
        <row r="1543">
          <cell r="A1543">
            <v>3400004501</v>
          </cell>
          <cell r="B1543">
            <v>6600</v>
          </cell>
          <cell r="C1543">
            <v>61206</v>
          </cell>
          <cell r="D1543">
            <v>0</v>
          </cell>
          <cell r="E1543" t="str">
            <v>TORQUE SCREW DRIVER WITH BIT</v>
          </cell>
          <cell r="F1543">
            <v>1</v>
          </cell>
          <cell r="G1543">
            <v>35339</v>
          </cell>
          <cell r="H1543">
            <v>6600</v>
          </cell>
        </row>
        <row r="1544">
          <cell r="A1544">
            <v>3400004502</v>
          </cell>
          <cell r="B1544">
            <v>6600</v>
          </cell>
          <cell r="C1544">
            <v>61206</v>
          </cell>
          <cell r="D1544">
            <v>0</v>
          </cell>
          <cell r="E1544" t="str">
            <v>TORQUE SCREW DRIVER WITH BIT</v>
          </cell>
          <cell r="F1544">
            <v>1</v>
          </cell>
          <cell r="G1544">
            <v>35339</v>
          </cell>
          <cell r="H1544">
            <v>6600</v>
          </cell>
        </row>
        <row r="1545">
          <cell r="A1545">
            <v>3400004518</v>
          </cell>
          <cell r="B1545">
            <v>6600</v>
          </cell>
          <cell r="C1545">
            <v>61208</v>
          </cell>
          <cell r="D1545">
            <v>0</v>
          </cell>
          <cell r="E1545" t="str">
            <v>PRESS TOOL U BAR C 39300-C130-2-6</v>
          </cell>
          <cell r="F1545">
            <v>1</v>
          </cell>
          <cell r="G1545">
            <v>35339</v>
          </cell>
          <cell r="H1545">
            <v>4800</v>
          </cell>
        </row>
        <row r="1546">
          <cell r="A1546">
            <v>3400004533</v>
          </cell>
          <cell r="B1546">
            <v>6600</v>
          </cell>
          <cell r="C1546">
            <v>61208</v>
          </cell>
          <cell r="D1546">
            <v>0</v>
          </cell>
          <cell r="E1546" t="str">
            <v>PRESS TOOL FOR SIDE PART C 393000-193-C</v>
          </cell>
          <cell r="F1546">
            <v>1</v>
          </cell>
          <cell r="G1546">
            <v>35339</v>
          </cell>
          <cell r="H1546">
            <v>33400</v>
          </cell>
        </row>
        <row r="1547">
          <cell r="A1547">
            <v>3400004537</v>
          </cell>
          <cell r="B1547">
            <v>6600</v>
          </cell>
          <cell r="C1547">
            <v>61208</v>
          </cell>
          <cell r="D1547">
            <v>0</v>
          </cell>
          <cell r="E1547" t="str">
            <v>PRESS TOOL FOR SIDE PART C39365-A46-B86-</v>
          </cell>
          <cell r="F1547">
            <v>1</v>
          </cell>
          <cell r="G1547">
            <v>35339</v>
          </cell>
          <cell r="H1547">
            <v>7500</v>
          </cell>
        </row>
        <row r="1548">
          <cell r="A1548">
            <v>3400004538</v>
          </cell>
          <cell r="B1548">
            <v>6600</v>
          </cell>
          <cell r="C1548">
            <v>61118</v>
          </cell>
          <cell r="D1548">
            <v>0</v>
          </cell>
          <cell r="E1548" t="str">
            <v>PRESS TOOL FOR DLU PRIMARY PACKING</v>
          </cell>
          <cell r="F1548">
            <v>1</v>
          </cell>
          <cell r="G1548">
            <v>35339</v>
          </cell>
          <cell r="H1548">
            <v>7500</v>
          </cell>
        </row>
        <row r="1549">
          <cell r="A1549">
            <v>3400004548</v>
          </cell>
          <cell r="B1549">
            <v>6600</v>
          </cell>
          <cell r="C1549">
            <v>61108</v>
          </cell>
          <cell r="D1549">
            <v>0</v>
          </cell>
          <cell r="E1549" t="str">
            <v>TORQUE WRENCH</v>
          </cell>
          <cell r="F1549">
            <v>1</v>
          </cell>
          <cell r="G1549">
            <v>35339</v>
          </cell>
          <cell r="H1549">
            <v>6800</v>
          </cell>
        </row>
        <row r="1550">
          <cell r="A1550">
            <v>3400004549</v>
          </cell>
          <cell r="B1550">
            <v>6600</v>
          </cell>
          <cell r="C1550">
            <v>61107</v>
          </cell>
          <cell r="D1550">
            <v>0</v>
          </cell>
          <cell r="E1550" t="str">
            <v>CABLE LACING TOOL</v>
          </cell>
          <cell r="F1550">
            <v>1</v>
          </cell>
          <cell r="G1550">
            <v>35339</v>
          </cell>
          <cell r="H1550">
            <v>6100</v>
          </cell>
        </row>
        <row r="1551">
          <cell r="A1551">
            <v>3400004550</v>
          </cell>
          <cell r="B1551">
            <v>6600</v>
          </cell>
          <cell r="C1551">
            <v>61151</v>
          </cell>
          <cell r="D1551">
            <v>0</v>
          </cell>
          <cell r="E1551" t="str">
            <v>MICROMETER</v>
          </cell>
          <cell r="F1551">
            <v>1</v>
          </cell>
          <cell r="G1551">
            <v>35339</v>
          </cell>
          <cell r="H1551">
            <v>6800</v>
          </cell>
        </row>
        <row r="1552">
          <cell r="A1552">
            <v>3400004551</v>
          </cell>
          <cell r="B1552">
            <v>6600</v>
          </cell>
          <cell r="C1552">
            <v>61107</v>
          </cell>
          <cell r="D1552">
            <v>0</v>
          </cell>
          <cell r="E1552" t="str">
            <v>TORQUE SCREW DRIVER 65920/GR 50</v>
          </cell>
          <cell r="F1552">
            <v>1</v>
          </cell>
          <cell r="G1552">
            <v>35339</v>
          </cell>
          <cell r="H1552">
            <v>6400</v>
          </cell>
        </row>
        <row r="1553">
          <cell r="A1553">
            <v>3400004552</v>
          </cell>
          <cell r="B1553">
            <v>6600</v>
          </cell>
          <cell r="C1553">
            <v>61107</v>
          </cell>
          <cell r="D1553">
            <v>0</v>
          </cell>
          <cell r="E1553" t="str">
            <v>TORQUE SCREW DRIVER 25-130NCM</v>
          </cell>
          <cell r="F1553">
            <v>1</v>
          </cell>
          <cell r="G1553">
            <v>35339</v>
          </cell>
          <cell r="H1553">
            <v>5300</v>
          </cell>
        </row>
        <row r="1554">
          <cell r="A1554">
            <v>3400004553</v>
          </cell>
          <cell r="B1554">
            <v>6600</v>
          </cell>
          <cell r="C1554">
            <v>61107</v>
          </cell>
          <cell r="D1554">
            <v>0</v>
          </cell>
          <cell r="E1554" t="str">
            <v>TORQUE SCREW DRIVER 50-260 NCM</v>
          </cell>
          <cell r="F1554">
            <v>1</v>
          </cell>
          <cell r="G1554">
            <v>35339</v>
          </cell>
          <cell r="H1554">
            <v>3800</v>
          </cell>
        </row>
        <row r="1555">
          <cell r="A1555">
            <v>3400004554</v>
          </cell>
          <cell r="B1555">
            <v>6600</v>
          </cell>
          <cell r="C1555">
            <v>61107</v>
          </cell>
          <cell r="D1555">
            <v>0</v>
          </cell>
          <cell r="E1555" t="str">
            <v>CABLE LACING TOOL</v>
          </cell>
          <cell r="F1555">
            <v>1</v>
          </cell>
          <cell r="G1555">
            <v>35339</v>
          </cell>
          <cell r="H1555">
            <v>6800</v>
          </cell>
        </row>
        <row r="1556">
          <cell r="A1556">
            <v>3400004615</v>
          </cell>
          <cell r="B1556">
            <v>6600</v>
          </cell>
          <cell r="C1556">
            <v>61107</v>
          </cell>
          <cell r="D1556">
            <v>0</v>
          </cell>
          <cell r="E1556" t="str">
            <v>CRIMPING TOOL</v>
          </cell>
          <cell r="F1556">
            <v>1</v>
          </cell>
          <cell r="G1556">
            <v>35339</v>
          </cell>
          <cell r="H1556">
            <v>11000</v>
          </cell>
        </row>
        <row r="1557">
          <cell r="A1557">
            <v>3400004616</v>
          </cell>
          <cell r="B1557">
            <v>6600</v>
          </cell>
          <cell r="C1557">
            <v>61107</v>
          </cell>
          <cell r="D1557">
            <v>0</v>
          </cell>
          <cell r="E1557" t="str">
            <v>CRIMPING HAND TOOL</v>
          </cell>
          <cell r="F1557">
            <v>1</v>
          </cell>
          <cell r="G1557">
            <v>35339</v>
          </cell>
          <cell r="H1557">
            <v>10700</v>
          </cell>
        </row>
        <row r="1558">
          <cell r="A1558">
            <v>3400004668</v>
          </cell>
          <cell r="B1558">
            <v>6600</v>
          </cell>
          <cell r="C1558">
            <v>61208</v>
          </cell>
          <cell r="D1558">
            <v>0</v>
          </cell>
          <cell r="E1558" t="str">
            <v>DIES FOR BRANCHING CLAMP NANDI ENGG</v>
          </cell>
          <cell r="F1558">
            <v>1</v>
          </cell>
          <cell r="G1558">
            <v>35339</v>
          </cell>
          <cell r="H1558">
            <v>4600</v>
          </cell>
        </row>
        <row r="1559">
          <cell r="A1559">
            <v>3400004669</v>
          </cell>
          <cell r="B1559">
            <v>6600</v>
          </cell>
          <cell r="C1559">
            <v>61208</v>
          </cell>
          <cell r="D1559">
            <v>0</v>
          </cell>
          <cell r="E1559" t="str">
            <v>DIES FOR BRANCHING CLAMP NANDI ENGG</v>
          </cell>
          <cell r="F1559">
            <v>1</v>
          </cell>
          <cell r="G1559">
            <v>35339</v>
          </cell>
          <cell r="H1559">
            <v>4600</v>
          </cell>
        </row>
        <row r="1560">
          <cell r="A1560">
            <v>3400004670</v>
          </cell>
          <cell r="B1560">
            <v>6600</v>
          </cell>
          <cell r="C1560">
            <v>61208</v>
          </cell>
          <cell r="D1560">
            <v>0</v>
          </cell>
          <cell r="E1560" t="str">
            <v>DIES FOR BRANCHING CLAMP NANDI ENGG</v>
          </cell>
          <cell r="F1560">
            <v>1</v>
          </cell>
          <cell r="G1560">
            <v>35339</v>
          </cell>
          <cell r="H1560">
            <v>4600</v>
          </cell>
        </row>
        <row r="1561">
          <cell r="A1561">
            <v>3400004671</v>
          </cell>
          <cell r="B1561">
            <v>6600</v>
          </cell>
          <cell r="C1561">
            <v>61208</v>
          </cell>
          <cell r="D1561">
            <v>0</v>
          </cell>
          <cell r="E1561" t="str">
            <v>DIES FOR BRANCHING CLAMP NANDI ENGG</v>
          </cell>
          <cell r="F1561">
            <v>1</v>
          </cell>
          <cell r="G1561">
            <v>35339</v>
          </cell>
          <cell r="H1561">
            <v>4600</v>
          </cell>
        </row>
        <row r="1562">
          <cell r="A1562">
            <v>3400004672</v>
          </cell>
          <cell r="B1562">
            <v>6600</v>
          </cell>
          <cell r="C1562">
            <v>61208</v>
          </cell>
          <cell r="D1562">
            <v>0</v>
          </cell>
          <cell r="E1562" t="str">
            <v>DIES FOR BRANCHING CLAMP NANDI ENGG</v>
          </cell>
          <cell r="F1562">
            <v>1</v>
          </cell>
          <cell r="G1562">
            <v>35339</v>
          </cell>
          <cell r="H1562">
            <v>4600</v>
          </cell>
        </row>
        <row r="1563">
          <cell r="A1563">
            <v>3400004673</v>
          </cell>
          <cell r="B1563">
            <v>6600</v>
          </cell>
          <cell r="C1563">
            <v>61208</v>
          </cell>
          <cell r="D1563">
            <v>0</v>
          </cell>
          <cell r="E1563" t="str">
            <v>DIES FOR BRANCHING CLAMP NANDI ENGG</v>
          </cell>
          <cell r="F1563">
            <v>1</v>
          </cell>
          <cell r="G1563">
            <v>35339</v>
          </cell>
          <cell r="H1563">
            <v>4600</v>
          </cell>
        </row>
        <row r="1564">
          <cell r="A1564">
            <v>3400004674</v>
          </cell>
          <cell r="B1564">
            <v>6600</v>
          </cell>
          <cell r="C1564">
            <v>61203</v>
          </cell>
          <cell r="D1564">
            <v>0</v>
          </cell>
          <cell r="E1564" t="str">
            <v>DIES FOR BRANCHING CLAMP NANDI ENGG</v>
          </cell>
          <cell r="F1564">
            <v>1</v>
          </cell>
          <cell r="G1564">
            <v>35339</v>
          </cell>
          <cell r="H1564">
            <v>4600</v>
          </cell>
        </row>
        <row r="1565">
          <cell r="A1565">
            <v>3400004674</v>
          </cell>
          <cell r="B1565">
            <v>6600</v>
          </cell>
          <cell r="C1565">
            <v>61203</v>
          </cell>
          <cell r="D1565">
            <v>1</v>
          </cell>
          <cell r="E1565" t="str">
            <v>TORQUE SCREW DRIVER WITH BIT</v>
          </cell>
          <cell r="F1565">
            <v>1</v>
          </cell>
          <cell r="G1565">
            <v>35339</v>
          </cell>
          <cell r="H1565">
            <v>6500</v>
          </cell>
        </row>
        <row r="1566">
          <cell r="A1566">
            <v>3400004675</v>
          </cell>
          <cell r="B1566">
            <v>6600</v>
          </cell>
          <cell r="C1566">
            <v>61203</v>
          </cell>
          <cell r="D1566">
            <v>0</v>
          </cell>
          <cell r="E1566" t="str">
            <v>MOULD FOR PLASTIC PART-C 39104-Z36-C44</v>
          </cell>
          <cell r="F1566">
            <v>1</v>
          </cell>
          <cell r="G1566">
            <v>35339</v>
          </cell>
          <cell r="H1566">
            <v>45000</v>
          </cell>
        </row>
        <row r="1567">
          <cell r="A1567">
            <v>3400004677</v>
          </cell>
          <cell r="B1567">
            <v>6600</v>
          </cell>
          <cell r="C1567">
            <v>61107</v>
          </cell>
          <cell r="D1567">
            <v>0</v>
          </cell>
          <cell r="E1567" t="str">
            <v>TORQUE SCREW DRIVER 50-260NCM</v>
          </cell>
          <cell r="F1567">
            <v>1</v>
          </cell>
          <cell r="G1567">
            <v>35339</v>
          </cell>
          <cell r="H1567">
            <v>5400</v>
          </cell>
        </row>
        <row r="1568">
          <cell r="A1568">
            <v>3400004780</v>
          </cell>
          <cell r="B1568">
            <v>6600</v>
          </cell>
          <cell r="C1568">
            <v>61155</v>
          </cell>
          <cell r="D1568">
            <v>0</v>
          </cell>
          <cell r="E1568" t="str">
            <v>PRESS TOOL U BAR C39300 A193 C130-2-6</v>
          </cell>
          <cell r="F1568">
            <v>1</v>
          </cell>
          <cell r="G1568">
            <v>35339</v>
          </cell>
          <cell r="H1568">
            <v>32400</v>
          </cell>
        </row>
        <row r="1569">
          <cell r="A1569">
            <v>3400004789</v>
          </cell>
          <cell r="B1569">
            <v>6600</v>
          </cell>
          <cell r="C1569">
            <v>61203</v>
          </cell>
          <cell r="D1569">
            <v>0</v>
          </cell>
          <cell r="E1569" t="str">
            <v>TOOLS FOR KEY TOP</v>
          </cell>
          <cell r="F1569">
            <v>1</v>
          </cell>
          <cell r="G1569">
            <v>35339</v>
          </cell>
          <cell r="H1569">
            <v>7600</v>
          </cell>
        </row>
        <row r="1570">
          <cell r="A1570">
            <v>3400004790</v>
          </cell>
          <cell r="B1570">
            <v>6600</v>
          </cell>
          <cell r="C1570">
            <v>61203</v>
          </cell>
          <cell r="D1570">
            <v>0</v>
          </cell>
          <cell r="E1570" t="str">
            <v>PRESS TOOLS</v>
          </cell>
          <cell r="F1570">
            <v>1</v>
          </cell>
          <cell r="G1570">
            <v>35339</v>
          </cell>
          <cell r="H1570">
            <v>26100</v>
          </cell>
        </row>
        <row r="1571">
          <cell r="A1571">
            <v>3400004797</v>
          </cell>
          <cell r="B1571">
            <v>6600</v>
          </cell>
          <cell r="C1571">
            <v>61156</v>
          </cell>
          <cell r="D1571">
            <v>0</v>
          </cell>
          <cell r="E1571">
            <v>6395000941</v>
          </cell>
          <cell r="F1571">
            <v>1</v>
          </cell>
          <cell r="G1571">
            <v>35339</v>
          </cell>
          <cell r="H1571">
            <v>1000</v>
          </cell>
        </row>
        <row r="1572">
          <cell r="A1572">
            <v>3400004798</v>
          </cell>
          <cell r="B1572">
            <v>6600</v>
          </cell>
          <cell r="C1572">
            <v>61203</v>
          </cell>
          <cell r="D1572">
            <v>0</v>
          </cell>
          <cell r="E1572" t="str">
            <v>FIXTURE FOR CUTTING WIRE TO DIMENSION</v>
          </cell>
          <cell r="F1572">
            <v>1</v>
          </cell>
          <cell r="G1572">
            <v>35339</v>
          </cell>
          <cell r="H1572">
            <v>3000</v>
          </cell>
        </row>
        <row r="1573">
          <cell r="A1573">
            <v>3400004914</v>
          </cell>
          <cell r="B1573">
            <v>6600</v>
          </cell>
          <cell r="C1573">
            <v>61203</v>
          </cell>
          <cell r="D1573">
            <v>0</v>
          </cell>
          <cell r="E1573" t="str">
            <v>Pull Test Gauge</v>
          </cell>
          <cell r="F1573">
            <v>2</v>
          </cell>
          <cell r="G1573">
            <v>35339</v>
          </cell>
          <cell r="H1573">
            <v>0</v>
          </cell>
        </row>
        <row r="1574">
          <cell r="A1574">
            <v>3400003551</v>
          </cell>
          <cell r="B1574">
            <v>6600</v>
          </cell>
          <cell r="C1574">
            <v>61155</v>
          </cell>
          <cell r="D1574">
            <v>0</v>
          </cell>
          <cell r="E1574" t="str">
            <v>MOULD FOR FRONT PANEL C39117-A312-C300-4</v>
          </cell>
          <cell r="F1574">
            <v>1</v>
          </cell>
          <cell r="G1574">
            <v>35444</v>
          </cell>
          <cell r="H1574">
            <v>41320</v>
          </cell>
        </row>
        <row r="1575">
          <cell r="A1575">
            <v>3400003563</v>
          </cell>
          <cell r="B1575">
            <v>6600</v>
          </cell>
          <cell r="C1575">
            <v>61116</v>
          </cell>
          <cell r="D1575">
            <v>0</v>
          </cell>
          <cell r="E1575" t="str">
            <v>WAVE GUIDE TO CO AXIAL ADAPTER -20NOS</v>
          </cell>
          <cell r="F1575">
            <v>1</v>
          </cell>
          <cell r="G1575">
            <v>35444</v>
          </cell>
          <cell r="H1575">
            <v>100040</v>
          </cell>
        </row>
        <row r="1576">
          <cell r="A1576">
            <v>3400003564</v>
          </cell>
          <cell r="B1576">
            <v>6600</v>
          </cell>
          <cell r="C1576">
            <v>61118</v>
          </cell>
          <cell r="D1576">
            <v>0</v>
          </cell>
          <cell r="E1576" t="str">
            <v>PNEUMATIC NAILER</v>
          </cell>
          <cell r="F1576">
            <v>1</v>
          </cell>
          <cell r="G1576">
            <v>35444</v>
          </cell>
          <cell r="H1576">
            <v>47132.800000000003</v>
          </cell>
        </row>
        <row r="1577">
          <cell r="A1577">
            <v>3400003573</v>
          </cell>
          <cell r="B1577">
            <v>6600</v>
          </cell>
          <cell r="C1577">
            <v>61155</v>
          </cell>
          <cell r="D1577">
            <v>0</v>
          </cell>
          <cell r="E1577" t="str">
            <v>MOULDING TOOL FOR GUIDE PIECE</v>
          </cell>
          <cell r="F1577">
            <v>1</v>
          </cell>
          <cell r="G1577">
            <v>35446</v>
          </cell>
          <cell r="H1577">
            <v>284075</v>
          </cell>
        </row>
        <row r="1578">
          <cell r="A1578">
            <v>3400003574</v>
          </cell>
          <cell r="B1578">
            <v>6600</v>
          </cell>
          <cell r="C1578">
            <v>61155</v>
          </cell>
          <cell r="D1578">
            <v>0</v>
          </cell>
          <cell r="E1578" t="str">
            <v>DIE FOR C39300-A178-C151</v>
          </cell>
          <cell r="F1578">
            <v>1</v>
          </cell>
          <cell r="G1578">
            <v>35446</v>
          </cell>
          <cell r="H1578">
            <v>16222.5</v>
          </cell>
        </row>
        <row r="1579">
          <cell r="A1579">
            <v>3400003575</v>
          </cell>
          <cell r="B1579">
            <v>6600</v>
          </cell>
          <cell r="C1579">
            <v>61155</v>
          </cell>
          <cell r="D1579">
            <v>0</v>
          </cell>
          <cell r="E1579" t="str">
            <v>DIE FOR C39166-A57-C12-6-6</v>
          </cell>
          <cell r="F1579">
            <v>1</v>
          </cell>
          <cell r="G1579">
            <v>35446</v>
          </cell>
          <cell r="H1579">
            <v>16222.5</v>
          </cell>
        </row>
        <row r="1580">
          <cell r="A1580">
            <v>3400003576</v>
          </cell>
          <cell r="B1580">
            <v>6600</v>
          </cell>
          <cell r="C1580">
            <v>61155</v>
          </cell>
          <cell r="D1580">
            <v>0</v>
          </cell>
          <cell r="E1580" t="str">
            <v>DIE FOR C39300-A178-B125-5-6</v>
          </cell>
          <cell r="F1580">
            <v>1</v>
          </cell>
          <cell r="G1580">
            <v>35446</v>
          </cell>
          <cell r="H1580">
            <v>27037.5</v>
          </cell>
        </row>
        <row r="1581">
          <cell r="A1581">
            <v>3400003577</v>
          </cell>
          <cell r="B1581">
            <v>6600</v>
          </cell>
          <cell r="C1581">
            <v>61155</v>
          </cell>
          <cell r="D1581">
            <v>0</v>
          </cell>
          <cell r="E1581" t="str">
            <v>DIE FOR C39300-A178-B126-4-6</v>
          </cell>
          <cell r="F1581">
            <v>1</v>
          </cell>
          <cell r="G1581">
            <v>35446</v>
          </cell>
          <cell r="H1581">
            <v>27037.5</v>
          </cell>
        </row>
        <row r="1582">
          <cell r="A1582">
            <v>3400003579</v>
          </cell>
          <cell r="B1582">
            <v>6600</v>
          </cell>
          <cell r="C1582">
            <v>61112</v>
          </cell>
          <cell r="D1582">
            <v>0</v>
          </cell>
          <cell r="E1582" t="str">
            <v>FIX FOR ASSY M:SUB:SASC &amp; M:SASC</v>
          </cell>
          <cell r="F1582">
            <v>1</v>
          </cell>
          <cell r="G1582">
            <v>35446</v>
          </cell>
          <cell r="H1582">
            <v>2266</v>
          </cell>
        </row>
        <row r="1583">
          <cell r="A1583">
            <v>3400003581</v>
          </cell>
          <cell r="B1583">
            <v>6600</v>
          </cell>
          <cell r="C1583">
            <v>61107</v>
          </cell>
          <cell r="D1583">
            <v>0</v>
          </cell>
          <cell r="E1583" t="str">
            <v>TEMPLATE FOR ASSEMBLING FUSE SOCKETS</v>
          </cell>
          <cell r="F1583">
            <v>1</v>
          </cell>
          <cell r="G1583">
            <v>35446</v>
          </cell>
          <cell r="H1583">
            <v>11363</v>
          </cell>
        </row>
        <row r="1584">
          <cell r="A1584">
            <v>3400003610</v>
          </cell>
          <cell r="B1584">
            <v>6600</v>
          </cell>
          <cell r="C1584">
            <v>61104</v>
          </cell>
          <cell r="D1584">
            <v>0</v>
          </cell>
          <cell r="E1584" t="str">
            <v>FIX FOR CRIMPING FLAT BAND CABLE WITH CO</v>
          </cell>
          <cell r="F1584">
            <v>1</v>
          </cell>
          <cell r="G1584">
            <v>35447</v>
          </cell>
          <cell r="H1584">
            <v>4132</v>
          </cell>
        </row>
        <row r="1585">
          <cell r="A1585">
            <v>3400003750</v>
          </cell>
          <cell r="B1585">
            <v>6600</v>
          </cell>
          <cell r="C1585">
            <v>61107</v>
          </cell>
          <cell r="D1585">
            <v>0</v>
          </cell>
          <cell r="E1585" t="str">
            <v>PNEUMATIC SCREWDRIVER CP 2089-AX-1100</v>
          </cell>
          <cell r="F1585">
            <v>1</v>
          </cell>
          <cell r="G1585">
            <v>35479</v>
          </cell>
          <cell r="H1585">
            <v>10063</v>
          </cell>
        </row>
        <row r="1586">
          <cell r="A1586">
            <v>3400003752</v>
          </cell>
          <cell r="B1586">
            <v>6600</v>
          </cell>
          <cell r="C1586">
            <v>61116</v>
          </cell>
          <cell r="D1586">
            <v>0</v>
          </cell>
          <cell r="E1586" t="str">
            <v>WAVEGUIDE STAND 11540A</v>
          </cell>
          <cell r="F1586">
            <v>1</v>
          </cell>
          <cell r="G1586">
            <v>35479</v>
          </cell>
          <cell r="H1586">
            <v>6768</v>
          </cell>
        </row>
        <row r="1587">
          <cell r="A1587">
            <v>3400003753</v>
          </cell>
          <cell r="B1587">
            <v>6600</v>
          </cell>
          <cell r="C1587">
            <v>61116</v>
          </cell>
          <cell r="D1587">
            <v>0</v>
          </cell>
          <cell r="E1587" t="str">
            <v>WAVEGUIDE STAND 11540A</v>
          </cell>
          <cell r="F1587">
            <v>1</v>
          </cell>
          <cell r="G1587">
            <v>35509</v>
          </cell>
          <cell r="H1587">
            <v>7309.44</v>
          </cell>
        </row>
        <row r="1588">
          <cell r="A1588">
            <v>3400003754</v>
          </cell>
          <cell r="B1588">
            <v>6600</v>
          </cell>
          <cell r="C1588">
            <v>61116</v>
          </cell>
          <cell r="D1588">
            <v>0</v>
          </cell>
          <cell r="E1588" t="str">
            <v>WAVEGUIDE STAND 11540A</v>
          </cell>
          <cell r="F1588">
            <v>1</v>
          </cell>
          <cell r="G1588">
            <v>35509</v>
          </cell>
          <cell r="H1588">
            <v>7038.72</v>
          </cell>
        </row>
        <row r="1589">
          <cell r="A1589">
            <v>3400003755</v>
          </cell>
          <cell r="B1589">
            <v>6600</v>
          </cell>
          <cell r="C1589">
            <v>61116</v>
          </cell>
          <cell r="D1589">
            <v>0</v>
          </cell>
          <cell r="E1589" t="str">
            <v>WAVEGUIDE STAND 11540A</v>
          </cell>
          <cell r="F1589">
            <v>1</v>
          </cell>
          <cell r="G1589">
            <v>35509</v>
          </cell>
          <cell r="H1589">
            <v>7038.72</v>
          </cell>
        </row>
        <row r="1590">
          <cell r="A1590">
            <v>3400003756</v>
          </cell>
          <cell r="B1590">
            <v>6600</v>
          </cell>
          <cell r="C1590">
            <v>61116</v>
          </cell>
          <cell r="D1590">
            <v>0</v>
          </cell>
          <cell r="E1590" t="str">
            <v>WAVEGUIDE STAND 11540A</v>
          </cell>
          <cell r="F1590">
            <v>1</v>
          </cell>
          <cell r="G1590">
            <v>35509</v>
          </cell>
          <cell r="H1590">
            <v>7038.72</v>
          </cell>
        </row>
        <row r="1591">
          <cell r="A1591">
            <v>3400003757</v>
          </cell>
          <cell r="B1591">
            <v>6600</v>
          </cell>
          <cell r="C1591">
            <v>61116</v>
          </cell>
          <cell r="D1591">
            <v>0</v>
          </cell>
          <cell r="E1591" t="str">
            <v>WAVEGUIDE STAND 11540A</v>
          </cell>
          <cell r="F1591">
            <v>1</v>
          </cell>
          <cell r="G1591">
            <v>35509</v>
          </cell>
          <cell r="H1591">
            <v>7038.72</v>
          </cell>
        </row>
        <row r="1592">
          <cell r="A1592">
            <v>3400003758</v>
          </cell>
          <cell r="B1592">
            <v>6600</v>
          </cell>
          <cell r="C1592">
            <v>61116</v>
          </cell>
          <cell r="D1592">
            <v>0</v>
          </cell>
          <cell r="E1592" t="str">
            <v>WAVEGUIDE STAND 11540A</v>
          </cell>
          <cell r="F1592">
            <v>1</v>
          </cell>
          <cell r="G1592">
            <v>35509</v>
          </cell>
          <cell r="H1592">
            <v>7038.72</v>
          </cell>
        </row>
        <row r="1593">
          <cell r="A1593">
            <v>3400003759</v>
          </cell>
          <cell r="B1593">
            <v>6600</v>
          </cell>
          <cell r="C1593">
            <v>61116</v>
          </cell>
          <cell r="D1593">
            <v>0</v>
          </cell>
          <cell r="E1593" t="str">
            <v>WAVEGUIDE STAND 11540A</v>
          </cell>
          <cell r="F1593">
            <v>1</v>
          </cell>
          <cell r="G1593">
            <v>35509</v>
          </cell>
          <cell r="H1593">
            <v>7038.72</v>
          </cell>
        </row>
        <row r="1594">
          <cell r="A1594">
            <v>3400003762</v>
          </cell>
          <cell r="B1594">
            <v>6600</v>
          </cell>
          <cell r="C1594">
            <v>61155</v>
          </cell>
          <cell r="D1594">
            <v>0</v>
          </cell>
          <cell r="E1594" t="str">
            <v>TOOL FOR NUT C39300-A193-C131</v>
          </cell>
          <cell r="F1594">
            <v>1</v>
          </cell>
          <cell r="G1594">
            <v>35509</v>
          </cell>
          <cell r="H1594">
            <v>6180</v>
          </cell>
        </row>
        <row r="1595">
          <cell r="A1595">
            <v>3400003763</v>
          </cell>
          <cell r="B1595">
            <v>6600</v>
          </cell>
          <cell r="C1595">
            <v>61155</v>
          </cell>
          <cell r="D1595">
            <v>0</v>
          </cell>
          <cell r="E1595" t="str">
            <v>DIE FOR BRACKET C39324A96C422-6-6</v>
          </cell>
          <cell r="F1595">
            <v>1</v>
          </cell>
          <cell r="G1595">
            <v>35509</v>
          </cell>
          <cell r="H1595">
            <v>9270</v>
          </cell>
        </row>
        <row r="1596">
          <cell r="A1596">
            <v>3400003764</v>
          </cell>
          <cell r="B1596">
            <v>6600</v>
          </cell>
          <cell r="C1596">
            <v>61155</v>
          </cell>
          <cell r="D1596">
            <v>0</v>
          </cell>
          <cell r="E1596" t="str">
            <v>DIE FOR STRAP C39324A96C255-4-6</v>
          </cell>
          <cell r="F1596">
            <v>1</v>
          </cell>
          <cell r="G1596">
            <v>35509</v>
          </cell>
          <cell r="H1596">
            <v>1854</v>
          </cell>
        </row>
        <row r="1597">
          <cell r="A1597">
            <v>3400003765</v>
          </cell>
          <cell r="B1597">
            <v>6600</v>
          </cell>
          <cell r="C1597">
            <v>61155</v>
          </cell>
          <cell r="D1597">
            <v>0</v>
          </cell>
          <cell r="E1597" t="str">
            <v>DIE FOR STRAP C39324A96C256-4-6</v>
          </cell>
          <cell r="F1597">
            <v>1</v>
          </cell>
          <cell r="G1597">
            <v>35509</v>
          </cell>
          <cell r="H1597">
            <v>1854</v>
          </cell>
        </row>
        <row r="1598">
          <cell r="A1598">
            <v>3400003766</v>
          </cell>
          <cell r="B1598">
            <v>6600</v>
          </cell>
          <cell r="C1598">
            <v>61155</v>
          </cell>
          <cell r="D1598">
            <v>0</v>
          </cell>
          <cell r="E1598" t="str">
            <v>DIE FOR BRACKETC39324A96C254-4-6</v>
          </cell>
          <cell r="F1598">
            <v>1</v>
          </cell>
          <cell r="G1598">
            <v>35509</v>
          </cell>
          <cell r="H1598">
            <v>4635</v>
          </cell>
        </row>
        <row r="1599">
          <cell r="A1599">
            <v>3400003783</v>
          </cell>
          <cell r="B1599">
            <v>6600</v>
          </cell>
          <cell r="C1599">
            <v>61108</v>
          </cell>
          <cell r="D1599">
            <v>0</v>
          </cell>
          <cell r="E1599" t="str">
            <v>COST OF RECEPTACLES(PINS) PAID TO DHL</v>
          </cell>
          <cell r="F1599">
            <v>1</v>
          </cell>
          <cell r="G1599">
            <v>35510</v>
          </cell>
          <cell r="H1599">
            <v>16533</v>
          </cell>
        </row>
        <row r="1600">
          <cell r="A1600">
            <v>3400003631</v>
          </cell>
          <cell r="B1600">
            <v>6600</v>
          </cell>
          <cell r="C1600">
            <v>61107</v>
          </cell>
          <cell r="D1600">
            <v>0</v>
          </cell>
          <cell r="E1600" t="str">
            <v>AMP CRIMP TOOL NO. 734542</v>
          </cell>
          <cell r="F1600">
            <v>1</v>
          </cell>
          <cell r="G1600">
            <v>35452</v>
          </cell>
          <cell r="H1600">
            <v>57174</v>
          </cell>
        </row>
        <row r="1601">
          <cell r="A1601">
            <v>3400003737</v>
          </cell>
          <cell r="B1601">
            <v>6600</v>
          </cell>
          <cell r="C1601">
            <v>61115</v>
          </cell>
          <cell r="D1601">
            <v>0</v>
          </cell>
          <cell r="E1601" t="str">
            <v>MODULE ADAPTER FOR SIPAC</v>
          </cell>
          <cell r="F1601">
            <v>1</v>
          </cell>
          <cell r="G1601">
            <v>35453</v>
          </cell>
          <cell r="H1601">
            <v>184478.31</v>
          </cell>
        </row>
        <row r="1602">
          <cell r="A1602">
            <v>3400002926</v>
          </cell>
          <cell r="B1602">
            <v>6601</v>
          </cell>
          <cell r="C1602">
            <v>61119</v>
          </cell>
          <cell r="D1602">
            <v>0</v>
          </cell>
          <cell r="E1602" t="str">
            <v>TEMP RECORDER ,HUMIDITY AND TEMP CONTROL</v>
          </cell>
          <cell r="F1602">
            <v>1</v>
          </cell>
          <cell r="G1602">
            <v>35339</v>
          </cell>
          <cell r="H1602">
            <v>42600</v>
          </cell>
        </row>
        <row r="1603">
          <cell r="A1603">
            <v>3400003221</v>
          </cell>
          <cell r="B1603">
            <v>6601</v>
          </cell>
          <cell r="C1603">
            <v>61153</v>
          </cell>
          <cell r="D1603">
            <v>0</v>
          </cell>
          <cell r="E1603" t="str">
            <v>EMULATOR PROBE FOR I386DX</v>
          </cell>
          <cell r="F1603">
            <v>1</v>
          </cell>
          <cell r="G1603">
            <v>35339</v>
          </cell>
          <cell r="H1603">
            <v>54300</v>
          </cell>
        </row>
        <row r="1604">
          <cell r="A1604">
            <v>3400003222</v>
          </cell>
          <cell r="B1604">
            <v>6601</v>
          </cell>
          <cell r="C1604">
            <v>61153</v>
          </cell>
          <cell r="D1604">
            <v>0</v>
          </cell>
          <cell r="E1604" t="str">
            <v>EMULATOR PERSONALITY FOR I386EX/CX</v>
          </cell>
          <cell r="F1604">
            <v>1</v>
          </cell>
          <cell r="G1604">
            <v>35339</v>
          </cell>
          <cell r="H1604">
            <v>65000</v>
          </cell>
        </row>
        <row r="1605">
          <cell r="A1605">
            <v>3400003909</v>
          </cell>
          <cell r="B1605">
            <v>6601</v>
          </cell>
          <cell r="C1605">
            <v>61116</v>
          </cell>
          <cell r="D1605">
            <v>0</v>
          </cell>
          <cell r="E1605" t="str">
            <v>HSEGRUD MAKE TEST TROLLEYS &amp; SWITCH BOX</v>
          </cell>
          <cell r="F1605">
            <v>1</v>
          </cell>
          <cell r="G1605">
            <v>35339</v>
          </cell>
          <cell r="H1605">
            <v>3100</v>
          </cell>
        </row>
        <row r="1606">
          <cell r="A1606">
            <v>3400003910</v>
          </cell>
          <cell r="B1606">
            <v>6601</v>
          </cell>
          <cell r="C1606">
            <v>61116</v>
          </cell>
          <cell r="D1606">
            <v>0</v>
          </cell>
          <cell r="E1606" t="str">
            <v>HSEGRUD MAKE TEST TROLLEYS &amp; SWITCH BOX</v>
          </cell>
          <cell r="F1606">
            <v>1</v>
          </cell>
          <cell r="G1606">
            <v>35339</v>
          </cell>
          <cell r="H1606">
            <v>4300</v>
          </cell>
        </row>
        <row r="1607">
          <cell r="A1607">
            <v>3400003911</v>
          </cell>
          <cell r="B1607">
            <v>6601</v>
          </cell>
          <cell r="C1607">
            <v>61116</v>
          </cell>
          <cell r="D1607">
            <v>0</v>
          </cell>
          <cell r="E1607" t="str">
            <v>HSEGRUD MAKE TEST TROLLEYS &amp; SWITCH BOX</v>
          </cell>
          <cell r="F1607">
            <v>1</v>
          </cell>
          <cell r="G1607">
            <v>35339</v>
          </cell>
          <cell r="H1607">
            <v>3600</v>
          </cell>
        </row>
        <row r="1608">
          <cell r="A1608">
            <v>3400003912</v>
          </cell>
          <cell r="B1608">
            <v>6601</v>
          </cell>
          <cell r="C1608">
            <v>61116</v>
          </cell>
          <cell r="D1608">
            <v>0</v>
          </cell>
          <cell r="E1608" t="str">
            <v>HSEGRUD MAKE TEST TROLLEYS &amp; SWITCH BOX</v>
          </cell>
          <cell r="F1608">
            <v>1</v>
          </cell>
          <cell r="G1608">
            <v>35339</v>
          </cell>
          <cell r="H1608">
            <v>3600</v>
          </cell>
        </row>
        <row r="1609">
          <cell r="A1609">
            <v>3400003913</v>
          </cell>
          <cell r="B1609">
            <v>6601</v>
          </cell>
          <cell r="C1609">
            <v>61116</v>
          </cell>
          <cell r="D1609">
            <v>0</v>
          </cell>
          <cell r="E1609" t="str">
            <v>HSEGRUD MAKE TEST TROLLEYS &amp; SWITCH BOX</v>
          </cell>
          <cell r="F1609">
            <v>1</v>
          </cell>
          <cell r="G1609">
            <v>35339</v>
          </cell>
          <cell r="H1609">
            <v>3600</v>
          </cell>
        </row>
        <row r="1610">
          <cell r="A1610">
            <v>3400003914</v>
          </cell>
          <cell r="B1610">
            <v>6601</v>
          </cell>
          <cell r="C1610">
            <v>61206</v>
          </cell>
          <cell r="D1610">
            <v>0</v>
          </cell>
          <cell r="E1610" t="str">
            <v>HSEGRUD MAKE TEST TROLLEYS &amp; SWITCH BOX</v>
          </cell>
          <cell r="F1610">
            <v>1</v>
          </cell>
          <cell r="G1610">
            <v>35339</v>
          </cell>
          <cell r="H1610">
            <v>3100</v>
          </cell>
        </row>
        <row r="1611">
          <cell r="A1611">
            <v>3400003915</v>
          </cell>
          <cell r="B1611">
            <v>6601</v>
          </cell>
          <cell r="C1611">
            <v>61116</v>
          </cell>
          <cell r="D1611">
            <v>0</v>
          </cell>
          <cell r="E1611" t="str">
            <v>HSEGRUD MAKE TEST TROLLEYS &amp; SWITCH BOX</v>
          </cell>
          <cell r="F1611">
            <v>1</v>
          </cell>
          <cell r="G1611">
            <v>35339</v>
          </cell>
          <cell r="H1611">
            <v>3600</v>
          </cell>
        </row>
        <row r="1612">
          <cell r="A1612">
            <v>3400003916</v>
          </cell>
          <cell r="B1612">
            <v>6601</v>
          </cell>
          <cell r="C1612">
            <v>61116</v>
          </cell>
          <cell r="D1612">
            <v>0</v>
          </cell>
          <cell r="E1612" t="str">
            <v>HSEGRUD MAKE TEST TROLLEYS &amp; SWITCH BOX</v>
          </cell>
          <cell r="F1612">
            <v>1</v>
          </cell>
          <cell r="G1612">
            <v>35339</v>
          </cell>
          <cell r="H1612">
            <v>3600</v>
          </cell>
        </row>
        <row r="1613">
          <cell r="A1613">
            <v>3400003917</v>
          </cell>
          <cell r="B1613">
            <v>6601</v>
          </cell>
          <cell r="C1613">
            <v>61116</v>
          </cell>
          <cell r="D1613">
            <v>0</v>
          </cell>
          <cell r="E1613" t="str">
            <v>HSEGRUD MAKE TEST TROLLEYS &amp; SWITCH BOX</v>
          </cell>
          <cell r="F1613">
            <v>1</v>
          </cell>
          <cell r="G1613">
            <v>35339</v>
          </cell>
          <cell r="H1613">
            <v>3600</v>
          </cell>
        </row>
        <row r="1614">
          <cell r="A1614">
            <v>3400003918</v>
          </cell>
          <cell r="B1614">
            <v>6601</v>
          </cell>
          <cell r="C1614">
            <v>61116</v>
          </cell>
          <cell r="D1614">
            <v>0</v>
          </cell>
          <cell r="E1614" t="str">
            <v>HSEGRUD MAKE TEST TROLLEYS &amp; SWITCH BOX</v>
          </cell>
          <cell r="F1614">
            <v>1</v>
          </cell>
          <cell r="G1614">
            <v>35339</v>
          </cell>
          <cell r="H1614">
            <v>3600</v>
          </cell>
        </row>
        <row r="1615">
          <cell r="A1615">
            <v>3400004558</v>
          </cell>
          <cell r="B1615">
            <v>6601</v>
          </cell>
          <cell r="C1615">
            <v>61107</v>
          </cell>
          <cell r="D1615">
            <v>0</v>
          </cell>
          <cell r="E1615" t="str">
            <v>SHORTSLOCATORFORMULTILAYERTONEOHM950</v>
          </cell>
          <cell r="F1615">
            <v>1</v>
          </cell>
          <cell r="G1615">
            <v>35339</v>
          </cell>
          <cell r="H1615">
            <v>141500</v>
          </cell>
        </row>
        <row r="1616">
          <cell r="A1616">
            <v>3400003907</v>
          </cell>
          <cell r="B1616">
            <v>6602</v>
          </cell>
          <cell r="C1616">
            <v>61116</v>
          </cell>
          <cell r="D1616">
            <v>0</v>
          </cell>
          <cell r="E1616" t="str">
            <v>CABLE DRUM JACK-RATCHET TYPE WITH HANDLE</v>
          </cell>
          <cell r="F1616">
            <v>4</v>
          </cell>
          <cell r="G1616">
            <v>34700</v>
          </cell>
          <cell r="H1616">
            <v>7700</v>
          </cell>
        </row>
        <row r="1617">
          <cell r="A1617">
            <v>3400004417</v>
          </cell>
          <cell r="B1617">
            <v>6602</v>
          </cell>
          <cell r="C1617">
            <v>61208</v>
          </cell>
          <cell r="D1617">
            <v>0</v>
          </cell>
          <cell r="E1617" t="str">
            <v>PRESS TOOL NO C39166-A31-C194</v>
          </cell>
          <cell r="F1617">
            <v>1</v>
          </cell>
          <cell r="G1617">
            <v>34700</v>
          </cell>
          <cell r="H1617">
            <v>500</v>
          </cell>
        </row>
        <row r="1618">
          <cell r="A1618">
            <v>3400004418</v>
          </cell>
          <cell r="B1618">
            <v>6602</v>
          </cell>
          <cell r="C1618">
            <v>61208</v>
          </cell>
          <cell r="D1618">
            <v>0</v>
          </cell>
          <cell r="E1618" t="str">
            <v>PRESS TOOL NO C39324-A96-C473</v>
          </cell>
          <cell r="F1618">
            <v>1</v>
          </cell>
          <cell r="G1618">
            <v>34700</v>
          </cell>
          <cell r="H1618">
            <v>1900</v>
          </cell>
        </row>
        <row r="1619">
          <cell r="A1619">
            <v>3400004419</v>
          </cell>
          <cell r="B1619">
            <v>6602</v>
          </cell>
          <cell r="C1619">
            <v>61206</v>
          </cell>
          <cell r="D1619">
            <v>0</v>
          </cell>
          <cell r="E1619" t="str">
            <v>PRESS TOOL NO C39166-A55-C258</v>
          </cell>
          <cell r="F1619">
            <v>1</v>
          </cell>
          <cell r="G1619">
            <v>34700</v>
          </cell>
          <cell r="H1619">
            <v>1600</v>
          </cell>
        </row>
        <row r="1620">
          <cell r="A1620">
            <v>3400003920</v>
          </cell>
          <cell r="B1620">
            <v>6602</v>
          </cell>
          <cell r="C1620">
            <v>61109</v>
          </cell>
          <cell r="D1620">
            <v>0</v>
          </cell>
          <cell r="E1620" t="str">
            <v>CRIMPING TOOL 3D-12</v>
          </cell>
          <cell r="F1620">
            <v>1</v>
          </cell>
          <cell r="G1620">
            <v>34731</v>
          </cell>
          <cell r="H1620">
            <v>1400</v>
          </cell>
        </row>
        <row r="1621">
          <cell r="A1621">
            <v>3400003921</v>
          </cell>
          <cell r="B1621">
            <v>6602</v>
          </cell>
          <cell r="C1621">
            <v>61109</v>
          </cell>
          <cell r="D1621">
            <v>0</v>
          </cell>
          <cell r="E1621" t="str">
            <v>PRESS TOOL FOR CAGE NUT</v>
          </cell>
          <cell r="F1621">
            <v>1</v>
          </cell>
          <cell r="G1621">
            <v>34731</v>
          </cell>
          <cell r="H1621">
            <v>4800</v>
          </cell>
        </row>
        <row r="1622">
          <cell r="A1622">
            <v>3400002902</v>
          </cell>
          <cell r="B1622">
            <v>6602</v>
          </cell>
          <cell r="C1622">
            <v>61206</v>
          </cell>
          <cell r="D1622">
            <v>0</v>
          </cell>
          <cell r="E1622" t="str">
            <v>TOOL FOR FELT NASHER</v>
          </cell>
          <cell r="F1622">
            <v>3</v>
          </cell>
          <cell r="G1622">
            <v>34790</v>
          </cell>
          <cell r="H1622">
            <v>1300</v>
          </cell>
        </row>
        <row r="1623">
          <cell r="A1623">
            <v>3400002903</v>
          </cell>
          <cell r="B1623">
            <v>6602</v>
          </cell>
          <cell r="C1623">
            <v>61206</v>
          </cell>
          <cell r="D1623">
            <v>0</v>
          </cell>
          <cell r="E1623" t="str">
            <v>FACE PLATE WITH FITTINGS</v>
          </cell>
          <cell r="F1623">
            <v>1</v>
          </cell>
          <cell r="G1623">
            <v>34790</v>
          </cell>
          <cell r="H1623">
            <v>2400</v>
          </cell>
        </row>
        <row r="1624">
          <cell r="A1624">
            <v>3400004494</v>
          </cell>
          <cell r="B1624">
            <v>6602</v>
          </cell>
          <cell r="C1624">
            <v>61107</v>
          </cell>
          <cell r="D1624">
            <v>0</v>
          </cell>
          <cell r="E1624" t="str">
            <v>SET OF BOX END WRENCHES</v>
          </cell>
          <cell r="F1624">
            <v>2</v>
          </cell>
          <cell r="G1624">
            <v>34820</v>
          </cell>
          <cell r="H1624">
            <v>2000</v>
          </cell>
        </row>
        <row r="1625">
          <cell r="A1625">
            <v>3400004555</v>
          </cell>
          <cell r="B1625">
            <v>6602</v>
          </cell>
          <cell r="C1625">
            <v>61107</v>
          </cell>
          <cell r="D1625">
            <v>0</v>
          </cell>
          <cell r="E1625" t="str">
            <v>SCREW DRIVER SIZE 9</v>
          </cell>
          <cell r="F1625">
            <v>1</v>
          </cell>
          <cell r="G1625">
            <v>34820</v>
          </cell>
          <cell r="H1625">
            <v>1900</v>
          </cell>
        </row>
        <row r="1626">
          <cell r="A1626">
            <v>3400004556</v>
          </cell>
          <cell r="B1626">
            <v>6602</v>
          </cell>
          <cell r="C1626">
            <v>61107</v>
          </cell>
          <cell r="D1626">
            <v>0</v>
          </cell>
          <cell r="E1626" t="str">
            <v>SOCKET WRENCH</v>
          </cell>
          <cell r="F1626">
            <v>1</v>
          </cell>
          <cell r="G1626">
            <v>34820</v>
          </cell>
          <cell r="H1626">
            <v>1600</v>
          </cell>
        </row>
        <row r="1627">
          <cell r="A1627">
            <v>3400004557</v>
          </cell>
          <cell r="B1627">
            <v>6602</v>
          </cell>
          <cell r="C1627">
            <v>61206</v>
          </cell>
          <cell r="D1627">
            <v>0</v>
          </cell>
          <cell r="E1627" t="str">
            <v>GUIDING SLEEVE</v>
          </cell>
          <cell r="F1627">
            <v>1</v>
          </cell>
          <cell r="G1627">
            <v>34820</v>
          </cell>
          <cell r="H1627">
            <v>400</v>
          </cell>
        </row>
        <row r="1628">
          <cell r="A1628">
            <v>3400004570</v>
          </cell>
          <cell r="B1628">
            <v>6602</v>
          </cell>
          <cell r="C1628">
            <v>61108</v>
          </cell>
          <cell r="D1628">
            <v>0</v>
          </cell>
          <cell r="E1628" t="str">
            <v>MALLET</v>
          </cell>
          <cell r="F1628">
            <v>2</v>
          </cell>
          <cell r="G1628">
            <v>34820</v>
          </cell>
          <cell r="H1628">
            <v>200</v>
          </cell>
        </row>
        <row r="1629">
          <cell r="A1629">
            <v>3400004571</v>
          </cell>
          <cell r="B1629">
            <v>6602</v>
          </cell>
          <cell r="C1629">
            <v>61107</v>
          </cell>
          <cell r="D1629">
            <v>0</v>
          </cell>
          <cell r="E1629" t="str">
            <v>MANUAL STRIPPER</v>
          </cell>
          <cell r="F1629">
            <v>2</v>
          </cell>
          <cell r="G1629">
            <v>34820</v>
          </cell>
          <cell r="H1629">
            <v>400</v>
          </cell>
        </row>
        <row r="1630">
          <cell r="A1630">
            <v>3400004575</v>
          </cell>
          <cell r="B1630">
            <v>6602</v>
          </cell>
          <cell r="C1630">
            <v>61107</v>
          </cell>
          <cell r="D1630">
            <v>0</v>
          </cell>
          <cell r="E1630" t="str">
            <v>ALLAN WRENCH SET</v>
          </cell>
          <cell r="F1630">
            <v>1</v>
          </cell>
          <cell r="G1630">
            <v>34820</v>
          </cell>
          <cell r="H1630">
            <v>100</v>
          </cell>
        </row>
        <row r="1631">
          <cell r="A1631">
            <v>3400004576</v>
          </cell>
          <cell r="B1631">
            <v>6602</v>
          </cell>
          <cell r="C1631">
            <v>61107</v>
          </cell>
          <cell r="D1631">
            <v>0</v>
          </cell>
          <cell r="E1631" t="str">
            <v>ELECTRONIC SIDE CUTTER</v>
          </cell>
          <cell r="F1631">
            <v>2</v>
          </cell>
          <cell r="G1631">
            <v>34820</v>
          </cell>
          <cell r="H1631">
            <v>400</v>
          </cell>
        </row>
        <row r="1632">
          <cell r="A1632">
            <v>3400004577</v>
          </cell>
          <cell r="B1632">
            <v>6602</v>
          </cell>
          <cell r="C1632">
            <v>61107</v>
          </cell>
          <cell r="D1632">
            <v>0</v>
          </cell>
          <cell r="E1632" t="str">
            <v>FOLDING MAGNIFYING GLASS</v>
          </cell>
          <cell r="F1632">
            <v>2</v>
          </cell>
          <cell r="G1632">
            <v>34820</v>
          </cell>
          <cell r="H1632">
            <v>3400</v>
          </cell>
        </row>
        <row r="1633">
          <cell r="A1633">
            <v>3400004578</v>
          </cell>
          <cell r="B1633">
            <v>6602</v>
          </cell>
          <cell r="C1633">
            <v>61107</v>
          </cell>
          <cell r="D1633">
            <v>0</v>
          </cell>
          <cell r="E1633" t="str">
            <v>CRIMPING PLIERS 722418</v>
          </cell>
          <cell r="F1633">
            <v>1</v>
          </cell>
          <cell r="G1633">
            <v>34820</v>
          </cell>
          <cell r="H1633">
            <v>600</v>
          </cell>
        </row>
        <row r="1634">
          <cell r="A1634">
            <v>3400004579</v>
          </cell>
          <cell r="B1634">
            <v>6602</v>
          </cell>
          <cell r="C1634">
            <v>61107</v>
          </cell>
          <cell r="D1634">
            <v>0</v>
          </cell>
          <cell r="E1634" t="str">
            <v>TWEEZERS</v>
          </cell>
          <cell r="F1634">
            <v>10</v>
          </cell>
          <cell r="G1634">
            <v>34820</v>
          </cell>
          <cell r="H1634">
            <v>1200</v>
          </cell>
        </row>
        <row r="1635">
          <cell r="A1635">
            <v>3400004580</v>
          </cell>
          <cell r="B1635">
            <v>6602</v>
          </cell>
          <cell r="C1635">
            <v>61107</v>
          </cell>
          <cell r="D1635">
            <v>0</v>
          </cell>
          <cell r="E1635" t="str">
            <v>STRIPPING KNIFE</v>
          </cell>
          <cell r="F1635">
            <v>2</v>
          </cell>
          <cell r="G1635">
            <v>34820</v>
          </cell>
          <cell r="H1635">
            <v>300</v>
          </cell>
        </row>
        <row r="1636">
          <cell r="A1636">
            <v>3400004581</v>
          </cell>
          <cell r="B1636">
            <v>6602</v>
          </cell>
          <cell r="C1636">
            <v>61107</v>
          </cell>
          <cell r="D1636">
            <v>0</v>
          </cell>
          <cell r="E1636" t="str">
            <v>STRIPPING PLIERS</v>
          </cell>
          <cell r="F1636">
            <v>2</v>
          </cell>
          <cell r="G1636">
            <v>34820</v>
          </cell>
          <cell r="H1636">
            <v>1600</v>
          </cell>
        </row>
        <row r="1637">
          <cell r="A1637">
            <v>3400004582</v>
          </cell>
          <cell r="B1637">
            <v>6602</v>
          </cell>
          <cell r="C1637">
            <v>61107</v>
          </cell>
          <cell r="D1637">
            <v>0</v>
          </cell>
          <cell r="E1637" t="str">
            <v>STEEL RULE</v>
          </cell>
          <cell r="F1637">
            <v>4</v>
          </cell>
          <cell r="G1637">
            <v>34820</v>
          </cell>
          <cell r="H1637">
            <v>200</v>
          </cell>
        </row>
        <row r="1638">
          <cell r="A1638">
            <v>3400004583</v>
          </cell>
          <cell r="B1638">
            <v>6602</v>
          </cell>
          <cell r="C1638">
            <v>61107</v>
          </cell>
          <cell r="D1638">
            <v>0</v>
          </cell>
          <cell r="E1638" t="str">
            <v>PLASTIC HAMMER</v>
          </cell>
          <cell r="F1638">
            <v>2</v>
          </cell>
          <cell r="G1638">
            <v>34820</v>
          </cell>
          <cell r="H1638">
            <v>500</v>
          </cell>
        </row>
        <row r="1639">
          <cell r="A1639">
            <v>3400004584</v>
          </cell>
          <cell r="B1639">
            <v>6602</v>
          </cell>
          <cell r="C1639">
            <v>61107</v>
          </cell>
          <cell r="D1639">
            <v>0</v>
          </cell>
          <cell r="E1639" t="str">
            <v>FLAT NOSE PLIERS</v>
          </cell>
          <cell r="F1639">
            <v>2</v>
          </cell>
          <cell r="G1639">
            <v>34820</v>
          </cell>
          <cell r="H1639">
            <v>400</v>
          </cell>
        </row>
        <row r="1640">
          <cell r="A1640">
            <v>3400004585</v>
          </cell>
          <cell r="B1640">
            <v>6602</v>
          </cell>
          <cell r="C1640">
            <v>61107</v>
          </cell>
          <cell r="D1640">
            <v>0</v>
          </cell>
          <cell r="E1640" t="str">
            <v>SCREWDRIVER</v>
          </cell>
          <cell r="F1640">
            <v>12</v>
          </cell>
          <cell r="G1640">
            <v>34820</v>
          </cell>
          <cell r="H1640">
            <v>1600</v>
          </cell>
        </row>
        <row r="1641">
          <cell r="A1641">
            <v>3400004617</v>
          </cell>
          <cell r="B1641">
            <v>6602</v>
          </cell>
          <cell r="C1641">
            <v>61107</v>
          </cell>
          <cell r="D1641">
            <v>0</v>
          </cell>
          <cell r="E1641" t="str">
            <v>SOCKET WRENCH</v>
          </cell>
          <cell r="F1641">
            <v>4</v>
          </cell>
          <cell r="G1641">
            <v>34820</v>
          </cell>
          <cell r="H1641">
            <v>500</v>
          </cell>
        </row>
        <row r="1642">
          <cell r="A1642">
            <v>3400004503</v>
          </cell>
          <cell r="B1642">
            <v>6602</v>
          </cell>
          <cell r="C1642">
            <v>61206</v>
          </cell>
          <cell r="D1642">
            <v>0</v>
          </cell>
          <cell r="E1642" t="str">
            <v>TWEEZERS AND TOOLS</v>
          </cell>
          <cell r="F1642">
            <v>86</v>
          </cell>
          <cell r="G1642">
            <v>34851</v>
          </cell>
          <cell r="H1642">
            <v>16500</v>
          </cell>
        </row>
        <row r="1643">
          <cell r="A1643">
            <v>3400004536</v>
          </cell>
          <cell r="B1643">
            <v>6602</v>
          </cell>
          <cell r="C1643">
            <v>61155</v>
          </cell>
          <cell r="D1643">
            <v>0</v>
          </cell>
          <cell r="E1643" t="str">
            <v>JIG FOR PLATE C39324-A100-C981</v>
          </cell>
          <cell r="F1643">
            <v>1</v>
          </cell>
          <cell r="G1643">
            <v>34851</v>
          </cell>
          <cell r="H1643">
            <v>500</v>
          </cell>
        </row>
        <row r="1644">
          <cell r="A1644">
            <v>3400004676</v>
          </cell>
          <cell r="B1644">
            <v>6602</v>
          </cell>
          <cell r="C1644">
            <v>61102</v>
          </cell>
          <cell r="D1644">
            <v>0</v>
          </cell>
          <cell r="E1644" t="str">
            <v>SIDE CUTTER</v>
          </cell>
          <cell r="F1644">
            <v>1</v>
          </cell>
          <cell r="G1644">
            <v>34912</v>
          </cell>
          <cell r="H1644">
            <v>400</v>
          </cell>
        </row>
        <row r="1645">
          <cell r="A1645">
            <v>3400004678</v>
          </cell>
          <cell r="B1645">
            <v>6602</v>
          </cell>
          <cell r="C1645">
            <v>61102</v>
          </cell>
          <cell r="D1645">
            <v>0</v>
          </cell>
          <cell r="E1645" t="str">
            <v>SMT TWEEZERS</v>
          </cell>
          <cell r="F1645">
            <v>1</v>
          </cell>
          <cell r="G1645">
            <v>34912</v>
          </cell>
          <cell r="H1645">
            <v>3400</v>
          </cell>
        </row>
        <row r="1646">
          <cell r="A1646">
            <v>3400004678</v>
          </cell>
          <cell r="B1646">
            <v>6602</v>
          </cell>
          <cell r="C1646">
            <v>61102</v>
          </cell>
          <cell r="D1646">
            <v>1</v>
          </cell>
          <cell r="E1646" t="str">
            <v>SOCKET WRENCH WITH SCHAFT</v>
          </cell>
          <cell r="F1646">
            <v>1</v>
          </cell>
          <cell r="G1646">
            <v>34912</v>
          </cell>
          <cell r="H1646">
            <v>800</v>
          </cell>
        </row>
        <row r="1647">
          <cell r="A1647">
            <v>3400004716</v>
          </cell>
          <cell r="B1647">
            <v>6602</v>
          </cell>
          <cell r="C1647">
            <v>61206</v>
          </cell>
          <cell r="D1647">
            <v>0</v>
          </cell>
          <cell r="E1647" t="str">
            <v>DIV MIRROR</v>
          </cell>
          <cell r="F1647">
            <v>68</v>
          </cell>
          <cell r="G1647">
            <v>34912</v>
          </cell>
          <cell r="H1647">
            <v>30500</v>
          </cell>
        </row>
        <row r="1648">
          <cell r="A1648">
            <v>3400004717</v>
          </cell>
          <cell r="B1648">
            <v>6602</v>
          </cell>
          <cell r="C1648">
            <v>61206</v>
          </cell>
          <cell r="D1648">
            <v>0</v>
          </cell>
          <cell r="E1648" t="str">
            <v>TEST CLIP</v>
          </cell>
          <cell r="F1648">
            <v>4</v>
          </cell>
          <cell r="G1648">
            <v>34912</v>
          </cell>
          <cell r="H1648">
            <v>7900</v>
          </cell>
        </row>
        <row r="1649">
          <cell r="A1649">
            <v>3400004482</v>
          </cell>
          <cell r="B1649">
            <v>6602</v>
          </cell>
          <cell r="C1649">
            <v>61151</v>
          </cell>
          <cell r="D1649">
            <v>0</v>
          </cell>
          <cell r="E1649" t="str">
            <v>THREAD SCREWRING GAUGE HIP MAKE</v>
          </cell>
          <cell r="F1649">
            <v>16</v>
          </cell>
          <cell r="G1649">
            <v>34608</v>
          </cell>
          <cell r="H1649">
            <v>4100</v>
          </cell>
        </row>
        <row r="1650">
          <cell r="A1650">
            <v>3400002715</v>
          </cell>
          <cell r="B1650">
            <v>6602</v>
          </cell>
          <cell r="C1650">
            <v>61208</v>
          </cell>
          <cell r="D1650">
            <v>0</v>
          </cell>
          <cell r="E1650" t="str">
            <v>500 WATT NACO MAKE TESTER</v>
          </cell>
          <cell r="F1650">
            <v>1</v>
          </cell>
          <cell r="G1650">
            <v>35339</v>
          </cell>
          <cell r="H1650">
            <v>900</v>
          </cell>
        </row>
        <row r="1651">
          <cell r="A1651">
            <v>3400002716</v>
          </cell>
          <cell r="B1651">
            <v>6602</v>
          </cell>
          <cell r="C1651">
            <v>61206</v>
          </cell>
          <cell r="D1651">
            <v>0</v>
          </cell>
          <cell r="E1651" t="str">
            <v>TESTING MODULE 8038</v>
          </cell>
          <cell r="F1651">
            <v>1</v>
          </cell>
          <cell r="G1651">
            <v>35339</v>
          </cell>
          <cell r="H1651">
            <v>23200</v>
          </cell>
        </row>
        <row r="1652">
          <cell r="A1652">
            <v>3400002717</v>
          </cell>
          <cell r="B1652">
            <v>6602</v>
          </cell>
          <cell r="C1652">
            <v>61206</v>
          </cell>
          <cell r="D1652">
            <v>0</v>
          </cell>
          <cell r="E1652" t="str">
            <v>TEMPERATURE PROBE PT 100</v>
          </cell>
          <cell r="F1652">
            <v>1</v>
          </cell>
          <cell r="G1652">
            <v>35339</v>
          </cell>
          <cell r="H1652">
            <v>4600</v>
          </cell>
        </row>
        <row r="1653">
          <cell r="A1653">
            <v>3400002744</v>
          </cell>
          <cell r="B1653">
            <v>6602</v>
          </cell>
          <cell r="C1653">
            <v>61157</v>
          </cell>
          <cell r="D1653">
            <v>0</v>
          </cell>
          <cell r="E1653" t="str">
            <v>2500 VOLT TESTER NACO MAKE</v>
          </cell>
          <cell r="F1653">
            <v>1</v>
          </cell>
          <cell r="G1653">
            <v>35339</v>
          </cell>
          <cell r="H1653">
            <v>1800</v>
          </cell>
        </row>
        <row r="1654">
          <cell r="A1654">
            <v>3400002745</v>
          </cell>
          <cell r="B1654">
            <v>6602</v>
          </cell>
          <cell r="C1654">
            <v>61115</v>
          </cell>
          <cell r="D1654">
            <v>0</v>
          </cell>
          <cell r="E1654" t="str">
            <v>DIGITAL MULTIMETER 9A</v>
          </cell>
          <cell r="F1654">
            <v>2</v>
          </cell>
          <cell r="G1654">
            <v>35339</v>
          </cell>
          <cell r="H1654">
            <v>1500</v>
          </cell>
        </row>
        <row r="1655">
          <cell r="A1655">
            <v>3400002746</v>
          </cell>
          <cell r="B1655">
            <v>6602</v>
          </cell>
          <cell r="C1655">
            <v>61206</v>
          </cell>
          <cell r="D1655">
            <v>0</v>
          </cell>
          <cell r="E1655" t="str">
            <v>PC POWER SUPPLY</v>
          </cell>
          <cell r="F1655">
            <v>3</v>
          </cell>
          <cell r="G1655">
            <v>35339</v>
          </cell>
          <cell r="H1655">
            <v>2200</v>
          </cell>
        </row>
        <row r="1656">
          <cell r="A1656">
            <v>3400002747</v>
          </cell>
          <cell r="B1656">
            <v>6602</v>
          </cell>
          <cell r="C1656">
            <v>61102</v>
          </cell>
          <cell r="D1656">
            <v>0</v>
          </cell>
          <cell r="E1656" t="str">
            <v>MOULD FOR PLATE</v>
          </cell>
          <cell r="F1656">
            <v>1</v>
          </cell>
          <cell r="G1656">
            <v>35339</v>
          </cell>
          <cell r="H1656">
            <v>1000</v>
          </cell>
        </row>
        <row r="1657">
          <cell r="A1657">
            <v>3400002748</v>
          </cell>
          <cell r="B1657">
            <v>6602</v>
          </cell>
          <cell r="C1657">
            <v>61206</v>
          </cell>
          <cell r="D1657">
            <v>0</v>
          </cell>
          <cell r="E1657" t="str">
            <v>TINING DISK TOOL</v>
          </cell>
          <cell r="F1657">
            <v>1</v>
          </cell>
          <cell r="G1657">
            <v>35339</v>
          </cell>
          <cell r="H1657">
            <v>1800</v>
          </cell>
        </row>
        <row r="1658">
          <cell r="A1658">
            <v>3400002749</v>
          </cell>
          <cell r="B1658">
            <v>6602</v>
          </cell>
          <cell r="C1658">
            <v>61103</v>
          </cell>
          <cell r="D1658">
            <v>0</v>
          </cell>
          <cell r="E1658" t="str">
            <v>1C EXTRACTION TOOL</v>
          </cell>
          <cell r="F1658">
            <v>1</v>
          </cell>
          <cell r="G1658">
            <v>35339</v>
          </cell>
          <cell r="H1658">
            <v>800</v>
          </cell>
        </row>
        <row r="1659">
          <cell r="A1659">
            <v>3400002750</v>
          </cell>
          <cell r="B1659">
            <v>6602</v>
          </cell>
          <cell r="C1659">
            <v>61115</v>
          </cell>
          <cell r="D1659">
            <v>0</v>
          </cell>
          <cell r="E1659" t="str">
            <v>MECO 9A MULTIMETER</v>
          </cell>
          <cell r="F1659">
            <v>4</v>
          </cell>
          <cell r="G1659">
            <v>35339</v>
          </cell>
          <cell r="H1659">
            <v>2500</v>
          </cell>
        </row>
        <row r="1660">
          <cell r="A1660">
            <v>3400002751</v>
          </cell>
          <cell r="B1660">
            <v>6602</v>
          </cell>
          <cell r="C1660">
            <v>61206</v>
          </cell>
          <cell r="D1660">
            <v>0</v>
          </cell>
          <cell r="E1660" t="str">
            <v>PUMP SET WITH METER AND BASE</v>
          </cell>
          <cell r="F1660">
            <v>1</v>
          </cell>
          <cell r="G1660">
            <v>35339</v>
          </cell>
          <cell r="H1660">
            <v>2400</v>
          </cell>
        </row>
        <row r="1661">
          <cell r="A1661">
            <v>3400002752</v>
          </cell>
          <cell r="B1661">
            <v>6602</v>
          </cell>
          <cell r="C1661">
            <v>61161</v>
          </cell>
          <cell r="D1661">
            <v>0</v>
          </cell>
          <cell r="E1661" t="str">
            <v>STAINLESS STEEL SHINK WITH COVER</v>
          </cell>
          <cell r="F1661">
            <v>2</v>
          </cell>
          <cell r="G1661">
            <v>35339</v>
          </cell>
          <cell r="H1661">
            <v>900</v>
          </cell>
        </row>
        <row r="1662">
          <cell r="A1662">
            <v>3400002754</v>
          </cell>
          <cell r="B1662">
            <v>6602</v>
          </cell>
          <cell r="C1662">
            <v>61206</v>
          </cell>
          <cell r="D1662">
            <v>0</v>
          </cell>
          <cell r="E1662" t="str">
            <v>TOOL FOR SLIDER</v>
          </cell>
          <cell r="F1662">
            <v>1</v>
          </cell>
          <cell r="G1662">
            <v>35339</v>
          </cell>
          <cell r="H1662">
            <v>1900</v>
          </cell>
        </row>
        <row r="1663">
          <cell r="A1663">
            <v>3400002755</v>
          </cell>
          <cell r="B1663">
            <v>6602</v>
          </cell>
          <cell r="C1663">
            <v>61206</v>
          </cell>
          <cell r="D1663">
            <v>0</v>
          </cell>
          <cell r="E1663" t="str">
            <v>TOOL FOR PLATE/BEARING/BUSHING</v>
          </cell>
          <cell r="F1663">
            <v>3</v>
          </cell>
          <cell r="G1663">
            <v>35339</v>
          </cell>
          <cell r="H1663">
            <v>4300</v>
          </cell>
        </row>
        <row r="1664">
          <cell r="A1664">
            <v>3400002758</v>
          </cell>
          <cell r="B1664">
            <v>6602</v>
          </cell>
          <cell r="C1664">
            <v>61206</v>
          </cell>
          <cell r="D1664">
            <v>0</v>
          </cell>
          <cell r="E1664" t="str">
            <v>SPECIAL PROJECTED 144 STAND OF 4766 TOLE</v>
          </cell>
          <cell r="F1664">
            <v>1</v>
          </cell>
          <cell r="G1664">
            <v>35339</v>
          </cell>
          <cell r="H1664">
            <v>1100</v>
          </cell>
        </row>
        <row r="1665">
          <cell r="A1665">
            <v>3400002764</v>
          </cell>
          <cell r="B1665">
            <v>6602</v>
          </cell>
          <cell r="C1665">
            <v>61156</v>
          </cell>
          <cell r="D1665">
            <v>0</v>
          </cell>
          <cell r="E1665" t="str">
            <v>DIGITAL VERNIER CALIPER MOCROMETER</v>
          </cell>
          <cell r="F1665">
            <v>6</v>
          </cell>
          <cell r="G1665">
            <v>35339</v>
          </cell>
          <cell r="H1665">
            <v>3100</v>
          </cell>
        </row>
        <row r="1666">
          <cell r="A1666">
            <v>3400002765</v>
          </cell>
          <cell r="B1666">
            <v>6602</v>
          </cell>
          <cell r="C1666">
            <v>61151</v>
          </cell>
          <cell r="D1666">
            <v>0</v>
          </cell>
          <cell r="E1666" t="str">
            <v>MAGNETIC DIAL STAND</v>
          </cell>
          <cell r="F1666">
            <v>1</v>
          </cell>
          <cell r="G1666">
            <v>35339</v>
          </cell>
          <cell r="H1666">
            <v>400</v>
          </cell>
        </row>
        <row r="1667">
          <cell r="A1667">
            <v>3400002766</v>
          </cell>
          <cell r="B1667">
            <v>6602</v>
          </cell>
          <cell r="C1667">
            <v>61151</v>
          </cell>
          <cell r="D1667">
            <v>0</v>
          </cell>
          <cell r="E1667" t="str">
            <v>DIAL INDICATOR 0.01MM-10MM</v>
          </cell>
          <cell r="F1667">
            <v>1</v>
          </cell>
          <cell r="G1667">
            <v>35339</v>
          </cell>
          <cell r="H1667">
            <v>900</v>
          </cell>
        </row>
        <row r="1668">
          <cell r="A1668">
            <v>3400002767</v>
          </cell>
          <cell r="B1668">
            <v>6602</v>
          </cell>
          <cell r="C1668">
            <v>61151</v>
          </cell>
          <cell r="D1668">
            <v>0</v>
          </cell>
          <cell r="E1668" t="str">
            <v>TEST INDICATOR DIAL 0.01MM</v>
          </cell>
          <cell r="F1668">
            <v>1</v>
          </cell>
          <cell r="G1668">
            <v>35339</v>
          </cell>
          <cell r="H1668">
            <v>600</v>
          </cell>
        </row>
        <row r="1669">
          <cell r="A1669">
            <v>3400002768</v>
          </cell>
          <cell r="B1669">
            <v>6602</v>
          </cell>
          <cell r="C1669">
            <v>61151</v>
          </cell>
          <cell r="D1669">
            <v>0</v>
          </cell>
          <cell r="E1669" t="str">
            <v>CAST IRON ANGLE PLATE</v>
          </cell>
          <cell r="F1669">
            <v>2</v>
          </cell>
          <cell r="G1669">
            <v>35339</v>
          </cell>
          <cell r="H1669">
            <v>2500</v>
          </cell>
        </row>
        <row r="1670">
          <cell r="A1670">
            <v>3400002769</v>
          </cell>
          <cell r="B1670">
            <v>6602</v>
          </cell>
          <cell r="C1670">
            <v>61151</v>
          </cell>
          <cell r="D1670">
            <v>0</v>
          </cell>
          <cell r="E1670" t="str">
            <v>MULTIMETER MOTWANE MAKE</v>
          </cell>
          <cell r="F1670">
            <v>1</v>
          </cell>
          <cell r="G1670">
            <v>35339</v>
          </cell>
          <cell r="H1670">
            <v>1000</v>
          </cell>
        </row>
        <row r="1671">
          <cell r="A1671">
            <v>3400002786</v>
          </cell>
          <cell r="B1671">
            <v>6602</v>
          </cell>
          <cell r="C1671">
            <v>61100</v>
          </cell>
          <cell r="D1671">
            <v>0</v>
          </cell>
          <cell r="E1671" t="str">
            <v>ANTISTATIC WRIST STRAP</v>
          </cell>
          <cell r="F1671">
            <v>1</v>
          </cell>
          <cell r="G1671">
            <v>35339</v>
          </cell>
          <cell r="H1671">
            <v>2700</v>
          </cell>
        </row>
        <row r="1672">
          <cell r="A1672">
            <v>3400002791</v>
          </cell>
          <cell r="B1672">
            <v>6602</v>
          </cell>
          <cell r="C1672">
            <v>61206</v>
          </cell>
          <cell r="D1672">
            <v>0</v>
          </cell>
          <cell r="E1672" t="str">
            <v>ASSEMBLY DEVICE A11 2010111</v>
          </cell>
          <cell r="F1672">
            <v>1</v>
          </cell>
          <cell r="G1672">
            <v>35339</v>
          </cell>
          <cell r="H1672">
            <v>1600</v>
          </cell>
        </row>
        <row r="1673">
          <cell r="A1673">
            <v>3400002792</v>
          </cell>
          <cell r="B1673">
            <v>6602</v>
          </cell>
          <cell r="C1673">
            <v>61206</v>
          </cell>
          <cell r="D1673">
            <v>0</v>
          </cell>
          <cell r="E1673" t="str">
            <v>BRODGE BOX ARMS</v>
          </cell>
          <cell r="F1673">
            <v>1</v>
          </cell>
          <cell r="G1673">
            <v>35339</v>
          </cell>
          <cell r="H1673">
            <v>700</v>
          </cell>
        </row>
        <row r="1674">
          <cell r="A1674">
            <v>3400002793</v>
          </cell>
          <cell r="B1674">
            <v>6602</v>
          </cell>
          <cell r="C1674">
            <v>61206</v>
          </cell>
          <cell r="D1674">
            <v>0</v>
          </cell>
          <cell r="E1674" t="str">
            <v>DIGITAL MULTIMETER</v>
          </cell>
          <cell r="F1674">
            <v>3</v>
          </cell>
          <cell r="G1674">
            <v>35339</v>
          </cell>
          <cell r="H1674">
            <v>5800</v>
          </cell>
        </row>
        <row r="1675">
          <cell r="A1675">
            <v>3400002794</v>
          </cell>
          <cell r="B1675">
            <v>6602</v>
          </cell>
          <cell r="C1675">
            <v>61206</v>
          </cell>
          <cell r="D1675">
            <v>0</v>
          </cell>
          <cell r="E1675" t="str">
            <v>DIGITAL MULTIMETER PHILIPS</v>
          </cell>
          <cell r="F1675">
            <v>1</v>
          </cell>
          <cell r="G1675">
            <v>35339</v>
          </cell>
          <cell r="H1675">
            <v>2300</v>
          </cell>
        </row>
        <row r="1676">
          <cell r="A1676">
            <v>3400002797</v>
          </cell>
          <cell r="B1676">
            <v>6602</v>
          </cell>
          <cell r="C1676">
            <v>61206</v>
          </cell>
          <cell r="D1676">
            <v>0</v>
          </cell>
          <cell r="E1676" t="str">
            <v>FIXTURE FOR STAMPING</v>
          </cell>
          <cell r="F1676">
            <v>2</v>
          </cell>
          <cell r="G1676">
            <v>35339</v>
          </cell>
          <cell r="H1676">
            <v>900</v>
          </cell>
        </row>
        <row r="1677">
          <cell r="A1677">
            <v>3400002799</v>
          </cell>
          <cell r="B1677">
            <v>6602</v>
          </cell>
          <cell r="C1677">
            <v>61206</v>
          </cell>
          <cell r="D1677">
            <v>0</v>
          </cell>
          <cell r="E1677" t="str">
            <v>INJECTION MOULD FOR C22136</v>
          </cell>
          <cell r="F1677">
            <v>1</v>
          </cell>
          <cell r="G1677">
            <v>35339</v>
          </cell>
          <cell r="H1677">
            <v>600</v>
          </cell>
        </row>
        <row r="1678">
          <cell r="A1678">
            <v>3400003566</v>
          </cell>
          <cell r="B1678">
            <v>6602</v>
          </cell>
          <cell r="C1678">
            <v>61104</v>
          </cell>
          <cell r="D1678">
            <v>0</v>
          </cell>
          <cell r="E1678" t="str">
            <v>HOLDING JIG FOR 'D' CABLE CONNECTOR</v>
          </cell>
          <cell r="F1678">
            <v>1</v>
          </cell>
          <cell r="G1678">
            <v>35339</v>
          </cell>
          <cell r="H1678">
            <v>1500</v>
          </cell>
        </row>
        <row r="1679">
          <cell r="A1679">
            <v>3400003567</v>
          </cell>
          <cell r="B1679">
            <v>6602</v>
          </cell>
          <cell r="C1679">
            <v>61107</v>
          </cell>
          <cell r="D1679">
            <v>0</v>
          </cell>
          <cell r="E1679" t="str">
            <v>FIXTURE GUIDE FOR LTGM</v>
          </cell>
          <cell r="F1679">
            <v>1</v>
          </cell>
          <cell r="G1679">
            <v>35339</v>
          </cell>
          <cell r="H1679">
            <v>2000</v>
          </cell>
        </row>
        <row r="1680">
          <cell r="A1680">
            <v>3400003597</v>
          </cell>
          <cell r="B1680">
            <v>6602</v>
          </cell>
          <cell r="C1680">
            <v>61100</v>
          </cell>
          <cell r="D1680">
            <v>0</v>
          </cell>
          <cell r="E1680" t="str">
            <v>FIX. FOR MTG.ZP CONNECTOR ON M:SASC</v>
          </cell>
          <cell r="F1680">
            <v>1</v>
          </cell>
          <cell r="G1680">
            <v>35339</v>
          </cell>
          <cell r="H1680">
            <v>2472</v>
          </cell>
        </row>
        <row r="1681">
          <cell r="A1681">
            <v>3400003601</v>
          </cell>
          <cell r="B1681">
            <v>6602</v>
          </cell>
          <cell r="C1681">
            <v>61107</v>
          </cell>
          <cell r="D1681">
            <v>0</v>
          </cell>
          <cell r="E1681" t="str">
            <v>GUIDE MODULE INSERTION DLUE</v>
          </cell>
          <cell r="F1681">
            <v>1</v>
          </cell>
          <cell r="G1681">
            <v>35339</v>
          </cell>
          <cell r="H1681">
            <v>2000</v>
          </cell>
        </row>
        <row r="1682">
          <cell r="A1682">
            <v>3400003602</v>
          </cell>
          <cell r="B1682">
            <v>6602</v>
          </cell>
          <cell r="C1682">
            <v>61107</v>
          </cell>
          <cell r="D1682">
            <v>0</v>
          </cell>
          <cell r="E1682" t="str">
            <v>GUIDE FOR MODULE INSERTION TSG</v>
          </cell>
          <cell r="F1682">
            <v>1</v>
          </cell>
          <cell r="G1682">
            <v>35339</v>
          </cell>
          <cell r="H1682">
            <v>2000</v>
          </cell>
        </row>
        <row r="1683">
          <cell r="A1683">
            <v>3400003603</v>
          </cell>
          <cell r="B1683">
            <v>6602</v>
          </cell>
          <cell r="C1683">
            <v>61107</v>
          </cell>
          <cell r="D1683">
            <v>0</v>
          </cell>
          <cell r="E1683" t="str">
            <v>GUIDE FOR MODULE INSERTION SSG</v>
          </cell>
          <cell r="F1683">
            <v>1</v>
          </cell>
          <cell r="G1683">
            <v>35339</v>
          </cell>
          <cell r="H1683">
            <v>2200</v>
          </cell>
        </row>
        <row r="1684">
          <cell r="A1684">
            <v>3400003611</v>
          </cell>
          <cell r="B1684">
            <v>6602</v>
          </cell>
          <cell r="C1684">
            <v>61100</v>
          </cell>
          <cell r="D1684">
            <v>0</v>
          </cell>
          <cell r="E1684" t="str">
            <v>HEAT SINK ASSY. FIX. M:DCCDF</v>
          </cell>
          <cell r="F1684">
            <v>1</v>
          </cell>
          <cell r="G1684">
            <v>35339</v>
          </cell>
          <cell r="H1684">
            <v>3090</v>
          </cell>
        </row>
        <row r="1685">
          <cell r="A1685">
            <v>3400003612</v>
          </cell>
          <cell r="B1685">
            <v>6602</v>
          </cell>
          <cell r="C1685">
            <v>61157</v>
          </cell>
          <cell r="D1685">
            <v>0</v>
          </cell>
          <cell r="E1685" t="str">
            <v>KRONE TOOL</v>
          </cell>
          <cell r="F1685">
            <v>4</v>
          </cell>
          <cell r="G1685">
            <v>35339</v>
          </cell>
          <cell r="H1685">
            <v>2965.2</v>
          </cell>
        </row>
        <row r="1686">
          <cell r="A1686">
            <v>3400003626</v>
          </cell>
          <cell r="B1686">
            <v>6602</v>
          </cell>
          <cell r="C1686">
            <v>61112</v>
          </cell>
          <cell r="D1686">
            <v>0</v>
          </cell>
          <cell r="E1686" t="str">
            <v>CONNECTING TUBES FOR ICT ADA.NAILS GKS92</v>
          </cell>
          <cell r="F1686">
            <v>1</v>
          </cell>
          <cell r="G1686">
            <v>35339</v>
          </cell>
          <cell r="H1686">
            <v>23831.39</v>
          </cell>
        </row>
        <row r="1687">
          <cell r="A1687">
            <v>3400003627</v>
          </cell>
          <cell r="B1687">
            <v>6602</v>
          </cell>
          <cell r="C1687">
            <v>61112</v>
          </cell>
          <cell r="D1687">
            <v>0</v>
          </cell>
          <cell r="E1687" t="str">
            <v>ICT ADAPTER NAILS GKS-925-0203</v>
          </cell>
          <cell r="F1687">
            <v>500</v>
          </cell>
          <cell r="G1687">
            <v>35339</v>
          </cell>
          <cell r="H1687">
            <v>0.01</v>
          </cell>
        </row>
        <row r="1688">
          <cell r="A1688">
            <v>3400003627</v>
          </cell>
          <cell r="B1688">
            <v>6602</v>
          </cell>
          <cell r="C1688">
            <v>61112</v>
          </cell>
          <cell r="D1688">
            <v>1</v>
          </cell>
          <cell r="E1688" t="str">
            <v>ICT ADAPTER NAILS GKS-925-0203</v>
          </cell>
          <cell r="F1688">
            <v>500</v>
          </cell>
          <cell r="G1688">
            <v>35339</v>
          </cell>
          <cell r="H1688">
            <v>19859.490000000002</v>
          </cell>
        </row>
        <row r="1689">
          <cell r="A1689">
            <v>3400003628</v>
          </cell>
          <cell r="B1689">
            <v>6602</v>
          </cell>
          <cell r="C1689">
            <v>61112</v>
          </cell>
          <cell r="D1689">
            <v>0</v>
          </cell>
          <cell r="E1689" t="str">
            <v>ICT ADAPTER NAILS GKS-925-0090</v>
          </cell>
          <cell r="F1689">
            <v>1</v>
          </cell>
          <cell r="G1689">
            <v>35339</v>
          </cell>
          <cell r="H1689">
            <v>26479.32</v>
          </cell>
        </row>
        <row r="1690">
          <cell r="A1690">
            <v>3400003629</v>
          </cell>
          <cell r="B1690">
            <v>6602</v>
          </cell>
          <cell r="C1690">
            <v>61112</v>
          </cell>
          <cell r="D1690">
            <v>0</v>
          </cell>
          <cell r="E1690" t="str">
            <v>ICT ADAPTER NAILS GKS-135-0035</v>
          </cell>
          <cell r="F1690">
            <v>1</v>
          </cell>
          <cell r="G1690">
            <v>35339</v>
          </cell>
          <cell r="H1690">
            <v>4633.88</v>
          </cell>
        </row>
        <row r="1691">
          <cell r="A1691">
            <v>3400003630</v>
          </cell>
          <cell r="B1691">
            <v>6602</v>
          </cell>
          <cell r="C1691">
            <v>61112</v>
          </cell>
          <cell r="D1691">
            <v>0</v>
          </cell>
          <cell r="E1691" t="str">
            <v>ICT ADAPTER NAILS GKS-135-0027</v>
          </cell>
          <cell r="F1691">
            <v>1</v>
          </cell>
          <cell r="G1691">
            <v>35339</v>
          </cell>
          <cell r="H1691">
            <v>3640.91</v>
          </cell>
        </row>
        <row r="1692">
          <cell r="A1692">
            <v>3400003741</v>
          </cell>
          <cell r="B1692">
            <v>6602</v>
          </cell>
          <cell r="C1692">
            <v>61103</v>
          </cell>
          <cell r="D1692">
            <v>0</v>
          </cell>
          <cell r="E1692" t="str">
            <v>FIXTURE FIXING ON M:SUB:SASC</v>
          </cell>
          <cell r="F1692">
            <v>1</v>
          </cell>
          <cell r="G1692">
            <v>35339</v>
          </cell>
          <cell r="H1692">
            <v>3296</v>
          </cell>
        </row>
        <row r="1693">
          <cell r="A1693">
            <v>3400003760</v>
          </cell>
          <cell r="B1693">
            <v>6602</v>
          </cell>
          <cell r="C1693">
            <v>61116</v>
          </cell>
          <cell r="D1693">
            <v>0</v>
          </cell>
          <cell r="E1693" t="str">
            <v>CLAMP,SIDEGRIP 8770-0001</v>
          </cell>
          <cell r="F1693">
            <v>1</v>
          </cell>
          <cell r="G1693">
            <v>35339</v>
          </cell>
          <cell r="H1693">
            <v>9639.14</v>
          </cell>
        </row>
        <row r="1694">
          <cell r="A1694">
            <v>3400003761</v>
          </cell>
          <cell r="B1694">
            <v>6602</v>
          </cell>
          <cell r="C1694">
            <v>61116</v>
          </cell>
          <cell r="D1694">
            <v>0</v>
          </cell>
          <cell r="E1694" t="str">
            <v>PLIERS CLAMP 8710-0013</v>
          </cell>
          <cell r="F1694">
            <v>1</v>
          </cell>
          <cell r="G1694">
            <v>35339</v>
          </cell>
          <cell r="H1694">
            <v>1759.68</v>
          </cell>
        </row>
        <row r="1695">
          <cell r="A1695">
            <v>3400004676</v>
          </cell>
          <cell r="B1695">
            <v>6602</v>
          </cell>
          <cell r="C1695">
            <v>61102</v>
          </cell>
          <cell r="D1695">
            <v>1</v>
          </cell>
          <cell r="E1695" t="str">
            <v>PULL TEST GAUGE</v>
          </cell>
          <cell r="F1695">
            <v>1</v>
          </cell>
          <cell r="G1695">
            <v>35339</v>
          </cell>
          <cell r="H1695">
            <v>79700</v>
          </cell>
        </row>
        <row r="1696">
          <cell r="A1696">
            <v>3400003925</v>
          </cell>
          <cell r="B1696">
            <v>6602</v>
          </cell>
          <cell r="C1696">
            <v>61116</v>
          </cell>
          <cell r="D1696">
            <v>0</v>
          </cell>
          <cell r="E1696" t="str">
            <v>ALUMINIUM LADDER</v>
          </cell>
          <cell r="F1696">
            <v>1</v>
          </cell>
          <cell r="G1696">
            <v>34669</v>
          </cell>
          <cell r="H1696">
            <v>2500</v>
          </cell>
        </row>
        <row r="1697">
          <cell r="A1697">
            <v>3400004401</v>
          </cell>
          <cell r="B1697">
            <v>6602</v>
          </cell>
          <cell r="C1697">
            <v>61156</v>
          </cell>
          <cell r="D1697">
            <v>0</v>
          </cell>
          <cell r="E1697" t="str">
            <v>SAMPLE PCB S30810-Q1148-X-4</v>
          </cell>
          <cell r="F1697">
            <v>1</v>
          </cell>
          <cell r="G1697">
            <v>34669</v>
          </cell>
          <cell r="H1697">
            <v>600</v>
          </cell>
        </row>
        <row r="1698">
          <cell r="A1698">
            <v>3400004403</v>
          </cell>
          <cell r="B1698">
            <v>6602</v>
          </cell>
          <cell r="C1698">
            <v>61206</v>
          </cell>
          <cell r="D1698">
            <v>0</v>
          </cell>
          <cell r="E1698" t="str">
            <v>SAMPLE PCB S30810-Q963-X58-3-VR10</v>
          </cell>
          <cell r="F1698">
            <v>1</v>
          </cell>
          <cell r="G1698">
            <v>34669</v>
          </cell>
          <cell r="H1698">
            <v>1500</v>
          </cell>
        </row>
        <row r="1699">
          <cell r="A1699">
            <v>3400004411</v>
          </cell>
          <cell r="B1699">
            <v>6602</v>
          </cell>
          <cell r="C1699">
            <v>61112</v>
          </cell>
          <cell r="D1699">
            <v>0</v>
          </cell>
          <cell r="E1699" t="str">
            <v>SAMPLE PCB S30810-Q1148-X-4</v>
          </cell>
          <cell r="F1699">
            <v>1</v>
          </cell>
          <cell r="G1699">
            <v>34669</v>
          </cell>
          <cell r="H1699">
            <v>700</v>
          </cell>
        </row>
        <row r="1700">
          <cell r="A1700">
            <v>3400004413</v>
          </cell>
          <cell r="B1700">
            <v>6602</v>
          </cell>
          <cell r="C1700">
            <v>61206</v>
          </cell>
          <cell r="D1700">
            <v>0</v>
          </cell>
          <cell r="E1700" t="str">
            <v>SAMPLE PCB S30810-Q963-X58-3-VR10</v>
          </cell>
          <cell r="F1700">
            <v>1</v>
          </cell>
          <cell r="G1700">
            <v>34669</v>
          </cell>
          <cell r="H1700">
            <v>1500</v>
          </cell>
        </row>
        <row r="1701">
          <cell r="A1701">
            <v>3400003542</v>
          </cell>
          <cell r="B1701">
            <v>6602</v>
          </cell>
          <cell r="C1701">
            <v>61100</v>
          </cell>
          <cell r="D1701">
            <v>0</v>
          </cell>
          <cell r="E1701" t="str">
            <v>FORMING &amp; BENDING TOOL</v>
          </cell>
          <cell r="F1701">
            <v>1</v>
          </cell>
          <cell r="G1701">
            <v>35220</v>
          </cell>
          <cell r="H1701">
            <v>2300</v>
          </cell>
        </row>
        <row r="1702">
          <cell r="A1702">
            <v>3400003543</v>
          </cell>
          <cell r="B1702">
            <v>6602</v>
          </cell>
          <cell r="C1702">
            <v>61100</v>
          </cell>
          <cell r="D1702">
            <v>0</v>
          </cell>
          <cell r="E1702" t="str">
            <v>FOAM GUIDE</v>
          </cell>
          <cell r="F1702">
            <v>1</v>
          </cell>
          <cell r="G1702">
            <v>35220</v>
          </cell>
          <cell r="H1702">
            <v>2100</v>
          </cell>
        </row>
        <row r="1703">
          <cell r="A1703">
            <v>3400003368</v>
          </cell>
          <cell r="B1703">
            <v>6602</v>
          </cell>
          <cell r="C1703">
            <v>61156</v>
          </cell>
          <cell r="D1703">
            <v>0</v>
          </cell>
          <cell r="E1703" t="str">
            <v>WIRE COIL NAIL2-1/2"&amp;2"</v>
          </cell>
          <cell r="F1703">
            <v>84</v>
          </cell>
          <cell r="G1703">
            <v>35172</v>
          </cell>
          <cell r="H1703">
            <v>2100</v>
          </cell>
        </row>
        <row r="1704">
          <cell r="A1704">
            <v>3400003368</v>
          </cell>
          <cell r="B1704">
            <v>6602</v>
          </cell>
          <cell r="C1704">
            <v>61156</v>
          </cell>
          <cell r="D1704">
            <v>1</v>
          </cell>
          <cell r="E1704" t="str">
            <v>WIRE COIL NAIL 2-1/2" &amp; 2"</v>
          </cell>
          <cell r="F1704">
            <v>84</v>
          </cell>
          <cell r="G1704">
            <v>35172</v>
          </cell>
          <cell r="H1704">
            <v>400</v>
          </cell>
        </row>
        <row r="1705">
          <cell r="A1705">
            <v>3400003216</v>
          </cell>
          <cell r="B1705">
            <v>6602</v>
          </cell>
          <cell r="C1705">
            <v>61102</v>
          </cell>
          <cell r="D1705">
            <v>0</v>
          </cell>
          <cell r="E1705" t="str">
            <v>212-BD/CD/ED/KD/FOR CTA20 AND422ED/FD FO</v>
          </cell>
          <cell r="F1705">
            <v>1</v>
          </cell>
          <cell r="G1705">
            <v>35146</v>
          </cell>
          <cell r="H1705">
            <v>6800</v>
          </cell>
        </row>
        <row r="1706">
          <cell r="A1706">
            <v>3400003332</v>
          </cell>
          <cell r="B1706">
            <v>6603</v>
          </cell>
          <cell r="C1706">
            <v>61102</v>
          </cell>
          <cell r="D1706">
            <v>0</v>
          </cell>
          <cell r="E1706" t="str">
            <v>FEDERWAAGE (HOFFMAN)</v>
          </cell>
          <cell r="F1706">
            <v>1</v>
          </cell>
          <cell r="G1706">
            <v>34950</v>
          </cell>
          <cell r="H1706">
            <v>3500</v>
          </cell>
        </row>
        <row r="1707">
          <cell r="A1707">
            <v>3400003819</v>
          </cell>
          <cell r="B1707">
            <v>6800</v>
          </cell>
          <cell r="C1707">
            <v>61159</v>
          </cell>
          <cell r="D1707">
            <v>0</v>
          </cell>
          <cell r="E1707" t="str">
            <v>HP DESKJET 520 PRINTER (SL SG51Z170DW)</v>
          </cell>
          <cell r="F1707">
            <v>1</v>
          </cell>
          <cell r="G1707">
            <v>35521</v>
          </cell>
          <cell r="H1707">
            <v>18000</v>
          </cell>
        </row>
        <row r="1708">
          <cell r="A1708">
            <v>3400003823</v>
          </cell>
          <cell r="B1708">
            <v>6800</v>
          </cell>
          <cell r="C1708">
            <v>61159</v>
          </cell>
          <cell r="D1708">
            <v>0</v>
          </cell>
          <cell r="E1708" t="str">
            <v>GODREJ PANASONIC DMP KX P3696</v>
          </cell>
          <cell r="F1708">
            <v>1</v>
          </cell>
          <cell r="G1708">
            <v>35521</v>
          </cell>
          <cell r="H1708">
            <v>27000</v>
          </cell>
        </row>
        <row r="1709">
          <cell r="A1709">
            <v>3400002898</v>
          </cell>
          <cell r="B1709">
            <v>6800</v>
          </cell>
          <cell r="C1709">
            <v>61161</v>
          </cell>
          <cell r="D1709">
            <v>0</v>
          </cell>
          <cell r="E1709" t="str">
            <v>KELTRON ATTENDANCE DATA MGT SYS (CDCU)</v>
          </cell>
          <cell r="F1709">
            <v>1</v>
          </cell>
          <cell r="G1709">
            <v>35339</v>
          </cell>
          <cell r="H1709">
            <v>33400</v>
          </cell>
        </row>
        <row r="1710">
          <cell r="A1710">
            <v>3400002899</v>
          </cell>
          <cell r="B1710">
            <v>6800</v>
          </cell>
          <cell r="C1710">
            <v>61157</v>
          </cell>
          <cell r="D1710">
            <v>0</v>
          </cell>
          <cell r="E1710" t="str">
            <v>MINIMAX 1.25 KG BCF TYPE FIRE EXTINGUSIS</v>
          </cell>
          <cell r="F1710">
            <v>1</v>
          </cell>
          <cell r="G1710">
            <v>35339</v>
          </cell>
          <cell r="H1710">
            <v>21600</v>
          </cell>
        </row>
        <row r="1711">
          <cell r="A1711">
            <v>3400003316</v>
          </cell>
          <cell r="B1711">
            <v>6800</v>
          </cell>
          <cell r="C1711">
            <v>61161</v>
          </cell>
          <cell r="D1711">
            <v>0</v>
          </cell>
          <cell r="E1711" t="str">
            <v>DESK JET 400 PRINTER</v>
          </cell>
          <cell r="F1711">
            <v>1</v>
          </cell>
          <cell r="G1711">
            <v>35339</v>
          </cell>
          <cell r="H1711">
            <v>11000</v>
          </cell>
        </row>
        <row r="1712">
          <cell r="A1712">
            <v>3400003317</v>
          </cell>
          <cell r="B1712">
            <v>6800</v>
          </cell>
          <cell r="C1712">
            <v>61108</v>
          </cell>
          <cell r="D1712">
            <v>0</v>
          </cell>
          <cell r="E1712" t="str">
            <v>DESK JET 400 PRINTER</v>
          </cell>
          <cell r="F1712">
            <v>1</v>
          </cell>
          <cell r="G1712">
            <v>35339</v>
          </cell>
          <cell r="H1712">
            <v>11000</v>
          </cell>
        </row>
        <row r="1713">
          <cell r="A1713">
            <v>3400003347</v>
          </cell>
          <cell r="B1713">
            <v>6800</v>
          </cell>
          <cell r="C1713">
            <v>61155</v>
          </cell>
          <cell r="D1713">
            <v>0</v>
          </cell>
          <cell r="E1713" t="str">
            <v>CANON FAX MODEL B-100</v>
          </cell>
          <cell r="F1713">
            <v>1</v>
          </cell>
          <cell r="G1713">
            <v>35339</v>
          </cell>
          <cell r="H1713">
            <v>25000</v>
          </cell>
        </row>
        <row r="1714">
          <cell r="A1714">
            <v>3400003347</v>
          </cell>
          <cell r="B1714">
            <v>6800</v>
          </cell>
          <cell r="C1714">
            <v>61155</v>
          </cell>
          <cell r="D1714">
            <v>1</v>
          </cell>
          <cell r="E1714" t="str">
            <v>FAX MODEL B-100</v>
          </cell>
          <cell r="F1714">
            <v>1</v>
          </cell>
          <cell r="G1714">
            <v>35339</v>
          </cell>
          <cell r="H1714">
            <v>25000</v>
          </cell>
        </row>
        <row r="1715">
          <cell r="A1715">
            <v>3400003363</v>
          </cell>
          <cell r="B1715">
            <v>6800</v>
          </cell>
          <cell r="C1715">
            <v>61160</v>
          </cell>
          <cell r="D1715">
            <v>0</v>
          </cell>
          <cell r="E1715" t="str">
            <v>CANON FAX B-100</v>
          </cell>
          <cell r="F1715">
            <v>1</v>
          </cell>
          <cell r="G1715">
            <v>35339</v>
          </cell>
          <cell r="H1715">
            <v>25000</v>
          </cell>
        </row>
        <row r="1716">
          <cell r="A1716">
            <v>3400003529</v>
          </cell>
          <cell r="B1716">
            <v>6800</v>
          </cell>
          <cell r="C1716">
            <v>61203</v>
          </cell>
          <cell r="D1716">
            <v>0</v>
          </cell>
          <cell r="E1716" t="str">
            <v>PAPER SHREADDING MACHINE PILOT 4000</v>
          </cell>
          <cell r="F1716">
            <v>1</v>
          </cell>
          <cell r="G1716">
            <v>35339</v>
          </cell>
          <cell r="H1716">
            <v>50000</v>
          </cell>
        </row>
        <row r="1717">
          <cell r="A1717">
            <v>3400004170</v>
          </cell>
          <cell r="B1717">
            <v>6800</v>
          </cell>
          <cell r="C1717">
            <v>61154</v>
          </cell>
          <cell r="D1717">
            <v>0</v>
          </cell>
          <cell r="E1717" t="str">
            <v>PHOTOCOPIER 10BIN SORTER AND ADF</v>
          </cell>
          <cell r="F1717">
            <v>1</v>
          </cell>
          <cell r="G1717">
            <v>35339</v>
          </cell>
          <cell r="H1717">
            <v>139600</v>
          </cell>
        </row>
        <row r="1718">
          <cell r="A1718">
            <v>3400004429</v>
          </cell>
          <cell r="B1718">
            <v>6800</v>
          </cell>
          <cell r="C1718">
            <v>61158</v>
          </cell>
          <cell r="D1718">
            <v>0</v>
          </cell>
          <cell r="E1718" t="str">
            <v>EUROSTAR Z.75 VACCUM CLEANER</v>
          </cell>
          <cell r="F1718">
            <v>1</v>
          </cell>
          <cell r="G1718">
            <v>35339</v>
          </cell>
          <cell r="H1718">
            <v>4400</v>
          </cell>
        </row>
        <row r="1719">
          <cell r="A1719">
            <v>3400004448</v>
          </cell>
          <cell r="B1719">
            <v>6800</v>
          </cell>
          <cell r="C1719">
            <v>61159</v>
          </cell>
          <cell r="D1719">
            <v>0</v>
          </cell>
          <cell r="E1719" t="str">
            <v>HP DESKJET PORTABLE PRINTER</v>
          </cell>
          <cell r="F1719">
            <v>1</v>
          </cell>
          <cell r="G1719">
            <v>35339</v>
          </cell>
          <cell r="H1719">
            <v>4400</v>
          </cell>
        </row>
        <row r="1720">
          <cell r="A1720">
            <v>3400004489</v>
          </cell>
          <cell r="B1720">
            <v>6800</v>
          </cell>
          <cell r="C1720">
            <v>61154</v>
          </cell>
          <cell r="D1720">
            <v>0</v>
          </cell>
          <cell r="E1720" t="str">
            <v>INFRES DOCUMENT SHREDDER SL NO 3721</v>
          </cell>
          <cell r="F1720">
            <v>1</v>
          </cell>
          <cell r="G1720">
            <v>35339</v>
          </cell>
          <cell r="H1720">
            <v>6900</v>
          </cell>
        </row>
        <row r="1721">
          <cell r="A1721">
            <v>3400004492</v>
          </cell>
          <cell r="B1721">
            <v>6800</v>
          </cell>
          <cell r="C1721">
            <v>61203</v>
          </cell>
          <cell r="D1721">
            <v>0</v>
          </cell>
          <cell r="E1721" t="str">
            <v>EUROSTAR ZW-40 VACCUM CLEANER</v>
          </cell>
          <cell r="F1721">
            <v>1</v>
          </cell>
          <cell r="G1721">
            <v>35339</v>
          </cell>
          <cell r="H1721">
            <v>8000</v>
          </cell>
        </row>
        <row r="1722">
          <cell r="A1722">
            <v>3400004520</v>
          </cell>
          <cell r="B1722">
            <v>6800</v>
          </cell>
          <cell r="C1722">
            <v>61162</v>
          </cell>
          <cell r="D1722">
            <v>0</v>
          </cell>
          <cell r="E1722" t="str">
            <v>INFRES SHREDIT ELECTRONIC SHREEDDER 6303</v>
          </cell>
          <cell r="F1722">
            <v>1</v>
          </cell>
          <cell r="G1722">
            <v>35339</v>
          </cell>
          <cell r="H1722">
            <v>21800</v>
          </cell>
        </row>
        <row r="1723">
          <cell r="A1723">
            <v>3400003816</v>
          </cell>
          <cell r="B1723">
            <v>6800</v>
          </cell>
          <cell r="C1723">
            <v>61160</v>
          </cell>
          <cell r="D1723">
            <v>0</v>
          </cell>
          <cell r="E1723" t="str">
            <v>HP DESKJET 200 PRINTER (SL MY6A71C125)</v>
          </cell>
          <cell r="F1723">
            <v>1</v>
          </cell>
          <cell r="G1723">
            <v>35557</v>
          </cell>
          <cell r="H1723">
            <v>7800</v>
          </cell>
        </row>
        <row r="1724">
          <cell r="A1724">
            <v>3400003814</v>
          </cell>
          <cell r="B1724">
            <v>6800</v>
          </cell>
          <cell r="C1724">
            <v>61161</v>
          </cell>
          <cell r="D1724">
            <v>0</v>
          </cell>
          <cell r="E1724" t="str">
            <v>HP DJ 670C PRINTER</v>
          </cell>
          <cell r="F1724">
            <v>1</v>
          </cell>
          <cell r="G1724">
            <v>35625</v>
          </cell>
          <cell r="H1724">
            <v>10200</v>
          </cell>
        </row>
        <row r="1725">
          <cell r="A1725">
            <v>3400003751</v>
          </cell>
          <cell r="B1725">
            <v>6800</v>
          </cell>
          <cell r="C1725">
            <v>61160</v>
          </cell>
          <cell r="D1725">
            <v>0</v>
          </cell>
          <cell r="E1725" t="str">
            <v>GODREJ FAX MACHINES PJ5 WITH CORDLESS TE</v>
          </cell>
          <cell r="F1725">
            <v>1</v>
          </cell>
          <cell r="G1725">
            <v>35479</v>
          </cell>
          <cell r="H1725">
            <v>30758.5</v>
          </cell>
        </row>
        <row r="1726">
          <cell r="A1726">
            <v>3400003767</v>
          </cell>
          <cell r="B1726">
            <v>6800</v>
          </cell>
          <cell r="C1726">
            <v>61203</v>
          </cell>
          <cell r="D1726">
            <v>0</v>
          </cell>
          <cell r="E1726" t="str">
            <v>BPL VCR &amp; MICROWAVE OVEN -ATANU MUKHERJE</v>
          </cell>
          <cell r="F1726">
            <v>1</v>
          </cell>
          <cell r="G1726">
            <v>35509</v>
          </cell>
          <cell r="H1726">
            <v>28500</v>
          </cell>
        </row>
        <row r="1727">
          <cell r="A1727">
            <v>3400003768</v>
          </cell>
          <cell r="B1727">
            <v>6800</v>
          </cell>
          <cell r="C1727">
            <v>61203</v>
          </cell>
          <cell r="D1727">
            <v>0</v>
          </cell>
          <cell r="E1727" t="str">
            <v>BPL REFRIGERATOR -ATANU MUKHERJEE</v>
          </cell>
          <cell r="F1727">
            <v>1</v>
          </cell>
          <cell r="G1727">
            <v>35509</v>
          </cell>
          <cell r="H1727">
            <v>19500</v>
          </cell>
        </row>
        <row r="1728">
          <cell r="A1728">
            <v>3400002474</v>
          </cell>
          <cell r="B1728">
            <v>6801</v>
          </cell>
          <cell r="C1728">
            <v>61161</v>
          </cell>
          <cell r="D1728">
            <v>0</v>
          </cell>
          <cell r="E1728" t="str">
            <v>WATER COLLER</v>
          </cell>
          <cell r="F1728">
            <v>1</v>
          </cell>
          <cell r="G1728">
            <v>35339</v>
          </cell>
          <cell r="H1728">
            <v>11200</v>
          </cell>
        </row>
        <row r="1729">
          <cell r="A1729">
            <v>3400002478</v>
          </cell>
          <cell r="B1729">
            <v>6801</v>
          </cell>
          <cell r="C1729">
            <v>61203</v>
          </cell>
          <cell r="D1729">
            <v>0</v>
          </cell>
          <cell r="E1729" t="str">
            <v>WHITE MATT BOARD</v>
          </cell>
          <cell r="F1729">
            <v>1</v>
          </cell>
          <cell r="G1729">
            <v>35339</v>
          </cell>
          <cell r="H1729">
            <v>8100</v>
          </cell>
        </row>
        <row r="1730">
          <cell r="A1730">
            <v>3400002479</v>
          </cell>
          <cell r="B1730">
            <v>6801</v>
          </cell>
          <cell r="C1730">
            <v>61161</v>
          </cell>
          <cell r="D1730">
            <v>0</v>
          </cell>
          <cell r="E1730" t="str">
            <v>WIPE OFF BOARD WITH ACCESSORIES</v>
          </cell>
          <cell r="F1730">
            <v>1</v>
          </cell>
          <cell r="G1730">
            <v>35339</v>
          </cell>
          <cell r="H1730">
            <v>5100</v>
          </cell>
        </row>
        <row r="1731">
          <cell r="A1731">
            <v>3400002482</v>
          </cell>
          <cell r="B1731">
            <v>6801</v>
          </cell>
          <cell r="C1731">
            <v>61206</v>
          </cell>
          <cell r="D1731">
            <v>0</v>
          </cell>
          <cell r="E1731" t="str">
            <v>WOODEN CHAMBER WITH GLASS WOOL</v>
          </cell>
          <cell r="F1731">
            <v>1</v>
          </cell>
          <cell r="G1731">
            <v>35339</v>
          </cell>
          <cell r="H1731">
            <v>64800</v>
          </cell>
        </row>
        <row r="1732">
          <cell r="A1732">
            <v>3400002483</v>
          </cell>
          <cell r="B1732">
            <v>6801</v>
          </cell>
          <cell r="C1732">
            <v>61162</v>
          </cell>
          <cell r="D1732">
            <v>0</v>
          </cell>
          <cell r="E1732" t="str">
            <v>WOODEN CUP BOARD</v>
          </cell>
          <cell r="F1732">
            <v>1</v>
          </cell>
          <cell r="G1732">
            <v>35339</v>
          </cell>
          <cell r="H1732">
            <v>5100</v>
          </cell>
        </row>
        <row r="1733">
          <cell r="A1733">
            <v>3400002484</v>
          </cell>
          <cell r="B1733">
            <v>6801</v>
          </cell>
          <cell r="C1733">
            <v>61206</v>
          </cell>
          <cell r="D1733">
            <v>0</v>
          </cell>
          <cell r="E1733" t="str">
            <v>WOODEN FILE CABINET</v>
          </cell>
          <cell r="F1733">
            <v>1</v>
          </cell>
          <cell r="G1733">
            <v>35339</v>
          </cell>
          <cell r="H1733">
            <v>31900</v>
          </cell>
        </row>
        <row r="1734">
          <cell r="A1734">
            <v>3400002487</v>
          </cell>
          <cell r="B1734">
            <v>6801</v>
          </cell>
          <cell r="C1734">
            <v>61200</v>
          </cell>
          <cell r="D1734">
            <v>0</v>
          </cell>
          <cell r="E1734" t="str">
            <v>WOODEN PARTITION WITH DOORS</v>
          </cell>
          <cell r="F1734">
            <v>1</v>
          </cell>
          <cell r="G1734">
            <v>35339</v>
          </cell>
          <cell r="H1734">
            <v>85300</v>
          </cell>
        </row>
        <row r="1735">
          <cell r="A1735">
            <v>3400002488</v>
          </cell>
          <cell r="B1735">
            <v>6801</v>
          </cell>
          <cell r="C1735">
            <v>61206</v>
          </cell>
          <cell r="D1735">
            <v>0</v>
          </cell>
          <cell r="E1735" t="str">
            <v>WOODEN STRUCTURED ALUMINIUM ALMIRAH</v>
          </cell>
          <cell r="F1735">
            <v>1</v>
          </cell>
          <cell r="G1735">
            <v>35339</v>
          </cell>
          <cell r="H1735">
            <v>8500</v>
          </cell>
        </row>
        <row r="1736">
          <cell r="A1736">
            <v>3400002489</v>
          </cell>
          <cell r="B1736">
            <v>6801</v>
          </cell>
          <cell r="C1736">
            <v>61206</v>
          </cell>
          <cell r="D1736">
            <v>0</v>
          </cell>
          <cell r="E1736" t="str">
            <v>WOODEN STRUCTURED ALUMINIUM ALMIRAH</v>
          </cell>
          <cell r="F1736">
            <v>1</v>
          </cell>
          <cell r="G1736">
            <v>35339</v>
          </cell>
          <cell r="H1736">
            <v>5700</v>
          </cell>
        </row>
        <row r="1737">
          <cell r="A1737">
            <v>3400002490</v>
          </cell>
          <cell r="B1737">
            <v>6801</v>
          </cell>
          <cell r="C1737">
            <v>61206</v>
          </cell>
          <cell r="D1737">
            <v>0</v>
          </cell>
          <cell r="E1737" t="str">
            <v>WORK STATION</v>
          </cell>
          <cell r="F1737">
            <v>1</v>
          </cell>
          <cell r="G1737">
            <v>35339</v>
          </cell>
          <cell r="H1737">
            <v>5100</v>
          </cell>
        </row>
        <row r="1738">
          <cell r="A1738">
            <v>3400002495</v>
          </cell>
          <cell r="B1738">
            <v>6801</v>
          </cell>
          <cell r="C1738">
            <v>61162</v>
          </cell>
          <cell r="D1738">
            <v>0</v>
          </cell>
          <cell r="E1738" t="str">
            <v>WORK MANAGER'S CUBICLE</v>
          </cell>
          <cell r="F1738">
            <v>1</v>
          </cell>
          <cell r="G1738">
            <v>35339</v>
          </cell>
          <cell r="H1738">
            <v>30900</v>
          </cell>
        </row>
        <row r="1739">
          <cell r="A1739">
            <v>3400002497</v>
          </cell>
          <cell r="B1739">
            <v>6801</v>
          </cell>
          <cell r="C1739">
            <v>61203</v>
          </cell>
          <cell r="D1739">
            <v>0</v>
          </cell>
          <cell r="E1739" t="str">
            <v>XEROX MACHINE</v>
          </cell>
          <cell r="F1739">
            <v>1</v>
          </cell>
          <cell r="G1739">
            <v>35339</v>
          </cell>
          <cell r="H1739">
            <v>68000</v>
          </cell>
        </row>
        <row r="1740">
          <cell r="A1740">
            <v>3400002499</v>
          </cell>
          <cell r="B1740">
            <v>6801</v>
          </cell>
          <cell r="C1740">
            <v>61201</v>
          </cell>
          <cell r="D1740">
            <v>0</v>
          </cell>
          <cell r="E1740" t="str">
            <v>STENO TABLE WITH SIDE UNIT</v>
          </cell>
          <cell r="F1740">
            <v>1</v>
          </cell>
          <cell r="G1740">
            <v>35339</v>
          </cell>
          <cell r="H1740">
            <v>5000</v>
          </cell>
        </row>
        <row r="1741">
          <cell r="A1741">
            <v>3400002500</v>
          </cell>
          <cell r="B1741">
            <v>6801</v>
          </cell>
          <cell r="C1741">
            <v>61159</v>
          </cell>
          <cell r="D1741">
            <v>0</v>
          </cell>
          <cell r="E1741" t="str">
            <v>STENO TABLE WITH SIDE UNIT</v>
          </cell>
          <cell r="F1741">
            <v>1</v>
          </cell>
          <cell r="G1741">
            <v>35339</v>
          </cell>
          <cell r="H1741">
            <v>4500</v>
          </cell>
        </row>
        <row r="1742">
          <cell r="A1742">
            <v>3400002502</v>
          </cell>
          <cell r="B1742">
            <v>6801</v>
          </cell>
          <cell r="C1742">
            <v>61206</v>
          </cell>
          <cell r="D1742">
            <v>0</v>
          </cell>
          <cell r="E1742" t="str">
            <v>STUDU TABLE</v>
          </cell>
          <cell r="F1742">
            <v>1</v>
          </cell>
          <cell r="G1742">
            <v>35339</v>
          </cell>
          <cell r="H1742">
            <v>5000</v>
          </cell>
        </row>
        <row r="1743">
          <cell r="A1743">
            <v>3400002507</v>
          </cell>
          <cell r="B1743">
            <v>6801</v>
          </cell>
          <cell r="C1743">
            <v>61161</v>
          </cell>
          <cell r="D1743">
            <v>0</v>
          </cell>
          <cell r="E1743" t="str">
            <v>TABLES CANTEEN</v>
          </cell>
          <cell r="F1743">
            <v>1</v>
          </cell>
          <cell r="G1743">
            <v>35339</v>
          </cell>
          <cell r="H1743">
            <v>7600</v>
          </cell>
        </row>
        <row r="1744">
          <cell r="A1744">
            <v>3400002513</v>
          </cell>
          <cell r="B1744">
            <v>6801</v>
          </cell>
          <cell r="C1744">
            <v>61206</v>
          </cell>
          <cell r="D1744">
            <v>0</v>
          </cell>
          <cell r="E1744" t="str">
            <v>TWO SEATER TUB WITH SEATING ARRANGEMENT</v>
          </cell>
          <cell r="F1744">
            <v>1</v>
          </cell>
          <cell r="G1744">
            <v>35339</v>
          </cell>
          <cell r="H1744">
            <v>5100</v>
          </cell>
        </row>
        <row r="1745">
          <cell r="A1745">
            <v>3400002514</v>
          </cell>
          <cell r="B1745">
            <v>6801</v>
          </cell>
          <cell r="C1745">
            <v>61159</v>
          </cell>
          <cell r="D1745">
            <v>0</v>
          </cell>
          <cell r="E1745" t="str">
            <v>TYPEWRITER MANUAL REMINGTON</v>
          </cell>
          <cell r="F1745">
            <v>1</v>
          </cell>
          <cell r="G1745">
            <v>35339</v>
          </cell>
          <cell r="H1745">
            <v>8800</v>
          </cell>
        </row>
        <row r="1746">
          <cell r="A1746">
            <v>3400002517</v>
          </cell>
          <cell r="B1746">
            <v>6801</v>
          </cell>
          <cell r="C1746">
            <v>61161</v>
          </cell>
          <cell r="D1746">
            <v>0</v>
          </cell>
          <cell r="E1746" t="str">
            <v>VENUS 50LTS WATER HEATER</v>
          </cell>
          <cell r="F1746">
            <v>1</v>
          </cell>
          <cell r="G1746">
            <v>35339</v>
          </cell>
          <cell r="H1746">
            <v>5600</v>
          </cell>
        </row>
        <row r="1747">
          <cell r="A1747">
            <v>3400002522</v>
          </cell>
          <cell r="B1747">
            <v>6801</v>
          </cell>
          <cell r="C1747">
            <v>61162</v>
          </cell>
          <cell r="D1747">
            <v>0</v>
          </cell>
          <cell r="E1747" t="str">
            <v>WALL CABINET</v>
          </cell>
          <cell r="F1747">
            <v>1</v>
          </cell>
          <cell r="G1747">
            <v>35339</v>
          </cell>
          <cell r="H1747">
            <v>7800</v>
          </cell>
        </row>
        <row r="1748">
          <cell r="A1748">
            <v>3400002524</v>
          </cell>
          <cell r="B1748">
            <v>6801</v>
          </cell>
          <cell r="C1748">
            <v>61161</v>
          </cell>
          <cell r="D1748">
            <v>0</v>
          </cell>
          <cell r="E1748" t="str">
            <v>WASHING MACHINE</v>
          </cell>
          <cell r="F1748">
            <v>1</v>
          </cell>
          <cell r="G1748">
            <v>35339</v>
          </cell>
          <cell r="H1748">
            <v>16600</v>
          </cell>
        </row>
        <row r="1749">
          <cell r="A1749">
            <v>3400002526</v>
          </cell>
          <cell r="B1749">
            <v>6801</v>
          </cell>
          <cell r="C1749">
            <v>61206</v>
          </cell>
          <cell r="D1749">
            <v>0</v>
          </cell>
          <cell r="E1749" t="str">
            <v>SECRETARIAT TABLE</v>
          </cell>
          <cell r="F1749">
            <v>1</v>
          </cell>
          <cell r="G1749">
            <v>35339</v>
          </cell>
          <cell r="H1749">
            <v>5100</v>
          </cell>
        </row>
        <row r="1750">
          <cell r="A1750">
            <v>3400002527</v>
          </cell>
          <cell r="B1750">
            <v>6801</v>
          </cell>
          <cell r="C1750">
            <v>61206</v>
          </cell>
          <cell r="D1750">
            <v>0</v>
          </cell>
          <cell r="E1750" t="str">
            <v>SECRETARIAT TABLE</v>
          </cell>
          <cell r="F1750">
            <v>1</v>
          </cell>
          <cell r="G1750">
            <v>35339</v>
          </cell>
          <cell r="H1750">
            <v>5100</v>
          </cell>
        </row>
        <row r="1751">
          <cell r="A1751">
            <v>3400002528</v>
          </cell>
          <cell r="B1751">
            <v>6801</v>
          </cell>
          <cell r="C1751">
            <v>61151</v>
          </cell>
          <cell r="D1751">
            <v>0</v>
          </cell>
          <cell r="E1751" t="str">
            <v>SERVO VOLTAGE STABILISER</v>
          </cell>
          <cell r="F1751">
            <v>1</v>
          </cell>
          <cell r="G1751">
            <v>35339</v>
          </cell>
          <cell r="H1751">
            <v>5900</v>
          </cell>
        </row>
        <row r="1752">
          <cell r="A1752">
            <v>3400002540</v>
          </cell>
          <cell r="B1752">
            <v>6801</v>
          </cell>
          <cell r="C1752">
            <v>61101</v>
          </cell>
          <cell r="D1752">
            <v>0</v>
          </cell>
          <cell r="E1752" t="str">
            <v>STEEL ALMIRAH</v>
          </cell>
          <cell r="F1752">
            <v>1</v>
          </cell>
          <cell r="G1752">
            <v>35339</v>
          </cell>
          <cell r="H1752">
            <v>6900</v>
          </cell>
        </row>
        <row r="1753">
          <cell r="A1753">
            <v>3400002541</v>
          </cell>
          <cell r="B1753">
            <v>6801</v>
          </cell>
          <cell r="C1753">
            <v>61206</v>
          </cell>
          <cell r="D1753">
            <v>0</v>
          </cell>
          <cell r="E1753" t="str">
            <v>STEEL ALMIRAH</v>
          </cell>
          <cell r="F1753">
            <v>1</v>
          </cell>
          <cell r="G1753">
            <v>35339</v>
          </cell>
          <cell r="H1753">
            <v>4900</v>
          </cell>
        </row>
        <row r="1754">
          <cell r="A1754">
            <v>3400002542</v>
          </cell>
          <cell r="B1754">
            <v>6801</v>
          </cell>
          <cell r="C1754">
            <v>61101</v>
          </cell>
          <cell r="D1754">
            <v>0</v>
          </cell>
          <cell r="E1754" t="str">
            <v>STEEL ALMIRAH</v>
          </cell>
          <cell r="F1754">
            <v>1</v>
          </cell>
          <cell r="G1754">
            <v>35339</v>
          </cell>
          <cell r="H1754">
            <v>6900</v>
          </cell>
        </row>
        <row r="1755">
          <cell r="A1755">
            <v>3400002543</v>
          </cell>
          <cell r="B1755">
            <v>6801</v>
          </cell>
          <cell r="C1755">
            <v>61112</v>
          </cell>
          <cell r="D1755">
            <v>0</v>
          </cell>
          <cell r="E1755" t="str">
            <v>STEEL ALMIRAH</v>
          </cell>
          <cell r="F1755">
            <v>1</v>
          </cell>
          <cell r="G1755">
            <v>35339</v>
          </cell>
          <cell r="H1755">
            <v>6600</v>
          </cell>
        </row>
        <row r="1756">
          <cell r="A1756">
            <v>3400002544</v>
          </cell>
          <cell r="B1756">
            <v>6801</v>
          </cell>
          <cell r="C1756">
            <v>61112</v>
          </cell>
          <cell r="D1756">
            <v>0</v>
          </cell>
          <cell r="E1756" t="str">
            <v>STEEL ALMIRAH</v>
          </cell>
          <cell r="F1756">
            <v>1</v>
          </cell>
          <cell r="G1756">
            <v>35339</v>
          </cell>
          <cell r="H1756">
            <v>6600</v>
          </cell>
        </row>
        <row r="1757">
          <cell r="A1757">
            <v>3400002545</v>
          </cell>
          <cell r="B1757">
            <v>6801</v>
          </cell>
          <cell r="C1757">
            <v>61112</v>
          </cell>
          <cell r="D1757">
            <v>0</v>
          </cell>
          <cell r="E1757" t="str">
            <v>STEEL ALMIRAH</v>
          </cell>
          <cell r="F1757">
            <v>1</v>
          </cell>
          <cell r="G1757">
            <v>35339</v>
          </cell>
          <cell r="H1757">
            <v>6600</v>
          </cell>
        </row>
        <row r="1758">
          <cell r="A1758">
            <v>3400002546</v>
          </cell>
          <cell r="B1758">
            <v>6801</v>
          </cell>
          <cell r="C1758">
            <v>61112</v>
          </cell>
          <cell r="D1758">
            <v>0</v>
          </cell>
          <cell r="E1758" t="str">
            <v>STEEL ALMIRAH</v>
          </cell>
          <cell r="F1758">
            <v>1</v>
          </cell>
          <cell r="G1758">
            <v>35339</v>
          </cell>
          <cell r="H1758">
            <v>5300</v>
          </cell>
        </row>
        <row r="1759">
          <cell r="A1759">
            <v>3400002547</v>
          </cell>
          <cell r="B1759">
            <v>6801</v>
          </cell>
          <cell r="C1759">
            <v>61206</v>
          </cell>
          <cell r="D1759">
            <v>0</v>
          </cell>
          <cell r="E1759" t="str">
            <v>STEEL ALMIRAH</v>
          </cell>
          <cell r="F1759">
            <v>1</v>
          </cell>
          <cell r="G1759">
            <v>35339</v>
          </cell>
          <cell r="H1759">
            <v>4800</v>
          </cell>
        </row>
        <row r="1760">
          <cell r="A1760">
            <v>3400002548</v>
          </cell>
          <cell r="B1760">
            <v>6801</v>
          </cell>
          <cell r="C1760">
            <v>61161</v>
          </cell>
          <cell r="D1760">
            <v>0</v>
          </cell>
          <cell r="E1760" t="str">
            <v>STEEL ALMIRAH WITH LOCKERS</v>
          </cell>
          <cell r="F1760">
            <v>1</v>
          </cell>
          <cell r="G1760">
            <v>35339</v>
          </cell>
          <cell r="H1760">
            <v>5100</v>
          </cell>
        </row>
        <row r="1761">
          <cell r="A1761">
            <v>3400002549</v>
          </cell>
          <cell r="B1761">
            <v>6801</v>
          </cell>
          <cell r="C1761">
            <v>61161</v>
          </cell>
          <cell r="D1761">
            <v>0</v>
          </cell>
          <cell r="E1761" t="str">
            <v>STEEL ALMIRAH WITH LOCKERS</v>
          </cell>
          <cell r="F1761">
            <v>1</v>
          </cell>
          <cell r="G1761">
            <v>35339</v>
          </cell>
          <cell r="H1761">
            <v>5100</v>
          </cell>
        </row>
        <row r="1762">
          <cell r="A1762">
            <v>3400002551</v>
          </cell>
          <cell r="B1762">
            <v>6801</v>
          </cell>
          <cell r="C1762">
            <v>61161</v>
          </cell>
          <cell r="D1762">
            <v>0</v>
          </cell>
          <cell r="E1762" t="str">
            <v>STEEL ALMIRAHS WITH 6 LOCKERS</v>
          </cell>
          <cell r="F1762">
            <v>1</v>
          </cell>
          <cell r="G1762">
            <v>35339</v>
          </cell>
          <cell r="H1762">
            <v>5100</v>
          </cell>
        </row>
        <row r="1763">
          <cell r="A1763">
            <v>3400002552</v>
          </cell>
          <cell r="B1763">
            <v>6801</v>
          </cell>
          <cell r="C1763">
            <v>61161</v>
          </cell>
          <cell r="D1763">
            <v>0</v>
          </cell>
          <cell r="E1763" t="str">
            <v>STEEL ALMIRAHS WITH 6 LOCKERS</v>
          </cell>
          <cell r="F1763">
            <v>1</v>
          </cell>
          <cell r="G1763">
            <v>35339</v>
          </cell>
          <cell r="H1763">
            <v>5100</v>
          </cell>
        </row>
        <row r="1764">
          <cell r="A1764">
            <v>3400002553</v>
          </cell>
          <cell r="B1764">
            <v>6801</v>
          </cell>
          <cell r="C1764">
            <v>61161</v>
          </cell>
          <cell r="D1764">
            <v>0</v>
          </cell>
          <cell r="E1764" t="str">
            <v>STEEL ALMIRAHS WITH 6 LOCKERS</v>
          </cell>
          <cell r="F1764">
            <v>1</v>
          </cell>
          <cell r="G1764">
            <v>35339</v>
          </cell>
          <cell r="H1764">
            <v>5100</v>
          </cell>
        </row>
        <row r="1765">
          <cell r="A1765">
            <v>3400002554</v>
          </cell>
          <cell r="B1765">
            <v>6801</v>
          </cell>
          <cell r="C1765">
            <v>61161</v>
          </cell>
          <cell r="D1765">
            <v>0</v>
          </cell>
          <cell r="E1765" t="str">
            <v>STEEL ALMIRAHS WITH 6 LOCKERS</v>
          </cell>
          <cell r="F1765">
            <v>1</v>
          </cell>
          <cell r="G1765">
            <v>35339</v>
          </cell>
          <cell r="H1765">
            <v>5000</v>
          </cell>
        </row>
        <row r="1766">
          <cell r="A1766">
            <v>3400002555</v>
          </cell>
          <cell r="B1766">
            <v>6801</v>
          </cell>
          <cell r="C1766">
            <v>61161</v>
          </cell>
          <cell r="D1766">
            <v>0</v>
          </cell>
          <cell r="E1766" t="str">
            <v>STEEL ALMIRAHS WITH 6 LOCKERS</v>
          </cell>
          <cell r="F1766">
            <v>1</v>
          </cell>
          <cell r="G1766">
            <v>35339</v>
          </cell>
          <cell r="H1766">
            <v>5000</v>
          </cell>
        </row>
        <row r="1767">
          <cell r="A1767">
            <v>3400002564</v>
          </cell>
          <cell r="B1767">
            <v>6801</v>
          </cell>
          <cell r="C1767">
            <v>61206</v>
          </cell>
          <cell r="D1767">
            <v>0</v>
          </cell>
          <cell r="E1767" t="str">
            <v>OFFICER TABLE WITH DECOLAH TOP</v>
          </cell>
          <cell r="F1767">
            <v>1</v>
          </cell>
          <cell r="G1767">
            <v>35339</v>
          </cell>
          <cell r="H1767">
            <v>5500</v>
          </cell>
        </row>
        <row r="1768">
          <cell r="A1768">
            <v>3400002568</v>
          </cell>
          <cell r="B1768">
            <v>6801</v>
          </cell>
          <cell r="C1768">
            <v>61155</v>
          </cell>
          <cell r="D1768">
            <v>0</v>
          </cell>
          <cell r="E1768" t="str">
            <v>PCAT SYSTEM</v>
          </cell>
          <cell r="F1768">
            <v>1</v>
          </cell>
          <cell r="G1768">
            <v>35339</v>
          </cell>
          <cell r="H1768">
            <v>24400</v>
          </cell>
        </row>
        <row r="1769">
          <cell r="A1769">
            <v>3400002569</v>
          </cell>
          <cell r="B1769">
            <v>6801</v>
          </cell>
          <cell r="C1769">
            <v>61208</v>
          </cell>
          <cell r="D1769">
            <v>0</v>
          </cell>
          <cell r="E1769" t="str">
            <v>PC XT SYSTEM</v>
          </cell>
          <cell r="F1769">
            <v>1</v>
          </cell>
          <cell r="G1769">
            <v>35339</v>
          </cell>
          <cell r="H1769">
            <v>17700</v>
          </cell>
        </row>
        <row r="1770">
          <cell r="A1770">
            <v>3400002570</v>
          </cell>
          <cell r="B1770">
            <v>6801</v>
          </cell>
          <cell r="C1770">
            <v>61159</v>
          </cell>
          <cell r="D1770">
            <v>0</v>
          </cell>
          <cell r="E1770" t="str">
            <v>PC 286</v>
          </cell>
          <cell r="F1770">
            <v>1</v>
          </cell>
          <cell r="G1770">
            <v>35339</v>
          </cell>
          <cell r="H1770">
            <v>9200</v>
          </cell>
        </row>
        <row r="1771">
          <cell r="A1771">
            <v>3400002571</v>
          </cell>
          <cell r="B1771">
            <v>6801</v>
          </cell>
          <cell r="C1771">
            <v>61160</v>
          </cell>
          <cell r="D1771">
            <v>0</v>
          </cell>
          <cell r="E1771" t="str">
            <v>PC AT 286</v>
          </cell>
          <cell r="F1771">
            <v>1</v>
          </cell>
          <cell r="G1771">
            <v>35339</v>
          </cell>
          <cell r="H1771">
            <v>38100</v>
          </cell>
        </row>
        <row r="1772">
          <cell r="A1772">
            <v>3400002572</v>
          </cell>
          <cell r="B1772">
            <v>6801</v>
          </cell>
          <cell r="C1772">
            <v>61100</v>
          </cell>
          <cell r="D1772">
            <v>0</v>
          </cell>
          <cell r="E1772" t="str">
            <v>PC AT 386DX</v>
          </cell>
          <cell r="F1772">
            <v>1</v>
          </cell>
          <cell r="G1772">
            <v>35339</v>
          </cell>
          <cell r="H1772">
            <v>53800</v>
          </cell>
        </row>
        <row r="1773">
          <cell r="A1773">
            <v>3400002573</v>
          </cell>
          <cell r="B1773">
            <v>6801</v>
          </cell>
          <cell r="C1773">
            <v>61155</v>
          </cell>
          <cell r="D1773">
            <v>0</v>
          </cell>
          <cell r="E1773" t="str">
            <v>PC AT 386DX</v>
          </cell>
          <cell r="F1773">
            <v>1</v>
          </cell>
          <cell r="G1773">
            <v>35339</v>
          </cell>
          <cell r="H1773">
            <v>49400</v>
          </cell>
        </row>
        <row r="1774">
          <cell r="A1774">
            <v>3400002574</v>
          </cell>
          <cell r="B1774">
            <v>6801</v>
          </cell>
          <cell r="C1774">
            <v>61154</v>
          </cell>
          <cell r="D1774">
            <v>0</v>
          </cell>
          <cell r="E1774" t="str">
            <v>PC AT 386DX</v>
          </cell>
          <cell r="F1774">
            <v>1</v>
          </cell>
          <cell r="G1774">
            <v>35339</v>
          </cell>
          <cell r="H1774">
            <v>49400</v>
          </cell>
        </row>
        <row r="1775">
          <cell r="A1775">
            <v>3400002575</v>
          </cell>
          <cell r="B1775">
            <v>6801</v>
          </cell>
          <cell r="C1775">
            <v>61160</v>
          </cell>
          <cell r="D1775">
            <v>0</v>
          </cell>
          <cell r="E1775" t="str">
            <v>PC AT 386DX</v>
          </cell>
          <cell r="F1775">
            <v>1</v>
          </cell>
          <cell r="G1775">
            <v>35339</v>
          </cell>
          <cell r="H1775">
            <v>49400</v>
          </cell>
        </row>
        <row r="1776">
          <cell r="A1776">
            <v>3400002576</v>
          </cell>
          <cell r="B1776">
            <v>6801</v>
          </cell>
          <cell r="C1776">
            <v>61155</v>
          </cell>
          <cell r="D1776">
            <v>0</v>
          </cell>
          <cell r="E1776" t="str">
            <v>PC AT 386 SX</v>
          </cell>
          <cell r="F1776">
            <v>1</v>
          </cell>
          <cell r="G1776">
            <v>35339</v>
          </cell>
          <cell r="H1776">
            <v>48000</v>
          </cell>
        </row>
        <row r="1777">
          <cell r="A1777">
            <v>3400002577</v>
          </cell>
          <cell r="B1777">
            <v>6801</v>
          </cell>
          <cell r="C1777">
            <v>61155</v>
          </cell>
          <cell r="D1777">
            <v>0</v>
          </cell>
          <cell r="E1777" t="str">
            <v>PC AT 386 SX</v>
          </cell>
          <cell r="F1777">
            <v>1</v>
          </cell>
          <cell r="G1777">
            <v>35339</v>
          </cell>
          <cell r="H1777">
            <v>40800</v>
          </cell>
        </row>
        <row r="1778">
          <cell r="A1778">
            <v>3400002578</v>
          </cell>
          <cell r="B1778">
            <v>6801</v>
          </cell>
          <cell r="C1778">
            <v>61155</v>
          </cell>
          <cell r="D1778">
            <v>0</v>
          </cell>
          <cell r="E1778" t="str">
            <v>PC AT 386SX WITH ACTIVE HUB</v>
          </cell>
          <cell r="F1778">
            <v>1</v>
          </cell>
          <cell r="G1778">
            <v>35339</v>
          </cell>
          <cell r="H1778">
            <v>46000</v>
          </cell>
        </row>
        <row r="1779">
          <cell r="A1779">
            <v>3400002579</v>
          </cell>
          <cell r="B1779">
            <v>6801</v>
          </cell>
          <cell r="C1779">
            <v>61155</v>
          </cell>
          <cell r="D1779">
            <v>0</v>
          </cell>
          <cell r="E1779" t="str">
            <v>PC AT 386SX WITH ACTIVE HUB</v>
          </cell>
          <cell r="F1779">
            <v>1</v>
          </cell>
          <cell r="G1779">
            <v>35339</v>
          </cell>
          <cell r="H1779">
            <v>46000</v>
          </cell>
        </row>
        <row r="1780">
          <cell r="A1780">
            <v>3400002582</v>
          </cell>
          <cell r="B1780">
            <v>6801</v>
          </cell>
          <cell r="C1780">
            <v>61161</v>
          </cell>
          <cell r="D1780">
            <v>0</v>
          </cell>
          <cell r="E1780" t="str">
            <v>PERSONAL COMPUTER</v>
          </cell>
          <cell r="F1780">
            <v>1</v>
          </cell>
          <cell r="G1780">
            <v>35339</v>
          </cell>
          <cell r="H1780">
            <v>11600</v>
          </cell>
        </row>
        <row r="1781">
          <cell r="A1781">
            <v>3400002585</v>
          </cell>
          <cell r="B1781">
            <v>6801</v>
          </cell>
          <cell r="C1781">
            <v>61150</v>
          </cell>
          <cell r="D1781">
            <v>0</v>
          </cell>
          <cell r="E1781" t="str">
            <v>PIGEON HOLE SLOTTED ANGLE STORAGE UNIT</v>
          </cell>
          <cell r="F1781">
            <v>1</v>
          </cell>
          <cell r="G1781">
            <v>35339</v>
          </cell>
          <cell r="H1781">
            <v>6600</v>
          </cell>
        </row>
        <row r="1782">
          <cell r="A1782">
            <v>3400002586</v>
          </cell>
          <cell r="B1782">
            <v>6801</v>
          </cell>
          <cell r="C1782">
            <v>61150</v>
          </cell>
          <cell r="D1782">
            <v>0</v>
          </cell>
          <cell r="E1782" t="str">
            <v>PIGEON HOLE SLOTTED ANGLE STORAGE UNIT</v>
          </cell>
          <cell r="F1782">
            <v>1</v>
          </cell>
          <cell r="G1782">
            <v>35339</v>
          </cell>
          <cell r="H1782">
            <v>6600</v>
          </cell>
        </row>
        <row r="1783">
          <cell r="A1783">
            <v>3400002587</v>
          </cell>
          <cell r="B1783">
            <v>6801</v>
          </cell>
          <cell r="C1783">
            <v>61150</v>
          </cell>
          <cell r="D1783">
            <v>0</v>
          </cell>
          <cell r="E1783" t="str">
            <v>PIGEON HOLE SLOTTED ANGLE STORAGE UNIT</v>
          </cell>
          <cell r="F1783">
            <v>1</v>
          </cell>
          <cell r="G1783">
            <v>35339</v>
          </cell>
          <cell r="H1783">
            <v>6600</v>
          </cell>
        </row>
        <row r="1784">
          <cell r="A1784">
            <v>3400002588</v>
          </cell>
          <cell r="B1784">
            <v>6801</v>
          </cell>
          <cell r="C1784">
            <v>61206</v>
          </cell>
          <cell r="D1784">
            <v>0</v>
          </cell>
          <cell r="E1784" t="str">
            <v>PLAN FILING CABINET</v>
          </cell>
          <cell r="F1784">
            <v>1</v>
          </cell>
          <cell r="G1784">
            <v>35339</v>
          </cell>
          <cell r="H1784">
            <v>4900</v>
          </cell>
        </row>
        <row r="1785">
          <cell r="A1785">
            <v>3400002590</v>
          </cell>
          <cell r="B1785">
            <v>6801</v>
          </cell>
          <cell r="C1785">
            <v>61203</v>
          </cell>
          <cell r="D1785">
            <v>0</v>
          </cell>
          <cell r="E1785" t="str">
            <v>PODIUM AT RECEPTION</v>
          </cell>
          <cell r="F1785">
            <v>1</v>
          </cell>
          <cell r="G1785">
            <v>35339</v>
          </cell>
          <cell r="H1785">
            <v>67800</v>
          </cell>
        </row>
        <row r="1786">
          <cell r="A1786">
            <v>3400002592</v>
          </cell>
          <cell r="B1786">
            <v>6801</v>
          </cell>
          <cell r="C1786">
            <v>61203</v>
          </cell>
          <cell r="D1786">
            <v>0</v>
          </cell>
          <cell r="E1786" t="str">
            <v>POSTAL WEIGHING MACHINE</v>
          </cell>
          <cell r="F1786">
            <v>1</v>
          </cell>
          <cell r="G1786">
            <v>35339</v>
          </cell>
          <cell r="H1786">
            <v>7400</v>
          </cell>
        </row>
        <row r="1787">
          <cell r="A1787">
            <v>3400002593</v>
          </cell>
          <cell r="B1787">
            <v>6801</v>
          </cell>
          <cell r="C1787">
            <v>61206</v>
          </cell>
          <cell r="D1787">
            <v>0</v>
          </cell>
          <cell r="E1787" t="str">
            <v>PRINTER STATION</v>
          </cell>
          <cell r="F1787">
            <v>1</v>
          </cell>
          <cell r="G1787">
            <v>35339</v>
          </cell>
          <cell r="H1787">
            <v>2200</v>
          </cell>
        </row>
        <row r="1788">
          <cell r="A1788">
            <v>3400002596</v>
          </cell>
          <cell r="B1788">
            <v>6801</v>
          </cell>
          <cell r="C1788">
            <v>61161</v>
          </cell>
          <cell r="D1788">
            <v>0</v>
          </cell>
          <cell r="E1788" t="str">
            <v>REFRIGERATOR</v>
          </cell>
          <cell r="F1788">
            <v>1</v>
          </cell>
          <cell r="G1788">
            <v>35339</v>
          </cell>
          <cell r="H1788">
            <v>8300</v>
          </cell>
        </row>
        <row r="1789">
          <cell r="A1789">
            <v>3400002598</v>
          </cell>
          <cell r="B1789">
            <v>6801</v>
          </cell>
          <cell r="C1789">
            <v>61159</v>
          </cell>
          <cell r="D1789">
            <v>0</v>
          </cell>
          <cell r="E1789" t="str">
            <v>SAFE MODEL 41 DEFENDER</v>
          </cell>
          <cell r="F1789">
            <v>1</v>
          </cell>
          <cell r="G1789">
            <v>35339</v>
          </cell>
          <cell r="H1789">
            <v>25100</v>
          </cell>
        </row>
        <row r="1790">
          <cell r="A1790">
            <v>3400002599</v>
          </cell>
          <cell r="B1790">
            <v>6801</v>
          </cell>
          <cell r="C1790">
            <v>61206</v>
          </cell>
          <cell r="D1790">
            <v>0</v>
          </cell>
          <cell r="E1790" t="str">
            <v>ISS CARD FOR RH32</v>
          </cell>
          <cell r="F1790">
            <v>1</v>
          </cell>
          <cell r="G1790">
            <v>35339</v>
          </cell>
          <cell r="H1790">
            <v>7600</v>
          </cell>
        </row>
        <row r="1791">
          <cell r="A1791">
            <v>3400002600</v>
          </cell>
          <cell r="B1791">
            <v>6801</v>
          </cell>
          <cell r="C1791">
            <v>61161</v>
          </cell>
          <cell r="D1791">
            <v>0</v>
          </cell>
          <cell r="E1791" t="str">
            <v>KELVINATOR REFRIGERATOR</v>
          </cell>
          <cell r="F1791">
            <v>1</v>
          </cell>
          <cell r="G1791">
            <v>35339</v>
          </cell>
          <cell r="H1791">
            <v>5700</v>
          </cell>
        </row>
        <row r="1792">
          <cell r="A1792">
            <v>3400002605</v>
          </cell>
          <cell r="B1792">
            <v>6801</v>
          </cell>
          <cell r="C1792">
            <v>61162</v>
          </cell>
          <cell r="D1792">
            <v>0</v>
          </cell>
          <cell r="E1792" t="str">
            <v>KITCHEN DESK</v>
          </cell>
          <cell r="F1792">
            <v>1</v>
          </cell>
          <cell r="G1792">
            <v>35339</v>
          </cell>
          <cell r="H1792">
            <v>6800</v>
          </cell>
        </row>
        <row r="1793">
          <cell r="A1793">
            <v>3400002606</v>
          </cell>
          <cell r="B1793">
            <v>6801</v>
          </cell>
          <cell r="C1793">
            <v>61162</v>
          </cell>
          <cell r="D1793">
            <v>0</v>
          </cell>
          <cell r="E1793" t="str">
            <v>KITCHEN SINK UNIT</v>
          </cell>
          <cell r="F1793">
            <v>1</v>
          </cell>
          <cell r="G1793">
            <v>35339</v>
          </cell>
          <cell r="H1793">
            <v>4900</v>
          </cell>
        </row>
        <row r="1794">
          <cell r="A1794">
            <v>3400002608</v>
          </cell>
          <cell r="B1794">
            <v>6801</v>
          </cell>
          <cell r="C1794">
            <v>61206</v>
          </cell>
          <cell r="D1794">
            <v>0</v>
          </cell>
          <cell r="E1794" t="str">
            <v>KTS CARD OR RH32</v>
          </cell>
          <cell r="F1794">
            <v>1</v>
          </cell>
          <cell r="G1794">
            <v>35339</v>
          </cell>
          <cell r="H1794">
            <v>6100</v>
          </cell>
        </row>
        <row r="1795">
          <cell r="A1795">
            <v>3400002609</v>
          </cell>
          <cell r="B1795">
            <v>6801</v>
          </cell>
          <cell r="C1795">
            <v>61159</v>
          </cell>
          <cell r="D1795">
            <v>0</v>
          </cell>
          <cell r="E1795" t="str">
            <v>L&amp;T DOT MATRIX PRINTER</v>
          </cell>
          <cell r="F1795">
            <v>1</v>
          </cell>
          <cell r="G1795">
            <v>35339</v>
          </cell>
          <cell r="H1795">
            <v>12200</v>
          </cell>
        </row>
        <row r="1796">
          <cell r="A1796">
            <v>3400002618</v>
          </cell>
          <cell r="B1796">
            <v>6801</v>
          </cell>
          <cell r="C1796">
            <v>61206</v>
          </cell>
          <cell r="D1796">
            <v>0</v>
          </cell>
          <cell r="E1796" t="str">
            <v>MS RACKS (THREE TIER)</v>
          </cell>
          <cell r="F1796">
            <v>1</v>
          </cell>
          <cell r="G1796">
            <v>35339</v>
          </cell>
          <cell r="H1796">
            <v>8300</v>
          </cell>
        </row>
        <row r="1797">
          <cell r="A1797">
            <v>3400002619</v>
          </cell>
          <cell r="B1797">
            <v>6801</v>
          </cell>
          <cell r="C1797">
            <v>61206</v>
          </cell>
          <cell r="D1797">
            <v>0</v>
          </cell>
          <cell r="E1797" t="str">
            <v>MS WELDED MOBILE RACK</v>
          </cell>
          <cell r="F1797">
            <v>1</v>
          </cell>
          <cell r="G1797">
            <v>35339</v>
          </cell>
          <cell r="H1797">
            <v>5600</v>
          </cell>
        </row>
        <row r="1798">
          <cell r="A1798">
            <v>3400002622</v>
          </cell>
          <cell r="B1798">
            <v>6801</v>
          </cell>
          <cell r="C1798">
            <v>61206</v>
          </cell>
          <cell r="D1798">
            <v>0</v>
          </cell>
          <cell r="E1798" t="str">
            <v>MANAGERS TABLE</v>
          </cell>
          <cell r="F1798">
            <v>1</v>
          </cell>
          <cell r="G1798">
            <v>35339</v>
          </cell>
          <cell r="H1798">
            <v>4400</v>
          </cell>
        </row>
        <row r="1799">
          <cell r="A1799">
            <v>3400002623</v>
          </cell>
          <cell r="B1799">
            <v>6801</v>
          </cell>
          <cell r="C1799">
            <v>61206</v>
          </cell>
          <cell r="D1799">
            <v>0</v>
          </cell>
          <cell r="E1799" t="str">
            <v>MANAGERS TABLE</v>
          </cell>
          <cell r="F1799">
            <v>1</v>
          </cell>
          <cell r="G1799">
            <v>35339</v>
          </cell>
          <cell r="H1799">
            <v>4500</v>
          </cell>
        </row>
        <row r="1800">
          <cell r="A1800">
            <v>3400002625</v>
          </cell>
          <cell r="B1800">
            <v>6801</v>
          </cell>
          <cell r="C1800">
            <v>61206</v>
          </cell>
          <cell r="D1800">
            <v>0</v>
          </cell>
          <cell r="E1800" t="str">
            <v>MICRO PROCESSOR BASED COMPUTER SYSTEM</v>
          </cell>
          <cell r="F1800">
            <v>1</v>
          </cell>
          <cell r="G1800">
            <v>35339</v>
          </cell>
          <cell r="H1800">
            <v>14400</v>
          </cell>
        </row>
        <row r="1801">
          <cell r="A1801">
            <v>3400002627</v>
          </cell>
          <cell r="B1801">
            <v>6801</v>
          </cell>
          <cell r="C1801">
            <v>61108</v>
          </cell>
          <cell r="D1801">
            <v>0</v>
          </cell>
          <cell r="E1801" t="str">
            <v>MS SHELF WITH WOODEN PLATFORM</v>
          </cell>
          <cell r="F1801">
            <v>1</v>
          </cell>
          <cell r="G1801">
            <v>35339</v>
          </cell>
          <cell r="H1801">
            <v>24500</v>
          </cell>
        </row>
        <row r="1802">
          <cell r="A1802">
            <v>3400002628</v>
          </cell>
          <cell r="B1802">
            <v>6801</v>
          </cell>
          <cell r="C1802">
            <v>61115</v>
          </cell>
          <cell r="D1802">
            <v>0</v>
          </cell>
          <cell r="E1802" t="str">
            <v>MOBILE STEP PLATFORM</v>
          </cell>
          <cell r="F1802">
            <v>1</v>
          </cell>
          <cell r="G1802">
            <v>35339</v>
          </cell>
          <cell r="H1802">
            <v>4500</v>
          </cell>
        </row>
        <row r="1803">
          <cell r="A1803">
            <v>3400002632</v>
          </cell>
          <cell r="B1803">
            <v>6801</v>
          </cell>
          <cell r="C1803">
            <v>61154</v>
          </cell>
          <cell r="D1803">
            <v>0</v>
          </cell>
          <cell r="E1803" t="str">
            <v>DESK JET PRINTER</v>
          </cell>
          <cell r="F1803">
            <v>1</v>
          </cell>
          <cell r="G1803">
            <v>35339</v>
          </cell>
          <cell r="H1803">
            <v>16600</v>
          </cell>
        </row>
        <row r="1804">
          <cell r="A1804">
            <v>3400002633</v>
          </cell>
          <cell r="B1804">
            <v>6801</v>
          </cell>
          <cell r="C1804">
            <v>61159</v>
          </cell>
          <cell r="D1804">
            <v>0</v>
          </cell>
          <cell r="E1804" t="str">
            <v>DOT MATRIX PRINTERS</v>
          </cell>
          <cell r="F1804">
            <v>1</v>
          </cell>
          <cell r="G1804">
            <v>35339</v>
          </cell>
          <cell r="H1804">
            <v>8000</v>
          </cell>
        </row>
        <row r="1805">
          <cell r="A1805">
            <v>3400002635</v>
          </cell>
          <cell r="B1805">
            <v>6801</v>
          </cell>
          <cell r="C1805">
            <v>61155</v>
          </cell>
          <cell r="D1805">
            <v>0</v>
          </cell>
          <cell r="E1805" t="str">
            <v>ELEC TYPEWRITER</v>
          </cell>
          <cell r="F1805">
            <v>1</v>
          </cell>
          <cell r="G1805">
            <v>35339</v>
          </cell>
          <cell r="H1805">
            <v>11800</v>
          </cell>
        </row>
        <row r="1806">
          <cell r="A1806">
            <v>3400002636</v>
          </cell>
          <cell r="B1806">
            <v>6801</v>
          </cell>
          <cell r="C1806">
            <v>61155</v>
          </cell>
          <cell r="D1806">
            <v>0</v>
          </cell>
          <cell r="E1806" t="str">
            <v>ELEC TYPEWRITER</v>
          </cell>
          <cell r="F1806">
            <v>1</v>
          </cell>
          <cell r="G1806">
            <v>35339</v>
          </cell>
          <cell r="H1806">
            <v>10600</v>
          </cell>
        </row>
        <row r="1807">
          <cell r="A1807">
            <v>3400002637</v>
          </cell>
          <cell r="B1807">
            <v>6801</v>
          </cell>
          <cell r="C1807">
            <v>61155</v>
          </cell>
          <cell r="D1807">
            <v>0</v>
          </cell>
          <cell r="E1807" t="str">
            <v>ELEC TYPEWRITER</v>
          </cell>
          <cell r="F1807">
            <v>1</v>
          </cell>
          <cell r="G1807">
            <v>35339</v>
          </cell>
          <cell r="H1807">
            <v>19600</v>
          </cell>
        </row>
        <row r="1808">
          <cell r="A1808">
            <v>3400002638</v>
          </cell>
          <cell r="B1808">
            <v>6801</v>
          </cell>
          <cell r="C1808">
            <v>61201</v>
          </cell>
          <cell r="D1808">
            <v>0</v>
          </cell>
          <cell r="E1808" t="str">
            <v>ELEC TYPEWRITER</v>
          </cell>
          <cell r="F1808">
            <v>1</v>
          </cell>
          <cell r="G1808">
            <v>35339</v>
          </cell>
          <cell r="H1808">
            <v>19300</v>
          </cell>
        </row>
        <row r="1809">
          <cell r="A1809">
            <v>3400002639</v>
          </cell>
          <cell r="B1809">
            <v>6801</v>
          </cell>
          <cell r="C1809">
            <v>61161</v>
          </cell>
          <cell r="D1809">
            <v>0</v>
          </cell>
          <cell r="E1809" t="str">
            <v>ELEC TYPEWRITER</v>
          </cell>
          <cell r="F1809">
            <v>1</v>
          </cell>
          <cell r="G1809">
            <v>35339</v>
          </cell>
          <cell r="H1809">
            <v>16700</v>
          </cell>
        </row>
        <row r="1810">
          <cell r="A1810">
            <v>3400002640</v>
          </cell>
          <cell r="B1810">
            <v>6801</v>
          </cell>
          <cell r="C1810">
            <v>61206</v>
          </cell>
          <cell r="D1810">
            <v>0</v>
          </cell>
          <cell r="E1810" t="str">
            <v>ELECTRONIC INVERTER</v>
          </cell>
          <cell r="F1810">
            <v>1</v>
          </cell>
          <cell r="G1810">
            <v>35339</v>
          </cell>
          <cell r="H1810">
            <v>1300</v>
          </cell>
        </row>
        <row r="1811">
          <cell r="A1811">
            <v>3400002642</v>
          </cell>
          <cell r="B1811">
            <v>6801</v>
          </cell>
          <cell r="C1811">
            <v>61203</v>
          </cell>
          <cell r="D1811">
            <v>0</v>
          </cell>
          <cell r="E1811" t="str">
            <v>EPABX RHAPSODY SYSTEM</v>
          </cell>
          <cell r="F1811">
            <v>1</v>
          </cell>
          <cell r="G1811">
            <v>35339</v>
          </cell>
          <cell r="H1811">
            <v>120200</v>
          </cell>
        </row>
        <row r="1812">
          <cell r="A1812">
            <v>3400002646</v>
          </cell>
          <cell r="B1812">
            <v>6801</v>
          </cell>
          <cell r="C1812">
            <v>61206</v>
          </cell>
          <cell r="D1812">
            <v>0</v>
          </cell>
          <cell r="E1812" t="str">
            <v>EXECUTIVE TABLE</v>
          </cell>
          <cell r="F1812">
            <v>1</v>
          </cell>
          <cell r="G1812">
            <v>35339</v>
          </cell>
          <cell r="H1812">
            <v>5200</v>
          </cell>
        </row>
        <row r="1813">
          <cell r="A1813">
            <v>3400002647</v>
          </cell>
          <cell r="B1813">
            <v>6801</v>
          </cell>
          <cell r="C1813">
            <v>61206</v>
          </cell>
          <cell r="D1813">
            <v>0</v>
          </cell>
          <cell r="E1813" t="str">
            <v>EXECUTIVE TABLE</v>
          </cell>
          <cell r="F1813">
            <v>1</v>
          </cell>
          <cell r="G1813">
            <v>35339</v>
          </cell>
          <cell r="H1813">
            <v>5200</v>
          </cell>
        </row>
        <row r="1814">
          <cell r="A1814">
            <v>3400002648</v>
          </cell>
          <cell r="B1814">
            <v>6801</v>
          </cell>
          <cell r="C1814">
            <v>61206</v>
          </cell>
          <cell r="D1814">
            <v>0</v>
          </cell>
          <cell r="E1814" t="str">
            <v>EXECUTIVE TABLE</v>
          </cell>
          <cell r="F1814">
            <v>1</v>
          </cell>
          <cell r="G1814">
            <v>35339</v>
          </cell>
          <cell r="H1814">
            <v>5200</v>
          </cell>
        </row>
        <row r="1815">
          <cell r="A1815">
            <v>3400002649</v>
          </cell>
          <cell r="B1815">
            <v>6801</v>
          </cell>
          <cell r="C1815">
            <v>61206</v>
          </cell>
          <cell r="D1815">
            <v>0</v>
          </cell>
          <cell r="E1815" t="str">
            <v>EXECUTIVE TABLE</v>
          </cell>
          <cell r="F1815">
            <v>1</v>
          </cell>
          <cell r="G1815">
            <v>35339</v>
          </cell>
          <cell r="H1815">
            <v>5200</v>
          </cell>
        </row>
        <row r="1816">
          <cell r="A1816">
            <v>3400002650</v>
          </cell>
          <cell r="B1816">
            <v>6801</v>
          </cell>
          <cell r="C1816">
            <v>61206</v>
          </cell>
          <cell r="D1816">
            <v>0</v>
          </cell>
          <cell r="E1816" t="str">
            <v>STEEL TABLE</v>
          </cell>
          <cell r="F1816">
            <v>1</v>
          </cell>
          <cell r="G1816">
            <v>35339</v>
          </cell>
          <cell r="H1816">
            <v>7400</v>
          </cell>
        </row>
        <row r="1817">
          <cell r="A1817">
            <v>3400002651</v>
          </cell>
          <cell r="B1817">
            <v>6801</v>
          </cell>
          <cell r="C1817">
            <v>61162</v>
          </cell>
          <cell r="D1817">
            <v>0</v>
          </cell>
          <cell r="E1817" t="str">
            <v>FACSIMILE MACHINE</v>
          </cell>
          <cell r="F1817">
            <v>1</v>
          </cell>
          <cell r="G1817">
            <v>35339</v>
          </cell>
          <cell r="H1817">
            <v>44100</v>
          </cell>
        </row>
        <row r="1818">
          <cell r="A1818">
            <v>3400002654</v>
          </cell>
          <cell r="B1818">
            <v>6801</v>
          </cell>
          <cell r="C1818">
            <v>61157</v>
          </cell>
          <cell r="D1818">
            <v>0</v>
          </cell>
          <cell r="E1818" t="str">
            <v>FIRE FIGHTING EQUIPMENT</v>
          </cell>
          <cell r="F1818">
            <v>1</v>
          </cell>
          <cell r="G1818">
            <v>35339</v>
          </cell>
          <cell r="H1818">
            <v>44500</v>
          </cell>
        </row>
        <row r="1819">
          <cell r="A1819">
            <v>3400002656</v>
          </cell>
          <cell r="B1819">
            <v>6801</v>
          </cell>
          <cell r="C1819">
            <v>61203</v>
          </cell>
          <cell r="D1819">
            <v>0</v>
          </cell>
          <cell r="E1819" t="str">
            <v>FRANKING MACHINE</v>
          </cell>
          <cell r="F1819">
            <v>1</v>
          </cell>
          <cell r="G1819">
            <v>35339</v>
          </cell>
          <cell r="H1819">
            <v>6500</v>
          </cell>
        </row>
        <row r="1820">
          <cell r="A1820">
            <v>3400002662</v>
          </cell>
          <cell r="B1820">
            <v>6801</v>
          </cell>
          <cell r="C1820">
            <v>61161</v>
          </cell>
          <cell r="D1820">
            <v>0</v>
          </cell>
          <cell r="E1820" t="str">
            <v>HOT POT MODEL R 20</v>
          </cell>
          <cell r="F1820">
            <v>1</v>
          </cell>
          <cell r="G1820">
            <v>35339</v>
          </cell>
          <cell r="H1820">
            <v>5700</v>
          </cell>
        </row>
        <row r="1821">
          <cell r="A1821">
            <v>3400002663</v>
          </cell>
          <cell r="B1821">
            <v>6801</v>
          </cell>
          <cell r="C1821">
            <v>61161</v>
          </cell>
          <cell r="D1821">
            <v>0</v>
          </cell>
          <cell r="E1821" t="str">
            <v>HOT POT MACHINE</v>
          </cell>
          <cell r="F1821">
            <v>1</v>
          </cell>
          <cell r="G1821">
            <v>35339</v>
          </cell>
          <cell r="H1821">
            <v>10000</v>
          </cell>
        </row>
        <row r="1822">
          <cell r="A1822">
            <v>3400002664</v>
          </cell>
          <cell r="B1822">
            <v>6801</v>
          </cell>
          <cell r="C1822">
            <v>61206</v>
          </cell>
          <cell r="D1822">
            <v>0</v>
          </cell>
          <cell r="E1822" t="str">
            <v>INVERTER WITH BATTERIES</v>
          </cell>
          <cell r="F1822">
            <v>1</v>
          </cell>
          <cell r="G1822">
            <v>35339</v>
          </cell>
          <cell r="H1822">
            <v>8700</v>
          </cell>
        </row>
        <row r="1823">
          <cell r="A1823">
            <v>3400002665</v>
          </cell>
          <cell r="B1823">
            <v>6801</v>
          </cell>
          <cell r="C1823">
            <v>61206</v>
          </cell>
          <cell r="D1823">
            <v>0</v>
          </cell>
          <cell r="E1823" t="str">
            <v>INVERTER WITH BATTERIES</v>
          </cell>
          <cell r="F1823">
            <v>1</v>
          </cell>
          <cell r="G1823">
            <v>35339</v>
          </cell>
          <cell r="H1823">
            <v>8700</v>
          </cell>
        </row>
        <row r="1824">
          <cell r="A1824">
            <v>3400002666</v>
          </cell>
          <cell r="B1824">
            <v>6801</v>
          </cell>
          <cell r="C1824">
            <v>61206</v>
          </cell>
          <cell r="D1824">
            <v>0</v>
          </cell>
          <cell r="E1824" t="str">
            <v>INVERTER WITH BATTERIES</v>
          </cell>
          <cell r="F1824">
            <v>1</v>
          </cell>
          <cell r="G1824">
            <v>35339</v>
          </cell>
          <cell r="H1824">
            <v>8700</v>
          </cell>
        </row>
        <row r="1825">
          <cell r="A1825">
            <v>3400002667</v>
          </cell>
          <cell r="B1825">
            <v>6801</v>
          </cell>
          <cell r="C1825">
            <v>61206</v>
          </cell>
          <cell r="D1825">
            <v>0</v>
          </cell>
          <cell r="E1825" t="str">
            <v>INVERTER WITH BATTERIES</v>
          </cell>
          <cell r="F1825">
            <v>1</v>
          </cell>
          <cell r="G1825">
            <v>35339</v>
          </cell>
          <cell r="H1825">
            <v>8700</v>
          </cell>
        </row>
        <row r="1826">
          <cell r="A1826">
            <v>3400002674</v>
          </cell>
          <cell r="B1826">
            <v>6801</v>
          </cell>
          <cell r="C1826">
            <v>61155</v>
          </cell>
          <cell r="D1826">
            <v>0</v>
          </cell>
          <cell r="E1826" t="str">
            <v>COMPUTER 386DX</v>
          </cell>
          <cell r="F1826">
            <v>1</v>
          </cell>
          <cell r="G1826">
            <v>35339</v>
          </cell>
          <cell r="H1826">
            <v>35200</v>
          </cell>
        </row>
        <row r="1827">
          <cell r="A1827">
            <v>3400002675</v>
          </cell>
          <cell r="B1827">
            <v>6801</v>
          </cell>
          <cell r="C1827">
            <v>61157</v>
          </cell>
          <cell r="D1827">
            <v>0</v>
          </cell>
          <cell r="E1827" t="str">
            <v>COMPUTER 386DX</v>
          </cell>
          <cell r="F1827">
            <v>1</v>
          </cell>
          <cell r="G1827">
            <v>35339</v>
          </cell>
          <cell r="H1827">
            <v>34700</v>
          </cell>
        </row>
        <row r="1828">
          <cell r="A1828">
            <v>3400002682</v>
          </cell>
          <cell r="B1828">
            <v>6801</v>
          </cell>
          <cell r="C1828">
            <v>61162</v>
          </cell>
          <cell r="D1828">
            <v>0</v>
          </cell>
          <cell r="E1828" t="str">
            <v>CUPBOARD</v>
          </cell>
          <cell r="F1828">
            <v>1</v>
          </cell>
          <cell r="G1828">
            <v>35339</v>
          </cell>
          <cell r="H1828">
            <v>17500</v>
          </cell>
        </row>
        <row r="1829">
          <cell r="A1829">
            <v>3400002683</v>
          </cell>
          <cell r="B1829">
            <v>6801</v>
          </cell>
          <cell r="C1829">
            <v>61206</v>
          </cell>
          <cell r="D1829">
            <v>0</v>
          </cell>
          <cell r="E1829" t="str">
            <v>CURVED LEG GLASS TABLE</v>
          </cell>
          <cell r="F1829">
            <v>1</v>
          </cell>
          <cell r="G1829">
            <v>35339</v>
          </cell>
          <cell r="H1829">
            <v>7700</v>
          </cell>
        </row>
        <row r="1830">
          <cell r="A1830">
            <v>3400002685</v>
          </cell>
          <cell r="B1830">
            <v>6801</v>
          </cell>
          <cell r="C1830">
            <v>61160</v>
          </cell>
          <cell r="D1830">
            <v>0</v>
          </cell>
          <cell r="E1830" t="str">
            <v>DOT MATRIX PRINTERS TVSE</v>
          </cell>
          <cell r="F1830">
            <v>1</v>
          </cell>
          <cell r="G1830">
            <v>35339</v>
          </cell>
          <cell r="H1830">
            <v>9800</v>
          </cell>
        </row>
        <row r="1831">
          <cell r="A1831">
            <v>3400002686</v>
          </cell>
          <cell r="B1831">
            <v>6801</v>
          </cell>
          <cell r="C1831">
            <v>61160</v>
          </cell>
          <cell r="D1831">
            <v>0</v>
          </cell>
          <cell r="E1831" t="str">
            <v>DOT MATRIX PRINTERS TVSE</v>
          </cell>
          <cell r="F1831">
            <v>1</v>
          </cell>
          <cell r="G1831">
            <v>35339</v>
          </cell>
          <cell r="H1831">
            <v>9700</v>
          </cell>
        </row>
        <row r="1832">
          <cell r="A1832">
            <v>3400002687</v>
          </cell>
          <cell r="B1832">
            <v>6801</v>
          </cell>
          <cell r="C1832">
            <v>61100</v>
          </cell>
          <cell r="D1832">
            <v>0</v>
          </cell>
          <cell r="E1832" t="str">
            <v>DOT MATRIX PRINTERS TVSE</v>
          </cell>
          <cell r="F1832">
            <v>1</v>
          </cell>
          <cell r="G1832">
            <v>35339</v>
          </cell>
          <cell r="H1832">
            <v>9000</v>
          </cell>
        </row>
        <row r="1833">
          <cell r="A1833">
            <v>3400002692</v>
          </cell>
          <cell r="B1833">
            <v>6801</v>
          </cell>
          <cell r="C1833">
            <v>61150</v>
          </cell>
          <cell r="D1833">
            <v>0</v>
          </cell>
          <cell r="E1833" t="str">
            <v>REFRIGERATOR KELVINATOR</v>
          </cell>
          <cell r="F1833">
            <v>1</v>
          </cell>
          <cell r="G1833">
            <v>35339</v>
          </cell>
          <cell r="H1833">
            <v>11800</v>
          </cell>
        </row>
        <row r="1834">
          <cell r="A1834">
            <v>3400002693</v>
          </cell>
          <cell r="B1834">
            <v>6801</v>
          </cell>
          <cell r="C1834">
            <v>61200</v>
          </cell>
          <cell r="D1834">
            <v>0</v>
          </cell>
          <cell r="E1834" t="str">
            <v>INVERTOR 500 WATTS</v>
          </cell>
          <cell r="F1834">
            <v>1</v>
          </cell>
          <cell r="G1834">
            <v>35339</v>
          </cell>
          <cell r="H1834">
            <v>6700</v>
          </cell>
        </row>
        <row r="1835">
          <cell r="A1835">
            <v>3400002694</v>
          </cell>
          <cell r="B1835">
            <v>6801</v>
          </cell>
          <cell r="C1835">
            <v>61161</v>
          </cell>
          <cell r="D1835">
            <v>0</v>
          </cell>
          <cell r="E1835" t="str">
            <v>ADAMS SYSTEM KELTRON(IDCU)</v>
          </cell>
          <cell r="F1835">
            <v>1</v>
          </cell>
          <cell r="G1835">
            <v>35339</v>
          </cell>
          <cell r="H1835">
            <v>59700</v>
          </cell>
        </row>
        <row r="1836">
          <cell r="A1836">
            <v>3400002700</v>
          </cell>
          <cell r="B1836">
            <v>6801</v>
          </cell>
          <cell r="C1836">
            <v>61203</v>
          </cell>
          <cell r="D1836">
            <v>0</v>
          </cell>
          <cell r="E1836" t="str">
            <v>AQUAGUARD WATER PURIFIER</v>
          </cell>
          <cell r="F1836">
            <v>1</v>
          </cell>
          <cell r="G1836">
            <v>35339</v>
          </cell>
          <cell r="H1836">
            <v>6900</v>
          </cell>
        </row>
        <row r="1837">
          <cell r="A1837">
            <v>3400002706</v>
          </cell>
          <cell r="B1837">
            <v>6801</v>
          </cell>
          <cell r="C1837">
            <v>61206</v>
          </cell>
          <cell r="D1837">
            <v>0</v>
          </cell>
          <cell r="E1837" t="str">
            <v>TABLE BED SIDE</v>
          </cell>
          <cell r="F1837">
            <v>1</v>
          </cell>
          <cell r="G1837">
            <v>35339</v>
          </cell>
          <cell r="H1837">
            <v>1500</v>
          </cell>
        </row>
        <row r="1838">
          <cell r="A1838">
            <v>3400002885</v>
          </cell>
          <cell r="B1838">
            <v>6801</v>
          </cell>
          <cell r="C1838">
            <v>61206</v>
          </cell>
          <cell r="D1838">
            <v>0</v>
          </cell>
          <cell r="E1838" t="str">
            <v>CHIF MANAGER TABLE</v>
          </cell>
          <cell r="F1838">
            <v>1</v>
          </cell>
          <cell r="G1838">
            <v>35339</v>
          </cell>
          <cell r="H1838">
            <v>7000</v>
          </cell>
        </row>
        <row r="1839">
          <cell r="A1839">
            <v>3400002886</v>
          </cell>
          <cell r="B1839">
            <v>6801</v>
          </cell>
          <cell r="C1839">
            <v>61206</v>
          </cell>
          <cell r="D1839">
            <v>0</v>
          </cell>
          <cell r="E1839" t="str">
            <v>CHIF MANAGER TABLE</v>
          </cell>
          <cell r="F1839">
            <v>1</v>
          </cell>
          <cell r="G1839">
            <v>35339</v>
          </cell>
          <cell r="H1839">
            <v>6100</v>
          </cell>
        </row>
        <row r="1840">
          <cell r="A1840">
            <v>3400002887</v>
          </cell>
          <cell r="B1840">
            <v>6801</v>
          </cell>
          <cell r="C1840">
            <v>61206</v>
          </cell>
          <cell r="D1840">
            <v>0</v>
          </cell>
          <cell r="E1840" t="str">
            <v>MANAGER TABLE</v>
          </cell>
          <cell r="F1840">
            <v>1</v>
          </cell>
          <cell r="G1840">
            <v>35339</v>
          </cell>
          <cell r="H1840">
            <v>6100</v>
          </cell>
        </row>
        <row r="1841">
          <cell r="A1841">
            <v>3400002893</v>
          </cell>
          <cell r="B1841">
            <v>6801</v>
          </cell>
          <cell r="C1841">
            <v>61206</v>
          </cell>
          <cell r="D1841">
            <v>0</v>
          </cell>
          <cell r="E1841" t="str">
            <v>ONIDA TV</v>
          </cell>
          <cell r="F1841">
            <v>1</v>
          </cell>
          <cell r="G1841">
            <v>35339</v>
          </cell>
          <cell r="H1841">
            <v>11500</v>
          </cell>
        </row>
        <row r="1842">
          <cell r="A1842">
            <v>3400002894</v>
          </cell>
          <cell r="B1842">
            <v>6801</v>
          </cell>
          <cell r="C1842">
            <v>61203</v>
          </cell>
          <cell r="D1842">
            <v>0</v>
          </cell>
          <cell r="E1842" t="str">
            <v>AQUAGUARD &amp; PHILIPS GRINDER</v>
          </cell>
          <cell r="F1842">
            <v>1</v>
          </cell>
          <cell r="G1842">
            <v>35339</v>
          </cell>
          <cell r="H1842">
            <v>7000</v>
          </cell>
        </row>
        <row r="1843">
          <cell r="A1843">
            <v>3400002895</v>
          </cell>
          <cell r="B1843">
            <v>6801</v>
          </cell>
          <cell r="C1843">
            <v>61161</v>
          </cell>
          <cell r="D1843">
            <v>0</v>
          </cell>
          <cell r="E1843" t="str">
            <v>VIDEOCON WASHING M/C &amp; TELEPHONE CORDLES</v>
          </cell>
          <cell r="F1843">
            <v>1</v>
          </cell>
          <cell r="G1843">
            <v>35339</v>
          </cell>
          <cell r="H1843">
            <v>10300</v>
          </cell>
        </row>
        <row r="1844">
          <cell r="A1844">
            <v>3400002896</v>
          </cell>
          <cell r="B1844">
            <v>6801</v>
          </cell>
          <cell r="C1844">
            <v>61159</v>
          </cell>
          <cell r="D1844">
            <v>0</v>
          </cell>
          <cell r="E1844" t="str">
            <v>VIDEOCON WASHINE M/C &amp; WOODEN DIVAN</v>
          </cell>
          <cell r="F1844">
            <v>1</v>
          </cell>
          <cell r="G1844">
            <v>35339</v>
          </cell>
          <cell r="H1844">
            <v>14300</v>
          </cell>
        </row>
        <row r="1845">
          <cell r="A1845">
            <v>3400002946</v>
          </cell>
          <cell r="B1845">
            <v>6801</v>
          </cell>
          <cell r="C1845">
            <v>61161</v>
          </cell>
          <cell r="D1845">
            <v>0</v>
          </cell>
          <cell r="E1845" t="str">
            <v>KITCHEN TABLE</v>
          </cell>
          <cell r="F1845">
            <v>1</v>
          </cell>
          <cell r="G1845">
            <v>35339</v>
          </cell>
          <cell r="H1845">
            <v>9800</v>
          </cell>
        </row>
        <row r="1846">
          <cell r="A1846">
            <v>3400002958</v>
          </cell>
          <cell r="B1846">
            <v>6801</v>
          </cell>
          <cell r="C1846">
            <v>61157</v>
          </cell>
          <cell r="D1846">
            <v>0</v>
          </cell>
          <cell r="E1846" t="str">
            <v>MS RACKS AND WOODEN PLANK</v>
          </cell>
          <cell r="F1846">
            <v>1</v>
          </cell>
          <cell r="G1846">
            <v>35339</v>
          </cell>
          <cell r="H1846">
            <v>11900</v>
          </cell>
        </row>
        <row r="1847">
          <cell r="A1847">
            <v>3400002959</v>
          </cell>
          <cell r="B1847">
            <v>6801</v>
          </cell>
          <cell r="C1847">
            <v>61157</v>
          </cell>
          <cell r="D1847">
            <v>0</v>
          </cell>
          <cell r="E1847" t="str">
            <v>MS RACKS AND WOODEN PLANK</v>
          </cell>
          <cell r="F1847">
            <v>1</v>
          </cell>
          <cell r="G1847">
            <v>35339</v>
          </cell>
          <cell r="H1847">
            <v>9500</v>
          </cell>
        </row>
        <row r="1848">
          <cell r="A1848">
            <v>3400002960</v>
          </cell>
          <cell r="B1848">
            <v>6801</v>
          </cell>
          <cell r="C1848">
            <v>61200</v>
          </cell>
          <cell r="D1848">
            <v>0</v>
          </cell>
          <cell r="E1848" t="str">
            <v>3 FOLDED WOODEN DOOR BATTERY ROOM</v>
          </cell>
          <cell r="F1848">
            <v>1</v>
          </cell>
          <cell r="G1848">
            <v>35339</v>
          </cell>
          <cell r="H1848">
            <v>6700</v>
          </cell>
        </row>
        <row r="1849">
          <cell r="A1849">
            <v>3400002962</v>
          </cell>
          <cell r="B1849">
            <v>6801</v>
          </cell>
          <cell r="C1849">
            <v>61203</v>
          </cell>
          <cell r="D1849">
            <v>0</v>
          </cell>
          <cell r="E1849" t="str">
            <v>STEEL ALMIRAH WITH LOCKER</v>
          </cell>
          <cell r="F1849">
            <v>1</v>
          </cell>
          <cell r="G1849">
            <v>35339</v>
          </cell>
          <cell r="H1849">
            <v>5300</v>
          </cell>
        </row>
        <row r="1850">
          <cell r="A1850">
            <v>3400002963</v>
          </cell>
          <cell r="B1850">
            <v>6801</v>
          </cell>
          <cell r="C1850">
            <v>61203</v>
          </cell>
          <cell r="D1850">
            <v>0</v>
          </cell>
          <cell r="E1850" t="str">
            <v>STEEL ALMIRAH WITH LOCKER</v>
          </cell>
          <cell r="F1850">
            <v>1</v>
          </cell>
          <cell r="G1850">
            <v>35339</v>
          </cell>
          <cell r="H1850">
            <v>5300</v>
          </cell>
        </row>
        <row r="1851">
          <cell r="A1851">
            <v>3400002964</v>
          </cell>
          <cell r="B1851">
            <v>6801</v>
          </cell>
          <cell r="C1851">
            <v>61203</v>
          </cell>
          <cell r="D1851">
            <v>0</v>
          </cell>
          <cell r="E1851" t="str">
            <v>STEEL ALMIRAH WITH LOCKER</v>
          </cell>
          <cell r="F1851">
            <v>1</v>
          </cell>
          <cell r="G1851">
            <v>35339</v>
          </cell>
          <cell r="H1851">
            <v>5300</v>
          </cell>
        </row>
        <row r="1852">
          <cell r="A1852">
            <v>3400003003</v>
          </cell>
          <cell r="B1852">
            <v>6801</v>
          </cell>
          <cell r="C1852">
            <v>61100</v>
          </cell>
          <cell r="D1852">
            <v>0</v>
          </cell>
          <cell r="E1852" t="str">
            <v>SPINPIK VERTICAL CAROUSEL CONVEYOR</v>
          </cell>
          <cell r="F1852">
            <v>1</v>
          </cell>
          <cell r="G1852">
            <v>35339</v>
          </cell>
          <cell r="H1852">
            <v>252400</v>
          </cell>
        </row>
        <row r="1853">
          <cell r="A1853">
            <v>3400003004</v>
          </cell>
          <cell r="B1853">
            <v>6801</v>
          </cell>
          <cell r="C1853">
            <v>61100</v>
          </cell>
          <cell r="D1853">
            <v>0</v>
          </cell>
          <cell r="E1853" t="str">
            <v>SPINPIK VERTICAL CAROUSEL CONVEYOR</v>
          </cell>
          <cell r="F1853">
            <v>1</v>
          </cell>
          <cell r="G1853">
            <v>35339</v>
          </cell>
          <cell r="H1853">
            <v>220300</v>
          </cell>
        </row>
        <row r="1854">
          <cell r="A1854">
            <v>3400003006</v>
          </cell>
          <cell r="B1854">
            <v>6801</v>
          </cell>
          <cell r="C1854">
            <v>61208</v>
          </cell>
          <cell r="D1854">
            <v>0</v>
          </cell>
          <cell r="E1854" t="str">
            <v>SPINPIK VERTICAL CAROUSEL CONVEYOR</v>
          </cell>
          <cell r="F1854">
            <v>1</v>
          </cell>
          <cell r="G1854">
            <v>35339</v>
          </cell>
          <cell r="H1854">
            <v>252400</v>
          </cell>
        </row>
        <row r="1855">
          <cell r="A1855">
            <v>3400003008</v>
          </cell>
          <cell r="B1855">
            <v>6801</v>
          </cell>
          <cell r="C1855">
            <v>61107</v>
          </cell>
          <cell r="D1855">
            <v>0</v>
          </cell>
          <cell r="E1855" t="str">
            <v>TURN TABLE TOP</v>
          </cell>
          <cell r="F1855">
            <v>1</v>
          </cell>
          <cell r="G1855">
            <v>35339</v>
          </cell>
          <cell r="H1855">
            <v>5900</v>
          </cell>
        </row>
        <row r="1856">
          <cell r="A1856">
            <v>3400003012</v>
          </cell>
          <cell r="B1856">
            <v>6801</v>
          </cell>
          <cell r="C1856">
            <v>61102</v>
          </cell>
          <cell r="D1856">
            <v>0</v>
          </cell>
          <cell r="E1856" t="str">
            <v>SPINPEK VERTICAL CAROUSEL CONVEYOR</v>
          </cell>
          <cell r="F1856">
            <v>1</v>
          </cell>
          <cell r="G1856">
            <v>35339</v>
          </cell>
          <cell r="H1856">
            <v>564500</v>
          </cell>
        </row>
        <row r="1857">
          <cell r="A1857">
            <v>3400003019</v>
          </cell>
          <cell r="B1857">
            <v>6801</v>
          </cell>
          <cell r="C1857">
            <v>61203</v>
          </cell>
          <cell r="D1857">
            <v>0</v>
          </cell>
          <cell r="E1857" t="str">
            <v>ESD STEEL ALMIRAH</v>
          </cell>
          <cell r="F1857">
            <v>1</v>
          </cell>
          <cell r="G1857">
            <v>35339</v>
          </cell>
          <cell r="H1857">
            <v>5000</v>
          </cell>
        </row>
        <row r="1858">
          <cell r="A1858">
            <v>3400003020</v>
          </cell>
          <cell r="B1858">
            <v>6801</v>
          </cell>
          <cell r="C1858">
            <v>61203</v>
          </cell>
          <cell r="D1858">
            <v>0</v>
          </cell>
          <cell r="E1858" t="str">
            <v>ESD STEEL ALMIRAH</v>
          </cell>
          <cell r="F1858">
            <v>1</v>
          </cell>
          <cell r="G1858">
            <v>35339</v>
          </cell>
          <cell r="H1858">
            <v>5000</v>
          </cell>
        </row>
        <row r="1859">
          <cell r="A1859">
            <v>3400003021</v>
          </cell>
          <cell r="B1859">
            <v>6801</v>
          </cell>
          <cell r="C1859">
            <v>61203</v>
          </cell>
          <cell r="D1859">
            <v>0</v>
          </cell>
          <cell r="E1859" t="str">
            <v>ESD STEEL ALMIRAH</v>
          </cell>
          <cell r="F1859">
            <v>1</v>
          </cell>
          <cell r="G1859">
            <v>35339</v>
          </cell>
          <cell r="H1859">
            <v>5200</v>
          </cell>
        </row>
        <row r="1860">
          <cell r="A1860">
            <v>3400003022</v>
          </cell>
          <cell r="B1860">
            <v>6801</v>
          </cell>
          <cell r="C1860">
            <v>61203</v>
          </cell>
          <cell r="D1860">
            <v>0</v>
          </cell>
          <cell r="E1860" t="str">
            <v>ESD STEEL ALMIRAH</v>
          </cell>
          <cell r="F1860">
            <v>1</v>
          </cell>
          <cell r="G1860">
            <v>35339</v>
          </cell>
          <cell r="H1860">
            <v>5200</v>
          </cell>
        </row>
        <row r="1861">
          <cell r="A1861">
            <v>3400003026</v>
          </cell>
          <cell r="B1861">
            <v>6801</v>
          </cell>
          <cell r="C1861">
            <v>61201</v>
          </cell>
          <cell r="D1861">
            <v>0</v>
          </cell>
          <cell r="E1861" t="str">
            <v>STEEL ALMIRAH</v>
          </cell>
          <cell r="F1861">
            <v>1</v>
          </cell>
          <cell r="G1861">
            <v>35339</v>
          </cell>
          <cell r="H1861">
            <v>6300</v>
          </cell>
        </row>
        <row r="1862">
          <cell r="A1862">
            <v>3400003176</v>
          </cell>
          <cell r="B1862">
            <v>6801</v>
          </cell>
          <cell r="C1862">
            <v>61162</v>
          </cell>
          <cell r="D1862">
            <v>0</v>
          </cell>
          <cell r="E1862" t="str">
            <v>ALMIRAH</v>
          </cell>
          <cell r="F1862">
            <v>1</v>
          </cell>
          <cell r="G1862">
            <v>35339</v>
          </cell>
          <cell r="H1862">
            <v>31400</v>
          </cell>
        </row>
        <row r="1863">
          <cell r="A1863">
            <v>3400003177</v>
          </cell>
          <cell r="B1863">
            <v>6801</v>
          </cell>
          <cell r="C1863">
            <v>61162</v>
          </cell>
          <cell r="D1863">
            <v>0</v>
          </cell>
          <cell r="E1863" t="str">
            <v>DESIGNER  CHAIRS</v>
          </cell>
          <cell r="F1863">
            <v>1</v>
          </cell>
          <cell r="G1863">
            <v>35339</v>
          </cell>
          <cell r="H1863">
            <v>22400</v>
          </cell>
        </row>
        <row r="1864">
          <cell r="A1864">
            <v>3400003182</v>
          </cell>
          <cell r="B1864">
            <v>6801</v>
          </cell>
          <cell r="C1864">
            <v>61162</v>
          </cell>
          <cell r="D1864">
            <v>0</v>
          </cell>
          <cell r="E1864" t="str">
            <v>VIDEOCON -T.V. 6301R</v>
          </cell>
          <cell r="F1864">
            <v>1</v>
          </cell>
          <cell r="G1864">
            <v>35339</v>
          </cell>
          <cell r="H1864">
            <v>25200</v>
          </cell>
        </row>
        <row r="1865">
          <cell r="A1865">
            <v>3400003183</v>
          </cell>
          <cell r="B1865">
            <v>6801</v>
          </cell>
          <cell r="C1865">
            <v>61162</v>
          </cell>
          <cell r="D1865">
            <v>0</v>
          </cell>
          <cell r="E1865" t="str">
            <v>VIDEOCON -T.V. 6301R</v>
          </cell>
          <cell r="F1865">
            <v>1</v>
          </cell>
          <cell r="G1865">
            <v>35339</v>
          </cell>
          <cell r="H1865">
            <v>25200</v>
          </cell>
        </row>
        <row r="1866">
          <cell r="A1866">
            <v>3400003185</v>
          </cell>
          <cell r="B1866">
            <v>6801</v>
          </cell>
          <cell r="C1866">
            <v>61162</v>
          </cell>
          <cell r="D1866">
            <v>0</v>
          </cell>
          <cell r="E1866" t="str">
            <v>MICRO PANASONIC 300WATTS</v>
          </cell>
          <cell r="F1866">
            <v>1</v>
          </cell>
          <cell r="G1866">
            <v>35339</v>
          </cell>
          <cell r="H1866">
            <v>20000</v>
          </cell>
        </row>
        <row r="1867">
          <cell r="A1867">
            <v>3400003187</v>
          </cell>
          <cell r="B1867">
            <v>6801</v>
          </cell>
          <cell r="C1867">
            <v>61162</v>
          </cell>
          <cell r="D1867">
            <v>0</v>
          </cell>
          <cell r="E1867" t="str">
            <v>INALSA  COOKING GAS</v>
          </cell>
          <cell r="F1867">
            <v>1</v>
          </cell>
          <cell r="G1867">
            <v>35339</v>
          </cell>
          <cell r="H1867">
            <v>12300</v>
          </cell>
        </row>
        <row r="1868">
          <cell r="A1868">
            <v>3400003188</v>
          </cell>
          <cell r="B1868">
            <v>6801</v>
          </cell>
          <cell r="C1868">
            <v>61162</v>
          </cell>
          <cell r="D1868">
            <v>0</v>
          </cell>
          <cell r="E1868" t="str">
            <v>HOTLINE JUICER MIXER GRINDER</v>
          </cell>
          <cell r="F1868">
            <v>1</v>
          </cell>
          <cell r="G1868">
            <v>35339</v>
          </cell>
          <cell r="H1868">
            <v>2200</v>
          </cell>
        </row>
        <row r="1869">
          <cell r="A1869">
            <v>3400003189</v>
          </cell>
          <cell r="B1869">
            <v>6801</v>
          </cell>
          <cell r="C1869">
            <v>61162</v>
          </cell>
          <cell r="D1869">
            <v>0</v>
          </cell>
          <cell r="E1869" t="str">
            <v>VOLTAGE STBLR</v>
          </cell>
          <cell r="F1869">
            <v>1</v>
          </cell>
          <cell r="G1869">
            <v>35339</v>
          </cell>
          <cell r="H1869">
            <v>2400</v>
          </cell>
        </row>
        <row r="1870">
          <cell r="A1870">
            <v>3400003190</v>
          </cell>
          <cell r="B1870">
            <v>6801</v>
          </cell>
          <cell r="C1870">
            <v>61162</v>
          </cell>
          <cell r="D1870">
            <v>0</v>
          </cell>
          <cell r="E1870" t="str">
            <v>MODI-VACCUM CLEANER</v>
          </cell>
          <cell r="F1870">
            <v>1</v>
          </cell>
          <cell r="G1870">
            <v>35339</v>
          </cell>
          <cell r="H1870">
            <v>6500</v>
          </cell>
        </row>
        <row r="1871">
          <cell r="A1871">
            <v>3400003191</v>
          </cell>
          <cell r="B1871">
            <v>6801</v>
          </cell>
          <cell r="C1871">
            <v>61162</v>
          </cell>
          <cell r="D1871">
            <v>0</v>
          </cell>
          <cell r="E1871" t="str">
            <v>HAND MXR,BASE AND BOWL ,TOASTER</v>
          </cell>
          <cell r="F1871">
            <v>1</v>
          </cell>
          <cell r="G1871">
            <v>35339</v>
          </cell>
          <cell r="H1871">
            <v>2600</v>
          </cell>
        </row>
        <row r="1872">
          <cell r="A1872">
            <v>3400003192</v>
          </cell>
          <cell r="B1872">
            <v>6801</v>
          </cell>
          <cell r="C1872">
            <v>61162</v>
          </cell>
          <cell r="D1872">
            <v>0</v>
          </cell>
          <cell r="E1872" t="str">
            <v>SWARNA REKHA BED</v>
          </cell>
          <cell r="F1872">
            <v>1</v>
          </cell>
          <cell r="G1872">
            <v>35339</v>
          </cell>
          <cell r="H1872">
            <v>10800</v>
          </cell>
        </row>
        <row r="1873">
          <cell r="A1873">
            <v>3400003194</v>
          </cell>
          <cell r="B1873">
            <v>6801</v>
          </cell>
          <cell r="C1873">
            <v>61162</v>
          </cell>
          <cell r="D1873">
            <v>0</v>
          </cell>
          <cell r="E1873" t="str">
            <v>DRESSING    TABLES</v>
          </cell>
          <cell r="F1873">
            <v>1</v>
          </cell>
          <cell r="G1873">
            <v>35339</v>
          </cell>
          <cell r="H1873">
            <v>13100</v>
          </cell>
        </row>
        <row r="1874">
          <cell r="A1874">
            <v>3400003195</v>
          </cell>
          <cell r="B1874">
            <v>6801</v>
          </cell>
          <cell r="C1874">
            <v>61162</v>
          </cell>
          <cell r="D1874">
            <v>0</v>
          </cell>
          <cell r="E1874" t="str">
            <v>ALMIRAH-40CM DEPTH</v>
          </cell>
          <cell r="F1874">
            <v>1</v>
          </cell>
          <cell r="G1874">
            <v>35339</v>
          </cell>
          <cell r="H1874">
            <v>19800</v>
          </cell>
        </row>
        <row r="1875">
          <cell r="A1875">
            <v>3400003196</v>
          </cell>
          <cell r="B1875">
            <v>6801</v>
          </cell>
          <cell r="C1875">
            <v>61162</v>
          </cell>
          <cell r="D1875">
            <v>0</v>
          </cell>
          <cell r="E1875" t="str">
            <v>STEOL</v>
          </cell>
          <cell r="F1875">
            <v>1</v>
          </cell>
          <cell r="G1875">
            <v>35339</v>
          </cell>
          <cell r="H1875">
            <v>3400</v>
          </cell>
        </row>
        <row r="1876">
          <cell r="A1876">
            <v>3400003197</v>
          </cell>
          <cell r="B1876">
            <v>6801</v>
          </cell>
          <cell r="C1876">
            <v>61162</v>
          </cell>
          <cell r="D1876">
            <v>0</v>
          </cell>
          <cell r="E1876" t="str">
            <v>SIDE BOARD</v>
          </cell>
          <cell r="F1876">
            <v>1</v>
          </cell>
          <cell r="G1876">
            <v>35339</v>
          </cell>
          <cell r="H1876">
            <v>17900</v>
          </cell>
        </row>
        <row r="1877">
          <cell r="A1877">
            <v>3400003198</v>
          </cell>
          <cell r="B1877">
            <v>6801</v>
          </cell>
          <cell r="C1877">
            <v>61162</v>
          </cell>
          <cell r="D1877">
            <v>0</v>
          </cell>
          <cell r="E1877" t="str">
            <v>MATTRESS-6X6/ 6X4</v>
          </cell>
          <cell r="F1877">
            <v>1</v>
          </cell>
          <cell r="G1877">
            <v>35339</v>
          </cell>
          <cell r="H1877">
            <v>5100</v>
          </cell>
        </row>
        <row r="1878">
          <cell r="A1878">
            <v>3400003200</v>
          </cell>
          <cell r="B1878">
            <v>6801</v>
          </cell>
          <cell r="C1878">
            <v>61155</v>
          </cell>
          <cell r="D1878">
            <v>0</v>
          </cell>
          <cell r="E1878" t="str">
            <v>VERTICAL BLIND</v>
          </cell>
          <cell r="F1878">
            <v>1</v>
          </cell>
          <cell r="G1878">
            <v>35339</v>
          </cell>
          <cell r="H1878">
            <v>17200</v>
          </cell>
        </row>
        <row r="1879">
          <cell r="A1879">
            <v>3400003202</v>
          </cell>
          <cell r="B1879">
            <v>6801</v>
          </cell>
          <cell r="C1879">
            <v>61108</v>
          </cell>
          <cell r="D1879">
            <v>0</v>
          </cell>
          <cell r="E1879" t="str">
            <v>WOODEN PALLET</v>
          </cell>
          <cell r="F1879">
            <v>1</v>
          </cell>
          <cell r="G1879">
            <v>35339</v>
          </cell>
          <cell r="H1879">
            <v>28000</v>
          </cell>
        </row>
        <row r="1880">
          <cell r="A1880">
            <v>3400003219</v>
          </cell>
          <cell r="B1880">
            <v>6801</v>
          </cell>
          <cell r="C1880">
            <v>61102</v>
          </cell>
          <cell r="D1880">
            <v>0</v>
          </cell>
          <cell r="E1880" t="str">
            <v>FEEDER STORAGE RACK (SMT)</v>
          </cell>
          <cell r="F1880">
            <v>1</v>
          </cell>
          <cell r="G1880">
            <v>35339</v>
          </cell>
          <cell r="H1880">
            <v>17200</v>
          </cell>
        </row>
        <row r="1881">
          <cell r="A1881">
            <v>3400003294</v>
          </cell>
          <cell r="B1881">
            <v>6801</v>
          </cell>
          <cell r="C1881">
            <v>61162</v>
          </cell>
          <cell r="D1881">
            <v>0</v>
          </cell>
          <cell r="E1881" t="str">
            <v>CHIEF MANAGERS TABLE</v>
          </cell>
          <cell r="F1881">
            <v>1</v>
          </cell>
          <cell r="G1881">
            <v>35339</v>
          </cell>
          <cell r="H1881">
            <v>9300</v>
          </cell>
        </row>
        <row r="1882">
          <cell r="A1882">
            <v>3400003304</v>
          </cell>
          <cell r="B1882">
            <v>6801</v>
          </cell>
          <cell r="C1882">
            <v>61203</v>
          </cell>
          <cell r="D1882">
            <v>0</v>
          </cell>
          <cell r="E1882" t="str">
            <v>EXECUTIVE TABLE</v>
          </cell>
          <cell r="F1882">
            <v>1</v>
          </cell>
          <cell r="G1882">
            <v>35339</v>
          </cell>
          <cell r="H1882">
            <v>5600</v>
          </cell>
        </row>
        <row r="1883">
          <cell r="A1883">
            <v>3400003305</v>
          </cell>
          <cell r="B1883">
            <v>6801</v>
          </cell>
          <cell r="C1883">
            <v>61203</v>
          </cell>
          <cell r="D1883">
            <v>0</v>
          </cell>
          <cell r="E1883" t="str">
            <v>EXECUTIVE TABLE</v>
          </cell>
          <cell r="F1883">
            <v>1</v>
          </cell>
          <cell r="G1883">
            <v>35339</v>
          </cell>
          <cell r="H1883">
            <v>5600</v>
          </cell>
        </row>
        <row r="1884">
          <cell r="A1884">
            <v>3400003306</v>
          </cell>
          <cell r="B1884">
            <v>6801</v>
          </cell>
          <cell r="C1884">
            <v>61203</v>
          </cell>
          <cell r="D1884">
            <v>0</v>
          </cell>
          <cell r="E1884" t="str">
            <v>EXECUTIVE TABLE</v>
          </cell>
          <cell r="F1884">
            <v>1</v>
          </cell>
          <cell r="G1884">
            <v>35339</v>
          </cell>
          <cell r="H1884">
            <v>5600</v>
          </cell>
        </row>
        <row r="1885">
          <cell r="A1885">
            <v>3400003307</v>
          </cell>
          <cell r="B1885">
            <v>6801</v>
          </cell>
          <cell r="C1885">
            <v>61203</v>
          </cell>
          <cell r="D1885">
            <v>0</v>
          </cell>
          <cell r="E1885" t="str">
            <v>EXECUTIVE TABLE</v>
          </cell>
          <cell r="F1885">
            <v>1</v>
          </cell>
          <cell r="G1885">
            <v>35339</v>
          </cell>
          <cell r="H1885">
            <v>5600</v>
          </cell>
        </row>
        <row r="1886">
          <cell r="A1886">
            <v>3400003308</v>
          </cell>
          <cell r="B1886">
            <v>6801</v>
          </cell>
          <cell r="C1886">
            <v>61203</v>
          </cell>
          <cell r="D1886">
            <v>0</v>
          </cell>
          <cell r="E1886" t="str">
            <v>EXECUTIVE TABLE</v>
          </cell>
          <cell r="F1886">
            <v>1</v>
          </cell>
          <cell r="G1886">
            <v>35339</v>
          </cell>
          <cell r="H1886">
            <v>5600</v>
          </cell>
        </row>
        <row r="1887">
          <cell r="A1887">
            <v>3400003309</v>
          </cell>
          <cell r="B1887">
            <v>6801</v>
          </cell>
          <cell r="C1887">
            <v>61203</v>
          </cell>
          <cell r="D1887">
            <v>0</v>
          </cell>
          <cell r="E1887" t="str">
            <v>EXECUTIVE TABLE</v>
          </cell>
          <cell r="F1887">
            <v>1</v>
          </cell>
          <cell r="G1887">
            <v>35339</v>
          </cell>
          <cell r="H1887">
            <v>5600</v>
          </cell>
        </row>
        <row r="1888">
          <cell r="A1888">
            <v>3400003310</v>
          </cell>
          <cell r="B1888">
            <v>6801</v>
          </cell>
          <cell r="C1888">
            <v>61203</v>
          </cell>
          <cell r="D1888">
            <v>0</v>
          </cell>
          <cell r="E1888" t="str">
            <v>EXECUTIVE TABLE</v>
          </cell>
          <cell r="F1888">
            <v>1</v>
          </cell>
          <cell r="G1888">
            <v>35339</v>
          </cell>
          <cell r="H1888">
            <v>5600</v>
          </cell>
        </row>
        <row r="1889">
          <cell r="A1889">
            <v>3400003311</v>
          </cell>
          <cell r="B1889">
            <v>6801</v>
          </cell>
          <cell r="C1889">
            <v>61203</v>
          </cell>
          <cell r="D1889">
            <v>0</v>
          </cell>
          <cell r="E1889" t="str">
            <v>EXECUTIVE TABLE</v>
          </cell>
          <cell r="F1889">
            <v>1</v>
          </cell>
          <cell r="G1889">
            <v>35339</v>
          </cell>
          <cell r="H1889">
            <v>5600</v>
          </cell>
        </row>
        <row r="1890">
          <cell r="A1890">
            <v>3400003339</v>
          </cell>
          <cell r="B1890">
            <v>6801</v>
          </cell>
          <cell r="C1890">
            <v>61155</v>
          </cell>
          <cell r="D1890">
            <v>0</v>
          </cell>
          <cell r="E1890" t="str">
            <v>OFFICE TABLE (BIG)</v>
          </cell>
          <cell r="F1890">
            <v>1</v>
          </cell>
          <cell r="G1890">
            <v>35339</v>
          </cell>
          <cell r="H1890">
            <v>6000</v>
          </cell>
        </row>
        <row r="1891">
          <cell r="A1891">
            <v>3400003355</v>
          </cell>
          <cell r="B1891">
            <v>6801</v>
          </cell>
          <cell r="C1891">
            <v>61102</v>
          </cell>
          <cell r="D1891">
            <v>0</v>
          </cell>
          <cell r="E1891" t="str">
            <v>COMPONENT STORAGE RACK</v>
          </cell>
          <cell r="F1891">
            <v>1</v>
          </cell>
          <cell r="G1891">
            <v>35339</v>
          </cell>
          <cell r="H1891">
            <v>7000</v>
          </cell>
        </row>
        <row r="1892">
          <cell r="A1892">
            <v>3400003366</v>
          </cell>
          <cell r="B1892">
            <v>6801</v>
          </cell>
          <cell r="C1892">
            <v>61150</v>
          </cell>
          <cell r="D1892">
            <v>0</v>
          </cell>
          <cell r="E1892" t="str">
            <v>GODREJ HEAVY DUTY RACK</v>
          </cell>
          <cell r="F1892">
            <v>27</v>
          </cell>
          <cell r="G1892">
            <v>35339</v>
          </cell>
          <cell r="H1892">
            <v>803100</v>
          </cell>
        </row>
        <row r="1893">
          <cell r="A1893">
            <v>3400003370</v>
          </cell>
          <cell r="B1893">
            <v>6801</v>
          </cell>
          <cell r="C1893">
            <v>61155</v>
          </cell>
          <cell r="D1893">
            <v>0</v>
          </cell>
          <cell r="E1893" t="str">
            <v>PREMIUM HIGH BACK CHAIR-7001</v>
          </cell>
          <cell r="F1893">
            <v>1</v>
          </cell>
          <cell r="G1893">
            <v>35339</v>
          </cell>
          <cell r="H1893">
            <v>6400</v>
          </cell>
        </row>
        <row r="1894">
          <cell r="A1894">
            <v>3400003371</v>
          </cell>
          <cell r="B1894">
            <v>6801</v>
          </cell>
          <cell r="C1894">
            <v>61155</v>
          </cell>
          <cell r="D1894">
            <v>0</v>
          </cell>
          <cell r="E1894" t="str">
            <v>PREMIUM HIGH BACK CHAIR-7001</v>
          </cell>
          <cell r="F1894">
            <v>1</v>
          </cell>
          <cell r="G1894">
            <v>35339</v>
          </cell>
          <cell r="H1894">
            <v>6400</v>
          </cell>
        </row>
        <row r="1895">
          <cell r="A1895">
            <v>3400003372</v>
          </cell>
          <cell r="B1895">
            <v>6801</v>
          </cell>
          <cell r="C1895">
            <v>61206</v>
          </cell>
          <cell r="D1895">
            <v>0</v>
          </cell>
          <cell r="E1895" t="str">
            <v>PREMIUM HIGH BACK CHAIR-7001</v>
          </cell>
          <cell r="F1895">
            <v>1</v>
          </cell>
          <cell r="G1895">
            <v>35339</v>
          </cell>
          <cell r="H1895">
            <v>6400</v>
          </cell>
        </row>
        <row r="1896">
          <cell r="A1896">
            <v>3400003373</v>
          </cell>
          <cell r="B1896">
            <v>6801</v>
          </cell>
          <cell r="C1896">
            <v>61119</v>
          </cell>
          <cell r="D1896">
            <v>0</v>
          </cell>
          <cell r="E1896" t="str">
            <v>PREMIUM HIGH BACK CHAIR-7001</v>
          </cell>
          <cell r="F1896">
            <v>1</v>
          </cell>
          <cell r="G1896">
            <v>35339</v>
          </cell>
          <cell r="H1896">
            <v>7900</v>
          </cell>
        </row>
        <row r="1897">
          <cell r="A1897">
            <v>3400003531</v>
          </cell>
          <cell r="B1897">
            <v>6801</v>
          </cell>
          <cell r="C1897">
            <v>61200</v>
          </cell>
          <cell r="D1897">
            <v>0</v>
          </cell>
          <cell r="E1897" t="str">
            <v>FALSECEILING IN AUXILLARY B</v>
          </cell>
          <cell r="F1897">
            <v>1</v>
          </cell>
          <cell r="G1897">
            <v>35339</v>
          </cell>
          <cell r="H1897">
            <v>14200</v>
          </cell>
        </row>
        <row r="1898">
          <cell r="A1898">
            <v>3400003532</v>
          </cell>
          <cell r="B1898">
            <v>6801</v>
          </cell>
          <cell r="C1898">
            <v>61200</v>
          </cell>
          <cell r="D1898">
            <v>0</v>
          </cell>
          <cell r="E1898" t="str">
            <v>ERECTION OF WOODEN ENCLOSURE</v>
          </cell>
          <cell r="F1898">
            <v>1</v>
          </cell>
          <cell r="G1898">
            <v>35339</v>
          </cell>
          <cell r="H1898">
            <v>10000</v>
          </cell>
        </row>
        <row r="1899">
          <cell r="A1899">
            <v>3400003533</v>
          </cell>
          <cell r="B1899">
            <v>6801</v>
          </cell>
          <cell r="C1899">
            <v>61116</v>
          </cell>
          <cell r="D1899">
            <v>0</v>
          </cell>
          <cell r="E1899" t="str">
            <v>PANEL COVERING FOR RUN IN CHAMBER</v>
          </cell>
          <cell r="F1899">
            <v>1</v>
          </cell>
          <cell r="G1899">
            <v>35339</v>
          </cell>
          <cell r="H1899">
            <v>32500</v>
          </cell>
        </row>
        <row r="1900">
          <cell r="A1900">
            <v>3400003939</v>
          </cell>
          <cell r="B1900">
            <v>6801</v>
          </cell>
          <cell r="C1900">
            <v>61116</v>
          </cell>
          <cell r="D1900">
            <v>0</v>
          </cell>
          <cell r="E1900" t="str">
            <v>WOODEN PLATFORM WITH LADDER</v>
          </cell>
          <cell r="F1900">
            <v>1</v>
          </cell>
          <cell r="G1900">
            <v>35339</v>
          </cell>
          <cell r="H1900">
            <v>12600</v>
          </cell>
        </row>
        <row r="1901">
          <cell r="A1901">
            <v>3400003953</v>
          </cell>
          <cell r="B1901">
            <v>6801</v>
          </cell>
          <cell r="C1901">
            <v>61206</v>
          </cell>
          <cell r="D1901">
            <v>0</v>
          </cell>
          <cell r="E1901" t="str">
            <v>HSEGRUD STEEL ALMIRAH WESD 78X35X19</v>
          </cell>
          <cell r="F1901">
            <v>1</v>
          </cell>
          <cell r="G1901">
            <v>35339</v>
          </cell>
          <cell r="H1901">
            <v>2700</v>
          </cell>
        </row>
        <row r="1902">
          <cell r="A1902">
            <v>3400003954</v>
          </cell>
          <cell r="B1902">
            <v>6801</v>
          </cell>
          <cell r="C1902">
            <v>61206</v>
          </cell>
          <cell r="D1902">
            <v>0</v>
          </cell>
          <cell r="E1902" t="str">
            <v>HSEGRUD STEEL ALMIRAH EWSD 78X35X19</v>
          </cell>
          <cell r="F1902">
            <v>1</v>
          </cell>
          <cell r="G1902">
            <v>35339</v>
          </cell>
          <cell r="H1902">
            <v>2700</v>
          </cell>
        </row>
        <row r="1903">
          <cell r="A1903">
            <v>3400003955</v>
          </cell>
          <cell r="B1903">
            <v>6801</v>
          </cell>
          <cell r="C1903">
            <v>61206</v>
          </cell>
          <cell r="D1903">
            <v>0</v>
          </cell>
          <cell r="E1903" t="str">
            <v>HSEGRUD INTER STEEL ALMIRAH-EWSD78X35X19</v>
          </cell>
          <cell r="F1903">
            <v>1</v>
          </cell>
          <cell r="G1903">
            <v>35339</v>
          </cell>
          <cell r="H1903">
            <v>2700</v>
          </cell>
        </row>
        <row r="1904">
          <cell r="A1904">
            <v>3400003956</v>
          </cell>
          <cell r="B1904">
            <v>6801</v>
          </cell>
          <cell r="C1904">
            <v>61154</v>
          </cell>
          <cell r="D1904">
            <v>0</v>
          </cell>
          <cell r="E1904" t="str">
            <v>HSEGRUD STEEL CARD INDEX CABINET EWSD</v>
          </cell>
          <cell r="F1904">
            <v>1</v>
          </cell>
          <cell r="G1904">
            <v>35339</v>
          </cell>
          <cell r="H1904">
            <v>1300</v>
          </cell>
        </row>
        <row r="1905">
          <cell r="A1905">
            <v>3400003957</v>
          </cell>
          <cell r="B1905">
            <v>6801</v>
          </cell>
          <cell r="C1905">
            <v>61154</v>
          </cell>
          <cell r="D1905">
            <v>0</v>
          </cell>
          <cell r="E1905" t="str">
            <v>HSEGRUD STEEL CARD INDEX CABINET EWSD</v>
          </cell>
          <cell r="F1905">
            <v>1</v>
          </cell>
          <cell r="G1905">
            <v>35339</v>
          </cell>
          <cell r="H1905">
            <v>1500</v>
          </cell>
        </row>
        <row r="1906">
          <cell r="A1906">
            <v>3400004107</v>
          </cell>
          <cell r="B1906">
            <v>6801</v>
          </cell>
          <cell r="C1906">
            <v>61102</v>
          </cell>
          <cell r="D1906">
            <v>0</v>
          </cell>
          <cell r="E1906" t="str">
            <v>ESD WORKING TABLE</v>
          </cell>
          <cell r="F1906">
            <v>1</v>
          </cell>
          <cell r="G1906">
            <v>35339</v>
          </cell>
          <cell r="H1906">
            <v>2400</v>
          </cell>
        </row>
        <row r="1907">
          <cell r="A1907">
            <v>3400004108</v>
          </cell>
          <cell r="B1907">
            <v>6801</v>
          </cell>
          <cell r="C1907">
            <v>61102</v>
          </cell>
          <cell r="D1907">
            <v>0</v>
          </cell>
          <cell r="E1907" t="str">
            <v>ESD WORKING TABLE</v>
          </cell>
          <cell r="F1907">
            <v>1</v>
          </cell>
          <cell r="G1907">
            <v>35339</v>
          </cell>
          <cell r="H1907">
            <v>2400</v>
          </cell>
        </row>
        <row r="1908">
          <cell r="A1908">
            <v>3400004109</v>
          </cell>
          <cell r="B1908">
            <v>6801</v>
          </cell>
          <cell r="C1908">
            <v>61102</v>
          </cell>
          <cell r="D1908">
            <v>0</v>
          </cell>
          <cell r="E1908" t="str">
            <v>ESD WORKING TABLE</v>
          </cell>
          <cell r="F1908">
            <v>1</v>
          </cell>
          <cell r="G1908">
            <v>35339</v>
          </cell>
          <cell r="H1908">
            <v>2400</v>
          </cell>
        </row>
        <row r="1909">
          <cell r="A1909">
            <v>3400004110</v>
          </cell>
          <cell r="B1909">
            <v>6801</v>
          </cell>
          <cell r="C1909">
            <v>61102</v>
          </cell>
          <cell r="D1909">
            <v>0</v>
          </cell>
          <cell r="E1909" t="str">
            <v>ESD WORKING TABLE</v>
          </cell>
          <cell r="F1909">
            <v>1</v>
          </cell>
          <cell r="G1909">
            <v>35339</v>
          </cell>
          <cell r="H1909">
            <v>2400</v>
          </cell>
        </row>
        <row r="1910">
          <cell r="A1910">
            <v>3400004111</v>
          </cell>
          <cell r="B1910">
            <v>6801</v>
          </cell>
          <cell r="C1910">
            <v>61102</v>
          </cell>
          <cell r="D1910">
            <v>0</v>
          </cell>
          <cell r="E1910" t="str">
            <v>ESD WORKING TABLE</v>
          </cell>
          <cell r="F1910">
            <v>1</v>
          </cell>
          <cell r="G1910">
            <v>35339</v>
          </cell>
          <cell r="H1910">
            <v>2100</v>
          </cell>
        </row>
        <row r="1911">
          <cell r="A1911">
            <v>3400004112</v>
          </cell>
          <cell r="B1911">
            <v>6801</v>
          </cell>
          <cell r="C1911">
            <v>61102</v>
          </cell>
          <cell r="D1911">
            <v>0</v>
          </cell>
          <cell r="E1911" t="str">
            <v>ESD WORKING TABLE</v>
          </cell>
          <cell r="F1911">
            <v>1</v>
          </cell>
          <cell r="G1911">
            <v>35339</v>
          </cell>
          <cell r="H1911">
            <v>1800</v>
          </cell>
        </row>
        <row r="1912">
          <cell r="A1912">
            <v>3400004113</v>
          </cell>
          <cell r="B1912">
            <v>6801</v>
          </cell>
          <cell r="C1912">
            <v>61102</v>
          </cell>
          <cell r="D1912">
            <v>0</v>
          </cell>
          <cell r="E1912" t="str">
            <v>ESD WORKING TABLE</v>
          </cell>
          <cell r="F1912">
            <v>1</v>
          </cell>
          <cell r="G1912">
            <v>35339</v>
          </cell>
          <cell r="H1912">
            <v>1800</v>
          </cell>
        </row>
        <row r="1913">
          <cell r="A1913">
            <v>3400004114</v>
          </cell>
          <cell r="B1913">
            <v>6801</v>
          </cell>
          <cell r="C1913">
            <v>61102</v>
          </cell>
          <cell r="D1913">
            <v>0</v>
          </cell>
          <cell r="E1913" t="str">
            <v>ESD WORKING TABLE</v>
          </cell>
          <cell r="F1913">
            <v>1</v>
          </cell>
          <cell r="G1913">
            <v>35339</v>
          </cell>
          <cell r="H1913">
            <v>2600</v>
          </cell>
        </row>
        <row r="1914">
          <cell r="A1914">
            <v>3400004115</v>
          </cell>
          <cell r="B1914">
            <v>6801</v>
          </cell>
          <cell r="C1914">
            <v>61102</v>
          </cell>
          <cell r="D1914">
            <v>0</v>
          </cell>
          <cell r="E1914" t="str">
            <v>ESD WORKING TABLE</v>
          </cell>
          <cell r="F1914">
            <v>1</v>
          </cell>
          <cell r="G1914">
            <v>35339</v>
          </cell>
          <cell r="H1914">
            <v>2600</v>
          </cell>
        </row>
        <row r="1915">
          <cell r="A1915">
            <v>3400004116</v>
          </cell>
          <cell r="B1915">
            <v>6801</v>
          </cell>
          <cell r="C1915">
            <v>61102</v>
          </cell>
          <cell r="D1915">
            <v>0</v>
          </cell>
          <cell r="E1915" t="str">
            <v>ESD WORKING TABLE</v>
          </cell>
          <cell r="F1915">
            <v>1</v>
          </cell>
          <cell r="G1915">
            <v>35339</v>
          </cell>
          <cell r="H1915">
            <v>2600</v>
          </cell>
        </row>
        <row r="1916">
          <cell r="A1916">
            <v>3400004117</v>
          </cell>
          <cell r="B1916">
            <v>6801</v>
          </cell>
          <cell r="C1916">
            <v>61115</v>
          </cell>
          <cell r="D1916">
            <v>0</v>
          </cell>
          <cell r="E1916" t="str">
            <v>ESD WORKING TABLE</v>
          </cell>
          <cell r="F1916">
            <v>1</v>
          </cell>
          <cell r="G1916">
            <v>35339</v>
          </cell>
          <cell r="H1916">
            <v>2600</v>
          </cell>
        </row>
        <row r="1917">
          <cell r="A1917">
            <v>3400004118</v>
          </cell>
          <cell r="B1917">
            <v>6801</v>
          </cell>
          <cell r="C1917">
            <v>61115</v>
          </cell>
          <cell r="D1917">
            <v>0</v>
          </cell>
          <cell r="E1917" t="str">
            <v>ESD WORKING TABLE</v>
          </cell>
          <cell r="F1917">
            <v>1</v>
          </cell>
          <cell r="G1917">
            <v>35339</v>
          </cell>
          <cell r="H1917">
            <v>2600</v>
          </cell>
        </row>
        <row r="1918">
          <cell r="A1918">
            <v>3400004119</v>
          </cell>
          <cell r="B1918">
            <v>6801</v>
          </cell>
          <cell r="C1918">
            <v>61115</v>
          </cell>
          <cell r="D1918">
            <v>0</v>
          </cell>
          <cell r="E1918" t="str">
            <v>ESD WORKING TABLE</v>
          </cell>
          <cell r="F1918">
            <v>1</v>
          </cell>
          <cell r="G1918">
            <v>35339</v>
          </cell>
          <cell r="H1918">
            <v>2600</v>
          </cell>
        </row>
        <row r="1919">
          <cell r="A1919">
            <v>3400004120</v>
          </cell>
          <cell r="B1919">
            <v>6801</v>
          </cell>
          <cell r="C1919">
            <v>61115</v>
          </cell>
          <cell r="D1919">
            <v>0</v>
          </cell>
          <cell r="E1919" t="str">
            <v>ESD WORKING TABLE</v>
          </cell>
          <cell r="F1919">
            <v>1</v>
          </cell>
          <cell r="G1919">
            <v>35339</v>
          </cell>
          <cell r="H1919">
            <v>2600</v>
          </cell>
        </row>
        <row r="1920">
          <cell r="A1920">
            <v>3400004121</v>
          </cell>
          <cell r="B1920">
            <v>6801</v>
          </cell>
          <cell r="C1920">
            <v>61100</v>
          </cell>
          <cell r="D1920">
            <v>0</v>
          </cell>
          <cell r="E1920" t="str">
            <v>ESD WORKING TABLE</v>
          </cell>
          <cell r="F1920">
            <v>1</v>
          </cell>
          <cell r="G1920">
            <v>35339</v>
          </cell>
          <cell r="H1920">
            <v>2100</v>
          </cell>
        </row>
        <row r="1921">
          <cell r="A1921">
            <v>3400004122</v>
          </cell>
          <cell r="B1921">
            <v>6801</v>
          </cell>
          <cell r="C1921">
            <v>61103</v>
          </cell>
          <cell r="D1921">
            <v>0</v>
          </cell>
          <cell r="E1921" t="str">
            <v>ESD STEEL RACK</v>
          </cell>
          <cell r="F1921">
            <v>1</v>
          </cell>
          <cell r="G1921">
            <v>35339</v>
          </cell>
          <cell r="H1921">
            <v>2200</v>
          </cell>
        </row>
        <row r="1922">
          <cell r="A1922">
            <v>3400004122</v>
          </cell>
          <cell r="B1922">
            <v>6801</v>
          </cell>
          <cell r="C1922">
            <v>61103</v>
          </cell>
          <cell r="D1922">
            <v>1</v>
          </cell>
          <cell r="E1922" t="str">
            <v>NET COVERING OF ESD STEEL RACK</v>
          </cell>
          <cell r="F1922">
            <v>1</v>
          </cell>
          <cell r="G1922">
            <v>35339</v>
          </cell>
          <cell r="H1922">
            <v>7300</v>
          </cell>
        </row>
        <row r="1923">
          <cell r="A1923">
            <v>3400004123</v>
          </cell>
          <cell r="B1923">
            <v>6801</v>
          </cell>
          <cell r="C1923">
            <v>61103</v>
          </cell>
          <cell r="D1923">
            <v>0</v>
          </cell>
          <cell r="E1923" t="str">
            <v>ESD STEEL RACK</v>
          </cell>
          <cell r="F1923">
            <v>1</v>
          </cell>
          <cell r="G1923">
            <v>35339</v>
          </cell>
          <cell r="H1923">
            <v>2200</v>
          </cell>
        </row>
        <row r="1924">
          <cell r="A1924">
            <v>3400004123</v>
          </cell>
          <cell r="B1924">
            <v>6801</v>
          </cell>
          <cell r="C1924">
            <v>61103</v>
          </cell>
          <cell r="D1924">
            <v>1</v>
          </cell>
          <cell r="E1924" t="str">
            <v>NET COVERING OF ESD STEEL RACK</v>
          </cell>
          <cell r="F1924">
            <v>1</v>
          </cell>
          <cell r="G1924">
            <v>35339</v>
          </cell>
          <cell r="H1924">
            <v>7300</v>
          </cell>
        </row>
        <row r="1925">
          <cell r="A1925">
            <v>3400004124</v>
          </cell>
          <cell r="B1925">
            <v>6801</v>
          </cell>
          <cell r="C1925">
            <v>61206</v>
          </cell>
          <cell r="D1925">
            <v>0</v>
          </cell>
          <cell r="E1925" t="str">
            <v>ESD STEEL RACK</v>
          </cell>
          <cell r="F1925">
            <v>1</v>
          </cell>
          <cell r="G1925">
            <v>35339</v>
          </cell>
          <cell r="H1925">
            <v>1800</v>
          </cell>
        </row>
        <row r="1926">
          <cell r="A1926">
            <v>3400004124</v>
          </cell>
          <cell r="B1926">
            <v>6801</v>
          </cell>
          <cell r="C1926">
            <v>61206</v>
          </cell>
          <cell r="D1926">
            <v>1</v>
          </cell>
          <cell r="E1926" t="str">
            <v>NET COVERING OF ESD STEEL RACK</v>
          </cell>
          <cell r="F1926">
            <v>1</v>
          </cell>
          <cell r="G1926">
            <v>35339</v>
          </cell>
          <cell r="H1926">
            <v>5400</v>
          </cell>
        </row>
        <row r="1927">
          <cell r="A1927">
            <v>3400004125</v>
          </cell>
          <cell r="B1927">
            <v>6801</v>
          </cell>
          <cell r="C1927">
            <v>61206</v>
          </cell>
          <cell r="D1927">
            <v>0</v>
          </cell>
          <cell r="E1927" t="str">
            <v>ESD STEEL RACK</v>
          </cell>
          <cell r="F1927">
            <v>1</v>
          </cell>
          <cell r="G1927">
            <v>35339</v>
          </cell>
          <cell r="H1927">
            <v>1800</v>
          </cell>
        </row>
        <row r="1928">
          <cell r="A1928">
            <v>3400004125</v>
          </cell>
          <cell r="B1928">
            <v>6801</v>
          </cell>
          <cell r="C1928">
            <v>61206</v>
          </cell>
          <cell r="D1928">
            <v>1</v>
          </cell>
          <cell r="E1928" t="str">
            <v>NET COVERING OF ESD STEEL RACK</v>
          </cell>
          <cell r="F1928">
            <v>1</v>
          </cell>
          <cell r="G1928">
            <v>35339</v>
          </cell>
          <cell r="H1928">
            <v>7300</v>
          </cell>
        </row>
        <row r="1929">
          <cell r="A1929">
            <v>3400004126</v>
          </cell>
          <cell r="B1929">
            <v>6801</v>
          </cell>
          <cell r="C1929">
            <v>61206</v>
          </cell>
          <cell r="D1929">
            <v>0</v>
          </cell>
          <cell r="E1929" t="str">
            <v>ESD STEEL RACK</v>
          </cell>
          <cell r="F1929">
            <v>1</v>
          </cell>
          <cell r="G1929">
            <v>35339</v>
          </cell>
          <cell r="H1929">
            <v>1800</v>
          </cell>
        </row>
        <row r="1930">
          <cell r="A1930">
            <v>3400004126</v>
          </cell>
          <cell r="B1930">
            <v>6801</v>
          </cell>
          <cell r="C1930">
            <v>61206</v>
          </cell>
          <cell r="D1930">
            <v>1</v>
          </cell>
          <cell r="E1930" t="str">
            <v>NET COVERING OF ESD STEEL RACK</v>
          </cell>
          <cell r="F1930">
            <v>1</v>
          </cell>
          <cell r="G1930">
            <v>35339</v>
          </cell>
          <cell r="H1930">
            <v>7300</v>
          </cell>
        </row>
        <row r="1931">
          <cell r="A1931">
            <v>3400004127</v>
          </cell>
          <cell r="B1931">
            <v>6801</v>
          </cell>
          <cell r="C1931">
            <v>61101</v>
          </cell>
          <cell r="D1931">
            <v>0</v>
          </cell>
          <cell r="E1931" t="str">
            <v>ESD STEEL RACK</v>
          </cell>
          <cell r="F1931">
            <v>1</v>
          </cell>
          <cell r="G1931">
            <v>35339</v>
          </cell>
          <cell r="H1931">
            <v>2200</v>
          </cell>
        </row>
        <row r="1932">
          <cell r="A1932">
            <v>3400004128</v>
          </cell>
          <cell r="B1932">
            <v>6801</v>
          </cell>
          <cell r="C1932">
            <v>61206</v>
          </cell>
          <cell r="D1932">
            <v>0</v>
          </cell>
          <cell r="E1932" t="str">
            <v>ESD STEEL RACK</v>
          </cell>
          <cell r="F1932">
            <v>1</v>
          </cell>
          <cell r="G1932">
            <v>35339</v>
          </cell>
          <cell r="H1932">
            <v>2400</v>
          </cell>
        </row>
        <row r="1933">
          <cell r="A1933">
            <v>3400004129</v>
          </cell>
          <cell r="B1933">
            <v>6801</v>
          </cell>
          <cell r="C1933">
            <v>61206</v>
          </cell>
          <cell r="D1933">
            <v>0</v>
          </cell>
          <cell r="E1933" t="str">
            <v>ESD STEEL RACK</v>
          </cell>
          <cell r="F1933">
            <v>1</v>
          </cell>
          <cell r="G1933">
            <v>35339</v>
          </cell>
          <cell r="H1933">
            <v>1800</v>
          </cell>
        </row>
        <row r="1934">
          <cell r="A1934">
            <v>3400004130</v>
          </cell>
          <cell r="B1934">
            <v>6801</v>
          </cell>
          <cell r="C1934">
            <v>61206</v>
          </cell>
          <cell r="D1934">
            <v>0</v>
          </cell>
          <cell r="E1934" t="str">
            <v>ESD STEEL RACK</v>
          </cell>
          <cell r="F1934">
            <v>1</v>
          </cell>
          <cell r="G1934">
            <v>35339</v>
          </cell>
          <cell r="H1934">
            <v>1600</v>
          </cell>
        </row>
        <row r="1935">
          <cell r="A1935">
            <v>3400004131</v>
          </cell>
          <cell r="B1935">
            <v>6801</v>
          </cell>
          <cell r="C1935">
            <v>61206</v>
          </cell>
          <cell r="D1935">
            <v>0</v>
          </cell>
          <cell r="E1935" t="str">
            <v>ESD STEEL RACK</v>
          </cell>
          <cell r="F1935">
            <v>1</v>
          </cell>
          <cell r="G1935">
            <v>35339</v>
          </cell>
          <cell r="H1935">
            <v>2200</v>
          </cell>
        </row>
        <row r="1936">
          <cell r="A1936">
            <v>3400004133</v>
          </cell>
          <cell r="B1936">
            <v>6801</v>
          </cell>
          <cell r="C1936">
            <v>61102</v>
          </cell>
          <cell r="D1936">
            <v>0</v>
          </cell>
          <cell r="E1936" t="str">
            <v>ESD CHAIRS</v>
          </cell>
          <cell r="F1936">
            <v>1</v>
          </cell>
          <cell r="G1936">
            <v>35339</v>
          </cell>
          <cell r="H1936">
            <v>1700</v>
          </cell>
        </row>
        <row r="1937">
          <cell r="A1937">
            <v>3400004134</v>
          </cell>
          <cell r="B1937">
            <v>6801</v>
          </cell>
          <cell r="C1937">
            <v>61102</v>
          </cell>
          <cell r="D1937">
            <v>0</v>
          </cell>
          <cell r="E1937" t="str">
            <v>ESD CHAIRS</v>
          </cell>
          <cell r="F1937">
            <v>1</v>
          </cell>
          <cell r="G1937">
            <v>35339</v>
          </cell>
          <cell r="H1937">
            <v>1700</v>
          </cell>
        </row>
        <row r="1938">
          <cell r="A1938">
            <v>3400004135</v>
          </cell>
          <cell r="B1938">
            <v>6801</v>
          </cell>
          <cell r="C1938">
            <v>61102</v>
          </cell>
          <cell r="D1938">
            <v>0</v>
          </cell>
          <cell r="E1938" t="str">
            <v>ESD CHAIRS</v>
          </cell>
          <cell r="F1938">
            <v>1</v>
          </cell>
          <cell r="G1938">
            <v>35339</v>
          </cell>
          <cell r="H1938">
            <v>1700</v>
          </cell>
        </row>
        <row r="1939">
          <cell r="A1939">
            <v>3400004136</v>
          </cell>
          <cell r="B1939">
            <v>6801</v>
          </cell>
          <cell r="C1939">
            <v>61102</v>
          </cell>
          <cell r="D1939">
            <v>0</v>
          </cell>
          <cell r="E1939" t="str">
            <v>ESD CHAIRS</v>
          </cell>
          <cell r="F1939">
            <v>1</v>
          </cell>
          <cell r="G1939">
            <v>35339</v>
          </cell>
          <cell r="H1939">
            <v>1700</v>
          </cell>
        </row>
        <row r="1940">
          <cell r="A1940">
            <v>3400004137</v>
          </cell>
          <cell r="B1940">
            <v>6801</v>
          </cell>
          <cell r="C1940">
            <v>61102</v>
          </cell>
          <cell r="D1940">
            <v>0</v>
          </cell>
          <cell r="E1940" t="str">
            <v>ESD CHAIRS</v>
          </cell>
          <cell r="F1940">
            <v>1</v>
          </cell>
          <cell r="G1940">
            <v>35339</v>
          </cell>
          <cell r="H1940">
            <v>1700</v>
          </cell>
        </row>
        <row r="1941">
          <cell r="A1941">
            <v>3400004138</v>
          </cell>
          <cell r="B1941">
            <v>6801</v>
          </cell>
          <cell r="C1941">
            <v>61102</v>
          </cell>
          <cell r="D1941">
            <v>0</v>
          </cell>
          <cell r="E1941" t="str">
            <v>ESD CHAIRS</v>
          </cell>
          <cell r="F1941">
            <v>1</v>
          </cell>
          <cell r="G1941">
            <v>35339</v>
          </cell>
          <cell r="H1941">
            <v>1700</v>
          </cell>
        </row>
        <row r="1942">
          <cell r="A1942">
            <v>3400004139</v>
          </cell>
          <cell r="B1942">
            <v>6801</v>
          </cell>
          <cell r="C1942">
            <v>61102</v>
          </cell>
          <cell r="D1942">
            <v>0</v>
          </cell>
          <cell r="E1942" t="str">
            <v>ESD CHAIRS</v>
          </cell>
          <cell r="F1942">
            <v>1</v>
          </cell>
          <cell r="G1942">
            <v>35339</v>
          </cell>
          <cell r="H1942">
            <v>1700</v>
          </cell>
        </row>
        <row r="1943">
          <cell r="A1943">
            <v>3400004140</v>
          </cell>
          <cell r="B1943">
            <v>6801</v>
          </cell>
          <cell r="C1943">
            <v>61102</v>
          </cell>
          <cell r="D1943">
            <v>0</v>
          </cell>
          <cell r="E1943" t="str">
            <v>ESD CHAIRS</v>
          </cell>
          <cell r="F1943">
            <v>1</v>
          </cell>
          <cell r="G1943">
            <v>35339</v>
          </cell>
          <cell r="H1943">
            <v>1700</v>
          </cell>
        </row>
        <row r="1944">
          <cell r="A1944">
            <v>3400004141</v>
          </cell>
          <cell r="B1944">
            <v>6801</v>
          </cell>
          <cell r="C1944">
            <v>61102</v>
          </cell>
          <cell r="D1944">
            <v>0</v>
          </cell>
          <cell r="E1944" t="str">
            <v>ESD CHAIRS</v>
          </cell>
          <cell r="F1944">
            <v>1</v>
          </cell>
          <cell r="G1944">
            <v>35339</v>
          </cell>
          <cell r="H1944">
            <v>1700</v>
          </cell>
        </row>
        <row r="1945">
          <cell r="A1945">
            <v>3400004142</v>
          </cell>
          <cell r="B1945">
            <v>6801</v>
          </cell>
          <cell r="C1945">
            <v>61102</v>
          </cell>
          <cell r="D1945">
            <v>0</v>
          </cell>
          <cell r="E1945" t="str">
            <v>ESD CHAIRS</v>
          </cell>
          <cell r="F1945">
            <v>1</v>
          </cell>
          <cell r="G1945">
            <v>35339</v>
          </cell>
          <cell r="H1945">
            <v>1700</v>
          </cell>
        </row>
        <row r="1946">
          <cell r="A1946">
            <v>3400004143</v>
          </cell>
          <cell r="B1946">
            <v>6801</v>
          </cell>
          <cell r="C1946">
            <v>61115</v>
          </cell>
          <cell r="D1946">
            <v>0</v>
          </cell>
          <cell r="E1946" t="str">
            <v>ESD CHAIRS</v>
          </cell>
          <cell r="F1946">
            <v>1</v>
          </cell>
          <cell r="G1946">
            <v>35339</v>
          </cell>
          <cell r="H1946">
            <v>1700</v>
          </cell>
        </row>
        <row r="1947">
          <cell r="A1947">
            <v>3400004144</v>
          </cell>
          <cell r="B1947">
            <v>6801</v>
          </cell>
          <cell r="C1947">
            <v>61115</v>
          </cell>
          <cell r="D1947">
            <v>0</v>
          </cell>
          <cell r="E1947" t="str">
            <v>ESD CHAIRS</v>
          </cell>
          <cell r="F1947">
            <v>1</v>
          </cell>
          <cell r="G1947">
            <v>35339</v>
          </cell>
          <cell r="H1947">
            <v>1700</v>
          </cell>
        </row>
        <row r="1948">
          <cell r="A1948">
            <v>3400004145</v>
          </cell>
          <cell r="B1948">
            <v>6801</v>
          </cell>
          <cell r="C1948">
            <v>61115</v>
          </cell>
          <cell r="D1948">
            <v>0</v>
          </cell>
          <cell r="E1948" t="str">
            <v>ESD CHAIRS</v>
          </cell>
          <cell r="F1948">
            <v>1</v>
          </cell>
          <cell r="G1948">
            <v>35339</v>
          </cell>
          <cell r="H1948">
            <v>1700</v>
          </cell>
        </row>
        <row r="1949">
          <cell r="A1949">
            <v>3400004146</v>
          </cell>
          <cell r="B1949">
            <v>6801</v>
          </cell>
          <cell r="C1949">
            <v>61115</v>
          </cell>
          <cell r="D1949">
            <v>0</v>
          </cell>
          <cell r="E1949" t="str">
            <v>ESD CHAIRS</v>
          </cell>
          <cell r="F1949">
            <v>1</v>
          </cell>
          <cell r="G1949">
            <v>35339</v>
          </cell>
          <cell r="H1949">
            <v>1400</v>
          </cell>
        </row>
        <row r="1950">
          <cell r="A1950">
            <v>3400004147</v>
          </cell>
          <cell r="B1950">
            <v>6801</v>
          </cell>
          <cell r="C1950">
            <v>61100</v>
          </cell>
          <cell r="D1950">
            <v>0</v>
          </cell>
          <cell r="E1950" t="str">
            <v>ESD CHAIRS</v>
          </cell>
          <cell r="F1950">
            <v>1</v>
          </cell>
          <cell r="G1950">
            <v>35339</v>
          </cell>
          <cell r="H1950">
            <v>1400</v>
          </cell>
        </row>
        <row r="1951">
          <cell r="A1951">
            <v>3400004148</v>
          </cell>
          <cell r="B1951">
            <v>6801</v>
          </cell>
          <cell r="C1951">
            <v>61100</v>
          </cell>
          <cell r="D1951">
            <v>0</v>
          </cell>
          <cell r="E1951" t="str">
            <v>ESD CHAIRS</v>
          </cell>
          <cell r="F1951">
            <v>1</v>
          </cell>
          <cell r="G1951">
            <v>35339</v>
          </cell>
          <cell r="H1951">
            <v>1700</v>
          </cell>
        </row>
        <row r="1952">
          <cell r="A1952">
            <v>3400004149</v>
          </cell>
          <cell r="B1952">
            <v>6801</v>
          </cell>
          <cell r="C1952">
            <v>61100</v>
          </cell>
          <cell r="D1952">
            <v>0</v>
          </cell>
          <cell r="E1952" t="str">
            <v>ESD CHAIRS</v>
          </cell>
          <cell r="F1952">
            <v>1</v>
          </cell>
          <cell r="G1952">
            <v>35339</v>
          </cell>
          <cell r="H1952">
            <v>1400</v>
          </cell>
        </row>
        <row r="1953">
          <cell r="A1953">
            <v>3400004150</v>
          </cell>
          <cell r="B1953">
            <v>6801</v>
          </cell>
          <cell r="C1953">
            <v>61100</v>
          </cell>
          <cell r="D1953">
            <v>0</v>
          </cell>
          <cell r="E1953" t="str">
            <v>ESD CHAIRS</v>
          </cell>
          <cell r="F1953">
            <v>1</v>
          </cell>
          <cell r="G1953">
            <v>35339</v>
          </cell>
          <cell r="H1953">
            <v>1400</v>
          </cell>
        </row>
        <row r="1954">
          <cell r="A1954">
            <v>3400004151</v>
          </cell>
          <cell r="B1954">
            <v>6801</v>
          </cell>
          <cell r="C1954">
            <v>61100</v>
          </cell>
          <cell r="D1954">
            <v>0</v>
          </cell>
          <cell r="E1954" t="str">
            <v>ESD CHAIRS</v>
          </cell>
          <cell r="F1954">
            <v>1</v>
          </cell>
          <cell r="G1954">
            <v>35339</v>
          </cell>
          <cell r="H1954">
            <v>1400</v>
          </cell>
        </row>
        <row r="1955">
          <cell r="A1955">
            <v>3400004152</v>
          </cell>
          <cell r="B1955">
            <v>6801</v>
          </cell>
          <cell r="C1955">
            <v>61100</v>
          </cell>
          <cell r="D1955">
            <v>0</v>
          </cell>
          <cell r="E1955" t="str">
            <v>ESD CHAIRS</v>
          </cell>
          <cell r="F1955">
            <v>1</v>
          </cell>
          <cell r="G1955">
            <v>35339</v>
          </cell>
          <cell r="H1955">
            <v>1400</v>
          </cell>
        </row>
        <row r="1956">
          <cell r="A1956">
            <v>3400004153</v>
          </cell>
          <cell r="B1956">
            <v>6801</v>
          </cell>
          <cell r="C1956">
            <v>61100</v>
          </cell>
          <cell r="D1956">
            <v>0</v>
          </cell>
          <cell r="E1956" t="str">
            <v>ESD CHAIRS</v>
          </cell>
          <cell r="F1956">
            <v>1</v>
          </cell>
          <cell r="G1956">
            <v>35339</v>
          </cell>
          <cell r="H1956">
            <v>1700</v>
          </cell>
        </row>
        <row r="1957">
          <cell r="A1957">
            <v>3400004154</v>
          </cell>
          <cell r="B1957">
            <v>6801</v>
          </cell>
          <cell r="C1957">
            <v>61100</v>
          </cell>
          <cell r="D1957">
            <v>0</v>
          </cell>
          <cell r="E1957" t="str">
            <v>ESD CHAIRS</v>
          </cell>
          <cell r="F1957">
            <v>1</v>
          </cell>
          <cell r="G1957">
            <v>35339</v>
          </cell>
          <cell r="H1957">
            <v>1700</v>
          </cell>
        </row>
        <row r="1958">
          <cell r="A1958">
            <v>3400004155</v>
          </cell>
          <cell r="B1958">
            <v>6801</v>
          </cell>
          <cell r="C1958">
            <v>61100</v>
          </cell>
          <cell r="D1958">
            <v>0</v>
          </cell>
          <cell r="E1958" t="str">
            <v>ESD CHAIRS</v>
          </cell>
          <cell r="F1958">
            <v>1</v>
          </cell>
          <cell r="G1958">
            <v>35339</v>
          </cell>
          <cell r="H1958">
            <v>1700</v>
          </cell>
        </row>
        <row r="1959">
          <cell r="A1959">
            <v>3400004156</v>
          </cell>
          <cell r="B1959">
            <v>6801</v>
          </cell>
          <cell r="C1959">
            <v>61100</v>
          </cell>
          <cell r="D1959">
            <v>0</v>
          </cell>
          <cell r="E1959" t="str">
            <v>ESD CHAIRS</v>
          </cell>
          <cell r="F1959">
            <v>1</v>
          </cell>
          <cell r="G1959">
            <v>35339</v>
          </cell>
          <cell r="H1959">
            <v>1700</v>
          </cell>
        </row>
        <row r="1960">
          <cell r="A1960">
            <v>3400004157</v>
          </cell>
          <cell r="B1960">
            <v>6801</v>
          </cell>
          <cell r="C1960">
            <v>61100</v>
          </cell>
          <cell r="D1960">
            <v>0</v>
          </cell>
          <cell r="E1960" t="str">
            <v>ESD CHAIRS</v>
          </cell>
          <cell r="F1960">
            <v>1</v>
          </cell>
          <cell r="G1960">
            <v>35339</v>
          </cell>
          <cell r="H1960">
            <v>1700</v>
          </cell>
        </row>
        <row r="1961">
          <cell r="A1961">
            <v>3400004158</v>
          </cell>
          <cell r="B1961">
            <v>6801</v>
          </cell>
          <cell r="C1961">
            <v>61100</v>
          </cell>
          <cell r="D1961">
            <v>0</v>
          </cell>
          <cell r="E1961" t="str">
            <v>ESD CHAIRS</v>
          </cell>
          <cell r="F1961">
            <v>1</v>
          </cell>
          <cell r="G1961">
            <v>35339</v>
          </cell>
          <cell r="H1961">
            <v>1700</v>
          </cell>
        </row>
        <row r="1962">
          <cell r="A1962">
            <v>3400004159</v>
          </cell>
          <cell r="B1962">
            <v>6801</v>
          </cell>
          <cell r="C1962">
            <v>61100</v>
          </cell>
          <cell r="D1962">
            <v>0</v>
          </cell>
          <cell r="E1962" t="str">
            <v>ESD CHAIRS</v>
          </cell>
          <cell r="F1962">
            <v>1</v>
          </cell>
          <cell r="G1962">
            <v>35339</v>
          </cell>
          <cell r="H1962">
            <v>1700</v>
          </cell>
        </row>
        <row r="1963">
          <cell r="A1963">
            <v>3400004160</v>
          </cell>
          <cell r="B1963">
            <v>6801</v>
          </cell>
          <cell r="C1963">
            <v>61100</v>
          </cell>
          <cell r="D1963">
            <v>0</v>
          </cell>
          <cell r="E1963" t="str">
            <v>ESD CHAIRS</v>
          </cell>
          <cell r="F1963">
            <v>1</v>
          </cell>
          <cell r="G1963">
            <v>35339</v>
          </cell>
          <cell r="H1963">
            <v>1700</v>
          </cell>
        </row>
        <row r="1964">
          <cell r="A1964">
            <v>3400004161</v>
          </cell>
          <cell r="B1964">
            <v>6801</v>
          </cell>
          <cell r="C1964">
            <v>61100</v>
          </cell>
          <cell r="D1964">
            <v>0</v>
          </cell>
          <cell r="E1964" t="str">
            <v>ESD CHAIRS</v>
          </cell>
          <cell r="F1964">
            <v>1</v>
          </cell>
          <cell r="G1964">
            <v>35339</v>
          </cell>
          <cell r="H1964">
            <v>1700</v>
          </cell>
        </row>
        <row r="1965">
          <cell r="A1965">
            <v>3400004162</v>
          </cell>
          <cell r="B1965">
            <v>6801</v>
          </cell>
          <cell r="C1965">
            <v>61100</v>
          </cell>
          <cell r="D1965">
            <v>0</v>
          </cell>
          <cell r="E1965" t="str">
            <v>ESD CHAIRS</v>
          </cell>
          <cell r="F1965">
            <v>1</v>
          </cell>
          <cell r="G1965">
            <v>35339</v>
          </cell>
          <cell r="H1965">
            <v>1700</v>
          </cell>
        </row>
        <row r="1966">
          <cell r="A1966">
            <v>3400004163</v>
          </cell>
          <cell r="B1966">
            <v>6801</v>
          </cell>
          <cell r="C1966">
            <v>61100</v>
          </cell>
          <cell r="D1966">
            <v>0</v>
          </cell>
          <cell r="E1966" t="str">
            <v>ESD CHAIRS</v>
          </cell>
          <cell r="F1966">
            <v>1</v>
          </cell>
          <cell r="G1966">
            <v>35339</v>
          </cell>
          <cell r="H1966">
            <v>1700</v>
          </cell>
        </row>
        <row r="1967">
          <cell r="A1967">
            <v>3400004164</v>
          </cell>
          <cell r="B1967">
            <v>6801</v>
          </cell>
          <cell r="C1967">
            <v>61100</v>
          </cell>
          <cell r="D1967">
            <v>0</v>
          </cell>
          <cell r="E1967" t="str">
            <v>ESD CHAIRS</v>
          </cell>
          <cell r="F1967">
            <v>1</v>
          </cell>
          <cell r="G1967">
            <v>35339</v>
          </cell>
          <cell r="H1967">
            <v>1700</v>
          </cell>
        </row>
        <row r="1968">
          <cell r="A1968">
            <v>3400004165</v>
          </cell>
          <cell r="B1968">
            <v>6801</v>
          </cell>
          <cell r="C1968">
            <v>61100</v>
          </cell>
          <cell r="D1968">
            <v>0</v>
          </cell>
          <cell r="E1968" t="str">
            <v>ESD CHAIRS</v>
          </cell>
          <cell r="F1968">
            <v>1</v>
          </cell>
          <cell r="G1968">
            <v>35339</v>
          </cell>
          <cell r="H1968">
            <v>1700</v>
          </cell>
        </row>
        <row r="1969">
          <cell r="A1969">
            <v>3400004166</v>
          </cell>
          <cell r="B1969">
            <v>6801</v>
          </cell>
          <cell r="C1969">
            <v>61100</v>
          </cell>
          <cell r="D1969">
            <v>0</v>
          </cell>
          <cell r="E1969" t="str">
            <v>ESD CHAIRS</v>
          </cell>
          <cell r="F1969">
            <v>1</v>
          </cell>
          <cell r="G1969">
            <v>35339</v>
          </cell>
          <cell r="H1969">
            <v>1700</v>
          </cell>
        </row>
        <row r="1970">
          <cell r="A1970">
            <v>3400004167</v>
          </cell>
          <cell r="B1970">
            <v>6801</v>
          </cell>
          <cell r="C1970">
            <v>61100</v>
          </cell>
          <cell r="D1970">
            <v>0</v>
          </cell>
          <cell r="E1970" t="str">
            <v>ESD CHAIRS</v>
          </cell>
          <cell r="F1970">
            <v>1</v>
          </cell>
          <cell r="G1970">
            <v>35339</v>
          </cell>
          <cell r="H1970">
            <v>1700</v>
          </cell>
        </row>
        <row r="1971">
          <cell r="A1971">
            <v>3400004175</v>
          </cell>
          <cell r="B1971">
            <v>6801</v>
          </cell>
          <cell r="C1971">
            <v>61100</v>
          </cell>
          <cell r="D1971">
            <v>0</v>
          </cell>
          <cell r="E1971" t="str">
            <v>WORKING TABLE</v>
          </cell>
          <cell r="F1971">
            <v>1</v>
          </cell>
          <cell r="G1971">
            <v>35339</v>
          </cell>
          <cell r="H1971">
            <v>2600</v>
          </cell>
        </row>
        <row r="1972">
          <cell r="A1972">
            <v>3400004176</v>
          </cell>
          <cell r="B1972">
            <v>6801</v>
          </cell>
          <cell r="C1972">
            <v>61100</v>
          </cell>
          <cell r="D1972">
            <v>0</v>
          </cell>
          <cell r="E1972" t="str">
            <v>WORKING TABLE</v>
          </cell>
          <cell r="F1972">
            <v>1</v>
          </cell>
          <cell r="G1972">
            <v>35339</v>
          </cell>
          <cell r="H1972">
            <v>2600</v>
          </cell>
        </row>
        <row r="1973">
          <cell r="A1973">
            <v>3400004177</v>
          </cell>
          <cell r="B1973">
            <v>6801</v>
          </cell>
          <cell r="C1973">
            <v>61100</v>
          </cell>
          <cell r="D1973">
            <v>0</v>
          </cell>
          <cell r="E1973" t="str">
            <v>WORKING TABLE</v>
          </cell>
          <cell r="F1973">
            <v>1</v>
          </cell>
          <cell r="G1973">
            <v>35339</v>
          </cell>
          <cell r="H1973">
            <v>2600</v>
          </cell>
        </row>
        <row r="1974">
          <cell r="A1974">
            <v>3400004178</v>
          </cell>
          <cell r="B1974">
            <v>6801</v>
          </cell>
          <cell r="C1974">
            <v>61100</v>
          </cell>
          <cell r="D1974">
            <v>0</v>
          </cell>
          <cell r="E1974" t="str">
            <v>WORKING TABLE</v>
          </cell>
          <cell r="F1974">
            <v>1</v>
          </cell>
          <cell r="G1974">
            <v>35339</v>
          </cell>
          <cell r="H1974">
            <v>2600</v>
          </cell>
        </row>
        <row r="1975">
          <cell r="A1975">
            <v>3400004179</v>
          </cell>
          <cell r="B1975">
            <v>6801</v>
          </cell>
          <cell r="C1975">
            <v>61100</v>
          </cell>
          <cell r="D1975">
            <v>0</v>
          </cell>
          <cell r="E1975" t="str">
            <v>WORKING TABLE</v>
          </cell>
          <cell r="F1975">
            <v>1</v>
          </cell>
          <cell r="G1975">
            <v>35339</v>
          </cell>
          <cell r="H1975">
            <v>2600</v>
          </cell>
        </row>
        <row r="1976">
          <cell r="A1976">
            <v>3400004180</v>
          </cell>
          <cell r="B1976">
            <v>6801</v>
          </cell>
          <cell r="C1976">
            <v>61100</v>
          </cell>
          <cell r="D1976">
            <v>0</v>
          </cell>
          <cell r="E1976" t="str">
            <v>WORKING TABLE</v>
          </cell>
          <cell r="F1976">
            <v>1</v>
          </cell>
          <cell r="G1976">
            <v>35339</v>
          </cell>
          <cell r="H1976">
            <v>2600</v>
          </cell>
        </row>
        <row r="1977">
          <cell r="A1977">
            <v>3400004181</v>
          </cell>
          <cell r="B1977">
            <v>6801</v>
          </cell>
          <cell r="C1977">
            <v>61100</v>
          </cell>
          <cell r="D1977">
            <v>0</v>
          </cell>
          <cell r="E1977" t="str">
            <v>WORKING TABLE</v>
          </cell>
          <cell r="F1977">
            <v>1</v>
          </cell>
          <cell r="G1977">
            <v>35339</v>
          </cell>
          <cell r="H1977">
            <v>2600</v>
          </cell>
        </row>
        <row r="1978">
          <cell r="A1978">
            <v>3400004182</v>
          </cell>
          <cell r="B1978">
            <v>6801</v>
          </cell>
          <cell r="C1978">
            <v>61100</v>
          </cell>
          <cell r="D1978">
            <v>0</v>
          </cell>
          <cell r="E1978" t="str">
            <v>WORKING TABLE</v>
          </cell>
          <cell r="F1978">
            <v>1</v>
          </cell>
          <cell r="G1978">
            <v>35339</v>
          </cell>
          <cell r="H1978">
            <v>2600</v>
          </cell>
        </row>
        <row r="1979">
          <cell r="A1979">
            <v>3400004183</v>
          </cell>
          <cell r="B1979">
            <v>6801</v>
          </cell>
          <cell r="C1979">
            <v>61100</v>
          </cell>
          <cell r="D1979">
            <v>0</v>
          </cell>
          <cell r="E1979" t="str">
            <v>WORKING TABLE</v>
          </cell>
          <cell r="F1979">
            <v>1</v>
          </cell>
          <cell r="G1979">
            <v>35339</v>
          </cell>
          <cell r="H1979">
            <v>2600</v>
          </cell>
        </row>
        <row r="1980">
          <cell r="A1980">
            <v>3400004184</v>
          </cell>
          <cell r="B1980">
            <v>6801</v>
          </cell>
          <cell r="C1980">
            <v>61100</v>
          </cell>
          <cell r="D1980">
            <v>0</v>
          </cell>
          <cell r="E1980" t="str">
            <v>WORKING TABLE</v>
          </cell>
          <cell r="F1980">
            <v>1</v>
          </cell>
          <cell r="G1980">
            <v>35339</v>
          </cell>
          <cell r="H1980">
            <v>2600</v>
          </cell>
        </row>
        <row r="1981">
          <cell r="A1981">
            <v>3400004185</v>
          </cell>
          <cell r="B1981">
            <v>6801</v>
          </cell>
          <cell r="C1981">
            <v>61100</v>
          </cell>
          <cell r="D1981">
            <v>0</v>
          </cell>
          <cell r="E1981" t="str">
            <v>WORKING TABLE</v>
          </cell>
          <cell r="F1981">
            <v>1</v>
          </cell>
          <cell r="G1981">
            <v>35339</v>
          </cell>
          <cell r="H1981">
            <v>2600</v>
          </cell>
        </row>
        <row r="1982">
          <cell r="A1982">
            <v>3400004186</v>
          </cell>
          <cell r="B1982">
            <v>6801</v>
          </cell>
          <cell r="C1982">
            <v>61100</v>
          </cell>
          <cell r="D1982">
            <v>0</v>
          </cell>
          <cell r="E1982" t="str">
            <v>WORKING TABLE</v>
          </cell>
          <cell r="F1982">
            <v>1</v>
          </cell>
          <cell r="G1982">
            <v>35339</v>
          </cell>
          <cell r="H1982">
            <v>2600</v>
          </cell>
        </row>
        <row r="1983">
          <cell r="A1983">
            <v>3400004187</v>
          </cell>
          <cell r="B1983">
            <v>6801</v>
          </cell>
          <cell r="C1983">
            <v>61100</v>
          </cell>
          <cell r="D1983">
            <v>0</v>
          </cell>
          <cell r="E1983" t="str">
            <v>WORKING TABLE</v>
          </cell>
          <cell r="F1983">
            <v>1</v>
          </cell>
          <cell r="G1983">
            <v>35339</v>
          </cell>
          <cell r="H1983">
            <v>2600</v>
          </cell>
        </row>
        <row r="1984">
          <cell r="A1984">
            <v>3400004188</v>
          </cell>
          <cell r="B1984">
            <v>6801</v>
          </cell>
          <cell r="C1984">
            <v>61100</v>
          </cell>
          <cell r="D1984">
            <v>0</v>
          </cell>
          <cell r="E1984" t="str">
            <v>WORKING TABLE</v>
          </cell>
          <cell r="F1984">
            <v>1</v>
          </cell>
          <cell r="G1984">
            <v>35339</v>
          </cell>
          <cell r="H1984">
            <v>2600</v>
          </cell>
        </row>
        <row r="1985">
          <cell r="A1985">
            <v>3400004189</v>
          </cell>
          <cell r="B1985">
            <v>6801</v>
          </cell>
          <cell r="C1985">
            <v>61100</v>
          </cell>
          <cell r="D1985">
            <v>0</v>
          </cell>
          <cell r="E1985" t="str">
            <v>WORKING TABLE</v>
          </cell>
          <cell r="F1985">
            <v>1</v>
          </cell>
          <cell r="G1985">
            <v>35339</v>
          </cell>
          <cell r="H1985">
            <v>2600</v>
          </cell>
        </row>
        <row r="1986">
          <cell r="A1986">
            <v>3400004190</v>
          </cell>
          <cell r="B1986">
            <v>6801</v>
          </cell>
          <cell r="C1986">
            <v>61100</v>
          </cell>
          <cell r="D1986">
            <v>0</v>
          </cell>
          <cell r="E1986" t="str">
            <v>WORKING TABLE</v>
          </cell>
          <cell r="F1986">
            <v>1</v>
          </cell>
          <cell r="G1986">
            <v>35339</v>
          </cell>
          <cell r="H1986">
            <v>2600</v>
          </cell>
        </row>
        <row r="1987">
          <cell r="A1987">
            <v>3400004191</v>
          </cell>
          <cell r="B1987">
            <v>6801</v>
          </cell>
          <cell r="C1987">
            <v>61100</v>
          </cell>
          <cell r="D1987">
            <v>0</v>
          </cell>
          <cell r="E1987" t="str">
            <v>WORKING TABLE</v>
          </cell>
          <cell r="F1987">
            <v>1</v>
          </cell>
          <cell r="G1987">
            <v>35339</v>
          </cell>
          <cell r="H1987">
            <v>2600</v>
          </cell>
        </row>
        <row r="1988">
          <cell r="A1988">
            <v>3400004192</v>
          </cell>
          <cell r="B1988">
            <v>6801</v>
          </cell>
          <cell r="C1988">
            <v>61100</v>
          </cell>
          <cell r="D1988">
            <v>0</v>
          </cell>
          <cell r="E1988" t="str">
            <v>WORKING TABLE</v>
          </cell>
          <cell r="F1988">
            <v>1</v>
          </cell>
          <cell r="G1988">
            <v>35339</v>
          </cell>
          <cell r="H1988">
            <v>2600</v>
          </cell>
        </row>
        <row r="1989">
          <cell r="A1989">
            <v>3400004193</v>
          </cell>
          <cell r="B1989">
            <v>6801</v>
          </cell>
          <cell r="C1989">
            <v>61100</v>
          </cell>
          <cell r="D1989">
            <v>0</v>
          </cell>
          <cell r="E1989" t="str">
            <v>WORKING TABLE</v>
          </cell>
          <cell r="F1989">
            <v>1</v>
          </cell>
          <cell r="G1989">
            <v>35339</v>
          </cell>
          <cell r="H1989">
            <v>2600</v>
          </cell>
        </row>
        <row r="1990">
          <cell r="A1990">
            <v>3400004194</v>
          </cell>
          <cell r="B1990">
            <v>6801</v>
          </cell>
          <cell r="C1990">
            <v>61100</v>
          </cell>
          <cell r="D1990">
            <v>0</v>
          </cell>
          <cell r="E1990" t="str">
            <v>WORKING TABLE</v>
          </cell>
          <cell r="F1990">
            <v>1</v>
          </cell>
          <cell r="G1990">
            <v>35339</v>
          </cell>
          <cell r="H1990">
            <v>2600</v>
          </cell>
        </row>
        <row r="1991">
          <cell r="A1991">
            <v>3400004195</v>
          </cell>
          <cell r="B1991">
            <v>6801</v>
          </cell>
          <cell r="C1991">
            <v>61100</v>
          </cell>
          <cell r="D1991">
            <v>0</v>
          </cell>
          <cell r="E1991" t="str">
            <v>WORKING TABLE</v>
          </cell>
          <cell r="F1991">
            <v>1</v>
          </cell>
          <cell r="G1991">
            <v>35339</v>
          </cell>
          <cell r="H1991">
            <v>2600</v>
          </cell>
        </row>
        <row r="1992">
          <cell r="A1992">
            <v>3400004196</v>
          </cell>
          <cell r="B1992">
            <v>6801</v>
          </cell>
          <cell r="C1992">
            <v>61103</v>
          </cell>
          <cell r="D1992">
            <v>0</v>
          </cell>
          <cell r="E1992" t="str">
            <v>WORKING TABLE</v>
          </cell>
          <cell r="F1992">
            <v>1</v>
          </cell>
          <cell r="G1992">
            <v>35339</v>
          </cell>
          <cell r="H1992">
            <v>2600</v>
          </cell>
        </row>
        <row r="1993">
          <cell r="A1993">
            <v>3400004197</v>
          </cell>
          <cell r="B1993">
            <v>6801</v>
          </cell>
          <cell r="C1993">
            <v>61100</v>
          </cell>
          <cell r="D1993">
            <v>0</v>
          </cell>
          <cell r="E1993" t="str">
            <v>WORKING TABLE</v>
          </cell>
          <cell r="F1993">
            <v>1</v>
          </cell>
          <cell r="G1993">
            <v>35339</v>
          </cell>
          <cell r="H1993">
            <v>2600</v>
          </cell>
        </row>
        <row r="1994">
          <cell r="A1994">
            <v>3400004198</v>
          </cell>
          <cell r="B1994">
            <v>6801</v>
          </cell>
          <cell r="C1994">
            <v>61100</v>
          </cell>
          <cell r="D1994">
            <v>0</v>
          </cell>
          <cell r="E1994" t="str">
            <v>WORKING TABLE</v>
          </cell>
          <cell r="F1994">
            <v>1</v>
          </cell>
          <cell r="G1994">
            <v>35339</v>
          </cell>
          <cell r="H1994">
            <v>2600</v>
          </cell>
        </row>
        <row r="1995">
          <cell r="A1995">
            <v>3400004199</v>
          </cell>
          <cell r="B1995">
            <v>6801</v>
          </cell>
          <cell r="C1995">
            <v>61100</v>
          </cell>
          <cell r="D1995">
            <v>0</v>
          </cell>
          <cell r="E1995" t="str">
            <v>WORKING TABLE</v>
          </cell>
          <cell r="F1995">
            <v>1</v>
          </cell>
          <cell r="G1995">
            <v>35339</v>
          </cell>
          <cell r="H1995">
            <v>2600</v>
          </cell>
        </row>
        <row r="1996">
          <cell r="A1996">
            <v>3400004200</v>
          </cell>
          <cell r="B1996">
            <v>6801</v>
          </cell>
          <cell r="C1996">
            <v>61100</v>
          </cell>
          <cell r="D1996">
            <v>0</v>
          </cell>
          <cell r="E1996" t="str">
            <v>WORKING TABLE</v>
          </cell>
          <cell r="F1996">
            <v>1</v>
          </cell>
          <cell r="G1996">
            <v>35339</v>
          </cell>
          <cell r="H1996">
            <v>2600</v>
          </cell>
        </row>
        <row r="1997">
          <cell r="A1997">
            <v>3400004201</v>
          </cell>
          <cell r="B1997">
            <v>6801</v>
          </cell>
          <cell r="C1997">
            <v>61100</v>
          </cell>
          <cell r="D1997">
            <v>0</v>
          </cell>
          <cell r="E1997" t="str">
            <v>WORKING TABLE</v>
          </cell>
          <cell r="F1997">
            <v>1</v>
          </cell>
          <cell r="G1997">
            <v>35339</v>
          </cell>
          <cell r="H1997">
            <v>2600</v>
          </cell>
        </row>
        <row r="1998">
          <cell r="A1998">
            <v>3400004202</v>
          </cell>
          <cell r="B1998">
            <v>6801</v>
          </cell>
          <cell r="C1998">
            <v>61100</v>
          </cell>
          <cell r="D1998">
            <v>0</v>
          </cell>
          <cell r="E1998" t="str">
            <v>WORKING TABLE</v>
          </cell>
          <cell r="F1998">
            <v>1</v>
          </cell>
          <cell r="G1998">
            <v>35339</v>
          </cell>
          <cell r="H1998">
            <v>2600</v>
          </cell>
        </row>
        <row r="1999">
          <cell r="A1999">
            <v>3400004203</v>
          </cell>
          <cell r="B1999">
            <v>6801</v>
          </cell>
          <cell r="C1999">
            <v>61100</v>
          </cell>
          <cell r="D1999">
            <v>0</v>
          </cell>
          <cell r="E1999" t="str">
            <v>WORKING TABLE</v>
          </cell>
          <cell r="F1999">
            <v>1</v>
          </cell>
          <cell r="G1999">
            <v>35339</v>
          </cell>
          <cell r="H1999">
            <v>2600</v>
          </cell>
        </row>
        <row r="2000">
          <cell r="A2000">
            <v>3400004204</v>
          </cell>
          <cell r="B2000">
            <v>6801</v>
          </cell>
          <cell r="C2000">
            <v>61100</v>
          </cell>
          <cell r="D2000">
            <v>0</v>
          </cell>
          <cell r="E2000" t="str">
            <v>WORKING TABLE</v>
          </cell>
          <cell r="F2000">
            <v>1</v>
          </cell>
          <cell r="G2000">
            <v>35339</v>
          </cell>
          <cell r="H2000">
            <v>2600</v>
          </cell>
        </row>
        <row r="2001">
          <cell r="A2001">
            <v>3400004205</v>
          </cell>
          <cell r="B2001">
            <v>6801</v>
          </cell>
          <cell r="C2001">
            <v>61100</v>
          </cell>
          <cell r="D2001">
            <v>0</v>
          </cell>
          <cell r="E2001" t="str">
            <v>WORKING TABLE</v>
          </cell>
          <cell r="F2001">
            <v>1</v>
          </cell>
          <cell r="G2001">
            <v>35339</v>
          </cell>
          <cell r="H2001">
            <v>2600</v>
          </cell>
        </row>
        <row r="2002">
          <cell r="A2002">
            <v>3400004206</v>
          </cell>
          <cell r="B2002">
            <v>6801</v>
          </cell>
          <cell r="C2002">
            <v>61100</v>
          </cell>
          <cell r="D2002">
            <v>0</v>
          </cell>
          <cell r="E2002" t="str">
            <v>WORKING TABLE</v>
          </cell>
          <cell r="F2002">
            <v>1</v>
          </cell>
          <cell r="G2002">
            <v>35339</v>
          </cell>
          <cell r="H2002">
            <v>2600</v>
          </cell>
        </row>
        <row r="2003">
          <cell r="A2003">
            <v>3400004207</v>
          </cell>
          <cell r="B2003">
            <v>6801</v>
          </cell>
          <cell r="C2003">
            <v>61100</v>
          </cell>
          <cell r="D2003">
            <v>0</v>
          </cell>
          <cell r="E2003" t="str">
            <v>WORKING TABLE</v>
          </cell>
          <cell r="F2003">
            <v>1</v>
          </cell>
          <cell r="G2003">
            <v>35339</v>
          </cell>
          <cell r="H2003">
            <v>2600</v>
          </cell>
        </row>
        <row r="2004">
          <cell r="A2004">
            <v>3400004208</v>
          </cell>
          <cell r="B2004">
            <v>6801</v>
          </cell>
          <cell r="C2004">
            <v>61100</v>
          </cell>
          <cell r="D2004">
            <v>0</v>
          </cell>
          <cell r="E2004" t="str">
            <v>WORKING TABLE</v>
          </cell>
          <cell r="F2004">
            <v>1</v>
          </cell>
          <cell r="G2004">
            <v>35339</v>
          </cell>
          <cell r="H2004">
            <v>2600</v>
          </cell>
        </row>
        <row r="2005">
          <cell r="A2005">
            <v>3400004209</v>
          </cell>
          <cell r="B2005">
            <v>6801</v>
          </cell>
          <cell r="C2005">
            <v>61100</v>
          </cell>
          <cell r="D2005">
            <v>0</v>
          </cell>
          <cell r="E2005" t="str">
            <v>WORKING TABLE</v>
          </cell>
          <cell r="F2005">
            <v>1</v>
          </cell>
          <cell r="G2005">
            <v>35339</v>
          </cell>
          <cell r="H2005">
            <v>2600</v>
          </cell>
        </row>
        <row r="2006">
          <cell r="A2006">
            <v>3400004210</v>
          </cell>
          <cell r="B2006">
            <v>6801</v>
          </cell>
          <cell r="C2006">
            <v>61100</v>
          </cell>
          <cell r="D2006">
            <v>0</v>
          </cell>
          <cell r="E2006" t="str">
            <v>WORKING TABLE</v>
          </cell>
          <cell r="F2006">
            <v>1</v>
          </cell>
          <cell r="G2006">
            <v>35339</v>
          </cell>
          <cell r="H2006">
            <v>2600</v>
          </cell>
        </row>
        <row r="2007">
          <cell r="A2007">
            <v>3400004211</v>
          </cell>
          <cell r="B2007">
            <v>6801</v>
          </cell>
          <cell r="C2007">
            <v>61100</v>
          </cell>
          <cell r="D2007">
            <v>0</v>
          </cell>
          <cell r="E2007" t="str">
            <v>WORKING TABLE</v>
          </cell>
          <cell r="F2007">
            <v>1</v>
          </cell>
          <cell r="G2007">
            <v>35339</v>
          </cell>
          <cell r="H2007">
            <v>2600</v>
          </cell>
        </row>
        <row r="2008">
          <cell r="A2008">
            <v>3400004212</v>
          </cell>
          <cell r="B2008">
            <v>6801</v>
          </cell>
          <cell r="C2008">
            <v>61103</v>
          </cell>
          <cell r="D2008">
            <v>0</v>
          </cell>
          <cell r="E2008" t="str">
            <v>WORKING TABLE</v>
          </cell>
          <cell r="F2008">
            <v>1</v>
          </cell>
          <cell r="G2008">
            <v>35339</v>
          </cell>
          <cell r="H2008">
            <v>2600</v>
          </cell>
        </row>
        <row r="2009">
          <cell r="A2009">
            <v>3400004213</v>
          </cell>
          <cell r="B2009">
            <v>6801</v>
          </cell>
          <cell r="C2009">
            <v>61103</v>
          </cell>
          <cell r="D2009">
            <v>0</v>
          </cell>
          <cell r="E2009" t="str">
            <v>WORKING TABLE</v>
          </cell>
          <cell r="F2009">
            <v>1</v>
          </cell>
          <cell r="G2009">
            <v>35339</v>
          </cell>
          <cell r="H2009">
            <v>2600</v>
          </cell>
        </row>
        <row r="2010">
          <cell r="A2010">
            <v>3400004214</v>
          </cell>
          <cell r="B2010">
            <v>6801</v>
          </cell>
          <cell r="C2010">
            <v>61103</v>
          </cell>
          <cell r="D2010">
            <v>0</v>
          </cell>
          <cell r="E2010" t="str">
            <v>WORKING TABLE</v>
          </cell>
          <cell r="F2010">
            <v>1</v>
          </cell>
          <cell r="G2010">
            <v>35339</v>
          </cell>
          <cell r="H2010">
            <v>2600</v>
          </cell>
        </row>
        <row r="2011">
          <cell r="A2011">
            <v>3400004215</v>
          </cell>
          <cell r="B2011">
            <v>6801</v>
          </cell>
          <cell r="C2011">
            <v>61103</v>
          </cell>
          <cell r="D2011">
            <v>0</v>
          </cell>
          <cell r="E2011" t="str">
            <v>WORKING TABLE</v>
          </cell>
          <cell r="F2011">
            <v>1</v>
          </cell>
          <cell r="G2011">
            <v>35339</v>
          </cell>
          <cell r="H2011">
            <v>2600</v>
          </cell>
        </row>
        <row r="2012">
          <cell r="A2012">
            <v>3400004216</v>
          </cell>
          <cell r="B2012">
            <v>6801</v>
          </cell>
          <cell r="C2012">
            <v>61206</v>
          </cell>
          <cell r="D2012">
            <v>0</v>
          </cell>
          <cell r="E2012" t="str">
            <v>WORKING TABLE</v>
          </cell>
          <cell r="F2012">
            <v>1</v>
          </cell>
          <cell r="G2012">
            <v>35339</v>
          </cell>
          <cell r="H2012">
            <v>2600</v>
          </cell>
        </row>
        <row r="2013">
          <cell r="A2013">
            <v>3400004217</v>
          </cell>
          <cell r="B2013">
            <v>6801</v>
          </cell>
          <cell r="C2013">
            <v>61206</v>
          </cell>
          <cell r="D2013">
            <v>0</v>
          </cell>
          <cell r="E2013" t="str">
            <v>WORKING TABLE</v>
          </cell>
          <cell r="F2013">
            <v>1</v>
          </cell>
          <cell r="G2013">
            <v>35339</v>
          </cell>
          <cell r="H2013">
            <v>2600</v>
          </cell>
        </row>
        <row r="2014">
          <cell r="A2014">
            <v>3400004218</v>
          </cell>
          <cell r="B2014">
            <v>6801</v>
          </cell>
          <cell r="C2014">
            <v>61206</v>
          </cell>
          <cell r="D2014">
            <v>0</v>
          </cell>
          <cell r="E2014" t="str">
            <v>WORKING TABLE</v>
          </cell>
          <cell r="F2014">
            <v>1</v>
          </cell>
          <cell r="G2014">
            <v>35339</v>
          </cell>
          <cell r="H2014">
            <v>2100</v>
          </cell>
        </row>
        <row r="2015">
          <cell r="A2015">
            <v>3400004219</v>
          </cell>
          <cell r="B2015">
            <v>6801</v>
          </cell>
          <cell r="C2015">
            <v>61206</v>
          </cell>
          <cell r="D2015">
            <v>0</v>
          </cell>
          <cell r="E2015" t="str">
            <v>WORKING TABLE</v>
          </cell>
          <cell r="F2015">
            <v>1</v>
          </cell>
          <cell r="G2015">
            <v>35339</v>
          </cell>
          <cell r="H2015">
            <v>2100</v>
          </cell>
        </row>
        <row r="2016">
          <cell r="A2016">
            <v>3400004220</v>
          </cell>
          <cell r="B2016">
            <v>6801</v>
          </cell>
          <cell r="C2016">
            <v>61206</v>
          </cell>
          <cell r="D2016">
            <v>0</v>
          </cell>
          <cell r="E2016" t="str">
            <v>WORKING TABLE</v>
          </cell>
          <cell r="F2016">
            <v>1</v>
          </cell>
          <cell r="G2016">
            <v>35339</v>
          </cell>
          <cell r="H2016">
            <v>2600</v>
          </cell>
        </row>
        <row r="2017">
          <cell r="A2017">
            <v>3400004221</v>
          </cell>
          <cell r="B2017">
            <v>6801</v>
          </cell>
          <cell r="C2017">
            <v>61206</v>
          </cell>
          <cell r="D2017">
            <v>0</v>
          </cell>
          <cell r="E2017" t="str">
            <v>WORKING TABLE</v>
          </cell>
          <cell r="F2017">
            <v>1</v>
          </cell>
          <cell r="G2017">
            <v>35339</v>
          </cell>
          <cell r="H2017">
            <v>2100</v>
          </cell>
        </row>
        <row r="2018">
          <cell r="A2018">
            <v>3400004222</v>
          </cell>
          <cell r="B2018">
            <v>6801</v>
          </cell>
          <cell r="C2018">
            <v>61206</v>
          </cell>
          <cell r="D2018">
            <v>0</v>
          </cell>
          <cell r="E2018" t="str">
            <v>WORKING TABLE</v>
          </cell>
          <cell r="F2018">
            <v>1</v>
          </cell>
          <cell r="G2018">
            <v>35339</v>
          </cell>
          <cell r="H2018">
            <v>2600</v>
          </cell>
        </row>
        <row r="2019">
          <cell r="A2019">
            <v>3400004223</v>
          </cell>
          <cell r="B2019">
            <v>6801</v>
          </cell>
          <cell r="C2019">
            <v>61206</v>
          </cell>
          <cell r="D2019">
            <v>0</v>
          </cell>
          <cell r="E2019" t="str">
            <v>WORKING TABLE</v>
          </cell>
          <cell r="F2019">
            <v>1</v>
          </cell>
          <cell r="G2019">
            <v>35339</v>
          </cell>
          <cell r="H2019">
            <v>2100</v>
          </cell>
        </row>
        <row r="2020">
          <cell r="A2020">
            <v>3400004231</v>
          </cell>
          <cell r="B2020">
            <v>6801</v>
          </cell>
          <cell r="C2020">
            <v>61150</v>
          </cell>
          <cell r="D2020">
            <v>0</v>
          </cell>
          <cell r="E2020" t="str">
            <v>OPEN STEEL RACK WITH ANGLES</v>
          </cell>
          <cell r="F2020">
            <v>1</v>
          </cell>
          <cell r="G2020">
            <v>35339</v>
          </cell>
          <cell r="H2020">
            <v>1300</v>
          </cell>
        </row>
        <row r="2021">
          <cell r="A2021">
            <v>3400004232</v>
          </cell>
          <cell r="B2021">
            <v>6801</v>
          </cell>
          <cell r="C2021">
            <v>61150</v>
          </cell>
          <cell r="D2021">
            <v>0</v>
          </cell>
          <cell r="E2021" t="str">
            <v>OPEN STEEL RACK WITH ANGLES</v>
          </cell>
          <cell r="F2021">
            <v>1</v>
          </cell>
          <cell r="G2021">
            <v>35339</v>
          </cell>
          <cell r="H2021">
            <v>1500</v>
          </cell>
        </row>
        <row r="2022">
          <cell r="A2022">
            <v>3400004255</v>
          </cell>
          <cell r="B2022">
            <v>6801</v>
          </cell>
          <cell r="C2022">
            <v>61154</v>
          </cell>
          <cell r="D2022">
            <v>0</v>
          </cell>
          <cell r="E2022" t="str">
            <v>WOODEN STRVCTURE FOR DOCUMENTATION CENTR</v>
          </cell>
          <cell r="F2022">
            <v>1</v>
          </cell>
          <cell r="G2022">
            <v>35339</v>
          </cell>
          <cell r="H2022">
            <v>70500</v>
          </cell>
        </row>
        <row r="2023">
          <cell r="A2023">
            <v>3400004258</v>
          </cell>
          <cell r="B2023">
            <v>6801</v>
          </cell>
          <cell r="C2023">
            <v>61206</v>
          </cell>
          <cell r="D2023">
            <v>0</v>
          </cell>
          <cell r="E2023" t="str">
            <v>HSEGRUD INTER STEEL ALMIRAH-EWSD78X35X19</v>
          </cell>
          <cell r="F2023">
            <v>1</v>
          </cell>
          <cell r="G2023">
            <v>35339</v>
          </cell>
          <cell r="H2023">
            <v>3300</v>
          </cell>
        </row>
        <row r="2024">
          <cell r="A2024">
            <v>3400004259</v>
          </cell>
          <cell r="B2024">
            <v>6801</v>
          </cell>
          <cell r="C2024">
            <v>61160</v>
          </cell>
          <cell r="D2024">
            <v>0</v>
          </cell>
          <cell r="E2024" t="str">
            <v>STEEL CARD INDEX HOLDER</v>
          </cell>
          <cell r="F2024">
            <v>1</v>
          </cell>
          <cell r="G2024">
            <v>35339</v>
          </cell>
          <cell r="H2024">
            <v>1300</v>
          </cell>
        </row>
        <row r="2025">
          <cell r="A2025">
            <v>3400004260</v>
          </cell>
          <cell r="B2025">
            <v>6801</v>
          </cell>
          <cell r="C2025">
            <v>61206</v>
          </cell>
          <cell r="D2025">
            <v>0</v>
          </cell>
          <cell r="E2025" t="str">
            <v>STEEL ALHIRAH</v>
          </cell>
          <cell r="F2025">
            <v>1</v>
          </cell>
          <cell r="G2025">
            <v>35339</v>
          </cell>
          <cell r="H2025">
            <v>3300</v>
          </cell>
        </row>
        <row r="2026">
          <cell r="A2026">
            <v>3400004261</v>
          </cell>
          <cell r="B2026">
            <v>6801</v>
          </cell>
          <cell r="C2026">
            <v>61206</v>
          </cell>
          <cell r="D2026">
            <v>0</v>
          </cell>
          <cell r="E2026" t="str">
            <v>STEEL ALHIRAH</v>
          </cell>
          <cell r="F2026">
            <v>1</v>
          </cell>
          <cell r="G2026">
            <v>35339</v>
          </cell>
          <cell r="H2026">
            <v>3300</v>
          </cell>
        </row>
        <row r="2027">
          <cell r="A2027">
            <v>3400004262</v>
          </cell>
          <cell r="B2027">
            <v>6801</v>
          </cell>
          <cell r="C2027">
            <v>61154</v>
          </cell>
          <cell r="D2027">
            <v>0</v>
          </cell>
          <cell r="E2027" t="str">
            <v>STEEL CARD INDEX HOLDER</v>
          </cell>
          <cell r="F2027">
            <v>1</v>
          </cell>
          <cell r="G2027">
            <v>35339</v>
          </cell>
          <cell r="H2027">
            <v>1500</v>
          </cell>
        </row>
        <row r="2028">
          <cell r="A2028">
            <v>3400004272</v>
          </cell>
          <cell r="B2028">
            <v>6801</v>
          </cell>
          <cell r="C2028">
            <v>61104</v>
          </cell>
          <cell r="D2028">
            <v>0</v>
          </cell>
          <cell r="E2028" t="str">
            <v>STEEL RACK</v>
          </cell>
          <cell r="F2028">
            <v>1</v>
          </cell>
          <cell r="G2028">
            <v>35339</v>
          </cell>
          <cell r="H2028">
            <v>2200</v>
          </cell>
        </row>
        <row r="2029">
          <cell r="A2029">
            <v>3400004273</v>
          </cell>
          <cell r="B2029">
            <v>6801</v>
          </cell>
          <cell r="C2029">
            <v>61104</v>
          </cell>
          <cell r="D2029">
            <v>0</v>
          </cell>
          <cell r="E2029" t="str">
            <v>STEEL RACK</v>
          </cell>
          <cell r="F2029">
            <v>1</v>
          </cell>
          <cell r="G2029">
            <v>35339</v>
          </cell>
          <cell r="H2029">
            <v>2200</v>
          </cell>
        </row>
        <row r="2030">
          <cell r="A2030">
            <v>3400004274</v>
          </cell>
          <cell r="B2030">
            <v>6801</v>
          </cell>
          <cell r="C2030">
            <v>61104</v>
          </cell>
          <cell r="D2030">
            <v>0</v>
          </cell>
          <cell r="E2030" t="str">
            <v>STEEL RACK</v>
          </cell>
          <cell r="F2030">
            <v>1</v>
          </cell>
          <cell r="G2030">
            <v>35339</v>
          </cell>
          <cell r="H2030">
            <v>2200</v>
          </cell>
        </row>
        <row r="2031">
          <cell r="A2031">
            <v>3400004275</v>
          </cell>
          <cell r="B2031">
            <v>6801</v>
          </cell>
          <cell r="C2031">
            <v>61104</v>
          </cell>
          <cell r="D2031">
            <v>0</v>
          </cell>
          <cell r="E2031" t="str">
            <v>STEEL RACK</v>
          </cell>
          <cell r="F2031">
            <v>1</v>
          </cell>
          <cell r="G2031">
            <v>35339</v>
          </cell>
          <cell r="H2031">
            <v>2200</v>
          </cell>
        </row>
        <row r="2032">
          <cell r="A2032">
            <v>3400004276</v>
          </cell>
          <cell r="B2032">
            <v>6801</v>
          </cell>
          <cell r="C2032">
            <v>61104</v>
          </cell>
          <cell r="D2032">
            <v>0</v>
          </cell>
          <cell r="E2032" t="str">
            <v>STEEL RACK</v>
          </cell>
          <cell r="F2032">
            <v>1</v>
          </cell>
          <cell r="G2032">
            <v>35339</v>
          </cell>
          <cell r="H2032">
            <v>2200</v>
          </cell>
        </row>
        <row r="2033">
          <cell r="A2033">
            <v>3400004277</v>
          </cell>
          <cell r="B2033">
            <v>6801</v>
          </cell>
          <cell r="C2033">
            <v>61104</v>
          </cell>
          <cell r="D2033">
            <v>0</v>
          </cell>
          <cell r="E2033" t="str">
            <v>STEEL RACK</v>
          </cell>
          <cell r="F2033">
            <v>1</v>
          </cell>
          <cell r="G2033">
            <v>35339</v>
          </cell>
          <cell r="H2033">
            <v>2200</v>
          </cell>
        </row>
        <row r="2034">
          <cell r="A2034">
            <v>3400004278</v>
          </cell>
          <cell r="B2034">
            <v>6801</v>
          </cell>
          <cell r="C2034">
            <v>61104</v>
          </cell>
          <cell r="D2034">
            <v>0</v>
          </cell>
          <cell r="E2034" t="str">
            <v>STEEL RACK</v>
          </cell>
          <cell r="F2034">
            <v>1</v>
          </cell>
          <cell r="G2034">
            <v>35339</v>
          </cell>
          <cell r="H2034">
            <v>2200</v>
          </cell>
        </row>
        <row r="2035">
          <cell r="A2035">
            <v>3400004279</v>
          </cell>
          <cell r="B2035">
            <v>6801</v>
          </cell>
          <cell r="C2035">
            <v>61104</v>
          </cell>
          <cell r="D2035">
            <v>0</v>
          </cell>
          <cell r="E2035" t="str">
            <v>STEEL RACK</v>
          </cell>
          <cell r="F2035">
            <v>1</v>
          </cell>
          <cell r="G2035">
            <v>35339</v>
          </cell>
          <cell r="H2035">
            <v>2600</v>
          </cell>
        </row>
        <row r="2036">
          <cell r="A2036">
            <v>3400004280</v>
          </cell>
          <cell r="B2036">
            <v>6801</v>
          </cell>
          <cell r="C2036">
            <v>61104</v>
          </cell>
          <cell r="D2036">
            <v>0</v>
          </cell>
          <cell r="E2036" t="str">
            <v>STEEL RACK</v>
          </cell>
          <cell r="F2036">
            <v>1</v>
          </cell>
          <cell r="G2036">
            <v>35339</v>
          </cell>
          <cell r="H2036">
            <v>2200</v>
          </cell>
        </row>
        <row r="2037">
          <cell r="A2037">
            <v>3400004281</v>
          </cell>
          <cell r="B2037">
            <v>6801</v>
          </cell>
          <cell r="C2037">
            <v>61104</v>
          </cell>
          <cell r="D2037">
            <v>0</v>
          </cell>
          <cell r="E2037" t="str">
            <v>STEEL RACK</v>
          </cell>
          <cell r="F2037">
            <v>1</v>
          </cell>
          <cell r="G2037">
            <v>35339</v>
          </cell>
          <cell r="H2037">
            <v>2200</v>
          </cell>
        </row>
        <row r="2038">
          <cell r="A2038">
            <v>3400004297</v>
          </cell>
          <cell r="B2038">
            <v>6801</v>
          </cell>
          <cell r="C2038">
            <v>61112</v>
          </cell>
          <cell r="D2038">
            <v>0</v>
          </cell>
          <cell r="E2038" t="str">
            <v>STEEL ALHIRAH</v>
          </cell>
          <cell r="F2038">
            <v>1</v>
          </cell>
          <cell r="G2038">
            <v>35339</v>
          </cell>
          <cell r="H2038">
            <v>3500</v>
          </cell>
        </row>
        <row r="2039">
          <cell r="A2039">
            <v>3400004298</v>
          </cell>
          <cell r="B2039">
            <v>6801</v>
          </cell>
          <cell r="C2039">
            <v>61112</v>
          </cell>
          <cell r="D2039">
            <v>0</v>
          </cell>
          <cell r="E2039" t="str">
            <v>STEEL ALHIRAH</v>
          </cell>
          <cell r="F2039">
            <v>1</v>
          </cell>
          <cell r="G2039">
            <v>35339</v>
          </cell>
          <cell r="H2039">
            <v>3000</v>
          </cell>
        </row>
        <row r="2040">
          <cell r="A2040">
            <v>3400004299</v>
          </cell>
          <cell r="B2040">
            <v>6801</v>
          </cell>
          <cell r="C2040">
            <v>61112</v>
          </cell>
          <cell r="D2040">
            <v>0</v>
          </cell>
          <cell r="E2040" t="str">
            <v>STEEL ALHIRAH</v>
          </cell>
          <cell r="F2040">
            <v>1</v>
          </cell>
          <cell r="G2040">
            <v>35339</v>
          </cell>
          <cell r="H2040">
            <v>2700</v>
          </cell>
        </row>
        <row r="2041">
          <cell r="A2041">
            <v>3400004300</v>
          </cell>
          <cell r="B2041">
            <v>6801</v>
          </cell>
          <cell r="C2041">
            <v>61112</v>
          </cell>
          <cell r="D2041">
            <v>0</v>
          </cell>
          <cell r="E2041" t="str">
            <v>STEEL ALHIRAH</v>
          </cell>
          <cell r="F2041">
            <v>1</v>
          </cell>
          <cell r="G2041">
            <v>35339</v>
          </cell>
          <cell r="H2041">
            <v>3000</v>
          </cell>
        </row>
        <row r="2042">
          <cell r="A2042">
            <v>3400004301</v>
          </cell>
          <cell r="B2042">
            <v>6801</v>
          </cell>
          <cell r="C2042">
            <v>61112</v>
          </cell>
          <cell r="D2042">
            <v>0</v>
          </cell>
          <cell r="E2042" t="str">
            <v>STEEL ALHIRAH</v>
          </cell>
          <cell r="F2042">
            <v>1</v>
          </cell>
          <cell r="G2042">
            <v>35339</v>
          </cell>
          <cell r="H2042">
            <v>3000</v>
          </cell>
        </row>
        <row r="2043">
          <cell r="A2043">
            <v>3400004302</v>
          </cell>
          <cell r="B2043">
            <v>6801</v>
          </cell>
          <cell r="C2043">
            <v>61112</v>
          </cell>
          <cell r="D2043">
            <v>0</v>
          </cell>
          <cell r="E2043" t="str">
            <v>STEEL ALHIRAH</v>
          </cell>
          <cell r="F2043">
            <v>1</v>
          </cell>
          <cell r="G2043">
            <v>35339</v>
          </cell>
          <cell r="H2043">
            <v>3000</v>
          </cell>
        </row>
        <row r="2044">
          <cell r="A2044">
            <v>3400004303</v>
          </cell>
          <cell r="B2044">
            <v>6801</v>
          </cell>
          <cell r="C2044">
            <v>61154</v>
          </cell>
          <cell r="D2044">
            <v>0</v>
          </cell>
          <cell r="E2044" t="str">
            <v>STEEL ALHIRAH</v>
          </cell>
          <cell r="F2044">
            <v>1</v>
          </cell>
          <cell r="G2044">
            <v>35339</v>
          </cell>
          <cell r="H2044">
            <v>4300</v>
          </cell>
        </row>
        <row r="2045">
          <cell r="A2045">
            <v>3400004304</v>
          </cell>
          <cell r="B2045">
            <v>6801</v>
          </cell>
          <cell r="C2045">
            <v>61112</v>
          </cell>
          <cell r="D2045">
            <v>0</v>
          </cell>
          <cell r="E2045" t="str">
            <v>STEEL ALHIRAH</v>
          </cell>
          <cell r="F2045">
            <v>1</v>
          </cell>
          <cell r="G2045">
            <v>35339</v>
          </cell>
          <cell r="H2045">
            <v>3000</v>
          </cell>
        </row>
        <row r="2046">
          <cell r="A2046">
            <v>3400004305</v>
          </cell>
          <cell r="B2046">
            <v>6801</v>
          </cell>
          <cell r="C2046">
            <v>61112</v>
          </cell>
          <cell r="D2046">
            <v>0</v>
          </cell>
          <cell r="E2046" t="str">
            <v>STEEL ALHIRAH</v>
          </cell>
          <cell r="F2046">
            <v>1</v>
          </cell>
          <cell r="G2046">
            <v>35339</v>
          </cell>
          <cell r="H2046">
            <v>3700</v>
          </cell>
        </row>
        <row r="2047">
          <cell r="A2047">
            <v>3400004306</v>
          </cell>
          <cell r="B2047">
            <v>6801</v>
          </cell>
          <cell r="C2047">
            <v>61112</v>
          </cell>
          <cell r="D2047">
            <v>0</v>
          </cell>
          <cell r="E2047" t="str">
            <v>STEEL ALHIRAH</v>
          </cell>
          <cell r="F2047">
            <v>1</v>
          </cell>
          <cell r="G2047">
            <v>35339</v>
          </cell>
          <cell r="H2047">
            <v>3700</v>
          </cell>
        </row>
        <row r="2048">
          <cell r="A2048">
            <v>3400004307</v>
          </cell>
          <cell r="B2048">
            <v>6801</v>
          </cell>
          <cell r="C2048">
            <v>61102</v>
          </cell>
          <cell r="D2048">
            <v>0</v>
          </cell>
          <cell r="E2048" t="str">
            <v>STEEL ALHIRAH</v>
          </cell>
          <cell r="F2048">
            <v>1</v>
          </cell>
          <cell r="G2048">
            <v>35339</v>
          </cell>
          <cell r="H2048">
            <v>3700</v>
          </cell>
        </row>
        <row r="2049">
          <cell r="A2049">
            <v>3400004308</v>
          </cell>
          <cell r="B2049">
            <v>6801</v>
          </cell>
          <cell r="C2049">
            <v>61102</v>
          </cell>
          <cell r="D2049">
            <v>0</v>
          </cell>
          <cell r="E2049" t="str">
            <v>STEEL ALHIRAH</v>
          </cell>
          <cell r="F2049">
            <v>1</v>
          </cell>
          <cell r="G2049">
            <v>35339</v>
          </cell>
          <cell r="H2049">
            <v>3700</v>
          </cell>
        </row>
        <row r="2050">
          <cell r="A2050">
            <v>3400004309</v>
          </cell>
          <cell r="B2050">
            <v>6801</v>
          </cell>
          <cell r="C2050">
            <v>61153</v>
          </cell>
          <cell r="D2050">
            <v>0</v>
          </cell>
          <cell r="E2050" t="str">
            <v>STEEL ALHIRAH</v>
          </cell>
          <cell r="F2050">
            <v>1</v>
          </cell>
          <cell r="G2050">
            <v>35339</v>
          </cell>
          <cell r="H2050">
            <v>3700</v>
          </cell>
        </row>
        <row r="2051">
          <cell r="A2051">
            <v>3400004310</v>
          </cell>
          <cell r="B2051">
            <v>6801</v>
          </cell>
          <cell r="C2051">
            <v>61153</v>
          </cell>
          <cell r="D2051">
            <v>0</v>
          </cell>
          <cell r="E2051" t="str">
            <v>STEEL ALHIRAH</v>
          </cell>
          <cell r="F2051">
            <v>1</v>
          </cell>
          <cell r="G2051">
            <v>35339</v>
          </cell>
          <cell r="H2051">
            <v>3700</v>
          </cell>
        </row>
        <row r="2052">
          <cell r="A2052">
            <v>3400004311</v>
          </cell>
          <cell r="B2052">
            <v>6801</v>
          </cell>
          <cell r="C2052">
            <v>61153</v>
          </cell>
          <cell r="D2052">
            <v>0</v>
          </cell>
          <cell r="E2052" t="str">
            <v>STEEL ALHIRAH</v>
          </cell>
          <cell r="F2052">
            <v>1</v>
          </cell>
          <cell r="G2052">
            <v>35339</v>
          </cell>
          <cell r="H2052">
            <v>3700</v>
          </cell>
        </row>
        <row r="2053">
          <cell r="A2053">
            <v>3400004312</v>
          </cell>
          <cell r="B2053">
            <v>6801</v>
          </cell>
          <cell r="C2053">
            <v>61153</v>
          </cell>
          <cell r="D2053">
            <v>0</v>
          </cell>
          <cell r="E2053" t="str">
            <v>STEEL ALHIRAH</v>
          </cell>
          <cell r="F2053">
            <v>1</v>
          </cell>
          <cell r="G2053">
            <v>35339</v>
          </cell>
          <cell r="H2053">
            <v>3700</v>
          </cell>
        </row>
        <row r="2054">
          <cell r="A2054">
            <v>3400004313</v>
          </cell>
          <cell r="B2054">
            <v>6801</v>
          </cell>
          <cell r="C2054">
            <v>61153</v>
          </cell>
          <cell r="D2054">
            <v>0</v>
          </cell>
          <cell r="E2054" t="str">
            <v>STEEL ALHIRAH</v>
          </cell>
          <cell r="F2054">
            <v>1</v>
          </cell>
          <cell r="G2054">
            <v>35339</v>
          </cell>
          <cell r="H2054">
            <v>3500</v>
          </cell>
        </row>
        <row r="2055">
          <cell r="A2055">
            <v>3400004314</v>
          </cell>
          <cell r="B2055">
            <v>6801</v>
          </cell>
          <cell r="C2055">
            <v>61102</v>
          </cell>
          <cell r="D2055">
            <v>0</v>
          </cell>
          <cell r="E2055" t="str">
            <v>STEEL ALHIRAH</v>
          </cell>
          <cell r="F2055">
            <v>1</v>
          </cell>
          <cell r="G2055">
            <v>35339</v>
          </cell>
          <cell r="H2055">
            <v>3700</v>
          </cell>
        </row>
        <row r="2056">
          <cell r="A2056">
            <v>3400004315</v>
          </cell>
          <cell r="B2056">
            <v>6801</v>
          </cell>
          <cell r="C2056">
            <v>61102</v>
          </cell>
          <cell r="D2056">
            <v>0</v>
          </cell>
          <cell r="E2056" t="str">
            <v>STEEL ALHIRAH</v>
          </cell>
          <cell r="F2056">
            <v>1</v>
          </cell>
          <cell r="G2056">
            <v>35339</v>
          </cell>
          <cell r="H2056">
            <v>3700</v>
          </cell>
        </row>
        <row r="2057">
          <cell r="A2057">
            <v>3400004316</v>
          </cell>
          <cell r="B2057">
            <v>6801</v>
          </cell>
          <cell r="C2057">
            <v>61154</v>
          </cell>
          <cell r="D2057">
            <v>0</v>
          </cell>
          <cell r="E2057" t="str">
            <v>STEEL ALHIRAH</v>
          </cell>
          <cell r="F2057">
            <v>1</v>
          </cell>
          <cell r="G2057">
            <v>35339</v>
          </cell>
          <cell r="H2057">
            <v>3700</v>
          </cell>
        </row>
        <row r="2058">
          <cell r="A2058">
            <v>3400004317</v>
          </cell>
          <cell r="B2058">
            <v>6801</v>
          </cell>
          <cell r="C2058">
            <v>61150</v>
          </cell>
          <cell r="D2058">
            <v>0</v>
          </cell>
          <cell r="E2058" t="str">
            <v>GODREJ SLOTTED ANGLE RACK</v>
          </cell>
          <cell r="F2058">
            <v>1</v>
          </cell>
          <cell r="G2058">
            <v>35339</v>
          </cell>
          <cell r="H2058">
            <v>12600</v>
          </cell>
        </row>
        <row r="2059">
          <cell r="A2059">
            <v>3400004318</v>
          </cell>
          <cell r="B2059">
            <v>6801</v>
          </cell>
          <cell r="C2059">
            <v>61150</v>
          </cell>
          <cell r="D2059">
            <v>0</v>
          </cell>
          <cell r="E2059" t="str">
            <v>MEK SLOTTED ANGLED RACKS</v>
          </cell>
          <cell r="F2059">
            <v>1</v>
          </cell>
          <cell r="G2059">
            <v>35339</v>
          </cell>
          <cell r="H2059">
            <v>15200</v>
          </cell>
        </row>
        <row r="2060">
          <cell r="A2060">
            <v>3400004319</v>
          </cell>
          <cell r="B2060">
            <v>6801</v>
          </cell>
          <cell r="C2060">
            <v>61154</v>
          </cell>
          <cell r="D2060">
            <v>0</v>
          </cell>
          <cell r="E2060" t="str">
            <v>STEEL ALMIRAH</v>
          </cell>
          <cell r="F2060">
            <v>1</v>
          </cell>
          <cell r="G2060">
            <v>35339</v>
          </cell>
          <cell r="H2060">
            <v>3700</v>
          </cell>
        </row>
        <row r="2061">
          <cell r="A2061">
            <v>3400004320</v>
          </cell>
          <cell r="B2061">
            <v>6801</v>
          </cell>
          <cell r="C2061">
            <v>61154</v>
          </cell>
          <cell r="D2061">
            <v>0</v>
          </cell>
          <cell r="E2061" t="str">
            <v>STEEL ALMIRAH</v>
          </cell>
          <cell r="F2061">
            <v>1</v>
          </cell>
          <cell r="G2061">
            <v>35339</v>
          </cell>
          <cell r="H2061">
            <v>4300</v>
          </cell>
        </row>
        <row r="2062">
          <cell r="A2062">
            <v>3400004321</v>
          </cell>
          <cell r="B2062">
            <v>6801</v>
          </cell>
          <cell r="C2062">
            <v>61154</v>
          </cell>
          <cell r="D2062">
            <v>0</v>
          </cell>
          <cell r="E2062" t="str">
            <v>STEEL ALMIRAH</v>
          </cell>
          <cell r="F2062">
            <v>1</v>
          </cell>
          <cell r="G2062">
            <v>35339</v>
          </cell>
          <cell r="H2062">
            <v>4300</v>
          </cell>
        </row>
        <row r="2063">
          <cell r="A2063">
            <v>3400004322</v>
          </cell>
          <cell r="B2063">
            <v>6801</v>
          </cell>
          <cell r="C2063">
            <v>61154</v>
          </cell>
          <cell r="D2063">
            <v>0</v>
          </cell>
          <cell r="E2063" t="str">
            <v>STEEL ALMIRAH</v>
          </cell>
          <cell r="F2063">
            <v>1</v>
          </cell>
          <cell r="G2063">
            <v>35339</v>
          </cell>
          <cell r="H2063">
            <v>4300</v>
          </cell>
        </row>
        <row r="2064">
          <cell r="A2064">
            <v>3400004323</v>
          </cell>
          <cell r="B2064">
            <v>6801</v>
          </cell>
          <cell r="C2064">
            <v>61104</v>
          </cell>
          <cell r="D2064">
            <v>0</v>
          </cell>
          <cell r="E2064" t="str">
            <v>STEEL RACK</v>
          </cell>
          <cell r="F2064">
            <v>1</v>
          </cell>
          <cell r="G2064">
            <v>35339</v>
          </cell>
          <cell r="H2064">
            <v>2200</v>
          </cell>
        </row>
        <row r="2065">
          <cell r="A2065">
            <v>3400004324</v>
          </cell>
          <cell r="B2065">
            <v>6801</v>
          </cell>
          <cell r="C2065">
            <v>61104</v>
          </cell>
          <cell r="D2065">
            <v>0</v>
          </cell>
          <cell r="E2065" t="str">
            <v>STEEL RACK</v>
          </cell>
          <cell r="F2065">
            <v>1</v>
          </cell>
          <cell r="G2065">
            <v>35339</v>
          </cell>
          <cell r="H2065">
            <v>2200</v>
          </cell>
        </row>
        <row r="2066">
          <cell r="A2066">
            <v>3400004325</v>
          </cell>
          <cell r="B2066">
            <v>6801</v>
          </cell>
          <cell r="C2066">
            <v>61104</v>
          </cell>
          <cell r="D2066">
            <v>0</v>
          </cell>
          <cell r="E2066" t="str">
            <v>STEEL RACK</v>
          </cell>
          <cell r="F2066">
            <v>1</v>
          </cell>
          <cell r="G2066">
            <v>35339</v>
          </cell>
          <cell r="H2066">
            <v>2200</v>
          </cell>
        </row>
        <row r="2067">
          <cell r="A2067">
            <v>3400004326</v>
          </cell>
          <cell r="B2067">
            <v>6801</v>
          </cell>
          <cell r="C2067">
            <v>61206</v>
          </cell>
          <cell r="D2067">
            <v>0</v>
          </cell>
          <cell r="E2067" t="str">
            <v>STEEL RACK</v>
          </cell>
          <cell r="F2067">
            <v>1</v>
          </cell>
          <cell r="G2067">
            <v>35339</v>
          </cell>
          <cell r="H2067">
            <v>2200</v>
          </cell>
        </row>
        <row r="2068">
          <cell r="A2068">
            <v>3400004327</v>
          </cell>
          <cell r="B2068">
            <v>6801</v>
          </cell>
          <cell r="C2068">
            <v>61206</v>
          </cell>
          <cell r="D2068">
            <v>0</v>
          </cell>
          <cell r="E2068" t="str">
            <v>STEEL ALMIRAH</v>
          </cell>
          <cell r="F2068">
            <v>1</v>
          </cell>
          <cell r="G2068">
            <v>35339</v>
          </cell>
          <cell r="H2068">
            <v>4200</v>
          </cell>
        </row>
        <row r="2069">
          <cell r="A2069">
            <v>3400004328</v>
          </cell>
          <cell r="B2069">
            <v>6801</v>
          </cell>
          <cell r="C2069">
            <v>61206</v>
          </cell>
          <cell r="D2069">
            <v>0</v>
          </cell>
          <cell r="E2069" t="str">
            <v>STEEL ALMIRAH</v>
          </cell>
          <cell r="F2069">
            <v>1</v>
          </cell>
          <cell r="G2069">
            <v>35339</v>
          </cell>
          <cell r="H2069">
            <v>4200</v>
          </cell>
        </row>
        <row r="2070">
          <cell r="A2070">
            <v>3400004329</v>
          </cell>
          <cell r="B2070">
            <v>6801</v>
          </cell>
          <cell r="C2070">
            <v>61206</v>
          </cell>
          <cell r="D2070">
            <v>0</v>
          </cell>
          <cell r="E2070" t="str">
            <v>STEEL RACK</v>
          </cell>
          <cell r="F2070">
            <v>1</v>
          </cell>
          <cell r="G2070">
            <v>35339</v>
          </cell>
          <cell r="H2070">
            <v>2200</v>
          </cell>
        </row>
        <row r="2071">
          <cell r="A2071">
            <v>3400004330</v>
          </cell>
          <cell r="B2071">
            <v>6801</v>
          </cell>
          <cell r="C2071">
            <v>61206</v>
          </cell>
          <cell r="D2071">
            <v>0</v>
          </cell>
          <cell r="E2071" t="str">
            <v>STEEL RACK</v>
          </cell>
          <cell r="F2071">
            <v>1</v>
          </cell>
          <cell r="G2071">
            <v>35339</v>
          </cell>
          <cell r="H2071">
            <v>2200</v>
          </cell>
        </row>
        <row r="2072">
          <cell r="A2072">
            <v>3400004331</v>
          </cell>
          <cell r="B2072">
            <v>6801</v>
          </cell>
          <cell r="C2072">
            <v>61206</v>
          </cell>
          <cell r="D2072">
            <v>0</v>
          </cell>
          <cell r="E2072" t="str">
            <v>STEEL RACK</v>
          </cell>
          <cell r="F2072">
            <v>1</v>
          </cell>
          <cell r="G2072">
            <v>35339</v>
          </cell>
          <cell r="H2072">
            <v>2200</v>
          </cell>
        </row>
        <row r="2073">
          <cell r="A2073">
            <v>3400004332</v>
          </cell>
          <cell r="B2073">
            <v>6801</v>
          </cell>
          <cell r="C2073">
            <v>61206</v>
          </cell>
          <cell r="D2073">
            <v>0</v>
          </cell>
          <cell r="E2073" t="str">
            <v>STEEL RACK</v>
          </cell>
          <cell r="F2073">
            <v>1</v>
          </cell>
          <cell r="G2073">
            <v>35339</v>
          </cell>
          <cell r="H2073">
            <v>2200</v>
          </cell>
        </row>
        <row r="2074">
          <cell r="A2074">
            <v>3400004333</v>
          </cell>
          <cell r="B2074">
            <v>6801</v>
          </cell>
          <cell r="C2074">
            <v>61206</v>
          </cell>
          <cell r="D2074">
            <v>0</v>
          </cell>
          <cell r="E2074" t="str">
            <v>WOODEN RACK</v>
          </cell>
          <cell r="F2074">
            <v>1</v>
          </cell>
          <cell r="G2074">
            <v>35339</v>
          </cell>
          <cell r="H2074">
            <v>3600</v>
          </cell>
        </row>
        <row r="2075">
          <cell r="A2075">
            <v>3400004334</v>
          </cell>
          <cell r="B2075">
            <v>6801</v>
          </cell>
          <cell r="C2075">
            <v>61206</v>
          </cell>
          <cell r="D2075">
            <v>0</v>
          </cell>
          <cell r="E2075" t="str">
            <v>WOODEN RACK</v>
          </cell>
          <cell r="F2075">
            <v>1</v>
          </cell>
          <cell r="G2075">
            <v>35339</v>
          </cell>
          <cell r="H2075">
            <v>3300</v>
          </cell>
        </row>
        <row r="2076">
          <cell r="A2076">
            <v>3400004335</v>
          </cell>
          <cell r="B2076">
            <v>6801</v>
          </cell>
          <cell r="C2076">
            <v>61206</v>
          </cell>
          <cell r="D2076">
            <v>0</v>
          </cell>
          <cell r="E2076" t="str">
            <v>WOODEN RACK</v>
          </cell>
          <cell r="F2076">
            <v>1</v>
          </cell>
          <cell r="G2076">
            <v>35339</v>
          </cell>
          <cell r="H2076">
            <v>3300</v>
          </cell>
        </row>
        <row r="2077">
          <cell r="A2077">
            <v>3400004337</v>
          </cell>
          <cell r="B2077">
            <v>6801</v>
          </cell>
          <cell r="C2077">
            <v>61101</v>
          </cell>
          <cell r="D2077">
            <v>0</v>
          </cell>
          <cell r="E2077" t="str">
            <v>WOODEN FILING CABINET</v>
          </cell>
          <cell r="F2077">
            <v>1</v>
          </cell>
          <cell r="G2077">
            <v>35339</v>
          </cell>
          <cell r="H2077">
            <v>2600</v>
          </cell>
        </row>
        <row r="2078">
          <cell r="A2078">
            <v>3400004338</v>
          </cell>
          <cell r="B2078">
            <v>6801</v>
          </cell>
          <cell r="C2078">
            <v>61100</v>
          </cell>
          <cell r="D2078">
            <v>0</v>
          </cell>
          <cell r="E2078" t="str">
            <v>WORKHEN CHAIR W/O ARMREST</v>
          </cell>
          <cell r="F2078">
            <v>1</v>
          </cell>
          <cell r="G2078">
            <v>35339</v>
          </cell>
          <cell r="H2078">
            <v>2000</v>
          </cell>
        </row>
        <row r="2079">
          <cell r="A2079">
            <v>3400004339</v>
          </cell>
          <cell r="B2079">
            <v>6801</v>
          </cell>
          <cell r="C2079">
            <v>61100</v>
          </cell>
          <cell r="D2079">
            <v>0</v>
          </cell>
          <cell r="E2079" t="str">
            <v>WORKHEN CHAIR W/O ARMREST</v>
          </cell>
          <cell r="F2079">
            <v>1</v>
          </cell>
          <cell r="G2079">
            <v>35339</v>
          </cell>
          <cell r="H2079">
            <v>2000</v>
          </cell>
        </row>
        <row r="2080">
          <cell r="A2080">
            <v>3400004340</v>
          </cell>
          <cell r="B2080">
            <v>6801</v>
          </cell>
          <cell r="C2080">
            <v>61100</v>
          </cell>
          <cell r="D2080">
            <v>0</v>
          </cell>
          <cell r="E2080" t="str">
            <v>WORKHEN CHAIR W/O ARMREST</v>
          </cell>
          <cell r="F2080">
            <v>1</v>
          </cell>
          <cell r="G2080">
            <v>35339</v>
          </cell>
          <cell r="H2080">
            <v>2000</v>
          </cell>
        </row>
        <row r="2081">
          <cell r="A2081">
            <v>3400004341</v>
          </cell>
          <cell r="B2081">
            <v>6801</v>
          </cell>
          <cell r="C2081">
            <v>61100</v>
          </cell>
          <cell r="D2081">
            <v>0</v>
          </cell>
          <cell r="E2081" t="str">
            <v>WORKHEN CHAIR W/O ARMREST</v>
          </cell>
          <cell r="F2081">
            <v>1</v>
          </cell>
          <cell r="G2081">
            <v>35339</v>
          </cell>
          <cell r="H2081">
            <v>2000</v>
          </cell>
        </row>
        <row r="2082">
          <cell r="A2082">
            <v>3400004342</v>
          </cell>
          <cell r="B2082">
            <v>6801</v>
          </cell>
          <cell r="C2082">
            <v>61101</v>
          </cell>
          <cell r="D2082">
            <v>0</v>
          </cell>
          <cell r="E2082" t="str">
            <v>WORKHEN CHAIR W/O ARMREST</v>
          </cell>
          <cell r="F2082">
            <v>1</v>
          </cell>
          <cell r="G2082">
            <v>35339</v>
          </cell>
          <cell r="H2082">
            <v>1800</v>
          </cell>
        </row>
        <row r="2083">
          <cell r="A2083">
            <v>3400004343</v>
          </cell>
          <cell r="B2083">
            <v>6801</v>
          </cell>
          <cell r="C2083">
            <v>61101</v>
          </cell>
          <cell r="D2083">
            <v>0</v>
          </cell>
          <cell r="E2083" t="str">
            <v>WORKHEN CHAIR W/O ARMREST</v>
          </cell>
          <cell r="F2083">
            <v>1</v>
          </cell>
          <cell r="G2083">
            <v>35339</v>
          </cell>
          <cell r="H2083">
            <v>1800</v>
          </cell>
        </row>
        <row r="2084">
          <cell r="A2084">
            <v>3400004344</v>
          </cell>
          <cell r="B2084">
            <v>6801</v>
          </cell>
          <cell r="C2084">
            <v>61101</v>
          </cell>
          <cell r="D2084">
            <v>0</v>
          </cell>
          <cell r="E2084" t="str">
            <v>WORKHEN CHAIR W/O ARMREST</v>
          </cell>
          <cell r="F2084">
            <v>1</v>
          </cell>
          <cell r="G2084">
            <v>35339</v>
          </cell>
          <cell r="H2084">
            <v>1800</v>
          </cell>
        </row>
        <row r="2085">
          <cell r="A2085">
            <v>3400004345</v>
          </cell>
          <cell r="B2085">
            <v>6801</v>
          </cell>
          <cell r="C2085">
            <v>61101</v>
          </cell>
          <cell r="D2085">
            <v>0</v>
          </cell>
          <cell r="E2085" t="str">
            <v>WORKHEN CHAIR W/O ARMREST</v>
          </cell>
          <cell r="F2085">
            <v>1</v>
          </cell>
          <cell r="G2085">
            <v>35339</v>
          </cell>
          <cell r="H2085">
            <v>1600</v>
          </cell>
        </row>
        <row r="2086">
          <cell r="A2086">
            <v>3400004346</v>
          </cell>
          <cell r="B2086">
            <v>6801</v>
          </cell>
          <cell r="C2086">
            <v>61101</v>
          </cell>
          <cell r="D2086">
            <v>0</v>
          </cell>
          <cell r="E2086" t="str">
            <v>WORKHEN CHAIR W/O ARMREST</v>
          </cell>
          <cell r="F2086">
            <v>1</v>
          </cell>
          <cell r="G2086">
            <v>35339</v>
          </cell>
          <cell r="H2086">
            <v>1600</v>
          </cell>
        </row>
        <row r="2087">
          <cell r="A2087">
            <v>3400004347</v>
          </cell>
          <cell r="B2087">
            <v>6801</v>
          </cell>
          <cell r="C2087">
            <v>61101</v>
          </cell>
          <cell r="D2087">
            <v>0</v>
          </cell>
          <cell r="E2087" t="str">
            <v>WORKHEN CHAIR W/O ARMREST</v>
          </cell>
          <cell r="F2087">
            <v>1</v>
          </cell>
          <cell r="G2087">
            <v>35339</v>
          </cell>
          <cell r="H2087">
            <v>2000</v>
          </cell>
        </row>
        <row r="2088">
          <cell r="A2088">
            <v>3400004348</v>
          </cell>
          <cell r="B2088">
            <v>6801</v>
          </cell>
          <cell r="C2088">
            <v>61101</v>
          </cell>
          <cell r="D2088">
            <v>0</v>
          </cell>
          <cell r="E2088" t="str">
            <v>WORKHEN CHAIR W/O ARMREST</v>
          </cell>
          <cell r="F2088">
            <v>1</v>
          </cell>
          <cell r="G2088">
            <v>35339</v>
          </cell>
          <cell r="H2088">
            <v>2000</v>
          </cell>
        </row>
        <row r="2089">
          <cell r="A2089">
            <v>3400004349</v>
          </cell>
          <cell r="B2089">
            <v>6801</v>
          </cell>
          <cell r="C2089">
            <v>61101</v>
          </cell>
          <cell r="D2089">
            <v>0</v>
          </cell>
          <cell r="E2089" t="str">
            <v>WORKHEN CHAIR W/O ARMREST</v>
          </cell>
          <cell r="F2089">
            <v>1</v>
          </cell>
          <cell r="G2089">
            <v>35339</v>
          </cell>
          <cell r="H2089">
            <v>1800</v>
          </cell>
        </row>
        <row r="2090">
          <cell r="A2090">
            <v>3400004350</v>
          </cell>
          <cell r="B2090">
            <v>6801</v>
          </cell>
          <cell r="C2090">
            <v>61101</v>
          </cell>
          <cell r="D2090">
            <v>0</v>
          </cell>
          <cell r="E2090" t="str">
            <v>WORKHEN CHAIR W/O ARMREST</v>
          </cell>
          <cell r="F2090">
            <v>1</v>
          </cell>
          <cell r="G2090">
            <v>35339</v>
          </cell>
          <cell r="H2090">
            <v>1800</v>
          </cell>
        </row>
        <row r="2091">
          <cell r="A2091">
            <v>3400004351</v>
          </cell>
          <cell r="B2091">
            <v>6801</v>
          </cell>
          <cell r="C2091">
            <v>61101</v>
          </cell>
          <cell r="D2091">
            <v>0</v>
          </cell>
          <cell r="E2091" t="str">
            <v>WORKMEN CHAIR W/O ARMREST</v>
          </cell>
          <cell r="F2091">
            <v>1</v>
          </cell>
          <cell r="G2091">
            <v>35339</v>
          </cell>
          <cell r="H2091">
            <v>1800</v>
          </cell>
        </row>
        <row r="2092">
          <cell r="A2092">
            <v>3400004352</v>
          </cell>
          <cell r="B2092">
            <v>6801</v>
          </cell>
          <cell r="C2092">
            <v>61101</v>
          </cell>
          <cell r="D2092">
            <v>0</v>
          </cell>
          <cell r="E2092" t="str">
            <v>WORK MEN CHAIR W/O ARMREST</v>
          </cell>
          <cell r="F2092">
            <v>1</v>
          </cell>
          <cell r="G2092">
            <v>35339</v>
          </cell>
          <cell r="H2092">
            <v>1800</v>
          </cell>
        </row>
        <row r="2093">
          <cell r="A2093">
            <v>3400004353</v>
          </cell>
          <cell r="B2093">
            <v>6801</v>
          </cell>
          <cell r="C2093">
            <v>61150</v>
          </cell>
          <cell r="D2093">
            <v>0</v>
          </cell>
          <cell r="E2093" t="str">
            <v>MEK SLOTTED ANGLE RACK</v>
          </cell>
          <cell r="F2093">
            <v>1</v>
          </cell>
          <cell r="G2093">
            <v>35339</v>
          </cell>
          <cell r="H2093">
            <v>15200</v>
          </cell>
        </row>
        <row r="2094">
          <cell r="A2094">
            <v>3400004354</v>
          </cell>
          <cell r="B2094">
            <v>6801</v>
          </cell>
          <cell r="C2094">
            <v>61150</v>
          </cell>
          <cell r="D2094">
            <v>0</v>
          </cell>
          <cell r="E2094" t="str">
            <v>MEK SLOTTED ANGLE RACK</v>
          </cell>
          <cell r="F2094">
            <v>1</v>
          </cell>
          <cell r="G2094">
            <v>35339</v>
          </cell>
          <cell r="H2094">
            <v>15200</v>
          </cell>
        </row>
        <row r="2095">
          <cell r="A2095">
            <v>3400004423</v>
          </cell>
          <cell r="B2095">
            <v>6801</v>
          </cell>
          <cell r="C2095">
            <v>61158</v>
          </cell>
          <cell r="D2095">
            <v>0</v>
          </cell>
          <cell r="E2095" t="str">
            <v>STEELAGE COMPUTER DATAGUARD CABINET WITH</v>
          </cell>
          <cell r="F2095">
            <v>1</v>
          </cell>
          <cell r="G2095">
            <v>35339</v>
          </cell>
          <cell r="H2095">
            <v>68700</v>
          </cell>
        </row>
        <row r="2096">
          <cell r="A2096">
            <v>3400004423</v>
          </cell>
          <cell r="B2096">
            <v>6801</v>
          </cell>
          <cell r="C2096">
            <v>61158</v>
          </cell>
          <cell r="D2096">
            <v>1</v>
          </cell>
          <cell r="E2096" t="str">
            <v>SHELF FOR COMPUTER DATAGUARD CABINET</v>
          </cell>
          <cell r="F2096">
            <v>1</v>
          </cell>
          <cell r="G2096">
            <v>35339</v>
          </cell>
          <cell r="H2096">
            <v>1400</v>
          </cell>
        </row>
        <row r="2097">
          <cell r="A2097">
            <v>3400004427</v>
          </cell>
          <cell r="B2097">
            <v>6801</v>
          </cell>
          <cell r="C2097">
            <v>61107</v>
          </cell>
          <cell r="D2097">
            <v>0</v>
          </cell>
          <cell r="E2097" t="str">
            <v>DOUBLE TIRE CABLE DRUM</v>
          </cell>
          <cell r="F2097">
            <v>1</v>
          </cell>
          <cell r="G2097">
            <v>35339</v>
          </cell>
          <cell r="H2097">
            <v>5700</v>
          </cell>
        </row>
        <row r="2098">
          <cell r="A2098">
            <v>3400004453</v>
          </cell>
          <cell r="B2098">
            <v>6801</v>
          </cell>
          <cell r="C2098">
            <v>61206</v>
          </cell>
          <cell r="D2098">
            <v>0</v>
          </cell>
          <cell r="E2098" t="str">
            <v>NILKAMAL CRATE CONDUCTIVE BLACK</v>
          </cell>
          <cell r="F2098">
            <v>1</v>
          </cell>
          <cell r="G2098">
            <v>35339</v>
          </cell>
          <cell r="H2098">
            <v>314500</v>
          </cell>
        </row>
        <row r="2099">
          <cell r="A2099">
            <v>3400004459</v>
          </cell>
          <cell r="B2099">
            <v>6801</v>
          </cell>
          <cell r="C2099">
            <v>61162</v>
          </cell>
          <cell r="D2099">
            <v>0</v>
          </cell>
          <cell r="E2099" t="str">
            <v>PHILIPS 21" COLOUR TELEVISION</v>
          </cell>
          <cell r="F2099">
            <v>1</v>
          </cell>
          <cell r="G2099">
            <v>35339</v>
          </cell>
          <cell r="H2099">
            <v>19200</v>
          </cell>
        </row>
        <row r="2100">
          <cell r="A2100">
            <v>3400004461</v>
          </cell>
          <cell r="B2100">
            <v>6801</v>
          </cell>
          <cell r="C2100">
            <v>61153</v>
          </cell>
          <cell r="D2100">
            <v>0</v>
          </cell>
          <cell r="E2100" t="str">
            <v>CONDUCTIVE MAGAZINES FOR SMALL COMPONENT</v>
          </cell>
          <cell r="F2100">
            <v>1</v>
          </cell>
          <cell r="G2100">
            <v>35339</v>
          </cell>
          <cell r="H2100">
            <v>167100</v>
          </cell>
        </row>
        <row r="2101">
          <cell r="A2101">
            <v>3400004470</v>
          </cell>
          <cell r="B2101">
            <v>6801</v>
          </cell>
          <cell r="C2101">
            <v>61153</v>
          </cell>
          <cell r="D2101">
            <v>0</v>
          </cell>
          <cell r="E2101" t="str">
            <v>MODULE CARRYING CASE-LABEL PRINTING SYSM</v>
          </cell>
          <cell r="F2101">
            <v>1</v>
          </cell>
          <cell r="G2101">
            <v>35339</v>
          </cell>
          <cell r="H2101">
            <v>17000</v>
          </cell>
        </row>
        <row r="2102">
          <cell r="A2102">
            <v>3400004471</v>
          </cell>
          <cell r="B2102">
            <v>6801</v>
          </cell>
          <cell r="C2102">
            <v>61153</v>
          </cell>
          <cell r="D2102">
            <v>0</v>
          </cell>
          <cell r="E2102" t="str">
            <v>MODULE CARRYING CASE-LABEL PRINTING SYSM</v>
          </cell>
          <cell r="F2102">
            <v>1</v>
          </cell>
          <cell r="G2102">
            <v>35339</v>
          </cell>
          <cell r="H2102">
            <v>14800</v>
          </cell>
        </row>
        <row r="2103">
          <cell r="A2103">
            <v>3400004472</v>
          </cell>
          <cell r="B2103">
            <v>6801</v>
          </cell>
          <cell r="C2103">
            <v>61153</v>
          </cell>
          <cell r="D2103">
            <v>0</v>
          </cell>
          <cell r="E2103" t="str">
            <v>MODULE CARRYING CASE-LABEL PRINTING SYSM</v>
          </cell>
          <cell r="F2103">
            <v>1</v>
          </cell>
          <cell r="G2103">
            <v>35339</v>
          </cell>
          <cell r="H2103">
            <v>14800</v>
          </cell>
        </row>
        <row r="2104">
          <cell r="A2104">
            <v>3400004473</v>
          </cell>
          <cell r="B2104">
            <v>6801</v>
          </cell>
          <cell r="C2104">
            <v>61153</v>
          </cell>
          <cell r="D2104">
            <v>0</v>
          </cell>
          <cell r="E2104" t="str">
            <v>MODULE CARRYING CASE-LABEL PRINTING SYSM</v>
          </cell>
          <cell r="F2104">
            <v>1</v>
          </cell>
          <cell r="G2104">
            <v>35339</v>
          </cell>
          <cell r="H2104">
            <v>18300</v>
          </cell>
        </row>
        <row r="2105">
          <cell r="A2105">
            <v>3400004475</v>
          </cell>
          <cell r="B2105">
            <v>6801</v>
          </cell>
          <cell r="C2105">
            <v>61153</v>
          </cell>
          <cell r="D2105">
            <v>0</v>
          </cell>
          <cell r="E2105" t="str">
            <v>PRINTER TABLE FOR LABEL PRINTING SYSTEM</v>
          </cell>
          <cell r="F2105">
            <v>1</v>
          </cell>
          <cell r="G2105">
            <v>35339</v>
          </cell>
          <cell r="H2105">
            <v>29500</v>
          </cell>
        </row>
        <row r="2106">
          <cell r="A2106">
            <v>3400004478</v>
          </cell>
          <cell r="B2106">
            <v>6801</v>
          </cell>
          <cell r="C2106">
            <v>61206</v>
          </cell>
          <cell r="D2106">
            <v>0</v>
          </cell>
          <cell r="E2106" t="str">
            <v>WOODEN REFERENCE SHELF</v>
          </cell>
          <cell r="F2106">
            <v>1</v>
          </cell>
          <cell r="G2106">
            <v>35339</v>
          </cell>
          <cell r="H2106">
            <v>8600</v>
          </cell>
        </row>
        <row r="2107">
          <cell r="A2107">
            <v>3400004480</v>
          </cell>
          <cell r="B2107">
            <v>6801</v>
          </cell>
          <cell r="C2107">
            <v>61156</v>
          </cell>
          <cell r="D2107">
            <v>0</v>
          </cell>
          <cell r="E2107" t="str">
            <v>TOOL STORAGE CABINET</v>
          </cell>
          <cell r="F2107">
            <v>1</v>
          </cell>
          <cell r="G2107">
            <v>35339</v>
          </cell>
          <cell r="H2107">
            <v>16000</v>
          </cell>
        </row>
        <row r="2108">
          <cell r="A2108">
            <v>3400004490</v>
          </cell>
          <cell r="B2108">
            <v>6801</v>
          </cell>
          <cell r="C2108">
            <v>61206</v>
          </cell>
          <cell r="D2108">
            <v>0</v>
          </cell>
          <cell r="E2108" t="str">
            <v>INSPECTION FRAME TYPE 2</v>
          </cell>
          <cell r="F2108">
            <v>1</v>
          </cell>
          <cell r="G2108">
            <v>35339</v>
          </cell>
          <cell r="H2108">
            <v>10700</v>
          </cell>
        </row>
        <row r="2109">
          <cell r="A2109">
            <v>3400004532</v>
          </cell>
          <cell r="B2109">
            <v>6801</v>
          </cell>
          <cell r="C2109">
            <v>61150</v>
          </cell>
          <cell r="D2109">
            <v>0</v>
          </cell>
          <cell r="E2109" t="str">
            <v>SHELVES FOR STORE MEK MAKE</v>
          </cell>
          <cell r="F2109">
            <v>1</v>
          </cell>
          <cell r="G2109">
            <v>35339</v>
          </cell>
          <cell r="H2109">
            <v>19700</v>
          </cell>
        </row>
        <row r="2110">
          <cell r="A2110">
            <v>3400004534</v>
          </cell>
          <cell r="B2110">
            <v>6801</v>
          </cell>
          <cell r="C2110">
            <v>61206</v>
          </cell>
          <cell r="D2110">
            <v>0</v>
          </cell>
          <cell r="E2110" t="str">
            <v>HSEGRUD STEEL ALMIRAH 78X32X32</v>
          </cell>
          <cell r="F2110">
            <v>1</v>
          </cell>
          <cell r="G2110">
            <v>35339</v>
          </cell>
          <cell r="H2110">
            <v>6300</v>
          </cell>
        </row>
        <row r="2111">
          <cell r="A2111">
            <v>3400004786</v>
          </cell>
          <cell r="B2111">
            <v>6801</v>
          </cell>
          <cell r="C2111">
            <v>61203</v>
          </cell>
          <cell r="D2111">
            <v>0</v>
          </cell>
          <cell r="E2111" t="str">
            <v>STEEL ALMIRAHS WITH 6 LOCKERS</v>
          </cell>
          <cell r="F2111">
            <v>1</v>
          </cell>
          <cell r="G2111">
            <v>35339</v>
          </cell>
          <cell r="H2111">
            <v>5100</v>
          </cell>
        </row>
        <row r="2112">
          <cell r="A2112">
            <v>3400004796</v>
          </cell>
          <cell r="B2112">
            <v>6801</v>
          </cell>
          <cell r="C2112">
            <v>61203</v>
          </cell>
          <cell r="D2112">
            <v>0</v>
          </cell>
          <cell r="E2112" t="str">
            <v>WORKING TABLE</v>
          </cell>
          <cell r="F2112">
            <v>1</v>
          </cell>
          <cell r="G2112">
            <v>35339</v>
          </cell>
          <cell r="H2112">
            <v>1800</v>
          </cell>
        </row>
        <row r="2113">
          <cell r="A2113">
            <v>3400003565</v>
          </cell>
          <cell r="B2113">
            <v>6801</v>
          </cell>
          <cell r="C2113">
            <v>61162</v>
          </cell>
          <cell r="D2113">
            <v>0</v>
          </cell>
          <cell r="E2113" t="str">
            <v>HEX TABLE FOR MGM SEC.:GODREJ MAKE</v>
          </cell>
          <cell r="F2113">
            <v>1</v>
          </cell>
          <cell r="G2113">
            <v>35444</v>
          </cell>
          <cell r="H2113">
            <v>37009.81</v>
          </cell>
        </row>
        <row r="2114">
          <cell r="A2114">
            <v>3400003578</v>
          </cell>
          <cell r="B2114">
            <v>6801</v>
          </cell>
          <cell r="C2114">
            <v>61108</v>
          </cell>
          <cell r="D2114">
            <v>0</v>
          </cell>
          <cell r="E2114" t="str">
            <v>WOODEN PALLETE</v>
          </cell>
          <cell r="F2114">
            <v>1</v>
          </cell>
          <cell r="G2114">
            <v>35446</v>
          </cell>
          <cell r="H2114">
            <v>10000</v>
          </cell>
        </row>
        <row r="2115">
          <cell r="A2115">
            <v>3400003580</v>
          </cell>
          <cell r="B2115">
            <v>6801</v>
          </cell>
          <cell r="C2115">
            <v>61100</v>
          </cell>
          <cell r="D2115">
            <v>0</v>
          </cell>
          <cell r="E2115" t="str">
            <v>SPINPEK VERTICAL CAROUSEL CONVEYOR</v>
          </cell>
          <cell r="F2115">
            <v>1</v>
          </cell>
          <cell r="G2115">
            <v>35446</v>
          </cell>
          <cell r="H2115">
            <v>262648.98</v>
          </cell>
        </row>
        <row r="2116">
          <cell r="A2116">
            <v>3400003582</v>
          </cell>
          <cell r="B2116">
            <v>6801</v>
          </cell>
          <cell r="C2116">
            <v>61115</v>
          </cell>
          <cell r="D2116">
            <v>0</v>
          </cell>
          <cell r="E2116" t="str">
            <v>M.S.STRUCTURE FOR RUN IN CHAMBER</v>
          </cell>
          <cell r="F2116">
            <v>1</v>
          </cell>
          <cell r="G2116">
            <v>35446</v>
          </cell>
          <cell r="H2116">
            <v>68600</v>
          </cell>
        </row>
        <row r="2117">
          <cell r="A2117">
            <v>3400003590</v>
          </cell>
          <cell r="B2117">
            <v>6801</v>
          </cell>
          <cell r="C2117">
            <v>61162</v>
          </cell>
          <cell r="D2117">
            <v>0</v>
          </cell>
          <cell r="E2117" t="str">
            <v>PREMIUM EXECUTIVE CHAIR</v>
          </cell>
          <cell r="F2117">
            <v>1</v>
          </cell>
          <cell r="G2117">
            <v>35446</v>
          </cell>
          <cell r="H2117">
            <v>7740.1</v>
          </cell>
        </row>
        <row r="2118">
          <cell r="A2118">
            <v>3400003591</v>
          </cell>
          <cell r="B2118">
            <v>6801</v>
          </cell>
          <cell r="C2118">
            <v>61162</v>
          </cell>
          <cell r="D2118">
            <v>0</v>
          </cell>
          <cell r="E2118" t="str">
            <v>PREMIUM EXECUTIVE CHAIR WITH ARMREST</v>
          </cell>
          <cell r="F2118">
            <v>1</v>
          </cell>
          <cell r="G2118">
            <v>35446</v>
          </cell>
          <cell r="H2118">
            <v>7740.09</v>
          </cell>
        </row>
        <row r="2119">
          <cell r="A2119">
            <v>3400003186</v>
          </cell>
          <cell r="B2119">
            <v>6801</v>
          </cell>
          <cell r="C2119">
            <v>61162</v>
          </cell>
          <cell r="D2119">
            <v>0</v>
          </cell>
          <cell r="E2119" t="str">
            <v>DEESHA ELECTRIC CHIMNEY</v>
          </cell>
          <cell r="F2119">
            <v>1</v>
          </cell>
          <cell r="G2119">
            <v>35020</v>
          </cell>
          <cell r="H2119">
            <v>6500</v>
          </cell>
        </row>
        <row r="2120">
          <cell r="A2120">
            <v>3400003740</v>
          </cell>
          <cell r="B2120">
            <v>6801</v>
          </cell>
          <cell r="C2120">
            <v>61200</v>
          </cell>
          <cell r="D2120">
            <v>0</v>
          </cell>
          <cell r="E2120" t="str">
            <v>RECEPTION COUNTER</v>
          </cell>
          <cell r="F2120">
            <v>1</v>
          </cell>
          <cell r="G2120">
            <v>35479</v>
          </cell>
          <cell r="H2120">
            <v>21300</v>
          </cell>
        </row>
        <row r="2121">
          <cell r="A2121">
            <v>3400003615</v>
          </cell>
          <cell r="B2121">
            <v>6801</v>
          </cell>
          <cell r="C2121">
            <v>61200</v>
          </cell>
          <cell r="D2121">
            <v>0</v>
          </cell>
          <cell r="E2121" t="str">
            <v>PARTITION &amp; CUBICLESVOF MEZZ. FLOOR STOR</v>
          </cell>
          <cell r="F2121">
            <v>1</v>
          </cell>
          <cell r="G2121">
            <v>35450</v>
          </cell>
          <cell r="H2121">
            <v>138344.49</v>
          </cell>
        </row>
        <row r="2122">
          <cell r="A2122">
            <v>3400003771</v>
          </cell>
          <cell r="B2122">
            <v>6801</v>
          </cell>
          <cell r="C2122">
            <v>61102</v>
          </cell>
          <cell r="D2122">
            <v>0</v>
          </cell>
          <cell r="E2122" t="str">
            <v>ADDITIONAL  WOODEN PARTITION FOR SMT ARE</v>
          </cell>
          <cell r="F2122">
            <v>1</v>
          </cell>
          <cell r="G2122">
            <v>35509</v>
          </cell>
          <cell r="H2122">
            <v>6986</v>
          </cell>
        </row>
        <row r="2123">
          <cell r="A2123">
            <v>3400002965</v>
          </cell>
          <cell r="B2123">
            <v>6801</v>
          </cell>
          <cell r="C2123">
            <v>61203</v>
          </cell>
          <cell r="D2123">
            <v>0</v>
          </cell>
          <cell r="E2123" t="str">
            <v>STEEL ALMIRAH WITH LOCKER</v>
          </cell>
          <cell r="F2123">
            <v>1</v>
          </cell>
          <cell r="G2123">
            <v>35025</v>
          </cell>
          <cell r="H2123">
            <v>5300</v>
          </cell>
        </row>
        <row r="2124">
          <cell r="A2124">
            <v>3400002709</v>
          </cell>
          <cell r="B2124">
            <v>6802</v>
          </cell>
          <cell r="C2124">
            <v>61157</v>
          </cell>
          <cell r="D2124">
            <v>0</v>
          </cell>
          <cell r="E2124" t="str">
            <v>CABLE FOR EPABX</v>
          </cell>
          <cell r="F2124">
            <v>1</v>
          </cell>
          <cell r="G2124">
            <v>35339</v>
          </cell>
          <cell r="H2124">
            <v>26500</v>
          </cell>
        </row>
        <row r="2125">
          <cell r="A2125">
            <v>3400002890</v>
          </cell>
          <cell r="B2125">
            <v>6900</v>
          </cell>
          <cell r="C2125">
            <v>61200</v>
          </cell>
          <cell r="D2125">
            <v>0</v>
          </cell>
          <cell r="E2125" t="str">
            <v>HAND HELD METAL DETECTOR SM IOC</v>
          </cell>
          <cell r="F2125">
            <v>1</v>
          </cell>
          <cell r="G2125">
            <v>34790</v>
          </cell>
          <cell r="H2125">
            <v>3000</v>
          </cell>
        </row>
        <row r="2126">
          <cell r="A2126">
            <v>3400002882</v>
          </cell>
          <cell r="B2126">
            <v>6900</v>
          </cell>
          <cell r="C2126">
            <v>61200</v>
          </cell>
          <cell r="D2126">
            <v>0</v>
          </cell>
          <cell r="E2126" t="str">
            <v>HAND HELD METAL DETECOTR</v>
          </cell>
          <cell r="F2126">
            <v>1</v>
          </cell>
          <cell r="G2126">
            <v>34820</v>
          </cell>
          <cell r="H2126">
            <v>3000</v>
          </cell>
        </row>
        <row r="2127">
          <cell r="A2127">
            <v>3400002897</v>
          </cell>
          <cell r="B2127">
            <v>6900</v>
          </cell>
          <cell r="C2127">
            <v>61200</v>
          </cell>
          <cell r="D2127">
            <v>0</v>
          </cell>
          <cell r="E2127" t="str">
            <v>HAND HELD METAL DETECTOR MODEL 10C</v>
          </cell>
          <cell r="F2127">
            <v>2</v>
          </cell>
          <cell r="G2127">
            <v>34851</v>
          </cell>
          <cell r="H2127">
            <v>6000</v>
          </cell>
        </row>
        <row r="2128">
          <cell r="A2128">
            <v>3400004432</v>
          </cell>
          <cell r="B2128">
            <v>6900</v>
          </cell>
          <cell r="C2128">
            <v>61158</v>
          </cell>
          <cell r="D2128">
            <v>0</v>
          </cell>
          <cell r="E2128" t="str">
            <v>1MB RAM CHIP MODULE 70 NOS</v>
          </cell>
          <cell r="F2128">
            <v>4</v>
          </cell>
          <cell r="G2128">
            <v>34639</v>
          </cell>
          <cell r="H2128">
            <v>3400</v>
          </cell>
        </row>
        <row r="2129">
          <cell r="A2129">
            <v>3400003367</v>
          </cell>
          <cell r="B2129">
            <v>6900</v>
          </cell>
          <cell r="C2129">
            <v>61150</v>
          </cell>
          <cell r="D2129">
            <v>0</v>
          </cell>
          <cell r="E2129" t="str">
            <v>PLASTIC DIGIT/LETTER WITH MAGNETIC FIXIN</v>
          </cell>
          <cell r="F2129">
            <v>1350</v>
          </cell>
          <cell r="G2129">
            <v>35285</v>
          </cell>
          <cell r="H2129">
            <v>10100</v>
          </cell>
        </row>
        <row r="2130">
          <cell r="A2130">
            <v>3400003342</v>
          </cell>
          <cell r="B2130">
            <v>6900</v>
          </cell>
          <cell r="C2130">
            <v>61116</v>
          </cell>
          <cell r="D2130">
            <v>0</v>
          </cell>
          <cell r="E2130" t="str">
            <v>INSTRUMENT CARRYING CASE</v>
          </cell>
          <cell r="F2130">
            <v>1</v>
          </cell>
          <cell r="G2130">
            <v>35167</v>
          </cell>
          <cell r="H2130">
            <v>10100</v>
          </cell>
        </row>
        <row r="2131">
          <cell r="A2131">
            <v>3400002953</v>
          </cell>
          <cell r="B2131">
            <v>6900</v>
          </cell>
          <cell r="C2131">
            <v>61108</v>
          </cell>
          <cell r="D2131">
            <v>0</v>
          </cell>
          <cell r="E2131" t="str">
            <v>WOODEN PALLET</v>
          </cell>
          <cell r="F2131">
            <v>10</v>
          </cell>
          <cell r="G2131">
            <v>35015</v>
          </cell>
          <cell r="H2131">
            <v>4700</v>
          </cell>
        </row>
        <row r="2132">
          <cell r="A2132">
            <v>3400003315</v>
          </cell>
          <cell r="B2132">
            <v>6900</v>
          </cell>
          <cell r="C2132">
            <v>61200</v>
          </cell>
          <cell r="D2132">
            <v>0</v>
          </cell>
          <cell r="E2132" t="str">
            <v>FIRE EXTINGUISHERS</v>
          </cell>
          <cell r="F2132">
            <v>13</v>
          </cell>
          <cell r="G2132">
            <v>35144</v>
          </cell>
          <cell r="H2132">
            <v>63300</v>
          </cell>
        </row>
        <row r="2133">
          <cell r="A2133">
            <v>3400003324</v>
          </cell>
          <cell r="B2133">
            <v>6900</v>
          </cell>
          <cell r="C2133">
            <v>61161</v>
          </cell>
          <cell r="D2133">
            <v>0</v>
          </cell>
          <cell r="E2133" t="str">
            <v>25 LITRES TEA CONTAINER</v>
          </cell>
          <cell r="F2133">
            <v>1</v>
          </cell>
          <cell r="G2133">
            <v>34932</v>
          </cell>
          <cell r="H2133">
            <v>1300</v>
          </cell>
        </row>
        <row r="2134">
          <cell r="A2134">
            <v>3400002941</v>
          </cell>
          <cell r="B2134">
            <v>6900</v>
          </cell>
          <cell r="C2134">
            <v>61157</v>
          </cell>
          <cell r="D2134">
            <v>0</v>
          </cell>
          <cell r="E2134" t="str">
            <v>FIRE EXTINGUISHERS</v>
          </cell>
          <cell r="F2134">
            <v>6</v>
          </cell>
          <cell r="G2134">
            <v>35060</v>
          </cell>
          <cell r="H2134">
            <v>16000</v>
          </cell>
        </row>
        <row r="2135">
          <cell r="A2135">
            <v>3400004363</v>
          </cell>
          <cell r="B2135">
            <v>6901</v>
          </cell>
          <cell r="C2135">
            <v>61206</v>
          </cell>
          <cell r="D2135">
            <v>0</v>
          </cell>
          <cell r="E2135" t="str">
            <v>ESD CRATES</v>
          </cell>
          <cell r="F2135">
            <v>188</v>
          </cell>
          <cell r="G2135">
            <v>34425</v>
          </cell>
          <cell r="H2135">
            <v>26100</v>
          </cell>
        </row>
        <row r="2136">
          <cell r="A2136">
            <v>3400003924</v>
          </cell>
          <cell r="B2136">
            <v>6901</v>
          </cell>
          <cell r="C2136">
            <v>61109</v>
          </cell>
          <cell r="D2136">
            <v>0</v>
          </cell>
          <cell r="E2136" t="str">
            <v>TROLLEY TYPE 'A'</v>
          </cell>
          <cell r="F2136">
            <v>1</v>
          </cell>
          <cell r="G2136">
            <v>34700</v>
          </cell>
          <cell r="H2136">
            <v>13000</v>
          </cell>
        </row>
        <row r="2137">
          <cell r="A2137">
            <v>3400004424</v>
          </cell>
          <cell r="B2137">
            <v>6901</v>
          </cell>
          <cell r="C2137">
            <v>61101</v>
          </cell>
          <cell r="D2137">
            <v>0</v>
          </cell>
          <cell r="E2137" t="str">
            <v>ANTISTATIC WORKMEN CHAIR</v>
          </cell>
          <cell r="F2137">
            <v>1</v>
          </cell>
          <cell r="G2137">
            <v>34700</v>
          </cell>
          <cell r="H2137">
            <v>12400</v>
          </cell>
        </row>
        <row r="2138">
          <cell r="A2138">
            <v>3400004425</v>
          </cell>
          <cell r="B2138">
            <v>6901</v>
          </cell>
          <cell r="C2138">
            <v>61104</v>
          </cell>
          <cell r="D2138">
            <v>0</v>
          </cell>
          <cell r="E2138" t="str">
            <v>ANTISTATIC CHAIR WITH CUSHION</v>
          </cell>
          <cell r="F2138">
            <v>15</v>
          </cell>
          <cell r="G2138">
            <v>34700</v>
          </cell>
          <cell r="H2138">
            <v>26300</v>
          </cell>
        </row>
        <row r="2139">
          <cell r="A2139">
            <v>3400004455</v>
          </cell>
          <cell r="B2139">
            <v>6901</v>
          </cell>
          <cell r="C2139">
            <v>61206</v>
          </cell>
          <cell r="D2139">
            <v>0</v>
          </cell>
          <cell r="E2139" t="str">
            <v>HSEGRUD MAKE STEEL ALMIRAH 78"X35"X19"</v>
          </cell>
          <cell r="F2139">
            <v>3</v>
          </cell>
          <cell r="G2139">
            <v>34700</v>
          </cell>
          <cell r="H2139">
            <v>13900</v>
          </cell>
        </row>
        <row r="2140">
          <cell r="A2140">
            <v>3400004457</v>
          </cell>
          <cell r="B2140">
            <v>6901</v>
          </cell>
          <cell r="C2140">
            <v>61206</v>
          </cell>
          <cell r="D2140">
            <v>0</v>
          </cell>
          <cell r="E2140" t="str">
            <v>HSEGRUD MAKE STEEL ALMIRAH 50"X38"X19"</v>
          </cell>
          <cell r="F2140">
            <v>2</v>
          </cell>
          <cell r="G2140">
            <v>34731</v>
          </cell>
          <cell r="H2140">
            <v>10500</v>
          </cell>
        </row>
        <row r="2141">
          <cell r="A2141">
            <v>3400002475</v>
          </cell>
          <cell r="B2141">
            <v>6901</v>
          </cell>
          <cell r="C2141">
            <v>61161</v>
          </cell>
          <cell r="D2141">
            <v>0</v>
          </cell>
          <cell r="E2141" t="str">
            <v>WATER HEATER</v>
          </cell>
          <cell r="F2141">
            <v>1</v>
          </cell>
          <cell r="G2141">
            <v>34790</v>
          </cell>
          <cell r="H2141">
            <v>1600</v>
          </cell>
        </row>
        <row r="2142">
          <cell r="A2142">
            <v>3400002476</v>
          </cell>
          <cell r="B2142">
            <v>6901</v>
          </cell>
          <cell r="C2142">
            <v>61161</v>
          </cell>
          <cell r="D2142">
            <v>0</v>
          </cell>
          <cell r="E2142" t="str">
            <v>WATER PURIFIER &amp; ACCESSORIES</v>
          </cell>
          <cell r="F2142">
            <v>2</v>
          </cell>
          <cell r="G2142">
            <v>34790</v>
          </cell>
          <cell r="H2142">
            <v>6400</v>
          </cell>
        </row>
        <row r="2143">
          <cell r="A2143">
            <v>3400002477</v>
          </cell>
          <cell r="B2143">
            <v>6901</v>
          </cell>
          <cell r="C2143">
            <v>61206</v>
          </cell>
          <cell r="D2143">
            <v>0</v>
          </cell>
          <cell r="E2143" t="str">
            <v>WHEEL CASTOR WITH NUT &amp; BOLT</v>
          </cell>
          <cell r="F2143">
            <v>36</v>
          </cell>
          <cell r="G2143">
            <v>34790</v>
          </cell>
          <cell r="H2143">
            <v>3900</v>
          </cell>
        </row>
        <row r="2144">
          <cell r="A2144">
            <v>3400002480</v>
          </cell>
          <cell r="B2144">
            <v>6901</v>
          </cell>
          <cell r="C2144">
            <v>61206</v>
          </cell>
          <cell r="D2144">
            <v>0</v>
          </cell>
          <cell r="E2144" t="str">
            <v>WOODEN BRIDGE FIXING BOX</v>
          </cell>
          <cell r="F2144">
            <v>1</v>
          </cell>
          <cell r="G2144">
            <v>34790</v>
          </cell>
          <cell r="H2144">
            <v>400</v>
          </cell>
        </row>
        <row r="2145">
          <cell r="A2145">
            <v>3400002481</v>
          </cell>
          <cell r="B2145">
            <v>6901</v>
          </cell>
          <cell r="C2145">
            <v>61206</v>
          </cell>
          <cell r="D2145">
            <v>0</v>
          </cell>
          <cell r="E2145" t="str">
            <v>WOODEN CABINETS</v>
          </cell>
          <cell r="F2145">
            <v>14</v>
          </cell>
          <cell r="G2145">
            <v>34790</v>
          </cell>
          <cell r="H2145">
            <v>22600</v>
          </cell>
        </row>
        <row r="2146">
          <cell r="A2146">
            <v>3400002485</v>
          </cell>
          <cell r="B2146">
            <v>6901</v>
          </cell>
          <cell r="C2146">
            <v>61161</v>
          </cell>
          <cell r="D2146">
            <v>0</v>
          </cell>
          <cell r="E2146" t="str">
            <v>WOODEN FLOWER BOX</v>
          </cell>
          <cell r="F2146">
            <v>1</v>
          </cell>
          <cell r="G2146">
            <v>34790</v>
          </cell>
          <cell r="H2146">
            <v>1700</v>
          </cell>
        </row>
        <row r="2147">
          <cell r="A2147">
            <v>3400002486</v>
          </cell>
          <cell r="B2147">
            <v>6901</v>
          </cell>
          <cell r="C2147">
            <v>61206</v>
          </cell>
          <cell r="D2147">
            <v>0</v>
          </cell>
          <cell r="E2147" t="str">
            <v>WOODEN MAGAZINE RACK</v>
          </cell>
          <cell r="F2147">
            <v>1</v>
          </cell>
          <cell r="G2147">
            <v>34790</v>
          </cell>
          <cell r="H2147">
            <v>800</v>
          </cell>
        </row>
        <row r="2148">
          <cell r="A2148">
            <v>3400002491</v>
          </cell>
          <cell r="B2148">
            <v>6901</v>
          </cell>
          <cell r="C2148">
            <v>61206</v>
          </cell>
          <cell r="D2148">
            <v>0</v>
          </cell>
          <cell r="E2148" t="str">
            <v>WORK TABLE UNIVERSAL</v>
          </cell>
          <cell r="F2148">
            <v>1</v>
          </cell>
          <cell r="G2148">
            <v>34790</v>
          </cell>
          <cell r="H2148">
            <v>1800</v>
          </cell>
        </row>
        <row r="2149">
          <cell r="A2149">
            <v>3400002492</v>
          </cell>
          <cell r="B2149">
            <v>6901</v>
          </cell>
          <cell r="C2149">
            <v>61206</v>
          </cell>
          <cell r="D2149">
            <v>0</v>
          </cell>
          <cell r="E2149" t="str">
            <v>WORKMAN CHAIR</v>
          </cell>
          <cell r="F2149">
            <v>58</v>
          </cell>
          <cell r="G2149">
            <v>34790</v>
          </cell>
          <cell r="H2149">
            <v>67900</v>
          </cell>
        </row>
        <row r="2150">
          <cell r="A2150">
            <v>3400002493</v>
          </cell>
          <cell r="B2150">
            <v>6901</v>
          </cell>
          <cell r="C2150">
            <v>61161</v>
          </cell>
          <cell r="D2150">
            <v>0</v>
          </cell>
          <cell r="E2150" t="str">
            <v>WORKMEN'S LOCKER</v>
          </cell>
          <cell r="F2150">
            <v>25</v>
          </cell>
          <cell r="G2150">
            <v>34790</v>
          </cell>
          <cell r="H2150">
            <v>75700</v>
          </cell>
        </row>
        <row r="2151">
          <cell r="A2151">
            <v>3400002494</v>
          </cell>
          <cell r="B2151">
            <v>6901</v>
          </cell>
          <cell r="C2151">
            <v>61206</v>
          </cell>
          <cell r="D2151">
            <v>0</v>
          </cell>
          <cell r="E2151" t="str">
            <v>WORKPLACE TROLLEY</v>
          </cell>
          <cell r="F2151">
            <v>1</v>
          </cell>
          <cell r="G2151">
            <v>34790</v>
          </cell>
          <cell r="H2151">
            <v>800</v>
          </cell>
        </row>
        <row r="2152">
          <cell r="A2152">
            <v>3400002496</v>
          </cell>
          <cell r="B2152">
            <v>6901</v>
          </cell>
          <cell r="C2152">
            <v>61206</v>
          </cell>
          <cell r="D2152">
            <v>0</v>
          </cell>
          <cell r="E2152" t="str">
            <v>WORKSHOP TROLLEYS WITH BOARD</v>
          </cell>
          <cell r="F2152">
            <v>36</v>
          </cell>
          <cell r="G2152">
            <v>34790</v>
          </cell>
          <cell r="H2152">
            <v>40800</v>
          </cell>
        </row>
        <row r="2153">
          <cell r="A2153">
            <v>3400002498</v>
          </cell>
          <cell r="B2153">
            <v>6901</v>
          </cell>
          <cell r="C2153">
            <v>61203</v>
          </cell>
          <cell r="D2153">
            <v>0</v>
          </cell>
          <cell r="E2153" t="str">
            <v>XEROX TABLE</v>
          </cell>
          <cell r="F2153">
            <v>1</v>
          </cell>
          <cell r="G2153">
            <v>34790</v>
          </cell>
          <cell r="H2153">
            <v>1400</v>
          </cell>
        </row>
        <row r="2154">
          <cell r="A2154">
            <v>3400002501</v>
          </cell>
          <cell r="B2154">
            <v>6901</v>
          </cell>
          <cell r="C2154">
            <v>61206</v>
          </cell>
          <cell r="D2154">
            <v>0</v>
          </cell>
          <cell r="E2154" t="str">
            <v>STORWELL STEEL ALMIRAH</v>
          </cell>
          <cell r="F2154">
            <v>1</v>
          </cell>
          <cell r="G2154">
            <v>34790</v>
          </cell>
          <cell r="H2154">
            <v>3700</v>
          </cell>
        </row>
        <row r="2155">
          <cell r="A2155">
            <v>3400002503</v>
          </cell>
          <cell r="B2155">
            <v>6901</v>
          </cell>
          <cell r="C2155">
            <v>61161</v>
          </cell>
          <cell r="D2155">
            <v>0</v>
          </cell>
          <cell r="E2155" t="str">
            <v>TABLES FOR CANTEEN</v>
          </cell>
          <cell r="F2155">
            <v>1</v>
          </cell>
          <cell r="G2155">
            <v>34790</v>
          </cell>
          <cell r="H2155">
            <v>6700</v>
          </cell>
        </row>
        <row r="2156">
          <cell r="A2156">
            <v>3400002504</v>
          </cell>
          <cell r="B2156">
            <v>6901</v>
          </cell>
          <cell r="C2156">
            <v>61161</v>
          </cell>
          <cell r="D2156">
            <v>0</v>
          </cell>
          <cell r="E2156" t="str">
            <v>TABLE FOR KELTRON MACHINE</v>
          </cell>
          <cell r="F2156">
            <v>1</v>
          </cell>
          <cell r="G2156">
            <v>34790</v>
          </cell>
          <cell r="H2156">
            <v>2800</v>
          </cell>
        </row>
        <row r="2157">
          <cell r="A2157">
            <v>3400002505</v>
          </cell>
          <cell r="B2157">
            <v>6901</v>
          </cell>
          <cell r="C2157">
            <v>61206</v>
          </cell>
          <cell r="D2157">
            <v>0</v>
          </cell>
          <cell r="E2157" t="str">
            <v>TABLE WITH PLATFORMS</v>
          </cell>
          <cell r="F2157">
            <v>3</v>
          </cell>
          <cell r="G2157">
            <v>34790</v>
          </cell>
          <cell r="H2157">
            <v>5800</v>
          </cell>
        </row>
        <row r="2158">
          <cell r="A2158">
            <v>3400002506</v>
          </cell>
          <cell r="B2158">
            <v>6901</v>
          </cell>
          <cell r="C2158">
            <v>61206</v>
          </cell>
          <cell r="D2158">
            <v>0</v>
          </cell>
          <cell r="E2158" t="str">
            <v>TABLE OFFICE</v>
          </cell>
          <cell r="F2158">
            <v>38</v>
          </cell>
          <cell r="G2158">
            <v>34790</v>
          </cell>
          <cell r="H2158">
            <v>95500</v>
          </cell>
        </row>
        <row r="2159">
          <cell r="A2159">
            <v>3400002508</v>
          </cell>
          <cell r="B2159">
            <v>6901</v>
          </cell>
          <cell r="C2159">
            <v>61206</v>
          </cell>
          <cell r="D2159">
            <v>0</v>
          </cell>
          <cell r="E2159" t="str">
            <v>TABLES WORKSHOP</v>
          </cell>
          <cell r="F2159">
            <v>11</v>
          </cell>
          <cell r="G2159">
            <v>34790</v>
          </cell>
          <cell r="H2159">
            <v>13500</v>
          </cell>
        </row>
        <row r="2160">
          <cell r="A2160">
            <v>3400002509</v>
          </cell>
          <cell r="B2160">
            <v>6901</v>
          </cell>
          <cell r="C2160">
            <v>61157</v>
          </cell>
          <cell r="D2160">
            <v>0</v>
          </cell>
          <cell r="E2160" t="str">
            <v>TELEPHONE PBX</v>
          </cell>
          <cell r="F2160">
            <v>16</v>
          </cell>
          <cell r="G2160">
            <v>34790</v>
          </cell>
          <cell r="H2160">
            <v>11400</v>
          </cell>
        </row>
        <row r="2161">
          <cell r="A2161">
            <v>3400002510</v>
          </cell>
          <cell r="B2161">
            <v>6901</v>
          </cell>
          <cell r="C2161">
            <v>61206</v>
          </cell>
          <cell r="D2161">
            <v>0</v>
          </cell>
          <cell r="E2161" t="str">
            <v>TABLES STENO</v>
          </cell>
          <cell r="F2161">
            <v>5</v>
          </cell>
          <cell r="G2161">
            <v>34790</v>
          </cell>
          <cell r="H2161">
            <v>14900</v>
          </cell>
        </row>
        <row r="2162">
          <cell r="A2162">
            <v>3400002511</v>
          </cell>
          <cell r="B2162">
            <v>6901</v>
          </cell>
          <cell r="C2162">
            <v>61203</v>
          </cell>
          <cell r="D2162">
            <v>0</v>
          </cell>
          <cell r="E2162" t="str">
            <v>TELEPRINTER TABLE</v>
          </cell>
          <cell r="F2162">
            <v>1</v>
          </cell>
          <cell r="G2162">
            <v>34790</v>
          </cell>
          <cell r="H2162">
            <v>3200</v>
          </cell>
        </row>
        <row r="2163">
          <cell r="A2163">
            <v>3400002512</v>
          </cell>
          <cell r="B2163">
            <v>6901</v>
          </cell>
          <cell r="C2163">
            <v>61206</v>
          </cell>
          <cell r="D2163">
            <v>0</v>
          </cell>
          <cell r="E2163" t="str">
            <v>TRANSPORT BOARD</v>
          </cell>
          <cell r="F2163">
            <v>20</v>
          </cell>
          <cell r="G2163">
            <v>34790</v>
          </cell>
          <cell r="H2163">
            <v>7500</v>
          </cell>
        </row>
        <row r="2164">
          <cell r="A2164">
            <v>3400002515</v>
          </cell>
          <cell r="B2164">
            <v>6901</v>
          </cell>
          <cell r="C2164">
            <v>61104</v>
          </cell>
          <cell r="D2164">
            <v>0</v>
          </cell>
          <cell r="E2164" t="str">
            <v>UNIVERSAL WORKMAN TABLE</v>
          </cell>
          <cell r="F2164">
            <v>6</v>
          </cell>
          <cell r="G2164">
            <v>34790</v>
          </cell>
          <cell r="H2164">
            <v>20700</v>
          </cell>
        </row>
        <row r="2165">
          <cell r="A2165">
            <v>3400002516</v>
          </cell>
          <cell r="B2165">
            <v>6901</v>
          </cell>
          <cell r="C2165">
            <v>61157</v>
          </cell>
          <cell r="D2165">
            <v>0</v>
          </cell>
          <cell r="E2165" t="str">
            <v>VACUMN CLEANER</v>
          </cell>
          <cell r="F2165">
            <v>2</v>
          </cell>
          <cell r="G2165">
            <v>34790</v>
          </cell>
          <cell r="H2165">
            <v>5000</v>
          </cell>
        </row>
        <row r="2166">
          <cell r="A2166">
            <v>3400002518</v>
          </cell>
          <cell r="B2166">
            <v>6901</v>
          </cell>
          <cell r="C2166">
            <v>61161</v>
          </cell>
          <cell r="D2166">
            <v>0</v>
          </cell>
          <cell r="E2166" t="str">
            <v>VENUS WATER HEATER</v>
          </cell>
          <cell r="F2166">
            <v>2</v>
          </cell>
          <cell r="G2166">
            <v>34790</v>
          </cell>
          <cell r="H2166">
            <v>4700</v>
          </cell>
        </row>
        <row r="2167">
          <cell r="A2167">
            <v>3400002519</v>
          </cell>
          <cell r="B2167">
            <v>6901</v>
          </cell>
          <cell r="C2167">
            <v>61206</v>
          </cell>
          <cell r="D2167">
            <v>0</v>
          </cell>
          <cell r="E2167" t="str">
            <v>VOLTAGE STABILISER</v>
          </cell>
          <cell r="F2167">
            <v>2</v>
          </cell>
          <cell r="G2167">
            <v>34790</v>
          </cell>
          <cell r="H2167">
            <v>2400</v>
          </cell>
        </row>
        <row r="2168">
          <cell r="A2168">
            <v>3400002520</v>
          </cell>
          <cell r="B2168">
            <v>6901</v>
          </cell>
          <cell r="C2168">
            <v>61206</v>
          </cell>
          <cell r="D2168">
            <v>0</v>
          </cell>
          <cell r="E2168" t="str">
            <v>VOLTAGE STABILISER</v>
          </cell>
          <cell r="F2168">
            <v>1</v>
          </cell>
          <cell r="G2168">
            <v>34790</v>
          </cell>
          <cell r="H2168">
            <v>800</v>
          </cell>
        </row>
        <row r="2169">
          <cell r="A2169">
            <v>3400002521</v>
          </cell>
          <cell r="B2169">
            <v>6901</v>
          </cell>
          <cell r="C2169">
            <v>61206</v>
          </cell>
          <cell r="D2169">
            <v>0</v>
          </cell>
          <cell r="E2169" t="str">
            <v>VOLTAGE TRANSFORMER</v>
          </cell>
          <cell r="F2169">
            <v>1</v>
          </cell>
          <cell r="G2169">
            <v>34790</v>
          </cell>
          <cell r="H2169">
            <v>2300</v>
          </cell>
        </row>
        <row r="2170">
          <cell r="A2170">
            <v>3400002523</v>
          </cell>
          <cell r="B2170">
            <v>6901</v>
          </cell>
          <cell r="C2170">
            <v>61206</v>
          </cell>
          <cell r="D2170">
            <v>0</v>
          </cell>
          <cell r="E2170" t="str">
            <v>WALL CABINET</v>
          </cell>
          <cell r="F2170">
            <v>1</v>
          </cell>
          <cell r="G2170">
            <v>34790</v>
          </cell>
          <cell r="H2170">
            <v>900</v>
          </cell>
        </row>
        <row r="2171">
          <cell r="A2171">
            <v>3400002525</v>
          </cell>
          <cell r="B2171">
            <v>6901</v>
          </cell>
          <cell r="C2171">
            <v>61161</v>
          </cell>
          <cell r="D2171">
            <v>0</v>
          </cell>
          <cell r="E2171" t="str">
            <v>WATER CONTAINER</v>
          </cell>
          <cell r="F2171">
            <v>1</v>
          </cell>
          <cell r="G2171">
            <v>34790</v>
          </cell>
          <cell r="H2171">
            <v>1500</v>
          </cell>
        </row>
        <row r="2172">
          <cell r="A2172">
            <v>3400002529</v>
          </cell>
          <cell r="B2172">
            <v>6901</v>
          </cell>
          <cell r="C2172">
            <v>61206</v>
          </cell>
          <cell r="D2172">
            <v>0</v>
          </cell>
          <cell r="E2172" t="str">
            <v>SIDE UNIT (MICO)</v>
          </cell>
          <cell r="F2172">
            <v>1</v>
          </cell>
          <cell r="G2172">
            <v>34790</v>
          </cell>
          <cell r="H2172">
            <v>2900</v>
          </cell>
        </row>
        <row r="2173">
          <cell r="A2173">
            <v>3400002530</v>
          </cell>
          <cell r="B2173">
            <v>6901</v>
          </cell>
          <cell r="C2173">
            <v>61157</v>
          </cell>
          <cell r="D2173">
            <v>0</v>
          </cell>
          <cell r="E2173" t="str">
            <v>SIEMENS CHANGE OVER SWITCH</v>
          </cell>
          <cell r="F2173">
            <v>1</v>
          </cell>
          <cell r="G2173">
            <v>34790</v>
          </cell>
          <cell r="H2173">
            <v>800</v>
          </cell>
        </row>
        <row r="2174">
          <cell r="A2174">
            <v>3400002531</v>
          </cell>
          <cell r="B2174">
            <v>6901</v>
          </cell>
          <cell r="C2174">
            <v>61162</v>
          </cell>
          <cell r="D2174">
            <v>0</v>
          </cell>
          <cell r="E2174" t="str">
            <v>SINGLE COT</v>
          </cell>
          <cell r="F2174">
            <v>2</v>
          </cell>
          <cell r="G2174">
            <v>34790</v>
          </cell>
          <cell r="H2174">
            <v>6000</v>
          </cell>
        </row>
        <row r="2175">
          <cell r="A2175">
            <v>3400002532</v>
          </cell>
          <cell r="B2175">
            <v>6901</v>
          </cell>
          <cell r="C2175">
            <v>61206</v>
          </cell>
          <cell r="D2175">
            <v>0</v>
          </cell>
          <cell r="E2175" t="str">
            <v>SLIDING DOOR ALMIRAH</v>
          </cell>
          <cell r="F2175">
            <v>1</v>
          </cell>
          <cell r="G2175">
            <v>34790</v>
          </cell>
          <cell r="H2175">
            <v>2700</v>
          </cell>
        </row>
        <row r="2176">
          <cell r="A2176">
            <v>3400002533</v>
          </cell>
          <cell r="B2176">
            <v>6901</v>
          </cell>
          <cell r="C2176">
            <v>61206</v>
          </cell>
          <cell r="D2176">
            <v>0</v>
          </cell>
          <cell r="E2176" t="str">
            <v>SLIDING SHUTTERS</v>
          </cell>
          <cell r="F2176">
            <v>2</v>
          </cell>
          <cell r="G2176">
            <v>34790</v>
          </cell>
          <cell r="H2176">
            <v>2000</v>
          </cell>
        </row>
        <row r="2177">
          <cell r="A2177">
            <v>3400002534</v>
          </cell>
          <cell r="B2177">
            <v>6901</v>
          </cell>
          <cell r="C2177">
            <v>61150</v>
          </cell>
          <cell r="D2177">
            <v>0</v>
          </cell>
          <cell r="E2177" t="str">
            <v>SLOTTED ANGLE RACKS</v>
          </cell>
          <cell r="F2177">
            <v>37</v>
          </cell>
          <cell r="G2177">
            <v>34790</v>
          </cell>
          <cell r="H2177">
            <v>149300</v>
          </cell>
        </row>
        <row r="2178">
          <cell r="A2178">
            <v>3400002535</v>
          </cell>
          <cell r="B2178">
            <v>6901</v>
          </cell>
          <cell r="C2178">
            <v>61206</v>
          </cell>
          <cell r="D2178">
            <v>0</v>
          </cell>
          <cell r="E2178" t="str">
            <v>SPECIAL PROJECTED STANDS</v>
          </cell>
          <cell r="F2178">
            <v>1</v>
          </cell>
          <cell r="G2178">
            <v>34790</v>
          </cell>
          <cell r="H2178">
            <v>2600</v>
          </cell>
        </row>
        <row r="2179">
          <cell r="A2179">
            <v>3400002536</v>
          </cell>
          <cell r="B2179">
            <v>6901</v>
          </cell>
          <cell r="C2179">
            <v>61206</v>
          </cell>
          <cell r="D2179">
            <v>0</v>
          </cell>
          <cell r="E2179" t="str">
            <v>STABILISER (VOLTAGE)</v>
          </cell>
          <cell r="F2179">
            <v>1</v>
          </cell>
          <cell r="G2179">
            <v>34790</v>
          </cell>
          <cell r="H2179">
            <v>2700</v>
          </cell>
        </row>
        <row r="2180">
          <cell r="A2180">
            <v>3400002537</v>
          </cell>
          <cell r="B2180">
            <v>6901</v>
          </cell>
          <cell r="C2180">
            <v>61206</v>
          </cell>
          <cell r="D2180">
            <v>0</v>
          </cell>
          <cell r="E2180" t="str">
            <v>STAFF TABLE</v>
          </cell>
          <cell r="F2180">
            <v>9</v>
          </cell>
          <cell r="G2180">
            <v>34790</v>
          </cell>
          <cell r="H2180">
            <v>20600</v>
          </cell>
        </row>
        <row r="2181">
          <cell r="A2181">
            <v>3400002538</v>
          </cell>
          <cell r="B2181">
            <v>6901</v>
          </cell>
          <cell r="C2181">
            <v>61206</v>
          </cell>
          <cell r="D2181">
            <v>0</v>
          </cell>
          <cell r="E2181" t="str">
            <v>STAINLESS STEEL BOXES</v>
          </cell>
          <cell r="F2181">
            <v>2</v>
          </cell>
          <cell r="G2181">
            <v>34790</v>
          </cell>
          <cell r="H2181">
            <v>1200</v>
          </cell>
        </row>
        <row r="2182">
          <cell r="A2182">
            <v>3400002539</v>
          </cell>
          <cell r="B2182">
            <v>6901</v>
          </cell>
          <cell r="C2182">
            <v>61206</v>
          </cell>
          <cell r="D2182">
            <v>0</v>
          </cell>
          <cell r="E2182" t="str">
            <v>STEEL ALMIRAH HSEGRUD MAKE</v>
          </cell>
          <cell r="F2182">
            <v>29</v>
          </cell>
          <cell r="G2182">
            <v>34790</v>
          </cell>
          <cell r="H2182">
            <v>80700</v>
          </cell>
        </row>
        <row r="2183">
          <cell r="A2183">
            <v>3400002550</v>
          </cell>
          <cell r="B2183">
            <v>6901</v>
          </cell>
          <cell r="C2183">
            <v>61100</v>
          </cell>
          <cell r="D2183">
            <v>0</v>
          </cell>
          <cell r="E2183" t="str">
            <v>STEEL ALMIRAH WITH SHELVES</v>
          </cell>
          <cell r="F2183">
            <v>1</v>
          </cell>
          <cell r="G2183">
            <v>34790</v>
          </cell>
          <cell r="H2183">
            <v>5900</v>
          </cell>
        </row>
        <row r="2184">
          <cell r="A2184">
            <v>3400002556</v>
          </cell>
          <cell r="B2184">
            <v>6901</v>
          </cell>
          <cell r="C2184">
            <v>61206</v>
          </cell>
          <cell r="D2184">
            <v>0</v>
          </cell>
          <cell r="E2184" t="str">
            <v>STEEL BOOKCASE</v>
          </cell>
          <cell r="F2184">
            <v>3</v>
          </cell>
          <cell r="G2184">
            <v>34790</v>
          </cell>
          <cell r="H2184">
            <v>7000</v>
          </cell>
        </row>
        <row r="2185">
          <cell r="A2185">
            <v>3400002557</v>
          </cell>
          <cell r="B2185">
            <v>6901</v>
          </cell>
          <cell r="C2185">
            <v>61206</v>
          </cell>
          <cell r="D2185">
            <v>0</v>
          </cell>
          <cell r="E2185" t="str">
            <v>STEEL BOX FOR TECHNICIALNS TABLE</v>
          </cell>
          <cell r="F2185">
            <v>3</v>
          </cell>
          <cell r="G2185">
            <v>34790</v>
          </cell>
          <cell r="H2185">
            <v>4700</v>
          </cell>
        </row>
        <row r="2186">
          <cell r="A2186">
            <v>3400002558</v>
          </cell>
          <cell r="B2186">
            <v>6901</v>
          </cell>
          <cell r="C2186">
            <v>61206</v>
          </cell>
          <cell r="D2186">
            <v>0</v>
          </cell>
          <cell r="E2186" t="str">
            <v>STEEL FILING CABINETS WITH POCKETS</v>
          </cell>
          <cell r="F2186">
            <v>1</v>
          </cell>
          <cell r="G2186">
            <v>34790</v>
          </cell>
          <cell r="H2186">
            <v>4100</v>
          </cell>
        </row>
        <row r="2187">
          <cell r="A2187">
            <v>3400002559</v>
          </cell>
          <cell r="B2187">
            <v>6901</v>
          </cell>
          <cell r="C2187">
            <v>61161</v>
          </cell>
          <cell r="D2187">
            <v>0</v>
          </cell>
          <cell r="E2187" t="str">
            <v>STEEL LOCKER ALMIRAH</v>
          </cell>
          <cell r="F2187">
            <v>2</v>
          </cell>
          <cell r="G2187">
            <v>34790</v>
          </cell>
          <cell r="H2187">
            <v>8200</v>
          </cell>
        </row>
        <row r="2188">
          <cell r="A2188">
            <v>3400002560</v>
          </cell>
          <cell r="B2188">
            <v>6901</v>
          </cell>
          <cell r="C2188">
            <v>61206</v>
          </cell>
          <cell r="D2188">
            <v>0</v>
          </cell>
          <cell r="E2188" t="str">
            <v>STEEL SLIDING DOOR FILING CABINET</v>
          </cell>
          <cell r="F2188">
            <v>11</v>
          </cell>
          <cell r="G2188">
            <v>34790</v>
          </cell>
          <cell r="H2188">
            <v>27500</v>
          </cell>
        </row>
        <row r="2189">
          <cell r="A2189">
            <v>3400002561</v>
          </cell>
          <cell r="B2189">
            <v>6901</v>
          </cell>
          <cell r="C2189">
            <v>61104</v>
          </cell>
          <cell r="D2189">
            <v>0</v>
          </cell>
          <cell r="E2189" t="str">
            <v>NILKAMAL CRATES(LARGE)</v>
          </cell>
          <cell r="F2189">
            <v>33</v>
          </cell>
          <cell r="G2189">
            <v>34790</v>
          </cell>
          <cell r="H2189">
            <v>9400</v>
          </cell>
        </row>
        <row r="2190">
          <cell r="A2190">
            <v>3400002562</v>
          </cell>
          <cell r="B2190">
            <v>6901</v>
          </cell>
          <cell r="C2190">
            <v>61206</v>
          </cell>
          <cell r="D2190">
            <v>0</v>
          </cell>
          <cell r="E2190" t="str">
            <v>OFFICE TABLE</v>
          </cell>
          <cell r="F2190">
            <v>21</v>
          </cell>
          <cell r="G2190">
            <v>34790</v>
          </cell>
          <cell r="H2190">
            <v>68100</v>
          </cell>
        </row>
        <row r="2191">
          <cell r="A2191">
            <v>3400002563</v>
          </cell>
          <cell r="B2191">
            <v>6901</v>
          </cell>
          <cell r="C2191">
            <v>61104</v>
          </cell>
          <cell r="D2191">
            <v>0</v>
          </cell>
          <cell r="E2191" t="str">
            <v>OFFICER TABLE WITH DECOLAH TOP</v>
          </cell>
          <cell r="F2191">
            <v>4</v>
          </cell>
          <cell r="G2191">
            <v>34790</v>
          </cell>
          <cell r="H2191">
            <v>15100</v>
          </cell>
        </row>
        <row r="2192">
          <cell r="A2192">
            <v>3400002565</v>
          </cell>
          <cell r="B2192">
            <v>6901</v>
          </cell>
          <cell r="C2192">
            <v>61162</v>
          </cell>
          <cell r="D2192">
            <v>0</v>
          </cell>
          <cell r="E2192" t="str">
            <v>OVERHEAD PROJECTOR</v>
          </cell>
          <cell r="F2192">
            <v>1</v>
          </cell>
          <cell r="G2192">
            <v>34790</v>
          </cell>
          <cell r="H2192">
            <v>4400</v>
          </cell>
        </row>
        <row r="2193">
          <cell r="A2193">
            <v>3400002566</v>
          </cell>
          <cell r="B2193">
            <v>6901</v>
          </cell>
          <cell r="C2193">
            <v>61206</v>
          </cell>
          <cell r="D2193">
            <v>0</v>
          </cell>
          <cell r="E2193" t="str">
            <v>PARTINAX BASE</v>
          </cell>
          <cell r="F2193">
            <v>1</v>
          </cell>
          <cell r="G2193">
            <v>34790</v>
          </cell>
          <cell r="H2193">
            <v>1400</v>
          </cell>
        </row>
        <row r="2194">
          <cell r="A2194">
            <v>3400002580</v>
          </cell>
          <cell r="B2194">
            <v>6901</v>
          </cell>
          <cell r="C2194">
            <v>61206</v>
          </cell>
          <cell r="D2194">
            <v>0</v>
          </cell>
          <cell r="E2194" t="str">
            <v>PCB CARRIERS</v>
          </cell>
          <cell r="F2194">
            <v>86</v>
          </cell>
          <cell r="G2194">
            <v>34790</v>
          </cell>
          <cell r="H2194">
            <v>31800</v>
          </cell>
        </row>
        <row r="2195">
          <cell r="A2195">
            <v>3400002581</v>
          </cell>
          <cell r="B2195">
            <v>6901</v>
          </cell>
          <cell r="C2195">
            <v>61206</v>
          </cell>
          <cell r="D2195">
            <v>0</v>
          </cell>
          <cell r="E2195" t="str">
            <v>PEDESTRAL FANS</v>
          </cell>
          <cell r="F2195">
            <v>3</v>
          </cell>
          <cell r="G2195">
            <v>34790</v>
          </cell>
          <cell r="H2195">
            <v>2800</v>
          </cell>
        </row>
        <row r="2196">
          <cell r="A2196">
            <v>3400002583</v>
          </cell>
          <cell r="B2196">
            <v>6901</v>
          </cell>
          <cell r="C2196">
            <v>61206</v>
          </cell>
          <cell r="D2196">
            <v>0</v>
          </cell>
          <cell r="E2196" t="str">
            <v>PERPEX BAR FIXTURES</v>
          </cell>
          <cell r="F2196">
            <v>1</v>
          </cell>
          <cell r="G2196">
            <v>34790</v>
          </cell>
          <cell r="H2196">
            <v>200</v>
          </cell>
        </row>
        <row r="2197">
          <cell r="A2197">
            <v>3400002584</v>
          </cell>
          <cell r="B2197">
            <v>6901</v>
          </cell>
          <cell r="C2197">
            <v>61150</v>
          </cell>
          <cell r="D2197">
            <v>0</v>
          </cell>
          <cell r="E2197" t="str">
            <v>PIGEON HOLE STORAGE UNIT</v>
          </cell>
          <cell r="F2197">
            <v>1</v>
          </cell>
          <cell r="G2197">
            <v>34790</v>
          </cell>
          <cell r="H2197">
            <v>1800</v>
          </cell>
        </row>
        <row r="2198">
          <cell r="A2198">
            <v>3400002589</v>
          </cell>
          <cell r="B2198">
            <v>6901</v>
          </cell>
          <cell r="C2198">
            <v>61206</v>
          </cell>
          <cell r="D2198">
            <v>0</v>
          </cell>
          <cell r="E2198" t="str">
            <v>PLASTIC BUCKET CHAIR</v>
          </cell>
          <cell r="F2198">
            <v>10</v>
          </cell>
          <cell r="G2198">
            <v>34790</v>
          </cell>
          <cell r="H2198">
            <v>2500</v>
          </cell>
        </row>
        <row r="2199">
          <cell r="A2199">
            <v>3400002591</v>
          </cell>
          <cell r="B2199">
            <v>6901</v>
          </cell>
          <cell r="C2199">
            <v>61200</v>
          </cell>
          <cell r="D2199">
            <v>0</v>
          </cell>
          <cell r="E2199" t="str">
            <v>POLAR CEILING FANS</v>
          </cell>
          <cell r="F2199">
            <v>3</v>
          </cell>
          <cell r="G2199">
            <v>34790</v>
          </cell>
          <cell r="H2199">
            <v>2700</v>
          </cell>
        </row>
        <row r="2200">
          <cell r="A2200">
            <v>3400002594</v>
          </cell>
          <cell r="B2200">
            <v>6901</v>
          </cell>
          <cell r="C2200">
            <v>61161</v>
          </cell>
          <cell r="D2200">
            <v>0</v>
          </cell>
          <cell r="E2200" t="str">
            <v>RACK FOR KEEPING COFFEE PERCOLATOR</v>
          </cell>
          <cell r="F2200">
            <v>1</v>
          </cell>
          <cell r="G2200">
            <v>34790</v>
          </cell>
          <cell r="H2200">
            <v>1600</v>
          </cell>
        </row>
        <row r="2201">
          <cell r="A2201">
            <v>3400002595</v>
          </cell>
          <cell r="B2201">
            <v>6901</v>
          </cell>
          <cell r="C2201">
            <v>61206</v>
          </cell>
          <cell r="D2201">
            <v>0</v>
          </cell>
          <cell r="E2201" t="str">
            <v>RACK TROLLEY</v>
          </cell>
          <cell r="F2201">
            <v>9</v>
          </cell>
          <cell r="G2201">
            <v>34790</v>
          </cell>
          <cell r="H2201">
            <v>25500</v>
          </cell>
        </row>
        <row r="2202">
          <cell r="A2202">
            <v>3400002597</v>
          </cell>
          <cell r="B2202">
            <v>6901</v>
          </cell>
          <cell r="C2202">
            <v>61206</v>
          </cell>
          <cell r="D2202">
            <v>0</v>
          </cell>
          <cell r="E2202" t="str">
            <v>REVOLVING CHAIR</v>
          </cell>
          <cell r="F2202">
            <v>19</v>
          </cell>
          <cell r="G2202">
            <v>34790</v>
          </cell>
          <cell r="H2202">
            <v>8800</v>
          </cell>
        </row>
        <row r="2203">
          <cell r="A2203">
            <v>3400002601</v>
          </cell>
          <cell r="B2203">
            <v>6901</v>
          </cell>
          <cell r="C2203">
            <v>61200</v>
          </cell>
          <cell r="D2203">
            <v>0</v>
          </cell>
          <cell r="E2203" t="str">
            <v>KHAITAN FRESH AIR FANS</v>
          </cell>
          <cell r="F2203">
            <v>1</v>
          </cell>
          <cell r="G2203">
            <v>34790</v>
          </cell>
          <cell r="H2203">
            <v>500</v>
          </cell>
        </row>
        <row r="2204">
          <cell r="A2204">
            <v>3400002602</v>
          </cell>
          <cell r="B2204">
            <v>6901</v>
          </cell>
          <cell r="C2204">
            <v>61162</v>
          </cell>
          <cell r="D2204">
            <v>0</v>
          </cell>
          <cell r="E2204" t="str">
            <v>KITCHEN BUILT IN CUPBOARD</v>
          </cell>
          <cell r="F2204">
            <v>1</v>
          </cell>
          <cell r="G2204">
            <v>34790</v>
          </cell>
          <cell r="H2204">
            <v>3900</v>
          </cell>
        </row>
        <row r="2205">
          <cell r="A2205">
            <v>3400002603</v>
          </cell>
          <cell r="B2205">
            <v>6901</v>
          </cell>
          <cell r="C2205">
            <v>61162</v>
          </cell>
          <cell r="D2205">
            <v>0</v>
          </cell>
          <cell r="E2205" t="str">
            <v>KITCHEN CABINET</v>
          </cell>
          <cell r="F2205">
            <v>1</v>
          </cell>
          <cell r="G2205">
            <v>34790</v>
          </cell>
          <cell r="H2205">
            <v>1900</v>
          </cell>
        </row>
        <row r="2206">
          <cell r="A2206">
            <v>3400002604</v>
          </cell>
          <cell r="B2206">
            <v>6901</v>
          </cell>
          <cell r="C2206">
            <v>61162</v>
          </cell>
          <cell r="D2206">
            <v>0</v>
          </cell>
          <cell r="E2206" t="str">
            <v>KITCHEN CUPBOARD</v>
          </cell>
          <cell r="F2206">
            <v>1</v>
          </cell>
          <cell r="G2206">
            <v>34790</v>
          </cell>
          <cell r="H2206">
            <v>2300</v>
          </cell>
        </row>
        <row r="2207">
          <cell r="A2207">
            <v>3400002607</v>
          </cell>
          <cell r="B2207">
            <v>6901</v>
          </cell>
          <cell r="C2207">
            <v>61162</v>
          </cell>
          <cell r="D2207">
            <v>0</v>
          </cell>
          <cell r="E2207" t="str">
            <v>KITCHEN TROLLEY</v>
          </cell>
          <cell r="F2207">
            <v>1</v>
          </cell>
          <cell r="G2207">
            <v>34790</v>
          </cell>
          <cell r="H2207">
            <v>3100</v>
          </cell>
        </row>
        <row r="2208">
          <cell r="A2208">
            <v>3400002610</v>
          </cell>
          <cell r="B2208">
            <v>6901</v>
          </cell>
          <cell r="C2208">
            <v>61161</v>
          </cell>
          <cell r="D2208">
            <v>0</v>
          </cell>
          <cell r="E2208" t="str">
            <v>LAWN MOWER WITH BOX 16</v>
          </cell>
          <cell r="F2208">
            <v>1</v>
          </cell>
          <cell r="G2208">
            <v>34790</v>
          </cell>
          <cell r="H2208">
            <v>1800</v>
          </cell>
        </row>
        <row r="2209">
          <cell r="A2209">
            <v>3400002611</v>
          </cell>
          <cell r="B2209">
            <v>6901</v>
          </cell>
          <cell r="C2209">
            <v>61161</v>
          </cell>
          <cell r="D2209">
            <v>0</v>
          </cell>
          <cell r="E2209" t="str">
            <v>LAWN MOWER WITH BOX 24</v>
          </cell>
          <cell r="F2209">
            <v>1</v>
          </cell>
          <cell r="G2209">
            <v>34790</v>
          </cell>
          <cell r="H2209">
            <v>2700</v>
          </cell>
        </row>
        <row r="2210">
          <cell r="A2210">
            <v>3400002612</v>
          </cell>
          <cell r="B2210">
            <v>6901</v>
          </cell>
          <cell r="C2210">
            <v>61162</v>
          </cell>
          <cell r="D2210">
            <v>0</v>
          </cell>
          <cell r="E2210" t="str">
            <v>LOW BACK CONFERENCE ROOM CHAIR</v>
          </cell>
          <cell r="F2210">
            <v>16</v>
          </cell>
          <cell r="G2210">
            <v>34790</v>
          </cell>
          <cell r="H2210">
            <v>52400</v>
          </cell>
        </row>
        <row r="2211">
          <cell r="A2211">
            <v>3400002613</v>
          </cell>
          <cell r="B2211">
            <v>6901</v>
          </cell>
          <cell r="C2211">
            <v>61151</v>
          </cell>
          <cell r="D2211">
            <v>0</v>
          </cell>
          <cell r="E2211" t="str">
            <v>LUX METER</v>
          </cell>
          <cell r="F2211">
            <v>1</v>
          </cell>
          <cell r="G2211">
            <v>34790</v>
          </cell>
          <cell r="H2211">
            <v>2000</v>
          </cell>
        </row>
        <row r="2212">
          <cell r="A2212">
            <v>3400002614</v>
          </cell>
          <cell r="B2212">
            <v>6901</v>
          </cell>
          <cell r="C2212">
            <v>61206</v>
          </cell>
          <cell r="D2212">
            <v>0</v>
          </cell>
          <cell r="E2212" t="str">
            <v>MS RACK TROLLEY</v>
          </cell>
          <cell r="F2212">
            <v>46</v>
          </cell>
          <cell r="G2212">
            <v>34790</v>
          </cell>
          <cell r="H2212">
            <v>151200</v>
          </cell>
        </row>
        <row r="2213">
          <cell r="A2213">
            <v>3400002615</v>
          </cell>
          <cell r="B2213">
            <v>6901</v>
          </cell>
          <cell r="C2213">
            <v>61206</v>
          </cell>
          <cell r="D2213">
            <v>0</v>
          </cell>
          <cell r="E2213" t="str">
            <v>MS RACKS</v>
          </cell>
          <cell r="F2213">
            <v>6</v>
          </cell>
          <cell r="G2213">
            <v>34790</v>
          </cell>
          <cell r="H2213">
            <v>24800</v>
          </cell>
        </row>
        <row r="2214">
          <cell r="A2214">
            <v>3400002616</v>
          </cell>
          <cell r="B2214">
            <v>6901</v>
          </cell>
          <cell r="C2214">
            <v>61206</v>
          </cell>
          <cell r="D2214">
            <v>0</v>
          </cell>
          <cell r="E2214" t="str">
            <v>MS RACKS (THREE TIER)</v>
          </cell>
          <cell r="F2214">
            <v>6</v>
          </cell>
          <cell r="G2214">
            <v>34790</v>
          </cell>
          <cell r="H2214">
            <v>25400</v>
          </cell>
        </row>
        <row r="2215">
          <cell r="A2215">
            <v>3400002617</v>
          </cell>
          <cell r="B2215">
            <v>6901</v>
          </cell>
          <cell r="C2215">
            <v>61150</v>
          </cell>
          <cell r="D2215">
            <v>0</v>
          </cell>
          <cell r="E2215" t="str">
            <v>MS RACKS (5 TIER)</v>
          </cell>
          <cell r="F2215">
            <v>5</v>
          </cell>
          <cell r="G2215">
            <v>34790</v>
          </cell>
          <cell r="H2215">
            <v>19900</v>
          </cell>
        </row>
        <row r="2216">
          <cell r="A2216">
            <v>3400002620</v>
          </cell>
          <cell r="B2216">
            <v>6901</v>
          </cell>
          <cell r="C2216">
            <v>61206</v>
          </cell>
          <cell r="D2216">
            <v>0</v>
          </cell>
          <cell r="E2216" t="str">
            <v>MS RACK WITH WOODEN PARTITION</v>
          </cell>
          <cell r="F2216">
            <v>3</v>
          </cell>
          <cell r="G2216">
            <v>34790</v>
          </cell>
          <cell r="H2216">
            <v>13700</v>
          </cell>
        </row>
        <row r="2217">
          <cell r="A2217">
            <v>3400002621</v>
          </cell>
          <cell r="B2217">
            <v>6901</v>
          </cell>
          <cell r="C2217">
            <v>61206</v>
          </cell>
          <cell r="D2217">
            <v>0</v>
          </cell>
          <cell r="E2217" t="str">
            <v>MS WORK TABLE</v>
          </cell>
          <cell r="F2217">
            <v>32</v>
          </cell>
          <cell r="G2217">
            <v>34790</v>
          </cell>
          <cell r="H2217">
            <v>84300</v>
          </cell>
        </row>
        <row r="2218">
          <cell r="A2218">
            <v>3400002624</v>
          </cell>
          <cell r="B2218">
            <v>6901</v>
          </cell>
          <cell r="C2218">
            <v>61206</v>
          </cell>
          <cell r="D2218">
            <v>0</v>
          </cell>
          <cell r="E2218" t="str">
            <v>MANUAL TRAY</v>
          </cell>
          <cell r="F2218">
            <v>1</v>
          </cell>
          <cell r="G2218">
            <v>34790</v>
          </cell>
          <cell r="H2218">
            <v>1300</v>
          </cell>
        </row>
        <row r="2219">
          <cell r="A2219">
            <v>3400002626</v>
          </cell>
          <cell r="B2219">
            <v>6901</v>
          </cell>
          <cell r="C2219">
            <v>61206</v>
          </cell>
          <cell r="D2219">
            <v>0</v>
          </cell>
          <cell r="E2219" t="str">
            <v>MOBILE RACKS</v>
          </cell>
          <cell r="F2219">
            <v>5</v>
          </cell>
          <cell r="G2219">
            <v>34790</v>
          </cell>
          <cell r="H2219">
            <v>9800</v>
          </cell>
        </row>
        <row r="2220">
          <cell r="A2220">
            <v>3400002629</v>
          </cell>
          <cell r="B2220">
            <v>6901</v>
          </cell>
          <cell r="C2220">
            <v>61206</v>
          </cell>
          <cell r="D2220">
            <v>0</v>
          </cell>
          <cell r="E2220" t="str">
            <v>MS ANGLE MOBILE RACKS</v>
          </cell>
          <cell r="F2220">
            <v>7</v>
          </cell>
          <cell r="G2220">
            <v>34790</v>
          </cell>
          <cell r="H2220">
            <v>13600</v>
          </cell>
        </row>
        <row r="2221">
          <cell r="A2221">
            <v>3400002630</v>
          </cell>
          <cell r="B2221">
            <v>6901</v>
          </cell>
          <cell r="C2221">
            <v>61206</v>
          </cell>
          <cell r="D2221">
            <v>0</v>
          </cell>
          <cell r="E2221" t="str">
            <v>NILKAMAL BIN</v>
          </cell>
          <cell r="F2221">
            <v>152</v>
          </cell>
          <cell r="G2221">
            <v>34790</v>
          </cell>
          <cell r="H2221">
            <v>15900</v>
          </cell>
        </row>
        <row r="2222">
          <cell r="A2222">
            <v>3400002631</v>
          </cell>
          <cell r="B2222">
            <v>6901</v>
          </cell>
          <cell r="C2222">
            <v>61206</v>
          </cell>
          <cell r="D2222">
            <v>0</v>
          </cell>
          <cell r="E2222" t="str">
            <v>DISCUSSION TABLE</v>
          </cell>
          <cell r="F2222">
            <v>1</v>
          </cell>
          <cell r="G2222">
            <v>34790</v>
          </cell>
          <cell r="H2222">
            <v>3200</v>
          </cell>
        </row>
        <row r="2223">
          <cell r="A2223">
            <v>3400002634</v>
          </cell>
          <cell r="B2223">
            <v>6901</v>
          </cell>
          <cell r="C2223">
            <v>61161</v>
          </cell>
          <cell r="D2223">
            <v>0</v>
          </cell>
          <cell r="E2223" t="str">
            <v>DRAWING BOARD</v>
          </cell>
          <cell r="F2223">
            <v>1</v>
          </cell>
          <cell r="G2223">
            <v>34790</v>
          </cell>
          <cell r="H2223">
            <v>3600</v>
          </cell>
        </row>
        <row r="2224">
          <cell r="A2224">
            <v>3400002641</v>
          </cell>
          <cell r="B2224">
            <v>6901</v>
          </cell>
          <cell r="C2224">
            <v>61157</v>
          </cell>
          <cell r="D2224">
            <v>0</v>
          </cell>
          <cell r="E2224" t="str">
            <v>ELECTRONIC PUSH BUTTON TELEPNONES</v>
          </cell>
          <cell r="F2224">
            <v>13</v>
          </cell>
          <cell r="G2224">
            <v>34790</v>
          </cell>
          <cell r="H2224">
            <v>9200</v>
          </cell>
        </row>
        <row r="2225">
          <cell r="A2225">
            <v>3400002643</v>
          </cell>
          <cell r="B2225">
            <v>6901</v>
          </cell>
          <cell r="C2225">
            <v>61206</v>
          </cell>
          <cell r="D2225">
            <v>0</v>
          </cell>
          <cell r="E2225" t="str">
            <v>ESD BIN BOX</v>
          </cell>
          <cell r="F2225">
            <v>1</v>
          </cell>
          <cell r="G2225">
            <v>34790</v>
          </cell>
          <cell r="H2225">
            <v>700</v>
          </cell>
        </row>
        <row r="2226">
          <cell r="A2226">
            <v>3400002644</v>
          </cell>
          <cell r="B2226">
            <v>6901</v>
          </cell>
          <cell r="C2226">
            <v>61206</v>
          </cell>
          <cell r="D2226">
            <v>0</v>
          </cell>
          <cell r="E2226" t="str">
            <v>ESD BIN RACKS</v>
          </cell>
          <cell r="F2226">
            <v>81</v>
          </cell>
          <cell r="G2226">
            <v>34790</v>
          </cell>
          <cell r="H2226">
            <v>60900</v>
          </cell>
        </row>
        <row r="2227">
          <cell r="A2227">
            <v>3400002645</v>
          </cell>
          <cell r="B2227">
            <v>6901</v>
          </cell>
          <cell r="C2227">
            <v>61206</v>
          </cell>
          <cell r="D2227">
            <v>0</v>
          </cell>
          <cell r="E2227" t="str">
            <v>EXECUTIVE TABLE</v>
          </cell>
          <cell r="F2227">
            <v>1</v>
          </cell>
          <cell r="G2227">
            <v>34790</v>
          </cell>
          <cell r="H2227">
            <v>3000</v>
          </cell>
        </row>
        <row r="2228">
          <cell r="A2228">
            <v>3400002652</v>
          </cell>
          <cell r="B2228">
            <v>6901</v>
          </cell>
          <cell r="C2228">
            <v>61206</v>
          </cell>
          <cell r="D2228">
            <v>0</v>
          </cell>
          <cell r="E2228" t="str">
            <v>PEDESTRAL FANS</v>
          </cell>
          <cell r="F2228">
            <v>1</v>
          </cell>
          <cell r="G2228">
            <v>34790</v>
          </cell>
          <cell r="H2228">
            <v>900</v>
          </cell>
        </row>
        <row r="2229">
          <cell r="A2229">
            <v>3400002653</v>
          </cell>
          <cell r="B2229">
            <v>6901</v>
          </cell>
          <cell r="C2229">
            <v>61206</v>
          </cell>
          <cell r="D2229">
            <v>0</v>
          </cell>
          <cell r="E2229" t="str">
            <v>FILING CABINET</v>
          </cell>
          <cell r="F2229">
            <v>14</v>
          </cell>
          <cell r="G2229">
            <v>34790</v>
          </cell>
          <cell r="H2229">
            <v>83700</v>
          </cell>
        </row>
        <row r="2230">
          <cell r="A2230">
            <v>3400002655</v>
          </cell>
          <cell r="B2230">
            <v>6901</v>
          </cell>
          <cell r="C2230">
            <v>61161</v>
          </cell>
          <cell r="D2230">
            <v>0</v>
          </cell>
          <cell r="E2230" t="str">
            <v>FLY KILLER TUBE</v>
          </cell>
          <cell r="F2230">
            <v>1</v>
          </cell>
          <cell r="G2230">
            <v>34790</v>
          </cell>
          <cell r="H2230">
            <v>2700</v>
          </cell>
        </row>
        <row r="2231">
          <cell r="A2231">
            <v>3400002657</v>
          </cell>
          <cell r="B2231">
            <v>6901</v>
          </cell>
          <cell r="C2231">
            <v>61200</v>
          </cell>
          <cell r="D2231">
            <v>0</v>
          </cell>
          <cell r="E2231" t="str">
            <v>EXHAUST FAN</v>
          </cell>
          <cell r="F2231">
            <v>1</v>
          </cell>
          <cell r="G2231">
            <v>34790</v>
          </cell>
          <cell r="H2231">
            <v>500</v>
          </cell>
        </row>
        <row r="2232">
          <cell r="A2232">
            <v>3400002658</v>
          </cell>
          <cell r="B2232">
            <v>6901</v>
          </cell>
          <cell r="C2232">
            <v>61206</v>
          </cell>
          <cell r="D2232">
            <v>0</v>
          </cell>
          <cell r="E2232" t="str">
            <v>GENELINE BATTERIES</v>
          </cell>
          <cell r="F2232">
            <v>4</v>
          </cell>
          <cell r="G2232">
            <v>34790</v>
          </cell>
          <cell r="H2232">
            <v>5700</v>
          </cell>
        </row>
        <row r="2233">
          <cell r="A2233">
            <v>3400002660</v>
          </cell>
          <cell r="B2233">
            <v>6901</v>
          </cell>
          <cell r="C2233">
            <v>61206</v>
          </cell>
          <cell r="D2233">
            <v>0</v>
          </cell>
          <cell r="E2233" t="str">
            <v>HIGH BACK EXECUTIVE CHAIR</v>
          </cell>
          <cell r="F2233">
            <v>2</v>
          </cell>
          <cell r="G2233">
            <v>34790</v>
          </cell>
          <cell r="H2233">
            <v>7600</v>
          </cell>
        </row>
        <row r="2234">
          <cell r="A2234">
            <v>3400002661</v>
          </cell>
          <cell r="B2234">
            <v>6901</v>
          </cell>
          <cell r="C2234">
            <v>61161</v>
          </cell>
          <cell r="D2234">
            <v>0</v>
          </cell>
          <cell r="E2234" t="str">
            <v>HOT PLATE MODEL KHPHDD 2</v>
          </cell>
          <cell r="F2234">
            <v>2</v>
          </cell>
          <cell r="G2234">
            <v>34790</v>
          </cell>
          <cell r="H2234">
            <v>1500</v>
          </cell>
        </row>
        <row r="2235">
          <cell r="A2235">
            <v>3400002668</v>
          </cell>
          <cell r="B2235">
            <v>6901</v>
          </cell>
          <cell r="C2235">
            <v>61161</v>
          </cell>
          <cell r="D2235">
            <v>0</v>
          </cell>
          <cell r="E2235" t="str">
            <v>CHAIRS CANTEEN</v>
          </cell>
          <cell r="F2235">
            <v>1</v>
          </cell>
          <cell r="G2235">
            <v>34790</v>
          </cell>
          <cell r="H2235">
            <v>2200</v>
          </cell>
        </row>
        <row r="2236">
          <cell r="A2236">
            <v>3400002669</v>
          </cell>
          <cell r="B2236">
            <v>6901</v>
          </cell>
          <cell r="C2236">
            <v>61161</v>
          </cell>
          <cell r="D2236">
            <v>0</v>
          </cell>
          <cell r="E2236" t="str">
            <v>CANTEEN TROLLEY</v>
          </cell>
          <cell r="F2236">
            <v>1</v>
          </cell>
          <cell r="G2236">
            <v>34790</v>
          </cell>
          <cell r="H2236">
            <v>3200</v>
          </cell>
        </row>
        <row r="2237">
          <cell r="A2237">
            <v>3400002671</v>
          </cell>
          <cell r="B2237">
            <v>6901</v>
          </cell>
          <cell r="C2237">
            <v>61206</v>
          </cell>
          <cell r="D2237">
            <v>0</v>
          </cell>
          <cell r="E2237" t="str">
            <v>CENTRE TABLE</v>
          </cell>
          <cell r="F2237">
            <v>2</v>
          </cell>
          <cell r="G2237">
            <v>34790</v>
          </cell>
          <cell r="H2237">
            <v>1200</v>
          </cell>
        </row>
        <row r="2238">
          <cell r="A2238">
            <v>3400002672</v>
          </cell>
          <cell r="B2238">
            <v>6901</v>
          </cell>
          <cell r="C2238">
            <v>61206</v>
          </cell>
          <cell r="D2238">
            <v>0</v>
          </cell>
          <cell r="E2238" t="str">
            <v>CHAIRS</v>
          </cell>
          <cell r="F2238">
            <v>199</v>
          </cell>
          <cell r="G2238">
            <v>34790</v>
          </cell>
          <cell r="H2238">
            <v>129700</v>
          </cell>
        </row>
        <row r="2239">
          <cell r="A2239">
            <v>3400002673</v>
          </cell>
          <cell r="B2239">
            <v>6901</v>
          </cell>
          <cell r="C2239">
            <v>61157</v>
          </cell>
          <cell r="D2239">
            <v>0</v>
          </cell>
          <cell r="E2239" t="str">
            <v>FIRE EXTINGUISHER</v>
          </cell>
          <cell r="F2239">
            <v>7</v>
          </cell>
          <cell r="G2239">
            <v>34790</v>
          </cell>
          <cell r="H2239">
            <v>12100</v>
          </cell>
        </row>
        <row r="2240">
          <cell r="A2240">
            <v>3400002676</v>
          </cell>
          <cell r="B2240">
            <v>6901</v>
          </cell>
          <cell r="C2240">
            <v>61206</v>
          </cell>
          <cell r="D2240">
            <v>0</v>
          </cell>
          <cell r="E2240" t="str">
            <v>CONDUCTIVE PCB CARRIER</v>
          </cell>
          <cell r="F2240">
            <v>69</v>
          </cell>
          <cell r="G2240">
            <v>34790</v>
          </cell>
          <cell r="H2240">
            <v>53000</v>
          </cell>
        </row>
        <row r="2241">
          <cell r="A2241">
            <v>3400002677</v>
          </cell>
          <cell r="B2241">
            <v>6901</v>
          </cell>
          <cell r="C2241">
            <v>61161</v>
          </cell>
          <cell r="D2241">
            <v>0</v>
          </cell>
          <cell r="E2241" t="str">
            <v>CPNFERENCE TABLE</v>
          </cell>
          <cell r="F2241">
            <v>4</v>
          </cell>
          <cell r="G2241">
            <v>34790</v>
          </cell>
          <cell r="H2241">
            <v>9500</v>
          </cell>
        </row>
        <row r="2242">
          <cell r="A2242">
            <v>3400002678</v>
          </cell>
          <cell r="B2242">
            <v>6901</v>
          </cell>
          <cell r="C2242">
            <v>61150</v>
          </cell>
          <cell r="D2242">
            <v>0</v>
          </cell>
          <cell r="E2242" t="str">
            <v>CRATES</v>
          </cell>
          <cell r="F2242">
            <v>362</v>
          </cell>
          <cell r="G2242">
            <v>34790</v>
          </cell>
          <cell r="H2242">
            <v>95600</v>
          </cell>
        </row>
        <row r="2243">
          <cell r="A2243">
            <v>3400002679</v>
          </cell>
          <cell r="B2243">
            <v>6901</v>
          </cell>
          <cell r="C2243">
            <v>61206</v>
          </cell>
          <cell r="D2243">
            <v>0</v>
          </cell>
          <cell r="E2243" t="str">
            <v>CRATES CONDUCTIVE (BLACK)</v>
          </cell>
          <cell r="F2243">
            <v>125</v>
          </cell>
          <cell r="G2243">
            <v>34790</v>
          </cell>
          <cell r="H2243">
            <v>129200</v>
          </cell>
        </row>
        <row r="2244">
          <cell r="A2244">
            <v>3400002680</v>
          </cell>
          <cell r="B2244">
            <v>6901</v>
          </cell>
          <cell r="C2244">
            <v>61200</v>
          </cell>
          <cell r="D2244">
            <v>0</v>
          </cell>
          <cell r="E2244" t="str">
            <v>CEILING FANS CROMPTON</v>
          </cell>
          <cell r="F2244">
            <v>12</v>
          </cell>
          <cell r="G2244">
            <v>34790</v>
          </cell>
          <cell r="H2244">
            <v>3400</v>
          </cell>
        </row>
        <row r="2245">
          <cell r="A2245">
            <v>3400002681</v>
          </cell>
          <cell r="B2245">
            <v>6901</v>
          </cell>
          <cell r="C2245">
            <v>61200</v>
          </cell>
          <cell r="D2245">
            <v>0</v>
          </cell>
          <cell r="E2245" t="str">
            <v>CROMPTON WALL FANS</v>
          </cell>
          <cell r="F2245">
            <v>3</v>
          </cell>
          <cell r="G2245">
            <v>34790</v>
          </cell>
          <cell r="H2245">
            <v>2500</v>
          </cell>
        </row>
        <row r="2246">
          <cell r="A2246">
            <v>3400002684</v>
          </cell>
          <cell r="B2246">
            <v>6901</v>
          </cell>
          <cell r="C2246">
            <v>61158</v>
          </cell>
          <cell r="D2246">
            <v>0</v>
          </cell>
          <cell r="E2246" t="str">
            <v>TURBO C SOFTWARE</v>
          </cell>
          <cell r="F2246">
            <v>1</v>
          </cell>
          <cell r="G2246">
            <v>34790</v>
          </cell>
          <cell r="H2246">
            <v>4800</v>
          </cell>
        </row>
        <row r="2247">
          <cell r="A2247">
            <v>3400002688</v>
          </cell>
          <cell r="B2247">
            <v>6901</v>
          </cell>
          <cell r="C2247">
            <v>61200</v>
          </cell>
          <cell r="D2247">
            <v>0</v>
          </cell>
          <cell r="E2247" t="str">
            <v>PEDESTRAL FANS 16</v>
          </cell>
          <cell r="F2247">
            <v>5</v>
          </cell>
          <cell r="G2247">
            <v>34790</v>
          </cell>
          <cell r="H2247">
            <v>3900</v>
          </cell>
        </row>
        <row r="2248">
          <cell r="A2248">
            <v>3400002689</v>
          </cell>
          <cell r="B2248">
            <v>6901</v>
          </cell>
          <cell r="C2248">
            <v>61161</v>
          </cell>
          <cell r="D2248">
            <v>0</v>
          </cell>
          <cell r="E2248" t="str">
            <v>BENCH WITH CUSHION</v>
          </cell>
          <cell r="F2248">
            <v>1</v>
          </cell>
          <cell r="G2248">
            <v>34790</v>
          </cell>
          <cell r="H2248">
            <v>3000</v>
          </cell>
        </row>
        <row r="2249">
          <cell r="A2249">
            <v>3400002690</v>
          </cell>
          <cell r="B2249">
            <v>6901</v>
          </cell>
          <cell r="C2249">
            <v>61161</v>
          </cell>
          <cell r="D2249">
            <v>0</v>
          </cell>
          <cell r="E2249" t="str">
            <v>VACUMN CLEANERS &amp; ACCESSORIES</v>
          </cell>
          <cell r="F2249">
            <v>2</v>
          </cell>
          <cell r="G2249">
            <v>34790</v>
          </cell>
          <cell r="H2249">
            <v>8800</v>
          </cell>
        </row>
        <row r="2250">
          <cell r="A2250">
            <v>3400002691</v>
          </cell>
          <cell r="B2250">
            <v>6901</v>
          </cell>
          <cell r="C2250">
            <v>61206</v>
          </cell>
          <cell r="D2250">
            <v>0</v>
          </cell>
          <cell r="E2250" t="str">
            <v>SEATER BENCH</v>
          </cell>
          <cell r="F2250">
            <v>1</v>
          </cell>
          <cell r="G2250">
            <v>34790</v>
          </cell>
          <cell r="H2250">
            <v>4200</v>
          </cell>
        </row>
        <row r="2251">
          <cell r="A2251">
            <v>3400002696</v>
          </cell>
          <cell r="B2251">
            <v>6901</v>
          </cell>
          <cell r="C2251">
            <v>61150</v>
          </cell>
          <cell r="D2251">
            <v>0</v>
          </cell>
          <cell r="E2251" t="str">
            <v>ANTISTATIC BINS BLUE</v>
          </cell>
          <cell r="F2251">
            <v>275</v>
          </cell>
          <cell r="G2251">
            <v>34790</v>
          </cell>
          <cell r="H2251">
            <v>27400</v>
          </cell>
        </row>
        <row r="2252">
          <cell r="A2252">
            <v>3400002697</v>
          </cell>
          <cell r="B2252">
            <v>6901</v>
          </cell>
          <cell r="C2252">
            <v>61150</v>
          </cell>
          <cell r="D2252">
            <v>0</v>
          </cell>
          <cell r="E2252" t="str">
            <v>ANTISTATIC BINS RED</v>
          </cell>
          <cell r="F2252">
            <v>260</v>
          </cell>
          <cell r="G2252">
            <v>34790</v>
          </cell>
          <cell r="H2252">
            <v>25900</v>
          </cell>
        </row>
        <row r="2253">
          <cell r="A2253">
            <v>3400002698</v>
          </cell>
          <cell r="B2253">
            <v>6901</v>
          </cell>
          <cell r="C2253">
            <v>61206</v>
          </cell>
          <cell r="D2253">
            <v>0</v>
          </cell>
          <cell r="E2253" t="str">
            <v>ANTISTATIC PCB CARRIERS</v>
          </cell>
          <cell r="F2253">
            <v>30</v>
          </cell>
          <cell r="G2253">
            <v>34790</v>
          </cell>
          <cell r="H2253">
            <v>34400</v>
          </cell>
        </row>
        <row r="2254">
          <cell r="A2254">
            <v>3400002699</v>
          </cell>
          <cell r="B2254">
            <v>6901</v>
          </cell>
          <cell r="C2254">
            <v>61161</v>
          </cell>
          <cell r="D2254">
            <v>0</v>
          </cell>
          <cell r="E2254" t="str">
            <v>AQUAGUARD WATER PURIFIER</v>
          </cell>
          <cell r="F2254">
            <v>4</v>
          </cell>
          <cell r="G2254">
            <v>34790</v>
          </cell>
          <cell r="H2254">
            <v>10200</v>
          </cell>
        </row>
        <row r="2255">
          <cell r="A2255">
            <v>3400002884</v>
          </cell>
          <cell r="B2255">
            <v>6901</v>
          </cell>
          <cell r="C2255">
            <v>61206</v>
          </cell>
          <cell r="D2255">
            <v>0</v>
          </cell>
          <cell r="E2255" t="str">
            <v>EXECUTIV E TALE</v>
          </cell>
          <cell r="F2255">
            <v>4</v>
          </cell>
          <cell r="G2255">
            <v>34790</v>
          </cell>
          <cell r="H2255">
            <v>15400</v>
          </cell>
        </row>
        <row r="2256">
          <cell r="A2256">
            <v>3400002901</v>
          </cell>
          <cell r="B2256">
            <v>6901</v>
          </cell>
          <cell r="C2256">
            <v>61206</v>
          </cell>
          <cell r="D2256">
            <v>0</v>
          </cell>
          <cell r="E2256" t="str">
            <v>WOODEN CHAIRS</v>
          </cell>
          <cell r="F2256">
            <v>30</v>
          </cell>
          <cell r="G2256">
            <v>34790</v>
          </cell>
          <cell r="H2256">
            <v>32800</v>
          </cell>
        </row>
        <row r="2257">
          <cell r="A2257">
            <v>3400004787</v>
          </cell>
          <cell r="B2257">
            <v>6901</v>
          </cell>
          <cell r="C2257">
            <v>61203</v>
          </cell>
          <cell r="D2257">
            <v>0</v>
          </cell>
          <cell r="E2257" t="str">
            <v>CONDUCTIVE CRATE</v>
          </cell>
          <cell r="F2257">
            <v>64</v>
          </cell>
          <cell r="G2257">
            <v>34790</v>
          </cell>
          <cell r="H2257">
            <v>29900</v>
          </cell>
        </row>
        <row r="2258">
          <cell r="A2258">
            <v>3400002883</v>
          </cell>
          <cell r="B2258">
            <v>6901</v>
          </cell>
          <cell r="C2258">
            <v>61161</v>
          </cell>
          <cell r="D2258">
            <v>0</v>
          </cell>
          <cell r="E2258" t="str">
            <v>NOTICE BOARD 1.5 MT X1 MT</v>
          </cell>
          <cell r="F2258">
            <v>2</v>
          </cell>
          <cell r="G2258">
            <v>34820</v>
          </cell>
          <cell r="H2258">
            <v>6300</v>
          </cell>
        </row>
        <row r="2259">
          <cell r="A2259">
            <v>3400003949</v>
          </cell>
          <cell r="B2259">
            <v>6901</v>
          </cell>
          <cell r="C2259">
            <v>61109</v>
          </cell>
          <cell r="D2259">
            <v>0</v>
          </cell>
          <cell r="E2259" t="str">
            <v>ESD TOP STEEL ALMIRAH 50"X38"X19"</v>
          </cell>
          <cell r="F2259">
            <v>1</v>
          </cell>
          <cell r="G2259">
            <v>34820</v>
          </cell>
          <cell r="H2259">
            <v>3900</v>
          </cell>
        </row>
        <row r="2260">
          <cell r="A2260">
            <v>3400004539</v>
          </cell>
          <cell r="B2260">
            <v>6901</v>
          </cell>
          <cell r="C2260">
            <v>61108</v>
          </cell>
          <cell r="D2260">
            <v>0</v>
          </cell>
          <cell r="E2260" t="str">
            <v>WOODEN PALETTE FOR RACKS</v>
          </cell>
          <cell r="F2260">
            <v>10</v>
          </cell>
          <cell r="G2260">
            <v>34851</v>
          </cell>
          <cell r="H2260">
            <v>9600</v>
          </cell>
        </row>
        <row r="2261">
          <cell r="A2261">
            <v>3400004540</v>
          </cell>
          <cell r="B2261">
            <v>6901</v>
          </cell>
          <cell r="C2261">
            <v>61108</v>
          </cell>
          <cell r="D2261">
            <v>0</v>
          </cell>
          <cell r="E2261" t="str">
            <v>WOODEN PALETTE FOR RACKS</v>
          </cell>
          <cell r="F2261">
            <v>30</v>
          </cell>
          <cell r="G2261">
            <v>34851</v>
          </cell>
          <cell r="H2261">
            <v>28800</v>
          </cell>
        </row>
        <row r="2262">
          <cell r="A2262">
            <v>3400004516</v>
          </cell>
          <cell r="B2262">
            <v>6901</v>
          </cell>
          <cell r="C2262">
            <v>61206</v>
          </cell>
          <cell r="D2262">
            <v>0</v>
          </cell>
          <cell r="E2262" t="str">
            <v>RETURN TABLE WITH DECOLAM</v>
          </cell>
          <cell r="F2262">
            <v>1</v>
          </cell>
          <cell r="G2262">
            <v>34881</v>
          </cell>
          <cell r="H2262">
            <v>5300</v>
          </cell>
        </row>
        <row r="2263">
          <cell r="A2263">
            <v>3400004517</v>
          </cell>
          <cell r="B2263">
            <v>6901</v>
          </cell>
          <cell r="C2263">
            <v>61161</v>
          </cell>
          <cell r="D2263">
            <v>0</v>
          </cell>
          <cell r="E2263" t="str">
            <v>NOTICE BOARD 1.71 X 1.08</v>
          </cell>
          <cell r="F2263">
            <v>1</v>
          </cell>
          <cell r="G2263">
            <v>34881</v>
          </cell>
          <cell r="H2263">
            <v>3300</v>
          </cell>
        </row>
        <row r="2264">
          <cell r="A2264">
            <v>3400004450</v>
          </cell>
          <cell r="B2264">
            <v>6901</v>
          </cell>
          <cell r="C2264">
            <v>61150</v>
          </cell>
          <cell r="D2264">
            <v>0</v>
          </cell>
          <cell r="E2264" t="str">
            <v>HSEGRUD MAKE CAGE BOX</v>
          </cell>
          <cell r="F2264">
            <v>1</v>
          </cell>
          <cell r="G2264">
            <v>34547</v>
          </cell>
          <cell r="H2264">
            <v>3900</v>
          </cell>
        </row>
        <row r="2265">
          <cell r="A2265">
            <v>3400004451</v>
          </cell>
          <cell r="B2265">
            <v>6901</v>
          </cell>
          <cell r="C2265">
            <v>61104</v>
          </cell>
          <cell r="D2265">
            <v>0</v>
          </cell>
          <cell r="E2265" t="str">
            <v>HSEGRUD MAKE STEEL ANTISTATIC TABLE1.5X1</v>
          </cell>
          <cell r="F2265">
            <v>15</v>
          </cell>
          <cell r="G2265">
            <v>34547</v>
          </cell>
          <cell r="H2265">
            <v>56100</v>
          </cell>
        </row>
        <row r="2266">
          <cell r="A2266">
            <v>3400004243</v>
          </cell>
          <cell r="B2266">
            <v>6901</v>
          </cell>
          <cell r="C2266">
            <v>61150</v>
          </cell>
          <cell r="D2266">
            <v>0</v>
          </cell>
          <cell r="E2266" t="str">
            <v>PLASTIC BIN</v>
          </cell>
          <cell r="F2266">
            <v>150</v>
          </cell>
          <cell r="G2266">
            <v>34213</v>
          </cell>
          <cell r="H2266">
            <v>49700</v>
          </cell>
        </row>
        <row r="2267">
          <cell r="A2267">
            <v>3400004244</v>
          </cell>
          <cell r="B2267">
            <v>6901</v>
          </cell>
          <cell r="C2267">
            <v>61206</v>
          </cell>
          <cell r="D2267">
            <v>0</v>
          </cell>
          <cell r="E2267" t="str">
            <v>ESD CRATES</v>
          </cell>
          <cell r="F2267">
            <v>50</v>
          </cell>
          <cell r="G2267">
            <v>34213</v>
          </cell>
          <cell r="H2267">
            <v>23700</v>
          </cell>
        </row>
        <row r="2268">
          <cell r="A2268">
            <v>3400004245</v>
          </cell>
          <cell r="B2268">
            <v>6901</v>
          </cell>
          <cell r="C2268">
            <v>61206</v>
          </cell>
          <cell r="D2268">
            <v>0</v>
          </cell>
          <cell r="E2268" t="str">
            <v>ESD LTD FOR CRATES</v>
          </cell>
          <cell r="F2268">
            <v>20</v>
          </cell>
          <cell r="G2268">
            <v>34213</v>
          </cell>
          <cell r="H2268">
            <v>5000</v>
          </cell>
        </row>
        <row r="2269">
          <cell r="A2269">
            <v>3400004446</v>
          </cell>
          <cell r="B2269">
            <v>6901</v>
          </cell>
          <cell r="C2269">
            <v>61104</v>
          </cell>
          <cell r="D2269">
            <v>0</v>
          </cell>
          <cell r="E2269" t="str">
            <v>HSEGRUD MAKE CABLE TROLLEY 'B' TYPE WITH</v>
          </cell>
          <cell r="F2269">
            <v>5</v>
          </cell>
          <cell r="G2269">
            <v>34578</v>
          </cell>
          <cell r="H2269">
            <v>17900</v>
          </cell>
        </row>
        <row r="2270">
          <cell r="A2270">
            <v>3400002567</v>
          </cell>
          <cell r="B2270">
            <v>6901</v>
          </cell>
          <cell r="C2270">
            <v>61200</v>
          </cell>
          <cell r="D2270">
            <v>0</v>
          </cell>
          <cell r="E2270" t="str">
            <v>PARTITION WALL</v>
          </cell>
          <cell r="F2270">
            <v>58</v>
          </cell>
          <cell r="G2270">
            <v>34943</v>
          </cell>
          <cell r="H2270">
            <v>91200</v>
          </cell>
        </row>
        <row r="2271">
          <cell r="A2271">
            <v>3400002659</v>
          </cell>
          <cell r="B2271">
            <v>6901</v>
          </cell>
          <cell r="C2271">
            <v>61150</v>
          </cell>
          <cell r="D2271">
            <v>0</v>
          </cell>
          <cell r="E2271" t="str">
            <v>SLOTTED ANGLE RACKS</v>
          </cell>
          <cell r="F2271">
            <v>2</v>
          </cell>
          <cell r="G2271">
            <v>34943</v>
          </cell>
          <cell r="H2271">
            <v>8000</v>
          </cell>
        </row>
        <row r="2272">
          <cell r="A2272">
            <v>3400002670</v>
          </cell>
          <cell r="B2272">
            <v>6901</v>
          </cell>
          <cell r="C2272">
            <v>61159</v>
          </cell>
          <cell r="D2272">
            <v>0</v>
          </cell>
          <cell r="E2272" t="str">
            <v>CASH BOX</v>
          </cell>
          <cell r="F2272">
            <v>2</v>
          </cell>
          <cell r="G2272">
            <v>34943</v>
          </cell>
          <cell r="H2272">
            <v>400</v>
          </cell>
        </row>
        <row r="2273">
          <cell r="A2273">
            <v>3400002695</v>
          </cell>
          <cell r="B2273">
            <v>6901</v>
          </cell>
          <cell r="C2273">
            <v>61153</v>
          </cell>
          <cell r="D2273">
            <v>0</v>
          </cell>
          <cell r="E2273" t="str">
            <v>ANTISTATIC BIN BOXES</v>
          </cell>
          <cell r="F2273">
            <v>1</v>
          </cell>
          <cell r="G2273">
            <v>34943</v>
          </cell>
          <cell r="H2273">
            <v>155000</v>
          </cell>
        </row>
        <row r="2274">
          <cell r="A2274">
            <v>3400004360</v>
          </cell>
          <cell r="B2274">
            <v>6901</v>
          </cell>
          <cell r="C2274">
            <v>61206</v>
          </cell>
          <cell r="D2274">
            <v>0</v>
          </cell>
          <cell r="E2274" t="str">
            <v>ESD CRATES</v>
          </cell>
          <cell r="F2274">
            <v>131</v>
          </cell>
          <cell r="G2274">
            <v>34243</v>
          </cell>
          <cell r="H2274">
            <v>41400</v>
          </cell>
        </row>
        <row r="2275">
          <cell r="A2275">
            <v>3400004361</v>
          </cell>
          <cell r="B2275">
            <v>6901</v>
          </cell>
          <cell r="C2275">
            <v>61206</v>
          </cell>
          <cell r="D2275">
            <v>0</v>
          </cell>
          <cell r="E2275" t="str">
            <v>ESD CRATES</v>
          </cell>
          <cell r="F2275">
            <v>122</v>
          </cell>
          <cell r="G2275">
            <v>34243</v>
          </cell>
          <cell r="H2275">
            <v>43200</v>
          </cell>
        </row>
        <row r="2276">
          <cell r="A2276">
            <v>3400003928</v>
          </cell>
          <cell r="B2276">
            <v>6901</v>
          </cell>
          <cell r="C2276">
            <v>61116</v>
          </cell>
          <cell r="D2276">
            <v>0</v>
          </cell>
          <cell r="E2276" t="str">
            <v>HSEGRUD MAKE ANTISTATIC CHAIR</v>
          </cell>
          <cell r="F2276">
            <v>1</v>
          </cell>
          <cell r="G2276">
            <v>34608</v>
          </cell>
          <cell r="H2276">
            <v>5900</v>
          </cell>
        </row>
        <row r="2277">
          <cell r="A2277">
            <v>3400003937</v>
          </cell>
          <cell r="B2277">
            <v>6901</v>
          </cell>
          <cell r="C2277">
            <v>61116</v>
          </cell>
          <cell r="D2277">
            <v>0</v>
          </cell>
          <cell r="E2277" t="str">
            <v>HSEGRUD MAKE STEEL ALMIRAH 50"X38"X19"</v>
          </cell>
          <cell r="F2277">
            <v>1</v>
          </cell>
          <cell r="G2277">
            <v>34608</v>
          </cell>
          <cell r="H2277">
            <v>15100</v>
          </cell>
        </row>
        <row r="2278">
          <cell r="A2278">
            <v>3400003938</v>
          </cell>
          <cell r="B2278">
            <v>6901</v>
          </cell>
          <cell r="C2278">
            <v>61116</v>
          </cell>
          <cell r="D2278">
            <v>0</v>
          </cell>
          <cell r="E2278" t="str">
            <v>HSEGRUD MAKE STEEL ALMIRAR 50"HX38"WX19"</v>
          </cell>
          <cell r="F2278">
            <v>1</v>
          </cell>
          <cell r="G2278">
            <v>34608</v>
          </cell>
          <cell r="H2278">
            <v>15300</v>
          </cell>
        </row>
        <row r="2279">
          <cell r="A2279">
            <v>3400004485</v>
          </cell>
          <cell r="B2279">
            <v>6901</v>
          </cell>
          <cell r="C2279">
            <v>61206</v>
          </cell>
          <cell r="D2279">
            <v>0</v>
          </cell>
          <cell r="E2279" t="str">
            <v>ESD CHAIRS</v>
          </cell>
          <cell r="F2279">
            <v>22</v>
          </cell>
          <cell r="G2279">
            <v>34608</v>
          </cell>
          <cell r="H2279">
            <v>45800</v>
          </cell>
        </row>
        <row r="2280">
          <cell r="A2280">
            <v>3400004487</v>
          </cell>
          <cell r="B2280">
            <v>6901</v>
          </cell>
          <cell r="C2280">
            <v>61203</v>
          </cell>
          <cell r="D2280">
            <v>0</v>
          </cell>
          <cell r="E2280" t="str">
            <v>CONSOLE FOR PHOTO COPIER M/C</v>
          </cell>
          <cell r="F2280">
            <v>1</v>
          </cell>
          <cell r="G2280">
            <v>34608</v>
          </cell>
          <cell r="H2280">
            <v>2700</v>
          </cell>
        </row>
        <row r="2281">
          <cell r="A2281">
            <v>3400004491</v>
          </cell>
          <cell r="B2281">
            <v>6901</v>
          </cell>
          <cell r="C2281">
            <v>61206</v>
          </cell>
          <cell r="D2281">
            <v>0</v>
          </cell>
          <cell r="E2281" t="str">
            <v>WOODEN RACK WITH PEDESTAL</v>
          </cell>
          <cell r="F2281">
            <v>1</v>
          </cell>
          <cell r="G2281">
            <v>34608</v>
          </cell>
          <cell r="H2281">
            <v>4000</v>
          </cell>
        </row>
        <row r="2282">
          <cell r="A2282">
            <v>3400002701</v>
          </cell>
          <cell r="B2282">
            <v>6901</v>
          </cell>
          <cell r="C2282">
            <v>61206</v>
          </cell>
          <cell r="D2282">
            <v>0</v>
          </cell>
          <cell r="E2282" t="str">
            <v>ARMLESS CHAIRS</v>
          </cell>
          <cell r="F2282">
            <v>8</v>
          </cell>
          <cell r="G2282">
            <v>35339</v>
          </cell>
          <cell r="H2282">
            <v>9300</v>
          </cell>
        </row>
        <row r="2283">
          <cell r="A2283">
            <v>3400002702</v>
          </cell>
          <cell r="B2283">
            <v>6901</v>
          </cell>
          <cell r="C2283">
            <v>61206</v>
          </cell>
          <cell r="D2283">
            <v>0</v>
          </cell>
          <cell r="E2283" t="str">
            <v>VOLTAGE STABILISER</v>
          </cell>
          <cell r="F2283">
            <v>3</v>
          </cell>
          <cell r="G2283">
            <v>35339</v>
          </cell>
          <cell r="H2283">
            <v>6600</v>
          </cell>
        </row>
        <row r="2284">
          <cell r="A2284">
            <v>3400002703</v>
          </cell>
          <cell r="B2284">
            <v>6901</v>
          </cell>
          <cell r="C2284">
            <v>61161</v>
          </cell>
          <cell r="D2284">
            <v>0</v>
          </cell>
          <cell r="E2284" t="str">
            <v>HAND DRYER</v>
          </cell>
          <cell r="F2284">
            <v>2</v>
          </cell>
          <cell r="G2284">
            <v>35339</v>
          </cell>
          <cell r="H2284">
            <v>6000</v>
          </cell>
        </row>
        <row r="2285">
          <cell r="A2285">
            <v>3400002704</v>
          </cell>
          <cell r="B2285">
            <v>6901</v>
          </cell>
          <cell r="C2285">
            <v>61161</v>
          </cell>
          <cell r="D2285">
            <v>0</v>
          </cell>
          <cell r="E2285" t="str">
            <v>GEYSER BAJAJ</v>
          </cell>
          <cell r="F2285">
            <v>1</v>
          </cell>
          <cell r="G2285">
            <v>35339</v>
          </cell>
          <cell r="H2285">
            <v>800</v>
          </cell>
        </row>
        <row r="2286">
          <cell r="A2286">
            <v>3400002705</v>
          </cell>
          <cell r="B2286">
            <v>6901</v>
          </cell>
          <cell r="C2286">
            <v>61157</v>
          </cell>
          <cell r="D2286">
            <v>0</v>
          </cell>
          <cell r="E2286" t="str">
            <v>BATTERY RACK</v>
          </cell>
          <cell r="F2286">
            <v>1</v>
          </cell>
          <cell r="G2286">
            <v>35339</v>
          </cell>
          <cell r="H2286">
            <v>3900</v>
          </cell>
        </row>
        <row r="2287">
          <cell r="A2287">
            <v>3400002707</v>
          </cell>
          <cell r="B2287">
            <v>6901</v>
          </cell>
          <cell r="C2287">
            <v>61206</v>
          </cell>
          <cell r="D2287">
            <v>0</v>
          </cell>
          <cell r="E2287" t="str">
            <v>BOX VARIOUS TYPES</v>
          </cell>
          <cell r="F2287">
            <v>6</v>
          </cell>
          <cell r="G2287">
            <v>35339</v>
          </cell>
          <cell r="H2287">
            <v>6100</v>
          </cell>
        </row>
        <row r="2288">
          <cell r="A2288">
            <v>3400002708</v>
          </cell>
          <cell r="B2288">
            <v>6901</v>
          </cell>
          <cell r="C2288">
            <v>61206</v>
          </cell>
          <cell r="D2288">
            <v>0</v>
          </cell>
          <cell r="E2288" t="str">
            <v>CABINETS</v>
          </cell>
          <cell r="F2288">
            <v>39</v>
          </cell>
          <cell r="G2288">
            <v>35339</v>
          </cell>
          <cell r="H2288">
            <v>66800</v>
          </cell>
        </row>
        <row r="2289">
          <cell r="A2289">
            <v>3400003552</v>
          </cell>
          <cell r="B2289">
            <v>6901</v>
          </cell>
          <cell r="C2289">
            <v>61100</v>
          </cell>
          <cell r="D2289">
            <v>0</v>
          </cell>
          <cell r="E2289" t="str">
            <v>COMPUTER TABLE</v>
          </cell>
          <cell r="F2289">
            <v>1</v>
          </cell>
          <cell r="G2289">
            <v>35339</v>
          </cell>
          <cell r="H2289">
            <v>4500</v>
          </cell>
        </row>
        <row r="2290">
          <cell r="A2290">
            <v>3400003553</v>
          </cell>
          <cell r="B2290">
            <v>6901</v>
          </cell>
          <cell r="C2290">
            <v>61112</v>
          </cell>
          <cell r="D2290">
            <v>0</v>
          </cell>
          <cell r="E2290" t="str">
            <v>COMPUTER TABLE</v>
          </cell>
          <cell r="F2290">
            <v>1</v>
          </cell>
          <cell r="G2290">
            <v>35339</v>
          </cell>
          <cell r="H2290">
            <v>4500</v>
          </cell>
        </row>
        <row r="2291">
          <cell r="A2291">
            <v>3400003555</v>
          </cell>
          <cell r="B2291">
            <v>6901</v>
          </cell>
          <cell r="C2291">
            <v>61200</v>
          </cell>
          <cell r="D2291">
            <v>0</v>
          </cell>
          <cell r="E2291" t="str">
            <v>EXECUTIVE CHAIR RED FOR CONF.ROOM</v>
          </cell>
          <cell r="F2291">
            <v>17</v>
          </cell>
          <cell r="G2291">
            <v>35339</v>
          </cell>
          <cell r="H2291">
            <v>64332.800000000003</v>
          </cell>
        </row>
        <row r="2292">
          <cell r="A2292">
            <v>3400003556</v>
          </cell>
          <cell r="B2292">
            <v>6901</v>
          </cell>
          <cell r="C2292">
            <v>61159</v>
          </cell>
          <cell r="D2292">
            <v>0</v>
          </cell>
          <cell r="E2292" t="str">
            <v>EXECUTIVE PUSHBACK  CHAIR BLUE</v>
          </cell>
          <cell r="F2292">
            <v>2</v>
          </cell>
          <cell r="G2292">
            <v>35339</v>
          </cell>
          <cell r="H2292">
            <v>6433.28</v>
          </cell>
        </row>
        <row r="2293">
          <cell r="A2293">
            <v>3400003557</v>
          </cell>
          <cell r="B2293">
            <v>6901</v>
          </cell>
          <cell r="C2293">
            <v>61155</v>
          </cell>
          <cell r="D2293">
            <v>0</v>
          </cell>
          <cell r="E2293" t="str">
            <v>EXECUTIVE PUSHBACK CHAIR BLUE</v>
          </cell>
          <cell r="F2293">
            <v>12</v>
          </cell>
          <cell r="G2293">
            <v>35339</v>
          </cell>
          <cell r="H2293">
            <v>38599.68</v>
          </cell>
        </row>
        <row r="2294">
          <cell r="A2294">
            <v>3400003558</v>
          </cell>
          <cell r="B2294">
            <v>6901</v>
          </cell>
          <cell r="C2294">
            <v>61161</v>
          </cell>
          <cell r="D2294">
            <v>0</v>
          </cell>
          <cell r="E2294" t="str">
            <v>EXECUTIVE PUSHBACK CHAIR BLUE</v>
          </cell>
          <cell r="F2294">
            <v>2</v>
          </cell>
          <cell r="G2294">
            <v>35339</v>
          </cell>
          <cell r="H2294">
            <v>6433.28</v>
          </cell>
        </row>
        <row r="2295">
          <cell r="A2295">
            <v>3400003559</v>
          </cell>
          <cell r="B2295">
            <v>6901</v>
          </cell>
          <cell r="C2295">
            <v>61158</v>
          </cell>
          <cell r="D2295">
            <v>0</v>
          </cell>
          <cell r="E2295" t="str">
            <v>EXECUTIVE PUSH BACK CHAIR BLUE</v>
          </cell>
          <cell r="F2295">
            <v>1</v>
          </cell>
          <cell r="G2295">
            <v>35339</v>
          </cell>
          <cell r="H2295">
            <v>3216.64</v>
          </cell>
        </row>
        <row r="2296">
          <cell r="A2296">
            <v>3400003560</v>
          </cell>
          <cell r="B2296">
            <v>6901</v>
          </cell>
          <cell r="C2296">
            <v>61156</v>
          </cell>
          <cell r="D2296">
            <v>0</v>
          </cell>
          <cell r="E2296" t="str">
            <v>EXECUTIVE PUSH BACK CHAIR BLUE</v>
          </cell>
          <cell r="F2296">
            <v>3</v>
          </cell>
          <cell r="G2296">
            <v>35339</v>
          </cell>
          <cell r="H2296">
            <v>9649.92</v>
          </cell>
        </row>
        <row r="2297">
          <cell r="A2297">
            <v>3400003583</v>
          </cell>
          <cell r="B2297">
            <v>6901</v>
          </cell>
          <cell r="C2297">
            <v>61200</v>
          </cell>
          <cell r="D2297">
            <v>0</v>
          </cell>
          <cell r="E2297" t="str">
            <v>WOODEN FRAME FOR WINDOWS IN AC</v>
          </cell>
          <cell r="F2297">
            <v>4</v>
          </cell>
          <cell r="G2297">
            <v>35339</v>
          </cell>
          <cell r="H2297">
            <v>1600</v>
          </cell>
        </row>
        <row r="2298">
          <cell r="A2298">
            <v>3400003584</v>
          </cell>
          <cell r="B2298">
            <v>6901</v>
          </cell>
          <cell r="C2298">
            <v>61102</v>
          </cell>
          <cell r="D2298">
            <v>0</v>
          </cell>
          <cell r="E2298" t="str">
            <v>WOODEN RACK FOR STORING PRINTING STENCIL</v>
          </cell>
          <cell r="F2298">
            <v>1</v>
          </cell>
          <cell r="G2298">
            <v>35339</v>
          </cell>
          <cell r="H2298">
            <v>2472</v>
          </cell>
        </row>
        <row r="2299">
          <cell r="A2299">
            <v>3400003585</v>
          </cell>
          <cell r="B2299">
            <v>6901</v>
          </cell>
          <cell r="C2299">
            <v>61155</v>
          </cell>
          <cell r="D2299">
            <v>0</v>
          </cell>
          <cell r="E2299" t="str">
            <v>EXECUTIVE CHAIR WITH ARMREST-BLUE</v>
          </cell>
          <cell r="F2299">
            <v>8</v>
          </cell>
          <cell r="G2299">
            <v>35339</v>
          </cell>
          <cell r="H2299">
            <v>30440.12</v>
          </cell>
        </row>
        <row r="2300">
          <cell r="A2300">
            <v>3400003586</v>
          </cell>
          <cell r="B2300">
            <v>6901</v>
          </cell>
          <cell r="C2300">
            <v>61152</v>
          </cell>
          <cell r="D2300">
            <v>0</v>
          </cell>
          <cell r="E2300" t="str">
            <v>EXECUTIVE CHAIR WITH ARMREST-BLUE</v>
          </cell>
          <cell r="F2300">
            <v>1</v>
          </cell>
          <cell r="G2300">
            <v>35339</v>
          </cell>
          <cell r="H2300">
            <v>3805.26</v>
          </cell>
        </row>
        <row r="2301">
          <cell r="A2301">
            <v>3400003587</v>
          </cell>
          <cell r="B2301">
            <v>6901</v>
          </cell>
          <cell r="C2301">
            <v>61119</v>
          </cell>
          <cell r="D2301">
            <v>0</v>
          </cell>
          <cell r="E2301" t="str">
            <v>EXECUTIVE CHAIR WITH ARMREST-BLUE</v>
          </cell>
          <cell r="F2301">
            <v>1</v>
          </cell>
          <cell r="G2301">
            <v>35339</v>
          </cell>
          <cell r="H2301">
            <v>3805.26</v>
          </cell>
        </row>
        <row r="2302">
          <cell r="A2302">
            <v>3400003588</v>
          </cell>
          <cell r="B2302">
            <v>6901</v>
          </cell>
          <cell r="C2302">
            <v>61159</v>
          </cell>
          <cell r="D2302">
            <v>0</v>
          </cell>
          <cell r="E2302" t="str">
            <v>EXECUTIVE CHAIR WITH ARMREST-BLUE</v>
          </cell>
          <cell r="F2302">
            <v>5</v>
          </cell>
          <cell r="G2302">
            <v>35339</v>
          </cell>
          <cell r="H2302">
            <v>19025.32</v>
          </cell>
        </row>
        <row r="2303">
          <cell r="A2303">
            <v>3400003589</v>
          </cell>
          <cell r="B2303">
            <v>6901</v>
          </cell>
          <cell r="C2303">
            <v>61161</v>
          </cell>
          <cell r="D2303">
            <v>0</v>
          </cell>
          <cell r="E2303" t="str">
            <v>EXECUTIVE CHAIR WITH ARMREST-BLUE</v>
          </cell>
          <cell r="F2303">
            <v>2</v>
          </cell>
          <cell r="G2303">
            <v>35339</v>
          </cell>
          <cell r="H2303">
            <v>7610.53</v>
          </cell>
        </row>
        <row r="2304">
          <cell r="A2304">
            <v>3400003592</v>
          </cell>
          <cell r="B2304">
            <v>6901</v>
          </cell>
          <cell r="C2304">
            <v>61119</v>
          </cell>
          <cell r="D2304">
            <v>0</v>
          </cell>
          <cell r="E2304" t="str">
            <v>EXECUTIVE CHAIR WITH ARMREST-BLUE</v>
          </cell>
          <cell r="F2304">
            <v>2</v>
          </cell>
          <cell r="G2304">
            <v>35339</v>
          </cell>
          <cell r="H2304">
            <v>7610.17</v>
          </cell>
        </row>
        <row r="2305">
          <cell r="A2305">
            <v>3400003593</v>
          </cell>
          <cell r="B2305">
            <v>6901</v>
          </cell>
          <cell r="C2305">
            <v>61161</v>
          </cell>
          <cell r="D2305">
            <v>0</v>
          </cell>
          <cell r="E2305" t="str">
            <v>EXECUTIVE CHAIR WITH ARMREST-BLUE</v>
          </cell>
          <cell r="F2305">
            <v>2</v>
          </cell>
          <cell r="G2305">
            <v>35339</v>
          </cell>
          <cell r="H2305">
            <v>7610.17</v>
          </cell>
        </row>
        <row r="2306">
          <cell r="A2306">
            <v>3400003594</v>
          </cell>
          <cell r="B2306">
            <v>6901</v>
          </cell>
          <cell r="C2306">
            <v>61107</v>
          </cell>
          <cell r="D2306">
            <v>0</v>
          </cell>
          <cell r="E2306" t="str">
            <v>EXECUTIVE CHAIR WITH ARMREST-BLUE</v>
          </cell>
          <cell r="F2306">
            <v>2</v>
          </cell>
          <cell r="G2306">
            <v>35339</v>
          </cell>
          <cell r="H2306">
            <v>7610.17</v>
          </cell>
        </row>
        <row r="2307">
          <cell r="A2307">
            <v>3400003595</v>
          </cell>
          <cell r="B2307">
            <v>6901</v>
          </cell>
          <cell r="C2307">
            <v>61155</v>
          </cell>
          <cell r="D2307">
            <v>0</v>
          </cell>
          <cell r="E2307" t="str">
            <v>EXECUTIVE CHAIR WITH ARMREST-BLUE</v>
          </cell>
          <cell r="F2307">
            <v>6</v>
          </cell>
          <cell r="G2307">
            <v>35339</v>
          </cell>
          <cell r="H2307">
            <v>22830.51</v>
          </cell>
        </row>
        <row r="2308">
          <cell r="A2308">
            <v>3400003596</v>
          </cell>
          <cell r="B2308">
            <v>6901</v>
          </cell>
          <cell r="C2308">
            <v>61162</v>
          </cell>
          <cell r="D2308">
            <v>0</v>
          </cell>
          <cell r="E2308" t="str">
            <v>EXECUTIVE PUSHBACK CHAIR-BLUE</v>
          </cell>
          <cell r="F2308">
            <v>24</v>
          </cell>
          <cell r="G2308">
            <v>35339</v>
          </cell>
          <cell r="H2308">
            <v>91322.15</v>
          </cell>
        </row>
        <row r="2309">
          <cell r="A2309">
            <v>3400003598</v>
          </cell>
          <cell r="B2309">
            <v>6901</v>
          </cell>
          <cell r="C2309">
            <v>61162</v>
          </cell>
          <cell r="D2309">
            <v>0</v>
          </cell>
          <cell r="E2309" t="str">
            <v>LONG SIZE FILING CABINET FOR MGM SEC.</v>
          </cell>
          <cell r="F2309">
            <v>2</v>
          </cell>
          <cell r="G2309">
            <v>35339</v>
          </cell>
          <cell r="H2309">
            <v>8800</v>
          </cell>
        </row>
        <row r="2310">
          <cell r="A2310">
            <v>3400003599</v>
          </cell>
          <cell r="B2310">
            <v>6901</v>
          </cell>
          <cell r="C2310">
            <v>61162</v>
          </cell>
          <cell r="D2310">
            <v>0</v>
          </cell>
          <cell r="E2310" t="str">
            <v>FILING CABINET FOR MGM SEC.</v>
          </cell>
          <cell r="F2310">
            <v>2</v>
          </cell>
          <cell r="G2310">
            <v>35339</v>
          </cell>
          <cell r="H2310">
            <v>7300</v>
          </cell>
        </row>
        <row r="2311">
          <cell r="A2311">
            <v>3400003600</v>
          </cell>
          <cell r="B2311">
            <v>6901</v>
          </cell>
          <cell r="C2311">
            <v>61162</v>
          </cell>
          <cell r="D2311">
            <v>0</v>
          </cell>
          <cell r="E2311" t="str">
            <v>SMALL CABINET WITH 4 DRAWER FOR MGM SEC.</v>
          </cell>
          <cell r="F2311">
            <v>1</v>
          </cell>
          <cell r="G2311">
            <v>35339</v>
          </cell>
          <cell r="H2311">
            <v>3650</v>
          </cell>
        </row>
        <row r="2312">
          <cell r="A2312">
            <v>3400003613</v>
          </cell>
          <cell r="B2312">
            <v>6901</v>
          </cell>
          <cell r="C2312">
            <v>61100</v>
          </cell>
          <cell r="D2312">
            <v>0</v>
          </cell>
          <cell r="E2312" t="str">
            <v>TABLE SPACER WITH CLAMP</v>
          </cell>
          <cell r="F2312">
            <v>1</v>
          </cell>
          <cell r="G2312">
            <v>35339</v>
          </cell>
          <cell r="H2312">
            <v>4087</v>
          </cell>
        </row>
        <row r="2313">
          <cell r="A2313">
            <v>3400003614</v>
          </cell>
          <cell r="B2313">
            <v>6901</v>
          </cell>
          <cell r="C2313">
            <v>61111</v>
          </cell>
          <cell r="D2313">
            <v>0</v>
          </cell>
          <cell r="E2313" t="str">
            <v>TABLE SPACER WITH CLAMP</v>
          </cell>
          <cell r="F2313">
            <v>1</v>
          </cell>
          <cell r="G2313">
            <v>35339</v>
          </cell>
          <cell r="H2313">
            <v>2299</v>
          </cell>
        </row>
        <row r="2314">
          <cell r="A2314">
            <v>3400004362</v>
          </cell>
          <cell r="B2314">
            <v>6901</v>
          </cell>
          <cell r="C2314">
            <v>61206</v>
          </cell>
          <cell r="D2314">
            <v>0</v>
          </cell>
          <cell r="E2314" t="str">
            <v>ESD CRATES</v>
          </cell>
          <cell r="F2314">
            <v>180</v>
          </cell>
          <cell r="G2314">
            <v>34274</v>
          </cell>
          <cell r="H2314">
            <v>35800</v>
          </cell>
        </row>
        <row r="2315">
          <cell r="A2315">
            <v>3400003906</v>
          </cell>
          <cell r="B2315">
            <v>6901</v>
          </cell>
          <cell r="C2315">
            <v>61116</v>
          </cell>
          <cell r="D2315">
            <v>0</v>
          </cell>
          <cell r="E2315" t="str">
            <v>STEEL ALMIRAH 50"X38 1/4"X19"</v>
          </cell>
          <cell r="F2315">
            <v>1</v>
          </cell>
          <cell r="G2315">
            <v>34639</v>
          </cell>
          <cell r="H2315">
            <v>17100</v>
          </cell>
        </row>
        <row r="2316">
          <cell r="A2316">
            <v>3400004436</v>
          </cell>
          <cell r="B2316">
            <v>6901</v>
          </cell>
          <cell r="C2316">
            <v>61154</v>
          </cell>
          <cell r="D2316">
            <v>0</v>
          </cell>
          <cell r="E2316" t="str">
            <v>STEEL CARD INDEX CABINET WITH STAND</v>
          </cell>
          <cell r="F2316">
            <v>4</v>
          </cell>
          <cell r="G2316">
            <v>34639</v>
          </cell>
          <cell r="H2316">
            <v>6400</v>
          </cell>
        </row>
        <row r="2317">
          <cell r="A2317">
            <v>3400004336</v>
          </cell>
          <cell r="B2317">
            <v>6901</v>
          </cell>
          <cell r="C2317">
            <v>61161</v>
          </cell>
          <cell r="D2317">
            <v>0</v>
          </cell>
          <cell r="E2317" t="str">
            <v>WOODEN BENCH (2NOS</v>
          </cell>
          <cell r="F2317">
            <v>2</v>
          </cell>
          <cell r="G2317">
            <v>34304</v>
          </cell>
          <cell r="H2317">
            <v>900</v>
          </cell>
        </row>
        <row r="2318">
          <cell r="A2318">
            <v>3400004359</v>
          </cell>
          <cell r="B2318">
            <v>6901</v>
          </cell>
          <cell r="C2318">
            <v>61206</v>
          </cell>
          <cell r="D2318">
            <v>0</v>
          </cell>
          <cell r="E2318" t="str">
            <v>ESD CRATES</v>
          </cell>
          <cell r="F2318">
            <v>100</v>
          </cell>
          <cell r="G2318">
            <v>34304</v>
          </cell>
          <cell r="H2318">
            <v>3400</v>
          </cell>
        </row>
        <row r="2319">
          <cell r="A2319">
            <v>3400004426</v>
          </cell>
          <cell r="B2319">
            <v>6901</v>
          </cell>
          <cell r="C2319">
            <v>61206</v>
          </cell>
          <cell r="D2319">
            <v>0</v>
          </cell>
          <cell r="E2319" t="str">
            <v>HSEGRVD MAKE CAGE BOX 0.8M X 1.2M X 0.93</v>
          </cell>
          <cell r="F2319">
            <v>1</v>
          </cell>
          <cell r="G2319">
            <v>34669</v>
          </cell>
          <cell r="H2319">
            <v>14500</v>
          </cell>
        </row>
        <row r="2320">
          <cell r="A2320">
            <v>3400004431</v>
          </cell>
          <cell r="B2320">
            <v>6901</v>
          </cell>
          <cell r="C2320">
            <v>61206</v>
          </cell>
          <cell r="D2320">
            <v>0</v>
          </cell>
          <cell r="E2320" t="str">
            <v>HSEGRUD MAKE STEEL ANTISTATIC TABLE(1.5X</v>
          </cell>
          <cell r="F2320">
            <v>5</v>
          </cell>
          <cell r="G2320">
            <v>34669</v>
          </cell>
          <cell r="H2320">
            <v>19700</v>
          </cell>
        </row>
        <row r="2321">
          <cell r="A2321">
            <v>3400003037</v>
          </cell>
          <cell r="B2321">
            <v>6901</v>
          </cell>
          <cell r="C2321">
            <v>61115</v>
          </cell>
          <cell r="D2321">
            <v>0</v>
          </cell>
          <cell r="E2321" t="str">
            <v>ESD FOLDING LADDER WITH ESD WHEELS</v>
          </cell>
          <cell r="F2321">
            <v>2</v>
          </cell>
          <cell r="G2321">
            <v>35097</v>
          </cell>
          <cell r="H2321">
            <v>8700</v>
          </cell>
        </row>
        <row r="2322">
          <cell r="A2322">
            <v>3400002927</v>
          </cell>
          <cell r="B2322">
            <v>6901</v>
          </cell>
          <cell r="C2322">
            <v>61108</v>
          </cell>
          <cell r="D2322">
            <v>0</v>
          </cell>
          <cell r="E2322" t="str">
            <v>WOODEN PALLET</v>
          </cell>
          <cell r="F2322">
            <v>25</v>
          </cell>
          <cell r="G2322">
            <v>35067</v>
          </cell>
          <cell r="H2322">
            <v>18800</v>
          </cell>
        </row>
        <row r="2323">
          <cell r="A2323">
            <v>3400003007</v>
          </cell>
          <cell r="B2323">
            <v>6901</v>
          </cell>
          <cell r="C2323">
            <v>61100</v>
          </cell>
          <cell r="D2323">
            <v>0</v>
          </cell>
          <cell r="E2323" t="str">
            <v>E CLAMP WITH TABLE LOCKING</v>
          </cell>
          <cell r="F2323">
            <v>1</v>
          </cell>
          <cell r="G2323">
            <v>35006</v>
          </cell>
          <cell r="H2323">
            <v>2500</v>
          </cell>
        </row>
        <row r="2324">
          <cell r="A2324">
            <v>3400003936</v>
          </cell>
          <cell r="B2324">
            <v>6901</v>
          </cell>
          <cell r="C2324">
            <v>61116</v>
          </cell>
          <cell r="D2324">
            <v>0</v>
          </cell>
          <cell r="E2324" t="str">
            <v>HSEGRUD MAKE STEEL RACK</v>
          </cell>
          <cell r="F2324">
            <v>1</v>
          </cell>
          <cell r="G2324">
            <v>34703</v>
          </cell>
          <cell r="H2324">
            <v>1500</v>
          </cell>
        </row>
        <row r="2325">
          <cell r="A2325">
            <v>3400004488</v>
          </cell>
          <cell r="B2325">
            <v>6901</v>
          </cell>
          <cell r="C2325">
            <v>61150</v>
          </cell>
          <cell r="D2325">
            <v>0</v>
          </cell>
          <cell r="E2325" t="str">
            <v>LOADING LEVEL SLOTTED ANGLE RACK</v>
          </cell>
          <cell r="F2325">
            <v>24</v>
          </cell>
          <cell r="G2325">
            <v>34703</v>
          </cell>
          <cell r="H2325">
            <v>20200</v>
          </cell>
        </row>
        <row r="2326">
          <cell r="A2326">
            <v>3400003301</v>
          </cell>
          <cell r="B2326">
            <v>6901</v>
          </cell>
          <cell r="C2326">
            <v>61155</v>
          </cell>
          <cell r="D2326">
            <v>0</v>
          </cell>
          <cell r="E2326" t="str">
            <v>COMPUTER CHAIR W/O ARMS</v>
          </cell>
          <cell r="F2326">
            <v>6</v>
          </cell>
          <cell r="G2326">
            <v>34915</v>
          </cell>
          <cell r="H2326">
            <v>10000</v>
          </cell>
        </row>
        <row r="2327">
          <cell r="A2327">
            <v>3400003302</v>
          </cell>
          <cell r="B2327">
            <v>6901</v>
          </cell>
          <cell r="C2327">
            <v>61159</v>
          </cell>
          <cell r="D2327">
            <v>0</v>
          </cell>
          <cell r="E2327" t="str">
            <v>COMPUTER CHAIR W/O ARMREST</v>
          </cell>
          <cell r="F2327">
            <v>4</v>
          </cell>
          <cell r="G2327">
            <v>34915</v>
          </cell>
          <cell r="H2327">
            <v>7600</v>
          </cell>
        </row>
        <row r="2328">
          <cell r="A2328">
            <v>3400002942</v>
          </cell>
          <cell r="B2328">
            <v>6901</v>
          </cell>
          <cell r="C2328">
            <v>61159</v>
          </cell>
          <cell r="D2328">
            <v>0</v>
          </cell>
          <cell r="E2328" t="str">
            <v>COMPUTER CHAIRS</v>
          </cell>
          <cell r="F2328">
            <v>5</v>
          </cell>
          <cell r="G2328">
            <v>34946</v>
          </cell>
          <cell r="H2328">
            <v>8300</v>
          </cell>
        </row>
        <row r="2329">
          <cell r="A2329">
            <v>3400002943</v>
          </cell>
          <cell r="B2329">
            <v>6901</v>
          </cell>
          <cell r="C2329">
            <v>61159</v>
          </cell>
          <cell r="D2329">
            <v>0</v>
          </cell>
          <cell r="E2329" t="str">
            <v>COMPUTER CHAIRS</v>
          </cell>
          <cell r="F2329">
            <v>3</v>
          </cell>
          <cell r="G2329">
            <v>34946</v>
          </cell>
          <cell r="H2329">
            <v>5000</v>
          </cell>
        </row>
        <row r="2330">
          <cell r="A2330">
            <v>3400002944</v>
          </cell>
          <cell r="B2330">
            <v>6901</v>
          </cell>
          <cell r="C2330">
            <v>61159</v>
          </cell>
          <cell r="D2330">
            <v>0</v>
          </cell>
          <cell r="E2330" t="str">
            <v>COMPUTER CHAIRS</v>
          </cell>
          <cell r="F2330">
            <v>2</v>
          </cell>
          <cell r="G2330">
            <v>34946</v>
          </cell>
          <cell r="H2330">
            <v>3300</v>
          </cell>
        </row>
        <row r="2331">
          <cell r="A2331">
            <v>3400003017</v>
          </cell>
          <cell r="B2331">
            <v>6901</v>
          </cell>
          <cell r="C2331">
            <v>61102</v>
          </cell>
          <cell r="D2331">
            <v>0</v>
          </cell>
          <cell r="E2331" t="str">
            <v>ESD WORK TABLE</v>
          </cell>
          <cell r="F2331">
            <v>1</v>
          </cell>
          <cell r="G2331">
            <v>35007</v>
          </cell>
          <cell r="H2331">
            <v>22100</v>
          </cell>
        </row>
        <row r="2332">
          <cell r="A2332">
            <v>3400002938</v>
          </cell>
          <cell r="B2332">
            <v>6901</v>
          </cell>
          <cell r="C2332">
            <v>61104</v>
          </cell>
          <cell r="D2332">
            <v>0</v>
          </cell>
          <cell r="E2332" t="str">
            <v>REVOLVING CHAIR</v>
          </cell>
          <cell r="F2332">
            <v>1</v>
          </cell>
          <cell r="G2332">
            <v>35070</v>
          </cell>
          <cell r="H2332">
            <v>1700</v>
          </cell>
        </row>
        <row r="2333">
          <cell r="A2333">
            <v>3400002939</v>
          </cell>
          <cell r="B2333">
            <v>6901</v>
          </cell>
          <cell r="C2333">
            <v>61160</v>
          </cell>
          <cell r="D2333">
            <v>0</v>
          </cell>
          <cell r="E2333" t="str">
            <v>REVOLVING CHAIR</v>
          </cell>
          <cell r="F2333">
            <v>1</v>
          </cell>
          <cell r="G2333">
            <v>35070</v>
          </cell>
          <cell r="H2333">
            <v>1700</v>
          </cell>
        </row>
        <row r="2334">
          <cell r="A2334">
            <v>3400003041</v>
          </cell>
          <cell r="B2334">
            <v>6901</v>
          </cell>
          <cell r="C2334">
            <v>61104</v>
          </cell>
          <cell r="D2334">
            <v>0</v>
          </cell>
          <cell r="E2334" t="str">
            <v>NON-ESD WORK TABLE</v>
          </cell>
          <cell r="F2334">
            <v>1</v>
          </cell>
          <cell r="G2334">
            <v>35101</v>
          </cell>
          <cell r="H2334">
            <v>3900</v>
          </cell>
        </row>
        <row r="2335">
          <cell r="A2335">
            <v>3400004793</v>
          </cell>
          <cell r="B2335">
            <v>6901</v>
          </cell>
          <cell r="C2335">
            <v>61108</v>
          </cell>
          <cell r="D2335">
            <v>0</v>
          </cell>
          <cell r="E2335" t="str">
            <v>WOODEN PALLET</v>
          </cell>
          <cell r="F2335">
            <v>15</v>
          </cell>
          <cell r="G2335">
            <v>34978</v>
          </cell>
          <cell r="H2335">
            <v>13000</v>
          </cell>
        </row>
        <row r="2336">
          <cell r="A2336">
            <v>3400004794</v>
          </cell>
          <cell r="B2336">
            <v>6901</v>
          </cell>
          <cell r="C2336">
            <v>61108</v>
          </cell>
          <cell r="D2336">
            <v>0</v>
          </cell>
          <cell r="E2336" t="str">
            <v>WOODEN PALLET</v>
          </cell>
          <cell r="F2336">
            <v>25</v>
          </cell>
          <cell r="G2336">
            <v>34978</v>
          </cell>
          <cell r="H2336">
            <v>14400</v>
          </cell>
        </row>
        <row r="2337">
          <cell r="A2337">
            <v>3400003014</v>
          </cell>
          <cell r="B2337">
            <v>6901</v>
          </cell>
          <cell r="C2337">
            <v>61108</v>
          </cell>
          <cell r="D2337">
            <v>0</v>
          </cell>
          <cell r="E2337" t="str">
            <v>WODEN PALET</v>
          </cell>
          <cell r="F2337">
            <v>15</v>
          </cell>
          <cell r="G2337">
            <v>35009</v>
          </cell>
          <cell r="H2337">
            <v>8700</v>
          </cell>
        </row>
        <row r="2338">
          <cell r="A2338">
            <v>3400003016</v>
          </cell>
          <cell r="B2338">
            <v>6901</v>
          </cell>
          <cell r="C2338">
            <v>61108</v>
          </cell>
          <cell r="D2338">
            <v>0</v>
          </cell>
          <cell r="E2338" t="str">
            <v>PALETTE  FOR  EWSD</v>
          </cell>
          <cell r="F2338">
            <v>20</v>
          </cell>
          <cell r="G2338">
            <v>35009</v>
          </cell>
          <cell r="H2338">
            <v>11500</v>
          </cell>
        </row>
        <row r="2339">
          <cell r="A2339">
            <v>3400003300</v>
          </cell>
          <cell r="B2339">
            <v>6901</v>
          </cell>
          <cell r="C2339">
            <v>61101</v>
          </cell>
          <cell r="D2339">
            <v>0</v>
          </cell>
          <cell r="E2339" t="str">
            <v>WOODEN FIXTURES FOR LUG INSERTION</v>
          </cell>
          <cell r="F2339">
            <v>1</v>
          </cell>
          <cell r="G2339">
            <v>35102</v>
          </cell>
          <cell r="H2339">
            <v>600</v>
          </cell>
        </row>
        <row r="2340">
          <cell r="A2340">
            <v>3400003365</v>
          </cell>
          <cell r="B2340">
            <v>6901</v>
          </cell>
          <cell r="C2340">
            <v>61108</v>
          </cell>
          <cell r="D2340">
            <v>0</v>
          </cell>
          <cell r="E2340" t="str">
            <v>HANGING M.S.FRAME</v>
          </cell>
          <cell r="F2340">
            <v>2</v>
          </cell>
          <cell r="G2340">
            <v>35193</v>
          </cell>
          <cell r="H2340">
            <v>9500</v>
          </cell>
        </row>
        <row r="2341">
          <cell r="A2341">
            <v>3400002994</v>
          </cell>
          <cell r="B2341">
            <v>6901</v>
          </cell>
          <cell r="C2341">
            <v>61108</v>
          </cell>
          <cell r="D2341">
            <v>0</v>
          </cell>
          <cell r="E2341" t="str">
            <v>WOODEN PALLETS</v>
          </cell>
          <cell r="F2341">
            <v>30</v>
          </cell>
          <cell r="G2341">
            <v>34950</v>
          </cell>
          <cell r="H2341">
            <v>28800</v>
          </cell>
        </row>
        <row r="2342">
          <cell r="A2342">
            <v>3400002995</v>
          </cell>
          <cell r="B2342">
            <v>6901</v>
          </cell>
          <cell r="C2342">
            <v>61150</v>
          </cell>
          <cell r="D2342">
            <v>0</v>
          </cell>
          <cell r="E2342" t="str">
            <v>SLOTTED ANGLE FRAME DOOR</v>
          </cell>
          <cell r="F2342">
            <v>1</v>
          </cell>
          <cell r="G2342">
            <v>34950</v>
          </cell>
          <cell r="H2342">
            <v>900</v>
          </cell>
        </row>
        <row r="2343">
          <cell r="A2343">
            <v>3400003025</v>
          </cell>
          <cell r="B2343">
            <v>6901</v>
          </cell>
          <cell r="C2343">
            <v>61154</v>
          </cell>
          <cell r="D2343">
            <v>0</v>
          </cell>
          <cell r="E2343" t="str">
            <v>STEEL ALMIRAH</v>
          </cell>
          <cell r="F2343">
            <v>2</v>
          </cell>
          <cell r="G2343">
            <v>35011</v>
          </cell>
          <cell r="H2343">
            <v>8200</v>
          </cell>
        </row>
        <row r="2344">
          <cell r="A2344">
            <v>3400002933</v>
          </cell>
          <cell r="B2344">
            <v>6901</v>
          </cell>
          <cell r="C2344">
            <v>61115</v>
          </cell>
          <cell r="D2344">
            <v>0</v>
          </cell>
          <cell r="E2344" t="str">
            <v>ESD STOOLS</v>
          </cell>
          <cell r="F2344">
            <v>2</v>
          </cell>
          <cell r="G2344">
            <v>35073</v>
          </cell>
          <cell r="H2344">
            <v>2900</v>
          </cell>
        </row>
        <row r="2345">
          <cell r="A2345">
            <v>3400003296</v>
          </cell>
          <cell r="B2345">
            <v>6901</v>
          </cell>
          <cell r="C2345">
            <v>61108</v>
          </cell>
          <cell r="D2345">
            <v>0</v>
          </cell>
          <cell r="E2345" t="str">
            <v>WOODEN PALLET</v>
          </cell>
          <cell r="F2345">
            <v>25</v>
          </cell>
          <cell r="G2345">
            <v>35073</v>
          </cell>
          <cell r="H2345">
            <v>18800</v>
          </cell>
        </row>
        <row r="2346">
          <cell r="A2346">
            <v>3400003297</v>
          </cell>
          <cell r="B2346">
            <v>6901</v>
          </cell>
          <cell r="C2346">
            <v>61119</v>
          </cell>
          <cell r="D2346">
            <v>0</v>
          </cell>
          <cell r="E2346" t="str">
            <v>COMPUTER TABLE</v>
          </cell>
          <cell r="F2346">
            <v>1</v>
          </cell>
          <cell r="G2346">
            <v>35104</v>
          </cell>
          <cell r="H2346">
            <v>3200</v>
          </cell>
        </row>
        <row r="2347">
          <cell r="A2347">
            <v>3400003298</v>
          </cell>
          <cell r="B2347">
            <v>6901</v>
          </cell>
          <cell r="C2347">
            <v>61150</v>
          </cell>
          <cell r="D2347">
            <v>0</v>
          </cell>
          <cell r="E2347" t="str">
            <v>M.S. RACKS  1800HT/2650L/600D</v>
          </cell>
          <cell r="F2347">
            <v>8</v>
          </cell>
          <cell r="G2347">
            <v>35104</v>
          </cell>
          <cell r="H2347">
            <v>16800</v>
          </cell>
        </row>
        <row r="2348">
          <cell r="A2348">
            <v>3400003299</v>
          </cell>
          <cell r="B2348">
            <v>6901</v>
          </cell>
          <cell r="C2348">
            <v>61107</v>
          </cell>
          <cell r="D2348">
            <v>0</v>
          </cell>
          <cell r="E2348" t="str">
            <v>WOODEN CABINETS AND FIXTURES</v>
          </cell>
          <cell r="F2348">
            <v>23</v>
          </cell>
          <cell r="G2348">
            <v>35104</v>
          </cell>
          <cell r="H2348">
            <v>2700</v>
          </cell>
        </row>
        <row r="2349">
          <cell r="A2349">
            <v>3400003335</v>
          </cell>
          <cell r="B2349">
            <v>6901</v>
          </cell>
          <cell r="C2349">
            <v>61150</v>
          </cell>
          <cell r="D2349">
            <v>0</v>
          </cell>
          <cell r="E2349" t="str">
            <v>ESD CHAIR</v>
          </cell>
          <cell r="F2349">
            <v>3</v>
          </cell>
          <cell r="G2349">
            <v>35165</v>
          </cell>
          <cell r="H2349">
            <v>6700</v>
          </cell>
        </row>
        <row r="2350">
          <cell r="A2350">
            <v>3400003336</v>
          </cell>
          <cell r="B2350">
            <v>6901</v>
          </cell>
          <cell r="C2350">
            <v>61102</v>
          </cell>
          <cell r="D2350">
            <v>0</v>
          </cell>
          <cell r="E2350" t="str">
            <v>ESD CHAIR</v>
          </cell>
          <cell r="F2350">
            <v>1</v>
          </cell>
          <cell r="G2350">
            <v>35165</v>
          </cell>
          <cell r="H2350">
            <v>24800</v>
          </cell>
        </row>
        <row r="2351">
          <cell r="A2351">
            <v>3400003337</v>
          </cell>
          <cell r="B2351">
            <v>6901</v>
          </cell>
          <cell r="C2351">
            <v>61159</v>
          </cell>
          <cell r="D2351">
            <v>0</v>
          </cell>
          <cell r="E2351" t="str">
            <v>WOODEN TABLE FOR COMPUTERS</v>
          </cell>
          <cell r="F2351">
            <v>1</v>
          </cell>
          <cell r="G2351">
            <v>35227</v>
          </cell>
          <cell r="H2351">
            <v>2900</v>
          </cell>
        </row>
        <row r="2352">
          <cell r="A2352">
            <v>3400002937</v>
          </cell>
          <cell r="B2352">
            <v>6901</v>
          </cell>
          <cell r="C2352">
            <v>61107</v>
          </cell>
          <cell r="D2352">
            <v>0</v>
          </cell>
          <cell r="E2352" t="str">
            <v>NON ESD CHAIRS</v>
          </cell>
          <cell r="F2352">
            <v>7</v>
          </cell>
          <cell r="G2352">
            <v>35076</v>
          </cell>
          <cell r="H2352">
            <v>11200</v>
          </cell>
        </row>
        <row r="2353">
          <cell r="A2353">
            <v>3400003303</v>
          </cell>
          <cell r="B2353">
            <v>6901</v>
          </cell>
          <cell r="C2353">
            <v>61108</v>
          </cell>
          <cell r="D2353">
            <v>0</v>
          </cell>
          <cell r="E2353" t="str">
            <v>COMPUTER TABLE</v>
          </cell>
          <cell r="F2353">
            <v>1</v>
          </cell>
          <cell r="G2353">
            <v>35167</v>
          </cell>
          <cell r="H2353">
            <v>5000</v>
          </cell>
        </row>
        <row r="2354">
          <cell r="A2354">
            <v>3400004792</v>
          </cell>
          <cell r="B2354">
            <v>6901</v>
          </cell>
          <cell r="C2354">
            <v>61200</v>
          </cell>
          <cell r="D2354">
            <v>0</v>
          </cell>
          <cell r="E2354" t="str">
            <v>NOTICE BOARD</v>
          </cell>
          <cell r="F2354">
            <v>1</v>
          </cell>
          <cell r="G2354">
            <v>34984</v>
          </cell>
          <cell r="H2354">
            <v>3400</v>
          </cell>
        </row>
        <row r="2355">
          <cell r="A2355">
            <v>3400002947</v>
          </cell>
          <cell r="B2355">
            <v>6901</v>
          </cell>
          <cell r="C2355">
            <v>61161</v>
          </cell>
          <cell r="D2355">
            <v>0</v>
          </cell>
          <cell r="E2355" t="str">
            <v>COMPUTER CHAIR</v>
          </cell>
          <cell r="F2355">
            <v>2</v>
          </cell>
          <cell r="G2355">
            <v>34955</v>
          </cell>
          <cell r="H2355">
            <v>3300</v>
          </cell>
        </row>
        <row r="2356">
          <cell r="A2356">
            <v>3400002948</v>
          </cell>
          <cell r="B2356">
            <v>6901</v>
          </cell>
          <cell r="C2356">
            <v>61109</v>
          </cell>
          <cell r="D2356">
            <v>0</v>
          </cell>
          <cell r="E2356" t="str">
            <v>COMPUTER CHAIR</v>
          </cell>
          <cell r="F2356">
            <v>1</v>
          </cell>
          <cell r="G2356">
            <v>34955</v>
          </cell>
          <cell r="H2356">
            <v>3300</v>
          </cell>
        </row>
        <row r="2357">
          <cell r="A2357">
            <v>3400003024</v>
          </cell>
          <cell r="B2357">
            <v>6901</v>
          </cell>
          <cell r="C2357">
            <v>61108</v>
          </cell>
          <cell r="D2357">
            <v>0</v>
          </cell>
          <cell r="E2357" t="str">
            <v>WOODEN PLATFORM</v>
          </cell>
          <cell r="F2357">
            <v>3</v>
          </cell>
          <cell r="G2357">
            <v>35017</v>
          </cell>
          <cell r="H2357">
            <v>8300</v>
          </cell>
        </row>
        <row r="2358">
          <cell r="A2358">
            <v>3400003005</v>
          </cell>
          <cell r="B2358">
            <v>6901</v>
          </cell>
          <cell r="C2358">
            <v>61201</v>
          </cell>
          <cell r="D2358">
            <v>0</v>
          </cell>
          <cell r="E2358" t="str">
            <v>HOLDING CLAMP WITH BOLT</v>
          </cell>
          <cell r="F2358">
            <v>100</v>
          </cell>
          <cell r="G2358">
            <v>34957</v>
          </cell>
          <cell r="H2358">
            <v>3500</v>
          </cell>
        </row>
        <row r="2359">
          <cell r="A2359">
            <v>3400002961</v>
          </cell>
          <cell r="B2359">
            <v>6901</v>
          </cell>
          <cell r="C2359">
            <v>61107</v>
          </cell>
          <cell r="D2359">
            <v>0</v>
          </cell>
          <cell r="E2359" t="str">
            <v>ESD STEEL ALMIRAH</v>
          </cell>
          <cell r="F2359">
            <v>2</v>
          </cell>
          <cell r="G2359">
            <v>35019</v>
          </cell>
          <cell r="H2359">
            <v>7600</v>
          </cell>
        </row>
        <row r="2360">
          <cell r="A2360">
            <v>3400003193</v>
          </cell>
          <cell r="B2360">
            <v>6901</v>
          </cell>
          <cell r="C2360">
            <v>61162</v>
          </cell>
          <cell r="D2360">
            <v>0</v>
          </cell>
          <cell r="E2360" t="str">
            <v>BED SIDE TABLES</v>
          </cell>
          <cell r="F2360">
            <v>2</v>
          </cell>
          <cell r="G2360">
            <v>35020</v>
          </cell>
          <cell r="H2360">
            <v>7900</v>
          </cell>
        </row>
        <row r="2361">
          <cell r="A2361">
            <v>3400003358</v>
          </cell>
          <cell r="B2361">
            <v>6901</v>
          </cell>
          <cell r="C2361">
            <v>61107</v>
          </cell>
          <cell r="D2361">
            <v>0</v>
          </cell>
          <cell r="E2361" t="str">
            <v>BACK PANE TRAY &amp; COMPONENT STORAGE DRAWE</v>
          </cell>
          <cell r="F2361">
            <v>53</v>
          </cell>
          <cell r="G2361">
            <v>35235</v>
          </cell>
          <cell r="H2361">
            <v>40700</v>
          </cell>
        </row>
        <row r="2362">
          <cell r="A2362">
            <v>3400003364</v>
          </cell>
          <cell r="B2362">
            <v>6901</v>
          </cell>
          <cell r="C2362">
            <v>61116</v>
          </cell>
          <cell r="D2362">
            <v>0</v>
          </cell>
          <cell r="E2362" t="str">
            <v>COMPUTER TABLE</v>
          </cell>
          <cell r="F2362">
            <v>1</v>
          </cell>
          <cell r="G2362">
            <v>35265</v>
          </cell>
          <cell r="H2362">
            <v>3900</v>
          </cell>
        </row>
        <row r="2363">
          <cell r="A2363">
            <v>3400003042</v>
          </cell>
          <cell r="B2363">
            <v>6901</v>
          </cell>
          <cell r="C2363">
            <v>61102</v>
          </cell>
          <cell r="D2363">
            <v>0</v>
          </cell>
          <cell r="E2363" t="str">
            <v>PCB COLLECTION TABLE (ESD) FOR SMT LINE</v>
          </cell>
          <cell r="F2363">
            <v>1</v>
          </cell>
          <cell r="G2363">
            <v>35084</v>
          </cell>
          <cell r="H2363">
            <v>3600</v>
          </cell>
        </row>
        <row r="2364">
          <cell r="A2364">
            <v>3400002997</v>
          </cell>
          <cell r="B2364">
            <v>6901</v>
          </cell>
          <cell r="C2364">
            <v>61108</v>
          </cell>
          <cell r="D2364">
            <v>0</v>
          </cell>
          <cell r="E2364" t="str">
            <v>WOODEN PALLET</v>
          </cell>
          <cell r="F2364">
            <v>35</v>
          </cell>
          <cell r="G2364">
            <v>34963</v>
          </cell>
          <cell r="H2364">
            <v>20200</v>
          </cell>
        </row>
        <row r="2365">
          <cell r="A2365">
            <v>3400003349</v>
          </cell>
          <cell r="B2365">
            <v>6901</v>
          </cell>
          <cell r="C2365">
            <v>61102</v>
          </cell>
          <cell r="D2365">
            <v>0</v>
          </cell>
          <cell r="E2365" t="str">
            <v>WOODEN  RACK FOR STORAGE OF I.C.</v>
          </cell>
          <cell r="F2365">
            <v>1</v>
          </cell>
          <cell r="G2365">
            <v>35207</v>
          </cell>
          <cell r="H2365">
            <v>46200</v>
          </cell>
        </row>
        <row r="2366">
          <cell r="A2366">
            <v>3400002973</v>
          </cell>
          <cell r="B2366">
            <v>6901</v>
          </cell>
          <cell r="C2366">
            <v>61108</v>
          </cell>
          <cell r="D2366">
            <v>0</v>
          </cell>
          <cell r="E2366" t="str">
            <v>NON ESD WORK STATION CHAIR</v>
          </cell>
          <cell r="F2366">
            <v>4</v>
          </cell>
          <cell r="G2366">
            <v>35025</v>
          </cell>
          <cell r="H2366">
            <v>7300</v>
          </cell>
        </row>
        <row r="2367">
          <cell r="A2367">
            <v>3400003334</v>
          </cell>
          <cell r="B2367">
            <v>6901</v>
          </cell>
          <cell r="C2367">
            <v>61112</v>
          </cell>
          <cell r="D2367">
            <v>0</v>
          </cell>
          <cell r="E2367" t="str">
            <v>NON- ANTISTATIC SHELVES</v>
          </cell>
          <cell r="F2367">
            <v>1</v>
          </cell>
          <cell r="G2367">
            <v>35178</v>
          </cell>
          <cell r="H2367">
            <v>3100</v>
          </cell>
        </row>
        <row r="2368">
          <cell r="A2368">
            <v>3400003359</v>
          </cell>
          <cell r="B2368">
            <v>6901</v>
          </cell>
          <cell r="C2368">
            <v>61115</v>
          </cell>
          <cell r="D2368">
            <v>0</v>
          </cell>
          <cell r="E2368" t="str">
            <v>ESD STEP LADDER</v>
          </cell>
          <cell r="F2368">
            <v>1</v>
          </cell>
          <cell r="G2368">
            <v>35270</v>
          </cell>
          <cell r="H2368">
            <v>4400</v>
          </cell>
        </row>
        <row r="2369">
          <cell r="A2369">
            <v>3400003333</v>
          </cell>
          <cell r="B2369">
            <v>6901</v>
          </cell>
          <cell r="C2369">
            <v>61104</v>
          </cell>
          <cell r="D2369">
            <v>0</v>
          </cell>
          <cell r="E2369" t="str">
            <v>TECHNICIAN CHAIR</v>
          </cell>
          <cell r="F2369">
            <v>2</v>
          </cell>
          <cell r="G2369">
            <v>34053</v>
          </cell>
          <cell r="H2369">
            <v>2000</v>
          </cell>
        </row>
        <row r="2370">
          <cell r="A2370">
            <v>3400003348</v>
          </cell>
          <cell r="B2370">
            <v>6901</v>
          </cell>
          <cell r="C2370">
            <v>61102</v>
          </cell>
          <cell r="D2370">
            <v>0</v>
          </cell>
          <cell r="E2370" t="str">
            <v>PLYWOOD RACK FOR CAROUSEL PAN</v>
          </cell>
          <cell r="F2370">
            <v>1</v>
          </cell>
          <cell r="G2370">
            <v>35180</v>
          </cell>
          <cell r="H2370">
            <v>27400</v>
          </cell>
        </row>
        <row r="2371">
          <cell r="A2371">
            <v>3400002949</v>
          </cell>
          <cell r="B2371">
            <v>6901</v>
          </cell>
          <cell r="C2371">
            <v>61203</v>
          </cell>
          <cell r="D2371">
            <v>0</v>
          </cell>
          <cell r="E2371" t="str">
            <v>WOODEN CHAIR</v>
          </cell>
          <cell r="F2371">
            <v>8</v>
          </cell>
          <cell r="G2371">
            <v>34968</v>
          </cell>
          <cell r="H2371">
            <v>8900</v>
          </cell>
        </row>
        <row r="2372">
          <cell r="A2372">
            <v>3400003211</v>
          </cell>
          <cell r="B2372">
            <v>6901</v>
          </cell>
          <cell r="C2372">
            <v>61116</v>
          </cell>
          <cell r="D2372">
            <v>0</v>
          </cell>
          <cell r="E2372" t="str">
            <v>CLAMP FOR 7GHZ. TRANSMISSION RACK</v>
          </cell>
          <cell r="F2372">
            <v>1</v>
          </cell>
          <cell r="G2372">
            <v>35060</v>
          </cell>
          <cell r="H2372">
            <v>1400</v>
          </cell>
        </row>
        <row r="2373">
          <cell r="A2373">
            <v>3400002967</v>
          </cell>
          <cell r="B2373">
            <v>6901</v>
          </cell>
          <cell r="C2373">
            <v>61156</v>
          </cell>
          <cell r="D2373">
            <v>0</v>
          </cell>
          <cell r="E2373" t="str">
            <v>WOODEN FILE CABINET</v>
          </cell>
          <cell r="F2373">
            <v>2</v>
          </cell>
          <cell r="G2373">
            <v>34939</v>
          </cell>
          <cell r="H2373">
            <v>6700</v>
          </cell>
        </row>
        <row r="2374">
          <cell r="A2374">
            <v>3400003338</v>
          </cell>
          <cell r="B2374">
            <v>6901</v>
          </cell>
          <cell r="C2374">
            <v>61155</v>
          </cell>
          <cell r="D2374">
            <v>0</v>
          </cell>
          <cell r="E2374" t="str">
            <v>OFFICE TABLE</v>
          </cell>
          <cell r="F2374">
            <v>1</v>
          </cell>
          <cell r="G2374">
            <v>35215</v>
          </cell>
          <cell r="H2374">
            <v>5300</v>
          </cell>
        </row>
        <row r="2375">
          <cell r="A2375">
            <v>3400003035</v>
          </cell>
          <cell r="B2375">
            <v>6901</v>
          </cell>
          <cell r="C2375">
            <v>61108</v>
          </cell>
          <cell r="D2375">
            <v>0</v>
          </cell>
          <cell r="E2375" t="str">
            <v>WOODEN PALLET</v>
          </cell>
          <cell r="F2375">
            <v>25</v>
          </cell>
          <cell r="G2375">
            <v>35095</v>
          </cell>
          <cell r="H2375">
            <v>18800</v>
          </cell>
        </row>
        <row r="2376">
          <cell r="A2376">
            <v>3400002954</v>
          </cell>
          <cell r="B2376">
            <v>6901</v>
          </cell>
          <cell r="C2376">
            <v>61158</v>
          </cell>
          <cell r="D2376">
            <v>0</v>
          </cell>
          <cell r="E2376" t="str">
            <v>COMPUTER CHAIR</v>
          </cell>
          <cell r="F2376">
            <v>3</v>
          </cell>
          <cell r="G2376">
            <v>35003</v>
          </cell>
          <cell r="H2376">
            <v>5900</v>
          </cell>
        </row>
      </sheetData>
      <sheetData sheetId="3">
        <row r="1">
          <cell r="A1" t="str">
            <v>Main number</v>
          </cell>
        </row>
      </sheetData>
      <sheetData sheetId="4" refreshError="1"/>
      <sheetData sheetId="5" refreshError="1"/>
      <sheetData sheetId="6" refreshError="1"/>
      <sheetData sheetId="7"/>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sheetData sheetId="158"/>
      <sheetData sheetId="159"/>
      <sheetData sheetId="160"/>
      <sheetData sheetId="161"/>
      <sheetData sheetId="162"/>
      <sheetData sheetId="163"/>
      <sheetData sheetId="164"/>
      <sheetData sheetId="165">
        <row r="1">
          <cell r="A1" t="str">
            <v>Main number</v>
          </cell>
        </row>
      </sheetData>
      <sheetData sheetId="166"/>
      <sheetData sheetId="167" refreshError="1"/>
      <sheetData sheetId="168" refreshError="1"/>
      <sheetData sheetId="169" refreshError="1"/>
      <sheetData sheetId="170" refreshError="1"/>
      <sheetData sheetId="171" refreshError="1"/>
      <sheetData sheetId="172" refreshError="1"/>
      <sheetData sheetId="173" refreshError="1"/>
      <sheetData sheetId="174">
        <row r="1">
          <cell r="A1" t="str">
            <v>Main number</v>
          </cell>
        </row>
      </sheetData>
      <sheetData sheetId="175"/>
      <sheetData sheetId="176"/>
      <sheetData sheetId="177"/>
      <sheetData sheetId="178"/>
      <sheetData sheetId="179"/>
      <sheetData sheetId="180"/>
      <sheetData sheetId="181">
        <row r="1">
          <cell r="A1" t="str">
            <v>Main number</v>
          </cell>
        </row>
      </sheetData>
      <sheetData sheetId="182">
        <row r="1">
          <cell r="A1" t="str">
            <v>Main number</v>
          </cell>
        </row>
      </sheetData>
      <sheetData sheetId="183"/>
      <sheetData sheetId="184"/>
      <sheetData sheetId="185"/>
      <sheetData sheetId="186"/>
      <sheetData sheetId="187"/>
      <sheetData sheetId="188"/>
      <sheetData sheetId="189"/>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sheetData sheetId="229"/>
      <sheetData sheetId="230"/>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sheetData sheetId="280"/>
      <sheetData sheetId="28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ets"/>
      <sheetName val="Openings"/>
      <sheetName val="Rate Table"/>
      <sheetName val="Useful Life"/>
      <sheetName val="working sheet"/>
      <sheetName val="Compilation"/>
      <sheetName val="Additions"/>
      <sheetName val="Opening-Deletions"/>
      <sheetName val="Depreciation-Chart"/>
      <sheetName val="Macro-disabled"/>
    </sheetNames>
    <sheetDataSet>
      <sheetData sheetId="0">
        <row r="3">
          <cell r="B3" t="str">
            <v>Asset Name</v>
          </cell>
        </row>
        <row r="4">
          <cell r="B4" t="str">
            <v>Laptop</v>
          </cell>
        </row>
        <row r="5">
          <cell r="B5" t="str">
            <v>Desktop</v>
          </cell>
        </row>
        <row r="6">
          <cell r="B6" t="str">
            <v>Chair</v>
          </cell>
        </row>
        <row r="7">
          <cell r="B7" t="str">
            <v>Tally ERP.9</v>
          </cell>
        </row>
        <row r="8">
          <cell r="B8" t="str">
            <v>Table</v>
          </cell>
        </row>
        <row r="9">
          <cell r="B9" t="str">
            <v>Kent Prime Mineral R.O.</v>
          </cell>
        </row>
        <row r="10">
          <cell r="B10" t="str">
            <v>Video Graphy Item-MIC</v>
          </cell>
        </row>
        <row r="11">
          <cell r="B11" t="str">
            <v>Video Graphy Item-Camera</v>
          </cell>
        </row>
        <row r="12">
          <cell r="B12" t="str">
            <v>Video Graphy Item-Memori Card</v>
          </cell>
        </row>
        <row r="13">
          <cell r="B13" t="str">
            <v>Video Graphy Item-Tripod Stand</v>
          </cell>
        </row>
        <row r="14">
          <cell r="B14" t="str">
            <v>Video Graphy Item-LED Light</v>
          </cell>
        </row>
        <row r="15">
          <cell r="B15" t="str">
            <v>Video Graphy Item -LED Light Stand</v>
          </cell>
        </row>
        <row r="16">
          <cell r="B16" t="str">
            <v>Samsung Printer</v>
          </cell>
        </row>
        <row r="17">
          <cell r="B17" t="str">
            <v>Induction Cooker</v>
          </cell>
        </row>
        <row r="18">
          <cell r="B18" t="str">
            <v>Refrigerator</v>
          </cell>
        </row>
        <row r="19">
          <cell r="B19" t="str">
            <v>Computer Device</v>
          </cell>
        </row>
        <row r="20">
          <cell r="B20" t="str">
            <v>Mobile Phone</v>
          </cell>
        </row>
        <row r="21">
          <cell r="B21" t="str">
            <v>LED TV</v>
          </cell>
        </row>
        <row r="22">
          <cell r="B22" t="str">
            <v>Computer Software</v>
          </cell>
        </row>
      </sheetData>
      <sheetData sheetId="1">
        <row r="1">
          <cell r="N1" t="str">
            <v>WDV</v>
          </cell>
          <cell r="O1" t="str">
            <v>Single</v>
          </cell>
        </row>
        <row r="2">
          <cell r="N2" t="str">
            <v>SLM</v>
          </cell>
          <cell r="O2" t="str">
            <v>Double</v>
          </cell>
        </row>
        <row r="3">
          <cell r="O3" t="str">
            <v>Triple</v>
          </cell>
        </row>
      </sheetData>
      <sheetData sheetId="2"/>
      <sheetData sheetId="3">
        <row r="6">
          <cell r="B6" t="str">
            <v>Buildings (other than factory building) RCC Frame Structure</v>
          </cell>
        </row>
        <row r="7">
          <cell r="B7" t="str">
            <v>Buildings (other than factory building) Other than RCC Frame Structure</v>
          </cell>
        </row>
        <row r="8">
          <cell r="B8" t="str">
            <v>Buildings-Factory Building</v>
          </cell>
        </row>
        <row r="9">
          <cell r="B9" t="str">
            <v>Buildings-Fences, Wells, Tube Wells</v>
          </cell>
        </row>
        <row r="10">
          <cell r="B10" t="str">
            <v>Buildings-Others (including temporary structures etc.)</v>
          </cell>
        </row>
        <row r="11">
          <cell r="B11" t="str">
            <v xml:space="preserve">Bridges, Culverts, Bunders, etc. </v>
          </cell>
        </row>
        <row r="12">
          <cell r="B12" t="str">
            <v>Roads-Carpeted Roads-RCC</v>
          </cell>
        </row>
        <row r="13">
          <cell r="B13" t="str">
            <v>Roads-Carpeted Roads-Other than RCC</v>
          </cell>
        </row>
        <row r="14">
          <cell r="B14" t="str">
            <v>Roads-Non-Carpeted Roads</v>
          </cell>
        </row>
        <row r="15">
          <cell r="B15" t="str">
            <v>P&amp;M-General Plant &amp; Machinery</v>
          </cell>
        </row>
        <row r="16">
          <cell r="B16" t="str">
            <v>P&amp;M-Continuous Process Plant</v>
          </cell>
        </row>
        <row r="17">
          <cell r="B17" t="str">
            <v>P&amp;M-Cinematograph Films</v>
          </cell>
        </row>
        <row r="18">
          <cell r="B18" t="str">
            <v>P&amp;M-Projecting Equipments-for Film Exhibition</v>
          </cell>
        </row>
        <row r="19">
          <cell r="B19" t="str">
            <v>P&amp;M-Recuperative, regenerative Glass Melting Furnaces</v>
          </cell>
        </row>
        <row r="20">
          <cell r="B20" t="str">
            <v>P&amp;M-Glass Manufacturing Moulds</v>
          </cell>
        </row>
        <row r="21">
          <cell r="B21" t="str">
            <v>P&amp;M-Float Glass Melting Furnaces</v>
          </cell>
        </row>
        <row r="22">
          <cell r="B22" t="str">
            <v>P&amp;M-Mine &amp; Quarries</v>
          </cell>
        </row>
        <row r="23">
          <cell r="B23" t="str">
            <v>P&amp;M-Telecommunication Towers</v>
          </cell>
        </row>
        <row r="24">
          <cell r="B24" t="str">
            <v>P&amp;M-Telecom Network Equipments</v>
          </cell>
        </row>
        <row r="25">
          <cell r="B25" t="str">
            <v>P&amp;M-Telecom-Ducts, Cables &amp; Optical Fibre</v>
          </cell>
        </row>
        <row r="26">
          <cell r="B26" t="str">
            <v>P&amp;M-Satellites</v>
          </cell>
        </row>
        <row r="27">
          <cell r="B27" t="str">
            <v>P&amp;M-Oil and Gas Refineries</v>
          </cell>
        </row>
        <row r="28">
          <cell r="B28" t="str">
            <v>P&amp;M-Oil and Gas Assets Processing Plants &amp; Facilities</v>
          </cell>
        </row>
        <row r="29">
          <cell r="B29" t="str">
            <v>P&amp;M-Oil and Gas Petrochemical Plant</v>
          </cell>
        </row>
        <row r="30">
          <cell r="B30" t="str">
            <v>P&amp;M-Oil and Gas Storage Tanks and Related Equipments</v>
          </cell>
        </row>
        <row r="31">
          <cell r="B31" t="str">
            <v>P&amp;M-Oil and Gas Pipelines</v>
          </cell>
        </row>
        <row r="32">
          <cell r="B32" t="str">
            <v>P&amp;M-Oil and Gas Drilling Rig</v>
          </cell>
        </row>
        <row r="33">
          <cell r="B33" t="str">
            <v>P&amp;M-Oil and Gas Field Operation above Ground</v>
          </cell>
        </row>
        <row r="34">
          <cell r="B34" t="str">
            <v>P&amp;M-Oil and Gas Loggers</v>
          </cell>
        </row>
        <row r="35">
          <cell r="B35" t="str">
            <v>P&amp;M-Power-Thermal/Gas/Combined Cycle Plant</v>
          </cell>
        </row>
        <row r="36">
          <cell r="B36" t="str">
            <v>P&amp;M-Power-Hydro Plant</v>
          </cell>
        </row>
        <row r="37">
          <cell r="B37" t="str">
            <v>P&amp;M-Power-Nuclear Plant</v>
          </cell>
        </row>
        <row r="38">
          <cell r="B38" t="str">
            <v>P&amp;M-Power-Transmission Lines, Cables, other Network Assets</v>
          </cell>
        </row>
        <row r="39">
          <cell r="B39" t="str">
            <v>P&amp;M-Power-Wind Power Plant</v>
          </cell>
        </row>
        <row r="40">
          <cell r="B40" t="str">
            <v>P&amp;M-Power-Electric Distribution Plant</v>
          </cell>
        </row>
        <row r="41">
          <cell r="B41" t="str">
            <v>P&amp;M-Power-Gas Storage, Distribution Plant</v>
          </cell>
        </row>
        <row r="42">
          <cell r="B42" t="str">
            <v>P&amp;M-Power-Water Distribution Plant including Pipelines</v>
          </cell>
        </row>
        <row r="43">
          <cell r="B43" t="str">
            <v>P&amp;M-Steel-Sinter Plant</v>
          </cell>
        </row>
        <row r="44">
          <cell r="B44" t="str">
            <v>P&amp;M-Steel-Blast Furnace</v>
          </cell>
        </row>
        <row r="45">
          <cell r="B45" t="str">
            <v>P&amp;M-Steel-Coke Ovens</v>
          </cell>
        </row>
        <row r="46">
          <cell r="B46" t="str">
            <v>P&amp;M-Steel-Rolling Mills in Steel Plant</v>
          </cell>
        </row>
        <row r="47">
          <cell r="B47" t="str">
            <v>P&amp;M-Steel-Basic Oxygen Furnace Converter</v>
          </cell>
        </row>
        <row r="48">
          <cell r="B48" t="str">
            <v>P&amp;M-Non-Ferros-Metal-Pot Line</v>
          </cell>
        </row>
        <row r="49">
          <cell r="B49" t="str">
            <v>P&amp;M-Non-Ferros-Metal-Bauxite Crushing, Grinding Section</v>
          </cell>
        </row>
        <row r="50">
          <cell r="B50" t="str">
            <v>P&amp;M-Non-Ferros-Metal-Digester Section</v>
          </cell>
        </row>
        <row r="51">
          <cell r="B51" t="str">
            <v>P&amp;M-Non-Ferros-Metal-Turbine</v>
          </cell>
        </row>
        <row r="52">
          <cell r="B52" t="str">
            <v>P&amp;M-Non-Ferros-Metal-Equipments and Calcination</v>
          </cell>
        </row>
        <row r="53">
          <cell r="B53" t="str">
            <v>P&amp;M-Non-Ferros-Metal-Copper Smelter</v>
          </cell>
        </row>
        <row r="54">
          <cell r="B54" t="str">
            <v>P&amp;M-Non-Ferros-Metal-Roll Grinder</v>
          </cell>
        </row>
        <row r="55">
          <cell r="B55" t="str">
            <v>P&amp;M-Non-Ferros-Metal-Soaking Pit</v>
          </cell>
        </row>
        <row r="56">
          <cell r="B56" t="str">
            <v>P&amp;M-Non-Ferros-Metal-Annealing Furnace</v>
          </cell>
        </row>
        <row r="57">
          <cell r="B57" t="str">
            <v>P&amp;M-Non-Ferros-Metal-Rolling Mills</v>
          </cell>
        </row>
        <row r="58">
          <cell r="B58" t="str">
            <v>P&amp;M-Non-Ferros-Metal-Equipment for Scalping, Slitting etc.</v>
          </cell>
        </row>
        <row r="59">
          <cell r="B59" t="str">
            <v>P&amp;M-Non-Ferros-Metal-Surface Miner, Ripper Dozer etc used in Mines</v>
          </cell>
        </row>
        <row r="60">
          <cell r="B60" t="str">
            <v>P&amp;M-Non-Ferros-Metal-Copper Refining Plant</v>
          </cell>
        </row>
        <row r="61">
          <cell r="B61" t="str">
            <v>P&amp;M-Medical-Surgical-Machinery</v>
          </cell>
        </row>
        <row r="62">
          <cell r="B62" t="str">
            <v>P&amp;M-Medical-Surgical-Other Equipments</v>
          </cell>
        </row>
        <row r="63">
          <cell r="B63" t="str">
            <v>P&amp;M-Pharma-Chemicals-Reactors</v>
          </cell>
        </row>
        <row r="64">
          <cell r="B64" t="str">
            <v>P&amp;M-Pharma-Chemicals-Distillation Columns</v>
          </cell>
        </row>
        <row r="65">
          <cell r="B65" t="str">
            <v>P&amp;M-Pharma-Chemicals-Drying Equipments/Centriguges and Decanters</v>
          </cell>
        </row>
        <row r="66">
          <cell r="B66" t="str">
            <v>P&amp;M-Pharma-Chemicals-Vessel/Storage Tanks</v>
          </cell>
        </row>
        <row r="67">
          <cell r="B67" t="str">
            <v>P&amp;M-Civil Construction-Concreting, Crushing, Piling and Road Making Equipments</v>
          </cell>
        </row>
        <row r="68">
          <cell r="B68" t="str">
            <v>P&amp;M-Civil Construction-Heavy Lifting Cranes more than  100 Tons</v>
          </cell>
        </row>
        <row r="69">
          <cell r="B69" t="str">
            <v>P&amp;M-Civil Construction-Heavy Lifting Cranes less than 100 Tons</v>
          </cell>
        </row>
        <row r="70">
          <cell r="B70" t="str">
            <v>P&amp;M-Civil Construction-Transmission Lines, Tunneling Eqipments</v>
          </cell>
        </row>
        <row r="71">
          <cell r="B71" t="str">
            <v>P&amp;M-Civil Construction-Earth Moving Equipments</v>
          </cell>
        </row>
        <row r="72">
          <cell r="B72" t="str">
            <v>P&amp;M-Civil Construction-Others</v>
          </cell>
        </row>
        <row r="73">
          <cell r="B73" t="str">
            <v>P&amp;M-Civil Salt Works</v>
          </cell>
        </row>
        <row r="74">
          <cell r="B74" t="str">
            <v xml:space="preserve">Furniture &amp; Fixture-General </v>
          </cell>
        </row>
        <row r="75">
          <cell r="B75" t="str">
            <v>Furniture &amp; Fixture-Hotels, Schools, Cinema, Functions etc.</v>
          </cell>
        </row>
        <row r="76">
          <cell r="B76" t="str">
            <v>MV-Motor Cycles, Scooters, Mopeds</v>
          </cell>
        </row>
        <row r="77">
          <cell r="B77" t="str">
            <v>MV-Buses, Lorries, Cars and Taxies used in business of hire</v>
          </cell>
        </row>
        <row r="78">
          <cell r="B78" t="str">
            <v>MV-Buses, Lorries, Cars and Taxies other than used in business of hire</v>
          </cell>
        </row>
        <row r="79">
          <cell r="B79" t="str">
            <v>MV-Tractors, Harvesting Combines, Heavy Vehicles</v>
          </cell>
        </row>
        <row r="80">
          <cell r="B80" t="str">
            <v>MV-Electric, Battery or Fuel Cell Powered Vehicles</v>
          </cell>
        </row>
        <row r="81">
          <cell r="B81" t="str">
            <v>Ships-Ocean Going-Bulk Carriers and Liner Vessels</v>
          </cell>
        </row>
        <row r="82">
          <cell r="B82" t="str">
            <v>Ships-Ocean Going-Crude tankers, product Carriers &amp; Easy Chemical Carriers</v>
          </cell>
        </row>
        <row r="83">
          <cell r="B83" t="str">
            <v>Ships-Ocean Going-Chemical and Acid Carriers-Stainless Steel tanks</v>
          </cell>
        </row>
        <row r="84">
          <cell r="B84" t="str">
            <v>Ships-Ocean Going-Chemical and Acid Carriers-other tanks</v>
          </cell>
        </row>
        <row r="85">
          <cell r="B85" t="str">
            <v>Ships-Ocean Going-Chemical and Acid Carriers-Liquified Gas Carriers</v>
          </cell>
        </row>
        <row r="86">
          <cell r="B86" t="str">
            <v>Ships-Ocean Going-Large Pessenger Vessels</v>
          </cell>
        </row>
        <row r="87">
          <cell r="B87" t="str">
            <v>Ships-Ocean Going-Coastal Service</v>
          </cell>
        </row>
        <row r="88">
          <cell r="B88" t="str">
            <v>Ships-Ocean Going-Offshore Supply &amp; Support</v>
          </cell>
        </row>
        <row r="89">
          <cell r="B89" t="str">
            <v>Ships-Ocean Going-Catamarans, Other High Spped Ships/Boats</v>
          </cell>
        </row>
        <row r="90">
          <cell r="B90" t="str">
            <v>Ships-Ocean Going-Drill Ships</v>
          </cell>
        </row>
        <row r="91">
          <cell r="B91" t="str">
            <v>Ships-Ocean Going-Hovercrafts</v>
          </cell>
        </row>
        <row r="92">
          <cell r="B92" t="str">
            <v>Ships-Ocean Going-Fishing Vessel with Wooden Hull</v>
          </cell>
        </row>
        <row r="93">
          <cell r="B93" t="str">
            <v>Ships-Ocean Going-Dredgers</v>
          </cell>
        </row>
        <row r="94">
          <cell r="B94" t="str">
            <v>Ships-Inland-Waters-Speed Boats</v>
          </cell>
        </row>
        <row r="95">
          <cell r="B95" t="str">
            <v>Ships-Inland-Waters-Other Vessels</v>
          </cell>
        </row>
        <row r="96">
          <cell r="B96" t="str">
            <v>Aircraft or Helicopters</v>
          </cell>
        </row>
        <row r="97">
          <cell r="B97" t="str">
            <v>Railway Siding etc.</v>
          </cell>
        </row>
        <row r="98">
          <cell r="B98" t="str">
            <v>Ropeway Structures</v>
          </cell>
        </row>
        <row r="99">
          <cell r="B99" t="str">
            <v>Office Equipments</v>
          </cell>
        </row>
        <row r="100">
          <cell r="B100" t="str">
            <v>Computer &amp; Data Processing Units-Servers &amp; Networks</v>
          </cell>
        </row>
        <row r="101">
          <cell r="B101" t="str">
            <v>Computer &amp; Data Processing Units-End User Devices-Desktops, Laptops</v>
          </cell>
        </row>
        <row r="102">
          <cell r="B102" t="str">
            <v>Laboratory Equipments-General</v>
          </cell>
        </row>
        <row r="103">
          <cell r="B103" t="str">
            <v>Laboratory Equipments-Educational Equipments</v>
          </cell>
        </row>
        <row r="104">
          <cell r="B104" t="str">
            <v>Electrical Installation &amp; Equipments</v>
          </cell>
        </row>
        <row r="105">
          <cell r="B105" t="str">
            <v>Hydraulic Works, Pipelines &amp; Sluices</v>
          </cell>
        </row>
      </sheetData>
      <sheetData sheetId="4">
        <row r="3">
          <cell r="A3" t="str">
            <v>Yes</v>
          </cell>
        </row>
        <row r="4">
          <cell r="A4" t="str">
            <v>No</v>
          </cell>
        </row>
        <row r="6">
          <cell r="G6">
            <v>0</v>
          </cell>
        </row>
        <row r="7">
          <cell r="G7">
            <v>0</v>
          </cell>
        </row>
        <row r="8">
          <cell r="G8">
            <v>0</v>
          </cell>
        </row>
        <row r="9">
          <cell r="G9">
            <v>0</v>
          </cell>
        </row>
        <row r="10">
          <cell r="G10">
            <v>0</v>
          </cell>
        </row>
        <row r="11">
          <cell r="G11">
            <v>0</v>
          </cell>
        </row>
        <row r="12">
          <cell r="G12">
            <v>0</v>
          </cell>
        </row>
        <row r="13">
          <cell r="G13">
            <v>0</v>
          </cell>
        </row>
        <row r="14">
          <cell r="G14">
            <v>0</v>
          </cell>
        </row>
        <row r="15">
          <cell r="G15">
            <v>0</v>
          </cell>
        </row>
        <row r="16">
          <cell r="G16">
            <v>0</v>
          </cell>
        </row>
        <row r="17">
          <cell r="G17">
            <v>0</v>
          </cell>
        </row>
        <row r="18">
          <cell r="G18">
            <v>0</v>
          </cell>
        </row>
        <row r="19">
          <cell r="G19">
            <v>0</v>
          </cell>
        </row>
        <row r="20">
          <cell r="G20">
            <v>0</v>
          </cell>
        </row>
        <row r="21">
          <cell r="G21">
            <v>0</v>
          </cell>
        </row>
        <row r="22">
          <cell r="G22">
            <v>0</v>
          </cell>
        </row>
        <row r="23">
          <cell r="G23">
            <v>0</v>
          </cell>
        </row>
        <row r="24">
          <cell r="G24">
            <v>0</v>
          </cell>
        </row>
        <row r="25">
          <cell r="G25">
            <v>0</v>
          </cell>
        </row>
        <row r="26">
          <cell r="G26">
            <v>0</v>
          </cell>
        </row>
        <row r="27">
          <cell r="G27">
            <v>0</v>
          </cell>
        </row>
        <row r="28">
          <cell r="G28">
            <v>0</v>
          </cell>
        </row>
        <row r="29">
          <cell r="G29">
            <v>0</v>
          </cell>
        </row>
        <row r="30">
          <cell r="G30">
            <v>0</v>
          </cell>
        </row>
        <row r="31">
          <cell r="G31">
            <v>0</v>
          </cell>
        </row>
        <row r="32">
          <cell r="G32">
            <v>0</v>
          </cell>
        </row>
        <row r="33">
          <cell r="G33">
            <v>0</v>
          </cell>
        </row>
        <row r="34">
          <cell r="G34">
            <v>0</v>
          </cell>
        </row>
        <row r="35">
          <cell r="G35">
            <v>0</v>
          </cell>
        </row>
        <row r="36">
          <cell r="G36">
            <v>0</v>
          </cell>
        </row>
        <row r="37">
          <cell r="G37">
            <v>0</v>
          </cell>
        </row>
        <row r="38">
          <cell r="G38">
            <v>0</v>
          </cell>
        </row>
        <row r="39">
          <cell r="G39">
            <v>0</v>
          </cell>
        </row>
        <row r="40">
          <cell r="G40">
            <v>0</v>
          </cell>
        </row>
        <row r="41">
          <cell r="G41">
            <v>0</v>
          </cell>
        </row>
        <row r="42">
          <cell r="G42">
            <v>0</v>
          </cell>
        </row>
        <row r="43">
          <cell r="G43">
            <v>0</v>
          </cell>
        </row>
        <row r="44">
          <cell r="G44">
            <v>0</v>
          </cell>
        </row>
        <row r="45">
          <cell r="G45">
            <v>0</v>
          </cell>
        </row>
        <row r="46">
          <cell r="G46">
            <v>0</v>
          </cell>
        </row>
        <row r="47">
          <cell r="G47">
            <v>0</v>
          </cell>
        </row>
        <row r="48">
          <cell r="G48">
            <v>0</v>
          </cell>
        </row>
        <row r="49">
          <cell r="G49">
            <v>0</v>
          </cell>
        </row>
        <row r="50">
          <cell r="G50">
            <v>0</v>
          </cell>
        </row>
        <row r="51">
          <cell r="G51">
            <v>0</v>
          </cell>
        </row>
        <row r="52">
          <cell r="G52">
            <v>0</v>
          </cell>
        </row>
        <row r="53">
          <cell r="G53">
            <v>0</v>
          </cell>
        </row>
        <row r="54">
          <cell r="G54">
            <v>0</v>
          </cell>
        </row>
        <row r="55">
          <cell r="G55">
            <v>0</v>
          </cell>
        </row>
        <row r="56">
          <cell r="G56">
            <v>0</v>
          </cell>
        </row>
        <row r="57">
          <cell r="G57">
            <v>0</v>
          </cell>
        </row>
        <row r="58">
          <cell r="G58">
            <v>0</v>
          </cell>
        </row>
        <row r="59">
          <cell r="G59">
            <v>0</v>
          </cell>
        </row>
        <row r="60">
          <cell r="G60">
            <v>0</v>
          </cell>
        </row>
        <row r="61">
          <cell r="G61">
            <v>0</v>
          </cell>
        </row>
        <row r="62">
          <cell r="G62">
            <v>0</v>
          </cell>
        </row>
        <row r="63">
          <cell r="G63">
            <v>0</v>
          </cell>
        </row>
        <row r="64">
          <cell r="G64">
            <v>0</v>
          </cell>
        </row>
        <row r="65">
          <cell r="G65">
            <v>0</v>
          </cell>
        </row>
        <row r="66">
          <cell r="G66">
            <v>0</v>
          </cell>
        </row>
        <row r="67">
          <cell r="G67">
            <v>0</v>
          </cell>
        </row>
        <row r="68">
          <cell r="G68">
            <v>0</v>
          </cell>
        </row>
        <row r="69">
          <cell r="G69">
            <v>0</v>
          </cell>
        </row>
        <row r="70">
          <cell r="G70">
            <v>0</v>
          </cell>
        </row>
        <row r="71">
          <cell r="G71">
            <v>0</v>
          </cell>
        </row>
        <row r="72">
          <cell r="G72">
            <v>0</v>
          </cell>
        </row>
        <row r="73">
          <cell r="G73">
            <v>0</v>
          </cell>
        </row>
        <row r="74">
          <cell r="G74">
            <v>0</v>
          </cell>
        </row>
        <row r="75">
          <cell r="G75">
            <v>0</v>
          </cell>
        </row>
        <row r="76">
          <cell r="G76">
            <v>0</v>
          </cell>
        </row>
        <row r="77">
          <cell r="G77">
            <v>0</v>
          </cell>
        </row>
        <row r="78">
          <cell r="G78">
            <v>0</v>
          </cell>
        </row>
        <row r="79">
          <cell r="G79">
            <v>0</v>
          </cell>
        </row>
        <row r="80">
          <cell r="G80">
            <v>0</v>
          </cell>
        </row>
        <row r="81">
          <cell r="G81">
            <v>0</v>
          </cell>
        </row>
        <row r="82">
          <cell r="G82">
            <v>0</v>
          </cell>
        </row>
        <row r="83">
          <cell r="G83">
            <v>0</v>
          </cell>
        </row>
        <row r="84">
          <cell r="G84">
            <v>0</v>
          </cell>
        </row>
        <row r="85">
          <cell r="G85">
            <v>0</v>
          </cell>
        </row>
        <row r="86">
          <cell r="G86">
            <v>0</v>
          </cell>
        </row>
        <row r="87">
          <cell r="G87">
            <v>0</v>
          </cell>
        </row>
        <row r="88">
          <cell r="G88">
            <v>0</v>
          </cell>
        </row>
        <row r="89">
          <cell r="G89">
            <v>0</v>
          </cell>
        </row>
        <row r="90">
          <cell r="G90">
            <v>0</v>
          </cell>
        </row>
        <row r="91">
          <cell r="G91">
            <v>0</v>
          </cell>
        </row>
        <row r="92">
          <cell r="G92">
            <v>0</v>
          </cell>
        </row>
        <row r="93">
          <cell r="G93">
            <v>0</v>
          </cell>
        </row>
        <row r="94">
          <cell r="G94">
            <v>0</v>
          </cell>
        </row>
        <row r="95">
          <cell r="G95">
            <v>0</v>
          </cell>
        </row>
        <row r="96">
          <cell r="G96">
            <v>0</v>
          </cell>
        </row>
        <row r="97">
          <cell r="G97">
            <v>0</v>
          </cell>
        </row>
        <row r="98">
          <cell r="G98">
            <v>0</v>
          </cell>
        </row>
        <row r="99">
          <cell r="G99">
            <v>0</v>
          </cell>
        </row>
        <row r="100">
          <cell r="G100">
            <v>0</v>
          </cell>
        </row>
        <row r="101">
          <cell r="G101">
            <v>0</v>
          </cell>
        </row>
        <row r="102">
          <cell r="G102">
            <v>0</v>
          </cell>
        </row>
        <row r="103">
          <cell r="G103">
            <v>0</v>
          </cell>
        </row>
        <row r="104">
          <cell r="G104">
            <v>0</v>
          </cell>
        </row>
        <row r="105">
          <cell r="G105">
            <v>0</v>
          </cell>
        </row>
        <row r="106">
          <cell r="G106">
            <v>0</v>
          </cell>
        </row>
        <row r="107">
          <cell r="G107">
            <v>0</v>
          </cell>
        </row>
        <row r="108">
          <cell r="G108">
            <v>0</v>
          </cell>
        </row>
        <row r="109">
          <cell r="G109">
            <v>0</v>
          </cell>
        </row>
        <row r="110">
          <cell r="G110">
            <v>0</v>
          </cell>
        </row>
        <row r="111">
          <cell r="G111">
            <v>0</v>
          </cell>
        </row>
        <row r="112">
          <cell r="G112">
            <v>0</v>
          </cell>
        </row>
        <row r="113">
          <cell r="G113">
            <v>0</v>
          </cell>
        </row>
        <row r="114">
          <cell r="G114">
            <v>0</v>
          </cell>
        </row>
        <row r="115">
          <cell r="G115">
            <v>0</v>
          </cell>
        </row>
        <row r="116">
          <cell r="G116">
            <v>0</v>
          </cell>
        </row>
        <row r="117">
          <cell r="G117">
            <v>0</v>
          </cell>
        </row>
        <row r="118">
          <cell r="G118">
            <v>0</v>
          </cell>
        </row>
        <row r="119">
          <cell r="G119">
            <v>0</v>
          </cell>
        </row>
        <row r="120">
          <cell r="G120">
            <v>0</v>
          </cell>
        </row>
        <row r="121">
          <cell r="G121">
            <v>0</v>
          </cell>
        </row>
        <row r="122">
          <cell r="G122">
            <v>0</v>
          </cell>
        </row>
        <row r="123">
          <cell r="G123">
            <v>0</v>
          </cell>
        </row>
        <row r="124">
          <cell r="G124">
            <v>0</v>
          </cell>
        </row>
        <row r="125">
          <cell r="G125">
            <v>0</v>
          </cell>
        </row>
        <row r="126">
          <cell r="G126">
            <v>0</v>
          </cell>
        </row>
        <row r="127">
          <cell r="G127">
            <v>0</v>
          </cell>
        </row>
        <row r="128">
          <cell r="G128">
            <v>0</v>
          </cell>
        </row>
        <row r="129">
          <cell r="G129">
            <v>0</v>
          </cell>
        </row>
        <row r="130">
          <cell r="G130">
            <v>0</v>
          </cell>
        </row>
        <row r="131">
          <cell r="G131">
            <v>0</v>
          </cell>
        </row>
        <row r="132">
          <cell r="G132">
            <v>0</v>
          </cell>
        </row>
        <row r="133">
          <cell r="G133">
            <v>0</v>
          </cell>
        </row>
        <row r="134">
          <cell r="G134">
            <v>0</v>
          </cell>
        </row>
        <row r="135">
          <cell r="G135">
            <v>0</v>
          </cell>
        </row>
        <row r="136">
          <cell r="G136">
            <v>0</v>
          </cell>
        </row>
        <row r="137">
          <cell r="G137">
            <v>0</v>
          </cell>
        </row>
        <row r="138">
          <cell r="G138">
            <v>0</v>
          </cell>
        </row>
        <row r="139">
          <cell r="G139">
            <v>0</v>
          </cell>
        </row>
        <row r="140">
          <cell r="G140">
            <v>0</v>
          </cell>
        </row>
        <row r="141">
          <cell r="G141">
            <v>0</v>
          </cell>
        </row>
        <row r="142">
          <cell r="G142">
            <v>0</v>
          </cell>
        </row>
        <row r="143">
          <cell r="G143">
            <v>0</v>
          </cell>
        </row>
        <row r="144">
          <cell r="G144">
            <v>0</v>
          </cell>
        </row>
        <row r="145">
          <cell r="G145">
            <v>0</v>
          </cell>
        </row>
        <row r="146">
          <cell r="G146">
            <v>0</v>
          </cell>
        </row>
        <row r="147">
          <cell r="G147">
            <v>0</v>
          </cell>
        </row>
        <row r="148">
          <cell r="G148">
            <v>0</v>
          </cell>
        </row>
        <row r="149">
          <cell r="G149">
            <v>0</v>
          </cell>
        </row>
        <row r="150">
          <cell r="G150">
            <v>0</v>
          </cell>
        </row>
        <row r="151">
          <cell r="G151">
            <v>0</v>
          </cell>
        </row>
        <row r="152">
          <cell r="G152">
            <v>0</v>
          </cell>
        </row>
        <row r="153">
          <cell r="G153">
            <v>0</v>
          </cell>
        </row>
        <row r="154">
          <cell r="G154">
            <v>0</v>
          </cell>
        </row>
        <row r="155">
          <cell r="G155">
            <v>0</v>
          </cell>
        </row>
        <row r="156">
          <cell r="G156">
            <v>0</v>
          </cell>
        </row>
        <row r="157">
          <cell r="G157">
            <v>0</v>
          </cell>
        </row>
        <row r="158">
          <cell r="G158">
            <v>0</v>
          </cell>
        </row>
        <row r="159">
          <cell r="G159">
            <v>0</v>
          </cell>
        </row>
        <row r="160">
          <cell r="G160">
            <v>0</v>
          </cell>
        </row>
        <row r="161">
          <cell r="G161">
            <v>0</v>
          </cell>
        </row>
        <row r="162">
          <cell r="G162">
            <v>0</v>
          </cell>
        </row>
        <row r="163">
          <cell r="G163">
            <v>0</v>
          </cell>
        </row>
        <row r="164">
          <cell r="G164">
            <v>0</v>
          </cell>
        </row>
        <row r="165">
          <cell r="G165">
            <v>0</v>
          </cell>
        </row>
        <row r="166">
          <cell r="G166">
            <v>0</v>
          </cell>
        </row>
        <row r="167">
          <cell r="G167">
            <v>0</v>
          </cell>
        </row>
        <row r="168">
          <cell r="G168">
            <v>0</v>
          </cell>
        </row>
        <row r="169">
          <cell r="G169">
            <v>0</v>
          </cell>
        </row>
        <row r="170">
          <cell r="G170">
            <v>0</v>
          </cell>
        </row>
        <row r="171">
          <cell r="G171">
            <v>0</v>
          </cell>
        </row>
        <row r="172">
          <cell r="G172">
            <v>0</v>
          </cell>
        </row>
        <row r="173">
          <cell r="G173">
            <v>0</v>
          </cell>
        </row>
        <row r="174">
          <cell r="G174">
            <v>0</v>
          </cell>
        </row>
        <row r="175">
          <cell r="G175">
            <v>0</v>
          </cell>
        </row>
        <row r="176">
          <cell r="G176">
            <v>0</v>
          </cell>
        </row>
        <row r="177">
          <cell r="G177">
            <v>0</v>
          </cell>
        </row>
        <row r="178">
          <cell r="G178">
            <v>0</v>
          </cell>
        </row>
        <row r="179">
          <cell r="G179">
            <v>0</v>
          </cell>
        </row>
        <row r="180">
          <cell r="G180">
            <v>0</v>
          </cell>
        </row>
        <row r="181">
          <cell r="G181">
            <v>0</v>
          </cell>
        </row>
        <row r="182">
          <cell r="G182">
            <v>0</v>
          </cell>
        </row>
        <row r="183">
          <cell r="G183">
            <v>0</v>
          </cell>
        </row>
        <row r="184">
          <cell r="G184">
            <v>0</v>
          </cell>
        </row>
        <row r="185">
          <cell r="G185">
            <v>0</v>
          </cell>
        </row>
        <row r="186">
          <cell r="G186">
            <v>0</v>
          </cell>
        </row>
        <row r="187">
          <cell r="G187">
            <v>0</v>
          </cell>
        </row>
        <row r="188">
          <cell r="G188">
            <v>0</v>
          </cell>
        </row>
        <row r="189">
          <cell r="G189">
            <v>0</v>
          </cell>
        </row>
        <row r="190">
          <cell r="G190">
            <v>0</v>
          </cell>
        </row>
        <row r="191">
          <cell r="G191">
            <v>0</v>
          </cell>
        </row>
        <row r="192">
          <cell r="G192">
            <v>0</v>
          </cell>
        </row>
        <row r="193">
          <cell r="G193">
            <v>0</v>
          </cell>
        </row>
        <row r="194">
          <cell r="G194">
            <v>0</v>
          </cell>
        </row>
        <row r="195">
          <cell r="G195">
            <v>0</v>
          </cell>
        </row>
        <row r="196">
          <cell r="G196">
            <v>0</v>
          </cell>
        </row>
        <row r="197">
          <cell r="G197">
            <v>0</v>
          </cell>
        </row>
        <row r="198">
          <cell r="G198">
            <v>0</v>
          </cell>
        </row>
        <row r="199">
          <cell r="G199">
            <v>0</v>
          </cell>
        </row>
        <row r="200">
          <cell r="G200">
            <v>0</v>
          </cell>
        </row>
        <row r="201">
          <cell r="G201">
            <v>0</v>
          </cell>
        </row>
        <row r="202">
          <cell r="G202">
            <v>0</v>
          </cell>
        </row>
        <row r="203">
          <cell r="G203">
            <v>0</v>
          </cell>
        </row>
        <row r="204">
          <cell r="G204">
            <v>0</v>
          </cell>
        </row>
        <row r="205">
          <cell r="G205">
            <v>0</v>
          </cell>
        </row>
        <row r="206">
          <cell r="G206">
            <v>0</v>
          </cell>
        </row>
        <row r="207">
          <cell r="G207">
            <v>0</v>
          </cell>
        </row>
        <row r="208">
          <cell r="G208">
            <v>0</v>
          </cell>
        </row>
        <row r="209">
          <cell r="G209">
            <v>0</v>
          </cell>
        </row>
        <row r="210">
          <cell r="G210">
            <v>0</v>
          </cell>
        </row>
        <row r="211">
          <cell r="G211">
            <v>0</v>
          </cell>
        </row>
        <row r="212">
          <cell r="G212">
            <v>0</v>
          </cell>
        </row>
        <row r="213">
          <cell r="G213">
            <v>0</v>
          </cell>
        </row>
        <row r="214">
          <cell r="G214">
            <v>0</v>
          </cell>
        </row>
        <row r="215">
          <cell r="G215">
            <v>0</v>
          </cell>
        </row>
        <row r="216">
          <cell r="G216">
            <v>0</v>
          </cell>
        </row>
        <row r="217">
          <cell r="G217">
            <v>0</v>
          </cell>
        </row>
        <row r="218">
          <cell r="G218">
            <v>0</v>
          </cell>
        </row>
        <row r="219">
          <cell r="G219">
            <v>0</v>
          </cell>
        </row>
        <row r="220">
          <cell r="G220">
            <v>0</v>
          </cell>
        </row>
        <row r="221">
          <cell r="G221">
            <v>0</v>
          </cell>
        </row>
        <row r="222">
          <cell r="G222">
            <v>0</v>
          </cell>
        </row>
        <row r="223">
          <cell r="G223">
            <v>0</v>
          </cell>
        </row>
        <row r="224">
          <cell r="G224">
            <v>0</v>
          </cell>
        </row>
        <row r="225">
          <cell r="G225">
            <v>0</v>
          </cell>
        </row>
        <row r="226">
          <cell r="G226">
            <v>0</v>
          </cell>
        </row>
        <row r="227">
          <cell r="G227">
            <v>0</v>
          </cell>
        </row>
        <row r="228">
          <cell r="G228">
            <v>0</v>
          </cell>
        </row>
        <row r="229">
          <cell r="G229">
            <v>0</v>
          </cell>
        </row>
        <row r="230">
          <cell r="G230">
            <v>0</v>
          </cell>
        </row>
        <row r="231">
          <cell r="G231">
            <v>0</v>
          </cell>
        </row>
        <row r="232">
          <cell r="G232">
            <v>0</v>
          </cell>
        </row>
        <row r="233">
          <cell r="G233">
            <v>0</v>
          </cell>
        </row>
        <row r="234">
          <cell r="G234">
            <v>0</v>
          </cell>
        </row>
        <row r="235">
          <cell r="G235">
            <v>0</v>
          </cell>
        </row>
        <row r="236">
          <cell r="G236">
            <v>0</v>
          </cell>
        </row>
        <row r="237">
          <cell r="G237">
            <v>0</v>
          </cell>
        </row>
        <row r="238">
          <cell r="G238">
            <v>0</v>
          </cell>
        </row>
        <row r="239">
          <cell r="G239">
            <v>0</v>
          </cell>
        </row>
        <row r="240">
          <cell r="G240">
            <v>0</v>
          </cell>
        </row>
        <row r="241">
          <cell r="G241">
            <v>0</v>
          </cell>
        </row>
        <row r="242">
          <cell r="G242">
            <v>0</v>
          </cell>
        </row>
        <row r="243">
          <cell r="G243">
            <v>0</v>
          </cell>
        </row>
        <row r="244">
          <cell r="G244">
            <v>0</v>
          </cell>
        </row>
        <row r="245">
          <cell r="G245">
            <v>0</v>
          </cell>
        </row>
        <row r="246">
          <cell r="G246">
            <v>0</v>
          </cell>
        </row>
        <row r="247">
          <cell r="G247">
            <v>0</v>
          </cell>
        </row>
        <row r="248">
          <cell r="G248">
            <v>0</v>
          </cell>
        </row>
        <row r="249">
          <cell r="G249">
            <v>0</v>
          </cell>
        </row>
        <row r="250">
          <cell r="G250">
            <v>0</v>
          </cell>
        </row>
        <row r="251">
          <cell r="G251">
            <v>0</v>
          </cell>
        </row>
        <row r="252">
          <cell r="G252">
            <v>0</v>
          </cell>
        </row>
        <row r="253">
          <cell r="G253">
            <v>0</v>
          </cell>
        </row>
        <row r="254">
          <cell r="G254">
            <v>0</v>
          </cell>
        </row>
        <row r="255">
          <cell r="G255">
            <v>0</v>
          </cell>
        </row>
        <row r="256">
          <cell r="G256">
            <v>0</v>
          </cell>
        </row>
        <row r="257">
          <cell r="G257">
            <v>0</v>
          </cell>
        </row>
        <row r="258">
          <cell r="G258">
            <v>0</v>
          </cell>
        </row>
        <row r="259">
          <cell r="G259">
            <v>0</v>
          </cell>
        </row>
        <row r="260">
          <cell r="G260">
            <v>0</v>
          </cell>
        </row>
        <row r="261">
          <cell r="G261">
            <v>0</v>
          </cell>
        </row>
        <row r="262">
          <cell r="G262">
            <v>0</v>
          </cell>
        </row>
        <row r="263">
          <cell r="G263">
            <v>0</v>
          </cell>
        </row>
        <row r="264">
          <cell r="G264">
            <v>0</v>
          </cell>
        </row>
        <row r="265">
          <cell r="G265">
            <v>0</v>
          </cell>
        </row>
        <row r="266">
          <cell r="G266">
            <v>0</v>
          </cell>
        </row>
        <row r="267">
          <cell r="G267">
            <v>0</v>
          </cell>
        </row>
        <row r="268">
          <cell r="G268">
            <v>0</v>
          </cell>
        </row>
        <row r="269">
          <cell r="G269">
            <v>0</v>
          </cell>
        </row>
        <row r="270">
          <cell r="G270">
            <v>0</v>
          </cell>
        </row>
        <row r="271">
          <cell r="G271">
            <v>0</v>
          </cell>
        </row>
        <row r="272">
          <cell r="G272">
            <v>0</v>
          </cell>
        </row>
        <row r="273">
          <cell r="G273">
            <v>0</v>
          </cell>
        </row>
        <row r="274">
          <cell r="G274">
            <v>0</v>
          </cell>
        </row>
        <row r="275">
          <cell r="G275">
            <v>0</v>
          </cell>
        </row>
        <row r="276">
          <cell r="G276">
            <v>0</v>
          </cell>
        </row>
        <row r="277">
          <cell r="G277">
            <v>0</v>
          </cell>
        </row>
        <row r="278">
          <cell r="G278">
            <v>0</v>
          </cell>
        </row>
        <row r="279">
          <cell r="G279">
            <v>0</v>
          </cell>
        </row>
        <row r="280">
          <cell r="G280">
            <v>0</v>
          </cell>
        </row>
        <row r="281">
          <cell r="G281">
            <v>0</v>
          </cell>
        </row>
        <row r="282">
          <cell r="G282">
            <v>0</v>
          </cell>
        </row>
        <row r="283">
          <cell r="G283">
            <v>0</v>
          </cell>
        </row>
        <row r="284">
          <cell r="G284">
            <v>0</v>
          </cell>
        </row>
        <row r="285">
          <cell r="G285">
            <v>0</v>
          </cell>
        </row>
        <row r="286">
          <cell r="G286">
            <v>0</v>
          </cell>
        </row>
        <row r="287">
          <cell r="G287">
            <v>0</v>
          </cell>
        </row>
        <row r="288">
          <cell r="G288">
            <v>0</v>
          </cell>
        </row>
        <row r="289">
          <cell r="G289">
            <v>0</v>
          </cell>
        </row>
        <row r="290">
          <cell r="G290">
            <v>0</v>
          </cell>
        </row>
        <row r="291">
          <cell r="G291">
            <v>0</v>
          </cell>
        </row>
        <row r="292">
          <cell r="G292">
            <v>0</v>
          </cell>
        </row>
        <row r="293">
          <cell r="G293">
            <v>0</v>
          </cell>
        </row>
        <row r="294">
          <cell r="G294">
            <v>0</v>
          </cell>
        </row>
        <row r="295">
          <cell r="G295">
            <v>0</v>
          </cell>
        </row>
        <row r="296">
          <cell r="G296">
            <v>0</v>
          </cell>
        </row>
        <row r="297">
          <cell r="G297">
            <v>0</v>
          </cell>
        </row>
        <row r="298">
          <cell r="G298">
            <v>0</v>
          </cell>
        </row>
        <row r="299">
          <cell r="G299">
            <v>0</v>
          </cell>
        </row>
        <row r="300">
          <cell r="G300">
            <v>0</v>
          </cell>
        </row>
        <row r="301">
          <cell r="G301">
            <v>0</v>
          </cell>
        </row>
        <row r="302">
          <cell r="G302">
            <v>0</v>
          </cell>
        </row>
        <row r="303">
          <cell r="G303">
            <v>0</v>
          </cell>
        </row>
        <row r="304">
          <cell r="G304">
            <v>0</v>
          </cell>
        </row>
        <row r="305">
          <cell r="G305">
            <v>0</v>
          </cell>
        </row>
        <row r="306">
          <cell r="G306">
            <v>0</v>
          </cell>
        </row>
        <row r="307">
          <cell r="G307">
            <v>0</v>
          </cell>
        </row>
        <row r="308">
          <cell r="G308">
            <v>0</v>
          </cell>
        </row>
        <row r="309">
          <cell r="G309">
            <v>0</v>
          </cell>
        </row>
        <row r="310">
          <cell r="G310">
            <v>0</v>
          </cell>
        </row>
        <row r="311">
          <cell r="G311">
            <v>0</v>
          </cell>
        </row>
        <row r="312">
          <cell r="G312">
            <v>0</v>
          </cell>
        </row>
        <row r="313">
          <cell r="G313">
            <v>0</v>
          </cell>
        </row>
        <row r="314">
          <cell r="G314">
            <v>0</v>
          </cell>
        </row>
        <row r="315">
          <cell r="G315">
            <v>0</v>
          </cell>
        </row>
        <row r="316">
          <cell r="G316">
            <v>0</v>
          </cell>
        </row>
        <row r="317">
          <cell r="G317">
            <v>0</v>
          </cell>
        </row>
        <row r="318">
          <cell r="G318">
            <v>0</v>
          </cell>
        </row>
        <row r="319">
          <cell r="G319">
            <v>0</v>
          </cell>
        </row>
        <row r="320">
          <cell r="G320">
            <v>0</v>
          </cell>
        </row>
        <row r="321">
          <cell r="G321">
            <v>0</v>
          </cell>
        </row>
        <row r="322">
          <cell r="G322">
            <v>0</v>
          </cell>
        </row>
        <row r="323">
          <cell r="G323">
            <v>0</v>
          </cell>
        </row>
        <row r="324">
          <cell r="G324">
            <v>0</v>
          </cell>
        </row>
        <row r="325">
          <cell r="G325">
            <v>0</v>
          </cell>
        </row>
        <row r="326">
          <cell r="G326">
            <v>0</v>
          </cell>
        </row>
        <row r="327">
          <cell r="G327">
            <v>0</v>
          </cell>
        </row>
        <row r="328">
          <cell r="G328">
            <v>0</v>
          </cell>
        </row>
        <row r="329">
          <cell r="G329">
            <v>0</v>
          </cell>
        </row>
        <row r="330">
          <cell r="G330">
            <v>0</v>
          </cell>
        </row>
        <row r="331">
          <cell r="G331">
            <v>0</v>
          </cell>
        </row>
        <row r="332">
          <cell r="G332">
            <v>0</v>
          </cell>
        </row>
        <row r="333">
          <cell r="G333">
            <v>0</v>
          </cell>
        </row>
        <row r="334">
          <cell r="G334">
            <v>0</v>
          </cell>
        </row>
        <row r="335">
          <cell r="G335">
            <v>0</v>
          </cell>
        </row>
        <row r="336">
          <cell r="G336">
            <v>0</v>
          </cell>
        </row>
        <row r="337">
          <cell r="G337">
            <v>0</v>
          </cell>
        </row>
        <row r="338">
          <cell r="G338">
            <v>0</v>
          </cell>
        </row>
        <row r="339">
          <cell r="G339">
            <v>0</v>
          </cell>
        </row>
        <row r="340">
          <cell r="G340">
            <v>0</v>
          </cell>
        </row>
        <row r="341">
          <cell r="G341">
            <v>0</v>
          </cell>
        </row>
        <row r="342">
          <cell r="G342">
            <v>0</v>
          </cell>
        </row>
        <row r="343">
          <cell r="G343">
            <v>0</v>
          </cell>
        </row>
        <row r="344">
          <cell r="G344">
            <v>0</v>
          </cell>
        </row>
        <row r="345">
          <cell r="G345">
            <v>0</v>
          </cell>
        </row>
        <row r="346">
          <cell r="G346">
            <v>0</v>
          </cell>
        </row>
        <row r="347">
          <cell r="G347">
            <v>0</v>
          </cell>
        </row>
        <row r="348">
          <cell r="G348">
            <v>0</v>
          </cell>
        </row>
        <row r="349">
          <cell r="G349">
            <v>0</v>
          </cell>
        </row>
        <row r="350">
          <cell r="G350">
            <v>0</v>
          </cell>
        </row>
        <row r="351">
          <cell r="G351">
            <v>0</v>
          </cell>
        </row>
        <row r="352">
          <cell r="G352">
            <v>0</v>
          </cell>
        </row>
        <row r="353">
          <cell r="G353">
            <v>0</v>
          </cell>
        </row>
        <row r="354">
          <cell r="G354">
            <v>0</v>
          </cell>
        </row>
        <row r="355">
          <cell r="G355">
            <v>0</v>
          </cell>
        </row>
        <row r="356">
          <cell r="G356">
            <v>0</v>
          </cell>
        </row>
        <row r="357">
          <cell r="G357">
            <v>0</v>
          </cell>
        </row>
        <row r="358">
          <cell r="G358">
            <v>0</v>
          </cell>
        </row>
        <row r="359">
          <cell r="G359">
            <v>0</v>
          </cell>
        </row>
        <row r="360">
          <cell r="G360">
            <v>0</v>
          </cell>
        </row>
        <row r="361">
          <cell r="G361">
            <v>0</v>
          </cell>
        </row>
        <row r="362">
          <cell r="G362">
            <v>0</v>
          </cell>
        </row>
        <row r="363">
          <cell r="G363">
            <v>0</v>
          </cell>
        </row>
        <row r="364">
          <cell r="G364">
            <v>0</v>
          </cell>
        </row>
        <row r="365">
          <cell r="G365">
            <v>0</v>
          </cell>
        </row>
        <row r="366">
          <cell r="G366">
            <v>0</v>
          </cell>
        </row>
        <row r="367">
          <cell r="G367">
            <v>0</v>
          </cell>
        </row>
        <row r="368">
          <cell r="G368">
            <v>0</v>
          </cell>
        </row>
        <row r="369">
          <cell r="G369">
            <v>0</v>
          </cell>
        </row>
        <row r="370">
          <cell r="G370">
            <v>0</v>
          </cell>
        </row>
        <row r="371">
          <cell r="G371">
            <v>0</v>
          </cell>
        </row>
        <row r="372">
          <cell r="G372">
            <v>0</v>
          </cell>
        </row>
        <row r="373">
          <cell r="G373">
            <v>0</v>
          </cell>
        </row>
        <row r="374">
          <cell r="G374">
            <v>0</v>
          </cell>
        </row>
        <row r="375">
          <cell r="G375">
            <v>0</v>
          </cell>
        </row>
        <row r="376">
          <cell r="G376">
            <v>0</v>
          </cell>
        </row>
        <row r="377">
          <cell r="G377">
            <v>0</v>
          </cell>
        </row>
        <row r="378">
          <cell r="G378">
            <v>0</v>
          </cell>
        </row>
        <row r="379">
          <cell r="G379">
            <v>0</v>
          </cell>
        </row>
        <row r="380">
          <cell r="G380">
            <v>0</v>
          </cell>
        </row>
        <row r="381">
          <cell r="G381">
            <v>0</v>
          </cell>
        </row>
        <row r="382">
          <cell r="G382">
            <v>0</v>
          </cell>
        </row>
        <row r="383">
          <cell r="G383">
            <v>0</v>
          </cell>
        </row>
        <row r="384">
          <cell r="G384">
            <v>0</v>
          </cell>
        </row>
        <row r="385">
          <cell r="G385">
            <v>0</v>
          </cell>
        </row>
        <row r="386">
          <cell r="G386">
            <v>0</v>
          </cell>
        </row>
        <row r="387">
          <cell r="G387">
            <v>0</v>
          </cell>
        </row>
        <row r="388">
          <cell r="G388">
            <v>0</v>
          </cell>
        </row>
        <row r="389">
          <cell r="G389">
            <v>0</v>
          </cell>
        </row>
        <row r="390">
          <cell r="G390">
            <v>0</v>
          </cell>
        </row>
        <row r="391">
          <cell r="G391">
            <v>0</v>
          </cell>
        </row>
        <row r="392">
          <cell r="G392">
            <v>0</v>
          </cell>
        </row>
        <row r="393">
          <cell r="G393">
            <v>0</v>
          </cell>
        </row>
        <row r="394">
          <cell r="G394">
            <v>0</v>
          </cell>
        </row>
        <row r="395">
          <cell r="G395">
            <v>0</v>
          </cell>
        </row>
        <row r="396">
          <cell r="G396">
            <v>0</v>
          </cell>
        </row>
        <row r="397">
          <cell r="G397">
            <v>0</v>
          </cell>
        </row>
        <row r="398">
          <cell r="G398">
            <v>0</v>
          </cell>
        </row>
        <row r="399">
          <cell r="G399">
            <v>0</v>
          </cell>
        </row>
        <row r="400">
          <cell r="G400">
            <v>0</v>
          </cell>
        </row>
        <row r="401">
          <cell r="G401">
            <v>0</v>
          </cell>
        </row>
        <row r="402">
          <cell r="G402">
            <v>0</v>
          </cell>
        </row>
        <row r="403">
          <cell r="G403">
            <v>0</v>
          </cell>
        </row>
        <row r="404">
          <cell r="G404">
            <v>0</v>
          </cell>
        </row>
        <row r="405">
          <cell r="G405">
            <v>0</v>
          </cell>
        </row>
        <row r="406">
          <cell r="G406">
            <v>0</v>
          </cell>
        </row>
        <row r="407">
          <cell r="G407">
            <v>0</v>
          </cell>
        </row>
        <row r="408">
          <cell r="G408">
            <v>0</v>
          </cell>
        </row>
        <row r="409">
          <cell r="G409">
            <v>0</v>
          </cell>
        </row>
        <row r="410">
          <cell r="G410">
            <v>0</v>
          </cell>
        </row>
        <row r="411">
          <cell r="G411">
            <v>0</v>
          </cell>
        </row>
        <row r="412">
          <cell r="G412">
            <v>0</v>
          </cell>
        </row>
        <row r="413">
          <cell r="G413">
            <v>0</v>
          </cell>
        </row>
        <row r="414">
          <cell r="G414">
            <v>0</v>
          </cell>
        </row>
        <row r="415">
          <cell r="G415">
            <v>0</v>
          </cell>
        </row>
        <row r="416">
          <cell r="G416">
            <v>0</v>
          </cell>
        </row>
        <row r="417">
          <cell r="G417">
            <v>0</v>
          </cell>
        </row>
        <row r="418">
          <cell r="G418">
            <v>0</v>
          </cell>
        </row>
        <row r="419">
          <cell r="G419">
            <v>0</v>
          </cell>
        </row>
        <row r="420">
          <cell r="G420">
            <v>0</v>
          </cell>
        </row>
        <row r="421">
          <cell r="G421">
            <v>0</v>
          </cell>
        </row>
        <row r="422">
          <cell r="G422">
            <v>0</v>
          </cell>
        </row>
        <row r="423">
          <cell r="G423">
            <v>0</v>
          </cell>
        </row>
        <row r="424">
          <cell r="G424">
            <v>0</v>
          </cell>
        </row>
        <row r="425">
          <cell r="G425">
            <v>0</v>
          </cell>
        </row>
        <row r="426">
          <cell r="G426">
            <v>0</v>
          </cell>
        </row>
        <row r="427">
          <cell r="G427">
            <v>0</v>
          </cell>
        </row>
        <row r="428">
          <cell r="G428">
            <v>0</v>
          </cell>
        </row>
        <row r="429">
          <cell r="G429">
            <v>0</v>
          </cell>
        </row>
        <row r="430">
          <cell r="G430">
            <v>0</v>
          </cell>
        </row>
        <row r="431">
          <cell r="G431">
            <v>0</v>
          </cell>
        </row>
        <row r="432">
          <cell r="G432">
            <v>0</v>
          </cell>
        </row>
        <row r="433">
          <cell r="G433">
            <v>0</v>
          </cell>
        </row>
        <row r="434">
          <cell r="G434">
            <v>0</v>
          </cell>
        </row>
        <row r="435">
          <cell r="G435">
            <v>0</v>
          </cell>
        </row>
        <row r="436">
          <cell r="G436">
            <v>0</v>
          </cell>
        </row>
        <row r="437">
          <cell r="G437">
            <v>0</v>
          </cell>
        </row>
        <row r="438">
          <cell r="G438">
            <v>0</v>
          </cell>
        </row>
        <row r="439">
          <cell r="G439">
            <v>0</v>
          </cell>
        </row>
        <row r="440">
          <cell r="G440">
            <v>0</v>
          </cell>
        </row>
        <row r="441">
          <cell r="G441">
            <v>0</v>
          </cell>
        </row>
        <row r="442">
          <cell r="G442">
            <v>0</v>
          </cell>
        </row>
        <row r="443">
          <cell r="G443">
            <v>0</v>
          </cell>
        </row>
        <row r="444">
          <cell r="G444">
            <v>0</v>
          </cell>
        </row>
        <row r="445">
          <cell r="G445">
            <v>0</v>
          </cell>
        </row>
        <row r="446">
          <cell r="G446">
            <v>0</v>
          </cell>
        </row>
        <row r="447">
          <cell r="G447">
            <v>0</v>
          </cell>
        </row>
        <row r="448">
          <cell r="G448">
            <v>0</v>
          </cell>
        </row>
        <row r="449">
          <cell r="G449">
            <v>0</v>
          </cell>
        </row>
        <row r="450">
          <cell r="G450">
            <v>0</v>
          </cell>
        </row>
        <row r="451">
          <cell r="G451">
            <v>0</v>
          </cell>
        </row>
        <row r="452">
          <cell r="G452">
            <v>0</v>
          </cell>
        </row>
        <row r="453">
          <cell r="G453">
            <v>0</v>
          </cell>
        </row>
        <row r="454">
          <cell r="G454">
            <v>0</v>
          </cell>
        </row>
        <row r="455">
          <cell r="G455">
            <v>0</v>
          </cell>
        </row>
        <row r="456">
          <cell r="G456">
            <v>0</v>
          </cell>
        </row>
        <row r="457">
          <cell r="G457">
            <v>0</v>
          </cell>
        </row>
        <row r="458">
          <cell r="G458">
            <v>0</v>
          </cell>
        </row>
        <row r="459">
          <cell r="G459">
            <v>0</v>
          </cell>
        </row>
        <row r="460">
          <cell r="G460">
            <v>0</v>
          </cell>
        </row>
        <row r="461">
          <cell r="G461">
            <v>0</v>
          </cell>
        </row>
        <row r="462">
          <cell r="G462">
            <v>0</v>
          </cell>
        </row>
        <row r="463">
          <cell r="G463">
            <v>0</v>
          </cell>
        </row>
        <row r="464">
          <cell r="G464">
            <v>0</v>
          </cell>
        </row>
        <row r="465">
          <cell r="G465">
            <v>0</v>
          </cell>
        </row>
        <row r="466">
          <cell r="G466">
            <v>0</v>
          </cell>
        </row>
        <row r="467">
          <cell r="G467">
            <v>0</v>
          </cell>
        </row>
        <row r="468">
          <cell r="G468">
            <v>0</v>
          </cell>
        </row>
        <row r="469">
          <cell r="G469">
            <v>0</v>
          </cell>
        </row>
        <row r="470">
          <cell r="G470">
            <v>0</v>
          </cell>
        </row>
        <row r="471">
          <cell r="G471">
            <v>0</v>
          </cell>
        </row>
        <row r="472">
          <cell r="G472">
            <v>0</v>
          </cell>
        </row>
        <row r="473">
          <cell r="G473">
            <v>0</v>
          </cell>
        </row>
        <row r="474">
          <cell r="G474">
            <v>0</v>
          </cell>
        </row>
        <row r="475">
          <cell r="G475">
            <v>0</v>
          </cell>
        </row>
        <row r="476">
          <cell r="G476">
            <v>0</v>
          </cell>
        </row>
        <row r="477">
          <cell r="G477">
            <v>0</v>
          </cell>
        </row>
        <row r="478">
          <cell r="G478">
            <v>0</v>
          </cell>
        </row>
        <row r="479">
          <cell r="G479">
            <v>0</v>
          </cell>
        </row>
        <row r="480">
          <cell r="G480">
            <v>0</v>
          </cell>
        </row>
        <row r="481">
          <cell r="G481">
            <v>0</v>
          </cell>
        </row>
        <row r="482">
          <cell r="G482">
            <v>0</v>
          </cell>
        </row>
        <row r="483">
          <cell r="G483">
            <v>0</v>
          </cell>
        </row>
        <row r="484">
          <cell r="G484">
            <v>0</v>
          </cell>
        </row>
        <row r="485">
          <cell r="G485">
            <v>0</v>
          </cell>
        </row>
        <row r="486">
          <cell r="G486">
            <v>0</v>
          </cell>
        </row>
        <row r="487">
          <cell r="G487">
            <v>0</v>
          </cell>
        </row>
        <row r="488">
          <cell r="G488">
            <v>0</v>
          </cell>
        </row>
        <row r="489">
          <cell r="G489">
            <v>0</v>
          </cell>
        </row>
        <row r="490">
          <cell r="G490">
            <v>0</v>
          </cell>
        </row>
        <row r="491">
          <cell r="G491">
            <v>0</v>
          </cell>
        </row>
        <row r="492">
          <cell r="G492">
            <v>0</v>
          </cell>
        </row>
        <row r="493">
          <cell r="G493">
            <v>0</v>
          </cell>
        </row>
        <row r="494">
          <cell r="G494">
            <v>0</v>
          </cell>
        </row>
        <row r="495">
          <cell r="G495">
            <v>0</v>
          </cell>
        </row>
        <row r="496">
          <cell r="G496">
            <v>0</v>
          </cell>
        </row>
        <row r="497">
          <cell r="G497">
            <v>0</v>
          </cell>
        </row>
        <row r="498">
          <cell r="G498">
            <v>0</v>
          </cell>
        </row>
        <row r="499">
          <cell r="G499">
            <v>0</v>
          </cell>
        </row>
        <row r="500">
          <cell r="G500">
            <v>0</v>
          </cell>
        </row>
        <row r="501">
          <cell r="G501">
            <v>0</v>
          </cell>
        </row>
        <row r="502">
          <cell r="G502">
            <v>0</v>
          </cell>
        </row>
        <row r="503">
          <cell r="G503">
            <v>0</v>
          </cell>
        </row>
        <row r="504">
          <cell r="G504">
            <v>0</v>
          </cell>
        </row>
        <row r="505">
          <cell r="G505">
            <v>0</v>
          </cell>
        </row>
      </sheetData>
      <sheetData sheetId="5"/>
      <sheetData sheetId="6"/>
      <sheetData sheetId="7"/>
      <sheetData sheetId="8"/>
      <sheetData sheetId="9"/>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ng tien luong"/>
      <sheetName val="PHAN TICH VAT TU BIET THU H7"/>
      <sheetName val="bang tien luong (2)"/>
      <sheetName val="BTHDT"/>
    </sheetNames>
    <sheetDataSet>
      <sheetData sheetId="0"/>
      <sheetData sheetId="1"/>
      <sheetData sheetId="2"/>
      <sheetData sheetId="3"/>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n -1"/>
      <sheetName val="Ann 2"/>
      <sheetName val="Ann - 2, Ver 1"/>
      <sheetName val="Ann - 3"/>
      <sheetName val="Ann - 4"/>
      <sheetName val="Ann - 5"/>
      <sheetName val="Ann - 6"/>
      <sheetName val="Ann - 7"/>
      <sheetName val="Given by client"/>
      <sheetName val="Ann - 8"/>
      <sheetName val="Anne"/>
      <sheetName val="Ann - 9"/>
      <sheetName val="Ann"/>
      <sheetName val="Ann - 11 "/>
      <sheetName val="Anne - 10"/>
      <sheetName val="Ann - 10"/>
      <sheetName val="Ann - 11"/>
      <sheetName val="Ann - 11 detailed"/>
      <sheetName val="Do not use"/>
      <sheetName val="GP&amp;NP"/>
      <sheetName val="qe32"/>
      <sheetName val="Sheet1"/>
      <sheetName val="old_serial no."/>
      <sheetName val="tot_ass_9697"/>
      <sheetName val="Ann _1"/>
      <sheetName val="Consolidation"/>
      <sheetName val="Directors"/>
      <sheetName val="Comp"/>
      <sheetName val="Investments"/>
      <sheetName val="FINAL"/>
      <sheetName val="Dep"/>
      <sheetName val="Head Count Details"/>
      <sheetName val="RF Vol"/>
      <sheetName val="ASP"/>
      <sheetName val="Detailed PL"/>
      <sheetName val="Rates"/>
      <sheetName val="1301002-PPAID FOREIGN TAX"/>
      <sheetName val="Macro1"/>
      <sheetName val="List"/>
      <sheetName val="FF-6"/>
      <sheetName val="Ratios"/>
      <sheetName val="FORM-16"/>
      <sheetName val="CHECKS MR1"/>
      <sheetName val="H"/>
      <sheetName val="#REF"/>
      <sheetName val="REFERENCE"/>
      <sheetName val="VC std"/>
      <sheetName val="Masters"/>
      <sheetName val="Ann_-1"/>
      <sheetName val="Ann_2"/>
      <sheetName val="Ann_-_2,_Ver_1"/>
      <sheetName val="Ann_-_3"/>
      <sheetName val="Ann_-_4"/>
      <sheetName val="Ann_-_5"/>
      <sheetName val="Ann_-_6"/>
      <sheetName val="Ann_-_7"/>
      <sheetName val="Given_by_client"/>
      <sheetName val="Ann_-_8"/>
      <sheetName val="Ann_-_9"/>
      <sheetName val="Ann_-_11_"/>
      <sheetName val="Anne_-_10"/>
      <sheetName val="Ann_-_10"/>
      <sheetName val="Ann_-_11"/>
      <sheetName val="Ann_-_11_detailed"/>
      <sheetName val="Do_not_use"/>
      <sheetName val="Ann__1"/>
      <sheetName val="VC_std"/>
    </sheetNames>
    <sheetDataSet>
      <sheetData sheetId="0" refreshError="1">
        <row r="4">
          <cell r="A4" t="str">
            <v>ASSESSMENT YEAR: 2003-04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t sale"/>
      <sheetName val="entebt"/>
      <sheetName val="JV (baht)"/>
      <sheetName val="Exp"/>
      <sheetName val="Global"/>
      <sheetName val="JV"/>
      <sheetName val="Ex India-DF"/>
      <sheetName val="pl(cons)"/>
      <sheetName val="Expenses-Total"/>
      <sheetName val="pl(cons) (baht)"/>
      <sheetName val="Cash Flows"/>
      <sheetName val="Cash Flow (Details)"/>
      <sheetName val="Freight"/>
      <sheetName val="LE05&amp;06"/>
      <sheetName val="Cash flow LE 2005"/>
      <sheetName val="Acct Head wise MIS"/>
      <sheetName val="wc gbl"/>
      <sheetName val="wc exi"/>
      <sheetName val="WC(Details)"/>
      <sheetName val="gwc"/>
      <sheetName val="Balance Sheet"/>
      <sheetName val="AR CAL"/>
      <sheetName val="Stock Summ"/>
      <sheetName val="BUD SALE 06"/>
      <sheetName val="Therp05"/>
      <sheetName val="Therapeutic Categorywise"/>
      <sheetName val="pnlseg working 06"/>
      <sheetName val="variance analysis"/>
      <sheetName val="pnlseg"/>
      <sheetName val="Extraordinary USD"/>
      <sheetName val="DF from Proj"/>
      <sheetName val="SKU"/>
      <sheetName val="SKU working Bud06_2"/>
      <sheetName val="SKU working Bud06_1"/>
      <sheetName val="Discontinued SKU"/>
      <sheetName val="Unrealised Profit"/>
      <sheetName val="ETH"/>
      <sheetName val="Ds"/>
      <sheetName val="Global from Proj"/>
      <sheetName val="RUCL from Proj"/>
      <sheetName val="ppgbl"/>
      <sheetName val="ppexi"/>
      <sheetName val="progrexgbl"/>
      <sheetName val="progrex ind"/>
      <sheetName val="LE 2005"/>
      <sheetName val="bs(consl)"/>
      <sheetName val="CAPEX 2006 working"/>
      <sheetName val="Capex"/>
      <sheetName val="IT Capex"/>
      <sheetName val="IT Revenue"/>
      <sheetName val="Top 20"/>
      <sheetName val="newpdts-Launched in 2005"/>
      <sheetName val="Key parameters"/>
      <sheetName val="newpdts-to b launched in 2006"/>
      <sheetName val="manpower"/>
      <sheetName val="Cost"/>
      <sheetName val="Annexure"/>
      <sheetName val="Mkt or Dist Stock"/>
      <sheetName val="SS-Summary"/>
      <sheetName val="SS-Details"/>
      <sheetName val="risks"/>
      <sheetName val="key"/>
      <sheetName val="Ex India-SA"/>
      <sheetName val="Ex India-API"/>
      <sheetName val="Expenses-Others"/>
      <sheetName val="Expenses-Manuf"/>
      <sheetName val="Expenses-QAQC"/>
      <sheetName val="Expenses-IT"/>
      <sheetName val="Sheet1 (2)"/>
      <sheetName val="ent_sale"/>
      <sheetName val="JV_(baht)"/>
      <sheetName val="Ex_India-DF"/>
      <sheetName val="pl(cons)_(baht)"/>
      <sheetName val="Cash_Flows"/>
      <sheetName val="Cash_Flow_(Details)"/>
      <sheetName val="Cash_flow_LE_2005"/>
      <sheetName val="Acct_Head_wise_MIS"/>
      <sheetName val="wc_gbl"/>
      <sheetName val="wc_exi"/>
      <sheetName val="Balance_Sheet"/>
      <sheetName val="AR_CAL"/>
      <sheetName val="Stock_Summ"/>
      <sheetName val="BUD_SALE_06"/>
      <sheetName val="Therapeutic_Categorywise"/>
      <sheetName val="pnlseg_working_06"/>
      <sheetName val="variance_analysis"/>
      <sheetName val="Extraordinary_USD"/>
      <sheetName val="DF_from_Proj"/>
      <sheetName val="SKU_working_Bud06_2"/>
      <sheetName val="SKU_working_Bud06_1"/>
      <sheetName val="Discontinued_SKU"/>
      <sheetName val="Unrealised_Profit"/>
      <sheetName val="Global_from_Proj"/>
      <sheetName val="RUCL_from_Proj"/>
      <sheetName val="progrex_ind"/>
      <sheetName val="LE_2005"/>
      <sheetName val="CAPEX_2006_working"/>
      <sheetName val="IT_Capex"/>
      <sheetName val="IT_Revenue"/>
      <sheetName val="Top_20"/>
      <sheetName val="newpdts-Launched_in_2005"/>
      <sheetName val="Key_parameters"/>
      <sheetName val="newpdts-to_b_launched_in_2006"/>
      <sheetName val="Mkt_or_Dist_Stock"/>
      <sheetName val="Ex_India-SA"/>
      <sheetName val="Ex_India-API"/>
      <sheetName val="Sheet1_(2)"/>
    </sheetNames>
    <sheetDataSet>
      <sheetData sheetId="0"/>
      <sheetData sheetId="1"/>
      <sheetData sheetId="2"/>
      <sheetData sheetId="3" refreshError="1"/>
      <sheetData sheetId="4" refreshError="1"/>
      <sheetData sheetId="5"/>
      <sheetData sheetId="6" refreshError="1"/>
      <sheetData sheetId="7" refreshError="1"/>
      <sheetData sheetId="8"/>
      <sheetData sheetId="9"/>
      <sheetData sheetId="10"/>
      <sheetData sheetId="11" refreshError="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refreshError="1"/>
      <sheetData sheetId="46" refreshError="1"/>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 val="Tonghop"/>
      <sheetName val="TH179"/>
      <sheetName val="TH thanh phan"/>
      <sheetName val="Sheet1"/>
      <sheetName val="PTdon gia"/>
      <sheetName val="Muc luc"/>
      <sheetName val="Bang gia tong hop"/>
      <sheetName val="CPvua"/>
      <sheetName val="VL"/>
      <sheetName val="NC"/>
      <sheetName val="M"/>
      <sheetName val="00000000"/>
      <sheetName val="10000000"/>
      <sheetName val="20000000"/>
      <sheetName val="XL4Test5"/>
      <sheetName val="GiaVL"/>
      <sheetName val="A6,MAY"/>
      <sheetName val="TH_thanh_phan"/>
      <sheetName val="PTdon_gia"/>
      <sheetName val="Muc_luc"/>
      <sheetName val="Bang_gia_tong_hop"/>
    </sheetNames>
    <sheetDataSet>
      <sheetData sheetId="0"/>
      <sheetData sheetId="1"/>
      <sheetData sheetId="2"/>
      <sheetData sheetId="3"/>
      <sheetData sheetId="4"/>
      <sheetData sheetId="5"/>
      <sheetData sheetId="6"/>
      <sheetData sheetId="7" refreshError="1">
        <row r="1">
          <cell r="A1" t="str">
            <v>B¶ng kª ®¬n gi¸ vËt liÖu ®Õn hiÖn tr­êng x©y l¾p</v>
          </cell>
        </row>
        <row r="3">
          <cell r="A3" t="str">
            <v>STT</v>
          </cell>
          <cell r="B3" t="str">
            <v>Chñng lo¹i - quy c¸ch</v>
          </cell>
          <cell r="C3" t="str">
            <v>®¬n vÞ</v>
          </cell>
          <cell r="D3" t="str">
            <v>§¬n gi¸ (vnd)</v>
          </cell>
        </row>
        <row r="4">
          <cell r="A4" t="str">
            <v>bicn</v>
          </cell>
          <cell r="B4" t="str">
            <v>BiÓn ch÷ nhËt PQ</v>
          </cell>
          <cell r="C4" t="str">
            <v>m2</v>
          </cell>
          <cell r="D4">
            <v>685000</v>
          </cell>
        </row>
        <row r="5">
          <cell r="A5" t="str">
            <v>bit</v>
          </cell>
          <cell r="B5" t="str">
            <v>BiÓn trßn PQ</v>
          </cell>
          <cell r="C5" t="str">
            <v>c¸i</v>
          </cell>
          <cell r="D5">
            <v>415000</v>
          </cell>
        </row>
        <row r="6">
          <cell r="A6" t="str">
            <v>bitg</v>
          </cell>
          <cell r="B6" t="str">
            <v>BiÓn tam gi¸c PQ</v>
          </cell>
          <cell r="C6" t="str">
            <v>c¸i</v>
          </cell>
          <cell r="D6">
            <v>285000</v>
          </cell>
        </row>
        <row r="7">
          <cell r="A7" t="str">
            <v>bod</v>
          </cell>
          <cell r="B7" t="str">
            <v>Bét ®¸</v>
          </cell>
          <cell r="C7" t="str">
            <v>kg</v>
          </cell>
          <cell r="D7">
            <v>350</v>
          </cell>
        </row>
        <row r="8">
          <cell r="A8" t="str">
            <v>bos</v>
          </cell>
          <cell r="B8" t="str">
            <v>Bét s¬n</v>
          </cell>
          <cell r="C8" t="str">
            <v>kg</v>
          </cell>
          <cell r="D8">
            <v>17500</v>
          </cell>
        </row>
        <row r="9">
          <cell r="A9" t="str">
            <v>cac</v>
          </cell>
          <cell r="B9" t="str">
            <v>C©y chèng</v>
          </cell>
          <cell r="C9" t="str">
            <v>c©y</v>
          </cell>
          <cell r="D9">
            <v>12000</v>
          </cell>
        </row>
        <row r="10">
          <cell r="A10" t="str">
            <v>cad</v>
          </cell>
          <cell r="B10" t="str">
            <v>C¸t ®en</v>
          </cell>
          <cell r="C10" t="str">
            <v>m3</v>
          </cell>
          <cell r="D10">
            <v>45000</v>
          </cell>
        </row>
        <row r="11">
          <cell r="A11" t="str">
            <v>cas</v>
          </cell>
          <cell r="B11" t="str">
            <v>C¸t s¹n</v>
          </cell>
          <cell r="C11" t="str">
            <v>m3</v>
          </cell>
          <cell r="D11">
            <v>42500</v>
          </cell>
        </row>
        <row r="12">
          <cell r="A12" t="str">
            <v>cav</v>
          </cell>
          <cell r="B12" t="str">
            <v xml:space="preserve">C¸t vµng </v>
          </cell>
          <cell r="C12" t="str">
            <v>m3</v>
          </cell>
          <cell r="D12">
            <v>92000</v>
          </cell>
        </row>
        <row r="13">
          <cell r="A13" t="str">
            <v>codb763</v>
          </cell>
          <cell r="B13" t="str">
            <v>Cét ®ì biÓn F76mm dµi 3m</v>
          </cell>
          <cell r="C13" t="str">
            <v>c¸i</v>
          </cell>
          <cell r="D13">
            <v>182000</v>
          </cell>
        </row>
        <row r="14">
          <cell r="A14" t="str">
            <v>cot</v>
          </cell>
          <cell r="B14" t="str">
            <v>Cäc tre</v>
          </cell>
          <cell r="C14" t="str">
            <v>m</v>
          </cell>
          <cell r="D14">
            <v>2100</v>
          </cell>
        </row>
        <row r="15">
          <cell r="A15" t="str">
            <v>cpdd2</v>
          </cell>
          <cell r="B15" t="str">
            <v>CP§D lo¹i 2</v>
          </cell>
          <cell r="C15" t="str">
            <v>m3</v>
          </cell>
          <cell r="D15">
            <v>71500</v>
          </cell>
        </row>
        <row r="16">
          <cell r="A16" t="str">
            <v>cud</v>
          </cell>
          <cell r="B16" t="str">
            <v>Cñi ®èt</v>
          </cell>
          <cell r="C16" t="str">
            <v>kg</v>
          </cell>
          <cell r="D16">
            <v>500</v>
          </cell>
        </row>
        <row r="17">
          <cell r="A17" t="str">
            <v>dad46</v>
          </cell>
          <cell r="B17" t="str">
            <v>§¸ d¨m 4x6</v>
          </cell>
          <cell r="C17" t="str">
            <v>m3</v>
          </cell>
          <cell r="D17">
            <v>78000</v>
          </cell>
        </row>
        <row r="18">
          <cell r="A18" t="str">
            <v>dab</v>
          </cell>
          <cell r="B18" t="str">
            <v>D©y buéc</v>
          </cell>
          <cell r="C18" t="str">
            <v>kg</v>
          </cell>
          <cell r="D18">
            <v>7000</v>
          </cell>
        </row>
        <row r="19">
          <cell r="A19" t="str">
            <v>dacc</v>
          </cell>
          <cell r="B19" t="str">
            <v>D©y ch¸y chËm</v>
          </cell>
          <cell r="C19" t="str">
            <v>m</v>
          </cell>
          <cell r="D19">
            <v>2350</v>
          </cell>
        </row>
        <row r="20">
          <cell r="A20" t="str">
            <v>dad</v>
          </cell>
          <cell r="B20" t="str">
            <v>D©y ®iÖn</v>
          </cell>
          <cell r="C20" t="str">
            <v>m</v>
          </cell>
          <cell r="D20">
            <v>650</v>
          </cell>
        </row>
        <row r="21">
          <cell r="A21" t="str">
            <v>dad124</v>
          </cell>
          <cell r="B21" t="str">
            <v>§¸ d¨m 0,5x1, 1x2, 2x4</v>
          </cell>
          <cell r="C21" t="str">
            <v>m3</v>
          </cell>
          <cell r="D21">
            <v>88750</v>
          </cell>
        </row>
        <row r="22">
          <cell r="A22" t="str">
            <v>®ah</v>
          </cell>
          <cell r="B22" t="str">
            <v>§¸ héc</v>
          </cell>
          <cell r="C22" t="str">
            <v>m3</v>
          </cell>
          <cell r="D22">
            <v>62500</v>
          </cell>
        </row>
        <row r="23">
          <cell r="A23" t="str">
            <v>®ad</v>
          </cell>
          <cell r="B23" t="str">
            <v>§¾p ®¸</v>
          </cell>
          <cell r="C23" t="str">
            <v>m3</v>
          </cell>
        </row>
        <row r="24">
          <cell r="A24" t="str">
            <v>dah</v>
          </cell>
          <cell r="B24" t="str">
            <v>DÇu ho¶</v>
          </cell>
          <cell r="C24" t="str">
            <v>kg</v>
          </cell>
          <cell r="D24">
            <v>5100</v>
          </cell>
        </row>
        <row r="25">
          <cell r="A25" t="str">
            <v>dan</v>
          </cell>
          <cell r="B25" t="str">
            <v>D©y næ</v>
          </cell>
          <cell r="C25" t="str">
            <v>m</v>
          </cell>
          <cell r="D25">
            <v>250</v>
          </cell>
        </row>
        <row r="26">
          <cell r="A26" t="str">
            <v>dat1</v>
          </cell>
          <cell r="B26" t="str">
            <v>D©y thÐp 1mm</v>
          </cell>
          <cell r="C26" t="str">
            <v>kg</v>
          </cell>
          <cell r="D26">
            <v>9200</v>
          </cell>
        </row>
        <row r="27">
          <cell r="A27" t="str">
            <v>di6</v>
          </cell>
          <cell r="B27" t="str">
            <v>§inh 6cm</v>
          </cell>
          <cell r="C27" t="str">
            <v>kg</v>
          </cell>
          <cell r="D27">
            <v>9200</v>
          </cell>
        </row>
        <row r="28">
          <cell r="A28" t="str">
            <v>di</v>
          </cell>
          <cell r="B28" t="str">
            <v>§inh</v>
          </cell>
          <cell r="C28" t="str">
            <v>kg</v>
          </cell>
        </row>
        <row r="29">
          <cell r="A29" t="str">
            <v>dudsl</v>
          </cell>
          <cell r="B29" t="str">
            <v>Dung dÞch s¬n lãt</v>
          </cell>
          <cell r="C29" t="str">
            <v>kg</v>
          </cell>
          <cell r="D29">
            <v>48000</v>
          </cell>
        </row>
        <row r="30">
          <cell r="A30" t="str">
            <v>g</v>
          </cell>
          <cell r="B30" t="str">
            <v>Gas</v>
          </cell>
          <cell r="C30" t="str">
            <v>kg</v>
          </cell>
          <cell r="D30">
            <v>11000</v>
          </cell>
        </row>
        <row r="31">
          <cell r="A31" t="str">
            <v>gac</v>
          </cell>
          <cell r="B31" t="str">
            <v>G¹ch chØ</v>
          </cell>
          <cell r="C31" t="str">
            <v>viªn</v>
          </cell>
          <cell r="D31">
            <v>400</v>
          </cell>
        </row>
        <row r="32">
          <cell r="A32" t="str">
            <v>gald20</v>
          </cell>
          <cell r="B32" t="str">
            <v>G¹ch l¸ dõa (20x20)cm</v>
          </cell>
          <cell r="C32" t="str">
            <v>viªn</v>
          </cell>
          <cell r="D32">
            <v>980</v>
          </cell>
        </row>
        <row r="33">
          <cell r="A33" t="str">
            <v>gav</v>
          </cell>
          <cell r="B33" t="str">
            <v>G¹ch vì</v>
          </cell>
          <cell r="C33" t="str">
            <v>m3</v>
          </cell>
          <cell r="D33">
            <v>52500</v>
          </cell>
        </row>
        <row r="34">
          <cell r="A34" t="str">
            <v>giad</v>
          </cell>
          <cell r="B34" t="str">
            <v>GiÊy dÇu</v>
          </cell>
          <cell r="C34" t="str">
            <v>m2</v>
          </cell>
          <cell r="D34">
            <v>3500</v>
          </cell>
        </row>
        <row r="35">
          <cell r="A35" t="str">
            <v>gocp</v>
          </cell>
          <cell r="B35" t="str">
            <v>Gç cèp pha</v>
          </cell>
          <cell r="C35" t="str">
            <v>m3</v>
          </cell>
          <cell r="D35">
            <v>1600000</v>
          </cell>
        </row>
        <row r="36">
          <cell r="A36" t="str">
            <v>gov</v>
          </cell>
          <cell r="B36" t="str">
            <v>Gç v¸n</v>
          </cell>
          <cell r="C36" t="str">
            <v>m3</v>
          </cell>
        </row>
        <row r="37">
          <cell r="A37" t="str">
            <v>h2o</v>
          </cell>
          <cell r="B37" t="str">
            <v>N­íc thi c«ng</v>
          </cell>
          <cell r="C37" t="str">
            <v>m3</v>
          </cell>
          <cell r="D37">
            <v>5000</v>
          </cell>
        </row>
        <row r="38">
          <cell r="A38" t="str">
            <v>kin</v>
          </cell>
          <cell r="B38" t="str">
            <v>KÝp næ</v>
          </cell>
          <cell r="C38" t="str">
            <v>c¸i</v>
          </cell>
          <cell r="D38">
            <v>2850</v>
          </cell>
        </row>
        <row r="39">
          <cell r="A39" t="str">
            <v>nht60n</v>
          </cell>
          <cell r="B39" t="str">
            <v xml:space="preserve">Nhò t­¬ng 60% nhùa </v>
          </cell>
          <cell r="C39" t="str">
            <v>kg</v>
          </cell>
          <cell r="D39">
            <v>4985</v>
          </cell>
        </row>
        <row r="40">
          <cell r="A40" t="str">
            <v>nhud</v>
          </cell>
          <cell r="B40" t="str">
            <v>Nhùa ®­êng</v>
          </cell>
          <cell r="C40" t="str">
            <v>kg</v>
          </cell>
          <cell r="D40">
            <v>4920</v>
          </cell>
        </row>
        <row r="41">
          <cell r="A41" t="str">
            <v>o10</v>
          </cell>
          <cell r="B41" t="str">
            <v>èng nhùa PVC TiÒn phong D10cm</v>
          </cell>
          <cell r="C41" t="str">
            <v>m</v>
          </cell>
          <cell r="D41">
            <v>32500</v>
          </cell>
        </row>
        <row r="42">
          <cell r="A42" t="str">
            <v>o20</v>
          </cell>
          <cell r="B42" t="str">
            <v>èng nhùa PVC TiÒn phong D20cm</v>
          </cell>
          <cell r="C42" t="str">
            <v>m</v>
          </cell>
          <cell r="D42">
            <v>85000</v>
          </cell>
        </row>
        <row r="43">
          <cell r="A43" t="str">
            <v>phg</v>
          </cell>
          <cell r="B43" t="str">
            <v>Phô gia</v>
          </cell>
          <cell r="C43" t="str">
            <v>kg</v>
          </cell>
        </row>
        <row r="44">
          <cell r="A44" t="str">
            <v>queh</v>
          </cell>
          <cell r="B44" t="str">
            <v xml:space="preserve">Que hµn </v>
          </cell>
          <cell r="C44" t="str">
            <v>kg</v>
          </cell>
          <cell r="D44">
            <v>10500</v>
          </cell>
        </row>
        <row r="45">
          <cell r="A45" t="str">
            <v>soth</v>
          </cell>
          <cell r="B45" t="str">
            <v>S¬n tæng hîp</v>
          </cell>
          <cell r="C45" t="str">
            <v>kg</v>
          </cell>
          <cell r="D45">
            <v>35000</v>
          </cell>
        </row>
        <row r="46">
          <cell r="A46" t="str">
            <v>talllm</v>
          </cell>
          <cell r="B46" t="str">
            <v>TÊm lôc l¨ng l¸t m¸i kÌ</v>
          </cell>
          <cell r="C46" t="str">
            <v>tÊm</v>
          </cell>
          <cell r="D46">
            <v>9500</v>
          </cell>
        </row>
        <row r="47">
          <cell r="A47" t="str">
            <v>thet&lt;10</v>
          </cell>
          <cell r="B47" t="str">
            <v>ThÐp trßn F &lt;=10mm</v>
          </cell>
          <cell r="C47" t="str">
            <v>kg</v>
          </cell>
          <cell r="D47">
            <v>9200</v>
          </cell>
        </row>
        <row r="48">
          <cell r="A48" t="str">
            <v>thet&gt;10</v>
          </cell>
          <cell r="B48" t="str">
            <v>ThÐp trßn F&gt;10mm</v>
          </cell>
          <cell r="C48" t="str">
            <v>kg</v>
          </cell>
          <cell r="D48">
            <v>9000</v>
          </cell>
        </row>
        <row r="49">
          <cell r="A49" t="str">
            <v>thet</v>
          </cell>
          <cell r="B49" t="str">
            <v>ThÐp trßn</v>
          </cell>
          <cell r="C49" t="str">
            <v>kg</v>
          </cell>
        </row>
        <row r="50">
          <cell r="A50" t="str">
            <v>theth</v>
          </cell>
          <cell r="B50" t="str">
            <v>ThÐp tÊm, thÐp h×nh</v>
          </cell>
          <cell r="C50" t="str">
            <v>kg</v>
          </cell>
          <cell r="D50">
            <v>9100</v>
          </cell>
        </row>
        <row r="51">
          <cell r="A51" t="str">
            <v>thun</v>
          </cell>
          <cell r="B51" t="str">
            <v>Thuèc næ</v>
          </cell>
          <cell r="C51" t="str">
            <v>kg</v>
          </cell>
          <cell r="D51">
            <v>16500</v>
          </cell>
        </row>
        <row r="52">
          <cell r="A52" t="str">
            <v>vadkt</v>
          </cell>
          <cell r="B52" t="str">
            <v>V¶i ®Þa kü thuËt</v>
          </cell>
          <cell r="C52" t="str">
            <v>m2</v>
          </cell>
          <cell r="D52">
            <v>9500</v>
          </cell>
        </row>
        <row r="53">
          <cell r="A53" t="str">
            <v>vbtbv05</v>
          </cell>
          <cell r="B53" t="str">
            <v>Viªn BT bã vØa dµi 0,5m</v>
          </cell>
          <cell r="C53" t="str">
            <v>viªn</v>
          </cell>
          <cell r="D53">
            <v>22500</v>
          </cell>
        </row>
        <row r="54">
          <cell r="A54" t="str">
            <v>vbtbv1</v>
          </cell>
          <cell r="B54" t="str">
            <v>Viªn BT bã vØa dµi 1m</v>
          </cell>
          <cell r="C54" t="str">
            <v>viªn</v>
          </cell>
          <cell r="D54">
            <v>43500</v>
          </cell>
        </row>
        <row r="55">
          <cell r="A55" t="str">
            <v>vbtdr50</v>
          </cell>
          <cell r="B55" t="str">
            <v>Viªn BT ®an r·nh (50x25x5)cm</v>
          </cell>
          <cell r="C55" t="str">
            <v>viªn</v>
          </cell>
          <cell r="D55">
            <v>6450</v>
          </cell>
        </row>
        <row r="56">
          <cell r="A56" t="str">
            <v>vbtvtn</v>
          </cell>
          <cell r="B56" t="str">
            <v>Viªn BT vØa thu n­íc</v>
          </cell>
          <cell r="C56" t="str">
            <v>viªn</v>
          </cell>
          <cell r="D56">
            <v>65250</v>
          </cell>
        </row>
        <row r="57">
          <cell r="A57" t="str">
            <v>xmpc30</v>
          </cell>
          <cell r="B57" t="str">
            <v>Xi m¨ng PC30</v>
          </cell>
          <cell r="C57" t="str">
            <v>kg</v>
          </cell>
          <cell r="D57">
            <v>785</v>
          </cell>
        </row>
        <row r="58">
          <cell r="A58" t="str">
            <v>xim</v>
          </cell>
          <cell r="B58" t="str">
            <v>Xi m¨ng</v>
          </cell>
          <cell r="C58" t="str">
            <v>kg</v>
          </cell>
        </row>
        <row r="59">
          <cell r="A59" t="str">
            <v>vl#</v>
          </cell>
          <cell r="B59" t="str">
            <v>VËt liÖu kh¸c</v>
          </cell>
          <cell r="C59" t="str">
            <v>%</v>
          </cell>
        </row>
        <row r="63">
          <cell r="B63" t="str">
            <v>cp v÷a</v>
          </cell>
          <cell r="D63" t="str">
            <v>Cét ®¬n gi¸ cã c«ng thøc</v>
          </cell>
        </row>
        <row r="64">
          <cell r="A64">
            <v>1</v>
          </cell>
          <cell r="B64" t="str">
            <v>V÷a xi m¨ng m¸c 100</v>
          </cell>
          <cell r="C64" t="str">
            <v>m3</v>
          </cell>
          <cell r="D64">
            <v>403836.4</v>
          </cell>
        </row>
        <row r="65">
          <cell r="A65">
            <v>2</v>
          </cell>
          <cell r="B65" t="str">
            <v>V÷a xi m¨ng m¸c 75</v>
          </cell>
          <cell r="C65" t="str">
            <v>m3</v>
          </cell>
          <cell r="D65">
            <v>336723.55</v>
          </cell>
        </row>
        <row r="66">
          <cell r="A66">
            <v>3</v>
          </cell>
          <cell r="B66" t="str">
            <v>V÷a xi m¨ng m¸c 50</v>
          </cell>
          <cell r="C66" t="str">
            <v>m3</v>
          </cell>
          <cell r="D66">
            <v>274320.7</v>
          </cell>
        </row>
        <row r="67">
          <cell r="A67">
            <v>4</v>
          </cell>
          <cell r="B67" t="str">
            <v>Bª t«ng m¸c 100 ®¸ 1x2</v>
          </cell>
          <cell r="C67" t="str">
            <v>m3</v>
          </cell>
          <cell r="D67">
            <v>307114.25</v>
          </cell>
        </row>
        <row r="68">
          <cell r="A68">
            <v>5</v>
          </cell>
          <cell r="B68" t="str">
            <v>Bª t«ng m¸c 150 ®¸ 1x2</v>
          </cell>
          <cell r="C68" t="str">
            <v>m3</v>
          </cell>
          <cell r="D68">
            <v>355223.75</v>
          </cell>
        </row>
        <row r="69">
          <cell r="A69">
            <v>6</v>
          </cell>
          <cell r="B69" t="str">
            <v>Bª t«ng m¸c 200 ®¸ 1x2</v>
          </cell>
          <cell r="C69" t="str">
            <v>m3</v>
          </cell>
          <cell r="D69">
            <v>402617.5</v>
          </cell>
        </row>
        <row r="70">
          <cell r="A70">
            <v>7</v>
          </cell>
          <cell r="B70" t="str">
            <v>Bª t«ng m¸c 250 ®¸ 1x2</v>
          </cell>
          <cell r="C70" t="str">
            <v>m3</v>
          </cell>
          <cell r="D70">
            <v>455992.5</v>
          </cell>
        </row>
        <row r="71">
          <cell r="A71">
            <v>8</v>
          </cell>
          <cell r="B71" t="str">
            <v>Bª t«ng m¸c 300 ®¸ 1x2</v>
          </cell>
          <cell r="C71" t="str">
            <v>m3</v>
          </cell>
          <cell r="D71">
            <v>475856.75</v>
          </cell>
        </row>
        <row r="72">
          <cell r="A72">
            <v>9</v>
          </cell>
          <cell r="B72" t="e">
            <v>#N/A</v>
          </cell>
          <cell r="C72" t="e">
            <v>#N/A</v>
          </cell>
          <cell r="D72" t="e">
            <v>#N/A</v>
          </cell>
        </row>
        <row r="73">
          <cell r="A73">
            <v>10</v>
          </cell>
          <cell r="B73" t="e">
            <v>#N/A</v>
          </cell>
          <cell r="C73" t="e">
            <v>#N/A</v>
          </cell>
          <cell r="D73" t="e">
            <v>#N/A</v>
          </cell>
        </row>
        <row r="74">
          <cell r="B74" t="str">
            <v/>
          </cell>
          <cell r="C74" t="str">
            <v/>
          </cell>
          <cell r="D74" t="str">
            <v/>
          </cell>
        </row>
        <row r="75">
          <cell r="B75" t="str">
            <v/>
          </cell>
          <cell r="C75" t="str">
            <v/>
          </cell>
          <cell r="D75" t="str">
            <v/>
          </cell>
        </row>
        <row r="78">
          <cell r="A78" t="str">
            <v>Ghi chó: §¬n gi¸ vËt liÖu trªn ch­a bao gåm thuÕ gi¸ trÞ gia t¨ng (VAT).</v>
          </cell>
        </row>
        <row r="83">
          <cell r="A83" t="str">
            <v>§¬n gi¸ nh©n c«ng</v>
          </cell>
        </row>
        <row r="85">
          <cell r="A85" t="str">
            <v>TT</v>
          </cell>
          <cell r="B85" t="str">
            <v>BËc thî</v>
          </cell>
          <cell r="C85" t="str">
            <v>§VT</v>
          </cell>
          <cell r="D85" t="str">
            <v>®¬n gi¸</v>
          </cell>
          <cell r="F85" t="str">
            <v>HÖ sè</v>
          </cell>
        </row>
        <row r="86">
          <cell r="A86" t="str">
            <v>d207</v>
          </cell>
          <cell r="B86" t="str">
            <v>BËc 2,0/7</v>
          </cell>
          <cell r="C86" t="str">
            <v>c«ng</v>
          </cell>
          <cell r="D86">
            <v>23998.199999999997</v>
          </cell>
          <cell r="E86">
            <v>17390</v>
          </cell>
          <cell r="F86">
            <v>1.38</v>
          </cell>
        </row>
        <row r="87">
          <cell r="A87" t="str">
            <v>d227</v>
          </cell>
          <cell r="B87" t="str">
            <v>BËc 2,2/7</v>
          </cell>
          <cell r="C87" t="str">
            <v>c«ng</v>
          </cell>
          <cell r="D87">
            <v>24475.679999999997</v>
          </cell>
          <cell r="E87">
            <v>17736</v>
          </cell>
          <cell r="F87">
            <v>1.38</v>
          </cell>
        </row>
        <row r="88">
          <cell r="A88" t="str">
            <v>d257</v>
          </cell>
          <cell r="B88" t="str">
            <v>BËc 2,5/7</v>
          </cell>
          <cell r="C88" t="str">
            <v>c«ng</v>
          </cell>
          <cell r="D88">
            <v>25191.899999999998</v>
          </cell>
          <cell r="E88">
            <v>18255</v>
          </cell>
          <cell r="F88">
            <v>1.38</v>
          </cell>
        </row>
        <row r="89">
          <cell r="A89" t="str">
            <v>d277</v>
          </cell>
          <cell r="B89" t="str">
            <v>BËc 2,7/7</v>
          </cell>
          <cell r="C89" t="str">
            <v>c«ng</v>
          </cell>
          <cell r="D89">
            <v>25669.379999999997</v>
          </cell>
          <cell r="E89">
            <v>18601</v>
          </cell>
          <cell r="F89">
            <v>1.38</v>
          </cell>
        </row>
        <row r="90">
          <cell r="A90" t="str">
            <v>d307</v>
          </cell>
          <cell r="B90" t="str">
            <v>BËc 3,0/7</v>
          </cell>
          <cell r="C90" t="str">
            <v>c«ng</v>
          </cell>
          <cell r="D90">
            <v>26385.599999999999</v>
          </cell>
          <cell r="E90">
            <v>19120</v>
          </cell>
          <cell r="F90">
            <v>1.38</v>
          </cell>
        </row>
        <row r="91">
          <cell r="A91" t="str">
            <v>d327</v>
          </cell>
          <cell r="B91" t="str">
            <v>BËc 3,2/7</v>
          </cell>
          <cell r="C91" t="str">
            <v>c«ng</v>
          </cell>
          <cell r="D91">
            <v>26947.26</v>
          </cell>
          <cell r="E91">
            <v>19527</v>
          </cell>
          <cell r="F91">
            <v>1.38</v>
          </cell>
        </row>
        <row r="92">
          <cell r="A92" t="str">
            <v>d357</v>
          </cell>
          <cell r="B92" t="str">
            <v>BËc 3,5/7</v>
          </cell>
          <cell r="C92" t="str">
            <v>c«ng</v>
          </cell>
          <cell r="D92">
            <v>27789.059999999998</v>
          </cell>
          <cell r="E92">
            <v>20137</v>
          </cell>
          <cell r="F92">
            <v>1.38</v>
          </cell>
        </row>
        <row r="93">
          <cell r="A93" t="str">
            <v>d377</v>
          </cell>
          <cell r="B93" t="str">
            <v>BËc 3,7/7</v>
          </cell>
          <cell r="C93" t="str">
            <v>c«ng</v>
          </cell>
          <cell r="D93">
            <v>28350.719999999998</v>
          </cell>
          <cell r="E93">
            <v>20544</v>
          </cell>
          <cell r="F93">
            <v>1.38</v>
          </cell>
        </row>
        <row r="94">
          <cell r="A94" t="str">
            <v>d407</v>
          </cell>
          <cell r="B94" t="str">
            <v>BËc 4,0/7</v>
          </cell>
          <cell r="C94" t="str">
            <v>c«ng</v>
          </cell>
          <cell r="D94">
            <v>29193.899999999998</v>
          </cell>
          <cell r="E94">
            <v>21155</v>
          </cell>
          <cell r="F94">
            <v>1.38</v>
          </cell>
        </row>
        <row r="95">
          <cell r="A95" t="str">
            <v>d457</v>
          </cell>
          <cell r="B95" t="str">
            <v>BËc 4,5/7</v>
          </cell>
          <cell r="C95" t="str">
            <v>c«ng</v>
          </cell>
          <cell r="D95">
            <v>32072.579999999998</v>
          </cell>
          <cell r="E95">
            <v>23241</v>
          </cell>
          <cell r="F95">
            <v>1.38</v>
          </cell>
        </row>
        <row r="96">
          <cell r="A96" t="str">
            <v>c207</v>
          </cell>
          <cell r="B96" t="str">
            <v>BËc 2,0/7</v>
          </cell>
          <cell r="C96" t="str">
            <v>c«ng</v>
          </cell>
          <cell r="D96">
            <v>25262.28</v>
          </cell>
          <cell r="E96">
            <v>18306</v>
          </cell>
          <cell r="F96">
            <v>1.38</v>
          </cell>
        </row>
        <row r="97">
          <cell r="A97" t="str">
            <v>c227</v>
          </cell>
          <cell r="B97" t="str">
            <v>BËc 2,2/7</v>
          </cell>
          <cell r="C97" t="str">
            <v>c«ng</v>
          </cell>
          <cell r="D97">
            <v>25794.959999999999</v>
          </cell>
          <cell r="E97">
            <v>18692</v>
          </cell>
          <cell r="F97">
            <v>1.38</v>
          </cell>
        </row>
        <row r="98">
          <cell r="A98" t="str">
            <v>c257</v>
          </cell>
          <cell r="B98" t="str">
            <v>BËc 2,5/7</v>
          </cell>
          <cell r="C98" t="str">
            <v>c«ng</v>
          </cell>
          <cell r="D98">
            <v>26595.359999999997</v>
          </cell>
          <cell r="E98">
            <v>19272</v>
          </cell>
          <cell r="F98">
            <v>1.38</v>
          </cell>
        </row>
        <row r="99">
          <cell r="A99" t="str">
            <v>c277</v>
          </cell>
          <cell r="B99" t="str">
            <v>BËc 2,7/7</v>
          </cell>
          <cell r="C99" t="str">
            <v>c«ng</v>
          </cell>
          <cell r="D99">
            <v>27129.42</v>
          </cell>
          <cell r="E99">
            <v>19659</v>
          </cell>
          <cell r="F99">
            <v>1.38</v>
          </cell>
        </row>
        <row r="100">
          <cell r="A100" t="str">
            <v>c307</v>
          </cell>
          <cell r="B100" t="str">
            <v>BËc 3,0/7</v>
          </cell>
          <cell r="C100" t="str">
            <v>c«ng</v>
          </cell>
          <cell r="D100">
            <v>27929.819999999996</v>
          </cell>
          <cell r="E100">
            <v>20239</v>
          </cell>
          <cell r="F100">
            <v>1.38</v>
          </cell>
        </row>
        <row r="101">
          <cell r="A101" t="str">
            <v>c327</v>
          </cell>
          <cell r="B101" t="str">
            <v>BËc 3,2/7</v>
          </cell>
          <cell r="C101" t="str">
            <v>c«ng</v>
          </cell>
          <cell r="D101">
            <v>28520.46</v>
          </cell>
          <cell r="E101">
            <v>20667</v>
          </cell>
          <cell r="F101">
            <v>1.38</v>
          </cell>
        </row>
        <row r="102">
          <cell r="A102" t="str">
            <v>c357</v>
          </cell>
          <cell r="B102" t="str">
            <v>BËc 3,5/7</v>
          </cell>
          <cell r="C102" t="str">
            <v>c«ng</v>
          </cell>
          <cell r="D102">
            <v>29405.039999999997</v>
          </cell>
          <cell r="E102">
            <v>21308</v>
          </cell>
          <cell r="F102">
            <v>1.38</v>
          </cell>
        </row>
        <row r="103">
          <cell r="A103" t="str">
            <v>c377</v>
          </cell>
          <cell r="B103" t="str">
            <v>BËc 3,7/7</v>
          </cell>
          <cell r="C103" t="str">
            <v>c«ng</v>
          </cell>
          <cell r="D103">
            <v>29994.3</v>
          </cell>
          <cell r="E103">
            <v>21735</v>
          </cell>
          <cell r="F103">
            <v>1.38</v>
          </cell>
        </row>
        <row r="104">
          <cell r="A104" t="str">
            <v>c407</v>
          </cell>
          <cell r="B104" t="str">
            <v>BËc 4,0/7</v>
          </cell>
          <cell r="C104" t="str">
            <v>c«ng</v>
          </cell>
          <cell r="D104">
            <v>30878.879999999997</v>
          </cell>
          <cell r="E104">
            <v>22376</v>
          </cell>
          <cell r="F104">
            <v>1.38</v>
          </cell>
        </row>
        <row r="105">
          <cell r="A105" t="str">
            <v>c457</v>
          </cell>
          <cell r="B105" t="str">
            <v>BËc 4,5/7</v>
          </cell>
          <cell r="C105" t="str">
            <v>c«ng</v>
          </cell>
          <cell r="D105">
            <v>34039.079999999994</v>
          </cell>
          <cell r="E105">
            <v>24666</v>
          </cell>
          <cell r="F105">
            <v>1.38</v>
          </cell>
        </row>
        <row r="111">
          <cell r="A111" t="str">
            <v xml:space="preserve">Ghi chó: </v>
          </cell>
        </row>
        <row r="112">
          <cell r="B112" t="str">
            <v xml:space="preserve"> - L­¬ng tèi thiÓu ¸p dông møc 210,000 ®ång;</v>
          </cell>
        </row>
        <row r="113">
          <cell r="B113" t="str">
            <v xml:space="preserve"> - HÖ sè ®iÒu chØnh 1,38 ¸p dông Th«ng t­ 05/2003/TT-BXD ngµy 14/03/2003,</v>
          </cell>
        </row>
        <row r="116">
          <cell r="A116" t="str">
            <v>B¶ng gi¸ ca m¸y</v>
          </cell>
        </row>
        <row r="118">
          <cell r="A118" t="str">
            <v>TT</v>
          </cell>
          <cell r="B118" t="str">
            <v>chñng lo¹i - c«ng suÊt</v>
          </cell>
          <cell r="C118" t="str">
            <v>§VT</v>
          </cell>
          <cell r="D118" t="str">
            <v>§¬n gi¸</v>
          </cell>
          <cell r="E118" t="str">
            <v>HÖ sè</v>
          </cell>
        </row>
        <row r="119">
          <cell r="A119" t="str">
            <v>mdbh08</v>
          </cell>
          <cell r="B119" t="str">
            <v>M¸y ®µo b¸nh h¬i 0,8m3</v>
          </cell>
          <cell r="C119" t="str">
            <v>ca</v>
          </cell>
          <cell r="D119">
            <v>771752.71</v>
          </cell>
          <cell r="E119">
            <v>1.1299999999999999</v>
          </cell>
          <cell r="F119">
            <v>682967</v>
          </cell>
        </row>
        <row r="120">
          <cell r="A120" t="str">
            <v>mdbh04</v>
          </cell>
          <cell r="B120" t="str">
            <v>M¸y ®µo b¸nh h¬i 0,4m3</v>
          </cell>
          <cell r="C120" t="str">
            <v>ca</v>
          </cell>
          <cell r="D120">
            <v>450219.11999999994</v>
          </cell>
          <cell r="E120">
            <v>1.1299999999999999</v>
          </cell>
          <cell r="F120">
            <v>398424</v>
          </cell>
        </row>
        <row r="121">
          <cell r="A121" t="str">
            <v>mu110</v>
          </cell>
          <cell r="B121" t="str">
            <v>M¸y ñi 110CV</v>
          </cell>
          <cell r="C121" t="str">
            <v>ca</v>
          </cell>
          <cell r="D121">
            <v>756363.23999999987</v>
          </cell>
          <cell r="E121">
            <v>1.1299999999999999</v>
          </cell>
          <cell r="F121">
            <v>669348</v>
          </cell>
        </row>
        <row r="122">
          <cell r="A122" t="str">
            <v>mu140</v>
          </cell>
          <cell r="B122" t="str">
            <v>M¸y ñi 140CV</v>
          </cell>
          <cell r="C122" t="str">
            <v>ca</v>
          </cell>
          <cell r="D122">
            <v>978430.83999999985</v>
          </cell>
          <cell r="E122">
            <v>1.1299999999999999</v>
          </cell>
          <cell r="F122">
            <v>865868</v>
          </cell>
        </row>
        <row r="123">
          <cell r="A123" t="str">
            <v>msa110</v>
          </cell>
          <cell r="B123" t="str">
            <v>M¸y san 110CV</v>
          </cell>
          <cell r="C123" t="str">
            <v>ca</v>
          </cell>
          <cell r="D123">
            <v>660226.23</v>
          </cell>
          <cell r="E123">
            <v>1.1299999999999999</v>
          </cell>
          <cell r="F123">
            <v>584271</v>
          </cell>
        </row>
        <row r="124">
          <cell r="A124" t="str">
            <v>mdbl25</v>
          </cell>
          <cell r="B124" t="str">
            <v>M¸y ®Çm b¸nh lèp 25T</v>
          </cell>
          <cell r="C124" t="str">
            <v>ca</v>
          </cell>
          <cell r="D124">
            <v>571385.62999999989</v>
          </cell>
          <cell r="E124">
            <v>1.1299999999999999</v>
          </cell>
          <cell r="F124">
            <v>505651</v>
          </cell>
        </row>
        <row r="125">
          <cell r="A125" t="str">
            <v>mdbl16</v>
          </cell>
          <cell r="B125" t="str">
            <v>M¸y ®Çm b¸nh lèp 16T</v>
          </cell>
          <cell r="C125" t="str">
            <v>ca</v>
          </cell>
          <cell r="D125">
            <v>488219.88999999996</v>
          </cell>
          <cell r="E125">
            <v>1.1299999999999999</v>
          </cell>
          <cell r="F125">
            <v>432053</v>
          </cell>
        </row>
        <row r="126">
          <cell r="A126" t="str">
            <v>alr25</v>
          </cell>
          <cell r="B126" t="str">
            <v>M¸y lu rung 25T</v>
          </cell>
          <cell r="C126" t="str">
            <v>ca</v>
          </cell>
          <cell r="D126">
            <v>1189917.1199999999</v>
          </cell>
          <cell r="E126">
            <v>1.1299999999999999</v>
          </cell>
          <cell r="F126">
            <v>1053024</v>
          </cell>
        </row>
        <row r="127">
          <cell r="A127" t="str">
            <v>ml85</v>
          </cell>
          <cell r="B127" t="str">
            <v>M¸y lu 8,5T</v>
          </cell>
          <cell r="C127" t="str">
            <v>ca</v>
          </cell>
          <cell r="D127">
            <v>285689.99</v>
          </cell>
          <cell r="E127">
            <v>1.1299999999999999</v>
          </cell>
          <cell r="F127">
            <v>252823</v>
          </cell>
        </row>
        <row r="128">
          <cell r="A128" t="str">
            <v>ml10</v>
          </cell>
          <cell r="B128" t="str">
            <v>M¸y lu 10T</v>
          </cell>
          <cell r="C128" t="str">
            <v>ca</v>
          </cell>
          <cell r="D128">
            <v>326481.86</v>
          </cell>
          <cell r="E128">
            <v>1.1299999999999999</v>
          </cell>
          <cell r="F128">
            <v>288922</v>
          </cell>
        </row>
        <row r="129">
          <cell r="A129" t="str">
            <v>mtbt250</v>
          </cell>
          <cell r="B129" t="str">
            <v>M¸y trén bª t«ng 250l</v>
          </cell>
          <cell r="C129" t="str">
            <v>ca</v>
          </cell>
          <cell r="D129">
            <v>108787.35999999999</v>
          </cell>
          <cell r="E129">
            <v>1.1299999999999999</v>
          </cell>
          <cell r="F129">
            <v>96272</v>
          </cell>
        </row>
        <row r="130">
          <cell r="A130" t="str">
            <v>mdab10</v>
          </cell>
          <cell r="B130" t="str">
            <v>M¸y ®Çm bµn 1,0kw</v>
          </cell>
          <cell r="C130" t="str">
            <v>ca</v>
          </cell>
          <cell r="D130">
            <v>36753.25</v>
          </cell>
          <cell r="E130">
            <v>1.1299999999999999</v>
          </cell>
          <cell r="F130">
            <v>32525</v>
          </cell>
        </row>
        <row r="131">
          <cell r="A131" t="str">
            <v>mdd15</v>
          </cell>
          <cell r="B131" t="str">
            <v>M¸y ®Çm dïi 1,5kw</v>
          </cell>
          <cell r="C131" t="str">
            <v>ca</v>
          </cell>
          <cell r="D131">
            <v>42325.279999999999</v>
          </cell>
          <cell r="E131">
            <v>1.1299999999999999</v>
          </cell>
          <cell r="F131">
            <v>37456</v>
          </cell>
        </row>
        <row r="132">
          <cell r="A132" t="str">
            <v>mcuct5</v>
          </cell>
          <cell r="B132" t="str">
            <v>M¸y c¾t uèn cèt thÐp 5kw</v>
          </cell>
          <cell r="C132" t="str">
            <v>ca</v>
          </cell>
          <cell r="D132">
            <v>44961.569999999992</v>
          </cell>
          <cell r="E132">
            <v>1.1299999999999999</v>
          </cell>
          <cell r="F132">
            <v>39789</v>
          </cell>
        </row>
        <row r="133">
          <cell r="A133" t="str">
            <v>mct15</v>
          </cell>
          <cell r="B133" t="str">
            <v>M¸y c¾t thÐp 15kw</v>
          </cell>
          <cell r="C133" t="str">
            <v>ca</v>
          </cell>
          <cell r="D133">
            <v>185683.86</v>
          </cell>
          <cell r="E133">
            <v>1.1299999999999999</v>
          </cell>
          <cell r="F133">
            <v>164322</v>
          </cell>
        </row>
        <row r="134">
          <cell r="A134" t="str">
            <v>otn5</v>
          </cell>
          <cell r="B134" t="str">
            <v>¤ t« t­íi n­íc 5m3</v>
          </cell>
          <cell r="C134" t="str">
            <v>ca</v>
          </cell>
          <cell r="D134">
            <v>387648.75999999995</v>
          </cell>
          <cell r="E134">
            <v>1.1299999999999999</v>
          </cell>
          <cell r="F134">
            <v>343052</v>
          </cell>
        </row>
        <row r="135">
          <cell r="A135" t="str">
            <v>otd10</v>
          </cell>
          <cell r="B135" t="str">
            <v>¤ t« 10T VC ®æ ®i cù ly TB 1km</v>
          </cell>
          <cell r="C135" t="str">
            <v>ca</v>
          </cell>
          <cell r="D135">
            <v>594086.19999999995</v>
          </cell>
          <cell r="E135">
            <v>1.1299999999999999</v>
          </cell>
          <cell r="F135">
            <v>525740</v>
          </cell>
        </row>
        <row r="136">
          <cell r="A136" t="str">
            <v>mr100</v>
          </cell>
          <cell r="B136" t="str">
            <v>M¸y r¶i 100T/h</v>
          </cell>
          <cell r="C136" t="str">
            <v>ca</v>
          </cell>
          <cell r="D136">
            <v>852389.50999999989</v>
          </cell>
          <cell r="E136">
            <v>1.1299999999999999</v>
          </cell>
          <cell r="F136">
            <v>754327</v>
          </cell>
        </row>
        <row r="137">
          <cell r="A137" t="str">
            <v>otn190</v>
          </cell>
          <cell r="B137" t="str">
            <v>¤ t« t­íi nhùa 190CV</v>
          </cell>
          <cell r="C137" t="str">
            <v>ca</v>
          </cell>
          <cell r="D137">
            <v>841958.47999999986</v>
          </cell>
          <cell r="E137">
            <v>1.1299999999999999</v>
          </cell>
          <cell r="F137">
            <v>745096</v>
          </cell>
        </row>
        <row r="138">
          <cell r="A138" t="str">
            <v>tt60</v>
          </cell>
          <cell r="B138" t="str">
            <v>Tr¹m trén 60T/h</v>
          </cell>
          <cell r="C138" t="str">
            <v>ca</v>
          </cell>
          <cell r="D138">
            <v>11182168.119999999</v>
          </cell>
          <cell r="E138">
            <v>1.1299999999999999</v>
          </cell>
          <cell r="F138">
            <v>9895724</v>
          </cell>
        </row>
        <row r="139">
          <cell r="A139" t="str">
            <v>mxl125</v>
          </cell>
          <cell r="B139" t="str">
            <v>M¸y xóc lËt 1,25m3</v>
          </cell>
          <cell r="C139" t="str">
            <v>ca</v>
          </cell>
          <cell r="D139">
            <v>805981.53999999992</v>
          </cell>
          <cell r="E139">
            <v>1.1299999999999999</v>
          </cell>
          <cell r="F139">
            <v>713258</v>
          </cell>
        </row>
        <row r="140">
          <cell r="A140" t="str">
            <v>mtv80</v>
          </cell>
          <cell r="B140" t="str">
            <v>M¸y trén v÷a 80l</v>
          </cell>
          <cell r="C140" t="str">
            <v>ca</v>
          </cell>
          <cell r="D140">
            <v>51182.219999999994</v>
          </cell>
          <cell r="E140">
            <v>1.1299999999999999</v>
          </cell>
          <cell r="F140">
            <v>45294</v>
          </cell>
        </row>
        <row r="141">
          <cell r="A141" t="str">
            <v>mdc18</v>
          </cell>
          <cell r="B141" t="str">
            <v>M¸y ®ãng cäc 1,8T</v>
          </cell>
          <cell r="C141" t="str">
            <v>ca</v>
          </cell>
          <cell r="D141">
            <v>1090824.0299999998</v>
          </cell>
          <cell r="E141">
            <v>1.1299999999999999</v>
          </cell>
          <cell r="F141">
            <v>965331</v>
          </cell>
        </row>
        <row r="142">
          <cell r="A142" t="str">
            <v>cbh6</v>
          </cell>
          <cell r="B142" t="str">
            <v>CÇn cÈu b¸nh h¬i 6T</v>
          </cell>
          <cell r="C142" t="str">
            <v>ca</v>
          </cell>
          <cell r="D142">
            <v>403606.61999999994</v>
          </cell>
          <cell r="E142">
            <v>1.1299999999999999</v>
          </cell>
          <cell r="F142">
            <v>357174</v>
          </cell>
        </row>
        <row r="143">
          <cell r="A143" t="str">
            <v>cbh16</v>
          </cell>
          <cell r="B143" t="str">
            <v>CÇn cÈu b¸nh h¬i 10T</v>
          </cell>
          <cell r="C143" t="str">
            <v>ca</v>
          </cell>
          <cell r="D143">
            <v>695527.42999999993</v>
          </cell>
          <cell r="E143">
            <v>1.1299999999999999</v>
          </cell>
          <cell r="F143">
            <v>615511</v>
          </cell>
        </row>
        <row r="144">
          <cell r="A144" t="str">
            <v>cbh16</v>
          </cell>
          <cell r="B144" t="str">
            <v>CÇn cÈu b¸nh h¬i 16T</v>
          </cell>
          <cell r="C144" t="str">
            <v>ca</v>
          </cell>
          <cell r="D144">
            <v>930470.24999999988</v>
          </cell>
          <cell r="E144">
            <v>1.1299999999999999</v>
          </cell>
          <cell r="F144">
            <v>823425</v>
          </cell>
        </row>
        <row r="145">
          <cell r="A145" t="str">
            <v>mdc</v>
          </cell>
          <cell r="B145" t="str">
            <v>M¸y ®Çm cãc</v>
          </cell>
          <cell r="C145" t="str">
            <v>ca</v>
          </cell>
          <cell r="D145">
            <v>53378.939999999995</v>
          </cell>
          <cell r="E145">
            <v>1.1299999999999999</v>
          </cell>
          <cell r="F145">
            <v>47238</v>
          </cell>
        </row>
        <row r="146">
          <cell r="A146" t="str">
            <v>mb5</v>
          </cell>
          <cell r="B146" t="str">
            <v>M¸y b¬m 5CV</v>
          </cell>
          <cell r="C146" t="str">
            <v>ca</v>
          </cell>
          <cell r="D146">
            <v>60490.029999999992</v>
          </cell>
          <cell r="E146">
            <v>1.1299999999999999</v>
          </cell>
          <cell r="F146">
            <v>53531</v>
          </cell>
        </row>
        <row r="147">
          <cell r="A147" t="str">
            <v>mkt42</v>
          </cell>
          <cell r="B147" t="str">
            <v>M¸y khoan cÇm tay F42mm</v>
          </cell>
          <cell r="C147" t="str">
            <v>ca</v>
          </cell>
          <cell r="D147">
            <v>39953.409999999996</v>
          </cell>
          <cell r="E147">
            <v>1.1299999999999999</v>
          </cell>
          <cell r="F147">
            <v>35357</v>
          </cell>
        </row>
        <row r="148">
          <cell r="A148" t="str">
            <v>mnk600</v>
          </cell>
          <cell r="B148" t="str">
            <v>M¸y nÐn khÝ 600m3/h</v>
          </cell>
          <cell r="C148" t="str">
            <v>ca</v>
          </cell>
          <cell r="D148">
            <v>437611.70999999996</v>
          </cell>
          <cell r="E148">
            <v>1.1299999999999999</v>
          </cell>
          <cell r="F148">
            <v>387267</v>
          </cell>
        </row>
        <row r="149">
          <cell r="A149" t="str">
            <v>mnk10</v>
          </cell>
          <cell r="B149" t="str">
            <v>M¸y nÐn khÝ 10m3/h</v>
          </cell>
          <cell r="C149" t="str">
            <v>ca</v>
          </cell>
          <cell r="D149">
            <v>437611.70999999996</v>
          </cell>
          <cell r="E149">
            <v>1.1299999999999999</v>
          </cell>
          <cell r="F149">
            <v>387267</v>
          </cell>
        </row>
        <row r="150">
          <cell r="A150" t="str">
            <v>ovtt25</v>
          </cell>
          <cell r="B150" t="str">
            <v>¤ t« vËn t¶i thïng träng t¶i 2,5T</v>
          </cell>
          <cell r="C150" t="str">
            <v>ca</v>
          </cell>
          <cell r="D150">
            <v>204600.05999999997</v>
          </cell>
          <cell r="E150">
            <v>1.1299999999999999</v>
          </cell>
          <cell r="F150">
            <v>181062</v>
          </cell>
        </row>
        <row r="151">
          <cell r="A151" t="str">
            <v>mha23</v>
          </cell>
          <cell r="B151" t="str">
            <v>M¸y hµn 23kw</v>
          </cell>
          <cell r="C151" t="str">
            <v>ca</v>
          </cell>
          <cell r="D151">
            <v>87391.939999999988</v>
          </cell>
          <cell r="E151">
            <v>1.1299999999999999</v>
          </cell>
          <cell r="F151">
            <v>77338</v>
          </cell>
        </row>
        <row r="152">
          <cell r="A152" t="str">
            <v>mskv10a</v>
          </cell>
          <cell r="B152" t="str">
            <v>M¸y s¬n kÎ v¹ch YHK10A</v>
          </cell>
          <cell r="C152" t="str">
            <v>ca</v>
          </cell>
          <cell r="D152">
            <v>83486.659999999989</v>
          </cell>
          <cell r="E152">
            <v>1.1299999999999999</v>
          </cell>
          <cell r="F152">
            <v>73882</v>
          </cell>
        </row>
        <row r="153">
          <cell r="A153" t="str">
            <v>lns3a</v>
          </cell>
          <cell r="B153" t="str">
            <v>Lß nÊu s¬n YHK3A</v>
          </cell>
          <cell r="C153" t="str">
            <v>ca</v>
          </cell>
          <cell r="D153">
            <v>463914.72</v>
          </cell>
          <cell r="E153">
            <v>1.1299999999999999</v>
          </cell>
          <cell r="F153">
            <v>410544</v>
          </cell>
        </row>
        <row r="154">
          <cell r="A154" t="str">
            <v>m#</v>
          </cell>
          <cell r="B154" t="str">
            <v>M¸y kh¸c</v>
          </cell>
          <cell r="C154" t="str">
            <v>ca</v>
          </cell>
        </row>
        <row r="157">
          <cell r="A157" t="str">
            <v>Ghi chó:</v>
          </cell>
        </row>
        <row r="158">
          <cell r="B158" t="str">
            <v xml:space="preserve"> - §¬n gi¸ ca m¸y theo 1260/1998/Q§-BXD ngµy 28 th¸ng 11 n¨m 1998;</v>
          </cell>
        </row>
        <row r="159">
          <cell r="B159" t="str">
            <v xml:space="preserve"> - HÖ sè ®iÒu chØnh 1,13 theo th«ng t­ 05/2003/TT-BXD ngµy 14 th¸ng 03 n¨m 2003.</v>
          </cell>
        </row>
      </sheetData>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O"/>
      <sheetName val="Sales Summary"/>
      <sheetName val="Final"/>
      <sheetName val="sales_ledger15.04"/>
      <sheetName val="TAX"/>
      <sheetName val="PGM-JMOR"/>
      <sheetName val="factors"/>
      <sheetName val="accrued expenses &amp; income"/>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_PL"/>
      <sheetName val="OB_GWC"/>
      <sheetName val="Cover"/>
      <sheetName val="G1_sales coll flash"/>
      <sheetName val="Flash(RD)"/>
      <sheetName val="Working capital(MD)"/>
      <sheetName val="Regulatory"/>
      <sheetName val="productwise"/>
      <sheetName val="EBT(FLASH)"/>
      <sheetName val="GL4_EBT(FLASH)"/>
      <sheetName val="EBT(ACTUAL)"/>
      <sheetName val="ACCOUNTHEADWISE"/>
      <sheetName val="GL4_EBT(ACTUAL)"/>
      <sheetName val="Stock(Actual)"/>
      <sheetName val="SALES(TEAMWISE)"/>
      <sheetName val="PL(TEAM_MON)"/>
      <sheetName val="PL(TEAM_YTD) "/>
      <sheetName val="FG(TEAM)"/>
      <sheetName val="GWC"/>
      <sheetName val="No. of Days(Total)"/>
      <sheetName val="Rolling_PL"/>
      <sheetName val="Sales&amp;contri(MON)"/>
      <sheetName val="Sales&amp;contri(YTD)"/>
      <sheetName val="Capacity"/>
      <sheetName val="Expenses"/>
      <sheetName val="Inter_AP"/>
      <sheetName val="Borrowing"/>
      <sheetName val="Cashflow"/>
      <sheetName val="OB_Balance sheet"/>
      <sheetName val="Drs Crs and Emp"/>
      <sheetName val="Captital Expenditure "/>
      <sheetName val="GL8_Balance sheet"/>
      <sheetName val="Balance sheet(FA)"/>
      <sheetName val="GL3_EXEC SUMMARY"/>
    </sheetNames>
    <sheetDataSet>
      <sheetData sheetId="0" refreshError="1">
        <row r="5">
          <cell r="B5" t="str">
            <v>Particulars</v>
          </cell>
          <cell r="C5" t="str">
            <v>Jan</v>
          </cell>
          <cell r="D5" t="str">
            <v>Feb</v>
          </cell>
          <cell r="E5" t="str">
            <v>Mar</v>
          </cell>
          <cell r="F5" t="str">
            <v>Apr</v>
          </cell>
          <cell r="G5" t="str">
            <v>May</v>
          </cell>
          <cell r="H5" t="str">
            <v>Jun</v>
          </cell>
          <cell r="I5" t="str">
            <v>Jul</v>
          </cell>
          <cell r="J5" t="str">
            <v>Aug</v>
          </cell>
          <cell r="K5" t="str">
            <v>Sep</v>
          </cell>
          <cell r="L5" t="str">
            <v>Oct</v>
          </cell>
          <cell r="M5" t="str">
            <v>Nov</v>
          </cell>
          <cell r="N5" t="str">
            <v>Dec</v>
          </cell>
          <cell r="O5" t="str">
            <v>TOTAL</v>
          </cell>
        </row>
        <row r="7">
          <cell r="A7">
            <v>1</v>
          </cell>
          <cell r="B7" t="str">
            <v>SECONDARY SALES</v>
          </cell>
          <cell r="C7">
            <v>9754.4180120772944</v>
          </cell>
          <cell r="D7">
            <v>6817.1846742103326</v>
          </cell>
          <cell r="E7">
            <v>7918.2707302861381</v>
          </cell>
          <cell r="F7">
            <v>11953.281861204014</v>
          </cell>
          <cell r="G7">
            <v>10353.242707357862</v>
          </cell>
          <cell r="H7">
            <v>12015.946091973245</v>
          </cell>
          <cell r="I7">
            <v>11891.010404868081</v>
          </cell>
          <cell r="J7">
            <v>11800.090858602751</v>
          </cell>
          <cell r="K7">
            <v>11831.139712560383</v>
          </cell>
          <cell r="L7">
            <v>10462.060179115571</v>
          </cell>
          <cell r="M7">
            <v>11756.744115013007</v>
          </cell>
          <cell r="N7">
            <v>11862.234179301377</v>
          </cell>
          <cell r="O7">
            <v>128415.62352657007</v>
          </cell>
        </row>
        <row r="8">
          <cell r="A8">
            <v>2</v>
          </cell>
        </row>
        <row r="9">
          <cell r="A9">
            <v>3</v>
          </cell>
          <cell r="B9" t="str">
            <v>GROSS SALES</v>
          </cell>
          <cell r="C9">
            <v>12910.061196565217</v>
          </cell>
          <cell r="D9">
            <v>9473.498191260871</v>
          </cell>
          <cell r="E9">
            <v>10975.68203721739</v>
          </cell>
          <cell r="F9">
            <v>15784.262457260867</v>
          </cell>
          <cell r="G9">
            <v>13512.45605178261</v>
          </cell>
          <cell r="H9">
            <v>15857.57960726087</v>
          </cell>
          <cell r="I9">
            <v>15711.404853347827</v>
          </cell>
          <cell r="J9">
            <v>15605.02898421739</v>
          </cell>
          <cell r="K9">
            <v>15641.356143347823</v>
          </cell>
          <cell r="L9">
            <v>13839.652791478262</v>
          </cell>
          <cell r="M9">
            <v>15554.313294217392</v>
          </cell>
          <cell r="N9">
            <v>15677.736669434786</v>
          </cell>
          <cell r="O9">
            <v>170543.03227739132</v>
          </cell>
        </row>
        <row r="10">
          <cell r="A10">
            <v>4</v>
          </cell>
          <cell r="B10" t="str">
            <v>VAT</v>
          </cell>
          <cell r="C10">
            <v>1875.820857620587</v>
          </cell>
          <cell r="D10">
            <v>1376.4911901832029</v>
          </cell>
          <cell r="E10">
            <v>1594.7572190828687</v>
          </cell>
          <cell r="F10">
            <v>2293.4398442173879</v>
          </cell>
          <cell r="G10">
            <v>1963.3483152162753</v>
          </cell>
          <cell r="H10">
            <v>2304.0927634481595</v>
          </cell>
          <cell r="I10">
            <v>2282.8536966402808</v>
          </cell>
          <cell r="J10">
            <v>2267.397373775173</v>
          </cell>
          <cell r="K10">
            <v>2272.6756789479732</v>
          </cell>
          <cell r="L10">
            <v>2010.889721838721</v>
          </cell>
          <cell r="M10">
            <v>2260.0284273649195</v>
          </cell>
          <cell r="N10">
            <v>2277.9617382939432</v>
          </cell>
          <cell r="O10">
            <v>24779.756826629491</v>
          </cell>
        </row>
        <row r="11">
          <cell r="A11">
            <v>5</v>
          </cell>
          <cell r="B11" t="str">
            <v>NET SALES</v>
          </cell>
          <cell r="C11">
            <v>11034.24033894463</v>
          </cell>
          <cell r="D11">
            <v>8097.0070010776681</v>
          </cell>
          <cell r="E11">
            <v>9380.924818134521</v>
          </cell>
          <cell r="F11">
            <v>13490.82261304348</v>
          </cell>
          <cell r="G11">
            <v>11549.107736566335</v>
          </cell>
          <cell r="H11">
            <v>13553.486843812711</v>
          </cell>
          <cell r="I11">
            <v>13428.551156707546</v>
          </cell>
          <cell r="J11">
            <v>13337.631610442217</v>
          </cell>
          <cell r="K11">
            <v>13368.680464399849</v>
          </cell>
          <cell r="L11">
            <v>11828.763069639541</v>
          </cell>
          <cell r="M11">
            <v>13294.284866852473</v>
          </cell>
          <cell r="N11">
            <v>13399.774931140842</v>
          </cell>
          <cell r="O11">
            <v>145763.27545076181</v>
          </cell>
        </row>
        <row r="12">
          <cell r="A12">
            <v>6</v>
          </cell>
        </row>
        <row r="13">
          <cell r="A13">
            <v>7</v>
          </cell>
          <cell r="B13" t="str">
            <v xml:space="preserve">EXPORT SALES </v>
          </cell>
          <cell r="O13">
            <v>0</v>
          </cell>
        </row>
        <row r="14">
          <cell r="A14">
            <v>8</v>
          </cell>
        </row>
        <row r="15">
          <cell r="A15">
            <v>9</v>
          </cell>
          <cell r="B15" t="str">
            <v>GROSS SALES TOTAL</v>
          </cell>
          <cell r="C15">
            <v>12910.061196565217</v>
          </cell>
          <cell r="D15">
            <v>9473.498191260871</v>
          </cell>
          <cell r="E15">
            <v>10975.68203721739</v>
          </cell>
          <cell r="F15">
            <v>15784.262457260867</v>
          </cell>
          <cell r="G15">
            <v>13512.45605178261</v>
          </cell>
          <cell r="H15">
            <v>15857.57960726087</v>
          </cell>
          <cell r="I15">
            <v>15711.404853347827</v>
          </cell>
          <cell r="J15">
            <v>15605.02898421739</v>
          </cell>
          <cell r="K15">
            <v>15641.356143347823</v>
          </cell>
          <cell r="L15">
            <v>13839.652791478262</v>
          </cell>
          <cell r="M15">
            <v>15554.313294217392</v>
          </cell>
          <cell r="N15">
            <v>15677.736669434786</v>
          </cell>
          <cell r="O15">
            <v>170543.03227739132</v>
          </cell>
        </row>
        <row r="16">
          <cell r="A16">
            <v>10</v>
          </cell>
          <cell r="B16" t="str">
            <v>NET SALES TOTAL</v>
          </cell>
          <cell r="C16">
            <v>11034.24033894463</v>
          </cell>
          <cell r="D16">
            <v>8097.0070010776681</v>
          </cell>
          <cell r="E16">
            <v>9380.924818134521</v>
          </cell>
          <cell r="F16">
            <v>13490.82261304348</v>
          </cell>
          <cell r="G16">
            <v>11549.107736566335</v>
          </cell>
          <cell r="H16">
            <v>13553.486843812711</v>
          </cell>
          <cell r="I16">
            <v>13428.551156707546</v>
          </cell>
          <cell r="J16">
            <v>13337.631610442217</v>
          </cell>
          <cell r="K16">
            <v>13368.680464399849</v>
          </cell>
          <cell r="L16">
            <v>11828.763069639541</v>
          </cell>
          <cell r="M16">
            <v>13294.284866852473</v>
          </cell>
          <cell r="N16">
            <v>13399.774931140842</v>
          </cell>
          <cell r="O16">
            <v>145763.27545076181</v>
          </cell>
        </row>
        <row r="17">
          <cell r="A17">
            <v>11</v>
          </cell>
        </row>
        <row r="18">
          <cell r="A18">
            <v>12</v>
          </cell>
          <cell r="B18" t="str">
            <v>SALES RETURN</v>
          </cell>
          <cell r="C18">
            <v>0</v>
          </cell>
          <cell r="D18">
            <v>0</v>
          </cell>
          <cell r="E18">
            <v>0</v>
          </cell>
          <cell r="F18">
            <v>0</v>
          </cell>
          <cell r="G18">
            <v>0</v>
          </cell>
          <cell r="H18">
            <v>0</v>
          </cell>
          <cell r="I18">
            <v>0</v>
          </cell>
          <cell r="J18">
            <v>0</v>
          </cell>
          <cell r="K18">
            <v>0</v>
          </cell>
          <cell r="L18">
            <v>0</v>
          </cell>
          <cell r="M18">
            <v>0</v>
          </cell>
          <cell r="N18">
            <v>0</v>
          </cell>
          <cell r="O18">
            <v>0</v>
          </cell>
        </row>
        <row r="19">
          <cell r="A19">
            <v>13</v>
          </cell>
          <cell r="O19">
            <v>0</v>
          </cell>
        </row>
        <row r="20">
          <cell r="A20">
            <v>14</v>
          </cell>
          <cell r="B20" t="str">
            <v>CREDIT NOTES FOR PRICE DECREASE</v>
          </cell>
          <cell r="C20">
            <v>0</v>
          </cell>
          <cell r="D20">
            <v>0</v>
          </cell>
          <cell r="E20">
            <v>0</v>
          </cell>
          <cell r="F20">
            <v>0</v>
          </cell>
          <cell r="G20">
            <v>0</v>
          </cell>
          <cell r="H20">
            <v>0</v>
          </cell>
          <cell r="I20">
            <v>0</v>
          </cell>
          <cell r="J20">
            <v>0</v>
          </cell>
          <cell r="K20">
            <v>0</v>
          </cell>
          <cell r="L20">
            <v>0</v>
          </cell>
          <cell r="M20">
            <v>0</v>
          </cell>
          <cell r="N20">
            <v>0</v>
          </cell>
          <cell r="O20">
            <v>0</v>
          </cell>
        </row>
        <row r="21">
          <cell r="A21">
            <v>15</v>
          </cell>
          <cell r="O21">
            <v>0</v>
          </cell>
        </row>
        <row r="22">
          <cell r="A22">
            <v>16</v>
          </cell>
          <cell r="B22" t="str">
            <v>SALES - Net of Price reduction</v>
          </cell>
          <cell r="C22">
            <v>11034.24033894463</v>
          </cell>
          <cell r="D22">
            <v>8097.0070010776681</v>
          </cell>
          <cell r="E22">
            <v>9380.924818134521</v>
          </cell>
          <cell r="F22">
            <v>13490.82261304348</v>
          </cell>
          <cell r="G22">
            <v>11549.107736566335</v>
          </cell>
          <cell r="H22">
            <v>13553.486843812711</v>
          </cell>
          <cell r="I22">
            <v>13428.551156707546</v>
          </cell>
          <cell r="J22">
            <v>13337.631610442217</v>
          </cell>
          <cell r="K22">
            <v>13368.680464399849</v>
          </cell>
          <cell r="L22">
            <v>11828.763069639541</v>
          </cell>
          <cell r="M22">
            <v>13294.284866852473</v>
          </cell>
          <cell r="N22">
            <v>13399.774931140842</v>
          </cell>
          <cell r="O22">
            <v>145763.27545076181</v>
          </cell>
        </row>
        <row r="23">
          <cell r="A23">
            <v>17</v>
          </cell>
        </row>
        <row r="24">
          <cell r="A24">
            <v>18</v>
          </cell>
          <cell r="B24" t="str">
            <v>DIRECT COST</v>
          </cell>
        </row>
        <row r="25">
          <cell r="A25">
            <v>19</v>
          </cell>
          <cell r="B25" t="str">
            <v xml:space="preserve">   MATERIAL COST</v>
          </cell>
          <cell r="C25">
            <v>2831.8696366812014</v>
          </cell>
          <cell r="D25">
            <v>1593.4275550475579</v>
          </cell>
          <cell r="E25">
            <v>1938.4673821662554</v>
          </cell>
          <cell r="F25">
            <v>4096.7178785614706</v>
          </cell>
          <cell r="G25">
            <v>3266.6976456062512</v>
          </cell>
          <cell r="H25">
            <v>4121.2673518596293</v>
          </cell>
          <cell r="I25">
            <v>4084.5597804612962</v>
          </cell>
          <cell r="J25">
            <v>4064.0652466268493</v>
          </cell>
          <cell r="K25">
            <v>4039.3627559143115</v>
          </cell>
          <cell r="L25">
            <v>3572.3775160430359</v>
          </cell>
          <cell r="M25">
            <v>3991.4778934461901</v>
          </cell>
          <cell r="N25">
            <v>3993.8116575859522</v>
          </cell>
          <cell r="O25">
            <v>41594.102300000006</v>
          </cell>
        </row>
        <row r="26">
          <cell r="A26">
            <v>20</v>
          </cell>
          <cell r="B26" t="str">
            <v xml:space="preserve">   FOREX IMPACT</v>
          </cell>
        </row>
        <row r="27">
          <cell r="A27">
            <v>21</v>
          </cell>
          <cell r="B27" t="str">
            <v xml:space="preserve">   STOCK EXPIRY</v>
          </cell>
          <cell r="O27">
            <v>0</v>
          </cell>
        </row>
        <row r="28">
          <cell r="A28">
            <v>22</v>
          </cell>
          <cell r="B28" t="str">
            <v xml:space="preserve">   PROV. SAMPLES FOR PRICE LOSS</v>
          </cell>
          <cell r="O28">
            <v>0</v>
          </cell>
        </row>
        <row r="29">
          <cell r="A29">
            <v>23</v>
          </cell>
          <cell r="B29" t="str">
            <v xml:space="preserve">   DP ADJUSTMENT</v>
          </cell>
          <cell r="C29">
            <v>-24</v>
          </cell>
          <cell r="D29">
            <v>-24</v>
          </cell>
          <cell r="E29">
            <v>-24</v>
          </cell>
          <cell r="F29">
            <v>-24</v>
          </cell>
          <cell r="G29">
            <v>-24</v>
          </cell>
          <cell r="H29">
            <v>-24</v>
          </cell>
          <cell r="I29">
            <v>-24</v>
          </cell>
          <cell r="J29">
            <v>-24</v>
          </cell>
          <cell r="K29">
            <v>-24</v>
          </cell>
          <cell r="L29">
            <v>-24</v>
          </cell>
          <cell r="M29">
            <v>-24</v>
          </cell>
          <cell r="N29">
            <v>-24</v>
          </cell>
          <cell r="O29">
            <v>-288</v>
          </cell>
        </row>
        <row r="30">
          <cell r="A30">
            <v>24</v>
          </cell>
          <cell r="B30" t="str">
            <v xml:space="preserve">   MANUFACTURING EXPS</v>
          </cell>
          <cell r="C30">
            <v>370</v>
          </cell>
          <cell r="D30">
            <v>370</v>
          </cell>
          <cell r="E30">
            <v>370</v>
          </cell>
          <cell r="F30">
            <v>370</v>
          </cell>
          <cell r="G30">
            <v>370</v>
          </cell>
          <cell r="H30">
            <v>370</v>
          </cell>
          <cell r="I30">
            <v>370</v>
          </cell>
          <cell r="J30">
            <v>370</v>
          </cell>
          <cell r="K30">
            <v>370</v>
          </cell>
          <cell r="L30">
            <v>370</v>
          </cell>
          <cell r="M30">
            <v>370</v>
          </cell>
          <cell r="N30">
            <v>370</v>
          </cell>
          <cell r="O30">
            <v>4440</v>
          </cell>
        </row>
        <row r="31">
          <cell r="A31">
            <v>25</v>
          </cell>
          <cell r="B31" t="str">
            <v xml:space="preserve">   COGS OF SALES RETURN</v>
          </cell>
          <cell r="O31">
            <v>0</v>
          </cell>
        </row>
        <row r="32">
          <cell r="A32">
            <v>26</v>
          </cell>
        </row>
        <row r="33">
          <cell r="A33">
            <v>27</v>
          </cell>
          <cell r="B33" t="str">
            <v>CONTRIBUTION</v>
          </cell>
          <cell r="C33">
            <v>7856.370702263428</v>
          </cell>
          <cell r="D33">
            <v>6157.5794460301104</v>
          </cell>
          <cell r="E33">
            <v>7096.4574359682656</v>
          </cell>
          <cell r="F33">
            <v>9048.104734482009</v>
          </cell>
          <cell r="G33">
            <v>7936.4100909600838</v>
          </cell>
          <cell r="H33">
            <v>9086.2194919530812</v>
          </cell>
          <cell r="I33">
            <v>8997.9913762462493</v>
          </cell>
          <cell r="J33">
            <v>8927.5663638153674</v>
          </cell>
          <cell r="K33">
            <v>8983.3177084855379</v>
          </cell>
          <cell r="L33">
            <v>7910.3855535965049</v>
          </cell>
          <cell r="M33">
            <v>8956.8069734062829</v>
          </cell>
          <cell r="N33">
            <v>9059.9632735548912</v>
          </cell>
          <cell r="O33">
            <v>100017.17315076181</v>
          </cell>
        </row>
        <row r="34">
          <cell r="A34">
            <v>28</v>
          </cell>
          <cell r="B34" t="str">
            <v>% TO GROSS SALES</v>
          </cell>
          <cell r="C34">
            <v>0.60854635641492183</v>
          </cell>
          <cell r="D34">
            <v>0.64997948188878796</v>
          </cell>
          <cell r="E34">
            <v>0.6465618639374684</v>
          </cell>
          <cell r="F34">
            <v>0.57323582644305437</v>
          </cell>
          <cell r="G34">
            <v>0.58734030738350373</v>
          </cell>
          <cell r="H34">
            <v>0.57298905110289855</v>
          </cell>
          <cell r="I34">
            <v>0.57270444369772155</v>
          </cell>
          <cell r="J34">
            <v>0.57209546825222346</v>
          </cell>
          <cell r="K34">
            <v>0.57433112743910575</v>
          </cell>
          <cell r="L34">
            <v>0.5715739890864393</v>
          </cell>
          <cell r="M34">
            <v>0.57584072044737222</v>
          </cell>
          <cell r="N34">
            <v>0.57788719536399269</v>
          </cell>
          <cell r="O34">
            <v>0.58646296958108535</v>
          </cell>
        </row>
        <row r="35">
          <cell r="A35">
            <v>29</v>
          </cell>
          <cell r="B35" t="str">
            <v>% TO NET SALE</v>
          </cell>
          <cell r="C35">
            <v>0.71199923700545853</v>
          </cell>
          <cell r="D35">
            <v>0.76047599380988185</v>
          </cell>
          <cell r="E35">
            <v>0.75647738080683802</v>
          </cell>
          <cell r="F35">
            <v>0.67068591693837343</v>
          </cell>
          <cell r="G35">
            <v>0.68718815963869928</v>
          </cell>
          <cell r="H35">
            <v>0.67039718979039131</v>
          </cell>
          <cell r="I35">
            <v>0.67006419912633408</v>
          </cell>
          <cell r="J35">
            <v>0.66935169785510129</v>
          </cell>
          <cell r="K35">
            <v>0.67196741910375368</v>
          </cell>
          <cell r="L35">
            <v>0.66874156723113387</v>
          </cell>
          <cell r="M35">
            <v>0.67373364292342541</v>
          </cell>
          <cell r="N35">
            <v>0.67612801857587135</v>
          </cell>
          <cell r="O35">
            <v>0.68616167440986997</v>
          </cell>
        </row>
        <row r="36">
          <cell r="A36">
            <v>30</v>
          </cell>
        </row>
        <row r="37">
          <cell r="A37">
            <v>31</v>
          </cell>
          <cell r="B37" t="str">
            <v>PLANT</v>
          </cell>
        </row>
        <row r="38">
          <cell r="A38">
            <v>32</v>
          </cell>
          <cell r="B38" t="str">
            <v xml:space="preserve">   PERSONNEL COST </v>
          </cell>
          <cell r="C38">
            <v>379.8067168461539</v>
          </cell>
          <cell r="D38">
            <v>379.8067168461539</v>
          </cell>
          <cell r="E38">
            <v>379.8067168461539</v>
          </cell>
          <cell r="F38">
            <v>382.57877017948721</v>
          </cell>
          <cell r="G38">
            <v>382.57877017948721</v>
          </cell>
          <cell r="H38">
            <v>382.57877017948721</v>
          </cell>
          <cell r="I38">
            <v>388.12287684615393</v>
          </cell>
          <cell r="J38">
            <v>388.12287684615393</v>
          </cell>
          <cell r="K38">
            <v>388.12287684615393</v>
          </cell>
          <cell r="L38">
            <v>390.89493017948723</v>
          </cell>
          <cell r="M38">
            <v>390.89493017948723</v>
          </cell>
          <cell r="N38">
            <v>390.89493017948723</v>
          </cell>
          <cell r="O38">
            <v>4624.2098821538466</v>
          </cell>
        </row>
        <row r="39">
          <cell r="A39">
            <v>33</v>
          </cell>
          <cell r="B39" t="str">
            <v xml:space="preserve">   G &amp; A EXPENSES</v>
          </cell>
          <cell r="C39">
            <v>412.5</v>
          </cell>
          <cell r="D39">
            <v>412.5</v>
          </cell>
          <cell r="E39">
            <v>412.5</v>
          </cell>
          <cell r="F39">
            <v>412.5</v>
          </cell>
          <cell r="G39">
            <v>412.5</v>
          </cell>
          <cell r="H39">
            <v>412.5</v>
          </cell>
          <cell r="I39">
            <v>412.5</v>
          </cell>
          <cell r="J39">
            <v>412.5</v>
          </cell>
          <cell r="K39">
            <v>412.5</v>
          </cell>
          <cell r="L39">
            <v>412.5</v>
          </cell>
          <cell r="M39">
            <v>412.5</v>
          </cell>
          <cell r="N39">
            <v>412.5</v>
          </cell>
          <cell r="O39">
            <v>4950</v>
          </cell>
        </row>
        <row r="40">
          <cell r="A40">
            <v>34</v>
          </cell>
          <cell r="B40" t="str">
            <v xml:space="preserve">   DEPRECIATION</v>
          </cell>
          <cell r="C40">
            <v>406.91666666666663</v>
          </cell>
          <cell r="D40">
            <v>406.91666666666663</v>
          </cell>
          <cell r="E40">
            <v>406.91666666666663</v>
          </cell>
          <cell r="F40">
            <v>406.91666666666663</v>
          </cell>
          <cell r="G40">
            <v>406.91666666666663</v>
          </cell>
          <cell r="H40">
            <v>406.91666666666663</v>
          </cell>
          <cell r="I40">
            <v>406.91666666666663</v>
          </cell>
          <cell r="J40">
            <v>406.91666666666663</v>
          </cell>
          <cell r="K40">
            <v>406.91666666666663</v>
          </cell>
          <cell r="L40">
            <v>406.91666666666663</v>
          </cell>
          <cell r="M40">
            <v>406.91666666666663</v>
          </cell>
          <cell r="N40">
            <v>406.91666666666663</v>
          </cell>
          <cell r="O40">
            <v>4883</v>
          </cell>
        </row>
        <row r="41">
          <cell r="A41">
            <v>35</v>
          </cell>
          <cell r="B41" t="str">
            <v xml:space="preserve">   AMORTIZATION</v>
          </cell>
          <cell r="C41">
            <v>40</v>
          </cell>
          <cell r="D41">
            <v>40</v>
          </cell>
          <cell r="E41">
            <v>40</v>
          </cell>
          <cell r="F41">
            <v>40</v>
          </cell>
          <cell r="G41">
            <v>40</v>
          </cell>
          <cell r="H41">
            <v>40</v>
          </cell>
          <cell r="I41">
            <v>40</v>
          </cell>
          <cell r="J41">
            <v>40</v>
          </cell>
          <cell r="K41">
            <v>40</v>
          </cell>
          <cell r="L41">
            <v>40</v>
          </cell>
          <cell r="M41">
            <v>40</v>
          </cell>
          <cell r="N41">
            <v>40</v>
          </cell>
          <cell r="O41">
            <v>480</v>
          </cell>
        </row>
        <row r="42">
          <cell r="A42">
            <v>36</v>
          </cell>
          <cell r="B42" t="str">
            <v>Sub total</v>
          </cell>
          <cell r="C42">
            <v>1239.2233835128204</v>
          </cell>
          <cell r="D42">
            <v>1239.2233835128204</v>
          </cell>
          <cell r="E42">
            <v>1239.2233835128204</v>
          </cell>
          <cell r="F42">
            <v>1241.995436846154</v>
          </cell>
          <cell r="G42">
            <v>1241.995436846154</v>
          </cell>
          <cell r="H42">
            <v>1241.995436846154</v>
          </cell>
          <cell r="I42">
            <v>1247.5395435128207</v>
          </cell>
          <cell r="J42">
            <v>1247.5395435128207</v>
          </cell>
          <cell r="K42">
            <v>1247.5395435128207</v>
          </cell>
          <cell r="L42">
            <v>1250.3115968461539</v>
          </cell>
          <cell r="M42">
            <v>1250.3115968461539</v>
          </cell>
          <cell r="N42">
            <v>1250.3115968461539</v>
          </cell>
          <cell r="O42">
            <v>14937.209882153846</v>
          </cell>
        </row>
        <row r="43">
          <cell r="A43">
            <v>37</v>
          </cell>
        </row>
        <row r="44">
          <cell r="A44">
            <v>38</v>
          </cell>
          <cell r="B44" t="str">
            <v>REGULATORY EXPENSES</v>
          </cell>
          <cell r="C44">
            <v>0</v>
          </cell>
          <cell r="D44">
            <v>0</v>
          </cell>
          <cell r="E44">
            <v>0</v>
          </cell>
          <cell r="F44">
            <v>0</v>
          </cell>
          <cell r="G44">
            <v>0</v>
          </cell>
          <cell r="H44">
            <v>0</v>
          </cell>
          <cell r="I44">
            <v>0</v>
          </cell>
          <cell r="J44">
            <v>0</v>
          </cell>
          <cell r="K44">
            <v>0</v>
          </cell>
          <cell r="L44">
            <v>0</v>
          </cell>
          <cell r="M44">
            <v>0</v>
          </cell>
          <cell r="N44">
            <v>0</v>
          </cell>
          <cell r="O44">
            <v>0</v>
          </cell>
        </row>
        <row r="45">
          <cell r="A45">
            <v>39</v>
          </cell>
          <cell r="B45" t="str">
            <v xml:space="preserve">   PERSONNEL COST </v>
          </cell>
          <cell r="C45">
            <v>182.31644750000001</v>
          </cell>
          <cell r="D45">
            <v>182.31644750000001</v>
          </cell>
          <cell r="E45">
            <v>183.81644750000001</v>
          </cell>
          <cell r="F45">
            <v>182.31644750000001</v>
          </cell>
          <cell r="G45">
            <v>182.31644750000001</v>
          </cell>
          <cell r="H45">
            <v>183.81644750000001</v>
          </cell>
          <cell r="I45">
            <v>106.1289475</v>
          </cell>
          <cell r="J45">
            <v>106.1289475</v>
          </cell>
          <cell r="K45">
            <v>106.1289475</v>
          </cell>
          <cell r="L45">
            <v>106.1289475</v>
          </cell>
          <cell r="M45">
            <v>106.1289475</v>
          </cell>
          <cell r="N45">
            <v>106.1289475</v>
          </cell>
          <cell r="O45">
            <v>1733.6723700000007</v>
          </cell>
        </row>
        <row r="46">
          <cell r="A46">
            <v>40</v>
          </cell>
          <cell r="B46" t="str">
            <v xml:space="preserve">   G &amp; A EXPENSES</v>
          </cell>
          <cell r="C46">
            <v>22.951450000000001</v>
          </cell>
          <cell r="D46">
            <v>13.951449999999999</v>
          </cell>
          <cell r="E46">
            <v>51.951450000000001</v>
          </cell>
          <cell r="F46">
            <v>22.951450000000001</v>
          </cell>
          <cell r="G46">
            <v>22.951450000000001</v>
          </cell>
          <cell r="H46">
            <v>52.951450000000001</v>
          </cell>
          <cell r="I46">
            <v>22.951450000000001</v>
          </cell>
          <cell r="J46">
            <v>22.951450000000001</v>
          </cell>
          <cell r="K46">
            <v>52.951450000000001</v>
          </cell>
          <cell r="L46">
            <v>22.951450000000001</v>
          </cell>
          <cell r="M46">
            <v>22.951450000000001</v>
          </cell>
          <cell r="N46">
            <v>52.951450000000001</v>
          </cell>
          <cell r="O46">
            <v>385.41740000000004</v>
          </cell>
        </row>
        <row r="47">
          <cell r="A47">
            <v>41</v>
          </cell>
          <cell r="B47" t="str">
            <v>CLINICAL TRIALS</v>
          </cell>
          <cell r="C47">
            <v>83.333333333333329</v>
          </cell>
          <cell r="D47">
            <v>83.333333333333329</v>
          </cell>
          <cell r="E47">
            <v>83.333333333333329</v>
          </cell>
          <cell r="F47">
            <v>83.333333333333329</v>
          </cell>
          <cell r="G47">
            <v>83.333333333333329</v>
          </cell>
          <cell r="H47">
            <v>83.333333333333329</v>
          </cell>
          <cell r="I47">
            <v>83.333333333333329</v>
          </cell>
          <cell r="J47">
            <v>83.333333333333329</v>
          </cell>
          <cell r="K47">
            <v>83.333333333333329</v>
          </cell>
          <cell r="L47">
            <v>83.333333333333329</v>
          </cell>
          <cell r="M47">
            <v>83.333333333333329</v>
          </cell>
          <cell r="N47">
            <v>83.333333333333329</v>
          </cell>
          <cell r="O47">
            <v>1000</v>
          </cell>
        </row>
        <row r="48">
          <cell r="A48">
            <v>42</v>
          </cell>
          <cell r="B48" t="str">
            <v>REG EXP</v>
          </cell>
          <cell r="C48">
            <v>252.5</v>
          </cell>
          <cell r="D48">
            <v>100</v>
          </cell>
          <cell r="E48">
            <v>100</v>
          </cell>
          <cell r="F48">
            <v>252.5</v>
          </cell>
          <cell r="G48">
            <v>252.5</v>
          </cell>
          <cell r="H48">
            <v>252.5</v>
          </cell>
          <cell r="I48">
            <v>407.5</v>
          </cell>
          <cell r="J48">
            <v>402.5</v>
          </cell>
          <cell r="K48">
            <v>252.5</v>
          </cell>
          <cell r="L48">
            <v>252.5</v>
          </cell>
          <cell r="M48">
            <v>252.5</v>
          </cell>
          <cell r="N48">
            <v>252.5</v>
          </cell>
          <cell r="O48">
            <v>3030</v>
          </cell>
        </row>
        <row r="49">
          <cell r="A49">
            <v>43</v>
          </cell>
          <cell r="B49" t="str">
            <v>Sub total</v>
          </cell>
          <cell r="C49">
            <v>541.10123083333337</v>
          </cell>
          <cell r="D49">
            <v>379.60123083333332</v>
          </cell>
          <cell r="E49">
            <v>419.10123083333332</v>
          </cell>
          <cell r="F49">
            <v>541.10123083333337</v>
          </cell>
          <cell r="G49">
            <v>541.10123083333337</v>
          </cell>
          <cell r="H49">
            <v>572.60123083333337</v>
          </cell>
          <cell r="I49">
            <v>619.91373083333337</v>
          </cell>
          <cell r="J49">
            <v>614.91373083333337</v>
          </cell>
          <cell r="K49">
            <v>494.91373083333332</v>
          </cell>
          <cell r="L49">
            <v>464.91373083333332</v>
          </cell>
          <cell r="M49">
            <v>464.91373083333332</v>
          </cell>
          <cell r="N49">
            <v>494.91373083333332</v>
          </cell>
          <cell r="O49">
            <v>6149.0897699999987</v>
          </cell>
        </row>
        <row r="50">
          <cell r="A50">
            <v>44</v>
          </cell>
        </row>
        <row r="51">
          <cell r="A51">
            <v>45</v>
          </cell>
          <cell r="B51" t="str">
            <v>BUSINESS DEVEL. &amp; OTC</v>
          </cell>
          <cell r="D51">
            <v>0</v>
          </cell>
          <cell r="E51">
            <v>0</v>
          </cell>
          <cell r="F51">
            <v>0</v>
          </cell>
          <cell r="G51">
            <v>0</v>
          </cell>
          <cell r="H51">
            <v>0</v>
          </cell>
          <cell r="I51">
            <v>0</v>
          </cell>
          <cell r="J51">
            <v>0</v>
          </cell>
          <cell r="K51">
            <v>0</v>
          </cell>
          <cell r="L51">
            <v>0</v>
          </cell>
          <cell r="M51">
            <v>0</v>
          </cell>
          <cell r="N51">
            <v>0</v>
          </cell>
          <cell r="O51">
            <v>0</v>
          </cell>
        </row>
        <row r="52">
          <cell r="A52">
            <v>46</v>
          </cell>
          <cell r="B52" t="str">
            <v xml:space="preserve">   PERSONNEL COST </v>
          </cell>
          <cell r="C52">
            <v>0</v>
          </cell>
          <cell r="D52">
            <v>0</v>
          </cell>
          <cell r="E52">
            <v>0</v>
          </cell>
          <cell r="F52">
            <v>0</v>
          </cell>
          <cell r="G52">
            <v>0</v>
          </cell>
          <cell r="H52">
            <v>0</v>
          </cell>
          <cell r="I52">
            <v>0</v>
          </cell>
          <cell r="J52">
            <v>0</v>
          </cell>
          <cell r="K52">
            <v>0</v>
          </cell>
          <cell r="L52">
            <v>0</v>
          </cell>
          <cell r="M52">
            <v>0</v>
          </cell>
          <cell r="N52">
            <v>0</v>
          </cell>
          <cell r="O52">
            <v>0</v>
          </cell>
        </row>
        <row r="53">
          <cell r="A53">
            <v>47</v>
          </cell>
          <cell r="B53" t="str">
            <v xml:space="preserve">   G &amp; A EXPENSES</v>
          </cell>
          <cell r="C53">
            <v>0</v>
          </cell>
          <cell r="D53">
            <v>0</v>
          </cell>
          <cell r="E53">
            <v>0</v>
          </cell>
          <cell r="F53">
            <v>0</v>
          </cell>
          <cell r="G53">
            <v>0</v>
          </cell>
          <cell r="H53">
            <v>0</v>
          </cell>
          <cell r="I53">
            <v>0</v>
          </cell>
          <cell r="J53">
            <v>0</v>
          </cell>
          <cell r="K53">
            <v>0</v>
          </cell>
          <cell r="L53">
            <v>0</v>
          </cell>
          <cell r="M53">
            <v>0</v>
          </cell>
          <cell r="N53">
            <v>0</v>
          </cell>
          <cell r="O53">
            <v>0</v>
          </cell>
        </row>
        <row r="54">
          <cell r="A54">
            <v>48</v>
          </cell>
          <cell r="B54" t="str">
            <v xml:space="preserve">   GENERICS</v>
          </cell>
          <cell r="O54">
            <v>0</v>
          </cell>
        </row>
        <row r="55">
          <cell r="A55">
            <v>49</v>
          </cell>
          <cell r="B55" t="str">
            <v xml:space="preserve">   PROJECT EXPENSE</v>
          </cell>
          <cell r="C55">
            <v>0</v>
          </cell>
          <cell r="D55">
            <v>0</v>
          </cell>
          <cell r="E55">
            <v>0</v>
          </cell>
          <cell r="F55">
            <v>0</v>
          </cell>
          <cell r="G55">
            <v>0</v>
          </cell>
          <cell r="H55">
            <v>0</v>
          </cell>
          <cell r="I55">
            <v>0</v>
          </cell>
          <cell r="J55">
            <v>0</v>
          </cell>
          <cell r="K55">
            <v>0</v>
          </cell>
          <cell r="L55">
            <v>0</v>
          </cell>
          <cell r="M55">
            <v>0</v>
          </cell>
          <cell r="N55">
            <v>0</v>
          </cell>
          <cell r="O55">
            <v>0</v>
          </cell>
        </row>
        <row r="56">
          <cell r="A56">
            <v>50</v>
          </cell>
          <cell r="B56" t="str">
            <v>Sub total</v>
          </cell>
          <cell r="C56">
            <v>0</v>
          </cell>
          <cell r="D56">
            <v>0</v>
          </cell>
          <cell r="E56">
            <v>0</v>
          </cell>
          <cell r="F56">
            <v>0</v>
          </cell>
          <cell r="G56">
            <v>0</v>
          </cell>
          <cell r="H56">
            <v>0</v>
          </cell>
          <cell r="I56">
            <v>0</v>
          </cell>
          <cell r="J56">
            <v>0</v>
          </cell>
          <cell r="K56">
            <v>0</v>
          </cell>
          <cell r="L56">
            <v>0</v>
          </cell>
          <cell r="M56">
            <v>0</v>
          </cell>
          <cell r="N56">
            <v>0</v>
          </cell>
          <cell r="O56">
            <v>0</v>
          </cell>
        </row>
        <row r="57">
          <cell r="A57">
            <v>51</v>
          </cell>
        </row>
        <row r="58">
          <cell r="A58">
            <v>52</v>
          </cell>
          <cell r="B58" t="str">
            <v>SALES &amp; MARKETING EXPS</v>
          </cell>
          <cell r="O58">
            <v>0</v>
          </cell>
        </row>
        <row r="59">
          <cell r="A59">
            <v>53</v>
          </cell>
          <cell r="B59" t="str">
            <v xml:space="preserve">   PERSONNEL COST</v>
          </cell>
          <cell r="C59">
            <v>914.58991400000014</v>
          </cell>
          <cell r="D59">
            <v>914.58991400000014</v>
          </cell>
          <cell r="E59">
            <v>914.58991400000014</v>
          </cell>
          <cell r="F59">
            <v>880.80444066666689</v>
          </cell>
          <cell r="G59">
            <v>880.80444066666689</v>
          </cell>
          <cell r="H59">
            <v>880.80444066666689</v>
          </cell>
          <cell r="I59">
            <v>880.80444066666689</v>
          </cell>
          <cell r="J59">
            <v>880.80444066666689</v>
          </cell>
          <cell r="K59">
            <v>880.80444066666689</v>
          </cell>
          <cell r="L59">
            <v>880.80444066666689</v>
          </cell>
          <cell r="M59">
            <v>880.80444066666689</v>
          </cell>
          <cell r="N59">
            <v>880.80444066666689</v>
          </cell>
          <cell r="O59">
            <v>10671.009708000001</v>
          </cell>
        </row>
        <row r="60">
          <cell r="A60">
            <v>54</v>
          </cell>
          <cell r="B60" t="str">
            <v xml:space="preserve">   PROMOTION EXPENSES</v>
          </cell>
          <cell r="C60">
            <v>2332.7978859574864</v>
          </cell>
          <cell r="D60">
            <v>1566.1528557070105</v>
          </cell>
          <cell r="E60">
            <v>1915.7126790247069</v>
          </cell>
          <cell r="F60">
            <v>2179.3237069808679</v>
          </cell>
          <cell r="G60">
            <v>1825.7600107367919</v>
          </cell>
          <cell r="H60">
            <v>2116.0961090427782</v>
          </cell>
          <cell r="I60">
            <v>2532.1892383359373</v>
          </cell>
          <cell r="J60">
            <v>2455.8012853312521</v>
          </cell>
          <cell r="K60">
            <v>2273.1268521133666</v>
          </cell>
          <cell r="L60">
            <v>2252.0818848836916</v>
          </cell>
          <cell r="M60">
            <v>2265.4748461898153</v>
          </cell>
          <cell r="N60">
            <v>2383.8664466640557</v>
          </cell>
          <cell r="O60">
            <v>26098.383800967767</v>
          </cell>
        </row>
        <row r="61">
          <cell r="A61">
            <v>55</v>
          </cell>
          <cell r="B61" t="str">
            <v xml:space="preserve">        - PROMOTION EXPENSES</v>
          </cell>
          <cell r="C61">
            <v>633.20818619789191</v>
          </cell>
          <cell r="D61">
            <v>447.01255721802477</v>
          </cell>
          <cell r="E61">
            <v>506.20669759050401</v>
          </cell>
          <cell r="F61">
            <v>699.65432740631684</v>
          </cell>
          <cell r="G61">
            <v>580.8496290902408</v>
          </cell>
          <cell r="H61">
            <v>722.92672946822688</v>
          </cell>
          <cell r="I61">
            <v>873.71466310921255</v>
          </cell>
          <cell r="J61">
            <v>1008.0038047427879</v>
          </cell>
          <cell r="K61">
            <v>928.15227688664197</v>
          </cell>
          <cell r="L61">
            <v>892.9146381392278</v>
          </cell>
          <cell r="M61">
            <v>902.86449816135121</v>
          </cell>
          <cell r="N61">
            <v>903.46094090515692</v>
          </cell>
          <cell r="O61">
            <v>9098.9689489155826</v>
          </cell>
        </row>
        <row r="62">
          <cell r="A62">
            <v>56</v>
          </cell>
          <cell r="B62" t="str">
            <v xml:space="preserve">        - SELLING</v>
          </cell>
          <cell r="C62">
            <v>1699.5896997595944</v>
          </cell>
          <cell r="D62">
            <v>1119.1402984889858</v>
          </cell>
          <cell r="E62">
            <v>1409.5059814342028</v>
          </cell>
          <cell r="F62">
            <v>1479.6693795745512</v>
          </cell>
          <cell r="G62">
            <v>1244.9103816465511</v>
          </cell>
          <cell r="H62">
            <v>1393.1693795745512</v>
          </cell>
          <cell r="I62">
            <v>1658.4745752267247</v>
          </cell>
          <cell r="J62">
            <v>1447.7974805884639</v>
          </cell>
          <cell r="K62">
            <v>1344.9745752267247</v>
          </cell>
          <cell r="L62">
            <v>1359.1672467444639</v>
          </cell>
          <cell r="M62">
            <v>1362.6103480284642</v>
          </cell>
          <cell r="N62">
            <v>1480.4055057588989</v>
          </cell>
          <cell r="O62">
            <v>16999.414852052178</v>
          </cell>
        </row>
        <row r="63">
          <cell r="A63">
            <v>57</v>
          </cell>
          <cell r="B63" t="str">
            <v xml:space="preserve">   GENERAL &amp; ADMINISTRATION</v>
          </cell>
          <cell r="C63">
            <v>402.11790999999999</v>
          </cell>
          <cell r="D63">
            <v>402.11790999999999</v>
          </cell>
          <cell r="E63">
            <v>437.11790999999999</v>
          </cell>
          <cell r="F63">
            <v>399.11790999999999</v>
          </cell>
          <cell r="G63">
            <v>399.11790999999999</v>
          </cell>
          <cell r="H63">
            <v>434.11790999999999</v>
          </cell>
          <cell r="I63">
            <v>394.11790999999999</v>
          </cell>
          <cell r="J63">
            <v>394.11790999999999</v>
          </cell>
          <cell r="K63">
            <v>394.11790999999999</v>
          </cell>
          <cell r="L63">
            <v>394.11790999999999</v>
          </cell>
          <cell r="M63">
            <v>394.11790999999999</v>
          </cell>
          <cell r="N63">
            <v>394.11790999999999</v>
          </cell>
          <cell r="O63">
            <v>4838.4149200000002</v>
          </cell>
        </row>
        <row r="64">
          <cell r="A64">
            <v>58</v>
          </cell>
          <cell r="B64" t="str">
            <v xml:space="preserve">   MDF &amp; VD</v>
          </cell>
          <cell r="C64">
            <v>464.79711762430446</v>
          </cell>
          <cell r="D64">
            <v>398.13253716286965</v>
          </cell>
          <cell r="E64">
            <v>457.79750739234788</v>
          </cell>
          <cell r="F64">
            <v>541.10071941495653</v>
          </cell>
          <cell r="G64">
            <v>485.13949856686969</v>
          </cell>
          <cell r="H64">
            <v>545.84530474891312</v>
          </cell>
          <cell r="I64">
            <v>536.62029279300009</v>
          </cell>
          <cell r="J64">
            <v>525.90116463339143</v>
          </cell>
          <cell r="K64">
            <v>535.04419681800005</v>
          </cell>
          <cell r="L64">
            <v>473.96309047591313</v>
          </cell>
          <cell r="M64">
            <v>537.83382538995659</v>
          </cell>
          <cell r="N64">
            <v>545.58241783669564</v>
          </cell>
          <cell r="O64">
            <v>6047.7576728572176</v>
          </cell>
        </row>
        <row r="65">
          <cell r="A65">
            <v>59</v>
          </cell>
          <cell r="B65" t="str">
            <v>Sub total</v>
          </cell>
          <cell r="C65">
            <v>4114.3028275817906</v>
          </cell>
          <cell r="D65">
            <v>3280.9932168698806</v>
          </cell>
          <cell r="E65">
            <v>3725.2180104170548</v>
          </cell>
          <cell r="F65">
            <v>4000.3467770624916</v>
          </cell>
          <cell r="G65">
            <v>3590.8218599703287</v>
          </cell>
          <cell r="H65">
            <v>3976.8637644583578</v>
          </cell>
          <cell r="I65">
            <v>4343.7318817956038</v>
          </cell>
          <cell r="J65">
            <v>4256.6248006313099</v>
          </cell>
          <cell r="K65">
            <v>4083.0933995980336</v>
          </cell>
          <cell r="L65">
            <v>4000.9673260262716</v>
          </cell>
          <cell r="M65">
            <v>4078.2310222464384</v>
          </cell>
          <cell r="N65">
            <v>4204.3712151674181</v>
          </cell>
          <cell r="O65">
            <v>47655.566101824981</v>
          </cell>
        </row>
        <row r="66">
          <cell r="A66">
            <v>60</v>
          </cell>
        </row>
        <row r="67">
          <cell r="A67">
            <v>61</v>
          </cell>
          <cell r="B67" t="str">
            <v>FML</v>
          </cell>
        </row>
        <row r="68">
          <cell r="A68">
            <v>62</v>
          </cell>
          <cell r="B68" t="str">
            <v xml:space="preserve">   PERSONNEL COST</v>
          </cell>
          <cell r="C68">
            <v>32.538529333333329</v>
          </cell>
          <cell r="D68">
            <v>32.538529333333329</v>
          </cell>
          <cell r="E68">
            <v>32.538529333333329</v>
          </cell>
          <cell r="F68">
            <v>32.538529333333329</v>
          </cell>
          <cell r="G68">
            <v>32.538529333333329</v>
          </cell>
          <cell r="H68">
            <v>32.538529333333329</v>
          </cell>
          <cell r="I68">
            <v>32.538529333333329</v>
          </cell>
          <cell r="J68">
            <v>32.538529333333329</v>
          </cell>
          <cell r="K68">
            <v>32.538529333333329</v>
          </cell>
          <cell r="L68">
            <v>32.538529333333329</v>
          </cell>
          <cell r="M68">
            <v>32.538529333333329</v>
          </cell>
          <cell r="N68">
            <v>32.538529333333329</v>
          </cell>
          <cell r="O68">
            <v>390.46235199999984</v>
          </cell>
        </row>
        <row r="69">
          <cell r="A69">
            <v>63</v>
          </cell>
          <cell r="B69" t="str">
            <v xml:space="preserve">   FML EXPENSES </v>
          </cell>
          <cell r="C69">
            <v>65</v>
          </cell>
          <cell r="D69">
            <v>65</v>
          </cell>
          <cell r="E69">
            <v>65</v>
          </cell>
          <cell r="F69">
            <v>65</v>
          </cell>
          <cell r="G69">
            <v>65</v>
          </cell>
          <cell r="H69">
            <v>65</v>
          </cell>
          <cell r="I69">
            <v>65</v>
          </cell>
          <cell r="J69">
            <v>65</v>
          </cell>
          <cell r="K69">
            <v>65</v>
          </cell>
          <cell r="L69">
            <v>65</v>
          </cell>
          <cell r="M69">
            <v>65</v>
          </cell>
          <cell r="N69">
            <v>65</v>
          </cell>
          <cell r="O69">
            <v>780</v>
          </cell>
        </row>
        <row r="70">
          <cell r="A70">
            <v>64</v>
          </cell>
          <cell r="B70" t="str">
            <v>Sub total</v>
          </cell>
          <cell r="C70">
            <v>97.538529333333329</v>
          </cell>
          <cell r="D70">
            <v>97.538529333333329</v>
          </cell>
          <cell r="E70">
            <v>97.538529333333329</v>
          </cell>
          <cell r="F70">
            <v>97.538529333333329</v>
          </cell>
          <cell r="G70">
            <v>97.538529333333329</v>
          </cell>
          <cell r="H70">
            <v>97.538529333333329</v>
          </cell>
          <cell r="I70">
            <v>97.538529333333329</v>
          </cell>
          <cell r="J70">
            <v>97.538529333333329</v>
          </cell>
          <cell r="K70">
            <v>97.538529333333329</v>
          </cell>
          <cell r="L70">
            <v>97.538529333333329</v>
          </cell>
          <cell r="M70">
            <v>97.538529333333329</v>
          </cell>
          <cell r="N70">
            <v>97.538529333333329</v>
          </cell>
          <cell r="O70">
            <v>1170.4623520000002</v>
          </cell>
        </row>
        <row r="71">
          <cell r="A71">
            <v>65</v>
          </cell>
        </row>
        <row r="72">
          <cell r="A72">
            <v>66</v>
          </cell>
          <cell r="B72" t="str">
            <v>DISTRIBUTION EXPENSES</v>
          </cell>
        </row>
        <row r="73">
          <cell r="A73">
            <v>67</v>
          </cell>
          <cell r="B73" t="str">
            <v xml:space="preserve">   PERSONNEL COST</v>
          </cell>
          <cell r="C73">
            <v>40.880369666666674</v>
          </cell>
          <cell r="D73">
            <v>40.880369666666674</v>
          </cell>
          <cell r="E73">
            <v>40.880369666666674</v>
          </cell>
          <cell r="F73">
            <v>40.880369666666674</v>
          </cell>
          <cell r="G73">
            <v>40.880369666666674</v>
          </cell>
          <cell r="H73">
            <v>40.880369666666674</v>
          </cell>
          <cell r="I73">
            <v>40.880369666666674</v>
          </cell>
          <cell r="J73">
            <v>40.880369666666674</v>
          </cell>
          <cell r="K73">
            <v>40.880369666666674</v>
          </cell>
          <cell r="L73">
            <v>40.880369666666674</v>
          </cell>
          <cell r="M73">
            <v>40.880369666666674</v>
          </cell>
          <cell r="N73">
            <v>40.880369666666674</v>
          </cell>
          <cell r="O73">
            <v>490.56443600000017</v>
          </cell>
        </row>
        <row r="74">
          <cell r="A74">
            <v>68</v>
          </cell>
          <cell r="B74" t="str">
            <v xml:space="preserve">   DISTRIBUTION EXPENSES </v>
          </cell>
          <cell r="C74">
            <v>248.80924716666675</v>
          </cell>
          <cell r="D74">
            <v>140.12284550000001</v>
          </cell>
          <cell r="E74">
            <v>162.85483533333328</v>
          </cell>
          <cell r="F74">
            <v>347.9937993333333</v>
          </cell>
          <cell r="G74">
            <v>294.0415471666667</v>
          </cell>
          <cell r="H74">
            <v>347.8268618333334</v>
          </cell>
          <cell r="I74">
            <v>344.37478183333337</v>
          </cell>
          <cell r="J74">
            <v>343.45751933333338</v>
          </cell>
          <cell r="K74">
            <v>343.6411343333333</v>
          </cell>
          <cell r="L74">
            <v>307.41317866666662</v>
          </cell>
          <cell r="M74">
            <v>346.39292183333328</v>
          </cell>
          <cell r="N74">
            <v>345.50084433333336</v>
          </cell>
          <cell r="O74">
            <v>3572.429516666667</v>
          </cell>
        </row>
        <row r="75">
          <cell r="A75">
            <v>69</v>
          </cell>
          <cell r="B75" t="str">
            <v xml:space="preserve">   GENERAL &amp; ADMINISTRATION</v>
          </cell>
          <cell r="C75">
            <v>22</v>
          </cell>
          <cell r="D75">
            <v>20.5</v>
          </cell>
          <cell r="E75">
            <v>20.5</v>
          </cell>
          <cell r="F75">
            <v>20.5</v>
          </cell>
          <cell r="G75">
            <v>20.5</v>
          </cell>
          <cell r="H75">
            <v>20.5</v>
          </cell>
          <cell r="I75">
            <v>20.5</v>
          </cell>
          <cell r="J75">
            <v>20.5</v>
          </cell>
          <cell r="K75">
            <v>22</v>
          </cell>
          <cell r="L75">
            <v>20.5</v>
          </cell>
          <cell r="M75">
            <v>20.5</v>
          </cell>
          <cell r="N75">
            <v>20.5</v>
          </cell>
          <cell r="O75">
            <v>249</v>
          </cell>
        </row>
        <row r="76">
          <cell r="A76">
            <v>70</v>
          </cell>
          <cell r="B76" t="str">
            <v>Sub total</v>
          </cell>
          <cell r="C76">
            <v>311.68961683333345</v>
          </cell>
          <cell r="D76">
            <v>201.50321516666668</v>
          </cell>
          <cell r="E76">
            <v>224.23520499999995</v>
          </cell>
          <cell r="F76">
            <v>409.37416899999999</v>
          </cell>
          <cell r="G76">
            <v>355.4219168333334</v>
          </cell>
          <cell r="H76">
            <v>409.20723150000009</v>
          </cell>
          <cell r="I76">
            <v>405.75515150000007</v>
          </cell>
          <cell r="J76">
            <v>404.83788900000008</v>
          </cell>
          <cell r="K76">
            <v>406.52150399999999</v>
          </cell>
          <cell r="L76">
            <v>368.79354833333332</v>
          </cell>
          <cell r="M76">
            <v>407.77329149999997</v>
          </cell>
          <cell r="N76">
            <v>406.88121400000006</v>
          </cell>
          <cell r="O76">
            <v>4311.9939526666676</v>
          </cell>
        </row>
        <row r="77">
          <cell r="A77">
            <v>71</v>
          </cell>
        </row>
        <row r="78">
          <cell r="A78">
            <v>72</v>
          </cell>
          <cell r="B78" t="str">
            <v>CORPORATE EXPENSES</v>
          </cell>
        </row>
        <row r="79">
          <cell r="A79">
            <v>73</v>
          </cell>
          <cell r="B79" t="str">
            <v xml:space="preserve">   PERSONNEL COST</v>
          </cell>
          <cell r="C79">
            <v>459.18181977777783</v>
          </cell>
          <cell r="D79">
            <v>459.18181977777783</v>
          </cell>
          <cell r="E79">
            <v>459.18181977777783</v>
          </cell>
          <cell r="F79">
            <v>459.18181977777783</v>
          </cell>
          <cell r="G79">
            <v>459.18181977777783</v>
          </cell>
          <cell r="H79">
            <v>459.18181977777783</v>
          </cell>
          <cell r="I79">
            <v>459.18181977777783</v>
          </cell>
          <cell r="J79">
            <v>459.18181977777783</v>
          </cell>
          <cell r="K79">
            <v>459.18181977777783</v>
          </cell>
          <cell r="L79">
            <v>459.18181977777783</v>
          </cell>
          <cell r="M79">
            <v>459.18181977777783</v>
          </cell>
          <cell r="N79">
            <v>459.18181977777783</v>
          </cell>
          <cell r="O79">
            <v>5510.1818373333335</v>
          </cell>
        </row>
        <row r="80">
          <cell r="A80">
            <v>74</v>
          </cell>
          <cell r="B80" t="str">
            <v xml:space="preserve">   GENERAL &amp; ADMINISTRATION</v>
          </cell>
          <cell r="C80">
            <v>158.5</v>
          </cell>
          <cell r="D80">
            <v>133.5</v>
          </cell>
          <cell r="E80">
            <v>183.5</v>
          </cell>
          <cell r="F80">
            <v>163.5</v>
          </cell>
          <cell r="G80">
            <v>133.5</v>
          </cell>
          <cell r="H80">
            <v>233.5</v>
          </cell>
          <cell r="I80">
            <v>133.5</v>
          </cell>
          <cell r="J80">
            <v>133.5</v>
          </cell>
          <cell r="K80">
            <v>158.5</v>
          </cell>
          <cell r="L80">
            <v>133.5</v>
          </cell>
          <cell r="M80">
            <v>193.5</v>
          </cell>
          <cell r="N80">
            <v>133.5</v>
          </cell>
          <cell r="O80">
            <v>1892</v>
          </cell>
        </row>
        <row r="81">
          <cell r="A81">
            <v>75</v>
          </cell>
          <cell r="B81" t="str">
            <v xml:space="preserve">   LIAISON EXPENSES</v>
          </cell>
          <cell r="C81">
            <v>35.799999999999997</v>
          </cell>
          <cell r="D81">
            <v>35.799999999999997</v>
          </cell>
          <cell r="E81">
            <v>36.133333333333326</v>
          </cell>
          <cell r="F81">
            <v>36.133333333333326</v>
          </cell>
          <cell r="G81">
            <v>36.133333333333326</v>
          </cell>
          <cell r="H81">
            <v>36.133333333333326</v>
          </cell>
          <cell r="I81">
            <v>36.133333333333326</v>
          </cell>
          <cell r="J81">
            <v>36.133333333333326</v>
          </cell>
          <cell r="K81">
            <v>35.799999999999997</v>
          </cell>
          <cell r="L81">
            <v>36.133333333333326</v>
          </cell>
          <cell r="M81">
            <v>36.133333333333326</v>
          </cell>
          <cell r="N81">
            <v>35.633333333333326</v>
          </cell>
          <cell r="O81">
            <v>432.1</v>
          </cell>
        </row>
        <row r="82">
          <cell r="A82">
            <v>76</v>
          </cell>
          <cell r="B82" t="str">
            <v xml:space="preserve">   OVERSEAS KOL SPONSORSHIPS</v>
          </cell>
          <cell r="C82">
            <v>0</v>
          </cell>
          <cell r="D82">
            <v>0</v>
          </cell>
          <cell r="E82">
            <v>0</v>
          </cell>
          <cell r="F82">
            <v>0</v>
          </cell>
          <cell r="G82">
            <v>0</v>
          </cell>
          <cell r="H82">
            <v>0</v>
          </cell>
          <cell r="I82">
            <v>0</v>
          </cell>
          <cell r="J82">
            <v>0</v>
          </cell>
          <cell r="K82">
            <v>0</v>
          </cell>
          <cell r="L82">
            <v>0</v>
          </cell>
          <cell r="M82">
            <v>0</v>
          </cell>
          <cell r="N82">
            <v>0</v>
          </cell>
          <cell r="O82">
            <v>0</v>
          </cell>
        </row>
        <row r="83">
          <cell r="A83">
            <v>77</v>
          </cell>
          <cell r="B83" t="str">
            <v>Sub total</v>
          </cell>
          <cell r="C83">
            <v>653.48181977777779</v>
          </cell>
          <cell r="D83">
            <v>628.48181977777779</v>
          </cell>
          <cell r="E83">
            <v>678.81515311111116</v>
          </cell>
          <cell r="F83">
            <v>658.81515311111116</v>
          </cell>
          <cell r="G83">
            <v>628.81515311111116</v>
          </cell>
          <cell r="H83">
            <v>728.81515311111116</v>
          </cell>
          <cell r="I83">
            <v>628.81515311111116</v>
          </cell>
          <cell r="J83">
            <v>628.81515311111116</v>
          </cell>
          <cell r="K83">
            <v>653.48181977777779</v>
          </cell>
          <cell r="L83">
            <v>628.81515311111116</v>
          </cell>
          <cell r="M83">
            <v>688.81515311111116</v>
          </cell>
          <cell r="N83">
            <v>628.31515311111116</v>
          </cell>
          <cell r="O83">
            <v>7834.2818373333321</v>
          </cell>
        </row>
        <row r="84">
          <cell r="A84">
            <v>78</v>
          </cell>
          <cell r="O84">
            <v>0</v>
          </cell>
        </row>
        <row r="85">
          <cell r="A85">
            <v>79</v>
          </cell>
          <cell r="B85" t="str">
            <v>ROYALTY</v>
          </cell>
          <cell r="C85">
            <v>542.86886026830177</v>
          </cell>
          <cell r="D85">
            <v>428.30007538089933</v>
          </cell>
          <cell r="E85">
            <v>496.44592300260121</v>
          </cell>
          <cell r="F85">
            <v>639.14854023560031</v>
          </cell>
          <cell r="G85">
            <v>554.09463916833909</v>
          </cell>
          <cell r="H85">
            <v>639.38024023560024</v>
          </cell>
          <cell r="I85">
            <v>635.41225285544419</v>
          </cell>
          <cell r="J85">
            <v>629.95708007952442</v>
          </cell>
          <cell r="K85">
            <v>633.33216516313644</v>
          </cell>
          <cell r="L85">
            <v>559.97963005871418</v>
          </cell>
          <cell r="M85">
            <v>638.9484293102937</v>
          </cell>
          <cell r="N85">
            <v>645.27783316759576</v>
          </cell>
          <cell r="O85">
            <v>7043.1456689260513</v>
          </cell>
        </row>
        <row r="86">
          <cell r="A86">
            <v>80</v>
          </cell>
          <cell r="B86" t="str">
            <v>FINANCE COST</v>
          </cell>
          <cell r="C86">
            <v>250</v>
          </cell>
          <cell r="D86">
            <v>250</v>
          </cell>
          <cell r="E86">
            <v>250</v>
          </cell>
          <cell r="F86">
            <v>250</v>
          </cell>
          <cell r="G86">
            <v>250</v>
          </cell>
          <cell r="H86">
            <v>250</v>
          </cell>
          <cell r="I86">
            <v>250</v>
          </cell>
          <cell r="J86">
            <v>250</v>
          </cell>
          <cell r="K86">
            <v>250</v>
          </cell>
          <cell r="L86">
            <v>250</v>
          </cell>
          <cell r="M86">
            <v>250</v>
          </cell>
          <cell r="N86">
            <v>250</v>
          </cell>
          <cell r="O86">
            <v>3000</v>
          </cell>
        </row>
        <row r="87">
          <cell r="A87">
            <v>81</v>
          </cell>
          <cell r="B87" t="str">
            <v>AMORTIZATION</v>
          </cell>
          <cell r="C87">
            <v>72.5</v>
          </cell>
          <cell r="D87">
            <v>72.5</v>
          </cell>
          <cell r="E87">
            <v>72.5</v>
          </cell>
          <cell r="F87">
            <v>72.5</v>
          </cell>
          <cell r="G87">
            <v>72.5</v>
          </cell>
          <cell r="H87">
            <v>72.5</v>
          </cell>
          <cell r="I87">
            <v>72.5</v>
          </cell>
          <cell r="J87">
            <v>72.5</v>
          </cell>
          <cell r="K87">
            <v>72.5</v>
          </cell>
          <cell r="L87">
            <v>72.5</v>
          </cell>
          <cell r="M87">
            <v>72.5</v>
          </cell>
          <cell r="N87">
            <v>72.5</v>
          </cell>
          <cell r="O87">
            <v>870</v>
          </cell>
        </row>
        <row r="88">
          <cell r="A88">
            <v>82</v>
          </cell>
          <cell r="B88" t="str">
            <v>Sub total</v>
          </cell>
          <cell r="C88">
            <v>865.36886026830177</v>
          </cell>
          <cell r="D88">
            <v>750.80007538089933</v>
          </cell>
          <cell r="E88">
            <v>818.94592300260115</v>
          </cell>
          <cell r="F88">
            <v>961.64854023560031</v>
          </cell>
          <cell r="G88">
            <v>876.59463916833909</v>
          </cell>
          <cell r="H88">
            <v>961.88024023560024</v>
          </cell>
          <cell r="I88">
            <v>957.91225285544419</v>
          </cell>
          <cell r="J88">
            <v>952.45708007952442</v>
          </cell>
          <cell r="K88">
            <v>955.83216516313644</v>
          </cell>
          <cell r="L88">
            <v>882.47963005871418</v>
          </cell>
          <cell r="M88">
            <v>961.4484293102937</v>
          </cell>
          <cell r="N88">
            <v>967.77783316759576</v>
          </cell>
          <cell r="O88">
            <v>10913.145668926052</v>
          </cell>
        </row>
        <row r="89">
          <cell r="A89">
            <v>83</v>
          </cell>
        </row>
        <row r="90">
          <cell r="A90">
            <v>84</v>
          </cell>
          <cell r="B90" t="str">
            <v>GRAND TOTAL OF EXPENSES</v>
          </cell>
          <cell r="C90">
            <v>7822.7062681406915</v>
          </cell>
          <cell r="D90">
            <v>6578.1414708747106</v>
          </cell>
          <cell r="E90">
            <v>7203.0774352102544</v>
          </cell>
          <cell r="F90">
            <v>7910.8198364220234</v>
          </cell>
          <cell r="G90">
            <v>7332.2887660959341</v>
          </cell>
          <cell r="H90">
            <v>7988.9015863178911</v>
          </cell>
          <cell r="I90">
            <v>8301.2062429416474</v>
          </cell>
          <cell r="J90">
            <v>8202.7267265014343</v>
          </cell>
          <cell r="K90">
            <v>7938.9206922184349</v>
          </cell>
          <cell r="L90">
            <v>7693.8195145422505</v>
          </cell>
          <cell r="M90">
            <v>7949.0317531806631</v>
          </cell>
          <cell r="N90">
            <v>8050.1092724589453</v>
          </cell>
          <cell r="O90">
            <v>92971.74956490488</v>
          </cell>
        </row>
        <row r="91">
          <cell r="A91">
            <v>85</v>
          </cell>
          <cell r="O91">
            <v>0</v>
          </cell>
        </row>
        <row r="92">
          <cell r="A92">
            <v>86</v>
          </cell>
          <cell r="B92" t="str">
            <v>PROVISIONS</v>
          </cell>
          <cell r="O92">
            <v>0</v>
          </cell>
        </row>
        <row r="93">
          <cell r="A93">
            <v>87</v>
          </cell>
          <cell r="B93" t="str">
            <v xml:space="preserve">  - for BAD DEBTS</v>
          </cell>
          <cell r="C93">
            <v>250</v>
          </cell>
          <cell r="D93">
            <v>1375</v>
          </cell>
          <cell r="E93">
            <v>1375</v>
          </cell>
          <cell r="F93">
            <v>0</v>
          </cell>
          <cell r="G93">
            <v>0</v>
          </cell>
          <cell r="H93">
            <v>0</v>
          </cell>
          <cell r="I93">
            <v>0</v>
          </cell>
          <cell r="J93">
            <v>0</v>
          </cell>
          <cell r="K93">
            <v>0</v>
          </cell>
          <cell r="L93">
            <v>0</v>
          </cell>
          <cell r="M93">
            <v>0</v>
          </cell>
          <cell r="N93">
            <v>0</v>
          </cell>
          <cell r="O93">
            <v>3000</v>
          </cell>
        </row>
        <row r="94">
          <cell r="A94">
            <v>88</v>
          </cell>
          <cell r="O94">
            <v>0</v>
          </cell>
        </row>
        <row r="95">
          <cell r="A95">
            <v>89</v>
          </cell>
          <cell r="B95" t="str">
            <v>E.B.T  (VAL)</v>
          </cell>
          <cell r="C95">
            <v>-216.33556587726343</v>
          </cell>
          <cell r="D95">
            <v>-1795.5620248446003</v>
          </cell>
          <cell r="E95">
            <v>-1481.6199992419888</v>
          </cell>
          <cell r="F95">
            <v>1137.2848980599856</v>
          </cell>
          <cell r="G95">
            <v>604.12132486414976</v>
          </cell>
          <cell r="H95">
            <v>1097.3179056351901</v>
          </cell>
          <cell r="I95">
            <v>696.78513330460191</v>
          </cell>
          <cell r="J95">
            <v>724.83963731393305</v>
          </cell>
          <cell r="K95">
            <v>1044.397016267103</v>
          </cell>
          <cell r="L95">
            <v>216.56603905425436</v>
          </cell>
          <cell r="M95">
            <v>1007.7752202256197</v>
          </cell>
          <cell r="N95">
            <v>1009.8540010959459</v>
          </cell>
          <cell r="O95">
            <v>4045.4235858569309</v>
          </cell>
        </row>
        <row r="96">
          <cell r="A96">
            <v>90</v>
          </cell>
          <cell r="B96" t="str">
            <v>E.B.T  (%)</v>
          </cell>
          <cell r="C96">
            <v>-1.9605841383907616E-2</v>
          </cell>
          <cell r="D96">
            <v>-0.22175626433392248</v>
          </cell>
          <cell r="E96">
            <v>-0.15793965178974986</v>
          </cell>
          <cell r="F96">
            <v>8.4300633896142993E-2</v>
          </cell>
          <cell r="G96">
            <v>5.2308917592950005E-2</v>
          </cell>
          <cell r="H96">
            <v>8.0962037170244916E-2</v>
          </cell>
          <cell r="I96">
            <v>5.1888332938774151E-2</v>
          </cell>
          <cell r="J96">
            <v>5.4345453412166976E-2</v>
          </cell>
          <cell r="K96">
            <v>7.8122670300055555E-2</v>
          </cell>
          <cell r="L96">
            <v>1.8308426483755229E-2</v>
          </cell>
          <cell r="M96">
            <v>7.5805147122909394E-2</v>
          </cell>
          <cell r="N96">
            <v>7.5363504707012877E-2</v>
          </cell>
          <cell r="O96">
            <v>2.7753380083884414E-2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ol"/>
      <sheetName val="By Qtr"/>
      <sheetName val="Ttl Rev"/>
      <sheetName val="% Compare"/>
      <sheetName val="Adj"/>
      <sheetName val="AUD - Core"/>
    </sheetNames>
    <sheetDataSet>
      <sheetData sheetId="0"/>
      <sheetData sheetId="1"/>
      <sheetData sheetId="2"/>
      <sheetData sheetId="3"/>
      <sheetData sheetId="4"/>
      <sheetData sheetId="5"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E"/>
      <sheetName val="Stock-06"/>
    </sheetNames>
    <sheetDataSet>
      <sheetData sheetId="0"/>
      <sheetData sheetId="1" refreshError="1">
        <row r="118">
          <cell r="L118">
            <v>1615476.86347619</v>
          </cell>
          <cell r="M118">
            <v>53889.405014285709</v>
          </cell>
          <cell r="N118">
            <v>95563.999770700626</v>
          </cell>
        </row>
      </sheetData>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I-Feb 03"/>
      <sheetName val="TAI-Mar 03"/>
      <sheetName val="TPI summary"/>
      <sheetName val="Highlights"/>
      <sheetName val="Graphs"/>
      <sheetName val="Summary"/>
      <sheetName val="Line Study"/>
      <sheetName val="Prodn rep"/>
      <sheetName val="Line KPis"/>
      <sheetName val="Util KPis"/>
      <sheetName val="Casemanhr"/>
      <sheetName val="Sheet1"/>
      <sheetName val="Water"/>
      <sheetName val="Chemicals&amp;Consumables"/>
      <sheetName val="Asset Utilisation-Filler"/>
      <sheetName val="Asset Utilisation SBO8&amp; Ahura"/>
      <sheetName val="Blowmoulder&amp;HP"/>
      <sheetName val="M&amp;W KPMs"/>
      <sheetName val="Down time_GRB"/>
      <sheetName val="Down time-PET"/>
      <sheetName val="chiet tinh"/>
      <sheetName val="Consol"/>
      <sheetName val="Financials"/>
      <sheetName val="WORKINGS"/>
      <sheetName val="Main Reimbursement Data"/>
      <sheetName val="business Reimbursements"/>
      <sheetName val="Salary Reim."/>
      <sheetName val="EPS"/>
      <sheetName val="Assets"/>
      <sheetName val="Shareholders' Equity"/>
      <sheetName val="Cash Flow (2)"/>
      <sheetName val="Geographical"/>
      <sheetName val="Liabilities"/>
      <sheetName val="Operations"/>
      <sheetName val="Investment transactions"/>
      <sheetName val="Other notes"/>
      <sheetName val="PROD PLAN"/>
      <sheetName val="基PLBS"/>
      <sheetName val="Masters"/>
      <sheetName val="RELACION REFERENCIAS"/>
      <sheetName val="JULY"/>
      <sheetName val="CAL"/>
      <sheetName val="SCEL Funding"/>
      <sheetName val="Project Info"/>
      <sheetName val="Assumptions"/>
      <sheetName val="Main Bs"/>
      <sheetName val="BASE REAL"/>
      <sheetName val="2525"/>
      <sheetName val="GADJETGURU"/>
      <sheetName val="Sheet3"/>
      <sheetName val="Input Sheet"/>
      <sheetName val="AOP-JUNE FCST"/>
      <sheetName val="control sheet"/>
      <sheetName val="Groupings-final"/>
      <sheetName val="Sched"/>
      <sheetName val="Trial"/>
      <sheetName val="FA_Fin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
      <sheetName val="PARTS"/>
      <sheetName val="TOTAL"/>
      <sheetName val="CONTRACT"/>
      <sheetName val="INVOICE"/>
      <sheetName val="STATEMENT"/>
      <sheetName val="OPERATING HEAD"/>
      <sheetName val="Module1"/>
      <sheetName val="Module2"/>
      <sheetName val="Module3"/>
      <sheetName val="BRP&amp;L"/>
      <sheetName val="基PLBS"/>
      <sheetName val="Summary"/>
      <sheetName val="OPERATING_HEAD"/>
      <sheetName val="Setup_Variables"/>
      <sheetName val="Groupings-final"/>
      <sheetName val="Sched"/>
      <sheetName val="Trial"/>
      <sheetName val="FA_Final"/>
      <sheetName val="2500 q1 "/>
      <sheetName val="2132 q1"/>
      <sheetName val="2139 q1"/>
      <sheetName val="2140 q1"/>
      <sheetName val="2141 q1"/>
      <sheetName val="2142 q1 "/>
      <sheetName val="2148 q1"/>
      <sheetName val="2149 q1"/>
      <sheetName val="2504 q1"/>
      <sheetName val="2506 q1 "/>
      <sheetName val="2509 q1"/>
      <sheetName val="2510 q1"/>
      <sheetName val="2511 q1"/>
      <sheetName val="2129 q1"/>
      <sheetName val="2130 q1"/>
      <sheetName val="2131 q1"/>
      <sheetName val="2133 q1"/>
      <sheetName val="2134 q1"/>
      <sheetName val="2136 q1"/>
      <sheetName val="2505 q1 "/>
      <sheetName val="2513 q1"/>
      <sheetName val="2514 q1"/>
      <sheetName val="2503 q1"/>
      <sheetName val="2512 q1"/>
      <sheetName val="2515 q1"/>
      <sheetName val="PartsSalesJan"/>
      <sheetName val="STATMENT"/>
      <sheetName val="list"/>
      <sheetName val="kinh phí XD"/>
      <sheetName val="XL4Poppy"/>
      <sheetName val="2002"/>
      <sheetName val="kinh_phí_XD"/>
      <sheetName val="OPERATING_HEAD1"/>
      <sheetName val="kinh_phí_XD1"/>
      <sheetName val="Sheet3"/>
      <sheetName val="ｺｽﾄ企画"/>
      <sheetName val="Turnover10"/>
      <sheetName val="ｺﾝY条件BD"/>
      <sheetName val="２２,５億の配分案"/>
      <sheetName val="ALL-IBANK-BRS"/>
      <sheetName val="annex_4,5,6"/>
      <sheetName val="o’£Òˆê——i–ˆ“úŠm”F‚Ì‚±‚Æj"/>
      <sheetName val="INOUT"/>
      <sheetName val="OPERATING_HEAD3"/>
      <sheetName val="kinh_phí_XD3"/>
      <sheetName val="OPERATING_HEAD2"/>
      <sheetName val="kinh_phí_XD2"/>
      <sheetName val="Dinh nghia"/>
      <sheetName val="Sheet1"/>
      <sheetName val="PartsSalesJan.xls"/>
      <sheetName val="Master"/>
    </sheetNames>
    <sheetDataSet>
      <sheetData sheetId="0" refreshError="1"/>
      <sheetData sheetId="1" refreshError="1">
        <row r="5">
          <cell r="S5">
            <v>14000</v>
          </cell>
        </row>
      </sheetData>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sheetData sheetId="62"/>
      <sheetData sheetId="63" refreshError="1"/>
      <sheetData sheetId="64" refreshError="1"/>
      <sheetData sheetId="65" refreshError="1"/>
      <sheetData sheetId="66" refreshError="1"/>
      <sheetData sheetId="67" refreshError="1"/>
      <sheetData sheetId="68" refreshError="1"/>
      <sheetData sheetId="69" refreshError="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LISTING"/>
      <sheetName val="L&amp;B"/>
      <sheetName val="P&amp;M"/>
      <sheetName val="MV"/>
      <sheetName val="COMPUTER"/>
      <sheetName val="OE"/>
      <sheetName val="Fur"/>
      <sheetName val="F&amp;F"/>
      <sheetName val="FA"/>
      <sheetName val="KL"/>
      <sheetName val="DISPOSAL"/>
      <sheetName val="Revaluation"/>
      <sheetName val="XL4Poppy"/>
      <sheetName val="Sheet2"/>
      <sheetName val="bm"/>
      <sheetName val="FA_LISTIN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3"/>
      <sheetName val="CR 1"/>
      <sheetName val="Chart1"/>
      <sheetName val="CR 2"/>
      <sheetName val="collection 1"/>
      <sheetName val="collection 2"/>
      <sheetName val="Sheet1"/>
      <sheetName val="Sheet2"/>
      <sheetName val="PARTS"/>
      <sheetName val="CR_1"/>
      <sheetName val="CR_2"/>
      <sheetName val="collection_1"/>
      <sheetName val="collection_2"/>
      <sheetName val="Reference"/>
      <sheetName val="Profile"/>
      <sheetName val="IT_Labor"/>
      <sheetName val="B"/>
      <sheetName val="Direct_Savings"/>
      <sheetName val="Stock Chart"/>
      <sheetName val="Summary"/>
      <sheetName val="MOTPAY'2"/>
      <sheetName val="STATMENT"/>
      <sheetName val="2002"/>
      <sheetName val="CR_11"/>
      <sheetName val="CR_21"/>
      <sheetName val="collection_11"/>
      <sheetName val="collection_21"/>
      <sheetName val="XL4Poppy"/>
      <sheetName val="kinh phí XD"/>
      <sheetName val="ALL-IBANK-BRS"/>
      <sheetName val="①2002年投入基準"/>
      <sheetName val="calculation"/>
    </sheetNames>
    <sheetDataSet>
      <sheetData sheetId="0"/>
      <sheetData sheetId="1"/>
      <sheetData sheetId="2" refreshError="1"/>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lts BS"/>
      <sheetName val="Results PL"/>
      <sheetName val="Cash Flow"/>
      <sheetName val="FA Print"/>
      <sheetName val="Invst"/>
      <sheetName val="Notes"/>
      <sheetName val="Notes2"/>
      <sheetName val="Notes 3"/>
      <sheetName val="Notes4"/>
      <sheetName val="Bal Sheet"/>
      <sheetName val="Entries"/>
      <sheetName val="G'will"/>
      <sheetName val="FA"/>
      <sheetName val="AdInfo"/>
      <sheetName val="Analysis Wo Delhi"/>
      <sheetName val="Analysis withDelhi"/>
      <sheetName val="Summary Assets &lt;5000"/>
      <sheetName val="5000"/>
      <sheetName val="Sheet1"/>
      <sheetName val="Pending"/>
      <sheetName val="Part 4"/>
      <sheetName val="Reclass"/>
      <sheetName val="Cash Flow-working"/>
      <sheetName val="Cash Flow old"/>
      <sheetName val="Branch diff-Bom-ROM"/>
      <sheetName val="pihassets"/>
      <sheetName val="Summary Assets &lt;5000 "/>
      <sheetName val="LOAN -WORKINGS"/>
      <sheetName val="Delhi-FA split of ABFL"/>
      <sheetName val="PIH-UP glass breakage"/>
      <sheetName val="Brand wise Sales Tax- FLI"/>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sheetData sheetId="10"/>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INGS"/>
      <sheetName val="ASSUMPTION"/>
      <sheetName val="RPT 85-STMT OF WORKING CAPITAL"/>
      <sheetName val="colead"/>
      <sheetName val="1995VS1996"/>
      <sheetName val="FCST1997"/>
      <sheetName val="AOPMICRO98"/>
      <sheetName val="200B"/>
      <sheetName val="Results BS"/>
      <sheetName val="Sheet3"/>
      <sheetName val="Site wise NADs"/>
      <sheetName val="Sheet4"/>
      <sheetName val="Sheet2"/>
      <sheetName val="FINAL"/>
      <sheetName val="P3_BALS~1"/>
      <sheetName val="Aug Iuc Income"/>
      <sheetName val="Results P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CM"/>
      <sheetName val="VL"/>
      <sheetName val="L"/>
      <sheetName val="THGT"/>
      <sheetName val="THDG"/>
      <sheetName val="DG"/>
      <sheetName val="XL4Poppy"/>
    </sheetNames>
    <sheetDataSet>
      <sheetData sheetId="0"/>
      <sheetData sheetId="1"/>
      <sheetData sheetId="2"/>
      <sheetData sheetId="3"/>
      <sheetData sheetId="4"/>
      <sheetData sheetId="5"/>
      <sheetData sheetId="6"/>
      <sheetData sheetId="7"/>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GAL GUJ"/>
      <sheetName val="Breadown-Tham khao"/>
      <sheetName val="tygia"/>
      <sheetName val="SOG Waterfall"/>
      <sheetName val="WORKINGS"/>
      <sheetName val="ORWE597"/>
      <sheetName val="RPT 72-VOLUME DATA-Industry"/>
      <sheetName val="RPT 71-VOLUME DATA-PCI "/>
      <sheetName val="van khuon"/>
      <sheetName val="Sheet1"/>
      <sheetName val="TOP SHEET"/>
      <sheetName val="INDEX"/>
      <sheetName val="REP 1 - KEY FIG"/>
      <sheetName val="REP 2 - VOL"/>
      <sheetName val="REP 3 - P&amp;L"/>
      <sheetName val="REP 4 - GUJ P&amp;L"/>
      <sheetName val="REP 5 - WEMU P &amp;L"/>
      <sheetName val="REP 6 - P&amp;L SUP."/>
      <sheetName val="REP 7 - COC Vs PLAN"/>
      <sheetName val="PRICE VAR-PLANT"/>
      <sheetName val="REP 8 - COC Vs FCST"/>
      <sheetName val="REP 9 - PLANT KPI"/>
      <sheetName val="REP 10 - KV ANALY"/>
      <sheetName val="REP 11 IDLE ASSETS"/>
      <sheetName val="REP 11A - CONC INV"/>
      <sheetName val="REP 12 - S&amp;D KPI"/>
      <sheetName val="REP 13 S&amp;D COST"/>
      <sheetName val="REP 14 MKT"/>
      <sheetName val="REP 14A VOL BY UNIT"/>
      <sheetName val="REP 15 - COMP. ANALY"/>
      <sheetName val="REP 16 - MANPOWER"/>
      <sheetName val="REP 17 - LEGAL ISSUES"/>
      <sheetName val="LEGAL CHM"/>
      <sheetName val="LEGAL -ROHA"/>
      <sheetName val="IR "/>
      <sheetName val="200B"/>
      <sheetName val="MTO REV.2(ARMOR)"/>
      <sheetName val="???????-BLDG"/>
      <sheetName val="Settings"/>
      <sheetName val="Input"/>
      <sheetName val="Results PL"/>
      <sheetName val="コスト"/>
      <sheetName val="Ref"/>
      <sheetName val="#REF"/>
      <sheetName val="Other notes"/>
      <sheetName val="SCVPIVOT"/>
      <sheetName val="Reference"/>
      <sheetName val="Detail"/>
      <sheetName val="COST"/>
      <sheetName val="DATA"/>
      <sheetName val="_______-BLDG"/>
      <sheetName val="SALES"/>
      <sheetName val="RPT 12-VOLUME BY BRANDS"/>
      <sheetName val="Lists"/>
      <sheetName val="Code"/>
      <sheetName val="To Day's AR"/>
      <sheetName val="PACK"/>
      <sheetName val="feb march dump"/>
      <sheetName val="Variance analysis BSD"/>
      <sheetName val="Mapping"/>
      <sheetName val="PI Master"/>
      <sheetName val="Data Lists"/>
      <sheetName val="List"/>
      <sheetName val="Entities"/>
      <sheetName val="OC5-Push Diag"/>
      <sheetName val="Franchise Input"/>
      <sheetName val="Variance"/>
      <sheetName val="FMT 14 -VOLUME BY BRANDS"/>
      <sheetName val="RPT 50-VOLUME DATA-PCI "/>
      <sheetName val="RPT 51-VOLUME DATA-Industry"/>
      <sheetName val="sath"/>
      <sheetName val="Sheet2"/>
      <sheetName val="Sheet4"/>
      <sheetName val="Master"/>
      <sheetName val="DBR WISE DAILY Primary Ygao"/>
      <sheetName val="sheet12"/>
      <sheetName val="AOP Template Lists"/>
      <sheetName val="Control"/>
      <sheetName val="reason code list"/>
      <sheetName val="BS"/>
      <sheetName val="Jodhpur"/>
      <sheetName val="Final freight 2016"/>
      <sheetName val="OWN TRUCK"/>
      <sheetName val="ZOTB Rural 2017"/>
      <sheetName val="txt"/>
      <sheetName val="CoA"/>
      <sheetName val="Instructions"/>
      <sheetName val="Pricing Notes"/>
      <sheetName val="C"/>
      <sheetName val="LoV"/>
      <sheetName val="Dropdown"/>
      <sheetName val="Info"/>
      <sheetName val="30.06.08."/>
      <sheetName val="30.09.08."/>
      <sheetName val="31.12.07."/>
      <sheetName val="31.03.07._Audit"/>
      <sheetName val="31.03.08."/>
      <sheetName val="30.6.06."/>
      <sheetName val="31.12.06."/>
      <sheetName val="30.06.07."/>
      <sheetName val="30.09.06."/>
      <sheetName val="2005-0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ial Balance with jan to march"/>
      <sheetName val="Trial Balance"/>
    </sheetNames>
    <sheetDataSet>
      <sheetData sheetId="0" refreshError="1"/>
      <sheetData sheetId="1" refreshError="1"/>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fit reco - 1st dft 2 final"/>
      <sheetName val="TB By code-04-05-22.06.05"/>
      <sheetName val="Grouped TB-2004-05"/>
      <sheetName val="BS"/>
      <sheetName val="P&amp;L"/>
      <sheetName val="Cashflow"/>
      <sheetName val="Schedule3to6"/>
      <sheetName val="Fixed Assets"/>
      <sheetName val="Schedule8to11"/>
      <sheetName val="Schedule12-14"/>
      <sheetName val="Schedule15to19"/>
      <sheetName val="Schedule20to24"/>
      <sheetName val="Schedule25to28"/>
      <sheetName val="Schedule29to30"/>
      <sheetName val="Schedule31"/>
      <sheetName val="Schedule32.1-32.3"/>
      <sheetName val="Schedule32.4-32.6"/>
      <sheetName val="Schedule32.7-35"/>
      <sheetName val="Schedule36"/>
      <sheetName val="Managerialrem"/>
      <sheetName val="TB for retained earnings 2004"/>
      <sheetName val="Sheet1"/>
      <sheetName val="TB By code-For Income Tax"/>
      <sheetName val="Tax-2003"/>
      <sheetName val="Tax-2002"/>
      <sheetName val="TB By code-2002"/>
      <sheetName val="Grouped TB-2002"/>
      <sheetName val="tbdec03"/>
      <sheetName val="OLD TB of 25.01.05"/>
      <sheetName val="Inventories AR 2004"/>
      <sheetName val="TB By code-04-05-31.5.05 (2)"/>
      <sheetName val="TB By code-2004-30.1.05 (2)"/>
      <sheetName val="AR - P&amp;L 03-04"/>
      <sheetName val="Anal sales &amp; COGS"/>
      <sheetName val="Invest"/>
      <sheetName val="DFTZ-9808"/>
      <sheetName val="Cash"/>
      <sheetName val="Consolidated"/>
      <sheetName val="Lub-FullCompany"/>
      <sheetName val="Lub-Commercial"/>
      <sheetName val="Lub-Blending"/>
      <sheetName val="Variance"/>
      <sheetName val="SpecialFluid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BLE"/>
      <sheetName val="MTO REV.0"/>
      <sheetName val="VENDOR-QUOTES"/>
      <sheetName val="SUM REV.0"/>
      <sheetName val="SUM-BQ"/>
      <sheetName val="BUILDING ELE."/>
      <sheetName val="PAINTING"/>
      <sheetName val="CATHODIC PROTECTION"/>
      <sheetName val="PAGE-PARTY"/>
      <sheetName val="CCTV"/>
      <sheetName val="WEATHER PROOF LTG. &amp; ROD LTG."/>
      <sheetName val="PVC CONDUIT"/>
      <sheetName val="BOX"/>
      <sheetName val="CABLE TRAY"/>
      <sheetName val="TERMINAL KIT"/>
      <sheetName val="EXP-PROOF EQUIPMENT"/>
      <sheetName val="COVE-PAGE"/>
      <sheetName val="MTO REV_0"/>
      <sheetName val="Hoan thanh"/>
      <sheetName val="Khoach"/>
      <sheetName val="hoan th 15"/>
      <sheetName val="Khoach 15"/>
      <sheetName val="HT 22"/>
      <sheetName val="KH 22"/>
      <sheetName val="KH29"/>
      <sheetName val="KH T8"/>
      <sheetName val="T11"/>
      <sheetName val="T10"/>
      <sheetName val="T8"/>
      <sheetName val="T7"/>
      <sheetName val="Kh48"/>
      <sheetName val="Ht 48"/>
      <sheetName val="Ht128"/>
      <sheetName val="ht12"/>
      <sheetName val="Kh 12"/>
      <sheetName val="ht 20-10"/>
      <sheetName val="ht 24-11"/>
      <sheetName val="kh20-1"/>
      <sheetName val="Ht 20-1"/>
      <sheetName val="KH 12-1"/>
      <sheetName val="HT 12-1"/>
      <sheetName val="KH 5-1"/>
      <sheetName val="HT 5-1"/>
      <sheetName val="Kh29-12"/>
      <sheetName val="Ht29-12"/>
      <sheetName val="KH22-12"/>
      <sheetName val="Ht 22-12"/>
      <sheetName val="KH15-12"/>
      <sheetName val="Ht 15-12"/>
      <sheetName val="kh 7-12"/>
      <sheetName val="ht 7-12"/>
      <sheetName val="kh 30-11"/>
      <sheetName val="ht 30-11"/>
      <sheetName val="kh24-11"/>
      <sheetName val="kh 17-11"/>
      <sheetName val="ht 17-11"/>
      <sheetName val="kh 10-11"/>
      <sheetName val="ht 10-11"/>
      <sheetName val="kh 2-11"/>
      <sheetName val="ht 02-11"/>
      <sheetName val="kh 27-10"/>
      <sheetName val="ht 27-10"/>
      <sheetName val="kh28-10"/>
      <sheetName val="Kh 6-10"/>
      <sheetName val="06-10"/>
      <sheetName val="29-9"/>
      <sheetName val="22-9"/>
      <sheetName val="16-9"/>
      <sheetName val="8-9"/>
      <sheetName val="1-9"/>
      <sheetName val="26-8"/>
      <sheetName val="n198"/>
      <sheetName val="kh128"/>
      <sheetName val="HT29"/>
      <sheetName val="XL4Poppy"/>
      <sheetName val="THUTHAU99"/>
      <sheetName val="THUTHAU6T_2000"/>
      <sheetName val="THUTHAU_QuyIII_2000"/>
      <sheetName val="Yaly"/>
      <sheetName val="THUTHAU_Nam_2000"/>
      <sheetName val="Soconnop_nam2000"/>
      <sheetName val="THUTHAU_Nam 2000"/>
      <sheetName val="B chinh 6 thang nam 2001"/>
      <sheetName val="B chinh Q3  nam 2001 "/>
      <sheetName val="SD1"/>
      <sheetName val="SD2"/>
      <sheetName val="SD4"/>
      <sheetName val="SD6"/>
      <sheetName val="SD7"/>
      <sheetName val="SD8"/>
      <sheetName val="SD9"/>
      <sheetName val="SD10"/>
      <sheetName val="SD12"/>
      <sheetName val="SD12 (2)"/>
      <sheetName val="Tv"/>
      <sheetName val="Bang ke cac CT"/>
      <sheetName val="000"/>
      <sheetName val="XX0"/>
      <sheetName val="XXX"/>
      <sheetName val="Dong Dau"/>
      <sheetName val="Sau dong"/>
      <sheetName val="Ma xa"/>
      <sheetName val="Me tri"/>
      <sheetName val="My dinh"/>
      <sheetName val="Tong cong"/>
      <sheetName val="Sheet4"/>
      <sheetName val="Sheet5"/>
      <sheetName val="moma o 7+9"/>
      <sheetName val="Sheet2"/>
      <sheetName val="Sheet3"/>
      <sheetName val="Tong San luong"/>
      <sheetName val="TQT"/>
      <sheetName val="Tong Quyettoan"/>
      <sheetName val="Quyettoan 2001"/>
      <sheetName val="TT tam ung"/>
      <sheetName val="QT thue 2001"/>
      <sheetName val="P bo CPC 2001"/>
      <sheetName val="PB KHTS 2001"/>
      <sheetName val="Dieuchinh thueVAT"/>
      <sheetName val="Gia VL"/>
      <sheetName val="Bang gia ca may"/>
      <sheetName val="Bang luong CB"/>
      <sheetName val="Bang P.tich CT"/>
      <sheetName val="D.toan chi tiet"/>
      <sheetName val="Bang TH Dtoan"/>
      <sheetName val="XXXXXXXX"/>
      <sheetName val="Do K"/>
      <sheetName val="G hop"/>
      <sheetName val="DCTC"/>
      <sheetName val="T hop"/>
      <sheetName val="Sheet1"/>
      <sheetName val="TPHcat"/>
      <sheetName val="TPH da"/>
      <sheetName val="Congty"/>
      <sheetName val="VPPN"/>
      <sheetName val="XN74"/>
      <sheetName val="XN54"/>
      <sheetName val="XN33"/>
      <sheetName val="NK96"/>
      <sheetName val="XL4Test5"/>
      <sheetName val="km338+00-km338+100(2)"/>
      <sheetName val="km337+136-km337-350"/>
      <sheetName val="km346+600-km346+820 (2)"/>
      <sheetName val="km346+330-km346+600 (2)"/>
      <sheetName val="km346+00-km346+240 (2)"/>
      <sheetName val="km345+661-km345+000 (2)"/>
      <sheetName val="km345+661-km345+000"/>
      <sheetName val="km338+60-km338+130"/>
      <sheetName val="km338+176-km338+230"/>
      <sheetName val="km342+376.41- km342+520.29"/>
      <sheetName val="km338+439-km388+571.89"/>
      <sheetName val="km342+297.58-km342+376.41"/>
      <sheetName val="km338+571.89-km338+652"/>
      <sheetName val="km337+533.60-km338 (2)"/>
      <sheetName val="km341+275-km341+350"/>
      <sheetName val="km341+913-km341+963"/>
      <sheetName val="km341+1077 -km341+1177.61"/>
      <sheetName val="km341+612-341+682"/>
      <sheetName val="km345+400-km345+500 (3) (2)"/>
      <sheetName val="km345+400-km345+500 (6')"/>
      <sheetName val="km345+400-km345+500 (4)"/>
      <sheetName val="km345+400-km345+500 (9)"/>
      <sheetName val="km345+400-km345+500 (6)"/>
      <sheetName val="km342+520-km342+690 (2)"/>
      <sheetName val="km341.26-km341+200 (2)"/>
      <sheetName val="Duong cong vu hcm (2)"/>
      <sheetName val="Duong cong vu hcm (4)"/>
      <sheetName val="Duong cong vu hcm (5)"/>
      <sheetName val="Duong cong vu hcm (9)"/>
      <sheetName val="Duong cong vu hcm (4;) (2)"/>
      <sheetName val="Duong cong vu hcm (7)"/>
      <sheetName val="Duong cong vu hcm (8)"/>
      <sheetName val="Duong cong vu hcm (6)"/>
      <sheetName val="Duong cong vu hcm (3)"/>
      <sheetName val="Duong cong vu hcm (2;) (2)"/>
      <sheetName val="Duong cong vu hcm (9;) (2)"/>
      <sheetName val="Duong cong vu hcm (8;) (2)"/>
      <sheetName val="Duong cong vu hcm (7;) (2)"/>
      <sheetName val="Duong cong vu hcm (13;) (2)"/>
      <sheetName val="Duong cong vu hcm( Lmat;0) (2)"/>
      <sheetName val="Duong cong vu hcm( Lmat;1) (2)"/>
      <sheetName val="Duong cong vu hcm( Lmat;2)"/>
      <sheetName val="Duong cong vu hcm (10)"/>
      <sheetName val="Duong cong vu hcm (67)"/>
      <sheetName val="Duong cong vu hcm (11)"/>
      <sheetName val="Duong cong vu hcm (12)"/>
      <sheetName val="Duong cong vu hcm"/>
      <sheetName val="00000000"/>
      <sheetName val="km345+400-km345+500 (2)"/>
      <sheetName val="km337+00-km337+34 (3)"/>
      <sheetName val="cong ty so 9 VINACONEX"/>
      <sheetName val="cong ty so 9 VINACONEX (2)"/>
      <sheetName val="CBR"/>
      <sheetName val="CTY CAU THANH THUY"/>
      <sheetName val="VINACONEX 15 A"/>
      <sheetName val="NNGT-XMHM2"/>
      <sheetName val="NNGT-XMNS CTXDSO 6(6)"/>
      <sheetName val="892"/>
      <sheetName val="NNGT-XMNS (2)"/>
      <sheetName val="NNGT-XMNS (3)"/>
      <sheetName val="NNGT-XMNS (4)"/>
      <sheetName val="NNGT-XMNS (5)"/>
      <sheetName val="NNGT-XMBS (2)"/>
      <sheetName val="NNGT-XMHM"/>
      <sheetName val="da-1x2 ru muout Tong thuy"/>
      <sheetName val="cat nam dan (4)"/>
      <sheetName val="cat nam dan (5)"/>
      <sheetName val="cat nghia dan(3)"/>
      <sheetName val="CT Duong"/>
      <sheetName val="Bia"/>
      <sheetName val="D.gia"/>
      <sheetName val="T.hop"/>
      <sheetName val="Khoan"/>
      <sheetName val="CtP.tro"/>
      <sheetName val="Nha moi"/>
      <sheetName val="NamBanThach"/>
      <sheetName val="KhoanDuong"/>
      <sheetName val="DeNghiDuong"/>
      <sheetName val="TT-BDH-B1"/>
      <sheetName val="TT-T.Tron So 2"/>
      <sheetName val="TT-Doi6-Dot-1"/>
      <sheetName val="ChietTinh"/>
      <sheetName val="Ct.Dam "/>
      <sheetName val="Ct.Duoi"/>
      <sheetName val="Ct.Tren"/>
      <sheetName val="CtVKdam"/>
      <sheetName val="asphal"/>
      <sheetName val="Gvua"/>
      <sheetName val="D.giaMay"/>
      <sheetName val="10000000"/>
      <sheetName val="tong hop"/>
      <sheetName val="phan tich DG"/>
      <sheetName val="gia vat lieu"/>
      <sheetName val="gia xe may"/>
      <sheetName val="gia nhan cong"/>
      <sheetName val="TM"/>
      <sheetName val="TH"/>
      <sheetName val="CT"/>
      <sheetName val="CLVL"/>
      <sheetName val="K249 K98"/>
      <sheetName val="K249 K98 (2)"/>
      <sheetName val="K251 K98"/>
      <sheetName val="K251 SBase"/>
      <sheetName val="K251 AC"/>
      <sheetName val="K252 K98"/>
      <sheetName val="K252 SBase"/>
      <sheetName val="K252 AC"/>
      <sheetName val="K253"/>
      <sheetName val="K253 K98"/>
      <sheetName val="K253 Subbase"/>
      <sheetName val="K253 Base "/>
      <sheetName val="K253 SBase"/>
      <sheetName val="K253 AC"/>
      <sheetName val="K255"/>
      <sheetName val="K255 SBase"/>
      <sheetName val="K259"/>
      <sheetName val="K259 K98"/>
      <sheetName val="K259 Subbase"/>
      <sheetName val="K259 Base "/>
      <sheetName val="K259 AC"/>
      <sheetName val="K260"/>
      <sheetName val="K260 K98"/>
      <sheetName val="K260 Subbase"/>
      <sheetName val="K260 Base"/>
      <sheetName val="K260 AC"/>
      <sheetName val="K261"/>
      <sheetName val="K261 K98"/>
      <sheetName val="K261 Base"/>
      <sheetName val="K261 AC"/>
      <sheetName val="du tru di BT,TV,BPhuoc1"/>
      <sheetName val="Quang Tri"/>
      <sheetName val="TTHue"/>
      <sheetName val="Da Nang"/>
      <sheetName val="Quang Nam"/>
      <sheetName val="Quang Ngai"/>
      <sheetName val="TH DH-QN"/>
      <sheetName val="KP HD"/>
      <sheetName val="DB HD"/>
      <sheetName val="ThietKe"/>
      <sheetName val="HoSoMT"/>
      <sheetName val="GiamSat"/>
      <sheetName val="ThamDinhTKKT"/>
      <sheetName val="ThamDinhDT"/>
      <sheetName val="QLDA"/>
      <sheetName val="TM (2)"/>
      <sheetName val="KPTH"/>
      <sheetName val="KPTH (2)"/>
      <sheetName val="Noi Suy"/>
      <sheetName val="Bia (2)"/>
      <sheetName val="Gia NC"/>
      <sheetName val="00000001"/>
      <sheetName val="00000002"/>
      <sheetName val="20000000"/>
      <sheetName val="30000000"/>
      <sheetName val="Congtཉ"/>
      <sheetName val="km341+1077 -km341+1077.61"/>
      <sheetName val="km338+60-km33:+130"/>
      <sheetName val="Duo.g cong vu hcm (11)"/>
      <sheetName val="K254 SBase"/>
      <sheetName val="K251 SB`se"/>
      <sheetName val="K250 K98"/>
      <sheetName val="kh28-00"/>
      <sheetName val="n098"/>
      <sheetName val="Duong cong vu hcm( Lmat;0) (0)"/>
      <sheetName val="Bang gia ba may"/>
      <sheetName val="km345+400-km345+500 (2@"/>
      <sheetName val="_x0000_Ā翽㣰"/>
      <sheetName val="_x0000_37+34 (3)_x0016__x0000__x0000_cong ty so 9 VINAC"/>
      <sheetName val="THUTHAT99"/>
      <sheetName val="km346+600-kí346+820 (2)"/>
      <sheetName val="37+34 (3)_x0016__x0000_cong ty so 9 VINACON"/>
      <sheetName val="BOVE-PAGE"/>
      <sheetName val="CBTV"/>
      <sheetName val="D.çia"/>
      <sheetName val="Duonç cong vu hcm (6)"/>
      <sheetName val="37+34 (3)_x0016__x0000_cong ty so 9 VINAC"/>
      <sheetName val="kh 17_x0000_11"/>
      <sheetName val="MTO_REV_0"/>
      <sheetName val="SUM_REV_0"/>
      <sheetName val="BUILDING_ELE_"/>
      <sheetName val="CATHODIC_PROTECTION"/>
      <sheetName val="WEATHER_PROOF_LTG__&amp;_ROD_LTG_"/>
      <sheetName val="PVC_CONDUIT"/>
      <sheetName val="CABLE_TRAY"/>
      <sheetName val="TERMINAL_KIT"/>
      <sheetName val="EXP-PROOF_EQUIPMENT"/>
      <sheetName val="MTO_REV_01"/>
      <sheetName val="Hoan_thanh"/>
      <sheetName val="hoan_th_15"/>
      <sheetName val="Khoach_15"/>
      <sheetName val="HT_22"/>
      <sheetName val="KH_22"/>
      <sheetName val="KH_T8"/>
      <sheetName val="Ht_48"/>
      <sheetName val="Kh_12"/>
      <sheetName val="ht_20-10"/>
      <sheetName val="ht_24-11"/>
      <sheetName val="Ht_20-1"/>
      <sheetName val="KH_12-1"/>
      <sheetName val="HT_12-1"/>
      <sheetName val="KH_5-1"/>
      <sheetName val="HT_5-1"/>
      <sheetName val="Ht_22-12"/>
      <sheetName val="Ht_15-12"/>
      <sheetName val="kh_7-12"/>
      <sheetName val="ht_7-12"/>
      <sheetName val="kh_30-11"/>
      <sheetName val="ht_30-11"/>
      <sheetName val="kh_17-11"/>
      <sheetName val="ht_17-11"/>
      <sheetName val="kh_10-11"/>
      <sheetName val="ht_10-11"/>
      <sheetName val="kh_2-11"/>
      <sheetName val="ht_02-11"/>
      <sheetName val="kh_27-10"/>
      <sheetName val="ht_27-10"/>
      <sheetName val="Kh_6-10"/>
      <sheetName val="THUTHAU_Nam_20001"/>
      <sheetName val="B_chinh_6_thang_nam_2001"/>
      <sheetName val="B_chinh_Q3__nam_2001_"/>
      <sheetName val="SD12_(2)"/>
      <sheetName val="Bang_ke_cac_CT"/>
      <sheetName val="Dong_Dau"/>
      <sheetName val="Sau_dong"/>
      <sheetName val="Ma_xa"/>
      <sheetName val="Me_tri"/>
      <sheetName val="My_dinh"/>
      <sheetName val="Tong_cong"/>
      <sheetName val="moma_o_7+9"/>
      <sheetName val="Tong_San_luong"/>
      <sheetName val="Tong_Quyettoan"/>
      <sheetName val="Quyettoan_2001"/>
      <sheetName val="TT_tam_ung"/>
      <sheetName val="QT_thue_2001"/>
      <sheetName val="P_bo_CPC_2001"/>
      <sheetName val="PB_KHTS_2001"/>
      <sheetName val="Dieuchinh_thueVAT"/>
      <sheetName val="Gia_VL"/>
      <sheetName val="Bang_gia_ca_may"/>
      <sheetName val="Bang_luong_CB"/>
      <sheetName val="Bang_P_tich_CT"/>
      <sheetName val="D_toan_chi_tiet"/>
      <sheetName val="Bang_TH_Dtoan"/>
      <sheetName val="Do_K"/>
      <sheetName val="G_hop"/>
      <sheetName val="T_hop"/>
      <sheetName val="TPH_da"/>
      <sheetName val="km346+600-km346+820_(2)"/>
      <sheetName val="km346+330-km346+600_(2)"/>
      <sheetName val="km346+00-km346+240_(2)"/>
      <sheetName val="km345+661-km345+000_(2)"/>
      <sheetName val="km342+376_41-_km342+520_29"/>
      <sheetName val="km338+439-km388+571_89"/>
      <sheetName val="km342+297_58-km342+376_41"/>
      <sheetName val="km338+571_89-km338+652"/>
      <sheetName val="km337+533_60-km338_(2)"/>
      <sheetName val="km341+1077_-km341+1177_61"/>
      <sheetName val="km345+400-km345+500_(3)_(2)"/>
      <sheetName val="km345+400-km345+500_(6')"/>
      <sheetName val="km345+400-km345+500_(4)"/>
      <sheetName val="km345+400-km345+500_(9)"/>
      <sheetName val="km345+400-km345+500_(6)"/>
      <sheetName val="km342+520-km342+690_(2)"/>
      <sheetName val="km341_26-km341+200_(2)"/>
      <sheetName val="Duong_cong_vu_hcm_(2)"/>
      <sheetName val="Duong_cong_vu_hcm_(4)"/>
      <sheetName val="Duong_cong_vu_hcm_(5)"/>
      <sheetName val="Duong_cong_vu_hcm_(9)"/>
      <sheetName val="Duong_cong_vu_hcm_(4;)_(2)"/>
      <sheetName val="Duong_cong_vu_hcm_(7)"/>
      <sheetName val="Duong_cong_vu_hcm_(8)"/>
      <sheetName val="Duong_cong_vu_hcm_(6)"/>
      <sheetName val="Duong_cong_vu_hcm_(3)"/>
      <sheetName val="Duong_cong_vu_hcm_(2;)_(2)"/>
      <sheetName val="Duong_cong_vu_hcm_(9;)_(2)"/>
      <sheetName val="Duong_cong_vu_hcm_(8;)_(2)"/>
      <sheetName val="Duong_cong_vu_hcm_(7;)_(2)"/>
      <sheetName val="Duong_cong_vu_hcm_(13;)_(2)"/>
      <sheetName val="Duong_cong_vu_hcm(_Lmat;0)_(2)"/>
      <sheetName val="Duong_cong_vu_hcm(_Lmat;1)_(2)"/>
      <sheetName val="Duong_cong_vu_hcm(_Lmat;2)"/>
      <sheetName val="Duong_cong_vu_hcm_(10)"/>
      <sheetName val="Duong_cong_vu_hcm_(67)"/>
      <sheetName val="Duong_cong_vu_hcm_(11)"/>
      <sheetName val="Duong_cong_vu_hcm_(12)"/>
      <sheetName val="Duong_cong_vu_hcm"/>
      <sheetName val="km345+400-km345+500_(2)"/>
      <sheetName val="km337+00-km337+34_(3)"/>
      <sheetName val="cong_ty_so_9_VINACONEX"/>
      <sheetName val="cong_ty_so_9_VINACONEX_(2)"/>
      <sheetName val="CTY_CAU_THANH_THUY"/>
      <sheetName val="VINACONEX_15_A"/>
      <sheetName val="NNGT-XMNS_CTXDSO_6(6)"/>
      <sheetName val="NNGT-XMNS_(2)"/>
      <sheetName val="NNGT-XMNS_(3)"/>
      <sheetName val="NNGT-XMNS_(4)"/>
      <sheetName val="NNGT-XMNS_(5)"/>
      <sheetName val="NNGT-XMBS_(2)"/>
      <sheetName val="da-1x2_ru_muout_Tong_thuy"/>
      <sheetName val="cat_nam_dan_(4)"/>
      <sheetName val="cat_nam_dan_(5)"/>
      <sheetName val="cat_nghia_dan(3)"/>
      <sheetName val="CT_Duong"/>
      <sheetName val="D_gia"/>
      <sheetName val="T_hop1"/>
      <sheetName val="CtP_tro"/>
      <sheetName val="Nha_moi"/>
      <sheetName val="TT-T_Tron_So_2"/>
      <sheetName val="Ct_Dam_"/>
      <sheetName val="Ct_Duoi"/>
      <sheetName val="Ct_Tren"/>
      <sheetName val="D_giaMay"/>
      <sheetName val="tong_hop"/>
      <sheetName val="phan_tich_DG"/>
      <sheetName val="gia_vat_lieu"/>
      <sheetName val="gia_xe_may"/>
      <sheetName val="gia_nhan_cong"/>
      <sheetName val="K249_K98"/>
      <sheetName val="K249_K98_(2)"/>
      <sheetName val="K251_K98"/>
      <sheetName val="K251_SBase"/>
      <sheetName val="K251_AC"/>
      <sheetName val="K252_K98"/>
      <sheetName val="K252_SBase"/>
      <sheetName val="K252_AC"/>
      <sheetName val="K253_K98"/>
      <sheetName val="K253_Subbase"/>
      <sheetName val="K253_Base_"/>
      <sheetName val="K253_SBase"/>
      <sheetName val="K253_AC"/>
      <sheetName val="K255_SBase"/>
      <sheetName val="K259_K98"/>
      <sheetName val="K259_Subbase"/>
      <sheetName val="K259_Base_"/>
      <sheetName val="K259_AC"/>
      <sheetName val="K260_K98"/>
      <sheetName val="K260_Subbase"/>
      <sheetName val="K260_Base"/>
      <sheetName val="K260_AC"/>
      <sheetName val="K261_K98"/>
      <sheetName val="K261_Base"/>
      <sheetName val="K261_AC"/>
      <sheetName val="du_tru_di_BT,TV,BPhuoc1"/>
      <sheetName val="Quang_Tri"/>
      <sheetName val="Da_Nang"/>
      <sheetName val="Quang_Nam"/>
      <sheetName val="Quang_Ngai"/>
      <sheetName val="TH_DH-QN"/>
      <sheetName val="KP_HD"/>
      <sheetName val="DB_HD"/>
      <sheetName val="TM_(2)"/>
      <sheetName val="KPTH_(2)"/>
      <sheetName val="Noi_Suy"/>
      <sheetName val="Bia_(2)"/>
      <sheetName val="Gia_NC"/>
      <sheetName val="TTDZ22"/>
      <sheetName val="kh&quot;17-11"/>
      <sheetName val="K255 S၂ase"/>
      <sheetName val="K26_x0011_ K98"/>
      <sheetName val="THUT_x0008_AU_Nam 0000"/>
      <sheetName val="?Ā翽㣰"/>
      <sheetName val="?37+34 (3)_x0016_??cong ty so 9 VINAC"/>
      <sheetName val="37+34 (3)_x0016_?cong ty so 9 VINACON"/>
      <sheetName val="37+34 (3)_x0016_?cong ty so 9 VINAC"/>
      <sheetName val="kh 17?11"/>
      <sheetName val="km341+1077_-km341+1077_61"/>
      <sheetName val="Duong_cong_vu_hcm(_Lmat;0)_(0)"/>
      <sheetName val="Duo_g_cong_vu_hcm_(11)"/>
      <sheetName val="km345+400-km345+500_(2@"/>
      <sheetName val="K254_SBase"/>
      <sheetName val="K251_SB`se"/>
      <sheetName val="K250_K98"/>
      <sheetName val="Bang_gia_ba_may"/>
      <sheetName val="km346+600-kí346+820_(2)"/>
      <sheetName val="37+34_(3)cong_ty_so_9_VINAC"/>
      <sheetName val="D_çia"/>
      <sheetName val="Duonç_cong_vu_hcm_(6)"/>
      <sheetName val="37+34_(3)cong_ty_so_9_VINACON"/>
      <sheetName val="kh_1711"/>
      <sheetName val="K255_S၂ase"/>
      <sheetName val="K26_K98"/>
      <sheetName val="THUTAU_Nam_0000"/>
      <sheetName val="?37+34_(3)??cong_ty_so_9_VINAC"/>
      <sheetName val="37+34_(3)?cong_ty_so_9_VINACON"/>
      <sheetName val="37+34_(3)?cong_ty_so_9_VINAC"/>
      <sheetName val="kh_17?11"/>
      <sheetName val=""/>
      <sheetName val="3-dep"/>
    </sheetNames>
    <sheetDataSet>
      <sheetData sheetId="0" refreshError="1"/>
      <sheetData sheetId="1" refreshError="1">
        <row r="1">
          <cell r="A1" t="str">
            <v>PRICE BREAKDOWN FOR ELECTRICAL INSTALLATION WORK</v>
          </cell>
          <cell r="B1" t="str">
            <v xml:space="preserve">  600V CONTROL CA_x0000_LE 12/C 2.0 sq.mm  PVC/PVC</v>
          </cell>
          <cell r="C1">
            <v>-195</v>
          </cell>
          <cell r="D1" t="str">
            <v>M</v>
          </cell>
          <cell r="E1">
            <v>38</v>
          </cell>
          <cell r="F1">
            <v>-7410</v>
          </cell>
          <cell r="G1" t="str">
            <v/>
          </cell>
          <cell r="K1" t="str">
            <v/>
          </cell>
        </row>
        <row r="2">
          <cell r="B2" t="str">
            <v>??  LNG TERMINAL</v>
          </cell>
          <cell r="G2" t="str">
            <v/>
          </cell>
          <cell r="I2" t="str">
            <v>CTCI Q. NO. : 99Q3299</v>
          </cell>
          <cell r="P2" t="str">
            <v>CTCI Q. NO. : 99Q3299</v>
          </cell>
        </row>
        <row r="3">
          <cell r="B3" t="str">
            <v>LOCATION: ?? ?????</v>
          </cell>
        </row>
        <row r="4">
          <cell r="A4">
            <v>0</v>
          </cell>
          <cell r="B4">
            <v>0</v>
          </cell>
          <cell r="C4">
            <v>0</v>
          </cell>
          <cell r="D4">
            <v>0</v>
          </cell>
          <cell r="E4">
            <v>0</v>
          </cell>
          <cell r="F4">
            <v>0</v>
          </cell>
        </row>
        <row r="5">
          <cell r="E5" t="str">
            <v xml:space="preserve">                  TO SITE</v>
          </cell>
          <cell r="G5" t="str">
            <v xml:space="preserve">                  TO SITE</v>
          </cell>
          <cell r="K5" t="str">
            <v xml:space="preserve">                  TO SITE</v>
          </cell>
          <cell r="M5" t="str">
            <v xml:space="preserve">                  TO SITE</v>
          </cell>
        </row>
        <row r="6">
          <cell r="E6" t="str">
            <v xml:space="preserve"> ON SHORE MAT'L (NET) NT$</v>
          </cell>
          <cell r="G6" t="str">
            <v xml:space="preserve"> OFF SHORE MAT'L (NET) US$</v>
          </cell>
          <cell r="I6" t="str">
            <v xml:space="preserve">          LABOR MH (NET) </v>
          </cell>
          <cell r="K6" t="str">
            <v xml:space="preserve">     ON SHORE MAT'L NT$</v>
          </cell>
          <cell r="M6" t="str">
            <v xml:space="preserve">   OFF SHORE MAT'L US$</v>
          </cell>
          <cell r="O6" t="str">
            <v xml:space="preserve">        LABOR PRICE NT$</v>
          </cell>
          <cell r="Q6" t="str">
            <v>REMARK</v>
          </cell>
        </row>
        <row r="7">
          <cell r="A7" t="str">
            <v>NO.</v>
          </cell>
          <cell r="B7" t="str">
            <v>DESCRIPTION</v>
          </cell>
          <cell r="C7" t="str">
            <v>Q'TY</v>
          </cell>
          <cell r="D7" t="str">
            <v>UNIT</v>
          </cell>
          <cell r="E7" t="str">
            <v>U/P</v>
          </cell>
          <cell r="F7" t="str">
            <v>TOTAL</v>
          </cell>
          <cell r="G7" t="str">
            <v>U/P</v>
          </cell>
          <cell r="H7" t="str">
            <v>TOTAL</v>
          </cell>
          <cell r="I7" t="str">
            <v>U/P</v>
          </cell>
          <cell r="J7" t="str">
            <v>TOTAL</v>
          </cell>
          <cell r="K7" t="str">
            <v>U/P</v>
          </cell>
          <cell r="L7" t="str">
            <v>TOTAL</v>
          </cell>
          <cell r="M7" t="str">
            <v>U/P</v>
          </cell>
          <cell r="N7" t="str">
            <v>TOTAL</v>
          </cell>
          <cell r="O7" t="str">
            <v>U/P</v>
          </cell>
          <cell r="P7" t="str">
            <v>TOTAL</v>
          </cell>
        </row>
        <row r="9">
          <cell r="A9" t="str">
            <v>ALT-1</v>
          </cell>
          <cell r="B9" t="str">
            <v xml:space="preserve">         PRICE SUMMARY</v>
          </cell>
          <cell r="H9">
            <v>0</v>
          </cell>
        </row>
        <row r="11">
          <cell r="A11" t="str">
            <v xml:space="preserve">  A.</v>
          </cell>
          <cell r="B11" t="str">
            <v xml:space="preserve"> POWER EQUIPMENT </v>
          </cell>
          <cell r="C11">
            <v>1</v>
          </cell>
          <cell r="D11" t="str">
            <v>LOT</v>
          </cell>
          <cell r="E11">
            <v>138612100</v>
          </cell>
          <cell r="F11">
            <v>138612100</v>
          </cell>
          <cell r="H11">
            <v>0</v>
          </cell>
          <cell r="I11">
            <v>13764</v>
          </cell>
          <cell r="J11">
            <v>13764</v>
          </cell>
          <cell r="K11">
            <v>138612100</v>
          </cell>
          <cell r="L11">
            <v>138612100</v>
          </cell>
          <cell r="M11">
            <v>0</v>
          </cell>
          <cell r="N11">
            <v>0</v>
          </cell>
          <cell r="O11">
            <v>6155030</v>
          </cell>
          <cell r="P11">
            <v>6155030</v>
          </cell>
        </row>
        <row r="12">
          <cell r="F12">
            <v>0</v>
          </cell>
          <cell r="J12">
            <v>0</v>
          </cell>
          <cell r="L12">
            <v>0</v>
          </cell>
          <cell r="P12">
            <v>0</v>
          </cell>
        </row>
        <row r="13">
          <cell r="A13" t="str">
            <v xml:space="preserve">  B.</v>
          </cell>
          <cell r="B13" t="str">
            <v xml:space="preserve"> POWER DISTRIBUTION SYSTEM</v>
          </cell>
          <cell r="C13">
            <v>130730</v>
          </cell>
          <cell r="D13" t="str">
            <v>M</v>
          </cell>
          <cell r="E13">
            <v>178.00177465004208</v>
          </cell>
          <cell r="F13">
            <v>23270172</v>
          </cell>
          <cell r="H13">
            <v>0</v>
          </cell>
          <cell r="I13">
            <v>0.25310181289681022</v>
          </cell>
          <cell r="J13">
            <v>33088</v>
          </cell>
          <cell r="K13">
            <v>178.00177465004208</v>
          </cell>
          <cell r="L13">
            <v>23270172</v>
          </cell>
          <cell r="M13">
            <v>0</v>
          </cell>
          <cell r="N13">
            <v>0</v>
          </cell>
          <cell r="O13">
            <v>70.851243019964812</v>
          </cell>
          <cell r="P13">
            <v>9262383</v>
          </cell>
        </row>
        <row r="14">
          <cell r="F14">
            <v>0</v>
          </cell>
          <cell r="H14">
            <v>0</v>
          </cell>
          <cell r="J14">
            <v>0</v>
          </cell>
          <cell r="K14">
            <v>0</v>
          </cell>
          <cell r="L14">
            <v>0</v>
          </cell>
          <cell r="M14">
            <v>0</v>
          </cell>
          <cell r="N14">
            <v>0</v>
          </cell>
          <cell r="O14">
            <v>0</v>
          </cell>
          <cell r="P14">
            <v>0</v>
          </cell>
        </row>
        <row r="15">
          <cell r="A15" t="str">
            <v xml:space="preserve">  C.</v>
          </cell>
          <cell r="B15" t="str">
            <v xml:space="preserve"> LIGHTING SYSTEM</v>
          </cell>
          <cell r="C15">
            <v>508</v>
          </cell>
          <cell r="D15" t="str">
            <v>SET</v>
          </cell>
          <cell r="E15">
            <v>18871.641732283464</v>
          </cell>
          <cell r="F15">
            <v>9586794</v>
          </cell>
          <cell r="H15">
            <v>0</v>
          </cell>
          <cell r="I15">
            <v>28.084645669291337</v>
          </cell>
          <cell r="J15">
            <v>14267</v>
          </cell>
          <cell r="K15">
            <v>18871.641732283464</v>
          </cell>
          <cell r="L15">
            <v>9586794</v>
          </cell>
          <cell r="M15">
            <v>0</v>
          </cell>
          <cell r="N15">
            <v>0</v>
          </cell>
          <cell r="O15">
            <v>8470.6830708661419</v>
          </cell>
          <cell r="P15">
            <v>4303107</v>
          </cell>
        </row>
        <row r="16">
          <cell r="F16">
            <v>0</v>
          </cell>
          <cell r="H16">
            <v>0</v>
          </cell>
          <cell r="J16">
            <v>0</v>
          </cell>
          <cell r="K16">
            <v>0</v>
          </cell>
          <cell r="L16">
            <v>0</v>
          </cell>
          <cell r="M16">
            <v>0</v>
          </cell>
          <cell r="N16">
            <v>0</v>
          </cell>
          <cell r="O16">
            <v>0</v>
          </cell>
          <cell r="P16">
            <v>0</v>
          </cell>
        </row>
        <row r="17">
          <cell r="A17" t="str">
            <v xml:space="preserve">  D.</v>
          </cell>
          <cell r="B17" t="str">
            <v xml:space="preserve"> GROUNDING &amp; LIGHTNING PROTECTION SYSTEM</v>
          </cell>
          <cell r="C17">
            <v>8620</v>
          </cell>
          <cell r="D17" t="str">
            <v>M</v>
          </cell>
          <cell r="E17">
            <v>104.6885150812065</v>
          </cell>
          <cell r="F17">
            <v>902415</v>
          </cell>
          <cell r="H17">
            <v>0</v>
          </cell>
          <cell r="I17">
            <v>0.40336426914153134</v>
          </cell>
          <cell r="J17">
            <v>3477</v>
          </cell>
          <cell r="K17">
            <v>104.6885150812065</v>
          </cell>
          <cell r="L17">
            <v>902415</v>
          </cell>
          <cell r="M17">
            <v>0</v>
          </cell>
          <cell r="N17">
            <v>0</v>
          </cell>
          <cell r="O17">
            <v>146.95568445475638</v>
          </cell>
          <cell r="P17">
            <v>1266758</v>
          </cell>
        </row>
        <row r="18">
          <cell r="F18">
            <v>0</v>
          </cell>
          <cell r="H18">
            <v>0</v>
          </cell>
          <cell r="J18">
            <v>0</v>
          </cell>
          <cell r="K18">
            <v>0</v>
          </cell>
          <cell r="L18">
            <v>0</v>
          </cell>
          <cell r="M18">
            <v>0</v>
          </cell>
          <cell r="N18">
            <v>0</v>
          </cell>
          <cell r="O18">
            <v>0</v>
          </cell>
          <cell r="P18">
            <v>0</v>
          </cell>
        </row>
        <row r="19">
          <cell r="A19" t="str">
            <v xml:space="preserve">  E.</v>
          </cell>
          <cell r="B19" t="str">
            <v xml:space="preserve"> TELEPHONE SYSTEM</v>
          </cell>
          <cell r="C19">
            <v>2250</v>
          </cell>
          <cell r="D19" t="str">
            <v>M</v>
          </cell>
          <cell r="E19">
            <v>219.19555555555556</v>
          </cell>
          <cell r="F19">
            <v>493190</v>
          </cell>
          <cell r="H19">
            <v>0</v>
          </cell>
          <cell r="I19">
            <v>0.20088888888888889</v>
          </cell>
          <cell r="J19">
            <v>452</v>
          </cell>
          <cell r="K19">
            <v>219.19555555555556</v>
          </cell>
          <cell r="L19">
            <v>493190</v>
          </cell>
          <cell r="M19">
            <v>0</v>
          </cell>
          <cell r="N19">
            <v>0</v>
          </cell>
          <cell r="O19">
            <v>56.222222222222221</v>
          </cell>
          <cell r="P19">
            <v>126500</v>
          </cell>
        </row>
        <row r="20">
          <cell r="F20">
            <v>0</v>
          </cell>
          <cell r="H20">
            <v>0</v>
          </cell>
          <cell r="J20">
            <v>0</v>
          </cell>
          <cell r="K20">
            <v>0</v>
          </cell>
          <cell r="L20">
            <v>0</v>
          </cell>
          <cell r="M20">
            <v>0</v>
          </cell>
          <cell r="N20">
            <v>0</v>
          </cell>
          <cell r="O20">
            <v>0</v>
          </cell>
          <cell r="P20">
            <v>0</v>
          </cell>
        </row>
        <row r="21">
          <cell r="A21" t="str">
            <v xml:space="preserve">  F.</v>
          </cell>
          <cell r="B21" t="str">
            <v xml:space="preserve"> PAGE/INTERCOMMUNICATION SYSTEM</v>
          </cell>
          <cell r="C21">
            <v>15</v>
          </cell>
          <cell r="D21" t="str">
            <v>SET</v>
          </cell>
          <cell r="E21">
            <v>67271.8</v>
          </cell>
          <cell r="F21">
            <v>1009077</v>
          </cell>
          <cell r="H21">
            <v>0</v>
          </cell>
          <cell r="I21">
            <v>87.266666666666666</v>
          </cell>
          <cell r="J21">
            <v>1309</v>
          </cell>
          <cell r="K21">
            <v>67271.8</v>
          </cell>
          <cell r="L21">
            <v>1009077</v>
          </cell>
          <cell r="M21">
            <v>0</v>
          </cell>
          <cell r="N21">
            <v>0</v>
          </cell>
          <cell r="O21">
            <v>24435.333333333332</v>
          </cell>
          <cell r="P21">
            <v>366530</v>
          </cell>
        </row>
        <row r="22">
          <cell r="F22">
            <v>0</v>
          </cell>
          <cell r="H22">
            <v>0</v>
          </cell>
          <cell r="J22">
            <v>0</v>
          </cell>
          <cell r="K22">
            <v>0</v>
          </cell>
          <cell r="L22">
            <v>0</v>
          </cell>
          <cell r="M22">
            <v>0</v>
          </cell>
          <cell r="N22">
            <v>0</v>
          </cell>
          <cell r="O22">
            <v>0</v>
          </cell>
          <cell r="P22">
            <v>0</v>
          </cell>
        </row>
        <row r="23">
          <cell r="A23" t="str">
            <v xml:space="preserve">  G.</v>
          </cell>
          <cell r="B23" t="str">
            <v xml:space="preserve"> CCTV SYSTEM</v>
          </cell>
          <cell r="C23">
            <v>6</v>
          </cell>
          <cell r="D23" t="str">
            <v>SET</v>
          </cell>
          <cell r="E23">
            <v>291143.16666666669</v>
          </cell>
          <cell r="F23">
            <v>1746859</v>
          </cell>
          <cell r="H23">
            <v>0</v>
          </cell>
          <cell r="I23">
            <v>221</v>
          </cell>
          <cell r="J23">
            <v>1326</v>
          </cell>
          <cell r="K23">
            <v>291143.16666666669</v>
          </cell>
          <cell r="L23">
            <v>1746859</v>
          </cell>
          <cell r="M23">
            <v>0</v>
          </cell>
          <cell r="N23">
            <v>0</v>
          </cell>
          <cell r="O23">
            <v>61933.5</v>
          </cell>
          <cell r="P23">
            <v>371601</v>
          </cell>
        </row>
        <row r="24">
          <cell r="F24">
            <v>0</v>
          </cell>
          <cell r="H24">
            <v>0</v>
          </cell>
          <cell r="J24">
            <v>0</v>
          </cell>
          <cell r="K24">
            <v>0</v>
          </cell>
          <cell r="L24">
            <v>0</v>
          </cell>
          <cell r="M24">
            <v>0</v>
          </cell>
          <cell r="N24">
            <v>0</v>
          </cell>
          <cell r="O24">
            <v>0</v>
          </cell>
          <cell r="P24">
            <v>0</v>
          </cell>
        </row>
        <row r="25">
          <cell r="A25" t="str">
            <v xml:space="preserve">  H.</v>
          </cell>
          <cell r="B25" t="str">
            <v xml:space="preserve"> CATHODIC PROTECTION SYSTEM</v>
          </cell>
          <cell r="C25">
            <v>60</v>
          </cell>
          <cell r="D25" t="str">
            <v>PC</v>
          </cell>
          <cell r="E25">
            <v>12445.316666666668</v>
          </cell>
          <cell r="F25">
            <v>746719</v>
          </cell>
          <cell r="H25">
            <v>0</v>
          </cell>
          <cell r="I25">
            <v>17.083333333333332</v>
          </cell>
          <cell r="J25">
            <v>1025</v>
          </cell>
          <cell r="K25">
            <v>12445.316666666668</v>
          </cell>
          <cell r="L25">
            <v>746719</v>
          </cell>
          <cell r="M25">
            <v>0</v>
          </cell>
          <cell r="N25">
            <v>0</v>
          </cell>
          <cell r="O25">
            <v>6387.1</v>
          </cell>
          <cell r="P25">
            <v>383226</v>
          </cell>
        </row>
        <row r="27">
          <cell r="A27" t="str">
            <v xml:space="preserve">  I.</v>
          </cell>
          <cell r="B27" t="str">
            <v>APS SYSTEM</v>
          </cell>
          <cell r="C27">
            <v>60</v>
          </cell>
          <cell r="D27" t="str">
            <v>SET</v>
          </cell>
          <cell r="E27">
            <v>260365.88333333333</v>
          </cell>
          <cell r="F27">
            <v>15621953</v>
          </cell>
          <cell r="H27">
            <v>0</v>
          </cell>
          <cell r="I27">
            <v>227.13333333333333</v>
          </cell>
          <cell r="J27">
            <v>13628</v>
          </cell>
          <cell r="K27">
            <v>260365.88333333333</v>
          </cell>
          <cell r="L27">
            <v>15621953</v>
          </cell>
          <cell r="M27">
            <v>0</v>
          </cell>
          <cell r="N27">
            <v>0</v>
          </cell>
          <cell r="O27">
            <v>63605.433333333334</v>
          </cell>
          <cell r="P27">
            <v>3816326</v>
          </cell>
        </row>
        <row r="29">
          <cell r="A29" t="str">
            <v xml:space="preserve">  J.</v>
          </cell>
          <cell r="B29" t="str">
            <v>U/G CONDUIT BANK</v>
          </cell>
          <cell r="C29">
            <v>2850</v>
          </cell>
          <cell r="D29" t="str">
            <v>M3</v>
          </cell>
          <cell r="E29">
            <v>2070.4561403508774</v>
          </cell>
          <cell r="F29">
            <v>5900800</v>
          </cell>
          <cell r="H29">
            <v>0</v>
          </cell>
          <cell r="I29">
            <v>9.5898245614035087</v>
          </cell>
          <cell r="J29">
            <v>27331</v>
          </cell>
          <cell r="K29">
            <v>2070.4561403508774</v>
          </cell>
          <cell r="L29">
            <v>5900800</v>
          </cell>
          <cell r="M29">
            <v>0</v>
          </cell>
          <cell r="N29">
            <v>0</v>
          </cell>
          <cell r="O29">
            <v>7703.0175438596489</v>
          </cell>
          <cell r="P29">
            <v>21953600</v>
          </cell>
        </row>
        <row r="32">
          <cell r="B32" t="str">
            <v>TOTAL (ALT-1)</v>
          </cell>
          <cell r="F32">
            <v>197890079</v>
          </cell>
          <cell r="H32">
            <v>0</v>
          </cell>
          <cell r="J32">
            <v>109667</v>
          </cell>
          <cell r="L32">
            <v>197890079</v>
          </cell>
          <cell r="N32">
            <v>0</v>
          </cell>
          <cell r="P32">
            <v>48005061</v>
          </cell>
          <cell r="Q32">
            <v>109667</v>
          </cell>
        </row>
        <row r="33">
          <cell r="Q33">
            <v>0</v>
          </cell>
        </row>
        <row r="34">
          <cell r="A34" t="str">
            <v>OTHER</v>
          </cell>
          <cell r="B34" t="str">
            <v xml:space="preserve"> CATHODIC PROTECTION SYSTEM  FOR TRUNK LINE</v>
          </cell>
          <cell r="C34">
            <v>1</v>
          </cell>
          <cell r="D34" t="str">
            <v>LOT</v>
          </cell>
          <cell r="F34">
            <v>4357694</v>
          </cell>
          <cell r="J34">
            <v>6089</v>
          </cell>
          <cell r="L34">
            <v>4357694</v>
          </cell>
          <cell r="P34">
            <v>2372268</v>
          </cell>
          <cell r="Q34">
            <v>6089</v>
          </cell>
        </row>
        <row r="35">
          <cell r="A35">
            <v>33</v>
          </cell>
          <cell r="B35" t="str">
            <v xml:space="preserve">     4"</v>
          </cell>
          <cell r="C35">
            <v>350</v>
          </cell>
          <cell r="D35" t="str">
            <v>M</v>
          </cell>
          <cell r="E35">
            <v>343</v>
          </cell>
          <cell r="F35">
            <v>120050</v>
          </cell>
          <cell r="H35">
            <v>0</v>
          </cell>
          <cell r="I35">
            <v>1.85</v>
          </cell>
          <cell r="J35">
            <v>648</v>
          </cell>
          <cell r="K35">
            <v>343</v>
          </cell>
          <cell r="L35">
            <v>120050</v>
          </cell>
          <cell r="M35">
            <v>0</v>
          </cell>
          <cell r="N35">
            <v>0</v>
          </cell>
          <cell r="O35">
            <v>518</v>
          </cell>
          <cell r="P35">
            <v>181300</v>
          </cell>
        </row>
        <row r="36">
          <cell r="B36" t="str">
            <v xml:space="preserve">MATERIAL PRICE ???? </v>
          </cell>
          <cell r="C36">
            <v>508</v>
          </cell>
          <cell r="D36" t="str">
            <v>SET</v>
          </cell>
        </row>
        <row r="37">
          <cell r="B37" t="str">
            <v xml:space="preserve">CAPACITOR </v>
          </cell>
          <cell r="D37" t="str">
            <v>KVA</v>
          </cell>
        </row>
        <row r="38">
          <cell r="B38" t="str">
            <v>CABLE &amp; WIRE FOR POWER SYSTEM</v>
          </cell>
          <cell r="C38">
            <v>130730</v>
          </cell>
          <cell r="D38" t="str">
            <v>M</v>
          </cell>
        </row>
        <row r="39">
          <cell r="B39" t="str">
            <v>LIGHTING FIXTURE</v>
          </cell>
          <cell r="C39">
            <v>508</v>
          </cell>
          <cell r="D39" t="str">
            <v>SET</v>
          </cell>
        </row>
        <row r="41">
          <cell r="B41" t="str">
            <v>LABOR PRICE ????</v>
          </cell>
        </row>
        <row r="42">
          <cell r="B42" t="str">
            <v xml:space="preserve">CAPACITOR </v>
          </cell>
          <cell r="C42">
            <v>0</v>
          </cell>
          <cell r="D42" t="str">
            <v>KVA</v>
          </cell>
        </row>
        <row r="43">
          <cell r="B43" t="str">
            <v>CABLE &amp; WIRE FOR POWER SYSTEM</v>
          </cell>
          <cell r="C43">
            <v>130730</v>
          </cell>
          <cell r="D43" t="str">
            <v>M</v>
          </cell>
          <cell r="I43">
            <v>0.73359596114128356</v>
          </cell>
          <cell r="J43">
            <v>95903</v>
          </cell>
        </row>
        <row r="44">
          <cell r="B44" t="str">
            <v>LIGHTING FIXTURE</v>
          </cell>
          <cell r="C44">
            <v>508</v>
          </cell>
          <cell r="D44" t="str">
            <v>SET</v>
          </cell>
        </row>
        <row r="46">
          <cell r="A46" t="str">
            <v>ALT-2</v>
          </cell>
          <cell r="C46" t="str">
            <v/>
          </cell>
          <cell r="D46" t="str">
            <v/>
          </cell>
          <cell r="F46">
            <v>0</v>
          </cell>
          <cell r="H46">
            <v>0</v>
          </cell>
          <cell r="J46">
            <v>0</v>
          </cell>
          <cell r="K46">
            <v>0</v>
          </cell>
          <cell r="L46">
            <v>0</v>
          </cell>
          <cell r="M46">
            <v>0</v>
          </cell>
          <cell r="N46">
            <v>0</v>
          </cell>
          <cell r="O46">
            <v>0</v>
          </cell>
          <cell r="P46">
            <v>0</v>
          </cell>
        </row>
        <row r="47">
          <cell r="A47">
            <v>1</v>
          </cell>
          <cell r="B47" t="str">
            <v xml:space="preserve">  6.9KV GCS ,  NEMA CLASS E2 , MCC PANEL</v>
          </cell>
          <cell r="C47">
            <v>-1</v>
          </cell>
          <cell r="D47" t="str">
            <v>PNL</v>
          </cell>
          <cell r="E47">
            <v>500000</v>
          </cell>
          <cell r="F47">
            <v>-500000</v>
          </cell>
          <cell r="H47">
            <v>0</v>
          </cell>
          <cell r="I47">
            <v>20</v>
          </cell>
          <cell r="J47">
            <v>-20</v>
          </cell>
          <cell r="K47">
            <v>500000</v>
          </cell>
          <cell r="L47">
            <v>-500000</v>
          </cell>
          <cell r="M47">
            <v>0</v>
          </cell>
          <cell r="N47">
            <v>0</v>
          </cell>
          <cell r="O47">
            <v>5600</v>
          </cell>
          <cell r="P47">
            <v>-5600</v>
          </cell>
          <cell r="Q47">
            <v>0</v>
          </cell>
        </row>
        <row r="48">
          <cell r="A48">
            <v>2</v>
          </cell>
          <cell r="B48" t="str">
            <v xml:space="preserve">  600V POWER CABLE 3/C 5.5 sq.mm  XLPE/PVC</v>
          </cell>
          <cell r="C48">
            <v>-195</v>
          </cell>
          <cell r="D48" t="str">
            <v>M</v>
          </cell>
          <cell r="E48">
            <v>20</v>
          </cell>
          <cell r="F48">
            <v>-3900</v>
          </cell>
          <cell r="H48">
            <v>0</v>
          </cell>
          <cell r="I48">
            <v>0.1</v>
          </cell>
          <cell r="J48">
            <v>-20</v>
          </cell>
          <cell r="K48">
            <v>20</v>
          </cell>
          <cell r="L48">
            <v>-3900</v>
          </cell>
          <cell r="M48">
            <v>0</v>
          </cell>
          <cell r="N48">
            <v>0</v>
          </cell>
          <cell r="O48">
            <v>28</v>
          </cell>
          <cell r="P48">
            <v>-5460</v>
          </cell>
          <cell r="Q48">
            <v>0</v>
          </cell>
        </row>
        <row r="49">
          <cell r="A49">
            <v>3</v>
          </cell>
          <cell r="B49" t="str">
            <v xml:space="preserve">  600V CONTROL CABLE 12/C 2.0 sq.mm  PVC/PVC</v>
          </cell>
          <cell r="C49">
            <v>-195</v>
          </cell>
          <cell r="D49" t="str">
            <v>M</v>
          </cell>
          <cell r="E49">
            <v>38</v>
          </cell>
          <cell r="F49">
            <v>-7410</v>
          </cell>
          <cell r="H49">
            <v>0</v>
          </cell>
          <cell r="I49">
            <v>0.13800000000000001</v>
          </cell>
          <cell r="J49">
            <v>-27</v>
          </cell>
          <cell r="K49">
            <v>38</v>
          </cell>
          <cell r="L49">
            <v>-7410</v>
          </cell>
          <cell r="M49">
            <v>0</v>
          </cell>
          <cell r="N49">
            <v>0</v>
          </cell>
          <cell r="O49">
            <v>39</v>
          </cell>
          <cell r="P49">
            <v>-7605</v>
          </cell>
          <cell r="Q49">
            <v>0</v>
          </cell>
        </row>
        <row r="50">
          <cell r="A50">
            <v>4</v>
          </cell>
          <cell r="B50" t="str">
            <v xml:space="preserve">  8KV POWER CABLE 3/C  38 sq.mm  XLPE/PVC</v>
          </cell>
          <cell r="C50">
            <v>-580</v>
          </cell>
          <cell r="D50" t="str">
            <v>M</v>
          </cell>
          <cell r="E50">
            <v>268</v>
          </cell>
          <cell r="F50">
            <v>-155440</v>
          </cell>
          <cell r="H50">
            <v>0</v>
          </cell>
          <cell r="I50">
            <v>0.32100000000000001</v>
          </cell>
          <cell r="J50">
            <v>-186</v>
          </cell>
          <cell r="K50">
            <v>268</v>
          </cell>
          <cell r="L50">
            <v>-155440</v>
          </cell>
          <cell r="M50">
            <v>0</v>
          </cell>
          <cell r="N50">
            <v>0</v>
          </cell>
          <cell r="O50">
            <v>90</v>
          </cell>
          <cell r="P50">
            <v>-52200</v>
          </cell>
          <cell r="Q50">
            <v>0</v>
          </cell>
        </row>
        <row r="51">
          <cell r="A51">
            <v>5</v>
          </cell>
          <cell r="B51" t="str">
            <v xml:space="preserve">  8KV POWER CABLE 3/C  60 sq.mm  XLPE/PVC</v>
          </cell>
          <cell r="C51">
            <v>390</v>
          </cell>
          <cell r="D51" t="str">
            <v>M</v>
          </cell>
          <cell r="E51">
            <v>367</v>
          </cell>
          <cell r="F51">
            <v>143130</v>
          </cell>
          <cell r="H51">
            <v>0</v>
          </cell>
          <cell r="I51">
            <v>0.38800000000000001</v>
          </cell>
          <cell r="J51">
            <v>151</v>
          </cell>
          <cell r="K51">
            <v>367</v>
          </cell>
          <cell r="L51">
            <v>143130</v>
          </cell>
          <cell r="M51">
            <v>0</v>
          </cell>
          <cell r="N51">
            <v>0</v>
          </cell>
          <cell r="O51">
            <v>109</v>
          </cell>
          <cell r="P51">
            <v>42510</v>
          </cell>
          <cell r="Q51">
            <v>0</v>
          </cell>
        </row>
        <row r="52">
          <cell r="A52">
            <v>6</v>
          </cell>
          <cell r="B52" t="str">
            <v xml:space="preserve"> PVC CONDUIT, THICK WALL, CNS1302 SCH. B , 2"</v>
          </cell>
          <cell r="C52">
            <v>-390</v>
          </cell>
          <cell r="D52" t="str">
            <v>M</v>
          </cell>
          <cell r="E52">
            <v>38</v>
          </cell>
          <cell r="F52">
            <v>-14820</v>
          </cell>
          <cell r="H52">
            <v>0</v>
          </cell>
          <cell r="I52">
            <v>0.3</v>
          </cell>
          <cell r="J52">
            <v>-117</v>
          </cell>
          <cell r="K52">
            <v>38</v>
          </cell>
          <cell r="L52">
            <v>-14820</v>
          </cell>
          <cell r="M52">
            <v>0</v>
          </cell>
          <cell r="N52">
            <v>0</v>
          </cell>
          <cell r="O52">
            <v>84</v>
          </cell>
          <cell r="P52">
            <v>-32760</v>
          </cell>
          <cell r="Q52">
            <v>0</v>
          </cell>
        </row>
        <row r="53">
          <cell r="A53">
            <v>7</v>
          </cell>
          <cell r="B53" t="str">
            <v xml:space="preserve"> MISCELLANEOUS </v>
          </cell>
          <cell r="C53">
            <v>1</v>
          </cell>
          <cell r="D53" t="str">
            <v>LOT</v>
          </cell>
          <cell r="E53">
            <v>-708.6</v>
          </cell>
          <cell r="F53">
            <v>-709</v>
          </cell>
          <cell r="I53">
            <v>-2.46</v>
          </cell>
          <cell r="J53">
            <v>-2</v>
          </cell>
          <cell r="K53">
            <v>-709</v>
          </cell>
          <cell r="L53">
            <v>-709</v>
          </cell>
          <cell r="M53">
            <v>0</v>
          </cell>
          <cell r="N53">
            <v>0</v>
          </cell>
          <cell r="O53">
            <v>-689</v>
          </cell>
          <cell r="P53">
            <v>-689</v>
          </cell>
        </row>
        <row r="54">
          <cell r="B54" t="str">
            <v>SUB-TOTAL : (ALT-1)</v>
          </cell>
          <cell r="F54">
            <v>-539149</v>
          </cell>
          <cell r="H54">
            <v>0</v>
          </cell>
          <cell r="J54">
            <v>-221</v>
          </cell>
          <cell r="K54">
            <v>0</v>
          </cell>
          <cell r="L54">
            <v>-539149</v>
          </cell>
          <cell r="M54">
            <v>0</v>
          </cell>
          <cell r="N54">
            <v>0</v>
          </cell>
          <cell r="O54">
            <v>0</v>
          </cell>
          <cell r="P54">
            <v>-61804</v>
          </cell>
          <cell r="Q54">
            <v>-221</v>
          </cell>
        </row>
        <row r="56">
          <cell r="A56" t="str">
            <v>ALT-3</v>
          </cell>
        </row>
        <row r="57">
          <cell r="A57">
            <v>1</v>
          </cell>
          <cell r="B57" t="str">
            <v xml:space="preserve"> AUTO-TRANSFORMER FOR 6.9KV 8500KW MOTOR STARTER , </v>
          </cell>
          <cell r="C57">
            <v>1</v>
          </cell>
          <cell r="D57" t="str">
            <v>SET</v>
          </cell>
          <cell r="E57">
            <v>484000</v>
          </cell>
          <cell r="F57">
            <v>484000</v>
          </cell>
          <cell r="H57">
            <v>0</v>
          </cell>
          <cell r="I57">
            <v>20</v>
          </cell>
          <cell r="J57">
            <v>20</v>
          </cell>
          <cell r="K57">
            <v>484000</v>
          </cell>
          <cell r="L57">
            <v>484000</v>
          </cell>
          <cell r="M57">
            <v>0</v>
          </cell>
          <cell r="N57">
            <v>0</v>
          </cell>
          <cell r="O57">
            <v>5600</v>
          </cell>
          <cell r="P57">
            <v>5600</v>
          </cell>
        </row>
        <row r="58">
          <cell r="B58" t="str">
            <v xml:space="preserve"> TAP 80% , STARTING TIME 60 Sec. (MOTOR PF=0.7 , EFF=0.9)</v>
          </cell>
          <cell r="F58">
            <v>0</v>
          </cell>
          <cell r="H58">
            <v>0</v>
          </cell>
          <cell r="J58">
            <v>0</v>
          </cell>
          <cell r="K58">
            <v>0</v>
          </cell>
          <cell r="L58">
            <v>0</v>
          </cell>
          <cell r="M58">
            <v>0</v>
          </cell>
          <cell r="N58">
            <v>0</v>
          </cell>
          <cell r="O58">
            <v>0</v>
          </cell>
          <cell r="P58">
            <v>0</v>
          </cell>
        </row>
        <row r="59">
          <cell r="A59">
            <v>2</v>
          </cell>
          <cell r="B59" t="str">
            <v xml:space="preserve">  6.9KV VCB 1250A 40KA</v>
          </cell>
          <cell r="C59">
            <v>3</v>
          </cell>
          <cell r="D59" t="str">
            <v>PNL</v>
          </cell>
          <cell r="E59">
            <v>800000</v>
          </cell>
          <cell r="F59">
            <v>2400000</v>
          </cell>
          <cell r="H59">
            <v>0</v>
          </cell>
          <cell r="I59">
            <v>20</v>
          </cell>
          <cell r="J59">
            <v>60</v>
          </cell>
          <cell r="K59">
            <v>800000</v>
          </cell>
          <cell r="L59">
            <v>2400000</v>
          </cell>
          <cell r="M59">
            <v>0</v>
          </cell>
          <cell r="N59">
            <v>0</v>
          </cell>
          <cell r="O59">
            <v>5600</v>
          </cell>
          <cell r="P59">
            <v>16800</v>
          </cell>
          <cell r="Q59">
            <v>0</v>
          </cell>
        </row>
        <row r="60">
          <cell r="A60">
            <v>3</v>
          </cell>
          <cell r="B60" t="str">
            <v xml:space="preserve">  6.9KV 2000KVA , W/GCS , CAPACIATOR PANEL</v>
          </cell>
          <cell r="C60">
            <v>2</v>
          </cell>
          <cell r="D60" t="str">
            <v>PNL</v>
          </cell>
          <cell r="E60">
            <v>1500000</v>
          </cell>
          <cell r="F60">
            <v>3000000</v>
          </cell>
          <cell r="H60">
            <v>0</v>
          </cell>
          <cell r="I60">
            <v>30</v>
          </cell>
          <cell r="J60">
            <v>60</v>
          </cell>
          <cell r="K60">
            <v>1500000</v>
          </cell>
          <cell r="L60">
            <v>3000000</v>
          </cell>
          <cell r="M60">
            <v>0</v>
          </cell>
          <cell r="N60">
            <v>0</v>
          </cell>
          <cell r="O60">
            <v>8400</v>
          </cell>
          <cell r="P60">
            <v>16800</v>
          </cell>
        </row>
        <row r="61">
          <cell r="A61">
            <v>4</v>
          </cell>
          <cell r="B61" t="str">
            <v xml:space="preserve">  600V POWER CABLE 3/C 5.5 sq.mm  XLPE/PVC</v>
          </cell>
          <cell r="C61">
            <v>200</v>
          </cell>
          <cell r="D61" t="str">
            <v>M</v>
          </cell>
          <cell r="E61">
            <v>20</v>
          </cell>
          <cell r="F61">
            <v>4000</v>
          </cell>
          <cell r="H61">
            <v>0</v>
          </cell>
          <cell r="I61">
            <v>0.1</v>
          </cell>
          <cell r="J61">
            <v>20</v>
          </cell>
          <cell r="K61">
            <v>20</v>
          </cell>
          <cell r="L61">
            <v>4000</v>
          </cell>
          <cell r="M61">
            <v>0</v>
          </cell>
          <cell r="N61">
            <v>0</v>
          </cell>
          <cell r="O61">
            <v>28</v>
          </cell>
          <cell r="P61">
            <v>5600</v>
          </cell>
          <cell r="Q61">
            <v>0</v>
          </cell>
        </row>
        <row r="62">
          <cell r="A62">
            <v>5</v>
          </cell>
          <cell r="B62" t="str">
            <v xml:space="preserve">  600V POWER CABLE 3/C 22sq.mm  XLPE/PVC</v>
          </cell>
          <cell r="C62">
            <v>600</v>
          </cell>
          <cell r="D62" t="str">
            <v>M</v>
          </cell>
          <cell r="E62">
            <v>70</v>
          </cell>
          <cell r="F62">
            <v>42000</v>
          </cell>
          <cell r="H62">
            <v>0</v>
          </cell>
          <cell r="I62">
            <v>0.18099999999999999</v>
          </cell>
          <cell r="J62">
            <v>109</v>
          </cell>
          <cell r="K62">
            <v>70</v>
          </cell>
          <cell r="L62">
            <v>42000</v>
          </cell>
          <cell r="M62">
            <v>0</v>
          </cell>
          <cell r="N62">
            <v>0</v>
          </cell>
          <cell r="O62">
            <v>51</v>
          </cell>
          <cell r="P62">
            <v>30600</v>
          </cell>
          <cell r="Q62">
            <v>0</v>
          </cell>
        </row>
        <row r="63">
          <cell r="A63">
            <v>6</v>
          </cell>
          <cell r="B63" t="str">
            <v xml:space="preserve">  600V CONTROL CABLE 7/C 2.1 sq.mm  PVC/PVC</v>
          </cell>
          <cell r="C63">
            <v>600</v>
          </cell>
          <cell r="D63" t="str">
            <v>M</v>
          </cell>
          <cell r="E63">
            <v>24</v>
          </cell>
          <cell r="F63">
            <v>14400</v>
          </cell>
          <cell r="H63">
            <v>0</v>
          </cell>
          <cell r="I63">
            <v>0.105</v>
          </cell>
          <cell r="J63">
            <v>63</v>
          </cell>
          <cell r="K63">
            <v>24</v>
          </cell>
          <cell r="L63">
            <v>14400</v>
          </cell>
          <cell r="M63">
            <v>0</v>
          </cell>
          <cell r="N63">
            <v>0</v>
          </cell>
          <cell r="O63">
            <v>29</v>
          </cell>
          <cell r="P63">
            <v>17400</v>
          </cell>
          <cell r="Q63">
            <v>0</v>
          </cell>
        </row>
        <row r="64">
          <cell r="A64">
            <v>7</v>
          </cell>
          <cell r="B64" t="str">
            <v xml:space="preserve">  600V CONTROL CABLE 12/C 2.0 sq.mm  PVC/PVC</v>
          </cell>
          <cell r="C64">
            <v>200</v>
          </cell>
          <cell r="D64" t="str">
            <v>M</v>
          </cell>
          <cell r="E64">
            <v>38</v>
          </cell>
          <cell r="F64">
            <v>7600</v>
          </cell>
          <cell r="H64">
            <v>0</v>
          </cell>
          <cell r="I64">
            <v>0.13800000000000001</v>
          </cell>
          <cell r="J64">
            <v>28</v>
          </cell>
          <cell r="K64">
            <v>38</v>
          </cell>
          <cell r="L64">
            <v>7600</v>
          </cell>
          <cell r="M64">
            <v>0</v>
          </cell>
          <cell r="N64">
            <v>0</v>
          </cell>
          <cell r="O64">
            <v>39</v>
          </cell>
          <cell r="P64">
            <v>7800</v>
          </cell>
          <cell r="Q64">
            <v>0</v>
          </cell>
        </row>
        <row r="65">
          <cell r="A65">
            <v>8</v>
          </cell>
          <cell r="B65" t="str">
            <v xml:space="preserve">  8KV POWER CABLE 1/C 325 sq.mm XLPE/PVC</v>
          </cell>
          <cell r="C65">
            <v>2500</v>
          </cell>
          <cell r="D65" t="str">
            <v>M</v>
          </cell>
          <cell r="E65">
            <v>375</v>
          </cell>
          <cell r="F65">
            <v>937500</v>
          </cell>
          <cell r="H65">
            <v>0</v>
          </cell>
          <cell r="I65">
            <v>0.30199999999999999</v>
          </cell>
          <cell r="J65">
            <v>755</v>
          </cell>
          <cell r="K65">
            <v>375</v>
          </cell>
          <cell r="L65">
            <v>937500</v>
          </cell>
          <cell r="M65">
            <v>0</v>
          </cell>
          <cell r="N65">
            <v>0</v>
          </cell>
          <cell r="O65">
            <v>85</v>
          </cell>
          <cell r="P65">
            <v>212500</v>
          </cell>
        </row>
        <row r="66">
          <cell r="A66">
            <v>9</v>
          </cell>
          <cell r="B66" t="str">
            <v xml:space="preserve">  8KV TERMINATION KIT , 1/C 325 sq.mm </v>
          </cell>
          <cell r="C66">
            <v>24</v>
          </cell>
          <cell r="D66" t="str">
            <v>SET</v>
          </cell>
          <cell r="E66">
            <v>2542</v>
          </cell>
          <cell r="F66">
            <v>61008</v>
          </cell>
          <cell r="H66">
            <v>0</v>
          </cell>
          <cell r="I66">
            <v>5</v>
          </cell>
          <cell r="J66">
            <v>120</v>
          </cell>
          <cell r="K66">
            <v>2542</v>
          </cell>
          <cell r="L66">
            <v>61008</v>
          </cell>
          <cell r="M66">
            <v>0</v>
          </cell>
          <cell r="N66">
            <v>0</v>
          </cell>
          <cell r="O66">
            <v>1400</v>
          </cell>
          <cell r="P66">
            <v>33600</v>
          </cell>
        </row>
        <row r="67">
          <cell r="A67">
            <v>10</v>
          </cell>
          <cell r="B67" t="str">
            <v xml:space="preserve"> PVC CONDUIT, THICK WALL, CNS1302 SCH. B , 2"</v>
          </cell>
          <cell r="C67">
            <v>800</v>
          </cell>
          <cell r="D67" t="str">
            <v>M</v>
          </cell>
          <cell r="E67">
            <v>38</v>
          </cell>
          <cell r="F67">
            <v>30400</v>
          </cell>
          <cell r="H67">
            <v>0</v>
          </cell>
          <cell r="I67">
            <v>0.3</v>
          </cell>
          <cell r="J67">
            <v>240</v>
          </cell>
          <cell r="K67">
            <v>38</v>
          </cell>
          <cell r="L67">
            <v>30400</v>
          </cell>
          <cell r="M67">
            <v>0</v>
          </cell>
          <cell r="N67">
            <v>0</v>
          </cell>
          <cell r="O67">
            <v>84</v>
          </cell>
          <cell r="P67">
            <v>67200</v>
          </cell>
          <cell r="Q67">
            <v>0</v>
          </cell>
        </row>
        <row r="68">
          <cell r="A68">
            <v>11</v>
          </cell>
          <cell r="B68" t="str">
            <v xml:space="preserve"> PVC CONDUIT, THICK WALL, CNS1302 SCH. B , 6"</v>
          </cell>
          <cell r="C68">
            <v>800</v>
          </cell>
          <cell r="D68" t="str">
            <v>M</v>
          </cell>
          <cell r="E68">
            <v>242</v>
          </cell>
          <cell r="F68">
            <v>193600</v>
          </cell>
          <cell r="H68">
            <v>0</v>
          </cell>
          <cell r="I68">
            <v>0.68</v>
          </cell>
          <cell r="J68">
            <v>544</v>
          </cell>
          <cell r="K68">
            <v>242</v>
          </cell>
          <cell r="L68">
            <v>193600</v>
          </cell>
          <cell r="M68">
            <v>0</v>
          </cell>
          <cell r="N68">
            <v>0</v>
          </cell>
          <cell r="O68">
            <v>190</v>
          </cell>
          <cell r="P68">
            <v>152000</v>
          </cell>
          <cell r="Q68">
            <v>0</v>
          </cell>
        </row>
        <row r="69">
          <cell r="A69">
            <v>12</v>
          </cell>
          <cell r="B69" t="str">
            <v xml:space="preserve"> EXCAVATION</v>
          </cell>
          <cell r="C69">
            <v>350</v>
          </cell>
          <cell r="D69" t="str">
            <v>M3</v>
          </cell>
          <cell r="E69" t="str">
            <v>M+L</v>
          </cell>
          <cell r="F69" t="str">
            <v>M+L</v>
          </cell>
          <cell r="G69">
            <v>0</v>
          </cell>
          <cell r="H69">
            <v>0</v>
          </cell>
          <cell r="I69">
            <v>0</v>
          </cell>
          <cell r="J69">
            <v>0</v>
          </cell>
          <cell r="K69" t="str">
            <v>M+L</v>
          </cell>
          <cell r="L69" t="str">
            <v>M+L</v>
          </cell>
          <cell r="M69">
            <v>0</v>
          </cell>
          <cell r="N69">
            <v>0</v>
          </cell>
          <cell r="O69">
            <v>60</v>
          </cell>
          <cell r="P69">
            <v>21000</v>
          </cell>
          <cell r="Q69">
            <v>0</v>
          </cell>
        </row>
        <row r="70">
          <cell r="A70">
            <v>13</v>
          </cell>
          <cell r="B70" t="str">
            <v xml:space="preserve"> BACKFILL</v>
          </cell>
          <cell r="C70">
            <v>250</v>
          </cell>
          <cell r="D70" t="str">
            <v>M3</v>
          </cell>
          <cell r="E70" t="str">
            <v>M+L</v>
          </cell>
          <cell r="F70" t="str">
            <v>M+L</v>
          </cell>
          <cell r="G70">
            <v>0</v>
          </cell>
          <cell r="H70">
            <v>0</v>
          </cell>
          <cell r="I70">
            <v>0</v>
          </cell>
          <cell r="J70">
            <v>0</v>
          </cell>
          <cell r="K70" t="str">
            <v>M+L</v>
          </cell>
          <cell r="L70" t="str">
            <v>M+L</v>
          </cell>
          <cell r="M70">
            <v>0</v>
          </cell>
          <cell r="N70">
            <v>0</v>
          </cell>
          <cell r="O70">
            <v>100</v>
          </cell>
          <cell r="P70">
            <v>25000</v>
          </cell>
          <cell r="Q70">
            <v>0</v>
          </cell>
        </row>
        <row r="71">
          <cell r="A71">
            <v>14</v>
          </cell>
          <cell r="B71" t="str">
            <v xml:space="preserve"> CONCRETE FOR DUCT BANK 2000 PSI</v>
          </cell>
          <cell r="C71">
            <v>100</v>
          </cell>
          <cell r="D71" t="str">
            <v>M3</v>
          </cell>
          <cell r="E71" t="str">
            <v>M+L</v>
          </cell>
          <cell r="F71" t="str">
            <v>M+L</v>
          </cell>
          <cell r="G71">
            <v>0</v>
          </cell>
          <cell r="H71">
            <v>0</v>
          </cell>
          <cell r="I71">
            <v>0</v>
          </cell>
          <cell r="J71">
            <v>0</v>
          </cell>
          <cell r="K71" t="str">
            <v>M+L</v>
          </cell>
          <cell r="L71" t="str">
            <v>M+L</v>
          </cell>
          <cell r="M71">
            <v>0</v>
          </cell>
          <cell r="N71">
            <v>0</v>
          </cell>
          <cell r="O71">
            <v>1700</v>
          </cell>
          <cell r="P71">
            <v>170000</v>
          </cell>
          <cell r="Q71">
            <v>0</v>
          </cell>
        </row>
        <row r="72">
          <cell r="A72">
            <v>15</v>
          </cell>
          <cell r="B72" t="str">
            <v xml:space="preserve"> RED COLORED OXIDE</v>
          </cell>
          <cell r="C72">
            <v>900</v>
          </cell>
          <cell r="D72" t="str">
            <v>KG</v>
          </cell>
          <cell r="E72" t="str">
            <v>M+L</v>
          </cell>
          <cell r="F72" t="str">
            <v>M+L</v>
          </cell>
          <cell r="G72">
            <v>0</v>
          </cell>
          <cell r="H72">
            <v>0</v>
          </cell>
          <cell r="I72">
            <v>0</v>
          </cell>
          <cell r="J72">
            <v>0</v>
          </cell>
          <cell r="K72" t="str">
            <v>M+L</v>
          </cell>
          <cell r="L72" t="str">
            <v>M+L</v>
          </cell>
          <cell r="M72">
            <v>0</v>
          </cell>
          <cell r="N72">
            <v>0</v>
          </cell>
          <cell r="O72">
            <v>60</v>
          </cell>
          <cell r="P72">
            <v>54000</v>
          </cell>
          <cell r="Q72">
            <v>0</v>
          </cell>
        </row>
        <row r="73">
          <cell r="A73">
            <v>16</v>
          </cell>
          <cell r="B73" t="str">
            <v xml:space="preserve"> DISPOSAL</v>
          </cell>
          <cell r="C73">
            <v>100</v>
          </cell>
          <cell r="D73" t="str">
            <v>M3</v>
          </cell>
          <cell r="E73" t="str">
            <v>M+L</v>
          </cell>
          <cell r="F73" t="str">
            <v>M+L</v>
          </cell>
          <cell r="G73">
            <v>0</v>
          </cell>
          <cell r="H73">
            <v>0</v>
          </cell>
          <cell r="I73">
            <v>0</v>
          </cell>
          <cell r="J73">
            <v>0</v>
          </cell>
          <cell r="K73" t="str">
            <v>M+L</v>
          </cell>
          <cell r="L73" t="str">
            <v>M+L</v>
          </cell>
          <cell r="M73">
            <v>0</v>
          </cell>
          <cell r="N73">
            <v>0</v>
          </cell>
          <cell r="O73">
            <v>220</v>
          </cell>
          <cell r="P73">
            <v>22000</v>
          </cell>
          <cell r="Q73">
            <v>0</v>
          </cell>
        </row>
        <row r="74">
          <cell r="A74">
            <v>17</v>
          </cell>
          <cell r="B74" t="str">
            <v xml:space="preserve"> FORMWORK</v>
          </cell>
          <cell r="C74">
            <v>300</v>
          </cell>
          <cell r="D74" t="str">
            <v>M2</v>
          </cell>
          <cell r="E74" t="str">
            <v>M+L</v>
          </cell>
          <cell r="F74" t="str">
            <v>M+L</v>
          </cell>
          <cell r="G74">
            <v>0</v>
          </cell>
          <cell r="H74">
            <v>0</v>
          </cell>
          <cell r="I74">
            <v>0</v>
          </cell>
          <cell r="J74">
            <v>0</v>
          </cell>
          <cell r="K74" t="str">
            <v>M+L</v>
          </cell>
          <cell r="L74" t="str">
            <v>M+L</v>
          </cell>
          <cell r="M74">
            <v>0</v>
          </cell>
          <cell r="N74">
            <v>0</v>
          </cell>
          <cell r="O74">
            <v>360</v>
          </cell>
          <cell r="P74">
            <v>108000</v>
          </cell>
          <cell r="Q74">
            <v>0</v>
          </cell>
        </row>
        <row r="75">
          <cell r="A75">
            <v>18</v>
          </cell>
          <cell r="B75" t="str">
            <v xml:space="preserve"> RE-BAR</v>
          </cell>
          <cell r="C75">
            <v>1900</v>
          </cell>
          <cell r="D75" t="str">
            <v>KG</v>
          </cell>
          <cell r="E75" t="str">
            <v>M+L</v>
          </cell>
          <cell r="F75" t="str">
            <v>M+L</v>
          </cell>
          <cell r="G75">
            <v>0</v>
          </cell>
          <cell r="H75">
            <v>0</v>
          </cell>
          <cell r="I75">
            <v>0</v>
          </cell>
          <cell r="J75">
            <v>0</v>
          </cell>
          <cell r="K75" t="str">
            <v>M+L</v>
          </cell>
          <cell r="L75" t="str">
            <v>M+L</v>
          </cell>
          <cell r="M75">
            <v>0</v>
          </cell>
          <cell r="N75">
            <v>0</v>
          </cell>
          <cell r="O75">
            <v>16</v>
          </cell>
          <cell r="P75">
            <v>30400</v>
          </cell>
          <cell r="Q75">
            <v>0</v>
          </cell>
        </row>
        <row r="76">
          <cell r="A76">
            <v>19</v>
          </cell>
          <cell r="B76" t="str">
            <v xml:space="preserve"> COMPOND FOR WATER SEALING(IN MH.)</v>
          </cell>
          <cell r="C76">
            <v>125</v>
          </cell>
          <cell r="D76" t="str">
            <v>KG</v>
          </cell>
          <cell r="E76" t="str">
            <v>M+L</v>
          </cell>
          <cell r="F76" t="str">
            <v>M+L</v>
          </cell>
          <cell r="G76">
            <v>0</v>
          </cell>
          <cell r="H76">
            <v>0</v>
          </cell>
          <cell r="I76">
            <v>0</v>
          </cell>
          <cell r="J76">
            <v>0</v>
          </cell>
          <cell r="K76" t="str">
            <v>M+L</v>
          </cell>
          <cell r="L76" t="str">
            <v>M+L</v>
          </cell>
          <cell r="M76">
            <v>0</v>
          </cell>
          <cell r="N76">
            <v>0</v>
          </cell>
          <cell r="O76">
            <v>200</v>
          </cell>
          <cell r="P76">
            <v>25000</v>
          </cell>
          <cell r="Q76">
            <v>0</v>
          </cell>
        </row>
        <row r="77">
          <cell r="A77">
            <v>20</v>
          </cell>
          <cell r="B77" t="str">
            <v xml:space="preserve"> MISCELLANEOUS </v>
          </cell>
          <cell r="C77">
            <v>1</v>
          </cell>
          <cell r="D77" t="str">
            <v>LOT</v>
          </cell>
          <cell r="E77">
            <v>31995.239999999998</v>
          </cell>
          <cell r="F77">
            <v>31995</v>
          </cell>
          <cell r="I77">
            <v>32.85</v>
          </cell>
          <cell r="J77">
            <v>33</v>
          </cell>
          <cell r="K77">
            <v>31995</v>
          </cell>
          <cell r="L77">
            <v>31995</v>
          </cell>
          <cell r="M77">
            <v>0</v>
          </cell>
          <cell r="N77">
            <v>0</v>
          </cell>
          <cell r="O77">
            <v>9198</v>
          </cell>
          <cell r="P77">
            <v>9198</v>
          </cell>
        </row>
        <row r="78">
          <cell r="B78" t="str">
            <v>SUB-TOTAL : (ALT-2)</v>
          </cell>
          <cell r="F78">
            <v>7206503</v>
          </cell>
          <cell r="H78">
            <v>0</v>
          </cell>
          <cell r="J78">
            <v>2052</v>
          </cell>
          <cell r="K78">
            <v>0</v>
          </cell>
          <cell r="L78">
            <v>7206503</v>
          </cell>
          <cell r="M78">
            <v>0</v>
          </cell>
          <cell r="N78">
            <v>0</v>
          </cell>
          <cell r="O78">
            <v>0</v>
          </cell>
          <cell r="P78">
            <v>1030498</v>
          </cell>
          <cell r="Q78">
            <v>2052</v>
          </cell>
        </row>
        <row r="82">
          <cell r="A82" t="str">
            <v xml:space="preserve">  A.</v>
          </cell>
          <cell r="B82" t="str">
            <v xml:space="preserve"> POWER EQUIPMENT </v>
          </cell>
          <cell r="C82" t="str">
            <v/>
          </cell>
          <cell r="D82" t="str">
            <v/>
          </cell>
          <cell r="F82">
            <v>0</v>
          </cell>
          <cell r="H82">
            <v>0</v>
          </cell>
          <cell r="J82">
            <v>0</v>
          </cell>
          <cell r="K82">
            <v>0</v>
          </cell>
          <cell r="L82">
            <v>0</v>
          </cell>
          <cell r="M82">
            <v>0</v>
          </cell>
          <cell r="N82">
            <v>0</v>
          </cell>
          <cell r="O82">
            <v>0</v>
          </cell>
          <cell r="P82">
            <v>0</v>
          </cell>
        </row>
        <row r="83">
          <cell r="F83">
            <v>0</v>
          </cell>
          <cell r="H83">
            <v>0</v>
          </cell>
          <cell r="J83">
            <v>0</v>
          </cell>
          <cell r="K83">
            <v>0</v>
          </cell>
          <cell r="L83">
            <v>0</v>
          </cell>
          <cell r="M83">
            <v>0</v>
          </cell>
          <cell r="N83">
            <v>0</v>
          </cell>
          <cell r="O83">
            <v>0</v>
          </cell>
          <cell r="P83">
            <v>0</v>
          </cell>
        </row>
        <row r="84">
          <cell r="A84" t="str">
            <v>*</v>
          </cell>
          <cell r="B84" t="str">
            <v>DWG. NO. XK11A-0000-01</v>
          </cell>
          <cell r="F84">
            <v>0</v>
          </cell>
          <cell r="H84">
            <v>0</v>
          </cell>
          <cell r="J84">
            <v>0</v>
          </cell>
          <cell r="K84">
            <v>0</v>
          </cell>
          <cell r="L84">
            <v>0</v>
          </cell>
          <cell r="M84">
            <v>0</v>
          </cell>
          <cell r="N84">
            <v>0</v>
          </cell>
          <cell r="O84">
            <v>0</v>
          </cell>
          <cell r="P84">
            <v>0</v>
          </cell>
        </row>
        <row r="85">
          <cell r="A85" t="str">
            <v>A.1</v>
          </cell>
          <cell r="B85" t="str">
            <v>161KV SWITCHGEAR AREA</v>
          </cell>
          <cell r="F85">
            <v>0</v>
          </cell>
          <cell r="H85">
            <v>0</v>
          </cell>
          <cell r="J85">
            <v>0</v>
          </cell>
          <cell r="K85">
            <v>0</v>
          </cell>
          <cell r="L85">
            <v>0</v>
          </cell>
          <cell r="M85">
            <v>0</v>
          </cell>
          <cell r="N85">
            <v>0</v>
          </cell>
          <cell r="O85">
            <v>0</v>
          </cell>
          <cell r="P85">
            <v>0</v>
          </cell>
        </row>
        <row r="86">
          <cell r="A86" t="str">
            <v>A.1.1</v>
          </cell>
          <cell r="B86" t="str">
            <v xml:space="preserve">  161KV SF6 GIS ,1250A 50KA , 2 BAYS ,W/ GCB, DS, ES, MOF, LA, CT…..</v>
          </cell>
          <cell r="C86">
            <v>1</v>
          </cell>
          <cell r="D86" t="str">
            <v>SET</v>
          </cell>
          <cell r="E86">
            <v>50540000</v>
          </cell>
          <cell r="F86">
            <v>50540000</v>
          </cell>
          <cell r="H86">
            <v>0</v>
          </cell>
          <cell r="I86">
            <v>4038</v>
          </cell>
          <cell r="J86">
            <v>4038</v>
          </cell>
          <cell r="K86">
            <v>50540000</v>
          </cell>
          <cell r="L86">
            <v>50540000</v>
          </cell>
          <cell r="M86">
            <v>0</v>
          </cell>
          <cell r="N86">
            <v>0</v>
          </cell>
          <cell r="O86">
            <v>1620000</v>
          </cell>
          <cell r="P86">
            <v>1620000</v>
          </cell>
        </row>
        <row r="87">
          <cell r="A87" t="str">
            <v>A.1.2</v>
          </cell>
          <cell r="B87" t="str">
            <v xml:space="preserve">  RELAY &amp; CONTROL PANEL, FOR GIS PANEL ,W/CONTROL CABLE &amp; PILOTWIRE RL</v>
          </cell>
          <cell r="C87">
            <v>1</v>
          </cell>
          <cell r="D87" t="str">
            <v>LOT</v>
          </cell>
          <cell r="E87">
            <v>3412700</v>
          </cell>
          <cell r="F87">
            <v>3412700</v>
          </cell>
          <cell r="H87">
            <v>0</v>
          </cell>
          <cell r="I87">
            <v>500</v>
          </cell>
          <cell r="J87">
            <v>500</v>
          </cell>
          <cell r="K87">
            <v>3412700</v>
          </cell>
          <cell r="L87">
            <v>3412700</v>
          </cell>
          <cell r="M87">
            <v>0</v>
          </cell>
          <cell r="N87">
            <v>0</v>
          </cell>
          <cell r="O87">
            <v>200000</v>
          </cell>
          <cell r="P87">
            <v>200000</v>
          </cell>
        </row>
        <row r="88">
          <cell r="A88" t="str">
            <v>A.1.3</v>
          </cell>
          <cell r="B88" t="str">
            <v xml:space="preserve">  161KV POWER CABLE  , 1/C 250 SQ.MM</v>
          </cell>
          <cell r="C88">
            <v>330</v>
          </cell>
          <cell r="D88" t="str">
            <v>M</v>
          </cell>
          <cell r="E88">
            <v>1680</v>
          </cell>
          <cell r="F88">
            <v>554400</v>
          </cell>
          <cell r="H88">
            <v>0</v>
          </cell>
          <cell r="I88">
            <v>1.1519999999999999</v>
          </cell>
          <cell r="J88">
            <v>380</v>
          </cell>
          <cell r="K88">
            <v>1680</v>
          </cell>
          <cell r="L88">
            <v>554400</v>
          </cell>
          <cell r="M88">
            <v>0</v>
          </cell>
          <cell r="N88">
            <v>0</v>
          </cell>
          <cell r="O88">
            <v>323</v>
          </cell>
          <cell r="P88">
            <v>106590</v>
          </cell>
        </row>
        <row r="89">
          <cell r="A89" t="str">
            <v>A.1.4</v>
          </cell>
          <cell r="B89" t="str">
            <v xml:space="preserve">  161KV TERMINATION KIT, HEAT SHRINKABLE TYPE , 1/C 250 SQ.MM</v>
          </cell>
          <cell r="C89">
            <v>12</v>
          </cell>
          <cell r="D89" t="str">
            <v>SET</v>
          </cell>
          <cell r="E89">
            <v>210000</v>
          </cell>
          <cell r="F89">
            <v>2520000</v>
          </cell>
          <cell r="H89">
            <v>0</v>
          </cell>
          <cell r="I89">
            <v>133</v>
          </cell>
          <cell r="J89">
            <v>1596</v>
          </cell>
          <cell r="K89">
            <v>210000</v>
          </cell>
          <cell r="L89">
            <v>2520000</v>
          </cell>
          <cell r="M89">
            <v>0</v>
          </cell>
          <cell r="N89">
            <v>0</v>
          </cell>
          <cell r="O89">
            <v>53200</v>
          </cell>
          <cell r="P89">
            <v>638400</v>
          </cell>
        </row>
        <row r="90">
          <cell r="A90" t="str">
            <v>A.1.5</v>
          </cell>
          <cell r="B90" t="str">
            <v xml:space="preserve">  MAIN POWER TRANSFORMER W/NGR &amp; LA*3, OIL-IMMERSED , 161KV/6.9KV 30/40MVA</v>
          </cell>
          <cell r="C90">
            <v>2</v>
          </cell>
          <cell r="D90" t="str">
            <v>SET</v>
          </cell>
          <cell r="E90">
            <v>10460000</v>
          </cell>
          <cell r="F90">
            <v>20920000</v>
          </cell>
          <cell r="H90">
            <v>0</v>
          </cell>
          <cell r="I90">
            <v>595</v>
          </cell>
          <cell r="J90">
            <v>1190</v>
          </cell>
          <cell r="K90">
            <v>10460000</v>
          </cell>
          <cell r="L90">
            <v>20920000</v>
          </cell>
          <cell r="M90">
            <v>0</v>
          </cell>
          <cell r="N90">
            <v>0</v>
          </cell>
          <cell r="O90">
            <v>238000</v>
          </cell>
          <cell r="P90">
            <v>476000</v>
          </cell>
        </row>
        <row r="91">
          <cell r="A91" t="str">
            <v>A.1.6</v>
          </cell>
          <cell r="B91" t="str">
            <v xml:space="preserve">  6.9KV BUS DUCT , 4000A INDOOR/OUTDOOR , 8M LG , 40KA</v>
          </cell>
          <cell r="C91">
            <v>2</v>
          </cell>
          <cell r="D91" t="str">
            <v>SET</v>
          </cell>
          <cell r="E91">
            <v>840000</v>
          </cell>
          <cell r="F91">
            <v>1680000</v>
          </cell>
          <cell r="H91">
            <v>0</v>
          </cell>
          <cell r="I91">
            <v>80</v>
          </cell>
          <cell r="J91">
            <v>160</v>
          </cell>
          <cell r="K91">
            <v>840000</v>
          </cell>
          <cell r="L91">
            <v>1680000</v>
          </cell>
          <cell r="M91">
            <v>0</v>
          </cell>
          <cell r="N91">
            <v>0</v>
          </cell>
          <cell r="O91">
            <v>22400</v>
          </cell>
          <cell r="P91">
            <v>44800</v>
          </cell>
        </row>
        <row r="92">
          <cell r="B92" t="str">
            <v>SUB-TOTAL (A.1)</v>
          </cell>
          <cell r="F92">
            <v>79627100</v>
          </cell>
          <cell r="J92">
            <v>7864</v>
          </cell>
          <cell r="L92">
            <v>79627100</v>
          </cell>
          <cell r="P92">
            <v>3085790</v>
          </cell>
        </row>
        <row r="93">
          <cell r="F93">
            <v>0</v>
          </cell>
          <cell r="H93">
            <v>0</v>
          </cell>
          <cell r="J93">
            <v>0</v>
          </cell>
          <cell r="K93">
            <v>0</v>
          </cell>
          <cell r="L93">
            <v>0</v>
          </cell>
          <cell r="M93">
            <v>0</v>
          </cell>
          <cell r="N93">
            <v>0</v>
          </cell>
          <cell r="O93">
            <v>0</v>
          </cell>
          <cell r="P93">
            <v>0</v>
          </cell>
        </row>
        <row r="94">
          <cell r="A94" t="str">
            <v>*</v>
          </cell>
          <cell r="B94" t="str">
            <v>DWG. NO. XK11A-0000-02, 03 , 04</v>
          </cell>
          <cell r="F94">
            <v>0</v>
          </cell>
          <cell r="H94">
            <v>0</v>
          </cell>
          <cell r="J94">
            <v>0</v>
          </cell>
          <cell r="K94">
            <v>0</v>
          </cell>
          <cell r="L94">
            <v>0</v>
          </cell>
          <cell r="M94">
            <v>0</v>
          </cell>
          <cell r="N94">
            <v>0</v>
          </cell>
          <cell r="O94">
            <v>0</v>
          </cell>
          <cell r="P94">
            <v>0</v>
          </cell>
        </row>
        <row r="95">
          <cell r="A95" t="str">
            <v xml:space="preserve">   A.2</v>
          </cell>
          <cell r="B95" t="str">
            <v>MAIN SUBSTATION (????)</v>
          </cell>
          <cell r="H95">
            <v>0</v>
          </cell>
          <cell r="J95">
            <v>0</v>
          </cell>
          <cell r="K95">
            <v>0</v>
          </cell>
          <cell r="L95">
            <v>0</v>
          </cell>
          <cell r="M95">
            <v>0</v>
          </cell>
          <cell r="N95">
            <v>0</v>
          </cell>
          <cell r="O95">
            <v>0</v>
          </cell>
          <cell r="P95">
            <v>0</v>
          </cell>
        </row>
        <row r="96">
          <cell r="A96" t="str">
            <v>A.2.1</v>
          </cell>
          <cell r="B96" t="str">
            <v xml:space="preserve">  6.9KV VCB 4000A 40KA , SWITCHGEAR INCOMING &amp; TIE PANEL </v>
          </cell>
          <cell r="C96">
            <v>3</v>
          </cell>
          <cell r="D96" t="str">
            <v>PNL</v>
          </cell>
          <cell r="E96">
            <v>1300000</v>
          </cell>
          <cell r="F96">
            <v>3900000</v>
          </cell>
          <cell r="H96">
            <v>0</v>
          </cell>
          <cell r="I96">
            <v>30</v>
          </cell>
          <cell r="J96">
            <v>90</v>
          </cell>
          <cell r="K96">
            <v>1300000</v>
          </cell>
          <cell r="L96">
            <v>3900000</v>
          </cell>
          <cell r="M96">
            <v>0</v>
          </cell>
          <cell r="N96">
            <v>0</v>
          </cell>
          <cell r="O96">
            <v>8400</v>
          </cell>
          <cell r="P96">
            <v>25200</v>
          </cell>
        </row>
        <row r="97">
          <cell r="A97" t="str">
            <v>A.2.2</v>
          </cell>
          <cell r="B97" t="str">
            <v xml:space="preserve">  6.9KV VCB 1250A 40KA , SWITCHGEAR FEEDER PANEL </v>
          </cell>
          <cell r="C97">
            <v>6</v>
          </cell>
          <cell r="D97" t="str">
            <v>PNL</v>
          </cell>
          <cell r="E97">
            <v>750000</v>
          </cell>
          <cell r="F97">
            <v>4500000</v>
          </cell>
          <cell r="H97">
            <v>0</v>
          </cell>
          <cell r="I97">
            <v>20</v>
          </cell>
          <cell r="J97">
            <v>120</v>
          </cell>
          <cell r="K97">
            <v>750000</v>
          </cell>
          <cell r="L97">
            <v>4500000</v>
          </cell>
          <cell r="M97">
            <v>0</v>
          </cell>
          <cell r="N97">
            <v>0</v>
          </cell>
          <cell r="O97">
            <v>5600</v>
          </cell>
          <cell r="P97">
            <v>33600</v>
          </cell>
        </row>
        <row r="98">
          <cell r="A98" t="str">
            <v>A.2.3</v>
          </cell>
          <cell r="B98" t="str">
            <v xml:space="preserve">  6.9KV 500KVA , W/GCS , CAPACIATOR PANEL</v>
          </cell>
          <cell r="C98">
            <v>2</v>
          </cell>
          <cell r="D98" t="str">
            <v>PNL</v>
          </cell>
          <cell r="E98">
            <v>600000</v>
          </cell>
          <cell r="F98">
            <v>1200000</v>
          </cell>
          <cell r="H98">
            <v>0</v>
          </cell>
          <cell r="I98">
            <v>20</v>
          </cell>
          <cell r="J98">
            <v>40</v>
          </cell>
          <cell r="K98">
            <v>600000</v>
          </cell>
          <cell r="L98">
            <v>1200000</v>
          </cell>
          <cell r="M98">
            <v>0</v>
          </cell>
          <cell r="N98">
            <v>0</v>
          </cell>
          <cell r="O98">
            <v>5600</v>
          </cell>
          <cell r="P98">
            <v>11200</v>
          </cell>
        </row>
        <row r="99">
          <cell r="A99" t="str">
            <v>A.2.4</v>
          </cell>
          <cell r="B99" t="str">
            <v xml:space="preserve">  CAST RESIN DRY TYPE TR. , IP20 ENCLOSURE , 3 PHASE 6.9KV/480V ,1000KVA </v>
          </cell>
          <cell r="C99">
            <v>2</v>
          </cell>
          <cell r="D99" t="str">
            <v>SET</v>
          </cell>
          <cell r="E99">
            <v>410000</v>
          </cell>
          <cell r="F99">
            <v>820000</v>
          </cell>
          <cell r="H99">
            <v>0</v>
          </cell>
          <cell r="I99">
            <v>108</v>
          </cell>
          <cell r="J99">
            <v>216</v>
          </cell>
          <cell r="K99">
            <v>410000</v>
          </cell>
          <cell r="L99">
            <v>820000</v>
          </cell>
          <cell r="M99">
            <v>0</v>
          </cell>
          <cell r="N99">
            <v>0</v>
          </cell>
          <cell r="O99">
            <v>30240</v>
          </cell>
          <cell r="P99">
            <v>60480</v>
          </cell>
        </row>
        <row r="100">
          <cell r="A100" t="str">
            <v>A.2.5</v>
          </cell>
          <cell r="B100" t="str">
            <v xml:space="preserve">  480V BUS DUCT, 3PH 3W, 1600A INDOOR, 30KA , 6M LG</v>
          </cell>
          <cell r="C100">
            <v>2</v>
          </cell>
          <cell r="D100" t="str">
            <v>SET</v>
          </cell>
          <cell r="E100">
            <v>210000</v>
          </cell>
          <cell r="F100">
            <v>420000</v>
          </cell>
          <cell r="H100">
            <v>0</v>
          </cell>
          <cell r="I100">
            <v>36</v>
          </cell>
          <cell r="J100">
            <v>72</v>
          </cell>
          <cell r="K100">
            <v>210000</v>
          </cell>
          <cell r="L100">
            <v>420000</v>
          </cell>
          <cell r="M100">
            <v>0</v>
          </cell>
          <cell r="N100">
            <v>0</v>
          </cell>
          <cell r="O100">
            <v>10080</v>
          </cell>
          <cell r="P100">
            <v>20160</v>
          </cell>
        </row>
        <row r="101">
          <cell r="A101" t="str">
            <v>A.2.6</v>
          </cell>
          <cell r="B101" t="str">
            <v xml:space="preserve">  480V SWGR , 30KA, INCOMING ACB1600Ax2PNL &amp; TIE ACB1600A </v>
          </cell>
          <cell r="C101">
            <v>1</v>
          </cell>
          <cell r="D101" t="str">
            <v>LOT</v>
          </cell>
          <cell r="E101">
            <v>1100000</v>
          </cell>
          <cell r="F101">
            <v>1100000</v>
          </cell>
          <cell r="H101">
            <v>0</v>
          </cell>
          <cell r="I101">
            <v>60</v>
          </cell>
          <cell r="J101">
            <v>60</v>
          </cell>
          <cell r="K101">
            <v>1100000</v>
          </cell>
          <cell r="L101">
            <v>1100000</v>
          </cell>
          <cell r="M101">
            <v>0</v>
          </cell>
          <cell r="N101">
            <v>0</v>
          </cell>
          <cell r="O101">
            <v>16800</v>
          </cell>
          <cell r="P101">
            <v>16800</v>
          </cell>
        </row>
        <row r="102">
          <cell r="A102" t="str">
            <v>A.2.7</v>
          </cell>
          <cell r="B102" t="str">
            <v xml:space="preserve">  480V MCC SINGLE FACE , 30KA</v>
          </cell>
          <cell r="C102">
            <v>7</v>
          </cell>
          <cell r="D102" t="str">
            <v>PNL</v>
          </cell>
          <cell r="E102">
            <v>120000</v>
          </cell>
          <cell r="F102">
            <v>840000</v>
          </cell>
          <cell r="H102">
            <v>0</v>
          </cell>
          <cell r="I102">
            <v>15</v>
          </cell>
          <cell r="J102">
            <v>105</v>
          </cell>
          <cell r="K102">
            <v>120000</v>
          </cell>
          <cell r="L102">
            <v>840000</v>
          </cell>
          <cell r="M102">
            <v>0</v>
          </cell>
          <cell r="N102">
            <v>0</v>
          </cell>
          <cell r="O102">
            <v>4200</v>
          </cell>
          <cell r="P102">
            <v>29400</v>
          </cell>
        </row>
        <row r="103">
          <cell r="B103" t="str">
            <v>SUB-TOTAL (A.2)</v>
          </cell>
          <cell r="F103">
            <v>12780000</v>
          </cell>
          <cell r="J103">
            <v>703</v>
          </cell>
          <cell r="L103">
            <v>12780000</v>
          </cell>
          <cell r="P103">
            <v>196840</v>
          </cell>
        </row>
        <row r="105">
          <cell r="A105" t="str">
            <v>*</v>
          </cell>
          <cell r="B105" t="str">
            <v>DWG. NO. XK11A-0000-05,06,07,08</v>
          </cell>
          <cell r="F105">
            <v>0</v>
          </cell>
          <cell r="H105">
            <v>0</v>
          </cell>
          <cell r="J105">
            <v>0</v>
          </cell>
          <cell r="K105">
            <v>0</v>
          </cell>
          <cell r="L105">
            <v>0</v>
          </cell>
          <cell r="M105">
            <v>0</v>
          </cell>
          <cell r="N105">
            <v>0</v>
          </cell>
          <cell r="O105">
            <v>0</v>
          </cell>
          <cell r="P105">
            <v>0</v>
          </cell>
        </row>
        <row r="106">
          <cell r="A106" t="str">
            <v xml:space="preserve">   A.3</v>
          </cell>
          <cell r="B106" t="str">
            <v>NO.1 SUBSTATION (??)</v>
          </cell>
          <cell r="F106">
            <v>0</v>
          </cell>
          <cell r="H106">
            <v>0</v>
          </cell>
          <cell r="J106">
            <v>0</v>
          </cell>
          <cell r="K106">
            <v>0</v>
          </cell>
          <cell r="L106">
            <v>0</v>
          </cell>
          <cell r="M106">
            <v>0</v>
          </cell>
          <cell r="N106">
            <v>0</v>
          </cell>
          <cell r="O106">
            <v>0</v>
          </cell>
          <cell r="P106">
            <v>0</v>
          </cell>
        </row>
        <row r="107">
          <cell r="A107" t="str">
            <v>A.3.1</v>
          </cell>
          <cell r="B107" t="str">
            <v xml:space="preserve">  6.9KV VCB 1250A 40KA , SWITCHGEAR INCOMING &amp; TIE PANEL &amp; FEEDER PANEL</v>
          </cell>
          <cell r="C107">
            <v>5</v>
          </cell>
          <cell r="D107" t="str">
            <v>PNL</v>
          </cell>
          <cell r="E107">
            <v>800000</v>
          </cell>
          <cell r="F107">
            <v>4000000</v>
          </cell>
          <cell r="H107">
            <v>0</v>
          </cell>
          <cell r="I107">
            <v>20</v>
          </cell>
          <cell r="J107">
            <v>100</v>
          </cell>
          <cell r="K107">
            <v>800000</v>
          </cell>
          <cell r="L107">
            <v>4000000</v>
          </cell>
          <cell r="M107">
            <v>0</v>
          </cell>
          <cell r="N107">
            <v>0</v>
          </cell>
          <cell r="O107">
            <v>5600</v>
          </cell>
          <cell r="P107">
            <v>28000</v>
          </cell>
        </row>
        <row r="108">
          <cell r="A108" t="str">
            <v>A.3.2</v>
          </cell>
          <cell r="B108" t="str">
            <v xml:space="preserve">  6.9KV GCS ,  NEMA CLASS E2 , MCC PANEL</v>
          </cell>
          <cell r="C108">
            <v>10</v>
          </cell>
          <cell r="D108" t="str">
            <v>PNL</v>
          </cell>
          <cell r="E108">
            <v>500000</v>
          </cell>
          <cell r="F108">
            <v>5000000</v>
          </cell>
          <cell r="H108">
            <v>0</v>
          </cell>
          <cell r="I108">
            <v>20</v>
          </cell>
          <cell r="J108">
            <v>200</v>
          </cell>
          <cell r="K108">
            <v>500000</v>
          </cell>
          <cell r="L108">
            <v>5000000</v>
          </cell>
          <cell r="M108">
            <v>0</v>
          </cell>
          <cell r="N108">
            <v>0</v>
          </cell>
          <cell r="O108">
            <v>5600</v>
          </cell>
          <cell r="P108">
            <v>56000</v>
          </cell>
        </row>
        <row r="109">
          <cell r="A109" t="str">
            <v>A.3.3</v>
          </cell>
          <cell r="B109" t="str">
            <v xml:space="preserve">  6.9KV 500KVA , W/GCS , CAPACIATOR PANEL</v>
          </cell>
          <cell r="C109">
            <v>8</v>
          </cell>
          <cell r="D109" t="str">
            <v>PNL</v>
          </cell>
          <cell r="E109">
            <v>600000</v>
          </cell>
          <cell r="F109">
            <v>4800000</v>
          </cell>
          <cell r="H109">
            <v>0</v>
          </cell>
          <cell r="I109">
            <v>20</v>
          </cell>
          <cell r="J109">
            <v>160</v>
          </cell>
          <cell r="K109">
            <v>600000</v>
          </cell>
          <cell r="L109">
            <v>4800000</v>
          </cell>
          <cell r="M109">
            <v>0</v>
          </cell>
          <cell r="N109">
            <v>0</v>
          </cell>
          <cell r="O109">
            <v>5600</v>
          </cell>
          <cell r="P109">
            <v>44800</v>
          </cell>
        </row>
        <row r="110">
          <cell r="A110" t="str">
            <v>A.3.4</v>
          </cell>
          <cell r="B110" t="str">
            <v xml:space="preserve">  CAST RESIN DRY TYPE TR. , IP20 ENCLOSURE , 3 PHASE 6.9KV/480V ,2000/2500KVA </v>
          </cell>
          <cell r="C110">
            <v>2</v>
          </cell>
          <cell r="D110" t="str">
            <v>SET</v>
          </cell>
          <cell r="E110">
            <v>652000</v>
          </cell>
          <cell r="F110">
            <v>1304000</v>
          </cell>
          <cell r="H110">
            <v>0</v>
          </cell>
          <cell r="I110">
            <v>170</v>
          </cell>
          <cell r="J110">
            <v>340</v>
          </cell>
          <cell r="K110">
            <v>652000</v>
          </cell>
          <cell r="L110">
            <v>1304000</v>
          </cell>
          <cell r="M110">
            <v>0</v>
          </cell>
          <cell r="N110">
            <v>0</v>
          </cell>
          <cell r="O110">
            <v>47600</v>
          </cell>
          <cell r="P110">
            <v>95200</v>
          </cell>
        </row>
        <row r="111">
          <cell r="A111" t="str">
            <v>A.3.5</v>
          </cell>
          <cell r="B111" t="str">
            <v xml:space="preserve">  480V BUS DUCT, 3PH 3W, 4000A INDOOR, 65KA , 6M LG</v>
          </cell>
          <cell r="C111">
            <v>2</v>
          </cell>
          <cell r="D111" t="str">
            <v>SET</v>
          </cell>
          <cell r="E111">
            <v>350000</v>
          </cell>
          <cell r="F111">
            <v>700000</v>
          </cell>
          <cell r="H111">
            <v>0</v>
          </cell>
          <cell r="I111">
            <v>36</v>
          </cell>
          <cell r="J111">
            <v>72</v>
          </cell>
          <cell r="K111">
            <v>350000</v>
          </cell>
          <cell r="L111">
            <v>700000</v>
          </cell>
          <cell r="M111">
            <v>0</v>
          </cell>
          <cell r="N111">
            <v>0</v>
          </cell>
          <cell r="O111">
            <v>10080</v>
          </cell>
          <cell r="P111">
            <v>20160</v>
          </cell>
        </row>
        <row r="112">
          <cell r="A112" t="str">
            <v>A.3.6</v>
          </cell>
          <cell r="B112" t="str">
            <v xml:space="preserve">  480V SWGR , 65KA, INCOMING ACB4000Ax2PNL &amp; TIE ACB4000A</v>
          </cell>
          <cell r="C112">
            <v>1</v>
          </cell>
          <cell r="D112" t="str">
            <v>LOT</v>
          </cell>
          <cell r="E112">
            <v>1830000</v>
          </cell>
          <cell r="F112">
            <v>1830000</v>
          </cell>
          <cell r="H112">
            <v>0</v>
          </cell>
          <cell r="I112">
            <v>60</v>
          </cell>
          <cell r="J112">
            <v>60</v>
          </cell>
          <cell r="K112">
            <v>1830000</v>
          </cell>
          <cell r="L112">
            <v>1830000</v>
          </cell>
          <cell r="M112">
            <v>0</v>
          </cell>
          <cell r="N112">
            <v>0</v>
          </cell>
          <cell r="O112">
            <v>16800</v>
          </cell>
          <cell r="P112">
            <v>16800</v>
          </cell>
        </row>
        <row r="113">
          <cell r="A113" t="str">
            <v>A.3.7</v>
          </cell>
          <cell r="B113" t="str">
            <v xml:space="preserve">  480V MCC SINGLE FACE , 65KA</v>
          </cell>
          <cell r="C113">
            <v>19</v>
          </cell>
          <cell r="D113" t="str">
            <v>PNL</v>
          </cell>
          <cell r="E113">
            <v>160000</v>
          </cell>
          <cell r="F113">
            <v>3040000</v>
          </cell>
          <cell r="H113">
            <v>0</v>
          </cell>
          <cell r="I113">
            <v>15</v>
          </cell>
          <cell r="J113">
            <v>285</v>
          </cell>
          <cell r="K113">
            <v>160000</v>
          </cell>
          <cell r="L113">
            <v>3040000</v>
          </cell>
          <cell r="M113">
            <v>0</v>
          </cell>
          <cell r="N113">
            <v>0</v>
          </cell>
          <cell r="O113">
            <v>4200</v>
          </cell>
          <cell r="P113">
            <v>79800</v>
          </cell>
        </row>
        <row r="114">
          <cell r="A114" t="str">
            <v>A.3.8</v>
          </cell>
          <cell r="B114" t="str">
            <v xml:space="preserve">  480V EMERGENCY SWGR , 65KA, 4000A ACB</v>
          </cell>
          <cell r="C114">
            <v>2</v>
          </cell>
          <cell r="D114" t="str">
            <v>PNL</v>
          </cell>
          <cell r="E114">
            <v>610000</v>
          </cell>
          <cell r="F114">
            <v>1220000</v>
          </cell>
          <cell r="H114">
            <v>0</v>
          </cell>
          <cell r="I114">
            <v>20</v>
          </cell>
          <cell r="J114">
            <v>40</v>
          </cell>
          <cell r="K114">
            <v>610000</v>
          </cell>
          <cell r="L114">
            <v>1220000</v>
          </cell>
          <cell r="M114">
            <v>0</v>
          </cell>
          <cell r="N114">
            <v>0</v>
          </cell>
          <cell r="O114">
            <v>5600</v>
          </cell>
          <cell r="P114">
            <v>11200</v>
          </cell>
        </row>
        <row r="115">
          <cell r="A115" t="str">
            <v>A.3.9</v>
          </cell>
          <cell r="B115" t="str">
            <v xml:space="preserve">  480V EMERGENCY MCC SINGLE FACE , 40KA</v>
          </cell>
          <cell r="C115">
            <v>3</v>
          </cell>
          <cell r="D115" t="str">
            <v>PNL</v>
          </cell>
          <cell r="E115">
            <v>140000</v>
          </cell>
          <cell r="F115">
            <v>420000</v>
          </cell>
          <cell r="H115">
            <v>0</v>
          </cell>
          <cell r="I115">
            <v>15</v>
          </cell>
          <cell r="J115">
            <v>45</v>
          </cell>
          <cell r="K115">
            <v>140000</v>
          </cell>
          <cell r="L115">
            <v>420000</v>
          </cell>
          <cell r="M115">
            <v>0</v>
          </cell>
          <cell r="N115">
            <v>0</v>
          </cell>
          <cell r="O115">
            <v>4200</v>
          </cell>
          <cell r="P115">
            <v>12600</v>
          </cell>
        </row>
        <row r="116">
          <cell r="B116" t="str">
            <v>SUB-TOTAL (A.3)</v>
          </cell>
          <cell r="F116">
            <v>22314000</v>
          </cell>
          <cell r="J116">
            <v>1302</v>
          </cell>
          <cell r="L116">
            <v>22314000</v>
          </cell>
          <cell r="P116">
            <v>364560</v>
          </cell>
        </row>
        <row r="117">
          <cell r="F117">
            <v>0</v>
          </cell>
          <cell r="H117">
            <v>0</v>
          </cell>
          <cell r="J117">
            <v>0</v>
          </cell>
          <cell r="K117">
            <v>0</v>
          </cell>
          <cell r="L117">
            <v>0</v>
          </cell>
          <cell r="M117">
            <v>0</v>
          </cell>
          <cell r="N117">
            <v>0</v>
          </cell>
          <cell r="O117">
            <v>0</v>
          </cell>
          <cell r="P117">
            <v>0</v>
          </cell>
        </row>
        <row r="118">
          <cell r="A118" t="str">
            <v>*</v>
          </cell>
          <cell r="B118" t="str">
            <v>DWG. NO. XK11A-0000-09,10</v>
          </cell>
          <cell r="F118">
            <v>0</v>
          </cell>
          <cell r="H118">
            <v>0</v>
          </cell>
          <cell r="J118">
            <v>0</v>
          </cell>
          <cell r="K118">
            <v>0</v>
          </cell>
          <cell r="L118">
            <v>0</v>
          </cell>
          <cell r="M118">
            <v>0</v>
          </cell>
          <cell r="N118">
            <v>0</v>
          </cell>
          <cell r="O118">
            <v>0</v>
          </cell>
          <cell r="P118">
            <v>0</v>
          </cell>
        </row>
        <row r="119">
          <cell r="A119" t="str">
            <v xml:space="preserve">   A.4</v>
          </cell>
          <cell r="B119" t="str">
            <v>NO.2 SUBSTATION (???)</v>
          </cell>
          <cell r="F119">
            <v>0</v>
          </cell>
          <cell r="H119">
            <v>0</v>
          </cell>
          <cell r="J119">
            <v>0</v>
          </cell>
          <cell r="K119">
            <v>0</v>
          </cell>
          <cell r="L119">
            <v>0</v>
          </cell>
          <cell r="M119">
            <v>0</v>
          </cell>
          <cell r="N119">
            <v>0</v>
          </cell>
          <cell r="O119">
            <v>0</v>
          </cell>
          <cell r="P119">
            <v>0</v>
          </cell>
        </row>
        <row r="120">
          <cell r="A120" t="str">
            <v>A.4.1</v>
          </cell>
          <cell r="B120" t="str">
            <v xml:space="preserve">  6.9KV VCB 1250A 40KA , SWITCHGEAR INCOMING &amp; TIE PANEL &amp; FEEDER PANEL</v>
          </cell>
          <cell r="C120">
            <v>5</v>
          </cell>
          <cell r="D120" t="str">
            <v>PNL</v>
          </cell>
          <cell r="E120">
            <v>800000</v>
          </cell>
          <cell r="F120">
            <v>4000000</v>
          </cell>
          <cell r="H120">
            <v>0</v>
          </cell>
          <cell r="I120">
            <v>20</v>
          </cell>
          <cell r="J120">
            <v>100</v>
          </cell>
          <cell r="K120">
            <v>800000</v>
          </cell>
          <cell r="L120">
            <v>4000000</v>
          </cell>
          <cell r="M120">
            <v>0</v>
          </cell>
          <cell r="N120">
            <v>0</v>
          </cell>
          <cell r="O120">
            <v>5600</v>
          </cell>
          <cell r="P120">
            <v>28000</v>
          </cell>
        </row>
        <row r="121">
          <cell r="A121" t="str">
            <v>A.4.2</v>
          </cell>
          <cell r="B121" t="str">
            <v xml:space="preserve">  6.9KV VCB 1250A , MCC PANEL</v>
          </cell>
          <cell r="C121">
            <v>3</v>
          </cell>
          <cell r="D121" t="str">
            <v>PNL</v>
          </cell>
          <cell r="E121">
            <v>700000</v>
          </cell>
          <cell r="F121">
            <v>2100000</v>
          </cell>
          <cell r="H121">
            <v>0</v>
          </cell>
          <cell r="I121">
            <v>20</v>
          </cell>
          <cell r="J121">
            <v>60</v>
          </cell>
          <cell r="K121">
            <v>700000</v>
          </cell>
          <cell r="L121">
            <v>2100000</v>
          </cell>
          <cell r="M121">
            <v>0</v>
          </cell>
          <cell r="N121">
            <v>0</v>
          </cell>
          <cell r="O121">
            <v>5600</v>
          </cell>
          <cell r="P121">
            <v>16800</v>
          </cell>
        </row>
        <row r="122">
          <cell r="A122" t="str">
            <v>A.4.3</v>
          </cell>
          <cell r="B122" t="str">
            <v xml:space="preserve">  6.9KV 500KVA , W/GCS , CAPACIATOR PANEL</v>
          </cell>
          <cell r="C122">
            <v>2</v>
          </cell>
          <cell r="D122" t="str">
            <v>PNL</v>
          </cell>
          <cell r="E122">
            <v>600000</v>
          </cell>
          <cell r="F122">
            <v>1200000</v>
          </cell>
          <cell r="H122">
            <v>0</v>
          </cell>
          <cell r="I122">
            <v>20</v>
          </cell>
          <cell r="J122">
            <v>40</v>
          </cell>
          <cell r="K122">
            <v>600000</v>
          </cell>
          <cell r="L122">
            <v>1200000</v>
          </cell>
          <cell r="M122">
            <v>0</v>
          </cell>
          <cell r="N122">
            <v>0</v>
          </cell>
          <cell r="O122">
            <v>5600</v>
          </cell>
          <cell r="P122">
            <v>11200</v>
          </cell>
        </row>
        <row r="123">
          <cell r="A123" t="str">
            <v>A.4.4</v>
          </cell>
          <cell r="B123" t="str">
            <v xml:space="preserve">  6.9KV 1000KVA , W/GCS , CAPACIATOR PANEL</v>
          </cell>
          <cell r="C123">
            <v>2</v>
          </cell>
          <cell r="D123" t="str">
            <v>PNL</v>
          </cell>
          <cell r="E123">
            <v>900000</v>
          </cell>
          <cell r="F123">
            <v>1800000</v>
          </cell>
          <cell r="H123">
            <v>0</v>
          </cell>
          <cell r="I123">
            <v>20</v>
          </cell>
          <cell r="J123">
            <v>40</v>
          </cell>
          <cell r="K123">
            <v>900000</v>
          </cell>
          <cell r="L123">
            <v>1800000</v>
          </cell>
          <cell r="M123">
            <v>0</v>
          </cell>
          <cell r="N123">
            <v>0</v>
          </cell>
          <cell r="O123">
            <v>5600</v>
          </cell>
          <cell r="P123">
            <v>11200</v>
          </cell>
        </row>
        <row r="124">
          <cell r="A124" t="str">
            <v>A.4.5</v>
          </cell>
          <cell r="B124" t="str">
            <v xml:space="preserve">  CAST RESIN DRY TYPE TR. , IP20 ENCLOSURE , 3 PHASE 6.9KV/480V ,1000KVA </v>
          </cell>
          <cell r="C124">
            <v>2</v>
          </cell>
          <cell r="D124" t="str">
            <v>SET</v>
          </cell>
          <cell r="E124">
            <v>410000</v>
          </cell>
          <cell r="F124">
            <v>820000</v>
          </cell>
          <cell r="H124">
            <v>0</v>
          </cell>
          <cell r="I124">
            <v>108</v>
          </cell>
          <cell r="J124">
            <v>216</v>
          </cell>
          <cell r="K124">
            <v>410000</v>
          </cell>
          <cell r="L124">
            <v>820000</v>
          </cell>
          <cell r="M124">
            <v>0</v>
          </cell>
          <cell r="N124">
            <v>0</v>
          </cell>
          <cell r="O124">
            <v>30240</v>
          </cell>
          <cell r="P124">
            <v>60480</v>
          </cell>
        </row>
        <row r="125">
          <cell r="A125" t="str">
            <v>A.4.6</v>
          </cell>
          <cell r="B125" t="str">
            <v xml:space="preserve">  480V BUS DUCT, 3PH 3W, 1600A INDOOR, 30KA , 6M LG</v>
          </cell>
          <cell r="C125">
            <v>2</v>
          </cell>
          <cell r="D125" t="str">
            <v>SET</v>
          </cell>
          <cell r="E125">
            <v>210000</v>
          </cell>
          <cell r="F125">
            <v>420000</v>
          </cell>
          <cell r="H125">
            <v>0</v>
          </cell>
          <cell r="I125">
            <v>36</v>
          </cell>
          <cell r="J125">
            <v>72</v>
          </cell>
          <cell r="K125">
            <v>210000</v>
          </cell>
          <cell r="L125">
            <v>420000</v>
          </cell>
          <cell r="M125">
            <v>0</v>
          </cell>
          <cell r="N125">
            <v>0</v>
          </cell>
          <cell r="O125">
            <v>10080</v>
          </cell>
          <cell r="P125">
            <v>20160</v>
          </cell>
        </row>
        <row r="126">
          <cell r="A126" t="str">
            <v>A.4.7</v>
          </cell>
          <cell r="B126" t="str">
            <v xml:space="preserve">  480V SWGR , 30KA, INCOMING ACB1600Ax2PNL &amp; TIE ACB1600A </v>
          </cell>
          <cell r="C126">
            <v>1</v>
          </cell>
          <cell r="D126" t="str">
            <v>LOT</v>
          </cell>
          <cell r="E126">
            <v>1100000</v>
          </cell>
          <cell r="F126">
            <v>1100000</v>
          </cell>
          <cell r="H126">
            <v>0</v>
          </cell>
          <cell r="I126">
            <v>60</v>
          </cell>
          <cell r="J126">
            <v>60</v>
          </cell>
          <cell r="K126">
            <v>1100000</v>
          </cell>
          <cell r="L126">
            <v>1100000</v>
          </cell>
          <cell r="M126">
            <v>0</v>
          </cell>
          <cell r="N126">
            <v>0</v>
          </cell>
          <cell r="O126">
            <v>16800</v>
          </cell>
          <cell r="P126">
            <v>16800</v>
          </cell>
        </row>
        <row r="127">
          <cell r="A127" t="str">
            <v>A.4.8</v>
          </cell>
          <cell r="B127" t="str">
            <v xml:space="preserve">  480V MCC SINGLE FACE , 30KA</v>
          </cell>
          <cell r="C127">
            <v>7</v>
          </cell>
          <cell r="D127" t="str">
            <v>PNL</v>
          </cell>
          <cell r="E127">
            <v>120000</v>
          </cell>
          <cell r="F127">
            <v>840000</v>
          </cell>
          <cell r="H127">
            <v>0</v>
          </cell>
          <cell r="I127">
            <v>15</v>
          </cell>
          <cell r="J127">
            <v>105</v>
          </cell>
          <cell r="K127">
            <v>120000</v>
          </cell>
          <cell r="L127">
            <v>840000</v>
          </cell>
          <cell r="M127">
            <v>0</v>
          </cell>
          <cell r="N127">
            <v>0</v>
          </cell>
          <cell r="O127">
            <v>4200</v>
          </cell>
          <cell r="P127">
            <v>29400</v>
          </cell>
        </row>
        <row r="128">
          <cell r="B128" t="str">
            <v>SUB-TOTAL (A.4)</v>
          </cell>
          <cell r="F128">
            <v>12280000</v>
          </cell>
          <cell r="J128">
            <v>693</v>
          </cell>
          <cell r="L128">
            <v>12280000</v>
          </cell>
          <cell r="P128">
            <v>194040</v>
          </cell>
        </row>
        <row r="129">
          <cell r="F129">
            <v>0</v>
          </cell>
          <cell r="H129">
            <v>0</v>
          </cell>
          <cell r="J129">
            <v>0</v>
          </cell>
          <cell r="K129">
            <v>0</v>
          </cell>
          <cell r="L129">
            <v>0</v>
          </cell>
          <cell r="M129">
            <v>0</v>
          </cell>
          <cell r="N129">
            <v>0</v>
          </cell>
          <cell r="O129">
            <v>0</v>
          </cell>
          <cell r="P129">
            <v>0</v>
          </cell>
        </row>
        <row r="130">
          <cell r="A130" t="str">
            <v>A.5</v>
          </cell>
          <cell r="B130" t="str">
            <v xml:space="preserve"> DISEL STAND-BY GENERATOR 1250KW OUTPUT,</v>
          </cell>
          <cell r="C130">
            <v>1</v>
          </cell>
          <cell r="D130" t="str">
            <v>SET</v>
          </cell>
          <cell r="E130">
            <v>6250000</v>
          </cell>
          <cell r="F130">
            <v>6250000</v>
          </cell>
          <cell r="H130">
            <v>0</v>
          </cell>
          <cell r="I130">
            <v>560</v>
          </cell>
          <cell r="J130">
            <v>560</v>
          </cell>
          <cell r="K130">
            <v>6250000</v>
          </cell>
          <cell r="L130">
            <v>6250000</v>
          </cell>
          <cell r="M130">
            <v>0</v>
          </cell>
          <cell r="N130">
            <v>0</v>
          </cell>
          <cell r="O130">
            <v>224000</v>
          </cell>
          <cell r="P130">
            <v>224000</v>
          </cell>
        </row>
        <row r="131">
          <cell r="B131" t="str">
            <v xml:space="preserve"> 3PH 3W 480V, W/ CONTROL PANEL , DALY TANK</v>
          </cell>
          <cell r="F131">
            <v>0</v>
          </cell>
          <cell r="H131">
            <v>0</v>
          </cell>
          <cell r="J131">
            <v>0</v>
          </cell>
          <cell r="K131">
            <v>0</v>
          </cell>
          <cell r="L131">
            <v>0</v>
          </cell>
          <cell r="M131">
            <v>0</v>
          </cell>
          <cell r="N131">
            <v>0</v>
          </cell>
          <cell r="O131">
            <v>0</v>
          </cell>
          <cell r="P131">
            <v>0</v>
          </cell>
        </row>
        <row r="132">
          <cell r="A132">
            <v>0</v>
          </cell>
          <cell r="B132">
            <v>0</v>
          </cell>
          <cell r="C132">
            <v>0</v>
          </cell>
          <cell r="D132">
            <v>0</v>
          </cell>
          <cell r="E132">
            <v>0</v>
          </cell>
          <cell r="F132">
            <v>0</v>
          </cell>
          <cell r="H132">
            <v>0</v>
          </cell>
          <cell r="J132">
            <v>0</v>
          </cell>
          <cell r="K132">
            <v>0</v>
          </cell>
          <cell r="L132">
            <v>0</v>
          </cell>
          <cell r="M132">
            <v>0</v>
          </cell>
          <cell r="N132">
            <v>0</v>
          </cell>
          <cell r="O132">
            <v>0</v>
          </cell>
          <cell r="P132">
            <v>0</v>
          </cell>
        </row>
        <row r="133">
          <cell r="A133" t="str">
            <v>A.6</v>
          </cell>
          <cell r="B133" t="str">
            <v>3 PHASE 480V-120V UPS</v>
          </cell>
          <cell r="F133">
            <v>0</v>
          </cell>
          <cell r="H133">
            <v>0</v>
          </cell>
          <cell r="I133">
            <v>188</v>
          </cell>
          <cell r="J133">
            <v>0</v>
          </cell>
          <cell r="K133">
            <v>0</v>
          </cell>
          <cell r="L133">
            <v>0</v>
          </cell>
          <cell r="M133">
            <v>0</v>
          </cell>
          <cell r="N133">
            <v>0</v>
          </cell>
          <cell r="O133">
            <v>0</v>
          </cell>
          <cell r="P133">
            <v>0</v>
          </cell>
        </row>
        <row r="134">
          <cell r="A134" t="str">
            <v>A.6.1</v>
          </cell>
          <cell r="B134" t="str">
            <v xml:space="preserve"> 100 KVA ,  W/ BATTERY LEAD-CALCIUM TYPE 30 MIN.</v>
          </cell>
          <cell r="C134">
            <v>1</v>
          </cell>
          <cell r="D134" t="str">
            <v>SET</v>
          </cell>
          <cell r="E134">
            <v>1250000</v>
          </cell>
          <cell r="F134">
            <v>1250000</v>
          </cell>
          <cell r="H134">
            <v>0</v>
          </cell>
          <cell r="I134">
            <v>188</v>
          </cell>
          <cell r="J134">
            <v>188</v>
          </cell>
          <cell r="K134">
            <v>1250000</v>
          </cell>
          <cell r="L134">
            <v>1250000</v>
          </cell>
          <cell r="M134">
            <v>0</v>
          </cell>
          <cell r="N134">
            <v>0</v>
          </cell>
          <cell r="O134">
            <v>52640</v>
          </cell>
          <cell r="P134">
            <v>52640</v>
          </cell>
        </row>
        <row r="135">
          <cell r="A135" t="str">
            <v>A.6.2</v>
          </cell>
          <cell r="B135" t="str">
            <v xml:space="preserve"> 15 KVA ,  W/ BATTERY LEAD-CALCIUM TYPE 30 MIN.</v>
          </cell>
          <cell r="C135">
            <v>1</v>
          </cell>
          <cell r="D135" t="str">
            <v>SET</v>
          </cell>
          <cell r="E135">
            <v>300000</v>
          </cell>
          <cell r="F135">
            <v>300000</v>
          </cell>
          <cell r="H135">
            <v>0</v>
          </cell>
          <cell r="I135">
            <v>50</v>
          </cell>
          <cell r="J135">
            <v>50</v>
          </cell>
          <cell r="K135">
            <v>300000</v>
          </cell>
          <cell r="L135">
            <v>300000</v>
          </cell>
          <cell r="M135">
            <v>0</v>
          </cell>
          <cell r="N135">
            <v>0</v>
          </cell>
          <cell r="O135">
            <v>14000</v>
          </cell>
          <cell r="P135">
            <v>14000</v>
          </cell>
        </row>
        <row r="136">
          <cell r="B136" t="str">
            <v>SUB-TOTAL (A.6)</v>
          </cell>
          <cell r="F136">
            <v>1550000</v>
          </cell>
          <cell r="J136">
            <v>238</v>
          </cell>
          <cell r="L136">
            <v>1550000</v>
          </cell>
          <cell r="P136">
            <v>66640</v>
          </cell>
        </row>
        <row r="138">
          <cell r="A138" t="str">
            <v>A.7</v>
          </cell>
          <cell r="B138" t="str">
            <v xml:space="preserve">  DC POWER SUPPLY       </v>
          </cell>
        </row>
        <row r="139">
          <cell r="A139" t="str">
            <v>A.7.1</v>
          </cell>
          <cell r="B139" t="str">
            <v xml:space="preserve"> 125VDC CHAGER, 50A,  W/ 60AH LEAD-CALCIUM BATTERY &amp; RACK</v>
          </cell>
          <cell r="C139">
            <v>1</v>
          </cell>
          <cell r="D139" t="str">
            <v>SET</v>
          </cell>
          <cell r="E139">
            <v>325000</v>
          </cell>
          <cell r="F139">
            <v>325000</v>
          </cell>
          <cell r="H139">
            <v>0</v>
          </cell>
          <cell r="I139">
            <v>50</v>
          </cell>
          <cell r="J139">
            <v>50</v>
          </cell>
          <cell r="K139">
            <v>325000</v>
          </cell>
          <cell r="L139">
            <v>325000</v>
          </cell>
          <cell r="M139">
            <v>0</v>
          </cell>
          <cell r="N139">
            <v>0</v>
          </cell>
          <cell r="O139">
            <v>14000</v>
          </cell>
          <cell r="P139">
            <v>14000</v>
          </cell>
        </row>
        <row r="140">
          <cell r="A140" t="str">
            <v>A.7.2</v>
          </cell>
          <cell r="B140" t="str">
            <v xml:space="preserve"> 125VDC CHAGER, 25A,  W/ 30AH LEAD-CALCIUM BATTERY &amp; RACK</v>
          </cell>
          <cell r="C140">
            <v>2</v>
          </cell>
          <cell r="D140" t="str">
            <v>SET</v>
          </cell>
          <cell r="E140">
            <v>245000</v>
          </cell>
          <cell r="F140">
            <v>490000</v>
          </cell>
          <cell r="H140">
            <v>0</v>
          </cell>
          <cell r="I140">
            <v>35</v>
          </cell>
          <cell r="J140">
            <v>70</v>
          </cell>
          <cell r="K140">
            <v>245000</v>
          </cell>
          <cell r="L140">
            <v>490000</v>
          </cell>
          <cell r="M140">
            <v>0</v>
          </cell>
          <cell r="N140">
            <v>0</v>
          </cell>
          <cell r="O140">
            <v>9800</v>
          </cell>
          <cell r="P140">
            <v>19600</v>
          </cell>
        </row>
        <row r="141">
          <cell r="B141" t="str">
            <v>SUB-TOTAL (A7)</v>
          </cell>
          <cell r="F141">
            <v>815000</v>
          </cell>
          <cell r="J141">
            <v>120</v>
          </cell>
          <cell r="L141">
            <v>815000</v>
          </cell>
          <cell r="P141">
            <v>33600</v>
          </cell>
        </row>
        <row r="143">
          <cell r="A143" t="str">
            <v>A.8</v>
          </cell>
          <cell r="B143" t="str">
            <v>OTHER</v>
          </cell>
        </row>
        <row r="144">
          <cell r="A144" t="str">
            <v>A.8.1</v>
          </cell>
          <cell r="B144" t="str">
            <v>SELF-STANDING POWER PANEL, 480V, 65KA</v>
          </cell>
          <cell r="C144">
            <v>1</v>
          </cell>
          <cell r="D144" t="str">
            <v>SET</v>
          </cell>
          <cell r="E144">
            <v>120000</v>
          </cell>
          <cell r="F144">
            <v>120000</v>
          </cell>
          <cell r="H144">
            <v>0</v>
          </cell>
          <cell r="I144">
            <v>20</v>
          </cell>
          <cell r="J144">
            <v>20</v>
          </cell>
          <cell r="K144">
            <v>120000</v>
          </cell>
          <cell r="L144">
            <v>120000</v>
          </cell>
          <cell r="M144">
            <v>0</v>
          </cell>
          <cell r="N144">
            <v>0</v>
          </cell>
          <cell r="O144">
            <v>5600</v>
          </cell>
          <cell r="P144">
            <v>5600</v>
          </cell>
        </row>
        <row r="145">
          <cell r="B145" t="str">
            <v>PNL. NO. CCR2-D-MC1 (DWG. NO. XK11A-0000-12)</v>
          </cell>
          <cell r="F145">
            <v>0</v>
          </cell>
          <cell r="H145">
            <v>0</v>
          </cell>
          <cell r="J145">
            <v>0</v>
          </cell>
          <cell r="K145">
            <v>0</v>
          </cell>
          <cell r="L145">
            <v>0</v>
          </cell>
          <cell r="M145">
            <v>0</v>
          </cell>
          <cell r="N145">
            <v>0</v>
          </cell>
          <cell r="O145">
            <v>0</v>
          </cell>
          <cell r="P145">
            <v>0</v>
          </cell>
        </row>
        <row r="146">
          <cell r="A146" t="str">
            <v>A.8.2</v>
          </cell>
          <cell r="B146" t="str">
            <v>SELF-STANDING POWER PANEL, 480V, 30KA (DWG. NO. XK11A-0000-12)</v>
          </cell>
          <cell r="C146">
            <v>6</v>
          </cell>
          <cell r="D146" t="str">
            <v>SET</v>
          </cell>
          <cell r="E146">
            <v>140000</v>
          </cell>
          <cell r="F146">
            <v>840000</v>
          </cell>
          <cell r="H146">
            <v>0</v>
          </cell>
          <cell r="I146">
            <v>20</v>
          </cell>
          <cell r="J146">
            <v>120</v>
          </cell>
          <cell r="K146">
            <v>140000</v>
          </cell>
          <cell r="L146">
            <v>840000</v>
          </cell>
          <cell r="M146">
            <v>0</v>
          </cell>
          <cell r="N146">
            <v>0</v>
          </cell>
          <cell r="O146">
            <v>5600</v>
          </cell>
          <cell r="P146">
            <v>33600</v>
          </cell>
        </row>
        <row r="147">
          <cell r="B147" t="str">
            <v>PNL. NO. POWER PANEL.</v>
          </cell>
          <cell r="F147">
            <v>0</v>
          </cell>
          <cell r="H147">
            <v>0</v>
          </cell>
          <cell r="J147">
            <v>0</v>
          </cell>
          <cell r="K147">
            <v>0</v>
          </cell>
          <cell r="L147">
            <v>0</v>
          </cell>
          <cell r="M147">
            <v>0</v>
          </cell>
          <cell r="N147">
            <v>0</v>
          </cell>
          <cell r="O147">
            <v>0</v>
          </cell>
          <cell r="P147">
            <v>0</v>
          </cell>
        </row>
        <row r="148">
          <cell r="A148" t="str">
            <v>A.8.3</v>
          </cell>
          <cell r="B148" t="str">
            <v>DRY RTANSFORMER, WEATHER PROOF ENCLOSURE</v>
          </cell>
          <cell r="F148">
            <v>0</v>
          </cell>
          <cell r="H148">
            <v>0</v>
          </cell>
          <cell r="J148">
            <v>0</v>
          </cell>
          <cell r="K148">
            <v>0</v>
          </cell>
          <cell r="L148">
            <v>0</v>
          </cell>
          <cell r="M148">
            <v>0</v>
          </cell>
          <cell r="N148">
            <v>0</v>
          </cell>
          <cell r="O148">
            <v>0</v>
          </cell>
          <cell r="P148">
            <v>0</v>
          </cell>
        </row>
        <row r="149">
          <cell r="B149" t="str">
            <v>480/240V, 30KVA</v>
          </cell>
          <cell r="C149">
            <v>9</v>
          </cell>
          <cell r="D149" t="str">
            <v>SET</v>
          </cell>
          <cell r="E149">
            <v>40000</v>
          </cell>
          <cell r="F149">
            <v>360000</v>
          </cell>
          <cell r="H149">
            <v>0</v>
          </cell>
          <cell r="I149">
            <v>18</v>
          </cell>
          <cell r="J149">
            <v>162</v>
          </cell>
          <cell r="K149">
            <v>40000</v>
          </cell>
          <cell r="L149">
            <v>360000</v>
          </cell>
          <cell r="M149">
            <v>0</v>
          </cell>
          <cell r="N149">
            <v>0</v>
          </cell>
          <cell r="O149">
            <v>5040</v>
          </cell>
          <cell r="P149">
            <v>45360</v>
          </cell>
        </row>
        <row r="150">
          <cell r="B150" t="str">
            <v>480/240V, 20KVA</v>
          </cell>
          <cell r="C150">
            <v>6</v>
          </cell>
          <cell r="D150" t="str">
            <v>SET</v>
          </cell>
          <cell r="E150">
            <v>30000</v>
          </cell>
          <cell r="F150">
            <v>180000</v>
          </cell>
          <cell r="H150">
            <v>0</v>
          </cell>
          <cell r="I150">
            <v>14</v>
          </cell>
          <cell r="J150">
            <v>84</v>
          </cell>
          <cell r="K150">
            <v>30000</v>
          </cell>
          <cell r="L150">
            <v>180000</v>
          </cell>
          <cell r="M150">
            <v>0</v>
          </cell>
          <cell r="N150">
            <v>0</v>
          </cell>
          <cell r="O150">
            <v>3920</v>
          </cell>
          <cell r="P150">
            <v>23520</v>
          </cell>
        </row>
        <row r="151">
          <cell r="B151" t="str">
            <v>480/240V, 10KVA</v>
          </cell>
          <cell r="C151">
            <v>9</v>
          </cell>
          <cell r="D151" t="str">
            <v>SET</v>
          </cell>
          <cell r="E151">
            <v>22000</v>
          </cell>
          <cell r="F151">
            <v>198000</v>
          </cell>
          <cell r="H151">
            <v>0</v>
          </cell>
          <cell r="I151">
            <v>9</v>
          </cell>
          <cell r="J151">
            <v>81</v>
          </cell>
          <cell r="K151">
            <v>22000</v>
          </cell>
          <cell r="L151">
            <v>198000</v>
          </cell>
          <cell r="M151">
            <v>0</v>
          </cell>
          <cell r="N151">
            <v>0</v>
          </cell>
          <cell r="O151">
            <v>2520</v>
          </cell>
          <cell r="P151">
            <v>22680</v>
          </cell>
        </row>
        <row r="152">
          <cell r="A152" t="str">
            <v>A.8.4</v>
          </cell>
          <cell r="B152" t="str">
            <v xml:space="preserve"> MCC FOR TRASH , 480V MCC SINGLE FACE , 30KA</v>
          </cell>
          <cell r="C152">
            <v>5</v>
          </cell>
          <cell r="D152" t="str">
            <v>SET</v>
          </cell>
          <cell r="E152">
            <v>120000</v>
          </cell>
          <cell r="F152">
            <v>600000</v>
          </cell>
          <cell r="H152">
            <v>0</v>
          </cell>
          <cell r="I152">
            <v>15</v>
          </cell>
          <cell r="J152">
            <v>75</v>
          </cell>
          <cell r="K152">
            <v>120000</v>
          </cell>
          <cell r="L152">
            <v>600000</v>
          </cell>
          <cell r="M152">
            <v>0</v>
          </cell>
          <cell r="N152">
            <v>0</v>
          </cell>
          <cell r="O152">
            <v>4200</v>
          </cell>
          <cell r="P152">
            <v>21000</v>
          </cell>
        </row>
        <row r="153">
          <cell r="A153" t="str">
            <v>A.8.5</v>
          </cell>
          <cell r="B153" t="str">
            <v>600VAC, 100A ATS PANEL, WALL MOUNT, INDOOR</v>
          </cell>
          <cell r="C153">
            <v>3</v>
          </cell>
          <cell r="D153" t="str">
            <v>SET</v>
          </cell>
          <cell r="E153">
            <v>100000</v>
          </cell>
          <cell r="F153">
            <v>300000</v>
          </cell>
          <cell r="H153">
            <v>0</v>
          </cell>
          <cell r="I153">
            <v>15</v>
          </cell>
          <cell r="J153">
            <v>45</v>
          </cell>
          <cell r="K153">
            <v>100000</v>
          </cell>
          <cell r="L153">
            <v>300000</v>
          </cell>
          <cell r="M153">
            <v>0</v>
          </cell>
          <cell r="N153">
            <v>0</v>
          </cell>
          <cell r="O153">
            <v>4200</v>
          </cell>
          <cell r="P153">
            <v>12600</v>
          </cell>
        </row>
        <row r="154">
          <cell r="A154" t="str">
            <v>A.8.6</v>
          </cell>
          <cell r="B154" t="str">
            <v>100A NFB PANEL, WALL MOUNT., INDOOR</v>
          </cell>
          <cell r="C154">
            <v>6</v>
          </cell>
          <cell r="D154" t="str">
            <v>SET</v>
          </cell>
          <cell r="E154">
            <v>4000</v>
          </cell>
          <cell r="F154">
            <v>24000</v>
          </cell>
          <cell r="H154">
            <v>0</v>
          </cell>
          <cell r="I154">
            <v>4</v>
          </cell>
          <cell r="J154">
            <v>24</v>
          </cell>
          <cell r="K154">
            <v>4000</v>
          </cell>
          <cell r="L154">
            <v>24000</v>
          </cell>
          <cell r="M154">
            <v>0</v>
          </cell>
          <cell r="N154">
            <v>0</v>
          </cell>
          <cell r="O154">
            <v>1120</v>
          </cell>
          <cell r="P154">
            <v>6720</v>
          </cell>
        </row>
        <row r="155">
          <cell r="A155" t="str">
            <v>A.8.7</v>
          </cell>
          <cell r="B155" t="str">
            <v>600V PDP PANEL, WALL MOUNT, INDOOR</v>
          </cell>
          <cell r="C155">
            <v>6</v>
          </cell>
          <cell r="D155" t="str">
            <v>SET</v>
          </cell>
          <cell r="E155">
            <v>9000</v>
          </cell>
          <cell r="F155">
            <v>54000</v>
          </cell>
          <cell r="H155">
            <v>0</v>
          </cell>
          <cell r="I155">
            <v>6</v>
          </cell>
          <cell r="J155">
            <v>36</v>
          </cell>
          <cell r="K155">
            <v>9000</v>
          </cell>
          <cell r="L155">
            <v>54000</v>
          </cell>
          <cell r="M155">
            <v>0</v>
          </cell>
          <cell r="N155">
            <v>0</v>
          </cell>
          <cell r="O155">
            <v>1680</v>
          </cell>
          <cell r="P155">
            <v>10080</v>
          </cell>
        </row>
        <row r="156">
          <cell r="B156" t="str">
            <v>W/NFB 100A x 1, 20A x6, 10KA</v>
          </cell>
        </row>
        <row r="157">
          <cell r="A157" t="str">
            <v>A.8.8</v>
          </cell>
          <cell r="B157" t="str">
            <v>POWER SYSTEM GRAPHIC PANEL, SELF-STANDING,</v>
          </cell>
          <cell r="C157">
            <v>1</v>
          </cell>
          <cell r="D157" t="str">
            <v>SET</v>
          </cell>
          <cell r="E157">
            <v>320000</v>
          </cell>
          <cell r="F157">
            <v>320000</v>
          </cell>
          <cell r="H157">
            <v>0</v>
          </cell>
          <cell r="I157">
            <v>30</v>
          </cell>
          <cell r="J157">
            <v>30</v>
          </cell>
          <cell r="K157">
            <v>320000</v>
          </cell>
          <cell r="L157">
            <v>320000</v>
          </cell>
          <cell r="M157">
            <v>0</v>
          </cell>
          <cell r="N157">
            <v>0</v>
          </cell>
          <cell r="O157">
            <v>8400</v>
          </cell>
          <cell r="P157">
            <v>8400</v>
          </cell>
        </row>
        <row r="158">
          <cell r="B158" t="str">
            <v xml:space="preserve"> ENCLOSURE SIZE 2200(W)x2300(H)x600(D)MM.</v>
          </cell>
          <cell r="F158">
            <v>0</v>
          </cell>
          <cell r="H158">
            <v>0</v>
          </cell>
          <cell r="J158">
            <v>0</v>
          </cell>
          <cell r="K158">
            <v>0</v>
          </cell>
          <cell r="L158">
            <v>0</v>
          </cell>
          <cell r="M158">
            <v>0</v>
          </cell>
          <cell r="N158">
            <v>0</v>
          </cell>
          <cell r="O158">
            <v>0</v>
          </cell>
          <cell r="P158">
            <v>0</v>
          </cell>
        </row>
        <row r="159">
          <cell r="B159" t="str">
            <v>MOSAIC PANEL SIZE 2000(W)x1000(H)MM., W/ LIGHT x60</v>
          </cell>
          <cell r="F159">
            <v>0</v>
          </cell>
          <cell r="H159">
            <v>0</v>
          </cell>
          <cell r="J159">
            <v>0</v>
          </cell>
          <cell r="K159">
            <v>0</v>
          </cell>
          <cell r="L159">
            <v>0</v>
          </cell>
          <cell r="M159">
            <v>0</v>
          </cell>
          <cell r="N159">
            <v>0</v>
          </cell>
          <cell r="O159">
            <v>0</v>
          </cell>
          <cell r="P159">
            <v>0</v>
          </cell>
        </row>
        <row r="160">
          <cell r="B160" t="str">
            <v>SUB-TOTAL (A.8)</v>
          </cell>
          <cell r="F160">
            <v>2996000</v>
          </cell>
          <cell r="J160">
            <v>677</v>
          </cell>
          <cell r="L160">
            <v>2996000</v>
          </cell>
          <cell r="O160">
            <v>0</v>
          </cell>
          <cell r="P160">
            <v>189560</v>
          </cell>
        </row>
        <row r="161">
          <cell r="O161">
            <v>0</v>
          </cell>
        </row>
        <row r="162">
          <cell r="A162" t="str">
            <v xml:space="preserve">   A.9</v>
          </cell>
          <cell r="B162" t="str">
            <v xml:space="preserve"> TEST FEE FOR MECH-ELEC CONSULANT CO. &amp; T.P.C.</v>
          </cell>
          <cell r="C162">
            <v>1</v>
          </cell>
          <cell r="D162" t="str">
            <v>LOT</v>
          </cell>
          <cell r="E162" t="str">
            <v>M+L</v>
          </cell>
          <cell r="F162" t="str">
            <v>M+L</v>
          </cell>
          <cell r="H162">
            <v>0</v>
          </cell>
          <cell r="I162">
            <v>1607</v>
          </cell>
          <cell r="J162">
            <v>1607</v>
          </cell>
          <cell r="K162" t="str">
            <v>M+L</v>
          </cell>
          <cell r="L162" t="str">
            <v>M+L</v>
          </cell>
          <cell r="M162">
            <v>0</v>
          </cell>
          <cell r="N162">
            <v>0</v>
          </cell>
          <cell r="O162">
            <v>1800000</v>
          </cell>
          <cell r="P162">
            <v>1800000</v>
          </cell>
        </row>
        <row r="163">
          <cell r="F163">
            <v>0</v>
          </cell>
          <cell r="H163">
            <v>0</v>
          </cell>
          <cell r="J163">
            <v>0</v>
          </cell>
          <cell r="K163">
            <v>0</v>
          </cell>
          <cell r="L163">
            <v>0</v>
          </cell>
          <cell r="M163">
            <v>0</v>
          </cell>
          <cell r="N163">
            <v>0</v>
          </cell>
          <cell r="O163">
            <v>0</v>
          </cell>
          <cell r="P163">
            <v>0</v>
          </cell>
        </row>
        <row r="164">
          <cell r="B164" t="str">
            <v>SUB-TOTAL : (A)</v>
          </cell>
          <cell r="F164">
            <v>138612100</v>
          </cell>
          <cell r="H164">
            <v>0</v>
          </cell>
          <cell r="J164">
            <v>13764</v>
          </cell>
          <cell r="K164">
            <v>0</v>
          </cell>
          <cell r="L164">
            <v>138612100</v>
          </cell>
          <cell r="M164">
            <v>0</v>
          </cell>
          <cell r="N164">
            <v>0</v>
          </cell>
          <cell r="O164">
            <v>0</v>
          </cell>
          <cell r="P164">
            <v>6155030</v>
          </cell>
        </row>
        <row r="167">
          <cell r="F167">
            <v>0</v>
          </cell>
          <cell r="H167">
            <v>0</v>
          </cell>
          <cell r="J167">
            <v>0</v>
          </cell>
          <cell r="K167">
            <v>0</v>
          </cell>
          <cell r="L167">
            <v>0</v>
          </cell>
          <cell r="M167">
            <v>0</v>
          </cell>
          <cell r="N167">
            <v>0</v>
          </cell>
          <cell r="O167">
            <v>0</v>
          </cell>
          <cell r="P167">
            <v>0</v>
          </cell>
        </row>
        <row r="168">
          <cell r="A168" t="str">
            <v>B</v>
          </cell>
          <cell r="B168" t="str">
            <v xml:space="preserve"> POWER DISTRIBUTION SYSTEM</v>
          </cell>
          <cell r="F168">
            <v>0</v>
          </cell>
          <cell r="H168">
            <v>0</v>
          </cell>
          <cell r="J168">
            <v>0</v>
          </cell>
          <cell r="K168">
            <v>0</v>
          </cell>
          <cell r="L168">
            <v>0</v>
          </cell>
          <cell r="M168">
            <v>0</v>
          </cell>
          <cell r="N168">
            <v>0</v>
          </cell>
          <cell r="O168">
            <v>0</v>
          </cell>
          <cell r="P168">
            <v>0</v>
          </cell>
        </row>
        <row r="169">
          <cell r="F169">
            <v>0</v>
          </cell>
          <cell r="H169">
            <v>0</v>
          </cell>
          <cell r="J169">
            <v>0</v>
          </cell>
          <cell r="K169">
            <v>0</v>
          </cell>
          <cell r="L169">
            <v>0</v>
          </cell>
          <cell r="M169">
            <v>0</v>
          </cell>
          <cell r="N169">
            <v>0</v>
          </cell>
          <cell r="O169">
            <v>0</v>
          </cell>
          <cell r="P169">
            <v>0</v>
          </cell>
        </row>
        <row r="170">
          <cell r="B170" t="str">
            <v xml:space="preserve"> 600V POWER CABLE, XLPE INSU. PVC JACKET</v>
          </cell>
          <cell r="F170">
            <v>0</v>
          </cell>
          <cell r="H170">
            <v>0</v>
          </cell>
          <cell r="J170">
            <v>0</v>
          </cell>
          <cell r="K170">
            <v>0</v>
          </cell>
          <cell r="L170">
            <v>0</v>
          </cell>
          <cell r="M170">
            <v>0</v>
          </cell>
          <cell r="N170">
            <v>0</v>
          </cell>
          <cell r="O170">
            <v>0</v>
          </cell>
          <cell r="P170">
            <v>0</v>
          </cell>
        </row>
        <row r="171">
          <cell r="A171">
            <v>1</v>
          </cell>
          <cell r="B171" t="str">
            <v xml:space="preserve">    3/C 3.5 sq.mm </v>
          </cell>
          <cell r="C171">
            <v>4500</v>
          </cell>
          <cell r="D171" t="str">
            <v>M</v>
          </cell>
          <cell r="E171">
            <v>15</v>
          </cell>
          <cell r="F171">
            <v>67500</v>
          </cell>
          <cell r="H171">
            <v>0</v>
          </cell>
          <cell r="I171">
            <v>7.9000000000000001E-2</v>
          </cell>
          <cell r="J171">
            <v>356</v>
          </cell>
          <cell r="K171">
            <v>15</v>
          </cell>
          <cell r="L171">
            <v>67500</v>
          </cell>
          <cell r="M171">
            <v>0</v>
          </cell>
          <cell r="N171">
            <v>0</v>
          </cell>
          <cell r="O171">
            <v>22</v>
          </cell>
          <cell r="P171">
            <v>99000</v>
          </cell>
        </row>
        <row r="172">
          <cell r="A172">
            <v>2</v>
          </cell>
          <cell r="B172" t="str">
            <v xml:space="preserve">    3/C 5.5 sq.mm </v>
          </cell>
          <cell r="C172">
            <v>4000</v>
          </cell>
          <cell r="D172" t="str">
            <v>M</v>
          </cell>
          <cell r="E172">
            <v>20</v>
          </cell>
          <cell r="F172">
            <v>80000</v>
          </cell>
          <cell r="H172">
            <v>0</v>
          </cell>
          <cell r="I172">
            <v>0.1</v>
          </cell>
          <cell r="J172">
            <v>400</v>
          </cell>
          <cell r="K172">
            <v>20</v>
          </cell>
          <cell r="L172">
            <v>80000</v>
          </cell>
          <cell r="M172">
            <v>0</v>
          </cell>
          <cell r="N172">
            <v>0</v>
          </cell>
          <cell r="O172">
            <v>28</v>
          </cell>
          <cell r="P172">
            <v>112000</v>
          </cell>
        </row>
        <row r="173">
          <cell r="A173">
            <v>3</v>
          </cell>
          <cell r="B173" t="str">
            <v xml:space="preserve">    3/C   8 sq.mm </v>
          </cell>
          <cell r="C173">
            <v>3000</v>
          </cell>
          <cell r="D173" t="str">
            <v>M</v>
          </cell>
          <cell r="E173">
            <v>29</v>
          </cell>
          <cell r="F173">
            <v>87000</v>
          </cell>
          <cell r="H173">
            <v>0</v>
          </cell>
          <cell r="I173">
            <v>0.11799999999999999</v>
          </cell>
          <cell r="J173">
            <v>354</v>
          </cell>
          <cell r="K173">
            <v>29</v>
          </cell>
          <cell r="L173">
            <v>87000</v>
          </cell>
          <cell r="M173">
            <v>0</v>
          </cell>
          <cell r="N173">
            <v>0</v>
          </cell>
          <cell r="O173">
            <v>33</v>
          </cell>
          <cell r="P173">
            <v>99000</v>
          </cell>
        </row>
        <row r="174">
          <cell r="A174">
            <v>4</v>
          </cell>
          <cell r="B174" t="str">
            <v xml:space="preserve">    3/C  14 sq.mm </v>
          </cell>
          <cell r="C174">
            <v>1000</v>
          </cell>
          <cell r="D174" t="str">
            <v>M</v>
          </cell>
          <cell r="E174">
            <v>47</v>
          </cell>
          <cell r="F174">
            <v>47000</v>
          </cell>
          <cell r="H174">
            <v>0</v>
          </cell>
          <cell r="I174">
            <v>0.152</v>
          </cell>
          <cell r="J174">
            <v>152</v>
          </cell>
          <cell r="K174">
            <v>47</v>
          </cell>
          <cell r="L174">
            <v>47000</v>
          </cell>
          <cell r="M174">
            <v>0</v>
          </cell>
          <cell r="N174">
            <v>0</v>
          </cell>
          <cell r="O174">
            <v>43</v>
          </cell>
          <cell r="P174">
            <v>43000</v>
          </cell>
        </row>
        <row r="175">
          <cell r="A175">
            <v>5</v>
          </cell>
          <cell r="B175" t="str">
            <v xml:space="preserve">    3/C  22 sq.mm </v>
          </cell>
          <cell r="C175">
            <v>3000</v>
          </cell>
          <cell r="D175" t="str">
            <v>M</v>
          </cell>
          <cell r="E175">
            <v>70</v>
          </cell>
          <cell r="F175">
            <v>210000</v>
          </cell>
          <cell r="H175">
            <v>0</v>
          </cell>
          <cell r="I175">
            <v>0.18099999999999999</v>
          </cell>
          <cell r="J175">
            <v>543</v>
          </cell>
          <cell r="K175">
            <v>70</v>
          </cell>
          <cell r="L175">
            <v>210000</v>
          </cell>
          <cell r="M175">
            <v>0</v>
          </cell>
          <cell r="N175">
            <v>0</v>
          </cell>
          <cell r="O175">
            <v>51</v>
          </cell>
          <cell r="P175">
            <v>153000</v>
          </cell>
        </row>
        <row r="176">
          <cell r="A176">
            <v>6</v>
          </cell>
          <cell r="B176" t="str">
            <v xml:space="preserve">    3/C  38 sq.mm </v>
          </cell>
          <cell r="C176">
            <v>3000</v>
          </cell>
          <cell r="D176" t="str">
            <v>M</v>
          </cell>
          <cell r="E176">
            <v>111</v>
          </cell>
          <cell r="F176">
            <v>333000</v>
          </cell>
          <cell r="H176">
            <v>0</v>
          </cell>
          <cell r="I176">
            <v>0.23</v>
          </cell>
          <cell r="J176">
            <v>690</v>
          </cell>
          <cell r="K176">
            <v>111</v>
          </cell>
          <cell r="L176">
            <v>333000</v>
          </cell>
          <cell r="M176">
            <v>0</v>
          </cell>
          <cell r="N176">
            <v>0</v>
          </cell>
          <cell r="O176">
            <v>64</v>
          </cell>
          <cell r="P176">
            <v>192000</v>
          </cell>
        </row>
        <row r="177">
          <cell r="A177">
            <v>7</v>
          </cell>
          <cell r="B177" t="str">
            <v xml:space="preserve">    3/C  60 sq.mm </v>
          </cell>
          <cell r="C177">
            <v>7200</v>
          </cell>
          <cell r="D177" t="str">
            <v>M</v>
          </cell>
          <cell r="E177">
            <v>177</v>
          </cell>
          <cell r="F177">
            <v>1274400</v>
          </cell>
          <cell r="H177">
            <v>0</v>
          </cell>
          <cell r="I177">
            <v>0.27700000000000002</v>
          </cell>
          <cell r="J177">
            <v>1994</v>
          </cell>
          <cell r="K177">
            <v>177</v>
          </cell>
          <cell r="L177">
            <v>1274400</v>
          </cell>
          <cell r="M177">
            <v>0</v>
          </cell>
          <cell r="N177">
            <v>0</v>
          </cell>
          <cell r="O177">
            <v>78</v>
          </cell>
          <cell r="P177">
            <v>561600</v>
          </cell>
        </row>
        <row r="178">
          <cell r="A178">
            <v>8</v>
          </cell>
          <cell r="B178" t="str">
            <v xml:space="preserve">    1/C 100 sq.mm </v>
          </cell>
          <cell r="C178">
            <v>2000</v>
          </cell>
          <cell r="D178" t="str">
            <v>M</v>
          </cell>
          <cell r="E178">
            <v>92</v>
          </cell>
          <cell r="F178">
            <v>184000</v>
          </cell>
          <cell r="H178">
            <v>0</v>
          </cell>
          <cell r="I178">
            <v>0.17599999999999999</v>
          </cell>
          <cell r="J178">
            <v>352</v>
          </cell>
          <cell r="K178">
            <v>92</v>
          </cell>
          <cell r="L178">
            <v>184000</v>
          </cell>
          <cell r="M178">
            <v>0</v>
          </cell>
          <cell r="N178">
            <v>0</v>
          </cell>
          <cell r="O178">
            <v>49</v>
          </cell>
          <cell r="P178">
            <v>98000</v>
          </cell>
        </row>
        <row r="179">
          <cell r="A179">
            <v>9</v>
          </cell>
          <cell r="B179" t="str">
            <v xml:space="preserve">    1/C 150 sq.mm </v>
          </cell>
          <cell r="C179">
            <v>16500</v>
          </cell>
          <cell r="D179" t="str">
            <v>M</v>
          </cell>
          <cell r="E179">
            <v>137</v>
          </cell>
          <cell r="F179">
            <v>2260500</v>
          </cell>
          <cell r="H179">
            <v>0</v>
          </cell>
          <cell r="I179">
            <v>0.20499999999999999</v>
          </cell>
          <cell r="J179">
            <v>3383</v>
          </cell>
          <cell r="K179">
            <v>137</v>
          </cell>
          <cell r="L179">
            <v>2260500</v>
          </cell>
          <cell r="M179">
            <v>0</v>
          </cell>
          <cell r="N179">
            <v>0</v>
          </cell>
          <cell r="O179">
            <v>57</v>
          </cell>
          <cell r="P179">
            <v>940500</v>
          </cell>
        </row>
        <row r="180">
          <cell r="A180">
            <v>10</v>
          </cell>
          <cell r="B180" t="str">
            <v xml:space="preserve">    1/C 250 sq.mm </v>
          </cell>
          <cell r="C180">
            <v>15000</v>
          </cell>
          <cell r="D180" t="str">
            <v>M</v>
          </cell>
          <cell r="E180">
            <v>223</v>
          </cell>
          <cell r="F180">
            <v>3345000</v>
          </cell>
          <cell r="H180">
            <v>0</v>
          </cell>
          <cell r="I180">
            <v>0.247</v>
          </cell>
          <cell r="J180">
            <v>3705</v>
          </cell>
          <cell r="K180">
            <v>223</v>
          </cell>
          <cell r="L180">
            <v>3345000</v>
          </cell>
          <cell r="M180">
            <v>0</v>
          </cell>
          <cell r="N180">
            <v>0</v>
          </cell>
          <cell r="O180">
            <v>69</v>
          </cell>
          <cell r="P180">
            <v>1035000</v>
          </cell>
        </row>
        <row r="181">
          <cell r="A181">
            <v>11</v>
          </cell>
          <cell r="B181" t="str">
            <v xml:space="preserve">    1/C 325 sq.mm </v>
          </cell>
          <cell r="C181">
            <v>16500</v>
          </cell>
          <cell r="D181" t="str">
            <v>M</v>
          </cell>
          <cell r="E181">
            <v>279</v>
          </cell>
          <cell r="F181">
            <v>4603500</v>
          </cell>
          <cell r="H181">
            <v>0</v>
          </cell>
          <cell r="I181">
            <v>0.27</v>
          </cell>
          <cell r="J181">
            <v>4455</v>
          </cell>
          <cell r="K181">
            <v>279</v>
          </cell>
          <cell r="L181">
            <v>4603500</v>
          </cell>
          <cell r="M181">
            <v>0</v>
          </cell>
          <cell r="N181">
            <v>0</v>
          </cell>
          <cell r="O181">
            <v>76</v>
          </cell>
          <cell r="P181">
            <v>1254000</v>
          </cell>
        </row>
        <row r="182">
          <cell r="A182">
            <v>12</v>
          </cell>
          <cell r="B182" t="str">
            <v xml:space="preserve">    4/C 5.5 sq.mm </v>
          </cell>
          <cell r="C182">
            <v>300</v>
          </cell>
          <cell r="D182" t="str">
            <v>M</v>
          </cell>
          <cell r="E182">
            <v>28</v>
          </cell>
          <cell r="F182">
            <v>8400</v>
          </cell>
          <cell r="H182">
            <v>0</v>
          </cell>
          <cell r="I182">
            <v>0.11700000000000001</v>
          </cell>
          <cell r="J182">
            <v>35</v>
          </cell>
          <cell r="K182">
            <v>28</v>
          </cell>
          <cell r="L182">
            <v>8400</v>
          </cell>
          <cell r="M182">
            <v>0</v>
          </cell>
          <cell r="N182">
            <v>0</v>
          </cell>
          <cell r="O182">
            <v>33</v>
          </cell>
          <cell r="P182">
            <v>9900</v>
          </cell>
        </row>
        <row r="183">
          <cell r="A183">
            <v>13</v>
          </cell>
          <cell r="B183" t="str">
            <v xml:space="preserve">    4/C 60 sq.mm </v>
          </cell>
          <cell r="C183">
            <v>300</v>
          </cell>
          <cell r="D183" t="str">
            <v>M</v>
          </cell>
          <cell r="E183">
            <v>232</v>
          </cell>
          <cell r="F183">
            <v>69600</v>
          </cell>
          <cell r="H183">
            <v>0</v>
          </cell>
          <cell r="I183">
            <v>0.32500000000000001</v>
          </cell>
          <cell r="J183">
            <v>98</v>
          </cell>
          <cell r="K183">
            <v>232</v>
          </cell>
          <cell r="L183">
            <v>69600</v>
          </cell>
          <cell r="M183">
            <v>0</v>
          </cell>
          <cell r="N183">
            <v>0</v>
          </cell>
          <cell r="O183">
            <v>91</v>
          </cell>
          <cell r="P183">
            <v>27300</v>
          </cell>
        </row>
        <row r="184">
          <cell r="E184">
            <v>0</v>
          </cell>
          <cell r="F184">
            <v>0</v>
          </cell>
          <cell r="H184">
            <v>0</v>
          </cell>
          <cell r="I184">
            <v>0</v>
          </cell>
          <cell r="J184">
            <v>0</v>
          </cell>
          <cell r="K184">
            <v>0</v>
          </cell>
          <cell r="L184">
            <v>0</v>
          </cell>
          <cell r="M184">
            <v>0</v>
          </cell>
          <cell r="N184">
            <v>0</v>
          </cell>
          <cell r="O184">
            <v>0</v>
          </cell>
          <cell r="P184">
            <v>0</v>
          </cell>
        </row>
        <row r="185">
          <cell r="B185" t="str">
            <v xml:space="preserve"> 600V CONTROL CABLE, PVC INSU. PVC JACKET</v>
          </cell>
          <cell r="E185">
            <v>0</v>
          </cell>
          <cell r="F185">
            <v>0</v>
          </cell>
          <cell r="H185">
            <v>0</v>
          </cell>
          <cell r="I185">
            <v>0</v>
          </cell>
          <cell r="J185">
            <v>0</v>
          </cell>
          <cell r="K185">
            <v>0</v>
          </cell>
          <cell r="L185">
            <v>0</v>
          </cell>
          <cell r="M185">
            <v>0</v>
          </cell>
          <cell r="N185">
            <v>0</v>
          </cell>
          <cell r="O185">
            <v>0</v>
          </cell>
          <cell r="P185">
            <v>0</v>
          </cell>
        </row>
        <row r="186">
          <cell r="A186">
            <v>14</v>
          </cell>
          <cell r="B186" t="str">
            <v xml:space="preserve">    4/C 2.0 sq.mm </v>
          </cell>
          <cell r="C186">
            <v>13000</v>
          </cell>
          <cell r="D186" t="str">
            <v>M</v>
          </cell>
          <cell r="E186">
            <v>11</v>
          </cell>
          <cell r="F186">
            <v>143000</v>
          </cell>
          <cell r="H186">
            <v>0</v>
          </cell>
          <cell r="I186">
            <v>0.08</v>
          </cell>
          <cell r="J186">
            <v>1040</v>
          </cell>
          <cell r="K186">
            <v>11</v>
          </cell>
          <cell r="L186">
            <v>143000</v>
          </cell>
          <cell r="M186">
            <v>0</v>
          </cell>
          <cell r="N186">
            <v>0</v>
          </cell>
          <cell r="O186">
            <v>22</v>
          </cell>
          <cell r="P186">
            <v>286000</v>
          </cell>
        </row>
        <row r="187">
          <cell r="A187">
            <v>15</v>
          </cell>
          <cell r="B187" t="str">
            <v xml:space="preserve">    7/C 2.0 sq.mm </v>
          </cell>
          <cell r="C187">
            <v>6400</v>
          </cell>
          <cell r="D187" t="str">
            <v>M</v>
          </cell>
          <cell r="E187">
            <v>24</v>
          </cell>
          <cell r="F187">
            <v>153600</v>
          </cell>
          <cell r="H187">
            <v>0</v>
          </cell>
          <cell r="I187">
            <v>0.105</v>
          </cell>
          <cell r="J187">
            <v>672</v>
          </cell>
          <cell r="K187">
            <v>24</v>
          </cell>
          <cell r="L187">
            <v>153600</v>
          </cell>
          <cell r="M187">
            <v>0</v>
          </cell>
          <cell r="N187">
            <v>0</v>
          </cell>
          <cell r="O187">
            <v>29</v>
          </cell>
          <cell r="P187">
            <v>185600</v>
          </cell>
        </row>
        <row r="188">
          <cell r="A188">
            <v>16</v>
          </cell>
          <cell r="B188" t="str">
            <v xml:space="preserve">    9/C 2.0 sq.mm </v>
          </cell>
          <cell r="C188">
            <v>4000</v>
          </cell>
          <cell r="D188" t="str">
            <v>M</v>
          </cell>
          <cell r="E188">
            <v>30</v>
          </cell>
          <cell r="F188">
            <v>120000</v>
          </cell>
          <cell r="H188">
            <v>0</v>
          </cell>
          <cell r="I188">
            <v>0.12</v>
          </cell>
          <cell r="J188">
            <v>480</v>
          </cell>
          <cell r="K188">
            <v>30</v>
          </cell>
          <cell r="L188">
            <v>120000</v>
          </cell>
          <cell r="M188">
            <v>0</v>
          </cell>
          <cell r="N188">
            <v>0</v>
          </cell>
          <cell r="O188">
            <v>34</v>
          </cell>
          <cell r="P188">
            <v>136000</v>
          </cell>
        </row>
        <row r="189">
          <cell r="A189">
            <v>17</v>
          </cell>
          <cell r="B189" t="str">
            <v xml:space="preserve">   12/C 2.0 sq.mm </v>
          </cell>
          <cell r="C189">
            <v>2500</v>
          </cell>
          <cell r="D189" t="str">
            <v>M</v>
          </cell>
          <cell r="E189">
            <v>38</v>
          </cell>
          <cell r="F189">
            <v>95000</v>
          </cell>
          <cell r="H189">
            <v>0</v>
          </cell>
          <cell r="I189">
            <v>0.13800000000000001</v>
          </cell>
          <cell r="J189">
            <v>345</v>
          </cell>
          <cell r="K189">
            <v>38</v>
          </cell>
          <cell r="L189">
            <v>95000</v>
          </cell>
          <cell r="M189">
            <v>0</v>
          </cell>
          <cell r="N189">
            <v>0</v>
          </cell>
          <cell r="O189">
            <v>39</v>
          </cell>
          <cell r="P189">
            <v>97500</v>
          </cell>
        </row>
        <row r="190">
          <cell r="A190">
            <v>18</v>
          </cell>
          <cell r="B190" t="str">
            <v xml:space="preserve">   19/C 2.0 sq.mm </v>
          </cell>
          <cell r="C190">
            <v>1950</v>
          </cell>
          <cell r="D190" t="str">
            <v>M</v>
          </cell>
          <cell r="E190">
            <v>57</v>
          </cell>
          <cell r="F190">
            <v>111150</v>
          </cell>
          <cell r="H190">
            <v>0</v>
          </cell>
          <cell r="I190">
            <v>0.17399999999999999</v>
          </cell>
          <cell r="J190">
            <v>339</v>
          </cell>
          <cell r="K190">
            <v>57</v>
          </cell>
          <cell r="L190">
            <v>111150</v>
          </cell>
          <cell r="M190">
            <v>0</v>
          </cell>
          <cell r="N190">
            <v>0</v>
          </cell>
          <cell r="O190">
            <v>49</v>
          </cell>
          <cell r="P190">
            <v>95550</v>
          </cell>
        </row>
        <row r="191">
          <cell r="A191">
            <v>19</v>
          </cell>
          <cell r="B191" t="str">
            <v xml:space="preserve">   30/C 2.0 sq.mm </v>
          </cell>
          <cell r="C191">
            <v>1900</v>
          </cell>
          <cell r="D191" t="str">
            <v>M</v>
          </cell>
          <cell r="E191">
            <v>92</v>
          </cell>
          <cell r="F191">
            <v>174800</v>
          </cell>
          <cell r="H191">
            <v>0</v>
          </cell>
          <cell r="I191">
            <v>0.21199999999999999</v>
          </cell>
          <cell r="J191">
            <v>403</v>
          </cell>
          <cell r="K191">
            <v>92</v>
          </cell>
          <cell r="L191">
            <v>174800</v>
          </cell>
          <cell r="M191">
            <v>0</v>
          </cell>
          <cell r="N191">
            <v>0</v>
          </cell>
          <cell r="O191">
            <v>59</v>
          </cell>
          <cell r="P191">
            <v>112100</v>
          </cell>
        </row>
        <row r="192">
          <cell r="A192">
            <v>20</v>
          </cell>
          <cell r="B192" t="str">
            <v>600V SHIELDED CABLE, 8P-#14AWG</v>
          </cell>
          <cell r="C192">
            <v>300</v>
          </cell>
          <cell r="D192" t="str">
            <v>M</v>
          </cell>
          <cell r="E192">
            <v>83</v>
          </cell>
          <cell r="F192">
            <v>24900</v>
          </cell>
          <cell r="H192">
            <v>0</v>
          </cell>
          <cell r="I192">
            <v>0.16</v>
          </cell>
          <cell r="J192">
            <v>48</v>
          </cell>
          <cell r="K192">
            <v>83</v>
          </cell>
          <cell r="L192">
            <v>24900</v>
          </cell>
          <cell r="M192">
            <v>0</v>
          </cell>
          <cell r="N192">
            <v>0</v>
          </cell>
          <cell r="O192">
            <v>45</v>
          </cell>
          <cell r="P192">
            <v>13500</v>
          </cell>
        </row>
        <row r="193">
          <cell r="E193">
            <v>0</v>
          </cell>
          <cell r="F193">
            <v>0</v>
          </cell>
          <cell r="H193">
            <v>0</v>
          </cell>
          <cell r="I193">
            <v>0</v>
          </cell>
          <cell r="J193">
            <v>0</v>
          </cell>
          <cell r="K193">
            <v>0</v>
          </cell>
          <cell r="L193">
            <v>0</v>
          </cell>
          <cell r="M193">
            <v>0</v>
          </cell>
          <cell r="N193">
            <v>0</v>
          </cell>
          <cell r="O193">
            <v>0</v>
          </cell>
          <cell r="P193">
            <v>0</v>
          </cell>
        </row>
        <row r="194">
          <cell r="B194" t="str">
            <v>8KV POWER CABLE, XLPE INSU. PVC JACKET</v>
          </cell>
          <cell r="E194">
            <v>0</v>
          </cell>
          <cell r="F194">
            <v>0</v>
          </cell>
          <cell r="H194">
            <v>0</v>
          </cell>
          <cell r="I194">
            <v>0</v>
          </cell>
          <cell r="J194">
            <v>0</v>
          </cell>
          <cell r="K194">
            <v>0</v>
          </cell>
          <cell r="L194">
            <v>0</v>
          </cell>
          <cell r="M194">
            <v>0</v>
          </cell>
          <cell r="N194">
            <v>0</v>
          </cell>
          <cell r="O194">
            <v>0</v>
          </cell>
          <cell r="P194">
            <v>0</v>
          </cell>
        </row>
        <row r="195">
          <cell r="A195">
            <v>21</v>
          </cell>
          <cell r="B195" t="str">
            <v xml:space="preserve">    3/C  38 sq.mm </v>
          </cell>
          <cell r="C195">
            <v>880</v>
          </cell>
          <cell r="D195" t="str">
            <v>M</v>
          </cell>
          <cell r="E195">
            <v>268</v>
          </cell>
          <cell r="F195">
            <v>235840</v>
          </cell>
          <cell r="H195">
            <v>0</v>
          </cell>
          <cell r="I195">
            <v>0.32100000000000001</v>
          </cell>
          <cell r="J195">
            <v>282</v>
          </cell>
          <cell r="K195">
            <v>268</v>
          </cell>
          <cell r="L195">
            <v>235840</v>
          </cell>
          <cell r="M195">
            <v>0</v>
          </cell>
          <cell r="N195">
            <v>0</v>
          </cell>
          <cell r="O195">
            <v>90</v>
          </cell>
          <cell r="P195">
            <v>79200</v>
          </cell>
        </row>
        <row r="196">
          <cell r="A196">
            <v>22</v>
          </cell>
          <cell r="B196" t="str">
            <v xml:space="preserve">    3/C  60 sq.mm </v>
          </cell>
          <cell r="C196">
            <v>200</v>
          </cell>
          <cell r="D196" t="str">
            <v>M</v>
          </cell>
          <cell r="E196">
            <v>367</v>
          </cell>
          <cell r="F196">
            <v>73400</v>
          </cell>
          <cell r="H196">
            <v>0</v>
          </cell>
          <cell r="I196">
            <v>0.38800000000000001</v>
          </cell>
          <cell r="J196">
            <v>78</v>
          </cell>
          <cell r="K196">
            <v>367</v>
          </cell>
          <cell r="L196">
            <v>73400</v>
          </cell>
          <cell r="M196">
            <v>0</v>
          </cell>
          <cell r="N196">
            <v>0</v>
          </cell>
          <cell r="O196">
            <v>109</v>
          </cell>
          <cell r="P196">
            <v>21800</v>
          </cell>
        </row>
        <row r="197">
          <cell r="A197">
            <v>23</v>
          </cell>
          <cell r="B197" t="str">
            <v xml:space="preserve">    1/C 100 sq.mm </v>
          </cell>
          <cell r="C197">
            <v>4800</v>
          </cell>
          <cell r="D197" t="str">
            <v>M</v>
          </cell>
          <cell r="E197">
            <v>148</v>
          </cell>
          <cell r="F197">
            <v>710400</v>
          </cell>
          <cell r="H197">
            <v>0</v>
          </cell>
          <cell r="I197">
            <v>0.22500000000000001</v>
          </cell>
          <cell r="J197">
            <v>1080</v>
          </cell>
          <cell r="K197">
            <v>148</v>
          </cell>
          <cell r="L197">
            <v>710400</v>
          </cell>
          <cell r="M197">
            <v>0</v>
          </cell>
          <cell r="N197">
            <v>0</v>
          </cell>
          <cell r="O197">
            <v>63</v>
          </cell>
          <cell r="P197">
            <v>302400</v>
          </cell>
        </row>
        <row r="198">
          <cell r="A198">
            <v>24</v>
          </cell>
          <cell r="B198" t="str">
            <v xml:space="preserve">    1/C 200 sq.mm </v>
          </cell>
          <cell r="C198">
            <v>1000</v>
          </cell>
          <cell r="D198" t="str">
            <v>M</v>
          </cell>
          <cell r="E198">
            <v>246</v>
          </cell>
          <cell r="F198">
            <v>246000</v>
          </cell>
          <cell r="H198">
            <v>0</v>
          </cell>
          <cell r="I198">
            <v>0.28699999999999998</v>
          </cell>
          <cell r="J198">
            <v>287</v>
          </cell>
          <cell r="K198">
            <v>246</v>
          </cell>
          <cell r="L198">
            <v>246000</v>
          </cell>
          <cell r="M198">
            <v>0</v>
          </cell>
          <cell r="N198">
            <v>0</v>
          </cell>
          <cell r="O198">
            <v>80</v>
          </cell>
          <cell r="P198">
            <v>80000</v>
          </cell>
        </row>
        <row r="199">
          <cell r="A199">
            <v>25</v>
          </cell>
          <cell r="B199" t="str">
            <v xml:space="preserve">    1/C 250 sq.mm </v>
          </cell>
          <cell r="C199">
            <v>17500</v>
          </cell>
          <cell r="D199" t="str">
            <v>M</v>
          </cell>
          <cell r="E199">
            <v>306</v>
          </cell>
          <cell r="F199">
            <v>5355000</v>
          </cell>
          <cell r="H199">
            <v>0</v>
          </cell>
          <cell r="I199">
            <v>0.27400000000000002</v>
          </cell>
          <cell r="J199">
            <v>4795</v>
          </cell>
          <cell r="K199">
            <v>306</v>
          </cell>
          <cell r="L199">
            <v>5355000</v>
          </cell>
          <cell r="M199">
            <v>0</v>
          </cell>
          <cell r="N199">
            <v>0</v>
          </cell>
          <cell r="O199">
            <v>77</v>
          </cell>
          <cell r="P199">
            <v>1347500</v>
          </cell>
        </row>
        <row r="200">
          <cell r="F200">
            <v>0</v>
          </cell>
          <cell r="H200">
            <v>0</v>
          </cell>
          <cell r="J200">
            <v>0</v>
          </cell>
          <cell r="K200">
            <v>0</v>
          </cell>
          <cell r="L200">
            <v>0</v>
          </cell>
          <cell r="M200">
            <v>0</v>
          </cell>
          <cell r="N200">
            <v>0</v>
          </cell>
          <cell r="O200">
            <v>0</v>
          </cell>
          <cell r="P200">
            <v>0</v>
          </cell>
        </row>
        <row r="201">
          <cell r="B201" t="str">
            <v>8KV TERMINATION KIT, HEAT SHRINKABLE TYPE</v>
          </cell>
          <cell r="F201">
            <v>0</v>
          </cell>
          <cell r="H201">
            <v>0</v>
          </cell>
          <cell r="J201">
            <v>0</v>
          </cell>
          <cell r="K201">
            <v>0</v>
          </cell>
          <cell r="L201">
            <v>0</v>
          </cell>
          <cell r="M201">
            <v>0</v>
          </cell>
          <cell r="N201">
            <v>0</v>
          </cell>
          <cell r="O201">
            <v>0</v>
          </cell>
          <cell r="P201">
            <v>0</v>
          </cell>
        </row>
        <row r="202">
          <cell r="A202">
            <v>26</v>
          </cell>
          <cell r="B202" t="str">
            <v xml:space="preserve">    3/C  38 sq.mm </v>
          </cell>
          <cell r="C202">
            <v>8</v>
          </cell>
          <cell r="D202" t="str">
            <v>SET</v>
          </cell>
          <cell r="E202">
            <v>4330</v>
          </cell>
          <cell r="F202">
            <v>34640</v>
          </cell>
          <cell r="H202">
            <v>0</v>
          </cell>
          <cell r="I202">
            <v>5</v>
          </cell>
          <cell r="J202">
            <v>40</v>
          </cell>
          <cell r="K202">
            <v>4330</v>
          </cell>
          <cell r="L202">
            <v>34640</v>
          </cell>
          <cell r="M202">
            <v>0</v>
          </cell>
          <cell r="N202">
            <v>0</v>
          </cell>
          <cell r="O202">
            <v>1400</v>
          </cell>
          <cell r="P202">
            <v>11200</v>
          </cell>
        </row>
        <row r="203">
          <cell r="A203">
            <v>27</v>
          </cell>
          <cell r="B203" t="str">
            <v xml:space="preserve">    3/C  60 sq.mm </v>
          </cell>
          <cell r="C203">
            <v>10</v>
          </cell>
          <cell r="D203" t="str">
            <v>SET</v>
          </cell>
          <cell r="E203">
            <v>4330</v>
          </cell>
          <cell r="F203">
            <v>43300</v>
          </cell>
          <cell r="H203">
            <v>0</v>
          </cell>
          <cell r="I203">
            <v>6</v>
          </cell>
          <cell r="J203">
            <v>60</v>
          </cell>
          <cell r="K203">
            <v>4330</v>
          </cell>
          <cell r="L203">
            <v>43300</v>
          </cell>
          <cell r="M203">
            <v>0</v>
          </cell>
          <cell r="N203">
            <v>0</v>
          </cell>
          <cell r="O203">
            <v>1680</v>
          </cell>
          <cell r="P203">
            <v>16800</v>
          </cell>
        </row>
        <row r="204">
          <cell r="A204">
            <v>28</v>
          </cell>
          <cell r="B204" t="str">
            <v xml:space="preserve">   1/C 100 sq.mm </v>
          </cell>
          <cell r="C204">
            <v>30</v>
          </cell>
          <cell r="D204" t="str">
            <v>SET</v>
          </cell>
          <cell r="E204">
            <v>1170</v>
          </cell>
          <cell r="F204">
            <v>35100</v>
          </cell>
          <cell r="H204">
            <v>0</v>
          </cell>
          <cell r="I204">
            <v>3.5</v>
          </cell>
          <cell r="J204">
            <v>105</v>
          </cell>
          <cell r="K204">
            <v>1170</v>
          </cell>
          <cell r="L204">
            <v>35100</v>
          </cell>
          <cell r="M204">
            <v>0</v>
          </cell>
          <cell r="N204">
            <v>0</v>
          </cell>
          <cell r="O204">
            <v>980</v>
          </cell>
          <cell r="P204">
            <v>29400</v>
          </cell>
        </row>
        <row r="205">
          <cell r="A205">
            <v>29</v>
          </cell>
          <cell r="B205" t="str">
            <v xml:space="preserve">    1/C 200 sq.mm </v>
          </cell>
          <cell r="C205">
            <v>9</v>
          </cell>
          <cell r="D205" t="str">
            <v>SET</v>
          </cell>
          <cell r="E205">
            <v>1550</v>
          </cell>
          <cell r="F205">
            <v>13950</v>
          </cell>
          <cell r="H205">
            <v>0</v>
          </cell>
          <cell r="I205">
            <v>4.5</v>
          </cell>
          <cell r="J205">
            <v>41</v>
          </cell>
          <cell r="K205">
            <v>1550</v>
          </cell>
          <cell r="L205">
            <v>13950</v>
          </cell>
          <cell r="M205">
            <v>0</v>
          </cell>
          <cell r="N205">
            <v>0</v>
          </cell>
          <cell r="O205">
            <v>1260</v>
          </cell>
          <cell r="P205">
            <v>11340</v>
          </cell>
        </row>
        <row r="206">
          <cell r="A206">
            <v>30</v>
          </cell>
          <cell r="B206" t="str">
            <v xml:space="preserve">    1/C 250 sq.mm </v>
          </cell>
          <cell r="C206">
            <v>40</v>
          </cell>
          <cell r="D206" t="str">
            <v>SET</v>
          </cell>
          <cell r="E206">
            <v>1585</v>
          </cell>
          <cell r="F206">
            <v>63400</v>
          </cell>
          <cell r="H206">
            <v>0</v>
          </cell>
          <cell r="I206">
            <v>4.5</v>
          </cell>
          <cell r="J206">
            <v>180</v>
          </cell>
          <cell r="K206">
            <v>1585</v>
          </cell>
          <cell r="L206">
            <v>63400</v>
          </cell>
          <cell r="M206">
            <v>0</v>
          </cell>
          <cell r="N206">
            <v>0</v>
          </cell>
          <cell r="O206">
            <v>1260</v>
          </cell>
          <cell r="P206">
            <v>50400</v>
          </cell>
        </row>
        <row r="207">
          <cell r="F207">
            <v>0</v>
          </cell>
          <cell r="H207">
            <v>0</v>
          </cell>
          <cell r="J207">
            <v>0</v>
          </cell>
          <cell r="K207">
            <v>0</v>
          </cell>
          <cell r="L207">
            <v>0</v>
          </cell>
          <cell r="M207">
            <v>0</v>
          </cell>
          <cell r="N207">
            <v>0</v>
          </cell>
          <cell r="O207">
            <v>0</v>
          </cell>
          <cell r="P207">
            <v>0</v>
          </cell>
        </row>
        <row r="208">
          <cell r="B208" t="str">
            <v xml:space="preserve"> RSG CONDUIT WITH COUPLING, THICK WALL</v>
          </cell>
          <cell r="F208">
            <v>0</v>
          </cell>
          <cell r="H208">
            <v>0</v>
          </cell>
          <cell r="J208">
            <v>0</v>
          </cell>
          <cell r="K208">
            <v>0</v>
          </cell>
          <cell r="L208">
            <v>0</v>
          </cell>
          <cell r="M208">
            <v>0</v>
          </cell>
          <cell r="N208">
            <v>0</v>
          </cell>
          <cell r="O208">
            <v>0</v>
          </cell>
          <cell r="P208">
            <v>0</v>
          </cell>
        </row>
        <row r="209">
          <cell r="A209">
            <v>31</v>
          </cell>
          <cell r="B209" t="str">
            <v xml:space="preserve"> (ANSI C80.1 NPT THREADED)</v>
          </cell>
          <cell r="C209">
            <v>800</v>
          </cell>
          <cell r="D209" t="str">
            <v>M</v>
          </cell>
          <cell r="E209">
            <v>49</v>
          </cell>
          <cell r="F209">
            <v>0</v>
          </cell>
          <cell r="H209">
            <v>0</v>
          </cell>
          <cell r="J209">
            <v>0</v>
          </cell>
          <cell r="K209">
            <v>0</v>
          </cell>
          <cell r="L209">
            <v>0</v>
          </cell>
          <cell r="M209">
            <v>0</v>
          </cell>
          <cell r="N209">
            <v>0</v>
          </cell>
          <cell r="O209">
            <v>0</v>
          </cell>
          <cell r="P209">
            <v>0</v>
          </cell>
        </row>
        <row r="210">
          <cell r="A210">
            <v>31</v>
          </cell>
          <cell r="B210" t="str">
            <v xml:space="preserve">     1"</v>
          </cell>
          <cell r="C210">
            <v>800</v>
          </cell>
          <cell r="D210" t="str">
            <v>M</v>
          </cell>
          <cell r="E210">
            <v>49</v>
          </cell>
          <cell r="F210">
            <v>39200</v>
          </cell>
          <cell r="H210">
            <v>0</v>
          </cell>
          <cell r="I210">
            <v>0.54</v>
          </cell>
          <cell r="J210">
            <v>432</v>
          </cell>
          <cell r="K210">
            <v>49</v>
          </cell>
          <cell r="L210">
            <v>39200</v>
          </cell>
          <cell r="M210">
            <v>0</v>
          </cell>
          <cell r="N210">
            <v>0</v>
          </cell>
          <cell r="O210">
            <v>151</v>
          </cell>
          <cell r="P210">
            <v>120800</v>
          </cell>
        </row>
        <row r="211">
          <cell r="A211">
            <v>32</v>
          </cell>
          <cell r="B211" t="str">
            <v xml:space="preserve">     2"</v>
          </cell>
          <cell r="C211">
            <v>1000</v>
          </cell>
          <cell r="D211" t="str">
            <v>M</v>
          </cell>
          <cell r="E211">
            <v>105</v>
          </cell>
          <cell r="F211">
            <v>105000</v>
          </cell>
          <cell r="H211">
            <v>0</v>
          </cell>
          <cell r="I211">
            <v>0.98</v>
          </cell>
          <cell r="J211">
            <v>980</v>
          </cell>
          <cell r="K211">
            <v>105</v>
          </cell>
          <cell r="L211">
            <v>105000</v>
          </cell>
          <cell r="M211">
            <v>0</v>
          </cell>
          <cell r="N211">
            <v>0</v>
          </cell>
          <cell r="O211">
            <v>274</v>
          </cell>
          <cell r="P211">
            <v>274000</v>
          </cell>
        </row>
        <row r="212">
          <cell r="A212">
            <v>33</v>
          </cell>
          <cell r="B212" t="str">
            <v xml:space="preserve">     4"</v>
          </cell>
          <cell r="C212">
            <v>350</v>
          </cell>
          <cell r="D212" t="str">
            <v>M</v>
          </cell>
          <cell r="E212">
            <v>343</v>
          </cell>
          <cell r="F212">
            <v>120050</v>
          </cell>
          <cell r="H212">
            <v>0</v>
          </cell>
          <cell r="I212">
            <v>1.85</v>
          </cell>
          <cell r="J212">
            <v>648</v>
          </cell>
          <cell r="K212">
            <v>343</v>
          </cell>
          <cell r="L212">
            <v>120050</v>
          </cell>
          <cell r="M212">
            <v>0</v>
          </cell>
          <cell r="N212">
            <v>0</v>
          </cell>
          <cell r="O212">
            <v>518</v>
          </cell>
          <cell r="P212">
            <v>181300</v>
          </cell>
        </row>
        <row r="213">
          <cell r="A213">
            <v>34</v>
          </cell>
          <cell r="B213" t="str">
            <v xml:space="preserve">     6"</v>
          </cell>
          <cell r="C213">
            <v>50</v>
          </cell>
          <cell r="D213" t="str">
            <v>M</v>
          </cell>
          <cell r="E213">
            <v>840</v>
          </cell>
          <cell r="F213">
            <v>42000</v>
          </cell>
          <cell r="H213">
            <v>0</v>
          </cell>
          <cell r="I213">
            <v>2.72</v>
          </cell>
          <cell r="J213">
            <v>136</v>
          </cell>
          <cell r="K213">
            <v>840</v>
          </cell>
          <cell r="L213">
            <v>42000</v>
          </cell>
          <cell r="M213">
            <v>0</v>
          </cell>
          <cell r="N213">
            <v>0</v>
          </cell>
          <cell r="O213">
            <v>762</v>
          </cell>
          <cell r="P213">
            <v>38100</v>
          </cell>
        </row>
        <row r="214">
          <cell r="E214" t="str">
            <v/>
          </cell>
          <cell r="F214">
            <v>0</v>
          </cell>
          <cell r="H214">
            <v>0</v>
          </cell>
          <cell r="J214">
            <v>0</v>
          </cell>
          <cell r="K214">
            <v>0</v>
          </cell>
          <cell r="L214">
            <v>0</v>
          </cell>
          <cell r="M214">
            <v>0</v>
          </cell>
          <cell r="N214">
            <v>0</v>
          </cell>
          <cell r="O214">
            <v>0</v>
          </cell>
          <cell r="P214">
            <v>0</v>
          </cell>
        </row>
        <row r="215">
          <cell r="B215" t="str">
            <v xml:space="preserve"> FLEXIBLE CONDUIT, LIQUID-TIGHT, UA TYPE</v>
          </cell>
          <cell r="F215">
            <v>0</v>
          </cell>
          <cell r="H215">
            <v>0</v>
          </cell>
          <cell r="J215">
            <v>0</v>
          </cell>
          <cell r="K215">
            <v>0</v>
          </cell>
          <cell r="L215">
            <v>0</v>
          </cell>
          <cell r="M215">
            <v>0</v>
          </cell>
          <cell r="N215">
            <v>0</v>
          </cell>
          <cell r="O215">
            <v>0</v>
          </cell>
          <cell r="P215">
            <v>0</v>
          </cell>
        </row>
        <row r="216">
          <cell r="A216">
            <v>35</v>
          </cell>
          <cell r="B216" t="str">
            <v xml:space="preserve">     1", 0.6M LG., W/TWO CONNECTORS</v>
          </cell>
          <cell r="C216">
            <v>20</v>
          </cell>
          <cell r="D216" t="str">
            <v>M</v>
          </cell>
          <cell r="E216">
            <v>191</v>
          </cell>
          <cell r="F216">
            <v>3820</v>
          </cell>
          <cell r="H216">
            <v>0</v>
          </cell>
          <cell r="I216">
            <v>0.64</v>
          </cell>
          <cell r="J216">
            <v>13</v>
          </cell>
          <cell r="K216">
            <v>191</v>
          </cell>
          <cell r="L216">
            <v>3820</v>
          </cell>
          <cell r="M216">
            <v>0</v>
          </cell>
          <cell r="N216">
            <v>0</v>
          </cell>
          <cell r="O216">
            <v>179</v>
          </cell>
          <cell r="P216">
            <v>3580</v>
          </cell>
        </row>
        <row r="217">
          <cell r="A217">
            <v>36</v>
          </cell>
          <cell r="B217" t="str">
            <v xml:space="preserve">    2", 0.6M LG., W/TWO CONNECTORS</v>
          </cell>
          <cell r="C217">
            <v>25</v>
          </cell>
          <cell r="D217" t="str">
            <v>M</v>
          </cell>
          <cell r="E217">
            <v>446</v>
          </cell>
          <cell r="F217">
            <v>11150</v>
          </cell>
          <cell r="H217">
            <v>0</v>
          </cell>
          <cell r="I217">
            <v>1.1599999999999999</v>
          </cell>
          <cell r="J217">
            <v>29</v>
          </cell>
          <cell r="K217">
            <v>446</v>
          </cell>
          <cell r="L217">
            <v>11150</v>
          </cell>
          <cell r="M217">
            <v>0</v>
          </cell>
          <cell r="N217">
            <v>0</v>
          </cell>
          <cell r="O217">
            <v>325</v>
          </cell>
          <cell r="P217">
            <v>8125</v>
          </cell>
        </row>
        <row r="218">
          <cell r="A218">
            <v>37</v>
          </cell>
          <cell r="B218" t="str">
            <v xml:space="preserve">    4", 0.6M LG., W/TWO CONNECTORS</v>
          </cell>
          <cell r="C218">
            <v>20</v>
          </cell>
          <cell r="D218" t="str">
            <v>M</v>
          </cell>
          <cell r="E218">
            <v>1307</v>
          </cell>
          <cell r="F218">
            <v>26140</v>
          </cell>
          <cell r="H218">
            <v>0</v>
          </cell>
          <cell r="I218">
            <v>2.08</v>
          </cell>
          <cell r="J218">
            <v>42</v>
          </cell>
          <cell r="K218">
            <v>1307</v>
          </cell>
          <cell r="L218">
            <v>26140</v>
          </cell>
          <cell r="M218">
            <v>0</v>
          </cell>
          <cell r="N218">
            <v>0</v>
          </cell>
          <cell r="O218">
            <v>582</v>
          </cell>
          <cell r="P218">
            <v>11640</v>
          </cell>
        </row>
        <row r="219">
          <cell r="F219">
            <v>0</v>
          </cell>
          <cell r="H219">
            <v>0</v>
          </cell>
          <cell r="J219">
            <v>0</v>
          </cell>
          <cell r="K219">
            <v>0</v>
          </cell>
          <cell r="L219">
            <v>0</v>
          </cell>
          <cell r="M219">
            <v>0</v>
          </cell>
          <cell r="N219">
            <v>0</v>
          </cell>
          <cell r="O219">
            <v>0</v>
          </cell>
          <cell r="P219">
            <v>0</v>
          </cell>
        </row>
        <row r="220">
          <cell r="A220">
            <v>38</v>
          </cell>
          <cell r="B220" t="str">
            <v xml:space="preserve"> HOT DIPPED GALVANIZED CONDUIT FITTING</v>
          </cell>
          <cell r="C220">
            <v>1</v>
          </cell>
          <cell r="D220" t="str">
            <v>LOT</v>
          </cell>
          <cell r="E220">
            <v>612500</v>
          </cell>
          <cell r="F220">
            <v>612500</v>
          </cell>
          <cell r="H220">
            <v>0</v>
          </cell>
          <cell r="I220">
            <v>658.8</v>
          </cell>
          <cell r="J220">
            <v>659</v>
          </cell>
          <cell r="K220">
            <v>612500</v>
          </cell>
          <cell r="L220">
            <v>612500</v>
          </cell>
          <cell r="M220">
            <v>0</v>
          </cell>
          <cell r="N220">
            <v>0</v>
          </cell>
          <cell r="O220">
            <v>184464</v>
          </cell>
          <cell r="P220">
            <v>184464</v>
          </cell>
        </row>
        <row r="221">
          <cell r="B221" t="str">
            <v xml:space="preserve"> SEALING FITTING, UNION, CLAMP….</v>
          </cell>
          <cell r="F221">
            <v>0</v>
          </cell>
          <cell r="H221">
            <v>0</v>
          </cell>
          <cell r="J221">
            <v>0</v>
          </cell>
          <cell r="K221">
            <v>0</v>
          </cell>
          <cell r="L221">
            <v>0</v>
          </cell>
          <cell r="M221">
            <v>0</v>
          </cell>
          <cell r="N221">
            <v>0</v>
          </cell>
          <cell r="O221">
            <v>0</v>
          </cell>
          <cell r="P221">
            <v>0</v>
          </cell>
        </row>
        <row r="222">
          <cell r="F222">
            <v>0</v>
          </cell>
          <cell r="H222">
            <v>0</v>
          </cell>
          <cell r="J222">
            <v>0</v>
          </cell>
          <cell r="K222">
            <v>0</v>
          </cell>
          <cell r="L222">
            <v>0</v>
          </cell>
          <cell r="M222">
            <v>0</v>
          </cell>
          <cell r="N222">
            <v>0</v>
          </cell>
          <cell r="O222">
            <v>0</v>
          </cell>
          <cell r="P222">
            <v>0</v>
          </cell>
        </row>
        <row r="223">
          <cell r="A223">
            <v>39</v>
          </cell>
          <cell r="B223" t="str">
            <v xml:space="preserve"> HOT DIPPED GALVANIZED STEEL SUPPORT, FOR CONDUIT</v>
          </cell>
          <cell r="C223">
            <v>1100</v>
          </cell>
          <cell r="D223" t="str">
            <v>KG</v>
          </cell>
          <cell r="E223">
            <v>20</v>
          </cell>
          <cell r="F223">
            <v>22000</v>
          </cell>
          <cell r="H223">
            <v>0</v>
          </cell>
          <cell r="I223">
            <v>0.15</v>
          </cell>
          <cell r="J223">
            <v>165</v>
          </cell>
          <cell r="K223">
            <v>20</v>
          </cell>
          <cell r="L223">
            <v>22000</v>
          </cell>
          <cell r="M223">
            <v>0</v>
          </cell>
          <cell r="N223">
            <v>0</v>
          </cell>
          <cell r="O223">
            <v>42</v>
          </cell>
          <cell r="P223">
            <v>46200</v>
          </cell>
        </row>
        <row r="224">
          <cell r="F224">
            <v>0</v>
          </cell>
          <cell r="H224">
            <v>0</v>
          </cell>
          <cell r="J224">
            <v>0</v>
          </cell>
          <cell r="K224">
            <v>0</v>
          </cell>
          <cell r="L224">
            <v>0</v>
          </cell>
          <cell r="M224">
            <v>0</v>
          </cell>
          <cell r="N224">
            <v>0</v>
          </cell>
          <cell r="O224">
            <v>0</v>
          </cell>
          <cell r="P224">
            <v>0</v>
          </cell>
        </row>
        <row r="225">
          <cell r="A225">
            <v>40</v>
          </cell>
          <cell r="B225" t="str">
            <v xml:space="preserve"> PUSH BUTTON  STATION, "START-STOP" TYPE,</v>
          </cell>
          <cell r="C225">
            <v>20</v>
          </cell>
          <cell r="D225" t="str">
            <v>SET</v>
          </cell>
          <cell r="E225">
            <v>3600</v>
          </cell>
          <cell r="F225">
            <v>72000</v>
          </cell>
          <cell r="H225">
            <v>0</v>
          </cell>
          <cell r="I225">
            <v>6</v>
          </cell>
          <cell r="J225">
            <v>120</v>
          </cell>
          <cell r="K225">
            <v>3600</v>
          </cell>
          <cell r="L225">
            <v>72000</v>
          </cell>
          <cell r="M225">
            <v>0</v>
          </cell>
          <cell r="N225">
            <v>0</v>
          </cell>
          <cell r="O225">
            <v>1680</v>
          </cell>
          <cell r="P225">
            <v>33600</v>
          </cell>
        </row>
        <row r="226">
          <cell r="B226" t="str">
            <v xml:space="preserve"> FOR CLASS 1, DIV. 2 GROUP D, NEMA-4X</v>
          </cell>
          <cell r="F226">
            <v>0</v>
          </cell>
          <cell r="H226">
            <v>0</v>
          </cell>
          <cell r="J226">
            <v>0</v>
          </cell>
          <cell r="K226">
            <v>0</v>
          </cell>
          <cell r="L226">
            <v>0</v>
          </cell>
          <cell r="M226">
            <v>0</v>
          </cell>
          <cell r="N226">
            <v>0</v>
          </cell>
          <cell r="O226">
            <v>0</v>
          </cell>
          <cell r="P226">
            <v>0</v>
          </cell>
        </row>
        <row r="227">
          <cell r="F227">
            <v>0</v>
          </cell>
          <cell r="H227">
            <v>0</v>
          </cell>
          <cell r="J227">
            <v>0</v>
          </cell>
          <cell r="K227">
            <v>0</v>
          </cell>
          <cell r="L227">
            <v>0</v>
          </cell>
          <cell r="M227">
            <v>0</v>
          </cell>
          <cell r="N227">
            <v>0</v>
          </cell>
          <cell r="O227">
            <v>0</v>
          </cell>
          <cell r="P227">
            <v>0</v>
          </cell>
        </row>
        <row r="228">
          <cell r="A228">
            <v>41</v>
          </cell>
          <cell r="B228" t="str">
            <v xml:space="preserve"> PUSH BUTTON  STATION, "START-STOP" TYPE, WITH LAMP x 1PC</v>
          </cell>
          <cell r="C228">
            <v>12</v>
          </cell>
          <cell r="D228" t="str">
            <v>SET</v>
          </cell>
          <cell r="E228">
            <v>6800</v>
          </cell>
          <cell r="F228">
            <v>81600</v>
          </cell>
          <cell r="H228">
            <v>0</v>
          </cell>
          <cell r="I228">
            <v>7</v>
          </cell>
          <cell r="J228">
            <v>84</v>
          </cell>
          <cell r="K228">
            <v>6800</v>
          </cell>
          <cell r="L228">
            <v>81600</v>
          </cell>
          <cell r="M228">
            <v>0</v>
          </cell>
          <cell r="N228">
            <v>0</v>
          </cell>
          <cell r="O228">
            <v>1960</v>
          </cell>
          <cell r="P228">
            <v>23520</v>
          </cell>
        </row>
        <row r="229">
          <cell r="B229" t="str">
            <v xml:space="preserve"> FOR CLASS 1, DIV. 2 GROUP D, NEMA-4X</v>
          </cell>
          <cell r="F229">
            <v>0</v>
          </cell>
          <cell r="H229">
            <v>0</v>
          </cell>
          <cell r="J229">
            <v>0</v>
          </cell>
          <cell r="K229">
            <v>0</v>
          </cell>
          <cell r="L229">
            <v>0</v>
          </cell>
          <cell r="M229">
            <v>0</v>
          </cell>
          <cell r="N229">
            <v>0</v>
          </cell>
          <cell r="O229">
            <v>0</v>
          </cell>
          <cell r="P229">
            <v>0</v>
          </cell>
        </row>
        <row r="230">
          <cell r="F230">
            <v>0</v>
          </cell>
          <cell r="H230">
            <v>0</v>
          </cell>
          <cell r="J230">
            <v>0</v>
          </cell>
          <cell r="K230">
            <v>0</v>
          </cell>
          <cell r="L230">
            <v>0</v>
          </cell>
          <cell r="M230">
            <v>0</v>
          </cell>
          <cell r="N230">
            <v>0</v>
          </cell>
          <cell r="O230">
            <v>0</v>
          </cell>
          <cell r="P230">
            <v>0</v>
          </cell>
        </row>
        <row r="231">
          <cell r="A231">
            <v>42</v>
          </cell>
          <cell r="B231" t="str">
            <v xml:space="preserve"> PUSH BUTTON  STATION, "START-STOP" TYPE,</v>
          </cell>
          <cell r="C231">
            <v>20</v>
          </cell>
          <cell r="D231" t="str">
            <v>SET</v>
          </cell>
          <cell r="E231">
            <v>2800</v>
          </cell>
          <cell r="F231">
            <v>56000</v>
          </cell>
          <cell r="H231">
            <v>0</v>
          </cell>
          <cell r="I231">
            <v>5</v>
          </cell>
          <cell r="J231">
            <v>100</v>
          </cell>
          <cell r="K231">
            <v>2800</v>
          </cell>
          <cell r="L231">
            <v>56000</v>
          </cell>
          <cell r="M231">
            <v>0</v>
          </cell>
          <cell r="N231">
            <v>0</v>
          </cell>
          <cell r="O231">
            <v>1400</v>
          </cell>
          <cell r="P231">
            <v>28000</v>
          </cell>
        </row>
        <row r="232">
          <cell r="B232" t="str">
            <v xml:space="preserve"> WEATHER PROOF, NEMA-4X</v>
          </cell>
          <cell r="F232">
            <v>0</v>
          </cell>
          <cell r="H232">
            <v>0</v>
          </cell>
          <cell r="J232">
            <v>0</v>
          </cell>
          <cell r="K232">
            <v>0</v>
          </cell>
          <cell r="L232">
            <v>0</v>
          </cell>
          <cell r="M232">
            <v>0</v>
          </cell>
          <cell r="N232">
            <v>0</v>
          </cell>
          <cell r="O232">
            <v>0</v>
          </cell>
          <cell r="P232">
            <v>0</v>
          </cell>
        </row>
        <row r="233">
          <cell r="F233">
            <v>0</v>
          </cell>
          <cell r="H233">
            <v>0</v>
          </cell>
          <cell r="J233">
            <v>0</v>
          </cell>
          <cell r="K233">
            <v>0</v>
          </cell>
          <cell r="L233">
            <v>0</v>
          </cell>
          <cell r="M233">
            <v>0</v>
          </cell>
          <cell r="N233">
            <v>0</v>
          </cell>
          <cell r="O233">
            <v>0</v>
          </cell>
          <cell r="P233">
            <v>0</v>
          </cell>
        </row>
        <row r="234">
          <cell r="A234">
            <v>43</v>
          </cell>
          <cell r="B234" t="str">
            <v xml:space="preserve"> HOT DIPPED GALVANIZED STEEL SUPPORT, </v>
          </cell>
          <cell r="C234">
            <v>780</v>
          </cell>
          <cell r="D234" t="str">
            <v>KG</v>
          </cell>
          <cell r="E234">
            <v>20</v>
          </cell>
          <cell r="F234">
            <v>15600</v>
          </cell>
          <cell r="H234">
            <v>0</v>
          </cell>
          <cell r="I234">
            <v>0.15</v>
          </cell>
          <cell r="J234">
            <v>117</v>
          </cell>
          <cell r="K234">
            <v>20</v>
          </cell>
          <cell r="L234">
            <v>15600</v>
          </cell>
          <cell r="M234">
            <v>0</v>
          </cell>
          <cell r="N234">
            <v>0</v>
          </cell>
          <cell r="O234">
            <v>42</v>
          </cell>
          <cell r="P234">
            <v>32760</v>
          </cell>
        </row>
        <row r="235">
          <cell r="B235" t="str">
            <v xml:space="preserve"> 1.5M(H) X 52SET FOR PUSH BUTTON STATION</v>
          </cell>
          <cell r="F235">
            <v>0</v>
          </cell>
          <cell r="H235">
            <v>0</v>
          </cell>
          <cell r="J235">
            <v>0</v>
          </cell>
          <cell r="K235">
            <v>0</v>
          </cell>
          <cell r="L235">
            <v>0</v>
          </cell>
          <cell r="M235">
            <v>0</v>
          </cell>
          <cell r="N235">
            <v>0</v>
          </cell>
          <cell r="O235">
            <v>0</v>
          </cell>
          <cell r="P235">
            <v>0</v>
          </cell>
        </row>
        <row r="236">
          <cell r="F236">
            <v>0</v>
          </cell>
          <cell r="H236">
            <v>0</v>
          </cell>
          <cell r="J236">
            <v>0</v>
          </cell>
          <cell r="K236">
            <v>0</v>
          </cell>
          <cell r="L236">
            <v>0</v>
          </cell>
          <cell r="M236">
            <v>0</v>
          </cell>
          <cell r="N236">
            <v>0</v>
          </cell>
          <cell r="O236">
            <v>0</v>
          </cell>
          <cell r="P236">
            <v>0</v>
          </cell>
        </row>
        <row r="237">
          <cell r="A237">
            <v>44</v>
          </cell>
          <cell r="B237" t="str">
            <v>SMALL FOUNDATION FOR PUSH BUTTON STATION</v>
          </cell>
          <cell r="C237">
            <v>52</v>
          </cell>
          <cell r="D237" t="str">
            <v>SET</v>
          </cell>
          <cell r="E237">
            <v>1000</v>
          </cell>
          <cell r="F237">
            <v>52000</v>
          </cell>
          <cell r="H237">
            <v>0</v>
          </cell>
          <cell r="J237">
            <v>0</v>
          </cell>
          <cell r="K237">
            <v>1000</v>
          </cell>
          <cell r="L237">
            <v>52000</v>
          </cell>
          <cell r="M237">
            <v>0</v>
          </cell>
          <cell r="N237">
            <v>0</v>
          </cell>
          <cell r="O237">
            <v>0</v>
          </cell>
          <cell r="P237">
            <v>0</v>
          </cell>
        </row>
        <row r="238">
          <cell r="F238">
            <v>0</v>
          </cell>
          <cell r="H238">
            <v>0</v>
          </cell>
          <cell r="J238">
            <v>0</v>
          </cell>
          <cell r="K238">
            <v>0</v>
          </cell>
          <cell r="L238">
            <v>0</v>
          </cell>
          <cell r="M238">
            <v>0</v>
          </cell>
          <cell r="N238">
            <v>0</v>
          </cell>
          <cell r="O238">
            <v>0</v>
          </cell>
          <cell r="P238">
            <v>0</v>
          </cell>
        </row>
        <row r="239">
          <cell r="B239" t="str">
            <v xml:space="preserve"> CABLE TRAY, LADDER TYPE H.D. GALV. STEEL</v>
          </cell>
          <cell r="F239">
            <v>0</v>
          </cell>
          <cell r="H239">
            <v>0</v>
          </cell>
          <cell r="J239">
            <v>0</v>
          </cell>
          <cell r="K239">
            <v>0</v>
          </cell>
          <cell r="L239">
            <v>0</v>
          </cell>
          <cell r="M239">
            <v>0</v>
          </cell>
          <cell r="N239">
            <v>0</v>
          </cell>
          <cell r="O239">
            <v>0</v>
          </cell>
          <cell r="P239">
            <v>0</v>
          </cell>
        </row>
        <row r="240">
          <cell r="B240" t="str">
            <v xml:space="preserve"> W/ ANODIC TREATMENT &amp; EXPOSY COATING(50u)</v>
          </cell>
          <cell r="F240">
            <v>0</v>
          </cell>
          <cell r="H240">
            <v>0</v>
          </cell>
          <cell r="J240">
            <v>0</v>
          </cell>
          <cell r="K240">
            <v>0</v>
          </cell>
          <cell r="L240">
            <v>0</v>
          </cell>
          <cell r="M240">
            <v>0</v>
          </cell>
          <cell r="N240">
            <v>0</v>
          </cell>
          <cell r="O240">
            <v>0</v>
          </cell>
          <cell r="P240">
            <v>0</v>
          </cell>
        </row>
        <row r="241">
          <cell r="B241" t="str">
            <v xml:space="preserve"> STRAIGHT SECTION, </v>
          </cell>
          <cell r="F241">
            <v>0</v>
          </cell>
          <cell r="H241">
            <v>0</v>
          </cell>
          <cell r="J241">
            <v>0</v>
          </cell>
          <cell r="K241">
            <v>0</v>
          </cell>
          <cell r="L241">
            <v>0</v>
          </cell>
          <cell r="M241">
            <v>0</v>
          </cell>
          <cell r="N241">
            <v>0</v>
          </cell>
          <cell r="O241">
            <v>0</v>
          </cell>
          <cell r="P241">
            <v>0</v>
          </cell>
        </row>
        <row r="242">
          <cell r="A242">
            <v>45</v>
          </cell>
          <cell r="B242" t="str">
            <v xml:space="preserve"> 300 mm  WIDE x 100 mm H</v>
          </cell>
          <cell r="C242">
            <v>230</v>
          </cell>
          <cell r="D242" t="str">
            <v>M</v>
          </cell>
          <cell r="E242">
            <v>328</v>
          </cell>
          <cell r="F242">
            <v>75440</v>
          </cell>
          <cell r="H242">
            <v>0</v>
          </cell>
          <cell r="I242">
            <v>0.74</v>
          </cell>
          <cell r="J242">
            <v>170</v>
          </cell>
          <cell r="K242">
            <v>328</v>
          </cell>
          <cell r="L242">
            <v>75440</v>
          </cell>
          <cell r="M242">
            <v>0</v>
          </cell>
          <cell r="N242">
            <v>0</v>
          </cell>
          <cell r="O242">
            <v>207</v>
          </cell>
          <cell r="P242">
            <v>47610</v>
          </cell>
        </row>
        <row r="243">
          <cell r="A243">
            <v>46</v>
          </cell>
          <cell r="B243" t="str">
            <v xml:space="preserve"> 600 mm WIDE x 100 mm HIGH</v>
          </cell>
          <cell r="C243">
            <v>400</v>
          </cell>
          <cell r="D243" t="str">
            <v>M</v>
          </cell>
          <cell r="E243">
            <v>380</v>
          </cell>
          <cell r="F243">
            <v>152000</v>
          </cell>
          <cell r="H243">
            <v>0</v>
          </cell>
          <cell r="I243">
            <v>0.84</v>
          </cell>
          <cell r="J243">
            <v>336</v>
          </cell>
          <cell r="K243">
            <v>380</v>
          </cell>
          <cell r="L243">
            <v>152000</v>
          </cell>
          <cell r="M243">
            <v>0</v>
          </cell>
          <cell r="N243">
            <v>0</v>
          </cell>
          <cell r="O243">
            <v>235</v>
          </cell>
          <cell r="P243">
            <v>94000</v>
          </cell>
        </row>
        <row r="244">
          <cell r="A244">
            <v>47</v>
          </cell>
          <cell r="B244" t="str">
            <v xml:space="preserve"> 1000 mm WIDE x 100 mm HIGH</v>
          </cell>
          <cell r="C244">
            <v>160</v>
          </cell>
          <cell r="D244" t="str">
            <v>M</v>
          </cell>
          <cell r="E244">
            <v>450</v>
          </cell>
          <cell r="F244">
            <v>72000</v>
          </cell>
          <cell r="H244">
            <v>0</v>
          </cell>
          <cell r="I244">
            <v>1</v>
          </cell>
          <cell r="J244">
            <v>160</v>
          </cell>
          <cell r="K244">
            <v>450</v>
          </cell>
          <cell r="L244">
            <v>72000</v>
          </cell>
          <cell r="M244">
            <v>0</v>
          </cell>
          <cell r="N244">
            <v>0</v>
          </cell>
          <cell r="O244">
            <v>280</v>
          </cell>
          <cell r="P244">
            <v>44800</v>
          </cell>
        </row>
        <row r="245">
          <cell r="F245">
            <v>0</v>
          </cell>
          <cell r="H245">
            <v>0</v>
          </cell>
          <cell r="J245">
            <v>0</v>
          </cell>
          <cell r="K245">
            <v>0</v>
          </cell>
          <cell r="L245">
            <v>0</v>
          </cell>
          <cell r="M245">
            <v>0</v>
          </cell>
          <cell r="N245">
            <v>0</v>
          </cell>
          <cell r="O245">
            <v>0</v>
          </cell>
          <cell r="P245">
            <v>0</v>
          </cell>
        </row>
        <row r="246">
          <cell r="A246">
            <v>48</v>
          </cell>
          <cell r="B246" t="str">
            <v xml:space="preserve"> CABLE TRAY COVER, H.D. GALV. STEEL</v>
          </cell>
          <cell r="C246">
            <v>150</v>
          </cell>
          <cell r="D246" t="str">
            <v>M</v>
          </cell>
          <cell r="E246">
            <v>328</v>
          </cell>
          <cell r="F246">
            <v>49200</v>
          </cell>
          <cell r="H246">
            <v>0</v>
          </cell>
          <cell r="I246">
            <v>0.6</v>
          </cell>
          <cell r="J246">
            <v>90</v>
          </cell>
          <cell r="K246">
            <v>328</v>
          </cell>
          <cell r="L246">
            <v>49200</v>
          </cell>
          <cell r="M246">
            <v>0</v>
          </cell>
          <cell r="N246">
            <v>0</v>
          </cell>
          <cell r="O246">
            <v>168</v>
          </cell>
          <cell r="P246">
            <v>25200</v>
          </cell>
        </row>
        <row r="247">
          <cell r="B247" t="str">
            <v xml:space="preserve"> W/ ANODIC TREATMENT &amp; EXPOSY COATING(50u)</v>
          </cell>
          <cell r="F247">
            <v>0</v>
          </cell>
          <cell r="H247">
            <v>0</v>
          </cell>
          <cell r="J247">
            <v>0</v>
          </cell>
          <cell r="K247">
            <v>0</v>
          </cell>
          <cell r="L247">
            <v>0</v>
          </cell>
          <cell r="M247">
            <v>0</v>
          </cell>
          <cell r="N247">
            <v>0</v>
          </cell>
          <cell r="O247">
            <v>0</v>
          </cell>
          <cell r="P247">
            <v>0</v>
          </cell>
        </row>
        <row r="248">
          <cell r="B248" t="str">
            <v xml:space="preserve"> STRAIGHT SECTION, 600 mm WIDE</v>
          </cell>
          <cell r="F248">
            <v>0</v>
          </cell>
          <cell r="H248">
            <v>0</v>
          </cell>
          <cell r="J248">
            <v>0</v>
          </cell>
          <cell r="K248">
            <v>0</v>
          </cell>
          <cell r="L248">
            <v>0</v>
          </cell>
          <cell r="M248">
            <v>0</v>
          </cell>
          <cell r="N248">
            <v>0</v>
          </cell>
          <cell r="O248">
            <v>0</v>
          </cell>
          <cell r="P248">
            <v>0</v>
          </cell>
        </row>
        <row r="249">
          <cell r="F249">
            <v>0</v>
          </cell>
          <cell r="H249">
            <v>0</v>
          </cell>
          <cell r="J249">
            <v>0</v>
          </cell>
          <cell r="K249">
            <v>0</v>
          </cell>
          <cell r="L249">
            <v>0</v>
          </cell>
          <cell r="M249">
            <v>0</v>
          </cell>
          <cell r="N249">
            <v>0</v>
          </cell>
          <cell r="O249">
            <v>0</v>
          </cell>
          <cell r="P249">
            <v>0</v>
          </cell>
        </row>
        <row r="250">
          <cell r="A250">
            <v>49</v>
          </cell>
          <cell r="B250" t="str">
            <v xml:space="preserve"> CABLE TRAY FITTINGS &amp; ACCESSORIES</v>
          </cell>
          <cell r="C250">
            <v>1</v>
          </cell>
          <cell r="D250" t="str">
            <v>LOT</v>
          </cell>
          <cell r="E250">
            <v>174320</v>
          </cell>
          <cell r="F250">
            <v>174320</v>
          </cell>
          <cell r="H250">
            <v>0</v>
          </cell>
          <cell r="I250">
            <v>113.39999999999999</v>
          </cell>
          <cell r="J250">
            <v>113</v>
          </cell>
          <cell r="K250">
            <v>174320</v>
          </cell>
          <cell r="L250">
            <v>174320</v>
          </cell>
          <cell r="M250">
            <v>0</v>
          </cell>
          <cell r="N250">
            <v>0</v>
          </cell>
          <cell r="O250">
            <v>31752</v>
          </cell>
          <cell r="P250">
            <v>31752</v>
          </cell>
        </row>
        <row r="251">
          <cell r="F251">
            <v>0</v>
          </cell>
          <cell r="H251">
            <v>0</v>
          </cell>
          <cell r="J251">
            <v>0</v>
          </cell>
          <cell r="K251">
            <v>0</v>
          </cell>
          <cell r="L251">
            <v>0</v>
          </cell>
          <cell r="M251">
            <v>0</v>
          </cell>
          <cell r="N251">
            <v>0</v>
          </cell>
          <cell r="O251">
            <v>0</v>
          </cell>
          <cell r="P251">
            <v>0</v>
          </cell>
        </row>
        <row r="252">
          <cell r="A252">
            <v>50</v>
          </cell>
          <cell r="B252" t="str">
            <v xml:space="preserve"> CABLE TRAY SUPPORT(IN TRENCH), HOT DIPPED GALVAN.</v>
          </cell>
          <cell r="C252">
            <v>3950</v>
          </cell>
          <cell r="D252" t="str">
            <v>KG</v>
          </cell>
          <cell r="E252">
            <v>20</v>
          </cell>
          <cell r="F252">
            <v>79000</v>
          </cell>
          <cell r="H252">
            <v>0</v>
          </cell>
          <cell r="I252">
            <v>0.15</v>
          </cell>
          <cell r="J252">
            <v>593</v>
          </cell>
          <cell r="K252">
            <v>20</v>
          </cell>
          <cell r="L252">
            <v>79000</v>
          </cell>
          <cell r="M252">
            <v>0</v>
          </cell>
          <cell r="N252">
            <v>0</v>
          </cell>
          <cell r="O252">
            <v>42</v>
          </cell>
          <cell r="P252">
            <v>165900</v>
          </cell>
        </row>
        <row r="253">
          <cell r="F253">
            <v>0</v>
          </cell>
          <cell r="H253">
            <v>0</v>
          </cell>
          <cell r="J253">
            <v>0</v>
          </cell>
          <cell r="K253">
            <v>0</v>
          </cell>
          <cell r="L253">
            <v>0</v>
          </cell>
          <cell r="M253">
            <v>0</v>
          </cell>
          <cell r="N253">
            <v>0</v>
          </cell>
          <cell r="O253">
            <v>0</v>
          </cell>
          <cell r="P253">
            <v>0</v>
          </cell>
        </row>
        <row r="254">
          <cell r="A254">
            <v>51</v>
          </cell>
          <cell r="B254" t="str">
            <v>POOLING BOX, OUTDOOR TYPE</v>
          </cell>
          <cell r="C254">
            <v>6</v>
          </cell>
          <cell r="D254" t="str">
            <v>SET</v>
          </cell>
          <cell r="E254">
            <v>80000</v>
          </cell>
          <cell r="F254">
            <v>480000</v>
          </cell>
          <cell r="H254">
            <v>0</v>
          </cell>
          <cell r="I254">
            <v>50</v>
          </cell>
          <cell r="J254">
            <v>300</v>
          </cell>
          <cell r="K254">
            <v>80000</v>
          </cell>
          <cell r="L254">
            <v>480000</v>
          </cell>
          <cell r="M254">
            <v>0</v>
          </cell>
          <cell r="N254">
            <v>0</v>
          </cell>
          <cell r="O254">
            <v>14000</v>
          </cell>
          <cell r="P254">
            <v>84000</v>
          </cell>
        </row>
        <row r="255">
          <cell r="B255" t="str">
            <v>HOT DIPPED GALVANIZED STEEL, W/ PAINTING</v>
          </cell>
          <cell r="F255">
            <v>0</v>
          </cell>
          <cell r="H255">
            <v>0</v>
          </cell>
          <cell r="J255">
            <v>0</v>
          </cell>
          <cell r="K255">
            <v>0</v>
          </cell>
          <cell r="L255">
            <v>0</v>
          </cell>
          <cell r="M255">
            <v>0</v>
          </cell>
          <cell r="N255">
            <v>0</v>
          </cell>
          <cell r="O255">
            <v>0</v>
          </cell>
          <cell r="P255">
            <v>0</v>
          </cell>
        </row>
        <row r="256">
          <cell r="B256" t="str">
            <v xml:space="preserve"> 3000(L)x1600(D)x2200(H)MM., W/ DOORS</v>
          </cell>
          <cell r="F256">
            <v>0</v>
          </cell>
          <cell r="H256">
            <v>0</v>
          </cell>
          <cell r="J256">
            <v>0</v>
          </cell>
          <cell r="K256">
            <v>0</v>
          </cell>
          <cell r="L256">
            <v>0</v>
          </cell>
          <cell r="M256">
            <v>0</v>
          </cell>
          <cell r="N256">
            <v>0</v>
          </cell>
          <cell r="O256">
            <v>0</v>
          </cell>
          <cell r="P256">
            <v>0</v>
          </cell>
        </row>
        <row r="257">
          <cell r="F257">
            <v>0</v>
          </cell>
          <cell r="H257">
            <v>0</v>
          </cell>
          <cell r="J257">
            <v>0</v>
          </cell>
          <cell r="K257">
            <v>0</v>
          </cell>
          <cell r="L257">
            <v>0</v>
          </cell>
          <cell r="M257">
            <v>0</v>
          </cell>
          <cell r="N257">
            <v>0</v>
          </cell>
          <cell r="O257">
            <v>0</v>
          </cell>
          <cell r="P257">
            <v>0</v>
          </cell>
        </row>
        <row r="258">
          <cell r="A258">
            <v>52</v>
          </cell>
          <cell r="B258" t="str">
            <v xml:space="preserve">JUNCTION BOX, INDOOR TYPE, </v>
          </cell>
          <cell r="C258">
            <v>3</v>
          </cell>
          <cell r="D258" t="str">
            <v>SET</v>
          </cell>
          <cell r="E258">
            <v>16000</v>
          </cell>
          <cell r="F258">
            <v>48000</v>
          </cell>
          <cell r="H258">
            <v>0</v>
          </cell>
          <cell r="I258">
            <v>15</v>
          </cell>
          <cell r="J258">
            <v>45</v>
          </cell>
          <cell r="K258">
            <v>16000</v>
          </cell>
          <cell r="L258">
            <v>48000</v>
          </cell>
          <cell r="M258">
            <v>0</v>
          </cell>
          <cell r="N258">
            <v>0</v>
          </cell>
          <cell r="O258">
            <v>4200</v>
          </cell>
          <cell r="P258">
            <v>12600</v>
          </cell>
        </row>
        <row r="259">
          <cell r="B259" t="str">
            <v>W/ TB.(FOR 2.0MM. WIRE) X 200P</v>
          </cell>
          <cell r="F259">
            <v>0</v>
          </cell>
          <cell r="H259">
            <v>0</v>
          </cell>
          <cell r="J259">
            <v>0</v>
          </cell>
          <cell r="K259">
            <v>0</v>
          </cell>
          <cell r="L259">
            <v>0</v>
          </cell>
          <cell r="M259">
            <v>0</v>
          </cell>
          <cell r="N259">
            <v>0</v>
          </cell>
          <cell r="O259">
            <v>0</v>
          </cell>
          <cell r="P259">
            <v>0</v>
          </cell>
        </row>
        <row r="260">
          <cell r="F260">
            <v>0</v>
          </cell>
          <cell r="H260">
            <v>0</v>
          </cell>
          <cell r="J260">
            <v>0</v>
          </cell>
          <cell r="K260">
            <v>0</v>
          </cell>
          <cell r="L260">
            <v>0</v>
          </cell>
          <cell r="M260">
            <v>0</v>
          </cell>
          <cell r="N260">
            <v>0</v>
          </cell>
          <cell r="O260">
            <v>0</v>
          </cell>
          <cell r="P260">
            <v>0</v>
          </cell>
        </row>
        <row r="261">
          <cell r="A261">
            <v>53</v>
          </cell>
          <cell r="B261" t="str">
            <v xml:space="preserve"> MISCELLANEOUS MATERIALS</v>
          </cell>
          <cell r="C261">
            <v>1</v>
          </cell>
          <cell r="D261" t="str">
            <v>LOT</v>
          </cell>
          <cell r="E261">
            <v>677772</v>
          </cell>
          <cell r="F261">
            <v>677772</v>
          </cell>
          <cell r="H261">
            <v>0</v>
          </cell>
          <cell r="I261">
            <v>963.71999999999991</v>
          </cell>
          <cell r="J261">
            <v>964</v>
          </cell>
          <cell r="K261">
            <v>677772</v>
          </cell>
          <cell r="L261">
            <v>677772</v>
          </cell>
          <cell r="M261">
            <v>0</v>
          </cell>
          <cell r="N261">
            <v>0</v>
          </cell>
          <cell r="O261">
            <v>269842</v>
          </cell>
          <cell r="P261">
            <v>269842</v>
          </cell>
        </row>
        <row r="262">
          <cell r="F262">
            <v>0</v>
          </cell>
          <cell r="H262">
            <v>0</v>
          </cell>
          <cell r="J262">
            <v>0</v>
          </cell>
          <cell r="K262">
            <v>0</v>
          </cell>
          <cell r="L262">
            <v>0</v>
          </cell>
          <cell r="M262">
            <v>0</v>
          </cell>
          <cell r="N262">
            <v>0</v>
          </cell>
          <cell r="O262">
            <v>0</v>
          </cell>
          <cell r="P262">
            <v>0</v>
          </cell>
        </row>
        <row r="263">
          <cell r="B263" t="str">
            <v>SUB-TOTAL : (B)</v>
          </cell>
          <cell r="F263">
            <v>23270172</v>
          </cell>
          <cell r="H263">
            <v>0</v>
          </cell>
          <cell r="J263">
            <v>33088</v>
          </cell>
          <cell r="K263">
            <v>0</v>
          </cell>
          <cell r="L263">
            <v>23270172</v>
          </cell>
          <cell r="M263">
            <v>0</v>
          </cell>
          <cell r="N263">
            <v>0</v>
          </cell>
          <cell r="O263">
            <v>0</v>
          </cell>
          <cell r="P263">
            <v>9262383</v>
          </cell>
        </row>
        <row r="264">
          <cell r="F264">
            <v>0</v>
          </cell>
          <cell r="H264">
            <v>0</v>
          </cell>
          <cell r="J264">
            <v>0</v>
          </cell>
          <cell r="K264">
            <v>0</v>
          </cell>
          <cell r="L264">
            <v>0</v>
          </cell>
          <cell r="M264">
            <v>0</v>
          </cell>
          <cell r="N264">
            <v>0</v>
          </cell>
          <cell r="O264">
            <v>0</v>
          </cell>
          <cell r="P264">
            <v>0</v>
          </cell>
        </row>
        <row r="265">
          <cell r="F265">
            <v>0</v>
          </cell>
          <cell r="H265">
            <v>0</v>
          </cell>
          <cell r="J265">
            <v>0</v>
          </cell>
          <cell r="K265">
            <v>0</v>
          </cell>
          <cell r="L265">
            <v>0</v>
          </cell>
          <cell r="M265">
            <v>0</v>
          </cell>
          <cell r="N265">
            <v>0</v>
          </cell>
          <cell r="O265">
            <v>0</v>
          </cell>
          <cell r="P265">
            <v>0</v>
          </cell>
        </row>
        <row r="266">
          <cell r="F266">
            <v>0</v>
          </cell>
          <cell r="H266">
            <v>0</v>
          </cell>
          <cell r="J266">
            <v>0</v>
          </cell>
          <cell r="K266">
            <v>0</v>
          </cell>
          <cell r="L266">
            <v>0</v>
          </cell>
          <cell r="M266">
            <v>0</v>
          </cell>
          <cell r="N266">
            <v>0</v>
          </cell>
          <cell r="O266">
            <v>0</v>
          </cell>
          <cell r="P266">
            <v>0</v>
          </cell>
        </row>
        <row r="267">
          <cell r="A267" t="str">
            <v xml:space="preserve">  C.</v>
          </cell>
          <cell r="B267" t="str">
            <v xml:space="preserve"> LIGHTING SYSTEM(????????????)</v>
          </cell>
          <cell r="F267">
            <v>0</v>
          </cell>
          <cell r="H267">
            <v>0</v>
          </cell>
          <cell r="J267">
            <v>0</v>
          </cell>
          <cell r="K267">
            <v>0</v>
          </cell>
          <cell r="L267">
            <v>0</v>
          </cell>
          <cell r="M267">
            <v>0</v>
          </cell>
          <cell r="N267">
            <v>0</v>
          </cell>
          <cell r="O267">
            <v>0</v>
          </cell>
          <cell r="P267">
            <v>0</v>
          </cell>
        </row>
        <row r="268">
          <cell r="A268">
            <v>1</v>
          </cell>
          <cell r="B268" t="str">
            <v xml:space="preserve"> LIGHTING PANEL FOR CLASS 1 DIV.2  GROUP D</v>
          </cell>
          <cell r="C268">
            <v>1</v>
          </cell>
          <cell r="D268" t="str">
            <v>SET</v>
          </cell>
          <cell r="E268">
            <v>144000</v>
          </cell>
          <cell r="F268">
            <v>144000</v>
          </cell>
          <cell r="H268">
            <v>0</v>
          </cell>
          <cell r="I268">
            <v>10</v>
          </cell>
          <cell r="J268">
            <v>10</v>
          </cell>
          <cell r="K268">
            <v>144000</v>
          </cell>
          <cell r="L268">
            <v>144000</v>
          </cell>
          <cell r="M268">
            <v>0</v>
          </cell>
          <cell r="N268">
            <v>0</v>
          </cell>
          <cell r="O268">
            <v>2800</v>
          </cell>
          <cell r="P268">
            <v>2800</v>
          </cell>
        </row>
        <row r="269">
          <cell r="B269" t="str">
            <v xml:space="preserve"> , 3 PHASE 3 WIRE 240V, MAIN 3P30A,BRANCH 2P 20A 6CKT</v>
          </cell>
          <cell r="F269">
            <v>0</v>
          </cell>
          <cell r="H269">
            <v>0</v>
          </cell>
          <cell r="J269">
            <v>0</v>
          </cell>
          <cell r="K269">
            <v>0</v>
          </cell>
          <cell r="L269">
            <v>0</v>
          </cell>
          <cell r="M269">
            <v>0</v>
          </cell>
          <cell r="N269">
            <v>0</v>
          </cell>
          <cell r="O269">
            <v>0</v>
          </cell>
          <cell r="P269">
            <v>0</v>
          </cell>
        </row>
        <row r="270">
          <cell r="A270">
            <v>2</v>
          </cell>
          <cell r="B270" t="str">
            <v xml:space="preserve">LTG. PNL FOR WEATHER-PROOF, 3PHASE 3 WIRE 240V </v>
          </cell>
          <cell r="C270">
            <v>1</v>
          </cell>
          <cell r="D270" t="str">
            <v>SET</v>
          </cell>
          <cell r="E270">
            <v>13000</v>
          </cell>
          <cell r="F270">
            <v>13000</v>
          </cell>
          <cell r="H270">
            <v>0</v>
          </cell>
          <cell r="I270">
            <v>10</v>
          </cell>
          <cell r="J270">
            <v>10</v>
          </cell>
          <cell r="K270">
            <v>13000</v>
          </cell>
          <cell r="L270">
            <v>13000</v>
          </cell>
          <cell r="M270">
            <v>0</v>
          </cell>
          <cell r="N270">
            <v>0</v>
          </cell>
          <cell r="O270">
            <v>2800</v>
          </cell>
          <cell r="P270">
            <v>2800</v>
          </cell>
        </row>
        <row r="271">
          <cell r="A271">
            <v>37</v>
          </cell>
          <cell r="B271" t="str">
            <v>MAIN 3P30A,BRANCH 2P 20A 8 CKT</v>
          </cell>
          <cell r="C271">
            <v>3240</v>
          </cell>
          <cell r="D271" t="str">
            <v>M</v>
          </cell>
          <cell r="E271">
            <v>4</v>
          </cell>
          <cell r="F271">
            <v>0</v>
          </cell>
          <cell r="H271">
            <v>0</v>
          </cell>
          <cell r="J271">
            <v>0</v>
          </cell>
          <cell r="K271">
            <v>0</v>
          </cell>
          <cell r="L271">
            <v>0</v>
          </cell>
          <cell r="M271">
            <v>0</v>
          </cell>
          <cell r="N271">
            <v>0</v>
          </cell>
          <cell r="O271">
            <v>0</v>
          </cell>
          <cell r="P271">
            <v>0</v>
          </cell>
        </row>
        <row r="272">
          <cell r="A272">
            <v>3</v>
          </cell>
          <cell r="B272" t="str">
            <v>LTG. PNL. FOR CLASS 1, DIV.2 GROUP D , 3PHASE 3WIRE</v>
          </cell>
          <cell r="C272">
            <v>1</v>
          </cell>
          <cell r="D272" t="str">
            <v>SET</v>
          </cell>
          <cell r="E272">
            <v>157500</v>
          </cell>
          <cell r="F272">
            <v>157500</v>
          </cell>
          <cell r="H272">
            <v>0</v>
          </cell>
          <cell r="I272">
            <v>10</v>
          </cell>
          <cell r="J272">
            <v>10</v>
          </cell>
          <cell r="K272">
            <v>157500</v>
          </cell>
          <cell r="L272">
            <v>157500</v>
          </cell>
          <cell r="M272">
            <v>0</v>
          </cell>
          <cell r="N272">
            <v>0</v>
          </cell>
          <cell r="O272">
            <v>2800</v>
          </cell>
          <cell r="P272">
            <v>2800</v>
          </cell>
        </row>
        <row r="273">
          <cell r="B273" t="str">
            <v>240V, MAIN 3P50A,BRANCH 2P 20A 10CKT</v>
          </cell>
          <cell r="F273">
            <v>0</v>
          </cell>
          <cell r="H273">
            <v>0</v>
          </cell>
          <cell r="J273">
            <v>0</v>
          </cell>
          <cell r="K273">
            <v>0</v>
          </cell>
          <cell r="L273">
            <v>0</v>
          </cell>
          <cell r="M273">
            <v>0</v>
          </cell>
          <cell r="N273">
            <v>0</v>
          </cell>
          <cell r="O273">
            <v>0</v>
          </cell>
          <cell r="P273">
            <v>0</v>
          </cell>
        </row>
        <row r="274">
          <cell r="A274">
            <v>4</v>
          </cell>
          <cell r="B274" t="str">
            <v>LTG. PNL. FOR WEATHER-PROOF , 3PHASE 3WIRE</v>
          </cell>
          <cell r="C274">
            <v>1</v>
          </cell>
          <cell r="D274" t="str">
            <v>SET</v>
          </cell>
          <cell r="E274">
            <v>11000</v>
          </cell>
          <cell r="F274">
            <v>11000</v>
          </cell>
          <cell r="H274">
            <v>0</v>
          </cell>
          <cell r="I274">
            <v>8</v>
          </cell>
          <cell r="J274">
            <v>8</v>
          </cell>
          <cell r="K274">
            <v>11000</v>
          </cell>
          <cell r="L274">
            <v>11000</v>
          </cell>
          <cell r="M274">
            <v>0</v>
          </cell>
          <cell r="N274">
            <v>0</v>
          </cell>
          <cell r="O274">
            <v>2240</v>
          </cell>
          <cell r="P274">
            <v>2240</v>
          </cell>
        </row>
        <row r="275">
          <cell r="B275" t="str">
            <v>240V, MAIN 3P30A,BRANCH2P 20A 6CKT</v>
          </cell>
          <cell r="F275">
            <v>0</v>
          </cell>
          <cell r="H275">
            <v>0</v>
          </cell>
          <cell r="J275">
            <v>0</v>
          </cell>
          <cell r="K275">
            <v>0</v>
          </cell>
          <cell r="L275">
            <v>0</v>
          </cell>
          <cell r="M275">
            <v>0</v>
          </cell>
          <cell r="N275">
            <v>0</v>
          </cell>
          <cell r="O275">
            <v>0</v>
          </cell>
          <cell r="P275">
            <v>0</v>
          </cell>
        </row>
        <row r="276">
          <cell r="A276">
            <v>5</v>
          </cell>
          <cell r="B276" t="str">
            <v>LTG. PNL. FOR CLASS 1, DIV.2 GROUP D 3 PHASE 3 WIRE</v>
          </cell>
          <cell r="C276">
            <v>1</v>
          </cell>
          <cell r="D276" t="str">
            <v>SET</v>
          </cell>
          <cell r="E276">
            <v>164700</v>
          </cell>
          <cell r="F276">
            <v>164700</v>
          </cell>
          <cell r="H276">
            <v>0</v>
          </cell>
          <cell r="I276">
            <v>8</v>
          </cell>
          <cell r="J276">
            <v>8</v>
          </cell>
          <cell r="K276">
            <v>164700</v>
          </cell>
          <cell r="L276">
            <v>164700</v>
          </cell>
          <cell r="M276">
            <v>0</v>
          </cell>
          <cell r="N276">
            <v>0</v>
          </cell>
          <cell r="O276">
            <v>2240</v>
          </cell>
          <cell r="P276">
            <v>2240</v>
          </cell>
        </row>
        <row r="277">
          <cell r="B277" t="str">
            <v>240V 2P50A 12CKT</v>
          </cell>
          <cell r="F277">
            <v>0</v>
          </cell>
          <cell r="H277">
            <v>0</v>
          </cell>
          <cell r="J277">
            <v>0</v>
          </cell>
          <cell r="K277">
            <v>0</v>
          </cell>
          <cell r="L277">
            <v>0</v>
          </cell>
          <cell r="M277">
            <v>0</v>
          </cell>
          <cell r="N277">
            <v>0</v>
          </cell>
          <cell r="O277">
            <v>0</v>
          </cell>
          <cell r="P277">
            <v>0</v>
          </cell>
        </row>
        <row r="278">
          <cell r="A278">
            <v>6</v>
          </cell>
          <cell r="B278" t="str">
            <v>LTG. PNL. FOR GENERAL PURPOSE 3 PHASE 3 WIRE</v>
          </cell>
          <cell r="C278">
            <v>2</v>
          </cell>
          <cell r="D278" t="str">
            <v>SET</v>
          </cell>
          <cell r="E278">
            <v>12500</v>
          </cell>
          <cell r="F278">
            <v>25000</v>
          </cell>
          <cell r="H278">
            <v>0</v>
          </cell>
          <cell r="I278">
            <v>8</v>
          </cell>
          <cell r="J278">
            <v>16</v>
          </cell>
          <cell r="K278">
            <v>12500</v>
          </cell>
          <cell r="L278">
            <v>25000</v>
          </cell>
          <cell r="M278">
            <v>0</v>
          </cell>
          <cell r="N278">
            <v>0</v>
          </cell>
          <cell r="O278">
            <v>2240</v>
          </cell>
          <cell r="P278">
            <v>4480</v>
          </cell>
        </row>
        <row r="279">
          <cell r="B279" t="str">
            <v>240V MAIN 3P50A,BRANCH 3P20A 6CKT</v>
          </cell>
          <cell r="F279">
            <v>0</v>
          </cell>
          <cell r="H279">
            <v>0</v>
          </cell>
          <cell r="J279">
            <v>0</v>
          </cell>
          <cell r="K279">
            <v>0</v>
          </cell>
          <cell r="L279">
            <v>0</v>
          </cell>
          <cell r="M279">
            <v>0</v>
          </cell>
          <cell r="N279">
            <v>0</v>
          </cell>
          <cell r="O279">
            <v>0</v>
          </cell>
          <cell r="P279">
            <v>0</v>
          </cell>
        </row>
        <row r="280">
          <cell r="A280">
            <v>7</v>
          </cell>
          <cell r="B280" t="str">
            <v>LTG. PNL. FOR GENERAL PURPOSE 3 PHASE 3 WIRE</v>
          </cell>
          <cell r="C280">
            <v>1</v>
          </cell>
          <cell r="D280" t="str">
            <v>SET</v>
          </cell>
          <cell r="E280">
            <v>14500</v>
          </cell>
          <cell r="F280">
            <v>14500</v>
          </cell>
          <cell r="H280">
            <v>0</v>
          </cell>
          <cell r="I280">
            <v>8</v>
          </cell>
          <cell r="J280">
            <v>8</v>
          </cell>
          <cell r="K280">
            <v>14500</v>
          </cell>
          <cell r="L280">
            <v>14500</v>
          </cell>
          <cell r="M280">
            <v>0</v>
          </cell>
          <cell r="N280">
            <v>0</v>
          </cell>
          <cell r="O280">
            <v>2240</v>
          </cell>
          <cell r="P280">
            <v>2240</v>
          </cell>
        </row>
        <row r="281">
          <cell r="B281" t="str">
            <v>240V MAIN 3P70A,BRANCH 3P20A 8CKT</v>
          </cell>
          <cell r="F281">
            <v>0</v>
          </cell>
          <cell r="H281">
            <v>0</v>
          </cell>
          <cell r="J281">
            <v>0</v>
          </cell>
          <cell r="K281">
            <v>0</v>
          </cell>
          <cell r="L281">
            <v>0</v>
          </cell>
          <cell r="M281">
            <v>0</v>
          </cell>
          <cell r="N281">
            <v>0</v>
          </cell>
          <cell r="O281">
            <v>0</v>
          </cell>
          <cell r="P281">
            <v>0</v>
          </cell>
        </row>
        <row r="282">
          <cell r="A282">
            <v>8</v>
          </cell>
          <cell r="B282" t="str">
            <v>CIRCUIT BREAKER AND ENCLOSURE FOR CLASS 1 DIV.2</v>
          </cell>
          <cell r="C282">
            <v>5</v>
          </cell>
          <cell r="D282" t="str">
            <v>SET</v>
          </cell>
          <cell r="E282">
            <v>37800</v>
          </cell>
          <cell r="F282">
            <v>189000</v>
          </cell>
          <cell r="H282">
            <v>0</v>
          </cell>
          <cell r="I282">
            <v>4</v>
          </cell>
          <cell r="J282">
            <v>20</v>
          </cell>
          <cell r="K282">
            <v>37800</v>
          </cell>
          <cell r="L282">
            <v>189000</v>
          </cell>
          <cell r="M282">
            <v>0</v>
          </cell>
          <cell r="N282">
            <v>0</v>
          </cell>
          <cell r="O282">
            <v>1120</v>
          </cell>
          <cell r="P282">
            <v>5600</v>
          </cell>
        </row>
        <row r="283">
          <cell r="B283" t="str">
            <v>GROUP D, 3-POLE 20AMP</v>
          </cell>
          <cell r="F283">
            <v>0</v>
          </cell>
          <cell r="H283">
            <v>0</v>
          </cell>
          <cell r="J283">
            <v>0</v>
          </cell>
          <cell r="K283">
            <v>0</v>
          </cell>
          <cell r="L283">
            <v>0</v>
          </cell>
          <cell r="M283">
            <v>0</v>
          </cell>
          <cell r="N283">
            <v>0</v>
          </cell>
          <cell r="O283">
            <v>0</v>
          </cell>
          <cell r="P283">
            <v>0</v>
          </cell>
        </row>
        <row r="284">
          <cell r="A284">
            <v>9</v>
          </cell>
          <cell r="B284" t="str">
            <v xml:space="preserve">CIRCUIT BREAKER AND ENCLOSURE FOR CLASS 1 DIV.2 </v>
          </cell>
          <cell r="C284">
            <v>1</v>
          </cell>
          <cell r="D284" t="str">
            <v>SET</v>
          </cell>
          <cell r="E284">
            <v>37800</v>
          </cell>
          <cell r="F284">
            <v>37800</v>
          </cell>
          <cell r="H284">
            <v>0</v>
          </cell>
          <cell r="I284">
            <v>4</v>
          </cell>
          <cell r="J284">
            <v>4</v>
          </cell>
          <cell r="K284">
            <v>37800</v>
          </cell>
          <cell r="L284">
            <v>37800</v>
          </cell>
          <cell r="M284">
            <v>0</v>
          </cell>
          <cell r="N284">
            <v>0</v>
          </cell>
          <cell r="O284">
            <v>1120</v>
          </cell>
          <cell r="P284">
            <v>1120</v>
          </cell>
        </row>
        <row r="285">
          <cell r="B285" t="str">
            <v>GROUP D 3-POLE 30AMP</v>
          </cell>
          <cell r="F285">
            <v>0</v>
          </cell>
          <cell r="H285">
            <v>0</v>
          </cell>
          <cell r="J285">
            <v>0</v>
          </cell>
          <cell r="K285">
            <v>0</v>
          </cell>
          <cell r="L285">
            <v>0</v>
          </cell>
          <cell r="M285">
            <v>0</v>
          </cell>
          <cell r="N285">
            <v>0</v>
          </cell>
          <cell r="O285">
            <v>0</v>
          </cell>
          <cell r="P285">
            <v>0</v>
          </cell>
        </row>
        <row r="286">
          <cell r="A286">
            <v>10</v>
          </cell>
          <cell r="B286" t="str">
            <v xml:space="preserve">DRY TYPE TRANSFORMER WITH ENCLOSURE </v>
          </cell>
          <cell r="C286">
            <v>4</v>
          </cell>
          <cell r="D286" t="str">
            <v>SET</v>
          </cell>
          <cell r="E286">
            <v>25000</v>
          </cell>
          <cell r="F286">
            <v>100000</v>
          </cell>
          <cell r="H286">
            <v>0</v>
          </cell>
          <cell r="I286">
            <v>12</v>
          </cell>
          <cell r="J286">
            <v>48</v>
          </cell>
          <cell r="K286">
            <v>25000</v>
          </cell>
          <cell r="L286">
            <v>100000</v>
          </cell>
          <cell r="M286">
            <v>0</v>
          </cell>
          <cell r="N286">
            <v>0</v>
          </cell>
          <cell r="O286">
            <v>3360</v>
          </cell>
          <cell r="P286">
            <v>13440</v>
          </cell>
        </row>
        <row r="287">
          <cell r="B287" t="str">
            <v>3PH 480/240V 15KVA</v>
          </cell>
          <cell r="F287">
            <v>0</v>
          </cell>
          <cell r="H287">
            <v>0</v>
          </cell>
          <cell r="J287">
            <v>0</v>
          </cell>
          <cell r="K287">
            <v>0</v>
          </cell>
          <cell r="L287">
            <v>0</v>
          </cell>
          <cell r="M287">
            <v>0</v>
          </cell>
          <cell r="N287">
            <v>0</v>
          </cell>
          <cell r="O287">
            <v>0</v>
          </cell>
          <cell r="P287">
            <v>0</v>
          </cell>
        </row>
        <row r="288">
          <cell r="A288">
            <v>11</v>
          </cell>
          <cell r="B288" t="str">
            <v xml:space="preserve">DRY TYPE TRANSFORMER WITH ENCLOSURE  </v>
          </cell>
          <cell r="C288">
            <v>1</v>
          </cell>
          <cell r="D288" t="str">
            <v>SET</v>
          </cell>
          <cell r="E288">
            <v>33000</v>
          </cell>
          <cell r="F288">
            <v>33000</v>
          </cell>
          <cell r="H288">
            <v>0</v>
          </cell>
          <cell r="I288">
            <v>16</v>
          </cell>
          <cell r="J288">
            <v>16</v>
          </cell>
          <cell r="K288">
            <v>33000</v>
          </cell>
          <cell r="L288">
            <v>33000</v>
          </cell>
          <cell r="M288">
            <v>0</v>
          </cell>
          <cell r="N288">
            <v>0</v>
          </cell>
          <cell r="O288">
            <v>4480</v>
          </cell>
          <cell r="P288">
            <v>4480</v>
          </cell>
        </row>
        <row r="289">
          <cell r="B289" t="str">
            <v xml:space="preserve"> 3PH 480/240V 25KVA</v>
          </cell>
          <cell r="F289">
            <v>0</v>
          </cell>
          <cell r="H289">
            <v>0</v>
          </cell>
          <cell r="J289">
            <v>0</v>
          </cell>
          <cell r="K289">
            <v>0</v>
          </cell>
          <cell r="L289">
            <v>0</v>
          </cell>
          <cell r="M289">
            <v>0</v>
          </cell>
          <cell r="N289">
            <v>0</v>
          </cell>
          <cell r="O289">
            <v>0</v>
          </cell>
          <cell r="P289">
            <v>0</v>
          </cell>
        </row>
        <row r="290">
          <cell r="A290">
            <v>12</v>
          </cell>
          <cell r="B290" t="str">
            <v xml:space="preserve">DRY TYPE TRANSFORMER WITH ENCLOSURE  </v>
          </cell>
          <cell r="C290">
            <v>1</v>
          </cell>
          <cell r="D290" t="str">
            <v>SET</v>
          </cell>
          <cell r="E290">
            <v>18000</v>
          </cell>
          <cell r="F290">
            <v>18000</v>
          </cell>
          <cell r="H290">
            <v>0</v>
          </cell>
          <cell r="I290">
            <v>6</v>
          </cell>
          <cell r="J290">
            <v>6</v>
          </cell>
          <cell r="K290">
            <v>18000</v>
          </cell>
          <cell r="L290">
            <v>18000</v>
          </cell>
          <cell r="M290">
            <v>0</v>
          </cell>
          <cell r="N290">
            <v>0</v>
          </cell>
          <cell r="O290">
            <v>1680</v>
          </cell>
          <cell r="P290">
            <v>1680</v>
          </cell>
        </row>
        <row r="291">
          <cell r="B291" t="str">
            <v xml:space="preserve"> 3PH 480/240-120V 5KVA</v>
          </cell>
          <cell r="F291">
            <v>0</v>
          </cell>
          <cell r="H291">
            <v>0</v>
          </cell>
          <cell r="J291">
            <v>0</v>
          </cell>
          <cell r="K291">
            <v>0</v>
          </cell>
          <cell r="L291">
            <v>0</v>
          </cell>
          <cell r="M291">
            <v>0</v>
          </cell>
          <cell r="N291">
            <v>0</v>
          </cell>
          <cell r="O291">
            <v>0</v>
          </cell>
          <cell r="P291">
            <v>0</v>
          </cell>
        </row>
        <row r="292">
          <cell r="A292">
            <v>13</v>
          </cell>
          <cell r="B292" t="str">
            <v xml:space="preserve"> MER. VAP. LTG. FIX. VAPOR-TIGHT PENDANT</v>
          </cell>
          <cell r="C292">
            <v>21</v>
          </cell>
          <cell r="D292" t="str">
            <v>SET</v>
          </cell>
          <cell r="E292">
            <v>9500</v>
          </cell>
          <cell r="F292">
            <v>199500</v>
          </cell>
          <cell r="H292">
            <v>0</v>
          </cell>
          <cell r="I292">
            <v>7</v>
          </cell>
          <cell r="J292">
            <v>147</v>
          </cell>
          <cell r="K292">
            <v>9500</v>
          </cell>
          <cell r="L292">
            <v>199500</v>
          </cell>
          <cell r="M292">
            <v>0</v>
          </cell>
          <cell r="N292">
            <v>0</v>
          </cell>
          <cell r="O292">
            <v>1960</v>
          </cell>
          <cell r="P292">
            <v>41160</v>
          </cell>
        </row>
        <row r="293">
          <cell r="B293" t="str">
            <v xml:space="preserve"> MTG,. INTEGRAL CONST. WATT. BALLAST C/W </v>
          </cell>
          <cell r="F293">
            <v>0</v>
          </cell>
          <cell r="H293">
            <v>0</v>
          </cell>
          <cell r="J293">
            <v>0</v>
          </cell>
          <cell r="K293">
            <v>0</v>
          </cell>
          <cell r="L293">
            <v>0</v>
          </cell>
          <cell r="M293">
            <v>0</v>
          </cell>
          <cell r="N293">
            <v>0</v>
          </cell>
          <cell r="O293">
            <v>0</v>
          </cell>
          <cell r="P293">
            <v>0</v>
          </cell>
        </row>
        <row r="294">
          <cell r="B294" t="str">
            <v xml:space="preserve"> GUARD AND DOME REFL. 3/4" HUB 400W 240V</v>
          </cell>
          <cell r="F294">
            <v>0</v>
          </cell>
          <cell r="H294">
            <v>0</v>
          </cell>
          <cell r="J294">
            <v>0</v>
          </cell>
          <cell r="K294">
            <v>0</v>
          </cell>
          <cell r="L294">
            <v>0</v>
          </cell>
          <cell r="M294">
            <v>0</v>
          </cell>
          <cell r="N294">
            <v>0</v>
          </cell>
          <cell r="O294">
            <v>0</v>
          </cell>
          <cell r="P294">
            <v>0</v>
          </cell>
        </row>
        <row r="295">
          <cell r="B295" t="str">
            <v>CLASS 1, DIV.2 GROPU D</v>
          </cell>
          <cell r="F295">
            <v>0</v>
          </cell>
          <cell r="H295">
            <v>0</v>
          </cell>
          <cell r="J295">
            <v>0</v>
          </cell>
          <cell r="K295">
            <v>0</v>
          </cell>
          <cell r="L295">
            <v>0</v>
          </cell>
          <cell r="M295">
            <v>0</v>
          </cell>
          <cell r="N295">
            <v>0</v>
          </cell>
          <cell r="O295">
            <v>0</v>
          </cell>
          <cell r="P295">
            <v>0</v>
          </cell>
        </row>
        <row r="296">
          <cell r="A296">
            <v>14</v>
          </cell>
          <cell r="B296" t="str">
            <v xml:space="preserve">MER. VAP. LTG. FIX. VAPOR-TIGHT STANCHION MTG. </v>
          </cell>
          <cell r="C296">
            <v>122</v>
          </cell>
          <cell r="D296" t="str">
            <v>SET</v>
          </cell>
          <cell r="E296">
            <v>6000</v>
          </cell>
          <cell r="F296">
            <v>732000</v>
          </cell>
          <cell r="H296">
            <v>0</v>
          </cell>
          <cell r="I296">
            <v>8</v>
          </cell>
          <cell r="J296">
            <v>976</v>
          </cell>
          <cell r="K296">
            <v>6000</v>
          </cell>
          <cell r="L296">
            <v>732000</v>
          </cell>
          <cell r="M296">
            <v>0</v>
          </cell>
          <cell r="N296">
            <v>0</v>
          </cell>
          <cell r="O296">
            <v>2240</v>
          </cell>
          <cell r="P296">
            <v>273280</v>
          </cell>
        </row>
        <row r="297">
          <cell r="B297" t="str">
            <v>INTEGRAL CONST. WATT. BALLAST C/W GLOBE GUARD &amp;</v>
          </cell>
          <cell r="F297">
            <v>0</v>
          </cell>
          <cell r="H297">
            <v>0</v>
          </cell>
          <cell r="J297">
            <v>0</v>
          </cell>
          <cell r="K297">
            <v>0</v>
          </cell>
          <cell r="L297">
            <v>0</v>
          </cell>
          <cell r="M297">
            <v>0</v>
          </cell>
          <cell r="N297">
            <v>0</v>
          </cell>
          <cell r="O297">
            <v>0</v>
          </cell>
          <cell r="P297">
            <v>0</v>
          </cell>
        </row>
        <row r="298">
          <cell r="B298" t="str">
            <v xml:space="preserve">DOME REFL. 1-1/2 IN HUB 175W 240V CLASS 1, DIV 2 </v>
          </cell>
          <cell r="F298">
            <v>0</v>
          </cell>
          <cell r="H298">
            <v>0</v>
          </cell>
          <cell r="J298">
            <v>0</v>
          </cell>
          <cell r="K298">
            <v>0</v>
          </cell>
          <cell r="L298">
            <v>0</v>
          </cell>
          <cell r="M298">
            <v>0</v>
          </cell>
          <cell r="N298">
            <v>0</v>
          </cell>
          <cell r="O298">
            <v>0</v>
          </cell>
          <cell r="P298">
            <v>0</v>
          </cell>
        </row>
        <row r="299">
          <cell r="B299" t="str">
            <v>GROUP D</v>
          </cell>
          <cell r="F299">
            <v>0</v>
          </cell>
          <cell r="H299">
            <v>0</v>
          </cell>
          <cell r="J299">
            <v>0</v>
          </cell>
          <cell r="K299">
            <v>0</v>
          </cell>
          <cell r="L299">
            <v>0</v>
          </cell>
          <cell r="M299">
            <v>0</v>
          </cell>
          <cell r="N299">
            <v>0</v>
          </cell>
          <cell r="O299">
            <v>0</v>
          </cell>
          <cell r="P299">
            <v>0</v>
          </cell>
        </row>
        <row r="300">
          <cell r="A300">
            <v>15</v>
          </cell>
          <cell r="B300" t="str">
            <v>MER. VAP. LTG. FIX. VAPOR-TIGHT PENDANT MTG.</v>
          </cell>
          <cell r="C300">
            <v>52</v>
          </cell>
          <cell r="D300" t="str">
            <v>SET</v>
          </cell>
          <cell r="E300">
            <v>5600</v>
          </cell>
          <cell r="F300">
            <v>291200</v>
          </cell>
          <cell r="H300">
            <v>0</v>
          </cell>
          <cell r="I300">
            <v>7</v>
          </cell>
          <cell r="J300">
            <v>364</v>
          </cell>
          <cell r="K300">
            <v>5600</v>
          </cell>
          <cell r="L300">
            <v>291200</v>
          </cell>
          <cell r="M300">
            <v>0</v>
          </cell>
          <cell r="N300">
            <v>0</v>
          </cell>
          <cell r="O300">
            <v>1960</v>
          </cell>
          <cell r="P300">
            <v>101920</v>
          </cell>
        </row>
        <row r="301">
          <cell r="B301" t="str">
            <v xml:space="preserve">INTEGRAL CONST. WATT. BALLAST C/W GUARD AND </v>
          </cell>
          <cell r="F301">
            <v>0</v>
          </cell>
          <cell r="H301">
            <v>0</v>
          </cell>
          <cell r="J301">
            <v>0</v>
          </cell>
          <cell r="K301">
            <v>0</v>
          </cell>
          <cell r="L301">
            <v>0</v>
          </cell>
          <cell r="M301">
            <v>0</v>
          </cell>
          <cell r="N301">
            <v>0</v>
          </cell>
          <cell r="O301">
            <v>0</v>
          </cell>
          <cell r="P301">
            <v>0</v>
          </cell>
        </row>
        <row r="302">
          <cell r="B302" t="str">
            <v>DOME REFL. 3/4" HUB 175W 240V CLASS 1 DIV.2 GROUP D</v>
          </cell>
          <cell r="F302">
            <v>0</v>
          </cell>
          <cell r="H302">
            <v>0</v>
          </cell>
          <cell r="J302">
            <v>0</v>
          </cell>
          <cell r="K302">
            <v>0</v>
          </cell>
          <cell r="L302">
            <v>0</v>
          </cell>
          <cell r="M302">
            <v>0</v>
          </cell>
          <cell r="N302">
            <v>0</v>
          </cell>
          <cell r="O302">
            <v>0</v>
          </cell>
          <cell r="P302">
            <v>0</v>
          </cell>
        </row>
        <row r="303">
          <cell r="A303">
            <v>16</v>
          </cell>
          <cell r="B303" t="str">
            <v xml:space="preserve"> FLOOD FLOODING MER. VAP. 250W WEATHER-PROOF</v>
          </cell>
          <cell r="C303">
            <v>45</v>
          </cell>
          <cell r="D303" t="str">
            <v>SET</v>
          </cell>
          <cell r="E303">
            <v>1900</v>
          </cell>
          <cell r="F303">
            <v>85500</v>
          </cell>
          <cell r="H303">
            <v>0</v>
          </cell>
          <cell r="I303">
            <v>7</v>
          </cell>
          <cell r="J303">
            <v>315</v>
          </cell>
          <cell r="K303">
            <v>1900</v>
          </cell>
          <cell r="L303">
            <v>85500</v>
          </cell>
          <cell r="M303">
            <v>0</v>
          </cell>
          <cell r="N303">
            <v>0</v>
          </cell>
          <cell r="O303">
            <v>1960</v>
          </cell>
          <cell r="P303">
            <v>88200</v>
          </cell>
        </row>
        <row r="304">
          <cell r="A304">
            <v>17</v>
          </cell>
          <cell r="B304" t="str">
            <v xml:space="preserve">MER. VAP. STREET LTG FIX. 250W 240V </v>
          </cell>
          <cell r="C304">
            <v>209</v>
          </cell>
          <cell r="D304" t="str">
            <v>SET</v>
          </cell>
          <cell r="E304">
            <v>1650</v>
          </cell>
          <cell r="F304">
            <v>344850</v>
          </cell>
          <cell r="H304">
            <v>0</v>
          </cell>
          <cell r="I304">
            <v>2</v>
          </cell>
          <cell r="J304">
            <v>418</v>
          </cell>
          <cell r="K304">
            <v>1650</v>
          </cell>
          <cell r="L304">
            <v>344850</v>
          </cell>
          <cell r="M304">
            <v>0</v>
          </cell>
          <cell r="N304">
            <v>0</v>
          </cell>
          <cell r="O304">
            <v>560</v>
          </cell>
          <cell r="P304">
            <v>117040</v>
          </cell>
        </row>
        <row r="305">
          <cell r="A305">
            <v>18</v>
          </cell>
          <cell r="B305" t="str">
            <v>STREET LIGHT PLOE 7M SINGLE ARM WITH FOUNDATION</v>
          </cell>
          <cell r="C305">
            <v>95</v>
          </cell>
          <cell r="D305" t="str">
            <v>SET</v>
          </cell>
          <cell r="E305">
            <v>11600</v>
          </cell>
          <cell r="F305">
            <v>1102000</v>
          </cell>
          <cell r="H305">
            <v>0</v>
          </cell>
          <cell r="I305">
            <v>9</v>
          </cell>
          <cell r="J305">
            <v>855</v>
          </cell>
          <cell r="K305">
            <v>11600</v>
          </cell>
          <cell r="L305">
            <v>1102000</v>
          </cell>
          <cell r="M305">
            <v>0</v>
          </cell>
          <cell r="N305">
            <v>0</v>
          </cell>
          <cell r="O305">
            <v>2520</v>
          </cell>
          <cell r="P305">
            <v>239400</v>
          </cell>
        </row>
        <row r="306">
          <cell r="A306">
            <v>19</v>
          </cell>
          <cell r="B306" t="str">
            <v>STREET LIGHT PLOE 7M TWINS ARMS WITH FOUNDATION</v>
          </cell>
          <cell r="C306">
            <v>57</v>
          </cell>
          <cell r="D306" t="str">
            <v>SET</v>
          </cell>
          <cell r="E306">
            <v>13300</v>
          </cell>
          <cell r="F306">
            <v>758100</v>
          </cell>
          <cell r="H306">
            <v>0</v>
          </cell>
          <cell r="I306">
            <v>10</v>
          </cell>
          <cell r="J306">
            <v>570</v>
          </cell>
          <cell r="K306">
            <v>13300</v>
          </cell>
          <cell r="L306">
            <v>758100</v>
          </cell>
          <cell r="M306">
            <v>0</v>
          </cell>
          <cell r="N306">
            <v>0</v>
          </cell>
          <cell r="O306">
            <v>2800</v>
          </cell>
          <cell r="P306">
            <v>159600</v>
          </cell>
        </row>
        <row r="307">
          <cell r="A307">
            <v>20</v>
          </cell>
          <cell r="B307" t="str">
            <v xml:space="preserve"> PHOTOELECTRIC CONTROL UNIT, 240V 15A, </v>
          </cell>
          <cell r="C307">
            <v>1</v>
          </cell>
          <cell r="D307" t="str">
            <v>PCS</v>
          </cell>
          <cell r="E307">
            <v>6000</v>
          </cell>
          <cell r="F307">
            <v>6000</v>
          </cell>
          <cell r="H307">
            <v>0</v>
          </cell>
          <cell r="I307">
            <v>4</v>
          </cell>
          <cell r="J307">
            <v>4</v>
          </cell>
          <cell r="K307">
            <v>6000</v>
          </cell>
          <cell r="L307">
            <v>6000</v>
          </cell>
          <cell r="M307">
            <v>0</v>
          </cell>
          <cell r="N307">
            <v>0</v>
          </cell>
          <cell r="O307">
            <v>1120</v>
          </cell>
          <cell r="P307">
            <v>1120</v>
          </cell>
        </row>
        <row r="308">
          <cell r="A308">
            <v>21</v>
          </cell>
          <cell r="B308" t="str">
            <v>FLUORESCENT LTG. FIX. WITH BATTERY 2x40W 240V</v>
          </cell>
          <cell r="C308">
            <v>46</v>
          </cell>
          <cell r="D308" t="str">
            <v>SET</v>
          </cell>
          <cell r="E308">
            <v>27000</v>
          </cell>
          <cell r="F308">
            <v>1242000</v>
          </cell>
          <cell r="H308">
            <v>0</v>
          </cell>
          <cell r="I308">
            <v>6</v>
          </cell>
          <cell r="J308">
            <v>276</v>
          </cell>
          <cell r="K308">
            <v>27000</v>
          </cell>
          <cell r="L308">
            <v>1242000</v>
          </cell>
          <cell r="M308">
            <v>0</v>
          </cell>
          <cell r="N308">
            <v>0</v>
          </cell>
          <cell r="O308">
            <v>1680</v>
          </cell>
          <cell r="P308">
            <v>77280</v>
          </cell>
        </row>
        <row r="309">
          <cell r="B309" t="str">
            <v>FOR CLASS 1, DIV.2 GROUP D</v>
          </cell>
          <cell r="F309">
            <v>0</v>
          </cell>
          <cell r="H309">
            <v>0</v>
          </cell>
          <cell r="J309">
            <v>0</v>
          </cell>
          <cell r="K309">
            <v>0</v>
          </cell>
          <cell r="L309">
            <v>0</v>
          </cell>
          <cell r="M309">
            <v>0</v>
          </cell>
          <cell r="N309">
            <v>0</v>
          </cell>
          <cell r="O309">
            <v>0</v>
          </cell>
          <cell r="P309">
            <v>0</v>
          </cell>
        </row>
        <row r="310">
          <cell r="A310">
            <v>22</v>
          </cell>
          <cell r="B310" t="str">
            <v xml:space="preserve"> OBSTRUCTION RED BEACON 120/240V, 3W FEED,</v>
          </cell>
          <cell r="C310">
            <v>2</v>
          </cell>
          <cell r="D310" t="str">
            <v>SET</v>
          </cell>
          <cell r="E310">
            <v>48600</v>
          </cell>
          <cell r="F310">
            <v>97200</v>
          </cell>
          <cell r="H310">
            <v>0</v>
          </cell>
          <cell r="I310">
            <v>40</v>
          </cell>
          <cell r="J310">
            <v>80</v>
          </cell>
          <cell r="K310">
            <v>48600</v>
          </cell>
          <cell r="L310">
            <v>97200</v>
          </cell>
          <cell r="M310">
            <v>0</v>
          </cell>
          <cell r="N310">
            <v>0</v>
          </cell>
          <cell r="O310">
            <v>11200</v>
          </cell>
          <cell r="P310">
            <v>22400</v>
          </cell>
        </row>
        <row r="311">
          <cell r="B311" t="str">
            <v xml:space="preserve"> 620W x 2 FOR CLASS 1, DIV.2 GROUP D</v>
          </cell>
          <cell r="F311">
            <v>0</v>
          </cell>
          <cell r="H311">
            <v>0</v>
          </cell>
          <cell r="J311">
            <v>0</v>
          </cell>
          <cell r="K311">
            <v>0</v>
          </cell>
          <cell r="L311">
            <v>0</v>
          </cell>
          <cell r="M311">
            <v>0</v>
          </cell>
          <cell r="N311">
            <v>0</v>
          </cell>
          <cell r="O311">
            <v>0</v>
          </cell>
          <cell r="P311">
            <v>0</v>
          </cell>
        </row>
        <row r="312">
          <cell r="A312">
            <v>23</v>
          </cell>
          <cell r="B312" t="str">
            <v xml:space="preserve"> OBSTRUCTION MARKER LIGHT, SINGLE FIXTURE</v>
          </cell>
          <cell r="C312">
            <v>3</v>
          </cell>
          <cell r="D312" t="str">
            <v>SET</v>
          </cell>
          <cell r="E312">
            <v>23000</v>
          </cell>
          <cell r="F312">
            <v>69000</v>
          </cell>
          <cell r="H312">
            <v>0</v>
          </cell>
          <cell r="I312">
            <v>15</v>
          </cell>
          <cell r="J312">
            <v>45</v>
          </cell>
          <cell r="K312">
            <v>23000</v>
          </cell>
          <cell r="L312">
            <v>69000</v>
          </cell>
          <cell r="M312">
            <v>0</v>
          </cell>
          <cell r="N312">
            <v>0</v>
          </cell>
          <cell r="O312">
            <v>4200</v>
          </cell>
          <cell r="P312">
            <v>12600</v>
          </cell>
        </row>
        <row r="313">
          <cell r="B313" t="str">
            <v xml:space="preserve"> C/W INSIDE LAMP,120V 116W,FOR CLASS 1, DIV. 2 </v>
          </cell>
          <cell r="F313">
            <v>0</v>
          </cell>
          <cell r="H313">
            <v>0</v>
          </cell>
          <cell r="J313">
            <v>0</v>
          </cell>
          <cell r="K313">
            <v>0</v>
          </cell>
          <cell r="L313">
            <v>0</v>
          </cell>
          <cell r="M313">
            <v>0</v>
          </cell>
          <cell r="N313">
            <v>0</v>
          </cell>
          <cell r="O313">
            <v>0</v>
          </cell>
          <cell r="P313">
            <v>0</v>
          </cell>
        </row>
        <row r="314">
          <cell r="B314" t="str">
            <v>GROUP D</v>
          </cell>
          <cell r="F314">
            <v>0</v>
          </cell>
          <cell r="H314">
            <v>0</v>
          </cell>
          <cell r="J314">
            <v>0</v>
          </cell>
          <cell r="K314">
            <v>0</v>
          </cell>
          <cell r="L314">
            <v>0</v>
          </cell>
          <cell r="M314">
            <v>0</v>
          </cell>
          <cell r="N314">
            <v>0</v>
          </cell>
          <cell r="O314">
            <v>0</v>
          </cell>
          <cell r="P314">
            <v>0</v>
          </cell>
        </row>
        <row r="315">
          <cell r="A315">
            <v>24</v>
          </cell>
          <cell r="B315" t="str">
            <v xml:space="preserve"> FLASHER UNIT, CAST AL. HOUSING 3 CKT</v>
          </cell>
          <cell r="C315">
            <v>1</v>
          </cell>
          <cell r="D315" t="str">
            <v>SET</v>
          </cell>
          <cell r="E315">
            <v>28800</v>
          </cell>
          <cell r="F315">
            <v>28800</v>
          </cell>
          <cell r="H315">
            <v>0</v>
          </cell>
          <cell r="I315">
            <v>4</v>
          </cell>
          <cell r="J315">
            <v>4</v>
          </cell>
          <cell r="K315">
            <v>28800</v>
          </cell>
          <cell r="L315">
            <v>28800</v>
          </cell>
          <cell r="M315">
            <v>0</v>
          </cell>
          <cell r="N315">
            <v>0</v>
          </cell>
          <cell r="O315">
            <v>1120</v>
          </cell>
          <cell r="P315">
            <v>1120</v>
          </cell>
        </row>
        <row r="316">
          <cell r="B316" t="str">
            <v xml:space="preserve"> SIMULTANEOUS FLASH, 115/240V 3 WIRE, 25A</v>
          </cell>
          <cell r="F316">
            <v>0</v>
          </cell>
          <cell r="H316">
            <v>0</v>
          </cell>
          <cell r="J316">
            <v>0</v>
          </cell>
          <cell r="K316">
            <v>0</v>
          </cell>
          <cell r="L316">
            <v>0</v>
          </cell>
          <cell r="M316">
            <v>0</v>
          </cell>
          <cell r="N316">
            <v>0</v>
          </cell>
          <cell r="O316">
            <v>0</v>
          </cell>
          <cell r="P316">
            <v>0</v>
          </cell>
        </row>
        <row r="317">
          <cell r="B317" t="str">
            <v>FOR CLASS 1, DIV.2 GROUP D</v>
          </cell>
          <cell r="F317">
            <v>0</v>
          </cell>
          <cell r="H317">
            <v>0</v>
          </cell>
          <cell r="J317">
            <v>0</v>
          </cell>
          <cell r="K317">
            <v>0</v>
          </cell>
          <cell r="L317">
            <v>0</v>
          </cell>
          <cell r="M317">
            <v>0</v>
          </cell>
          <cell r="N317">
            <v>0</v>
          </cell>
          <cell r="O317">
            <v>0</v>
          </cell>
          <cell r="P317">
            <v>0</v>
          </cell>
        </row>
        <row r="318">
          <cell r="A318">
            <v>25</v>
          </cell>
          <cell r="B318" t="str">
            <v xml:space="preserve"> PHOTOELECTRIC CONTROL UNIT, 120V 15A, </v>
          </cell>
          <cell r="C318">
            <v>1</v>
          </cell>
          <cell r="D318" t="str">
            <v>SET</v>
          </cell>
          <cell r="E318">
            <v>28800</v>
          </cell>
          <cell r="F318">
            <v>28800</v>
          </cell>
          <cell r="H318">
            <v>0</v>
          </cell>
          <cell r="I318">
            <v>6</v>
          </cell>
          <cell r="J318">
            <v>6</v>
          </cell>
          <cell r="K318">
            <v>28800</v>
          </cell>
          <cell r="L318">
            <v>28800</v>
          </cell>
          <cell r="M318">
            <v>0</v>
          </cell>
          <cell r="N318">
            <v>0</v>
          </cell>
          <cell r="O318">
            <v>1680</v>
          </cell>
          <cell r="P318">
            <v>1680</v>
          </cell>
        </row>
        <row r="319">
          <cell r="B319" t="str">
            <v>FOR CLASS 1, DIV.2 GROUP D</v>
          </cell>
          <cell r="F319">
            <v>0</v>
          </cell>
          <cell r="H319">
            <v>0</v>
          </cell>
          <cell r="J319">
            <v>0</v>
          </cell>
          <cell r="K319">
            <v>0</v>
          </cell>
          <cell r="L319">
            <v>0</v>
          </cell>
          <cell r="M319">
            <v>0</v>
          </cell>
          <cell r="N319">
            <v>0</v>
          </cell>
          <cell r="O319">
            <v>0</v>
          </cell>
          <cell r="P319">
            <v>0</v>
          </cell>
        </row>
        <row r="320">
          <cell r="A320">
            <v>26</v>
          </cell>
          <cell r="B320" t="str">
            <v xml:space="preserve"> AIRCRAFT WARNING LIGHTING POWER PANEL,</v>
          </cell>
          <cell r="C320">
            <v>1</v>
          </cell>
          <cell r="D320" t="str">
            <v>SET</v>
          </cell>
          <cell r="E320">
            <v>60000</v>
          </cell>
          <cell r="F320">
            <v>60000</v>
          </cell>
          <cell r="H320">
            <v>0</v>
          </cell>
          <cell r="I320">
            <v>4</v>
          </cell>
          <cell r="J320">
            <v>4</v>
          </cell>
          <cell r="K320">
            <v>60000</v>
          </cell>
          <cell r="L320">
            <v>60000</v>
          </cell>
          <cell r="M320">
            <v>0</v>
          </cell>
          <cell r="N320">
            <v>0</v>
          </cell>
          <cell r="O320">
            <v>1120</v>
          </cell>
          <cell r="P320">
            <v>1120</v>
          </cell>
        </row>
        <row r="321">
          <cell r="B321" t="str">
            <v xml:space="preserve"> OUTDOOR TYPE, 400L x 200W x 200H, 1PH 3W</v>
          </cell>
          <cell r="F321">
            <v>0</v>
          </cell>
          <cell r="H321">
            <v>0</v>
          </cell>
          <cell r="J321">
            <v>0</v>
          </cell>
          <cell r="K321">
            <v>0</v>
          </cell>
          <cell r="L321">
            <v>0</v>
          </cell>
          <cell r="M321">
            <v>0</v>
          </cell>
          <cell r="N321">
            <v>0</v>
          </cell>
          <cell r="O321">
            <v>0</v>
          </cell>
          <cell r="P321">
            <v>0</v>
          </cell>
        </row>
        <row r="322">
          <cell r="B322" t="str">
            <v xml:space="preserve"> 240V 30AT IC 10KA, STAINLESS STEEL</v>
          </cell>
          <cell r="F322">
            <v>0</v>
          </cell>
          <cell r="H322">
            <v>0</v>
          </cell>
          <cell r="J322">
            <v>0</v>
          </cell>
          <cell r="K322">
            <v>0</v>
          </cell>
          <cell r="L322">
            <v>0</v>
          </cell>
          <cell r="M322">
            <v>0</v>
          </cell>
          <cell r="N322">
            <v>0</v>
          </cell>
          <cell r="O322">
            <v>0</v>
          </cell>
          <cell r="P322">
            <v>0</v>
          </cell>
        </row>
        <row r="323">
          <cell r="B323" t="str">
            <v>FOR CLASS 1, DIV.2 GROUP D</v>
          </cell>
          <cell r="F323">
            <v>0</v>
          </cell>
          <cell r="H323">
            <v>0</v>
          </cell>
          <cell r="J323">
            <v>0</v>
          </cell>
          <cell r="K323">
            <v>0</v>
          </cell>
          <cell r="L323">
            <v>0</v>
          </cell>
          <cell r="M323">
            <v>0</v>
          </cell>
          <cell r="N323">
            <v>0</v>
          </cell>
          <cell r="O323">
            <v>0</v>
          </cell>
          <cell r="P323">
            <v>0</v>
          </cell>
        </row>
        <row r="324">
          <cell r="A324">
            <v>27</v>
          </cell>
          <cell r="B324" t="str">
            <v>RECEPTACLE, EXPLOSION-PROOF 20A-3P-2W</v>
          </cell>
          <cell r="C324">
            <v>8</v>
          </cell>
          <cell r="D324" t="str">
            <v>SET</v>
          </cell>
          <cell r="E324">
            <v>5400</v>
          </cell>
          <cell r="F324">
            <v>43200</v>
          </cell>
          <cell r="H324">
            <v>0</v>
          </cell>
          <cell r="I324">
            <v>4</v>
          </cell>
          <cell r="J324">
            <v>32</v>
          </cell>
          <cell r="K324">
            <v>5400</v>
          </cell>
          <cell r="L324">
            <v>43200</v>
          </cell>
          <cell r="M324">
            <v>0</v>
          </cell>
          <cell r="N324">
            <v>0</v>
          </cell>
          <cell r="O324">
            <v>1120</v>
          </cell>
          <cell r="P324">
            <v>8960</v>
          </cell>
        </row>
        <row r="325">
          <cell r="B325" t="str">
            <v>240V, CLASS 1 DIV.2 GROUP D</v>
          </cell>
          <cell r="F325">
            <v>0</v>
          </cell>
          <cell r="H325">
            <v>0</v>
          </cell>
          <cell r="J325">
            <v>0</v>
          </cell>
          <cell r="K325">
            <v>0</v>
          </cell>
          <cell r="L325">
            <v>0</v>
          </cell>
          <cell r="M325">
            <v>0</v>
          </cell>
          <cell r="N325">
            <v>0</v>
          </cell>
          <cell r="O325">
            <v>0</v>
          </cell>
          <cell r="P325">
            <v>0</v>
          </cell>
        </row>
        <row r="326">
          <cell r="A326">
            <v>28</v>
          </cell>
          <cell r="B326" t="str">
            <v>PLUG 20A-3P-2W EXPLOSION-PROOF</v>
          </cell>
          <cell r="C326">
            <v>4</v>
          </cell>
          <cell r="D326" t="str">
            <v>SET</v>
          </cell>
          <cell r="E326">
            <v>1400</v>
          </cell>
          <cell r="F326">
            <v>5600</v>
          </cell>
          <cell r="H326">
            <v>0</v>
          </cell>
          <cell r="J326">
            <v>0</v>
          </cell>
          <cell r="K326">
            <v>1400</v>
          </cell>
          <cell r="L326">
            <v>5600</v>
          </cell>
          <cell r="M326">
            <v>0</v>
          </cell>
          <cell r="N326">
            <v>0</v>
          </cell>
          <cell r="O326">
            <v>0</v>
          </cell>
          <cell r="P326">
            <v>0</v>
          </cell>
        </row>
        <row r="327">
          <cell r="A327">
            <v>29</v>
          </cell>
          <cell r="B327" t="str">
            <v>FIX. WIRE 1/C STRD. COPPER 600V 200 DEGREE 2.0sq.mm</v>
          </cell>
          <cell r="C327">
            <v>4440</v>
          </cell>
          <cell r="D327" t="str">
            <v>M</v>
          </cell>
          <cell r="E327">
            <v>33</v>
          </cell>
          <cell r="F327">
            <v>146520</v>
          </cell>
          <cell r="H327">
            <v>0</v>
          </cell>
          <cell r="I327">
            <v>0.05</v>
          </cell>
          <cell r="J327">
            <v>222</v>
          </cell>
          <cell r="K327">
            <v>33</v>
          </cell>
          <cell r="L327">
            <v>146520</v>
          </cell>
          <cell r="M327">
            <v>0</v>
          </cell>
          <cell r="N327">
            <v>0</v>
          </cell>
          <cell r="O327">
            <v>14</v>
          </cell>
          <cell r="P327">
            <v>62160</v>
          </cell>
        </row>
        <row r="328">
          <cell r="A328">
            <v>30</v>
          </cell>
          <cell r="B328" t="str">
            <v>R.S.G CONDUIT W/COUPLING,  3/4"</v>
          </cell>
          <cell r="C328">
            <v>2180</v>
          </cell>
          <cell r="D328" t="str">
            <v>M</v>
          </cell>
          <cell r="E328">
            <v>32</v>
          </cell>
          <cell r="F328">
            <v>69760</v>
          </cell>
          <cell r="H328">
            <v>0</v>
          </cell>
          <cell r="I328">
            <v>0.47</v>
          </cell>
          <cell r="J328">
            <v>1025</v>
          </cell>
          <cell r="K328">
            <v>32</v>
          </cell>
          <cell r="L328">
            <v>69760</v>
          </cell>
          <cell r="M328">
            <v>0</v>
          </cell>
          <cell r="N328">
            <v>0</v>
          </cell>
          <cell r="O328">
            <v>132</v>
          </cell>
          <cell r="P328">
            <v>287760</v>
          </cell>
        </row>
        <row r="329">
          <cell r="A329">
            <v>31</v>
          </cell>
          <cell r="B329" t="str">
            <v>R.S.G CONDUIT W/COUPLING 1"</v>
          </cell>
          <cell r="C329">
            <v>100</v>
          </cell>
          <cell r="D329" t="str">
            <v>M</v>
          </cell>
          <cell r="E329">
            <v>49</v>
          </cell>
          <cell r="F329">
            <v>4900</v>
          </cell>
          <cell r="H329">
            <v>0</v>
          </cell>
          <cell r="I329">
            <v>0.54</v>
          </cell>
          <cell r="J329">
            <v>54</v>
          </cell>
          <cell r="K329">
            <v>49</v>
          </cell>
          <cell r="L329">
            <v>4900</v>
          </cell>
          <cell r="M329">
            <v>0</v>
          </cell>
          <cell r="N329">
            <v>0</v>
          </cell>
          <cell r="O329">
            <v>151</v>
          </cell>
          <cell r="P329">
            <v>15100</v>
          </cell>
        </row>
        <row r="330">
          <cell r="A330">
            <v>32</v>
          </cell>
          <cell r="B330" t="str">
            <v>R.S.G CONDUIT W/COUPLING 1-1/2"</v>
          </cell>
          <cell r="C330">
            <v>600</v>
          </cell>
          <cell r="D330" t="str">
            <v>M</v>
          </cell>
          <cell r="E330">
            <v>78</v>
          </cell>
          <cell r="F330">
            <v>46800</v>
          </cell>
          <cell r="H330">
            <v>0</v>
          </cell>
          <cell r="I330">
            <v>0.76</v>
          </cell>
          <cell r="J330">
            <v>456</v>
          </cell>
          <cell r="K330">
            <v>78</v>
          </cell>
          <cell r="L330">
            <v>46800</v>
          </cell>
          <cell r="M330">
            <v>0</v>
          </cell>
          <cell r="N330">
            <v>0</v>
          </cell>
          <cell r="O330">
            <v>213</v>
          </cell>
          <cell r="P330">
            <v>127800</v>
          </cell>
        </row>
        <row r="331">
          <cell r="A331">
            <v>33</v>
          </cell>
          <cell r="B331" t="str">
            <v>PVC CONDUIT 1-1/2"</v>
          </cell>
          <cell r="C331">
            <v>350</v>
          </cell>
          <cell r="D331" t="str">
            <v>M</v>
          </cell>
          <cell r="E331">
            <v>26</v>
          </cell>
          <cell r="F331">
            <v>9100</v>
          </cell>
          <cell r="H331">
            <v>0</v>
          </cell>
          <cell r="I331">
            <v>0.26</v>
          </cell>
          <cell r="J331">
            <v>91</v>
          </cell>
          <cell r="K331">
            <v>26</v>
          </cell>
          <cell r="L331">
            <v>9100</v>
          </cell>
          <cell r="M331">
            <v>0</v>
          </cell>
          <cell r="N331">
            <v>0</v>
          </cell>
          <cell r="O331">
            <v>73</v>
          </cell>
          <cell r="P331">
            <v>25550</v>
          </cell>
        </row>
        <row r="332">
          <cell r="A332">
            <v>34</v>
          </cell>
          <cell r="B332" t="str">
            <v>PVC CONDUIT ,  2"</v>
          </cell>
          <cell r="C332">
            <v>10615</v>
          </cell>
          <cell r="D332" t="str">
            <v>M</v>
          </cell>
          <cell r="E332">
            <v>38</v>
          </cell>
          <cell r="F332">
            <v>403370</v>
          </cell>
          <cell r="H332">
            <v>0</v>
          </cell>
          <cell r="I332">
            <v>0.3</v>
          </cell>
          <cell r="J332">
            <v>3185</v>
          </cell>
          <cell r="K332">
            <v>38</v>
          </cell>
          <cell r="L332">
            <v>403370</v>
          </cell>
          <cell r="M332">
            <v>0</v>
          </cell>
          <cell r="N332">
            <v>0</v>
          </cell>
          <cell r="O332">
            <v>84</v>
          </cell>
          <cell r="P332">
            <v>891660</v>
          </cell>
        </row>
        <row r="333">
          <cell r="A333">
            <v>35</v>
          </cell>
          <cell r="B333" t="str">
            <v>CONDUIT FITTINGS &amp; ACCESSORIES</v>
          </cell>
          <cell r="C333">
            <v>1</v>
          </cell>
          <cell r="D333" t="str">
            <v>LOT</v>
          </cell>
          <cell r="E333">
            <v>242920</v>
          </cell>
          <cell r="F333">
            <v>242920</v>
          </cell>
          <cell r="H333">
            <v>0</v>
          </cell>
          <cell r="I333">
            <v>460.5</v>
          </cell>
          <cell r="J333">
            <v>461</v>
          </cell>
          <cell r="K333">
            <v>242920</v>
          </cell>
          <cell r="L333">
            <v>242920</v>
          </cell>
          <cell r="M333">
            <v>0</v>
          </cell>
          <cell r="N333">
            <v>0</v>
          </cell>
          <cell r="O333">
            <v>128940</v>
          </cell>
          <cell r="P333">
            <v>128940</v>
          </cell>
        </row>
        <row r="334">
          <cell r="A334">
            <v>36</v>
          </cell>
          <cell r="B334" t="str">
            <v>600V PVC WIRE 3.5 sq.mm</v>
          </cell>
          <cell r="C334">
            <v>3500</v>
          </cell>
          <cell r="D334" t="str">
            <v>M</v>
          </cell>
          <cell r="E334">
            <v>3</v>
          </cell>
          <cell r="F334">
            <v>10500</v>
          </cell>
          <cell r="H334">
            <v>0</v>
          </cell>
          <cell r="I334">
            <v>4.1000000000000002E-2</v>
          </cell>
          <cell r="J334">
            <v>144</v>
          </cell>
          <cell r="K334">
            <v>3</v>
          </cell>
          <cell r="L334">
            <v>10500</v>
          </cell>
          <cell r="M334">
            <v>0</v>
          </cell>
          <cell r="N334">
            <v>0</v>
          </cell>
          <cell r="O334">
            <v>11</v>
          </cell>
          <cell r="P334">
            <v>38500</v>
          </cell>
        </row>
        <row r="335">
          <cell r="A335">
            <v>37</v>
          </cell>
          <cell r="B335" t="str">
            <v>600V PVC WIRE 5.5sq.mm</v>
          </cell>
          <cell r="C335">
            <v>3240</v>
          </cell>
          <cell r="D335" t="str">
            <v>M</v>
          </cell>
          <cell r="E335">
            <v>4</v>
          </cell>
          <cell r="F335">
            <v>12960</v>
          </cell>
          <cell r="H335">
            <v>0</v>
          </cell>
          <cell r="I335">
            <v>5.1999999999999998E-2</v>
          </cell>
          <cell r="J335">
            <v>168</v>
          </cell>
          <cell r="K335">
            <v>4</v>
          </cell>
          <cell r="L335">
            <v>12960</v>
          </cell>
          <cell r="M335">
            <v>0</v>
          </cell>
          <cell r="N335">
            <v>0</v>
          </cell>
          <cell r="O335">
            <v>15</v>
          </cell>
          <cell r="P335">
            <v>48600</v>
          </cell>
        </row>
        <row r="336">
          <cell r="A336">
            <v>38</v>
          </cell>
          <cell r="B336" t="str">
            <v>600V XLPE 5/C-38sq.mm</v>
          </cell>
          <cell r="C336">
            <v>10615</v>
          </cell>
          <cell r="D336" t="str">
            <v>M</v>
          </cell>
          <cell r="E336">
            <v>200</v>
          </cell>
          <cell r="F336">
            <v>2123000</v>
          </cell>
          <cell r="H336">
            <v>0</v>
          </cell>
          <cell r="I336">
            <v>0.31</v>
          </cell>
          <cell r="J336">
            <v>3291</v>
          </cell>
          <cell r="K336">
            <v>200</v>
          </cell>
          <cell r="L336">
            <v>2123000</v>
          </cell>
          <cell r="M336">
            <v>0</v>
          </cell>
          <cell r="N336">
            <v>0</v>
          </cell>
          <cell r="O336">
            <v>87</v>
          </cell>
          <cell r="P336">
            <v>923505</v>
          </cell>
        </row>
        <row r="337">
          <cell r="A337">
            <v>39</v>
          </cell>
          <cell r="B337" t="str">
            <v>600V XLPE 4/C 14 sq.mm</v>
          </cell>
          <cell r="C337">
            <v>500</v>
          </cell>
          <cell r="D337" t="str">
            <v>M</v>
          </cell>
          <cell r="E337">
            <v>61</v>
          </cell>
          <cell r="F337">
            <v>30500</v>
          </cell>
          <cell r="H337">
            <v>0</v>
          </cell>
          <cell r="I337">
            <v>0.17799999999999999</v>
          </cell>
          <cell r="J337">
            <v>89</v>
          </cell>
          <cell r="K337">
            <v>61</v>
          </cell>
          <cell r="L337">
            <v>30500</v>
          </cell>
          <cell r="M337">
            <v>0</v>
          </cell>
          <cell r="N337">
            <v>0</v>
          </cell>
          <cell r="O337">
            <v>50</v>
          </cell>
          <cell r="P337">
            <v>25000</v>
          </cell>
        </row>
        <row r="338">
          <cell r="A338">
            <v>40</v>
          </cell>
          <cell r="B338" t="str">
            <v>HOT DIPPED GALVALNIZED STEEL U-CHANNEL 41x41x2.0t</v>
          </cell>
          <cell r="C338">
            <v>350</v>
          </cell>
          <cell r="D338" t="str">
            <v>M</v>
          </cell>
          <cell r="E338">
            <v>82</v>
          </cell>
          <cell r="F338">
            <v>28700</v>
          </cell>
          <cell r="H338">
            <v>0</v>
          </cell>
          <cell r="I338">
            <v>0.40699999999999997</v>
          </cell>
          <cell r="J338">
            <v>142</v>
          </cell>
          <cell r="K338">
            <v>82</v>
          </cell>
          <cell r="L338">
            <v>28700</v>
          </cell>
          <cell r="M338">
            <v>0</v>
          </cell>
          <cell r="N338">
            <v>0</v>
          </cell>
          <cell r="O338">
            <v>114</v>
          </cell>
          <cell r="P338">
            <v>39900</v>
          </cell>
        </row>
        <row r="339">
          <cell r="A339">
            <v>41</v>
          </cell>
          <cell r="B339" t="str">
            <v>EXCAVATION</v>
          </cell>
          <cell r="C339">
            <v>1910</v>
          </cell>
          <cell r="D339" t="str">
            <v>M3</v>
          </cell>
          <cell r="E339" t="str">
            <v>M+L</v>
          </cell>
          <cell r="F339" t="str">
            <v>M+L</v>
          </cell>
          <cell r="H339">
            <v>0</v>
          </cell>
          <cell r="J339">
            <v>0</v>
          </cell>
          <cell r="K339" t="str">
            <v>M+L</v>
          </cell>
          <cell r="L339" t="str">
            <v>M+L</v>
          </cell>
          <cell r="M339">
            <v>0</v>
          </cell>
          <cell r="N339">
            <v>0</v>
          </cell>
          <cell r="O339">
            <v>60</v>
          </cell>
          <cell r="P339">
            <v>114600</v>
          </cell>
        </row>
        <row r="340">
          <cell r="A340">
            <v>42</v>
          </cell>
          <cell r="B340" t="str">
            <v>BACKFILL</v>
          </cell>
          <cell r="C340">
            <v>1910</v>
          </cell>
          <cell r="D340" t="str">
            <v>M3</v>
          </cell>
          <cell r="E340" t="str">
            <v>M+L</v>
          </cell>
          <cell r="F340" t="str">
            <v>M+L</v>
          </cell>
          <cell r="H340">
            <v>0</v>
          </cell>
          <cell r="J340">
            <v>0</v>
          </cell>
          <cell r="K340" t="str">
            <v>M+L</v>
          </cell>
          <cell r="L340" t="str">
            <v>M+L</v>
          </cell>
          <cell r="M340">
            <v>0</v>
          </cell>
          <cell r="N340">
            <v>0</v>
          </cell>
          <cell r="O340">
            <v>100</v>
          </cell>
          <cell r="P340">
            <v>191000</v>
          </cell>
        </row>
        <row r="341">
          <cell r="A341">
            <v>43</v>
          </cell>
          <cell r="B341" t="str">
            <v>MISCELLANEOUS MATERIALS</v>
          </cell>
          <cell r="C341">
            <v>1</v>
          </cell>
          <cell r="D341" t="str">
            <v>LOT</v>
          </cell>
          <cell r="E341">
            <v>456514</v>
          </cell>
          <cell r="F341">
            <v>456514</v>
          </cell>
          <cell r="H341">
            <v>0</v>
          </cell>
          <cell r="I341">
            <v>679.40000000000009</v>
          </cell>
          <cell r="J341">
            <v>679</v>
          </cell>
          <cell r="K341">
            <v>456514</v>
          </cell>
          <cell r="L341">
            <v>456514</v>
          </cell>
          <cell r="M341">
            <v>0</v>
          </cell>
          <cell r="N341">
            <v>0</v>
          </cell>
          <cell r="O341">
            <v>190232</v>
          </cell>
          <cell r="P341">
            <v>190232</v>
          </cell>
        </row>
        <row r="342">
          <cell r="B342" t="str">
            <v>SUB-TOTAL : (C)</v>
          </cell>
          <cell r="F342">
            <v>9586794</v>
          </cell>
          <cell r="H342">
            <v>0</v>
          </cell>
          <cell r="J342">
            <v>14267</v>
          </cell>
          <cell r="K342">
            <v>0</v>
          </cell>
          <cell r="L342">
            <v>9586794</v>
          </cell>
          <cell r="M342">
            <v>0</v>
          </cell>
          <cell r="N342">
            <v>0</v>
          </cell>
          <cell r="O342">
            <v>0</v>
          </cell>
          <cell r="P342">
            <v>4303107</v>
          </cell>
        </row>
        <row r="343">
          <cell r="H343">
            <v>0</v>
          </cell>
          <cell r="J343">
            <v>0</v>
          </cell>
          <cell r="K343">
            <v>0</v>
          </cell>
          <cell r="L343">
            <v>0</v>
          </cell>
          <cell r="M343">
            <v>0</v>
          </cell>
          <cell r="N343">
            <v>0</v>
          </cell>
          <cell r="O343">
            <v>0</v>
          </cell>
        </row>
        <row r="344">
          <cell r="F344">
            <v>0</v>
          </cell>
          <cell r="H344">
            <v>0</v>
          </cell>
          <cell r="J344">
            <v>0</v>
          </cell>
          <cell r="K344">
            <v>0</v>
          </cell>
          <cell r="L344">
            <v>0</v>
          </cell>
          <cell r="M344">
            <v>0</v>
          </cell>
          <cell r="N344">
            <v>0</v>
          </cell>
          <cell r="O344">
            <v>0</v>
          </cell>
          <cell r="P344">
            <v>0</v>
          </cell>
        </row>
        <row r="345">
          <cell r="A345" t="str">
            <v xml:space="preserve">  D.</v>
          </cell>
          <cell r="B345" t="str">
            <v>GROUNDING  SYSTEM</v>
          </cell>
          <cell r="F345">
            <v>0</v>
          </cell>
          <cell r="H345">
            <v>0</v>
          </cell>
          <cell r="J345">
            <v>0</v>
          </cell>
          <cell r="K345">
            <v>0</v>
          </cell>
          <cell r="L345">
            <v>0</v>
          </cell>
          <cell r="M345">
            <v>0</v>
          </cell>
          <cell r="N345">
            <v>0</v>
          </cell>
          <cell r="O345">
            <v>0</v>
          </cell>
          <cell r="P345">
            <v>0</v>
          </cell>
        </row>
        <row r="346">
          <cell r="A346">
            <v>1</v>
          </cell>
          <cell r="B346" t="str">
            <v xml:space="preserve"> GROUND WIRE, BARE CONDUCTOR 60 sq.mm</v>
          </cell>
          <cell r="C346">
            <v>8000</v>
          </cell>
          <cell r="D346" t="str">
            <v>M</v>
          </cell>
          <cell r="E346">
            <v>47</v>
          </cell>
          <cell r="F346">
            <v>376000</v>
          </cell>
          <cell r="H346">
            <v>0</v>
          </cell>
          <cell r="I346">
            <v>0.14099999999999999</v>
          </cell>
          <cell r="J346">
            <v>1128</v>
          </cell>
          <cell r="K346">
            <v>47</v>
          </cell>
          <cell r="L346">
            <v>376000</v>
          </cell>
          <cell r="M346">
            <v>0</v>
          </cell>
          <cell r="N346">
            <v>0</v>
          </cell>
          <cell r="O346">
            <v>39</v>
          </cell>
          <cell r="P346">
            <v>312000</v>
          </cell>
        </row>
        <row r="347">
          <cell r="A347">
            <v>2</v>
          </cell>
          <cell r="B347" t="str">
            <v xml:space="preserve"> DITTO, BUT38 sq.mm</v>
          </cell>
          <cell r="C347">
            <v>620</v>
          </cell>
          <cell r="D347" t="str">
            <v>M</v>
          </cell>
          <cell r="E347">
            <v>32</v>
          </cell>
          <cell r="F347">
            <v>19840</v>
          </cell>
          <cell r="H347">
            <v>0</v>
          </cell>
          <cell r="I347">
            <v>0.11700000000000001</v>
          </cell>
          <cell r="J347">
            <v>73</v>
          </cell>
          <cell r="K347">
            <v>32</v>
          </cell>
          <cell r="L347">
            <v>19840</v>
          </cell>
          <cell r="M347">
            <v>0</v>
          </cell>
          <cell r="N347">
            <v>0</v>
          </cell>
          <cell r="O347">
            <v>33</v>
          </cell>
          <cell r="P347">
            <v>20460</v>
          </cell>
        </row>
        <row r="348">
          <cell r="A348">
            <v>3</v>
          </cell>
          <cell r="B348" t="str">
            <v xml:space="preserve"> GROUND ROD, 3/4" x 10 FT</v>
          </cell>
          <cell r="C348">
            <v>208</v>
          </cell>
          <cell r="D348" t="str">
            <v>PCS</v>
          </cell>
          <cell r="E348">
            <v>350</v>
          </cell>
          <cell r="F348">
            <v>72800</v>
          </cell>
          <cell r="H348">
            <v>0</v>
          </cell>
          <cell r="I348">
            <v>5</v>
          </cell>
          <cell r="J348">
            <v>1040</v>
          </cell>
          <cell r="K348">
            <v>350</v>
          </cell>
          <cell r="L348">
            <v>72800</v>
          </cell>
          <cell r="M348">
            <v>0</v>
          </cell>
          <cell r="N348">
            <v>0</v>
          </cell>
          <cell r="O348">
            <v>1400</v>
          </cell>
          <cell r="P348">
            <v>291200</v>
          </cell>
        </row>
        <row r="349">
          <cell r="A349">
            <v>4</v>
          </cell>
          <cell r="B349" t="str">
            <v xml:space="preserve"> CADWELD GROUND POWDER CARTRIDGE SIZE 45</v>
          </cell>
          <cell r="C349">
            <v>170</v>
          </cell>
          <cell r="D349" t="str">
            <v>PCS</v>
          </cell>
          <cell r="E349">
            <v>45</v>
          </cell>
          <cell r="F349">
            <v>7650</v>
          </cell>
          <cell r="H349">
            <v>0</v>
          </cell>
          <cell r="I349">
            <v>0.5</v>
          </cell>
          <cell r="J349">
            <v>85</v>
          </cell>
          <cell r="K349">
            <v>45</v>
          </cell>
          <cell r="L349">
            <v>7650</v>
          </cell>
          <cell r="M349">
            <v>0</v>
          </cell>
          <cell r="N349">
            <v>0</v>
          </cell>
          <cell r="O349">
            <v>140</v>
          </cell>
          <cell r="P349">
            <v>23800</v>
          </cell>
        </row>
        <row r="350">
          <cell r="A350">
            <v>5</v>
          </cell>
          <cell r="B350" t="str">
            <v xml:space="preserve"> CADWELD GROUND POWDER CARTRIDGE SIZE 90</v>
          </cell>
          <cell r="C350">
            <v>93</v>
          </cell>
          <cell r="D350" t="str">
            <v>PCS</v>
          </cell>
          <cell r="E350">
            <v>90</v>
          </cell>
          <cell r="F350">
            <v>8370</v>
          </cell>
          <cell r="H350">
            <v>0</v>
          </cell>
          <cell r="I350">
            <v>0.5</v>
          </cell>
          <cell r="J350">
            <v>47</v>
          </cell>
          <cell r="K350">
            <v>90</v>
          </cell>
          <cell r="L350">
            <v>8370</v>
          </cell>
          <cell r="M350">
            <v>0</v>
          </cell>
          <cell r="N350">
            <v>0</v>
          </cell>
          <cell r="O350">
            <v>140</v>
          </cell>
          <cell r="P350">
            <v>13020</v>
          </cell>
        </row>
        <row r="351">
          <cell r="A351">
            <v>6</v>
          </cell>
          <cell r="B351" t="str">
            <v xml:space="preserve"> CADWELD GROUND POWDER CARTRIDGE SIZE 115</v>
          </cell>
          <cell r="C351">
            <v>159</v>
          </cell>
          <cell r="D351" t="str">
            <v>PCS</v>
          </cell>
          <cell r="E351">
            <v>115</v>
          </cell>
          <cell r="F351">
            <v>18285</v>
          </cell>
          <cell r="H351">
            <v>0</v>
          </cell>
          <cell r="I351">
            <v>0.5</v>
          </cell>
          <cell r="J351">
            <v>80</v>
          </cell>
          <cell r="K351">
            <v>115</v>
          </cell>
          <cell r="L351">
            <v>18285</v>
          </cell>
          <cell r="M351">
            <v>0</v>
          </cell>
          <cell r="N351">
            <v>0</v>
          </cell>
          <cell r="O351">
            <v>140</v>
          </cell>
          <cell r="P351">
            <v>22260</v>
          </cell>
        </row>
        <row r="352">
          <cell r="A352">
            <v>7</v>
          </cell>
          <cell r="B352" t="str">
            <v xml:space="preserve"> CADWELD MOLD, FOR CABLE TO GROUND ROD</v>
          </cell>
          <cell r="C352">
            <v>10</v>
          </cell>
          <cell r="D352" t="str">
            <v>PCS</v>
          </cell>
          <cell r="E352">
            <v>1250</v>
          </cell>
          <cell r="F352">
            <v>12500</v>
          </cell>
          <cell r="H352">
            <v>0</v>
          </cell>
          <cell r="J352">
            <v>0</v>
          </cell>
          <cell r="K352">
            <v>1250</v>
          </cell>
          <cell r="L352">
            <v>12500</v>
          </cell>
          <cell r="M352">
            <v>0</v>
          </cell>
          <cell r="N352">
            <v>0</v>
          </cell>
          <cell r="O352">
            <v>0</v>
          </cell>
          <cell r="P352">
            <v>0</v>
          </cell>
        </row>
        <row r="353">
          <cell r="B353" t="str">
            <v xml:space="preserve"> CADWELD GTC-182G</v>
          </cell>
          <cell r="F353">
            <v>0</v>
          </cell>
          <cell r="H353">
            <v>0</v>
          </cell>
          <cell r="J353">
            <v>0</v>
          </cell>
          <cell r="K353">
            <v>0</v>
          </cell>
          <cell r="L353">
            <v>0</v>
          </cell>
          <cell r="M353">
            <v>0</v>
          </cell>
          <cell r="N353">
            <v>0</v>
          </cell>
          <cell r="O353">
            <v>0</v>
          </cell>
          <cell r="P353">
            <v>0</v>
          </cell>
        </row>
        <row r="354">
          <cell r="A354">
            <v>8</v>
          </cell>
          <cell r="B354" t="str">
            <v xml:space="preserve"> CADWELD MOLD, FOR CABLE TO CABLE</v>
          </cell>
          <cell r="C354">
            <v>5</v>
          </cell>
          <cell r="D354" t="str">
            <v>PCS</v>
          </cell>
          <cell r="E354">
            <v>1250</v>
          </cell>
          <cell r="F354">
            <v>6250</v>
          </cell>
          <cell r="H354">
            <v>0</v>
          </cell>
          <cell r="J354">
            <v>0</v>
          </cell>
          <cell r="K354">
            <v>1250</v>
          </cell>
          <cell r="L354">
            <v>6250</v>
          </cell>
          <cell r="M354">
            <v>0</v>
          </cell>
          <cell r="N354">
            <v>0</v>
          </cell>
          <cell r="O354">
            <v>0</v>
          </cell>
          <cell r="P354">
            <v>0</v>
          </cell>
        </row>
        <row r="355">
          <cell r="B355" t="str">
            <v xml:space="preserve"> CADWELD TAC-2G2G</v>
          </cell>
          <cell r="F355">
            <v>0</v>
          </cell>
          <cell r="H355">
            <v>0</v>
          </cell>
          <cell r="J355">
            <v>0</v>
          </cell>
          <cell r="K355">
            <v>0</v>
          </cell>
          <cell r="L355">
            <v>0</v>
          </cell>
          <cell r="M355">
            <v>0</v>
          </cell>
          <cell r="N355">
            <v>0</v>
          </cell>
          <cell r="O355">
            <v>0</v>
          </cell>
          <cell r="P355">
            <v>0</v>
          </cell>
        </row>
        <row r="356">
          <cell r="A356">
            <v>9</v>
          </cell>
          <cell r="B356" t="str">
            <v xml:space="preserve"> DITTO, BUT CADWELD TAC-2G1V</v>
          </cell>
          <cell r="C356">
            <v>10</v>
          </cell>
          <cell r="D356" t="str">
            <v>PCS</v>
          </cell>
          <cell r="E356">
            <v>1250</v>
          </cell>
          <cell r="F356">
            <v>12500</v>
          </cell>
          <cell r="H356">
            <v>0</v>
          </cell>
          <cell r="J356">
            <v>0</v>
          </cell>
          <cell r="K356">
            <v>1250</v>
          </cell>
          <cell r="L356">
            <v>12500</v>
          </cell>
          <cell r="M356">
            <v>0</v>
          </cell>
          <cell r="N356">
            <v>0</v>
          </cell>
          <cell r="O356">
            <v>0</v>
          </cell>
          <cell r="P356">
            <v>0</v>
          </cell>
        </row>
        <row r="357">
          <cell r="A357">
            <v>10</v>
          </cell>
          <cell r="B357" t="str">
            <v xml:space="preserve"> GROUND CONNECTOR FOR CABLE TO ROD OR PIPE</v>
          </cell>
          <cell r="C357">
            <v>50</v>
          </cell>
          <cell r="D357" t="str">
            <v>PCS</v>
          </cell>
          <cell r="E357">
            <v>650</v>
          </cell>
          <cell r="F357">
            <v>32500</v>
          </cell>
          <cell r="H357">
            <v>0</v>
          </cell>
          <cell r="I357">
            <v>1</v>
          </cell>
          <cell r="J357">
            <v>50</v>
          </cell>
          <cell r="K357">
            <v>650</v>
          </cell>
          <cell r="L357">
            <v>32500</v>
          </cell>
          <cell r="M357">
            <v>0</v>
          </cell>
          <cell r="N357">
            <v>0</v>
          </cell>
          <cell r="O357">
            <v>280</v>
          </cell>
          <cell r="P357">
            <v>14000</v>
          </cell>
        </row>
        <row r="358">
          <cell r="B358" t="str">
            <v xml:space="preserve"> BURNDY GK-6429</v>
          </cell>
          <cell r="F358">
            <v>0</v>
          </cell>
          <cell r="H358">
            <v>0</v>
          </cell>
          <cell r="J358">
            <v>0</v>
          </cell>
          <cell r="K358">
            <v>0</v>
          </cell>
          <cell r="L358">
            <v>0</v>
          </cell>
          <cell r="M358">
            <v>0</v>
          </cell>
          <cell r="N358">
            <v>0</v>
          </cell>
          <cell r="O358">
            <v>0</v>
          </cell>
          <cell r="P358">
            <v>0</v>
          </cell>
        </row>
        <row r="359">
          <cell r="A359">
            <v>11</v>
          </cell>
          <cell r="B359" t="str">
            <v xml:space="preserve"> GROUND TERMINAL BOX, 450MMx300MMx150MMx1.6t WITH</v>
          </cell>
          <cell r="C359">
            <v>25</v>
          </cell>
          <cell r="D359" t="str">
            <v>SET</v>
          </cell>
          <cell r="E359">
            <v>3500</v>
          </cell>
          <cell r="F359">
            <v>87500</v>
          </cell>
          <cell r="H359">
            <v>0</v>
          </cell>
          <cell r="I359">
            <v>6</v>
          </cell>
          <cell r="J359">
            <v>150</v>
          </cell>
          <cell r="K359">
            <v>3500</v>
          </cell>
          <cell r="L359">
            <v>87500</v>
          </cell>
          <cell r="M359">
            <v>0</v>
          </cell>
          <cell r="N359">
            <v>0</v>
          </cell>
          <cell r="O359">
            <v>1680</v>
          </cell>
          <cell r="P359">
            <v>42000</v>
          </cell>
        </row>
        <row r="360">
          <cell r="B360" t="str">
            <v>GROUNDING BUS 300Mx50MMx6t</v>
          </cell>
          <cell r="F360">
            <v>0</v>
          </cell>
          <cell r="H360">
            <v>0</v>
          </cell>
          <cell r="J360">
            <v>0</v>
          </cell>
          <cell r="K360">
            <v>0</v>
          </cell>
          <cell r="L360">
            <v>0</v>
          </cell>
          <cell r="M360">
            <v>0</v>
          </cell>
          <cell r="N360">
            <v>0</v>
          </cell>
          <cell r="O360">
            <v>0</v>
          </cell>
          <cell r="P360">
            <v>0</v>
          </cell>
        </row>
        <row r="361">
          <cell r="A361">
            <v>12</v>
          </cell>
          <cell r="B361" t="str">
            <v xml:space="preserve"> CABLE LUG, COPPER FOR 60 sq.mm</v>
          </cell>
          <cell r="C361">
            <v>92</v>
          </cell>
          <cell r="D361" t="str">
            <v>PCS</v>
          </cell>
          <cell r="E361">
            <v>60</v>
          </cell>
          <cell r="F361">
            <v>5520</v>
          </cell>
          <cell r="H361">
            <v>0</v>
          </cell>
          <cell r="I361">
            <v>0.5</v>
          </cell>
          <cell r="J361">
            <v>46</v>
          </cell>
          <cell r="K361">
            <v>60</v>
          </cell>
          <cell r="L361">
            <v>5520</v>
          </cell>
          <cell r="M361">
            <v>0</v>
          </cell>
          <cell r="N361">
            <v>0</v>
          </cell>
          <cell r="O361">
            <v>140</v>
          </cell>
          <cell r="P361">
            <v>12880</v>
          </cell>
        </row>
        <row r="362">
          <cell r="A362">
            <v>13</v>
          </cell>
          <cell r="B362" t="str">
            <v xml:space="preserve"> DITTO, BUT FOR 38 sq.mm</v>
          </cell>
          <cell r="C362">
            <v>169</v>
          </cell>
          <cell r="D362" t="str">
            <v>PCS</v>
          </cell>
          <cell r="E362">
            <v>38</v>
          </cell>
          <cell r="F362">
            <v>6422</v>
          </cell>
          <cell r="H362">
            <v>0</v>
          </cell>
          <cell r="I362">
            <v>0.5</v>
          </cell>
          <cell r="J362">
            <v>85</v>
          </cell>
          <cell r="K362">
            <v>38</v>
          </cell>
          <cell r="L362">
            <v>6422</v>
          </cell>
          <cell r="M362">
            <v>0</v>
          </cell>
          <cell r="N362">
            <v>0</v>
          </cell>
          <cell r="O362">
            <v>140</v>
          </cell>
          <cell r="P362">
            <v>23660</v>
          </cell>
        </row>
        <row r="363">
          <cell r="A363">
            <v>14</v>
          </cell>
          <cell r="B363" t="str">
            <v xml:space="preserve"> CONCRETE PIPE WITH COVER 12" DIA. 2 FT LG</v>
          </cell>
          <cell r="C363">
            <v>50</v>
          </cell>
          <cell r="D363" t="str">
            <v>PCS</v>
          </cell>
          <cell r="E363">
            <v>2800</v>
          </cell>
          <cell r="F363">
            <v>140000</v>
          </cell>
          <cell r="H363">
            <v>0</v>
          </cell>
          <cell r="I363">
            <v>3</v>
          </cell>
          <cell r="J363">
            <v>150</v>
          </cell>
          <cell r="K363">
            <v>2800</v>
          </cell>
          <cell r="L363">
            <v>140000</v>
          </cell>
          <cell r="M363">
            <v>0</v>
          </cell>
          <cell r="N363">
            <v>0</v>
          </cell>
          <cell r="O363">
            <v>840</v>
          </cell>
          <cell r="P363">
            <v>42000</v>
          </cell>
        </row>
        <row r="364">
          <cell r="A364">
            <v>15</v>
          </cell>
          <cell r="B364" t="str">
            <v xml:space="preserve"> STEEL PLATE, SS41, 1829x6401x6t</v>
          </cell>
          <cell r="C364">
            <v>1</v>
          </cell>
          <cell r="D364" t="str">
            <v>PCS</v>
          </cell>
          <cell r="E364">
            <v>10000</v>
          </cell>
          <cell r="F364">
            <v>10000</v>
          </cell>
          <cell r="H364">
            <v>0</v>
          </cell>
          <cell r="I364">
            <v>20</v>
          </cell>
          <cell r="J364">
            <v>20</v>
          </cell>
          <cell r="K364">
            <v>10000</v>
          </cell>
          <cell r="L364">
            <v>10000</v>
          </cell>
          <cell r="M364">
            <v>0</v>
          </cell>
          <cell r="N364">
            <v>0</v>
          </cell>
          <cell r="O364">
            <v>5600</v>
          </cell>
          <cell r="P364">
            <v>5600</v>
          </cell>
        </row>
        <row r="365">
          <cell r="A365">
            <v>16</v>
          </cell>
          <cell r="B365" t="str">
            <v xml:space="preserve"> CONDUIT CLAMP, ONE-HOLE 3/4"</v>
          </cell>
          <cell r="C365">
            <v>265</v>
          </cell>
          <cell r="D365" t="str">
            <v>PCS</v>
          </cell>
          <cell r="E365">
            <v>4</v>
          </cell>
          <cell r="F365">
            <v>1060</v>
          </cell>
          <cell r="H365">
            <v>0</v>
          </cell>
          <cell r="I365">
            <v>0.5</v>
          </cell>
          <cell r="J365">
            <v>133</v>
          </cell>
          <cell r="K365">
            <v>4</v>
          </cell>
          <cell r="L365">
            <v>1060</v>
          </cell>
          <cell r="M365">
            <v>0</v>
          </cell>
          <cell r="N365">
            <v>0</v>
          </cell>
          <cell r="O365">
            <v>140</v>
          </cell>
          <cell r="P365">
            <v>37100</v>
          </cell>
        </row>
        <row r="366">
          <cell r="A366">
            <v>17</v>
          </cell>
          <cell r="B366" t="str">
            <v xml:space="preserve"> PVC CONDUIT, SCHEDULE B, CNS1302  3/4"</v>
          </cell>
          <cell r="C366">
            <v>265</v>
          </cell>
          <cell r="D366" t="str">
            <v>M</v>
          </cell>
          <cell r="E366">
            <v>12</v>
          </cell>
          <cell r="F366">
            <v>3180</v>
          </cell>
          <cell r="H366">
            <v>0</v>
          </cell>
          <cell r="I366">
            <v>0.28000000000000003</v>
          </cell>
          <cell r="J366">
            <v>74</v>
          </cell>
          <cell r="K366">
            <v>12</v>
          </cell>
          <cell r="L366">
            <v>3180</v>
          </cell>
          <cell r="M366">
            <v>0</v>
          </cell>
          <cell r="N366">
            <v>0</v>
          </cell>
          <cell r="O366">
            <v>78</v>
          </cell>
          <cell r="P366">
            <v>20670</v>
          </cell>
        </row>
        <row r="367">
          <cell r="A367">
            <v>18</v>
          </cell>
          <cell r="B367" t="str">
            <v xml:space="preserve"> EXCAVATION</v>
          </cell>
          <cell r="C367">
            <v>1550</v>
          </cell>
          <cell r="D367" t="str">
            <v>M3</v>
          </cell>
          <cell r="E367" t="str">
            <v>M+L</v>
          </cell>
          <cell r="F367" t="str">
            <v>M+L</v>
          </cell>
          <cell r="H367">
            <v>0</v>
          </cell>
          <cell r="J367">
            <v>0</v>
          </cell>
          <cell r="K367" t="str">
            <v>M+L</v>
          </cell>
          <cell r="L367" t="str">
            <v>M+L</v>
          </cell>
          <cell r="M367">
            <v>0</v>
          </cell>
          <cell r="N367">
            <v>0</v>
          </cell>
          <cell r="O367">
            <v>72</v>
          </cell>
          <cell r="P367">
            <v>111600</v>
          </cell>
        </row>
        <row r="368">
          <cell r="A368">
            <v>19</v>
          </cell>
          <cell r="B368" t="str">
            <v xml:space="preserve"> BACKFILL</v>
          </cell>
          <cell r="C368">
            <v>1550</v>
          </cell>
          <cell r="D368" t="str">
            <v>M3</v>
          </cell>
          <cell r="E368" t="str">
            <v>M+L</v>
          </cell>
          <cell r="F368" t="str">
            <v>M+L</v>
          </cell>
          <cell r="H368">
            <v>0</v>
          </cell>
          <cell r="J368">
            <v>0</v>
          </cell>
          <cell r="K368" t="str">
            <v>M+L</v>
          </cell>
          <cell r="L368" t="str">
            <v>M+L</v>
          </cell>
          <cell r="M368">
            <v>0</v>
          </cell>
          <cell r="N368">
            <v>0</v>
          </cell>
          <cell r="O368">
            <v>120</v>
          </cell>
          <cell r="P368">
            <v>186000</v>
          </cell>
        </row>
        <row r="369">
          <cell r="A369">
            <v>20</v>
          </cell>
          <cell r="B369" t="str">
            <v xml:space="preserve"> MISCELLANEOUS MATERIALS</v>
          </cell>
          <cell r="C369">
            <v>1</v>
          </cell>
          <cell r="D369" t="str">
            <v>LOT</v>
          </cell>
          <cell r="E369">
            <v>82037.700000000012</v>
          </cell>
          <cell r="F369">
            <v>82038</v>
          </cell>
          <cell r="H369">
            <v>0</v>
          </cell>
          <cell r="I369">
            <v>316.10000000000002</v>
          </cell>
          <cell r="J369">
            <v>316</v>
          </cell>
          <cell r="K369">
            <v>82038</v>
          </cell>
          <cell r="L369">
            <v>82038</v>
          </cell>
          <cell r="M369">
            <v>0</v>
          </cell>
          <cell r="N369">
            <v>0</v>
          </cell>
          <cell r="O369">
            <v>88508</v>
          </cell>
          <cell r="P369">
            <v>88508</v>
          </cell>
        </row>
        <row r="370">
          <cell r="B370" t="str">
            <v>SUB-TOTAL : (D)</v>
          </cell>
          <cell r="F370">
            <v>902415</v>
          </cell>
          <cell r="H370">
            <v>0</v>
          </cell>
          <cell r="J370">
            <v>3477</v>
          </cell>
          <cell r="K370">
            <v>0</v>
          </cell>
          <cell r="L370">
            <v>902415</v>
          </cell>
          <cell r="M370">
            <v>0</v>
          </cell>
          <cell r="N370">
            <v>0</v>
          </cell>
          <cell r="O370">
            <v>0</v>
          </cell>
          <cell r="P370">
            <v>1266758</v>
          </cell>
        </row>
        <row r="371">
          <cell r="F371">
            <v>0</v>
          </cell>
          <cell r="H371">
            <v>0</v>
          </cell>
          <cell r="J371">
            <v>0</v>
          </cell>
          <cell r="K371">
            <v>0</v>
          </cell>
          <cell r="L371">
            <v>0</v>
          </cell>
          <cell r="M371">
            <v>0</v>
          </cell>
          <cell r="N371">
            <v>0</v>
          </cell>
          <cell r="O371">
            <v>0</v>
          </cell>
          <cell r="P371">
            <v>0</v>
          </cell>
        </row>
        <row r="372">
          <cell r="F372">
            <v>0</v>
          </cell>
          <cell r="H372">
            <v>0</v>
          </cell>
          <cell r="J372">
            <v>0</v>
          </cell>
          <cell r="K372">
            <v>0</v>
          </cell>
          <cell r="L372">
            <v>0</v>
          </cell>
          <cell r="M372">
            <v>0</v>
          </cell>
          <cell r="N372">
            <v>0</v>
          </cell>
          <cell r="O372">
            <v>0</v>
          </cell>
          <cell r="P372">
            <v>0</v>
          </cell>
        </row>
        <row r="373">
          <cell r="D373" t="str">
            <v/>
          </cell>
          <cell r="F373">
            <v>0</v>
          </cell>
          <cell r="H373">
            <v>0</v>
          </cell>
          <cell r="J373">
            <v>0</v>
          </cell>
          <cell r="K373">
            <v>0</v>
          </cell>
          <cell r="L373">
            <v>0</v>
          </cell>
          <cell r="M373">
            <v>0</v>
          </cell>
          <cell r="N373">
            <v>0</v>
          </cell>
          <cell r="O373">
            <v>0</v>
          </cell>
          <cell r="P373">
            <v>0</v>
          </cell>
        </row>
        <row r="374">
          <cell r="A374" t="str">
            <v>E.</v>
          </cell>
          <cell r="B374" t="str">
            <v>TELEPHONE SYSTEM(??????????)</v>
          </cell>
          <cell r="F374">
            <v>0</v>
          </cell>
          <cell r="H374">
            <v>0</v>
          </cell>
          <cell r="J374">
            <v>0</v>
          </cell>
          <cell r="K374">
            <v>0</v>
          </cell>
          <cell r="L374">
            <v>0</v>
          </cell>
          <cell r="M374">
            <v>0</v>
          </cell>
          <cell r="N374">
            <v>0</v>
          </cell>
          <cell r="O374">
            <v>0</v>
          </cell>
          <cell r="P374">
            <v>0</v>
          </cell>
        </row>
        <row r="375">
          <cell r="A375">
            <v>1</v>
          </cell>
          <cell r="B375" t="str">
            <v>PABX , W/100 EXTENSION , 10 TRUNK LINE</v>
          </cell>
          <cell r="C375">
            <v>1</v>
          </cell>
          <cell r="D375" t="str">
            <v>SET</v>
          </cell>
          <cell r="E375">
            <v>380000</v>
          </cell>
          <cell r="F375">
            <v>380000</v>
          </cell>
          <cell r="H375">
            <v>0</v>
          </cell>
          <cell r="I375">
            <v>40</v>
          </cell>
          <cell r="J375">
            <v>40</v>
          </cell>
          <cell r="K375">
            <v>380000</v>
          </cell>
          <cell r="L375">
            <v>380000</v>
          </cell>
          <cell r="M375">
            <v>0</v>
          </cell>
          <cell r="N375">
            <v>0</v>
          </cell>
          <cell r="O375">
            <v>11200</v>
          </cell>
          <cell r="P375">
            <v>11200</v>
          </cell>
        </row>
        <row r="376">
          <cell r="A376">
            <v>2</v>
          </cell>
          <cell r="B376" t="str">
            <v xml:space="preserve"> TELEPHONE CABLE, SOLID COPPER PVBC INSU. 5 PAIRS</v>
          </cell>
          <cell r="C376">
            <v>1300</v>
          </cell>
          <cell r="D376" t="str">
            <v>M</v>
          </cell>
          <cell r="E376">
            <v>14</v>
          </cell>
          <cell r="F376">
            <v>18200</v>
          </cell>
          <cell r="H376">
            <v>0</v>
          </cell>
          <cell r="I376">
            <v>8.5999999999999993E-2</v>
          </cell>
          <cell r="J376">
            <v>112</v>
          </cell>
          <cell r="K376">
            <v>14</v>
          </cell>
          <cell r="L376">
            <v>18200</v>
          </cell>
          <cell r="M376">
            <v>0</v>
          </cell>
          <cell r="N376">
            <v>0</v>
          </cell>
          <cell r="O376">
            <v>24</v>
          </cell>
          <cell r="P376">
            <v>31200</v>
          </cell>
        </row>
        <row r="377">
          <cell r="A377">
            <v>3</v>
          </cell>
          <cell r="B377" t="str">
            <v xml:space="preserve"> DITTO, BUT 10 PAIRS</v>
          </cell>
          <cell r="C377">
            <v>250</v>
          </cell>
          <cell r="D377" t="str">
            <v>M</v>
          </cell>
          <cell r="E377">
            <v>30</v>
          </cell>
          <cell r="F377">
            <v>7500</v>
          </cell>
          <cell r="H377">
            <v>0</v>
          </cell>
          <cell r="I377">
            <v>0.122</v>
          </cell>
          <cell r="J377">
            <v>31</v>
          </cell>
          <cell r="K377">
            <v>30</v>
          </cell>
          <cell r="L377">
            <v>7500</v>
          </cell>
          <cell r="M377">
            <v>0</v>
          </cell>
          <cell r="N377">
            <v>0</v>
          </cell>
          <cell r="O377">
            <v>34</v>
          </cell>
          <cell r="P377">
            <v>8500</v>
          </cell>
        </row>
        <row r="378">
          <cell r="A378">
            <v>4</v>
          </cell>
          <cell r="B378" t="str">
            <v xml:space="preserve"> DITTO, BUT 30 PAIRS</v>
          </cell>
          <cell r="C378">
            <v>300</v>
          </cell>
          <cell r="D378" t="str">
            <v>M</v>
          </cell>
          <cell r="E378">
            <v>80</v>
          </cell>
          <cell r="F378">
            <v>24000</v>
          </cell>
          <cell r="H378">
            <v>0</v>
          </cell>
          <cell r="I378">
            <v>0.20599999999999999</v>
          </cell>
          <cell r="J378">
            <v>62</v>
          </cell>
          <cell r="K378">
            <v>80</v>
          </cell>
          <cell r="L378">
            <v>24000</v>
          </cell>
          <cell r="M378">
            <v>0</v>
          </cell>
          <cell r="N378">
            <v>0</v>
          </cell>
          <cell r="O378">
            <v>58</v>
          </cell>
          <cell r="P378">
            <v>17400</v>
          </cell>
        </row>
        <row r="379">
          <cell r="A379">
            <v>4</v>
          </cell>
          <cell r="B379" t="str">
            <v xml:space="preserve"> DITTO, BUT 50 PAIRS</v>
          </cell>
          <cell r="C379">
            <v>400</v>
          </cell>
          <cell r="D379" t="str">
            <v>M</v>
          </cell>
          <cell r="E379">
            <v>133</v>
          </cell>
          <cell r="F379">
            <v>53200</v>
          </cell>
          <cell r="H379">
            <v>0</v>
          </cell>
          <cell r="I379">
            <v>0.25600000000000001</v>
          </cell>
          <cell r="J379">
            <v>102</v>
          </cell>
          <cell r="K379">
            <v>133</v>
          </cell>
          <cell r="L379">
            <v>53200</v>
          </cell>
          <cell r="M379">
            <v>0</v>
          </cell>
          <cell r="N379">
            <v>0</v>
          </cell>
          <cell r="O379">
            <v>72</v>
          </cell>
          <cell r="P379">
            <v>28800</v>
          </cell>
        </row>
        <row r="380">
          <cell r="A380">
            <v>5</v>
          </cell>
          <cell r="B380" t="str">
            <v xml:space="preserve"> MISCELLANEOUS MATERIALS</v>
          </cell>
          <cell r="C380">
            <v>1</v>
          </cell>
          <cell r="D380" t="str">
            <v>LOT</v>
          </cell>
          <cell r="E380">
            <v>10290</v>
          </cell>
          <cell r="F380">
            <v>10290</v>
          </cell>
          <cell r="H380">
            <v>0</v>
          </cell>
          <cell r="I380">
            <v>105</v>
          </cell>
          <cell r="J380">
            <v>105</v>
          </cell>
          <cell r="K380">
            <v>10290</v>
          </cell>
          <cell r="L380">
            <v>10290</v>
          </cell>
          <cell r="M380">
            <v>0</v>
          </cell>
          <cell r="N380">
            <v>0</v>
          </cell>
          <cell r="O380">
            <v>29400</v>
          </cell>
          <cell r="P380">
            <v>29400</v>
          </cell>
        </row>
        <row r="381">
          <cell r="B381" t="str">
            <v>SUB-TOTAL : (E)</v>
          </cell>
          <cell r="F381">
            <v>493190</v>
          </cell>
          <cell r="H381">
            <v>0</v>
          </cell>
          <cell r="J381">
            <v>452</v>
          </cell>
          <cell r="K381">
            <v>0</v>
          </cell>
          <cell r="L381">
            <v>493190</v>
          </cell>
          <cell r="M381">
            <v>0</v>
          </cell>
          <cell r="N381">
            <v>0</v>
          </cell>
          <cell r="O381">
            <v>0</v>
          </cell>
          <cell r="P381">
            <v>126500</v>
          </cell>
        </row>
        <row r="382">
          <cell r="F382">
            <v>0</v>
          </cell>
          <cell r="H382">
            <v>0</v>
          </cell>
          <cell r="J382">
            <v>0</v>
          </cell>
          <cell r="K382">
            <v>0</v>
          </cell>
          <cell r="L382">
            <v>0</v>
          </cell>
          <cell r="M382">
            <v>0</v>
          </cell>
          <cell r="N382">
            <v>0</v>
          </cell>
          <cell r="O382">
            <v>0</v>
          </cell>
          <cell r="P382">
            <v>0</v>
          </cell>
        </row>
        <row r="383">
          <cell r="F383">
            <v>0</v>
          </cell>
          <cell r="H383">
            <v>0</v>
          </cell>
          <cell r="J383">
            <v>0</v>
          </cell>
          <cell r="K383">
            <v>0</v>
          </cell>
          <cell r="L383">
            <v>0</v>
          </cell>
          <cell r="M383">
            <v>0</v>
          </cell>
          <cell r="N383">
            <v>0</v>
          </cell>
          <cell r="O383">
            <v>0</v>
          </cell>
          <cell r="P383">
            <v>0</v>
          </cell>
        </row>
        <row r="384">
          <cell r="A384" t="str">
            <v>F.</v>
          </cell>
          <cell r="B384" t="str">
            <v>PAGE/INTERCOMMUNICATION SYSTEM</v>
          </cell>
          <cell r="D384" t="str">
            <v/>
          </cell>
          <cell r="F384">
            <v>0</v>
          </cell>
          <cell r="H384">
            <v>0</v>
          </cell>
          <cell r="J384">
            <v>0</v>
          </cell>
          <cell r="K384">
            <v>0</v>
          </cell>
          <cell r="L384">
            <v>0</v>
          </cell>
          <cell r="M384">
            <v>0</v>
          </cell>
          <cell r="N384">
            <v>0</v>
          </cell>
          <cell r="O384">
            <v>0</v>
          </cell>
          <cell r="P384">
            <v>0</v>
          </cell>
        </row>
        <row r="385">
          <cell r="A385">
            <v>1</v>
          </cell>
          <cell r="B385" t="str">
            <v xml:space="preserve"> PAGE/PARTY STATION, SINGLE PARTY LINE</v>
          </cell>
          <cell r="C385">
            <v>10</v>
          </cell>
          <cell r="D385" t="str">
            <v>SET</v>
          </cell>
          <cell r="E385">
            <v>19700</v>
          </cell>
          <cell r="F385">
            <v>197000</v>
          </cell>
          <cell r="H385">
            <v>0</v>
          </cell>
          <cell r="I385">
            <v>12</v>
          </cell>
          <cell r="J385">
            <v>120</v>
          </cell>
          <cell r="K385">
            <v>19700</v>
          </cell>
          <cell r="L385">
            <v>197000</v>
          </cell>
          <cell r="M385">
            <v>0</v>
          </cell>
          <cell r="N385">
            <v>0</v>
          </cell>
          <cell r="O385">
            <v>3360</v>
          </cell>
          <cell r="P385">
            <v>33600</v>
          </cell>
        </row>
        <row r="386">
          <cell r="B386" t="str">
            <v xml:space="preserve"> CL.1, DIV.2 , G-T #730-104 OR EQUAL</v>
          </cell>
          <cell r="F386">
            <v>0</v>
          </cell>
          <cell r="H386">
            <v>0</v>
          </cell>
          <cell r="J386">
            <v>0</v>
          </cell>
          <cell r="K386">
            <v>0</v>
          </cell>
          <cell r="L386">
            <v>0</v>
          </cell>
          <cell r="M386">
            <v>0</v>
          </cell>
          <cell r="N386">
            <v>0</v>
          </cell>
          <cell r="O386">
            <v>0</v>
          </cell>
          <cell r="P386">
            <v>0</v>
          </cell>
        </row>
        <row r="387">
          <cell r="A387">
            <v>2</v>
          </cell>
          <cell r="B387" t="str">
            <v>DITTO, BUT INDOOR TYPE, G-T #700-102</v>
          </cell>
          <cell r="C387">
            <v>4</v>
          </cell>
          <cell r="D387" t="str">
            <v>SET</v>
          </cell>
          <cell r="E387">
            <v>17800</v>
          </cell>
          <cell r="F387">
            <v>71200</v>
          </cell>
          <cell r="H387">
            <v>0</v>
          </cell>
          <cell r="I387">
            <v>10</v>
          </cell>
          <cell r="J387">
            <v>40</v>
          </cell>
          <cell r="K387">
            <v>17800</v>
          </cell>
          <cell r="L387">
            <v>71200</v>
          </cell>
          <cell r="M387">
            <v>0</v>
          </cell>
          <cell r="N387">
            <v>0</v>
          </cell>
          <cell r="O387">
            <v>2800</v>
          </cell>
          <cell r="P387">
            <v>11200</v>
          </cell>
        </row>
        <row r="388">
          <cell r="A388">
            <v>3</v>
          </cell>
          <cell r="B388" t="str">
            <v>DITTO, BUT DESK MOUNT. TYPE, G-T #726-102</v>
          </cell>
          <cell r="C388">
            <v>1</v>
          </cell>
          <cell r="D388" t="str">
            <v>SET</v>
          </cell>
          <cell r="E388">
            <v>23000</v>
          </cell>
          <cell r="F388">
            <v>23000</v>
          </cell>
          <cell r="H388">
            <v>0</v>
          </cell>
          <cell r="I388">
            <v>12</v>
          </cell>
          <cell r="J388">
            <v>12</v>
          </cell>
          <cell r="K388">
            <v>23000</v>
          </cell>
          <cell r="L388">
            <v>23000</v>
          </cell>
          <cell r="M388">
            <v>0</v>
          </cell>
          <cell r="N388">
            <v>0</v>
          </cell>
          <cell r="O388">
            <v>3360</v>
          </cell>
          <cell r="P388">
            <v>3360</v>
          </cell>
        </row>
        <row r="389">
          <cell r="A389">
            <v>4</v>
          </cell>
          <cell r="B389" t="str">
            <v xml:space="preserve"> HOT DIPPED GALVANIZED STEEL SUPPORT, C100</v>
          </cell>
          <cell r="C389">
            <v>10</v>
          </cell>
          <cell r="D389" t="str">
            <v>SET</v>
          </cell>
          <cell r="E389">
            <v>1500</v>
          </cell>
          <cell r="F389">
            <v>15000</v>
          </cell>
          <cell r="H389">
            <v>0</v>
          </cell>
          <cell r="I389">
            <v>4</v>
          </cell>
          <cell r="J389">
            <v>40</v>
          </cell>
          <cell r="K389">
            <v>1500</v>
          </cell>
          <cell r="L389">
            <v>15000</v>
          </cell>
          <cell r="M389">
            <v>0</v>
          </cell>
          <cell r="N389">
            <v>0</v>
          </cell>
          <cell r="O389">
            <v>1120</v>
          </cell>
          <cell r="P389">
            <v>11200</v>
          </cell>
        </row>
        <row r="390">
          <cell r="B390" t="str">
            <v>3M LG., W/ SMALL FOUNDATION</v>
          </cell>
          <cell r="F390">
            <v>0</v>
          </cell>
          <cell r="H390">
            <v>0</v>
          </cell>
          <cell r="J390">
            <v>0</v>
          </cell>
          <cell r="K390">
            <v>0</v>
          </cell>
          <cell r="L390">
            <v>0</v>
          </cell>
          <cell r="M390">
            <v>0</v>
          </cell>
          <cell r="N390">
            <v>0</v>
          </cell>
          <cell r="O390">
            <v>0</v>
          </cell>
          <cell r="P390">
            <v>0</v>
          </cell>
        </row>
        <row r="391">
          <cell r="A391">
            <v>5</v>
          </cell>
          <cell r="B391" t="str">
            <v xml:space="preserve"> DRIVER, W/MOLDED LEXAN FOR DIV. 2 G-T </v>
          </cell>
          <cell r="C391">
            <v>16</v>
          </cell>
          <cell r="D391" t="str">
            <v>SET</v>
          </cell>
          <cell r="E391">
            <v>3300</v>
          </cell>
          <cell r="F391">
            <v>52800</v>
          </cell>
          <cell r="H391">
            <v>0</v>
          </cell>
          <cell r="I391">
            <v>3</v>
          </cell>
          <cell r="J391">
            <v>48</v>
          </cell>
          <cell r="K391">
            <v>3300</v>
          </cell>
          <cell r="L391">
            <v>52800</v>
          </cell>
          <cell r="M391">
            <v>0</v>
          </cell>
          <cell r="N391">
            <v>0</v>
          </cell>
          <cell r="O391">
            <v>840</v>
          </cell>
          <cell r="P391">
            <v>13440</v>
          </cell>
        </row>
        <row r="392">
          <cell r="B392" t="str">
            <v xml:space="preserve"> 13314-001</v>
          </cell>
          <cell r="F392">
            <v>0</v>
          </cell>
          <cell r="H392">
            <v>0</v>
          </cell>
          <cell r="J392">
            <v>0</v>
          </cell>
          <cell r="K392">
            <v>0</v>
          </cell>
          <cell r="L392">
            <v>0</v>
          </cell>
          <cell r="M392">
            <v>0</v>
          </cell>
          <cell r="N392">
            <v>0</v>
          </cell>
          <cell r="O392">
            <v>0</v>
          </cell>
          <cell r="P392">
            <v>0</v>
          </cell>
        </row>
        <row r="393">
          <cell r="A393">
            <v>6</v>
          </cell>
          <cell r="B393" t="str">
            <v xml:space="preserve"> HORN SPEAKER W/ EPOXY G-T 13304-002</v>
          </cell>
          <cell r="C393">
            <v>16</v>
          </cell>
          <cell r="D393" t="str">
            <v>SET</v>
          </cell>
          <cell r="E393">
            <v>6000</v>
          </cell>
          <cell r="F393">
            <v>96000</v>
          </cell>
          <cell r="H393">
            <v>0</v>
          </cell>
          <cell r="I393">
            <v>5</v>
          </cell>
          <cell r="J393">
            <v>80</v>
          </cell>
          <cell r="K393">
            <v>6000</v>
          </cell>
          <cell r="L393">
            <v>96000</v>
          </cell>
          <cell r="M393">
            <v>0</v>
          </cell>
          <cell r="N393">
            <v>0</v>
          </cell>
          <cell r="O393">
            <v>1400</v>
          </cell>
          <cell r="P393">
            <v>22400</v>
          </cell>
        </row>
        <row r="394">
          <cell r="B394" t="str">
            <v xml:space="preserve"> MOUNTING ASSEMBLY, G-T 411A1SPL</v>
          </cell>
          <cell r="F394">
            <v>0</v>
          </cell>
          <cell r="H394">
            <v>0</v>
          </cell>
          <cell r="J394">
            <v>0</v>
          </cell>
          <cell r="K394">
            <v>0</v>
          </cell>
          <cell r="L394">
            <v>0</v>
          </cell>
          <cell r="M394">
            <v>0</v>
          </cell>
          <cell r="N394">
            <v>0</v>
          </cell>
          <cell r="O394">
            <v>0</v>
          </cell>
          <cell r="P394">
            <v>0</v>
          </cell>
        </row>
        <row r="395">
          <cell r="A395">
            <v>7</v>
          </cell>
          <cell r="B395" t="str">
            <v xml:space="preserve"> LINE BALANCE UNIT G-T 305-001 OR EQUAL</v>
          </cell>
          <cell r="C395">
            <v>1</v>
          </cell>
          <cell r="D395" t="str">
            <v>SET</v>
          </cell>
          <cell r="E395">
            <v>2600</v>
          </cell>
          <cell r="F395">
            <v>2600</v>
          </cell>
          <cell r="H395">
            <v>0</v>
          </cell>
          <cell r="I395">
            <v>4</v>
          </cell>
          <cell r="J395">
            <v>4</v>
          </cell>
          <cell r="K395">
            <v>2600</v>
          </cell>
          <cell r="L395">
            <v>2600</v>
          </cell>
          <cell r="M395">
            <v>0</v>
          </cell>
          <cell r="N395">
            <v>0</v>
          </cell>
          <cell r="O395">
            <v>1120</v>
          </cell>
          <cell r="P395">
            <v>1120</v>
          </cell>
        </row>
        <row r="396">
          <cell r="A396">
            <v>8</v>
          </cell>
          <cell r="B396" t="str">
            <v xml:space="preserve"> CABLE, OVERALL &amp; INDIVIDUAL SHIELDED, 300V 8P-#14AWG</v>
          </cell>
          <cell r="C396">
            <v>2700</v>
          </cell>
          <cell r="D396" t="str">
            <v>M</v>
          </cell>
          <cell r="E396">
            <v>137</v>
          </cell>
          <cell r="F396">
            <v>369900</v>
          </cell>
          <cell r="H396">
            <v>0</v>
          </cell>
          <cell r="I396">
            <v>0.17799999999999999</v>
          </cell>
          <cell r="J396">
            <v>481</v>
          </cell>
          <cell r="K396">
            <v>137</v>
          </cell>
          <cell r="L396">
            <v>369900</v>
          </cell>
          <cell r="M396">
            <v>0</v>
          </cell>
          <cell r="N396">
            <v>0</v>
          </cell>
          <cell r="O396">
            <v>50</v>
          </cell>
          <cell r="P396">
            <v>135000</v>
          </cell>
        </row>
        <row r="397">
          <cell r="A397">
            <v>9</v>
          </cell>
          <cell r="B397" t="str">
            <v>XLPE CABLE 3C-3.5SQ.MM</v>
          </cell>
          <cell r="C397">
            <v>2800</v>
          </cell>
          <cell r="D397" t="str">
            <v>M</v>
          </cell>
          <cell r="E397">
            <v>15</v>
          </cell>
          <cell r="F397">
            <v>42000</v>
          </cell>
          <cell r="H397">
            <v>0</v>
          </cell>
          <cell r="I397">
            <v>7.9000000000000001E-2</v>
          </cell>
          <cell r="J397">
            <v>221</v>
          </cell>
          <cell r="K397">
            <v>15</v>
          </cell>
          <cell r="L397">
            <v>42000</v>
          </cell>
          <cell r="M397">
            <v>0</v>
          </cell>
          <cell r="N397">
            <v>0</v>
          </cell>
          <cell r="O397">
            <v>22</v>
          </cell>
          <cell r="P397">
            <v>61600</v>
          </cell>
        </row>
        <row r="398">
          <cell r="A398">
            <v>10</v>
          </cell>
          <cell r="B398" t="str">
            <v xml:space="preserve"> SPEAKER CABLE, TWISTED PAIR #18 AWG</v>
          </cell>
          <cell r="C398">
            <v>50</v>
          </cell>
          <cell r="D398" t="str">
            <v>M</v>
          </cell>
          <cell r="E398">
            <v>12</v>
          </cell>
          <cell r="F398">
            <v>600</v>
          </cell>
          <cell r="H398">
            <v>0</v>
          </cell>
          <cell r="I398">
            <v>6.2E-2</v>
          </cell>
          <cell r="J398">
            <v>3</v>
          </cell>
          <cell r="K398">
            <v>12</v>
          </cell>
          <cell r="L398">
            <v>600</v>
          </cell>
          <cell r="M398">
            <v>0</v>
          </cell>
          <cell r="N398">
            <v>0</v>
          </cell>
          <cell r="O398">
            <v>17</v>
          </cell>
          <cell r="P398">
            <v>850</v>
          </cell>
        </row>
        <row r="399">
          <cell r="A399">
            <v>11</v>
          </cell>
          <cell r="B399" t="str">
            <v>RSG CONDUIT, 2"</v>
          </cell>
          <cell r="C399">
            <v>100</v>
          </cell>
          <cell r="D399" t="str">
            <v>M</v>
          </cell>
          <cell r="E399">
            <v>105</v>
          </cell>
          <cell r="F399">
            <v>10500</v>
          </cell>
          <cell r="H399">
            <v>0</v>
          </cell>
          <cell r="I399">
            <v>0.98</v>
          </cell>
          <cell r="J399">
            <v>98</v>
          </cell>
          <cell r="K399">
            <v>105</v>
          </cell>
          <cell r="L399">
            <v>10500</v>
          </cell>
          <cell r="M399">
            <v>0</v>
          </cell>
          <cell r="N399">
            <v>0</v>
          </cell>
          <cell r="O399">
            <v>274</v>
          </cell>
          <cell r="P399">
            <v>27400</v>
          </cell>
        </row>
        <row r="400">
          <cell r="A400">
            <v>12</v>
          </cell>
          <cell r="B400" t="str">
            <v>DITTO BUT 3/4"</v>
          </cell>
          <cell r="C400">
            <v>50</v>
          </cell>
          <cell r="D400" t="str">
            <v>M</v>
          </cell>
          <cell r="E400">
            <v>32</v>
          </cell>
          <cell r="F400">
            <v>1600</v>
          </cell>
          <cell r="H400">
            <v>0</v>
          </cell>
          <cell r="I400">
            <v>0.47</v>
          </cell>
          <cell r="J400">
            <v>24</v>
          </cell>
          <cell r="K400">
            <v>32</v>
          </cell>
          <cell r="L400">
            <v>1600</v>
          </cell>
          <cell r="M400">
            <v>0</v>
          </cell>
          <cell r="N400">
            <v>0</v>
          </cell>
          <cell r="O400">
            <v>132</v>
          </cell>
          <cell r="P400">
            <v>6600</v>
          </cell>
        </row>
        <row r="401">
          <cell r="A401">
            <v>13</v>
          </cell>
          <cell r="B401" t="str">
            <v xml:space="preserve"> FLEXIBLE CONDUIT, 3/4", 1M LG, W/ TWO CONNECTOR</v>
          </cell>
          <cell r="C401">
            <v>16</v>
          </cell>
          <cell r="D401" t="str">
            <v>M</v>
          </cell>
          <cell r="E401">
            <v>81</v>
          </cell>
          <cell r="F401">
            <v>1296</v>
          </cell>
          <cell r="H401">
            <v>0</v>
          </cell>
          <cell r="I401">
            <v>0.56000000000000005</v>
          </cell>
          <cell r="J401">
            <v>9</v>
          </cell>
          <cell r="K401">
            <v>81</v>
          </cell>
          <cell r="L401">
            <v>1296</v>
          </cell>
          <cell r="M401">
            <v>0</v>
          </cell>
          <cell r="N401">
            <v>0</v>
          </cell>
          <cell r="O401">
            <v>157</v>
          </cell>
          <cell r="P401">
            <v>2512</v>
          </cell>
        </row>
        <row r="402">
          <cell r="A402">
            <v>14</v>
          </cell>
          <cell r="B402" t="str">
            <v xml:space="preserve"> HOT DIPPED GALVANIZED CONDUIT FITTING, UNION,</v>
          </cell>
          <cell r="C402">
            <v>1</v>
          </cell>
          <cell r="D402" t="str">
            <v>LOT</v>
          </cell>
          <cell r="E402">
            <v>36300</v>
          </cell>
          <cell r="F402">
            <v>36300</v>
          </cell>
          <cell r="H402">
            <v>0</v>
          </cell>
          <cell r="I402">
            <v>61</v>
          </cell>
          <cell r="J402">
            <v>61</v>
          </cell>
          <cell r="K402">
            <v>36300</v>
          </cell>
          <cell r="L402">
            <v>36300</v>
          </cell>
          <cell r="M402">
            <v>0</v>
          </cell>
          <cell r="N402">
            <v>0</v>
          </cell>
          <cell r="O402">
            <v>17080</v>
          </cell>
          <cell r="P402">
            <v>17080</v>
          </cell>
        </row>
        <row r="403">
          <cell r="B403" t="str">
            <v>SEALING FITTING</v>
          </cell>
          <cell r="F403">
            <v>0</v>
          </cell>
          <cell r="H403">
            <v>0</v>
          </cell>
          <cell r="J403">
            <v>0</v>
          </cell>
          <cell r="K403">
            <v>0</v>
          </cell>
          <cell r="L403">
            <v>0</v>
          </cell>
          <cell r="M403">
            <v>0</v>
          </cell>
          <cell r="N403">
            <v>0</v>
          </cell>
          <cell r="O403">
            <v>0</v>
          </cell>
          <cell r="P403">
            <v>0</v>
          </cell>
        </row>
        <row r="404">
          <cell r="A404">
            <v>15</v>
          </cell>
          <cell r="B404" t="str">
            <v>HOT DIPPED GALVALNIZED STEEL U-CHANNEL 41x41x2.0t</v>
          </cell>
          <cell r="C404">
            <v>15</v>
          </cell>
          <cell r="D404" t="str">
            <v>M</v>
          </cell>
          <cell r="E404">
            <v>82</v>
          </cell>
          <cell r="F404">
            <v>1230</v>
          </cell>
          <cell r="H404">
            <v>0</v>
          </cell>
          <cell r="I404">
            <v>0.40699999999999997</v>
          </cell>
          <cell r="J404">
            <v>6</v>
          </cell>
          <cell r="K404">
            <v>82</v>
          </cell>
          <cell r="L404">
            <v>1230</v>
          </cell>
          <cell r="M404">
            <v>0</v>
          </cell>
          <cell r="N404">
            <v>0</v>
          </cell>
          <cell r="O404">
            <v>114</v>
          </cell>
          <cell r="P404">
            <v>1710</v>
          </cell>
        </row>
        <row r="405">
          <cell r="A405">
            <v>16</v>
          </cell>
          <cell r="B405" t="str">
            <v>VHF PORTABLE MARINE BAND EXP-PROOF WALKY-TALKY</v>
          </cell>
          <cell r="C405">
            <v>2</v>
          </cell>
          <cell r="D405" t="str">
            <v>SET</v>
          </cell>
          <cell r="E405">
            <v>20000</v>
          </cell>
          <cell r="F405">
            <v>40000</v>
          </cell>
          <cell r="H405">
            <v>0</v>
          </cell>
          <cell r="J405">
            <v>0</v>
          </cell>
          <cell r="K405">
            <v>20000</v>
          </cell>
          <cell r="L405">
            <v>40000</v>
          </cell>
          <cell r="M405">
            <v>0</v>
          </cell>
          <cell r="N405">
            <v>0</v>
          </cell>
          <cell r="O405">
            <v>0</v>
          </cell>
          <cell r="P405">
            <v>0</v>
          </cell>
        </row>
        <row r="406">
          <cell r="A406">
            <v>17</v>
          </cell>
          <cell r="B406" t="str">
            <v xml:space="preserve"> MISCELLANEOUS MATERIALS </v>
          </cell>
          <cell r="C406">
            <v>1</v>
          </cell>
          <cell r="D406" t="str">
            <v>LOT</v>
          </cell>
          <cell r="E406">
            <v>48051.3</v>
          </cell>
          <cell r="F406">
            <v>48051</v>
          </cell>
          <cell r="H406">
            <v>0</v>
          </cell>
          <cell r="I406">
            <v>62.35</v>
          </cell>
          <cell r="J406">
            <v>62</v>
          </cell>
          <cell r="K406">
            <v>48051</v>
          </cell>
          <cell r="L406">
            <v>48051</v>
          </cell>
          <cell r="M406">
            <v>0</v>
          </cell>
          <cell r="N406">
            <v>0</v>
          </cell>
          <cell r="O406">
            <v>17458</v>
          </cell>
          <cell r="P406">
            <v>17458</v>
          </cell>
        </row>
        <row r="407">
          <cell r="B407" t="str">
            <v>SUB-TOTAL : (F)</v>
          </cell>
          <cell r="F407">
            <v>1009077</v>
          </cell>
          <cell r="H407">
            <v>0</v>
          </cell>
          <cell r="J407">
            <v>1309</v>
          </cell>
          <cell r="K407">
            <v>0</v>
          </cell>
          <cell r="L407">
            <v>1009077</v>
          </cell>
          <cell r="M407">
            <v>0</v>
          </cell>
          <cell r="N407">
            <v>0</v>
          </cell>
          <cell r="O407">
            <v>0</v>
          </cell>
          <cell r="P407">
            <v>366530</v>
          </cell>
        </row>
        <row r="408">
          <cell r="F408">
            <v>0</v>
          </cell>
          <cell r="H408">
            <v>0</v>
          </cell>
          <cell r="J408">
            <v>0</v>
          </cell>
          <cell r="K408">
            <v>0</v>
          </cell>
          <cell r="L408">
            <v>0</v>
          </cell>
          <cell r="M408">
            <v>0</v>
          </cell>
          <cell r="N408">
            <v>0</v>
          </cell>
          <cell r="O408">
            <v>0</v>
          </cell>
          <cell r="P408">
            <v>0</v>
          </cell>
        </row>
        <row r="409">
          <cell r="F409">
            <v>0</v>
          </cell>
          <cell r="H409">
            <v>0</v>
          </cell>
          <cell r="J409">
            <v>0</v>
          </cell>
          <cell r="K409">
            <v>0</v>
          </cell>
          <cell r="L409">
            <v>0</v>
          </cell>
          <cell r="M409">
            <v>0</v>
          </cell>
          <cell r="N409">
            <v>0</v>
          </cell>
          <cell r="O409">
            <v>0</v>
          </cell>
          <cell r="P409">
            <v>0</v>
          </cell>
        </row>
        <row r="410">
          <cell r="A410" t="str">
            <v>G.</v>
          </cell>
          <cell r="B410" t="str">
            <v>CCTV SYSTEM</v>
          </cell>
          <cell r="D410" t="str">
            <v/>
          </cell>
          <cell r="F410">
            <v>0</v>
          </cell>
          <cell r="H410">
            <v>0</v>
          </cell>
          <cell r="J410">
            <v>0</v>
          </cell>
          <cell r="K410">
            <v>0</v>
          </cell>
          <cell r="L410">
            <v>0</v>
          </cell>
          <cell r="M410">
            <v>0</v>
          </cell>
          <cell r="N410">
            <v>0</v>
          </cell>
          <cell r="O410">
            <v>0</v>
          </cell>
          <cell r="P410">
            <v>0</v>
          </cell>
        </row>
        <row r="411">
          <cell r="A411">
            <v>1</v>
          </cell>
          <cell r="B411" t="str">
            <v xml:space="preserve"> 20" BLACK-AND-WHITE VEDIO MONITOR,  </v>
          </cell>
          <cell r="C411">
            <v>1</v>
          </cell>
          <cell r="D411" t="str">
            <v>SET</v>
          </cell>
          <cell r="E411">
            <v>9450</v>
          </cell>
          <cell r="F411">
            <v>9450</v>
          </cell>
          <cell r="H411">
            <v>0</v>
          </cell>
          <cell r="I411">
            <v>4</v>
          </cell>
          <cell r="J411">
            <v>4</v>
          </cell>
          <cell r="K411">
            <v>9450</v>
          </cell>
          <cell r="L411">
            <v>9450</v>
          </cell>
          <cell r="M411">
            <v>0</v>
          </cell>
          <cell r="N411">
            <v>0</v>
          </cell>
          <cell r="O411">
            <v>1120</v>
          </cell>
          <cell r="P411">
            <v>1120</v>
          </cell>
        </row>
        <row r="412">
          <cell r="A412">
            <v>2</v>
          </cell>
          <cell r="B412" t="str">
            <v xml:space="preserve"> BLACK-AND-WHITE CAMERA,1/2 CCD</v>
          </cell>
          <cell r="C412">
            <v>6</v>
          </cell>
          <cell r="D412" t="str">
            <v>SET</v>
          </cell>
          <cell r="E412">
            <v>8100</v>
          </cell>
          <cell r="F412">
            <v>48600</v>
          </cell>
          <cell r="H412">
            <v>0</v>
          </cell>
          <cell r="I412">
            <v>8</v>
          </cell>
          <cell r="J412">
            <v>48</v>
          </cell>
          <cell r="K412">
            <v>8100</v>
          </cell>
          <cell r="L412">
            <v>48600</v>
          </cell>
          <cell r="M412">
            <v>0</v>
          </cell>
          <cell r="N412">
            <v>0</v>
          </cell>
          <cell r="O412">
            <v>2240</v>
          </cell>
          <cell r="P412">
            <v>13440</v>
          </cell>
        </row>
        <row r="413">
          <cell r="A413">
            <v>3</v>
          </cell>
          <cell r="B413" t="str">
            <v xml:space="preserve"> MOTORIZED LENS, 10X, AUTO IRIS/FOCUS</v>
          </cell>
          <cell r="C413">
            <v>2</v>
          </cell>
          <cell r="D413" t="str">
            <v>PCS</v>
          </cell>
          <cell r="E413">
            <v>18900</v>
          </cell>
          <cell r="F413">
            <v>37800</v>
          </cell>
          <cell r="H413">
            <v>0</v>
          </cell>
          <cell r="I413">
            <v>2</v>
          </cell>
          <cell r="J413">
            <v>4</v>
          </cell>
          <cell r="K413">
            <v>18900</v>
          </cell>
          <cell r="L413">
            <v>37800</v>
          </cell>
          <cell r="M413">
            <v>0</v>
          </cell>
          <cell r="N413">
            <v>0</v>
          </cell>
          <cell r="O413">
            <v>560</v>
          </cell>
          <cell r="P413">
            <v>1120</v>
          </cell>
        </row>
        <row r="414">
          <cell r="A414">
            <v>4</v>
          </cell>
          <cell r="B414" t="str">
            <v xml:space="preserve"> FIXED LENS, AUTO IRIS 16 mm, </v>
          </cell>
          <cell r="C414">
            <v>4</v>
          </cell>
          <cell r="D414" t="str">
            <v>PCS</v>
          </cell>
          <cell r="E414">
            <v>4050</v>
          </cell>
          <cell r="F414">
            <v>16200</v>
          </cell>
          <cell r="H414">
            <v>0</v>
          </cell>
          <cell r="I414">
            <v>2</v>
          </cell>
          <cell r="J414">
            <v>8</v>
          </cell>
          <cell r="K414">
            <v>4050</v>
          </cell>
          <cell r="L414">
            <v>16200</v>
          </cell>
          <cell r="M414">
            <v>0</v>
          </cell>
          <cell r="N414">
            <v>0</v>
          </cell>
          <cell r="O414">
            <v>560</v>
          </cell>
          <cell r="P414">
            <v>2240</v>
          </cell>
        </row>
        <row r="415">
          <cell r="A415">
            <v>5</v>
          </cell>
          <cell r="B415" t="str">
            <v xml:space="preserve"> EXPLOSION ROOF HOUSING</v>
          </cell>
          <cell r="C415">
            <v>4</v>
          </cell>
          <cell r="D415" t="str">
            <v>SET</v>
          </cell>
          <cell r="E415">
            <v>148500</v>
          </cell>
          <cell r="F415">
            <v>594000</v>
          </cell>
          <cell r="H415">
            <v>0</v>
          </cell>
          <cell r="I415">
            <v>8</v>
          </cell>
          <cell r="J415">
            <v>32</v>
          </cell>
          <cell r="K415">
            <v>148500</v>
          </cell>
          <cell r="L415">
            <v>594000</v>
          </cell>
          <cell r="M415">
            <v>0</v>
          </cell>
          <cell r="N415">
            <v>0</v>
          </cell>
          <cell r="O415">
            <v>2240</v>
          </cell>
          <cell r="P415">
            <v>8960</v>
          </cell>
        </row>
        <row r="416">
          <cell r="A416">
            <v>6</v>
          </cell>
          <cell r="B416" t="str">
            <v>WEATHER PROOF HOUSING</v>
          </cell>
          <cell r="C416">
            <v>2</v>
          </cell>
          <cell r="D416" t="str">
            <v>SET</v>
          </cell>
          <cell r="E416">
            <v>49500</v>
          </cell>
          <cell r="F416">
            <v>99000</v>
          </cell>
          <cell r="H416">
            <v>0</v>
          </cell>
          <cell r="I416">
            <v>6</v>
          </cell>
          <cell r="J416">
            <v>12</v>
          </cell>
          <cell r="K416">
            <v>49500</v>
          </cell>
          <cell r="L416">
            <v>99000</v>
          </cell>
          <cell r="M416">
            <v>0</v>
          </cell>
          <cell r="N416">
            <v>0</v>
          </cell>
          <cell r="O416">
            <v>1680</v>
          </cell>
          <cell r="P416">
            <v>3360</v>
          </cell>
        </row>
        <row r="417">
          <cell r="A417">
            <v>7</v>
          </cell>
          <cell r="B417" t="str">
            <v xml:space="preserve"> PAN-AND-TILT DRIVER, CL.1 DIV.2</v>
          </cell>
          <cell r="C417">
            <v>2</v>
          </cell>
          <cell r="D417" t="str">
            <v>SET</v>
          </cell>
          <cell r="E417">
            <v>148500</v>
          </cell>
          <cell r="F417">
            <v>297000</v>
          </cell>
          <cell r="H417">
            <v>0</v>
          </cell>
          <cell r="I417">
            <v>8</v>
          </cell>
          <cell r="J417">
            <v>16</v>
          </cell>
          <cell r="K417">
            <v>148500</v>
          </cell>
          <cell r="L417">
            <v>297000</v>
          </cell>
          <cell r="M417">
            <v>0</v>
          </cell>
          <cell r="N417">
            <v>0</v>
          </cell>
          <cell r="O417">
            <v>2240</v>
          </cell>
          <cell r="P417">
            <v>4480</v>
          </cell>
        </row>
        <row r="418">
          <cell r="A418">
            <v>8</v>
          </cell>
          <cell r="B418" t="str">
            <v>24 hr  VCR</v>
          </cell>
          <cell r="C418">
            <v>1</v>
          </cell>
          <cell r="D418" t="str">
            <v>SET</v>
          </cell>
          <cell r="E418">
            <v>45000</v>
          </cell>
          <cell r="F418">
            <v>45000</v>
          </cell>
          <cell r="H418">
            <v>0</v>
          </cell>
          <cell r="I418">
            <v>8</v>
          </cell>
          <cell r="J418">
            <v>8</v>
          </cell>
          <cell r="K418">
            <v>45000</v>
          </cell>
          <cell r="L418">
            <v>45000</v>
          </cell>
          <cell r="M418">
            <v>0</v>
          </cell>
          <cell r="N418">
            <v>0</v>
          </cell>
          <cell r="O418">
            <v>2240</v>
          </cell>
          <cell r="P418">
            <v>2240</v>
          </cell>
        </row>
        <row r="419">
          <cell r="A419">
            <v>9</v>
          </cell>
          <cell r="B419" t="str">
            <v>CONTROL SIGNAL DISTRIBUTION UNIT, 5 CHANNEL</v>
          </cell>
          <cell r="C419">
            <v>1</v>
          </cell>
          <cell r="D419" t="str">
            <v>SET</v>
          </cell>
          <cell r="E419">
            <v>45000</v>
          </cell>
          <cell r="F419">
            <v>45000</v>
          </cell>
          <cell r="H419">
            <v>0</v>
          </cell>
          <cell r="I419">
            <v>8</v>
          </cell>
          <cell r="J419">
            <v>8</v>
          </cell>
          <cell r="K419">
            <v>45000</v>
          </cell>
          <cell r="L419">
            <v>45000</v>
          </cell>
          <cell r="M419">
            <v>0</v>
          </cell>
          <cell r="N419">
            <v>0</v>
          </cell>
          <cell r="O419">
            <v>2240</v>
          </cell>
          <cell r="P419">
            <v>2240</v>
          </cell>
        </row>
        <row r="420">
          <cell r="A420">
            <v>10</v>
          </cell>
          <cell r="B420" t="str">
            <v>VEDIO MULTIPLEXER, 9-CHANNEL</v>
          </cell>
          <cell r="C420">
            <v>1</v>
          </cell>
          <cell r="D420" t="str">
            <v>SET</v>
          </cell>
          <cell r="E420">
            <v>32000</v>
          </cell>
          <cell r="F420">
            <v>32000</v>
          </cell>
          <cell r="H420">
            <v>0</v>
          </cell>
          <cell r="I420">
            <v>20</v>
          </cell>
          <cell r="J420">
            <v>20</v>
          </cell>
          <cell r="K420">
            <v>32000</v>
          </cell>
          <cell r="L420">
            <v>32000</v>
          </cell>
          <cell r="M420">
            <v>0</v>
          </cell>
          <cell r="N420">
            <v>0</v>
          </cell>
          <cell r="O420">
            <v>5600</v>
          </cell>
          <cell r="P420">
            <v>5600</v>
          </cell>
        </row>
        <row r="421">
          <cell r="A421">
            <v>11</v>
          </cell>
          <cell r="B421" t="str">
            <v xml:space="preserve"> VIDEO COXIAL CABLE, PWC 7C2V OR EQUAL</v>
          </cell>
          <cell r="C421">
            <v>2000</v>
          </cell>
          <cell r="D421" t="str">
            <v>M</v>
          </cell>
          <cell r="E421">
            <v>16</v>
          </cell>
          <cell r="F421">
            <v>32000</v>
          </cell>
          <cell r="H421">
            <v>0</v>
          </cell>
          <cell r="I421">
            <v>0.1</v>
          </cell>
          <cell r="J421">
            <v>200</v>
          </cell>
          <cell r="K421">
            <v>16</v>
          </cell>
          <cell r="L421">
            <v>32000</v>
          </cell>
          <cell r="M421">
            <v>0</v>
          </cell>
          <cell r="N421">
            <v>0</v>
          </cell>
          <cell r="O421">
            <v>28</v>
          </cell>
          <cell r="P421">
            <v>56000</v>
          </cell>
        </row>
        <row r="422">
          <cell r="A422">
            <v>12</v>
          </cell>
          <cell r="B422" t="str">
            <v>SHIELDED CABLE, 8C-1.25 SQ.MM</v>
          </cell>
          <cell r="C422">
            <v>1600</v>
          </cell>
          <cell r="D422" t="str">
            <v>M</v>
          </cell>
          <cell r="E422">
            <v>32</v>
          </cell>
          <cell r="F422">
            <v>51200</v>
          </cell>
          <cell r="H422">
            <v>0</v>
          </cell>
          <cell r="I422">
            <v>7.0000000000000007E-2</v>
          </cell>
          <cell r="J422">
            <v>112</v>
          </cell>
          <cell r="K422">
            <v>32</v>
          </cell>
          <cell r="L422">
            <v>51200</v>
          </cell>
          <cell r="M422">
            <v>0</v>
          </cell>
          <cell r="N422">
            <v>0</v>
          </cell>
          <cell r="O422">
            <v>20</v>
          </cell>
          <cell r="P422">
            <v>32000</v>
          </cell>
        </row>
        <row r="423">
          <cell r="A423">
            <v>13</v>
          </cell>
          <cell r="B423" t="str">
            <v>600V XLPE CABLE, 3C-5.5 SQ.MM</v>
          </cell>
          <cell r="C423">
            <v>1500</v>
          </cell>
          <cell r="D423" t="str">
            <v>M</v>
          </cell>
          <cell r="E423">
            <v>20</v>
          </cell>
          <cell r="F423">
            <v>30000</v>
          </cell>
          <cell r="H423">
            <v>0</v>
          </cell>
          <cell r="I423">
            <v>0.1</v>
          </cell>
          <cell r="J423">
            <v>150</v>
          </cell>
          <cell r="K423">
            <v>20</v>
          </cell>
          <cell r="L423">
            <v>30000</v>
          </cell>
          <cell r="M423">
            <v>0</v>
          </cell>
          <cell r="N423">
            <v>0</v>
          </cell>
          <cell r="O423">
            <v>28</v>
          </cell>
          <cell r="P423">
            <v>42000</v>
          </cell>
        </row>
        <row r="424">
          <cell r="A424">
            <v>14</v>
          </cell>
          <cell r="B424" t="str">
            <v xml:space="preserve">JUNCTION BOX CL.1 DIV.2 GROUP D 250L x 250W x 150D </v>
          </cell>
          <cell r="C424">
            <v>4</v>
          </cell>
          <cell r="D424" t="str">
            <v>SET</v>
          </cell>
          <cell r="E424">
            <v>8000</v>
          </cell>
          <cell r="F424">
            <v>32000</v>
          </cell>
          <cell r="H424">
            <v>0</v>
          </cell>
          <cell r="I424">
            <v>4</v>
          </cell>
          <cell r="J424">
            <v>16</v>
          </cell>
          <cell r="K424">
            <v>8000</v>
          </cell>
          <cell r="L424">
            <v>32000</v>
          </cell>
          <cell r="M424">
            <v>0</v>
          </cell>
          <cell r="N424">
            <v>0</v>
          </cell>
          <cell r="O424">
            <v>1120</v>
          </cell>
          <cell r="P424">
            <v>4480</v>
          </cell>
        </row>
        <row r="425">
          <cell r="A425">
            <v>15</v>
          </cell>
          <cell r="B425" t="str">
            <v xml:space="preserve">JUNCTION BOX WEATHER PROOF 250L x 250W x 150D </v>
          </cell>
          <cell r="C425">
            <v>2</v>
          </cell>
          <cell r="D425" t="str">
            <v>SET</v>
          </cell>
          <cell r="E425">
            <v>4000</v>
          </cell>
          <cell r="F425">
            <v>8000</v>
          </cell>
          <cell r="H425">
            <v>0</v>
          </cell>
          <cell r="I425">
            <v>3</v>
          </cell>
          <cell r="J425">
            <v>6</v>
          </cell>
          <cell r="K425">
            <v>4000</v>
          </cell>
          <cell r="L425">
            <v>8000</v>
          </cell>
          <cell r="M425">
            <v>0</v>
          </cell>
          <cell r="N425">
            <v>0</v>
          </cell>
          <cell r="O425">
            <v>840</v>
          </cell>
          <cell r="P425">
            <v>1680</v>
          </cell>
        </row>
        <row r="426">
          <cell r="A426">
            <v>16</v>
          </cell>
          <cell r="B426" t="str">
            <v>RSG CONDUIT, 2"</v>
          </cell>
          <cell r="C426">
            <v>250</v>
          </cell>
          <cell r="D426" t="str">
            <v>M</v>
          </cell>
          <cell r="E426">
            <v>105</v>
          </cell>
          <cell r="F426">
            <v>26250</v>
          </cell>
          <cell r="H426">
            <v>0</v>
          </cell>
          <cell r="I426">
            <v>0.98</v>
          </cell>
          <cell r="J426">
            <v>245</v>
          </cell>
          <cell r="K426">
            <v>105</v>
          </cell>
          <cell r="L426">
            <v>26250</v>
          </cell>
          <cell r="M426">
            <v>0</v>
          </cell>
          <cell r="N426">
            <v>0</v>
          </cell>
          <cell r="O426">
            <v>274</v>
          </cell>
          <cell r="P426">
            <v>68500</v>
          </cell>
        </row>
        <row r="427">
          <cell r="A427">
            <v>17</v>
          </cell>
          <cell r="B427" t="str">
            <v>HOT DIPPED GALVALNIZED STEEL U-CHANNEL 41x41x2.0t</v>
          </cell>
          <cell r="C427">
            <v>15</v>
          </cell>
          <cell r="D427" t="str">
            <v>M</v>
          </cell>
          <cell r="E427">
            <v>82</v>
          </cell>
          <cell r="F427">
            <v>1230</v>
          </cell>
          <cell r="H427">
            <v>0</v>
          </cell>
          <cell r="I427">
            <v>0.40699999999999997</v>
          </cell>
          <cell r="J427">
            <v>6</v>
          </cell>
          <cell r="K427">
            <v>82</v>
          </cell>
          <cell r="L427">
            <v>1230</v>
          </cell>
          <cell r="M427">
            <v>0</v>
          </cell>
          <cell r="N427">
            <v>0</v>
          </cell>
          <cell r="O427">
            <v>114</v>
          </cell>
          <cell r="P427">
            <v>1710</v>
          </cell>
        </row>
        <row r="428">
          <cell r="A428">
            <v>18</v>
          </cell>
          <cell r="B428" t="str">
            <v xml:space="preserve">CAMERA SUPPORT, HOT DIPPED GALVANIZED STEEL </v>
          </cell>
          <cell r="C428">
            <v>4</v>
          </cell>
          <cell r="D428" t="str">
            <v>SET</v>
          </cell>
          <cell r="E428">
            <v>8100</v>
          </cell>
          <cell r="F428">
            <v>32400</v>
          </cell>
          <cell r="H428">
            <v>0</v>
          </cell>
          <cell r="I428">
            <v>4</v>
          </cell>
          <cell r="J428">
            <v>16</v>
          </cell>
          <cell r="K428">
            <v>8100</v>
          </cell>
          <cell r="L428">
            <v>32400</v>
          </cell>
          <cell r="M428">
            <v>0</v>
          </cell>
          <cell r="N428">
            <v>0</v>
          </cell>
          <cell r="O428">
            <v>1120</v>
          </cell>
          <cell r="P428">
            <v>4480</v>
          </cell>
        </row>
        <row r="429">
          <cell r="B429" t="str">
            <v>W/ COATING, WALL MOUNT. TYPE</v>
          </cell>
          <cell r="F429">
            <v>0</v>
          </cell>
          <cell r="H429">
            <v>0</v>
          </cell>
          <cell r="J429">
            <v>0</v>
          </cell>
          <cell r="K429">
            <v>0</v>
          </cell>
          <cell r="L429">
            <v>0</v>
          </cell>
          <cell r="M429">
            <v>0</v>
          </cell>
          <cell r="N429">
            <v>0</v>
          </cell>
          <cell r="O429">
            <v>0</v>
          </cell>
          <cell r="P429">
            <v>0</v>
          </cell>
        </row>
        <row r="430">
          <cell r="A430">
            <v>19</v>
          </cell>
          <cell r="B430" t="str">
            <v xml:space="preserve">CAMERA SUPPORT, HOT DIPPED GALVANIZED STEEL </v>
          </cell>
          <cell r="C430">
            <v>6</v>
          </cell>
          <cell r="D430" t="str">
            <v>SET</v>
          </cell>
          <cell r="E430">
            <v>14000</v>
          </cell>
          <cell r="F430">
            <v>84000</v>
          </cell>
          <cell r="H430">
            <v>0</v>
          </cell>
          <cell r="I430">
            <v>20</v>
          </cell>
          <cell r="J430">
            <v>120</v>
          </cell>
          <cell r="K430">
            <v>14000</v>
          </cell>
          <cell r="L430">
            <v>84000</v>
          </cell>
          <cell r="M430">
            <v>0</v>
          </cell>
          <cell r="N430">
            <v>0</v>
          </cell>
          <cell r="O430">
            <v>5600</v>
          </cell>
          <cell r="P430">
            <v>33600</v>
          </cell>
        </row>
        <row r="431">
          <cell r="B431" t="str">
            <v>W/ COATING, STANCHION TYPE, 3M H , W/FUNDATION</v>
          </cell>
          <cell r="F431">
            <v>0</v>
          </cell>
          <cell r="H431">
            <v>0</v>
          </cell>
          <cell r="J431">
            <v>0</v>
          </cell>
          <cell r="K431">
            <v>0</v>
          </cell>
          <cell r="L431">
            <v>0</v>
          </cell>
          <cell r="M431">
            <v>0</v>
          </cell>
          <cell r="N431">
            <v>0</v>
          </cell>
          <cell r="O431">
            <v>0</v>
          </cell>
          <cell r="P431">
            <v>0</v>
          </cell>
        </row>
        <row r="432">
          <cell r="A432">
            <v>20</v>
          </cell>
          <cell r="B432" t="str">
            <v xml:space="preserve"> HOT DIPPED GALVANIZED CONDUIT FITTING, UNION,</v>
          </cell>
          <cell r="C432">
            <v>1</v>
          </cell>
          <cell r="D432" t="str">
            <v>LOT</v>
          </cell>
          <cell r="E432">
            <v>78750</v>
          </cell>
          <cell r="F432">
            <v>78750</v>
          </cell>
          <cell r="H432">
            <v>0</v>
          </cell>
          <cell r="I432">
            <v>122.5</v>
          </cell>
          <cell r="J432">
            <v>123</v>
          </cell>
          <cell r="K432">
            <v>78750</v>
          </cell>
          <cell r="L432">
            <v>78750</v>
          </cell>
          <cell r="M432">
            <v>0</v>
          </cell>
          <cell r="N432">
            <v>0</v>
          </cell>
          <cell r="O432">
            <v>34300</v>
          </cell>
          <cell r="P432">
            <v>34300</v>
          </cell>
        </row>
        <row r="433">
          <cell r="B433" t="str">
            <v>SEALING FITTING</v>
          </cell>
          <cell r="F433">
            <v>0</v>
          </cell>
          <cell r="H433">
            <v>0</v>
          </cell>
          <cell r="J433">
            <v>0</v>
          </cell>
          <cell r="K433">
            <v>0</v>
          </cell>
          <cell r="L433">
            <v>0</v>
          </cell>
          <cell r="M433">
            <v>0</v>
          </cell>
          <cell r="N433">
            <v>0</v>
          </cell>
          <cell r="O433">
            <v>0</v>
          </cell>
          <cell r="P433">
            <v>0</v>
          </cell>
        </row>
        <row r="434">
          <cell r="A434">
            <v>21</v>
          </cell>
          <cell r="B434" t="str">
            <v>FIBER OPTIC CABLE CABLE , 1 FIBERS</v>
          </cell>
          <cell r="C434">
            <v>1250</v>
          </cell>
          <cell r="D434" t="str">
            <v>M</v>
          </cell>
          <cell r="E434">
            <v>38</v>
          </cell>
          <cell r="F434">
            <v>47500</v>
          </cell>
          <cell r="H434">
            <v>0</v>
          </cell>
          <cell r="I434">
            <v>0.1</v>
          </cell>
          <cell r="J434">
            <v>125</v>
          </cell>
          <cell r="K434">
            <v>38</v>
          </cell>
          <cell r="L434">
            <v>47500</v>
          </cell>
          <cell r="M434">
            <v>0</v>
          </cell>
          <cell r="N434">
            <v>0</v>
          </cell>
          <cell r="O434">
            <v>28</v>
          </cell>
          <cell r="P434">
            <v>35000</v>
          </cell>
        </row>
        <row r="435">
          <cell r="A435">
            <v>22</v>
          </cell>
          <cell r="B435" t="str">
            <v>FIBER OPTIC VIDEO SIGNAL RECEIVER</v>
          </cell>
          <cell r="C435">
            <v>1</v>
          </cell>
          <cell r="D435" t="str">
            <v>SET</v>
          </cell>
          <cell r="E435">
            <v>23400</v>
          </cell>
          <cell r="F435">
            <v>23400</v>
          </cell>
          <cell r="H435">
            <v>0</v>
          </cell>
          <cell r="I435">
            <v>4</v>
          </cell>
          <cell r="J435">
            <v>4</v>
          </cell>
          <cell r="K435">
            <v>23400</v>
          </cell>
          <cell r="L435">
            <v>23400</v>
          </cell>
          <cell r="M435">
            <v>0</v>
          </cell>
          <cell r="N435">
            <v>0</v>
          </cell>
          <cell r="O435">
            <v>1120</v>
          </cell>
          <cell r="P435">
            <v>1120</v>
          </cell>
        </row>
        <row r="436">
          <cell r="A436">
            <v>23</v>
          </cell>
          <cell r="B436" t="str">
            <v>FIBER OPTIC VIDEO SIGNAL TRANSMITER</v>
          </cell>
          <cell r="C436">
            <v>1</v>
          </cell>
          <cell r="D436" t="str">
            <v>SET</v>
          </cell>
          <cell r="E436">
            <v>25200</v>
          </cell>
          <cell r="F436">
            <v>25200</v>
          </cell>
          <cell r="H436">
            <v>0</v>
          </cell>
          <cell r="I436">
            <v>4</v>
          </cell>
          <cell r="J436">
            <v>4</v>
          </cell>
          <cell r="K436">
            <v>25200</v>
          </cell>
          <cell r="L436">
            <v>25200</v>
          </cell>
          <cell r="M436">
            <v>0</v>
          </cell>
          <cell r="N436">
            <v>0</v>
          </cell>
          <cell r="O436">
            <v>1120</v>
          </cell>
          <cell r="P436">
            <v>1120</v>
          </cell>
        </row>
        <row r="437">
          <cell r="A437">
            <v>24</v>
          </cell>
          <cell r="B437" t="str">
            <v xml:space="preserve"> MISCELLANEOUS MATERIALS</v>
          </cell>
          <cell r="C437">
            <v>1</v>
          </cell>
          <cell r="D437" t="str">
            <v>LOT</v>
          </cell>
          <cell r="E437">
            <v>50879.4</v>
          </cell>
          <cell r="F437">
            <v>50879</v>
          </cell>
          <cell r="H437">
            <v>0</v>
          </cell>
          <cell r="I437">
            <v>38.61</v>
          </cell>
          <cell r="J437">
            <v>39</v>
          </cell>
          <cell r="K437">
            <v>50879</v>
          </cell>
          <cell r="L437">
            <v>50879</v>
          </cell>
          <cell r="M437">
            <v>0</v>
          </cell>
          <cell r="N437">
            <v>0</v>
          </cell>
          <cell r="O437">
            <v>10811</v>
          </cell>
          <cell r="P437">
            <v>10811</v>
          </cell>
        </row>
        <row r="438">
          <cell r="B438" t="str">
            <v>SUB-TOTAL : (G)</v>
          </cell>
          <cell r="F438">
            <v>1746859</v>
          </cell>
          <cell r="H438">
            <v>0</v>
          </cell>
          <cell r="J438">
            <v>1326</v>
          </cell>
          <cell r="K438">
            <v>0</v>
          </cell>
          <cell r="L438">
            <v>1746859</v>
          </cell>
          <cell r="M438">
            <v>0</v>
          </cell>
          <cell r="N438">
            <v>0</v>
          </cell>
          <cell r="O438">
            <v>0</v>
          </cell>
          <cell r="P438">
            <v>371601</v>
          </cell>
        </row>
        <row r="439">
          <cell r="F439">
            <v>0</v>
          </cell>
          <cell r="H439">
            <v>0</v>
          </cell>
          <cell r="J439">
            <v>0</v>
          </cell>
          <cell r="K439">
            <v>0</v>
          </cell>
          <cell r="L439">
            <v>0</v>
          </cell>
          <cell r="M439">
            <v>0</v>
          </cell>
          <cell r="N439">
            <v>0</v>
          </cell>
          <cell r="O439">
            <v>0</v>
          </cell>
          <cell r="P439">
            <v>0</v>
          </cell>
        </row>
        <row r="440">
          <cell r="F440">
            <v>0</v>
          </cell>
          <cell r="H440">
            <v>0</v>
          </cell>
          <cell r="J440">
            <v>0</v>
          </cell>
          <cell r="K440">
            <v>0</v>
          </cell>
          <cell r="L440">
            <v>0</v>
          </cell>
          <cell r="M440">
            <v>0</v>
          </cell>
          <cell r="N440">
            <v>0</v>
          </cell>
          <cell r="O440">
            <v>0</v>
          </cell>
          <cell r="P440">
            <v>0</v>
          </cell>
        </row>
        <row r="441">
          <cell r="A441" t="str">
            <v>H.</v>
          </cell>
          <cell r="B441" t="str">
            <v xml:space="preserve"> CATHODIC PROTECTION SYSTEM </v>
          </cell>
          <cell r="F441">
            <v>0</v>
          </cell>
          <cell r="H441">
            <v>0</v>
          </cell>
          <cell r="J441">
            <v>0</v>
          </cell>
          <cell r="K441">
            <v>0</v>
          </cell>
          <cell r="L441">
            <v>0</v>
          </cell>
          <cell r="M441">
            <v>0</v>
          </cell>
          <cell r="N441">
            <v>0</v>
          </cell>
          <cell r="O441">
            <v>0</v>
          </cell>
          <cell r="P441">
            <v>0</v>
          </cell>
        </row>
        <row r="442">
          <cell r="A442">
            <v>1</v>
          </cell>
          <cell r="B442" t="str">
            <v>40LB??????</v>
          </cell>
          <cell r="C442">
            <v>60</v>
          </cell>
          <cell r="D442" t="str">
            <v>SET</v>
          </cell>
          <cell r="E442">
            <v>8000</v>
          </cell>
          <cell r="F442">
            <v>480000</v>
          </cell>
          <cell r="H442">
            <v>0</v>
          </cell>
          <cell r="I442">
            <v>9</v>
          </cell>
          <cell r="J442">
            <v>540</v>
          </cell>
          <cell r="K442">
            <v>8000</v>
          </cell>
          <cell r="L442">
            <v>480000</v>
          </cell>
          <cell r="M442">
            <v>0</v>
          </cell>
          <cell r="N442">
            <v>0</v>
          </cell>
          <cell r="O442">
            <v>2520</v>
          </cell>
          <cell r="P442">
            <v>151200</v>
          </cell>
        </row>
        <row r="443">
          <cell r="A443">
            <v>2</v>
          </cell>
          <cell r="B443" t="str">
            <v xml:space="preserve">ZINC GROUNDING CELL, FOUR ANODE UNITS WITH </v>
          </cell>
          <cell r="C443">
            <v>5</v>
          </cell>
          <cell r="D443" t="str">
            <v>SET</v>
          </cell>
          <cell r="E443">
            <v>14000</v>
          </cell>
          <cell r="F443">
            <v>70000</v>
          </cell>
          <cell r="H443">
            <v>0</v>
          </cell>
          <cell r="I443">
            <v>6</v>
          </cell>
          <cell r="J443">
            <v>30</v>
          </cell>
          <cell r="K443">
            <v>14000</v>
          </cell>
          <cell r="L443">
            <v>70000</v>
          </cell>
          <cell r="M443">
            <v>0</v>
          </cell>
          <cell r="N443">
            <v>0</v>
          </cell>
          <cell r="O443">
            <v>1680</v>
          </cell>
          <cell r="P443">
            <v>8400</v>
          </cell>
        </row>
        <row r="444">
          <cell r="B444" t="str">
            <v xml:space="preserve">10 FT OF #6 AWG HMWPE CATHODIC </v>
          </cell>
          <cell r="F444">
            <v>0</v>
          </cell>
          <cell r="H444">
            <v>0</v>
          </cell>
          <cell r="J444">
            <v>0</v>
          </cell>
          <cell r="K444">
            <v>0</v>
          </cell>
          <cell r="L444">
            <v>0</v>
          </cell>
          <cell r="M444">
            <v>0</v>
          </cell>
          <cell r="N444">
            <v>0</v>
          </cell>
          <cell r="O444">
            <v>0</v>
          </cell>
          <cell r="P444">
            <v>0</v>
          </cell>
        </row>
        <row r="445">
          <cell r="B445" t="str">
            <v xml:space="preserve">PROTECTION COPPER CABLE, 1.4"X1.4"X60" </v>
          </cell>
          <cell r="F445">
            <v>0</v>
          </cell>
          <cell r="H445">
            <v>0</v>
          </cell>
          <cell r="J445">
            <v>0</v>
          </cell>
          <cell r="K445">
            <v>0</v>
          </cell>
          <cell r="L445">
            <v>0</v>
          </cell>
          <cell r="M445">
            <v>0</v>
          </cell>
          <cell r="N445">
            <v>0</v>
          </cell>
          <cell r="O445">
            <v>0</v>
          </cell>
          <cell r="P445">
            <v>0</v>
          </cell>
        </row>
        <row r="446">
          <cell r="B446" t="str">
            <v>ANODE</v>
          </cell>
          <cell r="F446">
            <v>0</v>
          </cell>
          <cell r="H446">
            <v>0</v>
          </cell>
          <cell r="J446">
            <v>0</v>
          </cell>
          <cell r="K446">
            <v>0</v>
          </cell>
          <cell r="L446">
            <v>0</v>
          </cell>
          <cell r="M446">
            <v>0</v>
          </cell>
          <cell r="N446">
            <v>0</v>
          </cell>
          <cell r="O446">
            <v>0</v>
          </cell>
          <cell r="P446">
            <v>0</v>
          </cell>
        </row>
        <row r="447">
          <cell r="A447">
            <v>3</v>
          </cell>
          <cell r="B447" t="str">
            <v>TEST JUNTION BOX</v>
          </cell>
          <cell r="C447">
            <v>7</v>
          </cell>
          <cell r="D447" t="str">
            <v>SET</v>
          </cell>
          <cell r="E447">
            <v>3000</v>
          </cell>
          <cell r="F447">
            <v>21000</v>
          </cell>
          <cell r="H447">
            <v>0</v>
          </cell>
          <cell r="I447">
            <v>6</v>
          </cell>
          <cell r="J447">
            <v>42</v>
          </cell>
          <cell r="K447">
            <v>3000</v>
          </cell>
          <cell r="L447">
            <v>21000</v>
          </cell>
          <cell r="M447">
            <v>0</v>
          </cell>
          <cell r="N447">
            <v>0</v>
          </cell>
          <cell r="O447">
            <v>1680</v>
          </cell>
          <cell r="P447">
            <v>11760</v>
          </cell>
        </row>
        <row r="448">
          <cell r="A448">
            <v>4</v>
          </cell>
          <cell r="B448" t="str">
            <v>Cu-CuS04 REFERENCE ELECTRODE WITH 10 FT OF</v>
          </cell>
          <cell r="C448">
            <v>7</v>
          </cell>
          <cell r="D448" t="str">
            <v>SET</v>
          </cell>
          <cell r="E448">
            <v>4000</v>
          </cell>
          <cell r="F448">
            <v>28000</v>
          </cell>
          <cell r="H448">
            <v>0</v>
          </cell>
          <cell r="I448">
            <v>6</v>
          </cell>
          <cell r="J448">
            <v>42</v>
          </cell>
          <cell r="K448">
            <v>4000</v>
          </cell>
          <cell r="L448">
            <v>28000</v>
          </cell>
          <cell r="M448">
            <v>0</v>
          </cell>
          <cell r="N448">
            <v>0</v>
          </cell>
          <cell r="O448">
            <v>1680</v>
          </cell>
          <cell r="P448">
            <v>11760</v>
          </cell>
        </row>
        <row r="449">
          <cell r="B449" t="str">
            <v xml:space="preserve">#8 AWG HMWPE CATHODIC PROTECTION  </v>
          </cell>
        </row>
        <row r="450">
          <cell r="B450" t="str">
            <v xml:space="preserve">COPPER CABLE &amp; BACKFILL OVER SIZE   </v>
          </cell>
        </row>
        <row r="451">
          <cell r="B451" t="str">
            <v>6" D x 10" L, GLOBAL TYPE OR EQUAL</v>
          </cell>
        </row>
        <row r="452">
          <cell r="A452">
            <v>5</v>
          </cell>
          <cell r="B452" t="str">
            <v>#8AWG 1/C HALAR CABLE</v>
          </cell>
          <cell r="C452">
            <v>475</v>
          </cell>
          <cell r="D452" t="str">
            <v>M</v>
          </cell>
          <cell r="E452">
            <v>120</v>
          </cell>
          <cell r="F452">
            <v>57000</v>
          </cell>
          <cell r="H452">
            <v>0</v>
          </cell>
          <cell r="I452">
            <v>0.12</v>
          </cell>
          <cell r="J452">
            <v>57</v>
          </cell>
          <cell r="K452">
            <v>120</v>
          </cell>
          <cell r="L452">
            <v>57000</v>
          </cell>
          <cell r="M452">
            <v>0</v>
          </cell>
          <cell r="N452">
            <v>0</v>
          </cell>
          <cell r="O452">
            <v>34</v>
          </cell>
          <cell r="P452">
            <v>16150</v>
          </cell>
        </row>
        <row r="453">
          <cell r="A453">
            <v>6</v>
          </cell>
          <cell r="B453" t="str">
            <v>CADWELD POWDER CARTRIDGE, CA-25 TYPE</v>
          </cell>
          <cell r="C453">
            <v>15</v>
          </cell>
          <cell r="D453" t="str">
            <v>PCS</v>
          </cell>
          <cell r="E453">
            <v>125</v>
          </cell>
          <cell r="F453">
            <v>1875</v>
          </cell>
          <cell r="H453">
            <v>0</v>
          </cell>
          <cell r="I453">
            <v>1</v>
          </cell>
          <cell r="J453">
            <v>15</v>
          </cell>
          <cell r="K453">
            <v>125</v>
          </cell>
          <cell r="L453">
            <v>1875</v>
          </cell>
          <cell r="M453">
            <v>0</v>
          </cell>
          <cell r="N453">
            <v>0</v>
          </cell>
          <cell r="O453">
            <v>280</v>
          </cell>
          <cell r="P453">
            <v>4200</v>
          </cell>
        </row>
        <row r="454">
          <cell r="A454">
            <v>7</v>
          </cell>
          <cell r="B454" t="str">
            <v>CADWELD MOLD</v>
          </cell>
          <cell r="C454">
            <v>1</v>
          </cell>
          <cell r="D454" t="str">
            <v>SET</v>
          </cell>
          <cell r="E454">
            <v>1500</v>
          </cell>
          <cell r="F454">
            <v>1500</v>
          </cell>
          <cell r="H454">
            <v>0</v>
          </cell>
          <cell r="J454">
            <v>0</v>
          </cell>
          <cell r="K454">
            <v>1500</v>
          </cell>
          <cell r="L454">
            <v>1500</v>
          </cell>
          <cell r="M454">
            <v>0</v>
          </cell>
          <cell r="N454">
            <v>0</v>
          </cell>
          <cell r="O454">
            <v>0</v>
          </cell>
          <cell r="P454">
            <v>0</v>
          </cell>
        </row>
        <row r="455">
          <cell r="A455">
            <v>8</v>
          </cell>
          <cell r="B455" t="str">
            <v>C TYPE LUG</v>
          </cell>
          <cell r="C455">
            <v>60</v>
          </cell>
          <cell r="D455" t="str">
            <v>PCS</v>
          </cell>
          <cell r="E455">
            <v>50</v>
          </cell>
          <cell r="F455">
            <v>3000</v>
          </cell>
          <cell r="H455">
            <v>0</v>
          </cell>
          <cell r="I455">
            <v>0.5</v>
          </cell>
          <cell r="J455">
            <v>30</v>
          </cell>
          <cell r="K455">
            <v>50</v>
          </cell>
          <cell r="L455">
            <v>3000</v>
          </cell>
          <cell r="M455">
            <v>0</v>
          </cell>
          <cell r="N455">
            <v>0</v>
          </cell>
          <cell r="O455">
            <v>140</v>
          </cell>
          <cell r="P455">
            <v>8400</v>
          </cell>
        </row>
        <row r="456">
          <cell r="A456">
            <v>9</v>
          </cell>
          <cell r="B456" t="str">
            <v>TOOL,MOLD SUPPORT CLAMP CADWELD CAB-320</v>
          </cell>
          <cell r="C456">
            <v>1</v>
          </cell>
          <cell r="D456" t="str">
            <v>PCS</v>
          </cell>
          <cell r="E456">
            <v>2500</v>
          </cell>
          <cell r="F456">
            <v>2500</v>
          </cell>
          <cell r="H456">
            <v>0</v>
          </cell>
          <cell r="J456">
            <v>0</v>
          </cell>
          <cell r="K456">
            <v>2500</v>
          </cell>
          <cell r="L456">
            <v>2500</v>
          </cell>
          <cell r="M456">
            <v>0</v>
          </cell>
          <cell r="N456">
            <v>0</v>
          </cell>
          <cell r="O456">
            <v>0</v>
          </cell>
          <cell r="P456">
            <v>0</v>
          </cell>
        </row>
        <row r="457">
          <cell r="A457">
            <v>10</v>
          </cell>
          <cell r="B457" t="str">
            <v xml:space="preserve">NONMETALLIC CONDUIT, PVC CNS 1302 UPVC </v>
          </cell>
          <cell r="C457">
            <v>285</v>
          </cell>
          <cell r="D457" t="str">
            <v>M</v>
          </cell>
          <cell r="E457">
            <v>16</v>
          </cell>
          <cell r="F457">
            <v>4560</v>
          </cell>
          <cell r="H457">
            <v>0</v>
          </cell>
          <cell r="I457">
            <v>0.5</v>
          </cell>
          <cell r="J457">
            <v>143</v>
          </cell>
          <cell r="K457">
            <v>16</v>
          </cell>
          <cell r="L457">
            <v>4560</v>
          </cell>
          <cell r="M457">
            <v>0</v>
          </cell>
          <cell r="N457">
            <v>0</v>
          </cell>
          <cell r="O457">
            <v>140</v>
          </cell>
          <cell r="P457">
            <v>39900</v>
          </cell>
        </row>
        <row r="458">
          <cell r="B458" t="str">
            <v>TABLE 1, 1"</v>
          </cell>
          <cell r="P458">
            <v>0</v>
          </cell>
        </row>
        <row r="459">
          <cell r="A459">
            <v>11</v>
          </cell>
          <cell r="B459" t="str">
            <v xml:space="preserve">CONCRETE, 3000PSI </v>
          </cell>
          <cell r="C459">
            <v>3</v>
          </cell>
          <cell r="D459" t="str">
            <v>M3</v>
          </cell>
          <cell r="E459" t="str">
            <v>M+L</v>
          </cell>
          <cell r="F459" t="str">
            <v>M+L</v>
          </cell>
          <cell r="H459">
            <v>0</v>
          </cell>
          <cell r="J459">
            <v>0</v>
          </cell>
          <cell r="K459" t="str">
            <v>M+L</v>
          </cell>
          <cell r="L459" t="str">
            <v>M+L</v>
          </cell>
          <cell r="O459">
            <v>2300</v>
          </cell>
          <cell r="P459">
            <v>6900</v>
          </cell>
        </row>
        <row r="460">
          <cell r="A460">
            <v>12</v>
          </cell>
          <cell r="B460" t="str">
            <v>STEEL REINFORCING BAR, 3/8"</v>
          </cell>
          <cell r="C460">
            <v>610</v>
          </cell>
          <cell r="D460" t="str">
            <v>KG</v>
          </cell>
          <cell r="E460" t="str">
            <v>M+L</v>
          </cell>
          <cell r="F460" t="str">
            <v>M+L</v>
          </cell>
          <cell r="H460">
            <v>0</v>
          </cell>
          <cell r="J460">
            <v>0</v>
          </cell>
          <cell r="K460" t="str">
            <v>M+L</v>
          </cell>
          <cell r="L460" t="str">
            <v>M+L</v>
          </cell>
          <cell r="O460">
            <v>16</v>
          </cell>
          <cell r="P460">
            <v>9760</v>
          </cell>
        </row>
        <row r="461">
          <cell r="A461">
            <v>13</v>
          </cell>
          <cell r="B461" t="str">
            <v xml:space="preserve"> EXCAVATION</v>
          </cell>
          <cell r="C461">
            <v>152</v>
          </cell>
          <cell r="D461" t="str">
            <v>M3</v>
          </cell>
          <cell r="E461" t="str">
            <v>M+L</v>
          </cell>
          <cell r="F461" t="str">
            <v>M+L</v>
          </cell>
          <cell r="H461">
            <v>0</v>
          </cell>
          <cell r="J461">
            <v>0</v>
          </cell>
          <cell r="K461" t="str">
            <v>M+L</v>
          </cell>
          <cell r="L461" t="str">
            <v>M+L</v>
          </cell>
          <cell r="O461">
            <v>120</v>
          </cell>
          <cell r="P461">
            <v>18240</v>
          </cell>
        </row>
        <row r="462">
          <cell r="A462">
            <v>14</v>
          </cell>
          <cell r="B462" t="str">
            <v xml:space="preserve"> BACKFILL SAND</v>
          </cell>
          <cell r="C462">
            <v>50</v>
          </cell>
          <cell r="D462" t="str">
            <v>M3</v>
          </cell>
          <cell r="E462" t="str">
            <v>M+L</v>
          </cell>
          <cell r="F462" t="str">
            <v>M+L</v>
          </cell>
          <cell r="H462">
            <v>0</v>
          </cell>
          <cell r="J462">
            <v>0</v>
          </cell>
          <cell r="K462" t="str">
            <v>M+L</v>
          </cell>
          <cell r="L462" t="str">
            <v>M+L</v>
          </cell>
          <cell r="O462">
            <v>550</v>
          </cell>
          <cell r="P462">
            <v>27500</v>
          </cell>
        </row>
        <row r="463">
          <cell r="A463">
            <v>15</v>
          </cell>
          <cell r="B463" t="str">
            <v xml:space="preserve"> BACKFILL STONE</v>
          </cell>
          <cell r="C463">
            <v>31</v>
          </cell>
          <cell r="D463" t="str">
            <v>M3</v>
          </cell>
          <cell r="E463" t="str">
            <v>M+L</v>
          </cell>
          <cell r="F463" t="str">
            <v>M+L</v>
          </cell>
          <cell r="H463">
            <v>0</v>
          </cell>
          <cell r="J463">
            <v>0</v>
          </cell>
          <cell r="K463" t="str">
            <v>M+L</v>
          </cell>
          <cell r="L463" t="str">
            <v>M+L</v>
          </cell>
          <cell r="O463">
            <v>520</v>
          </cell>
          <cell r="P463">
            <v>16120</v>
          </cell>
        </row>
        <row r="464">
          <cell r="A464">
            <v>16</v>
          </cell>
          <cell r="B464" t="str">
            <v xml:space="preserve"> DISPOSAL</v>
          </cell>
          <cell r="C464">
            <v>80</v>
          </cell>
          <cell r="D464" t="str">
            <v>M3</v>
          </cell>
          <cell r="E464" t="str">
            <v>M+L</v>
          </cell>
          <cell r="F464" t="str">
            <v>M+L</v>
          </cell>
          <cell r="H464">
            <v>0</v>
          </cell>
          <cell r="J464">
            <v>0</v>
          </cell>
          <cell r="K464" t="str">
            <v>M+L</v>
          </cell>
          <cell r="L464" t="str">
            <v>M+L</v>
          </cell>
          <cell r="O464">
            <v>220</v>
          </cell>
          <cell r="P464">
            <v>17600</v>
          </cell>
        </row>
        <row r="465">
          <cell r="A465">
            <v>17</v>
          </cell>
          <cell r="B465" t="str">
            <v>???????(????)</v>
          </cell>
          <cell r="C465">
            <v>9</v>
          </cell>
          <cell r="D465" t="str">
            <v>PCS</v>
          </cell>
          <cell r="E465">
            <v>500</v>
          </cell>
          <cell r="F465">
            <v>4500</v>
          </cell>
          <cell r="H465">
            <v>0</v>
          </cell>
          <cell r="I465">
            <v>2</v>
          </cell>
          <cell r="J465">
            <v>18</v>
          </cell>
          <cell r="K465">
            <v>500</v>
          </cell>
          <cell r="L465">
            <v>4500</v>
          </cell>
          <cell r="M465">
            <v>0</v>
          </cell>
          <cell r="N465">
            <v>0</v>
          </cell>
          <cell r="O465">
            <v>560</v>
          </cell>
          <cell r="P465">
            <v>5040</v>
          </cell>
        </row>
        <row r="466">
          <cell r="A466">
            <v>18</v>
          </cell>
          <cell r="B466" t="str">
            <v>???????</v>
          </cell>
          <cell r="C466">
            <v>7</v>
          </cell>
          <cell r="D466" t="str">
            <v>ROLL</v>
          </cell>
          <cell r="E466">
            <v>300</v>
          </cell>
          <cell r="F466">
            <v>2100</v>
          </cell>
          <cell r="H466">
            <v>0</v>
          </cell>
          <cell r="I466">
            <v>1</v>
          </cell>
          <cell r="J466">
            <v>7</v>
          </cell>
          <cell r="K466">
            <v>300</v>
          </cell>
          <cell r="L466">
            <v>2100</v>
          </cell>
          <cell r="M466">
            <v>0</v>
          </cell>
          <cell r="N466">
            <v>0</v>
          </cell>
          <cell r="O466">
            <v>280</v>
          </cell>
          <cell r="P466">
            <v>1960</v>
          </cell>
        </row>
        <row r="467">
          <cell r="A467">
            <v>19</v>
          </cell>
          <cell r="B467" t="str">
            <v>????PE???</v>
          </cell>
          <cell r="C467">
            <v>8</v>
          </cell>
          <cell r="D467" t="str">
            <v>PCS</v>
          </cell>
          <cell r="E467">
            <v>350</v>
          </cell>
          <cell r="F467">
            <v>2800</v>
          </cell>
          <cell r="H467">
            <v>0</v>
          </cell>
          <cell r="I467">
            <v>1</v>
          </cell>
          <cell r="J467">
            <v>8</v>
          </cell>
          <cell r="K467">
            <v>350</v>
          </cell>
          <cell r="L467">
            <v>2800</v>
          </cell>
          <cell r="M467">
            <v>0</v>
          </cell>
          <cell r="N467">
            <v>0</v>
          </cell>
          <cell r="O467">
            <v>280</v>
          </cell>
          <cell r="P467">
            <v>2240</v>
          </cell>
        </row>
        <row r="468">
          <cell r="A468">
            <v>20</v>
          </cell>
          <cell r="B468" t="str">
            <v>MISCELLANEOUS INCLUDE ???????? &amp; ???????</v>
          </cell>
          <cell r="C468">
            <v>1</v>
          </cell>
          <cell r="D468" t="str">
            <v>LOT</v>
          </cell>
          <cell r="E468">
            <v>67883.5</v>
          </cell>
          <cell r="F468">
            <v>67884</v>
          </cell>
          <cell r="H468">
            <v>0</v>
          </cell>
          <cell r="I468">
            <v>93.2</v>
          </cell>
          <cell r="J468">
            <v>93</v>
          </cell>
          <cell r="K468">
            <v>67884</v>
          </cell>
          <cell r="L468">
            <v>67884</v>
          </cell>
          <cell r="M468">
            <v>0</v>
          </cell>
          <cell r="N468">
            <v>0</v>
          </cell>
          <cell r="O468">
            <v>26096</v>
          </cell>
          <cell r="P468">
            <v>26096</v>
          </cell>
        </row>
        <row r="469">
          <cell r="B469" t="str">
            <v>SUB-TOTAL : (H)</v>
          </cell>
          <cell r="F469">
            <v>746719</v>
          </cell>
          <cell r="H469">
            <v>0</v>
          </cell>
          <cell r="J469">
            <v>1025</v>
          </cell>
          <cell r="K469">
            <v>0</v>
          </cell>
          <cell r="L469">
            <v>746719</v>
          </cell>
          <cell r="M469">
            <v>0</v>
          </cell>
          <cell r="N469">
            <v>0</v>
          </cell>
          <cell r="O469">
            <v>0</v>
          </cell>
          <cell r="P469">
            <v>383226</v>
          </cell>
        </row>
        <row r="470">
          <cell r="F470">
            <v>0</v>
          </cell>
          <cell r="H470">
            <v>0</v>
          </cell>
          <cell r="J470">
            <v>0</v>
          </cell>
          <cell r="K470">
            <v>0</v>
          </cell>
          <cell r="L470">
            <v>0</v>
          </cell>
          <cell r="M470">
            <v>0</v>
          </cell>
          <cell r="N470">
            <v>0</v>
          </cell>
          <cell r="O470">
            <v>0</v>
          </cell>
          <cell r="P470">
            <v>0</v>
          </cell>
        </row>
        <row r="471">
          <cell r="F471">
            <v>0</v>
          </cell>
          <cell r="H471">
            <v>0</v>
          </cell>
          <cell r="J471">
            <v>0</v>
          </cell>
          <cell r="K471">
            <v>0</v>
          </cell>
          <cell r="L471">
            <v>0</v>
          </cell>
          <cell r="M471">
            <v>0</v>
          </cell>
          <cell r="N471">
            <v>0</v>
          </cell>
          <cell r="O471">
            <v>0</v>
          </cell>
          <cell r="P471">
            <v>0</v>
          </cell>
        </row>
        <row r="472">
          <cell r="F472">
            <v>0</v>
          </cell>
          <cell r="H472">
            <v>0</v>
          </cell>
          <cell r="J472">
            <v>0</v>
          </cell>
          <cell r="K472">
            <v>0</v>
          </cell>
          <cell r="L472">
            <v>0</v>
          </cell>
          <cell r="M472">
            <v>0</v>
          </cell>
          <cell r="N472">
            <v>0</v>
          </cell>
          <cell r="O472">
            <v>0</v>
          </cell>
          <cell r="P472">
            <v>0</v>
          </cell>
        </row>
        <row r="473">
          <cell r="A473" t="str">
            <v>I.</v>
          </cell>
          <cell r="B473" t="str">
            <v>APS SYSTEM</v>
          </cell>
          <cell r="F473">
            <v>0</v>
          </cell>
          <cell r="H473">
            <v>0</v>
          </cell>
          <cell r="I473">
            <v>0</v>
          </cell>
          <cell r="J473">
            <v>0</v>
          </cell>
          <cell r="K473">
            <v>0</v>
          </cell>
          <cell r="L473">
            <v>0</v>
          </cell>
          <cell r="M473">
            <v>0</v>
          </cell>
          <cell r="N473">
            <v>0</v>
          </cell>
          <cell r="O473">
            <v>0</v>
          </cell>
          <cell r="P473">
            <v>0</v>
          </cell>
          <cell r="Q473">
            <v>0</v>
          </cell>
        </row>
        <row r="474">
          <cell r="B474" t="str">
            <v>D&amp;F SYSTEM PANEL, INCLUDING</v>
          </cell>
          <cell r="F474">
            <v>0</v>
          </cell>
          <cell r="H474">
            <v>0</v>
          </cell>
          <cell r="J474">
            <v>0</v>
          </cell>
          <cell r="K474">
            <v>0</v>
          </cell>
          <cell r="L474">
            <v>0</v>
          </cell>
          <cell r="M474">
            <v>0</v>
          </cell>
          <cell r="N474">
            <v>0</v>
          </cell>
          <cell r="O474">
            <v>0</v>
          </cell>
          <cell r="P474">
            <v>0</v>
          </cell>
        </row>
        <row r="475">
          <cell r="A475">
            <v>1</v>
          </cell>
          <cell r="B475" t="str">
            <v>PLC BASE PANEL, INDOOR IP20 ENCLOSURE, W/</v>
          </cell>
          <cell r="C475">
            <v>1</v>
          </cell>
          <cell r="D475" t="str">
            <v>SET</v>
          </cell>
          <cell r="E475">
            <v>1285400</v>
          </cell>
          <cell r="F475">
            <v>1285400</v>
          </cell>
          <cell r="H475">
            <v>0</v>
          </cell>
          <cell r="I475">
            <v>50</v>
          </cell>
          <cell r="J475">
            <v>50</v>
          </cell>
          <cell r="K475">
            <v>1285400</v>
          </cell>
          <cell r="L475">
            <v>1285400</v>
          </cell>
          <cell r="M475">
            <v>0</v>
          </cell>
          <cell r="N475">
            <v>0</v>
          </cell>
          <cell r="O475">
            <v>14000</v>
          </cell>
          <cell r="P475">
            <v>14000</v>
          </cell>
        </row>
        <row r="476">
          <cell r="B476" t="str">
            <v xml:space="preserve">POWER SUPPLY, DIx144, DOx100, </v>
          </cell>
          <cell r="F476">
            <v>0</v>
          </cell>
          <cell r="H476">
            <v>0</v>
          </cell>
          <cell r="J476">
            <v>0</v>
          </cell>
          <cell r="K476">
            <v>0</v>
          </cell>
          <cell r="L476">
            <v>0</v>
          </cell>
          <cell r="M476">
            <v>0</v>
          </cell>
          <cell r="N476">
            <v>0</v>
          </cell>
          <cell r="O476">
            <v>0</v>
          </cell>
          <cell r="P476">
            <v>0</v>
          </cell>
        </row>
        <row r="477">
          <cell r="B477" t="str">
            <v>INTERPOSITION RELAY x50,  WIRING, AND TB.</v>
          </cell>
          <cell r="F477">
            <v>0</v>
          </cell>
          <cell r="H477">
            <v>0</v>
          </cell>
          <cell r="J477">
            <v>0</v>
          </cell>
          <cell r="K477">
            <v>0</v>
          </cell>
          <cell r="L477">
            <v>0</v>
          </cell>
          <cell r="M477">
            <v>0</v>
          </cell>
          <cell r="N477">
            <v>0</v>
          </cell>
          <cell r="O477">
            <v>0</v>
          </cell>
          <cell r="P477">
            <v>0</v>
          </cell>
        </row>
        <row r="478">
          <cell r="B478" t="str">
            <v>SOFTWARE DESIGN PACKAGE</v>
          </cell>
          <cell r="F478">
            <v>0</v>
          </cell>
          <cell r="H478">
            <v>0</v>
          </cell>
          <cell r="J478">
            <v>0</v>
          </cell>
          <cell r="K478">
            <v>0</v>
          </cell>
          <cell r="L478">
            <v>0</v>
          </cell>
          <cell r="M478">
            <v>0</v>
          </cell>
          <cell r="N478">
            <v>0</v>
          </cell>
          <cell r="O478">
            <v>0</v>
          </cell>
          <cell r="P478">
            <v>0</v>
          </cell>
          <cell r="Q478">
            <v>0</v>
          </cell>
        </row>
        <row r="479">
          <cell r="A479">
            <v>2</v>
          </cell>
          <cell r="B479" t="str">
            <v>OPERATION CONSOLE, INCLUDING</v>
          </cell>
          <cell r="C479">
            <v>1</v>
          </cell>
          <cell r="D479" t="str">
            <v>SET</v>
          </cell>
          <cell r="E479">
            <v>357000</v>
          </cell>
          <cell r="F479">
            <v>357000</v>
          </cell>
          <cell r="H479">
            <v>0</v>
          </cell>
          <cell r="I479">
            <v>20</v>
          </cell>
          <cell r="J479">
            <v>20</v>
          </cell>
          <cell r="K479">
            <v>357000</v>
          </cell>
          <cell r="L479">
            <v>357000</v>
          </cell>
          <cell r="M479">
            <v>0</v>
          </cell>
          <cell r="N479">
            <v>0</v>
          </cell>
          <cell r="O479">
            <v>5600</v>
          </cell>
          <cell r="P479">
            <v>5600</v>
          </cell>
        </row>
        <row r="480">
          <cell r="B480" t="str">
            <v>ANNUNCIATOR PANEL, W/ 50 WINDOWS</v>
          </cell>
          <cell r="F480">
            <v>0</v>
          </cell>
          <cell r="H480">
            <v>0</v>
          </cell>
          <cell r="J480">
            <v>0</v>
          </cell>
          <cell r="K480">
            <v>0</v>
          </cell>
          <cell r="L480">
            <v>0</v>
          </cell>
          <cell r="M480">
            <v>0</v>
          </cell>
          <cell r="N480">
            <v>0</v>
          </cell>
          <cell r="O480">
            <v>0</v>
          </cell>
          <cell r="P480">
            <v>0</v>
          </cell>
        </row>
        <row r="481">
          <cell r="B481" t="str">
            <v xml:space="preserve">COMMAND BOARD, W/ 15 PB SWITCH(SW. W/LIGHT) </v>
          </cell>
          <cell r="F481">
            <v>0</v>
          </cell>
          <cell r="H481">
            <v>0</v>
          </cell>
          <cell r="J481">
            <v>0</v>
          </cell>
          <cell r="K481">
            <v>0</v>
          </cell>
          <cell r="L481">
            <v>0</v>
          </cell>
          <cell r="M481">
            <v>0</v>
          </cell>
          <cell r="N481">
            <v>0</v>
          </cell>
          <cell r="O481">
            <v>0</v>
          </cell>
          <cell r="P481">
            <v>0</v>
          </cell>
        </row>
        <row r="482">
          <cell r="B482" t="str">
            <v>WIRING, AND TB.</v>
          </cell>
          <cell r="F482">
            <v>0</v>
          </cell>
          <cell r="H482">
            <v>0</v>
          </cell>
          <cell r="J482">
            <v>0</v>
          </cell>
          <cell r="K482">
            <v>0</v>
          </cell>
          <cell r="L482">
            <v>0</v>
          </cell>
          <cell r="M482">
            <v>0</v>
          </cell>
          <cell r="N482">
            <v>0</v>
          </cell>
          <cell r="O482">
            <v>0</v>
          </cell>
          <cell r="P482">
            <v>0</v>
          </cell>
        </row>
        <row r="483">
          <cell r="A483">
            <v>3</v>
          </cell>
          <cell r="B483" t="str">
            <v>MIMIC PANEL, ENCLOSURE SIZE 2300Hx1400Wx600D</v>
          </cell>
          <cell r="C483">
            <v>1</v>
          </cell>
          <cell r="D483" t="str">
            <v>SET</v>
          </cell>
          <cell r="E483">
            <v>448000</v>
          </cell>
          <cell r="F483">
            <v>448000</v>
          </cell>
          <cell r="H483">
            <v>0</v>
          </cell>
          <cell r="I483">
            <v>20</v>
          </cell>
          <cell r="J483">
            <v>20</v>
          </cell>
          <cell r="K483">
            <v>448000</v>
          </cell>
          <cell r="L483">
            <v>448000</v>
          </cell>
          <cell r="M483">
            <v>0</v>
          </cell>
          <cell r="N483">
            <v>0</v>
          </cell>
          <cell r="O483">
            <v>5600</v>
          </cell>
          <cell r="P483">
            <v>5600</v>
          </cell>
        </row>
        <row r="484">
          <cell r="A484">
            <v>0</v>
          </cell>
          <cell r="B484" t="str">
            <v>MOSAIC PANEL  SIZE 1200Hx1200W, W/</v>
          </cell>
          <cell r="C484">
            <v>0</v>
          </cell>
          <cell r="D484">
            <v>0</v>
          </cell>
          <cell r="E484">
            <v>0</v>
          </cell>
          <cell r="F484">
            <v>0</v>
          </cell>
          <cell r="G484">
            <v>0</v>
          </cell>
          <cell r="H484">
            <v>0</v>
          </cell>
          <cell r="I484">
            <v>0</v>
          </cell>
          <cell r="J484">
            <v>0</v>
          </cell>
          <cell r="K484">
            <v>0</v>
          </cell>
          <cell r="L484">
            <v>0</v>
          </cell>
          <cell r="M484">
            <v>0</v>
          </cell>
          <cell r="N484">
            <v>0</v>
          </cell>
          <cell r="O484">
            <v>0</v>
          </cell>
          <cell r="P484">
            <v>0</v>
          </cell>
        </row>
        <row r="485">
          <cell r="B485" t="str">
            <v>INDICATION LIGHT x60, POWER SUPPLY, WIRING, AND TB.</v>
          </cell>
          <cell r="F485">
            <v>0</v>
          </cell>
          <cell r="H485">
            <v>0</v>
          </cell>
          <cell r="J485">
            <v>0</v>
          </cell>
          <cell r="K485">
            <v>0</v>
          </cell>
          <cell r="L485">
            <v>0</v>
          </cell>
          <cell r="M485">
            <v>0</v>
          </cell>
          <cell r="N485">
            <v>0</v>
          </cell>
          <cell r="O485">
            <v>0</v>
          </cell>
          <cell r="P485">
            <v>0</v>
          </cell>
        </row>
        <row r="486">
          <cell r="A486">
            <v>4</v>
          </cell>
          <cell r="B486" t="str">
            <v>RECEIVING PANEL, INDOOR IP20 ENCLOSURE, W/</v>
          </cell>
          <cell r="C486">
            <v>1</v>
          </cell>
          <cell r="D486" t="str">
            <v>SET</v>
          </cell>
          <cell r="E486">
            <v>1400000</v>
          </cell>
          <cell r="F486">
            <v>1400000</v>
          </cell>
          <cell r="H486">
            <v>0</v>
          </cell>
          <cell r="I486">
            <v>50</v>
          </cell>
          <cell r="J486">
            <v>50</v>
          </cell>
          <cell r="K486">
            <v>1400000</v>
          </cell>
          <cell r="L486">
            <v>1400000</v>
          </cell>
          <cell r="M486">
            <v>0</v>
          </cell>
          <cell r="N486">
            <v>0</v>
          </cell>
          <cell r="O486">
            <v>14000</v>
          </cell>
          <cell r="P486">
            <v>14000</v>
          </cell>
        </row>
        <row r="487">
          <cell r="B487" t="str">
            <v>UV/IR DETECTOR CONTROLLER, 4-CHANNEL x1</v>
          </cell>
          <cell r="F487">
            <v>0</v>
          </cell>
          <cell r="H487">
            <v>0</v>
          </cell>
          <cell r="J487">
            <v>0</v>
          </cell>
          <cell r="K487">
            <v>0</v>
          </cell>
          <cell r="L487">
            <v>0</v>
          </cell>
          <cell r="M487">
            <v>0</v>
          </cell>
          <cell r="N487">
            <v>0</v>
          </cell>
          <cell r="O487">
            <v>0</v>
          </cell>
          <cell r="P487">
            <v>0</v>
          </cell>
        </row>
        <row r="488">
          <cell r="B488" t="str">
            <v>GAS DETECTOR CONTROLLER, 8-CHANNEL x8</v>
          </cell>
          <cell r="F488">
            <v>0</v>
          </cell>
          <cell r="H488">
            <v>0</v>
          </cell>
          <cell r="J488">
            <v>0</v>
          </cell>
          <cell r="K488">
            <v>0</v>
          </cell>
          <cell r="L488">
            <v>0</v>
          </cell>
          <cell r="M488">
            <v>0</v>
          </cell>
          <cell r="N488">
            <v>0</v>
          </cell>
          <cell r="O488">
            <v>0</v>
          </cell>
          <cell r="P488">
            <v>0</v>
          </cell>
        </row>
        <row r="489">
          <cell r="B489" t="str">
            <v>LOW TEMP. DETECTOR CONTROLLER, 4-CHANNEL x7</v>
          </cell>
          <cell r="F489">
            <v>0</v>
          </cell>
          <cell r="H489">
            <v>0</v>
          </cell>
          <cell r="J489">
            <v>0</v>
          </cell>
          <cell r="K489">
            <v>0</v>
          </cell>
          <cell r="L489">
            <v>0</v>
          </cell>
          <cell r="M489">
            <v>0</v>
          </cell>
          <cell r="N489">
            <v>0</v>
          </cell>
          <cell r="O489">
            <v>0</v>
          </cell>
          <cell r="P489">
            <v>0</v>
          </cell>
        </row>
        <row r="490">
          <cell r="B490" t="str">
            <v>POWER SUPPLY, WIRING, AND TB.</v>
          </cell>
          <cell r="F490">
            <v>0</v>
          </cell>
          <cell r="H490">
            <v>0</v>
          </cell>
          <cell r="J490">
            <v>0</v>
          </cell>
          <cell r="K490">
            <v>0</v>
          </cell>
          <cell r="L490">
            <v>0</v>
          </cell>
          <cell r="M490">
            <v>0</v>
          </cell>
          <cell r="N490">
            <v>0</v>
          </cell>
          <cell r="O490">
            <v>0</v>
          </cell>
          <cell r="P490">
            <v>0</v>
          </cell>
        </row>
        <row r="491">
          <cell r="A491">
            <v>5</v>
          </cell>
          <cell r="B491" t="str">
            <v>MANUAL STATION, 110VAC, CL.1 DIV.2, NEMA-4X</v>
          </cell>
          <cell r="C491">
            <v>16</v>
          </cell>
          <cell r="D491" t="str">
            <v>SET</v>
          </cell>
          <cell r="E491">
            <v>30000</v>
          </cell>
          <cell r="F491">
            <v>480000</v>
          </cell>
          <cell r="H491">
            <v>0</v>
          </cell>
          <cell r="I491">
            <v>5</v>
          </cell>
          <cell r="J491">
            <v>80</v>
          </cell>
          <cell r="K491">
            <v>30000</v>
          </cell>
          <cell r="L491">
            <v>480000</v>
          </cell>
          <cell r="M491">
            <v>0</v>
          </cell>
          <cell r="N491">
            <v>0</v>
          </cell>
          <cell r="O491">
            <v>1400</v>
          </cell>
          <cell r="P491">
            <v>22400</v>
          </cell>
        </row>
        <row r="492">
          <cell r="A492">
            <v>6</v>
          </cell>
          <cell r="B492" t="str">
            <v>SIREN(SPEAKER),, 110VAC, CL.1 DIV.2, NEMA-4X</v>
          </cell>
          <cell r="C492">
            <v>16</v>
          </cell>
          <cell r="D492" t="str">
            <v>SET</v>
          </cell>
          <cell r="E492">
            <v>40000</v>
          </cell>
          <cell r="F492">
            <v>640000</v>
          </cell>
          <cell r="H492">
            <v>0</v>
          </cell>
          <cell r="I492">
            <v>5</v>
          </cell>
          <cell r="J492">
            <v>80</v>
          </cell>
          <cell r="K492">
            <v>40000</v>
          </cell>
          <cell r="L492">
            <v>640000</v>
          </cell>
          <cell r="M492">
            <v>0</v>
          </cell>
          <cell r="N492">
            <v>0</v>
          </cell>
          <cell r="O492">
            <v>1400</v>
          </cell>
          <cell r="P492">
            <v>22400</v>
          </cell>
        </row>
        <row r="493">
          <cell r="A493">
            <v>7</v>
          </cell>
          <cell r="B493" t="str">
            <v>VISUAL ALARM BECON, , 110VAC, CL.1 DIV.2, NEMA-4X</v>
          </cell>
          <cell r="C493">
            <v>16</v>
          </cell>
          <cell r="D493" t="str">
            <v>SET</v>
          </cell>
          <cell r="E493">
            <v>37000</v>
          </cell>
          <cell r="F493">
            <v>592000</v>
          </cell>
          <cell r="H493">
            <v>0</v>
          </cell>
          <cell r="I493">
            <v>5</v>
          </cell>
          <cell r="J493">
            <v>80</v>
          </cell>
          <cell r="K493">
            <v>37000</v>
          </cell>
          <cell r="L493">
            <v>592000</v>
          </cell>
          <cell r="M493">
            <v>0</v>
          </cell>
          <cell r="N493">
            <v>0</v>
          </cell>
          <cell r="O493">
            <v>1400</v>
          </cell>
          <cell r="P493">
            <v>22400</v>
          </cell>
        </row>
        <row r="494">
          <cell r="A494">
            <v>8</v>
          </cell>
          <cell r="B494" t="str">
            <v>UV/IR FLAME DETECTOR, CL.1 DIV.2, NEMA-4X</v>
          </cell>
          <cell r="C494">
            <v>4</v>
          </cell>
          <cell r="D494" t="str">
            <v>SET</v>
          </cell>
          <cell r="E494">
            <v>67000</v>
          </cell>
          <cell r="F494">
            <v>268000</v>
          </cell>
          <cell r="H494">
            <v>0</v>
          </cell>
          <cell r="I494">
            <v>8</v>
          </cell>
          <cell r="J494">
            <v>32</v>
          </cell>
          <cell r="K494">
            <v>67000</v>
          </cell>
          <cell r="L494">
            <v>268000</v>
          </cell>
          <cell r="M494">
            <v>0</v>
          </cell>
          <cell r="N494">
            <v>0</v>
          </cell>
          <cell r="O494">
            <v>2240</v>
          </cell>
          <cell r="P494">
            <v>8960</v>
          </cell>
        </row>
        <row r="495">
          <cell r="A495">
            <v>9</v>
          </cell>
          <cell r="B495" t="str">
            <v>LOW TEMPERATURE DETECTOR, 50FT LG., NEMA-4X</v>
          </cell>
          <cell r="C495">
            <v>4</v>
          </cell>
          <cell r="D495" t="str">
            <v>SET</v>
          </cell>
          <cell r="E495">
            <v>288000</v>
          </cell>
          <cell r="F495">
            <v>1152000</v>
          </cell>
          <cell r="H495">
            <v>0</v>
          </cell>
          <cell r="I495">
            <v>10</v>
          </cell>
          <cell r="J495">
            <v>40</v>
          </cell>
          <cell r="K495">
            <v>288000</v>
          </cell>
          <cell r="L495">
            <v>1152000</v>
          </cell>
          <cell r="M495">
            <v>0</v>
          </cell>
          <cell r="N495">
            <v>0</v>
          </cell>
          <cell r="O495">
            <v>2800</v>
          </cell>
          <cell r="P495">
            <v>11200</v>
          </cell>
        </row>
        <row r="496">
          <cell r="A496">
            <v>10</v>
          </cell>
          <cell r="B496" t="str">
            <v>COMBUSTIBLE GAS DETECTOR,  CATALYTIC TYPE</v>
          </cell>
          <cell r="C496">
            <v>60</v>
          </cell>
          <cell r="D496" t="str">
            <v>EST</v>
          </cell>
          <cell r="E496">
            <v>50000</v>
          </cell>
          <cell r="F496">
            <v>3000000</v>
          </cell>
          <cell r="H496">
            <v>0</v>
          </cell>
          <cell r="I496">
            <v>5</v>
          </cell>
          <cell r="J496">
            <v>300</v>
          </cell>
          <cell r="K496">
            <v>50000</v>
          </cell>
          <cell r="L496">
            <v>3000000</v>
          </cell>
          <cell r="M496">
            <v>0</v>
          </cell>
          <cell r="N496">
            <v>0</v>
          </cell>
          <cell r="O496">
            <v>1400</v>
          </cell>
          <cell r="P496">
            <v>84000</v>
          </cell>
        </row>
        <row r="497">
          <cell r="B497" t="str">
            <v>CL.1, DIV.2, W/ WEATHER HOUSING, FILTER, NEMA-4X</v>
          </cell>
          <cell r="F497">
            <v>0</v>
          </cell>
          <cell r="H497">
            <v>0</v>
          </cell>
          <cell r="J497">
            <v>0</v>
          </cell>
          <cell r="K497">
            <v>0</v>
          </cell>
          <cell r="L497">
            <v>0</v>
          </cell>
          <cell r="M497">
            <v>0</v>
          </cell>
          <cell r="N497">
            <v>0</v>
          </cell>
          <cell r="O497">
            <v>0</v>
          </cell>
          <cell r="P497">
            <v>0</v>
          </cell>
        </row>
        <row r="498">
          <cell r="A498">
            <v>11</v>
          </cell>
          <cell r="B498" t="str">
            <v>GAS DETECTOR TEST KIT FOR 60 DETECTORS &amp; GRAPHIC PANEL</v>
          </cell>
          <cell r="C498">
            <v>1</v>
          </cell>
          <cell r="D498" t="str">
            <v>SET</v>
          </cell>
          <cell r="E498">
            <v>350000</v>
          </cell>
          <cell r="F498">
            <v>350000</v>
          </cell>
          <cell r="H498">
            <v>0</v>
          </cell>
          <cell r="I498">
            <v>10</v>
          </cell>
          <cell r="J498">
            <v>10</v>
          </cell>
          <cell r="K498">
            <v>350000</v>
          </cell>
          <cell r="L498">
            <v>350000</v>
          </cell>
          <cell r="M498">
            <v>0</v>
          </cell>
          <cell r="N498">
            <v>0</v>
          </cell>
          <cell r="O498">
            <v>2800</v>
          </cell>
          <cell r="P498">
            <v>2800</v>
          </cell>
        </row>
        <row r="499">
          <cell r="A499">
            <v>12</v>
          </cell>
          <cell r="B499" t="str">
            <v>R.S.G. CONDUIT/W COUPLING 1"</v>
          </cell>
          <cell r="C499">
            <v>1600</v>
          </cell>
          <cell r="D499" t="str">
            <v>M</v>
          </cell>
          <cell r="E499">
            <v>49</v>
          </cell>
          <cell r="F499">
            <v>78400</v>
          </cell>
          <cell r="H499">
            <v>0</v>
          </cell>
          <cell r="I499">
            <v>0.54</v>
          </cell>
          <cell r="J499">
            <v>864</v>
          </cell>
          <cell r="K499">
            <v>49</v>
          </cell>
          <cell r="L499">
            <v>78400</v>
          </cell>
          <cell r="M499">
            <v>0</v>
          </cell>
          <cell r="N499">
            <v>0</v>
          </cell>
          <cell r="O499">
            <v>151</v>
          </cell>
          <cell r="P499">
            <v>241600</v>
          </cell>
        </row>
        <row r="500">
          <cell r="A500">
            <v>13</v>
          </cell>
          <cell r="B500" t="str">
            <v>R.S.G. CONDUIT/W COUPLING 2"</v>
          </cell>
          <cell r="C500">
            <v>2300</v>
          </cell>
          <cell r="D500" t="str">
            <v>M</v>
          </cell>
          <cell r="E500">
            <v>105</v>
          </cell>
          <cell r="F500">
            <v>241500</v>
          </cell>
          <cell r="H500">
            <v>0</v>
          </cell>
          <cell r="I500">
            <v>0.98</v>
          </cell>
          <cell r="J500">
            <v>2254</v>
          </cell>
          <cell r="K500">
            <v>105</v>
          </cell>
          <cell r="L500">
            <v>241500</v>
          </cell>
          <cell r="M500">
            <v>0</v>
          </cell>
          <cell r="N500">
            <v>0</v>
          </cell>
          <cell r="O500">
            <v>274</v>
          </cell>
          <cell r="P500">
            <v>630200</v>
          </cell>
        </row>
        <row r="501">
          <cell r="A501">
            <v>14</v>
          </cell>
          <cell r="B501" t="str">
            <v>FITTING FOR R.S.G. CONDUIT</v>
          </cell>
          <cell r="C501">
            <v>1</v>
          </cell>
          <cell r="D501" t="str">
            <v>LOT</v>
          </cell>
          <cell r="E501">
            <v>639800</v>
          </cell>
          <cell r="F501">
            <v>639800</v>
          </cell>
          <cell r="H501">
            <v>0</v>
          </cell>
          <cell r="I501">
            <v>935.4</v>
          </cell>
          <cell r="J501">
            <v>935</v>
          </cell>
          <cell r="K501">
            <v>639800</v>
          </cell>
          <cell r="L501">
            <v>639800</v>
          </cell>
          <cell r="M501">
            <v>0</v>
          </cell>
          <cell r="N501">
            <v>0</v>
          </cell>
          <cell r="O501">
            <v>261912</v>
          </cell>
          <cell r="P501">
            <v>261912</v>
          </cell>
        </row>
        <row r="502">
          <cell r="A502">
            <v>15</v>
          </cell>
          <cell r="B502" t="str">
            <v>600V????,???,PVC??,????(OVERALL),</v>
          </cell>
          <cell r="C502">
            <v>650</v>
          </cell>
          <cell r="D502" t="str">
            <v>M</v>
          </cell>
          <cell r="E502">
            <v>37</v>
          </cell>
          <cell r="F502">
            <v>24050</v>
          </cell>
          <cell r="H502">
            <v>0</v>
          </cell>
          <cell r="I502">
            <v>0.11700000000000001</v>
          </cell>
          <cell r="J502">
            <v>76</v>
          </cell>
          <cell r="K502">
            <v>37</v>
          </cell>
          <cell r="L502">
            <v>24050</v>
          </cell>
          <cell r="M502">
            <v>0</v>
          </cell>
          <cell r="N502">
            <v>0</v>
          </cell>
          <cell r="O502">
            <v>33</v>
          </cell>
          <cell r="P502">
            <v>21450</v>
          </cell>
        </row>
        <row r="503">
          <cell r="B503" t="str">
            <v>PVC???? 7C-2SQ.MM</v>
          </cell>
          <cell r="F503">
            <v>0</v>
          </cell>
          <cell r="H503">
            <v>0</v>
          </cell>
          <cell r="J503">
            <v>0</v>
          </cell>
          <cell r="K503">
            <v>0</v>
          </cell>
          <cell r="L503">
            <v>0</v>
          </cell>
          <cell r="M503">
            <v>0</v>
          </cell>
          <cell r="N503">
            <v>0</v>
          </cell>
          <cell r="O503">
            <v>0</v>
          </cell>
          <cell r="P503">
            <v>0</v>
          </cell>
        </row>
        <row r="504">
          <cell r="A504">
            <v>16</v>
          </cell>
          <cell r="B504" t="str">
            <v>600V????,???,PVC??,????(OVERALL),</v>
          </cell>
          <cell r="C504">
            <v>1500</v>
          </cell>
          <cell r="D504" t="str">
            <v>M</v>
          </cell>
          <cell r="E504">
            <v>41</v>
          </cell>
          <cell r="F504">
            <v>61500</v>
          </cell>
          <cell r="H504">
            <v>0</v>
          </cell>
          <cell r="I504">
            <v>0.13300000000000001</v>
          </cell>
          <cell r="J504">
            <v>200</v>
          </cell>
          <cell r="K504">
            <v>41</v>
          </cell>
          <cell r="L504">
            <v>61500</v>
          </cell>
          <cell r="M504">
            <v>0</v>
          </cell>
          <cell r="N504">
            <v>0</v>
          </cell>
          <cell r="O504">
            <v>37</v>
          </cell>
          <cell r="P504">
            <v>55500</v>
          </cell>
        </row>
        <row r="505">
          <cell r="B505" t="str">
            <v>PVC???? 9C-2SQ.MM</v>
          </cell>
          <cell r="F505">
            <v>0</v>
          </cell>
          <cell r="H505">
            <v>0</v>
          </cell>
          <cell r="J505">
            <v>0</v>
          </cell>
          <cell r="K505">
            <v>0</v>
          </cell>
          <cell r="L505">
            <v>0</v>
          </cell>
          <cell r="M505">
            <v>0</v>
          </cell>
          <cell r="N505">
            <v>0</v>
          </cell>
          <cell r="O505">
            <v>0</v>
          </cell>
          <cell r="P505">
            <v>0</v>
          </cell>
        </row>
        <row r="506">
          <cell r="A506">
            <v>17</v>
          </cell>
          <cell r="B506" t="str">
            <v>600V????,???,PVC??,????(OVERALL),</v>
          </cell>
          <cell r="C506">
            <v>2600</v>
          </cell>
          <cell r="D506" t="str">
            <v>M</v>
          </cell>
          <cell r="E506">
            <v>53</v>
          </cell>
          <cell r="F506">
            <v>137800</v>
          </cell>
          <cell r="H506">
            <v>0</v>
          </cell>
          <cell r="I506">
            <v>0.153</v>
          </cell>
          <cell r="J506">
            <v>398</v>
          </cell>
          <cell r="K506">
            <v>53</v>
          </cell>
          <cell r="L506">
            <v>137800</v>
          </cell>
          <cell r="M506">
            <v>0</v>
          </cell>
          <cell r="N506">
            <v>0</v>
          </cell>
          <cell r="O506">
            <v>43</v>
          </cell>
          <cell r="P506">
            <v>111800</v>
          </cell>
        </row>
        <row r="507">
          <cell r="B507" t="str">
            <v>PVC???? 12C-2SQ.MM</v>
          </cell>
          <cell r="F507">
            <v>0</v>
          </cell>
          <cell r="H507">
            <v>0</v>
          </cell>
          <cell r="J507">
            <v>0</v>
          </cell>
          <cell r="K507">
            <v>0</v>
          </cell>
          <cell r="L507">
            <v>0</v>
          </cell>
          <cell r="M507">
            <v>0</v>
          </cell>
          <cell r="N507">
            <v>0</v>
          </cell>
          <cell r="O507">
            <v>0</v>
          </cell>
          <cell r="P507">
            <v>0</v>
          </cell>
        </row>
        <row r="508">
          <cell r="A508">
            <v>18</v>
          </cell>
          <cell r="B508" t="str">
            <v>600V????,???,PVC??,????(OVERALL),</v>
          </cell>
          <cell r="C508">
            <v>10000</v>
          </cell>
          <cell r="D508" t="str">
            <v>M</v>
          </cell>
          <cell r="E508">
            <v>44</v>
          </cell>
          <cell r="F508">
            <v>440000</v>
          </cell>
          <cell r="H508">
            <v>0</v>
          </cell>
          <cell r="I508">
            <v>0.13500000000000001</v>
          </cell>
          <cell r="J508">
            <v>1350</v>
          </cell>
          <cell r="K508">
            <v>44</v>
          </cell>
          <cell r="L508">
            <v>440000</v>
          </cell>
          <cell r="M508">
            <v>0</v>
          </cell>
          <cell r="N508">
            <v>0</v>
          </cell>
          <cell r="O508">
            <v>38</v>
          </cell>
          <cell r="P508">
            <v>380000</v>
          </cell>
        </row>
        <row r="509">
          <cell r="B509" t="str">
            <v>PVC???? 7C-3.5SQ.MM</v>
          </cell>
          <cell r="F509">
            <v>0</v>
          </cell>
          <cell r="H509">
            <v>0</v>
          </cell>
          <cell r="J509">
            <v>0</v>
          </cell>
          <cell r="K509">
            <v>0</v>
          </cell>
          <cell r="L509">
            <v>0</v>
          </cell>
          <cell r="M509">
            <v>0</v>
          </cell>
          <cell r="N509">
            <v>0</v>
          </cell>
          <cell r="O509">
            <v>0</v>
          </cell>
          <cell r="P509">
            <v>0</v>
          </cell>
        </row>
        <row r="510">
          <cell r="A510">
            <v>19</v>
          </cell>
          <cell r="B510" t="str">
            <v>600V????,???,PVC??,????(OVERALL),</v>
          </cell>
          <cell r="C510">
            <v>3000</v>
          </cell>
          <cell r="D510" t="str">
            <v>M</v>
          </cell>
          <cell r="E510">
            <v>76</v>
          </cell>
          <cell r="F510">
            <v>228000</v>
          </cell>
          <cell r="H510">
            <v>0</v>
          </cell>
          <cell r="I510">
            <v>0.193</v>
          </cell>
          <cell r="J510">
            <v>579</v>
          </cell>
          <cell r="K510">
            <v>76</v>
          </cell>
          <cell r="L510">
            <v>228000</v>
          </cell>
          <cell r="M510">
            <v>0</v>
          </cell>
          <cell r="N510">
            <v>0</v>
          </cell>
          <cell r="O510">
            <v>54</v>
          </cell>
          <cell r="P510">
            <v>162000</v>
          </cell>
        </row>
        <row r="511">
          <cell r="B511" t="str">
            <v>PVC???? 19C-2SQ.MM</v>
          </cell>
          <cell r="F511">
            <v>0</v>
          </cell>
          <cell r="H511">
            <v>0</v>
          </cell>
          <cell r="J511">
            <v>0</v>
          </cell>
          <cell r="K511">
            <v>0</v>
          </cell>
          <cell r="L511">
            <v>0</v>
          </cell>
          <cell r="M511">
            <v>0</v>
          </cell>
          <cell r="N511">
            <v>0</v>
          </cell>
          <cell r="O511">
            <v>0</v>
          </cell>
          <cell r="P511">
            <v>0</v>
          </cell>
        </row>
        <row r="512">
          <cell r="A512">
            <v>20</v>
          </cell>
          <cell r="B512" t="str">
            <v>600V????,???,PVC??,????(OVERALL),</v>
          </cell>
          <cell r="C512">
            <v>14000</v>
          </cell>
          <cell r="D512" t="str">
            <v>M</v>
          </cell>
          <cell r="E512">
            <v>119</v>
          </cell>
          <cell r="F512">
            <v>1666000</v>
          </cell>
          <cell r="H512">
            <v>0</v>
          </cell>
          <cell r="I512">
            <v>0.23599999999999999</v>
          </cell>
          <cell r="J512">
            <v>3304</v>
          </cell>
          <cell r="K512">
            <v>119</v>
          </cell>
          <cell r="L512">
            <v>1666000</v>
          </cell>
          <cell r="M512">
            <v>0</v>
          </cell>
          <cell r="N512">
            <v>0</v>
          </cell>
          <cell r="O512">
            <v>66</v>
          </cell>
          <cell r="P512">
            <v>924000</v>
          </cell>
        </row>
        <row r="513">
          <cell r="B513" t="str">
            <v>PVC???? 30C-2SQ.MM</v>
          </cell>
          <cell r="F513">
            <v>0</v>
          </cell>
          <cell r="H513">
            <v>0</v>
          </cell>
          <cell r="J513">
            <v>0</v>
          </cell>
          <cell r="K513">
            <v>0</v>
          </cell>
          <cell r="L513">
            <v>0</v>
          </cell>
          <cell r="M513">
            <v>0</v>
          </cell>
          <cell r="N513">
            <v>0</v>
          </cell>
          <cell r="O513">
            <v>0</v>
          </cell>
          <cell r="P513">
            <v>0</v>
          </cell>
        </row>
        <row r="514">
          <cell r="A514">
            <v>21</v>
          </cell>
          <cell r="B514" t="str">
            <v>300V????,PVC??,????(OVERALL &amp; INDIVID)PVC</v>
          </cell>
          <cell r="C514">
            <v>12000</v>
          </cell>
          <cell r="D514" t="str">
            <v>M</v>
          </cell>
          <cell r="E514">
            <v>17</v>
          </cell>
          <cell r="F514">
            <v>204000</v>
          </cell>
          <cell r="H514">
            <v>0</v>
          </cell>
          <cell r="I514">
            <v>6.4000000000000001E-2</v>
          </cell>
          <cell r="J514">
            <v>768</v>
          </cell>
          <cell r="K514">
            <v>17</v>
          </cell>
          <cell r="L514">
            <v>204000</v>
          </cell>
          <cell r="M514">
            <v>0</v>
          </cell>
          <cell r="N514">
            <v>0</v>
          </cell>
          <cell r="O514">
            <v>18</v>
          </cell>
          <cell r="P514">
            <v>216000</v>
          </cell>
        </row>
        <row r="515">
          <cell r="B515" t="str">
            <v>????  1TxAWG#16</v>
          </cell>
          <cell r="F515">
            <v>0</v>
          </cell>
          <cell r="H515">
            <v>0</v>
          </cell>
          <cell r="J515">
            <v>0</v>
          </cell>
          <cell r="K515">
            <v>0</v>
          </cell>
          <cell r="L515">
            <v>0</v>
          </cell>
          <cell r="M515">
            <v>0</v>
          </cell>
          <cell r="N515">
            <v>0</v>
          </cell>
          <cell r="O515">
            <v>0</v>
          </cell>
          <cell r="P515">
            <v>0</v>
          </cell>
        </row>
        <row r="516">
          <cell r="A516">
            <v>22</v>
          </cell>
          <cell r="B516" t="str">
            <v>300V????,PVC??,????(OVERALL &amp; INDIVID)PVC</v>
          </cell>
          <cell r="C516">
            <v>3500</v>
          </cell>
          <cell r="D516" t="str">
            <v>M</v>
          </cell>
          <cell r="E516">
            <v>227</v>
          </cell>
          <cell r="F516">
            <v>794500</v>
          </cell>
          <cell r="H516">
            <v>0</v>
          </cell>
          <cell r="I516">
            <v>0.25</v>
          </cell>
          <cell r="J516">
            <v>875</v>
          </cell>
          <cell r="K516">
            <v>227</v>
          </cell>
          <cell r="L516">
            <v>794500</v>
          </cell>
          <cell r="M516">
            <v>0</v>
          </cell>
          <cell r="N516">
            <v>0</v>
          </cell>
          <cell r="O516">
            <v>70</v>
          </cell>
          <cell r="P516">
            <v>245000</v>
          </cell>
        </row>
        <row r="517">
          <cell r="B517" t="str">
            <v>????  12TxAWG#14</v>
          </cell>
          <cell r="F517">
            <v>0</v>
          </cell>
          <cell r="H517">
            <v>0</v>
          </cell>
          <cell r="J517">
            <v>0</v>
          </cell>
          <cell r="K517">
            <v>0</v>
          </cell>
          <cell r="L517">
            <v>0</v>
          </cell>
          <cell r="M517">
            <v>0</v>
          </cell>
          <cell r="N517">
            <v>0</v>
          </cell>
          <cell r="O517">
            <v>0</v>
          </cell>
          <cell r="P517">
            <v>0</v>
          </cell>
        </row>
        <row r="518">
          <cell r="A518">
            <v>23</v>
          </cell>
          <cell r="B518" t="str">
            <v>300V????,PVC??,????(OVERALL &amp; INDIVID)PVC</v>
          </cell>
          <cell r="C518">
            <v>350</v>
          </cell>
          <cell r="D518" t="str">
            <v>M</v>
          </cell>
          <cell r="E518">
            <v>471</v>
          </cell>
          <cell r="F518">
            <v>164850</v>
          </cell>
          <cell r="H518">
            <v>0</v>
          </cell>
          <cell r="I518">
            <v>0.4</v>
          </cell>
          <cell r="J518">
            <v>140</v>
          </cell>
          <cell r="K518">
            <v>471</v>
          </cell>
          <cell r="L518">
            <v>164850</v>
          </cell>
          <cell r="M518">
            <v>0</v>
          </cell>
          <cell r="N518">
            <v>0</v>
          </cell>
          <cell r="O518">
            <v>112</v>
          </cell>
          <cell r="P518">
            <v>39200</v>
          </cell>
        </row>
        <row r="519">
          <cell r="B519" t="str">
            <v>???? 24TxAWG#14</v>
          </cell>
          <cell r="F519">
            <v>0</v>
          </cell>
          <cell r="H519">
            <v>0</v>
          </cell>
          <cell r="J519">
            <v>0</v>
          </cell>
          <cell r="K519">
            <v>0</v>
          </cell>
          <cell r="L519">
            <v>0</v>
          </cell>
          <cell r="M519">
            <v>0</v>
          </cell>
          <cell r="N519">
            <v>0</v>
          </cell>
          <cell r="O519">
            <v>0</v>
          </cell>
          <cell r="P519">
            <v>0</v>
          </cell>
        </row>
        <row r="520">
          <cell r="A520">
            <v>24</v>
          </cell>
          <cell r="B520" t="str">
            <v>HOT DIPPED GALV, STEEL CHANNEL 100X50X5X7.5</v>
          </cell>
          <cell r="C520">
            <v>50</v>
          </cell>
          <cell r="D520" t="str">
            <v>M</v>
          </cell>
          <cell r="E520">
            <v>200</v>
          </cell>
          <cell r="F520">
            <v>10000</v>
          </cell>
          <cell r="H520">
            <v>0</v>
          </cell>
          <cell r="I520">
            <v>1.5</v>
          </cell>
          <cell r="J520">
            <v>75</v>
          </cell>
          <cell r="K520">
            <v>200</v>
          </cell>
          <cell r="L520">
            <v>10000</v>
          </cell>
          <cell r="M520">
            <v>0</v>
          </cell>
          <cell r="N520">
            <v>0</v>
          </cell>
          <cell r="O520">
            <v>420</v>
          </cell>
          <cell r="P520">
            <v>21000</v>
          </cell>
        </row>
        <row r="521">
          <cell r="A521">
            <v>25</v>
          </cell>
          <cell r="B521" t="str">
            <v>HOT DIPPED GALV, U- CHANNEL 41X41</v>
          </cell>
          <cell r="C521">
            <v>335</v>
          </cell>
          <cell r="D521" t="str">
            <v>M</v>
          </cell>
          <cell r="E521">
            <v>82</v>
          </cell>
          <cell r="F521">
            <v>27470</v>
          </cell>
          <cell r="H521">
            <v>0</v>
          </cell>
          <cell r="I521">
            <v>0.40699999999999997</v>
          </cell>
          <cell r="J521">
            <v>136</v>
          </cell>
          <cell r="K521">
            <v>82</v>
          </cell>
          <cell r="L521">
            <v>27470</v>
          </cell>
          <cell r="M521">
            <v>0</v>
          </cell>
          <cell r="N521">
            <v>0</v>
          </cell>
          <cell r="O521">
            <v>114</v>
          </cell>
          <cell r="P521">
            <v>38190</v>
          </cell>
        </row>
        <row r="522">
          <cell r="A522">
            <v>26</v>
          </cell>
          <cell r="B522" t="str">
            <v>FLEXIBLE CONDUIT 1"</v>
          </cell>
          <cell r="C522">
            <v>40</v>
          </cell>
          <cell r="D522" t="str">
            <v>M</v>
          </cell>
          <cell r="E522">
            <v>252</v>
          </cell>
          <cell r="F522">
            <v>10080</v>
          </cell>
          <cell r="H522">
            <v>0</v>
          </cell>
          <cell r="I522">
            <v>0.64</v>
          </cell>
          <cell r="J522">
            <v>26</v>
          </cell>
          <cell r="K522">
            <v>252</v>
          </cell>
          <cell r="L522">
            <v>10080</v>
          </cell>
          <cell r="M522">
            <v>0</v>
          </cell>
          <cell r="N522">
            <v>0</v>
          </cell>
          <cell r="O522">
            <v>179</v>
          </cell>
          <cell r="P522">
            <v>7160</v>
          </cell>
        </row>
        <row r="523">
          <cell r="A523">
            <v>27</v>
          </cell>
          <cell r="B523" t="str">
            <v>HOT DIPPED GALV. STEEL PLATE 1829X6401X3t</v>
          </cell>
          <cell r="C523">
            <v>2</v>
          </cell>
          <cell r="D523" t="str">
            <v>PCS</v>
          </cell>
          <cell r="E523">
            <v>1000</v>
          </cell>
          <cell r="F523">
            <v>2000</v>
          </cell>
          <cell r="H523">
            <v>0</v>
          </cell>
          <cell r="I523">
            <v>10</v>
          </cell>
          <cell r="J523">
            <v>20</v>
          </cell>
          <cell r="K523">
            <v>1000</v>
          </cell>
          <cell r="L523">
            <v>2000</v>
          </cell>
          <cell r="M523">
            <v>0</v>
          </cell>
          <cell r="N523">
            <v>0</v>
          </cell>
          <cell r="O523">
            <v>2800</v>
          </cell>
          <cell r="P523">
            <v>5600</v>
          </cell>
        </row>
        <row r="524">
          <cell r="A524">
            <v>28</v>
          </cell>
          <cell r="B524" t="str">
            <v>1/4?(??30??)????????????SS316?</v>
          </cell>
          <cell r="C524">
            <v>4</v>
          </cell>
          <cell r="D524" t="str">
            <v>PCS</v>
          </cell>
          <cell r="E524">
            <v>3000</v>
          </cell>
          <cell r="F524">
            <v>12000</v>
          </cell>
          <cell r="H524">
            <v>0</v>
          </cell>
          <cell r="I524">
            <v>4</v>
          </cell>
          <cell r="J524">
            <v>16</v>
          </cell>
          <cell r="K524">
            <v>3000</v>
          </cell>
          <cell r="L524">
            <v>12000</v>
          </cell>
          <cell r="M524">
            <v>0</v>
          </cell>
          <cell r="N524">
            <v>0</v>
          </cell>
          <cell r="O524">
            <v>1120</v>
          </cell>
          <cell r="P524">
            <v>4480</v>
          </cell>
        </row>
        <row r="525">
          <cell r="A525">
            <v>29</v>
          </cell>
          <cell r="B525" t="str">
            <v>???,????20P,FRP??,?????</v>
          </cell>
          <cell r="C525">
            <v>5</v>
          </cell>
          <cell r="D525" t="str">
            <v>SET</v>
          </cell>
          <cell r="E525">
            <v>3500</v>
          </cell>
          <cell r="F525">
            <v>17500</v>
          </cell>
          <cell r="H525">
            <v>0</v>
          </cell>
          <cell r="I525">
            <v>4</v>
          </cell>
          <cell r="J525">
            <v>20</v>
          </cell>
          <cell r="K525">
            <v>3500</v>
          </cell>
          <cell r="L525">
            <v>17500</v>
          </cell>
          <cell r="M525">
            <v>0</v>
          </cell>
          <cell r="N525">
            <v>0</v>
          </cell>
          <cell r="O525">
            <v>1120</v>
          </cell>
          <cell r="P525">
            <v>5600</v>
          </cell>
        </row>
        <row r="526">
          <cell r="A526">
            <v>30</v>
          </cell>
          <cell r="B526" t="str">
            <v>???,????50P,FRP??,?????</v>
          </cell>
          <cell r="C526">
            <v>4</v>
          </cell>
          <cell r="D526" t="str">
            <v>SET</v>
          </cell>
          <cell r="E526">
            <v>5500</v>
          </cell>
          <cell r="F526">
            <v>22000</v>
          </cell>
          <cell r="H526">
            <v>0</v>
          </cell>
          <cell r="I526">
            <v>8</v>
          </cell>
          <cell r="J526">
            <v>32</v>
          </cell>
          <cell r="K526">
            <v>5500</v>
          </cell>
          <cell r="L526">
            <v>22000</v>
          </cell>
          <cell r="M526">
            <v>0</v>
          </cell>
          <cell r="N526">
            <v>0</v>
          </cell>
          <cell r="O526">
            <v>2240</v>
          </cell>
          <cell r="P526">
            <v>8960</v>
          </cell>
        </row>
        <row r="527">
          <cell r="A527">
            <v>31</v>
          </cell>
          <cell r="B527" t="str">
            <v>???,????100P,FRP??,?????</v>
          </cell>
          <cell r="C527">
            <v>1</v>
          </cell>
          <cell r="D527" t="str">
            <v>SET</v>
          </cell>
          <cell r="E527">
            <v>9000</v>
          </cell>
          <cell r="F527">
            <v>9000</v>
          </cell>
          <cell r="H527">
            <v>0</v>
          </cell>
          <cell r="I527">
            <v>12</v>
          </cell>
          <cell r="J527">
            <v>12</v>
          </cell>
          <cell r="K527">
            <v>9000</v>
          </cell>
          <cell r="L527">
            <v>9000</v>
          </cell>
          <cell r="M527">
            <v>0</v>
          </cell>
          <cell r="N527">
            <v>0</v>
          </cell>
          <cell r="O527">
            <v>3360</v>
          </cell>
          <cell r="P527">
            <v>3360</v>
          </cell>
        </row>
        <row r="528">
          <cell r="A528">
            <v>32</v>
          </cell>
          <cell r="B528" t="str">
            <v>HOT DIPPED GALV, STEEL CHANNEL 100X50X5X7.5X2.4?</v>
          </cell>
          <cell r="C528">
            <v>26</v>
          </cell>
          <cell r="D528" t="str">
            <v>SET</v>
          </cell>
          <cell r="E528">
            <v>2400</v>
          </cell>
          <cell r="F528">
            <v>62400</v>
          </cell>
          <cell r="H528">
            <v>0</v>
          </cell>
          <cell r="I528">
            <v>3</v>
          </cell>
          <cell r="J528">
            <v>78</v>
          </cell>
          <cell r="K528">
            <v>2400</v>
          </cell>
          <cell r="L528">
            <v>62400</v>
          </cell>
          <cell r="M528">
            <v>0</v>
          </cell>
          <cell r="N528">
            <v>0</v>
          </cell>
          <cell r="O528">
            <v>840</v>
          </cell>
          <cell r="P528">
            <v>21840</v>
          </cell>
        </row>
        <row r="529">
          <cell r="B529" t="str">
            <v>???</v>
          </cell>
          <cell r="F529">
            <v>0</v>
          </cell>
          <cell r="H529">
            <v>0</v>
          </cell>
          <cell r="J529">
            <v>0</v>
          </cell>
          <cell r="K529">
            <v>0</v>
          </cell>
          <cell r="L529">
            <v>0</v>
          </cell>
          <cell r="M529">
            <v>0</v>
          </cell>
          <cell r="N529">
            <v>0</v>
          </cell>
          <cell r="O529">
            <v>0</v>
          </cell>
          <cell r="P529">
            <v>0</v>
          </cell>
        </row>
        <row r="530">
          <cell r="A530">
            <v>33</v>
          </cell>
          <cell r="B530" t="str">
            <v>DITTO, BUT STEEL CHANNEL ?3.6M?</v>
          </cell>
          <cell r="C530">
            <v>13</v>
          </cell>
          <cell r="D530" t="str">
            <v>SET</v>
          </cell>
          <cell r="E530">
            <v>3600</v>
          </cell>
          <cell r="F530">
            <v>46800</v>
          </cell>
          <cell r="H530">
            <v>0</v>
          </cell>
          <cell r="I530">
            <v>4</v>
          </cell>
          <cell r="J530">
            <v>52</v>
          </cell>
          <cell r="K530">
            <v>3600</v>
          </cell>
          <cell r="L530">
            <v>46800</v>
          </cell>
          <cell r="M530">
            <v>0</v>
          </cell>
          <cell r="N530">
            <v>0</v>
          </cell>
          <cell r="O530">
            <v>1120</v>
          </cell>
          <cell r="P530">
            <v>14560</v>
          </cell>
        </row>
        <row r="531">
          <cell r="A531">
            <v>34</v>
          </cell>
          <cell r="B531" t="str">
            <v>DITTO, BUT STEEL CHANNEL ?1.95M?</v>
          </cell>
          <cell r="C531">
            <v>3</v>
          </cell>
          <cell r="D531" t="str">
            <v>SET</v>
          </cell>
          <cell r="E531">
            <v>2000</v>
          </cell>
          <cell r="F531">
            <v>6000</v>
          </cell>
          <cell r="H531">
            <v>0</v>
          </cell>
          <cell r="I531">
            <v>3</v>
          </cell>
          <cell r="J531">
            <v>9</v>
          </cell>
          <cell r="K531">
            <v>2000</v>
          </cell>
          <cell r="L531">
            <v>6000</v>
          </cell>
          <cell r="M531">
            <v>0</v>
          </cell>
          <cell r="N531">
            <v>0</v>
          </cell>
          <cell r="O531">
            <v>840</v>
          </cell>
          <cell r="P531">
            <v>2520</v>
          </cell>
        </row>
        <row r="532">
          <cell r="A532">
            <v>35</v>
          </cell>
          <cell r="B532" t="str">
            <v xml:space="preserve">MISCELLANEOUS </v>
          </cell>
          <cell r="C532">
            <v>1</v>
          </cell>
          <cell r="D532" t="str">
            <v>LOT</v>
          </cell>
          <cell r="E532">
            <v>743902.5</v>
          </cell>
          <cell r="F532">
            <v>743903</v>
          </cell>
          <cell r="H532">
            <v>0</v>
          </cell>
          <cell r="I532">
            <v>646.55000000000007</v>
          </cell>
          <cell r="J532">
            <v>647</v>
          </cell>
          <cell r="K532">
            <v>743903</v>
          </cell>
          <cell r="L532">
            <v>743903</v>
          </cell>
          <cell r="M532">
            <v>0</v>
          </cell>
          <cell r="N532">
            <v>0</v>
          </cell>
          <cell r="O532">
            <v>181034</v>
          </cell>
          <cell r="P532">
            <v>181034</v>
          </cell>
        </row>
        <row r="533">
          <cell r="B533" t="str">
            <v>SUB-TOTAL : (I)</v>
          </cell>
          <cell r="F533">
            <v>15621953</v>
          </cell>
          <cell r="H533">
            <v>0</v>
          </cell>
          <cell r="J533">
            <v>13628</v>
          </cell>
          <cell r="K533">
            <v>0</v>
          </cell>
          <cell r="L533">
            <v>15621953</v>
          </cell>
          <cell r="M533">
            <v>0</v>
          </cell>
          <cell r="N533">
            <v>0</v>
          </cell>
          <cell r="O533">
            <v>0</v>
          </cell>
          <cell r="P533">
            <v>3816326</v>
          </cell>
        </row>
        <row r="536">
          <cell r="A536" t="str">
            <v>J.</v>
          </cell>
          <cell r="B536" t="str">
            <v>U/G CONDUIT BANK</v>
          </cell>
          <cell r="F536">
            <v>0</v>
          </cell>
          <cell r="H536">
            <v>0</v>
          </cell>
          <cell r="J536">
            <v>0</v>
          </cell>
          <cell r="K536">
            <v>0</v>
          </cell>
          <cell r="L536">
            <v>0</v>
          </cell>
          <cell r="M536">
            <v>0</v>
          </cell>
          <cell r="N536">
            <v>0</v>
          </cell>
          <cell r="O536">
            <v>0</v>
          </cell>
          <cell r="P536">
            <v>0</v>
          </cell>
        </row>
        <row r="538">
          <cell r="A538" t="str">
            <v>J.1</v>
          </cell>
          <cell r="B538" t="str">
            <v>U/G CONDUIT BANK FOR TEL., P/P, CCTV, APS</v>
          </cell>
          <cell r="F538">
            <v>0</v>
          </cell>
          <cell r="H538">
            <v>0</v>
          </cell>
          <cell r="J538">
            <v>0</v>
          </cell>
          <cell r="K538">
            <v>0</v>
          </cell>
          <cell r="L538">
            <v>0</v>
          </cell>
          <cell r="M538">
            <v>0</v>
          </cell>
          <cell r="N538">
            <v>0</v>
          </cell>
          <cell r="O538">
            <v>0</v>
          </cell>
          <cell r="P538">
            <v>0</v>
          </cell>
        </row>
        <row r="539">
          <cell r="A539" t="str">
            <v>J.1.1</v>
          </cell>
          <cell r="B539" t="str">
            <v xml:space="preserve"> PVC CONDUIT, THICK WALL, CNS1302 SCH. B , 1"</v>
          </cell>
          <cell r="C539">
            <v>800</v>
          </cell>
          <cell r="D539" t="str">
            <v>M</v>
          </cell>
          <cell r="E539">
            <v>16</v>
          </cell>
          <cell r="F539">
            <v>12800</v>
          </cell>
          <cell r="H539">
            <v>0</v>
          </cell>
          <cell r="I539">
            <v>0.22</v>
          </cell>
          <cell r="J539">
            <v>176</v>
          </cell>
          <cell r="K539">
            <v>16</v>
          </cell>
          <cell r="L539">
            <v>12800</v>
          </cell>
          <cell r="M539">
            <v>0</v>
          </cell>
          <cell r="N539">
            <v>0</v>
          </cell>
          <cell r="O539">
            <v>62</v>
          </cell>
          <cell r="P539">
            <v>49600</v>
          </cell>
        </row>
        <row r="540">
          <cell r="A540" t="str">
            <v>J.1.2</v>
          </cell>
          <cell r="B540" t="str">
            <v xml:space="preserve"> PVC CONDUIT, THICK WALL, CNS1302 SCH. B , 2"</v>
          </cell>
          <cell r="C540">
            <v>22000</v>
          </cell>
          <cell r="D540" t="str">
            <v>M</v>
          </cell>
          <cell r="E540">
            <v>38</v>
          </cell>
          <cell r="F540">
            <v>836000</v>
          </cell>
          <cell r="H540">
            <v>0</v>
          </cell>
          <cell r="I540">
            <v>0.3</v>
          </cell>
          <cell r="J540">
            <v>6600</v>
          </cell>
          <cell r="K540">
            <v>38</v>
          </cell>
          <cell r="L540">
            <v>836000</v>
          </cell>
          <cell r="M540">
            <v>0</v>
          </cell>
          <cell r="N540">
            <v>0</v>
          </cell>
          <cell r="O540">
            <v>84</v>
          </cell>
          <cell r="P540">
            <v>1848000</v>
          </cell>
        </row>
        <row r="541">
          <cell r="A541" t="str">
            <v>J.1.3</v>
          </cell>
          <cell r="B541" t="str">
            <v xml:space="preserve"> PVC CONDUIT, THICK WALL, CNS1302 SCH. B , 4"</v>
          </cell>
          <cell r="C541">
            <v>16500</v>
          </cell>
          <cell r="D541" t="str">
            <v>M</v>
          </cell>
          <cell r="E541">
            <v>128</v>
          </cell>
          <cell r="F541">
            <v>2112000</v>
          </cell>
          <cell r="H541">
            <v>0</v>
          </cell>
          <cell r="I541">
            <v>0.43</v>
          </cell>
          <cell r="J541">
            <v>7095</v>
          </cell>
          <cell r="K541">
            <v>128</v>
          </cell>
          <cell r="L541">
            <v>2112000</v>
          </cell>
          <cell r="M541">
            <v>0</v>
          </cell>
          <cell r="N541">
            <v>0</v>
          </cell>
          <cell r="O541">
            <v>120</v>
          </cell>
          <cell r="P541">
            <v>1980000</v>
          </cell>
        </row>
        <row r="542">
          <cell r="A542" t="str">
            <v>J.1.4</v>
          </cell>
          <cell r="B542" t="str">
            <v xml:space="preserve"> PVC CONDUIT, THICK WALL, CNS1302 SCH. B , 6"</v>
          </cell>
          <cell r="C542">
            <v>8000</v>
          </cell>
          <cell r="D542" t="str">
            <v>M</v>
          </cell>
          <cell r="E542">
            <v>242</v>
          </cell>
          <cell r="F542">
            <v>1936000</v>
          </cell>
          <cell r="H542">
            <v>0</v>
          </cell>
          <cell r="I542">
            <v>0.68</v>
          </cell>
          <cell r="J542">
            <v>5440</v>
          </cell>
          <cell r="K542">
            <v>242</v>
          </cell>
          <cell r="L542">
            <v>1936000</v>
          </cell>
          <cell r="M542">
            <v>0</v>
          </cell>
          <cell r="N542">
            <v>0</v>
          </cell>
          <cell r="O542">
            <v>190</v>
          </cell>
          <cell r="P542">
            <v>1520000</v>
          </cell>
        </row>
        <row r="543">
          <cell r="A543" t="str">
            <v>J.1.5</v>
          </cell>
          <cell r="B543" t="str">
            <v xml:space="preserve"> EXCAVATION</v>
          </cell>
          <cell r="C543">
            <v>7000</v>
          </cell>
          <cell r="D543" t="str">
            <v>M3</v>
          </cell>
          <cell r="E543" t="str">
            <v>M+L</v>
          </cell>
          <cell r="F543" t="str">
            <v>M+L</v>
          </cell>
          <cell r="H543">
            <v>0</v>
          </cell>
          <cell r="J543">
            <v>0</v>
          </cell>
          <cell r="K543" t="str">
            <v>M+L</v>
          </cell>
          <cell r="L543" t="str">
            <v>M+L</v>
          </cell>
          <cell r="M543">
            <v>0</v>
          </cell>
          <cell r="N543">
            <v>0</v>
          </cell>
          <cell r="O543">
            <v>60</v>
          </cell>
          <cell r="P543">
            <v>420000</v>
          </cell>
        </row>
        <row r="544">
          <cell r="A544" t="str">
            <v>J.1.6</v>
          </cell>
          <cell r="B544" t="str">
            <v xml:space="preserve"> BACKFILL</v>
          </cell>
          <cell r="C544">
            <v>5100</v>
          </cell>
          <cell r="D544" t="str">
            <v>M3</v>
          </cell>
          <cell r="E544" t="str">
            <v>M+L</v>
          </cell>
          <cell r="F544" t="str">
            <v>M+L</v>
          </cell>
          <cell r="H544">
            <v>0</v>
          </cell>
          <cell r="J544">
            <v>0</v>
          </cell>
          <cell r="K544" t="str">
            <v>M+L</v>
          </cell>
          <cell r="L544" t="str">
            <v>M+L</v>
          </cell>
          <cell r="M544">
            <v>0</v>
          </cell>
          <cell r="N544">
            <v>0</v>
          </cell>
          <cell r="O544">
            <v>100</v>
          </cell>
          <cell r="P544">
            <v>510000</v>
          </cell>
        </row>
        <row r="545">
          <cell r="A545" t="str">
            <v>J.1.7</v>
          </cell>
          <cell r="B545" t="str">
            <v xml:space="preserve"> CONCRETE FOR DUCT BANK 2000 PSI</v>
          </cell>
          <cell r="C545">
            <v>1900</v>
          </cell>
          <cell r="D545" t="str">
            <v>M3</v>
          </cell>
          <cell r="E545" t="str">
            <v>M+L</v>
          </cell>
          <cell r="F545" t="str">
            <v>M+L</v>
          </cell>
          <cell r="H545">
            <v>0</v>
          </cell>
          <cell r="J545">
            <v>0</v>
          </cell>
          <cell r="K545" t="str">
            <v>M+L</v>
          </cell>
          <cell r="L545" t="str">
            <v>M+L</v>
          </cell>
          <cell r="M545">
            <v>0</v>
          </cell>
          <cell r="N545">
            <v>0</v>
          </cell>
          <cell r="O545">
            <v>1700</v>
          </cell>
          <cell r="P545">
            <v>3230000</v>
          </cell>
        </row>
        <row r="546">
          <cell r="A546" t="str">
            <v>J.1.8</v>
          </cell>
          <cell r="B546" t="str">
            <v xml:space="preserve"> RED COLORED OXIDE</v>
          </cell>
          <cell r="C546">
            <v>17100</v>
          </cell>
          <cell r="D546" t="str">
            <v>KG</v>
          </cell>
          <cell r="E546" t="str">
            <v>M+L</v>
          </cell>
          <cell r="F546" t="str">
            <v>M+L</v>
          </cell>
          <cell r="H546">
            <v>0</v>
          </cell>
          <cell r="J546">
            <v>0</v>
          </cell>
          <cell r="K546" t="str">
            <v>M+L</v>
          </cell>
          <cell r="L546" t="str">
            <v>M+L</v>
          </cell>
          <cell r="M546">
            <v>0</v>
          </cell>
          <cell r="N546">
            <v>0</v>
          </cell>
          <cell r="O546">
            <v>60</v>
          </cell>
          <cell r="P546">
            <v>1026000</v>
          </cell>
          <cell r="Q546">
            <v>6089</v>
          </cell>
        </row>
        <row r="547">
          <cell r="A547" t="str">
            <v>J.1.9</v>
          </cell>
          <cell r="B547" t="str">
            <v xml:space="preserve"> DISPOSAL</v>
          </cell>
          <cell r="C547">
            <v>1900</v>
          </cell>
          <cell r="D547" t="str">
            <v>M3</v>
          </cell>
          <cell r="E547" t="str">
            <v>M+L</v>
          </cell>
          <cell r="F547" t="str">
            <v>M+L</v>
          </cell>
          <cell r="H547">
            <v>0</v>
          </cell>
          <cell r="J547">
            <v>0</v>
          </cell>
          <cell r="K547" t="str">
            <v>M+L</v>
          </cell>
          <cell r="L547" t="str">
            <v>M+L</v>
          </cell>
          <cell r="M547">
            <v>0</v>
          </cell>
          <cell r="N547">
            <v>0</v>
          </cell>
          <cell r="O547">
            <v>220</v>
          </cell>
          <cell r="P547">
            <v>418000</v>
          </cell>
        </row>
        <row r="548">
          <cell r="A548" t="str">
            <v>J.1.10</v>
          </cell>
          <cell r="B548" t="str">
            <v xml:space="preserve"> FORMWORK</v>
          </cell>
          <cell r="C548">
            <v>5200</v>
          </cell>
          <cell r="D548" t="str">
            <v>M2</v>
          </cell>
          <cell r="E548" t="str">
            <v>M+L</v>
          </cell>
          <cell r="F548" t="str">
            <v>M+L</v>
          </cell>
          <cell r="H548">
            <v>0</v>
          </cell>
          <cell r="J548">
            <v>0</v>
          </cell>
          <cell r="K548" t="str">
            <v>M+L</v>
          </cell>
          <cell r="L548" t="str">
            <v>M+L</v>
          </cell>
          <cell r="M548">
            <v>0</v>
          </cell>
          <cell r="N548">
            <v>0</v>
          </cell>
          <cell r="O548">
            <v>360</v>
          </cell>
          <cell r="P548">
            <v>1872000</v>
          </cell>
        </row>
        <row r="549">
          <cell r="A549" t="str">
            <v>J.1.11</v>
          </cell>
          <cell r="B549" t="str">
            <v xml:space="preserve"> RE-BAR</v>
          </cell>
          <cell r="C549">
            <v>36500</v>
          </cell>
          <cell r="D549" t="str">
            <v>KG</v>
          </cell>
          <cell r="E549" t="str">
            <v>M+L</v>
          </cell>
          <cell r="F549" t="str">
            <v>M+L</v>
          </cell>
          <cell r="H549">
            <v>0</v>
          </cell>
          <cell r="J549">
            <v>0</v>
          </cell>
          <cell r="K549" t="str">
            <v>M+L</v>
          </cell>
          <cell r="L549" t="str">
            <v>M+L</v>
          </cell>
          <cell r="M549">
            <v>0</v>
          </cell>
          <cell r="N549">
            <v>0</v>
          </cell>
          <cell r="O549">
            <v>16</v>
          </cell>
          <cell r="P549">
            <v>584000</v>
          </cell>
        </row>
        <row r="550">
          <cell r="A550" t="str">
            <v>J.1.12</v>
          </cell>
          <cell r="B550" t="str">
            <v xml:space="preserve"> MAN-HOLE, 2,000 L x 2,000 W x 2,000 D</v>
          </cell>
          <cell r="C550">
            <v>24</v>
          </cell>
          <cell r="D550" t="str">
            <v>SET</v>
          </cell>
          <cell r="E550" t="str">
            <v>M+L</v>
          </cell>
          <cell r="F550" t="str">
            <v>M+L</v>
          </cell>
          <cell r="H550">
            <v>0</v>
          </cell>
          <cell r="J550">
            <v>0</v>
          </cell>
          <cell r="K550" t="str">
            <v>M+L</v>
          </cell>
          <cell r="L550" t="str">
            <v>M+L</v>
          </cell>
          <cell r="M550">
            <v>0</v>
          </cell>
          <cell r="N550">
            <v>0</v>
          </cell>
          <cell r="O550">
            <v>65000</v>
          </cell>
          <cell r="P550">
            <v>1560000</v>
          </cell>
        </row>
        <row r="551">
          <cell r="A551" t="str">
            <v>J.1.13</v>
          </cell>
          <cell r="B551" t="str">
            <v xml:space="preserve"> MAN-HOLE, 1,500 L x 1,500 W x 2,000 D</v>
          </cell>
          <cell r="C551">
            <v>0</v>
          </cell>
          <cell r="D551" t="str">
            <v>SET</v>
          </cell>
          <cell r="E551" t="str">
            <v>M+L</v>
          </cell>
          <cell r="F551" t="str">
            <v>M+L</v>
          </cell>
          <cell r="H551">
            <v>0</v>
          </cell>
          <cell r="J551">
            <v>0</v>
          </cell>
          <cell r="K551" t="str">
            <v>M+L</v>
          </cell>
          <cell r="L551" t="str">
            <v>M+L</v>
          </cell>
          <cell r="M551">
            <v>0</v>
          </cell>
          <cell r="N551">
            <v>0</v>
          </cell>
          <cell r="O551">
            <v>52000</v>
          </cell>
          <cell r="P551">
            <v>0</v>
          </cell>
        </row>
        <row r="552">
          <cell r="A552" t="str">
            <v>J.1.14</v>
          </cell>
          <cell r="B552" t="str">
            <v xml:space="preserve"> COMPOND FOR WATER SEALING(IN MH.)</v>
          </cell>
          <cell r="C552">
            <v>2500</v>
          </cell>
          <cell r="D552" t="str">
            <v>KG</v>
          </cell>
          <cell r="E552" t="str">
            <v>M+L</v>
          </cell>
          <cell r="F552" t="str">
            <v>M+L</v>
          </cell>
          <cell r="H552">
            <v>0</v>
          </cell>
          <cell r="J552">
            <v>0</v>
          </cell>
          <cell r="K552" t="str">
            <v>M+L</v>
          </cell>
          <cell r="L552" t="str">
            <v>M+L</v>
          </cell>
          <cell r="M552">
            <v>0</v>
          </cell>
          <cell r="N552">
            <v>0</v>
          </cell>
          <cell r="O552">
            <v>200</v>
          </cell>
          <cell r="P552">
            <v>500000</v>
          </cell>
        </row>
        <row r="553">
          <cell r="B553" t="str">
            <v>SUB-TOTAL : (J.1)</v>
          </cell>
          <cell r="F553">
            <v>4896800</v>
          </cell>
          <cell r="J553">
            <v>19311</v>
          </cell>
          <cell r="L553">
            <v>4896800</v>
          </cell>
          <cell r="P553">
            <v>15517600</v>
          </cell>
        </row>
        <row r="555">
          <cell r="A555" t="str">
            <v>J.2</v>
          </cell>
          <cell r="B555" t="str">
            <v>U/G CONDUIT BANK FOR TEL., P/P, CCTV, APS</v>
          </cell>
          <cell r="F555">
            <v>0</v>
          </cell>
          <cell r="H555">
            <v>0</v>
          </cell>
          <cell r="I555">
            <v>0.22</v>
          </cell>
          <cell r="J555">
            <v>0</v>
          </cell>
          <cell r="K555">
            <v>0</v>
          </cell>
          <cell r="L555">
            <v>0</v>
          </cell>
          <cell r="M555">
            <v>0</v>
          </cell>
          <cell r="N555">
            <v>0</v>
          </cell>
          <cell r="O555">
            <v>0</v>
          </cell>
          <cell r="P555">
            <v>0</v>
          </cell>
        </row>
        <row r="556">
          <cell r="A556" t="str">
            <v>J.2.1</v>
          </cell>
          <cell r="B556" t="str">
            <v xml:space="preserve"> PVC CONDUIT, THICK WALL, CNS1302 SCH. B , 1"</v>
          </cell>
          <cell r="C556">
            <v>1000</v>
          </cell>
          <cell r="D556" t="str">
            <v>M</v>
          </cell>
          <cell r="E556">
            <v>16</v>
          </cell>
          <cell r="F556">
            <v>16000</v>
          </cell>
          <cell r="H556">
            <v>0</v>
          </cell>
          <cell r="I556">
            <v>0.22</v>
          </cell>
          <cell r="J556">
            <v>220</v>
          </cell>
          <cell r="K556">
            <v>16</v>
          </cell>
          <cell r="L556">
            <v>16000</v>
          </cell>
          <cell r="M556">
            <v>0</v>
          </cell>
          <cell r="N556">
            <v>0</v>
          </cell>
          <cell r="O556">
            <v>62</v>
          </cell>
          <cell r="P556">
            <v>62000</v>
          </cell>
        </row>
        <row r="557">
          <cell r="A557" t="str">
            <v>J.2.2</v>
          </cell>
          <cell r="B557" t="str">
            <v xml:space="preserve"> PVC CONDUIT, THICK WALL, CNS1302 SCH. B , 2"</v>
          </cell>
          <cell r="C557">
            <v>26000</v>
          </cell>
          <cell r="D557" t="str">
            <v>M</v>
          </cell>
          <cell r="E557">
            <v>38</v>
          </cell>
          <cell r="F557">
            <v>988000</v>
          </cell>
          <cell r="H557">
            <v>0</v>
          </cell>
          <cell r="I557">
            <v>0.3</v>
          </cell>
          <cell r="J557">
            <v>7800</v>
          </cell>
          <cell r="K557">
            <v>38</v>
          </cell>
          <cell r="L557">
            <v>988000</v>
          </cell>
          <cell r="M557">
            <v>0</v>
          </cell>
          <cell r="N557">
            <v>0</v>
          </cell>
          <cell r="O557">
            <v>84</v>
          </cell>
          <cell r="P557">
            <v>2184000</v>
          </cell>
        </row>
        <row r="558">
          <cell r="A558" t="str">
            <v>J.2.3</v>
          </cell>
          <cell r="B558" t="str">
            <v xml:space="preserve"> EXCAVATION</v>
          </cell>
          <cell r="C558">
            <v>3500</v>
          </cell>
          <cell r="D558" t="str">
            <v>M3</v>
          </cell>
          <cell r="E558" t="str">
            <v>M+L</v>
          </cell>
          <cell r="F558" t="str">
            <v>M+L</v>
          </cell>
          <cell r="H558">
            <v>0</v>
          </cell>
          <cell r="J558">
            <v>0</v>
          </cell>
          <cell r="K558" t="str">
            <v>M+L</v>
          </cell>
          <cell r="L558" t="str">
            <v>M+L</v>
          </cell>
          <cell r="M558">
            <v>0</v>
          </cell>
          <cell r="N558">
            <v>0</v>
          </cell>
          <cell r="O558">
            <v>60</v>
          </cell>
          <cell r="P558">
            <v>210000</v>
          </cell>
        </row>
        <row r="559">
          <cell r="A559" t="str">
            <v>J.2.4</v>
          </cell>
          <cell r="B559" t="str">
            <v xml:space="preserve"> BACKFILL</v>
          </cell>
          <cell r="C559">
            <v>2550</v>
          </cell>
          <cell r="D559" t="str">
            <v>M3</v>
          </cell>
          <cell r="E559" t="str">
            <v>M+L</v>
          </cell>
          <cell r="F559" t="str">
            <v>M+L</v>
          </cell>
          <cell r="H559">
            <v>0</v>
          </cell>
          <cell r="J559">
            <v>0</v>
          </cell>
          <cell r="K559" t="str">
            <v>M+L</v>
          </cell>
          <cell r="L559" t="str">
            <v>M+L</v>
          </cell>
          <cell r="M559">
            <v>0</v>
          </cell>
          <cell r="N559">
            <v>0</v>
          </cell>
          <cell r="O559">
            <v>100</v>
          </cell>
          <cell r="P559">
            <v>255000</v>
          </cell>
        </row>
        <row r="560">
          <cell r="A560" t="str">
            <v>J.2.5</v>
          </cell>
          <cell r="B560" t="str">
            <v xml:space="preserve"> CONCRETE FOR DUCT BANK 2000 PSI</v>
          </cell>
          <cell r="C560">
            <v>950</v>
          </cell>
          <cell r="D560" t="str">
            <v>M3</v>
          </cell>
          <cell r="E560" t="str">
            <v>M+L</v>
          </cell>
          <cell r="F560" t="str">
            <v>M+L</v>
          </cell>
          <cell r="H560">
            <v>0</v>
          </cell>
          <cell r="J560">
            <v>0</v>
          </cell>
          <cell r="K560" t="str">
            <v>M+L</v>
          </cell>
          <cell r="L560" t="str">
            <v>M+L</v>
          </cell>
          <cell r="M560">
            <v>0</v>
          </cell>
          <cell r="N560">
            <v>0</v>
          </cell>
          <cell r="O560">
            <v>1700</v>
          </cell>
          <cell r="P560">
            <v>1615000</v>
          </cell>
        </row>
        <row r="561">
          <cell r="A561" t="str">
            <v>J.2.6</v>
          </cell>
          <cell r="B561" t="str">
            <v xml:space="preserve"> RED COLORED OXIDE</v>
          </cell>
          <cell r="C561">
            <v>8550</v>
          </cell>
          <cell r="D561" t="str">
            <v>KG</v>
          </cell>
          <cell r="E561" t="str">
            <v>M+L</v>
          </cell>
          <cell r="F561" t="str">
            <v>M+L</v>
          </cell>
          <cell r="H561">
            <v>0</v>
          </cell>
          <cell r="J561">
            <v>0</v>
          </cell>
          <cell r="K561" t="str">
            <v>M+L</v>
          </cell>
          <cell r="L561" t="str">
            <v>M+L</v>
          </cell>
          <cell r="M561">
            <v>0</v>
          </cell>
          <cell r="N561">
            <v>0</v>
          </cell>
          <cell r="O561">
            <v>60</v>
          </cell>
          <cell r="P561">
            <v>513000</v>
          </cell>
        </row>
        <row r="562">
          <cell r="A562" t="str">
            <v>J.2.7</v>
          </cell>
          <cell r="B562" t="str">
            <v xml:space="preserve"> DISPOSAL</v>
          </cell>
          <cell r="C562">
            <v>950</v>
          </cell>
          <cell r="D562" t="str">
            <v>M3</v>
          </cell>
          <cell r="E562" t="str">
            <v>M+L</v>
          </cell>
          <cell r="F562" t="str">
            <v>M+L</v>
          </cell>
          <cell r="H562">
            <v>0</v>
          </cell>
          <cell r="J562">
            <v>0</v>
          </cell>
          <cell r="K562" t="str">
            <v>M+L</v>
          </cell>
          <cell r="L562" t="str">
            <v>M+L</v>
          </cell>
          <cell r="M562">
            <v>0</v>
          </cell>
          <cell r="N562">
            <v>0</v>
          </cell>
          <cell r="O562">
            <v>220</v>
          </cell>
          <cell r="P562">
            <v>209000</v>
          </cell>
        </row>
        <row r="563">
          <cell r="A563" t="str">
            <v>J.2.8</v>
          </cell>
          <cell r="B563" t="str">
            <v xml:space="preserve"> FORMWORK</v>
          </cell>
          <cell r="C563">
            <v>2000</v>
          </cell>
          <cell r="D563" t="str">
            <v>M2</v>
          </cell>
          <cell r="E563" t="str">
            <v>M+L</v>
          </cell>
          <cell r="F563" t="str">
            <v>M+L</v>
          </cell>
          <cell r="H563">
            <v>0</v>
          </cell>
          <cell r="J563">
            <v>0</v>
          </cell>
          <cell r="K563" t="str">
            <v>M+L</v>
          </cell>
          <cell r="L563" t="str">
            <v>M+L</v>
          </cell>
          <cell r="M563">
            <v>0</v>
          </cell>
          <cell r="N563">
            <v>0</v>
          </cell>
          <cell r="O563">
            <v>360</v>
          </cell>
          <cell r="P563">
            <v>720000</v>
          </cell>
        </row>
        <row r="564">
          <cell r="A564" t="str">
            <v>J.2.9</v>
          </cell>
          <cell r="B564" t="str">
            <v xml:space="preserve"> RE-BAR</v>
          </cell>
          <cell r="C564">
            <v>18250</v>
          </cell>
          <cell r="D564" t="str">
            <v>KG</v>
          </cell>
          <cell r="E564" t="str">
            <v>M+L</v>
          </cell>
          <cell r="F564" t="str">
            <v>M+L</v>
          </cell>
          <cell r="H564">
            <v>0</v>
          </cell>
          <cell r="J564">
            <v>0</v>
          </cell>
          <cell r="K564" t="str">
            <v>M+L</v>
          </cell>
          <cell r="L564" t="str">
            <v>M+L</v>
          </cell>
          <cell r="M564">
            <v>0</v>
          </cell>
          <cell r="N564">
            <v>0</v>
          </cell>
          <cell r="O564">
            <v>16</v>
          </cell>
          <cell r="P564">
            <v>292000</v>
          </cell>
        </row>
        <row r="565">
          <cell r="A565" t="str">
            <v>J.2.10</v>
          </cell>
          <cell r="B565" t="str">
            <v xml:space="preserve"> MAN-HOLE, (?????)</v>
          </cell>
          <cell r="C565">
            <v>0</v>
          </cell>
          <cell r="D565" t="str">
            <v>SET</v>
          </cell>
          <cell r="P565">
            <v>0</v>
          </cell>
        </row>
        <row r="566">
          <cell r="A566" t="str">
            <v>J.2.11</v>
          </cell>
          <cell r="B566" t="str">
            <v xml:space="preserve"> HAND HOLE, 1200Lx1000Wx1200D</v>
          </cell>
          <cell r="C566">
            <v>7</v>
          </cell>
          <cell r="D566" t="str">
            <v>SET</v>
          </cell>
          <cell r="E566" t="str">
            <v>M+L</v>
          </cell>
          <cell r="F566" t="str">
            <v>M+L</v>
          </cell>
          <cell r="H566">
            <v>0</v>
          </cell>
          <cell r="J566">
            <v>0</v>
          </cell>
          <cell r="K566" t="str">
            <v>M+L</v>
          </cell>
          <cell r="L566" t="str">
            <v>M+L</v>
          </cell>
          <cell r="M566">
            <v>0</v>
          </cell>
          <cell r="N566">
            <v>0</v>
          </cell>
          <cell r="O566">
            <v>18000</v>
          </cell>
          <cell r="P566">
            <v>126000</v>
          </cell>
        </row>
        <row r="567">
          <cell r="A567" t="str">
            <v>J.2.12</v>
          </cell>
          <cell r="B567" t="str">
            <v xml:space="preserve"> COMPOND FOR WATER SEALING(IN MH.)</v>
          </cell>
          <cell r="C567">
            <v>1250</v>
          </cell>
          <cell r="D567" t="str">
            <v>KG</v>
          </cell>
          <cell r="E567" t="str">
            <v>M+L</v>
          </cell>
          <cell r="F567" t="str">
            <v>M+L</v>
          </cell>
          <cell r="H567">
            <v>0</v>
          </cell>
          <cell r="J567">
            <v>0</v>
          </cell>
          <cell r="K567" t="str">
            <v>M+L</v>
          </cell>
          <cell r="L567" t="str">
            <v>M+L</v>
          </cell>
          <cell r="M567">
            <v>0</v>
          </cell>
          <cell r="N567">
            <v>0</v>
          </cell>
          <cell r="O567">
            <v>200</v>
          </cell>
          <cell r="P567">
            <v>250000</v>
          </cell>
        </row>
        <row r="568">
          <cell r="B568" t="str">
            <v>SUB-TOTAL : (J.2)</v>
          </cell>
          <cell r="F568">
            <v>1004000</v>
          </cell>
          <cell r="J568">
            <v>8020</v>
          </cell>
          <cell r="L568">
            <v>1004000</v>
          </cell>
          <cell r="P568">
            <v>6436000</v>
          </cell>
        </row>
        <row r="569">
          <cell r="F569">
            <v>0</v>
          </cell>
          <cell r="H569">
            <v>0</v>
          </cell>
          <cell r="J569">
            <v>0</v>
          </cell>
          <cell r="K569">
            <v>0</v>
          </cell>
          <cell r="L569">
            <v>0</v>
          </cell>
          <cell r="M569">
            <v>0</v>
          </cell>
          <cell r="N569">
            <v>0</v>
          </cell>
          <cell r="O569">
            <v>0</v>
          </cell>
          <cell r="P569">
            <v>0</v>
          </cell>
        </row>
        <row r="570">
          <cell r="B570" t="str">
            <v>SUB-TOTAL : (J)</v>
          </cell>
          <cell r="F570">
            <v>5900800</v>
          </cell>
          <cell r="H570">
            <v>0</v>
          </cell>
          <cell r="J570">
            <v>27331</v>
          </cell>
          <cell r="K570">
            <v>0</v>
          </cell>
          <cell r="L570">
            <v>5900800</v>
          </cell>
          <cell r="M570">
            <v>0</v>
          </cell>
          <cell r="N570">
            <v>0</v>
          </cell>
          <cell r="O570">
            <v>0</v>
          </cell>
          <cell r="P570">
            <v>21953600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refreshError="1"/>
      <sheetData sheetId="301"/>
      <sheetData sheetId="302"/>
      <sheetData sheetId="303"/>
      <sheetData sheetId="304"/>
      <sheetData sheetId="305"/>
      <sheetData sheetId="306"/>
      <sheetData sheetId="307" refreshError="1"/>
      <sheetData sheetId="308"/>
      <sheetData sheetId="309"/>
      <sheetData sheetId="310" refreshError="1"/>
      <sheetData sheetId="311" refreshError="1"/>
      <sheetData sheetId="312" refreshError="1"/>
      <sheetData sheetId="313" refreshError="1"/>
      <sheetData sheetId="314" refreshError="1"/>
      <sheetData sheetId="315"/>
      <sheetData sheetId="316"/>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sheetData sheetId="497"/>
      <sheetData sheetId="498"/>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ge 1"/>
      <sheetName val="Page 2"/>
      <sheetName val="Page 3"/>
      <sheetName val="Page 4"/>
      <sheetName val="Page 5"/>
      <sheetName val="Page 4(1)"/>
      <sheetName val="Page 5(1)"/>
      <sheetName val="BBchatluong"/>
      <sheetName val="BBkiemtra"/>
      <sheetName val="Sheet4"/>
      <sheetName val="Sheet5"/>
      <sheetName val="Sheet6"/>
      <sheetName val="Sheet7"/>
    </sheetNames>
    <sheetDataSet>
      <sheetData sheetId="0"/>
      <sheetData sheetId="1"/>
      <sheetData sheetId="2" refreshError="1">
        <row r="17">
          <cell r="A17" t="str">
            <v xml:space="preserve"> - Biªn b¶n nghiÖm thu khèi l­îng hoµn thµnh ngµy</v>
          </cell>
        </row>
        <row r="25">
          <cell r="D25">
            <v>849.11</v>
          </cell>
        </row>
        <row r="26">
          <cell r="D26">
            <v>0</v>
          </cell>
        </row>
        <row r="27">
          <cell r="D27">
            <v>1813.4</v>
          </cell>
        </row>
        <row r="28">
          <cell r="D28">
            <v>350</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M NEN HC"/>
      <sheetName val="DAMNEN KHONG HC"/>
      <sheetName val="dochat"/>
      <sheetName val="Sheet1"/>
      <sheetName val="dochat (2)"/>
      <sheetName val="DAM_NEN_HC"/>
      <sheetName val="DAMNEN_KHONG_HC"/>
      <sheetName val="dochat_(2)"/>
    </sheetNames>
    <sheetDataSet>
      <sheetData sheetId="0" refreshError="1">
        <row r="14">
          <cell r="S14">
            <v>0.2</v>
          </cell>
          <cell r="T14">
            <v>0.99</v>
          </cell>
        </row>
        <row r="15">
          <cell r="S15">
            <v>0.21</v>
          </cell>
          <cell r="T15">
            <v>0.99</v>
          </cell>
        </row>
        <row r="16">
          <cell r="S16">
            <v>0.22</v>
          </cell>
          <cell r="T16">
            <v>0.99</v>
          </cell>
        </row>
        <row r="17">
          <cell r="S17">
            <v>0.23</v>
          </cell>
          <cell r="T17">
            <v>0.99</v>
          </cell>
        </row>
        <row r="18">
          <cell r="S18">
            <v>0.24</v>
          </cell>
          <cell r="T18">
            <v>0.99</v>
          </cell>
        </row>
        <row r="19">
          <cell r="S19">
            <v>0.25</v>
          </cell>
          <cell r="T19">
            <v>0.99</v>
          </cell>
        </row>
        <row r="20">
          <cell r="S20">
            <v>0.26</v>
          </cell>
          <cell r="T20">
            <v>0.98</v>
          </cell>
        </row>
        <row r="21">
          <cell r="S21">
            <v>0.27</v>
          </cell>
          <cell r="T21">
            <v>0.98</v>
          </cell>
        </row>
        <row r="22">
          <cell r="S22">
            <v>0.28000000000000003</v>
          </cell>
          <cell r="T22">
            <v>0.98</v>
          </cell>
        </row>
        <row r="23">
          <cell r="S23">
            <v>0.28999999999999998</v>
          </cell>
          <cell r="T23">
            <v>0.98</v>
          </cell>
        </row>
        <row r="24">
          <cell r="S24">
            <v>0.3</v>
          </cell>
          <cell r="T24">
            <v>0.98</v>
          </cell>
        </row>
        <row r="25">
          <cell r="S25">
            <v>0.31</v>
          </cell>
          <cell r="T25">
            <v>0.97</v>
          </cell>
        </row>
        <row r="26">
          <cell r="S26">
            <v>0.32</v>
          </cell>
          <cell r="T26">
            <v>0.97</v>
          </cell>
        </row>
        <row r="27">
          <cell r="S27">
            <v>0.33</v>
          </cell>
          <cell r="T27">
            <v>0.97</v>
          </cell>
        </row>
        <row r="28">
          <cell r="S28">
            <v>0.34</v>
          </cell>
          <cell r="T28">
            <v>0.97</v>
          </cell>
        </row>
        <row r="29">
          <cell r="S29">
            <v>0.35</v>
          </cell>
          <cell r="T29">
            <v>0.97</v>
          </cell>
        </row>
        <row r="30">
          <cell r="S30">
            <v>0.36</v>
          </cell>
          <cell r="T30">
            <v>0.96</v>
          </cell>
        </row>
        <row r="31">
          <cell r="S31">
            <v>0.37</v>
          </cell>
          <cell r="T31">
            <v>0.96</v>
          </cell>
        </row>
        <row r="32">
          <cell r="S32">
            <v>0.38</v>
          </cell>
          <cell r="T32">
            <v>0.96</v>
          </cell>
        </row>
        <row r="33">
          <cell r="S33">
            <v>0.39</v>
          </cell>
          <cell r="T33">
            <v>0.96</v>
          </cell>
        </row>
        <row r="34">
          <cell r="S34">
            <v>0.4</v>
          </cell>
          <cell r="T34">
            <v>0.96</v>
          </cell>
        </row>
        <row r="35">
          <cell r="S35">
            <v>0.41</v>
          </cell>
          <cell r="T35">
            <v>0.95</v>
          </cell>
        </row>
        <row r="36">
          <cell r="S36">
            <v>0.42</v>
          </cell>
          <cell r="T36">
            <v>0.95</v>
          </cell>
        </row>
        <row r="37">
          <cell r="S37">
            <v>0.43</v>
          </cell>
          <cell r="T37">
            <v>0.95</v>
          </cell>
        </row>
        <row r="38">
          <cell r="S38">
            <v>0.44</v>
          </cell>
          <cell r="T38">
            <v>0.95</v>
          </cell>
        </row>
        <row r="39">
          <cell r="S39">
            <v>0.45</v>
          </cell>
          <cell r="T39">
            <v>0.95</v>
          </cell>
        </row>
        <row r="40">
          <cell r="S40">
            <v>0.46</v>
          </cell>
          <cell r="T40">
            <v>0.94</v>
          </cell>
        </row>
        <row r="41">
          <cell r="S41">
            <v>0.47</v>
          </cell>
          <cell r="T41">
            <v>0.94</v>
          </cell>
        </row>
        <row r="42">
          <cell r="S42">
            <v>0.48</v>
          </cell>
          <cell r="T42">
            <v>0.94</v>
          </cell>
        </row>
        <row r="43">
          <cell r="S43">
            <v>0.49</v>
          </cell>
          <cell r="T43">
            <v>0.94</v>
          </cell>
        </row>
        <row r="44">
          <cell r="S44">
            <v>0.5</v>
          </cell>
          <cell r="T44">
            <v>0.94</v>
          </cell>
        </row>
        <row r="45">
          <cell r="S45">
            <v>0.51</v>
          </cell>
          <cell r="T45">
            <v>0.92</v>
          </cell>
        </row>
        <row r="46">
          <cell r="S46">
            <v>0.52</v>
          </cell>
          <cell r="T46">
            <v>0.92</v>
          </cell>
        </row>
        <row r="47">
          <cell r="S47">
            <v>0.53</v>
          </cell>
          <cell r="T47">
            <v>0.92</v>
          </cell>
        </row>
        <row r="60">
          <cell r="S60" t="str">
            <v>%&gt;4.75(19)</v>
          </cell>
          <cell r="T60" t="str">
            <v>hãû säú</v>
          </cell>
        </row>
        <row r="61">
          <cell r="S61">
            <v>0.2</v>
          </cell>
          <cell r="T61">
            <v>0.99</v>
          </cell>
        </row>
        <row r="62">
          <cell r="S62">
            <v>0.21</v>
          </cell>
          <cell r="T62">
            <v>0.99</v>
          </cell>
        </row>
        <row r="63">
          <cell r="S63">
            <v>0.22</v>
          </cell>
          <cell r="T63">
            <v>0.99</v>
          </cell>
        </row>
        <row r="64">
          <cell r="S64">
            <v>0.23</v>
          </cell>
          <cell r="T64">
            <v>0.99</v>
          </cell>
        </row>
      </sheetData>
      <sheetData sheetId="1"/>
      <sheetData sheetId="2"/>
      <sheetData sheetId="3"/>
      <sheetData sheetId="4"/>
      <sheetData sheetId="5" refreshError="1"/>
      <sheetData sheetId="6" refreshError="1"/>
      <sheetData sheetId="7" refreshError="1"/>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lts"/>
      <sheetName val="BG "/>
      <sheetName val="OLYMPIA"/>
      <sheetName val="X_MEDIA"/>
      <sheetName val="POWERCOM"/>
      <sheetName val="LEADER"/>
      <sheetName val="SOLOMON"/>
      <sheetName val="DATA"/>
      <sheetName val="PROJECT"/>
      <sheetName val="SPUTNIK"/>
      <sheetName val="MList"/>
      <sheetName val="Trinh BC"/>
      <sheetName val="DK"/>
      <sheetName val="Luu"/>
      <sheetName val="Tra"/>
      <sheetName val="To phu"/>
      <sheetName val="Data-PT"/>
      <sheetName val="Nhan"/>
      <sheetName val="New"/>
      <sheetName val="Ma linh kien"/>
      <sheetName val="Nhan (2)"/>
      <sheetName val="BG_"/>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amp; P&amp;L"/>
      <sheetName val="Sch 1 and 2"/>
      <sheetName val="Sch 3"/>
      <sheetName val="Sch 4,5,6 and 7"/>
      <sheetName val="Sch 8,9"/>
      <sheetName val="Groupings"/>
      <sheetName val="Cash Flow"/>
      <sheetName val="FA-DEP"/>
      <sheetName val="DEP'N-31-03-07"/>
      <sheetName val="DEFFERED TAX"/>
      <sheetName val="ITR"/>
      <sheetName val="Journal"/>
      <sheetName val="capg"/>
      <sheetName val="Main workings"/>
      <sheetName val="assumptions"/>
      <sheetName val="INFO"/>
      <sheetName val="NOTES "/>
    </sheetNames>
    <sheetDataSet>
      <sheetData sheetId="0"/>
      <sheetData sheetId="1" refreshError="1"/>
      <sheetData sheetId="2" refreshError="1"/>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TXL"/>
      <sheetName val="DTCT"/>
      <sheetName val="PTdgct"/>
      <sheetName val="CPTNo"/>
      <sheetName val="GiaVL"/>
      <sheetName val="Cuoc"/>
      <sheetName val="GiaMay"/>
      <sheetName val="DGNC"/>
      <sheetName val="XXXXXXXX"/>
      <sheetName val="tra-vat-lieu"/>
      <sheetName val="SILICATE"/>
      <sheetName val="PÔdgct"/>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ng"/>
      <sheetName val="T-Tramcat"/>
      <sheetName val="TramCat"/>
      <sheetName val="T.Tinh"/>
      <sheetName val="CT_TBA"/>
      <sheetName val="T-35KV"/>
      <sheetName val="35KV"/>
      <sheetName val="KhoBai"/>
      <sheetName val="ChuyenQuan"/>
      <sheetName val="T-TBA"/>
      <sheetName val="TBA"/>
      <sheetName val="CTVanChuyen"/>
      <sheetName val="VLC_Tramcat"/>
      <sheetName val="VLC_35KV"/>
      <sheetName val="VLC_TBA"/>
      <sheetName val="XL4Popp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TXL"/>
      <sheetName val="PCD"/>
      <sheetName val="THKL"/>
      <sheetName val="DTCT"/>
      <sheetName val="DGCT"/>
      <sheetName val="BGVL"/>
      <sheetName val="NC"/>
      <sheetName val="XM"/>
      <sheetName val="XL4Poppy"/>
    </sheetNames>
    <sheetDataSet>
      <sheetData sheetId="0"/>
      <sheetData sheetId="1"/>
      <sheetData sheetId="2"/>
      <sheetData sheetId="3"/>
      <sheetData sheetId="4"/>
      <sheetData sheetId="5"/>
      <sheetData sheetId="6" refreshError="1">
        <row r="5">
          <cell r="B5" t="str">
            <v>Baäc thôï</v>
          </cell>
          <cell r="C5" t="str">
            <v>Tieàn löông caàu</v>
          </cell>
          <cell r="D5" t="str">
            <v>Tieàn löông ñöôøng</v>
          </cell>
        </row>
        <row r="6">
          <cell r="B6">
            <v>2</v>
          </cell>
          <cell r="C6">
            <v>12552</v>
          </cell>
          <cell r="D6">
            <v>11924</v>
          </cell>
        </row>
        <row r="7">
          <cell r="B7">
            <v>2.1</v>
          </cell>
          <cell r="C7">
            <v>12685</v>
          </cell>
          <cell r="D7">
            <v>12043</v>
          </cell>
        </row>
        <row r="8">
          <cell r="B8">
            <v>2.2000000000000002</v>
          </cell>
          <cell r="C8">
            <v>12818</v>
          </cell>
          <cell r="D8">
            <v>12162</v>
          </cell>
        </row>
        <row r="9">
          <cell r="B9">
            <v>2.2999999999999998</v>
          </cell>
          <cell r="C9">
            <v>12950</v>
          </cell>
          <cell r="D9">
            <v>12280</v>
          </cell>
        </row>
        <row r="10">
          <cell r="B10">
            <v>2.4</v>
          </cell>
          <cell r="C10">
            <v>13083</v>
          </cell>
          <cell r="D10">
            <v>12399</v>
          </cell>
        </row>
        <row r="11">
          <cell r="B11">
            <v>2.5</v>
          </cell>
          <cell r="C11">
            <v>13215</v>
          </cell>
          <cell r="D11">
            <v>12517</v>
          </cell>
        </row>
        <row r="12">
          <cell r="B12">
            <v>2.6</v>
          </cell>
          <cell r="C12">
            <v>13348</v>
          </cell>
          <cell r="D12">
            <v>12636</v>
          </cell>
        </row>
        <row r="13">
          <cell r="B13">
            <v>2.7</v>
          </cell>
          <cell r="C13">
            <v>13481</v>
          </cell>
          <cell r="D13">
            <v>12755</v>
          </cell>
        </row>
        <row r="14">
          <cell r="B14">
            <v>2.8</v>
          </cell>
          <cell r="C14">
            <v>13613</v>
          </cell>
          <cell r="D14">
            <v>12873</v>
          </cell>
        </row>
        <row r="15">
          <cell r="B15">
            <v>2.9</v>
          </cell>
          <cell r="C15">
            <v>13746</v>
          </cell>
          <cell r="D15">
            <v>12992</v>
          </cell>
        </row>
        <row r="16">
          <cell r="B16">
            <v>3</v>
          </cell>
          <cell r="C16">
            <v>13878</v>
          </cell>
        </row>
        <row r="17">
          <cell r="B17">
            <v>3.1</v>
          </cell>
          <cell r="C17">
            <v>14025</v>
          </cell>
          <cell r="D17">
            <v>13250</v>
          </cell>
        </row>
        <row r="18">
          <cell r="B18">
            <v>3.2</v>
          </cell>
          <cell r="C18">
            <v>14171</v>
          </cell>
          <cell r="D18">
            <v>13390</v>
          </cell>
        </row>
        <row r="19">
          <cell r="B19">
            <v>3.3</v>
          </cell>
          <cell r="C19">
            <v>14318</v>
          </cell>
          <cell r="D19">
            <v>13529</v>
          </cell>
        </row>
        <row r="20">
          <cell r="B20">
            <v>3.4</v>
          </cell>
          <cell r="C20">
            <v>14464</v>
          </cell>
          <cell r="D20">
            <v>13669</v>
          </cell>
        </row>
        <row r="21">
          <cell r="B21">
            <v>3.5</v>
          </cell>
          <cell r="C21">
            <v>14611</v>
          </cell>
          <cell r="D21">
            <v>13808</v>
          </cell>
        </row>
        <row r="22">
          <cell r="B22">
            <v>3.6</v>
          </cell>
          <cell r="C22">
            <v>14758</v>
          </cell>
          <cell r="D22">
            <v>13948</v>
          </cell>
        </row>
        <row r="23">
          <cell r="B23">
            <v>3.7</v>
          </cell>
          <cell r="C23">
            <v>14904</v>
          </cell>
          <cell r="D23">
            <v>14088</v>
          </cell>
        </row>
        <row r="24">
          <cell r="B24">
            <v>3.8</v>
          </cell>
          <cell r="C24">
            <v>15051</v>
          </cell>
          <cell r="D24">
            <v>14227</v>
          </cell>
        </row>
        <row r="25">
          <cell r="B25">
            <v>3.9</v>
          </cell>
          <cell r="C25">
            <v>15197</v>
          </cell>
          <cell r="D25">
            <v>14367</v>
          </cell>
        </row>
        <row r="26">
          <cell r="B26">
            <v>4</v>
          </cell>
          <cell r="C26">
            <v>15344</v>
          </cell>
          <cell r="D26">
            <v>14506</v>
          </cell>
        </row>
        <row r="27">
          <cell r="B27">
            <v>4.0999999999999996</v>
          </cell>
          <cell r="C27">
            <v>15658</v>
          </cell>
          <cell r="D27">
            <v>14792</v>
          </cell>
        </row>
        <row r="28">
          <cell r="B28">
            <v>4.2</v>
          </cell>
          <cell r="C28">
            <v>15972</v>
          </cell>
          <cell r="D28">
            <v>15079</v>
          </cell>
        </row>
        <row r="29">
          <cell r="B29">
            <v>4.3</v>
          </cell>
          <cell r="C29">
            <v>16286</v>
          </cell>
          <cell r="D29">
            <v>15365</v>
          </cell>
        </row>
        <row r="30">
          <cell r="B30">
            <v>4.4000000000000004</v>
          </cell>
          <cell r="C30">
            <v>16600</v>
          </cell>
          <cell r="D30">
            <v>15651</v>
          </cell>
        </row>
        <row r="31">
          <cell r="B31">
            <v>4.5</v>
          </cell>
          <cell r="C31">
            <v>16914</v>
          </cell>
          <cell r="D31">
            <v>15937</v>
          </cell>
        </row>
        <row r="32">
          <cell r="B32">
            <v>4.5999999999999996</v>
          </cell>
          <cell r="C32">
            <v>17228</v>
          </cell>
          <cell r="D32">
            <v>16223</v>
          </cell>
        </row>
        <row r="33">
          <cell r="B33">
            <v>4.7</v>
          </cell>
          <cell r="C33">
            <v>17542</v>
          </cell>
          <cell r="D33">
            <v>16509</v>
          </cell>
        </row>
        <row r="34">
          <cell r="B34">
            <v>4.8</v>
          </cell>
          <cell r="C34">
            <v>17856</v>
          </cell>
          <cell r="D34">
            <v>16795</v>
          </cell>
        </row>
        <row r="35">
          <cell r="B35">
            <v>4.9000000000000004</v>
          </cell>
          <cell r="C35">
            <v>18240</v>
          </cell>
          <cell r="D35">
            <v>17081</v>
          </cell>
        </row>
        <row r="36">
          <cell r="B36">
            <v>5</v>
          </cell>
          <cell r="C36">
            <v>18484</v>
          </cell>
          <cell r="D36">
            <v>17368</v>
          </cell>
        </row>
        <row r="37">
          <cell r="B37">
            <v>5.0999999999999996</v>
          </cell>
          <cell r="C37">
            <v>18875</v>
          </cell>
          <cell r="D37">
            <v>17723</v>
          </cell>
        </row>
        <row r="38">
          <cell r="B38">
            <v>5.2</v>
          </cell>
          <cell r="C38">
            <v>19266</v>
          </cell>
          <cell r="D38">
            <v>18079</v>
          </cell>
        </row>
        <row r="39">
          <cell r="B39">
            <v>5.3</v>
          </cell>
          <cell r="C39">
            <v>19656</v>
          </cell>
          <cell r="D39">
            <v>18435</v>
          </cell>
        </row>
        <row r="40">
          <cell r="B40">
            <v>5.4</v>
          </cell>
          <cell r="C40">
            <v>20047</v>
          </cell>
          <cell r="D40">
            <v>18791</v>
          </cell>
        </row>
        <row r="41">
          <cell r="B41">
            <v>5.5</v>
          </cell>
          <cell r="C41">
            <v>20438</v>
          </cell>
          <cell r="D41">
            <v>19147</v>
          </cell>
        </row>
        <row r="42">
          <cell r="B42">
            <v>5.6</v>
          </cell>
          <cell r="C42">
            <v>20829</v>
          </cell>
          <cell r="D42">
            <v>19503</v>
          </cell>
        </row>
        <row r="43">
          <cell r="B43">
            <v>5.7</v>
          </cell>
          <cell r="C43">
            <v>21220</v>
          </cell>
          <cell r="D43">
            <v>19859</v>
          </cell>
        </row>
        <row r="44">
          <cell r="B44">
            <v>5.8</v>
          </cell>
          <cell r="C44">
            <v>21610</v>
          </cell>
          <cell r="D44">
            <v>20215</v>
          </cell>
        </row>
        <row r="45">
          <cell r="B45">
            <v>5.9</v>
          </cell>
          <cell r="C45">
            <v>22001</v>
          </cell>
          <cell r="D45">
            <v>20571</v>
          </cell>
        </row>
        <row r="46">
          <cell r="B46">
            <v>6</v>
          </cell>
          <cell r="C46">
            <v>22392</v>
          </cell>
          <cell r="D46">
            <v>20927</v>
          </cell>
        </row>
        <row r="47">
          <cell r="B47">
            <v>6.1</v>
          </cell>
          <cell r="C47">
            <v>22867</v>
          </cell>
          <cell r="D47">
            <v>21352</v>
          </cell>
        </row>
        <row r="48">
          <cell r="B48">
            <v>6.2</v>
          </cell>
          <cell r="C48">
            <v>23341</v>
          </cell>
          <cell r="D48">
            <v>21778</v>
          </cell>
        </row>
        <row r="49">
          <cell r="B49">
            <v>6.3</v>
          </cell>
          <cell r="C49">
            <v>23816</v>
          </cell>
          <cell r="D49">
            <v>22204</v>
          </cell>
        </row>
        <row r="50">
          <cell r="B50">
            <v>6.4</v>
          </cell>
          <cell r="C50">
            <v>24290</v>
          </cell>
          <cell r="D50">
            <v>22629</v>
          </cell>
        </row>
        <row r="51">
          <cell r="B51">
            <v>6.5</v>
          </cell>
          <cell r="C51">
            <v>24765</v>
          </cell>
          <cell r="D51">
            <v>23055</v>
          </cell>
        </row>
        <row r="52">
          <cell r="B52">
            <v>6.6</v>
          </cell>
          <cell r="C52">
            <v>25239</v>
          </cell>
          <cell r="D52">
            <v>23481</v>
          </cell>
        </row>
        <row r="53">
          <cell r="B53">
            <v>6.7</v>
          </cell>
          <cell r="C53">
            <v>25714</v>
          </cell>
          <cell r="D53">
            <v>23906</v>
          </cell>
        </row>
        <row r="54">
          <cell r="B54">
            <v>6.8</v>
          </cell>
          <cell r="C54">
            <v>26188</v>
          </cell>
          <cell r="D54">
            <v>24332</v>
          </cell>
        </row>
        <row r="55">
          <cell r="B55">
            <v>6.9</v>
          </cell>
          <cell r="C55">
            <v>26663</v>
          </cell>
          <cell r="D55">
            <v>24758</v>
          </cell>
        </row>
        <row r="56">
          <cell r="B56">
            <v>7</v>
          </cell>
          <cell r="C56">
            <v>27137</v>
          </cell>
          <cell r="D56">
            <v>25183</v>
          </cell>
        </row>
      </sheetData>
      <sheetData sheetId="7"/>
      <sheetData sheetId="8"/>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ginal Trial-29"/>
      <sheetName val="Adjusted Trial"/>
      <sheetName val="CODE CHECK"/>
      <sheetName val="Grouped Trial"/>
      <sheetName val="B.S.-Groupings"/>
      <sheetName val="P.L.-Groupings"/>
      <sheetName val="BS"/>
      <sheetName val="P&amp;L"/>
      <sheetName val="CASH FLOW"/>
      <sheetName val="BS Schdl- 1 &amp; 2"/>
      <sheetName val="Reserve &amp; Surplus"/>
      <sheetName val="Secured Loans"/>
      <sheetName val="Unsecured Loans"/>
      <sheetName val="Investment"/>
      <sheetName val="Inventory"/>
      <sheetName val="FAR rounded"/>
      <sheetName val="FAR"/>
      <sheetName val="Other current assets"/>
      <sheetName val="Misc. Expenditure"/>
      <sheetName val="BS Schdl-4 to 11"/>
      <sheetName val="PL Schdl- 12 to 16"/>
      <sheetName val="EPS"/>
      <sheetName val="Fixed Assets-Last year"/>
      <sheetName val="Notes"/>
      <sheetName val="Sheet3"/>
      <sheetName val="Constan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MCT"/>
      <sheetName val="MTP"/>
      <sheetName val="MTP1"/>
      <sheetName val="mau-04"/>
      <sheetName val="mau-05"/>
      <sheetName val="Sheet2"/>
      <sheetName val="Sheet3"/>
      <sheetName val="Sheet4"/>
      <sheetName val="XL4Poppy"/>
      <sheetName val="CHITIET"/>
    </sheetNames>
    <sheetDataSet>
      <sheetData sheetId="0"/>
      <sheetData sheetId="1" refreshError="1"/>
      <sheetData sheetId="2" refreshError="1"/>
      <sheetData sheetId="3"/>
      <sheetData sheetId="4"/>
      <sheetData sheetId="5"/>
      <sheetData sheetId="6"/>
      <sheetData sheetId="7"/>
      <sheetData sheetId="8"/>
      <sheetData sheetId="9" refreshError="1"/>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CC Detail (Wkg) (2)"/>
      <sheetName val="Table 2 Summary by Deptt"/>
      <sheetName val="Table 1 FTE detail"/>
      <sheetName val="Table 2 FTE summary"/>
      <sheetName val="Sheet1"/>
      <sheetName val="Sheet2"/>
      <sheetName val="Sheet6"/>
      <sheetName val="Table 3 FTE Summary"/>
      <sheetName val="BPO FTE vs Revenue"/>
      <sheetName val="SCAN FTE vs Revenue"/>
      <sheetName val="Chex FTE vs Transactions"/>
      <sheetName val="Table 4 FTE Comparison"/>
      <sheetName val="Sheet3"/>
      <sheetName val="Table 5 FTE Variance"/>
      <sheetName val="FTE Addition Summary"/>
      <sheetName val="Monthly by Prod Grp"/>
      <sheetName val="Monthly by Prod Grp (2)"/>
      <sheetName val="Plan Monthly by CC Group"/>
      <sheetName val="Fcst Monthly by CC Group"/>
      <sheetName val="Allocation Summary"/>
      <sheetName val="Allocation Detail (2)"/>
      <sheetName val="Allocation Detail (3)"/>
      <sheetName val="Exp Category"/>
      <sheetName val="Exp Category (Sep)"/>
      <sheetName val="Exp Category (Q1)"/>
      <sheetName val="Group Summary"/>
      <sheetName val="Exp Category (Q2)"/>
      <sheetName val="Exp Category (Q3)"/>
      <sheetName val="Exp Category (Q4)"/>
      <sheetName val="CC Detail (Wkg)"/>
      <sheetName val="Sheet5"/>
      <sheetName val="Working (4)"/>
      <sheetName val="Working (5)"/>
      <sheetName val="Working (6)"/>
      <sheetName val="Working (7)"/>
      <sheetName val="Pass thru"/>
      <sheetName val="Grid by Deptt"/>
      <sheetName val="Summary of changes"/>
      <sheetName val="Deluxe"/>
      <sheetName val="CC Detail - MASTER"/>
      <sheetName val="CC Detail - Q1"/>
      <sheetName val="ExpData"/>
      <sheetName val="FTE"/>
      <sheetName val="Capital"/>
      <sheetName val="Table"/>
      <sheetName val="Cost Elements"/>
      <sheetName val="BS &amp; P&amp;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row r="4">
          <cell r="B4">
            <v>4090007</v>
          </cell>
          <cell r="C4" t="str">
            <v>1046A/Inquiry &amp; Data</v>
          </cell>
          <cell r="D4" t="str">
            <v>Boucher, Jim</v>
          </cell>
          <cell r="E4" t="str">
            <v>Woodbury</v>
          </cell>
          <cell r="F4" t="str">
            <v>Chex</v>
          </cell>
          <cell r="G4" t="str">
            <v>Operations - US</v>
          </cell>
          <cell r="H4" t="str">
            <v>Minacs Chex Cost Center.</v>
          </cell>
          <cell r="J4">
            <v>400100</v>
          </cell>
          <cell r="K4" t="str">
            <v>Goods rev-Gross sls</v>
          </cell>
          <cell r="L4" t="str">
            <v>Revenue</v>
          </cell>
          <cell r="M4" t="str">
            <v>2.00 Net Trade Rev</v>
          </cell>
          <cell r="N4" t="str">
            <v>2.01 Trade Rev</v>
          </cell>
          <cell r="O4" t="str">
            <v>Revenue</v>
          </cell>
          <cell r="P4">
            <v>0</v>
          </cell>
        </row>
        <row r="5">
          <cell r="B5">
            <v>4090013</v>
          </cell>
          <cell r="C5" t="str">
            <v>1046A/DMR Collection</v>
          </cell>
          <cell r="D5" t="str">
            <v>Boucher, Jim</v>
          </cell>
          <cell r="E5" t="str">
            <v>Woodbury</v>
          </cell>
          <cell r="F5" t="str">
            <v>Chex</v>
          </cell>
          <cell r="G5" t="str">
            <v>Operations - US</v>
          </cell>
          <cell r="J5">
            <v>400101</v>
          </cell>
          <cell r="K5" t="str">
            <v>Goods rev-Sls return</v>
          </cell>
          <cell r="L5" t="str">
            <v>Revenue</v>
          </cell>
          <cell r="M5" t="str">
            <v>2.00 Net Trade Rev</v>
          </cell>
          <cell r="N5" t="str">
            <v>2.01 Trade Rev</v>
          </cell>
          <cell r="O5" t="str">
            <v>Revenue</v>
          </cell>
          <cell r="P5">
            <v>0</v>
          </cell>
        </row>
        <row r="6">
          <cell r="B6">
            <v>4090015</v>
          </cell>
          <cell r="C6" t="str">
            <v>1046B/Imaging -MN</v>
          </cell>
          <cell r="D6" t="str">
            <v>Boucher, Jim</v>
          </cell>
          <cell r="E6" t="str">
            <v>Woodbury</v>
          </cell>
          <cell r="F6" t="str">
            <v>Chex</v>
          </cell>
          <cell r="G6" t="str">
            <v>Operations - US</v>
          </cell>
          <cell r="J6">
            <v>400102</v>
          </cell>
          <cell r="K6" t="str">
            <v>Goods rev-Unbilled</v>
          </cell>
          <cell r="L6" t="str">
            <v>Revenue</v>
          </cell>
          <cell r="M6" t="str">
            <v>2.00 Net Trade Rev</v>
          </cell>
          <cell r="N6" t="str">
            <v>2.01 Trade Rev</v>
          </cell>
          <cell r="O6" t="str">
            <v>Revenue</v>
          </cell>
          <cell r="P6">
            <v>0</v>
          </cell>
        </row>
        <row r="7">
          <cell r="B7">
            <v>4090016</v>
          </cell>
          <cell r="C7" t="str">
            <v>1046A/Operations Gro</v>
          </cell>
          <cell r="D7" t="str">
            <v>Boucher, Jim</v>
          </cell>
          <cell r="E7" t="str">
            <v>Woodbury</v>
          </cell>
          <cell r="F7" t="str">
            <v>Chex</v>
          </cell>
          <cell r="G7" t="str">
            <v>Operations - US</v>
          </cell>
          <cell r="J7">
            <v>400103</v>
          </cell>
          <cell r="K7" t="str">
            <v>Goods-rev-Non wkly</v>
          </cell>
          <cell r="L7" t="str">
            <v>Revenue</v>
          </cell>
          <cell r="M7" t="str">
            <v>2.00 Net Trade Rev</v>
          </cell>
          <cell r="N7" t="str">
            <v>2.01 Trade Rev</v>
          </cell>
          <cell r="O7" t="str">
            <v>Revenue</v>
          </cell>
          <cell r="P7">
            <v>0</v>
          </cell>
        </row>
        <row r="8">
          <cell r="B8">
            <v>4090030</v>
          </cell>
          <cell r="C8" t="str">
            <v>1046R/Admin &amp; Overhe</v>
          </cell>
          <cell r="D8" t="str">
            <v>Steinseifzer, Lawrence</v>
          </cell>
          <cell r="E8" t="str">
            <v>Woodbury</v>
          </cell>
          <cell r="F8" t="str">
            <v>Admin</v>
          </cell>
          <cell r="G8" t="str">
            <v>Reln Mgmt</v>
          </cell>
          <cell r="H8" t="str">
            <v>Bob Azman's admin CC.</v>
          </cell>
          <cell r="J8">
            <v>400104</v>
          </cell>
          <cell r="K8" t="str">
            <v>Goods rev-Estimate</v>
          </cell>
          <cell r="L8" t="str">
            <v>Revenue</v>
          </cell>
          <cell r="M8" t="str">
            <v>2.00 Net Trade Rev</v>
          </cell>
          <cell r="N8" t="str">
            <v>2.01 Trade Rev</v>
          </cell>
          <cell r="O8" t="str">
            <v>Revenue</v>
          </cell>
          <cell r="P8">
            <v>0</v>
          </cell>
        </row>
        <row r="9">
          <cell r="B9">
            <v>4090041</v>
          </cell>
          <cell r="C9" t="str">
            <v>1043A/Admin &amp; Overhe</v>
          </cell>
          <cell r="D9" t="str">
            <v>Bishop, Verona</v>
          </cell>
          <cell r="E9" t="str">
            <v>Dallas</v>
          </cell>
          <cell r="F9" t="str">
            <v>Chex</v>
          </cell>
          <cell r="G9" t="str">
            <v>Operations - US</v>
          </cell>
          <cell r="J9">
            <v>400199</v>
          </cell>
          <cell r="K9" t="str">
            <v>Goods rev-Estimate</v>
          </cell>
          <cell r="L9" t="str">
            <v>Revenue</v>
          </cell>
          <cell r="M9" t="str">
            <v>2.00 Net Trade Rev</v>
          </cell>
          <cell r="N9" t="str">
            <v>2.01 Trade Rev</v>
          </cell>
          <cell r="O9" t="str">
            <v>Revenue</v>
          </cell>
          <cell r="P9">
            <v>0</v>
          </cell>
        </row>
        <row r="10">
          <cell r="B10">
            <v>4090043</v>
          </cell>
          <cell r="C10" t="str">
            <v>1043A/Imaging - Tx</v>
          </cell>
          <cell r="D10" t="str">
            <v>Bishop, Verona</v>
          </cell>
          <cell r="E10" t="str">
            <v>Dallas</v>
          </cell>
          <cell r="F10" t="str">
            <v>Chex</v>
          </cell>
          <cell r="G10" t="str">
            <v>Operations - US</v>
          </cell>
          <cell r="J10">
            <v>402100</v>
          </cell>
          <cell r="K10" t="str">
            <v>Svc rev-Gross sales</v>
          </cell>
          <cell r="L10" t="str">
            <v>Revenue</v>
          </cell>
          <cell r="M10" t="str">
            <v>2.00 Net Trade Rev</v>
          </cell>
          <cell r="N10" t="str">
            <v>2.01 Trade Rev</v>
          </cell>
          <cell r="O10" t="str">
            <v>Revenue</v>
          </cell>
          <cell r="P10">
            <v>0</v>
          </cell>
        </row>
        <row r="11">
          <cell r="B11">
            <v>4090044</v>
          </cell>
          <cell r="C11" t="str">
            <v>1043A/Con Relations</v>
          </cell>
          <cell r="D11" t="str">
            <v>Bishop, Verona</v>
          </cell>
          <cell r="E11" t="str">
            <v>Dallas</v>
          </cell>
          <cell r="F11" t="str">
            <v>Chex</v>
          </cell>
          <cell r="G11" t="str">
            <v>Operations - US</v>
          </cell>
          <cell r="H11" t="str">
            <v>Consumer relations.</v>
          </cell>
          <cell r="J11">
            <v>402101</v>
          </cell>
          <cell r="K11" t="str">
            <v>Svc rev-Percent comp</v>
          </cell>
          <cell r="L11" t="str">
            <v>Revenue</v>
          </cell>
          <cell r="M11" t="str">
            <v>2.00 Net Trade Rev</v>
          </cell>
          <cell r="N11" t="str">
            <v>2.01 Trade Rev</v>
          </cell>
          <cell r="O11" t="str">
            <v>Revenue</v>
          </cell>
          <cell r="P11">
            <v>0</v>
          </cell>
        </row>
        <row r="12">
          <cell r="B12">
            <v>4090047</v>
          </cell>
          <cell r="D12" t="str">
            <v>Bishop, Verona</v>
          </cell>
          <cell r="E12" t="str">
            <v>Dallas</v>
          </cell>
          <cell r="F12" t="str">
            <v>Chex</v>
          </cell>
          <cell r="G12" t="str">
            <v>Operations - US</v>
          </cell>
          <cell r="J12">
            <v>402102</v>
          </cell>
          <cell r="K12" t="str">
            <v>Svc rev-Sls return</v>
          </cell>
          <cell r="L12" t="str">
            <v>Revenue</v>
          </cell>
          <cell r="M12" t="str">
            <v>2.00 Net Trade Rev</v>
          </cell>
          <cell r="N12" t="str">
            <v>2.01 Trade Rev</v>
          </cell>
          <cell r="O12" t="str">
            <v>Revenue</v>
          </cell>
          <cell r="P12">
            <v>0</v>
          </cell>
        </row>
        <row r="13">
          <cell r="B13">
            <v>4090062</v>
          </cell>
          <cell r="C13" t="str">
            <v>1046I/Training - MN</v>
          </cell>
          <cell r="D13" t="str">
            <v>Boucher, Jim</v>
          </cell>
          <cell r="E13" t="str">
            <v>Woodbury</v>
          </cell>
          <cell r="F13" t="str">
            <v>Chex</v>
          </cell>
          <cell r="G13" t="str">
            <v>Operations - US</v>
          </cell>
          <cell r="J13">
            <v>402104</v>
          </cell>
          <cell r="K13" t="str">
            <v>Svc rev-Offshore</v>
          </cell>
          <cell r="L13" t="str">
            <v>Revenue</v>
          </cell>
          <cell r="M13" t="str">
            <v>2.00 Net Trade Rev</v>
          </cell>
          <cell r="N13" t="str">
            <v>2.01 Trade Rev</v>
          </cell>
          <cell r="O13" t="str">
            <v>Revenue</v>
          </cell>
          <cell r="P13">
            <v>0</v>
          </cell>
        </row>
        <row r="14">
          <cell r="B14">
            <v>4090063</v>
          </cell>
          <cell r="C14" t="str">
            <v>1043I/Training - TX</v>
          </cell>
          <cell r="D14" t="str">
            <v>Bishop, Verona</v>
          </cell>
          <cell r="E14" t="str">
            <v>Dallas</v>
          </cell>
          <cell r="F14" t="str">
            <v>Chex</v>
          </cell>
          <cell r="G14" t="str">
            <v>Operations - US</v>
          </cell>
          <cell r="J14">
            <v>404100</v>
          </cell>
          <cell r="K14" t="str">
            <v>Del rev-General</v>
          </cell>
          <cell r="L14" t="str">
            <v>Revenue</v>
          </cell>
          <cell r="M14" t="str">
            <v>2.00 Net Trade Rev</v>
          </cell>
          <cell r="N14" t="str">
            <v>2.01 Trade Rev</v>
          </cell>
          <cell r="O14" t="str">
            <v>Revenue</v>
          </cell>
          <cell r="P14">
            <v>0</v>
          </cell>
        </row>
        <row r="15">
          <cell r="B15">
            <v>4090066</v>
          </cell>
          <cell r="C15" t="str">
            <v>1046A/Consumer Relat</v>
          </cell>
          <cell r="D15" t="str">
            <v>Boucher, Jim</v>
          </cell>
          <cell r="E15" t="str">
            <v>Woodbury</v>
          </cell>
          <cell r="F15" t="str">
            <v>Chex</v>
          </cell>
          <cell r="G15" t="str">
            <v>Operations - US</v>
          </cell>
          <cell r="J15">
            <v>406100</v>
          </cell>
          <cell r="K15" t="str">
            <v>Sls disc-Price</v>
          </cell>
          <cell r="L15" t="str">
            <v>Revenue</v>
          </cell>
          <cell r="M15" t="str">
            <v>2.00 Net Trade Rev</v>
          </cell>
          <cell r="N15" t="str">
            <v>2.02 Discounts</v>
          </cell>
          <cell r="O15" t="str">
            <v>Revenue</v>
          </cell>
          <cell r="P15">
            <v>0</v>
          </cell>
        </row>
        <row r="16">
          <cell r="B16">
            <v>4090115</v>
          </cell>
          <cell r="C16" t="str">
            <v>1046L/Database - CAR</v>
          </cell>
          <cell r="D16" t="str">
            <v>Boucher, Jim</v>
          </cell>
          <cell r="E16" t="str">
            <v>Woodbury</v>
          </cell>
          <cell r="F16" t="str">
            <v>Chex</v>
          </cell>
          <cell r="G16" t="str">
            <v>Operations - US</v>
          </cell>
          <cell r="J16">
            <v>406101</v>
          </cell>
          <cell r="K16" t="str">
            <v>Sls disc-Cust cr</v>
          </cell>
          <cell r="L16" t="str">
            <v>Revenue</v>
          </cell>
          <cell r="M16" t="str">
            <v>2.00 Net Trade Rev</v>
          </cell>
          <cell r="N16" t="str">
            <v>2.02 Discounts</v>
          </cell>
          <cell r="O16" t="str">
            <v>Revenue</v>
          </cell>
          <cell r="P16">
            <v>0</v>
          </cell>
        </row>
        <row r="17">
          <cell r="B17">
            <v>4090117</v>
          </cell>
          <cell r="D17" t="str">
            <v>Collections</v>
          </cell>
          <cell r="E17" t="str">
            <v>Woodbury</v>
          </cell>
          <cell r="F17" t="str">
            <v>Collections</v>
          </cell>
          <cell r="G17" t="str">
            <v>Collection</v>
          </cell>
          <cell r="H17" t="str">
            <v>Full Service Collections.</v>
          </cell>
          <cell r="J17">
            <v>406102</v>
          </cell>
          <cell r="K17" t="str">
            <v>Sls disc-Rebates</v>
          </cell>
          <cell r="L17" t="str">
            <v>Revenue</v>
          </cell>
          <cell r="M17" t="str">
            <v>2.00 Net Trade Rev</v>
          </cell>
          <cell r="N17" t="str">
            <v>2.02 Discounts</v>
          </cell>
          <cell r="O17" t="str">
            <v>Revenue</v>
          </cell>
          <cell r="P17">
            <v>0</v>
          </cell>
        </row>
        <row r="18">
          <cell r="B18">
            <v>4090119</v>
          </cell>
          <cell r="C18" t="str">
            <v>1046A/Outbound Teles</v>
          </cell>
          <cell r="D18" t="str">
            <v>Boucher, Jim</v>
          </cell>
          <cell r="E18" t="str">
            <v>Woodbury</v>
          </cell>
          <cell r="F18" t="str">
            <v>Chex</v>
          </cell>
          <cell r="G18" t="str">
            <v>Operations - US</v>
          </cell>
          <cell r="J18">
            <v>410199</v>
          </cell>
          <cell r="K18" t="str">
            <v>Deduct-Del restate</v>
          </cell>
          <cell r="L18" t="str">
            <v>Revenue</v>
          </cell>
          <cell r="M18" t="str">
            <v>2.00 Net Trade Rev</v>
          </cell>
          <cell r="N18" t="str">
            <v>2.03 Other Deductions</v>
          </cell>
          <cell r="O18" t="str">
            <v>Revenue</v>
          </cell>
          <cell r="P18">
            <v>0</v>
          </cell>
        </row>
        <row r="19">
          <cell r="B19">
            <v>4090144</v>
          </cell>
          <cell r="C19" t="str">
            <v>1166B/Outsourced Sol</v>
          </cell>
          <cell r="D19" t="str">
            <v>Flanagan, Kathleen</v>
          </cell>
          <cell r="E19" t="str">
            <v>Scottsdale</v>
          </cell>
          <cell r="F19" t="str">
            <v>Admin</v>
          </cell>
          <cell r="G19" t="str">
            <v>Operations - US</v>
          </cell>
          <cell r="J19">
            <v>412100</v>
          </cell>
          <cell r="K19" t="str">
            <v>Oth deduct-Policy</v>
          </cell>
          <cell r="L19" t="str">
            <v>Revenue</v>
          </cell>
          <cell r="M19" t="str">
            <v>2.00 Net Trade Rev</v>
          </cell>
          <cell r="N19" t="str">
            <v>2.03 Other Deductions</v>
          </cell>
          <cell r="O19" t="str">
            <v>Revenue</v>
          </cell>
          <cell r="P19">
            <v>0</v>
          </cell>
        </row>
        <row r="20">
          <cell r="B20">
            <v>4090157</v>
          </cell>
          <cell r="D20" t="str">
            <v>Steinseifzer, Lawrence</v>
          </cell>
          <cell r="E20" t="str">
            <v>Woodbury</v>
          </cell>
          <cell r="F20" t="str">
            <v>Admin</v>
          </cell>
          <cell r="G20" t="str">
            <v>Reln Mgmt</v>
          </cell>
          <cell r="H20" t="str">
            <v>Relationship Managers for OS</v>
          </cell>
          <cell r="J20">
            <v>412102</v>
          </cell>
          <cell r="K20" t="str">
            <v>Oth deduct-Term disc</v>
          </cell>
          <cell r="L20" t="str">
            <v>Revenue</v>
          </cell>
          <cell r="M20" t="str">
            <v>2.00 Net Trade Rev</v>
          </cell>
          <cell r="N20" t="str">
            <v>2.03 Other Deductions</v>
          </cell>
          <cell r="O20" t="str">
            <v>Revenue</v>
          </cell>
          <cell r="P20">
            <v>0</v>
          </cell>
        </row>
        <row r="21">
          <cell r="B21">
            <v>4110012</v>
          </cell>
          <cell r="C21" t="str">
            <v>1048A/Scan - Minacs</v>
          </cell>
          <cell r="D21" t="str">
            <v>Boucher, Jim</v>
          </cell>
          <cell r="E21" t="str">
            <v>Woodbury</v>
          </cell>
          <cell r="F21" t="str">
            <v>Scan</v>
          </cell>
          <cell r="G21" t="str">
            <v>Operations - US</v>
          </cell>
          <cell r="H21" t="str">
            <v>Minacs SCAN Cost Center.</v>
          </cell>
          <cell r="J21">
            <v>412103</v>
          </cell>
          <cell r="K21" t="str">
            <v>Oth deduct-Bill T&amp;E</v>
          </cell>
          <cell r="L21" t="str">
            <v>Revenue</v>
          </cell>
          <cell r="M21" t="str">
            <v>2.00 Net Trade Rev</v>
          </cell>
          <cell r="N21" t="str">
            <v>2.03 Other Deductions</v>
          </cell>
          <cell r="O21" t="str">
            <v>Revenue</v>
          </cell>
          <cell r="P21">
            <v>0</v>
          </cell>
        </row>
        <row r="22">
          <cell r="B22">
            <v>4110013</v>
          </cell>
          <cell r="C22" t="str">
            <v>1048A/Consumer Servi</v>
          </cell>
          <cell r="D22" t="str">
            <v>Bishop, Verona</v>
          </cell>
          <cell r="E22" t="str">
            <v>Dallas</v>
          </cell>
          <cell r="F22" t="str">
            <v>Scan</v>
          </cell>
          <cell r="G22" t="str">
            <v>Operations - US</v>
          </cell>
          <cell r="J22">
            <v>412104</v>
          </cell>
          <cell r="K22" t="str">
            <v>Oth deduct-Bill ship</v>
          </cell>
          <cell r="L22" t="str">
            <v>Revenue</v>
          </cell>
          <cell r="M22" t="str">
            <v>2.00 Net Trade Rev</v>
          </cell>
          <cell r="N22" t="str">
            <v>2.03 Other Deductions</v>
          </cell>
          <cell r="O22" t="str">
            <v>Revenue</v>
          </cell>
          <cell r="P22">
            <v>0</v>
          </cell>
        </row>
        <row r="23">
          <cell r="B23">
            <v>4110044</v>
          </cell>
          <cell r="C23" t="str">
            <v>1164A/Portfilio Mana</v>
          </cell>
          <cell r="D23" t="str">
            <v>Kunwar, Atul</v>
          </cell>
          <cell r="E23" t="str">
            <v>Woodbury</v>
          </cell>
          <cell r="F23" t="str">
            <v>Wind Down</v>
          </cell>
          <cell r="G23" t="str">
            <v>Operations - US</v>
          </cell>
          <cell r="J23">
            <v>412105</v>
          </cell>
          <cell r="K23" t="str">
            <v>Oth deduct-Bill supp</v>
          </cell>
          <cell r="L23" t="str">
            <v>Revenue</v>
          </cell>
          <cell r="M23" t="str">
            <v>2.00 Net Trade Rev</v>
          </cell>
          <cell r="N23" t="str">
            <v>2.03 Other Deductions</v>
          </cell>
          <cell r="O23" t="str">
            <v>Revenue</v>
          </cell>
          <cell r="P23">
            <v>0</v>
          </cell>
        </row>
        <row r="24">
          <cell r="B24">
            <v>4110116</v>
          </cell>
          <cell r="C24" t="str">
            <v>1158A/Pmt Collection</v>
          </cell>
          <cell r="D24" t="str">
            <v>Boucher, Jim</v>
          </cell>
          <cell r="E24" t="str">
            <v>Woodbury</v>
          </cell>
          <cell r="F24" t="str">
            <v>Wind Down</v>
          </cell>
          <cell r="G24" t="str">
            <v>Operations - US</v>
          </cell>
          <cell r="J24">
            <v>412106</v>
          </cell>
          <cell r="K24" t="str">
            <v>Oth deduct-Bill oth</v>
          </cell>
          <cell r="L24" t="str">
            <v>Revenue</v>
          </cell>
          <cell r="M24" t="str">
            <v>2.00 Net Trade Rev</v>
          </cell>
          <cell r="N24" t="str">
            <v>2.03 Other Deductions</v>
          </cell>
          <cell r="O24" t="str">
            <v>Revenue</v>
          </cell>
          <cell r="P24">
            <v>0</v>
          </cell>
        </row>
        <row r="25">
          <cell r="B25">
            <v>4110117</v>
          </cell>
          <cell r="C25" t="str">
            <v>1158A/Pmt Collection</v>
          </cell>
          <cell r="D25" t="str">
            <v>Boucher, Jim</v>
          </cell>
          <cell r="E25" t="str">
            <v>Woodbury</v>
          </cell>
          <cell r="F25" t="str">
            <v>Wind Down</v>
          </cell>
          <cell r="G25" t="str">
            <v>Operations - US</v>
          </cell>
          <cell r="J25">
            <v>412107</v>
          </cell>
          <cell r="K25" t="str">
            <v>Oth deduct-Delivery</v>
          </cell>
          <cell r="L25" t="str">
            <v>Revenue</v>
          </cell>
          <cell r="M25" t="str">
            <v>2.00 Net Trade Rev</v>
          </cell>
          <cell r="N25" t="str">
            <v>2.03 Other Deductions</v>
          </cell>
          <cell r="O25" t="str">
            <v>Revenue</v>
          </cell>
          <cell r="P25">
            <v>0</v>
          </cell>
        </row>
        <row r="26">
          <cell r="B26">
            <v>4180041</v>
          </cell>
          <cell r="C26" t="str">
            <v>1071E/BPO - UK Produ</v>
          </cell>
          <cell r="D26" t="str">
            <v>Ramachandran, Kannan</v>
          </cell>
          <cell r="E26" t="str">
            <v>UK</v>
          </cell>
          <cell r="F26" t="str">
            <v>Product</v>
          </cell>
          <cell r="G26" t="str">
            <v>Product</v>
          </cell>
          <cell r="H26" t="str">
            <v>UK Product Management CC.</v>
          </cell>
          <cell r="J26">
            <v>414100</v>
          </cell>
          <cell r="K26" t="str">
            <v>Oth rev-Misc</v>
          </cell>
          <cell r="L26" t="str">
            <v>Revenue</v>
          </cell>
          <cell r="M26" t="str">
            <v>3.00 Other Revenue</v>
          </cell>
          <cell r="N26" t="str">
            <v>3.01 Other Revenue</v>
          </cell>
          <cell r="O26" t="str">
            <v>Revenue</v>
          </cell>
          <cell r="P26">
            <v>0</v>
          </cell>
        </row>
        <row r="27">
          <cell r="B27">
            <v>4410052</v>
          </cell>
          <cell r="C27" t="str">
            <v>1033A/EBT Help Desk</v>
          </cell>
          <cell r="D27" t="str">
            <v>Jansen, Cathy Jo</v>
          </cell>
          <cell r="E27" t="str">
            <v>New Berlin</v>
          </cell>
          <cell r="F27" t="str">
            <v>Govt</v>
          </cell>
          <cell r="G27" t="str">
            <v>Operations - US</v>
          </cell>
          <cell r="H27" t="str">
            <v>Govt Svcs EBT Help Desk.</v>
          </cell>
          <cell r="J27">
            <v>414101</v>
          </cell>
          <cell r="K27" t="str">
            <v>Oth rev-Pass thru</v>
          </cell>
          <cell r="L27" t="str">
            <v>Revenue</v>
          </cell>
          <cell r="M27" t="str">
            <v>3.00 Other Revenue</v>
          </cell>
          <cell r="N27" t="str">
            <v>3.01 Other Revenue</v>
          </cell>
          <cell r="O27" t="str">
            <v>Revenue</v>
          </cell>
          <cell r="P27">
            <v>0</v>
          </cell>
        </row>
        <row r="28">
          <cell r="B28">
            <v>4410066</v>
          </cell>
          <cell r="C28" t="str">
            <v>1022A/EBT State Svcs</v>
          </cell>
          <cell r="D28" t="str">
            <v>Jansen, Cathy Jo</v>
          </cell>
          <cell r="E28" t="str">
            <v>New Berlin</v>
          </cell>
          <cell r="F28" t="str">
            <v>Govt</v>
          </cell>
          <cell r="G28" t="str">
            <v>Operations - US</v>
          </cell>
          <cell r="H28" t="str">
            <v>Govt Svcs EBT State Svcs.</v>
          </cell>
          <cell r="J28">
            <v>416100</v>
          </cell>
          <cell r="K28" t="str">
            <v>Goods rev-IC</v>
          </cell>
          <cell r="L28" t="str">
            <v>Revenue</v>
          </cell>
          <cell r="M28" t="str">
            <v>4.00 Intercompany</v>
          </cell>
          <cell r="N28" t="str">
            <v>4.01 Intercompany</v>
          </cell>
          <cell r="O28" t="str">
            <v>Revenue</v>
          </cell>
          <cell r="P28">
            <v>0</v>
          </cell>
        </row>
        <row r="29">
          <cell r="B29">
            <v>4410085</v>
          </cell>
          <cell r="C29" t="str">
            <v>1060A/NJ Call Center</v>
          </cell>
          <cell r="D29" t="str">
            <v>Jansen, Cathy Jo</v>
          </cell>
          <cell r="E29" t="str">
            <v>New Jersey</v>
          </cell>
          <cell r="F29" t="str">
            <v>Govt</v>
          </cell>
          <cell r="G29" t="str">
            <v>Operations - US</v>
          </cell>
          <cell r="H29" t="str">
            <v>Govt Svcs NJ Call Center.</v>
          </cell>
          <cell r="J29">
            <v>416199</v>
          </cell>
          <cell r="K29" t="str">
            <v>Goods rev-IC-Conv</v>
          </cell>
          <cell r="L29" t="str">
            <v>Revenue</v>
          </cell>
          <cell r="M29" t="str">
            <v>4.00 Intercompany</v>
          </cell>
          <cell r="N29" t="str">
            <v>4.01 Intercompany</v>
          </cell>
          <cell r="O29" t="str">
            <v>Revenue</v>
          </cell>
          <cell r="P29">
            <v>0</v>
          </cell>
        </row>
        <row r="30">
          <cell r="B30">
            <v>4420117</v>
          </cell>
          <cell r="C30" t="str">
            <v>1022G/MktStrat Admin</v>
          </cell>
          <cell r="D30" t="str">
            <v>Ramachandran, Kannan</v>
          </cell>
          <cell r="E30" t="str">
            <v>Scottsdale</v>
          </cell>
          <cell r="F30" t="str">
            <v>Product</v>
          </cell>
          <cell r="G30" t="str">
            <v>Product</v>
          </cell>
          <cell r="H30" t="str">
            <v>Product Management US.</v>
          </cell>
          <cell r="J30">
            <v>418100</v>
          </cell>
          <cell r="K30" t="str">
            <v>Serv rev-IC</v>
          </cell>
          <cell r="L30" t="str">
            <v>Revenue</v>
          </cell>
          <cell r="M30" t="str">
            <v>4.00 Intercompany</v>
          </cell>
          <cell r="N30" t="str">
            <v>4.01 Intercompany</v>
          </cell>
          <cell r="O30" t="str">
            <v>Revenue</v>
          </cell>
          <cell r="P30">
            <v>0</v>
          </cell>
        </row>
        <row r="31">
          <cell r="B31">
            <v>4420126</v>
          </cell>
          <cell r="C31" t="str">
            <v>1022B/Customer Care</v>
          </cell>
          <cell r="D31" t="str">
            <v>Boucher, Jim</v>
          </cell>
          <cell r="E31" t="str">
            <v>Woodbury</v>
          </cell>
          <cell r="F31" t="str">
            <v>Chex</v>
          </cell>
          <cell r="G31" t="str">
            <v>Operations - US</v>
          </cell>
          <cell r="J31">
            <v>418101</v>
          </cell>
          <cell r="K31" t="str">
            <v>Serv rev-IC offshore</v>
          </cell>
          <cell r="L31" t="str">
            <v>Revenue</v>
          </cell>
          <cell r="M31" t="str">
            <v>4.00 Intercompany</v>
          </cell>
          <cell r="N31" t="str">
            <v>4.01 Intercompany</v>
          </cell>
          <cell r="O31" t="str">
            <v>Revenue</v>
          </cell>
          <cell r="P31">
            <v>0</v>
          </cell>
        </row>
        <row r="32">
          <cell r="B32">
            <v>4420261</v>
          </cell>
          <cell r="C32" t="str">
            <v>1166B/Process Improv</v>
          </cell>
          <cell r="D32" t="str">
            <v>Flanagan, Kathleen</v>
          </cell>
          <cell r="E32" t="str">
            <v>Scottsdale</v>
          </cell>
          <cell r="F32" t="str">
            <v>Quality</v>
          </cell>
          <cell r="G32" t="str">
            <v>Quality</v>
          </cell>
          <cell r="H32" t="str">
            <v>Quality US.</v>
          </cell>
          <cell r="J32">
            <v>420100</v>
          </cell>
          <cell r="K32" t="str">
            <v>Adj-IC</v>
          </cell>
          <cell r="L32" t="str">
            <v>Revenue</v>
          </cell>
          <cell r="M32" t="str">
            <v>4.00 Intercompany</v>
          </cell>
          <cell r="N32" t="str">
            <v>4.01 Intercompany</v>
          </cell>
          <cell r="O32" t="str">
            <v>Revenue</v>
          </cell>
          <cell r="P32">
            <v>0</v>
          </cell>
        </row>
        <row r="33">
          <cell r="B33">
            <v>4550046</v>
          </cell>
          <cell r="C33" t="str">
            <v>1141F/BPO / IT</v>
          </cell>
          <cell r="D33" t="str">
            <v>Klein, Tom</v>
          </cell>
          <cell r="E33" t="str">
            <v>Scottsdale</v>
          </cell>
          <cell r="F33" t="str">
            <v>Sales</v>
          </cell>
          <cell r="G33" t="str">
            <v>Sales</v>
          </cell>
          <cell r="H33" t="str">
            <v>Sales cost center.</v>
          </cell>
          <cell r="J33">
            <v>500100</v>
          </cell>
          <cell r="K33" t="str">
            <v>COS-Trade</v>
          </cell>
          <cell r="L33" t="str">
            <v>Others</v>
          </cell>
          <cell r="M33" t="str">
            <v>01 Cost of Trade Revenues(std)</v>
          </cell>
          <cell r="N33" t="str">
            <v>01.01 Cost of Sales (standard)</v>
          </cell>
          <cell r="O33" t="str">
            <v>Others</v>
          </cell>
          <cell r="P33" t="str">
            <v>BU_1 Proc, Comm &amp; Serv</v>
          </cell>
        </row>
        <row r="34">
          <cell r="B34">
            <v>4550053</v>
          </cell>
          <cell r="C34" t="str">
            <v>1148B/Quality</v>
          </cell>
          <cell r="D34" t="str">
            <v>Saraf, Sudhanshu</v>
          </cell>
          <cell r="E34" t="str">
            <v>Chennai</v>
          </cell>
          <cell r="F34" t="str">
            <v>Quality</v>
          </cell>
          <cell r="G34" t="str">
            <v>Quality</v>
          </cell>
          <cell r="H34" t="str">
            <v>Quality SDC.</v>
          </cell>
          <cell r="J34">
            <v>500101</v>
          </cell>
          <cell r="K34" t="str">
            <v>COS-Intercompany</v>
          </cell>
          <cell r="L34" t="str">
            <v>Others</v>
          </cell>
          <cell r="M34" t="str">
            <v>01 Cost of Trade Revenues(std)</v>
          </cell>
          <cell r="N34" t="str">
            <v>01.01 Cost of Sales (standard)</v>
          </cell>
          <cell r="O34" t="str">
            <v>Others</v>
          </cell>
          <cell r="P34" t="str">
            <v>BU_6 Intercompany</v>
          </cell>
        </row>
        <row r="35">
          <cell r="B35">
            <v>4560001</v>
          </cell>
          <cell r="C35" t="str">
            <v>1147R/BPM Head</v>
          </cell>
          <cell r="D35" t="str">
            <v>Kunwar, Atul</v>
          </cell>
          <cell r="E35" t="str">
            <v>US</v>
          </cell>
          <cell r="F35" t="str">
            <v>Admin</v>
          </cell>
          <cell r="G35" t="str">
            <v>Operations - India</v>
          </cell>
          <cell r="H35" t="str">
            <v>Overseeing GGN Processes (CI, FSS,Hewitt, Amex, Admn)</v>
          </cell>
          <cell r="J35">
            <v>500102</v>
          </cell>
          <cell r="K35" t="str">
            <v>COS-Rework</v>
          </cell>
          <cell r="L35" t="str">
            <v>Others</v>
          </cell>
          <cell r="M35" t="str">
            <v>01 Cost of Trade Revenues(std)</v>
          </cell>
          <cell r="N35" t="str">
            <v>01.01 Cost of Sales (standard)</v>
          </cell>
          <cell r="O35" t="str">
            <v>Others</v>
          </cell>
          <cell r="P35">
            <v>0</v>
          </cell>
        </row>
        <row r="36">
          <cell r="B36">
            <v>4560002</v>
          </cell>
          <cell r="C36" t="str">
            <v>1147A/Financial Serv</v>
          </cell>
          <cell r="D36" t="str">
            <v>Kulshreshtha, Atul</v>
          </cell>
          <cell r="E36" t="str">
            <v>Gurgaon - Support</v>
          </cell>
          <cell r="F36" t="str">
            <v>Admin</v>
          </cell>
          <cell r="G36" t="str">
            <v>Operations - India</v>
          </cell>
          <cell r="H36" t="str">
            <v>GGN Head --looks after the Deluxe, Chex, Scan and GS</v>
          </cell>
          <cell r="J36">
            <v>500103</v>
          </cell>
          <cell r="K36" t="str">
            <v>COS-Voids</v>
          </cell>
          <cell r="L36" t="str">
            <v>Others</v>
          </cell>
          <cell r="M36" t="str">
            <v>01 Cost of Trade Revenues(std)</v>
          </cell>
          <cell r="N36" t="str">
            <v>01.01 Cost of Sales (standard)</v>
          </cell>
          <cell r="O36" t="str">
            <v>Others</v>
          </cell>
          <cell r="P36">
            <v>0</v>
          </cell>
        </row>
        <row r="37">
          <cell r="B37">
            <v>4560004</v>
          </cell>
          <cell r="C37" t="str">
            <v>1147A/Opertnr Svcs</v>
          </cell>
          <cell r="D37" t="str">
            <v>Kulshreshtha, Atul</v>
          </cell>
          <cell r="E37" t="str">
            <v>Gurgaon</v>
          </cell>
          <cell r="F37" t="str">
            <v>Deluxe</v>
          </cell>
          <cell r="G37" t="str">
            <v>Operations - India</v>
          </cell>
          <cell r="H37" t="str">
            <v>Delivery Cost centre for CI Process</v>
          </cell>
          <cell r="J37">
            <v>500104</v>
          </cell>
          <cell r="K37" t="str">
            <v>COS-Pstg rework</v>
          </cell>
          <cell r="L37" t="str">
            <v>Others</v>
          </cell>
          <cell r="M37" t="str">
            <v>01 Cost of Trade Revenues(std)</v>
          </cell>
          <cell r="N37" t="str">
            <v>01.01 Cost of Sales (standard)</v>
          </cell>
          <cell r="O37" t="str">
            <v>Others</v>
          </cell>
          <cell r="P37">
            <v>0</v>
          </cell>
        </row>
        <row r="38">
          <cell r="B38">
            <v>4560005</v>
          </cell>
          <cell r="C38" t="str">
            <v>1147A/FSSC AP</v>
          </cell>
          <cell r="D38" t="str">
            <v>Kulshreshtha, Atul</v>
          </cell>
          <cell r="E38" t="str">
            <v>Gurgaon</v>
          </cell>
          <cell r="F38" t="str">
            <v>Deluxe</v>
          </cell>
          <cell r="G38" t="str">
            <v>Operations - India</v>
          </cell>
          <cell r="H38" t="str">
            <v>Delivery Cost centre - FSS AP</v>
          </cell>
          <cell r="J38">
            <v>500105</v>
          </cell>
          <cell r="K38" t="str">
            <v>COS-PSTG trade</v>
          </cell>
          <cell r="L38" t="str">
            <v>Others</v>
          </cell>
          <cell r="M38" t="str">
            <v>01 Cost of Trade Revenues(std)</v>
          </cell>
          <cell r="N38" t="str">
            <v>01.01 Cost of Sales (standard)</v>
          </cell>
          <cell r="O38" t="str">
            <v>Others</v>
          </cell>
          <cell r="P38">
            <v>0</v>
          </cell>
        </row>
        <row r="39">
          <cell r="B39">
            <v>4560006</v>
          </cell>
          <cell r="C39" t="str">
            <v>1147A/FSSC AR</v>
          </cell>
          <cell r="D39" t="str">
            <v>Kulshreshtha, Atul</v>
          </cell>
          <cell r="E39" t="str">
            <v>Gurgaon</v>
          </cell>
          <cell r="F39" t="str">
            <v>Deluxe</v>
          </cell>
          <cell r="G39" t="str">
            <v>Operations - India</v>
          </cell>
          <cell r="H39" t="str">
            <v>Delivery Cost centre - FSS AR</v>
          </cell>
          <cell r="J39">
            <v>500106</v>
          </cell>
          <cell r="K39" t="str">
            <v>COS-Employee orders</v>
          </cell>
          <cell r="L39" t="str">
            <v>Others</v>
          </cell>
          <cell r="M39" t="str">
            <v>01 Cost of Trade Revenues(std)</v>
          </cell>
          <cell r="N39" t="str">
            <v>01.01 Cost of Sales (standard)</v>
          </cell>
          <cell r="O39" t="str">
            <v>Others</v>
          </cell>
          <cell r="P39">
            <v>0</v>
          </cell>
        </row>
        <row r="40">
          <cell r="B40">
            <v>4560007</v>
          </cell>
          <cell r="C40" t="str">
            <v>1147A/FSSC GA &amp; FA</v>
          </cell>
          <cell r="D40" t="str">
            <v>Kulshreshtha, Atul</v>
          </cell>
          <cell r="E40" t="str">
            <v>Gurgaon</v>
          </cell>
          <cell r="F40" t="str">
            <v>Deluxe</v>
          </cell>
          <cell r="G40" t="str">
            <v>Operations - India</v>
          </cell>
          <cell r="H40" t="str">
            <v>Delivery Cost centre - FSS GA</v>
          </cell>
          <cell r="J40">
            <v>500199</v>
          </cell>
          <cell r="K40" t="str">
            <v>COS-IC-Conv</v>
          </cell>
          <cell r="L40" t="str">
            <v>Others</v>
          </cell>
          <cell r="M40" t="str">
            <v>01 Cost of Trade Revenues(std)</v>
          </cell>
          <cell r="N40" t="str">
            <v>01.01 Cost of Sales (standard)</v>
          </cell>
          <cell r="O40" t="str">
            <v>Others</v>
          </cell>
          <cell r="P40">
            <v>0</v>
          </cell>
        </row>
        <row r="41">
          <cell r="B41">
            <v>4560013</v>
          </cell>
          <cell r="C41" t="str">
            <v>1147I/Administration</v>
          </cell>
          <cell r="D41" t="str">
            <v>Kunwar, Atul</v>
          </cell>
          <cell r="E41" t="str">
            <v>Gurgaon - Support</v>
          </cell>
          <cell r="F41" t="str">
            <v>Admin</v>
          </cell>
          <cell r="G41" t="str">
            <v>Operations - India</v>
          </cell>
          <cell r="H41" t="str">
            <v>G&amp;A Cost centre for all Processes</v>
          </cell>
          <cell r="J41">
            <v>502100</v>
          </cell>
          <cell r="K41" t="str">
            <v>Inv cons-RM</v>
          </cell>
          <cell r="L41" t="str">
            <v>Others</v>
          </cell>
          <cell r="M41" t="str">
            <v>00 Purchases and materials</v>
          </cell>
          <cell r="N41" t="str">
            <v>00.01 Inventory consumption</v>
          </cell>
          <cell r="O41" t="str">
            <v>Others</v>
          </cell>
          <cell r="P41">
            <v>0</v>
          </cell>
        </row>
        <row r="42">
          <cell r="B42">
            <v>4560014</v>
          </cell>
          <cell r="C42" t="str">
            <v>1147B/Process Excell</v>
          </cell>
          <cell r="D42" t="str">
            <v>Saraf, Sudhanshu</v>
          </cell>
          <cell r="E42" t="str">
            <v>Gurgaon - Support</v>
          </cell>
          <cell r="F42" t="str">
            <v>Quality</v>
          </cell>
          <cell r="G42" t="str">
            <v>Quality</v>
          </cell>
          <cell r="H42" t="str">
            <v>Quality Gurgaon.</v>
          </cell>
          <cell r="J42">
            <v>502101</v>
          </cell>
          <cell r="K42" t="str">
            <v>Inv cons-SFG</v>
          </cell>
          <cell r="L42" t="str">
            <v>Others</v>
          </cell>
          <cell r="M42" t="str">
            <v>00 Purchases and materials</v>
          </cell>
          <cell r="N42" t="str">
            <v>00.01 Inventory consumption</v>
          </cell>
          <cell r="O42" t="str">
            <v>Others</v>
          </cell>
          <cell r="P42">
            <v>0</v>
          </cell>
        </row>
        <row r="43">
          <cell r="B43">
            <v>4560017</v>
          </cell>
          <cell r="C43" t="str">
            <v>1167A/Mumbai Call Ct</v>
          </cell>
          <cell r="D43" t="str">
            <v>Kunwar, Atul</v>
          </cell>
          <cell r="E43" t="str">
            <v>FTE Adjustment</v>
          </cell>
          <cell r="F43" t="str">
            <v>Attrition Flux</v>
          </cell>
          <cell r="G43" t="str">
            <v>Operations - India</v>
          </cell>
          <cell r="J43">
            <v>502102</v>
          </cell>
          <cell r="K43" t="str">
            <v>Inv cons-FG</v>
          </cell>
          <cell r="L43" t="str">
            <v>Others</v>
          </cell>
          <cell r="M43" t="str">
            <v>00 Purchases and materials</v>
          </cell>
          <cell r="N43" t="str">
            <v>00.01 Inventory consumption</v>
          </cell>
          <cell r="O43" t="str">
            <v>Others</v>
          </cell>
          <cell r="P43" t="str">
            <v>BU_1 Proc, Comm &amp; Serv</v>
          </cell>
        </row>
        <row r="44">
          <cell r="B44">
            <v>4560018</v>
          </cell>
          <cell r="C44" t="str">
            <v>1167R/Mumbai Admin</v>
          </cell>
          <cell r="D44" t="str">
            <v>Saraf, Sudhanshu</v>
          </cell>
          <cell r="E44" t="str">
            <v>FTE Adjustment</v>
          </cell>
          <cell r="F44" t="str">
            <v>Admin</v>
          </cell>
          <cell r="G44" t="str">
            <v>Quality</v>
          </cell>
          <cell r="H44" t="str">
            <v>Placeholder for Process Improvement</v>
          </cell>
          <cell r="J44">
            <v>502103</v>
          </cell>
          <cell r="K44" t="str">
            <v>Inv cons-Product sup</v>
          </cell>
          <cell r="L44" t="str">
            <v>Others</v>
          </cell>
          <cell r="M44" t="str">
            <v>00 Purchases and materials</v>
          </cell>
          <cell r="N44" t="str">
            <v>00.01 Inventory consumption</v>
          </cell>
          <cell r="O44" t="str">
            <v>Others</v>
          </cell>
          <cell r="P44" t="str">
            <v>BU_1 Proc, Comm &amp; Serv</v>
          </cell>
        </row>
        <row r="45">
          <cell r="B45">
            <v>4560022</v>
          </cell>
          <cell r="C45" t="str">
            <v>1167A/AMEX / AEFA Pr</v>
          </cell>
          <cell r="D45" t="str">
            <v>Singh, Mandeep</v>
          </cell>
          <cell r="E45" t="str">
            <v>Gurgaon</v>
          </cell>
          <cell r="F45" t="str">
            <v>Amex</v>
          </cell>
          <cell r="G45" t="str">
            <v>Operations - India</v>
          </cell>
          <cell r="H45" t="str">
            <v>Delivery Cost centre for all AMEX/AEFA Processes</v>
          </cell>
          <cell r="J45">
            <v>502104</v>
          </cell>
          <cell r="K45" t="str">
            <v>Inv cons-Prd outside</v>
          </cell>
          <cell r="L45" t="str">
            <v>Others</v>
          </cell>
          <cell r="M45" t="str">
            <v>00 Purchases and materials</v>
          </cell>
          <cell r="N45" t="str">
            <v>00.01 Inventory consumption</v>
          </cell>
          <cell r="O45" t="str">
            <v>Others</v>
          </cell>
          <cell r="P45">
            <v>0</v>
          </cell>
        </row>
        <row r="46">
          <cell r="B46">
            <v>4560023</v>
          </cell>
          <cell r="C46" t="str">
            <v>1167A/Govt Svcs</v>
          </cell>
          <cell r="D46" t="str">
            <v>Kulshreshtha, Atul</v>
          </cell>
          <cell r="E46" t="str">
            <v>Gurgaon</v>
          </cell>
          <cell r="F46" t="str">
            <v>Govt</v>
          </cell>
          <cell r="G46" t="str">
            <v>Operations - India</v>
          </cell>
          <cell r="J46">
            <v>502105</v>
          </cell>
          <cell r="K46" t="str">
            <v>Inv cons-Sub prod</v>
          </cell>
          <cell r="L46" t="str">
            <v>Others</v>
          </cell>
          <cell r="M46" t="str">
            <v>00 Purchases and materials</v>
          </cell>
          <cell r="N46" t="str">
            <v>00.01 Inventory consumption</v>
          </cell>
          <cell r="O46" t="str">
            <v>Others</v>
          </cell>
          <cell r="P46">
            <v>0</v>
          </cell>
        </row>
        <row r="47">
          <cell r="B47">
            <v>4560027</v>
          </cell>
          <cell r="C47" t="str">
            <v>1147E/BPO Prod Manag</v>
          </cell>
          <cell r="D47" t="str">
            <v>Ramachandran, Kannan</v>
          </cell>
          <cell r="E47" t="str">
            <v>Mumbai</v>
          </cell>
          <cell r="F47" t="str">
            <v>Product</v>
          </cell>
          <cell r="G47" t="str">
            <v>Product</v>
          </cell>
          <cell r="J47">
            <v>502106</v>
          </cell>
          <cell r="K47" t="str">
            <v>Inv cons-Trade cust</v>
          </cell>
          <cell r="L47" t="str">
            <v>Others</v>
          </cell>
          <cell r="M47" t="str">
            <v>00 Purchases and materials</v>
          </cell>
          <cell r="N47" t="str">
            <v>00.01 Inventory consumption</v>
          </cell>
          <cell r="O47" t="str">
            <v>Others</v>
          </cell>
          <cell r="P47" t="str">
            <v>BU_1 Proc, Comm &amp; Serv</v>
          </cell>
        </row>
        <row r="48">
          <cell r="B48">
            <v>4560029</v>
          </cell>
          <cell r="C48" t="str">
            <v>1147A/Process - Tige</v>
          </cell>
          <cell r="D48" t="str">
            <v>Kulshreshtha, Atul</v>
          </cell>
          <cell r="E48" t="str">
            <v>Gurgaon</v>
          </cell>
          <cell r="F48" t="str">
            <v>Hewitt</v>
          </cell>
          <cell r="G48" t="str">
            <v>Operations - India</v>
          </cell>
          <cell r="H48" t="str">
            <v>Delivery Cost centre for Hewitt Process.</v>
          </cell>
          <cell r="J48">
            <v>502107</v>
          </cell>
          <cell r="K48" t="str">
            <v>Inv cons-RM to cust</v>
          </cell>
          <cell r="L48" t="str">
            <v>Others</v>
          </cell>
          <cell r="M48" t="str">
            <v>00 Purchases and materials</v>
          </cell>
          <cell r="N48" t="str">
            <v>00.01 Inventory consumption</v>
          </cell>
          <cell r="O48" t="str">
            <v>Others</v>
          </cell>
          <cell r="P48">
            <v>0</v>
          </cell>
        </row>
        <row r="49">
          <cell r="B49">
            <v>4560038</v>
          </cell>
          <cell r="C49" t="str">
            <v>1145A/RESUME PROCESS</v>
          </cell>
          <cell r="D49" t="str">
            <v>Boucher, Jim</v>
          </cell>
          <cell r="E49" t="str">
            <v>Woodbury</v>
          </cell>
          <cell r="F49" t="str">
            <v>Chex</v>
          </cell>
          <cell r="G49" t="str">
            <v>Operations - India</v>
          </cell>
          <cell r="J49">
            <v>502108</v>
          </cell>
          <cell r="K49" t="str">
            <v>Inv cons-SFG to cust</v>
          </cell>
          <cell r="L49" t="str">
            <v>Others</v>
          </cell>
          <cell r="M49" t="str">
            <v>00 Purchases and materials</v>
          </cell>
          <cell r="N49" t="str">
            <v>00.01 Inventory consumption</v>
          </cell>
          <cell r="O49" t="str">
            <v>Others</v>
          </cell>
          <cell r="P49">
            <v>0</v>
          </cell>
        </row>
        <row r="50">
          <cell r="B50">
            <v>4560040</v>
          </cell>
          <cell r="C50" t="str">
            <v>1147D/Chex Tier 1</v>
          </cell>
          <cell r="D50" t="str">
            <v>Kulshreshtha, Atul</v>
          </cell>
          <cell r="E50" t="str">
            <v>Gurgaon</v>
          </cell>
          <cell r="F50" t="str">
            <v>Chex</v>
          </cell>
          <cell r="G50" t="str">
            <v>Operations - India</v>
          </cell>
          <cell r="H50" t="str">
            <v>Delivery CC for Chex- Data Entry &amp; Inquiry.</v>
          </cell>
          <cell r="J50">
            <v>502109</v>
          </cell>
          <cell r="K50" t="str">
            <v>Inv cons-FI owned</v>
          </cell>
          <cell r="L50" t="str">
            <v>Others</v>
          </cell>
          <cell r="M50" t="str">
            <v>00 Purchases and materials</v>
          </cell>
          <cell r="N50" t="str">
            <v>00.01 Inventory consumption</v>
          </cell>
          <cell r="O50" t="str">
            <v>Others</v>
          </cell>
          <cell r="P50" t="str">
            <v>BU_1 Proc, Comm &amp; Serv</v>
          </cell>
        </row>
        <row r="51">
          <cell r="B51">
            <v>4560041</v>
          </cell>
          <cell r="C51" t="str">
            <v>1147D/SCAN Tier 1</v>
          </cell>
          <cell r="D51" t="str">
            <v>Kulshreshtha, Atul</v>
          </cell>
          <cell r="E51" t="str">
            <v>Gurgaon</v>
          </cell>
          <cell r="F51" t="str">
            <v>Scan</v>
          </cell>
          <cell r="G51" t="str">
            <v>Operations - India</v>
          </cell>
          <cell r="H51" t="str">
            <v>Delivery CC for SCAN.</v>
          </cell>
          <cell r="J51">
            <v>502111</v>
          </cell>
          <cell r="K51" t="str">
            <v>Inv cons-Loose Imp</v>
          </cell>
          <cell r="L51" t="str">
            <v>Others</v>
          </cell>
          <cell r="M51" t="str">
            <v>00 Purchases and materials</v>
          </cell>
          <cell r="N51" t="str">
            <v>00.01 Inventory consumption</v>
          </cell>
          <cell r="O51" t="str">
            <v>Others</v>
          </cell>
          <cell r="P51">
            <v>0</v>
          </cell>
        </row>
        <row r="52">
          <cell r="B52">
            <v>4560042</v>
          </cell>
          <cell r="C52" t="str">
            <v>1147D/Chex -Consumer Relations</v>
          </cell>
          <cell r="D52" t="str">
            <v>Kulshreshtha, Atul</v>
          </cell>
          <cell r="E52" t="str">
            <v>Gurgaon</v>
          </cell>
          <cell r="F52" t="str">
            <v>Chex</v>
          </cell>
          <cell r="G52" t="str">
            <v>Operations - India</v>
          </cell>
          <cell r="H52" t="str">
            <v>Delivery CC for Chex- Consumer Relations</v>
          </cell>
          <cell r="J52">
            <v>502112</v>
          </cell>
          <cell r="K52" t="str">
            <v>Inv consump-Estimate</v>
          </cell>
          <cell r="L52" t="str">
            <v>Others</v>
          </cell>
          <cell r="M52" t="str">
            <v>00 Purchases and materials</v>
          </cell>
          <cell r="N52" t="str">
            <v>00.01 Inventory consumption</v>
          </cell>
          <cell r="O52" t="str">
            <v>Others</v>
          </cell>
          <cell r="P52">
            <v>0</v>
          </cell>
        </row>
        <row r="53">
          <cell r="B53">
            <v>4560043</v>
          </cell>
          <cell r="D53" t="str">
            <v>Kulshreshtha, Atul</v>
          </cell>
          <cell r="E53" t="str">
            <v>Gurgaon</v>
          </cell>
          <cell r="F53" t="str">
            <v>Scan</v>
          </cell>
          <cell r="G53" t="str">
            <v>Operations - India</v>
          </cell>
          <cell r="H53" t="str">
            <v>Delivery CC for SCAN-R&amp;R</v>
          </cell>
          <cell r="J53">
            <v>502198</v>
          </cell>
          <cell r="K53" t="str">
            <v>Inv cons-Mgmt &amp; royl</v>
          </cell>
          <cell r="L53" t="str">
            <v>Others</v>
          </cell>
          <cell r="M53" t="str">
            <v>00 Purchases and materials</v>
          </cell>
          <cell r="N53" t="str">
            <v>00.01 Inventory consumption</v>
          </cell>
          <cell r="O53" t="str">
            <v>Others</v>
          </cell>
          <cell r="P53">
            <v>0</v>
          </cell>
        </row>
        <row r="54">
          <cell r="B54">
            <v>4690001</v>
          </cell>
          <cell r="C54" t="str">
            <v>1173A/Mumbai Call Ce</v>
          </cell>
          <cell r="D54" t="str">
            <v>George, Martin</v>
          </cell>
          <cell r="E54" t="str">
            <v>Mumbai</v>
          </cell>
          <cell r="F54" t="str">
            <v>West</v>
          </cell>
          <cell r="G54" t="str">
            <v>Operations - India</v>
          </cell>
          <cell r="H54" t="str">
            <v>Delivery CC for West DR / Chase Process</v>
          </cell>
          <cell r="J54">
            <v>502199</v>
          </cell>
          <cell r="K54" t="str">
            <v>Inv consump-Estimate</v>
          </cell>
          <cell r="L54" t="str">
            <v>Others</v>
          </cell>
          <cell r="M54" t="str">
            <v>00 Purchases and materials</v>
          </cell>
          <cell r="N54" t="str">
            <v>00.01 Inventory consumption</v>
          </cell>
          <cell r="O54" t="str">
            <v>Others</v>
          </cell>
          <cell r="P54">
            <v>0</v>
          </cell>
        </row>
        <row r="55">
          <cell r="B55">
            <v>4690002</v>
          </cell>
          <cell r="C55" t="str">
            <v>1174A/Mumbai Call Ce</v>
          </cell>
          <cell r="D55" t="str">
            <v>Khanna, Vipul</v>
          </cell>
          <cell r="E55" t="str">
            <v>Mumbai - Support</v>
          </cell>
          <cell r="F55" t="str">
            <v>Admin</v>
          </cell>
          <cell r="G55" t="str">
            <v>Operations - India</v>
          </cell>
          <cell r="H55" t="str">
            <v>Cost Center for the expense of 4D head who looks after all the 4D processes</v>
          </cell>
          <cell r="J55">
            <v>506100</v>
          </cell>
          <cell r="K55" t="str">
            <v>Price var-Purch pric</v>
          </cell>
          <cell r="L55" t="str">
            <v>Others</v>
          </cell>
          <cell r="M55" t="str">
            <v>08 Other costs</v>
          </cell>
          <cell r="N55" t="str">
            <v>08.11 Other operating costs</v>
          </cell>
          <cell r="O55" t="str">
            <v>Others</v>
          </cell>
          <cell r="P55" t="str">
            <v>BU_1 Proc, Comm &amp; Serv</v>
          </cell>
        </row>
        <row r="56">
          <cell r="B56">
            <v>4690003</v>
          </cell>
          <cell r="C56" t="str">
            <v>1173R/Mumbai Call Ce</v>
          </cell>
          <cell r="D56" t="str">
            <v>George, Martin</v>
          </cell>
          <cell r="E56" t="str">
            <v>Mumbai</v>
          </cell>
          <cell r="F56" t="str">
            <v>West</v>
          </cell>
          <cell r="G56" t="str">
            <v>Operations - India</v>
          </cell>
          <cell r="H56" t="str">
            <v>G&amp;A cost center for West Process only</v>
          </cell>
          <cell r="J56">
            <v>506101</v>
          </cell>
          <cell r="K56" t="str">
            <v>Price var-Transfer</v>
          </cell>
          <cell r="L56" t="str">
            <v>Others</v>
          </cell>
          <cell r="M56" t="str">
            <v>00 Purchases and materials</v>
          </cell>
          <cell r="N56" t="str">
            <v>00.02 Price variances</v>
          </cell>
          <cell r="O56" t="str">
            <v>Others</v>
          </cell>
          <cell r="P56">
            <v>0</v>
          </cell>
        </row>
        <row r="57">
          <cell r="B57">
            <v>4690006</v>
          </cell>
          <cell r="C57" t="str">
            <v>1173B/Mumbai Call Ce</v>
          </cell>
          <cell r="D57" t="str">
            <v>Saraf, Sudhanshu</v>
          </cell>
          <cell r="E57" t="str">
            <v>Mumbai - Support</v>
          </cell>
          <cell r="F57" t="str">
            <v>Quality</v>
          </cell>
          <cell r="G57" t="str">
            <v>Quality</v>
          </cell>
          <cell r="H57" t="str">
            <v>Quality Mumbai.</v>
          </cell>
          <cell r="J57">
            <v>506102</v>
          </cell>
          <cell r="K57" t="str">
            <v>Price var-Prd price</v>
          </cell>
          <cell r="L57" t="str">
            <v>Others</v>
          </cell>
          <cell r="M57" t="str">
            <v>08 Other costs</v>
          </cell>
          <cell r="N57" t="str">
            <v>08.11 Other operating costs</v>
          </cell>
          <cell r="O57" t="str">
            <v>Others</v>
          </cell>
          <cell r="P57">
            <v>0</v>
          </cell>
        </row>
        <row r="58">
          <cell r="B58">
            <v>4690008</v>
          </cell>
          <cell r="C58" t="str">
            <v>1174A/Customer Acqui</v>
          </cell>
          <cell r="D58" t="str">
            <v>Khanna, Vipul</v>
          </cell>
          <cell r="E58" t="str">
            <v>Mumbai</v>
          </cell>
          <cell r="F58" t="str">
            <v>Chex</v>
          </cell>
          <cell r="G58" t="str">
            <v>Operations - India</v>
          </cell>
          <cell r="J58">
            <v>508100</v>
          </cell>
          <cell r="K58" t="str">
            <v>LIFO res-Adjustment</v>
          </cell>
          <cell r="L58" t="str">
            <v>Others</v>
          </cell>
          <cell r="M58" t="str">
            <v>00 Purchases and materials</v>
          </cell>
          <cell r="N58" t="str">
            <v>00.03 LIFO reserve</v>
          </cell>
          <cell r="O58" t="str">
            <v>Others</v>
          </cell>
          <cell r="P58">
            <v>0</v>
          </cell>
        </row>
        <row r="59">
          <cell r="B59">
            <v>4690009</v>
          </cell>
          <cell r="C59" t="str">
            <v>1174A/Account Manage</v>
          </cell>
          <cell r="D59" t="str">
            <v>Kunwar, Atul</v>
          </cell>
          <cell r="E59" t="str">
            <v>FTE Adjustment</v>
          </cell>
          <cell r="F59" t="str">
            <v>Chex</v>
          </cell>
          <cell r="G59" t="str">
            <v>Operations - India</v>
          </cell>
          <cell r="J59">
            <v>510100</v>
          </cell>
          <cell r="K59" t="str">
            <v>Inv adj-Obs inv</v>
          </cell>
          <cell r="L59" t="str">
            <v>Others</v>
          </cell>
          <cell r="M59" t="str">
            <v>00 Purchases and materials</v>
          </cell>
          <cell r="N59" t="str">
            <v>00.04 Inventory adjustments</v>
          </cell>
          <cell r="O59" t="str">
            <v>Others</v>
          </cell>
          <cell r="P59" t="str">
            <v>BU_1 Proc, Comm &amp; Serv</v>
          </cell>
        </row>
        <row r="60">
          <cell r="B60">
            <v>4690010</v>
          </cell>
          <cell r="C60" t="str">
            <v>1174A/O2-UK Process</v>
          </cell>
          <cell r="D60" t="str">
            <v>Khanna, Vipul</v>
          </cell>
          <cell r="E60" t="str">
            <v>Mumbai</v>
          </cell>
          <cell r="F60" t="str">
            <v>New Prospects</v>
          </cell>
          <cell r="G60" t="str">
            <v>Operations - India</v>
          </cell>
          <cell r="H60" t="str">
            <v>This cost center is for the prospects. In Pillar it shows as O2 CC but the name needs to be changed.</v>
          </cell>
          <cell r="J60">
            <v>510101</v>
          </cell>
          <cell r="K60" t="str">
            <v>Inv adj-Phys g/l</v>
          </cell>
          <cell r="L60" t="str">
            <v>Others</v>
          </cell>
          <cell r="M60" t="str">
            <v>00 Purchases and materials</v>
          </cell>
          <cell r="N60" t="str">
            <v>00.04 Inventory adjustments</v>
          </cell>
          <cell r="O60" t="str">
            <v>Others</v>
          </cell>
          <cell r="P60" t="str">
            <v>BU_1 Proc, Comm &amp; Serv</v>
          </cell>
        </row>
        <row r="61">
          <cell r="B61">
            <v>4690011</v>
          </cell>
          <cell r="C61" t="str">
            <v>1174A/1174A/4D Admin exp.</v>
          </cell>
          <cell r="D61" t="str">
            <v>Khanna, Vipul</v>
          </cell>
          <cell r="E61" t="str">
            <v>Mumbai - Support</v>
          </cell>
          <cell r="F61" t="str">
            <v>Admin</v>
          </cell>
          <cell r="G61" t="str">
            <v>Operations - India</v>
          </cell>
          <cell r="H61" t="str">
            <v>G&amp;A CC for 4D.</v>
          </cell>
          <cell r="J61">
            <v>510102</v>
          </cell>
          <cell r="K61" t="str">
            <v>Inv adj-Std revalue</v>
          </cell>
          <cell r="L61" t="str">
            <v>Others</v>
          </cell>
          <cell r="M61" t="str">
            <v>00 Purchases and materials</v>
          </cell>
          <cell r="N61" t="str">
            <v>00.04 Inventory adjustments</v>
          </cell>
          <cell r="O61" t="str">
            <v>Others</v>
          </cell>
          <cell r="P61">
            <v>0</v>
          </cell>
        </row>
        <row r="62">
          <cell r="B62">
            <v>4690012</v>
          </cell>
          <cell r="C62" t="str">
            <v>1174A/RMA</v>
          </cell>
          <cell r="D62" t="str">
            <v>Khanna, Vipul</v>
          </cell>
          <cell r="E62" t="str">
            <v>Mumbai</v>
          </cell>
          <cell r="F62" t="str">
            <v>RMA</v>
          </cell>
          <cell r="G62" t="str">
            <v>Operations - India</v>
          </cell>
          <cell r="H62" t="str">
            <v>Delivery CC for RMA.</v>
          </cell>
          <cell r="J62">
            <v>510104</v>
          </cell>
          <cell r="K62" t="str">
            <v>Inv adj-Loc to loc</v>
          </cell>
          <cell r="L62" t="str">
            <v>Others</v>
          </cell>
          <cell r="M62" t="str">
            <v>00 Purchases and materials</v>
          </cell>
          <cell r="N62" t="str">
            <v>00.04 Inventory adjustments</v>
          </cell>
          <cell r="O62" t="str">
            <v>Others</v>
          </cell>
          <cell r="P62">
            <v>0</v>
          </cell>
        </row>
        <row r="63">
          <cell r="B63">
            <v>4690013</v>
          </cell>
          <cell r="C63" t="str">
            <v>1174A/Scan Tier 1</v>
          </cell>
          <cell r="D63" t="str">
            <v>Khanna, Vipul</v>
          </cell>
          <cell r="E63" t="str">
            <v>Mumbai</v>
          </cell>
          <cell r="F63" t="str">
            <v>Scan</v>
          </cell>
          <cell r="G63" t="str">
            <v>Operations - India</v>
          </cell>
          <cell r="H63" t="str">
            <v>Delivery CC for SCAN.</v>
          </cell>
          <cell r="J63">
            <v>510170</v>
          </cell>
          <cell r="K63" t="str">
            <v>Obs inv-Spec chgs</v>
          </cell>
          <cell r="L63" t="str">
            <v>Others</v>
          </cell>
          <cell r="M63" t="str">
            <v>00 Purchases and materials</v>
          </cell>
          <cell r="N63" t="str">
            <v>00.04 Inventory adjustments</v>
          </cell>
          <cell r="O63" t="str">
            <v>Others</v>
          </cell>
          <cell r="P63">
            <v>0</v>
          </cell>
        </row>
        <row r="64">
          <cell r="B64">
            <v>4690014</v>
          </cell>
          <cell r="C64" t="str">
            <v>1174A/Government</v>
          </cell>
          <cell r="D64" t="str">
            <v>Khanna, Vipul</v>
          </cell>
          <cell r="E64" t="str">
            <v>Mumbai</v>
          </cell>
          <cell r="F64" t="str">
            <v>Govt</v>
          </cell>
          <cell r="G64" t="str">
            <v>Operations - India</v>
          </cell>
          <cell r="H64" t="str">
            <v>Delivery CC for Govt Services.</v>
          </cell>
          <cell r="J64">
            <v>512100</v>
          </cell>
          <cell r="K64" t="str">
            <v>Sal &amp; wages-Exempt</v>
          </cell>
          <cell r="L64" t="str">
            <v xml:space="preserve"> Compensation</v>
          </cell>
          <cell r="M64" t="str">
            <v>02 Comp &amp; employee cost</v>
          </cell>
          <cell r="N64" t="str">
            <v>02.01 Salaries and wages</v>
          </cell>
          <cell r="O64" t="str">
            <v xml:space="preserve"> Compensation</v>
          </cell>
          <cell r="P64" t="str">
            <v>BU_2 Emp Costs</v>
          </cell>
        </row>
        <row r="65">
          <cell r="B65">
            <v>4690016</v>
          </cell>
          <cell r="C65" t="str">
            <v>1174A/Inquiry &amp; Data</v>
          </cell>
          <cell r="D65" t="str">
            <v>Khanna, Vipul</v>
          </cell>
          <cell r="E65" t="str">
            <v>Mumbai</v>
          </cell>
          <cell r="F65" t="str">
            <v>Chex</v>
          </cell>
          <cell r="G65" t="str">
            <v>Operations - India</v>
          </cell>
          <cell r="H65" t="str">
            <v>Delivery CC for Chex- Data Entry &amp; Inquiry.</v>
          </cell>
          <cell r="J65">
            <v>512101</v>
          </cell>
          <cell r="K65" t="str">
            <v>Sal &amp; wage-Non-ex FT</v>
          </cell>
          <cell r="L65" t="str">
            <v xml:space="preserve"> Compensation</v>
          </cell>
          <cell r="M65" t="str">
            <v>02 Comp &amp; employee cost</v>
          </cell>
          <cell r="N65" t="str">
            <v>02.01 Salaries and wages</v>
          </cell>
          <cell r="O65" t="str">
            <v xml:space="preserve"> Compensation</v>
          </cell>
          <cell r="P65" t="str">
            <v>BU_2 Emp Costs</v>
          </cell>
        </row>
        <row r="66">
          <cell r="B66">
            <v>4690017</v>
          </cell>
          <cell r="C66" t="str">
            <v>1173B/Mumbai 1 Facil</v>
          </cell>
          <cell r="D66" t="str">
            <v>Reck, Frank</v>
          </cell>
          <cell r="E66" t="str">
            <v>Mumbai - Support</v>
          </cell>
          <cell r="F66" t="str">
            <v>Admin</v>
          </cell>
          <cell r="G66" t="str">
            <v>Operations - India</v>
          </cell>
          <cell r="J66">
            <v>512102</v>
          </cell>
          <cell r="K66" t="str">
            <v>Sal &amp; wage-Non-ex PT</v>
          </cell>
          <cell r="L66" t="str">
            <v xml:space="preserve"> Compensation</v>
          </cell>
          <cell r="M66" t="str">
            <v>02 Comp &amp; employee cost</v>
          </cell>
          <cell r="N66" t="str">
            <v>02.01 Salaries and wages</v>
          </cell>
          <cell r="O66" t="str">
            <v xml:space="preserve"> Compensation</v>
          </cell>
          <cell r="P66" t="str">
            <v>BU_2 Emp Costs</v>
          </cell>
        </row>
        <row r="67">
          <cell r="B67">
            <v>4690020</v>
          </cell>
          <cell r="C67" t="str">
            <v>1174A/Exult Resume p</v>
          </cell>
          <cell r="D67" t="str">
            <v>Khanna, Vipul</v>
          </cell>
          <cell r="E67" t="str">
            <v>Mumbai</v>
          </cell>
          <cell r="F67" t="str">
            <v>Exult</v>
          </cell>
          <cell r="G67" t="str">
            <v>Operations - India</v>
          </cell>
          <cell r="H67" t="str">
            <v>Delivery CC for Exult.</v>
          </cell>
          <cell r="J67">
            <v>512103</v>
          </cell>
          <cell r="K67" t="str">
            <v>Sal &amp; wage-Seasonal</v>
          </cell>
          <cell r="L67" t="str">
            <v xml:space="preserve"> Compensation</v>
          </cell>
          <cell r="M67" t="str">
            <v>02 Comp &amp; employee cost</v>
          </cell>
          <cell r="N67" t="str">
            <v>02.01 Salaries and wages</v>
          </cell>
          <cell r="O67" t="str">
            <v xml:space="preserve"> Compensation</v>
          </cell>
          <cell r="P67">
            <v>0</v>
          </cell>
        </row>
        <row r="68">
          <cell r="B68">
            <v>4690022</v>
          </cell>
          <cell r="C68" t="str">
            <v>1174A/New Prospect</v>
          </cell>
          <cell r="D68" t="str">
            <v>Khanna, Vipul</v>
          </cell>
          <cell r="E68" t="str">
            <v>Mumbai</v>
          </cell>
          <cell r="F68" t="str">
            <v>O2</v>
          </cell>
          <cell r="G68" t="str">
            <v>Operations - India</v>
          </cell>
          <cell r="H68" t="str">
            <v>Delivery CC for O2 process.In pillar it sows as New Prospect which needs to be changed to O2.</v>
          </cell>
          <cell r="J68">
            <v>512104</v>
          </cell>
          <cell r="K68" t="str">
            <v>Sal &amp; wage-Loan labr</v>
          </cell>
          <cell r="L68" t="str">
            <v xml:space="preserve"> Compensation</v>
          </cell>
          <cell r="M68" t="str">
            <v>02 Comp &amp; employee cost</v>
          </cell>
          <cell r="N68" t="str">
            <v>02.01 Salaries and wages</v>
          </cell>
          <cell r="O68" t="str">
            <v xml:space="preserve"> Compensation</v>
          </cell>
          <cell r="P68">
            <v>0</v>
          </cell>
        </row>
        <row r="69">
          <cell r="B69">
            <v>4690023</v>
          </cell>
          <cell r="C69" t="str">
            <v>1174A/Training</v>
          </cell>
          <cell r="D69" t="str">
            <v>Correa, Dexter</v>
          </cell>
          <cell r="E69" t="str">
            <v>Mumbai - Support</v>
          </cell>
          <cell r="F69" t="str">
            <v>Training</v>
          </cell>
          <cell r="G69" t="str">
            <v>Operations - India</v>
          </cell>
          <cell r="H69" t="str">
            <v>Process training CC for all the processes of Mumbai &amp; Gurgaon.</v>
          </cell>
          <cell r="J69">
            <v>512105</v>
          </cell>
          <cell r="K69" t="str">
            <v>Sal &amp; wage-Overtime</v>
          </cell>
          <cell r="L69" t="str">
            <v xml:space="preserve"> Compensation</v>
          </cell>
          <cell r="M69" t="str">
            <v>02 Comp &amp; employee cost</v>
          </cell>
          <cell r="N69" t="str">
            <v>02.01 Salaries and wages</v>
          </cell>
          <cell r="O69" t="str">
            <v xml:space="preserve"> Compensation</v>
          </cell>
          <cell r="P69" t="str">
            <v>BU_2 Emp Costs</v>
          </cell>
        </row>
        <row r="70">
          <cell r="B70">
            <v>4690024</v>
          </cell>
          <cell r="C70" t="str">
            <v>Hammonds</v>
          </cell>
          <cell r="D70" t="str">
            <v>Khanna, Vipul</v>
          </cell>
          <cell r="E70" t="str">
            <v>Mumbai</v>
          </cell>
          <cell r="F70" t="str">
            <v>Hammonds</v>
          </cell>
          <cell r="G70" t="str">
            <v>Operations - India</v>
          </cell>
          <cell r="H70" t="str">
            <v>Delivery CC for Hammonds</v>
          </cell>
          <cell r="J70">
            <v>512106</v>
          </cell>
          <cell r="K70" t="str">
            <v>Sal &amp; wage-severance</v>
          </cell>
          <cell r="L70" t="str">
            <v xml:space="preserve"> Compensation</v>
          </cell>
          <cell r="M70" t="str">
            <v>02 Comp &amp; employee cost</v>
          </cell>
          <cell r="N70" t="str">
            <v>02.01 Salaries and wages</v>
          </cell>
          <cell r="O70" t="str">
            <v xml:space="preserve"> Compensation</v>
          </cell>
          <cell r="P70" t="str">
            <v>BU_2 Emp Costs</v>
          </cell>
        </row>
        <row r="71">
          <cell r="B71">
            <v>4690025</v>
          </cell>
          <cell r="D71" t="str">
            <v>Khanna, Vipul</v>
          </cell>
          <cell r="E71" t="str">
            <v>Mumbai</v>
          </cell>
          <cell r="F71" t="str">
            <v>Chex</v>
          </cell>
          <cell r="G71" t="str">
            <v>Operations - India</v>
          </cell>
          <cell r="H71" t="str">
            <v>Delivery CC for Chex- Jane Adams</v>
          </cell>
          <cell r="J71">
            <v>512107</v>
          </cell>
          <cell r="K71" t="str">
            <v>Sal &amp; wage-Bill hrs</v>
          </cell>
          <cell r="L71" t="str">
            <v xml:space="preserve"> Compensation</v>
          </cell>
          <cell r="M71" t="str">
            <v>02 Comp &amp; employee cost</v>
          </cell>
          <cell r="N71" t="str">
            <v>02.01 Salaries and wages</v>
          </cell>
          <cell r="O71" t="str">
            <v xml:space="preserve"> Compensation</v>
          </cell>
          <cell r="P71">
            <v>0</v>
          </cell>
        </row>
        <row r="72">
          <cell r="B72">
            <v>4690026</v>
          </cell>
          <cell r="D72" t="str">
            <v>Khanna, Vipul</v>
          </cell>
          <cell r="E72" t="str">
            <v>Mumbai</v>
          </cell>
          <cell r="F72" t="str">
            <v>Chex</v>
          </cell>
          <cell r="G72" t="str">
            <v>Operations - India</v>
          </cell>
          <cell r="H72" t="str">
            <v>Delivery CC for Chex- Consumer Relations</v>
          </cell>
          <cell r="J72">
            <v>512108</v>
          </cell>
          <cell r="K72" t="str">
            <v>Sal &amp; wages-IC</v>
          </cell>
          <cell r="L72" t="str">
            <v xml:space="preserve"> Compensation</v>
          </cell>
          <cell r="M72" t="str">
            <v>02 Comp &amp; employee cost</v>
          </cell>
          <cell r="N72" t="str">
            <v>02.01 Salaries and wages</v>
          </cell>
          <cell r="O72" t="str">
            <v xml:space="preserve"> Compensation</v>
          </cell>
          <cell r="P72">
            <v>0</v>
          </cell>
        </row>
        <row r="73">
          <cell r="B73">
            <v>4690027</v>
          </cell>
          <cell r="D73" t="str">
            <v>Kunwar, Atul</v>
          </cell>
          <cell r="E73" t="str">
            <v>FTE Adjustment</v>
          </cell>
          <cell r="F73" t="str">
            <v>Govt</v>
          </cell>
          <cell r="G73" t="str">
            <v>Operations - India</v>
          </cell>
          <cell r="H73" t="str">
            <v>Delivery CC for Govt Services.</v>
          </cell>
          <cell r="J73">
            <v>512109</v>
          </cell>
          <cell r="K73" t="str">
            <v>Sal &amp; wages-Project</v>
          </cell>
          <cell r="L73" t="str">
            <v xml:space="preserve"> Compensation</v>
          </cell>
          <cell r="M73" t="str">
            <v>02 Comp &amp; employee cost</v>
          </cell>
          <cell r="N73" t="str">
            <v>02.01 Salaries and wages</v>
          </cell>
          <cell r="O73" t="str">
            <v xml:space="preserve"> Compensation</v>
          </cell>
          <cell r="P73" t="str">
            <v>BU_2 Emp Costs</v>
          </cell>
        </row>
        <row r="74">
          <cell r="B74">
            <v>4690028</v>
          </cell>
          <cell r="D74" t="str">
            <v>Khanna, Vipul</v>
          </cell>
          <cell r="E74" t="str">
            <v>Mumbai</v>
          </cell>
          <cell r="F74" t="str">
            <v>Chex</v>
          </cell>
          <cell r="G74" t="str">
            <v>Operations - India</v>
          </cell>
          <cell r="H74" t="str">
            <v>Delivery CC for CAR</v>
          </cell>
          <cell r="J74">
            <v>512110</v>
          </cell>
          <cell r="K74" t="str">
            <v>Sal &amp; wages-House rent allowance</v>
          </cell>
          <cell r="L74" t="str">
            <v xml:space="preserve"> Compensation</v>
          </cell>
          <cell r="M74" t="str">
            <v>02 Comp &amp; employee cost</v>
          </cell>
          <cell r="N74" t="str">
            <v>02.01 Salaries and wages</v>
          </cell>
          <cell r="O74" t="str">
            <v xml:space="preserve"> Compensation</v>
          </cell>
          <cell r="P74" t="str">
            <v>BU_2 Emp Costs</v>
          </cell>
        </row>
        <row r="75">
          <cell r="B75">
            <v>4690029</v>
          </cell>
          <cell r="C75" t="str">
            <v>1174D/DMR</v>
          </cell>
          <cell r="D75" t="str">
            <v>Khanna, Vipul</v>
          </cell>
          <cell r="E75" t="str">
            <v>Mumbai</v>
          </cell>
          <cell r="F75" t="str">
            <v>Chex</v>
          </cell>
          <cell r="G75" t="str">
            <v>Operations - India</v>
          </cell>
          <cell r="H75" t="str">
            <v>Delivery CC for DMR</v>
          </cell>
          <cell r="J75">
            <v>512111</v>
          </cell>
          <cell r="K75" t="str">
            <v>Sal &amp; wages-Other allowances</v>
          </cell>
          <cell r="L75" t="str">
            <v xml:space="preserve"> Compensation</v>
          </cell>
          <cell r="M75" t="str">
            <v>02 Comp &amp; employee cost</v>
          </cell>
          <cell r="N75" t="str">
            <v>02.01 Salaries and wages</v>
          </cell>
          <cell r="O75" t="str">
            <v xml:space="preserve"> Compensation</v>
          </cell>
          <cell r="P75" t="str">
            <v>BU_2 Emp Costs</v>
          </cell>
        </row>
        <row r="76">
          <cell r="B76">
            <v>4690030</v>
          </cell>
          <cell r="D76" t="str">
            <v>Khanna, Vipul</v>
          </cell>
          <cell r="E76" t="str">
            <v>Mumbai</v>
          </cell>
          <cell r="F76" t="str">
            <v>Barclays</v>
          </cell>
          <cell r="G76" t="str">
            <v>Operations - India</v>
          </cell>
          <cell r="H76" t="str">
            <v>Delivery CC for Barclays</v>
          </cell>
          <cell r="J76">
            <v>512112</v>
          </cell>
          <cell r="K76" t="str">
            <v>Sal &amp; wages-Co lease accomodation</v>
          </cell>
          <cell r="L76" t="str">
            <v xml:space="preserve"> Compensation</v>
          </cell>
          <cell r="M76" t="str">
            <v>02 Comp &amp; employee cost</v>
          </cell>
          <cell r="N76" t="str">
            <v>02.01 Salaries and wages</v>
          </cell>
          <cell r="O76" t="str">
            <v xml:space="preserve"> Compensation</v>
          </cell>
          <cell r="P76" t="str">
            <v>BU_2 Emp Costs</v>
          </cell>
        </row>
        <row r="77">
          <cell r="B77">
            <v>4690031</v>
          </cell>
          <cell r="D77" t="str">
            <v>Kunwar, Atul</v>
          </cell>
          <cell r="E77" t="str">
            <v>Mumbai - Support</v>
          </cell>
          <cell r="F77" t="str">
            <v>Business Analysis</v>
          </cell>
          <cell r="G77" t="str">
            <v>Operations - India</v>
          </cell>
          <cell r="H77" t="str">
            <v>CoE Business Analysis</v>
          </cell>
          <cell r="J77">
            <v>512113</v>
          </cell>
          <cell r="K77" t="str">
            <v>Sal &amp; wages-Lse recv</v>
          </cell>
          <cell r="L77" t="str">
            <v xml:space="preserve"> Compensation</v>
          </cell>
          <cell r="M77" t="str">
            <v>02 Comp &amp; employee cost</v>
          </cell>
          <cell r="N77" t="str">
            <v>02.01 Salaries and wages</v>
          </cell>
          <cell r="O77" t="str">
            <v xml:space="preserve"> Compensation</v>
          </cell>
          <cell r="P77" t="str">
            <v>BU_2 Emp Costs</v>
          </cell>
        </row>
        <row r="78">
          <cell r="B78">
            <v>4690032</v>
          </cell>
          <cell r="D78" t="str">
            <v>George, Martin</v>
          </cell>
          <cell r="E78" t="str">
            <v>Mumbai</v>
          </cell>
          <cell r="F78" t="str">
            <v>West</v>
          </cell>
          <cell r="G78" t="str">
            <v>Operations - India</v>
          </cell>
          <cell r="H78" t="str">
            <v>Delivery CC for AWS</v>
          </cell>
          <cell r="J78">
            <v>512114</v>
          </cell>
          <cell r="K78" t="str">
            <v>Sal &amp; wages-Def Comp</v>
          </cell>
          <cell r="L78" t="str">
            <v xml:space="preserve"> Compensation</v>
          </cell>
          <cell r="M78" t="str">
            <v>02 Comp &amp; employee cost</v>
          </cell>
          <cell r="N78" t="str">
            <v>02.01 Salaries and wages</v>
          </cell>
          <cell r="O78" t="str">
            <v xml:space="preserve"> Compensation</v>
          </cell>
          <cell r="P78" t="str">
            <v>BU_2 Emp Costs</v>
          </cell>
        </row>
        <row r="79">
          <cell r="J79">
            <v>512170</v>
          </cell>
          <cell r="K79" t="str">
            <v>Sal &amp; wage-Spec chgs</v>
          </cell>
          <cell r="L79" t="str">
            <v xml:space="preserve"> Compensation</v>
          </cell>
          <cell r="M79" t="str">
            <v>02 Comp &amp; employee cost</v>
          </cell>
          <cell r="N79" t="str">
            <v>02.01 Salaries and wages</v>
          </cell>
          <cell r="O79" t="str">
            <v xml:space="preserve"> Compensation</v>
          </cell>
          <cell r="P79" t="str">
            <v>BU_5 Special Charges</v>
          </cell>
        </row>
        <row r="80">
          <cell r="J80">
            <v>512197</v>
          </cell>
          <cell r="K80" t="str">
            <v>Sal &amp; wages-Estimate</v>
          </cell>
          <cell r="L80" t="str">
            <v xml:space="preserve"> Compensation</v>
          </cell>
          <cell r="M80" t="str">
            <v>02 Comp &amp; employee cost</v>
          </cell>
          <cell r="N80" t="str">
            <v>02.01 Salaries and wages</v>
          </cell>
          <cell r="O80" t="str">
            <v xml:space="preserve"> Compensation</v>
          </cell>
          <cell r="P80">
            <v>0</v>
          </cell>
        </row>
        <row r="81">
          <cell r="J81">
            <v>514100</v>
          </cell>
          <cell r="K81" t="str">
            <v>Bene-Vacation</v>
          </cell>
          <cell r="L81" t="str">
            <v xml:space="preserve"> Compensation</v>
          </cell>
          <cell r="M81" t="str">
            <v>02 Comp &amp; employee cost</v>
          </cell>
          <cell r="N81" t="str">
            <v>02.02 Benefits</v>
          </cell>
          <cell r="O81" t="str">
            <v xml:space="preserve"> Compensation</v>
          </cell>
          <cell r="P81" t="str">
            <v>BU_2 Emp Costs</v>
          </cell>
        </row>
        <row r="82">
          <cell r="J82">
            <v>514101</v>
          </cell>
          <cell r="K82" t="str">
            <v>Bene-Emp assistance</v>
          </cell>
          <cell r="L82" t="str">
            <v xml:space="preserve"> Compensation</v>
          </cell>
          <cell r="M82" t="str">
            <v>02 Comp &amp; employee cost</v>
          </cell>
          <cell r="N82" t="str">
            <v>02.02 Benefits</v>
          </cell>
          <cell r="O82" t="str">
            <v xml:space="preserve"> Compensation</v>
          </cell>
          <cell r="P82">
            <v>0</v>
          </cell>
        </row>
        <row r="83">
          <cell r="J83">
            <v>514102</v>
          </cell>
          <cell r="K83" t="str">
            <v>Bene-Holiday</v>
          </cell>
          <cell r="L83" t="str">
            <v xml:space="preserve"> Compensation</v>
          </cell>
          <cell r="M83" t="str">
            <v>02 Comp &amp; employee cost</v>
          </cell>
          <cell r="N83" t="str">
            <v>02.02 Benefits</v>
          </cell>
          <cell r="O83" t="str">
            <v xml:space="preserve"> Compensation</v>
          </cell>
          <cell r="P83" t="str">
            <v>BU_2 Emp Costs</v>
          </cell>
        </row>
        <row r="84">
          <cell r="J84">
            <v>514103</v>
          </cell>
          <cell r="K84" t="str">
            <v>Bene-Employee gift</v>
          </cell>
          <cell r="L84" t="str">
            <v xml:space="preserve"> Compensation</v>
          </cell>
          <cell r="M84" t="str">
            <v>02 Comp &amp; employee cost</v>
          </cell>
          <cell r="N84" t="str">
            <v>02.02 Benefits</v>
          </cell>
          <cell r="O84" t="str">
            <v xml:space="preserve"> Compensation</v>
          </cell>
          <cell r="P84" t="str">
            <v>BU_2 Emp Costs</v>
          </cell>
        </row>
        <row r="85">
          <cell r="J85">
            <v>514104</v>
          </cell>
          <cell r="K85" t="str">
            <v>Bene-Tuition reim</v>
          </cell>
          <cell r="L85" t="str">
            <v xml:space="preserve"> Compensation</v>
          </cell>
          <cell r="M85" t="str">
            <v>02 Comp &amp; employee cost</v>
          </cell>
          <cell r="N85" t="str">
            <v>02.02 Benefits</v>
          </cell>
          <cell r="O85" t="str">
            <v xml:space="preserve"> Compensation</v>
          </cell>
          <cell r="P85" t="str">
            <v>BU_2 Emp Costs</v>
          </cell>
        </row>
        <row r="86">
          <cell r="J86">
            <v>514105</v>
          </cell>
          <cell r="K86" t="str">
            <v>Bene-401K</v>
          </cell>
          <cell r="L86" t="str">
            <v xml:space="preserve"> Compensation</v>
          </cell>
          <cell r="M86" t="str">
            <v>02 Comp &amp; employee cost</v>
          </cell>
          <cell r="N86" t="str">
            <v>02.02 Benefits</v>
          </cell>
          <cell r="O86" t="str">
            <v xml:space="preserve"> Compensation</v>
          </cell>
          <cell r="P86" t="str">
            <v>BU_2 Emp Costs</v>
          </cell>
        </row>
        <row r="87">
          <cell r="J87">
            <v>514106</v>
          </cell>
          <cell r="K87" t="str">
            <v>Bene-Stock purchase</v>
          </cell>
          <cell r="L87" t="str">
            <v xml:space="preserve"> Compensation</v>
          </cell>
          <cell r="M87" t="str">
            <v>02 Comp &amp; employee cost</v>
          </cell>
          <cell r="N87" t="str">
            <v>02.02 Benefits</v>
          </cell>
          <cell r="O87" t="str">
            <v xml:space="preserve"> Compensation</v>
          </cell>
          <cell r="P87" t="str">
            <v>BU_2 Emp Costs</v>
          </cell>
        </row>
        <row r="88">
          <cell r="J88">
            <v>514107</v>
          </cell>
          <cell r="K88" t="str">
            <v>Bene-Medical</v>
          </cell>
          <cell r="L88" t="str">
            <v xml:space="preserve"> Compensation</v>
          </cell>
          <cell r="M88" t="str">
            <v>02 Comp &amp; employee cost</v>
          </cell>
          <cell r="N88" t="str">
            <v>02.02 Benefits</v>
          </cell>
          <cell r="O88" t="str">
            <v xml:space="preserve"> Compensation</v>
          </cell>
          <cell r="P88" t="str">
            <v>BU_2 Emp Costs</v>
          </cell>
        </row>
        <row r="89">
          <cell r="J89">
            <v>514108</v>
          </cell>
          <cell r="K89" t="str">
            <v>Bene-Dental</v>
          </cell>
          <cell r="L89" t="str">
            <v xml:space="preserve"> Compensation</v>
          </cell>
          <cell r="M89" t="str">
            <v>02 Comp &amp; employee cost</v>
          </cell>
          <cell r="N89" t="str">
            <v>02.02 Benefits</v>
          </cell>
          <cell r="O89" t="str">
            <v xml:space="preserve"> Compensation</v>
          </cell>
          <cell r="P89" t="str">
            <v>BU_2 Emp Costs</v>
          </cell>
        </row>
        <row r="90">
          <cell r="J90">
            <v>514109</v>
          </cell>
          <cell r="K90" t="str">
            <v>Bene-LTD</v>
          </cell>
          <cell r="L90" t="str">
            <v xml:space="preserve"> Compensation</v>
          </cell>
          <cell r="M90" t="str">
            <v>02 Comp &amp; employee cost</v>
          </cell>
          <cell r="N90" t="str">
            <v>02.02 Benefits</v>
          </cell>
          <cell r="O90" t="str">
            <v xml:space="preserve"> Compensation</v>
          </cell>
          <cell r="P90" t="str">
            <v>BU_2 Emp Costs</v>
          </cell>
        </row>
        <row r="91">
          <cell r="J91">
            <v>514110</v>
          </cell>
          <cell r="K91" t="str">
            <v>Bene-Worker comp</v>
          </cell>
          <cell r="L91" t="str">
            <v xml:space="preserve"> Compensation</v>
          </cell>
          <cell r="M91" t="str">
            <v>02 Comp &amp; employee cost</v>
          </cell>
          <cell r="N91" t="str">
            <v>02.02 Benefits</v>
          </cell>
          <cell r="O91" t="str">
            <v xml:space="preserve"> Compensation</v>
          </cell>
          <cell r="P91" t="str">
            <v>BU_2 Emp Costs</v>
          </cell>
        </row>
        <row r="92">
          <cell r="J92">
            <v>514111</v>
          </cell>
          <cell r="K92" t="str">
            <v>Bene-Cash bonus</v>
          </cell>
          <cell r="L92" t="str">
            <v xml:space="preserve"> Compensation</v>
          </cell>
          <cell r="M92" t="str">
            <v>02 Comp &amp; employee cost</v>
          </cell>
          <cell r="N92" t="str">
            <v>02.02 Benefits</v>
          </cell>
          <cell r="O92" t="str">
            <v xml:space="preserve"> Compensation</v>
          </cell>
          <cell r="P92" t="str">
            <v>BU_2 Emp Costs</v>
          </cell>
        </row>
        <row r="93">
          <cell r="J93">
            <v>514112</v>
          </cell>
          <cell r="K93" t="str">
            <v>Bene-Retire-Defined</v>
          </cell>
          <cell r="L93" t="str">
            <v xml:space="preserve"> Compensation</v>
          </cell>
          <cell r="M93" t="str">
            <v>02 Comp &amp; employee cost</v>
          </cell>
          <cell r="N93" t="str">
            <v>02.02 Benefits</v>
          </cell>
          <cell r="O93" t="str">
            <v xml:space="preserve"> Compensation</v>
          </cell>
          <cell r="P93" t="str">
            <v>BU_2 Emp Costs</v>
          </cell>
        </row>
        <row r="94">
          <cell r="J94">
            <v>514113</v>
          </cell>
          <cell r="K94" t="str">
            <v>Benefits-Retirement Plans</v>
          </cell>
          <cell r="L94" t="str">
            <v xml:space="preserve"> Compensation</v>
          </cell>
          <cell r="M94" t="str">
            <v>02 Comp &amp; employee cost</v>
          </cell>
          <cell r="N94" t="str">
            <v>02.02 Benefits</v>
          </cell>
          <cell r="O94" t="str">
            <v xml:space="preserve"> Compensation</v>
          </cell>
          <cell r="P94" t="str">
            <v>BU_2 Emp Costs</v>
          </cell>
        </row>
        <row r="95">
          <cell r="J95">
            <v>514114</v>
          </cell>
          <cell r="K95" t="str">
            <v>Bene-pd hrs non-prod</v>
          </cell>
          <cell r="L95" t="str">
            <v xml:space="preserve"> Compensation</v>
          </cell>
          <cell r="M95" t="str">
            <v>02 Comp &amp; employee cost</v>
          </cell>
          <cell r="N95" t="str">
            <v>02.02 Benefits</v>
          </cell>
          <cell r="O95" t="str">
            <v xml:space="preserve"> Compensation</v>
          </cell>
          <cell r="P95" t="str">
            <v>BU_2 Emp Costs</v>
          </cell>
        </row>
        <row r="96">
          <cell r="J96">
            <v>514115</v>
          </cell>
          <cell r="K96" t="str">
            <v>Bene-Adopt allow</v>
          </cell>
          <cell r="L96" t="str">
            <v xml:space="preserve"> Compensation</v>
          </cell>
          <cell r="M96" t="str">
            <v>02 Comp &amp; employee cost</v>
          </cell>
          <cell r="N96" t="str">
            <v>02.02 Benefits</v>
          </cell>
          <cell r="O96" t="str">
            <v xml:space="preserve"> Compensation</v>
          </cell>
          <cell r="P96" t="str">
            <v>BU_2 Emp Costs</v>
          </cell>
        </row>
        <row r="97">
          <cell r="J97">
            <v>514116</v>
          </cell>
          <cell r="K97" t="str">
            <v>Bene-Medical exam</v>
          </cell>
          <cell r="L97" t="str">
            <v xml:space="preserve"> Compensation</v>
          </cell>
          <cell r="M97" t="str">
            <v>02 Comp &amp; employee cost</v>
          </cell>
          <cell r="N97" t="str">
            <v>02.02 Benefits</v>
          </cell>
          <cell r="O97" t="str">
            <v xml:space="preserve"> Compensation</v>
          </cell>
          <cell r="P97">
            <v>0</v>
          </cell>
        </row>
        <row r="98">
          <cell r="J98">
            <v>514117</v>
          </cell>
          <cell r="K98" t="str">
            <v>Bene-FICA</v>
          </cell>
          <cell r="L98" t="str">
            <v xml:space="preserve"> Compensation</v>
          </cell>
          <cell r="M98" t="str">
            <v>02 Comp &amp; employee cost</v>
          </cell>
          <cell r="N98" t="str">
            <v>02.02 Benefits</v>
          </cell>
          <cell r="O98" t="str">
            <v xml:space="preserve"> Compensation</v>
          </cell>
          <cell r="P98" t="str">
            <v>BU_2 Emp Costs</v>
          </cell>
        </row>
        <row r="99">
          <cell r="J99">
            <v>514118</v>
          </cell>
          <cell r="K99" t="str">
            <v>Bene-Group life</v>
          </cell>
          <cell r="L99" t="str">
            <v xml:space="preserve"> Compensation</v>
          </cell>
          <cell r="M99" t="str">
            <v>02 Comp &amp; employee cost</v>
          </cell>
          <cell r="N99" t="str">
            <v>02.02 Benefits</v>
          </cell>
          <cell r="O99" t="str">
            <v xml:space="preserve"> Compensation</v>
          </cell>
          <cell r="P99" t="str">
            <v>BU_2 Emp Costs</v>
          </cell>
        </row>
        <row r="100">
          <cell r="J100">
            <v>514119</v>
          </cell>
          <cell r="K100" t="str">
            <v>Bene-UI</v>
          </cell>
          <cell r="L100" t="str">
            <v xml:space="preserve"> Compensation</v>
          </cell>
          <cell r="M100" t="str">
            <v>02 Comp &amp; employee cost</v>
          </cell>
          <cell r="N100" t="str">
            <v>02.02 Benefits</v>
          </cell>
          <cell r="O100" t="str">
            <v xml:space="preserve"> Compensation</v>
          </cell>
          <cell r="P100" t="str">
            <v>BU_2 Emp Costs</v>
          </cell>
        </row>
        <row r="101">
          <cell r="J101">
            <v>514120</v>
          </cell>
          <cell r="K101" t="str">
            <v>Bene-Retired med</v>
          </cell>
          <cell r="L101" t="str">
            <v xml:space="preserve"> Compensation</v>
          </cell>
          <cell r="M101" t="str">
            <v>02 Comp &amp; employee cost</v>
          </cell>
          <cell r="N101" t="str">
            <v>02.02 Benefits</v>
          </cell>
          <cell r="O101" t="str">
            <v xml:space="preserve"> Compensation</v>
          </cell>
          <cell r="P101" t="str">
            <v>BU_2 Emp Costs</v>
          </cell>
        </row>
        <row r="102">
          <cell r="J102">
            <v>514122</v>
          </cell>
          <cell r="K102" t="str">
            <v>Bene-Billable hours</v>
          </cell>
          <cell r="L102" t="str">
            <v xml:space="preserve"> Compensation</v>
          </cell>
          <cell r="M102" t="str">
            <v>02 Comp &amp; employee cost</v>
          </cell>
          <cell r="N102" t="str">
            <v>02.02 Benefits</v>
          </cell>
          <cell r="O102" t="str">
            <v xml:space="preserve"> Compensation</v>
          </cell>
          <cell r="P102">
            <v>0</v>
          </cell>
        </row>
        <row r="103">
          <cell r="J103">
            <v>514123</v>
          </cell>
          <cell r="K103" t="str">
            <v>Bene-Project plan</v>
          </cell>
          <cell r="L103" t="str">
            <v xml:space="preserve"> Compensation</v>
          </cell>
          <cell r="M103" t="str">
            <v>02 Comp &amp; employee cost</v>
          </cell>
          <cell r="N103" t="str">
            <v>02.02 Benefits</v>
          </cell>
          <cell r="O103" t="str">
            <v xml:space="preserve"> Compensation</v>
          </cell>
          <cell r="P103">
            <v>0</v>
          </cell>
        </row>
        <row r="104">
          <cell r="J104">
            <v>514124</v>
          </cell>
          <cell r="K104" t="str">
            <v>Bene-Admin fees</v>
          </cell>
          <cell r="L104" t="str">
            <v xml:space="preserve"> Compensation</v>
          </cell>
          <cell r="M104" t="str">
            <v>02 Comp &amp; employee cost</v>
          </cell>
          <cell r="N104" t="str">
            <v>02.02 Benefits</v>
          </cell>
          <cell r="O104" t="str">
            <v xml:space="preserve"> Compensation</v>
          </cell>
          <cell r="P104" t="str">
            <v>BU_2 Emp Costs</v>
          </cell>
        </row>
        <row r="105">
          <cell r="J105">
            <v>514125</v>
          </cell>
          <cell r="K105" t="str">
            <v>Bene-401K (ICC)</v>
          </cell>
          <cell r="L105" t="str">
            <v xml:space="preserve"> Compensation</v>
          </cell>
          <cell r="M105" t="str">
            <v>02 Comp &amp; employee cost</v>
          </cell>
          <cell r="N105" t="str">
            <v>02.02 Benefits</v>
          </cell>
          <cell r="O105" t="str">
            <v xml:space="preserve"> Compensation</v>
          </cell>
          <cell r="P105" t="str">
            <v>BU_2 Emp Costs</v>
          </cell>
        </row>
        <row r="106">
          <cell r="J106">
            <v>514126</v>
          </cell>
          <cell r="K106" t="str">
            <v>Bene-Stk purch (ICC)</v>
          </cell>
          <cell r="L106" t="str">
            <v xml:space="preserve"> Compensation</v>
          </cell>
          <cell r="M106" t="str">
            <v>02 Comp &amp; employee cost</v>
          </cell>
          <cell r="N106" t="str">
            <v>02.02 Benefits</v>
          </cell>
          <cell r="O106" t="str">
            <v xml:space="preserve"> Compensation</v>
          </cell>
          <cell r="P106" t="str">
            <v>BU_2 Emp Costs</v>
          </cell>
        </row>
        <row r="107">
          <cell r="J107">
            <v>514127</v>
          </cell>
          <cell r="K107" t="str">
            <v>Bene-Cash bon (ICC)</v>
          </cell>
          <cell r="L107" t="str">
            <v xml:space="preserve"> Compensation</v>
          </cell>
          <cell r="M107" t="str">
            <v>02 Comp &amp; employee cost</v>
          </cell>
          <cell r="N107" t="str">
            <v>02.02 Benefits</v>
          </cell>
          <cell r="O107" t="str">
            <v xml:space="preserve"> Compensation</v>
          </cell>
          <cell r="P107" t="str">
            <v>BU_2 Emp Costs</v>
          </cell>
        </row>
        <row r="108">
          <cell r="J108">
            <v>514128</v>
          </cell>
          <cell r="K108" t="str">
            <v>Bene-Retire def (ICC)</v>
          </cell>
          <cell r="L108" t="str">
            <v xml:space="preserve"> Compensation</v>
          </cell>
          <cell r="M108" t="str">
            <v>02 Comp &amp; employee cost</v>
          </cell>
          <cell r="N108" t="str">
            <v>02.02 Benefits</v>
          </cell>
          <cell r="O108" t="str">
            <v xml:space="preserve"> Compensation</v>
          </cell>
          <cell r="P108" t="str">
            <v>BU_2 Emp Costs</v>
          </cell>
        </row>
        <row r="109">
          <cell r="J109">
            <v>514129</v>
          </cell>
          <cell r="K109" t="str">
            <v>Benefits-PST imputed cost-(planning only</v>
          </cell>
          <cell r="L109" t="str">
            <v xml:space="preserve"> Compensation</v>
          </cell>
          <cell r="M109" t="str">
            <v>02 Comp &amp; employee cost</v>
          </cell>
          <cell r="N109" t="str">
            <v>02.02 Benefits</v>
          </cell>
          <cell r="O109" t="str">
            <v xml:space="preserve"> Compensation</v>
          </cell>
          <cell r="P109" t="str">
            <v>BU_2 Emp Costs</v>
          </cell>
        </row>
        <row r="110">
          <cell r="J110">
            <v>514130</v>
          </cell>
          <cell r="K110" t="str">
            <v>Bene-Misc</v>
          </cell>
          <cell r="L110" t="str">
            <v xml:space="preserve"> Compensation</v>
          </cell>
          <cell r="M110" t="str">
            <v>02 Comp &amp; employee cost</v>
          </cell>
          <cell r="N110" t="str">
            <v>02.02 Benefits</v>
          </cell>
          <cell r="O110" t="str">
            <v xml:space="preserve"> Compensation</v>
          </cell>
          <cell r="P110" t="str">
            <v>BU_2 Emp Costs</v>
          </cell>
        </row>
        <row r="111">
          <cell r="J111">
            <v>514131</v>
          </cell>
          <cell r="K111" t="str">
            <v>Bene-FICA (ICC)</v>
          </cell>
          <cell r="L111" t="str">
            <v xml:space="preserve"> Compensation</v>
          </cell>
          <cell r="M111" t="str">
            <v>02 Comp &amp; employee cost</v>
          </cell>
          <cell r="N111" t="str">
            <v>02.02 Benefits</v>
          </cell>
          <cell r="O111" t="str">
            <v xml:space="preserve"> Compensation</v>
          </cell>
          <cell r="P111">
            <v>0</v>
          </cell>
        </row>
        <row r="112">
          <cell r="J112">
            <v>514132</v>
          </cell>
          <cell r="K112" t="str">
            <v>Bene-Flex spend comp</v>
          </cell>
          <cell r="L112" t="str">
            <v xml:space="preserve"> Compensation</v>
          </cell>
          <cell r="M112" t="str">
            <v>02 Comp &amp; employee cost</v>
          </cell>
          <cell r="N112" t="str">
            <v>02.02 Benefits</v>
          </cell>
          <cell r="O112" t="str">
            <v xml:space="preserve"> Compensation</v>
          </cell>
          <cell r="P112">
            <v>0</v>
          </cell>
        </row>
        <row r="113">
          <cell r="J113">
            <v>514133</v>
          </cell>
          <cell r="K113" t="str">
            <v>Bene-PTO-FT Hourly</v>
          </cell>
          <cell r="L113" t="str">
            <v xml:space="preserve"> Compensation</v>
          </cell>
          <cell r="M113" t="str">
            <v>02 Comp &amp; employee cost</v>
          </cell>
          <cell r="N113" t="str">
            <v>02.02 Benefits</v>
          </cell>
          <cell r="O113" t="str">
            <v xml:space="preserve"> Compensation</v>
          </cell>
          <cell r="P113" t="str">
            <v>BU_2 Emp Costs</v>
          </cell>
        </row>
        <row r="114">
          <cell r="J114">
            <v>514134</v>
          </cell>
          <cell r="K114" t="str">
            <v>Bene-PTO-PT Hourly</v>
          </cell>
          <cell r="L114" t="str">
            <v xml:space="preserve"> Compensation</v>
          </cell>
          <cell r="M114" t="str">
            <v>02 Comp &amp; employee cost</v>
          </cell>
          <cell r="N114" t="str">
            <v>02.02 Benefits</v>
          </cell>
          <cell r="O114" t="str">
            <v xml:space="preserve"> Compensation</v>
          </cell>
          <cell r="P114" t="str">
            <v>BU_2 Emp Costs</v>
          </cell>
        </row>
        <row r="115">
          <cell r="J115">
            <v>514135</v>
          </cell>
          <cell r="K115" t="str">
            <v>Bene-PTO-Salaried</v>
          </cell>
          <cell r="L115" t="str">
            <v xml:space="preserve"> Compensation</v>
          </cell>
          <cell r="M115" t="str">
            <v>02 Comp &amp; employee cost</v>
          </cell>
          <cell r="N115" t="str">
            <v>02.02 Benefits</v>
          </cell>
          <cell r="O115" t="str">
            <v xml:space="preserve"> Compensation</v>
          </cell>
          <cell r="P115" t="str">
            <v>BU_2 Emp Costs</v>
          </cell>
        </row>
        <row r="116">
          <cell r="J116">
            <v>514136</v>
          </cell>
          <cell r="K116" t="str">
            <v>Bene-Vehicle repair</v>
          </cell>
          <cell r="L116" t="str">
            <v xml:space="preserve"> Compensation</v>
          </cell>
          <cell r="M116" t="str">
            <v>02 Comp &amp; employee cost</v>
          </cell>
          <cell r="N116" t="str">
            <v>02.02 Benefits</v>
          </cell>
          <cell r="O116" t="str">
            <v xml:space="preserve"> Compensation</v>
          </cell>
          <cell r="P116" t="str">
            <v>BU_2 Emp Costs</v>
          </cell>
        </row>
        <row r="117">
          <cell r="J117">
            <v>514137</v>
          </cell>
          <cell r="K117" t="str">
            <v>Bene-Car lease rent</v>
          </cell>
          <cell r="L117" t="str">
            <v xml:space="preserve"> Compensation</v>
          </cell>
          <cell r="M117" t="str">
            <v>02 Comp &amp; employee cost</v>
          </cell>
          <cell r="N117" t="str">
            <v>02.02 Benefits</v>
          </cell>
          <cell r="O117" t="str">
            <v xml:space="preserve"> Compensation</v>
          </cell>
          <cell r="P117" t="str">
            <v>BU_2 Emp Costs</v>
          </cell>
        </row>
        <row r="118">
          <cell r="J118">
            <v>514138</v>
          </cell>
          <cell r="K118" t="str">
            <v>Bene-Business Attire</v>
          </cell>
          <cell r="L118" t="str">
            <v xml:space="preserve"> Compensation</v>
          </cell>
          <cell r="M118" t="str">
            <v>02 Comp &amp; employee cost</v>
          </cell>
          <cell r="N118" t="str">
            <v>02.02 Benefits</v>
          </cell>
          <cell r="O118" t="str">
            <v xml:space="preserve"> Compensation</v>
          </cell>
          <cell r="P118" t="str">
            <v>BU_2 Emp Costs</v>
          </cell>
        </row>
        <row r="119">
          <cell r="J119">
            <v>514141</v>
          </cell>
          <cell r="K119" t="str">
            <v>Bene-STD</v>
          </cell>
          <cell r="L119" t="str">
            <v xml:space="preserve"> Compensation</v>
          </cell>
          <cell r="M119" t="str">
            <v>02 Comp &amp; employee cost</v>
          </cell>
          <cell r="N119" t="str">
            <v>02.02 Benefits</v>
          </cell>
          <cell r="O119" t="str">
            <v xml:space="preserve"> Compensation</v>
          </cell>
          <cell r="P119" t="str">
            <v>BU_2 Emp Costs</v>
          </cell>
        </row>
        <row r="120">
          <cell r="J120">
            <v>514142</v>
          </cell>
          <cell r="K120" t="str">
            <v>Bene-Life Insurance</v>
          </cell>
          <cell r="L120" t="str">
            <v xml:space="preserve"> Compensation</v>
          </cell>
          <cell r="M120" t="str">
            <v>02 Comp &amp; employee cost</v>
          </cell>
          <cell r="N120" t="str">
            <v>02.02 Benefits</v>
          </cell>
          <cell r="O120" t="str">
            <v xml:space="preserve"> Compensation</v>
          </cell>
          <cell r="P120" t="str">
            <v>BU_2 Emp Costs</v>
          </cell>
        </row>
        <row r="121">
          <cell r="J121">
            <v>514143</v>
          </cell>
          <cell r="K121" t="str">
            <v>Benefits-payroll taxes and 401(k)</v>
          </cell>
          <cell r="L121" t="str">
            <v xml:space="preserve"> Compensation</v>
          </cell>
          <cell r="M121" t="str">
            <v>02 Comp &amp; employee cost</v>
          </cell>
          <cell r="N121" t="str">
            <v>02.02 Benefits</v>
          </cell>
          <cell r="O121" t="str">
            <v xml:space="preserve"> Compensation</v>
          </cell>
          <cell r="P121" t="str">
            <v>BU_2 Emp Costs</v>
          </cell>
        </row>
        <row r="122">
          <cell r="J122">
            <v>514144</v>
          </cell>
          <cell r="K122" t="str">
            <v>Bene-Insurance Allocation</v>
          </cell>
          <cell r="L122" t="str">
            <v xml:space="preserve"> Compensation</v>
          </cell>
          <cell r="M122" t="str">
            <v>02 Comp &amp; employee cost</v>
          </cell>
          <cell r="N122" t="str">
            <v>02.02 Benefits</v>
          </cell>
          <cell r="O122" t="str">
            <v xml:space="preserve"> Compensation</v>
          </cell>
          <cell r="P122" t="str">
            <v>BU_2 Emp Costs</v>
          </cell>
        </row>
        <row r="123">
          <cell r="J123">
            <v>514170</v>
          </cell>
          <cell r="K123" t="str">
            <v>Bene-Spec chgs</v>
          </cell>
          <cell r="L123" t="str">
            <v xml:space="preserve"> Compensation</v>
          </cell>
          <cell r="M123" t="str">
            <v>02 Comp &amp; employee cost</v>
          </cell>
          <cell r="N123" t="str">
            <v>02.02 Benefits</v>
          </cell>
          <cell r="O123" t="str">
            <v xml:space="preserve"> Compensation</v>
          </cell>
          <cell r="P123" t="str">
            <v>BU_5 Special Charges</v>
          </cell>
        </row>
        <row r="124">
          <cell r="J124">
            <v>514197</v>
          </cell>
          <cell r="K124" t="str">
            <v>Bene-Estimate</v>
          </cell>
          <cell r="L124" t="str">
            <v xml:space="preserve"> Compensation</v>
          </cell>
          <cell r="M124" t="str">
            <v>02 Comp &amp; employee cost</v>
          </cell>
          <cell r="N124" t="str">
            <v>02.02 Benefits</v>
          </cell>
          <cell r="O124" t="str">
            <v xml:space="preserve"> Compensation</v>
          </cell>
          <cell r="P124">
            <v>0</v>
          </cell>
        </row>
        <row r="125">
          <cell r="J125">
            <v>514198</v>
          </cell>
          <cell r="K125" t="str">
            <v>Bene-Sharing TX</v>
          </cell>
          <cell r="L125" t="str">
            <v xml:space="preserve"> Compensation</v>
          </cell>
          <cell r="M125" t="str">
            <v>02 Comp &amp; employee cost</v>
          </cell>
          <cell r="N125" t="str">
            <v>02.02 Benefits</v>
          </cell>
          <cell r="O125" t="str">
            <v xml:space="preserve"> Compensation</v>
          </cell>
          <cell r="P125">
            <v>0</v>
          </cell>
        </row>
        <row r="126">
          <cell r="J126">
            <v>516100</v>
          </cell>
          <cell r="K126" t="str">
            <v>Incent-Compensation</v>
          </cell>
          <cell r="L126" t="str">
            <v xml:space="preserve"> Compensation</v>
          </cell>
          <cell r="M126" t="str">
            <v>02 Comp &amp; employee cost</v>
          </cell>
          <cell r="N126" t="str">
            <v>02.03 Incentives</v>
          </cell>
          <cell r="O126" t="str">
            <v xml:space="preserve"> Compensation</v>
          </cell>
          <cell r="P126" t="str">
            <v>BU_2 Emp Costs</v>
          </cell>
        </row>
        <row r="127">
          <cell r="J127">
            <v>516101</v>
          </cell>
          <cell r="K127" t="str">
            <v>Incent-Emp Commissns</v>
          </cell>
          <cell r="L127" t="str">
            <v xml:space="preserve"> Compensation</v>
          </cell>
          <cell r="M127" t="str">
            <v>02 Comp &amp; employee cost</v>
          </cell>
          <cell r="N127" t="str">
            <v>02.03 Incentives</v>
          </cell>
          <cell r="O127" t="str">
            <v xml:space="preserve"> Compensation</v>
          </cell>
          <cell r="P127" t="str">
            <v>BU_2 Emp Costs</v>
          </cell>
        </row>
        <row r="128">
          <cell r="J128">
            <v>516102</v>
          </cell>
          <cell r="K128" t="str">
            <v>Incent-Ret/discr bon</v>
          </cell>
          <cell r="L128" t="str">
            <v xml:space="preserve"> Compensation</v>
          </cell>
          <cell r="M128" t="str">
            <v>02 Comp &amp; employee cost</v>
          </cell>
          <cell r="N128" t="str">
            <v>02.03 Incentives</v>
          </cell>
          <cell r="O128" t="str">
            <v xml:space="preserve"> Compensation</v>
          </cell>
          <cell r="P128" t="str">
            <v>BU_2 Emp Costs</v>
          </cell>
        </row>
        <row r="129">
          <cell r="J129">
            <v>518100</v>
          </cell>
          <cell r="K129" t="str">
            <v>Relocation-Taxable</v>
          </cell>
          <cell r="L129" t="str">
            <v>Recruiting</v>
          </cell>
          <cell r="M129" t="str">
            <v>02 Comp &amp; employee cost</v>
          </cell>
          <cell r="N129" t="str">
            <v>02.04 Recruiting &amp; relocation</v>
          </cell>
          <cell r="O129" t="str">
            <v>Recruiting</v>
          </cell>
          <cell r="P129" t="str">
            <v>BU_2 Emp Costs</v>
          </cell>
        </row>
        <row r="130">
          <cell r="J130">
            <v>518101</v>
          </cell>
          <cell r="K130" t="str">
            <v>Recruiting &amp; relocation-Home purchase pr</v>
          </cell>
          <cell r="L130" t="str">
            <v>Recruiting</v>
          </cell>
          <cell r="M130" t="str">
            <v>02 Comp &amp; employee cost</v>
          </cell>
          <cell r="N130" t="str">
            <v>02.04 Recruiting &amp; relocation</v>
          </cell>
          <cell r="O130" t="str">
            <v>Recruiting</v>
          </cell>
          <cell r="P130" t="str">
            <v>BU_2 Emp Costs</v>
          </cell>
        </row>
        <row r="131">
          <cell r="J131">
            <v>518102</v>
          </cell>
          <cell r="K131" t="str">
            <v>Recruiting-Employee finders fees</v>
          </cell>
          <cell r="L131" t="str">
            <v>Recruiting</v>
          </cell>
          <cell r="M131" t="str">
            <v>02 Comp &amp; employee cost</v>
          </cell>
          <cell r="N131" t="str">
            <v>02.04 Recruiting &amp; relocation</v>
          </cell>
          <cell r="O131" t="str">
            <v>Recruiting</v>
          </cell>
          <cell r="P131" t="str">
            <v>BU_2 Emp Costs</v>
          </cell>
        </row>
        <row r="132">
          <cell r="J132">
            <v>518103</v>
          </cell>
          <cell r="K132" t="str">
            <v>Recruiting-Other recruiting &amp; hiring cos</v>
          </cell>
          <cell r="L132" t="str">
            <v>Recruiting</v>
          </cell>
          <cell r="M132" t="str">
            <v>02 Comp &amp; employee cost</v>
          </cell>
          <cell r="N132" t="str">
            <v>02.04 Recruiting &amp; relocation</v>
          </cell>
          <cell r="O132" t="str">
            <v>Recruiting</v>
          </cell>
          <cell r="P132" t="str">
            <v>BU_2 Emp Costs</v>
          </cell>
        </row>
        <row r="133">
          <cell r="J133">
            <v>518104</v>
          </cell>
          <cell r="K133" t="str">
            <v>Recruit-Advertising</v>
          </cell>
          <cell r="L133" t="str">
            <v>Recruiting</v>
          </cell>
          <cell r="M133" t="str">
            <v>02 Comp &amp; employee cost</v>
          </cell>
          <cell r="N133" t="str">
            <v>02.04 Recruiting &amp; relocation</v>
          </cell>
          <cell r="O133" t="str">
            <v>Recruiting</v>
          </cell>
          <cell r="P133" t="str">
            <v>BU_2 Emp Costs</v>
          </cell>
        </row>
        <row r="134">
          <cell r="J134">
            <v>518105</v>
          </cell>
          <cell r="K134" t="str">
            <v>Recruiting-Agency Fees</v>
          </cell>
          <cell r="L134" t="str">
            <v>Recruiting</v>
          </cell>
          <cell r="M134" t="str">
            <v>02 Comp &amp; employee cost</v>
          </cell>
          <cell r="N134" t="str">
            <v>02.04 Recruiting &amp; relocation</v>
          </cell>
          <cell r="O134" t="str">
            <v>Recruiting</v>
          </cell>
          <cell r="P134" t="str">
            <v>BU_2 Emp Costs</v>
          </cell>
        </row>
        <row r="135">
          <cell r="J135">
            <v>522100</v>
          </cell>
          <cell r="K135" t="str">
            <v>Oth emp cst-Events</v>
          </cell>
          <cell r="L135" t="str">
            <v xml:space="preserve"> Compensation</v>
          </cell>
          <cell r="M135" t="str">
            <v>02 Comp &amp; employee cost</v>
          </cell>
          <cell r="N135" t="str">
            <v>02.05 Other employee costs</v>
          </cell>
          <cell r="O135" t="str">
            <v xml:space="preserve"> Compensation</v>
          </cell>
          <cell r="P135" t="str">
            <v>BU_2 Emp Costs</v>
          </cell>
        </row>
        <row r="136">
          <cell r="J136">
            <v>522101</v>
          </cell>
          <cell r="K136" t="str">
            <v>Oth emp cst-Awards</v>
          </cell>
          <cell r="L136" t="str">
            <v xml:space="preserve"> Compensation</v>
          </cell>
          <cell r="M136" t="str">
            <v>02 Comp &amp; employee cost</v>
          </cell>
          <cell r="N136" t="str">
            <v>02.05 Other employee costs</v>
          </cell>
          <cell r="O136" t="str">
            <v xml:space="preserve"> Compensation</v>
          </cell>
          <cell r="P136" t="str">
            <v>BU_2 Emp Costs</v>
          </cell>
        </row>
        <row r="137">
          <cell r="J137">
            <v>522102</v>
          </cell>
          <cell r="K137" t="str">
            <v>Oth emp cst-Cafe</v>
          </cell>
          <cell r="L137" t="str">
            <v xml:space="preserve"> Compensation</v>
          </cell>
          <cell r="M137" t="str">
            <v>02 Comp &amp; employee cost</v>
          </cell>
          <cell r="N137" t="str">
            <v>02.05 Other employee costs</v>
          </cell>
          <cell r="O137" t="str">
            <v xml:space="preserve"> Compensation</v>
          </cell>
          <cell r="P137" t="str">
            <v>BU_2 Emp Costs</v>
          </cell>
        </row>
        <row r="138">
          <cell r="J138">
            <v>522103</v>
          </cell>
          <cell r="K138" t="str">
            <v>Oth emp cst-Misc</v>
          </cell>
          <cell r="L138" t="str">
            <v xml:space="preserve"> Compensation</v>
          </cell>
          <cell r="M138" t="str">
            <v>02 Comp &amp; employee cost</v>
          </cell>
          <cell r="N138" t="str">
            <v>02.05 Other employee costs</v>
          </cell>
          <cell r="O138" t="str">
            <v xml:space="preserve"> Compensation</v>
          </cell>
          <cell r="P138" t="str">
            <v>BU_2 Emp Costs</v>
          </cell>
        </row>
        <row r="139">
          <cell r="J139">
            <v>522198</v>
          </cell>
          <cell r="K139" t="str">
            <v>Oth empl csts-Cnv</v>
          </cell>
          <cell r="L139" t="str">
            <v xml:space="preserve"> Compensation</v>
          </cell>
          <cell r="M139" t="str">
            <v>02 Comp &amp; employee cost</v>
          </cell>
          <cell r="N139" t="str">
            <v>02.05 Other employee costs</v>
          </cell>
          <cell r="O139" t="str">
            <v xml:space="preserve"> Compensation</v>
          </cell>
          <cell r="P139">
            <v>0</v>
          </cell>
        </row>
        <row r="140">
          <cell r="J140">
            <v>524100</v>
          </cell>
          <cell r="K140" t="str">
            <v>Promo svc-Dfd adv</v>
          </cell>
          <cell r="L140" t="str">
            <v>Promotions</v>
          </cell>
          <cell r="M140" t="str">
            <v>03 External services</v>
          </cell>
          <cell r="N140" t="str">
            <v>03.01 Promotional services</v>
          </cell>
          <cell r="O140" t="str">
            <v>Promotions</v>
          </cell>
          <cell r="P140" t="str">
            <v>BU_1 Proc, Comm &amp; Serv</v>
          </cell>
        </row>
        <row r="141">
          <cell r="J141">
            <v>524101</v>
          </cell>
          <cell r="K141" t="str">
            <v>Promo svc-Adv mtls</v>
          </cell>
          <cell r="L141" t="str">
            <v>Promotions</v>
          </cell>
          <cell r="M141" t="str">
            <v>03 External services</v>
          </cell>
          <cell r="N141" t="str">
            <v>03.01 Promotional services</v>
          </cell>
          <cell r="O141" t="str">
            <v>Promotions</v>
          </cell>
          <cell r="P141" t="str">
            <v>BU_1 Proc, Comm &amp; Serv</v>
          </cell>
        </row>
        <row r="142">
          <cell r="J142">
            <v>524102</v>
          </cell>
          <cell r="K142" t="str">
            <v>Promo svc-Agency Fees</v>
          </cell>
          <cell r="L142" t="str">
            <v>Promotions</v>
          </cell>
          <cell r="M142" t="str">
            <v>03 External services</v>
          </cell>
          <cell r="N142" t="str">
            <v>03.01 Promotional services</v>
          </cell>
          <cell r="O142" t="str">
            <v>Promotions</v>
          </cell>
          <cell r="P142" t="str">
            <v>BU_1 Proc, Comm &amp; Serv</v>
          </cell>
        </row>
        <row r="143">
          <cell r="J143">
            <v>524103</v>
          </cell>
          <cell r="K143" t="str">
            <v>Promo svc-Deliv mtls</v>
          </cell>
          <cell r="L143" t="str">
            <v>Promotions</v>
          </cell>
          <cell r="M143" t="str">
            <v>03 External services</v>
          </cell>
          <cell r="N143" t="str">
            <v>03.01 Promotional services</v>
          </cell>
          <cell r="O143" t="str">
            <v>Promotions</v>
          </cell>
          <cell r="P143" t="str">
            <v>BU_1 Proc, Comm &amp; Serv</v>
          </cell>
        </row>
        <row r="144">
          <cell r="J144">
            <v>524104</v>
          </cell>
          <cell r="K144" t="str">
            <v>Promo svc-Cust pub</v>
          </cell>
          <cell r="L144" t="str">
            <v>Promotions</v>
          </cell>
          <cell r="M144" t="str">
            <v>03 External services</v>
          </cell>
          <cell r="N144" t="str">
            <v>03.01 Promotional services</v>
          </cell>
          <cell r="O144" t="str">
            <v>Promotions</v>
          </cell>
          <cell r="P144" t="str">
            <v>BU_1 Proc, Comm &amp; Serv</v>
          </cell>
        </row>
        <row r="145">
          <cell r="J145">
            <v>524105</v>
          </cell>
          <cell r="K145" t="str">
            <v>Promo svc-Tradeshow</v>
          </cell>
          <cell r="L145" t="str">
            <v>Promotions</v>
          </cell>
          <cell r="M145" t="str">
            <v>03 External services</v>
          </cell>
          <cell r="N145" t="str">
            <v>03.01 Promotional services</v>
          </cell>
          <cell r="O145" t="str">
            <v>Promotions</v>
          </cell>
          <cell r="P145" t="str">
            <v>BU_1 Proc, Comm &amp; Serv</v>
          </cell>
        </row>
        <row r="146">
          <cell r="J146">
            <v>524106</v>
          </cell>
          <cell r="K146" t="str">
            <v>Promo svc-Conf host</v>
          </cell>
          <cell r="L146" t="str">
            <v>Promotions</v>
          </cell>
          <cell r="M146" t="str">
            <v>03 External services</v>
          </cell>
          <cell r="N146" t="str">
            <v>03.01 Promotional services</v>
          </cell>
          <cell r="O146" t="str">
            <v>Promotions</v>
          </cell>
          <cell r="P146" t="str">
            <v>BU_1 Proc, Comm &amp; Serv</v>
          </cell>
        </row>
        <row r="147">
          <cell r="J147">
            <v>524107</v>
          </cell>
          <cell r="K147" t="str">
            <v>Promo svc-Nm list aq</v>
          </cell>
          <cell r="L147" t="str">
            <v>Promotions</v>
          </cell>
          <cell r="M147" t="str">
            <v>03 External services</v>
          </cell>
          <cell r="N147" t="str">
            <v>03.01 Promotional services</v>
          </cell>
          <cell r="O147" t="str">
            <v>Promotions</v>
          </cell>
          <cell r="P147" t="str">
            <v>BU_1 Proc, Comm &amp; Serv</v>
          </cell>
        </row>
        <row r="148">
          <cell r="J148">
            <v>524108</v>
          </cell>
          <cell r="K148" t="str">
            <v>Promo svc-Promo mtl</v>
          </cell>
          <cell r="L148" t="str">
            <v>Promotions</v>
          </cell>
          <cell r="M148" t="str">
            <v>03 External services</v>
          </cell>
          <cell r="N148" t="str">
            <v>03.01 Promotional services</v>
          </cell>
          <cell r="O148" t="str">
            <v>Promotions</v>
          </cell>
          <cell r="P148" t="str">
            <v>BU_1 Proc, Comm &amp; Serv</v>
          </cell>
        </row>
        <row r="149">
          <cell r="J149">
            <v>524110</v>
          </cell>
          <cell r="K149" t="str">
            <v>Promo svc-Design</v>
          </cell>
          <cell r="L149" t="str">
            <v>Promotions</v>
          </cell>
          <cell r="M149" t="str">
            <v>03 External services</v>
          </cell>
          <cell r="N149" t="str">
            <v>03.01 Promotional services</v>
          </cell>
          <cell r="O149" t="str">
            <v>Promotions</v>
          </cell>
          <cell r="P149" t="str">
            <v>BU_1 Proc, Comm &amp; Serv</v>
          </cell>
        </row>
        <row r="150">
          <cell r="J150">
            <v>524111</v>
          </cell>
          <cell r="K150" t="str">
            <v>Promo svc-Copywritin</v>
          </cell>
          <cell r="L150" t="str">
            <v>Promotions</v>
          </cell>
          <cell r="M150" t="str">
            <v>03 External services</v>
          </cell>
          <cell r="N150" t="str">
            <v>03.01 Promotional services</v>
          </cell>
          <cell r="O150" t="str">
            <v>Promotions</v>
          </cell>
          <cell r="P150" t="str">
            <v>BU_1 Proc, Comm &amp; Serv</v>
          </cell>
        </row>
        <row r="151">
          <cell r="J151">
            <v>524112</v>
          </cell>
          <cell r="K151" t="str">
            <v>Promo svc-Print</v>
          </cell>
          <cell r="L151" t="str">
            <v>Promotions</v>
          </cell>
          <cell r="M151" t="str">
            <v>03 External services</v>
          </cell>
          <cell r="N151" t="str">
            <v>03.01 Promotional services</v>
          </cell>
          <cell r="O151" t="str">
            <v>Promotions</v>
          </cell>
          <cell r="P151" t="str">
            <v>BU_1 Proc, Comm &amp; Serv</v>
          </cell>
        </row>
        <row r="152">
          <cell r="J152">
            <v>524112</v>
          </cell>
          <cell r="K152" t="str">
            <v>Promo svc-Print</v>
          </cell>
          <cell r="L152" t="str">
            <v>Promotions</v>
          </cell>
          <cell r="M152" t="str">
            <v>03 External services</v>
          </cell>
          <cell r="N152" t="str">
            <v>03.01 Promotional services</v>
          </cell>
          <cell r="O152" t="str">
            <v>Promotions</v>
          </cell>
          <cell r="P152" t="str">
            <v>BU_1 Proc, Comm &amp; Serv</v>
          </cell>
        </row>
        <row r="153">
          <cell r="J153">
            <v>524113</v>
          </cell>
          <cell r="K153" t="str">
            <v>Promo svc-Lettershop</v>
          </cell>
          <cell r="L153" t="str">
            <v>Promotions</v>
          </cell>
          <cell r="M153" t="str">
            <v>03 External services</v>
          </cell>
          <cell r="N153" t="str">
            <v>03.01 Promotional services</v>
          </cell>
          <cell r="O153" t="str">
            <v>Promotions</v>
          </cell>
          <cell r="P153">
            <v>0</v>
          </cell>
        </row>
        <row r="154">
          <cell r="J154">
            <v>524114</v>
          </cell>
          <cell r="K154" t="str">
            <v>Promo svc-Media</v>
          </cell>
          <cell r="L154" t="str">
            <v>Promotions</v>
          </cell>
          <cell r="M154" t="str">
            <v>03 External services</v>
          </cell>
          <cell r="N154" t="str">
            <v>03.01 Promotional services</v>
          </cell>
          <cell r="O154" t="str">
            <v>Promotions</v>
          </cell>
          <cell r="P154" t="str">
            <v>BU_1 Proc, Comm &amp; Serv</v>
          </cell>
        </row>
        <row r="155">
          <cell r="J155">
            <v>524115</v>
          </cell>
          <cell r="K155" t="str">
            <v>Promo svc-Pkg insert</v>
          </cell>
          <cell r="L155" t="str">
            <v>Promotions</v>
          </cell>
          <cell r="M155" t="str">
            <v>03 External services</v>
          </cell>
          <cell r="N155" t="str">
            <v>03.01 Promotional services</v>
          </cell>
          <cell r="O155" t="str">
            <v>Promotions</v>
          </cell>
          <cell r="P155">
            <v>0</v>
          </cell>
        </row>
        <row r="156">
          <cell r="J156">
            <v>524116</v>
          </cell>
          <cell r="K156" t="str">
            <v>Promo svc-Color</v>
          </cell>
          <cell r="L156" t="str">
            <v>Promotions</v>
          </cell>
          <cell r="M156" t="str">
            <v>03 External services</v>
          </cell>
          <cell r="N156" t="str">
            <v>03.01 Promotional services</v>
          </cell>
          <cell r="O156" t="str">
            <v>Promotions</v>
          </cell>
          <cell r="P156">
            <v>0</v>
          </cell>
        </row>
        <row r="157">
          <cell r="J157">
            <v>524117</v>
          </cell>
          <cell r="K157" t="str">
            <v>Promo svc-Flyers</v>
          </cell>
          <cell r="L157" t="str">
            <v>Promotions</v>
          </cell>
          <cell r="M157" t="str">
            <v>03 External services</v>
          </cell>
          <cell r="N157" t="str">
            <v>03.01 Promotional services</v>
          </cell>
          <cell r="O157" t="str">
            <v>Promotions</v>
          </cell>
          <cell r="P157">
            <v>0</v>
          </cell>
        </row>
        <row r="158">
          <cell r="J158">
            <v>524118</v>
          </cell>
          <cell r="K158" t="str">
            <v>Promo svc-Letters</v>
          </cell>
          <cell r="L158" t="str">
            <v>Promotions</v>
          </cell>
          <cell r="M158" t="str">
            <v>03 External services</v>
          </cell>
          <cell r="N158" t="str">
            <v>03.01 Promotional services</v>
          </cell>
          <cell r="O158" t="str">
            <v>Promotions</v>
          </cell>
          <cell r="P158">
            <v>0</v>
          </cell>
        </row>
        <row r="159">
          <cell r="J159">
            <v>524119</v>
          </cell>
          <cell r="K159" t="str">
            <v>Promo svc-Ord blanks</v>
          </cell>
          <cell r="L159" t="str">
            <v>Promotions</v>
          </cell>
          <cell r="M159" t="str">
            <v>03 External services</v>
          </cell>
          <cell r="N159" t="str">
            <v>03.01 Promotional services</v>
          </cell>
          <cell r="O159" t="str">
            <v>Promotions</v>
          </cell>
          <cell r="P159">
            <v>0</v>
          </cell>
        </row>
        <row r="160">
          <cell r="J160">
            <v>524120</v>
          </cell>
          <cell r="K160" t="str">
            <v>Promo svc-Out env</v>
          </cell>
          <cell r="L160" t="str">
            <v>Promotions</v>
          </cell>
          <cell r="M160" t="str">
            <v>03 External services</v>
          </cell>
          <cell r="N160" t="str">
            <v>03.01 Promotional services</v>
          </cell>
          <cell r="O160" t="str">
            <v>Promotions</v>
          </cell>
          <cell r="P160">
            <v>0</v>
          </cell>
        </row>
        <row r="161">
          <cell r="J161">
            <v>524121</v>
          </cell>
          <cell r="K161" t="str">
            <v>Promo svc-Ret env</v>
          </cell>
          <cell r="L161" t="str">
            <v>Promotions</v>
          </cell>
          <cell r="M161" t="str">
            <v>03 External services</v>
          </cell>
          <cell r="N161" t="str">
            <v>03.01 Promotional services</v>
          </cell>
          <cell r="O161" t="str">
            <v>Promotions</v>
          </cell>
          <cell r="P161">
            <v>0</v>
          </cell>
        </row>
        <row r="162">
          <cell r="J162">
            <v>524122</v>
          </cell>
          <cell r="K162" t="str">
            <v>Promo svc-Separation</v>
          </cell>
          <cell r="L162" t="str">
            <v>Promotions</v>
          </cell>
          <cell r="M162" t="str">
            <v>03 External services</v>
          </cell>
          <cell r="N162" t="str">
            <v>03.01 Promotional services</v>
          </cell>
          <cell r="O162" t="str">
            <v>Promotions</v>
          </cell>
          <cell r="P162">
            <v>0</v>
          </cell>
        </row>
        <row r="163">
          <cell r="J163">
            <v>524123</v>
          </cell>
          <cell r="K163" t="str">
            <v>Promo svc-Creative</v>
          </cell>
          <cell r="L163" t="str">
            <v>Promotions</v>
          </cell>
          <cell r="M163" t="str">
            <v>03 External services</v>
          </cell>
          <cell r="N163" t="str">
            <v>03.01 Promotional services</v>
          </cell>
          <cell r="O163" t="str">
            <v>Promotions</v>
          </cell>
          <cell r="P163" t="str">
            <v>BU_1 Proc, Comm &amp; Serv</v>
          </cell>
        </row>
        <row r="164">
          <cell r="J164">
            <v>524189</v>
          </cell>
          <cell r="K164" t="str">
            <v>Promo svc-AUC Setlmt</v>
          </cell>
          <cell r="L164" t="str">
            <v>Promotions</v>
          </cell>
          <cell r="M164" t="str">
            <v>03 External services</v>
          </cell>
          <cell r="N164" t="str">
            <v>03.01 Promotional services</v>
          </cell>
          <cell r="O164" t="str">
            <v>Promotions</v>
          </cell>
          <cell r="P164" t="str">
            <v>BU_1 Proc, Comm &amp; Serv</v>
          </cell>
        </row>
        <row r="165">
          <cell r="J165">
            <v>524199</v>
          </cell>
          <cell r="K165" t="str">
            <v>Promo svc-Estimate</v>
          </cell>
          <cell r="L165" t="str">
            <v>Promotions</v>
          </cell>
          <cell r="M165" t="str">
            <v>03 External services</v>
          </cell>
          <cell r="N165" t="str">
            <v>03.01 Promotional services</v>
          </cell>
          <cell r="O165" t="str">
            <v>Promotions</v>
          </cell>
          <cell r="P165">
            <v>0</v>
          </cell>
        </row>
        <row r="166">
          <cell r="J166">
            <v>526100</v>
          </cell>
          <cell r="K166" t="str">
            <v>Consult svc-General</v>
          </cell>
          <cell r="L166" t="str">
            <v>Consulting</v>
          </cell>
          <cell r="M166" t="str">
            <v>03 External services</v>
          </cell>
          <cell r="N166" t="str">
            <v>03.02 Consulting services</v>
          </cell>
          <cell r="O166" t="str">
            <v>Consulting</v>
          </cell>
          <cell r="P166" t="str">
            <v>BU_4 Other Op Cost</v>
          </cell>
        </row>
        <row r="167">
          <cell r="J167">
            <v>526101</v>
          </cell>
          <cell r="K167" t="str">
            <v>Consult svc-Tech</v>
          </cell>
          <cell r="L167" t="str">
            <v>Consulting</v>
          </cell>
          <cell r="M167" t="str">
            <v>03 External services</v>
          </cell>
          <cell r="N167" t="str">
            <v>03.02 Consulting services</v>
          </cell>
          <cell r="O167" t="str">
            <v>Consulting</v>
          </cell>
          <cell r="P167" t="str">
            <v>BU_4 Other Op Cost</v>
          </cell>
        </row>
        <row r="168">
          <cell r="J168">
            <v>526102</v>
          </cell>
          <cell r="K168" t="str">
            <v>Consult svc-Finance</v>
          </cell>
          <cell r="L168" t="str">
            <v>Consulting</v>
          </cell>
          <cell r="M168" t="str">
            <v>03 External services</v>
          </cell>
          <cell r="N168" t="str">
            <v>03.02 Consulting services</v>
          </cell>
          <cell r="O168" t="str">
            <v>Consulting</v>
          </cell>
          <cell r="P168" t="str">
            <v>BU_4 Other Op Cost</v>
          </cell>
        </row>
        <row r="169">
          <cell r="J169">
            <v>526103</v>
          </cell>
          <cell r="K169" t="str">
            <v>Consult svc-Prd dev</v>
          </cell>
          <cell r="L169" t="str">
            <v>Consulting</v>
          </cell>
          <cell r="M169" t="str">
            <v>03 External services</v>
          </cell>
          <cell r="N169" t="str">
            <v>03.02 Consulting services</v>
          </cell>
          <cell r="O169" t="str">
            <v>Consulting</v>
          </cell>
          <cell r="P169" t="str">
            <v>BU_4 Other Op Cost</v>
          </cell>
        </row>
        <row r="170">
          <cell r="J170">
            <v>526104</v>
          </cell>
          <cell r="K170" t="str">
            <v>Consult svc-Systems</v>
          </cell>
          <cell r="L170" t="str">
            <v>Consulting</v>
          </cell>
          <cell r="M170" t="str">
            <v>03 External services</v>
          </cell>
          <cell r="N170" t="str">
            <v>03.02 Consulting services</v>
          </cell>
          <cell r="O170" t="str">
            <v>Consulting</v>
          </cell>
          <cell r="P170" t="str">
            <v>BU_4 Other Op Cost</v>
          </cell>
        </row>
        <row r="171">
          <cell r="J171">
            <v>526105</v>
          </cell>
          <cell r="K171" t="str">
            <v>Consult svc-HDX inc</v>
          </cell>
          <cell r="L171" t="str">
            <v>Consulting</v>
          </cell>
          <cell r="M171" t="str">
            <v>03 External services</v>
          </cell>
          <cell r="N171" t="str">
            <v>03.02 Consulting services</v>
          </cell>
          <cell r="O171" t="str">
            <v>Consulting</v>
          </cell>
          <cell r="P171">
            <v>0</v>
          </cell>
        </row>
        <row r="172">
          <cell r="J172">
            <v>526106</v>
          </cell>
          <cell r="K172" t="str">
            <v>Consult svc-HDX crd</v>
          </cell>
          <cell r="L172" t="str">
            <v>Consulting</v>
          </cell>
          <cell r="M172" t="str">
            <v>03 External services</v>
          </cell>
          <cell r="N172" t="str">
            <v>03.02 Consulting services</v>
          </cell>
          <cell r="O172" t="str">
            <v>Consulting</v>
          </cell>
          <cell r="P172" t="str">
            <v>BU_4 Other Op Cost</v>
          </cell>
        </row>
        <row r="173">
          <cell r="J173">
            <v>526107</v>
          </cell>
          <cell r="K173" t="str">
            <v>Consult svc-HDX chrg</v>
          </cell>
          <cell r="L173" t="str">
            <v>Consulting</v>
          </cell>
          <cell r="M173" t="str">
            <v>03 External services</v>
          </cell>
          <cell r="N173" t="str">
            <v>03.02 Consulting services</v>
          </cell>
          <cell r="O173" t="str">
            <v>Consulting</v>
          </cell>
          <cell r="P173" t="str">
            <v>BU_4 Other Op Cost</v>
          </cell>
        </row>
        <row r="174">
          <cell r="J174">
            <v>526108</v>
          </cell>
          <cell r="K174" t="str">
            <v>Consult svc-T&amp;E</v>
          </cell>
          <cell r="L174" t="str">
            <v>Consulting</v>
          </cell>
          <cell r="M174" t="str">
            <v>03 External services</v>
          </cell>
          <cell r="N174" t="str">
            <v>03.02 Consulting services</v>
          </cell>
          <cell r="O174" t="str">
            <v>Consulting</v>
          </cell>
          <cell r="P174" t="str">
            <v>BU_4 Other Op Cost</v>
          </cell>
        </row>
        <row r="175">
          <cell r="J175">
            <v>526109</v>
          </cell>
          <cell r="K175" t="str">
            <v>Consulting svc-I/C</v>
          </cell>
          <cell r="L175" t="str">
            <v>Intercompany</v>
          </cell>
          <cell r="M175" t="str">
            <v>03 External services</v>
          </cell>
          <cell r="N175" t="str">
            <v>03.02 Consulting services</v>
          </cell>
          <cell r="O175" t="str">
            <v>Intercompany</v>
          </cell>
          <cell r="P175" t="str">
            <v>BU_6 Intercompany</v>
          </cell>
        </row>
        <row r="176">
          <cell r="J176">
            <v>526110</v>
          </cell>
          <cell r="K176" t="str">
            <v>Consulting svc-Cap</v>
          </cell>
          <cell r="L176" t="str">
            <v>Consulting</v>
          </cell>
          <cell r="M176" t="str">
            <v>03 External services</v>
          </cell>
          <cell r="N176" t="str">
            <v>03.02 Consulting services</v>
          </cell>
          <cell r="O176" t="str">
            <v>Consulting</v>
          </cell>
          <cell r="P176">
            <v>0</v>
          </cell>
        </row>
        <row r="177">
          <cell r="J177">
            <v>526189</v>
          </cell>
          <cell r="K177" t="str">
            <v>Consult svc-AUC Setlmt</v>
          </cell>
          <cell r="L177" t="str">
            <v>Consulting</v>
          </cell>
          <cell r="M177" t="str">
            <v>03 External services</v>
          </cell>
          <cell r="N177" t="str">
            <v>03.02 Consulting services</v>
          </cell>
          <cell r="O177" t="str">
            <v>Consulting</v>
          </cell>
          <cell r="P177" t="str">
            <v>BU_4 Other Op Cost</v>
          </cell>
        </row>
        <row r="178">
          <cell r="J178">
            <v>526198</v>
          </cell>
          <cell r="K178" t="str">
            <v>Consult svc-Mgmt fee</v>
          </cell>
          <cell r="L178" t="str">
            <v>Consulting</v>
          </cell>
          <cell r="M178" t="str">
            <v>03 External services</v>
          </cell>
          <cell r="N178" t="str">
            <v>03.02 Consulting services</v>
          </cell>
          <cell r="O178" t="str">
            <v>Consulting</v>
          </cell>
          <cell r="P178">
            <v>0</v>
          </cell>
        </row>
        <row r="179">
          <cell r="J179">
            <v>528100</v>
          </cell>
          <cell r="K179" t="str">
            <v>Special svc-Environ</v>
          </cell>
          <cell r="L179" t="str">
            <v>Others</v>
          </cell>
          <cell r="M179" t="str">
            <v>03 External services</v>
          </cell>
          <cell r="N179" t="str">
            <v>03.03 Specialized services</v>
          </cell>
          <cell r="O179" t="str">
            <v>Others</v>
          </cell>
          <cell r="P179" t="str">
            <v>BU_4 Other Op Cost</v>
          </cell>
        </row>
        <row r="180">
          <cell r="J180">
            <v>528101</v>
          </cell>
          <cell r="K180" t="str">
            <v>Special svc-Legal</v>
          </cell>
          <cell r="L180" t="str">
            <v>Others</v>
          </cell>
          <cell r="M180" t="str">
            <v>03 External services</v>
          </cell>
          <cell r="N180" t="str">
            <v>03.03 Specialized services</v>
          </cell>
          <cell r="O180" t="str">
            <v>Others</v>
          </cell>
          <cell r="P180" t="str">
            <v>BU_4 Other Op Cost</v>
          </cell>
        </row>
        <row r="181">
          <cell r="J181">
            <v>528103</v>
          </cell>
          <cell r="K181" t="str">
            <v>Spec svc-Acctg &amp; Aud</v>
          </cell>
          <cell r="L181" t="str">
            <v>Others</v>
          </cell>
          <cell r="M181" t="str">
            <v>03 External services</v>
          </cell>
          <cell r="N181" t="str">
            <v>03.03 Specialized services</v>
          </cell>
          <cell r="O181" t="str">
            <v>Others</v>
          </cell>
          <cell r="P181" t="str">
            <v>BU_4 Other Op Cost</v>
          </cell>
        </row>
        <row r="182">
          <cell r="J182">
            <v>528104</v>
          </cell>
          <cell r="K182" t="str">
            <v>Special svc-Stk xfer</v>
          </cell>
          <cell r="L182" t="str">
            <v>Others</v>
          </cell>
          <cell r="M182" t="str">
            <v>03 External services</v>
          </cell>
          <cell r="N182" t="str">
            <v>03.03 Specialized services</v>
          </cell>
          <cell r="O182" t="str">
            <v>Others</v>
          </cell>
          <cell r="P182" t="str">
            <v>BU_4 Other Op Cost</v>
          </cell>
        </row>
        <row r="183">
          <cell r="J183">
            <v>528105</v>
          </cell>
          <cell r="K183" t="str">
            <v>Special svc-Corp PR</v>
          </cell>
          <cell r="L183" t="str">
            <v>Promotions</v>
          </cell>
          <cell r="M183" t="str">
            <v>03 External services</v>
          </cell>
          <cell r="N183" t="str">
            <v>03.03 Specialized services</v>
          </cell>
          <cell r="O183" t="str">
            <v>Promotions</v>
          </cell>
          <cell r="P183" t="str">
            <v>BU_4 Other Op Cost</v>
          </cell>
        </row>
        <row r="184">
          <cell r="J184">
            <v>528170</v>
          </cell>
          <cell r="K184" t="str">
            <v>Special svc-Spc leg</v>
          </cell>
          <cell r="L184" t="str">
            <v>Others</v>
          </cell>
          <cell r="M184" t="str">
            <v>03 External services</v>
          </cell>
          <cell r="N184" t="str">
            <v>03.03 Specialized services</v>
          </cell>
          <cell r="O184" t="str">
            <v>Others</v>
          </cell>
          <cell r="P184" t="str">
            <v>BU_4 Other Op Cost</v>
          </cell>
        </row>
        <row r="185">
          <cell r="J185">
            <v>530100</v>
          </cell>
          <cell r="K185" t="str">
            <v>Emp dev-Training</v>
          </cell>
          <cell r="L185" t="str">
            <v>Training</v>
          </cell>
          <cell r="M185" t="str">
            <v>03 External services</v>
          </cell>
          <cell r="N185" t="str">
            <v>03.04 Employee development</v>
          </cell>
          <cell r="O185" t="str">
            <v>Training</v>
          </cell>
          <cell r="P185" t="str">
            <v>BU_2 Emp Costs</v>
          </cell>
        </row>
        <row r="186">
          <cell r="J186">
            <v>532100</v>
          </cell>
          <cell r="K186" t="str">
            <v>R&amp;D-Product</v>
          </cell>
          <cell r="L186" t="str">
            <v>Others</v>
          </cell>
          <cell r="M186" t="str">
            <v>03 External services</v>
          </cell>
          <cell r="N186" t="str">
            <v>03.05 Research and development</v>
          </cell>
          <cell r="O186" t="str">
            <v>Others</v>
          </cell>
          <cell r="P186" t="str">
            <v>BU_1 Proc, Comm &amp; Serv</v>
          </cell>
        </row>
        <row r="187">
          <cell r="J187">
            <v>532101</v>
          </cell>
          <cell r="K187" t="str">
            <v>R&amp;D-Marketing</v>
          </cell>
          <cell r="L187" t="str">
            <v>Others</v>
          </cell>
          <cell r="M187" t="str">
            <v>03 External services</v>
          </cell>
          <cell r="N187" t="str">
            <v>03.05 Research and development</v>
          </cell>
          <cell r="O187" t="str">
            <v>Others</v>
          </cell>
          <cell r="P187" t="str">
            <v>BU_1 Proc, Comm &amp; Serv</v>
          </cell>
        </row>
        <row r="188">
          <cell r="J188">
            <v>532102</v>
          </cell>
          <cell r="K188" t="str">
            <v>R&amp;D-Acquisition</v>
          </cell>
          <cell r="L188" t="str">
            <v>Others</v>
          </cell>
          <cell r="M188" t="str">
            <v>03 External services</v>
          </cell>
          <cell r="N188" t="str">
            <v>03.05 Research and development</v>
          </cell>
          <cell r="O188" t="str">
            <v>Others</v>
          </cell>
          <cell r="P188">
            <v>0</v>
          </cell>
        </row>
        <row r="189">
          <cell r="J189">
            <v>532103</v>
          </cell>
          <cell r="K189" t="str">
            <v>R&amp;D-Competitor</v>
          </cell>
          <cell r="L189" t="str">
            <v>Others</v>
          </cell>
          <cell r="M189" t="str">
            <v>03 External services</v>
          </cell>
          <cell r="N189" t="str">
            <v>03.05 Research and development</v>
          </cell>
          <cell r="O189" t="str">
            <v>Others</v>
          </cell>
          <cell r="P189">
            <v>0</v>
          </cell>
        </row>
        <row r="190">
          <cell r="J190">
            <v>532104</v>
          </cell>
          <cell r="K190" t="str">
            <v>R&amp;D-Equipment</v>
          </cell>
          <cell r="L190" t="str">
            <v>Others</v>
          </cell>
          <cell r="M190" t="str">
            <v>03 External services</v>
          </cell>
          <cell r="N190" t="str">
            <v>03.05 Research and development</v>
          </cell>
          <cell r="O190" t="str">
            <v>Others</v>
          </cell>
          <cell r="P190">
            <v>0</v>
          </cell>
        </row>
        <row r="191">
          <cell r="J191">
            <v>532105</v>
          </cell>
          <cell r="K191" t="str">
            <v>R&amp;D-Software</v>
          </cell>
          <cell r="L191" t="str">
            <v>Others</v>
          </cell>
          <cell r="M191" t="str">
            <v>03 External services</v>
          </cell>
          <cell r="N191" t="str">
            <v>03.05 Research and development</v>
          </cell>
          <cell r="O191" t="str">
            <v>Others</v>
          </cell>
          <cell r="P191">
            <v>0</v>
          </cell>
        </row>
        <row r="192">
          <cell r="J192">
            <v>534100</v>
          </cell>
          <cell r="K192" t="str">
            <v>Oth svc-Tech support</v>
          </cell>
          <cell r="L192" t="str">
            <v>Others</v>
          </cell>
          <cell r="M192" t="str">
            <v>03 External services</v>
          </cell>
          <cell r="N192" t="str">
            <v>03.06 Other services</v>
          </cell>
          <cell r="O192" t="str">
            <v>Others</v>
          </cell>
          <cell r="P192" t="str">
            <v>BU_4 Other Op Cost</v>
          </cell>
        </row>
        <row r="193">
          <cell r="J193">
            <v>534101</v>
          </cell>
          <cell r="K193" t="str">
            <v>Oth svc-Telemarketin</v>
          </cell>
          <cell r="L193" t="str">
            <v>Others</v>
          </cell>
          <cell r="M193" t="str">
            <v>03 External services</v>
          </cell>
          <cell r="N193" t="str">
            <v>03.06 Other services</v>
          </cell>
          <cell r="O193" t="str">
            <v>Others</v>
          </cell>
          <cell r="P193" t="str">
            <v>BU_1 Proc, Comm &amp; Serv</v>
          </cell>
        </row>
        <row r="194">
          <cell r="J194">
            <v>534102</v>
          </cell>
          <cell r="K194" t="str">
            <v>Oth svc-Emp publicat</v>
          </cell>
          <cell r="L194" t="str">
            <v>Others</v>
          </cell>
          <cell r="M194" t="str">
            <v>03 External services</v>
          </cell>
          <cell r="N194" t="str">
            <v>03.06 Other services</v>
          </cell>
          <cell r="O194" t="str">
            <v>Others</v>
          </cell>
          <cell r="P194">
            <v>0</v>
          </cell>
        </row>
        <row r="195">
          <cell r="J195">
            <v>534103</v>
          </cell>
          <cell r="K195" t="str">
            <v>Oth svc-Temp help</v>
          </cell>
          <cell r="L195" t="str">
            <v>Others</v>
          </cell>
          <cell r="M195" t="str">
            <v>03 External services</v>
          </cell>
          <cell r="N195" t="str">
            <v>03.06 Other services</v>
          </cell>
          <cell r="O195" t="str">
            <v>Others</v>
          </cell>
          <cell r="P195" t="str">
            <v>BU_4 Other Op Cost</v>
          </cell>
        </row>
        <row r="196">
          <cell r="J196">
            <v>534104</v>
          </cell>
          <cell r="K196" t="str">
            <v>Oth svc-Out processg</v>
          </cell>
          <cell r="L196" t="str">
            <v>Others</v>
          </cell>
          <cell r="M196" t="str">
            <v>03 External services</v>
          </cell>
          <cell r="N196" t="str">
            <v>03.06 Other services</v>
          </cell>
          <cell r="O196" t="str">
            <v>Others</v>
          </cell>
          <cell r="P196" t="str">
            <v>BU_1 Proc, Comm &amp; Serv</v>
          </cell>
        </row>
        <row r="197">
          <cell r="J197">
            <v>534105</v>
          </cell>
          <cell r="K197" t="str">
            <v>Oth svc-Invest publi</v>
          </cell>
          <cell r="L197" t="str">
            <v>Others</v>
          </cell>
          <cell r="M197" t="str">
            <v>03 External services</v>
          </cell>
          <cell r="N197" t="str">
            <v>03.06 Other services</v>
          </cell>
          <cell r="O197" t="str">
            <v>Others</v>
          </cell>
          <cell r="P197" t="str">
            <v>BU_4 Other Op Cost</v>
          </cell>
        </row>
        <row r="198">
          <cell r="J198">
            <v>534106</v>
          </cell>
          <cell r="K198" t="str">
            <v>Oth svc-Misc</v>
          </cell>
          <cell r="L198" t="str">
            <v>Others</v>
          </cell>
          <cell r="M198" t="str">
            <v>03 External services</v>
          </cell>
          <cell r="N198" t="str">
            <v>03.06 Other services</v>
          </cell>
          <cell r="O198" t="str">
            <v>Others</v>
          </cell>
          <cell r="P198" t="str">
            <v>BU_1 Proc, Comm &amp; Serv</v>
          </cell>
        </row>
        <row r="199">
          <cell r="J199">
            <v>534107</v>
          </cell>
          <cell r="K199" t="str">
            <v>Oth svc-Officr relat</v>
          </cell>
          <cell r="L199" t="str">
            <v>Others</v>
          </cell>
          <cell r="M199" t="str">
            <v>03 External services</v>
          </cell>
          <cell r="N199" t="str">
            <v>03.06 Other services</v>
          </cell>
          <cell r="O199" t="str">
            <v>Others</v>
          </cell>
          <cell r="P199" t="str">
            <v>BU_4 Other Op Cost</v>
          </cell>
        </row>
        <row r="200">
          <cell r="J200">
            <v>534108</v>
          </cell>
          <cell r="K200" t="str">
            <v>Oth svc-IC</v>
          </cell>
          <cell r="L200" t="str">
            <v>Intercompany</v>
          </cell>
          <cell r="M200" t="str">
            <v>03 External services</v>
          </cell>
          <cell r="N200" t="str">
            <v>03.06 Other services</v>
          </cell>
          <cell r="O200" t="str">
            <v>Intercompany</v>
          </cell>
          <cell r="P200" t="str">
            <v>BU_6 Intercompany</v>
          </cell>
        </row>
        <row r="201">
          <cell r="J201">
            <v>534109</v>
          </cell>
          <cell r="K201" t="str">
            <v>Oth svc-Security</v>
          </cell>
          <cell r="L201" t="str">
            <v>Others</v>
          </cell>
          <cell r="M201" t="str">
            <v>03 External services</v>
          </cell>
          <cell r="N201" t="str">
            <v>03.06 Other services</v>
          </cell>
          <cell r="O201" t="str">
            <v>Others</v>
          </cell>
          <cell r="P201" t="str">
            <v>BU_4 Other Op Cost</v>
          </cell>
        </row>
        <row r="202">
          <cell r="J202">
            <v>534110</v>
          </cell>
          <cell r="K202" t="str">
            <v>Oth svc-CSR train</v>
          </cell>
          <cell r="L202" t="str">
            <v>Others</v>
          </cell>
          <cell r="M202" t="str">
            <v>03 External services</v>
          </cell>
          <cell r="N202" t="str">
            <v>03.06 Other services</v>
          </cell>
          <cell r="O202" t="str">
            <v>Others</v>
          </cell>
          <cell r="P202">
            <v>0</v>
          </cell>
        </row>
        <row r="203">
          <cell r="J203">
            <v>534111</v>
          </cell>
          <cell r="K203" t="str">
            <v>Oth svc-CSR commiss</v>
          </cell>
          <cell r="L203" t="str">
            <v>Others</v>
          </cell>
          <cell r="M203" t="str">
            <v>03 External services</v>
          </cell>
          <cell r="N203" t="str">
            <v>03.06 Other services</v>
          </cell>
          <cell r="O203" t="str">
            <v>Others</v>
          </cell>
          <cell r="P203" t="str">
            <v>BU_1 Proc, Comm &amp; Serv</v>
          </cell>
        </row>
        <row r="204">
          <cell r="J204">
            <v>534112</v>
          </cell>
          <cell r="K204" t="str">
            <v>Oth svc-CSR def comm</v>
          </cell>
          <cell r="L204" t="str">
            <v>Others</v>
          </cell>
          <cell r="M204" t="str">
            <v>03 External services</v>
          </cell>
          <cell r="N204" t="str">
            <v>03.06 Other services</v>
          </cell>
          <cell r="O204" t="str">
            <v>Others</v>
          </cell>
          <cell r="P204" t="str">
            <v>BU_1 Proc, Comm &amp; Serv</v>
          </cell>
        </row>
        <row r="205">
          <cell r="J205">
            <v>534113</v>
          </cell>
          <cell r="K205" t="str">
            <v>Oth svc-CSR def sale</v>
          </cell>
          <cell r="L205" t="str">
            <v>Others</v>
          </cell>
          <cell r="M205" t="str">
            <v>03 External services</v>
          </cell>
          <cell r="N205" t="str">
            <v>03.06 Other services</v>
          </cell>
          <cell r="O205" t="str">
            <v>Others</v>
          </cell>
          <cell r="P205" t="str">
            <v>BU_1 Proc, Comm &amp; Serv</v>
          </cell>
        </row>
        <row r="206">
          <cell r="J206">
            <v>534114</v>
          </cell>
          <cell r="K206" t="str">
            <v>Oth svc-Contract SR</v>
          </cell>
          <cell r="L206" t="str">
            <v>Others</v>
          </cell>
          <cell r="M206" t="str">
            <v>03 External services</v>
          </cell>
          <cell r="N206" t="str">
            <v>03.06 Other services</v>
          </cell>
          <cell r="O206" t="str">
            <v>Others</v>
          </cell>
          <cell r="P206" t="str">
            <v>BU_1 Proc, Comm &amp; Serv</v>
          </cell>
        </row>
        <row r="207">
          <cell r="J207">
            <v>534189</v>
          </cell>
          <cell r="K207" t="str">
            <v>Oth serv-AUC Settlement</v>
          </cell>
          <cell r="L207" t="str">
            <v>Others</v>
          </cell>
          <cell r="M207" t="str">
            <v>03 External services</v>
          </cell>
          <cell r="N207" t="str">
            <v>03.06 Other services</v>
          </cell>
          <cell r="O207" t="str">
            <v>Others</v>
          </cell>
          <cell r="P207" t="str">
            <v>BU_1 Proc, Comm &amp; Serv</v>
          </cell>
        </row>
        <row r="208">
          <cell r="J208">
            <v>534199</v>
          </cell>
          <cell r="K208" t="str">
            <v>Oth serv-IC-Conv</v>
          </cell>
          <cell r="L208" t="str">
            <v>Intercompany</v>
          </cell>
          <cell r="M208" t="str">
            <v>03 External services</v>
          </cell>
          <cell r="N208" t="str">
            <v>03.06 Other services</v>
          </cell>
          <cell r="O208" t="str">
            <v>Intercompany</v>
          </cell>
          <cell r="P208">
            <v>0</v>
          </cell>
        </row>
        <row r="209">
          <cell r="J209">
            <v>536100</v>
          </cell>
          <cell r="K209" t="str">
            <v>Int serv-Sys-Charges</v>
          </cell>
          <cell r="L209" t="str">
            <v>Others</v>
          </cell>
          <cell r="M209" t="str">
            <v>04 Internal services</v>
          </cell>
          <cell r="N209" t="str">
            <v>04.01 Internal svcs-system</v>
          </cell>
          <cell r="O209" t="str">
            <v>Others</v>
          </cell>
          <cell r="P209" t="str">
            <v>BU_4 Other Op Cost</v>
          </cell>
        </row>
        <row r="210">
          <cell r="J210">
            <v>536101</v>
          </cell>
          <cell r="K210" t="str">
            <v>Int serv-Sys-Credits</v>
          </cell>
          <cell r="L210" t="str">
            <v>Others</v>
          </cell>
          <cell r="M210" t="str">
            <v>04 Internal services</v>
          </cell>
          <cell r="N210" t="str">
            <v>04.01 Internal svcs-system</v>
          </cell>
          <cell r="O210" t="str">
            <v>Others</v>
          </cell>
          <cell r="P210" t="str">
            <v>BU_4 Other Op Cost</v>
          </cell>
        </row>
        <row r="211">
          <cell r="J211">
            <v>536189</v>
          </cell>
          <cell r="K211" t="str">
            <v>Int serv-AUC Setlmt</v>
          </cell>
          <cell r="L211" t="str">
            <v>Others</v>
          </cell>
          <cell r="M211" t="str">
            <v>04 Internal services</v>
          </cell>
          <cell r="N211" t="str">
            <v>04.01 Internal svcs-system</v>
          </cell>
          <cell r="O211" t="str">
            <v>Others</v>
          </cell>
          <cell r="P211" t="str">
            <v>BU_6 Intercompany</v>
          </cell>
        </row>
        <row r="212">
          <cell r="J212">
            <v>537100</v>
          </cell>
          <cell r="K212" t="str">
            <v>Int ser-Manual-Chgs</v>
          </cell>
          <cell r="L212" t="str">
            <v>Others</v>
          </cell>
          <cell r="M212" t="str">
            <v>04 Internal services</v>
          </cell>
          <cell r="N212" t="str">
            <v>04.02 Internal svcs-manual</v>
          </cell>
          <cell r="O212" t="str">
            <v>Others</v>
          </cell>
          <cell r="P212" t="str">
            <v>BU_4 Other Op Cost</v>
          </cell>
        </row>
        <row r="213">
          <cell r="J213">
            <v>537101</v>
          </cell>
          <cell r="K213" t="str">
            <v>Int ser-Manual-Crdit</v>
          </cell>
          <cell r="L213" t="str">
            <v>Others</v>
          </cell>
          <cell r="M213" t="str">
            <v>04 Internal services</v>
          </cell>
          <cell r="N213" t="str">
            <v>04.02 Internal svcs-manual</v>
          </cell>
          <cell r="O213" t="str">
            <v>Others</v>
          </cell>
          <cell r="P213" t="str">
            <v>BU_2 Emp Costs</v>
          </cell>
        </row>
        <row r="214">
          <cell r="J214">
            <v>537189</v>
          </cell>
          <cell r="K214" t="str">
            <v>Int ser-AUC Stlmnt</v>
          </cell>
          <cell r="L214" t="str">
            <v>Others</v>
          </cell>
          <cell r="M214" t="str">
            <v>04 Internal services</v>
          </cell>
          <cell r="N214" t="str">
            <v>04.02 Internal svcs-manual</v>
          </cell>
          <cell r="O214" t="str">
            <v>Others</v>
          </cell>
          <cell r="P214" t="str">
            <v>BU_6 Intercompany</v>
          </cell>
        </row>
        <row r="215">
          <cell r="J215">
            <v>537199</v>
          </cell>
          <cell r="K215" t="str">
            <v>Int svc-Man-IC</v>
          </cell>
          <cell r="L215" t="str">
            <v>Intercompany</v>
          </cell>
          <cell r="M215" t="str">
            <v>04 Internal services</v>
          </cell>
          <cell r="N215" t="str">
            <v>04.02 Internal svcs-manual</v>
          </cell>
          <cell r="O215" t="str">
            <v>Intercompany</v>
          </cell>
          <cell r="P215">
            <v>0</v>
          </cell>
        </row>
        <row r="216">
          <cell r="J216">
            <v>538100</v>
          </cell>
          <cell r="K216" t="str">
            <v>CC Charge-Facility</v>
          </cell>
          <cell r="L216" t="str">
            <v>Others</v>
          </cell>
          <cell r="M216" t="str">
            <v>04 Internal services</v>
          </cell>
          <cell r="N216" t="str">
            <v>04.03 Allocations</v>
          </cell>
          <cell r="O216" t="str">
            <v>Others</v>
          </cell>
          <cell r="P216" t="str">
            <v>BU_4 Other Op Cost</v>
          </cell>
        </row>
        <row r="217">
          <cell r="J217">
            <v>538101</v>
          </cell>
          <cell r="K217" t="str">
            <v>CC Charge-Sales</v>
          </cell>
          <cell r="L217" t="str">
            <v>Others</v>
          </cell>
          <cell r="M217" t="str">
            <v>04 Internal services</v>
          </cell>
          <cell r="N217" t="str">
            <v>04.03 Allocations</v>
          </cell>
          <cell r="O217" t="str">
            <v>Others</v>
          </cell>
          <cell r="P217" t="str">
            <v>BU_4 Other Op Cost</v>
          </cell>
        </row>
        <row r="218">
          <cell r="J218">
            <v>538102</v>
          </cell>
          <cell r="K218" t="str">
            <v>CC Charge-PPS Mgmt</v>
          </cell>
          <cell r="L218" t="str">
            <v>Others</v>
          </cell>
          <cell r="M218" t="str">
            <v>04 Internal services</v>
          </cell>
          <cell r="N218" t="str">
            <v>04.03 Allocations</v>
          </cell>
          <cell r="O218" t="str">
            <v>Others</v>
          </cell>
          <cell r="P218" t="str">
            <v>BU_4 Other Op Cost</v>
          </cell>
        </row>
        <row r="219">
          <cell r="J219">
            <v>538103</v>
          </cell>
          <cell r="K219" t="str">
            <v>CC Charge-IT Ops Spt</v>
          </cell>
          <cell r="L219" t="str">
            <v>Others</v>
          </cell>
          <cell r="M219" t="str">
            <v>04 Internal services</v>
          </cell>
          <cell r="N219" t="str">
            <v>04.03 Allocations</v>
          </cell>
          <cell r="O219" t="str">
            <v>Others</v>
          </cell>
          <cell r="P219" t="str">
            <v>BU_4 Other Op Cost</v>
          </cell>
        </row>
        <row r="220">
          <cell r="J220">
            <v>538104</v>
          </cell>
          <cell r="K220" t="str">
            <v>CC Charge-SAP Amort</v>
          </cell>
          <cell r="L220" t="str">
            <v>Others</v>
          </cell>
          <cell r="M220" t="str">
            <v>04 Internal services</v>
          </cell>
          <cell r="N220" t="str">
            <v>04.03 Allocations</v>
          </cell>
          <cell r="O220" t="str">
            <v>Others</v>
          </cell>
          <cell r="P220" t="str">
            <v>BU_3 dep/amort</v>
          </cell>
        </row>
        <row r="221">
          <cell r="J221">
            <v>538105</v>
          </cell>
          <cell r="K221" t="str">
            <v>CC Charge-ECM</v>
          </cell>
          <cell r="L221" t="str">
            <v>Others</v>
          </cell>
          <cell r="M221" t="str">
            <v>04 Internal services</v>
          </cell>
          <cell r="N221" t="str">
            <v>04.03 Allocations</v>
          </cell>
          <cell r="O221" t="str">
            <v>Others</v>
          </cell>
          <cell r="P221" t="str">
            <v>BU_1 Proc, Comm &amp; Serv</v>
          </cell>
        </row>
        <row r="222">
          <cell r="J222">
            <v>538106</v>
          </cell>
          <cell r="K222" t="str">
            <v>CC Charge-HC Mgmt</v>
          </cell>
          <cell r="L222" t="str">
            <v>Others</v>
          </cell>
          <cell r="M222" t="str">
            <v>04 Internal services</v>
          </cell>
          <cell r="N222" t="str">
            <v>04.03 Allocations</v>
          </cell>
          <cell r="O222" t="str">
            <v>Others</v>
          </cell>
          <cell r="P222" t="str">
            <v>BU_4 Other Op Cost</v>
          </cell>
        </row>
        <row r="223">
          <cell r="J223">
            <v>538107</v>
          </cell>
          <cell r="K223" t="str">
            <v>CC Charge-FSS Domest</v>
          </cell>
          <cell r="L223" t="str">
            <v>Others</v>
          </cell>
          <cell r="M223" t="str">
            <v>04 Internal services</v>
          </cell>
          <cell r="N223" t="str">
            <v>04.03 Allocations</v>
          </cell>
          <cell r="O223" t="str">
            <v>Others</v>
          </cell>
          <cell r="P223" t="str">
            <v>BU_4 Other Op Cost</v>
          </cell>
        </row>
        <row r="224">
          <cell r="J224">
            <v>538108</v>
          </cell>
          <cell r="K224" t="str">
            <v>CC Charge-PPS HR Spt</v>
          </cell>
          <cell r="L224" t="str">
            <v>Others</v>
          </cell>
          <cell r="M224" t="str">
            <v>04 Internal services</v>
          </cell>
          <cell r="N224" t="str">
            <v>04.03 Allocations</v>
          </cell>
          <cell r="O224" t="str">
            <v>Others</v>
          </cell>
          <cell r="P224" t="str">
            <v>BU_4 Other Op Cost</v>
          </cell>
        </row>
        <row r="225">
          <cell r="J225">
            <v>542100</v>
          </cell>
          <cell r="K225" t="str">
            <v>Maint-Facility</v>
          </cell>
          <cell r="L225" t="str">
            <v>Others</v>
          </cell>
          <cell r="M225" t="str">
            <v>05a Maintenance</v>
          </cell>
          <cell r="N225" t="str">
            <v>05.01 Maintenance</v>
          </cell>
          <cell r="O225" t="str">
            <v>Others</v>
          </cell>
          <cell r="P225" t="str">
            <v>BU_4 Other Op Cost</v>
          </cell>
        </row>
        <row r="226">
          <cell r="J226">
            <v>542101</v>
          </cell>
          <cell r="K226" t="str">
            <v>Maintenance-Equipment and Other</v>
          </cell>
          <cell r="L226" t="str">
            <v>Others</v>
          </cell>
          <cell r="M226" t="str">
            <v>05a Maintenance</v>
          </cell>
          <cell r="N226" t="str">
            <v>05.01 Maintenance</v>
          </cell>
          <cell r="O226" t="str">
            <v>Others</v>
          </cell>
          <cell r="P226" t="str">
            <v>BU_1 Proc, Comm &amp; Serv</v>
          </cell>
        </row>
        <row r="227">
          <cell r="J227">
            <v>542102</v>
          </cell>
          <cell r="K227" t="str">
            <v>Maint-Int prod parts</v>
          </cell>
          <cell r="L227" t="str">
            <v>Others</v>
          </cell>
          <cell r="M227" t="str">
            <v>05a Maintenance</v>
          </cell>
          <cell r="N227" t="str">
            <v>05.01 Maintenance</v>
          </cell>
          <cell r="O227" t="str">
            <v>Others</v>
          </cell>
          <cell r="P227" t="str">
            <v>BU_1 Proc, Comm &amp; Serv</v>
          </cell>
        </row>
        <row r="228">
          <cell r="J228">
            <v>542103</v>
          </cell>
          <cell r="K228" t="str">
            <v>Maint-Ext prod parts</v>
          </cell>
          <cell r="L228" t="str">
            <v>Others</v>
          </cell>
          <cell r="M228" t="str">
            <v>05a Maintenance</v>
          </cell>
          <cell r="N228" t="str">
            <v>05.01 Maintenance</v>
          </cell>
          <cell r="O228" t="str">
            <v>Others</v>
          </cell>
          <cell r="P228" t="str">
            <v>BU_1 Proc, Comm &amp; Serv</v>
          </cell>
        </row>
        <row r="229">
          <cell r="J229">
            <v>542104</v>
          </cell>
          <cell r="K229" t="str">
            <v>Maint-Sub parts</v>
          </cell>
          <cell r="L229" t="str">
            <v>Others</v>
          </cell>
          <cell r="M229" t="str">
            <v>05a Maintenance</v>
          </cell>
          <cell r="N229" t="str">
            <v>05.01 Maintenance</v>
          </cell>
          <cell r="O229" t="str">
            <v>Others</v>
          </cell>
          <cell r="P229" t="str">
            <v>BU_1 Proc, Comm &amp; Serv</v>
          </cell>
        </row>
        <row r="230">
          <cell r="J230">
            <v>542105</v>
          </cell>
          <cell r="K230" t="str">
            <v>Maint-Improvements</v>
          </cell>
          <cell r="L230" t="str">
            <v>Others</v>
          </cell>
          <cell r="M230" t="str">
            <v>05a Maintenance</v>
          </cell>
          <cell r="N230" t="str">
            <v>05.01 Maintenance</v>
          </cell>
          <cell r="O230" t="str">
            <v>Others</v>
          </cell>
          <cell r="P230" t="str">
            <v>BU_4 Other Op Cost</v>
          </cell>
        </row>
        <row r="231">
          <cell r="J231">
            <v>542107</v>
          </cell>
          <cell r="K231" t="str">
            <v>Maint-Telecom Equip</v>
          </cell>
          <cell r="L231" t="str">
            <v>Others</v>
          </cell>
          <cell r="M231" t="str">
            <v>05a Maintenance</v>
          </cell>
          <cell r="N231" t="str">
            <v>05.01 Maintenance</v>
          </cell>
          <cell r="O231" t="str">
            <v>Others</v>
          </cell>
          <cell r="P231" t="str">
            <v>BU_1 Proc, Comm &amp; Serv</v>
          </cell>
        </row>
        <row r="232">
          <cell r="J232">
            <v>542189</v>
          </cell>
          <cell r="K232" t="str">
            <v>Maint-AUC Setlmnt</v>
          </cell>
          <cell r="L232" t="str">
            <v>Others</v>
          </cell>
          <cell r="M232" t="str">
            <v>05a Maintenance</v>
          </cell>
          <cell r="N232" t="str">
            <v>05.01 Maintenance</v>
          </cell>
          <cell r="O232" t="str">
            <v>Others</v>
          </cell>
          <cell r="P232" t="str">
            <v>BU_1 Proc, Comm &amp; Serv</v>
          </cell>
        </row>
        <row r="233">
          <cell r="J233">
            <v>544100</v>
          </cell>
          <cell r="K233" t="str">
            <v>Depr-Facility</v>
          </cell>
          <cell r="L233" t="str">
            <v>Dep &amp; Amort</v>
          </cell>
          <cell r="M233" t="str">
            <v>05b Depreciation</v>
          </cell>
          <cell r="N233" t="str">
            <v>05.02 Depreciation</v>
          </cell>
          <cell r="O233" t="str">
            <v>Dep &amp; Amort</v>
          </cell>
          <cell r="P233" t="str">
            <v>BU_3 dep/amort</v>
          </cell>
        </row>
        <row r="234">
          <cell r="J234">
            <v>544101</v>
          </cell>
          <cell r="K234" t="str">
            <v>Depr-Equipment</v>
          </cell>
          <cell r="L234" t="str">
            <v>Dep &amp; Amort</v>
          </cell>
          <cell r="M234" t="str">
            <v>05b Depreciation</v>
          </cell>
          <cell r="N234" t="str">
            <v>05.02 Depreciation</v>
          </cell>
          <cell r="O234" t="str">
            <v>Dep &amp; Amort</v>
          </cell>
          <cell r="P234" t="str">
            <v>BU_3 dep/amort</v>
          </cell>
        </row>
        <row r="235">
          <cell r="J235">
            <v>544102</v>
          </cell>
          <cell r="K235" t="str">
            <v>Depr-Acq costs</v>
          </cell>
          <cell r="L235" t="str">
            <v>Dep &amp; Amort</v>
          </cell>
          <cell r="M235" t="str">
            <v>05b Depreciation</v>
          </cell>
          <cell r="N235" t="str">
            <v>05.02 Depreciation</v>
          </cell>
          <cell r="O235" t="str">
            <v>Dep &amp; Amort</v>
          </cell>
          <cell r="P235">
            <v>0</v>
          </cell>
        </row>
        <row r="236">
          <cell r="J236">
            <v>544103</v>
          </cell>
          <cell r="K236" t="str">
            <v>Depr-Acq csts push</v>
          </cell>
          <cell r="L236" t="str">
            <v>Dep &amp; Amort</v>
          </cell>
          <cell r="M236" t="str">
            <v>05b Depreciation</v>
          </cell>
          <cell r="N236" t="str">
            <v>05.02 Depreciation</v>
          </cell>
          <cell r="O236" t="str">
            <v>Dep &amp; Amort</v>
          </cell>
          <cell r="P236">
            <v>0</v>
          </cell>
        </row>
        <row r="237">
          <cell r="J237">
            <v>544109</v>
          </cell>
          <cell r="K237" t="str">
            <v>Depreciation-Manual</v>
          </cell>
          <cell r="L237" t="str">
            <v>Dep &amp; Amort</v>
          </cell>
          <cell r="M237" t="str">
            <v>05b Depreciation</v>
          </cell>
          <cell r="N237" t="str">
            <v>05.02 Depreciation</v>
          </cell>
          <cell r="O237" t="str">
            <v>Dep &amp; Amort</v>
          </cell>
          <cell r="P237" t="str">
            <v>BU_3 dep/amort</v>
          </cell>
        </row>
        <row r="238">
          <cell r="J238">
            <v>544170</v>
          </cell>
          <cell r="K238" t="str">
            <v>Depr-Special charges</v>
          </cell>
          <cell r="L238" t="str">
            <v>Dep &amp; Amort</v>
          </cell>
          <cell r="M238" t="str">
            <v>05b Depreciation</v>
          </cell>
          <cell r="N238" t="str">
            <v>05.02 Depreciation</v>
          </cell>
          <cell r="O238" t="str">
            <v>Dep &amp; Amort</v>
          </cell>
          <cell r="P238">
            <v>0</v>
          </cell>
        </row>
        <row r="239">
          <cell r="J239">
            <v>546100</v>
          </cell>
          <cell r="K239" t="str">
            <v>Rent chg-Faclty</v>
          </cell>
          <cell r="L239" t="str">
            <v>Others</v>
          </cell>
          <cell r="M239" t="str">
            <v>05c Other facility &amp; equip</v>
          </cell>
          <cell r="N239" t="str">
            <v>05.03 Rental charges</v>
          </cell>
          <cell r="O239" t="str">
            <v>Others</v>
          </cell>
          <cell r="P239" t="str">
            <v>BU_4 Other Op Cost</v>
          </cell>
        </row>
        <row r="240">
          <cell r="J240">
            <v>546101</v>
          </cell>
          <cell r="K240" t="str">
            <v>Rental Charge-Equipment and Other</v>
          </cell>
          <cell r="L240" t="str">
            <v>Others</v>
          </cell>
          <cell r="M240" t="str">
            <v>05c Other facility &amp; equip</v>
          </cell>
          <cell r="N240" t="str">
            <v>05.03 Rental charges</v>
          </cell>
          <cell r="O240" t="str">
            <v>Others</v>
          </cell>
          <cell r="P240" t="str">
            <v>BU_1 Proc, Comm &amp; Serv</v>
          </cell>
        </row>
        <row r="241">
          <cell r="J241">
            <v>546102</v>
          </cell>
          <cell r="K241" t="str">
            <v>Rent-Non-comp equip</v>
          </cell>
          <cell r="L241" t="str">
            <v>Others</v>
          </cell>
          <cell r="M241" t="str">
            <v>05c Other facility &amp; equip</v>
          </cell>
          <cell r="N241" t="str">
            <v>05.03 Rental charges</v>
          </cell>
          <cell r="O241" t="str">
            <v>Others</v>
          </cell>
          <cell r="P241" t="str">
            <v>BU_1 Proc, Comm &amp; Serv</v>
          </cell>
        </row>
        <row r="242">
          <cell r="J242">
            <v>546103</v>
          </cell>
          <cell r="K242" t="str">
            <v>Rent-Telecom hard eq</v>
          </cell>
          <cell r="L242" t="str">
            <v>Others</v>
          </cell>
          <cell r="M242" t="str">
            <v>05c Other facility &amp; equip</v>
          </cell>
          <cell r="N242" t="str">
            <v>05.03 Rental charges</v>
          </cell>
          <cell r="O242" t="str">
            <v>Others</v>
          </cell>
          <cell r="P242" t="str">
            <v>BU_1 Proc, Comm &amp; Serv</v>
          </cell>
        </row>
        <row r="243">
          <cell r="J243">
            <v>546104</v>
          </cell>
          <cell r="K243" t="str">
            <v>Rent-Vehicle</v>
          </cell>
          <cell r="L243" t="str">
            <v>Others</v>
          </cell>
          <cell r="M243" t="str">
            <v>05c Other facility &amp; equip</v>
          </cell>
          <cell r="N243" t="str">
            <v>05.03 Rental charges</v>
          </cell>
          <cell r="O243" t="str">
            <v>Others</v>
          </cell>
          <cell r="P243" t="str">
            <v>BU_4 Other Op Cost</v>
          </cell>
        </row>
        <row r="244">
          <cell r="J244">
            <v>546105</v>
          </cell>
          <cell r="K244" t="str">
            <v>Rent-Telecom soft eq</v>
          </cell>
          <cell r="L244" t="str">
            <v>Others</v>
          </cell>
          <cell r="M244" t="str">
            <v>05c Other facility &amp; equip</v>
          </cell>
          <cell r="N244" t="str">
            <v>05.03 Rental charges</v>
          </cell>
          <cell r="O244" t="str">
            <v>Others</v>
          </cell>
          <cell r="P244" t="str">
            <v>BU_1 Proc, Comm &amp; Serv</v>
          </cell>
        </row>
        <row r="245">
          <cell r="J245">
            <v>546106</v>
          </cell>
          <cell r="K245" t="str">
            <v>Rent-Security</v>
          </cell>
          <cell r="L245" t="str">
            <v>Others</v>
          </cell>
          <cell r="M245" t="str">
            <v>05c Other facility &amp; equip</v>
          </cell>
          <cell r="N245" t="str">
            <v>05.03 Rental charges</v>
          </cell>
          <cell r="O245" t="str">
            <v>Others</v>
          </cell>
          <cell r="P245" t="str">
            <v>BU_4 Other Op Cost</v>
          </cell>
        </row>
        <row r="246">
          <cell r="J246">
            <v>546107</v>
          </cell>
          <cell r="K246" t="str">
            <v>Rent-Storage costs</v>
          </cell>
          <cell r="L246" t="str">
            <v>Others</v>
          </cell>
          <cell r="M246" t="str">
            <v>05c Other facility &amp; equip</v>
          </cell>
          <cell r="N246" t="str">
            <v>05.03 Rental charges</v>
          </cell>
          <cell r="O246" t="str">
            <v>Others</v>
          </cell>
          <cell r="P246" t="str">
            <v>BU_4 Other Op Cost</v>
          </cell>
        </row>
        <row r="247">
          <cell r="J247">
            <v>546189</v>
          </cell>
          <cell r="K247" t="str">
            <v>Rent chg-AUC Setlmnt</v>
          </cell>
          <cell r="L247" t="str">
            <v>Others</v>
          </cell>
          <cell r="M247" t="str">
            <v>05c Other facility &amp; equip</v>
          </cell>
          <cell r="N247" t="str">
            <v>05.03 Rental charges</v>
          </cell>
          <cell r="O247" t="str">
            <v>Others</v>
          </cell>
          <cell r="P247" t="str">
            <v>BU_1 Proc, Comm &amp; Serv</v>
          </cell>
        </row>
        <row r="248">
          <cell r="J248">
            <v>546198</v>
          </cell>
          <cell r="K248" t="str">
            <v>Rent chg-Restat</v>
          </cell>
          <cell r="L248" t="str">
            <v>Others</v>
          </cell>
          <cell r="M248" t="str">
            <v>05c Other facility &amp; equip</v>
          </cell>
          <cell r="N248" t="str">
            <v>05.03 Rental charges</v>
          </cell>
          <cell r="O248" t="str">
            <v>Others</v>
          </cell>
          <cell r="P248">
            <v>0</v>
          </cell>
        </row>
        <row r="249">
          <cell r="J249">
            <v>548100</v>
          </cell>
          <cell r="K249" t="str">
            <v>Telecom-Voice lines</v>
          </cell>
          <cell r="L249" t="str">
            <v>Telecommunication</v>
          </cell>
          <cell r="M249" t="str">
            <v>05c Other facility &amp; equip</v>
          </cell>
          <cell r="N249" t="str">
            <v>05.04 Telecommunication</v>
          </cell>
          <cell r="O249" t="str">
            <v>Telecommunication</v>
          </cell>
          <cell r="P249" t="str">
            <v>BU_1 Proc, Comm &amp; Serv</v>
          </cell>
        </row>
        <row r="250">
          <cell r="J250">
            <v>548101</v>
          </cell>
          <cell r="K250" t="str">
            <v>Telecom-Data lines</v>
          </cell>
          <cell r="L250" t="str">
            <v>Telecommunication</v>
          </cell>
          <cell r="M250" t="str">
            <v>05c Other facility &amp; equip</v>
          </cell>
          <cell r="N250" t="str">
            <v>05.04 Telecommunication</v>
          </cell>
          <cell r="O250" t="str">
            <v>Telecommunication</v>
          </cell>
          <cell r="P250" t="str">
            <v>BU_1 Proc, Comm &amp; Serv</v>
          </cell>
        </row>
        <row r="251">
          <cell r="J251">
            <v>548102</v>
          </cell>
          <cell r="K251" t="str">
            <v>Telecom-Recovery svc</v>
          </cell>
          <cell r="L251" t="str">
            <v>Telecommunication</v>
          </cell>
          <cell r="M251" t="str">
            <v>05c Other facility &amp; equip</v>
          </cell>
          <cell r="N251" t="str">
            <v>05.04 Telecommunication</v>
          </cell>
          <cell r="O251" t="str">
            <v>Telecommunication</v>
          </cell>
          <cell r="P251" t="str">
            <v>BU_1 Proc, Comm &amp; Serv</v>
          </cell>
        </row>
        <row r="252">
          <cell r="J252">
            <v>548103</v>
          </cell>
          <cell r="K252" t="str">
            <v>Telecommunications-Government Switching</v>
          </cell>
          <cell r="L252" t="str">
            <v>Telecommunication</v>
          </cell>
          <cell r="M252" t="str">
            <v>05c Other facility &amp; equip</v>
          </cell>
          <cell r="N252" t="str">
            <v>05.04 Telecommunication</v>
          </cell>
          <cell r="O252" t="str">
            <v>Telecommunication</v>
          </cell>
          <cell r="P252" t="str">
            <v>BU_1 Proc, Comm &amp; Serv</v>
          </cell>
        </row>
        <row r="253">
          <cell r="J253">
            <v>548104</v>
          </cell>
          <cell r="K253" t="str">
            <v>Telecom-Directory</v>
          </cell>
          <cell r="L253" t="str">
            <v>Telecommunication</v>
          </cell>
          <cell r="M253" t="str">
            <v>05c Other facility &amp; equip</v>
          </cell>
          <cell r="N253" t="str">
            <v>05.04 Telecommunication</v>
          </cell>
          <cell r="O253" t="str">
            <v>Telecommunication</v>
          </cell>
          <cell r="P253">
            <v>0</v>
          </cell>
        </row>
        <row r="254">
          <cell r="J254">
            <v>548105</v>
          </cell>
          <cell r="K254" t="str">
            <v>Telecom-Pagers/Cells</v>
          </cell>
          <cell r="L254" t="str">
            <v>Telecommunication</v>
          </cell>
          <cell r="M254" t="str">
            <v>05c Other facility &amp; equip</v>
          </cell>
          <cell r="N254" t="str">
            <v>05.04 Telecommunication</v>
          </cell>
          <cell r="O254" t="str">
            <v>Telecommunication</v>
          </cell>
          <cell r="P254" t="str">
            <v>BU_2 Emp Costs</v>
          </cell>
        </row>
        <row r="255">
          <cell r="J255">
            <v>548170</v>
          </cell>
          <cell r="K255" t="str">
            <v>Tele-Spec chgs</v>
          </cell>
          <cell r="L255" t="str">
            <v>Telecommunication</v>
          </cell>
          <cell r="M255" t="str">
            <v>05c Other facility &amp; equip</v>
          </cell>
          <cell r="N255" t="str">
            <v>05.04 Telecommunication</v>
          </cell>
          <cell r="O255" t="str">
            <v>Telecommunication</v>
          </cell>
          <cell r="P255">
            <v>0</v>
          </cell>
        </row>
        <row r="256">
          <cell r="J256">
            <v>548189</v>
          </cell>
          <cell r="K256" t="str">
            <v>Telecom-AUC Setlmnt</v>
          </cell>
          <cell r="L256" t="str">
            <v>Telecommunication</v>
          </cell>
          <cell r="M256" t="str">
            <v>05c Other facility &amp; equip</v>
          </cell>
          <cell r="N256" t="str">
            <v>05.04 Telecommunication</v>
          </cell>
          <cell r="O256" t="str">
            <v>Telecommunication</v>
          </cell>
          <cell r="P256" t="str">
            <v>BU_1 Proc, Comm &amp; Serv</v>
          </cell>
        </row>
        <row r="257">
          <cell r="J257">
            <v>548199</v>
          </cell>
          <cell r="K257" t="str">
            <v>Tele-Cnv</v>
          </cell>
          <cell r="L257" t="str">
            <v>Telecommunication</v>
          </cell>
          <cell r="M257" t="str">
            <v>05c Other facility &amp; equip</v>
          </cell>
          <cell r="N257" t="str">
            <v>05.04 Telecommunication</v>
          </cell>
          <cell r="O257" t="str">
            <v>Telecommunication</v>
          </cell>
          <cell r="P257">
            <v>0</v>
          </cell>
        </row>
        <row r="258">
          <cell r="J258">
            <v>550100</v>
          </cell>
          <cell r="K258" t="str">
            <v>Utilities-General</v>
          </cell>
          <cell r="L258" t="str">
            <v>Utilities</v>
          </cell>
          <cell r="M258" t="str">
            <v>05c Other facility &amp; equip</v>
          </cell>
          <cell r="N258" t="str">
            <v>05.05 Utilities</v>
          </cell>
          <cell r="O258" t="str">
            <v>Utilities</v>
          </cell>
          <cell r="P258" t="str">
            <v>BU_4 Other Op Cost</v>
          </cell>
        </row>
        <row r="259">
          <cell r="J259">
            <v>550199</v>
          </cell>
          <cell r="K259" t="str">
            <v>Util-Estimate</v>
          </cell>
          <cell r="L259" t="str">
            <v>Utilities</v>
          </cell>
          <cell r="M259" t="str">
            <v>05c Other facility &amp; equip</v>
          </cell>
          <cell r="N259" t="str">
            <v>05.05 Utilities</v>
          </cell>
          <cell r="O259" t="str">
            <v>Utilities</v>
          </cell>
          <cell r="P259">
            <v>0</v>
          </cell>
        </row>
        <row r="260">
          <cell r="J260">
            <v>552100</v>
          </cell>
          <cell r="K260" t="str">
            <v>Corporate Insurance</v>
          </cell>
          <cell r="L260" t="str">
            <v>Others</v>
          </cell>
          <cell r="M260" t="str">
            <v>05c Other facility &amp; equip</v>
          </cell>
          <cell r="N260" t="str">
            <v>05.06 Insurance</v>
          </cell>
          <cell r="O260" t="str">
            <v>Others</v>
          </cell>
          <cell r="P260" t="str">
            <v>BU_4 Other Op Cost</v>
          </cell>
        </row>
        <row r="261">
          <cell r="J261">
            <v>552101</v>
          </cell>
          <cell r="K261" t="str">
            <v>Insurance-Property</v>
          </cell>
          <cell r="L261" t="str">
            <v>Others</v>
          </cell>
          <cell r="M261" t="str">
            <v>05c Other facility &amp; equip</v>
          </cell>
          <cell r="N261" t="str">
            <v>05.06 Insurance</v>
          </cell>
          <cell r="O261" t="str">
            <v>Others</v>
          </cell>
          <cell r="P261" t="str">
            <v>BU_4 Other Op Cost</v>
          </cell>
        </row>
        <row r="262">
          <cell r="J262">
            <v>552102</v>
          </cell>
          <cell r="K262" t="str">
            <v>Insurance-Bonds</v>
          </cell>
          <cell r="L262" t="str">
            <v>Others</v>
          </cell>
          <cell r="M262" t="str">
            <v>05c Other facility &amp; equip</v>
          </cell>
          <cell r="N262" t="str">
            <v>05.06 Insurance</v>
          </cell>
          <cell r="O262" t="str">
            <v>Others</v>
          </cell>
          <cell r="P262" t="str">
            <v>BU_4 Other Op Cost</v>
          </cell>
        </row>
        <row r="263">
          <cell r="J263">
            <v>552103</v>
          </cell>
          <cell r="K263" t="str">
            <v>Insurance-Life</v>
          </cell>
          <cell r="L263" t="str">
            <v>Others</v>
          </cell>
          <cell r="M263" t="str">
            <v>05c Other facility &amp; equip</v>
          </cell>
          <cell r="N263" t="str">
            <v>05.06 Insurance</v>
          </cell>
          <cell r="O263" t="str">
            <v>Others</v>
          </cell>
          <cell r="P263" t="str">
            <v>BU_4 Other Op Cost</v>
          </cell>
        </row>
        <row r="264">
          <cell r="J264">
            <v>554100</v>
          </cell>
          <cell r="K264" t="str">
            <v>Property Taxes-RE and personal</v>
          </cell>
          <cell r="L264" t="str">
            <v>Others</v>
          </cell>
          <cell r="M264" t="str">
            <v>05c Other facility &amp; equip</v>
          </cell>
          <cell r="N264" t="str">
            <v>05.07 Facility taxes</v>
          </cell>
          <cell r="O264" t="str">
            <v>Others</v>
          </cell>
          <cell r="P264" t="str">
            <v>BU_4 Other Op Cost</v>
          </cell>
        </row>
        <row r="265">
          <cell r="J265">
            <v>554101</v>
          </cell>
          <cell r="K265" t="str">
            <v>Facil tax-Real prop</v>
          </cell>
          <cell r="L265" t="str">
            <v>Others</v>
          </cell>
          <cell r="M265" t="str">
            <v>05c Other facility &amp; equip</v>
          </cell>
          <cell r="N265" t="str">
            <v>05.07 Facility taxes</v>
          </cell>
          <cell r="O265" t="str">
            <v>Others</v>
          </cell>
          <cell r="P265" t="str">
            <v>BU_4 Other Op Cost</v>
          </cell>
        </row>
        <row r="266">
          <cell r="J266">
            <v>556100</v>
          </cell>
          <cell r="K266" t="str">
            <v>Maint-Purch software</v>
          </cell>
          <cell r="L266" t="str">
            <v>Others</v>
          </cell>
          <cell r="M266" t="str">
            <v>06 Software related costs</v>
          </cell>
          <cell r="N266" t="str">
            <v>06.01 Software maintenance</v>
          </cell>
          <cell r="O266" t="str">
            <v>Others</v>
          </cell>
          <cell r="P266" t="str">
            <v>BU_1 Proc, Comm &amp; Serv</v>
          </cell>
        </row>
        <row r="267">
          <cell r="J267">
            <v>557100</v>
          </cell>
          <cell r="K267" t="str">
            <v>Cap (credit)-Internally Developed SW</v>
          </cell>
          <cell r="L267" t="str">
            <v>Cap Credit</v>
          </cell>
          <cell r="M267" t="str">
            <v>06 Software related costs</v>
          </cell>
          <cell r="N267" t="str">
            <v>06.02 Capitalization (credit)</v>
          </cell>
          <cell r="O267" t="str">
            <v>Cap Credit</v>
          </cell>
          <cell r="P267" t="str">
            <v>BU_2 Emp Costs</v>
          </cell>
        </row>
        <row r="268">
          <cell r="J268">
            <v>557101</v>
          </cell>
          <cell r="K268" t="str">
            <v>Deferred Exp (cr)-customer installs</v>
          </cell>
          <cell r="L268" t="str">
            <v>Cap Credit</v>
          </cell>
          <cell r="M268" t="str">
            <v>06 Software related costs</v>
          </cell>
          <cell r="N268" t="str">
            <v>06.02 Capitalization (credit)</v>
          </cell>
          <cell r="O268" t="str">
            <v>Cap Credit</v>
          </cell>
          <cell r="P268" t="str">
            <v>BU_2 Emp Costs</v>
          </cell>
        </row>
        <row r="269">
          <cell r="J269">
            <v>557189</v>
          </cell>
          <cell r="K269" t="str">
            <v>Cap (cr)-AUC Setlmnt</v>
          </cell>
          <cell r="L269" t="str">
            <v>Cap Credit</v>
          </cell>
          <cell r="M269" t="str">
            <v>06 Software related costs</v>
          </cell>
          <cell r="N269" t="str">
            <v>06.02 Capitalization (credit)</v>
          </cell>
          <cell r="O269" t="str">
            <v>Cap Credit</v>
          </cell>
          <cell r="P269" t="str">
            <v>BU_2 Emp Costs</v>
          </cell>
        </row>
        <row r="270">
          <cell r="J270">
            <v>557190</v>
          </cell>
          <cell r="K270" t="str">
            <v>Cap (credit)-Internally Developed SW-SAP</v>
          </cell>
          <cell r="L270" t="str">
            <v>Cap Credit</v>
          </cell>
          <cell r="M270" t="str">
            <v>06 Software related costs</v>
          </cell>
          <cell r="N270" t="str">
            <v>06.02 Capitalization (credit)</v>
          </cell>
          <cell r="O270" t="str">
            <v>Cap Credit</v>
          </cell>
          <cell r="P270" t="str">
            <v>BU_4 Other Op Cost</v>
          </cell>
        </row>
        <row r="271">
          <cell r="J271">
            <v>557191</v>
          </cell>
          <cell r="K271" t="str">
            <v>Cap (credit)-Internally Developed SW-SDC</v>
          </cell>
          <cell r="L271" t="str">
            <v>Cap Credit</v>
          </cell>
          <cell r="M271" t="str">
            <v>06 Software related costs</v>
          </cell>
          <cell r="N271" t="str">
            <v>06.02 Capitalization (credit)</v>
          </cell>
          <cell r="O271" t="str">
            <v>Cap Credit</v>
          </cell>
          <cell r="P271" t="str">
            <v>BU_2 Emp Costs</v>
          </cell>
        </row>
        <row r="272">
          <cell r="J272">
            <v>558100</v>
          </cell>
          <cell r="K272" t="str">
            <v>Amortization-Intangibles-Purchased</v>
          </cell>
          <cell r="L272" t="str">
            <v>Dep &amp; Amort</v>
          </cell>
          <cell r="M272" t="str">
            <v>06 Software related costs</v>
          </cell>
          <cell r="N272" t="str">
            <v>06.03 Amortization</v>
          </cell>
          <cell r="O272" t="str">
            <v>Dep &amp; Amort</v>
          </cell>
          <cell r="P272" t="str">
            <v>BU_3 dep/amort</v>
          </cell>
        </row>
        <row r="273">
          <cell r="J273">
            <v>558103</v>
          </cell>
          <cell r="K273" t="str">
            <v>Amort-Int dev sftw</v>
          </cell>
          <cell r="L273" t="str">
            <v>Dep &amp; Amort</v>
          </cell>
          <cell r="M273" t="str">
            <v>06 Software related costs</v>
          </cell>
          <cell r="N273" t="str">
            <v>06.03 Amortization</v>
          </cell>
          <cell r="O273" t="str">
            <v>Dep &amp; Amort</v>
          </cell>
          <cell r="P273" t="str">
            <v>BU_3 dep/amort</v>
          </cell>
        </row>
        <row r="274">
          <cell r="J274">
            <v>558104</v>
          </cell>
          <cell r="K274" t="str">
            <v>Amortization-Manual</v>
          </cell>
          <cell r="L274" t="str">
            <v>Dep &amp; Amort</v>
          </cell>
          <cell r="M274" t="str">
            <v>06 Software related costs</v>
          </cell>
          <cell r="N274" t="str">
            <v>06.03 Amortization</v>
          </cell>
          <cell r="O274" t="str">
            <v>Dep &amp; Amort</v>
          </cell>
          <cell r="P274" t="str">
            <v>BU_3 dep/amort</v>
          </cell>
        </row>
        <row r="275">
          <cell r="J275">
            <v>558170</v>
          </cell>
          <cell r="K275" t="str">
            <v>Amort-Special chg</v>
          </cell>
          <cell r="L275" t="str">
            <v>Dep &amp; Amort</v>
          </cell>
          <cell r="M275" t="str">
            <v>06 Software related costs</v>
          </cell>
          <cell r="N275" t="str">
            <v>06.03 Amortization</v>
          </cell>
          <cell r="O275" t="str">
            <v>Dep &amp; Amort</v>
          </cell>
          <cell r="P275">
            <v>0</v>
          </cell>
        </row>
        <row r="276">
          <cell r="J276">
            <v>559100</v>
          </cell>
          <cell r="K276" t="str">
            <v>Amortization-Deferred Installation Charg</v>
          </cell>
          <cell r="L276" t="str">
            <v>Dep &amp; Amort</v>
          </cell>
          <cell r="M276" t="str">
            <v>06 Software related costs</v>
          </cell>
          <cell r="N276" t="str">
            <v>06.03 Amortization</v>
          </cell>
          <cell r="O276" t="str">
            <v>Dep &amp; Amort</v>
          </cell>
          <cell r="P276" t="str">
            <v>BU_3 dep/amort</v>
          </cell>
        </row>
        <row r="277">
          <cell r="J277">
            <v>559101</v>
          </cell>
          <cell r="K277" t="str">
            <v>Install-SW settlemt</v>
          </cell>
          <cell r="L277" t="str">
            <v>Dep &amp; Amort</v>
          </cell>
          <cell r="M277" t="str">
            <v>06 Software related costs</v>
          </cell>
          <cell r="N277" t="str">
            <v>06.04 Installation</v>
          </cell>
          <cell r="O277" t="str">
            <v>Dep &amp; Amort</v>
          </cell>
          <cell r="P277">
            <v>0</v>
          </cell>
        </row>
        <row r="278">
          <cell r="J278">
            <v>560100</v>
          </cell>
          <cell r="K278" t="str">
            <v>Business Fees-Bank Charges</v>
          </cell>
          <cell r="L278" t="str">
            <v>Others</v>
          </cell>
          <cell r="M278" t="str">
            <v>08 Other costs</v>
          </cell>
          <cell r="N278" t="str">
            <v>08.01 Business fees</v>
          </cell>
          <cell r="O278" t="str">
            <v>Others</v>
          </cell>
          <cell r="P278" t="str">
            <v>BU_1 Proc, Comm &amp; Serv</v>
          </cell>
        </row>
        <row r="279">
          <cell r="J279">
            <v>560101</v>
          </cell>
          <cell r="K279" t="str">
            <v>Business Fees-Other</v>
          </cell>
          <cell r="L279" t="str">
            <v>Others</v>
          </cell>
          <cell r="M279" t="str">
            <v>08 Other costs</v>
          </cell>
          <cell r="N279" t="str">
            <v>08.01 Business fees</v>
          </cell>
          <cell r="O279" t="str">
            <v>Others</v>
          </cell>
          <cell r="P279" t="str">
            <v>BU_4 Other Op Cost</v>
          </cell>
        </row>
        <row r="280">
          <cell r="J280">
            <v>560102</v>
          </cell>
          <cell r="K280" t="str">
            <v>Bus fees-S/W license</v>
          </cell>
          <cell r="L280" t="str">
            <v>Others</v>
          </cell>
          <cell r="M280" t="str">
            <v>08 Other costs</v>
          </cell>
          <cell r="N280" t="str">
            <v>08.01 Business fees</v>
          </cell>
          <cell r="O280" t="str">
            <v>Others</v>
          </cell>
          <cell r="P280" t="str">
            <v>BU_1 Proc, Comm &amp; Serv</v>
          </cell>
        </row>
        <row r="281">
          <cell r="J281">
            <v>560103</v>
          </cell>
          <cell r="K281" t="str">
            <v>Bus fees-Membership</v>
          </cell>
          <cell r="L281" t="str">
            <v>Others</v>
          </cell>
          <cell r="M281" t="str">
            <v>08 Other costs</v>
          </cell>
          <cell r="N281" t="str">
            <v>08.01 Business fees</v>
          </cell>
          <cell r="O281" t="str">
            <v>Others</v>
          </cell>
          <cell r="P281" t="str">
            <v>BU_2 Emp Costs</v>
          </cell>
        </row>
        <row r="282">
          <cell r="J282">
            <v>560104</v>
          </cell>
          <cell r="K282" t="str">
            <v>Bus fees-Literature</v>
          </cell>
          <cell r="L282" t="str">
            <v>Others</v>
          </cell>
          <cell r="M282" t="str">
            <v>08 Other costs</v>
          </cell>
          <cell r="N282" t="str">
            <v>08.01 Business fees</v>
          </cell>
          <cell r="O282" t="str">
            <v>Others</v>
          </cell>
          <cell r="P282" t="str">
            <v>BU_1 Proc, Comm &amp; Serv</v>
          </cell>
        </row>
        <row r="283">
          <cell r="J283">
            <v>560105</v>
          </cell>
          <cell r="K283" t="str">
            <v>Bus fees-Op licenses</v>
          </cell>
          <cell r="L283" t="str">
            <v>Others</v>
          </cell>
          <cell r="M283" t="str">
            <v>08 Other costs</v>
          </cell>
          <cell r="N283" t="str">
            <v>08.01 Business fees</v>
          </cell>
          <cell r="O283" t="str">
            <v>Others</v>
          </cell>
          <cell r="P283" t="str">
            <v>BU_1 Proc, Comm &amp; Serv</v>
          </cell>
        </row>
        <row r="284">
          <cell r="J284">
            <v>560106</v>
          </cell>
          <cell r="K284" t="str">
            <v>Bus fees-Customs</v>
          </cell>
          <cell r="L284" t="str">
            <v>Others</v>
          </cell>
          <cell r="M284" t="str">
            <v>08 Other costs</v>
          </cell>
          <cell r="N284" t="str">
            <v>08.01 Business fees</v>
          </cell>
          <cell r="O284" t="str">
            <v>Others</v>
          </cell>
          <cell r="P284">
            <v>0</v>
          </cell>
        </row>
        <row r="285">
          <cell r="J285">
            <v>560107</v>
          </cell>
          <cell r="K285" t="str">
            <v>Bus fees-Collect IC</v>
          </cell>
          <cell r="L285" t="str">
            <v>Others</v>
          </cell>
          <cell r="M285" t="str">
            <v>08 Other costs</v>
          </cell>
          <cell r="N285" t="str">
            <v>08.01 Business fees</v>
          </cell>
          <cell r="O285" t="str">
            <v>Others</v>
          </cell>
          <cell r="P285">
            <v>0</v>
          </cell>
        </row>
        <row r="286">
          <cell r="J286">
            <v>560108</v>
          </cell>
          <cell r="K286" t="str">
            <v>Business Fees-Network Fees</v>
          </cell>
          <cell r="L286" t="str">
            <v>Others</v>
          </cell>
          <cell r="M286" t="str">
            <v>08 Other costs</v>
          </cell>
          <cell r="N286" t="str">
            <v>08.01 Business fees</v>
          </cell>
          <cell r="O286" t="str">
            <v>Others</v>
          </cell>
          <cell r="P286" t="str">
            <v>BU_1 Proc, Comm &amp; Serv</v>
          </cell>
        </row>
        <row r="287">
          <cell r="J287">
            <v>560109</v>
          </cell>
          <cell r="K287" t="str">
            <v>Bus fees-Trans/proc</v>
          </cell>
          <cell r="L287" t="str">
            <v>Others</v>
          </cell>
          <cell r="M287" t="str">
            <v>08 Other costs</v>
          </cell>
          <cell r="N287" t="str">
            <v>08.01 Business fees</v>
          </cell>
          <cell r="O287" t="str">
            <v>Others</v>
          </cell>
          <cell r="P287" t="str">
            <v>BU_1 Proc, Comm &amp; Serv</v>
          </cell>
        </row>
        <row r="288">
          <cell r="J288">
            <v>560189</v>
          </cell>
          <cell r="K288" t="str">
            <v>Bus fees-AUC Setlmnt</v>
          </cell>
          <cell r="L288" t="str">
            <v>Others</v>
          </cell>
          <cell r="M288" t="str">
            <v>08 Other costs</v>
          </cell>
          <cell r="N288" t="str">
            <v>08.01 Business fees</v>
          </cell>
          <cell r="O288" t="str">
            <v>Others</v>
          </cell>
          <cell r="P288" t="str">
            <v>BU_1 Proc, Comm &amp; Serv</v>
          </cell>
        </row>
        <row r="289">
          <cell r="J289">
            <v>560199</v>
          </cell>
          <cell r="K289" t="str">
            <v>Bus fees-Coll IC-Con</v>
          </cell>
          <cell r="L289" t="str">
            <v>Others</v>
          </cell>
          <cell r="M289" t="str">
            <v>08 Other costs</v>
          </cell>
          <cell r="N289" t="str">
            <v>08.01 Business fees</v>
          </cell>
          <cell r="O289" t="str">
            <v>Others</v>
          </cell>
          <cell r="P289">
            <v>0</v>
          </cell>
        </row>
        <row r="290">
          <cell r="J290">
            <v>562100</v>
          </cell>
          <cell r="K290" t="str">
            <v>Cust rel-Prod liab</v>
          </cell>
          <cell r="L290" t="str">
            <v>Others</v>
          </cell>
          <cell r="M290" t="str">
            <v>08 Other costs</v>
          </cell>
          <cell r="N290" t="str">
            <v>08.02 Customer relations</v>
          </cell>
          <cell r="O290" t="str">
            <v>Others</v>
          </cell>
          <cell r="P290" t="str">
            <v>BU_1 Proc, Comm &amp; Serv</v>
          </cell>
        </row>
        <row r="291">
          <cell r="J291">
            <v>562101</v>
          </cell>
          <cell r="K291" t="str">
            <v>Cust rel-Prod sample</v>
          </cell>
          <cell r="L291" t="str">
            <v>Others</v>
          </cell>
          <cell r="M291" t="str">
            <v>08 Other costs</v>
          </cell>
          <cell r="N291" t="str">
            <v>08.02 Customer relations</v>
          </cell>
          <cell r="O291" t="str">
            <v>Others</v>
          </cell>
          <cell r="P291" t="str">
            <v>BU_1 Proc, Comm &amp; Serv</v>
          </cell>
        </row>
        <row r="292">
          <cell r="J292">
            <v>562102</v>
          </cell>
          <cell r="K292" t="str">
            <v>Cust rel-Compliment</v>
          </cell>
          <cell r="L292" t="str">
            <v>Others</v>
          </cell>
          <cell r="M292" t="str">
            <v>08 Other costs</v>
          </cell>
          <cell r="N292" t="str">
            <v>08.02 Customer relations</v>
          </cell>
          <cell r="O292" t="str">
            <v>Others</v>
          </cell>
          <cell r="P292" t="str">
            <v>BU_1 Proc, Comm &amp; Serv</v>
          </cell>
        </row>
        <row r="293">
          <cell r="J293">
            <v>562103</v>
          </cell>
          <cell r="K293" t="str">
            <v>Cust rel-Third Party</v>
          </cell>
          <cell r="L293" t="str">
            <v>Others</v>
          </cell>
          <cell r="M293" t="str">
            <v>08 Other costs</v>
          </cell>
          <cell r="N293" t="str">
            <v>08.02 Customer relations</v>
          </cell>
          <cell r="O293" t="str">
            <v>Others</v>
          </cell>
          <cell r="P293" t="str">
            <v>BU_1 Proc, Comm &amp; Serv</v>
          </cell>
        </row>
        <row r="294">
          <cell r="J294">
            <v>562104</v>
          </cell>
          <cell r="K294" t="str">
            <v>Cust rel-3rd pty IC</v>
          </cell>
          <cell r="L294" t="str">
            <v>Others</v>
          </cell>
          <cell r="M294" t="str">
            <v>08 Other costs</v>
          </cell>
          <cell r="N294" t="str">
            <v>08.02 Customer relations</v>
          </cell>
          <cell r="O294" t="str">
            <v>Others</v>
          </cell>
          <cell r="P294">
            <v>0</v>
          </cell>
        </row>
        <row r="295">
          <cell r="J295">
            <v>562105</v>
          </cell>
          <cell r="K295" t="str">
            <v>Cust rel-Bank exp cr</v>
          </cell>
          <cell r="L295" t="str">
            <v>Others</v>
          </cell>
          <cell r="M295" t="str">
            <v>08 Other costs</v>
          </cell>
          <cell r="N295" t="str">
            <v>08.02 Customer relations</v>
          </cell>
          <cell r="O295" t="str">
            <v>Others</v>
          </cell>
          <cell r="P295">
            <v>0</v>
          </cell>
        </row>
        <row r="296">
          <cell r="J296">
            <v>562198</v>
          </cell>
          <cell r="K296" t="str">
            <v>Cust rel-Rewk-restat</v>
          </cell>
          <cell r="L296" t="str">
            <v>Others</v>
          </cell>
          <cell r="M296" t="str">
            <v>08 Other costs</v>
          </cell>
          <cell r="N296" t="str">
            <v>08.02 Customer relations</v>
          </cell>
          <cell r="O296" t="str">
            <v>Others</v>
          </cell>
          <cell r="P296">
            <v>0</v>
          </cell>
        </row>
        <row r="297">
          <cell r="J297">
            <v>562199</v>
          </cell>
          <cell r="K297" t="str">
            <v>Cust rel-3rd IC-Conv</v>
          </cell>
          <cell r="L297" t="str">
            <v>Others</v>
          </cell>
          <cell r="M297" t="str">
            <v>08 Other costs</v>
          </cell>
          <cell r="N297" t="str">
            <v>08.02 Customer relations</v>
          </cell>
          <cell r="O297" t="str">
            <v>Others</v>
          </cell>
          <cell r="P297">
            <v>0</v>
          </cell>
        </row>
        <row r="298">
          <cell r="J298">
            <v>564100</v>
          </cell>
          <cell r="K298" t="str">
            <v>Bad debt-General</v>
          </cell>
          <cell r="L298" t="str">
            <v>Others</v>
          </cell>
          <cell r="M298" t="str">
            <v>08 Other costs</v>
          </cell>
          <cell r="N298" t="str">
            <v>08.03 Bad debt</v>
          </cell>
          <cell r="O298" t="str">
            <v>Others</v>
          </cell>
          <cell r="P298" t="str">
            <v>BU_4 Other Op Cost</v>
          </cell>
        </row>
        <row r="299">
          <cell r="J299">
            <v>564101</v>
          </cell>
          <cell r="K299" t="str">
            <v>Bad debt-Recovery</v>
          </cell>
          <cell r="L299" t="str">
            <v>Others</v>
          </cell>
          <cell r="M299" t="str">
            <v>08 Other costs</v>
          </cell>
          <cell r="N299" t="str">
            <v>08.03 Bad debt</v>
          </cell>
          <cell r="O299" t="str">
            <v>Others</v>
          </cell>
          <cell r="P299" t="str">
            <v>BU_4 Other Op Cost</v>
          </cell>
        </row>
        <row r="300">
          <cell r="J300">
            <v>564102</v>
          </cell>
          <cell r="K300" t="str">
            <v>Bad debt-Ov/sht</v>
          </cell>
          <cell r="L300" t="str">
            <v>Others</v>
          </cell>
          <cell r="M300" t="str">
            <v>08 Other costs</v>
          </cell>
          <cell r="N300" t="str">
            <v>08.03 Bad debt</v>
          </cell>
          <cell r="O300" t="str">
            <v>Others</v>
          </cell>
          <cell r="P300" t="str">
            <v>BU_4 Other Op Cost</v>
          </cell>
        </row>
        <row r="301">
          <cell r="J301">
            <v>564103</v>
          </cell>
          <cell r="K301" t="str">
            <v>Bad debt-Billing err</v>
          </cell>
          <cell r="L301" t="str">
            <v>Others</v>
          </cell>
          <cell r="M301" t="str">
            <v>08 Other costs</v>
          </cell>
          <cell r="N301" t="str">
            <v>08.03 Bad debt</v>
          </cell>
          <cell r="O301" t="str">
            <v>Others</v>
          </cell>
          <cell r="P301">
            <v>0</v>
          </cell>
        </row>
        <row r="302">
          <cell r="J302">
            <v>566100</v>
          </cell>
          <cell r="K302" t="str">
            <v>Mtgs-Company</v>
          </cell>
          <cell r="L302" t="str">
            <v>Others</v>
          </cell>
          <cell r="M302" t="str">
            <v>08 Other costs</v>
          </cell>
          <cell r="N302" t="str">
            <v>08.04 Meetings and conferences</v>
          </cell>
          <cell r="O302" t="str">
            <v>Others</v>
          </cell>
          <cell r="P302" t="str">
            <v>BU_2 Emp Costs</v>
          </cell>
        </row>
        <row r="303">
          <cell r="J303">
            <v>566101</v>
          </cell>
          <cell r="K303" t="str">
            <v>Mtgs-Non-company</v>
          </cell>
          <cell r="L303" t="str">
            <v>Others</v>
          </cell>
          <cell r="M303" t="str">
            <v>08 Other costs</v>
          </cell>
          <cell r="N303" t="str">
            <v>08.04 Meetings and conferences</v>
          </cell>
          <cell r="O303" t="str">
            <v>Others</v>
          </cell>
          <cell r="P303" t="str">
            <v>BU_4 Other Op Cost</v>
          </cell>
        </row>
        <row r="304">
          <cell r="J304">
            <v>566189</v>
          </cell>
          <cell r="K304" t="str">
            <v>Mtgs-AUC Setlmnt</v>
          </cell>
          <cell r="L304" t="str">
            <v>Others</v>
          </cell>
          <cell r="M304" t="str">
            <v>08 Other costs</v>
          </cell>
          <cell r="N304" t="str">
            <v>08.04 Meetings and conferences</v>
          </cell>
          <cell r="O304" t="str">
            <v>Others</v>
          </cell>
          <cell r="P304" t="str">
            <v>BU_2 Emp Costs</v>
          </cell>
        </row>
        <row r="305">
          <cell r="J305">
            <v>568100</v>
          </cell>
          <cell r="K305" t="str">
            <v>T&amp;E-Airfare</v>
          </cell>
          <cell r="L305" t="str">
            <v>Travel &amp; Ent</v>
          </cell>
          <cell r="M305" t="str">
            <v>08 Other costs</v>
          </cell>
          <cell r="N305" t="str">
            <v>08.05 Travel and entertainment</v>
          </cell>
          <cell r="O305" t="str">
            <v>Travel &amp; Ent</v>
          </cell>
          <cell r="P305" t="str">
            <v>BU_2 Emp Costs</v>
          </cell>
        </row>
        <row r="306">
          <cell r="J306">
            <v>568101</v>
          </cell>
          <cell r="K306" t="str">
            <v>T&amp;E-Lodging</v>
          </cell>
          <cell r="L306" t="str">
            <v>Travel &amp; Ent</v>
          </cell>
          <cell r="M306" t="str">
            <v>08 Other costs</v>
          </cell>
          <cell r="N306" t="str">
            <v>08.05 Travel and entertainment</v>
          </cell>
          <cell r="O306" t="str">
            <v>Travel &amp; Ent</v>
          </cell>
          <cell r="P306" t="str">
            <v>BU_2 Emp Costs</v>
          </cell>
        </row>
        <row r="307">
          <cell r="J307">
            <v>568102</v>
          </cell>
          <cell r="K307" t="str">
            <v>Travel &amp; Entertainment-Meals-100% Tax De</v>
          </cell>
          <cell r="L307" t="str">
            <v>Travel &amp; Ent</v>
          </cell>
          <cell r="M307" t="str">
            <v>08 Other costs</v>
          </cell>
          <cell r="N307" t="str">
            <v>08.05 Travel and entertainment</v>
          </cell>
          <cell r="O307" t="str">
            <v>Travel &amp; Ent</v>
          </cell>
          <cell r="P307" t="str">
            <v>BU_2 Emp Costs</v>
          </cell>
        </row>
        <row r="308">
          <cell r="J308">
            <v>568103</v>
          </cell>
          <cell r="K308" t="str">
            <v>Travel &amp; Entertainment-Business Entertai</v>
          </cell>
          <cell r="L308" t="str">
            <v>Travel &amp; Ent</v>
          </cell>
          <cell r="M308" t="str">
            <v>08 Other costs</v>
          </cell>
          <cell r="N308" t="str">
            <v>08.05 Travel and entertainment</v>
          </cell>
          <cell r="O308" t="str">
            <v>Travel &amp; Ent</v>
          </cell>
          <cell r="P308" t="str">
            <v>BU_1 Proc, Comm &amp; Serv</v>
          </cell>
        </row>
        <row r="309">
          <cell r="J309">
            <v>568104</v>
          </cell>
          <cell r="K309" t="str">
            <v>T&amp;E-Phone</v>
          </cell>
          <cell r="L309" t="str">
            <v>Travel &amp; Ent</v>
          </cell>
          <cell r="M309" t="str">
            <v>08 Other costs</v>
          </cell>
          <cell r="N309" t="str">
            <v>08.05 Travel and entertainment</v>
          </cell>
          <cell r="O309" t="str">
            <v>Travel &amp; Ent</v>
          </cell>
          <cell r="P309" t="str">
            <v>BU_2 Emp Costs</v>
          </cell>
        </row>
        <row r="310">
          <cell r="J310">
            <v>568105</v>
          </cell>
          <cell r="K310" t="str">
            <v>T&amp;E-Fleet/auto</v>
          </cell>
          <cell r="L310" t="str">
            <v>Travel &amp; Ent</v>
          </cell>
          <cell r="M310" t="str">
            <v>08 Other costs</v>
          </cell>
          <cell r="N310" t="str">
            <v>08.05 Travel and entertainment</v>
          </cell>
          <cell r="O310" t="str">
            <v>Travel &amp; Ent</v>
          </cell>
          <cell r="P310" t="str">
            <v>BU_2 Emp Costs</v>
          </cell>
        </row>
        <row r="311">
          <cell r="J311">
            <v>568106</v>
          </cell>
          <cell r="K311" t="str">
            <v>T&amp;E-Miscellaneous</v>
          </cell>
          <cell r="L311" t="str">
            <v>Travel &amp; Ent</v>
          </cell>
          <cell r="M311" t="str">
            <v>08 Other costs</v>
          </cell>
          <cell r="N311" t="str">
            <v>08.05 Travel and entertainment</v>
          </cell>
          <cell r="O311" t="str">
            <v>Travel &amp; Ent</v>
          </cell>
          <cell r="P311" t="str">
            <v>BU_2 Emp Costs</v>
          </cell>
        </row>
        <row r="312">
          <cell r="J312">
            <v>568107</v>
          </cell>
          <cell r="K312" t="str">
            <v>T&amp;E-Business gifts</v>
          </cell>
          <cell r="L312" t="str">
            <v>Travel &amp; Ent</v>
          </cell>
          <cell r="M312" t="str">
            <v>08 Other costs</v>
          </cell>
          <cell r="N312" t="str">
            <v>08.05 Travel and entertainment</v>
          </cell>
          <cell r="O312" t="str">
            <v>Travel &amp; Ent</v>
          </cell>
          <cell r="P312" t="str">
            <v>BU_1 Proc, Comm &amp; Serv</v>
          </cell>
        </row>
        <row r="313">
          <cell r="J313">
            <v>568108</v>
          </cell>
          <cell r="K313" t="str">
            <v>Travel &amp; Entertainment-Meals-50% Tax Ded</v>
          </cell>
          <cell r="L313" t="str">
            <v>Travel &amp; Ent</v>
          </cell>
          <cell r="M313" t="str">
            <v>08 Other costs</v>
          </cell>
          <cell r="N313" t="str">
            <v>08.05 Travel and entertainment</v>
          </cell>
          <cell r="O313" t="str">
            <v>Travel &amp; Ent</v>
          </cell>
          <cell r="P313" t="str">
            <v>BU_2 Emp Costs</v>
          </cell>
        </row>
        <row r="314">
          <cell r="J314">
            <v>568109</v>
          </cell>
          <cell r="K314" t="str">
            <v>T&amp;E-Pass thru</v>
          </cell>
          <cell r="L314" t="str">
            <v>Travel &amp; Ent</v>
          </cell>
          <cell r="M314" t="str">
            <v>08 Other costs</v>
          </cell>
          <cell r="N314" t="str">
            <v>08.05 Travel and entertainment</v>
          </cell>
          <cell r="O314" t="str">
            <v>Travel &amp; Ent</v>
          </cell>
          <cell r="P314" t="str">
            <v>BU_2 Emp Costs</v>
          </cell>
        </row>
        <row r="315">
          <cell r="J315">
            <v>568189</v>
          </cell>
          <cell r="K315" t="str">
            <v>T&amp;E-AUC Setlmnt</v>
          </cell>
          <cell r="L315" t="str">
            <v>Travel &amp; Ent</v>
          </cell>
          <cell r="M315" t="str">
            <v>08 Other costs</v>
          </cell>
          <cell r="N315" t="str">
            <v>08.05 Travel and entertainment</v>
          </cell>
          <cell r="O315" t="str">
            <v>Travel &amp; Ent</v>
          </cell>
          <cell r="P315" t="str">
            <v>BU_2 Emp Costs</v>
          </cell>
        </row>
        <row r="316">
          <cell r="J316">
            <v>570100</v>
          </cell>
          <cell r="K316" t="str">
            <v>Supplies-Office</v>
          </cell>
          <cell r="L316" t="str">
            <v>Others</v>
          </cell>
          <cell r="M316" t="str">
            <v>08 Other costs</v>
          </cell>
          <cell r="N316" t="str">
            <v>08.06 Supplies</v>
          </cell>
          <cell r="O316" t="str">
            <v>Others</v>
          </cell>
          <cell r="P316" t="str">
            <v>BU_4 Other Op Cost</v>
          </cell>
        </row>
        <row r="317">
          <cell r="J317">
            <v>570101</v>
          </cell>
          <cell r="K317" t="str">
            <v>Supplies-Prod mtls</v>
          </cell>
          <cell r="L317" t="str">
            <v>Others</v>
          </cell>
          <cell r="M317" t="str">
            <v>08 Other costs</v>
          </cell>
          <cell r="N317" t="str">
            <v>08.06 Supplies</v>
          </cell>
          <cell r="O317" t="str">
            <v>Others</v>
          </cell>
          <cell r="P317" t="str">
            <v>BU_4 Other Op Cost</v>
          </cell>
        </row>
        <row r="318">
          <cell r="J318">
            <v>570102</v>
          </cell>
          <cell r="K318" t="str">
            <v>Supplies-Equip parts</v>
          </cell>
          <cell r="L318" t="str">
            <v>Others</v>
          </cell>
          <cell r="M318" t="str">
            <v>08 Other costs</v>
          </cell>
          <cell r="N318" t="str">
            <v>08.06 Supplies</v>
          </cell>
          <cell r="O318" t="str">
            <v>Others</v>
          </cell>
          <cell r="P318" t="str">
            <v>BU_4 Other Op Cost</v>
          </cell>
        </row>
        <row r="319">
          <cell r="J319">
            <v>570103</v>
          </cell>
          <cell r="K319" t="str">
            <v>Supplies-Facility</v>
          </cell>
          <cell r="L319" t="str">
            <v>Others</v>
          </cell>
          <cell r="M319" t="str">
            <v>08 Other costs</v>
          </cell>
          <cell r="N319" t="str">
            <v>08.06 Supplies</v>
          </cell>
          <cell r="O319" t="str">
            <v>Others</v>
          </cell>
          <cell r="P319" t="str">
            <v>BU_4 Other Op Cost</v>
          </cell>
        </row>
        <row r="320">
          <cell r="J320">
            <v>570104</v>
          </cell>
          <cell r="K320" t="str">
            <v>Supplies-Misc</v>
          </cell>
          <cell r="L320" t="str">
            <v>Others</v>
          </cell>
          <cell r="M320" t="str">
            <v>08 Other costs</v>
          </cell>
          <cell r="N320" t="str">
            <v>08.06 Supplies</v>
          </cell>
          <cell r="O320" t="str">
            <v>Others</v>
          </cell>
          <cell r="P320" t="str">
            <v>BU_4 Other Op Cost</v>
          </cell>
        </row>
        <row r="321">
          <cell r="J321">
            <v>570106</v>
          </cell>
          <cell r="K321" t="str">
            <v>Supplies-Purchased Hardware and Office E</v>
          </cell>
          <cell r="L321" t="str">
            <v>Others</v>
          </cell>
          <cell r="M321" t="str">
            <v>08 Other costs</v>
          </cell>
          <cell r="N321" t="str">
            <v>08.06 Supplies</v>
          </cell>
          <cell r="O321" t="str">
            <v>Others</v>
          </cell>
          <cell r="P321" t="str">
            <v>BU_4 Other Op Cost</v>
          </cell>
        </row>
        <row r="322">
          <cell r="J322">
            <v>570107</v>
          </cell>
          <cell r="K322" t="str">
            <v>Supplies-P Card</v>
          </cell>
          <cell r="L322" t="str">
            <v>Others</v>
          </cell>
          <cell r="M322" t="str">
            <v>08 Other costs</v>
          </cell>
          <cell r="N322" t="str">
            <v>08.06 Supplies</v>
          </cell>
          <cell r="O322" t="str">
            <v>Others</v>
          </cell>
          <cell r="P322" t="str">
            <v>BU_4 Other Op Cost</v>
          </cell>
        </row>
        <row r="323">
          <cell r="J323">
            <v>570108</v>
          </cell>
          <cell r="K323" t="str">
            <v>Supplies-Capitalized</v>
          </cell>
          <cell r="L323" t="str">
            <v>Others</v>
          </cell>
          <cell r="M323" t="str">
            <v>08 Other costs</v>
          </cell>
          <cell r="N323" t="str">
            <v>08.06 Supplies</v>
          </cell>
          <cell r="O323" t="str">
            <v>Others</v>
          </cell>
          <cell r="P323" t="str">
            <v>BU_4 Other Op Cost</v>
          </cell>
        </row>
        <row r="324">
          <cell r="J324">
            <v>570109</v>
          </cell>
          <cell r="K324" t="str">
            <v>Supplies-Pro Card</v>
          </cell>
          <cell r="L324" t="str">
            <v>Others</v>
          </cell>
          <cell r="M324" t="str">
            <v>08 Other costs</v>
          </cell>
          <cell r="N324" t="str">
            <v>08.06 Supplies</v>
          </cell>
          <cell r="O324" t="str">
            <v>Others</v>
          </cell>
          <cell r="P324" t="str">
            <v>BU_4 Other Op Cost</v>
          </cell>
        </row>
        <row r="325">
          <cell r="J325">
            <v>570189</v>
          </cell>
          <cell r="K325" t="str">
            <v>Supply-AUC Setlmnt</v>
          </cell>
          <cell r="L325" t="str">
            <v>Others</v>
          </cell>
          <cell r="M325" t="str">
            <v>08 Other costs</v>
          </cell>
          <cell r="N325" t="str">
            <v>08.06 Supplies</v>
          </cell>
          <cell r="O325" t="str">
            <v>Others</v>
          </cell>
          <cell r="P325" t="str">
            <v>BU_4 Other Op Cost</v>
          </cell>
        </row>
        <row r="326">
          <cell r="J326">
            <v>570199</v>
          </cell>
          <cell r="K326" t="str">
            <v>Supply-Estimate</v>
          </cell>
          <cell r="L326" t="str">
            <v>Others</v>
          </cell>
          <cell r="M326" t="str">
            <v>08 Other costs</v>
          </cell>
          <cell r="N326" t="str">
            <v>08.06 Supplies</v>
          </cell>
          <cell r="O326" t="str">
            <v>Others</v>
          </cell>
          <cell r="P326">
            <v>0</v>
          </cell>
        </row>
        <row r="327">
          <cell r="J327">
            <v>572100</v>
          </cell>
          <cell r="K327" t="str">
            <v>Delivery Services-Express</v>
          </cell>
          <cell r="L327" t="str">
            <v>Others</v>
          </cell>
          <cell r="M327" t="str">
            <v>08 Other costs</v>
          </cell>
          <cell r="N327" t="str">
            <v>08.07 Delivery services</v>
          </cell>
          <cell r="O327" t="str">
            <v>Others</v>
          </cell>
          <cell r="P327" t="str">
            <v>BU_4 Other Op Cost</v>
          </cell>
        </row>
        <row r="328">
          <cell r="J328">
            <v>572101</v>
          </cell>
          <cell r="K328" t="str">
            <v>Del svc-Fed Express</v>
          </cell>
          <cell r="L328" t="str">
            <v>Others</v>
          </cell>
          <cell r="M328" t="str">
            <v>08 Other costs</v>
          </cell>
          <cell r="N328" t="str">
            <v>08.07 Delivery services</v>
          </cell>
          <cell r="O328" t="str">
            <v>Others</v>
          </cell>
          <cell r="P328" t="str">
            <v>BU_4 Other Op Cost</v>
          </cell>
        </row>
        <row r="329">
          <cell r="J329">
            <v>572102</v>
          </cell>
          <cell r="K329" t="str">
            <v>Del svc-UPS</v>
          </cell>
          <cell r="L329" t="str">
            <v>Others</v>
          </cell>
          <cell r="M329" t="str">
            <v>08 Other costs</v>
          </cell>
          <cell r="N329" t="str">
            <v>08.07 Delivery services</v>
          </cell>
          <cell r="O329" t="str">
            <v>Others</v>
          </cell>
          <cell r="P329" t="str">
            <v>BU_4 Other Op Cost</v>
          </cell>
        </row>
        <row r="330">
          <cell r="J330">
            <v>572103</v>
          </cell>
          <cell r="K330" t="str">
            <v>Del svc-US postal</v>
          </cell>
          <cell r="L330" t="str">
            <v>Others</v>
          </cell>
          <cell r="M330" t="str">
            <v>08 Other costs</v>
          </cell>
          <cell r="N330" t="str">
            <v>08.07 Delivery services</v>
          </cell>
          <cell r="O330" t="str">
            <v>Others</v>
          </cell>
          <cell r="P330" t="str">
            <v>BU_4 Other Op Cost</v>
          </cell>
        </row>
        <row r="331">
          <cell r="J331">
            <v>572104</v>
          </cell>
          <cell r="K331" t="str">
            <v>Del svc-Freight svc</v>
          </cell>
          <cell r="L331" t="str">
            <v>Others</v>
          </cell>
          <cell r="M331" t="str">
            <v>08 Other costs</v>
          </cell>
          <cell r="N331" t="str">
            <v>08.07 Delivery services</v>
          </cell>
          <cell r="O331" t="str">
            <v>Others</v>
          </cell>
          <cell r="P331" t="str">
            <v>BU_4 Other Op Cost</v>
          </cell>
        </row>
        <row r="332">
          <cell r="J332">
            <v>572106</v>
          </cell>
          <cell r="K332" t="str">
            <v>Del svc-Courier Fees</v>
          </cell>
          <cell r="L332" t="str">
            <v>Others</v>
          </cell>
          <cell r="M332" t="str">
            <v>08 Other costs</v>
          </cell>
          <cell r="N332" t="str">
            <v>08.07 Delivery services</v>
          </cell>
          <cell r="O332" t="str">
            <v>Others</v>
          </cell>
          <cell r="P332" t="str">
            <v>BU_1 Proc, Comm &amp; Serv</v>
          </cell>
        </row>
        <row r="333">
          <cell r="J333">
            <v>572189</v>
          </cell>
          <cell r="K333" t="str">
            <v>Del serv-AUC Setlmnt</v>
          </cell>
          <cell r="L333" t="str">
            <v>Others</v>
          </cell>
          <cell r="M333" t="str">
            <v>08 Other costs</v>
          </cell>
          <cell r="N333" t="str">
            <v>08.07 Delivery services</v>
          </cell>
          <cell r="O333" t="str">
            <v>Others</v>
          </cell>
          <cell r="P333" t="str">
            <v>BU_4 Other Op Cost</v>
          </cell>
        </row>
        <row r="334">
          <cell r="J334">
            <v>572199</v>
          </cell>
          <cell r="K334" t="str">
            <v>Del serv-Estimate</v>
          </cell>
          <cell r="L334" t="str">
            <v>Others</v>
          </cell>
          <cell r="M334" t="str">
            <v>08 Other costs</v>
          </cell>
          <cell r="N334" t="str">
            <v>08.07 Delivery services</v>
          </cell>
          <cell r="O334" t="str">
            <v>Others</v>
          </cell>
          <cell r="P334">
            <v>0</v>
          </cell>
        </row>
        <row r="335">
          <cell r="J335">
            <v>573100</v>
          </cell>
          <cell r="K335" t="str">
            <v>Bus tax-Sls &amp; use</v>
          </cell>
          <cell r="L335" t="str">
            <v>Others</v>
          </cell>
          <cell r="M335" t="str">
            <v>08 Other costs</v>
          </cell>
          <cell r="N335" t="str">
            <v>08.08 Business taxes</v>
          </cell>
          <cell r="O335" t="str">
            <v>Others</v>
          </cell>
          <cell r="P335" t="str">
            <v>BU_1 Proc, Comm &amp; Serv</v>
          </cell>
        </row>
        <row r="336">
          <cell r="J336">
            <v>573101</v>
          </cell>
          <cell r="K336" t="str">
            <v>Bus tx-Franchise</v>
          </cell>
          <cell r="L336" t="str">
            <v>Others</v>
          </cell>
          <cell r="M336" t="str">
            <v>08 Other costs</v>
          </cell>
          <cell r="N336" t="str">
            <v>08.08 Business taxes</v>
          </cell>
          <cell r="O336" t="str">
            <v>Others</v>
          </cell>
          <cell r="P336" t="str">
            <v>BU_1 Proc, Comm &amp; Serv</v>
          </cell>
        </row>
        <row r="337">
          <cell r="J337">
            <v>573102</v>
          </cell>
          <cell r="K337" t="str">
            <v>Bus tx-Excise &amp; oth</v>
          </cell>
          <cell r="L337" t="str">
            <v>Others</v>
          </cell>
          <cell r="M337" t="str">
            <v>08 Other costs</v>
          </cell>
          <cell r="N337" t="str">
            <v>08.08 Business taxes</v>
          </cell>
          <cell r="O337" t="str">
            <v>Others</v>
          </cell>
          <cell r="P337" t="str">
            <v>BU_1 Proc, Comm &amp; Serv</v>
          </cell>
        </row>
        <row r="338">
          <cell r="J338">
            <v>573189</v>
          </cell>
          <cell r="K338" t="str">
            <v>Bus tx-AUC Setlmnt</v>
          </cell>
          <cell r="L338" t="str">
            <v>Others</v>
          </cell>
          <cell r="M338" t="str">
            <v>08 Other costs</v>
          </cell>
          <cell r="N338" t="str">
            <v>08.08 Business taxes</v>
          </cell>
          <cell r="O338" t="str">
            <v>Others</v>
          </cell>
          <cell r="P338" t="str">
            <v>BU_1 Proc, Comm &amp; Serv</v>
          </cell>
        </row>
        <row r="339">
          <cell r="J339">
            <v>574100</v>
          </cell>
          <cell r="K339" t="str">
            <v>Contrib-Charitable</v>
          </cell>
          <cell r="L339" t="str">
            <v>Others</v>
          </cell>
          <cell r="M339" t="str">
            <v>08 Other costs</v>
          </cell>
          <cell r="N339" t="str">
            <v>08.09 Contributions</v>
          </cell>
          <cell r="O339" t="str">
            <v>Others</v>
          </cell>
          <cell r="P339" t="str">
            <v>BU_4 Other Op Cost</v>
          </cell>
        </row>
        <row r="340">
          <cell r="J340">
            <v>574101</v>
          </cell>
          <cell r="K340" t="str">
            <v>Contrib-Non-charit</v>
          </cell>
          <cell r="L340" t="str">
            <v>Others</v>
          </cell>
          <cell r="M340" t="str">
            <v>08 Other costs</v>
          </cell>
          <cell r="N340" t="str">
            <v>08.09 Contributions</v>
          </cell>
          <cell r="O340" t="str">
            <v>Others</v>
          </cell>
          <cell r="P340" t="str">
            <v>BU_4 Other Op Cost</v>
          </cell>
        </row>
        <row r="341">
          <cell r="J341">
            <v>575100</v>
          </cell>
          <cell r="K341" t="str">
            <v>Data purch-Sage</v>
          </cell>
          <cell r="L341" t="str">
            <v>Others</v>
          </cell>
          <cell r="M341" t="str">
            <v>08 Other costs</v>
          </cell>
          <cell r="N341" t="str">
            <v>08.10 Data purchases</v>
          </cell>
          <cell r="O341" t="str">
            <v>Others</v>
          </cell>
          <cell r="P341" t="str">
            <v>BU_1 Proc, Comm &amp; Serv</v>
          </cell>
        </row>
        <row r="342">
          <cell r="J342">
            <v>575101</v>
          </cell>
          <cell r="K342" t="str">
            <v>Data purch-Outside</v>
          </cell>
          <cell r="L342" t="str">
            <v>Others</v>
          </cell>
          <cell r="M342" t="str">
            <v>08 Other costs</v>
          </cell>
          <cell r="N342" t="str">
            <v>08.10 Data purchases</v>
          </cell>
          <cell r="O342" t="str">
            <v>Others</v>
          </cell>
          <cell r="P342" t="str">
            <v>BU_1 Proc, Comm &amp; Serv</v>
          </cell>
        </row>
        <row r="343">
          <cell r="J343">
            <v>576100</v>
          </cell>
          <cell r="K343" t="str">
            <v>Oth oper cost-PPV</v>
          </cell>
          <cell r="L343" t="str">
            <v>Others</v>
          </cell>
          <cell r="M343" t="str">
            <v>08 Other costs</v>
          </cell>
          <cell r="N343" t="str">
            <v>08.11 Other operating costs</v>
          </cell>
          <cell r="O343" t="str">
            <v>Others</v>
          </cell>
          <cell r="P343" t="str">
            <v>BU_4 Other Op Cost</v>
          </cell>
        </row>
        <row r="344">
          <cell r="J344">
            <v>576101</v>
          </cell>
          <cell r="K344" t="str">
            <v>Oth oper costs-Disc</v>
          </cell>
          <cell r="L344" t="str">
            <v>Others</v>
          </cell>
          <cell r="M344" t="str">
            <v>08 Other costs</v>
          </cell>
          <cell r="N344" t="str">
            <v>08.11 Other operating costs</v>
          </cell>
          <cell r="O344" t="str">
            <v>Others</v>
          </cell>
          <cell r="P344" t="str">
            <v>BU_1 Proc, Comm &amp; Serv</v>
          </cell>
        </row>
        <row r="345">
          <cell r="J345">
            <v>576102</v>
          </cell>
          <cell r="K345" t="str">
            <v>Oth op cst-Name list</v>
          </cell>
          <cell r="L345" t="str">
            <v>Others</v>
          </cell>
          <cell r="M345" t="str">
            <v>08 Other costs</v>
          </cell>
          <cell r="N345" t="str">
            <v>08.11 Other operating costs</v>
          </cell>
          <cell r="O345" t="str">
            <v>Others</v>
          </cell>
          <cell r="P345" t="str">
            <v>BU_1 Proc, Comm &amp; Serv</v>
          </cell>
        </row>
        <row r="346">
          <cell r="J346">
            <v>576103</v>
          </cell>
          <cell r="K346" t="str">
            <v>Oth oper cost-AUC st</v>
          </cell>
          <cell r="L346" t="str">
            <v>Others</v>
          </cell>
          <cell r="M346" t="str">
            <v>08 Other costs</v>
          </cell>
          <cell r="N346" t="str">
            <v>08.11 Other operating costs</v>
          </cell>
          <cell r="O346" t="str">
            <v>Others</v>
          </cell>
          <cell r="P346" t="str">
            <v>BU_4 Other Op Cost</v>
          </cell>
        </row>
        <row r="347">
          <cell r="J347">
            <v>576104</v>
          </cell>
          <cell r="K347" t="str">
            <v>Oth op cst-Misc</v>
          </cell>
          <cell r="L347" t="str">
            <v>Others</v>
          </cell>
          <cell r="M347" t="str">
            <v>08 Other costs</v>
          </cell>
          <cell r="N347" t="str">
            <v>08.11 Other operating costs</v>
          </cell>
          <cell r="O347" t="str">
            <v>Others</v>
          </cell>
          <cell r="P347" t="str">
            <v>BU_1 Proc, Comm &amp; Serv</v>
          </cell>
        </row>
        <row r="348">
          <cell r="J348">
            <v>576105</v>
          </cell>
          <cell r="K348" t="str">
            <v>Other Operating costs-Non tax fines/pena</v>
          </cell>
          <cell r="L348" t="str">
            <v>Others</v>
          </cell>
          <cell r="M348" t="str">
            <v>08 Other costs</v>
          </cell>
          <cell r="N348" t="str">
            <v>08.11 Other operating costs</v>
          </cell>
          <cell r="O348" t="str">
            <v>Others</v>
          </cell>
          <cell r="P348" t="str">
            <v>BU_1 Proc, Comm &amp; Serv</v>
          </cell>
        </row>
        <row r="349">
          <cell r="J349">
            <v>576107</v>
          </cell>
          <cell r="K349" t="str">
            <v>Oth op cst-Prj asset</v>
          </cell>
          <cell r="L349" t="str">
            <v>Others</v>
          </cell>
          <cell r="M349" t="str">
            <v>08 Other costs</v>
          </cell>
          <cell r="N349" t="str">
            <v>08.11 Other operating costs</v>
          </cell>
          <cell r="O349" t="str">
            <v>Others</v>
          </cell>
          <cell r="P349">
            <v>0</v>
          </cell>
        </row>
        <row r="350">
          <cell r="J350">
            <v>576108</v>
          </cell>
          <cell r="K350" t="str">
            <v>Oth op cst-Cust cuts</v>
          </cell>
          <cell r="L350" t="str">
            <v>Others</v>
          </cell>
          <cell r="M350" t="str">
            <v>08 Other costs</v>
          </cell>
          <cell r="N350" t="str">
            <v>08.11 Other operating costs</v>
          </cell>
          <cell r="O350" t="str">
            <v>Others</v>
          </cell>
          <cell r="P350">
            <v>0</v>
          </cell>
        </row>
        <row r="351">
          <cell r="J351">
            <v>576109</v>
          </cell>
          <cell r="K351" t="str">
            <v>Oth op cst-IC diff</v>
          </cell>
          <cell r="L351" t="str">
            <v>Intercompany</v>
          </cell>
          <cell r="M351" t="str">
            <v>08 Other costs</v>
          </cell>
          <cell r="N351" t="str">
            <v>08.11 Other operating costs</v>
          </cell>
          <cell r="O351" t="str">
            <v>Intercompany</v>
          </cell>
          <cell r="P351" t="str">
            <v>BU_6 Intercompany</v>
          </cell>
        </row>
        <row r="352">
          <cell r="J352">
            <v>576110</v>
          </cell>
          <cell r="K352" t="str">
            <v>Oth oper cst-Push</v>
          </cell>
          <cell r="L352" t="str">
            <v>Others</v>
          </cell>
          <cell r="M352" t="str">
            <v>08 Other costs</v>
          </cell>
          <cell r="N352" t="str">
            <v>08.11 Other operating costs</v>
          </cell>
          <cell r="O352" t="str">
            <v>Others</v>
          </cell>
          <cell r="P352">
            <v>0</v>
          </cell>
        </row>
        <row r="353">
          <cell r="J353">
            <v>576111</v>
          </cell>
          <cell r="K353" t="str">
            <v>Oth op csts-IC</v>
          </cell>
          <cell r="L353" t="str">
            <v>Intercompany</v>
          </cell>
          <cell r="M353" t="str">
            <v>08 Other costs</v>
          </cell>
          <cell r="N353" t="str">
            <v>08.11 Other operating costs</v>
          </cell>
          <cell r="O353" t="str">
            <v>Intercompany</v>
          </cell>
          <cell r="P353" t="str">
            <v>BU_6 Intercompany</v>
          </cell>
        </row>
        <row r="354">
          <cell r="J354">
            <v>576112</v>
          </cell>
          <cell r="K354" t="str">
            <v>Oth op csts-Pass thr</v>
          </cell>
          <cell r="L354" t="str">
            <v>Others</v>
          </cell>
          <cell r="M354" t="str">
            <v>7 Other costs</v>
          </cell>
          <cell r="N354" t="str">
            <v>08.11 Other operating costs</v>
          </cell>
          <cell r="O354" t="str">
            <v>Others</v>
          </cell>
          <cell r="P354" t="str">
            <v>BU_1 Proc, Comm &amp; Serv</v>
          </cell>
        </row>
        <row r="355">
          <cell r="J355">
            <v>576113</v>
          </cell>
          <cell r="K355" t="str">
            <v>Oth op csts-Cap equ</v>
          </cell>
          <cell r="L355" t="str">
            <v>Others</v>
          </cell>
          <cell r="M355" t="str">
            <v>08 Other costs</v>
          </cell>
          <cell r="N355" t="str">
            <v>08.11 Other operating costs</v>
          </cell>
          <cell r="O355" t="str">
            <v>Others</v>
          </cell>
          <cell r="P355" t="str">
            <v>BU_1 Proc, Comm &amp; Serv</v>
          </cell>
        </row>
        <row r="356">
          <cell r="J356">
            <v>576114</v>
          </cell>
          <cell r="K356" t="str">
            <v>Oth op csts-Plan prj</v>
          </cell>
          <cell r="L356" t="str">
            <v>Others</v>
          </cell>
          <cell r="M356" t="str">
            <v>08 Other costs</v>
          </cell>
          <cell r="N356" t="str">
            <v>08.11 Other operating costs</v>
          </cell>
          <cell r="O356" t="str">
            <v>Others</v>
          </cell>
          <cell r="P356" t="str">
            <v>BU_4 Other Op Cost</v>
          </cell>
        </row>
        <row r="357">
          <cell r="J357">
            <v>576115</v>
          </cell>
          <cell r="K357" t="str">
            <v>Oth op csts-Govt,Expense,Other operating</v>
          </cell>
          <cell r="L357" t="str">
            <v>Others</v>
          </cell>
          <cell r="M357" t="str">
            <v>08 Other costs</v>
          </cell>
          <cell r="N357" t="str">
            <v>08.11 Other operating costs</v>
          </cell>
          <cell r="O357" t="str">
            <v>Others</v>
          </cell>
          <cell r="P357" t="str">
            <v>BU_1 Proc, Comm &amp; Serv</v>
          </cell>
        </row>
        <row r="358">
          <cell r="J358">
            <v>576116</v>
          </cell>
          <cell r="K358" t="str">
            <v>Other Operating Costs-Royalties and Thir</v>
          </cell>
          <cell r="L358" t="str">
            <v>Others</v>
          </cell>
          <cell r="M358" t="str">
            <v>08 Other costs</v>
          </cell>
          <cell r="N358" t="str">
            <v>08.11 Other operating costs</v>
          </cell>
          <cell r="O358" t="str">
            <v>Others</v>
          </cell>
          <cell r="P358" t="str">
            <v>BU_1 Proc, Comm &amp; Serv</v>
          </cell>
        </row>
        <row r="359">
          <cell r="J359">
            <v>576117</v>
          </cell>
          <cell r="K359" t="str">
            <v>Oth oper cost-Vehcle mtc</v>
          </cell>
          <cell r="L359" t="str">
            <v>Others</v>
          </cell>
          <cell r="M359" t="str">
            <v>08 Other costs</v>
          </cell>
          <cell r="N359" t="str">
            <v>08.11 Other operating costs</v>
          </cell>
          <cell r="O359" t="str">
            <v>Others</v>
          </cell>
          <cell r="P359" t="str">
            <v>BU_1 Proc, Comm &amp; Serv</v>
          </cell>
        </row>
        <row r="360">
          <cell r="J360">
            <v>576118</v>
          </cell>
          <cell r="K360" t="str">
            <v>Oth oper cost-Guest House</v>
          </cell>
          <cell r="L360" t="str">
            <v>Others</v>
          </cell>
          <cell r="M360" t="str">
            <v>08 Other costs</v>
          </cell>
          <cell r="N360" t="str">
            <v>08.11 Other operating costs</v>
          </cell>
          <cell r="O360" t="str">
            <v>Others</v>
          </cell>
          <cell r="P360" t="str">
            <v>BU_1 Proc, Comm &amp; Serv</v>
          </cell>
        </row>
        <row r="361">
          <cell r="J361">
            <v>576119</v>
          </cell>
          <cell r="K361" t="str">
            <v>Oth oper cost-Clring &amp; Frwdg</v>
          </cell>
          <cell r="L361" t="str">
            <v>Others</v>
          </cell>
          <cell r="M361" t="str">
            <v>08 Other costs</v>
          </cell>
          <cell r="N361" t="str">
            <v>08.11 Other operating costs</v>
          </cell>
          <cell r="O361" t="str">
            <v>Others</v>
          </cell>
          <cell r="P361" t="str">
            <v>BU_1 Proc, Comm &amp; Serv</v>
          </cell>
        </row>
        <row r="362">
          <cell r="J362">
            <v>576121</v>
          </cell>
          <cell r="K362" t="str">
            <v>Oth op csts-ReStmt</v>
          </cell>
          <cell r="L362" t="str">
            <v>Others</v>
          </cell>
          <cell r="M362" t="str">
            <v>08 Other costs</v>
          </cell>
          <cell r="N362" t="str">
            <v>08.11 Other operating costs</v>
          </cell>
          <cell r="O362" t="str">
            <v>Others</v>
          </cell>
          <cell r="P362">
            <v>0</v>
          </cell>
        </row>
        <row r="363">
          <cell r="J363">
            <v>576170</v>
          </cell>
          <cell r="K363" t="str">
            <v>Oth op cst-Spc chg</v>
          </cell>
          <cell r="L363" t="str">
            <v>Others</v>
          </cell>
          <cell r="M363" t="str">
            <v>08 Other costs</v>
          </cell>
          <cell r="N363" t="str">
            <v>08.11 Other operating costs</v>
          </cell>
          <cell r="O363" t="str">
            <v>Others</v>
          </cell>
          <cell r="P363" t="str">
            <v>BU_5 Special Charges</v>
          </cell>
        </row>
        <row r="364">
          <cell r="J364">
            <v>576189</v>
          </cell>
          <cell r="K364" t="str">
            <v>Oth op cst-AUC Setlmnt</v>
          </cell>
          <cell r="L364" t="str">
            <v>Others</v>
          </cell>
          <cell r="M364" t="str">
            <v>08 Other costs</v>
          </cell>
          <cell r="N364" t="str">
            <v>08.11 Other operating costs</v>
          </cell>
          <cell r="O364" t="str">
            <v>Others</v>
          </cell>
          <cell r="P364" t="str">
            <v>BU_1 Proc, Comm &amp; Serv</v>
          </cell>
        </row>
        <row r="365">
          <cell r="J365">
            <v>576190</v>
          </cell>
          <cell r="K365" t="str">
            <v>Oth Opr Cost - Vault Int</v>
          </cell>
          <cell r="L365" t="str">
            <v>Others</v>
          </cell>
          <cell r="M365" t="str">
            <v>08 Other costs</v>
          </cell>
          <cell r="N365" t="str">
            <v>08.11 Other operating costs</v>
          </cell>
          <cell r="O365" t="str">
            <v>Others</v>
          </cell>
          <cell r="P365" t="str">
            <v>BU_1 Proc, Comm &amp; Serv</v>
          </cell>
        </row>
        <row r="366">
          <cell r="J366">
            <v>576191</v>
          </cell>
          <cell r="K366" t="str">
            <v>Oth Opr Cost - Residual</v>
          </cell>
          <cell r="L366" t="str">
            <v>Others</v>
          </cell>
          <cell r="M366" t="str">
            <v>08 Other costs</v>
          </cell>
          <cell r="N366" t="str">
            <v>08.11 Other operating costs</v>
          </cell>
          <cell r="O366" t="str">
            <v>Others</v>
          </cell>
          <cell r="P366" t="str">
            <v>BU_1 Proc, Comm &amp; Serv</v>
          </cell>
        </row>
        <row r="367">
          <cell r="J367">
            <v>576192</v>
          </cell>
          <cell r="K367" t="str">
            <v>Oth Opr Cost - Terminal</v>
          </cell>
          <cell r="L367" t="str">
            <v>Others</v>
          </cell>
          <cell r="M367" t="str">
            <v>08 Other costs</v>
          </cell>
          <cell r="N367" t="str">
            <v>08.11 Other operating costs</v>
          </cell>
          <cell r="O367" t="str">
            <v>Others</v>
          </cell>
          <cell r="P367" t="str">
            <v>BU_1 Proc, Comm &amp; Serv</v>
          </cell>
        </row>
        <row r="368">
          <cell r="J368">
            <v>576193</v>
          </cell>
          <cell r="K368" t="str">
            <v>Oth Opr Cost - Vault Recon</v>
          </cell>
          <cell r="L368" t="str">
            <v>Others</v>
          </cell>
          <cell r="M368" t="str">
            <v>08 Other costs</v>
          </cell>
          <cell r="N368" t="str">
            <v>08.11 Other operating costs</v>
          </cell>
          <cell r="O368" t="str">
            <v>Others</v>
          </cell>
          <cell r="P368" t="str">
            <v>BU_1 Proc, Comm &amp; Serv</v>
          </cell>
        </row>
        <row r="369">
          <cell r="J369">
            <v>576194</v>
          </cell>
          <cell r="K369" t="str">
            <v>Oth Opr Cost - Adjusts</v>
          </cell>
          <cell r="L369" t="str">
            <v>Others</v>
          </cell>
          <cell r="M369" t="str">
            <v>08 Other costs</v>
          </cell>
          <cell r="N369" t="str">
            <v>08.11 Other operating costs</v>
          </cell>
          <cell r="O369" t="str">
            <v>Others</v>
          </cell>
          <cell r="P369" t="str">
            <v>BU_1 Proc, Comm &amp; Serv</v>
          </cell>
        </row>
        <row r="370">
          <cell r="J370">
            <v>576195</v>
          </cell>
          <cell r="K370" t="str">
            <v>Oth Opr Cost - ATM Relo</v>
          </cell>
          <cell r="L370" t="str">
            <v>Others</v>
          </cell>
          <cell r="M370" t="str">
            <v>08 Other costs</v>
          </cell>
          <cell r="N370" t="str">
            <v>08.11 Other operating costs</v>
          </cell>
          <cell r="O370" t="str">
            <v>Others</v>
          </cell>
          <cell r="P370" t="str">
            <v>BU_1 Proc, Comm &amp; Serv</v>
          </cell>
        </row>
        <row r="371">
          <cell r="J371">
            <v>576196</v>
          </cell>
          <cell r="K371" t="str">
            <v>Oth Opr Cost - Lease Int</v>
          </cell>
          <cell r="L371" t="str">
            <v>Others</v>
          </cell>
          <cell r="M371" t="str">
            <v>08 Other costs</v>
          </cell>
          <cell r="N371" t="str">
            <v>08.11 Other operating costs</v>
          </cell>
          <cell r="O371" t="str">
            <v>Others</v>
          </cell>
          <cell r="P371" t="str">
            <v>BU_4 Other Op Cost</v>
          </cell>
        </row>
        <row r="372">
          <cell r="J372">
            <v>578100</v>
          </cell>
          <cell r="K372" t="str">
            <v>COS prod cr-SFG</v>
          </cell>
          <cell r="L372" t="str">
            <v>Others</v>
          </cell>
          <cell r="M372" t="str">
            <v>09 COS production credit(std)</v>
          </cell>
          <cell r="N372" t="str">
            <v>09.01COS production credt(std)</v>
          </cell>
          <cell r="O372" t="str">
            <v>Others</v>
          </cell>
          <cell r="P372">
            <v>0</v>
          </cell>
        </row>
        <row r="373">
          <cell r="J373">
            <v>578101</v>
          </cell>
          <cell r="K373" t="str">
            <v>COS prod cr-FG</v>
          </cell>
          <cell r="L373" t="str">
            <v>Others</v>
          </cell>
          <cell r="M373" t="str">
            <v>09 COS production credit(std)</v>
          </cell>
          <cell r="N373" t="str">
            <v>09.01COS production credt(std)</v>
          </cell>
          <cell r="O373" t="str">
            <v>Others</v>
          </cell>
          <cell r="P373" t="str">
            <v>BU_1 Proc, Comm &amp; Serv</v>
          </cell>
        </row>
        <row r="374">
          <cell r="J374">
            <v>578102</v>
          </cell>
          <cell r="K374" t="str">
            <v>COS prod cr-RM</v>
          </cell>
          <cell r="L374" t="str">
            <v>Others</v>
          </cell>
          <cell r="M374" t="str">
            <v>09 COS production credit(std)</v>
          </cell>
          <cell r="N374" t="str">
            <v>09.01COS production credt(std)</v>
          </cell>
          <cell r="O374" t="str">
            <v>Others</v>
          </cell>
          <cell r="P374">
            <v>0</v>
          </cell>
        </row>
        <row r="375">
          <cell r="J375">
            <v>580100</v>
          </cell>
          <cell r="K375" t="str">
            <v>Acq cost-Amort gdwil</v>
          </cell>
          <cell r="L375" t="str">
            <v>Others</v>
          </cell>
          <cell r="M375" t="str">
            <v>07 Acquisition costs</v>
          </cell>
          <cell r="N375" t="str">
            <v>07.01 Acquisition costs</v>
          </cell>
          <cell r="O375" t="str">
            <v>Others</v>
          </cell>
          <cell r="P375" t="str">
            <v>BU_3 dep/amort</v>
          </cell>
        </row>
        <row r="376">
          <cell r="J376">
            <v>580101</v>
          </cell>
          <cell r="K376" t="str">
            <v>Acq cost-Amort non</v>
          </cell>
          <cell r="L376" t="str">
            <v>Others</v>
          </cell>
          <cell r="M376" t="str">
            <v>07 Acquisition costs</v>
          </cell>
          <cell r="N376" t="str">
            <v>07.01 Acquisition costs</v>
          </cell>
          <cell r="O376" t="str">
            <v>Others</v>
          </cell>
          <cell r="P376" t="str">
            <v>BU_3 dep/amort</v>
          </cell>
        </row>
        <row r="377">
          <cell r="J377">
            <v>580102</v>
          </cell>
          <cell r="K377" t="str">
            <v>Acq cost-Amort intan</v>
          </cell>
          <cell r="L377" t="str">
            <v>Others</v>
          </cell>
          <cell r="M377" t="str">
            <v>07 Acquisition costs</v>
          </cell>
          <cell r="N377" t="str">
            <v>07.01 Acquisition costs</v>
          </cell>
          <cell r="O377" t="str">
            <v>Others</v>
          </cell>
          <cell r="P377" t="str">
            <v>BU_3 dep/amort</v>
          </cell>
        </row>
        <row r="378">
          <cell r="J378">
            <v>582100</v>
          </cell>
          <cell r="K378" t="str">
            <v>Goodwill impairment Charges</v>
          </cell>
          <cell r="L378" t="str">
            <v>Others</v>
          </cell>
          <cell r="M378" t="str">
            <v>10 Goodwill Impairment Charge</v>
          </cell>
          <cell r="N378" t="str">
            <v>10.01 Goodwill Impairment Chrg</v>
          </cell>
          <cell r="O378" t="str">
            <v>Others</v>
          </cell>
          <cell r="P378" t="str">
            <v>BU_3 dep/amort</v>
          </cell>
        </row>
        <row r="379">
          <cell r="J379">
            <v>582101</v>
          </cell>
          <cell r="K379" t="str">
            <v>Gdwill imp chg-Setle</v>
          </cell>
          <cell r="L379" t="str">
            <v>Others</v>
          </cell>
          <cell r="M379" t="str">
            <v>10 Goodwill Impairment Charge</v>
          </cell>
          <cell r="N379" t="str">
            <v>10.01 Goodwill Impairment Chrg</v>
          </cell>
          <cell r="O379" t="str">
            <v>Others</v>
          </cell>
          <cell r="P379">
            <v>0</v>
          </cell>
        </row>
        <row r="380">
          <cell r="J380">
            <v>582170</v>
          </cell>
          <cell r="K380" t="str">
            <v>Gdwill imp chg-Restr</v>
          </cell>
          <cell r="L380" t="str">
            <v>Others</v>
          </cell>
          <cell r="M380" t="str">
            <v>10 Goodwill Impairment Charge</v>
          </cell>
          <cell r="N380" t="str">
            <v>10.01 Goodwill Impairment Chrg</v>
          </cell>
          <cell r="O380" t="str">
            <v>Others</v>
          </cell>
          <cell r="P380">
            <v>0</v>
          </cell>
        </row>
        <row r="381">
          <cell r="J381">
            <v>592100</v>
          </cell>
          <cell r="K381" t="str">
            <v>G/L uncons affiliate</v>
          </cell>
          <cell r="L381" t="str">
            <v>Others</v>
          </cell>
          <cell r="M381" t="str">
            <v>10 Goodwill Impairment Charge</v>
          </cell>
          <cell r="N381" t="str">
            <v>10.01 Goodwill Impairment Chrg</v>
          </cell>
          <cell r="O381" t="str">
            <v>Others</v>
          </cell>
          <cell r="P381">
            <v>0</v>
          </cell>
        </row>
        <row r="382">
          <cell r="J382">
            <v>602100</v>
          </cell>
          <cell r="K382" t="str">
            <v>Mgmt&amp;rlty fees-Rlty</v>
          </cell>
          <cell r="L382" t="str">
            <v>Others</v>
          </cell>
          <cell r="M382" t="str">
            <v>zNon-Operating Expenses</v>
          </cell>
          <cell r="N382" t="str">
            <v>zNon-Operating Expenses</v>
          </cell>
          <cell r="O382" t="str">
            <v>Others</v>
          </cell>
          <cell r="P382">
            <v>0</v>
          </cell>
        </row>
        <row r="383">
          <cell r="J383">
            <v>602195</v>
          </cell>
          <cell r="K383" t="str">
            <v>Mgt&amp;rlty fee-Mgt inc</v>
          </cell>
          <cell r="L383" t="str">
            <v>Others</v>
          </cell>
          <cell r="M383" t="str">
            <v>zNon-Operating Expenses</v>
          </cell>
          <cell r="N383" t="str">
            <v>zNon-Operating Expenses</v>
          </cell>
          <cell r="O383" t="str">
            <v>Others</v>
          </cell>
          <cell r="P383">
            <v>0</v>
          </cell>
        </row>
        <row r="384">
          <cell r="J384">
            <v>602196</v>
          </cell>
          <cell r="K384" t="str">
            <v>Mgt&amp;rlty fee-Mgt exp</v>
          </cell>
          <cell r="L384" t="str">
            <v>Others</v>
          </cell>
          <cell r="M384" t="str">
            <v>zNon-Operating Expenses</v>
          </cell>
          <cell r="N384" t="str">
            <v>zNon-Operating Expenses</v>
          </cell>
          <cell r="O384" t="str">
            <v>Others</v>
          </cell>
          <cell r="P384">
            <v>0</v>
          </cell>
        </row>
        <row r="385">
          <cell r="J385">
            <v>602197</v>
          </cell>
          <cell r="K385" t="str">
            <v>Mgt&amp;rlty fee-Rlty in</v>
          </cell>
          <cell r="L385" t="str">
            <v>Others</v>
          </cell>
          <cell r="M385" t="str">
            <v>zNon-Operating Expenses</v>
          </cell>
          <cell r="N385" t="str">
            <v>zNon-Operating Expenses</v>
          </cell>
          <cell r="O385" t="str">
            <v>Others</v>
          </cell>
          <cell r="P385">
            <v>0</v>
          </cell>
        </row>
        <row r="386">
          <cell r="J386">
            <v>602198</v>
          </cell>
          <cell r="K386" t="str">
            <v>Mgt&amp;rlty fee-Flty ex</v>
          </cell>
          <cell r="L386" t="str">
            <v>Others</v>
          </cell>
          <cell r="M386" t="str">
            <v>zNon-Operating Expenses</v>
          </cell>
          <cell r="N386" t="str">
            <v>zNon-Operating Expenses</v>
          </cell>
          <cell r="O386" t="str">
            <v>Others</v>
          </cell>
          <cell r="P386">
            <v>0</v>
          </cell>
        </row>
        <row r="387">
          <cell r="J387">
            <v>603100</v>
          </cell>
          <cell r="K387" t="str">
            <v>Oth non op inc (exp)</v>
          </cell>
          <cell r="L387" t="str">
            <v>Others</v>
          </cell>
          <cell r="M387" t="str">
            <v>zNon-Operating Expenses</v>
          </cell>
          <cell r="N387" t="str">
            <v>zNon-Operating Expenses</v>
          </cell>
          <cell r="O387" t="str">
            <v>Others</v>
          </cell>
          <cell r="P387">
            <v>0</v>
          </cell>
        </row>
        <row r="388">
          <cell r="J388">
            <v>603101</v>
          </cell>
          <cell r="K388" t="str">
            <v>Oth non op (exp)-IC</v>
          </cell>
          <cell r="L388" t="str">
            <v>Others</v>
          </cell>
          <cell r="M388" t="str">
            <v>zNon-Operating Expenses</v>
          </cell>
          <cell r="N388" t="str">
            <v>zNon-Operating Expenses</v>
          </cell>
          <cell r="O388" t="str">
            <v>Others</v>
          </cell>
          <cell r="P388">
            <v>0</v>
          </cell>
        </row>
        <row r="389">
          <cell r="J389">
            <v>603102</v>
          </cell>
          <cell r="K389" t="str">
            <v>Oth non op (exp)-Y2K</v>
          </cell>
          <cell r="L389" t="str">
            <v>Others</v>
          </cell>
          <cell r="M389" t="str">
            <v>zNon-Operating Expenses</v>
          </cell>
          <cell r="N389" t="str">
            <v>zNon-Operating Expenses</v>
          </cell>
          <cell r="O389" t="str">
            <v>Others</v>
          </cell>
          <cell r="P389">
            <v>0</v>
          </cell>
        </row>
        <row r="390">
          <cell r="J390">
            <v>603103</v>
          </cell>
          <cell r="K390" t="str">
            <v>Oth non op-UK mgmt</v>
          </cell>
          <cell r="L390" t="str">
            <v>Others</v>
          </cell>
          <cell r="M390" t="str">
            <v>zNon-Operating Expenses</v>
          </cell>
          <cell r="N390" t="str">
            <v>zNon-Operating Expenses</v>
          </cell>
          <cell r="O390" t="str">
            <v>Others</v>
          </cell>
          <cell r="P390">
            <v>0</v>
          </cell>
        </row>
        <row r="391">
          <cell r="J391">
            <v>603104</v>
          </cell>
          <cell r="K391" t="str">
            <v>Oth non op-R/E g/l</v>
          </cell>
          <cell r="L391" t="str">
            <v>Others</v>
          </cell>
          <cell r="M391" t="str">
            <v>zNon-Operating Expenses</v>
          </cell>
          <cell r="N391" t="str">
            <v>zNon-Operating Expenses</v>
          </cell>
          <cell r="O391" t="str">
            <v>Others</v>
          </cell>
          <cell r="P391">
            <v>0</v>
          </cell>
        </row>
        <row r="392">
          <cell r="J392">
            <v>603105</v>
          </cell>
          <cell r="K392" t="str">
            <v>Oth non op-AUC int</v>
          </cell>
          <cell r="L392" t="str">
            <v>Others</v>
          </cell>
          <cell r="M392" t="str">
            <v>zNon-Operating Expenses</v>
          </cell>
          <cell r="N392" t="str">
            <v>zNon-Operating Expenses</v>
          </cell>
          <cell r="O392" t="str">
            <v>Others</v>
          </cell>
          <cell r="P392">
            <v>0</v>
          </cell>
        </row>
        <row r="393">
          <cell r="J393">
            <v>603170</v>
          </cell>
          <cell r="K393" t="str">
            <v>Oth non op-Spec chg</v>
          </cell>
          <cell r="L393" t="str">
            <v>Others</v>
          </cell>
          <cell r="M393" t="str">
            <v>zNon-Operating Expenses</v>
          </cell>
          <cell r="N393" t="str">
            <v>zNon-Operating Expenses</v>
          </cell>
          <cell r="O393" t="str">
            <v>Others</v>
          </cell>
          <cell r="P393">
            <v>0</v>
          </cell>
        </row>
        <row r="394">
          <cell r="J394">
            <v>604100</v>
          </cell>
          <cell r="K394" t="str">
            <v>G/L disp-G/L F/A</v>
          </cell>
          <cell r="L394" t="str">
            <v>Others</v>
          </cell>
          <cell r="M394" t="str">
            <v>zNon-Operating Expenses</v>
          </cell>
          <cell r="N394" t="str">
            <v>zNon-Operating Expenses</v>
          </cell>
          <cell r="O394" t="str">
            <v>Others</v>
          </cell>
          <cell r="P394">
            <v>0</v>
          </cell>
        </row>
        <row r="395">
          <cell r="J395">
            <v>604101</v>
          </cell>
          <cell r="K395" t="str">
            <v>G/L disp-investment</v>
          </cell>
          <cell r="L395" t="str">
            <v>Others</v>
          </cell>
          <cell r="M395" t="str">
            <v>zNon-Operating Expenses</v>
          </cell>
          <cell r="N395" t="str">
            <v>zNon-Operating Expenses</v>
          </cell>
          <cell r="O395" t="str">
            <v>Others</v>
          </cell>
          <cell r="P395">
            <v>0</v>
          </cell>
        </row>
        <row r="396">
          <cell r="J396">
            <v>604102</v>
          </cell>
          <cell r="K396" t="str">
            <v>G/L disp-Misc</v>
          </cell>
          <cell r="L396" t="str">
            <v>Others</v>
          </cell>
          <cell r="M396" t="str">
            <v>zNon-Operating Expenses</v>
          </cell>
          <cell r="N396" t="str">
            <v>zNon-Operating Expenses</v>
          </cell>
          <cell r="O396" t="str">
            <v>Others</v>
          </cell>
          <cell r="P396">
            <v>0</v>
          </cell>
        </row>
        <row r="397">
          <cell r="J397">
            <v>604170</v>
          </cell>
          <cell r="K397" t="str">
            <v>G/L disp-Special chg</v>
          </cell>
          <cell r="L397" t="str">
            <v>Others</v>
          </cell>
          <cell r="M397" t="str">
            <v>zNon-Operating Expenses</v>
          </cell>
          <cell r="N397" t="str">
            <v>zNon-Operating Expenses</v>
          </cell>
          <cell r="O397" t="str">
            <v>Others</v>
          </cell>
          <cell r="P397">
            <v>0</v>
          </cell>
        </row>
        <row r="398">
          <cell r="J398">
            <v>604198</v>
          </cell>
          <cell r="K398" t="str">
            <v>G/L disp-Special chg</v>
          </cell>
          <cell r="L398" t="str">
            <v>Others</v>
          </cell>
          <cell r="M398" t="str">
            <v>zNon-Operating Expenses</v>
          </cell>
          <cell r="N398" t="str">
            <v>zNon-Operating Expenses</v>
          </cell>
          <cell r="O398" t="str">
            <v>Others</v>
          </cell>
          <cell r="P398">
            <v>0</v>
          </cell>
        </row>
        <row r="399">
          <cell r="J399">
            <v>606100</v>
          </cell>
          <cell r="K399" t="str">
            <v>G/L fgn cur-Realized</v>
          </cell>
          <cell r="L399" t="str">
            <v>Others</v>
          </cell>
          <cell r="M399" t="str">
            <v>zNon-Operating Expenses</v>
          </cell>
          <cell r="N399" t="str">
            <v>zNon-Operating Expenses</v>
          </cell>
          <cell r="O399" t="str">
            <v>Others</v>
          </cell>
          <cell r="P399">
            <v>0</v>
          </cell>
        </row>
        <row r="400">
          <cell r="J400">
            <v>606101</v>
          </cell>
          <cell r="K400" t="str">
            <v>G/L fgn cur-Unreal</v>
          </cell>
          <cell r="L400" t="str">
            <v>Others</v>
          </cell>
          <cell r="M400" t="str">
            <v>zNon-Operating Expenses</v>
          </cell>
          <cell r="N400" t="str">
            <v>zNon-Operating Expenses</v>
          </cell>
          <cell r="O400" t="str">
            <v>Others</v>
          </cell>
          <cell r="P400">
            <v>0</v>
          </cell>
        </row>
        <row r="401">
          <cell r="J401">
            <v>608100</v>
          </cell>
          <cell r="K401" t="str">
            <v>Int inc(exp)-Wrk cap</v>
          </cell>
          <cell r="L401" t="str">
            <v>Others</v>
          </cell>
          <cell r="M401" t="str">
            <v>zNon-Operating Expenses</v>
          </cell>
          <cell r="N401" t="str">
            <v>zNOP-Interest Income</v>
          </cell>
          <cell r="O401" t="str">
            <v>Others</v>
          </cell>
          <cell r="P401">
            <v>0</v>
          </cell>
        </row>
        <row r="402">
          <cell r="J402">
            <v>608101</v>
          </cell>
          <cell r="K402" t="str">
            <v>Int inc (exp)-Gen</v>
          </cell>
          <cell r="L402" t="str">
            <v>Others</v>
          </cell>
          <cell r="M402" t="str">
            <v>zNon-Operating Expenses</v>
          </cell>
          <cell r="N402" t="str">
            <v>zNOP-Interest Income</v>
          </cell>
          <cell r="O402" t="str">
            <v>Others</v>
          </cell>
          <cell r="P402">
            <v>0</v>
          </cell>
        </row>
        <row r="403">
          <cell r="J403">
            <v>608104</v>
          </cell>
          <cell r="K403" t="str">
            <v>Int inc (exp)-Cap in</v>
          </cell>
          <cell r="L403" t="str">
            <v>Others</v>
          </cell>
          <cell r="M403" t="str">
            <v>zNon-Operating Expenses</v>
          </cell>
          <cell r="N403" t="str">
            <v>zNOP-Interest Income</v>
          </cell>
          <cell r="O403" t="str">
            <v>Others</v>
          </cell>
          <cell r="P403">
            <v>0</v>
          </cell>
        </row>
        <row r="404">
          <cell r="J404">
            <v>608198</v>
          </cell>
          <cell r="K404" t="str">
            <v>Int inc (exp)-WC-Leg</v>
          </cell>
          <cell r="L404" t="str">
            <v>Others</v>
          </cell>
          <cell r="M404" t="str">
            <v>zNon-Operating Expenses</v>
          </cell>
          <cell r="N404" t="str">
            <v>zNOP-Interest Income</v>
          </cell>
          <cell r="O404" t="str">
            <v>Others</v>
          </cell>
          <cell r="P404">
            <v>0</v>
          </cell>
        </row>
        <row r="405">
          <cell r="J405">
            <v>609100</v>
          </cell>
          <cell r="K405" t="str">
            <v>Oth inc (exp)-Sales</v>
          </cell>
          <cell r="L405" t="str">
            <v>Others</v>
          </cell>
          <cell r="M405" t="str">
            <v>zNon-Operating Expenses</v>
          </cell>
          <cell r="N405" t="str">
            <v>zNon-Operating Expenses</v>
          </cell>
          <cell r="O405" t="str">
            <v>Others</v>
          </cell>
          <cell r="P405">
            <v>0</v>
          </cell>
        </row>
        <row r="406">
          <cell r="J406">
            <v>609101</v>
          </cell>
          <cell r="K406" t="str">
            <v>Other income(expense)-Tax Fines and Pena</v>
          </cell>
          <cell r="L406" t="str">
            <v>Others</v>
          </cell>
          <cell r="M406" t="str">
            <v>zNon-Operating Expenses</v>
          </cell>
          <cell r="N406" t="str">
            <v>zNon-Operating Expenses</v>
          </cell>
          <cell r="O406" t="str">
            <v>Others</v>
          </cell>
          <cell r="P406">
            <v>0</v>
          </cell>
        </row>
        <row r="407">
          <cell r="J407">
            <v>609102</v>
          </cell>
          <cell r="K407" t="str">
            <v>Oth inc (exp)-Others</v>
          </cell>
          <cell r="L407" t="str">
            <v>Others</v>
          </cell>
          <cell r="M407" t="str">
            <v>zNon-Operating Expenses</v>
          </cell>
          <cell r="N407" t="str">
            <v>zNon-Operating Expenses</v>
          </cell>
          <cell r="O407" t="str">
            <v>Others</v>
          </cell>
          <cell r="P407">
            <v>0</v>
          </cell>
        </row>
        <row r="408">
          <cell r="J408">
            <v>610100</v>
          </cell>
          <cell r="K408" t="str">
            <v>Invest inc(exp)-Div</v>
          </cell>
          <cell r="L408" t="str">
            <v>Others</v>
          </cell>
          <cell r="M408" t="str">
            <v>zNon-Operating Expenses</v>
          </cell>
          <cell r="N408" t="str">
            <v>zNOP-Investment Income</v>
          </cell>
          <cell r="O408" t="str">
            <v>Others</v>
          </cell>
          <cell r="P408">
            <v>0</v>
          </cell>
        </row>
        <row r="409">
          <cell r="J409">
            <v>610101</v>
          </cell>
          <cell r="K409" t="str">
            <v>Inv inc(exp)-Af-Cons</v>
          </cell>
          <cell r="L409" t="str">
            <v>Others</v>
          </cell>
          <cell r="M409" t="str">
            <v>zNon-Operating Expenses</v>
          </cell>
          <cell r="N409" t="str">
            <v>zNOP-Investment Income</v>
          </cell>
          <cell r="O409" t="str">
            <v>Others</v>
          </cell>
          <cell r="P409">
            <v>0</v>
          </cell>
        </row>
        <row r="410">
          <cell r="J410">
            <v>610103</v>
          </cell>
          <cell r="K410" t="str">
            <v>Inv inc(exp)-Aff-Non</v>
          </cell>
          <cell r="L410" t="str">
            <v>Others</v>
          </cell>
          <cell r="M410" t="str">
            <v>zNon-Operating Expenses</v>
          </cell>
          <cell r="N410" t="str">
            <v>zNOP-Investment Income</v>
          </cell>
          <cell r="O410" t="str">
            <v>Others</v>
          </cell>
          <cell r="P410">
            <v>0</v>
          </cell>
        </row>
        <row r="411">
          <cell r="J411">
            <v>610104</v>
          </cell>
          <cell r="K411" t="str">
            <v>Inv inc(exp)-Int-Tax</v>
          </cell>
          <cell r="L411" t="str">
            <v>Others</v>
          </cell>
          <cell r="M411" t="str">
            <v>zNon-Operating Expenses</v>
          </cell>
          <cell r="N411" t="str">
            <v>zNOP-Investment Income</v>
          </cell>
          <cell r="O411" t="str">
            <v>Others</v>
          </cell>
          <cell r="P411">
            <v>0</v>
          </cell>
        </row>
        <row r="412">
          <cell r="J412">
            <v>610105</v>
          </cell>
          <cell r="K412" t="str">
            <v>Inv inc(exp)-Int-Non</v>
          </cell>
          <cell r="L412" t="str">
            <v>Others</v>
          </cell>
          <cell r="M412" t="str">
            <v>zNon-Operating Expenses</v>
          </cell>
          <cell r="N412" t="str">
            <v>zNOP-Investment Income</v>
          </cell>
          <cell r="O412" t="str">
            <v>Others</v>
          </cell>
          <cell r="P412">
            <v>0</v>
          </cell>
        </row>
        <row r="413">
          <cell r="J413">
            <v>610106</v>
          </cell>
          <cell r="K413" t="str">
            <v>Inv inc(exp)-Ins pol</v>
          </cell>
          <cell r="L413" t="str">
            <v>Others</v>
          </cell>
          <cell r="M413" t="str">
            <v>zNon-Operating Expenses</v>
          </cell>
          <cell r="N413" t="str">
            <v>zNOP-Investment Income</v>
          </cell>
          <cell r="O413" t="str">
            <v>Others</v>
          </cell>
          <cell r="P413">
            <v>0</v>
          </cell>
        </row>
        <row r="414">
          <cell r="J414">
            <v>610107</v>
          </cell>
          <cell r="K414" t="str">
            <v>Inv inc(exp)-Municip</v>
          </cell>
          <cell r="L414" t="str">
            <v>Others</v>
          </cell>
          <cell r="M414" t="str">
            <v>zNon-Operating Expenses</v>
          </cell>
          <cell r="N414" t="str">
            <v>zNOP-Investment Income</v>
          </cell>
          <cell r="O414" t="str">
            <v>Others</v>
          </cell>
          <cell r="P414">
            <v>0</v>
          </cell>
        </row>
        <row r="415">
          <cell r="J415">
            <v>610108</v>
          </cell>
          <cell r="K415" t="str">
            <v>Inv inc(exp)-Fed</v>
          </cell>
          <cell r="L415" t="str">
            <v>Others</v>
          </cell>
          <cell r="M415" t="str">
            <v>zNon-Operating Expenses</v>
          </cell>
          <cell r="N415" t="str">
            <v>zNOP-Investment Income</v>
          </cell>
          <cell r="O415" t="str">
            <v>Others</v>
          </cell>
          <cell r="P415">
            <v>0</v>
          </cell>
        </row>
        <row r="416">
          <cell r="J416">
            <v>610109</v>
          </cell>
          <cell r="K416" t="str">
            <v>Inv inc(exp)-Govt</v>
          </cell>
          <cell r="L416" t="str">
            <v>Others</v>
          </cell>
          <cell r="M416" t="str">
            <v>zNon-Operating Expenses</v>
          </cell>
          <cell r="N416" t="str">
            <v>zNOP-Investment Income</v>
          </cell>
          <cell r="O416" t="str">
            <v>Others</v>
          </cell>
          <cell r="P416">
            <v>0</v>
          </cell>
        </row>
        <row r="417">
          <cell r="J417">
            <v>610110</v>
          </cell>
          <cell r="K417" t="str">
            <v>Inv inc(exp)-Gn/ls</v>
          </cell>
          <cell r="L417" t="str">
            <v>Others</v>
          </cell>
          <cell r="M417" t="str">
            <v>zNon-Operating Expenses</v>
          </cell>
          <cell r="N417" t="str">
            <v>zNOP-Investment Income</v>
          </cell>
          <cell r="O417" t="str">
            <v>Others</v>
          </cell>
          <cell r="P417">
            <v>0</v>
          </cell>
        </row>
        <row r="418">
          <cell r="J418">
            <v>610198</v>
          </cell>
          <cell r="K418" t="str">
            <v>Inv inc(exp)-Aff-LP</v>
          </cell>
          <cell r="L418" t="str">
            <v>Others</v>
          </cell>
          <cell r="M418" t="str">
            <v>zNon-Operating Expenses</v>
          </cell>
          <cell r="N418" t="str">
            <v>zNOP-Investment Income</v>
          </cell>
          <cell r="O418" t="str">
            <v>Others</v>
          </cell>
          <cell r="P418">
            <v>0</v>
          </cell>
        </row>
        <row r="419">
          <cell r="J419">
            <v>610199</v>
          </cell>
          <cell r="K419" t="str">
            <v>Inv inc(exp)-Af-Conv</v>
          </cell>
          <cell r="L419" t="str">
            <v>Others</v>
          </cell>
          <cell r="M419" t="str">
            <v>zNon-Operating Expenses</v>
          </cell>
          <cell r="N419" t="str">
            <v>zNOP-Investment Income</v>
          </cell>
          <cell r="O419" t="str">
            <v>Others</v>
          </cell>
          <cell r="P419">
            <v>0</v>
          </cell>
        </row>
        <row r="420">
          <cell r="J420">
            <v>612100</v>
          </cell>
          <cell r="K420" t="str">
            <v>Inc tax-Fed</v>
          </cell>
          <cell r="L420" t="str">
            <v>Others</v>
          </cell>
          <cell r="M420" t="str">
            <v>zNon-Operating Expenses</v>
          </cell>
          <cell r="N420" t="str">
            <v>zNOP-Taxes</v>
          </cell>
          <cell r="O420" t="str">
            <v>Others</v>
          </cell>
          <cell r="P420">
            <v>0</v>
          </cell>
        </row>
        <row r="421">
          <cell r="J421">
            <v>612101</v>
          </cell>
          <cell r="K421" t="str">
            <v>Inc tax-Regional</v>
          </cell>
          <cell r="L421" t="str">
            <v>Others</v>
          </cell>
          <cell r="M421" t="str">
            <v>zNon-Operating Expenses</v>
          </cell>
          <cell r="N421" t="str">
            <v>zNOP-Taxes</v>
          </cell>
          <cell r="O421" t="str">
            <v>Others</v>
          </cell>
          <cell r="P421">
            <v>0</v>
          </cell>
        </row>
        <row r="422">
          <cell r="J422">
            <v>612102</v>
          </cell>
          <cell r="K422" t="str">
            <v>Inc tax-Foreign</v>
          </cell>
          <cell r="L422" t="str">
            <v>Others</v>
          </cell>
          <cell r="M422" t="str">
            <v>zNon-Operating Expenses</v>
          </cell>
          <cell r="N422" t="str">
            <v>zNOP-Taxes</v>
          </cell>
          <cell r="O422" t="str">
            <v>Others</v>
          </cell>
          <cell r="P422">
            <v>0</v>
          </cell>
        </row>
        <row r="423">
          <cell r="J423">
            <v>612170</v>
          </cell>
          <cell r="K423" t="str">
            <v>Inc tax-Fed spc chg</v>
          </cell>
          <cell r="L423" t="str">
            <v>Others</v>
          </cell>
          <cell r="M423" t="str">
            <v>zNon-Operating Expenses</v>
          </cell>
          <cell r="N423" t="str">
            <v>zNOP-Taxes</v>
          </cell>
          <cell r="O423" t="str">
            <v>Others</v>
          </cell>
          <cell r="P423">
            <v>0</v>
          </cell>
        </row>
        <row r="424">
          <cell r="J424">
            <v>612171</v>
          </cell>
          <cell r="K424" t="str">
            <v>Inc tax-Reg spc chg</v>
          </cell>
          <cell r="L424" t="str">
            <v>Others</v>
          </cell>
          <cell r="M424" t="str">
            <v>zNon-Operating Expenses</v>
          </cell>
          <cell r="N424" t="str">
            <v>zNOP-Taxes</v>
          </cell>
          <cell r="O424" t="str">
            <v>Others</v>
          </cell>
          <cell r="P424">
            <v>0</v>
          </cell>
        </row>
        <row r="425">
          <cell r="J425">
            <v>699999</v>
          </cell>
          <cell r="K425" t="str">
            <v>Closing-P&amp;L to RE</v>
          </cell>
          <cell r="L425" t="str">
            <v>Others</v>
          </cell>
          <cell r="M425" t="str">
            <v>zNon-Operating Expenses</v>
          </cell>
          <cell r="N425" t="str">
            <v>zNOP-Taxes</v>
          </cell>
          <cell r="O425" t="str">
            <v>Others</v>
          </cell>
          <cell r="P425">
            <v>0</v>
          </cell>
        </row>
        <row r="426">
          <cell r="J426">
            <v>902001</v>
          </cell>
          <cell r="K426" t="str">
            <v>Research Prd &amp;Svc Capital</v>
          </cell>
          <cell r="L426" t="str">
            <v>Ignore</v>
          </cell>
          <cell r="M426" t="str">
            <v>04 Internal services</v>
          </cell>
          <cell r="N426" t="str">
            <v>04.01 Internal svcs-system</v>
          </cell>
          <cell r="O426" t="str">
            <v>Ignore</v>
          </cell>
          <cell r="P426">
            <v>0</v>
          </cell>
        </row>
        <row r="427">
          <cell r="J427">
            <v>902008</v>
          </cell>
          <cell r="K427" t="str">
            <v>Product Dev/Constrt</v>
          </cell>
          <cell r="L427" t="str">
            <v>Ignore</v>
          </cell>
          <cell r="M427" t="str">
            <v>04 Internal services</v>
          </cell>
          <cell r="N427" t="str">
            <v>04.01 Internal svcs-system</v>
          </cell>
          <cell r="O427" t="str">
            <v>Ignore</v>
          </cell>
          <cell r="P427">
            <v>0</v>
          </cell>
        </row>
        <row r="428">
          <cell r="J428">
            <v>902009</v>
          </cell>
          <cell r="K428" t="str">
            <v>Dev/Test Proto Prod</v>
          </cell>
          <cell r="L428" t="str">
            <v>Ignore</v>
          </cell>
          <cell r="M428" t="str">
            <v>04 Internal services</v>
          </cell>
          <cell r="N428" t="str">
            <v>04.01 Internal svcs-system</v>
          </cell>
          <cell r="O428" t="str">
            <v>Ignore</v>
          </cell>
          <cell r="P428">
            <v>0</v>
          </cell>
        </row>
        <row r="429">
          <cell r="J429">
            <v>902011</v>
          </cell>
          <cell r="K429" t="str">
            <v>Support Des &amp; Imag Sys</v>
          </cell>
          <cell r="L429" t="str">
            <v>Ignore</v>
          </cell>
          <cell r="M429" t="str">
            <v>04 Internal services</v>
          </cell>
          <cell r="N429" t="str">
            <v>04.01 Internal svcs-system</v>
          </cell>
          <cell r="O429" t="str">
            <v>Ignore</v>
          </cell>
          <cell r="P429">
            <v>0</v>
          </cell>
        </row>
        <row r="430">
          <cell r="J430">
            <v>902015</v>
          </cell>
          <cell r="K430" t="str">
            <v>Revise Products or Services</v>
          </cell>
          <cell r="L430" t="str">
            <v>Ignore</v>
          </cell>
          <cell r="M430" t="str">
            <v>04 Internal services</v>
          </cell>
          <cell r="N430" t="str">
            <v>04.01 Internal svcs-system</v>
          </cell>
          <cell r="O430" t="str">
            <v>Ignore</v>
          </cell>
          <cell r="P430">
            <v>0</v>
          </cell>
        </row>
        <row r="431">
          <cell r="J431">
            <v>902017</v>
          </cell>
          <cell r="K431" t="str">
            <v>Dev Proto Prod/Svc</v>
          </cell>
          <cell r="L431" t="str">
            <v>Ignore</v>
          </cell>
          <cell r="M431" t="str">
            <v>04 Internal services</v>
          </cell>
          <cell r="N431" t="str">
            <v>04.01 Internal svcs-system</v>
          </cell>
          <cell r="O431" t="str">
            <v>Ignore</v>
          </cell>
          <cell r="P431">
            <v>0</v>
          </cell>
        </row>
        <row r="432">
          <cell r="J432">
            <v>903006</v>
          </cell>
          <cell r="K432" t="str">
            <v>Host Trade Show &amp; Mkt Ev</v>
          </cell>
          <cell r="L432" t="str">
            <v>Ignore</v>
          </cell>
          <cell r="M432" t="str">
            <v>04 Internal services</v>
          </cell>
          <cell r="N432" t="str">
            <v>04.01 Internal svcs-system</v>
          </cell>
          <cell r="O432" t="str">
            <v>Ignore</v>
          </cell>
          <cell r="P432">
            <v>0</v>
          </cell>
        </row>
        <row r="433">
          <cell r="J433">
            <v>903008</v>
          </cell>
          <cell r="K433" t="str">
            <v>Coordinate/manage Prod</v>
          </cell>
          <cell r="L433" t="str">
            <v>Ignore</v>
          </cell>
          <cell r="M433" t="str">
            <v>04 Internal services</v>
          </cell>
          <cell r="N433" t="str">
            <v>04.01 Internal svcs-system</v>
          </cell>
          <cell r="O433" t="str">
            <v>Ignore</v>
          </cell>
          <cell r="P433">
            <v>0</v>
          </cell>
        </row>
        <row r="434">
          <cell r="J434">
            <v>903010</v>
          </cell>
          <cell r="K434" t="str">
            <v>Prep Bids/Sales</v>
          </cell>
          <cell r="L434" t="str">
            <v>Ignore</v>
          </cell>
          <cell r="M434" t="str">
            <v>04 Internal services</v>
          </cell>
          <cell r="N434" t="str">
            <v>04.01 Internal svcs-system</v>
          </cell>
          <cell r="O434" t="str">
            <v>Ignore</v>
          </cell>
          <cell r="P434">
            <v>0</v>
          </cell>
        </row>
        <row r="435">
          <cell r="J435">
            <v>903015</v>
          </cell>
          <cell r="K435" t="str">
            <v>Revise Prod or Svc</v>
          </cell>
          <cell r="L435" t="str">
            <v>Ignore</v>
          </cell>
          <cell r="M435" t="str">
            <v>04 Internal services</v>
          </cell>
          <cell r="N435" t="str">
            <v>04.01 Internal svcs-system</v>
          </cell>
          <cell r="O435" t="str">
            <v>Ignore</v>
          </cell>
          <cell r="P435">
            <v>0</v>
          </cell>
        </row>
        <row r="436">
          <cell r="J436">
            <v>903017</v>
          </cell>
          <cell r="K436" t="str">
            <v>Dev Proto Prd/Svc</v>
          </cell>
          <cell r="L436" t="str">
            <v>Ignore</v>
          </cell>
          <cell r="M436" t="str">
            <v>04 Internal services</v>
          </cell>
          <cell r="N436" t="str">
            <v>04.01 Internal svcs-system</v>
          </cell>
          <cell r="O436" t="str">
            <v>Ignore</v>
          </cell>
          <cell r="P436">
            <v>0</v>
          </cell>
        </row>
        <row r="437">
          <cell r="J437">
            <v>903018</v>
          </cell>
          <cell r="K437" t="str">
            <v>Asst Adv Management</v>
          </cell>
          <cell r="L437" t="str">
            <v>Ignore</v>
          </cell>
          <cell r="M437" t="str">
            <v>04 Internal services</v>
          </cell>
          <cell r="N437" t="str">
            <v>04.01 Internal svcs-system</v>
          </cell>
          <cell r="O437" t="str">
            <v>Ignore</v>
          </cell>
          <cell r="P437">
            <v>0</v>
          </cell>
        </row>
        <row r="438">
          <cell r="J438">
            <v>903019</v>
          </cell>
          <cell r="K438" t="str">
            <v>Manage PR Activities</v>
          </cell>
          <cell r="L438" t="str">
            <v>Ignore</v>
          </cell>
          <cell r="M438" t="str">
            <v>04 Internal services</v>
          </cell>
          <cell r="N438" t="str">
            <v>04.01 Internal svcs-system</v>
          </cell>
          <cell r="O438" t="str">
            <v>Ignore</v>
          </cell>
          <cell r="P438">
            <v>0</v>
          </cell>
        </row>
        <row r="439">
          <cell r="J439">
            <v>903020</v>
          </cell>
          <cell r="K439" t="str">
            <v>Copywriting II</v>
          </cell>
          <cell r="L439" t="str">
            <v>Ignore</v>
          </cell>
          <cell r="M439" t="str">
            <v>04 Internal services</v>
          </cell>
          <cell r="N439" t="str">
            <v>04.01 Internal svcs-system</v>
          </cell>
          <cell r="O439" t="str">
            <v>Ignore</v>
          </cell>
          <cell r="P439">
            <v>0</v>
          </cell>
        </row>
        <row r="440">
          <cell r="J440">
            <v>903021</v>
          </cell>
          <cell r="K440" t="str">
            <v>Product Preparation</v>
          </cell>
          <cell r="L440" t="str">
            <v>Ignore</v>
          </cell>
          <cell r="M440" t="str">
            <v>04 Internal services</v>
          </cell>
          <cell r="N440" t="str">
            <v>04.01 Internal svcs-system</v>
          </cell>
          <cell r="O440" t="str">
            <v>Ignore</v>
          </cell>
          <cell r="P440">
            <v>0</v>
          </cell>
        </row>
        <row r="441">
          <cell r="J441">
            <v>903022</v>
          </cell>
          <cell r="K441" t="str">
            <v>Product Preparation w/Mater</v>
          </cell>
          <cell r="L441" t="str">
            <v>Ignore</v>
          </cell>
          <cell r="M441" t="str">
            <v>04 Internal services</v>
          </cell>
          <cell r="N441" t="str">
            <v>04.01 Internal svcs-system</v>
          </cell>
          <cell r="O441" t="str">
            <v>Ignore</v>
          </cell>
          <cell r="P441">
            <v>0</v>
          </cell>
        </row>
        <row r="442">
          <cell r="J442">
            <v>903023</v>
          </cell>
          <cell r="K442" t="str">
            <v>Prod Prep w/Eq Exp</v>
          </cell>
          <cell r="L442" t="str">
            <v>Ignore</v>
          </cell>
          <cell r="M442" t="str">
            <v>04 Internal services</v>
          </cell>
          <cell r="N442" t="str">
            <v>04.01 Internal svcs-system</v>
          </cell>
          <cell r="O442" t="str">
            <v>Ignore</v>
          </cell>
          <cell r="P442">
            <v>0</v>
          </cell>
        </row>
        <row r="443">
          <cell r="J443">
            <v>903024</v>
          </cell>
          <cell r="K443" t="str">
            <v>MS Bindery Operation</v>
          </cell>
          <cell r="L443" t="str">
            <v>Ignore</v>
          </cell>
          <cell r="M443" t="str">
            <v>04 Internal services</v>
          </cell>
          <cell r="N443" t="str">
            <v>04.01 Internal svcs-system</v>
          </cell>
          <cell r="O443" t="str">
            <v>Ignore</v>
          </cell>
          <cell r="P443">
            <v>0</v>
          </cell>
        </row>
        <row r="444">
          <cell r="J444">
            <v>903025</v>
          </cell>
          <cell r="K444" t="str">
            <v>MS Op Image Equip 1</v>
          </cell>
          <cell r="L444" t="str">
            <v>Ignore</v>
          </cell>
          <cell r="M444" t="str">
            <v>04 Internal services</v>
          </cell>
          <cell r="N444" t="str">
            <v>04.01 Internal svcs-system</v>
          </cell>
          <cell r="O444" t="str">
            <v>Ignore</v>
          </cell>
          <cell r="P444">
            <v>0</v>
          </cell>
        </row>
        <row r="445">
          <cell r="J445">
            <v>903026</v>
          </cell>
          <cell r="K445" t="str">
            <v>MS Op Image Equip 2</v>
          </cell>
          <cell r="L445" t="str">
            <v>Ignore</v>
          </cell>
          <cell r="M445" t="str">
            <v>04 Internal services</v>
          </cell>
          <cell r="N445" t="str">
            <v>04.01 Internal svcs-system</v>
          </cell>
          <cell r="O445" t="str">
            <v>Ignore</v>
          </cell>
          <cell r="P445">
            <v>0</v>
          </cell>
        </row>
        <row r="446">
          <cell r="J446">
            <v>903027</v>
          </cell>
          <cell r="K446" t="str">
            <v>MS Op Image Equip 3</v>
          </cell>
          <cell r="L446" t="str">
            <v>Ignore</v>
          </cell>
          <cell r="M446" t="str">
            <v>04 Internal services</v>
          </cell>
          <cell r="N446" t="str">
            <v>04.01 Internal svcs-system</v>
          </cell>
          <cell r="O446" t="str">
            <v>Ignore</v>
          </cell>
          <cell r="P446">
            <v>0</v>
          </cell>
        </row>
        <row r="447">
          <cell r="J447">
            <v>903028</v>
          </cell>
          <cell r="K447" t="str">
            <v>MS Operate Press</v>
          </cell>
          <cell r="L447" t="str">
            <v>Ignore</v>
          </cell>
          <cell r="M447" t="str">
            <v>04 Internal services</v>
          </cell>
          <cell r="N447" t="str">
            <v>04.01 Internal svcs-system</v>
          </cell>
          <cell r="O447" t="str">
            <v>Ignore</v>
          </cell>
          <cell r="P447">
            <v>0</v>
          </cell>
        </row>
        <row r="448">
          <cell r="J448">
            <v>903029</v>
          </cell>
          <cell r="K448" t="str">
            <v>MS Project Management</v>
          </cell>
          <cell r="L448" t="str">
            <v>Ignore</v>
          </cell>
          <cell r="M448" t="str">
            <v>04 Internal services</v>
          </cell>
          <cell r="N448" t="str">
            <v>04.01 Internal svcs-system</v>
          </cell>
          <cell r="O448" t="str">
            <v>Ignore</v>
          </cell>
          <cell r="P448">
            <v>0</v>
          </cell>
        </row>
        <row r="449">
          <cell r="J449">
            <v>903030</v>
          </cell>
          <cell r="K449" t="str">
            <v>Sr Coord/Mng Prom &amp; Adm</v>
          </cell>
          <cell r="L449" t="str">
            <v>Ignore</v>
          </cell>
          <cell r="M449" t="str">
            <v>04 Internal services</v>
          </cell>
          <cell r="N449" t="str">
            <v>04.01 Internal svcs-system</v>
          </cell>
          <cell r="O449" t="str">
            <v>Ignore</v>
          </cell>
          <cell r="P449">
            <v>0</v>
          </cell>
        </row>
        <row r="450">
          <cell r="J450">
            <v>903031</v>
          </cell>
          <cell r="K450" t="str">
            <v>Delivery Specialist</v>
          </cell>
          <cell r="L450" t="str">
            <v>Ignore</v>
          </cell>
          <cell r="M450" t="str">
            <v>04 Internal services</v>
          </cell>
          <cell r="N450" t="str">
            <v>04.01 Internal svcs-system</v>
          </cell>
          <cell r="O450" t="str">
            <v>Ignore</v>
          </cell>
          <cell r="P450">
            <v>0</v>
          </cell>
        </row>
        <row r="451">
          <cell r="J451">
            <v>903032</v>
          </cell>
          <cell r="K451" t="str">
            <v>Hand Bindery</v>
          </cell>
          <cell r="L451" t="str">
            <v>Ignore</v>
          </cell>
          <cell r="M451" t="str">
            <v>04 Internal services</v>
          </cell>
          <cell r="N451" t="str">
            <v>04.01 Internal svcs-system</v>
          </cell>
          <cell r="O451" t="str">
            <v>Ignore</v>
          </cell>
          <cell r="P451">
            <v>0</v>
          </cell>
        </row>
        <row r="452">
          <cell r="J452">
            <v>903033</v>
          </cell>
          <cell r="K452" t="str">
            <v>Prod &amp; Prep - Design</v>
          </cell>
          <cell r="L452" t="str">
            <v>Ignore</v>
          </cell>
          <cell r="M452" t="str">
            <v>04 Internal services</v>
          </cell>
          <cell r="N452" t="str">
            <v>04.01 Internal svcs-system</v>
          </cell>
          <cell r="O452" t="str">
            <v>Ignore</v>
          </cell>
          <cell r="P452">
            <v>0</v>
          </cell>
        </row>
        <row r="453">
          <cell r="J453">
            <v>906002</v>
          </cell>
          <cell r="K453" t="str">
            <v>Manage Pur Ord/Recpt</v>
          </cell>
          <cell r="L453" t="str">
            <v>Ignore</v>
          </cell>
          <cell r="M453" t="str">
            <v>04 Internal services</v>
          </cell>
          <cell r="N453" t="str">
            <v>04.01 Internal svcs-system</v>
          </cell>
          <cell r="O453" t="str">
            <v>Ignore</v>
          </cell>
          <cell r="P453">
            <v>0</v>
          </cell>
        </row>
        <row r="454">
          <cell r="J454">
            <v>906004</v>
          </cell>
          <cell r="K454" t="str">
            <v>Mange Suppliers</v>
          </cell>
          <cell r="L454" t="str">
            <v>Ignore</v>
          </cell>
          <cell r="M454" t="str">
            <v>04 Internal services</v>
          </cell>
          <cell r="N454" t="str">
            <v>04.01 Internal svcs-system</v>
          </cell>
          <cell r="O454" t="str">
            <v>Ignore</v>
          </cell>
          <cell r="P454">
            <v>0</v>
          </cell>
        </row>
        <row r="455">
          <cell r="J455">
            <v>907002</v>
          </cell>
          <cell r="K455" t="str">
            <v>Provide Mnfg Support</v>
          </cell>
          <cell r="L455" t="str">
            <v>Ignore</v>
          </cell>
          <cell r="M455" t="str">
            <v>04 Internal services</v>
          </cell>
          <cell r="N455" t="str">
            <v>04.01 Internal svcs-system</v>
          </cell>
          <cell r="O455" t="str">
            <v>Ignore</v>
          </cell>
          <cell r="P455">
            <v>0</v>
          </cell>
        </row>
        <row r="456">
          <cell r="J456">
            <v>907003</v>
          </cell>
          <cell r="K456" t="str">
            <v>Quality Control</v>
          </cell>
          <cell r="L456" t="str">
            <v>Ignore</v>
          </cell>
          <cell r="M456" t="str">
            <v>04 Internal services</v>
          </cell>
          <cell r="N456" t="str">
            <v>04.01 Internal svcs-system</v>
          </cell>
          <cell r="O456" t="str">
            <v>Ignore</v>
          </cell>
          <cell r="P456">
            <v>0</v>
          </cell>
        </row>
        <row r="457">
          <cell r="J457">
            <v>907050</v>
          </cell>
          <cell r="K457" t="str">
            <v>Shipping</v>
          </cell>
          <cell r="L457" t="str">
            <v>Ignore</v>
          </cell>
          <cell r="M457" t="str">
            <v>04 Internal services</v>
          </cell>
          <cell r="N457" t="str">
            <v>04.01 Internal svcs-system</v>
          </cell>
          <cell r="O457" t="str">
            <v>Ignore</v>
          </cell>
          <cell r="P457">
            <v>0</v>
          </cell>
        </row>
        <row r="458">
          <cell r="J458">
            <v>907058</v>
          </cell>
          <cell r="K458" t="str">
            <v>Sys &amp; Prog Maintenance</v>
          </cell>
          <cell r="L458" t="str">
            <v>Ignore</v>
          </cell>
          <cell r="M458" t="str">
            <v>04 Internal services</v>
          </cell>
          <cell r="N458" t="str">
            <v>04.01 Internal svcs-system</v>
          </cell>
          <cell r="O458" t="str">
            <v>Ignore</v>
          </cell>
          <cell r="P458">
            <v>0</v>
          </cell>
        </row>
        <row r="459">
          <cell r="J459">
            <v>907091</v>
          </cell>
          <cell r="K459" t="str">
            <v>Produce Pilot Prod</v>
          </cell>
          <cell r="L459" t="str">
            <v>Ignore</v>
          </cell>
          <cell r="M459" t="str">
            <v>04 Internal services</v>
          </cell>
          <cell r="N459" t="str">
            <v>04.01 Internal svcs-system</v>
          </cell>
          <cell r="O459" t="str">
            <v>Ignore</v>
          </cell>
          <cell r="P459">
            <v>0</v>
          </cell>
        </row>
        <row r="460">
          <cell r="J460">
            <v>908001</v>
          </cell>
          <cell r="K460" t="str">
            <v>Manage Inventory</v>
          </cell>
          <cell r="L460" t="str">
            <v>Ignore</v>
          </cell>
          <cell r="M460" t="str">
            <v>04 Internal services</v>
          </cell>
          <cell r="N460" t="str">
            <v>04.01 Internal svcs-system</v>
          </cell>
          <cell r="O460" t="str">
            <v>Ignore</v>
          </cell>
          <cell r="P460">
            <v>0</v>
          </cell>
        </row>
        <row r="461">
          <cell r="J461">
            <v>909007</v>
          </cell>
          <cell r="K461" t="str">
            <v>Manage Facilities</v>
          </cell>
          <cell r="L461" t="str">
            <v>Ignore</v>
          </cell>
          <cell r="M461" t="str">
            <v>04 Internal services</v>
          </cell>
          <cell r="N461" t="str">
            <v>04.01 Internal svcs-system</v>
          </cell>
          <cell r="O461" t="str">
            <v>Ignore</v>
          </cell>
          <cell r="P461">
            <v>0</v>
          </cell>
        </row>
        <row r="462">
          <cell r="J462">
            <v>911001</v>
          </cell>
          <cell r="K462" t="str">
            <v>Order/Project Manage</v>
          </cell>
          <cell r="L462" t="str">
            <v>Ignore</v>
          </cell>
          <cell r="M462" t="str">
            <v>04 Internal services</v>
          </cell>
          <cell r="N462" t="str">
            <v>04.01 Internal svcs-system</v>
          </cell>
          <cell r="O462" t="str">
            <v>Ignore</v>
          </cell>
          <cell r="P462">
            <v>0</v>
          </cell>
        </row>
        <row r="463">
          <cell r="J463">
            <v>911002</v>
          </cell>
          <cell r="K463" t="str">
            <v>Information Mgmt</v>
          </cell>
          <cell r="L463" t="str">
            <v>Ignore</v>
          </cell>
          <cell r="M463" t="str">
            <v>04 Internal services</v>
          </cell>
          <cell r="N463" t="str">
            <v>04.01 Internal svcs-system</v>
          </cell>
          <cell r="O463" t="str">
            <v>Ignore</v>
          </cell>
          <cell r="P463">
            <v>0</v>
          </cell>
        </row>
        <row r="464">
          <cell r="J464">
            <v>911003</v>
          </cell>
          <cell r="K464" t="str">
            <v>Resource Management</v>
          </cell>
          <cell r="L464" t="str">
            <v>Ignore</v>
          </cell>
          <cell r="M464" t="str">
            <v>04 Internal services</v>
          </cell>
          <cell r="N464" t="str">
            <v>04.01 Internal svcs-system</v>
          </cell>
          <cell r="O464" t="str">
            <v>Ignore</v>
          </cell>
          <cell r="P464">
            <v>0</v>
          </cell>
        </row>
        <row r="465">
          <cell r="J465">
            <v>911004</v>
          </cell>
          <cell r="K465" t="str">
            <v>Develop System</v>
          </cell>
          <cell r="L465" t="str">
            <v>Ignore</v>
          </cell>
          <cell r="M465" t="str">
            <v>04 Internal services</v>
          </cell>
          <cell r="N465" t="str">
            <v>04.01 Internal svcs-system</v>
          </cell>
          <cell r="O465" t="str">
            <v>Ignore</v>
          </cell>
          <cell r="P465">
            <v>0</v>
          </cell>
        </row>
        <row r="466">
          <cell r="J466">
            <v>911005</v>
          </cell>
          <cell r="K466" t="str">
            <v>Enhance System</v>
          </cell>
          <cell r="L466" t="str">
            <v>Ignore</v>
          </cell>
          <cell r="M466" t="str">
            <v>04 Internal services</v>
          </cell>
          <cell r="N466" t="str">
            <v>04.01 Internal svcs-system</v>
          </cell>
          <cell r="O466" t="str">
            <v>Ignore</v>
          </cell>
          <cell r="P466">
            <v>0</v>
          </cell>
        </row>
        <row r="467">
          <cell r="J467">
            <v>911006</v>
          </cell>
          <cell r="K467" t="str">
            <v>Fix System</v>
          </cell>
          <cell r="L467" t="str">
            <v>Ignore</v>
          </cell>
          <cell r="M467" t="str">
            <v>04 Internal services</v>
          </cell>
          <cell r="N467" t="str">
            <v>04.01 Internal svcs-system</v>
          </cell>
          <cell r="O467" t="str">
            <v>Ignore</v>
          </cell>
          <cell r="P467">
            <v>0</v>
          </cell>
        </row>
        <row r="468">
          <cell r="J468">
            <v>911007</v>
          </cell>
          <cell r="K468" t="str">
            <v>Internal Support</v>
          </cell>
          <cell r="L468" t="str">
            <v>Ignore</v>
          </cell>
          <cell r="M468" t="str">
            <v>04 Internal services</v>
          </cell>
          <cell r="N468" t="str">
            <v>04.01 Internal svcs-system</v>
          </cell>
          <cell r="O468" t="str">
            <v>Ignore</v>
          </cell>
          <cell r="P468">
            <v>0</v>
          </cell>
        </row>
        <row r="469">
          <cell r="J469">
            <v>911008</v>
          </cell>
          <cell r="K469" t="str">
            <v>External Support</v>
          </cell>
          <cell r="L469" t="str">
            <v>Ignore</v>
          </cell>
          <cell r="M469" t="str">
            <v>04 Internal services</v>
          </cell>
          <cell r="N469" t="str">
            <v>04.01 Internal svcs-system</v>
          </cell>
          <cell r="O469" t="str">
            <v>Ignore</v>
          </cell>
          <cell r="P469">
            <v>0</v>
          </cell>
        </row>
        <row r="470">
          <cell r="J470">
            <v>911009</v>
          </cell>
          <cell r="K470" t="str">
            <v>Mainframe Day Internal</v>
          </cell>
          <cell r="L470" t="str">
            <v>Ignore</v>
          </cell>
          <cell r="M470" t="str">
            <v>04 Internal services</v>
          </cell>
          <cell r="N470" t="str">
            <v>04.01 Internal svcs-system</v>
          </cell>
          <cell r="O470" t="str">
            <v>Ignore</v>
          </cell>
          <cell r="P470">
            <v>0</v>
          </cell>
        </row>
        <row r="471">
          <cell r="J471">
            <v>911010</v>
          </cell>
          <cell r="K471" t="str">
            <v>Mainframe Day External</v>
          </cell>
          <cell r="L471" t="str">
            <v>Ignore</v>
          </cell>
          <cell r="M471" t="str">
            <v>04 Internal services</v>
          </cell>
          <cell r="N471" t="str">
            <v>04.01 Internal svcs-system</v>
          </cell>
          <cell r="O471" t="str">
            <v>Ignore</v>
          </cell>
          <cell r="P471">
            <v>0</v>
          </cell>
        </row>
        <row r="472">
          <cell r="J472">
            <v>911013</v>
          </cell>
          <cell r="K472" t="str">
            <v>MICS-Day-Internal Correct</v>
          </cell>
          <cell r="L472" t="str">
            <v>Ignore</v>
          </cell>
          <cell r="M472" t="str">
            <v>04 Internal services</v>
          </cell>
          <cell r="N472" t="str">
            <v>04.01 Internal svcs-system</v>
          </cell>
          <cell r="O472" t="str">
            <v>Ignore</v>
          </cell>
          <cell r="P472">
            <v>0</v>
          </cell>
        </row>
        <row r="473">
          <cell r="J473">
            <v>911014</v>
          </cell>
          <cell r="K473" t="str">
            <v>MICS-Nite-Internal Correct</v>
          </cell>
          <cell r="L473" t="str">
            <v>Ignore</v>
          </cell>
          <cell r="M473" t="str">
            <v>04 Internal services</v>
          </cell>
          <cell r="N473" t="str">
            <v>04.01 Internal svcs-system</v>
          </cell>
          <cell r="O473" t="str">
            <v>Ignore</v>
          </cell>
          <cell r="P473">
            <v>0</v>
          </cell>
        </row>
        <row r="474">
          <cell r="J474">
            <v>911015</v>
          </cell>
          <cell r="K474" t="str">
            <v>FSS Chargeback</v>
          </cell>
          <cell r="L474" t="str">
            <v>Ignore</v>
          </cell>
          <cell r="M474" t="str">
            <v>04 Internal services</v>
          </cell>
          <cell r="N474" t="str">
            <v>04.01 Internal svcs-system</v>
          </cell>
          <cell r="O474" t="str">
            <v>Ignore</v>
          </cell>
          <cell r="P474">
            <v>0</v>
          </cell>
        </row>
        <row r="475">
          <cell r="J475">
            <v>911016</v>
          </cell>
          <cell r="K475" t="str">
            <v>FSS Chargeback</v>
          </cell>
          <cell r="L475" t="str">
            <v>Ignore</v>
          </cell>
          <cell r="M475" t="str">
            <v>04 Internal services</v>
          </cell>
          <cell r="N475" t="str">
            <v>04.01 Internal svcs-system</v>
          </cell>
          <cell r="O475" t="str">
            <v>Ignore</v>
          </cell>
          <cell r="P475">
            <v>0</v>
          </cell>
        </row>
        <row r="476">
          <cell r="J476">
            <v>912010</v>
          </cell>
          <cell r="K476" t="str">
            <v>Dev Vision  &amp; Strategy</v>
          </cell>
          <cell r="L476" t="str">
            <v>Ignore</v>
          </cell>
          <cell r="M476" t="str">
            <v>04 Internal services</v>
          </cell>
          <cell r="N476" t="str">
            <v>04.01 Internal svcs-system</v>
          </cell>
          <cell r="O476" t="str">
            <v>Ignore</v>
          </cell>
          <cell r="P476">
            <v>0</v>
          </cell>
        </row>
        <row r="477">
          <cell r="J477">
            <v>913001</v>
          </cell>
          <cell r="K477" t="str">
            <v>DEPS Non-Burden IT</v>
          </cell>
          <cell r="L477" t="str">
            <v>Ignore</v>
          </cell>
          <cell r="M477" t="str">
            <v>06 Software related costs</v>
          </cell>
          <cell r="N477" t="str">
            <v>06.02 Capitalization (credit)</v>
          </cell>
          <cell r="O477" t="str">
            <v>Ignore</v>
          </cell>
          <cell r="P477" t="str">
            <v>BU_2 Emp Costs</v>
          </cell>
        </row>
        <row r="478">
          <cell r="J478">
            <v>913002</v>
          </cell>
          <cell r="K478" t="str">
            <v>DEPS Part-Burden IT</v>
          </cell>
          <cell r="L478" t="str">
            <v>Ignore</v>
          </cell>
          <cell r="M478" t="str">
            <v>06 Software related costs</v>
          </cell>
          <cell r="N478" t="str">
            <v>06.02 Capitalization (credit)</v>
          </cell>
          <cell r="O478" t="str">
            <v>Ignore</v>
          </cell>
          <cell r="P478" t="str">
            <v>BU_2 Emp Costs</v>
          </cell>
        </row>
        <row r="479">
          <cell r="J479">
            <v>913003</v>
          </cell>
          <cell r="K479" t="str">
            <v>DEPS Full-Burden IT</v>
          </cell>
          <cell r="L479" t="str">
            <v>Ignore</v>
          </cell>
          <cell r="M479" t="str">
            <v>06 Software related costs</v>
          </cell>
          <cell r="N479" t="str">
            <v>06.02 Capitalization (credit)</v>
          </cell>
          <cell r="O479" t="str">
            <v>Ignore</v>
          </cell>
          <cell r="P479" t="str">
            <v>BU_2 Emp Costs</v>
          </cell>
        </row>
        <row r="480">
          <cell r="J480">
            <v>913004</v>
          </cell>
          <cell r="K480" t="str">
            <v>Dir Checks Postage</v>
          </cell>
          <cell r="L480" t="str">
            <v>Ignore</v>
          </cell>
          <cell r="M480" t="str">
            <v>06 Software related costs</v>
          </cell>
          <cell r="N480" t="str">
            <v>06.02 Capitalization (credit)</v>
          </cell>
          <cell r="O480" t="str">
            <v>Ignore</v>
          </cell>
          <cell r="P480">
            <v>0</v>
          </cell>
        </row>
        <row r="481">
          <cell r="J481">
            <v>913005</v>
          </cell>
          <cell r="K481" t="str">
            <v>Dir Checks Data Entry</v>
          </cell>
          <cell r="L481" t="str">
            <v>Ignore</v>
          </cell>
          <cell r="M481" t="str">
            <v>06 Software related costs</v>
          </cell>
          <cell r="N481" t="str">
            <v>06.02 Capitalization (credit)</v>
          </cell>
          <cell r="O481" t="str">
            <v>Ignore</v>
          </cell>
          <cell r="P481">
            <v>0</v>
          </cell>
        </row>
        <row r="482">
          <cell r="J482">
            <v>913006</v>
          </cell>
          <cell r="K482" t="str">
            <v>SDC Associate-Unload</v>
          </cell>
          <cell r="L482" t="str">
            <v>Ignore</v>
          </cell>
          <cell r="M482" t="str">
            <v>06 Software related costs</v>
          </cell>
          <cell r="N482" t="str">
            <v>06.02 Capitalization (credit)</v>
          </cell>
          <cell r="O482" t="str">
            <v>Ignore</v>
          </cell>
          <cell r="P482" t="str">
            <v>BU_2 Emp Costs</v>
          </cell>
        </row>
        <row r="483">
          <cell r="J483">
            <v>913007</v>
          </cell>
          <cell r="K483" t="str">
            <v>SDC Associate-Semi L</v>
          </cell>
          <cell r="L483" t="str">
            <v>Ignore</v>
          </cell>
          <cell r="M483" t="str">
            <v>06 Software related costs</v>
          </cell>
          <cell r="N483" t="str">
            <v>06.02 Capitalization (credit)</v>
          </cell>
          <cell r="O483" t="str">
            <v>Ignore</v>
          </cell>
          <cell r="P483" t="str">
            <v>BU_2 Emp Costs</v>
          </cell>
        </row>
        <row r="484">
          <cell r="J484">
            <v>913998</v>
          </cell>
          <cell r="K484" t="str">
            <v>Software Capl Assess</v>
          </cell>
          <cell r="L484" t="str">
            <v>Ignore</v>
          </cell>
          <cell r="M484" t="str">
            <v>06 Software related costs</v>
          </cell>
          <cell r="N484" t="str">
            <v>06.02 Capitalization (credit)</v>
          </cell>
          <cell r="O484" t="str">
            <v>Ignore</v>
          </cell>
          <cell r="P484" t="str">
            <v>BU_2 Emp Costs</v>
          </cell>
        </row>
        <row r="485">
          <cell r="J485">
            <v>950005</v>
          </cell>
          <cell r="K485" t="str">
            <v>MSB Assessment</v>
          </cell>
          <cell r="L485" t="str">
            <v>Ignore</v>
          </cell>
          <cell r="M485" t="str">
            <v>04 Internal services</v>
          </cell>
          <cell r="N485" t="str">
            <v>04.01 Internal svcs-system</v>
          </cell>
          <cell r="O485" t="str">
            <v>Ignore</v>
          </cell>
          <cell r="P485">
            <v>0</v>
          </cell>
        </row>
        <row r="486">
          <cell r="J486">
            <v>950006</v>
          </cell>
          <cell r="K486" t="str">
            <v>Marketing Assessment</v>
          </cell>
          <cell r="L486" t="str">
            <v>Ignore</v>
          </cell>
          <cell r="M486" t="str">
            <v>04 Internal services</v>
          </cell>
          <cell r="N486" t="str">
            <v>04.01 Internal svcs-system</v>
          </cell>
          <cell r="O486" t="str">
            <v>Ignore</v>
          </cell>
          <cell r="P486">
            <v>0</v>
          </cell>
        </row>
        <row r="487">
          <cell r="J487">
            <v>950007</v>
          </cell>
          <cell r="K487" t="str">
            <v>Facility Assessment</v>
          </cell>
          <cell r="L487" t="str">
            <v>Ignore</v>
          </cell>
          <cell r="M487" t="str">
            <v>04 Internal services</v>
          </cell>
          <cell r="N487" t="str">
            <v>04.01 Internal svcs-system</v>
          </cell>
          <cell r="O487" t="str">
            <v>Ignore</v>
          </cell>
          <cell r="P487">
            <v>0</v>
          </cell>
        </row>
        <row r="488">
          <cell r="J488">
            <v>950008</v>
          </cell>
          <cell r="K488" t="str">
            <v>IT Network</v>
          </cell>
          <cell r="L488" t="str">
            <v>Ignore</v>
          </cell>
          <cell r="M488" t="str">
            <v>04 Internal services</v>
          </cell>
          <cell r="N488" t="str">
            <v>04.01 Internal svcs-system</v>
          </cell>
          <cell r="O488" t="str">
            <v>Ignore</v>
          </cell>
          <cell r="P488">
            <v>0</v>
          </cell>
        </row>
        <row r="489">
          <cell r="J489">
            <v>950009</v>
          </cell>
          <cell r="K489" t="str">
            <v>Sales Assessment</v>
          </cell>
          <cell r="L489" t="str">
            <v>Ignore</v>
          </cell>
          <cell r="M489" t="str">
            <v>04 Internal services</v>
          </cell>
          <cell r="N489" t="str">
            <v>04.01 Internal svcs-system</v>
          </cell>
          <cell r="O489" t="str">
            <v>Ignore</v>
          </cell>
          <cell r="P489">
            <v>0</v>
          </cell>
        </row>
        <row r="490">
          <cell r="J490">
            <v>950010</v>
          </cell>
          <cell r="K490" t="str">
            <v>Property Insurance</v>
          </cell>
          <cell r="L490" t="str">
            <v>Ignore</v>
          </cell>
          <cell r="M490" t="str">
            <v>04 Internal services</v>
          </cell>
          <cell r="N490" t="str">
            <v>04.01 Internal svcs-system</v>
          </cell>
          <cell r="O490" t="str">
            <v>Ignore</v>
          </cell>
          <cell r="P490">
            <v>0</v>
          </cell>
        </row>
        <row r="491">
          <cell r="J491">
            <v>950011</v>
          </cell>
          <cell r="K491" t="str">
            <v>DR General Operation</v>
          </cell>
          <cell r="L491" t="str">
            <v>Ignore</v>
          </cell>
          <cell r="M491" t="str">
            <v>04 Internal services</v>
          </cell>
          <cell r="N491" t="str">
            <v>04.01 Internal svcs-system</v>
          </cell>
          <cell r="O491" t="str">
            <v>Ignore</v>
          </cell>
          <cell r="P491">
            <v>0</v>
          </cell>
        </row>
        <row r="492">
          <cell r="J492">
            <v>950012</v>
          </cell>
          <cell r="K492" t="str">
            <v>DR Finance Assessment</v>
          </cell>
          <cell r="L492" t="str">
            <v>Ignore</v>
          </cell>
          <cell r="M492" t="str">
            <v>04 Internal services</v>
          </cell>
          <cell r="N492" t="str">
            <v>04.01 Internal svcs-system</v>
          </cell>
          <cell r="O492" t="str">
            <v>Ignore</v>
          </cell>
          <cell r="P492">
            <v>0</v>
          </cell>
        </row>
        <row r="493">
          <cell r="J493">
            <v>950013</v>
          </cell>
          <cell r="K493" t="str">
            <v>DR Human Resources</v>
          </cell>
          <cell r="L493" t="str">
            <v>Ignore</v>
          </cell>
          <cell r="M493" t="str">
            <v>04 Internal services</v>
          </cell>
          <cell r="N493" t="str">
            <v>04.01 Internal svcs-system</v>
          </cell>
          <cell r="O493" t="str">
            <v>Ignore</v>
          </cell>
          <cell r="P493">
            <v>0</v>
          </cell>
        </row>
        <row r="494">
          <cell r="J494">
            <v>950014</v>
          </cell>
          <cell r="K494" t="str">
            <v>Corporate Assessment</v>
          </cell>
          <cell r="L494" t="str">
            <v>Ignore</v>
          </cell>
          <cell r="M494" t="str">
            <v>04 Internal services</v>
          </cell>
          <cell r="N494" t="str">
            <v>04.01 Internal svcs-system</v>
          </cell>
          <cell r="O494" t="str">
            <v>Ignore</v>
          </cell>
          <cell r="P494">
            <v>0</v>
          </cell>
        </row>
        <row r="495">
          <cell r="J495">
            <v>950015</v>
          </cell>
          <cell r="K495" t="str">
            <v>IT Desktop Environment</v>
          </cell>
          <cell r="L495" t="str">
            <v>Ignore</v>
          </cell>
          <cell r="M495" t="str">
            <v>04 Internal services</v>
          </cell>
          <cell r="N495" t="str">
            <v>04.01 Internal svcs-system</v>
          </cell>
          <cell r="O495" t="str">
            <v>Ignore</v>
          </cell>
          <cell r="P495">
            <v>0</v>
          </cell>
        </row>
        <row r="496">
          <cell r="J496">
            <v>950016</v>
          </cell>
          <cell r="K496" t="str">
            <v>IT Dedicated Resources</v>
          </cell>
          <cell r="L496" t="str">
            <v>Ignore</v>
          </cell>
          <cell r="M496" t="str">
            <v>04 Internal services</v>
          </cell>
          <cell r="N496" t="str">
            <v>04.01 Internal svcs-system</v>
          </cell>
          <cell r="O496" t="str">
            <v>Ignore</v>
          </cell>
          <cell r="P496">
            <v>0</v>
          </cell>
        </row>
        <row r="497">
          <cell r="J497">
            <v>950017</v>
          </cell>
          <cell r="K497" t="str">
            <v>General Liabs. Ins.</v>
          </cell>
          <cell r="L497" t="str">
            <v>Ignore</v>
          </cell>
          <cell r="M497" t="str">
            <v>04 Internal services</v>
          </cell>
          <cell r="N497" t="str">
            <v>04.01 Internal svcs-system</v>
          </cell>
          <cell r="O497" t="str">
            <v>Ignore</v>
          </cell>
          <cell r="P497">
            <v>0</v>
          </cell>
        </row>
        <row r="498">
          <cell r="J498">
            <v>950018</v>
          </cell>
          <cell r="K498" t="str">
            <v>IT Unix</v>
          </cell>
          <cell r="L498" t="str">
            <v>Ignore</v>
          </cell>
          <cell r="M498" t="str">
            <v>04 Internal services</v>
          </cell>
          <cell r="N498" t="str">
            <v>04.01 Internal svcs-system</v>
          </cell>
          <cell r="O498" t="str">
            <v>Ignore</v>
          </cell>
          <cell r="P498">
            <v>0</v>
          </cell>
        </row>
        <row r="499">
          <cell r="J499">
            <v>950019</v>
          </cell>
          <cell r="K499" t="str">
            <v>IT Remote Access</v>
          </cell>
          <cell r="L499" t="str">
            <v>Ignore</v>
          </cell>
          <cell r="M499" t="str">
            <v>04 Internal services</v>
          </cell>
          <cell r="N499" t="str">
            <v>04.01 Internal svcs-system</v>
          </cell>
          <cell r="O499" t="str">
            <v>Ignore</v>
          </cell>
          <cell r="P499">
            <v>0</v>
          </cell>
        </row>
        <row r="500">
          <cell r="J500">
            <v>950020</v>
          </cell>
          <cell r="K500" t="str">
            <v>IT Internet Access</v>
          </cell>
          <cell r="L500" t="str">
            <v>Ignore</v>
          </cell>
          <cell r="M500" t="str">
            <v>04 Internal services</v>
          </cell>
          <cell r="N500" t="str">
            <v>04.01 Internal svcs-system</v>
          </cell>
          <cell r="O500" t="str">
            <v>Ignore</v>
          </cell>
          <cell r="P500">
            <v>0</v>
          </cell>
        </row>
        <row r="501">
          <cell r="J501">
            <v>950021</v>
          </cell>
          <cell r="K501" t="str">
            <v>IT Laptop</v>
          </cell>
          <cell r="L501" t="str">
            <v>Ignore</v>
          </cell>
          <cell r="M501" t="str">
            <v>04 Internal services</v>
          </cell>
          <cell r="N501" t="str">
            <v>04.01 Internal svcs-system</v>
          </cell>
          <cell r="O501" t="str">
            <v>Ignore</v>
          </cell>
          <cell r="P501">
            <v>0</v>
          </cell>
        </row>
        <row r="502">
          <cell r="J502">
            <v>950022</v>
          </cell>
          <cell r="K502" t="str">
            <v>IT Help Desk</v>
          </cell>
          <cell r="L502" t="str">
            <v>Ignore</v>
          </cell>
          <cell r="M502" t="str">
            <v>04 Internal services</v>
          </cell>
          <cell r="N502" t="str">
            <v>04.01 Internal svcs-system</v>
          </cell>
          <cell r="O502" t="str">
            <v>Ignore</v>
          </cell>
          <cell r="P502">
            <v>0</v>
          </cell>
        </row>
        <row r="503">
          <cell r="J503">
            <v>950023</v>
          </cell>
          <cell r="K503" t="str">
            <v>IT Ent. Office Tools</v>
          </cell>
          <cell r="L503" t="str">
            <v>Ignore</v>
          </cell>
          <cell r="M503" t="str">
            <v>04 Internal services</v>
          </cell>
          <cell r="N503" t="str">
            <v>04.01 Internal svcs-system</v>
          </cell>
          <cell r="O503" t="str">
            <v>Ignore</v>
          </cell>
          <cell r="P503">
            <v>0</v>
          </cell>
        </row>
        <row r="504">
          <cell r="J504">
            <v>950024</v>
          </cell>
          <cell r="K504" t="str">
            <v>SAP Software Maint.</v>
          </cell>
          <cell r="L504" t="str">
            <v>Ignore</v>
          </cell>
          <cell r="M504" t="str">
            <v>04 Internal services</v>
          </cell>
          <cell r="N504" t="str">
            <v>04.01 Internal svcs-system</v>
          </cell>
          <cell r="O504" t="str">
            <v>Ignore</v>
          </cell>
          <cell r="P504">
            <v>0</v>
          </cell>
        </row>
        <row r="505">
          <cell r="J505">
            <v>950025</v>
          </cell>
          <cell r="K505" t="str">
            <v>SAP Software Amort.</v>
          </cell>
          <cell r="L505" t="str">
            <v>Ignore</v>
          </cell>
          <cell r="M505" t="str">
            <v>04 Internal services</v>
          </cell>
          <cell r="N505" t="str">
            <v>04.01 Internal svcs-system</v>
          </cell>
          <cell r="O505" t="str">
            <v>Ignore</v>
          </cell>
          <cell r="P505">
            <v>0</v>
          </cell>
        </row>
        <row r="506">
          <cell r="J506">
            <v>950026</v>
          </cell>
          <cell r="K506" t="str">
            <v>PRISM Assessment</v>
          </cell>
          <cell r="L506" t="str">
            <v>Ignore</v>
          </cell>
          <cell r="M506" t="str">
            <v>04 Internal services</v>
          </cell>
          <cell r="N506" t="str">
            <v>04.01 Internal svcs-system</v>
          </cell>
          <cell r="O506" t="str">
            <v>Ignore</v>
          </cell>
          <cell r="P506">
            <v>0</v>
          </cell>
        </row>
        <row r="507">
          <cell r="J507">
            <v>950027</v>
          </cell>
          <cell r="K507" t="str">
            <v>Misc. Liability Ins.</v>
          </cell>
          <cell r="L507" t="str">
            <v>Ignore</v>
          </cell>
          <cell r="M507" t="str">
            <v>04 Internal services</v>
          </cell>
          <cell r="N507" t="str">
            <v>04.01 Internal svcs-system</v>
          </cell>
          <cell r="O507" t="str">
            <v>Ignore</v>
          </cell>
          <cell r="P507">
            <v>0</v>
          </cell>
        </row>
        <row r="508">
          <cell r="J508">
            <v>950028</v>
          </cell>
          <cell r="K508" t="str">
            <v>DEPS Installation</v>
          </cell>
          <cell r="L508" t="str">
            <v>Ignore</v>
          </cell>
          <cell r="M508" t="str">
            <v>04 Internal services</v>
          </cell>
          <cell r="N508" t="str">
            <v>04.01 Internal svcs-system</v>
          </cell>
          <cell r="O508" t="str">
            <v>Ignore</v>
          </cell>
          <cell r="P508">
            <v>0</v>
          </cell>
        </row>
        <row r="509">
          <cell r="J509">
            <v>950029</v>
          </cell>
          <cell r="K509" t="str">
            <v>DEPS Processing</v>
          </cell>
          <cell r="L509" t="str">
            <v>Ignore</v>
          </cell>
          <cell r="M509" t="str">
            <v>04 Internal services</v>
          </cell>
          <cell r="N509" t="str">
            <v>04.01 Internal svcs-system</v>
          </cell>
          <cell r="O509" t="str">
            <v>Ignore</v>
          </cell>
          <cell r="P509">
            <v>0</v>
          </cell>
        </row>
        <row r="510">
          <cell r="J510">
            <v>950030</v>
          </cell>
          <cell r="K510" t="str">
            <v>DEPS Telecom</v>
          </cell>
          <cell r="L510" t="str">
            <v>Ignore</v>
          </cell>
          <cell r="M510" t="str">
            <v>04 Internal services</v>
          </cell>
          <cell r="N510" t="str">
            <v>04.01 Internal svcs-system</v>
          </cell>
          <cell r="O510" t="str">
            <v>Ignore</v>
          </cell>
          <cell r="P510">
            <v>0</v>
          </cell>
        </row>
        <row r="511">
          <cell r="J511">
            <v>950031</v>
          </cell>
          <cell r="K511" t="str">
            <v>DEPS Internal Tech</v>
          </cell>
          <cell r="L511" t="str">
            <v>Ignore</v>
          </cell>
          <cell r="M511" t="str">
            <v>04 Internal services</v>
          </cell>
          <cell r="N511" t="str">
            <v>04.01 Internal svcs-system</v>
          </cell>
          <cell r="O511" t="str">
            <v>Ignore</v>
          </cell>
          <cell r="P511">
            <v>0</v>
          </cell>
        </row>
        <row r="512">
          <cell r="J512">
            <v>950032</v>
          </cell>
          <cell r="K512" t="str">
            <v>DEPS Administrative</v>
          </cell>
          <cell r="L512" t="str">
            <v>Ignore</v>
          </cell>
          <cell r="M512" t="str">
            <v>04 Internal services</v>
          </cell>
          <cell r="N512" t="str">
            <v>04.01 Internal svcs-system</v>
          </cell>
          <cell r="O512" t="str">
            <v>Ignore</v>
          </cell>
          <cell r="P512">
            <v>0</v>
          </cell>
        </row>
        <row r="513">
          <cell r="J513">
            <v>950033</v>
          </cell>
          <cell r="K513" t="str">
            <v>DEPS Acct Management</v>
          </cell>
          <cell r="L513" t="str">
            <v>Ignore</v>
          </cell>
          <cell r="M513" t="str">
            <v>04 Internal services</v>
          </cell>
          <cell r="N513" t="str">
            <v>04.01 Internal svcs-system</v>
          </cell>
          <cell r="O513" t="str">
            <v>Ignore</v>
          </cell>
          <cell r="P513">
            <v>0</v>
          </cell>
        </row>
        <row r="514">
          <cell r="J514">
            <v>950034</v>
          </cell>
          <cell r="K514" t="str">
            <v>DEPS Marketing</v>
          </cell>
          <cell r="L514" t="str">
            <v>Ignore</v>
          </cell>
          <cell r="M514" t="str">
            <v>04 Internal services</v>
          </cell>
          <cell r="N514" t="str">
            <v>04.01 Internal svcs-system</v>
          </cell>
          <cell r="O514" t="str">
            <v>Ignore</v>
          </cell>
          <cell r="P514">
            <v>0</v>
          </cell>
        </row>
        <row r="515">
          <cell r="J515">
            <v>950035</v>
          </cell>
          <cell r="K515" t="str">
            <v>DEPS Sales</v>
          </cell>
          <cell r="L515" t="str">
            <v>Ignore</v>
          </cell>
          <cell r="M515" t="str">
            <v>04 Internal services</v>
          </cell>
          <cell r="N515" t="str">
            <v>04.01 Internal svcs-system</v>
          </cell>
          <cell r="O515" t="str">
            <v>Ignore</v>
          </cell>
          <cell r="P515">
            <v>0</v>
          </cell>
        </row>
        <row r="516">
          <cell r="J516">
            <v>950036</v>
          </cell>
          <cell r="K516" t="str">
            <v>DEPS Prod Management</v>
          </cell>
          <cell r="L516" t="str">
            <v>Ignore</v>
          </cell>
          <cell r="M516" t="str">
            <v>04 Internal services</v>
          </cell>
          <cell r="N516" t="str">
            <v>04.01 Internal svcs-system</v>
          </cell>
          <cell r="O516" t="str">
            <v>Ignore</v>
          </cell>
          <cell r="P516">
            <v>0</v>
          </cell>
        </row>
        <row r="517">
          <cell r="J517">
            <v>950037</v>
          </cell>
          <cell r="K517" t="str">
            <v>DEPS Prod Support</v>
          </cell>
          <cell r="L517" t="str">
            <v>Ignore</v>
          </cell>
          <cell r="M517" t="str">
            <v>04 Internal services</v>
          </cell>
          <cell r="N517" t="str">
            <v>04.01 Internal svcs-system</v>
          </cell>
          <cell r="O517" t="str">
            <v>Ignore</v>
          </cell>
          <cell r="P517">
            <v>0</v>
          </cell>
        </row>
        <row r="518">
          <cell r="J518">
            <v>950038</v>
          </cell>
          <cell r="K518" t="str">
            <v>DEPS Prod Develop</v>
          </cell>
          <cell r="L518" t="str">
            <v>Ignore</v>
          </cell>
          <cell r="M518" t="str">
            <v>04 Internal services</v>
          </cell>
          <cell r="N518" t="str">
            <v>04.01 Internal svcs-system</v>
          </cell>
          <cell r="O518" t="str">
            <v>Ignore</v>
          </cell>
          <cell r="P518">
            <v>0</v>
          </cell>
        </row>
        <row r="519">
          <cell r="J519">
            <v>950039</v>
          </cell>
          <cell r="K519" t="str">
            <v>NRC I/S Assessments</v>
          </cell>
          <cell r="L519" t="str">
            <v>Ignore</v>
          </cell>
          <cell r="M519" t="str">
            <v>04 Internal services</v>
          </cell>
          <cell r="N519" t="str">
            <v>04.01 Internal svcs-system</v>
          </cell>
          <cell r="O519" t="str">
            <v>Ignore</v>
          </cell>
          <cell r="P519">
            <v>0</v>
          </cell>
        </row>
        <row r="520">
          <cell r="J520">
            <v>950040</v>
          </cell>
          <cell r="K520" t="str">
            <v>Dir Checks Occupancy</v>
          </cell>
          <cell r="L520" t="str">
            <v>Ignore</v>
          </cell>
          <cell r="M520" t="str">
            <v>04 Internal services</v>
          </cell>
          <cell r="N520" t="str">
            <v>04.01 Internal svcs-system</v>
          </cell>
          <cell r="O520" t="str">
            <v>Ignore</v>
          </cell>
          <cell r="P520">
            <v>0</v>
          </cell>
        </row>
        <row r="521">
          <cell r="J521">
            <v>950041</v>
          </cell>
          <cell r="K521" t="str">
            <v>Dir Checks Marketing</v>
          </cell>
          <cell r="L521" t="str">
            <v>Ignore</v>
          </cell>
          <cell r="M521" t="str">
            <v>04 Internal services</v>
          </cell>
          <cell r="N521" t="str">
            <v>04.01 Internal svcs-system</v>
          </cell>
          <cell r="O521" t="str">
            <v>Ignore</v>
          </cell>
          <cell r="P521">
            <v>0</v>
          </cell>
        </row>
        <row r="522">
          <cell r="J522">
            <v>950042</v>
          </cell>
          <cell r="K522" t="str">
            <v>Dir Checks Sys Support</v>
          </cell>
          <cell r="L522" t="str">
            <v>Ignore</v>
          </cell>
          <cell r="M522" t="str">
            <v>04 Internal services</v>
          </cell>
          <cell r="N522" t="str">
            <v>04.01 Internal svcs-system</v>
          </cell>
          <cell r="O522" t="str">
            <v>Ignore</v>
          </cell>
          <cell r="P522">
            <v>0</v>
          </cell>
        </row>
        <row r="523">
          <cell r="J523">
            <v>950044</v>
          </cell>
          <cell r="K523" t="str">
            <v>Benefits</v>
          </cell>
          <cell r="L523" t="str">
            <v>Ignore</v>
          </cell>
          <cell r="M523" t="str">
            <v>04 Internal services</v>
          </cell>
          <cell r="N523" t="str">
            <v>04.01 Internal svcs-system</v>
          </cell>
          <cell r="O523" t="str">
            <v>Ignore</v>
          </cell>
          <cell r="P523">
            <v>0</v>
          </cell>
        </row>
        <row r="524">
          <cell r="J524">
            <v>950045</v>
          </cell>
          <cell r="K524" t="str">
            <v>Reunion Tour Conv</v>
          </cell>
          <cell r="L524" t="str">
            <v>Ignore</v>
          </cell>
          <cell r="M524" t="str">
            <v>04 Internal services</v>
          </cell>
          <cell r="N524" t="str">
            <v>04.01 Internal svcs-system</v>
          </cell>
          <cell r="O524" t="str">
            <v>Ignore</v>
          </cell>
          <cell r="P524">
            <v>0</v>
          </cell>
        </row>
        <row r="525">
          <cell r="J525">
            <v>950046</v>
          </cell>
          <cell r="K525" t="str">
            <v>Labor Overhead Alloc</v>
          </cell>
          <cell r="L525" t="str">
            <v>Ignore</v>
          </cell>
          <cell r="M525" t="str">
            <v>04 Internal services</v>
          </cell>
          <cell r="N525" t="str">
            <v>04.01 Internal svcs-system</v>
          </cell>
          <cell r="O525" t="str">
            <v>Ignore</v>
          </cell>
          <cell r="P525" t="str">
            <v>BU_2 Emp Costs</v>
          </cell>
        </row>
        <row r="526">
          <cell r="J526">
            <v>960001</v>
          </cell>
          <cell r="K526" t="str">
            <v>MS Settle to CCA</v>
          </cell>
          <cell r="L526" t="str">
            <v>Ignore</v>
          </cell>
          <cell r="M526" t="str">
            <v>04 Internal services</v>
          </cell>
          <cell r="N526" t="str">
            <v>04.01 Internal svcs-system</v>
          </cell>
          <cell r="O526" t="str">
            <v>Ignore</v>
          </cell>
          <cell r="P526" t="str">
            <v>BU_4 Other Op Cost</v>
          </cell>
        </row>
        <row r="527">
          <cell r="J527">
            <v>960002</v>
          </cell>
          <cell r="K527" t="str">
            <v>PSB Settle to CCA</v>
          </cell>
          <cell r="L527" t="str">
            <v>Ignore</v>
          </cell>
          <cell r="M527" t="str">
            <v>04 Internal services</v>
          </cell>
          <cell r="N527" t="str">
            <v>04.01 Internal svcs-system</v>
          </cell>
          <cell r="O527" t="str">
            <v>Ignore</v>
          </cell>
          <cell r="P527" t="str">
            <v>BU_4 Other Op Cost</v>
          </cell>
        </row>
        <row r="528">
          <cell r="J528">
            <v>960003</v>
          </cell>
          <cell r="K528" t="str">
            <v>IT Settle to CCA</v>
          </cell>
          <cell r="L528" t="str">
            <v>Ignore</v>
          </cell>
          <cell r="M528" t="str">
            <v>04 Internal services</v>
          </cell>
          <cell r="N528" t="str">
            <v>04.01 Internal svcs-system</v>
          </cell>
          <cell r="O528" t="str">
            <v>Ignore</v>
          </cell>
          <cell r="P528" t="str">
            <v>BU_4 Other Op Cost</v>
          </cell>
        </row>
        <row r="529">
          <cell r="J529">
            <v>960004</v>
          </cell>
          <cell r="K529" t="str">
            <v>Cust Mgmt Settle - CCA</v>
          </cell>
          <cell r="L529" t="str">
            <v>Ignore</v>
          </cell>
          <cell r="M529" t="str">
            <v>04 Internal services</v>
          </cell>
          <cell r="N529" t="str">
            <v>04.01 Internal svcs-system</v>
          </cell>
          <cell r="O529" t="str">
            <v>Ignore</v>
          </cell>
          <cell r="P529" t="str">
            <v>BU_2 Emp Costs</v>
          </cell>
        </row>
        <row r="530">
          <cell r="J530">
            <v>960005</v>
          </cell>
          <cell r="K530" t="str">
            <v>Sales Settle to CCA</v>
          </cell>
          <cell r="L530" t="str">
            <v>Ignore</v>
          </cell>
          <cell r="M530" t="str">
            <v>04 Internal services</v>
          </cell>
          <cell r="N530" t="str">
            <v>04.01 Internal svcs-system</v>
          </cell>
          <cell r="O530" t="str">
            <v>Ignore</v>
          </cell>
          <cell r="P530" t="str">
            <v>BU_2 Emp Costs</v>
          </cell>
        </row>
        <row r="531">
          <cell r="J531">
            <v>960006</v>
          </cell>
          <cell r="K531" t="str">
            <v>Fin Settle to CCA</v>
          </cell>
          <cell r="L531" t="str">
            <v>Ignore</v>
          </cell>
          <cell r="M531" t="str">
            <v>04 Internal services</v>
          </cell>
          <cell r="N531" t="str">
            <v>04.01 Internal svcs-system</v>
          </cell>
          <cell r="O531" t="str">
            <v>Ignore</v>
          </cell>
          <cell r="P531">
            <v>0</v>
          </cell>
        </row>
        <row r="532">
          <cell r="J532">
            <v>960007</v>
          </cell>
          <cell r="K532" t="str">
            <v>HR Settle to CCA</v>
          </cell>
          <cell r="L532" t="str">
            <v>Ignore</v>
          </cell>
          <cell r="M532" t="str">
            <v>04 Internal services</v>
          </cell>
          <cell r="N532" t="str">
            <v>04.01 Internal svcs-system</v>
          </cell>
          <cell r="O532" t="str">
            <v>Ignore</v>
          </cell>
          <cell r="P532">
            <v>0</v>
          </cell>
        </row>
        <row r="533">
          <cell r="J533">
            <v>960008</v>
          </cell>
          <cell r="K533" t="str">
            <v>Legal Settle to CCA</v>
          </cell>
          <cell r="L533" t="str">
            <v>Ignore</v>
          </cell>
          <cell r="M533" t="str">
            <v>04 Internal services</v>
          </cell>
          <cell r="N533" t="str">
            <v>04.01 Internal svcs-system</v>
          </cell>
          <cell r="O533" t="str">
            <v>Ignore</v>
          </cell>
          <cell r="P533">
            <v>0</v>
          </cell>
        </row>
        <row r="534">
          <cell r="J534">
            <v>960009</v>
          </cell>
          <cell r="K534" t="str">
            <v>Procure Settle - CCA</v>
          </cell>
          <cell r="L534" t="str">
            <v>Ignore</v>
          </cell>
          <cell r="M534" t="str">
            <v>04 Internal services</v>
          </cell>
          <cell r="N534" t="str">
            <v>04.01 Internal svcs-system</v>
          </cell>
          <cell r="O534" t="str">
            <v>Ignore</v>
          </cell>
          <cell r="P534">
            <v>0</v>
          </cell>
        </row>
        <row r="535">
          <cell r="J535">
            <v>960010</v>
          </cell>
          <cell r="K535" t="str">
            <v>Admn/Other Settle - CCA</v>
          </cell>
          <cell r="L535" t="str">
            <v>Ignore</v>
          </cell>
          <cell r="M535" t="str">
            <v>04 Internal services</v>
          </cell>
          <cell r="N535" t="str">
            <v>04.01 Internal svcs-system</v>
          </cell>
          <cell r="O535" t="str">
            <v>Ignore</v>
          </cell>
          <cell r="P535">
            <v>0</v>
          </cell>
        </row>
        <row r="536">
          <cell r="J536">
            <v>960011</v>
          </cell>
          <cell r="K536" t="str">
            <v>Crct PS Order/Proj S</v>
          </cell>
          <cell r="L536" t="str">
            <v>Ignore</v>
          </cell>
          <cell r="M536" t="str">
            <v>04 Internal services</v>
          </cell>
          <cell r="N536" t="str">
            <v>04.01 Internal svcs-system</v>
          </cell>
          <cell r="O536" t="str">
            <v>Ignore</v>
          </cell>
          <cell r="P536">
            <v>0</v>
          </cell>
        </row>
        <row r="537">
          <cell r="J537">
            <v>960012</v>
          </cell>
          <cell r="K537" t="str">
            <v>Research/Develo</v>
          </cell>
          <cell r="L537" t="str">
            <v>Ignore</v>
          </cell>
          <cell r="M537" t="str">
            <v>04 Internal services</v>
          </cell>
          <cell r="N537" t="str">
            <v>04.01 Internal svcs-system</v>
          </cell>
          <cell r="O537" t="str">
            <v>Ignore</v>
          </cell>
          <cell r="P537" t="str">
            <v>BU_2 Emp Costs</v>
          </cell>
        </row>
        <row r="538">
          <cell r="J538">
            <v>960051</v>
          </cell>
          <cell r="K538" t="str">
            <v>MS Settle to IO/PJ</v>
          </cell>
          <cell r="L538" t="str">
            <v>Ignore</v>
          </cell>
          <cell r="M538" t="str">
            <v>04 Internal services</v>
          </cell>
          <cell r="N538" t="str">
            <v>04.01 Internal svcs-system</v>
          </cell>
          <cell r="O538" t="str">
            <v>Ignore</v>
          </cell>
          <cell r="P538">
            <v>0</v>
          </cell>
        </row>
        <row r="539">
          <cell r="J539">
            <v>960052</v>
          </cell>
          <cell r="K539" t="str">
            <v>PSB Settle to IO/PJ</v>
          </cell>
          <cell r="L539" t="str">
            <v>Ignore</v>
          </cell>
          <cell r="M539" t="str">
            <v>04 Internal services</v>
          </cell>
          <cell r="N539" t="str">
            <v>04.01 Internal svcs-system</v>
          </cell>
          <cell r="O539" t="str">
            <v>Ignore</v>
          </cell>
          <cell r="P539">
            <v>0</v>
          </cell>
        </row>
        <row r="540">
          <cell r="J540">
            <v>960053</v>
          </cell>
          <cell r="K540" t="str">
            <v>IT Settle to IO/PJ</v>
          </cell>
          <cell r="L540" t="str">
            <v>Ignore</v>
          </cell>
          <cell r="M540" t="str">
            <v>04 Internal services</v>
          </cell>
          <cell r="N540" t="str">
            <v>04.01 Internal svcs-system</v>
          </cell>
          <cell r="O540" t="str">
            <v>Ignore</v>
          </cell>
          <cell r="P540">
            <v>0</v>
          </cell>
        </row>
        <row r="541">
          <cell r="J541">
            <v>960054</v>
          </cell>
          <cell r="K541" t="str">
            <v>Cus Mgt Settle - IO/PJ</v>
          </cell>
          <cell r="L541" t="str">
            <v>Ignore</v>
          </cell>
          <cell r="M541" t="str">
            <v>04 Internal services</v>
          </cell>
          <cell r="N541" t="str">
            <v>04.01 Internal svcs-system</v>
          </cell>
          <cell r="O541" t="str">
            <v>Ignore</v>
          </cell>
          <cell r="P541">
            <v>0</v>
          </cell>
        </row>
        <row r="542">
          <cell r="J542">
            <v>960055</v>
          </cell>
          <cell r="K542" t="str">
            <v>Sales Settle to IO/PJ</v>
          </cell>
          <cell r="L542" t="str">
            <v>Ignore</v>
          </cell>
          <cell r="M542" t="str">
            <v>04 Internal services</v>
          </cell>
          <cell r="N542" t="str">
            <v>04.01 Internal svcs-system</v>
          </cell>
          <cell r="O542" t="str">
            <v>Ignore</v>
          </cell>
          <cell r="P542">
            <v>0</v>
          </cell>
        </row>
        <row r="543">
          <cell r="J543">
            <v>960056</v>
          </cell>
          <cell r="K543" t="str">
            <v>Fin Settle to IO/PJ</v>
          </cell>
          <cell r="L543" t="str">
            <v>Ignore</v>
          </cell>
          <cell r="M543" t="str">
            <v>04 Internal services</v>
          </cell>
          <cell r="N543" t="str">
            <v>04.01 Internal svcs-system</v>
          </cell>
          <cell r="O543" t="str">
            <v>Ignore</v>
          </cell>
          <cell r="P543">
            <v>0</v>
          </cell>
        </row>
        <row r="544">
          <cell r="J544">
            <v>960057</v>
          </cell>
          <cell r="K544" t="str">
            <v>HR Settle to IO/PJ</v>
          </cell>
          <cell r="L544" t="str">
            <v>Ignore</v>
          </cell>
          <cell r="M544" t="str">
            <v>04 Internal services</v>
          </cell>
          <cell r="N544" t="str">
            <v>04.01 Internal svcs-system</v>
          </cell>
          <cell r="O544" t="str">
            <v>Ignore</v>
          </cell>
          <cell r="P544">
            <v>0</v>
          </cell>
        </row>
        <row r="545">
          <cell r="J545">
            <v>960058</v>
          </cell>
          <cell r="K545" t="str">
            <v>Legal Settle - IO/PJ</v>
          </cell>
          <cell r="L545" t="str">
            <v>Ignore</v>
          </cell>
          <cell r="M545" t="str">
            <v>04 Internal services</v>
          </cell>
          <cell r="N545" t="str">
            <v>04.01 Internal svcs-system</v>
          </cell>
          <cell r="O545" t="str">
            <v>Ignore</v>
          </cell>
          <cell r="P545">
            <v>0</v>
          </cell>
        </row>
        <row r="546">
          <cell r="J546">
            <v>960059</v>
          </cell>
          <cell r="K546" t="str">
            <v>Procure Settle - IO/PJ</v>
          </cell>
          <cell r="L546" t="str">
            <v>Ignore</v>
          </cell>
          <cell r="M546" t="str">
            <v>04 Internal services</v>
          </cell>
          <cell r="N546" t="str">
            <v>04.01 Internal svcs-system</v>
          </cell>
          <cell r="O546" t="str">
            <v>Ignore</v>
          </cell>
          <cell r="P546">
            <v>0</v>
          </cell>
        </row>
        <row r="547">
          <cell r="J547">
            <v>960060</v>
          </cell>
          <cell r="K547" t="str">
            <v>Adm/Otr Settle - IO/PJ</v>
          </cell>
          <cell r="L547" t="str">
            <v>Ignore</v>
          </cell>
          <cell r="M547" t="str">
            <v>04 Internal services</v>
          </cell>
          <cell r="N547" t="str">
            <v>04.01 Internal svcs-system</v>
          </cell>
          <cell r="O547" t="str">
            <v>Ignore</v>
          </cell>
          <cell r="P547">
            <v>0</v>
          </cell>
        </row>
        <row r="548">
          <cell r="J548">
            <v>979200</v>
          </cell>
          <cell r="K548" t="str">
            <v>PJ Settl - Materials</v>
          </cell>
          <cell r="L548" t="str">
            <v>Others</v>
          </cell>
          <cell r="M548" t="str">
            <v>01 Cost of Trade Revenues(std)</v>
          </cell>
          <cell r="N548" t="str">
            <v>01.01 Cost of Sales (standard)</v>
          </cell>
          <cell r="O548" t="str">
            <v>Others</v>
          </cell>
          <cell r="P548" t="str">
            <v>BU_1 Proc, Comm &amp; Serv</v>
          </cell>
        </row>
        <row r="549">
          <cell r="J549">
            <v>979201</v>
          </cell>
          <cell r="K549" t="str">
            <v>PJ Sttl - Pass Thru</v>
          </cell>
          <cell r="L549" t="str">
            <v>Others</v>
          </cell>
          <cell r="M549" t="str">
            <v>08 Other costs</v>
          </cell>
          <cell r="N549" t="str">
            <v>08.11 Other operating costs</v>
          </cell>
          <cell r="O549" t="str">
            <v>Others</v>
          </cell>
          <cell r="P549" t="str">
            <v>BU_2 Emp Costs</v>
          </cell>
        </row>
        <row r="550">
          <cell r="J550">
            <v>979202</v>
          </cell>
          <cell r="K550" t="str">
            <v>PJ Sttl - Labor Emp</v>
          </cell>
          <cell r="L550" t="str">
            <v>Ignore</v>
          </cell>
          <cell r="M550" t="str">
            <v>04 Internal services</v>
          </cell>
          <cell r="N550" t="str">
            <v>04.01 Internal svcs-system</v>
          </cell>
          <cell r="O550" t="str">
            <v>Ignore</v>
          </cell>
          <cell r="P550" t="str">
            <v>BU_4 Other Op Cost</v>
          </cell>
        </row>
        <row r="551">
          <cell r="J551">
            <v>979203</v>
          </cell>
          <cell r="K551" t="str">
            <v>Sttl - Labor Contrct</v>
          </cell>
          <cell r="L551" t="str">
            <v>Ignore</v>
          </cell>
          <cell r="M551" t="str">
            <v>04 Internal services</v>
          </cell>
          <cell r="N551" t="str">
            <v>04.01 Internal svcs-system</v>
          </cell>
          <cell r="O551" t="str">
            <v>Ignore</v>
          </cell>
          <cell r="P551" t="str">
            <v>BU_4 Other Op Cost</v>
          </cell>
        </row>
        <row r="552">
          <cell r="J552">
            <v>979204</v>
          </cell>
          <cell r="K552" t="str">
            <v>Sttl - Consulting</v>
          </cell>
          <cell r="L552" t="str">
            <v>Consulting</v>
          </cell>
          <cell r="M552" t="str">
            <v>03 External services</v>
          </cell>
          <cell r="N552" t="str">
            <v>03.02 Consulting services</v>
          </cell>
          <cell r="O552" t="str">
            <v>Consulting</v>
          </cell>
          <cell r="P552" t="str">
            <v>BU_4 Other Op Cost</v>
          </cell>
        </row>
        <row r="553">
          <cell r="J553">
            <v>979205</v>
          </cell>
          <cell r="K553" t="str">
            <v>Sttl - T&amp;E Expenses</v>
          </cell>
          <cell r="L553" t="str">
            <v>Travel &amp; Ent</v>
          </cell>
          <cell r="M553" t="str">
            <v>08 Other costs</v>
          </cell>
          <cell r="N553" t="str">
            <v>08.05 Travel and entertainment</v>
          </cell>
          <cell r="O553" t="str">
            <v>Travel &amp; Ent</v>
          </cell>
          <cell r="P553" t="str">
            <v>BU_2 Emp Costs</v>
          </cell>
        </row>
        <row r="554">
          <cell r="J554">
            <v>979206</v>
          </cell>
          <cell r="K554" t="str">
            <v>Sttl - Oth Expenses</v>
          </cell>
          <cell r="L554" t="str">
            <v>Others</v>
          </cell>
          <cell r="M554" t="str">
            <v>01 Cost of Trade Revenues(std)</v>
          </cell>
          <cell r="N554" t="str">
            <v>01.01 Cost of Sales (standard)</v>
          </cell>
          <cell r="O554" t="str">
            <v>Others</v>
          </cell>
          <cell r="P554" t="str">
            <v>BU_1 Proc, Comm &amp; Serv</v>
          </cell>
        </row>
        <row r="555">
          <cell r="J555">
            <v>979211</v>
          </cell>
          <cell r="K555" t="str">
            <v>Sett - iDLX Int PJ</v>
          </cell>
          <cell r="L555" t="str">
            <v>Others</v>
          </cell>
          <cell r="M555" t="str">
            <v>04 Internal services</v>
          </cell>
          <cell r="N555" t="str">
            <v>04.01 Internal svcs-system</v>
          </cell>
          <cell r="O555" t="str">
            <v>Others</v>
          </cell>
          <cell r="P555">
            <v>0</v>
          </cell>
        </row>
        <row r="556">
          <cell r="J556">
            <v>979212</v>
          </cell>
          <cell r="K556" t="str">
            <v>PJ Sttl - Pass Thru Travel</v>
          </cell>
          <cell r="L556" t="str">
            <v>Others</v>
          </cell>
          <cell r="M556" t="str">
            <v>08 Other costs</v>
          </cell>
          <cell r="N556" t="str">
            <v>08.05 Travel and entertainment</v>
          </cell>
          <cell r="O556" t="str">
            <v>Others</v>
          </cell>
          <cell r="P556" t="str">
            <v>BU_2 Emp Costs</v>
          </cell>
        </row>
        <row r="557">
          <cell r="J557">
            <v>990091</v>
          </cell>
          <cell r="K557" t="str">
            <v>Info Tech R4A US</v>
          </cell>
          <cell r="L557" t="str">
            <v>Ignore</v>
          </cell>
          <cell r="M557" t="str">
            <v>04 Internal services</v>
          </cell>
          <cell r="N557" t="str">
            <v>04.01 Internal svcs-system</v>
          </cell>
          <cell r="O557" t="str">
            <v>Ignore</v>
          </cell>
          <cell r="P557" t="str">
            <v>BU_4 Other Op Cost</v>
          </cell>
        </row>
        <row r="558">
          <cell r="J558">
            <v>990101</v>
          </cell>
          <cell r="K558" t="str">
            <v>Info Tech R1 US</v>
          </cell>
          <cell r="L558" t="str">
            <v>Ignore</v>
          </cell>
          <cell r="M558" t="str">
            <v>04 Internal services</v>
          </cell>
          <cell r="N558" t="str">
            <v>04.01 Internal svcs-system</v>
          </cell>
          <cell r="O558" t="str">
            <v>Ignore</v>
          </cell>
          <cell r="P558" t="str">
            <v>BU_4 Other Op Cost</v>
          </cell>
        </row>
        <row r="559">
          <cell r="J559">
            <v>990102</v>
          </cell>
          <cell r="K559" t="str">
            <v>Info Tech R2 US</v>
          </cell>
          <cell r="L559" t="str">
            <v>Ignore</v>
          </cell>
          <cell r="M559" t="str">
            <v>04 Internal services</v>
          </cell>
          <cell r="N559" t="str">
            <v>04.01 Internal svcs-system</v>
          </cell>
          <cell r="O559" t="str">
            <v>Ignore</v>
          </cell>
          <cell r="P559" t="str">
            <v>BU_4 Other Op Cost</v>
          </cell>
        </row>
        <row r="560">
          <cell r="J560">
            <v>990103</v>
          </cell>
          <cell r="K560" t="str">
            <v>Info Tech R3 US</v>
          </cell>
          <cell r="L560" t="str">
            <v>Ignore</v>
          </cell>
          <cell r="M560" t="str">
            <v>04 Internal services</v>
          </cell>
          <cell r="N560" t="str">
            <v>04.01 Internal svcs-system</v>
          </cell>
          <cell r="O560" t="str">
            <v>Ignore</v>
          </cell>
          <cell r="P560" t="str">
            <v>BU_4 Other Op Cost</v>
          </cell>
        </row>
        <row r="561">
          <cell r="J561">
            <v>990104</v>
          </cell>
          <cell r="K561" t="str">
            <v>Info Tech R4 US</v>
          </cell>
          <cell r="L561" t="str">
            <v>Ignore</v>
          </cell>
          <cell r="M561" t="str">
            <v>04 Internal services</v>
          </cell>
          <cell r="N561" t="str">
            <v>04.01 Internal svcs-system</v>
          </cell>
          <cell r="O561" t="str">
            <v>Ignore</v>
          </cell>
          <cell r="P561" t="str">
            <v>BU_4 Other Op Cost</v>
          </cell>
        </row>
        <row r="562">
          <cell r="J562">
            <v>990105</v>
          </cell>
          <cell r="K562" t="str">
            <v>Info Tech R5 US</v>
          </cell>
          <cell r="L562" t="str">
            <v>Ignore</v>
          </cell>
          <cell r="M562" t="str">
            <v>04 Internal services</v>
          </cell>
          <cell r="N562" t="str">
            <v>04.01 Internal svcs-system</v>
          </cell>
          <cell r="O562" t="str">
            <v>Ignore</v>
          </cell>
          <cell r="P562" t="str">
            <v>BU_2 Emp Costs</v>
          </cell>
        </row>
        <row r="563">
          <cell r="J563">
            <v>990106</v>
          </cell>
          <cell r="K563" t="str">
            <v>Info Tech R2A US</v>
          </cell>
          <cell r="L563" t="str">
            <v>Ignore</v>
          </cell>
          <cell r="M563" t="str">
            <v>04 Internal services</v>
          </cell>
          <cell r="N563" t="str">
            <v>04.01 Internal svcs-system</v>
          </cell>
          <cell r="O563" t="str">
            <v>Ignore</v>
          </cell>
          <cell r="P563" t="str">
            <v>BU_4 Other Op Cost</v>
          </cell>
        </row>
        <row r="564">
          <cell r="J564">
            <v>990108</v>
          </cell>
          <cell r="K564" t="str">
            <v>Info Tech R3A US</v>
          </cell>
          <cell r="L564" t="str">
            <v>Ignore</v>
          </cell>
          <cell r="M564" t="str">
            <v>04 Internal services</v>
          </cell>
          <cell r="N564" t="str">
            <v>04.01 Internal svcs-system</v>
          </cell>
          <cell r="O564" t="str">
            <v>Ignore</v>
          </cell>
          <cell r="P564" t="str">
            <v>BU_4 Other Op Cost</v>
          </cell>
        </row>
        <row r="565">
          <cell r="J565">
            <v>990111</v>
          </cell>
          <cell r="K565" t="str">
            <v>Bsns Process R1 US</v>
          </cell>
          <cell r="L565" t="str">
            <v>Ignore</v>
          </cell>
          <cell r="M565" t="str">
            <v>04 Internal services</v>
          </cell>
          <cell r="N565" t="str">
            <v>04.01 Internal svcs-system</v>
          </cell>
          <cell r="O565" t="str">
            <v>Ignore</v>
          </cell>
          <cell r="P565" t="str">
            <v>BU_4 Other Op Cost</v>
          </cell>
        </row>
        <row r="566">
          <cell r="J566">
            <v>990112</v>
          </cell>
          <cell r="K566" t="str">
            <v>Bsns Process R2 US</v>
          </cell>
          <cell r="L566" t="str">
            <v>Ignore</v>
          </cell>
          <cell r="M566" t="str">
            <v>04 Internal services</v>
          </cell>
          <cell r="N566" t="str">
            <v>04.01 Internal svcs-system</v>
          </cell>
          <cell r="O566" t="str">
            <v>Ignore</v>
          </cell>
          <cell r="P566" t="str">
            <v>BU_4 Other Op Cost</v>
          </cell>
        </row>
        <row r="567">
          <cell r="J567">
            <v>990113</v>
          </cell>
          <cell r="K567" t="str">
            <v>Bsns Process R3 US</v>
          </cell>
          <cell r="L567" t="str">
            <v>Ignore</v>
          </cell>
          <cell r="M567" t="str">
            <v>04 Internal services</v>
          </cell>
          <cell r="N567" t="str">
            <v>04.01 Internal svcs-system</v>
          </cell>
          <cell r="O567" t="str">
            <v>Ignore</v>
          </cell>
          <cell r="P567" t="str">
            <v>BU_4 Other Op Cost</v>
          </cell>
        </row>
        <row r="568">
          <cell r="J568">
            <v>990114</v>
          </cell>
          <cell r="K568" t="str">
            <v>Bsns Process R4 US</v>
          </cell>
          <cell r="L568" t="str">
            <v>Ignore</v>
          </cell>
          <cell r="M568" t="str">
            <v>04 Internal services</v>
          </cell>
          <cell r="N568" t="str">
            <v>04.01 Internal svcs-system</v>
          </cell>
          <cell r="O568" t="str">
            <v>Ignore</v>
          </cell>
          <cell r="P568" t="str">
            <v>BU_4 Other Op Cost</v>
          </cell>
        </row>
        <row r="569">
          <cell r="J569">
            <v>990115</v>
          </cell>
          <cell r="K569" t="str">
            <v>Bsns Process R5 US</v>
          </cell>
          <cell r="L569" t="str">
            <v>Ignore</v>
          </cell>
          <cell r="M569" t="str">
            <v>04 Internal services</v>
          </cell>
          <cell r="N569" t="str">
            <v>04.01 Internal svcs-system</v>
          </cell>
          <cell r="O569" t="str">
            <v>Ignore</v>
          </cell>
          <cell r="P569">
            <v>0</v>
          </cell>
        </row>
        <row r="570">
          <cell r="J570">
            <v>990122</v>
          </cell>
          <cell r="K570" t="str">
            <v>Proj Mgmt R2 US</v>
          </cell>
          <cell r="L570" t="str">
            <v>Ignore</v>
          </cell>
          <cell r="M570" t="str">
            <v>04 Internal services</v>
          </cell>
          <cell r="N570" t="str">
            <v>04.01 Internal svcs-system</v>
          </cell>
          <cell r="O570" t="str">
            <v>Ignore</v>
          </cell>
          <cell r="P570">
            <v>0</v>
          </cell>
        </row>
        <row r="571">
          <cell r="J571">
            <v>990123</v>
          </cell>
          <cell r="K571" t="str">
            <v>Proj Mgmt R3 US</v>
          </cell>
          <cell r="L571" t="str">
            <v>Ignore</v>
          </cell>
          <cell r="M571" t="str">
            <v>04 Internal services</v>
          </cell>
          <cell r="N571" t="str">
            <v>04.01 Internal svcs-system</v>
          </cell>
          <cell r="O571" t="str">
            <v>Ignore</v>
          </cell>
          <cell r="P571" t="str">
            <v>BU_4 Other Op Cost</v>
          </cell>
        </row>
        <row r="572">
          <cell r="J572">
            <v>990124</v>
          </cell>
          <cell r="K572" t="str">
            <v>Proj Mgmt R4 US</v>
          </cell>
          <cell r="L572" t="str">
            <v>Ignore</v>
          </cell>
          <cell r="M572" t="str">
            <v>04 Internal services</v>
          </cell>
          <cell r="N572" t="str">
            <v>04.01 Internal svcs-system</v>
          </cell>
          <cell r="O572" t="str">
            <v>Ignore</v>
          </cell>
          <cell r="P572" t="str">
            <v>BU_4 Other Op Cost</v>
          </cell>
        </row>
        <row r="573">
          <cell r="J573">
            <v>990125</v>
          </cell>
          <cell r="K573" t="str">
            <v>Proj Mgmt R5 US</v>
          </cell>
          <cell r="L573" t="str">
            <v>Ignore</v>
          </cell>
          <cell r="M573" t="str">
            <v>04 Internal services</v>
          </cell>
          <cell r="N573" t="str">
            <v>04.01 Internal svcs-system</v>
          </cell>
          <cell r="O573" t="str">
            <v>Ignore</v>
          </cell>
          <cell r="P573" t="str">
            <v>BU_4 Other Op Cost</v>
          </cell>
        </row>
        <row r="574">
          <cell r="J574">
            <v>990128</v>
          </cell>
          <cell r="K574" t="str">
            <v>Proj Mgmt R4A US</v>
          </cell>
          <cell r="L574" t="str">
            <v>Ignore</v>
          </cell>
          <cell r="M574" t="str">
            <v>04 Internal services</v>
          </cell>
          <cell r="N574" t="str">
            <v>04.01 Internal svcs-system</v>
          </cell>
          <cell r="O574" t="str">
            <v>Ignore</v>
          </cell>
          <cell r="P574" t="str">
            <v>BU_2 Emp Costs</v>
          </cell>
        </row>
        <row r="575">
          <cell r="J575">
            <v>990131</v>
          </cell>
          <cell r="K575" t="str">
            <v>Director R1 US</v>
          </cell>
          <cell r="L575" t="str">
            <v>Ignore</v>
          </cell>
          <cell r="M575" t="str">
            <v>04 Internal services</v>
          </cell>
          <cell r="N575" t="str">
            <v>04.01 Internal svcs-system</v>
          </cell>
          <cell r="O575" t="str">
            <v>Ignore</v>
          </cell>
          <cell r="P575" t="str">
            <v>BU_2 Emp Costs</v>
          </cell>
        </row>
        <row r="576">
          <cell r="J576">
            <v>990141</v>
          </cell>
          <cell r="K576" t="str">
            <v>Sales Employee R1 US</v>
          </cell>
          <cell r="L576" t="str">
            <v>Ignore</v>
          </cell>
          <cell r="M576" t="str">
            <v>04 Internal services</v>
          </cell>
          <cell r="N576" t="str">
            <v>04.01 Internal svcs-system</v>
          </cell>
          <cell r="O576" t="str">
            <v>Ignore</v>
          </cell>
          <cell r="P576" t="str">
            <v>BU_2 Emp Costs</v>
          </cell>
        </row>
        <row r="577">
          <cell r="J577">
            <v>990201</v>
          </cell>
          <cell r="K577" t="str">
            <v>Info Tech R1 IND</v>
          </cell>
          <cell r="L577" t="str">
            <v>Ignore</v>
          </cell>
          <cell r="M577" t="str">
            <v>04 Internal services</v>
          </cell>
          <cell r="N577" t="str">
            <v>04.01 Internal svcs-system</v>
          </cell>
          <cell r="O577" t="str">
            <v>Ignore</v>
          </cell>
          <cell r="P577" t="str">
            <v>BU_4 Other Op Cost</v>
          </cell>
        </row>
        <row r="578">
          <cell r="J578">
            <v>990202</v>
          </cell>
          <cell r="K578" t="str">
            <v>Info Tech R2 IND</v>
          </cell>
          <cell r="L578" t="str">
            <v>Ignore</v>
          </cell>
          <cell r="M578" t="str">
            <v>04 Internal services</v>
          </cell>
          <cell r="N578" t="str">
            <v>04.01 Internal svcs-system</v>
          </cell>
          <cell r="O578" t="str">
            <v>Ignore</v>
          </cell>
          <cell r="P578" t="str">
            <v>BU_4 Other Op Cost</v>
          </cell>
        </row>
        <row r="579">
          <cell r="J579">
            <v>990203</v>
          </cell>
          <cell r="K579" t="str">
            <v>Info Tech R3 IND</v>
          </cell>
          <cell r="L579" t="str">
            <v>Ignore</v>
          </cell>
          <cell r="M579" t="str">
            <v>04 Internal services</v>
          </cell>
          <cell r="N579" t="str">
            <v>04.01 Internal svcs-system</v>
          </cell>
          <cell r="O579" t="str">
            <v>Ignore</v>
          </cell>
          <cell r="P579" t="str">
            <v>BU_4 Other Op Cost</v>
          </cell>
        </row>
        <row r="580">
          <cell r="J580">
            <v>990204</v>
          </cell>
          <cell r="K580" t="str">
            <v>Info Tech R4 IND</v>
          </cell>
          <cell r="L580" t="str">
            <v>Ignore</v>
          </cell>
          <cell r="M580" t="str">
            <v>04 Internal services</v>
          </cell>
          <cell r="N580" t="str">
            <v>04.01 Internal svcs-system</v>
          </cell>
          <cell r="O580" t="str">
            <v>Ignore</v>
          </cell>
          <cell r="P580">
            <v>0</v>
          </cell>
        </row>
        <row r="581">
          <cell r="J581">
            <v>990301</v>
          </cell>
          <cell r="K581" t="str">
            <v>Contractor 1</v>
          </cell>
          <cell r="L581" t="str">
            <v>Ignore</v>
          </cell>
          <cell r="M581" t="str">
            <v>04 Internal services</v>
          </cell>
          <cell r="N581" t="str">
            <v>04.01 Internal svcs-system</v>
          </cell>
          <cell r="O581" t="str">
            <v>Ignore</v>
          </cell>
          <cell r="P581">
            <v>0</v>
          </cell>
        </row>
        <row r="582">
          <cell r="J582">
            <v>990302</v>
          </cell>
          <cell r="K582" t="str">
            <v>Contractor 2</v>
          </cell>
          <cell r="L582" t="str">
            <v>Ignore</v>
          </cell>
          <cell r="M582" t="str">
            <v>04 Internal services</v>
          </cell>
          <cell r="N582" t="str">
            <v>04.01 Internal svcs-system</v>
          </cell>
          <cell r="O582" t="str">
            <v>Ignore</v>
          </cell>
          <cell r="P582">
            <v>0</v>
          </cell>
        </row>
        <row r="583">
          <cell r="J583">
            <v>990303</v>
          </cell>
          <cell r="K583" t="str">
            <v>Contractor 3</v>
          </cell>
          <cell r="L583" t="str">
            <v>Ignore</v>
          </cell>
          <cell r="M583" t="str">
            <v>04 Internal services</v>
          </cell>
          <cell r="N583" t="str">
            <v>04.01 Internal svcs-system</v>
          </cell>
          <cell r="O583" t="str">
            <v>Ignore</v>
          </cell>
          <cell r="P583">
            <v>0</v>
          </cell>
        </row>
        <row r="584">
          <cell r="J584">
            <v>990304</v>
          </cell>
          <cell r="K584" t="str">
            <v>Contractor 4</v>
          </cell>
          <cell r="L584" t="str">
            <v>Ignore</v>
          </cell>
          <cell r="M584" t="str">
            <v>04 Internal services</v>
          </cell>
          <cell r="N584" t="str">
            <v>04.01 Internal svcs-system</v>
          </cell>
          <cell r="O584" t="str">
            <v>Ignore</v>
          </cell>
          <cell r="P584">
            <v>0</v>
          </cell>
        </row>
        <row r="585">
          <cell r="J585">
            <v>990305</v>
          </cell>
          <cell r="K585" t="str">
            <v>Contractor 5</v>
          </cell>
          <cell r="L585" t="str">
            <v>Ignore</v>
          </cell>
          <cell r="M585" t="str">
            <v>04 Internal services</v>
          </cell>
          <cell r="N585" t="str">
            <v>04.01 Internal svcs-system</v>
          </cell>
          <cell r="O585" t="str">
            <v>Ignore</v>
          </cell>
          <cell r="P585">
            <v>0</v>
          </cell>
        </row>
        <row r="586">
          <cell r="J586">
            <v>990306</v>
          </cell>
          <cell r="K586" t="str">
            <v>Contractor 6</v>
          </cell>
          <cell r="L586" t="str">
            <v>Ignore</v>
          </cell>
          <cell r="M586" t="str">
            <v>04 Internal services</v>
          </cell>
          <cell r="N586" t="str">
            <v>04.01 Internal svcs-system</v>
          </cell>
          <cell r="O586" t="str">
            <v>Ignore</v>
          </cell>
          <cell r="P586">
            <v>0</v>
          </cell>
        </row>
        <row r="587">
          <cell r="J587">
            <v>990307</v>
          </cell>
          <cell r="K587" t="str">
            <v>Contractor 7</v>
          </cell>
          <cell r="L587" t="str">
            <v>Ignore</v>
          </cell>
          <cell r="M587" t="str">
            <v>04 Internal services</v>
          </cell>
          <cell r="N587" t="str">
            <v>04.01 Internal svcs-system</v>
          </cell>
          <cell r="O587" t="str">
            <v>Ignore</v>
          </cell>
          <cell r="P587" t="str">
            <v>BU_4 Other Op Cost</v>
          </cell>
        </row>
        <row r="588">
          <cell r="J588">
            <v>990308</v>
          </cell>
          <cell r="K588" t="str">
            <v>Contractor 8</v>
          </cell>
          <cell r="L588" t="str">
            <v>Ignore</v>
          </cell>
          <cell r="M588" t="str">
            <v>04 Internal services</v>
          </cell>
          <cell r="N588" t="str">
            <v>04.01 Internal svcs-system</v>
          </cell>
          <cell r="O588" t="str">
            <v>Ignore</v>
          </cell>
          <cell r="P588">
            <v>0</v>
          </cell>
        </row>
        <row r="589">
          <cell r="J589">
            <v>990309</v>
          </cell>
          <cell r="K589" t="str">
            <v>Contractor 9</v>
          </cell>
          <cell r="L589" t="str">
            <v>Ignore</v>
          </cell>
          <cell r="M589" t="str">
            <v>04 Internal services</v>
          </cell>
          <cell r="N589" t="str">
            <v>04.01 Internal svcs-system</v>
          </cell>
          <cell r="O589" t="str">
            <v>Ignore</v>
          </cell>
          <cell r="P589" t="str">
            <v>BU_2 Emp Costs</v>
          </cell>
        </row>
        <row r="590">
          <cell r="J590">
            <v>990310</v>
          </cell>
          <cell r="K590" t="str">
            <v>Contractor 10</v>
          </cell>
          <cell r="L590" t="str">
            <v>Ignore</v>
          </cell>
          <cell r="M590" t="str">
            <v>04 Internal services</v>
          </cell>
          <cell r="N590" t="str">
            <v>04.01 Internal svcs-system</v>
          </cell>
          <cell r="O590" t="str">
            <v>Ignore</v>
          </cell>
          <cell r="P590" t="str">
            <v>BU_2 Emp Costs</v>
          </cell>
        </row>
        <row r="591">
          <cell r="J591">
            <v>990311</v>
          </cell>
          <cell r="K591" t="str">
            <v>Contractor 11</v>
          </cell>
          <cell r="L591" t="str">
            <v>Ignore</v>
          </cell>
          <cell r="M591" t="str">
            <v>04 Internal services</v>
          </cell>
          <cell r="N591" t="str">
            <v>04.01 Internal svcs-system</v>
          </cell>
          <cell r="O591" t="str">
            <v>Ignore</v>
          </cell>
          <cell r="P591" t="str">
            <v>BU_2 Emp Costs</v>
          </cell>
        </row>
        <row r="592">
          <cell r="J592">
            <v>990312</v>
          </cell>
          <cell r="K592" t="str">
            <v>Contractor 12</v>
          </cell>
          <cell r="L592" t="str">
            <v>Ignore</v>
          </cell>
          <cell r="M592" t="str">
            <v>04 Internal services</v>
          </cell>
          <cell r="N592" t="str">
            <v>04.01 Internal svcs-system</v>
          </cell>
          <cell r="O592" t="str">
            <v>Ignore</v>
          </cell>
          <cell r="P592">
            <v>0</v>
          </cell>
        </row>
        <row r="593">
          <cell r="J593">
            <v>990313</v>
          </cell>
          <cell r="K593" t="str">
            <v>Contractor 13</v>
          </cell>
          <cell r="L593" t="str">
            <v>Ignore</v>
          </cell>
          <cell r="M593" t="str">
            <v>04 Internal services</v>
          </cell>
          <cell r="N593" t="str">
            <v>04.01 Internal svcs-system</v>
          </cell>
          <cell r="O593" t="str">
            <v>Ignore</v>
          </cell>
          <cell r="P593">
            <v>0</v>
          </cell>
        </row>
        <row r="594">
          <cell r="J594">
            <v>990315</v>
          </cell>
          <cell r="K594" t="str">
            <v>Contractor 15</v>
          </cell>
          <cell r="L594" t="str">
            <v>Ignore</v>
          </cell>
          <cell r="M594" t="str">
            <v>04 Internal services</v>
          </cell>
          <cell r="N594" t="str">
            <v>04.01 Internal svcs-system</v>
          </cell>
          <cell r="O594" t="str">
            <v>Ignore</v>
          </cell>
          <cell r="P594">
            <v>0</v>
          </cell>
        </row>
        <row r="595">
          <cell r="J595">
            <v>990316</v>
          </cell>
          <cell r="K595" t="str">
            <v>Contractor 16</v>
          </cell>
          <cell r="L595" t="str">
            <v>Ignore</v>
          </cell>
          <cell r="M595" t="str">
            <v>04 Internal services</v>
          </cell>
          <cell r="N595" t="str">
            <v>04.01 Internal svcs-system</v>
          </cell>
          <cell r="O595" t="str">
            <v>Ignore</v>
          </cell>
          <cell r="P595" t="str">
            <v>BU_2 Emp Costs</v>
          </cell>
        </row>
        <row r="596">
          <cell r="J596">
            <v>990317</v>
          </cell>
          <cell r="K596" t="str">
            <v>Contractor 17</v>
          </cell>
          <cell r="L596" t="str">
            <v>Ignore</v>
          </cell>
          <cell r="M596" t="str">
            <v>04 Internal services</v>
          </cell>
          <cell r="N596" t="str">
            <v>04.01 Internal svcs-system</v>
          </cell>
          <cell r="O596" t="str">
            <v>Ignore</v>
          </cell>
          <cell r="P596">
            <v>0</v>
          </cell>
        </row>
        <row r="597">
          <cell r="J597">
            <v>990318</v>
          </cell>
          <cell r="K597" t="str">
            <v>Contractor 18</v>
          </cell>
          <cell r="L597" t="str">
            <v>Ignore</v>
          </cell>
          <cell r="M597" t="str">
            <v>04 Internal services</v>
          </cell>
          <cell r="N597" t="str">
            <v>04.01 Internal svcs-system</v>
          </cell>
          <cell r="O597" t="str">
            <v>Ignore</v>
          </cell>
          <cell r="P597" t="str">
            <v>BU_2 Emp Costs</v>
          </cell>
        </row>
        <row r="598">
          <cell r="J598">
            <v>990319</v>
          </cell>
          <cell r="K598" t="str">
            <v>Contractor 19</v>
          </cell>
          <cell r="L598" t="str">
            <v>Ignore</v>
          </cell>
          <cell r="M598" t="str">
            <v>04 Internal services</v>
          </cell>
          <cell r="N598" t="str">
            <v>04.01 Internal svcs-system</v>
          </cell>
          <cell r="O598" t="str">
            <v>Ignore</v>
          </cell>
          <cell r="P598">
            <v>0</v>
          </cell>
        </row>
        <row r="599">
          <cell r="J599">
            <v>990320</v>
          </cell>
          <cell r="K599" t="str">
            <v>Contractor 20</v>
          </cell>
          <cell r="L599" t="str">
            <v>Ignore</v>
          </cell>
          <cell r="M599" t="str">
            <v>04 Internal services</v>
          </cell>
          <cell r="N599" t="str">
            <v>04.01 Internal svcs-system</v>
          </cell>
          <cell r="O599" t="str">
            <v>Ignore</v>
          </cell>
          <cell r="P599" t="str">
            <v>BU_4 Other Op Cost</v>
          </cell>
        </row>
        <row r="600">
          <cell r="J600">
            <v>990321</v>
          </cell>
          <cell r="K600" t="str">
            <v>Contractor 21</v>
          </cell>
          <cell r="L600" t="str">
            <v>Ignore</v>
          </cell>
          <cell r="M600" t="str">
            <v>04 Internal services</v>
          </cell>
          <cell r="N600" t="str">
            <v>04.01 Internal svcs-system</v>
          </cell>
          <cell r="O600" t="str">
            <v>Ignore</v>
          </cell>
          <cell r="P600">
            <v>0</v>
          </cell>
        </row>
        <row r="601">
          <cell r="J601">
            <v>990322</v>
          </cell>
          <cell r="K601" t="str">
            <v>Contractor 22</v>
          </cell>
          <cell r="L601" t="str">
            <v>Ignore</v>
          </cell>
          <cell r="M601" t="str">
            <v>04 Internal services</v>
          </cell>
          <cell r="N601" t="str">
            <v>04.01 Internal svcs-system</v>
          </cell>
          <cell r="O601" t="str">
            <v>Ignore</v>
          </cell>
          <cell r="P601">
            <v>0</v>
          </cell>
        </row>
        <row r="602">
          <cell r="J602">
            <v>990323</v>
          </cell>
          <cell r="K602" t="str">
            <v>Contractor 23</v>
          </cell>
          <cell r="L602" t="str">
            <v>Ignore</v>
          </cell>
          <cell r="M602" t="str">
            <v>04 Internal services</v>
          </cell>
          <cell r="N602" t="str">
            <v>04.01 Internal svcs-system</v>
          </cell>
          <cell r="O602" t="str">
            <v>Ignore</v>
          </cell>
          <cell r="P602" t="str">
            <v>BU_2 Emp Costs</v>
          </cell>
        </row>
        <row r="603">
          <cell r="J603">
            <v>990324</v>
          </cell>
          <cell r="K603" t="str">
            <v>Contractor 24</v>
          </cell>
          <cell r="L603" t="str">
            <v>Ignore</v>
          </cell>
          <cell r="M603" t="str">
            <v>04 Internal services</v>
          </cell>
          <cell r="N603" t="str">
            <v>04.01 Internal svcs-system</v>
          </cell>
          <cell r="O603" t="str">
            <v>Ignore</v>
          </cell>
          <cell r="P603" t="str">
            <v>BU_2 Emp Costs</v>
          </cell>
        </row>
        <row r="604">
          <cell r="J604">
            <v>990325</v>
          </cell>
          <cell r="K604" t="str">
            <v>Contractor 25</v>
          </cell>
          <cell r="L604" t="str">
            <v>Ignore</v>
          </cell>
          <cell r="M604" t="str">
            <v>04 Internal services</v>
          </cell>
          <cell r="N604" t="str">
            <v>04.01 Internal svcs-system</v>
          </cell>
          <cell r="O604" t="str">
            <v>Ignore</v>
          </cell>
          <cell r="P604" t="str">
            <v>BU_4 Other Op Cost</v>
          </cell>
        </row>
        <row r="605">
          <cell r="J605">
            <v>990326</v>
          </cell>
          <cell r="K605" t="str">
            <v>Contractor 26</v>
          </cell>
          <cell r="L605" t="str">
            <v>Ignore</v>
          </cell>
          <cell r="M605" t="str">
            <v>04 Internal services</v>
          </cell>
          <cell r="N605" t="str">
            <v>04.01 Internal svcs-system</v>
          </cell>
          <cell r="O605" t="str">
            <v>Ignore</v>
          </cell>
          <cell r="P605" t="str">
            <v>BU_4 Other Op Cost</v>
          </cell>
        </row>
        <row r="606">
          <cell r="J606">
            <v>990327</v>
          </cell>
          <cell r="K606" t="str">
            <v>Contractor 27</v>
          </cell>
          <cell r="L606" t="str">
            <v>Ignore</v>
          </cell>
          <cell r="M606" t="str">
            <v>04 Internal services</v>
          </cell>
          <cell r="N606" t="str">
            <v>04.01 Internal svcs-system</v>
          </cell>
          <cell r="O606" t="str">
            <v>Ignore</v>
          </cell>
          <cell r="P606">
            <v>0</v>
          </cell>
        </row>
        <row r="607">
          <cell r="J607">
            <v>990328</v>
          </cell>
          <cell r="K607" t="str">
            <v>Contractor 28</v>
          </cell>
          <cell r="L607" t="str">
            <v>Ignore</v>
          </cell>
          <cell r="M607" t="str">
            <v>04 Internal services</v>
          </cell>
          <cell r="N607" t="str">
            <v>04.01 Internal svcs-system</v>
          </cell>
          <cell r="O607" t="str">
            <v>Ignore</v>
          </cell>
          <cell r="P607">
            <v>0</v>
          </cell>
        </row>
        <row r="608">
          <cell r="J608">
            <v>990329</v>
          </cell>
          <cell r="K608" t="str">
            <v>Contractor 29</v>
          </cell>
          <cell r="L608" t="str">
            <v>Ignore</v>
          </cell>
          <cell r="M608" t="str">
            <v>04 Internal services</v>
          </cell>
          <cell r="N608" t="str">
            <v>04.01 Internal svcs-system</v>
          </cell>
          <cell r="O608" t="str">
            <v>Ignore</v>
          </cell>
          <cell r="P608" t="str">
            <v>BU_2 Emp Costs</v>
          </cell>
        </row>
        <row r="609">
          <cell r="J609">
            <v>990330</v>
          </cell>
          <cell r="K609" t="str">
            <v>Contractor 30</v>
          </cell>
          <cell r="L609" t="str">
            <v>Ignore</v>
          </cell>
          <cell r="M609" t="str">
            <v>04 Internal services</v>
          </cell>
          <cell r="N609" t="str">
            <v>04.01 Internal svcs-system</v>
          </cell>
          <cell r="O609" t="str">
            <v>Ignore</v>
          </cell>
          <cell r="P609">
            <v>0</v>
          </cell>
        </row>
        <row r="610">
          <cell r="J610">
            <v>990331</v>
          </cell>
          <cell r="K610" t="str">
            <v>Contractor 31</v>
          </cell>
          <cell r="L610" t="str">
            <v>Ignore</v>
          </cell>
          <cell r="M610" t="str">
            <v>04 Internal services</v>
          </cell>
          <cell r="N610" t="str">
            <v>04.01 Internal svcs-system</v>
          </cell>
          <cell r="O610" t="str">
            <v>Ignore</v>
          </cell>
          <cell r="P610">
            <v>0</v>
          </cell>
        </row>
        <row r="611">
          <cell r="J611">
            <v>990332</v>
          </cell>
          <cell r="K611" t="str">
            <v>Contractor 32</v>
          </cell>
          <cell r="L611" t="str">
            <v>Ignore</v>
          </cell>
          <cell r="M611" t="str">
            <v>04 Internal services</v>
          </cell>
          <cell r="N611" t="str">
            <v>04.01 Internal svcs-system</v>
          </cell>
          <cell r="O611" t="str">
            <v>Ignore</v>
          </cell>
          <cell r="P611" t="str">
            <v>BU_4 Other Op Cost</v>
          </cell>
        </row>
        <row r="612">
          <cell r="J612">
            <v>990333</v>
          </cell>
          <cell r="K612" t="str">
            <v>Contractor 33</v>
          </cell>
          <cell r="L612" t="str">
            <v>Ignore</v>
          </cell>
          <cell r="M612" t="str">
            <v>04 Internal services</v>
          </cell>
          <cell r="N612" t="str">
            <v>04.01 Internal svcs-system</v>
          </cell>
          <cell r="O612" t="str">
            <v>Ignore</v>
          </cell>
          <cell r="P612">
            <v>0</v>
          </cell>
        </row>
        <row r="613">
          <cell r="J613">
            <v>990334</v>
          </cell>
          <cell r="K613" t="str">
            <v>Contractor 34</v>
          </cell>
          <cell r="L613" t="str">
            <v>Ignore</v>
          </cell>
          <cell r="M613" t="str">
            <v>04 Internal services</v>
          </cell>
          <cell r="N613" t="str">
            <v>04.01 Internal svcs-system</v>
          </cell>
          <cell r="O613" t="str">
            <v>Ignore</v>
          </cell>
          <cell r="P613">
            <v>0</v>
          </cell>
        </row>
        <row r="614">
          <cell r="J614">
            <v>990335</v>
          </cell>
          <cell r="K614" t="str">
            <v>Contractor 35</v>
          </cell>
          <cell r="L614" t="str">
            <v>Ignore</v>
          </cell>
          <cell r="M614" t="str">
            <v>04 Internal services</v>
          </cell>
          <cell r="N614" t="str">
            <v>04.01 Internal svcs-system</v>
          </cell>
          <cell r="O614" t="str">
            <v>Ignore</v>
          </cell>
          <cell r="P614">
            <v>0</v>
          </cell>
        </row>
        <row r="615">
          <cell r="J615">
            <v>990336</v>
          </cell>
          <cell r="K615" t="str">
            <v>Contractor 36</v>
          </cell>
          <cell r="L615" t="str">
            <v>Ignore</v>
          </cell>
          <cell r="M615" t="str">
            <v>04 Internal services</v>
          </cell>
          <cell r="N615" t="str">
            <v>04.01 Internal svcs-system</v>
          </cell>
          <cell r="O615" t="str">
            <v>Ignore</v>
          </cell>
          <cell r="P615" t="str">
            <v>BU_4 Other Op Cost</v>
          </cell>
        </row>
        <row r="616">
          <cell r="J616">
            <v>990338</v>
          </cell>
          <cell r="K616" t="str">
            <v>Contractor 38</v>
          </cell>
          <cell r="L616" t="str">
            <v>Ignore</v>
          </cell>
          <cell r="M616" t="str">
            <v>04 Internal services</v>
          </cell>
          <cell r="N616" t="str">
            <v>04.01 Internal svcs-system</v>
          </cell>
          <cell r="O616" t="str">
            <v>Ignore</v>
          </cell>
          <cell r="P616">
            <v>0</v>
          </cell>
        </row>
        <row r="617">
          <cell r="J617">
            <v>990339</v>
          </cell>
          <cell r="K617" t="str">
            <v>Contractor 39</v>
          </cell>
          <cell r="L617" t="str">
            <v>Ignore</v>
          </cell>
          <cell r="M617" t="str">
            <v>04 Internal services</v>
          </cell>
          <cell r="N617" t="str">
            <v>04.01 Internal svcs-system</v>
          </cell>
          <cell r="O617" t="str">
            <v>Ignore</v>
          </cell>
          <cell r="P617" t="str">
            <v>BU_2 Emp Costs</v>
          </cell>
        </row>
        <row r="618">
          <cell r="J618">
            <v>990340</v>
          </cell>
          <cell r="K618" t="str">
            <v>Contractor 40</v>
          </cell>
          <cell r="L618" t="str">
            <v>Ignore</v>
          </cell>
          <cell r="M618" t="str">
            <v>04 Internal services</v>
          </cell>
          <cell r="N618" t="str">
            <v>04.01 Internal svcs-system</v>
          </cell>
          <cell r="O618" t="str">
            <v>Ignore</v>
          </cell>
          <cell r="P618" t="str">
            <v>BU_4 Other Op Cost</v>
          </cell>
        </row>
        <row r="619">
          <cell r="J619">
            <v>990341</v>
          </cell>
          <cell r="K619" t="str">
            <v>Contractor 41</v>
          </cell>
          <cell r="L619" t="str">
            <v>Ignore</v>
          </cell>
          <cell r="M619" t="str">
            <v>04 Internal services</v>
          </cell>
          <cell r="N619" t="str">
            <v>04.01 Internal svcs-system</v>
          </cell>
          <cell r="O619" t="str">
            <v>Ignore</v>
          </cell>
          <cell r="P619">
            <v>0</v>
          </cell>
        </row>
        <row r="620">
          <cell r="J620">
            <v>990342</v>
          </cell>
          <cell r="K620" t="str">
            <v>Contractor 42</v>
          </cell>
          <cell r="L620" t="str">
            <v>Ignore</v>
          </cell>
          <cell r="M620" t="str">
            <v>04 Internal services</v>
          </cell>
          <cell r="N620" t="str">
            <v>04.01 Internal svcs-system</v>
          </cell>
          <cell r="O620" t="str">
            <v>Ignore</v>
          </cell>
          <cell r="P620">
            <v>0</v>
          </cell>
        </row>
        <row r="621">
          <cell r="J621">
            <v>990343</v>
          </cell>
          <cell r="K621" t="str">
            <v>Contractor 43</v>
          </cell>
          <cell r="L621" t="str">
            <v>Ignore</v>
          </cell>
          <cell r="M621" t="str">
            <v>04 Internal services</v>
          </cell>
          <cell r="N621" t="str">
            <v>04.01 Internal svcs-system</v>
          </cell>
          <cell r="O621" t="str">
            <v>Ignore</v>
          </cell>
          <cell r="P621">
            <v>0</v>
          </cell>
        </row>
        <row r="622">
          <cell r="J622">
            <v>990344</v>
          </cell>
          <cell r="K622" t="str">
            <v>Contractor 44</v>
          </cell>
          <cell r="L622" t="str">
            <v>Ignore</v>
          </cell>
          <cell r="M622" t="str">
            <v>04 Internal services</v>
          </cell>
          <cell r="N622" t="str">
            <v>04.01 Internal svcs-system</v>
          </cell>
          <cell r="O622" t="str">
            <v>Ignore</v>
          </cell>
          <cell r="P622">
            <v>0</v>
          </cell>
        </row>
        <row r="623">
          <cell r="J623">
            <v>990345</v>
          </cell>
          <cell r="K623" t="str">
            <v>Contractor 45</v>
          </cell>
          <cell r="L623" t="str">
            <v>Ignore</v>
          </cell>
          <cell r="M623" t="str">
            <v>04 Internal services</v>
          </cell>
          <cell r="N623" t="str">
            <v>04.01 Internal svcs-system</v>
          </cell>
          <cell r="O623" t="str">
            <v>Ignore</v>
          </cell>
          <cell r="P623">
            <v>0</v>
          </cell>
        </row>
        <row r="624">
          <cell r="J624">
            <v>990346</v>
          </cell>
          <cell r="K624" t="str">
            <v>Contractor 45</v>
          </cell>
          <cell r="L624" t="str">
            <v>Ignore</v>
          </cell>
          <cell r="M624" t="str">
            <v>04 Internal services</v>
          </cell>
          <cell r="N624" t="str">
            <v>04.01 Internal svcs-system</v>
          </cell>
          <cell r="O624" t="str">
            <v>Ignore</v>
          </cell>
          <cell r="P624">
            <v>0</v>
          </cell>
        </row>
        <row r="625">
          <cell r="J625">
            <v>990347</v>
          </cell>
          <cell r="K625" t="str">
            <v>Contractor 47</v>
          </cell>
          <cell r="L625" t="str">
            <v>Ignore</v>
          </cell>
          <cell r="M625" t="str">
            <v>04 Internal services</v>
          </cell>
          <cell r="N625" t="str">
            <v>04.01 Internal svcs-system</v>
          </cell>
          <cell r="O625" t="str">
            <v>Ignore</v>
          </cell>
          <cell r="P625">
            <v>0</v>
          </cell>
        </row>
        <row r="626">
          <cell r="J626">
            <v>990348</v>
          </cell>
          <cell r="K626" t="str">
            <v>Contractor 48</v>
          </cell>
          <cell r="L626" t="str">
            <v>Ignore</v>
          </cell>
          <cell r="M626" t="str">
            <v>04 Internal services</v>
          </cell>
          <cell r="N626" t="str">
            <v>04.01 Internal svcs-system</v>
          </cell>
          <cell r="O626" t="str">
            <v>Ignore</v>
          </cell>
          <cell r="P626">
            <v>0</v>
          </cell>
        </row>
        <row r="627">
          <cell r="J627">
            <v>990349</v>
          </cell>
          <cell r="K627" t="str">
            <v>Contractor 49</v>
          </cell>
          <cell r="L627" t="str">
            <v>Ignore</v>
          </cell>
          <cell r="M627" t="str">
            <v>04 Internal services</v>
          </cell>
          <cell r="N627" t="str">
            <v>04.01 Internal svcs-system</v>
          </cell>
          <cell r="O627" t="str">
            <v>Ignore</v>
          </cell>
          <cell r="P627">
            <v>0</v>
          </cell>
        </row>
        <row r="628">
          <cell r="J628">
            <v>990350</v>
          </cell>
          <cell r="K628" t="str">
            <v>Contractor 50</v>
          </cell>
          <cell r="L628" t="str">
            <v>Ignore</v>
          </cell>
          <cell r="M628" t="str">
            <v>04 Internal services</v>
          </cell>
          <cell r="N628" t="str">
            <v>04.01 Internal svcs-system</v>
          </cell>
          <cell r="O628" t="str">
            <v>Ignore</v>
          </cell>
          <cell r="P628">
            <v>0</v>
          </cell>
        </row>
        <row r="629">
          <cell r="J629">
            <v>990351</v>
          </cell>
          <cell r="K629" t="str">
            <v>Contractor 51</v>
          </cell>
          <cell r="L629" t="str">
            <v>Ignore</v>
          </cell>
          <cell r="M629" t="str">
            <v>04 Internal services</v>
          </cell>
          <cell r="N629" t="str">
            <v>04.01 Internal svcs-system</v>
          </cell>
          <cell r="O629" t="str">
            <v>Ignore</v>
          </cell>
          <cell r="P629">
            <v>0</v>
          </cell>
        </row>
        <row r="630">
          <cell r="J630">
            <v>990352</v>
          </cell>
          <cell r="K630" t="str">
            <v>Contractor 52</v>
          </cell>
          <cell r="L630" t="str">
            <v>Ignore</v>
          </cell>
          <cell r="M630" t="str">
            <v>04 Internal services</v>
          </cell>
          <cell r="N630" t="str">
            <v>04.01 Internal svcs-system</v>
          </cell>
          <cell r="O630" t="str">
            <v>Ignore</v>
          </cell>
          <cell r="P630">
            <v>0</v>
          </cell>
        </row>
        <row r="631">
          <cell r="J631">
            <v>990353</v>
          </cell>
          <cell r="K631" t="str">
            <v>Contractor 53</v>
          </cell>
          <cell r="L631" t="str">
            <v>Ignore</v>
          </cell>
          <cell r="M631" t="str">
            <v>04 Internal services</v>
          </cell>
          <cell r="N631" t="str">
            <v>04.01 Internal svcs-system</v>
          </cell>
          <cell r="O631" t="str">
            <v>Ignore</v>
          </cell>
          <cell r="P631">
            <v>0</v>
          </cell>
        </row>
        <row r="632">
          <cell r="J632">
            <v>990355</v>
          </cell>
          <cell r="K632" t="str">
            <v>Contractor 55</v>
          </cell>
          <cell r="L632" t="str">
            <v>Ignore</v>
          </cell>
          <cell r="M632" t="str">
            <v>04 Internal services</v>
          </cell>
          <cell r="N632" t="str">
            <v>04.01 Internal svcs-system</v>
          </cell>
          <cell r="O632" t="str">
            <v>Ignore</v>
          </cell>
          <cell r="P632">
            <v>0</v>
          </cell>
        </row>
        <row r="633">
          <cell r="J633">
            <v>990356</v>
          </cell>
          <cell r="K633" t="str">
            <v>Contractor 56</v>
          </cell>
          <cell r="L633" t="str">
            <v>Ignore</v>
          </cell>
          <cell r="M633" t="str">
            <v>04 Internal services</v>
          </cell>
          <cell r="N633" t="str">
            <v>04.01 Internal svcs-system</v>
          </cell>
          <cell r="O633" t="str">
            <v>Ignore</v>
          </cell>
          <cell r="P633" t="str">
            <v>BU_2 Emp Costs</v>
          </cell>
        </row>
        <row r="634">
          <cell r="J634">
            <v>990357</v>
          </cell>
          <cell r="K634" t="str">
            <v>Contractor 57</v>
          </cell>
          <cell r="L634" t="str">
            <v>Ignore</v>
          </cell>
          <cell r="M634" t="str">
            <v>04 Internal services</v>
          </cell>
          <cell r="N634" t="str">
            <v>04.01 Internal svcs-system</v>
          </cell>
          <cell r="O634" t="str">
            <v>Ignore</v>
          </cell>
          <cell r="P634">
            <v>0</v>
          </cell>
        </row>
        <row r="635">
          <cell r="J635">
            <v>990358</v>
          </cell>
          <cell r="K635" t="str">
            <v>Contractor 58</v>
          </cell>
          <cell r="L635" t="str">
            <v>Ignore</v>
          </cell>
          <cell r="M635" t="str">
            <v>04 Internal services</v>
          </cell>
          <cell r="N635" t="str">
            <v>04.01 Internal svcs-system</v>
          </cell>
          <cell r="O635" t="str">
            <v>Ignore</v>
          </cell>
          <cell r="P635" t="str">
            <v>BU_2 Emp Costs</v>
          </cell>
        </row>
        <row r="636">
          <cell r="J636">
            <v>990359</v>
          </cell>
          <cell r="K636" t="str">
            <v>Contractor 59</v>
          </cell>
          <cell r="L636" t="str">
            <v>Ignore</v>
          </cell>
          <cell r="M636" t="str">
            <v>04 Internal services</v>
          </cell>
          <cell r="N636" t="str">
            <v>04.01 Internal svcs-system</v>
          </cell>
          <cell r="O636" t="str">
            <v>Ignore</v>
          </cell>
          <cell r="P636">
            <v>0</v>
          </cell>
        </row>
        <row r="637">
          <cell r="J637">
            <v>990361</v>
          </cell>
          <cell r="K637" t="str">
            <v>Contractor 61</v>
          </cell>
          <cell r="L637" t="str">
            <v>Ignore</v>
          </cell>
          <cell r="M637" t="str">
            <v>04 Internal services</v>
          </cell>
          <cell r="N637" t="str">
            <v>04.01 Internal svcs-system</v>
          </cell>
          <cell r="O637" t="str">
            <v>Ignore</v>
          </cell>
          <cell r="P637" t="str">
            <v>BU_4 Other Op Cost</v>
          </cell>
        </row>
        <row r="638">
          <cell r="J638">
            <v>990362</v>
          </cell>
          <cell r="K638" t="str">
            <v>Contractor 62</v>
          </cell>
          <cell r="L638" t="str">
            <v>Ignore</v>
          </cell>
          <cell r="M638" t="str">
            <v>04 Internal services</v>
          </cell>
          <cell r="N638" t="str">
            <v>04.01 Internal svcs-system</v>
          </cell>
          <cell r="O638" t="str">
            <v>Ignore</v>
          </cell>
          <cell r="P638" t="str">
            <v>BU_4 Other Op Cost</v>
          </cell>
        </row>
        <row r="639">
          <cell r="J639">
            <v>990399</v>
          </cell>
          <cell r="K639" t="str">
            <v>Contractor Zero Cost</v>
          </cell>
          <cell r="L639" t="str">
            <v>Ignore</v>
          </cell>
          <cell r="M639" t="str">
            <v>04 Internal services</v>
          </cell>
          <cell r="N639" t="str">
            <v>04.01 Internal svcs-system</v>
          </cell>
          <cell r="O639" t="str">
            <v>Ignore</v>
          </cell>
          <cell r="P639" t="str">
            <v>BU_4 Other Op Cost</v>
          </cell>
        </row>
        <row r="640">
          <cell r="J640" t="str">
            <v>514144a</v>
          </cell>
          <cell r="K640" t="str">
            <v>Bene-Insurance Allocation (offset)</v>
          </cell>
          <cell r="L640" t="str">
            <v xml:space="preserve"> Compensation</v>
          </cell>
          <cell r="M640" t="str">
            <v>02 Comp &amp; employee cost</v>
          </cell>
          <cell r="N640" t="str">
            <v>02.02 Benefits</v>
          </cell>
          <cell r="O640" t="str">
            <v xml:space="preserve"> Compensation</v>
          </cell>
          <cell r="P640" t="str">
            <v>BU_2 Emp Costs</v>
          </cell>
        </row>
        <row r="641">
          <cell r="J641" t="str">
            <v>517AAA</v>
          </cell>
          <cell r="K641" t="str">
            <v>Benefits-Payroll Taxes</v>
          </cell>
          <cell r="L641" t="str">
            <v xml:space="preserve"> Compensation</v>
          </cell>
          <cell r="M641" t="str">
            <v>02 Comp &amp; employee cost</v>
          </cell>
          <cell r="N641" t="str">
            <v>02.02 Benefits</v>
          </cell>
          <cell r="O641" t="str">
            <v xml:space="preserve"> Compensation</v>
          </cell>
          <cell r="P641">
            <v>0</v>
          </cell>
        </row>
        <row r="642">
          <cell r="J642" t="str">
            <v>517AAB</v>
          </cell>
          <cell r="K642" t="str">
            <v>Benefits-401(k), PST, &amp; Retirement</v>
          </cell>
          <cell r="L642" t="str">
            <v xml:space="preserve"> Compensation</v>
          </cell>
          <cell r="M642" t="str">
            <v>02 Comp &amp; employee cost</v>
          </cell>
          <cell r="N642" t="str">
            <v>02.02 Benefits</v>
          </cell>
          <cell r="O642" t="str">
            <v xml:space="preserve"> Compensation</v>
          </cell>
          <cell r="P642">
            <v>0</v>
          </cell>
        </row>
        <row r="643">
          <cell r="J643" t="str">
            <v>517AAC</v>
          </cell>
          <cell r="K643" t="str">
            <v>Benefits-Insurance</v>
          </cell>
          <cell r="L643" t="str">
            <v xml:space="preserve"> Compensation</v>
          </cell>
          <cell r="M643" t="str">
            <v>02 Comp &amp; employee cost</v>
          </cell>
          <cell r="N643" t="str">
            <v>02.02 Benefits</v>
          </cell>
          <cell r="O643" t="str">
            <v xml:space="preserve"> Compensation</v>
          </cell>
          <cell r="P643">
            <v>0</v>
          </cell>
        </row>
        <row r="644">
          <cell r="J644" t="str">
            <v>517AAD</v>
          </cell>
          <cell r="K644" t="str">
            <v>Allocation:Benefits-Insurance</v>
          </cell>
          <cell r="L644" t="str">
            <v xml:space="preserve"> Compensation</v>
          </cell>
          <cell r="M644" t="str">
            <v>02 Comp &amp; employee cost</v>
          </cell>
          <cell r="N644" t="str">
            <v>02.02 Benefits</v>
          </cell>
          <cell r="O644" t="str">
            <v xml:space="preserve"> Compensation</v>
          </cell>
          <cell r="P644">
            <v>0</v>
          </cell>
        </row>
      </sheetData>
      <sheetData sheetId="46" refreshError="1"/>
      <sheetData sheetId="47" refreshError="1"/>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P Query"/>
      <sheetName val="Query sent for SAP"/>
      <sheetName val="linksheet"/>
      <sheetName val="SAP_Query"/>
      <sheetName val="Query_sent_for_SAP"/>
    </sheetNames>
    <sheetDataSet>
      <sheetData sheetId="0" refreshError="1"/>
      <sheetData sheetId="1" refreshError="1"/>
      <sheetData sheetId="2" refreshError="1"/>
      <sheetData sheetId="3" refreshError="1"/>
      <sheetData sheetId="4" refreshError="1"/>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n-m"/>
      <sheetName val="m doc"/>
      <sheetName val="Cua thu "/>
      <sheetName val="Hoga ky thuat"/>
      <sheetName val="x-bit cxa"/>
      <sheetName val="kl(CQD)"/>
      <sheetName val="kt(CQD)"/>
      <sheetName val="ct(CQD)"/>
      <sheetName val="Thop kluong"/>
      <sheetName val="Thop kphi"/>
      <sheetName val="KL chenh lech"/>
      <sheetName val="TKE muong"/>
      <sheetName val="Tham chieu"/>
      <sheetName val="B dtru tbi"/>
      <sheetName val="dan_m"/>
      <sheetName val="DO AM DT"/>
      <sheetName val="gVL"/>
      <sheetName val="Bang gia tong hop"/>
      <sheetName val="m_doc"/>
      <sheetName val="Cua_thu_"/>
      <sheetName val="Hoga_ky_thuat"/>
      <sheetName val="x-bit_cxa"/>
      <sheetName val="Thop_kluong"/>
      <sheetName val="Thop_kphi"/>
      <sheetName val="KL_chenh_lech"/>
      <sheetName val="TKE_muong"/>
      <sheetName val="Tham_chieu"/>
      <sheetName val="B_dtru_tbi"/>
    </sheetNames>
    <sheetDataSet>
      <sheetData sheetId="0"/>
      <sheetData sheetId="1" refreshError="1">
        <row r="7">
          <cell r="B7">
            <v>400</v>
          </cell>
        </row>
        <row r="9">
          <cell r="B9">
            <v>500</v>
          </cell>
          <cell r="I9">
            <v>8</v>
          </cell>
        </row>
        <row r="10">
          <cell r="B10">
            <v>400</v>
          </cell>
        </row>
        <row r="11">
          <cell r="B11">
            <v>350</v>
          </cell>
        </row>
        <row r="13">
          <cell r="B13">
            <v>400</v>
          </cell>
        </row>
        <row r="14">
          <cell r="B14">
            <v>500</v>
          </cell>
          <cell r="I14">
            <v>9</v>
          </cell>
        </row>
        <row r="15">
          <cell r="B15">
            <v>800</v>
          </cell>
        </row>
        <row r="16">
          <cell r="B16">
            <v>350</v>
          </cell>
        </row>
        <row r="18">
          <cell r="B18">
            <v>400</v>
          </cell>
        </row>
        <row r="19">
          <cell r="B19">
            <v>400</v>
          </cell>
        </row>
        <row r="20">
          <cell r="B20">
            <v>400</v>
          </cell>
        </row>
        <row r="21">
          <cell r="B21">
            <v>400</v>
          </cell>
        </row>
        <row r="22">
          <cell r="B22">
            <v>400</v>
          </cell>
        </row>
        <row r="23">
          <cell r="B23">
            <v>350</v>
          </cell>
        </row>
        <row r="25">
          <cell r="B25">
            <v>500</v>
          </cell>
          <cell r="I25">
            <v>9</v>
          </cell>
        </row>
        <row r="26">
          <cell r="B26">
            <v>400</v>
          </cell>
        </row>
        <row r="27">
          <cell r="B27">
            <v>350</v>
          </cell>
        </row>
        <row r="29">
          <cell r="B29">
            <v>600</v>
          </cell>
        </row>
        <row r="30">
          <cell r="B30">
            <v>600</v>
          </cell>
        </row>
        <row r="31">
          <cell r="B31">
            <v>600</v>
          </cell>
        </row>
        <row r="32">
          <cell r="B32">
            <v>350</v>
          </cell>
        </row>
        <row r="34">
          <cell r="B34">
            <v>500</v>
          </cell>
          <cell r="I34">
            <v>10</v>
          </cell>
        </row>
        <row r="35">
          <cell r="B35">
            <v>400</v>
          </cell>
        </row>
        <row r="36">
          <cell r="B36">
            <v>500</v>
          </cell>
          <cell r="I36">
            <v>9</v>
          </cell>
        </row>
        <row r="38">
          <cell r="B38">
            <v>400</v>
          </cell>
        </row>
        <row r="39">
          <cell r="B39">
            <v>400</v>
          </cell>
        </row>
        <row r="40">
          <cell r="B40">
            <v>400</v>
          </cell>
        </row>
        <row r="41">
          <cell r="B41">
            <v>350</v>
          </cell>
        </row>
        <row r="43">
          <cell r="B43">
            <v>800</v>
          </cell>
        </row>
        <row r="44">
          <cell r="B44">
            <v>500</v>
          </cell>
          <cell r="I44">
            <v>6.5</v>
          </cell>
        </row>
        <row r="45">
          <cell r="B45">
            <v>350</v>
          </cell>
        </row>
        <row r="47">
          <cell r="B47">
            <v>400</v>
          </cell>
        </row>
        <row r="48">
          <cell r="B48">
            <v>400</v>
          </cell>
        </row>
        <row r="49">
          <cell r="B49">
            <v>400</v>
          </cell>
        </row>
        <row r="50">
          <cell r="B50">
            <v>400</v>
          </cell>
        </row>
        <row r="51">
          <cell r="B51">
            <v>350</v>
          </cell>
        </row>
        <row r="53">
          <cell r="B53">
            <v>500</v>
          </cell>
          <cell r="I53">
            <v>10</v>
          </cell>
        </row>
        <row r="54">
          <cell r="B54">
            <v>500</v>
          </cell>
          <cell r="I54">
            <v>10</v>
          </cell>
        </row>
        <row r="55">
          <cell r="B55">
            <v>400</v>
          </cell>
        </row>
        <row r="56">
          <cell r="B56">
            <v>400</v>
          </cell>
        </row>
        <row r="57">
          <cell r="B57">
            <v>500</v>
          </cell>
          <cell r="I57">
            <v>10</v>
          </cell>
        </row>
        <row r="59">
          <cell r="B59">
            <v>600</v>
          </cell>
        </row>
        <row r="60">
          <cell r="B60">
            <v>400</v>
          </cell>
        </row>
        <row r="61">
          <cell r="B61">
            <v>400</v>
          </cell>
        </row>
        <row r="62">
          <cell r="B62">
            <v>400</v>
          </cell>
        </row>
        <row r="63">
          <cell r="B63">
            <v>350</v>
          </cell>
        </row>
        <row r="64">
          <cell r="B64">
            <v>350</v>
          </cell>
        </row>
        <row r="65">
          <cell r="B65">
            <v>400</v>
          </cell>
        </row>
        <row r="66">
          <cell r="B66">
            <v>500</v>
          </cell>
          <cell r="I66">
            <v>14</v>
          </cell>
        </row>
        <row r="67">
          <cell r="B67">
            <v>600</v>
          </cell>
        </row>
        <row r="68">
          <cell r="B68">
            <v>350</v>
          </cell>
        </row>
        <row r="70">
          <cell r="B70">
            <v>600</v>
          </cell>
        </row>
        <row r="71">
          <cell r="B71">
            <v>800</v>
          </cell>
        </row>
        <row r="72">
          <cell r="B72">
            <v>800</v>
          </cell>
        </row>
        <row r="73">
          <cell r="B73">
            <v>350</v>
          </cell>
        </row>
        <row r="75">
          <cell r="B75">
            <v>400</v>
          </cell>
        </row>
        <row r="76">
          <cell r="B76">
            <v>400</v>
          </cell>
        </row>
        <row r="77">
          <cell r="B77">
            <v>400</v>
          </cell>
        </row>
        <row r="78">
          <cell r="B78">
            <v>350</v>
          </cell>
        </row>
        <row r="80">
          <cell r="B80">
            <v>500</v>
          </cell>
          <cell r="I80">
            <v>10</v>
          </cell>
        </row>
        <row r="81">
          <cell r="B81">
            <v>500</v>
          </cell>
          <cell r="I81">
            <v>10</v>
          </cell>
        </row>
        <row r="82">
          <cell r="B82">
            <v>400</v>
          </cell>
        </row>
        <row r="83">
          <cell r="B83">
            <v>500</v>
          </cell>
          <cell r="I83">
            <v>6.5</v>
          </cell>
        </row>
        <row r="84">
          <cell r="B84">
            <v>400</v>
          </cell>
        </row>
        <row r="86">
          <cell r="B86">
            <v>600</v>
          </cell>
        </row>
        <row r="87">
          <cell r="B87">
            <v>500</v>
          </cell>
          <cell r="I87">
            <v>9</v>
          </cell>
        </row>
        <row r="88">
          <cell r="B88">
            <v>350</v>
          </cell>
        </row>
        <row r="90">
          <cell r="B90">
            <v>600</v>
          </cell>
        </row>
        <row r="91">
          <cell r="B91">
            <v>1000</v>
          </cell>
        </row>
        <row r="92">
          <cell r="B92">
            <v>1000</v>
          </cell>
        </row>
        <row r="93">
          <cell r="B93">
            <v>800</v>
          </cell>
        </row>
        <row r="94">
          <cell r="B94">
            <v>350</v>
          </cell>
        </row>
        <row r="96">
          <cell r="B96">
            <v>500</v>
          </cell>
          <cell r="I96">
            <v>7</v>
          </cell>
        </row>
        <row r="97">
          <cell r="B97">
            <v>400</v>
          </cell>
        </row>
        <row r="98">
          <cell r="B98">
            <v>400</v>
          </cell>
        </row>
        <row r="99">
          <cell r="B99">
            <v>350</v>
          </cell>
        </row>
        <row r="101">
          <cell r="B101">
            <v>600</v>
          </cell>
        </row>
        <row r="102">
          <cell r="B102">
            <v>400</v>
          </cell>
        </row>
        <row r="103">
          <cell r="B103">
            <v>400</v>
          </cell>
        </row>
        <row r="104">
          <cell r="B104">
            <v>350</v>
          </cell>
        </row>
        <row r="106">
          <cell r="B106">
            <v>400</v>
          </cell>
        </row>
        <row r="107">
          <cell r="B107">
            <v>600</v>
          </cell>
        </row>
        <row r="108">
          <cell r="B108">
            <v>500</v>
          </cell>
          <cell r="I108">
            <v>10</v>
          </cell>
        </row>
        <row r="109">
          <cell r="B109">
            <v>350</v>
          </cell>
        </row>
        <row r="111">
          <cell r="B111">
            <v>600</v>
          </cell>
        </row>
        <row r="112">
          <cell r="B112">
            <v>600</v>
          </cell>
        </row>
        <row r="113">
          <cell r="B113">
            <v>350</v>
          </cell>
        </row>
        <row r="115">
          <cell r="B115">
            <v>1200</v>
          </cell>
        </row>
        <row r="116">
          <cell r="B116">
            <v>500</v>
          </cell>
          <cell r="I116">
            <v>10</v>
          </cell>
        </row>
        <row r="117">
          <cell r="B117">
            <v>500</v>
          </cell>
          <cell r="I117">
            <v>6.5</v>
          </cell>
        </row>
        <row r="118">
          <cell r="B118">
            <v>500</v>
          </cell>
          <cell r="I118">
            <v>6.5</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delines"/>
      <sheetName val="Form"/>
      <sheetName val="Challan"/>
      <sheetName val="Annexure-I"/>
      <sheetName val="ImportSheet"/>
      <sheetName val="Param"/>
      <sheetName val="outPut"/>
    </sheetNames>
    <sheetDataSet>
      <sheetData sheetId="0" refreshError="1"/>
      <sheetData sheetId="1" refreshError="1"/>
      <sheetData sheetId="2" refreshError="1">
        <row r="7">
          <cell r="A7">
            <v>1</v>
          </cell>
          <cell r="B7" t="str">
            <v>94J</v>
          </cell>
          <cell r="C7">
            <v>52304</v>
          </cell>
          <cell r="D7">
            <v>0</v>
          </cell>
          <cell r="E7">
            <v>1046</v>
          </cell>
          <cell r="F7">
            <v>0</v>
          </cell>
          <cell r="G7">
            <v>0</v>
          </cell>
          <cell r="I7">
            <v>53350</v>
          </cell>
          <cell r="J7" t="str">
            <v>239166</v>
          </cell>
          <cell r="L7">
            <v>350457</v>
          </cell>
          <cell r="N7">
            <v>38610</v>
          </cell>
          <cell r="P7">
            <v>21</v>
          </cell>
          <cell r="Q7" t="str">
            <v>No</v>
          </cell>
          <cell r="R7">
            <v>0</v>
          </cell>
          <cell r="S7">
            <v>0</v>
          </cell>
          <cell r="U7">
            <v>53350</v>
          </cell>
        </row>
        <row r="8">
          <cell r="A8">
            <v>2</v>
          </cell>
          <cell r="B8" t="str">
            <v>94J</v>
          </cell>
          <cell r="C8">
            <v>13467</v>
          </cell>
          <cell r="D8">
            <v>0</v>
          </cell>
          <cell r="E8">
            <v>269</v>
          </cell>
          <cell r="F8">
            <v>0</v>
          </cell>
          <cell r="G8">
            <v>0</v>
          </cell>
          <cell r="I8">
            <v>13736</v>
          </cell>
          <cell r="J8" t="str">
            <v>632025</v>
          </cell>
          <cell r="L8">
            <v>350457</v>
          </cell>
          <cell r="N8">
            <v>38673</v>
          </cell>
          <cell r="P8">
            <v>2</v>
          </cell>
          <cell r="Q8" t="str">
            <v>No</v>
          </cell>
          <cell r="R8">
            <v>0</v>
          </cell>
          <cell r="S8">
            <v>0</v>
          </cell>
          <cell r="U8">
            <v>13736</v>
          </cell>
        </row>
        <row r="9">
          <cell r="A9">
            <v>3</v>
          </cell>
          <cell r="B9" t="str">
            <v>94J</v>
          </cell>
          <cell r="C9">
            <v>9205</v>
          </cell>
          <cell r="D9">
            <v>0</v>
          </cell>
          <cell r="E9">
            <v>184</v>
          </cell>
          <cell r="F9">
            <v>0</v>
          </cell>
          <cell r="G9">
            <v>0</v>
          </cell>
          <cell r="I9">
            <v>9389</v>
          </cell>
          <cell r="J9" t="str">
            <v>632036</v>
          </cell>
          <cell r="L9">
            <v>350457</v>
          </cell>
          <cell r="N9">
            <v>38687</v>
          </cell>
          <cell r="P9">
            <v>1</v>
          </cell>
          <cell r="Q9" t="str">
            <v>No</v>
          </cell>
          <cell r="R9">
            <v>0</v>
          </cell>
          <cell r="S9">
            <v>0</v>
          </cell>
          <cell r="U9">
            <v>9389</v>
          </cell>
        </row>
        <row r="10">
          <cell r="I10">
            <v>0</v>
          </cell>
          <cell r="U10">
            <v>0</v>
          </cell>
        </row>
        <row r="11">
          <cell r="I11">
            <v>0</v>
          </cell>
          <cell r="U11">
            <v>0</v>
          </cell>
        </row>
        <row r="12">
          <cell r="I12">
            <v>0</v>
          </cell>
          <cell r="U12">
            <v>0</v>
          </cell>
        </row>
        <row r="13">
          <cell r="I13">
            <v>0</v>
          </cell>
          <cell r="U13">
            <v>0</v>
          </cell>
        </row>
        <row r="14">
          <cell r="I14">
            <v>0</v>
          </cell>
          <cell r="U14">
            <v>0</v>
          </cell>
        </row>
        <row r="15">
          <cell r="I15">
            <v>0</v>
          </cell>
          <cell r="T15">
            <v>234</v>
          </cell>
          <cell r="U15">
            <v>0</v>
          </cell>
        </row>
        <row r="16">
          <cell r="I16">
            <v>0</v>
          </cell>
          <cell r="U16">
            <v>0</v>
          </cell>
        </row>
        <row r="17">
          <cell r="I17">
            <v>0</v>
          </cell>
          <cell r="U17">
            <v>0</v>
          </cell>
        </row>
        <row r="18">
          <cell r="I18">
            <v>0</v>
          </cell>
          <cell r="U18">
            <v>0</v>
          </cell>
        </row>
        <row r="19">
          <cell r="I19">
            <v>0</v>
          </cell>
          <cell r="U19">
            <v>0</v>
          </cell>
        </row>
        <row r="20">
          <cell r="I20">
            <v>0</v>
          </cell>
          <cell r="U20">
            <v>0</v>
          </cell>
        </row>
        <row r="21">
          <cell r="I21">
            <v>0</v>
          </cell>
          <cell r="U21">
            <v>0</v>
          </cell>
        </row>
        <row r="22">
          <cell r="I22">
            <v>0</v>
          </cell>
          <cell r="U22">
            <v>0</v>
          </cell>
        </row>
        <row r="23">
          <cell r="I23">
            <v>0</v>
          </cell>
          <cell r="U23">
            <v>0</v>
          </cell>
        </row>
        <row r="24">
          <cell r="I24">
            <v>0</v>
          </cell>
          <cell r="U24">
            <v>0</v>
          </cell>
        </row>
        <row r="25">
          <cell r="I25">
            <v>0</v>
          </cell>
          <cell r="U25">
            <v>0</v>
          </cell>
        </row>
        <row r="26">
          <cell r="I26">
            <v>0</v>
          </cell>
          <cell r="U26">
            <v>0</v>
          </cell>
        </row>
        <row r="27">
          <cell r="I27">
            <v>0</v>
          </cell>
          <cell r="U27">
            <v>0</v>
          </cell>
        </row>
        <row r="28">
          <cell r="I28">
            <v>0</v>
          </cell>
          <cell r="U28">
            <v>0</v>
          </cell>
        </row>
        <row r="29">
          <cell r="I29">
            <v>0</v>
          </cell>
          <cell r="U29">
            <v>0</v>
          </cell>
        </row>
        <row r="30">
          <cell r="I30">
            <v>0</v>
          </cell>
          <cell r="U30">
            <v>0</v>
          </cell>
        </row>
        <row r="31">
          <cell r="I31">
            <v>0</v>
          </cell>
          <cell r="U31">
            <v>0</v>
          </cell>
        </row>
        <row r="32">
          <cell r="I32">
            <v>0</v>
          </cell>
          <cell r="U32">
            <v>0</v>
          </cell>
        </row>
        <row r="33">
          <cell r="I33">
            <v>0</v>
          </cell>
          <cell r="U33">
            <v>0</v>
          </cell>
        </row>
        <row r="34">
          <cell r="I34">
            <v>0</v>
          </cell>
          <cell r="U34">
            <v>0</v>
          </cell>
        </row>
        <row r="35">
          <cell r="I35">
            <v>0</v>
          </cell>
          <cell r="U35">
            <v>0</v>
          </cell>
        </row>
        <row r="36">
          <cell r="I36">
            <v>0</v>
          </cell>
          <cell r="U36">
            <v>0</v>
          </cell>
        </row>
        <row r="37">
          <cell r="I37">
            <v>0</v>
          </cell>
          <cell r="U37">
            <v>0</v>
          </cell>
        </row>
        <row r="38">
          <cell r="I38">
            <v>0</v>
          </cell>
          <cell r="U38">
            <v>0</v>
          </cell>
        </row>
        <row r="39">
          <cell r="I39">
            <v>0</v>
          </cell>
          <cell r="U39">
            <v>0</v>
          </cell>
        </row>
        <row r="40">
          <cell r="I40">
            <v>0</v>
          </cell>
          <cell r="U40">
            <v>0</v>
          </cell>
        </row>
        <row r="41">
          <cell r="I41">
            <v>0</v>
          </cell>
          <cell r="U41">
            <v>0</v>
          </cell>
        </row>
        <row r="42">
          <cell r="I42">
            <v>0</v>
          </cell>
          <cell r="U42">
            <v>0</v>
          </cell>
        </row>
        <row r="43">
          <cell r="I43">
            <v>0</v>
          </cell>
          <cell r="U43">
            <v>0</v>
          </cell>
        </row>
        <row r="44">
          <cell r="I44">
            <v>0</v>
          </cell>
          <cell r="U44">
            <v>0</v>
          </cell>
        </row>
        <row r="45">
          <cell r="I45">
            <v>0</v>
          </cell>
          <cell r="U45">
            <v>0</v>
          </cell>
        </row>
        <row r="46">
          <cell r="I46">
            <v>0</v>
          </cell>
          <cell r="U46">
            <v>0</v>
          </cell>
        </row>
        <row r="47">
          <cell r="I47">
            <v>0</v>
          </cell>
          <cell r="U47">
            <v>0</v>
          </cell>
        </row>
        <row r="48">
          <cell r="I48">
            <v>0</v>
          </cell>
          <cell r="U48">
            <v>0</v>
          </cell>
        </row>
        <row r="49">
          <cell r="I49">
            <v>0</v>
          </cell>
          <cell r="U49">
            <v>0</v>
          </cell>
        </row>
        <row r="50">
          <cell r="I50">
            <v>0</v>
          </cell>
          <cell r="U50">
            <v>0</v>
          </cell>
        </row>
        <row r="51">
          <cell r="I51">
            <v>0</v>
          </cell>
          <cell r="U51">
            <v>0</v>
          </cell>
        </row>
        <row r="52">
          <cell r="I52">
            <v>0</v>
          </cell>
          <cell r="U52">
            <v>0</v>
          </cell>
        </row>
        <row r="53">
          <cell r="I53">
            <v>0</v>
          </cell>
          <cell r="U53">
            <v>0</v>
          </cell>
        </row>
        <row r="54">
          <cell r="I54">
            <v>0</v>
          </cell>
          <cell r="U54">
            <v>0</v>
          </cell>
        </row>
        <row r="55">
          <cell r="I55">
            <v>0</v>
          </cell>
          <cell r="U55">
            <v>0</v>
          </cell>
        </row>
        <row r="56">
          <cell r="I56">
            <v>0</v>
          </cell>
          <cell r="U56">
            <v>0</v>
          </cell>
        </row>
        <row r="57">
          <cell r="I57">
            <v>0</v>
          </cell>
          <cell r="U57">
            <v>0</v>
          </cell>
        </row>
        <row r="58">
          <cell r="A58" t="str">
            <v>Total</v>
          </cell>
          <cell r="C58">
            <v>74976</v>
          </cell>
          <cell r="D58">
            <v>0</v>
          </cell>
          <cell r="E58">
            <v>1499</v>
          </cell>
          <cell r="F58">
            <v>0</v>
          </cell>
          <cell r="G58">
            <v>0</v>
          </cell>
          <cell r="H58">
            <v>0</v>
          </cell>
          <cell r="I58">
            <v>76475</v>
          </cell>
          <cell r="R58">
            <v>0</v>
          </cell>
          <cell r="S58">
            <v>0</v>
          </cell>
          <cell r="T58" t="e">
            <v>#REF!</v>
          </cell>
          <cell r="U58">
            <v>76475</v>
          </cell>
        </row>
      </sheetData>
      <sheetData sheetId="3" refreshError="1"/>
      <sheetData sheetId="4" refreshError="1"/>
      <sheetData sheetId="5" refreshError="1"/>
      <sheetData sheetId="6" refreshError="1"/>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Sheet3"/>
      <sheetName val="r&amp;d"/>
      <sheetName val="HO"/>
      <sheetName val="ahc"/>
      <sheetName val="dgn"/>
      <sheetName val="fine"/>
      <sheetName val="D"/>
      <sheetName val="Sheet1"/>
      <sheetName val="Sheet1 (2)"/>
      <sheetName val="E"/>
    </sheetNames>
    <sheetDataSet>
      <sheetData sheetId="0"/>
      <sheetData sheetId="1"/>
      <sheetData sheetId="2"/>
      <sheetData sheetId="3"/>
      <sheetData sheetId="4" refreshError="1"/>
      <sheetData sheetId="5"/>
      <sheetData sheetId="6" refreshError="1"/>
      <sheetData sheetId="7"/>
      <sheetData sheetId="8"/>
      <sheetData sheetId="9"/>
      <sheetData sheetId="10"/>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cription status"/>
      <sheetName val="Sales breakdown"/>
      <sheetName val="markets"/>
      <sheetName val="Sheet1"/>
      <sheetName val="Sheet2"/>
      <sheetName val="Sheet3"/>
    </sheetNames>
    <sheetDataSet>
      <sheetData sheetId="0" refreshError="1"/>
      <sheetData sheetId="1" refreshError="1">
        <row r="39">
          <cell r="F39">
            <v>26404460</v>
          </cell>
          <cell r="G39">
            <v>24598756.86616651</v>
          </cell>
          <cell r="H39">
            <v>29481970.22607138</v>
          </cell>
          <cell r="I39">
            <v>34658116.849796154</v>
          </cell>
          <cell r="J39">
            <v>42839027.543003783</v>
          </cell>
          <cell r="K39">
            <v>49883027.972854339</v>
          </cell>
          <cell r="L39">
            <v>55516266.998747833</v>
          </cell>
          <cell r="M39">
            <v>61479228.513723433</v>
          </cell>
        </row>
        <row r="55">
          <cell r="F55">
            <v>6861617</v>
          </cell>
          <cell r="G55">
            <v>6126743</v>
          </cell>
          <cell r="H55">
            <v>1757536</v>
          </cell>
          <cell r="I55">
            <v>27400</v>
          </cell>
          <cell r="J55">
            <v>27400</v>
          </cell>
          <cell r="K55">
            <v>27400</v>
          </cell>
          <cell r="L55">
            <v>27400</v>
          </cell>
          <cell r="M55">
            <v>27400</v>
          </cell>
        </row>
      </sheetData>
      <sheetData sheetId="2" refreshError="1"/>
      <sheetData sheetId="3" refreshError="1"/>
      <sheetData sheetId="4" refreshError="1"/>
      <sheetData sheetId="5" refreshError="1"/>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ITIET"/>
      <sheetName val="#REF"/>
      <sheetName val="mau-04"/>
      <sheetName val="mau-05"/>
      <sheetName val="Sheet2"/>
      <sheetName val="Sheet3"/>
      <sheetName val="Sheet4"/>
      <sheetName val="XL4Poppy"/>
      <sheetName val="Chi tiet"/>
      <sheetName val="NHAP"/>
      <sheetName val="DAMNEN KHONG HC"/>
      <sheetName val="dochat"/>
      <sheetName val="DAM NEN HC"/>
      <sheetName val="Chiet tinh dz35"/>
    </sheetNames>
    <sheetDataSet>
      <sheetData sheetId="0" refreshError="1">
        <row r="3">
          <cell r="D3">
            <v>0.05</v>
          </cell>
        </row>
        <row r="4">
          <cell r="D4">
            <v>2</v>
          </cell>
        </row>
        <row r="169">
          <cell r="G169">
            <v>178399.5</v>
          </cell>
        </row>
        <row r="173">
          <cell r="G173">
            <v>16615.444</v>
          </cell>
        </row>
        <row r="507">
          <cell r="G507">
            <v>205600</v>
          </cell>
        </row>
        <row r="513">
          <cell r="G513">
            <v>18672.367999999999</v>
          </cell>
        </row>
        <row r="518">
          <cell r="G518">
            <v>630387</v>
          </cell>
        </row>
        <row r="522">
          <cell r="G522">
            <v>18087</v>
          </cell>
        </row>
        <row r="526">
          <cell r="G526">
            <v>204100</v>
          </cell>
        </row>
        <row r="530">
          <cell r="G530">
            <v>6029</v>
          </cell>
        </row>
      </sheetData>
      <sheetData sheetId="1" refreshError="1"/>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X INCOME"/>
      <sheetName val="Hyp-mstr"/>
      <sheetName val="Sheet2"/>
      <sheetName val="Assumptions"/>
    </sheetNames>
    <sheetDataSet>
      <sheetData sheetId="0" refreshError="1">
        <row r="2">
          <cell r="B2" t="str">
            <v>BECHEM OKS LUBRICANTS (INDIA) PRIVATE LIMITED</v>
          </cell>
          <cell r="D2" t="str">
            <v>ASSESSMENT YEAR:</v>
          </cell>
          <cell r="E2" t="str">
            <v>1999-2000</v>
          </cell>
        </row>
        <row r="3">
          <cell r="B3" t="str">
            <v>5/9 PRIMROSE ROAD</v>
          </cell>
          <cell r="D3" t="str">
            <v>PREVIOUS YEAR:</v>
          </cell>
          <cell r="E3" t="str">
            <v>1998-99</v>
          </cell>
        </row>
        <row r="4">
          <cell r="B4" t="str">
            <v>PO BOX NO 25026</v>
          </cell>
          <cell r="D4" t="str">
            <v>PAN/GIR NO:</v>
          </cell>
          <cell r="E4" t="str">
            <v>AAACB7978F</v>
          </cell>
        </row>
        <row r="5">
          <cell r="B5" t="str">
            <v>BANGALORE 560 025</v>
          </cell>
          <cell r="D5" t="str">
            <v>STATUS:</v>
          </cell>
          <cell r="E5" t="str">
            <v>DOMESTIC COMPANY</v>
          </cell>
        </row>
        <row r="10">
          <cell r="F10" t="str">
            <v>NIL</v>
          </cell>
        </row>
        <row r="14">
          <cell r="D14" t="str">
            <v>(NOTE 2)</v>
          </cell>
          <cell r="F14">
            <v>86588.43</v>
          </cell>
        </row>
        <row r="16">
          <cell r="F16">
            <v>86588.43</v>
          </cell>
        </row>
        <row r="18">
          <cell r="F18">
            <v>86590</v>
          </cell>
        </row>
        <row r="20">
          <cell r="F20">
            <v>30307</v>
          </cell>
        </row>
        <row r="22">
          <cell r="F22">
            <v>16763</v>
          </cell>
        </row>
        <row r="24">
          <cell r="F24">
            <v>13544</v>
          </cell>
        </row>
        <row r="26">
          <cell r="D26" t="str">
            <v>(NOTE 3)</v>
          </cell>
          <cell r="F26">
            <v>2430</v>
          </cell>
        </row>
        <row r="28">
          <cell r="D28" t="str">
            <v>(NOTE 4)</v>
          </cell>
          <cell r="F28">
            <v>978</v>
          </cell>
        </row>
        <row r="30">
          <cell r="F30">
            <v>16952</v>
          </cell>
        </row>
      </sheetData>
      <sheetData sheetId="1" refreshError="1"/>
      <sheetData sheetId="2" refreshError="1"/>
      <sheetData sheetId="3" refreshError="1"/>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NT-QUOT-#3"/>
      <sheetName val="COAT&amp;WRAP-QIOT-#3"/>
      <sheetName val="XL4Poppy"/>
      <sheetName val="CVden ngoai TCT (1)"/>
      <sheetName val="CV den ngoai TCT (2)"/>
      <sheetName val="CV den ngoai TCT (3)"/>
      <sheetName val="QDcua TGD"/>
      <sheetName val="QD cua HDQT"/>
      <sheetName val="QD cua HDQT (2)"/>
      <sheetName val="CV di ngoai tong"/>
      <sheetName val="CV di ngoai tong (2)"/>
      <sheetName val="Chart1"/>
      <sheetName val="To trinh"/>
      <sheetName val="Giao nhiem vu"/>
      <sheetName val="QDcua TGD (2)"/>
      <sheetName val="Thong tu"/>
      <sheetName val="CV di trong  tong"/>
      <sheetName val="nghi dinh-CP"/>
      <sheetName val="Sheet1"/>
      <sheetName val="CV den trong tong"/>
      <sheetName val="Sheet2"/>
      <sheetName val="00000000"/>
      <sheetName val="Sheet3"/>
      <sheetName val="So Do"/>
      <sheetName val="KTTSCD - DLNA"/>
      <sheetName val="quÝ1"/>
      <sheetName val="10000000"/>
      <sheetName val="20000000"/>
      <sheetName val="30000000"/>
      <sheetName val="40000000"/>
      <sheetName val="50000000"/>
      <sheetName val="60000000"/>
      <sheetName val="Muatb"/>
      <sheetName val="lapdat TB "/>
      <sheetName val="TNghiªm TB "/>
      <sheetName val="VËt liÖu"/>
      <sheetName val="vc-TBA"/>
      <sheetName val="Lap ®at ®iÖn"/>
      <sheetName val="TNghiÖm VL"/>
      <sheetName val="tt-TBA"/>
      <sheetName val="TDT"/>
      <sheetName val="TDT-TBA"/>
      <sheetName val="KSTK"/>
      <sheetName val="th "/>
      <sheetName val="tien luong"/>
      <sheetName val="dutoan"/>
      <sheetName val="CLech"/>
      <sheetName val="mong"/>
      <sheetName val="5 nam (tach)"/>
      <sheetName val="5 nam (tach) (2)"/>
      <sheetName val="KH 2003"/>
      <sheetName val="LuongT1"/>
      <sheetName val="LuongT2"/>
      <sheetName val="luongthang12"/>
      <sheetName val="LuongT11"/>
      <sheetName val="thang5"/>
      <sheetName val="T7"/>
      <sheetName val="T10"/>
      <sheetName val="T9"/>
      <sheetName val="T8"/>
      <sheetName val="thang6"/>
      <sheetName val="thang4"/>
      <sheetName val="LuongT3"/>
      <sheetName val="NKC"/>
      <sheetName val="SoquyTM"/>
      <sheetName val="TK 112"/>
      <sheetName val="TK 131"/>
      <sheetName val="TK133"/>
      <sheetName val="TK 141"/>
      <sheetName val="TK 153"/>
      <sheetName val="TK214"/>
      <sheetName val="TK 211"/>
      <sheetName val="TK 242"/>
      <sheetName val="TK33311"/>
      <sheetName val="TK331"/>
      <sheetName val="TK333"/>
      <sheetName val="TK 334"/>
      <sheetName val="TK711"/>
      <sheetName val="TK411"/>
      <sheetName val="TK421"/>
      <sheetName val="TK 511"/>
      <sheetName val="TK 515"/>
      <sheetName val="TK642"/>
      <sheetName val="TK 911"/>
      <sheetName val="TK811"/>
      <sheetName val="CDKT"/>
      <sheetName val="CDPS1"/>
      <sheetName val="KQKD"/>
      <sheetName val="KHTSCD1"/>
      <sheetName val="KHTSCD2"/>
      <sheetName val="SoCaiTM"/>
      <sheetName val="NK"/>
      <sheetName val="TK 154"/>
      <sheetName val="TK 632"/>
      <sheetName val="T4"/>
      <sheetName val="T5"/>
      <sheetName val="T6"/>
      <sheetName val="T.7"/>
      <sheetName val="T.8"/>
      <sheetName val="T8 (2)"/>
      <sheetName val="T.9"/>
      <sheetName val="T.10"/>
      <sheetName val="T.11"/>
      <sheetName val="T.12"/>
      <sheetName val="T11 "/>
      <sheetName val="Tuongchan"/>
      <sheetName val="Matduong"/>
      <sheetName val="Km274"/>
      <sheetName val="Km275"/>
      <sheetName val="Km276"/>
      <sheetName val="Km277 "/>
      <sheetName val="Km278"/>
      <sheetName val="Km279"/>
      <sheetName val="Km280"/>
      <sheetName val="Km281"/>
      <sheetName val="Km282"/>
      <sheetName val="Km283"/>
      <sheetName val="Km284"/>
      <sheetName val="Op mai 274"/>
      <sheetName val="Op mai 275"/>
      <sheetName val="Op mai 276"/>
      <sheetName val="Op mai 277"/>
      <sheetName val="Op mai 278"/>
      <sheetName val="Op mai 279"/>
      <sheetName val="Op mai 280"/>
      <sheetName val="Op mai 281"/>
      <sheetName val="Op mai 282"/>
      <sheetName val="Op mai 283"/>
      <sheetName val="Op mai 284"/>
      <sheetName val="Op mai"/>
      <sheetName val="XXXXXXXX"/>
      <sheetName val="fOOD"/>
      <sheetName val="FORM hc"/>
      <sheetName val="FORM pc"/>
      <sheetName val="CamPha"/>
      <sheetName val="MongCai"/>
      <sheetName val="70000000"/>
      <sheetName val="TH  goi 4-x"/>
      <sheetName val="tmt4"/>
      <sheetName val="t3-01"/>
      <sheetName val="t4-01"/>
      <sheetName val="t5-01"/>
      <sheetName val="t6-01"/>
      <sheetName val="t7-01"/>
      <sheetName val="t8-01"/>
      <sheetName val="t9-01"/>
      <sheetName val="t10-01"/>
      <sheetName val="t11-01"/>
      <sheetName val="t12-"/>
      <sheetName val="t1"/>
      <sheetName val="t2"/>
      <sheetName val="t3"/>
      <sheetName val="t06"/>
      <sheetName val="t07"/>
      <sheetName val="t08"/>
      <sheetName val="t09"/>
      <sheetName val="t11"/>
      <sheetName val="t12"/>
      <sheetName val="0103"/>
      <sheetName val="0203"/>
      <sheetName val="th-nop"/>
      <sheetName val="th"/>
      <sheetName val="TH Ky Anh"/>
      <sheetName val="Sheet2 (2)"/>
      <sheetName val="TM01"/>
      <sheetName val="CDKTKT02"/>
      <sheetName val="KQKD02-2"/>
      <sheetName val="KQKD02-2 (2)"/>
      <sheetName val="CDKTKT03"/>
      <sheetName val="DC02"/>
      <sheetName val="CDPS02"/>
      <sheetName val="KQKDKT'02-1"/>
      <sheetName val="KQKDKT'03-1"/>
      <sheetName val="DC03"/>
      <sheetName val="CDKTKT04"/>
      <sheetName val="CCPS03"/>
      <sheetName val="CDPS04"/>
      <sheetName val="KQKDKT'04-1"/>
      <sheetName val="DC04"/>
      <sheetName val="TSCD"/>
      <sheetName val="DC2002"/>
      <sheetName val="CDKTKT2002"/>
      <sheetName val="KQKD-2"/>
      <sheetName val="KQKD-2 (2)"/>
      <sheetName val="DC2003"/>
      <sheetName val="CDPS03"/>
      <sheetName val="KQKD thu2004"/>
      <sheetName val="tæng hîp"/>
      <sheetName val="GS01-chi TM"/>
      <sheetName val="GS02-thu TM"/>
      <sheetName val="GS03-thu TGNH"/>
      <sheetName val="GS04-chi TGNH"/>
      <sheetName val="GS05-l­¬ng"/>
      <sheetName val="GS06-X.kho"/>
      <sheetName val="06"/>
      <sheetName val="GS08-B.hµng"/>
      <sheetName val="GS09-k.c VAT DV"/>
      <sheetName val="GS10-lai tien vay"/>
      <sheetName val="GS11- tÝnh KHTSC§"/>
      <sheetName val="Sheet16"/>
      <sheetName val="PTH"/>
      <sheetName val="XNT1MC"/>
      <sheetName val="XNT2MC"/>
      <sheetName val="XNT3MC"/>
      <sheetName val="XNT4MC"/>
      <sheetName val="xnt 1 CP"/>
      <sheetName val="xnt 2 cp"/>
      <sheetName val="xnt 3 CP"/>
      <sheetName val="xnt 4 CP"/>
      <sheetName val="BC tuan1"/>
      <sheetName val="BC tuan2"/>
      <sheetName val="BC tuan3"/>
      <sheetName val="BC tuan4"/>
      <sheetName val="DSo NVBH"/>
      <sheetName val="PNT_QUOT__3"/>
      <sheetName val="COAT_WRAP_QIOT__3"/>
      <sheetName val="Cong"/>
      <sheetName val="Cong cu"/>
      <sheetName val="Cong D75"/>
      <sheetName val="Cong D100"/>
      <sheetName val="Cong D150"/>
      <sheetName val="Cong 2D150"/>
      <sheetName val="Cong ban 0,7x0,7"/>
      <sheetName val="Cong ban 0,8x0,8"/>
      <sheetName val="Cong ban 1x1"/>
      <sheetName val="Cong ban 1x1,2"/>
      <sheetName val="Cong ban 1,5x1,5"/>
      <sheetName val="Cong ban 2x1,5"/>
      <sheetName val="Cong ban 2x2"/>
      <sheetName val="Dinhhinh"/>
      <sheetName val="Cot thep"/>
      <sheetName val="Tong hop"/>
      <sheetName val="Tong hop (2)"/>
      <sheetName val="Km274 - Km275"/>
      <sheetName val="Km275 - Km276"/>
      <sheetName val="Km276 - Km277"/>
      <sheetName val="Km277 - Km278"/>
      <sheetName val="Km278 - Km279"/>
      <sheetName val="Km279 - Km280"/>
      <sheetName val="Km280 - Km281"/>
      <sheetName val="Km281 - Km282"/>
      <sheetName val="Km282 - Km283"/>
      <sheetName val="Km283 - Km284"/>
      <sheetName val="Km284 - Km285"/>
      <sheetName val="Tong hop Op mai"/>
      <sheetName val="Km277 - Km278 "/>
      <sheetName val="Tong hop Matduong"/>
      <sheetName val="Kluong phu"/>
      <sheetName val="Lan can"/>
      <sheetName val="Ho lan"/>
      <sheetName val="Coc tieu"/>
      <sheetName val="Bien bao"/>
      <sheetName val="Ranh"/>
      <sheetName val="phan tich DG"/>
      <sheetName val="gia vat lieu"/>
      <sheetName val="gia xe may"/>
      <sheetName val="gia nhan cong"/>
      <sheetName val="XL4Test5"/>
      <sheetName val="kl m m d"/>
      <sheetName val="kl vt tho"/>
      <sheetName val="kl dat"/>
      <sheetName val="Sheet4"/>
      <sheetName val="xin kinh phi"/>
      <sheetName val="lan trai"/>
      <sheetName val="thuoc no"/>
      <sheetName val="so thuc pham"/>
      <sheetName val="Bia"/>
      <sheetName val="Tm"/>
      <sheetName val="THKP"/>
      <sheetName val="DGi"/>
      <sheetName val="Tong hopQ48-1"/>
      <sheetName val="Tong hop QL48 - 2"/>
      <sheetName val="Tong hop QL47"/>
      <sheetName val="Tong hop QL48 - 3"/>
      <sheetName val="Chi tiet don gia khoi phuc"/>
      <sheetName val="Du toan chi tiet coc nuoc"/>
      <sheetName val="Du toan chi tiet coc"/>
      <sheetName val="Phan tich don gia chi tiet"/>
      <sheetName val="Nhap don gia VL dia phuong"/>
      <sheetName val="Luong mot ngay cong xay lap"/>
      <sheetName val="Luong mot ngay cong khao sat"/>
      <sheetName val="Macro1"/>
      <sheetName val="Macro2"/>
      <sheetName val="Macro3"/>
      <sheetName val="CV den trong to聮g"/>
      <sheetName val="Oð mai 279"/>
      <sheetName val="PNT-QUOT-D150#3"/>
      <sheetName val="PNT-QUOT-H153#3"/>
      <sheetName val="PNT-QUOT-K152#3"/>
      <sheetName val="PNT-QUOT-H146#3"/>
      <sheetName val="ȴ0000000"/>
      <sheetName val="mau kiem ke"/>
      <sheetName val="quyet toan HD 2000"/>
      <sheetName val="quyet toan hoa don 2001"/>
      <sheetName val="kiem ke hoa don 2001"/>
      <sheetName val="QUY III 02"/>
      <sheetName val="QUY IV 02"/>
      <sheetName val="QUYET TOAN 02"/>
      <sheetName val="Sheet15"/>
      <sheetName val="SOLIEU"/>
      <sheetName val="TINHTOAN"/>
      <sheetName val="Km27' - Km278"/>
      <sheetName val="DGTL"/>
      <sheetName val="XN 1"/>
      <sheetName val="CT.XN1"/>
      <sheetName val="XCK"/>
      <sheetName val="CT.XNCK"/>
      <sheetName val="Hoasen"/>
      <sheetName val="S.hai"/>
      <sheetName val="HPC1"/>
      <sheetName val="No2"/>
      <sheetName val="CT N02"/>
      <sheetName val="C.Sap CT3"/>
      <sheetName val="CT.Csap.CT3"/>
      <sheetName val="CTVPCP"/>
      <sheetName val="Quan trac"/>
      <sheetName val="CS LB"/>
      <sheetName val="88 HBT"/>
      <sheetName val="69II"/>
      <sheetName val="CT 69II"/>
      <sheetName val="37 HV"/>
      <sheetName val="VPCP"/>
      <sheetName val="CT VPCP 6tang"/>
      <sheetName val="Son nha kinh VPCP"/>
      <sheetName val="CT VPCP son"/>
      <sheetName val="HMVPCP"/>
      <sheetName val="CT.HMVPCP"/>
      <sheetName val="BKLBD"/>
      <sheetName val="PTDG"/>
      <sheetName val="DTCT"/>
      <sheetName val="vlct"/>
      <sheetName val="Sheet6"/>
      <sheetName val="Sheet7"/>
      <sheetName val="Sheet8"/>
      <sheetName val="Sheet9"/>
      <sheetName val="Sheet10"/>
      <sheetName val="Sheet11"/>
      <sheetName val="Sheet12"/>
      <sheetName val="Sheet13"/>
      <sheetName val="Sheet14"/>
      <sheetName val="BangTH"/>
      <sheetName val="Xaylap "/>
      <sheetName val="Nhan cong"/>
      <sheetName val="Thietbi"/>
      <sheetName val="Diengiai"/>
      <sheetName val="Vanchuyen"/>
      <sheetName val="Thang06-2002"/>
      <sheetName val="Thang07-2002"/>
      <sheetName val="Thang08-2002"/>
      <sheetName val="Thang09-2002"/>
      <sheetName val="Thang10-2002 "/>
      <sheetName val="Thang11-2002"/>
      <sheetName val="Thang12-2002"/>
      <sheetName val="Sheet1 (3)"/>
      <sheetName val="Shedt1"/>
      <sheetName val="_x0012_0000000"/>
      <sheetName val="T_x000b_331"/>
      <sheetName val="XLÇ_x0015_oppy"/>
      <sheetName val="p0000000"/>
      <sheetName val="Song ban 0,7x0,7"/>
      <sheetName val="Cong ban 0,8x ,8"/>
      <sheetName val="Coc 6"/>
      <sheetName val="Deo nai"/>
      <sheetName val="CKD than"/>
      <sheetName val="CTT Thong nhat"/>
      <sheetName val="CTT Nui beo"/>
      <sheetName val="CTT cao son"/>
      <sheetName val="CTT Khe cham"/>
      <sheetName val="XNxlva sxthanKCII"/>
      <sheetName val="Cam Y ut KC"/>
      <sheetName val="CTxay lap mo CP"/>
      <sheetName val="CTdo luong GDSP"/>
      <sheetName val="Dong bac"/>
      <sheetName val="Cac cang UT mua than Dong bac"/>
      <sheetName val="cua hang vtu"/>
      <sheetName val="Khach hang le "/>
      <sheetName val="nhat ky 5"/>
      <sheetName val="cac cong ty van tai"/>
      <sheetName val="0304"/>
      <sheetName val="0904"/>
      <sheetName val="1204"/>
      <sheetName val="80000000"/>
      <sheetName val="90000000"/>
      <sheetName val="a0000000"/>
      <sheetName val="b0000000"/>
      <sheetName val="c0000000"/>
      <sheetName val="Cong ban 1,5_x0013__x0000_"/>
      <sheetName val="Kѭ284"/>
      <sheetName val="Km283 - Jm284"/>
      <sheetName val="30100000"/>
      <sheetName val="Ton 31.1"/>
      <sheetName val="NhapT.2"/>
      <sheetName val="Xuat T.2"/>
      <sheetName val="Ton 28.2"/>
      <sheetName val="H.Tra"/>
      <sheetName val="Hang CTY TRA LAI"/>
      <sheetName val="Hang NV Tra Lai"/>
      <sheetName val="Bao cao KQTH quy hoach 135"/>
      <sheetName val="Sheet5"/>
      <sheetName val="XXXXX\XX"/>
      <sheetName val="cocB40 5B"/>
      <sheetName val="cocD50 9A"/>
      <sheetName val="cocD75 16"/>
      <sheetName val="coc B80 TD25"/>
      <sheetName val="P27 B80"/>
      <sheetName val="Coc23 B80"/>
      <sheetName val="cong B80 C4"/>
      <sheetName val="chieudayvo"/>
      <sheetName val="So lieu"/>
      <sheetName val="Input"/>
      <sheetName val="tt chu dong"/>
      <sheetName val="Tinh j+cvi"/>
      <sheetName val="Tinh MoP"/>
      <sheetName val="giaihe1"/>
      <sheetName val="Mp,Np"/>
      <sheetName val="khangluc"/>
      <sheetName val="Ms,Ns"/>
      <sheetName val="MoS"/>
      <sheetName val="giai he 2"/>
      <sheetName val="OK"/>
      <sheetName val="Dhp+dhs"/>
      <sheetName val="ktra"/>
      <sheetName val="ct luong "/>
      <sheetName val="Nhap 6T"/>
      <sheetName val="baocaochinh(qui1.05) (DC)"/>
      <sheetName val="Ctuluongq.1.05"/>
      <sheetName val="BANG PHAN BO qui1.05(DC)"/>
      <sheetName val="BANG PHAN BO quiII.05"/>
      <sheetName val="bao cac cinh Qui II-2005"/>
      <sheetName val=""/>
      <sheetName val="mua vao"/>
      <sheetName val="chi phi "/>
      <sheetName val="ban ra 10%"/>
      <sheetName val="gVL"/>
      <sheetName val="xdcb 01-2003"/>
      <sheetName val="Áo"/>
      <sheetName val="ADKT"/>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sheetName val="38"/>
      <sheetName val="PN1"/>
      <sheetName val="PN2"/>
      <sheetName val="PG1"/>
      <sheetName val="PG2"/>
      <sheetName val="TT"/>
      <sheetName val="HFO"/>
      <sheetName val="HFA"/>
      <sheetName val="FA2"/>
      <sheetName val="T_pn1"/>
      <sheetName val="T_pn2"/>
      <sheetName val="T_pg1"/>
      <sheetName val="T_pg2"/>
      <sheetName val="T_tt"/>
      <sheetName val="T_hfo"/>
      <sheetName val="T_p2"/>
      <sheetName val="T_hfa"/>
      <sheetName val="tong"/>
      <sheetName val="dt1,2,10"/>
      <sheetName val="13b"/>
      <sheetName val="pn1_TT"/>
      <sheetName val="pn2_TT"/>
      <sheetName val="PG1_TT"/>
      <sheetName val="PG2_TT"/>
      <sheetName val="tuathang"/>
      <sheetName val="hpho_TT"/>
      <sheetName val="Ban pha 2"/>
      <sheetName val="Huoipha"/>
      <sheetName val="Khac DP"/>
      <sheetName val="Khoi than "/>
      <sheetName val="B3_208_than"/>
      <sheetName val="B3_208_TU"/>
      <sheetName val="B3_208_TW"/>
      <sheetName val="B3_208_DP"/>
      <sheetName val="B3_208_khac"/>
      <sheetName val="??-BLDG"/>
      <sheetName val="Km&quot;80"/>
      <sheetName val="Lap ®at ®hÖn"/>
      <sheetName val="TAU"/>
      <sheetName val="KHACH"/>
      <sheetName val="BC1"/>
      <sheetName val="BC2"/>
      <sheetName val="BAO CAO AN"/>
      <sheetName val="BANGKEKHACH"/>
      <sheetName val="[PNT-P3.xlsUTong hop (2)"/>
      <sheetName val="Km276 - Ke277"/>
      <sheetName val="[PNT-P3.xlsUKm279 - Km280"/>
      <sheetName val="Dong$bac"/>
      <sheetName val="Thang 07"/>
      <sheetName val="T10-05"/>
      <sheetName val="T9-05"/>
      <sheetName val="t805"/>
      <sheetName val="11T"/>
      <sheetName val="9T"/>
      <sheetName val="QD cua "/>
      <sheetName val="DC2@ï4"/>
      <sheetName val="TNghiªm T_x0002_ "/>
      <sheetName val="tt-_x0014_BA"/>
      <sheetName val="TD_x0014_"/>
      <sheetName val="_x0014_.12"/>
      <sheetName val="QD c5a HDQT (2)"/>
      <sheetName val="_x0003_hart1"/>
      <sheetName val="Baocao"/>
      <sheetName val="UT"/>
      <sheetName val="TongHopHD"/>
      <sheetName val="Du tnan chi tiet coc nuoc"/>
      <sheetName val="Giao nhÿÿÿÿvu"/>
      <sheetName val="⁋㌱Ա_x0000_䭔㌱س_x0000_䭔ㄠㄴ_x0006_牴湯⁧琠湯౧_x0000_杮楨搠湩⵨偃_x0006_匀敨瑥"/>
      <sheetName val="XNxlva sxthanKCIÉ"/>
      <sheetName val="bc"/>
      <sheetName val="K.O"/>
      <sheetName val="xang _clc"/>
      <sheetName val="X¡NG_td"/>
      <sheetName val="MaZUT"/>
      <sheetName val="DIESEL"/>
      <sheetName val="TL33-13.14"/>
      <sheetName val="tlđm190337,8"/>
      <sheetName val="GC190337,8"/>
      <sheetName val="033,7,8"/>
      <sheetName val="TL033 ,2,4"/>
      <sheetName val="TL 0331,2"/>
      <sheetName val="033-1,4"/>
      <sheetName val="TL033,19,5"/>
      <sheetName val="Mix-Tarpaulin"/>
      <sheetName val="Tarpaulin"/>
      <sheetName val="Price"/>
      <sheetName val="Monthly"/>
      <sheetName val="For Summary"/>
      <sheetName val="For Summary(KG)"/>
      <sheetName val="PP Cloth"/>
      <sheetName val="Mix-PP Cloth"/>
      <sheetName val="Material Price-PP"/>
      <sheetName val="TDT-TBࡁ"/>
      <sheetName val="Op mai 2_x000c__x0000_"/>
      <sheetName val="_x0000_bÑi_x0003__x0000__x0000__x0000__x0000_²r_x0013__x0000_"/>
      <sheetName val="k, vt tho"/>
      <sheetName val="Km_x0012_77 "/>
      <sheetName val="K-280 - Km281"/>
      <sheetName val="Km280 ࠭ Km281"/>
      <sheetName val="_x0000__x000f__x0000__x0000__x0000_½"/>
      <sheetName val="_x0000__x0000_²r"/>
      <sheetName val="_x0000__x0000__x0000__x0000__x0000_M pc_x0006__x0000__x0000_CamPh_x0000__x0000_"/>
      <sheetName val="_x0000__x000d__x0000__x0000__x0000_âO"/>
      <sheetName val="Cong ban 1,5„—_x0013__x0000_"/>
      <sheetName val="Xa9lap "/>
      <sheetName val="_x000c__x0000__x0000__x0000__x0000__x0000__x0000__x0000__x000d__x0000__x0000__x0000_"/>
      <sheetName val="ADKTKT02"/>
      <sheetName val="_x0000__x000f__x0000__x0000__x0000_‚ž½"/>
      <sheetName val="_x0000__x000d__x0000__x0000__x0000_âOŽ"/>
      <sheetName val="_x0000__x0000_"/>
      <sheetName val="bÑi_x0003__x0000_²r_x0013__x0000_"/>
      <sheetName val="_x000f__x0000_½"/>
      <sheetName val="M pc_x0006__x0000_CamPh_x0000_"/>
      <sheetName val="_x000d_âO"/>
      <sheetName val="Op mai 2_x000c_"/>
      <sheetName val="Cong ban 1,5_x0013_"/>
      <sheetName val="_x000f__x0000_‚ž½"/>
      <sheetName val="_x000d_âOŽ"/>
      <sheetName val="Cong ban 1,5„—_x0013_"/>
      <sheetName val="K43"/>
      <sheetName val="THKL"/>
      <sheetName val="PL43"/>
      <sheetName val="K43+0.00 - 338 Trai"/>
      <sheetName val="_x000b_luong phu"/>
      <sheetName val="Package1"/>
      <sheetName val="ESTI."/>
      <sheetName val="DI-ESTI"/>
      <sheetName val="TH Ky Afh"/>
      <sheetName val="Tong hop ၑL48 - 2"/>
      <sheetName val="Np mai 280"/>
      <sheetName val="T[ 131"/>
      <sheetName val="GS02-thu0TM"/>
      <sheetName val="Cong ban 1,5_x0013_?"/>
      <sheetName val="⁋㌱Ա?䭔㌱س?䭔ㄠㄴ_x0006_牴湯⁧琠湯౧?杮楨搠湩⵨偃_x0006_匀敨瑥"/>
      <sheetName val="Op mai 2_x000c_?"/>
      <sheetName val="?bÑi_x0003_????²r_x0013_?"/>
      <sheetName val="?_x000f_???½"/>
      <sheetName val="??²r"/>
      <sheetName val="?????M pc_x0006_??CamPh??"/>
      <sheetName val="?_x000d_???âO"/>
      <sheetName val="Cong ban 1,5„—_x0013_?"/>
      <sheetName val="_x000c_???????_x000d_???"/>
      <sheetName val="?_x000f_???‚ž½"/>
      <sheetName val="?_x000d_???âOŽ"/>
      <sheetName val="??"/>
      <sheetName val="bÑi_x0003_?²r_x0013_?"/>
      <sheetName val="_x000f_?½"/>
      <sheetName val="M pc_x0006_?CamPh?"/>
      <sheetName val="_x000f_?‚ž½"/>
      <sheetName val="BCDSPS"/>
      <sheetName val="BCDKT"/>
      <sheetName val="T_x0000__x0000__x0000_"/>
      <sheetName val="CDPS3"/>
      <sheetName val="Sÿÿÿÿ"/>
      <sheetName val="quÿÿ"/>
      <sheetName val="DG "/>
      <sheetName val="gìIÏÝ_x001c_Ã_x0008_ç¾{è"/>
      <sheetName val="t01.06"/>
      <sheetName val="Thang8-02"/>
      <sheetName val="Thang9-02"/>
      <sheetName val="Thang10-02"/>
      <sheetName val="Thang11-02"/>
      <sheetName val="Thang12-02"/>
      <sheetName val="Thang01-03"/>
      <sheetName val="Thang02-03"/>
      <sheetName val="tuong"/>
      <sheetName val="_x0000__x000a__x0000__x0000__x0000_âO"/>
      <sheetName val="_x000c__x0000__x0000__x0000__x0000__x0000__x0000__x0000__x000a__x0000__x0000__x0000_"/>
      <sheetName val="_x0000__x000a__x0000__x0000__x0000_âOŽ"/>
      <sheetName val="?_x000a_???âO"/>
      <sheetName val="_x000c_???????_x000a_???"/>
      <sheetName val="?_x000a_???âOŽ"/>
      <sheetName val="7000 000"/>
      <sheetName val="Don gia"/>
      <sheetName val="Nhap du lieu"/>
      <sheetName val="TNghiÖ- VL"/>
      <sheetName val="thaß26"/>
      <sheetName val="ၔong hop QL48 - 2"/>
      <sheetName val="Km266"/>
      <sheetName val="So TSCD"/>
      <sheetName val="Bang phan bo KH TSCD"/>
      <sheetName val="The TSCD"/>
      <sheetName val="BTH- P.Chi "/>
      <sheetName val="BTH NVL"/>
      <sheetName val="NK-SC"/>
      <sheetName val="NK SO CAI"/>
      <sheetName val="The tinh Z"/>
      <sheetName val="So CFSXKD"/>
      <sheetName val="So TGNH 2002"/>
      <sheetName val="So quy TM 2002"/>
      <sheetName val="SCT NVL"/>
      <sheetName val="SCT TK 131"/>
      <sheetName val="So theo doi thue GTGT 2002"/>
      <sheetName val="BTH- P.Thu"/>
      <sheetName val="QD cua HDQ²_x0000__x0000_)"/>
      <sheetName val="P210-TP20"/>
      <sheetName val="CB32"/>
      <sheetName val="GS08)B.hµng"/>
      <sheetName val="Km27%"/>
      <sheetName val="O0 mai 279"/>
      <sheetName val="Op_x0000_mai 280"/>
      <sheetName val="Op mai 28_x0011_"/>
      <sheetName val="5 nam (tac`) (2)"/>
      <sheetName val="D%o nai"/>
      <sheetName val="CTT cao so."/>
      <sheetName val="XNxlva sxdhanKCII"/>
      <sheetName val="CTxay lap mo C_x0010_"/>
      <sheetName val="Diem mon hoc"/>
      <sheetName val="Tong hop diem"/>
      <sheetName val="HoTen-khong duoc xoa"/>
      <sheetName val="Tong (op"/>
      <sheetName val="Coc 4ieu"/>
      <sheetName val="CV den trong to?g"/>
      <sheetName val="?0000000"/>
      <sheetName val="K?284"/>
      <sheetName val="tldm190337,8"/>
      <sheetName val="lapdat!TB "/>
      <sheetName val="Op mai 2_x0000__xffff_"/>
      <sheetName val="QDcõa TGD (2)"/>
      <sheetName val="tygia"/>
      <sheetName val="PNT-QUOT­#3"/>
      <sheetName val="Op mai&quot;275"/>
      <sheetName val="CV fen ngoai TCT (3)"/>
      <sheetName val="vt-TBA"/>
      <sheetName val="tt/TBA"/>
      <sheetName val="CVden_ngoai_TCT_(1)"/>
      <sheetName val="CV_den_ngoai_TCT_(2)"/>
      <sheetName val="CV_den_ngoai_TCT_(3)"/>
      <sheetName val="QDcua_TGD"/>
      <sheetName val="QD_cua_HDQT"/>
      <sheetName val="QD_cua_HDQT_(2)"/>
      <sheetName val="CV_di_ngoai_tong"/>
      <sheetName val="CV_di_ngoai_tong_(2)"/>
      <sheetName val="To_trinh"/>
      <sheetName val="Giao_nhiem_vu"/>
      <sheetName val="QDcua_TGD_(2)"/>
      <sheetName val="Thong_tu"/>
      <sheetName val="CV_di_trong__tong"/>
      <sheetName val="nghi_dinh-CP"/>
      <sheetName val="CV_den_trong_tong"/>
      <sheetName val="So_Do"/>
      <sheetName val="KTTSCD_-_DLNA"/>
      <sheetName val="lapdat_TB_"/>
      <sheetName val="TNghiªm_TB_"/>
      <sheetName val="VËt_liÖu"/>
      <sheetName val="Lap_®at_®iÖn"/>
      <sheetName val="TNghiÖm_VL"/>
      <sheetName val="th_"/>
      <sheetName val="tien_luong"/>
      <sheetName val="5_nam_(tach)"/>
      <sheetName val="5_nam_(tach)_(2)"/>
      <sheetName val="KH_2003"/>
      <sheetName val="TK_112"/>
      <sheetName val="TK_131"/>
      <sheetName val="TK_141"/>
      <sheetName val="TK_153"/>
      <sheetName val="TK_211"/>
      <sheetName val="TK_242"/>
      <sheetName val="TK_334"/>
      <sheetName val="TK_511"/>
      <sheetName val="TK_515"/>
      <sheetName val="TK_911"/>
      <sheetName val="TK_154"/>
      <sheetName val="TK_632"/>
      <sheetName val="T_7"/>
      <sheetName val="T_8"/>
      <sheetName val="T8_(2)"/>
      <sheetName val="T_9"/>
      <sheetName val="T_10"/>
      <sheetName val="T_11"/>
      <sheetName val="T_12"/>
      <sheetName val="T11_"/>
      <sheetName val="Km277_"/>
      <sheetName val="Op_mai_274"/>
      <sheetName val="Op_mai_275"/>
      <sheetName val="Op_mai_276"/>
      <sheetName val="Op_mai_277"/>
      <sheetName val="Op_mai_278"/>
      <sheetName val="Op_mai_279"/>
      <sheetName val="Op_mai_280"/>
      <sheetName val="Op_mai_281"/>
      <sheetName val="Op_mai_282"/>
      <sheetName val="Op_mai_283"/>
      <sheetName val="Op_mai_284"/>
      <sheetName val="Op_mai"/>
      <sheetName val="FORM_hc"/>
      <sheetName val="FORM_pc"/>
      <sheetName val="TH__goi_4-x"/>
      <sheetName val="TH_Ky_Anh"/>
      <sheetName val="Sheet2_(2)"/>
      <sheetName val="KQKD02-2_(2)"/>
      <sheetName val="KQKD-2_(2)"/>
      <sheetName val="KQKD_thu2004"/>
      <sheetName val="tæng_hîp"/>
      <sheetName val="GS01-chi_TM"/>
      <sheetName val="GS02-thu_TM"/>
      <sheetName val="GS03-thu_TGNH"/>
      <sheetName val="GS04-chi_TGNH"/>
      <sheetName val="GS06-X_kho"/>
      <sheetName val="GS08-B_hµng"/>
      <sheetName val="GS09-k_c_VAT_DV"/>
      <sheetName val="GS10-lai_tien_vay"/>
      <sheetName val="GS11-_tÝnh_KHTSC§"/>
      <sheetName val="xnt_1_CP"/>
      <sheetName val="xnt_2_cp"/>
      <sheetName val="xnt_3_CP"/>
      <sheetName val="xnt_4_CP"/>
      <sheetName val="BC_tuan1"/>
      <sheetName val="BC_tuan2"/>
      <sheetName val="BC_tuan3"/>
      <sheetName val="BC_tuan4"/>
      <sheetName val="DSo_NVBH"/>
      <sheetName val="Cong_cu"/>
      <sheetName val="Cong_D75"/>
      <sheetName val="Cong_D100"/>
      <sheetName val="Cong_D150"/>
      <sheetName val="Cong_2D150"/>
      <sheetName val="Cong_ban_0,7x0,7"/>
      <sheetName val="Cong_ban_0,8x0,8"/>
      <sheetName val="Cong_ban_1x1"/>
      <sheetName val="Cong_ban_1x1,2"/>
      <sheetName val="Cong_ban_1,5x1,5"/>
      <sheetName val="Cong_ban_2x1,5"/>
      <sheetName val="Cong_ban_2x2"/>
      <sheetName val="Cot_thep"/>
      <sheetName val="Tong_hop"/>
      <sheetName val="Tong_hop_(2)"/>
      <sheetName val="Km274_-_Km275"/>
      <sheetName val="Km275_-_Km276"/>
      <sheetName val="Km276_-_Km277"/>
      <sheetName val="Km277_-_Km278"/>
      <sheetName val="Km278_-_Km279"/>
      <sheetName val="Km279_-_Km280"/>
      <sheetName val="Km280_-_Km281"/>
      <sheetName val="Km281_-_Km282"/>
      <sheetName val="Km282_-_Km283"/>
      <sheetName val="Km283_-_Km284"/>
      <sheetName val="Km284_-_Km285"/>
      <sheetName val="Tong_hop_Op_mai"/>
      <sheetName val="Km277_-_Km278_"/>
      <sheetName val="Tong_hop_Matduong"/>
      <sheetName val="Kluong_phu"/>
      <sheetName val="Lan_can"/>
      <sheetName val="Ho_lan"/>
      <sheetName val="Coc_tieu"/>
      <sheetName val="Bien_bao"/>
      <sheetName val="phan_tich_DG"/>
      <sheetName val="gia_vat_lieu"/>
      <sheetName val="gia_xe_may"/>
      <sheetName val="gia_nhan_cong"/>
      <sheetName val="kl_m_m_d"/>
      <sheetName val="kl_vt_tho"/>
      <sheetName val="kl_dat"/>
      <sheetName val="xin_kinh_phi"/>
      <sheetName val="lan_trai"/>
      <sheetName val="thuoc_no"/>
      <sheetName val="so_thuc_pham"/>
      <sheetName val="Tong_hopQ48-1"/>
      <sheetName val="Tong_hop_QL48_-_2"/>
      <sheetName val="Tong_hop_QL47"/>
      <sheetName val="Tong_hop_QL48_-_3"/>
      <sheetName val="Chi_tiet_don_gia_khoi_phuc"/>
      <sheetName val="Du_toan_chi_tiet_coc_nuoc"/>
      <sheetName val="Du_toan_chi_tiet_coc"/>
      <sheetName val="Phan_tich_don_gia_chi_tiet"/>
      <sheetName val="Nhap_don_gia_VL_dia_phuong"/>
      <sheetName val="Luong_mot_ngay_cong_xay_lap"/>
      <sheetName val="Luong_mot_ngay_cong_khao_sat"/>
      <sheetName val="Quantity"/>
      <sheetName val="S-Curves"/>
      <sheetName val="co_data"/>
      <sheetName val="Dimu"/>
      <sheetName val="Klct"/>
      <sheetName val="Covi"/>
      <sheetName val="Nlvt"/>
      <sheetName val="Innl"/>
      <sheetName val="Invt"/>
      <sheetName val="Chon"/>
      <sheetName val="Qtnv"/>
      <sheetName val="Bqtn"/>
      <sheetName val="Bqtv"/>
      <sheetName val="Giao"/>
      <sheetName val="Dcap"/>
      <sheetName val="Nlie"/>
      <sheetName val="Mnli"/>
      <sheetName val="Cong baj 2x1,5"/>
      <sheetName val="tt chu don"/>
      <sheetName val="Origin"/>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refreshError="1"/>
      <sheetData sheetId="181" refreshError="1"/>
      <sheetData sheetId="182" refreshError="1"/>
      <sheetData sheetId="183" refreshError="1"/>
      <sheetData sheetId="184" refreshError="1"/>
      <sheetData sheetId="185" refreshError="1"/>
      <sheetData sheetId="186" refreshError="1"/>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refreshError="1"/>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refreshError="1"/>
      <sheetData sheetId="286" refreshError="1"/>
      <sheetData sheetId="287" refreshError="1"/>
      <sheetData sheetId="288" refreshError="1"/>
      <sheetData sheetId="289" refreshError="1"/>
      <sheetData sheetId="290"/>
      <sheetData sheetId="291"/>
      <sheetData sheetId="292"/>
      <sheetData sheetId="293"/>
      <sheetData sheetId="294"/>
      <sheetData sheetId="295"/>
      <sheetData sheetId="296"/>
      <sheetData sheetId="297"/>
      <sheetData sheetId="298"/>
      <sheetData sheetId="299"/>
      <sheetData sheetId="300"/>
      <sheetData sheetId="301" refreshError="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refreshError="1"/>
      <sheetData sheetId="357" refreshError="1"/>
      <sheetData sheetId="358" refreshError="1"/>
      <sheetData sheetId="359"/>
      <sheetData sheetId="360"/>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sheetData sheetId="379"/>
      <sheetData sheetId="380"/>
      <sheetData sheetId="381"/>
      <sheetData sheetId="382"/>
      <sheetData sheetId="383"/>
      <sheetData sheetId="384"/>
      <sheetData sheetId="385"/>
      <sheetData sheetId="386" refreshError="1"/>
      <sheetData sheetId="387" refreshError="1"/>
      <sheetData sheetId="388"/>
      <sheetData sheetId="389"/>
      <sheetData sheetId="390"/>
      <sheetData sheetId="391"/>
      <sheetData sheetId="392"/>
      <sheetData sheetId="393"/>
      <sheetData sheetId="394"/>
      <sheetData sheetId="395"/>
      <sheetData sheetId="396"/>
      <sheetData sheetId="397" refreshError="1"/>
      <sheetData sheetId="398" refreshError="1"/>
      <sheetData sheetId="399" refreshError="1"/>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refreshError="1"/>
      <sheetData sheetId="430"/>
      <sheetData sheetId="431"/>
      <sheetData sheetId="432"/>
      <sheetData sheetId="433" refreshError="1"/>
      <sheetData sheetId="434"/>
      <sheetData sheetId="435"/>
      <sheetData sheetId="436" refreshError="1"/>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refreshError="1"/>
      <sheetData sheetId="510" refreshError="1"/>
      <sheetData sheetId="511" refreshError="1"/>
      <sheetData sheetId="512"/>
      <sheetData sheetId="513"/>
      <sheetData sheetId="514"/>
      <sheetData sheetId="515"/>
      <sheetData sheetId="516"/>
      <sheetData sheetId="517"/>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sheetData sheetId="602"/>
      <sheetData sheetId="603" refreshError="1"/>
      <sheetData sheetId="604" refreshError="1"/>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refreshError="1"/>
      <sheetData sheetId="626"/>
      <sheetData sheetId="627" refreshError="1"/>
      <sheetData sheetId="628" refreshError="1"/>
      <sheetData sheetId="629"/>
      <sheetData sheetId="630" refreshError="1"/>
      <sheetData sheetId="631" refreshError="1"/>
      <sheetData sheetId="632" refreshError="1"/>
      <sheetData sheetId="633" refreshError="1"/>
      <sheetData sheetId="634" refreshError="1"/>
      <sheetData sheetId="635" refreshError="1"/>
      <sheetData sheetId="636"/>
      <sheetData sheetId="637" refreshError="1"/>
      <sheetData sheetId="638" refreshError="1"/>
      <sheetData sheetId="639" refreshError="1"/>
      <sheetData sheetId="640" refreshError="1"/>
      <sheetData sheetId="641" refreshError="1"/>
      <sheetData sheetId="642" refreshError="1"/>
      <sheetData sheetId="643"/>
      <sheetData sheetId="644"/>
      <sheetData sheetId="645"/>
      <sheetData sheetId="646"/>
      <sheetData sheetId="647"/>
      <sheetData sheetId="648"/>
      <sheetData sheetId="649"/>
      <sheetData sheetId="650"/>
      <sheetData sheetId="65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sheetData sheetId="669" refreshError="1"/>
      <sheetData sheetId="670" refreshError="1"/>
      <sheetData sheetId="671"/>
      <sheetData sheetId="672" refreshError="1"/>
      <sheetData sheetId="673" refreshError="1"/>
      <sheetData sheetId="674" refreshError="1"/>
      <sheetData sheetId="675" refreshError="1"/>
      <sheetData sheetId="676"/>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sheetData sheetId="691" refreshError="1"/>
      <sheetData sheetId="692" refreshError="1"/>
      <sheetData sheetId="693" refreshError="1"/>
      <sheetData sheetId="694"/>
      <sheetData sheetId="695" refreshError="1"/>
      <sheetData sheetId="696"/>
      <sheetData sheetId="697"/>
      <sheetData sheetId="698"/>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sheetData sheetId="846"/>
      <sheetData sheetId="847"/>
      <sheetData sheetId="848"/>
      <sheetData sheetId="849"/>
      <sheetData sheetId="850"/>
      <sheetData sheetId="851"/>
      <sheetData sheetId="852"/>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L"/>
      <sheetName val="Tax Computation"/>
      <sheetName val="OPERATING HEAD"/>
      <sheetName val="BS &amp; P&amp;L"/>
      <sheetName val="FACTORS"/>
    </sheetNames>
    <sheetDataSet>
      <sheetData sheetId="0">
        <row r="10">
          <cell r="A10" t="str">
            <v>STATEMENT OF COMPUTATION OF TOTAL INCOME AND TAX LIABILITY FOR THE PREVIOUS YEAR ENDED MARCH 31, 2000</v>
          </cell>
        </row>
        <row r="12">
          <cell r="A12" t="str">
            <v>PARTICULARS</v>
          </cell>
        </row>
        <row r="14">
          <cell r="A14" t="str">
            <v>TAXABLE INCOME AS PER THE INCOME-TAX ACT, 1961 ("ACT")  ("A")</v>
          </cell>
          <cell r="B14" t="str">
            <v>(ANNEXURE 1)</v>
          </cell>
        </row>
        <row r="16">
          <cell r="A16" t="str">
            <v>30% OF THE BOOK PROFITS AS PER SECTION 115JA  OF THE ACT ("B")</v>
          </cell>
          <cell r="B16" t="str">
            <v>(ANNEXURE 2)</v>
          </cell>
        </row>
        <row r="18">
          <cell r="A18" t="str">
            <v>TAXABLE INCOME</v>
          </cell>
          <cell r="B18" t="str">
            <v>(HIGHER OF (A) AND (B))</v>
          </cell>
        </row>
        <row r="20">
          <cell r="A20" t="str">
            <v>TAXABLE INCOME (ROUNDED OFF)</v>
          </cell>
        </row>
        <row r="22">
          <cell r="A22" t="str">
            <v>TOTAL TAX PAYABLE</v>
          </cell>
        </row>
        <row r="24">
          <cell r="A24" t="str">
            <v>LESS:  ADVANCE TAX PAID</v>
          </cell>
        </row>
        <row r="26">
          <cell r="A26" t="str">
            <v xml:space="preserve">LESS:   SELF ASSESSMENT TAX PAID </v>
          </cell>
        </row>
        <row r="28">
          <cell r="A28" t="str">
            <v>BALANCE TAX PAYABLE/(REFUND DUE)</v>
          </cell>
        </row>
        <row r="32">
          <cell r="I32" t="str">
            <v>Date</v>
          </cell>
          <cell r="J32" t="str">
            <v>Instalment</v>
          </cell>
          <cell r="K32" t="str">
            <v>Cumulative tax payable</v>
          </cell>
          <cell r="L32" t="str">
            <v>Cumulative tax paid</v>
          </cell>
          <cell r="M32" t="str">
            <v>Shortfall</v>
          </cell>
          <cell r="N32" t="str">
            <v>Interest</v>
          </cell>
        </row>
        <row r="34">
          <cell r="I34">
            <v>36326</v>
          </cell>
          <cell r="J34">
            <v>0.15</v>
          </cell>
          <cell r="K34">
            <v>35833</v>
          </cell>
          <cell r="L34">
            <v>0</v>
          </cell>
          <cell r="M34">
            <v>35800</v>
          </cell>
          <cell r="N34">
            <v>1611</v>
          </cell>
        </row>
        <row r="36">
          <cell r="I36">
            <v>36418</v>
          </cell>
          <cell r="J36">
            <v>0.45</v>
          </cell>
          <cell r="K36">
            <v>107500</v>
          </cell>
          <cell r="L36">
            <v>105000</v>
          </cell>
          <cell r="M36">
            <v>2500</v>
          </cell>
          <cell r="N36">
            <v>113</v>
          </cell>
        </row>
        <row r="38">
          <cell r="I38">
            <v>36509</v>
          </cell>
          <cell r="J38">
            <v>0.75</v>
          </cell>
          <cell r="K38">
            <v>179167</v>
          </cell>
          <cell r="L38">
            <v>805000</v>
          </cell>
          <cell r="M38">
            <v>0</v>
          </cell>
          <cell r="N38">
            <v>0</v>
          </cell>
        </row>
        <row r="40">
          <cell r="I40">
            <v>36600</v>
          </cell>
          <cell r="J40">
            <v>1</v>
          </cell>
          <cell r="K40">
            <v>238889</v>
          </cell>
          <cell r="L40">
            <v>1165000</v>
          </cell>
          <cell r="M40">
            <v>0</v>
          </cell>
          <cell r="N40">
            <v>0</v>
          </cell>
        </row>
        <row r="42">
          <cell r="I42" t="str">
            <v>Total</v>
          </cell>
          <cell r="J42">
            <v>1</v>
          </cell>
          <cell r="K42">
            <v>561389</v>
          </cell>
          <cell r="L42">
            <v>1165000</v>
          </cell>
          <cell r="N42">
            <v>1724</v>
          </cell>
        </row>
        <row r="45">
          <cell r="I45" t="str">
            <v>TOTAL INTEREST PAYABLE UNDER SECTION 234C OF THE ACT</v>
          </cell>
          <cell r="N45">
            <v>1724</v>
          </cell>
        </row>
      </sheetData>
      <sheetData sheetId="1" refreshError="1"/>
      <sheetData sheetId="2" refreshError="1"/>
      <sheetData sheetId="3" refreshError="1"/>
      <sheetData sheetId="4" refreshError="1"/>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sheetName val="pl"/>
      <sheetName val="refresh"/>
      <sheetName val="LISTA"/>
      <sheetName val="adj"/>
      <sheetName val="coduri"/>
      <sheetName val="99,00,01"/>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Financial accounts"/>
      <sheetName val="Operating costs"/>
      <sheetName val="Taxation"/>
      <sheetName val="Working capital"/>
      <sheetName val="Capex"/>
      <sheetName val="Investments -2007"/>
      <sheetName val="Dividends"/>
      <sheetName val="IAS Accounts"/>
      <sheetName val="forecast chemicals"/>
      <sheetName val="chem sales"/>
    </sheetNames>
    <sheetDataSet>
      <sheetData sheetId="0" refreshError="1"/>
      <sheetData sheetId="1" refreshError="1"/>
      <sheetData sheetId="2" refreshError="1">
        <row r="18">
          <cell r="F18">
            <v>20635518.391563747</v>
          </cell>
          <cell r="G18">
            <v>18739331</v>
          </cell>
          <cell r="H18">
            <v>15363092.421400953</v>
          </cell>
          <cell r="I18">
            <v>16624110.747224256</v>
          </cell>
          <cell r="J18">
            <v>19839211.832325045</v>
          </cell>
          <cell r="K18">
            <v>21662928.758385248</v>
          </cell>
          <cell r="L18">
            <v>23283699.137581058</v>
          </cell>
          <cell r="M18">
            <v>24453906.778088391</v>
          </cell>
        </row>
        <row r="64">
          <cell r="F64">
            <v>6574502.2713357741</v>
          </cell>
          <cell r="G64">
            <v>7809328</v>
          </cell>
          <cell r="H64">
            <v>7552542.8268612996</v>
          </cell>
          <cell r="I64">
            <v>8831298.1253277287</v>
          </cell>
          <cell r="J64">
            <v>11015032.648265954</v>
          </cell>
          <cell r="K64">
            <v>12812266.826878175</v>
          </cell>
          <cell r="L64">
            <v>14967116.322520984</v>
          </cell>
          <cell r="M64">
            <v>16131964.148995804</v>
          </cell>
        </row>
        <row r="131">
          <cell r="F131">
            <v>-83362.344526379093</v>
          </cell>
          <cell r="G131">
            <v>1030066.1455201443</v>
          </cell>
          <cell r="H131">
            <v>923099.7960110167</v>
          </cell>
          <cell r="I131">
            <v>248850.24272555369</v>
          </cell>
          <cell r="J131">
            <v>201019.12678300519</v>
          </cell>
          <cell r="K131">
            <v>257773.85124458466</v>
          </cell>
          <cell r="L131">
            <v>465536.56570289144</v>
          </cell>
          <cell r="M131">
            <v>707708.45646577736</v>
          </cell>
        </row>
      </sheetData>
      <sheetData sheetId="3" refreshError="1">
        <row r="18">
          <cell r="F18">
            <v>1642212.8683102827</v>
          </cell>
          <cell r="G18">
            <v>2132037.8516947813</v>
          </cell>
          <cell r="H18">
            <v>1971439.5807988374</v>
          </cell>
          <cell r="I18">
            <v>2032052.2928936658</v>
          </cell>
          <cell r="J18">
            <v>2903300.5472989473</v>
          </cell>
          <cell r="K18">
            <v>3773251.5597088747</v>
          </cell>
          <cell r="L18">
            <v>4389597.0260871705</v>
          </cell>
          <cell r="M18">
            <v>5407116.5107762543</v>
          </cell>
        </row>
      </sheetData>
      <sheetData sheetId="4" refreshError="1">
        <row r="6">
          <cell r="F6">
            <v>3284615.6280659558</v>
          </cell>
        </row>
        <row r="7">
          <cell r="F7">
            <v>9280881.0963066109</v>
          </cell>
          <cell r="G7">
            <v>6384656.7712124567</v>
          </cell>
          <cell r="H7">
            <v>8033681.0369295357</v>
          </cell>
          <cell r="I7">
            <v>9178696.3470663223</v>
          </cell>
          <cell r="J7">
            <v>11464455.821617495</v>
          </cell>
          <cell r="K7">
            <v>13342467.088566016</v>
          </cell>
          <cell r="L7">
            <v>15826569.583440188</v>
          </cell>
          <cell r="M7">
            <v>19407370.229311809</v>
          </cell>
        </row>
        <row r="8">
          <cell r="F8">
            <v>1487957.7175048264</v>
          </cell>
          <cell r="G8">
            <v>1002215.4001962212</v>
          </cell>
          <cell r="H8">
            <v>937185.18678214133</v>
          </cell>
          <cell r="I8">
            <v>1040565.5054938846</v>
          </cell>
          <cell r="J8">
            <v>1285992.8262901134</v>
          </cell>
          <cell r="K8">
            <v>1497312.8391856302</v>
          </cell>
          <cell r="L8">
            <v>1666310.0099624349</v>
          </cell>
          <cell r="M8">
            <v>1845198.855411703</v>
          </cell>
        </row>
        <row r="12">
          <cell r="F12">
            <v>1952748.6786720257</v>
          </cell>
          <cell r="G12">
            <v>1241446.9728138747</v>
          </cell>
          <cell r="H12">
            <v>1461098.1652709146</v>
          </cell>
          <cell r="I12">
            <v>1622271.000827014</v>
          </cell>
          <cell r="J12">
            <v>2004899.1229743233</v>
          </cell>
          <cell r="K12">
            <v>2334352.9891699697</v>
          </cell>
          <cell r="L12">
            <v>2597824.3496230501</v>
          </cell>
          <cell r="M12">
            <v>2876717.1101571717</v>
          </cell>
        </row>
        <row r="13">
          <cell r="F13">
            <v>921669.77877646603</v>
          </cell>
          <cell r="G13">
            <v>940184.19470202865</v>
          </cell>
          <cell r="H13">
            <v>1106532.4834472812</v>
          </cell>
          <cell r="I13">
            <v>1228593.3977863684</v>
          </cell>
          <cell r="J13">
            <v>1518368.8942588642</v>
          </cell>
          <cell r="K13">
            <v>1767873.9675029896</v>
          </cell>
          <cell r="L13">
            <v>1967408.5543836211</v>
          </cell>
          <cell r="M13">
            <v>2178622.2197379055</v>
          </cell>
        </row>
      </sheetData>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Summary"/>
      <sheetName val="summary data"/>
      <sheetName val="Executive Sum"/>
      <sheetName val="Consolidated"/>
      <sheetName val="april inv"/>
      <sheetName val="Attachment 1"/>
      <sheetName val="Attachment1"/>
      <sheetName val="Attachment 2 (2)"/>
      <sheetName val="apri recl"/>
      <sheetName val="attachment2"/>
      <sheetName val="Attachment 2"/>
      <sheetName val="Overdues"/>
      <sheetName val="Trend graphs"/>
      <sheetName val="Chemical"/>
      <sheetName val="Chemical Exhibit Batch"/>
      <sheetName val="Pharma"/>
      <sheetName val="Sheet2"/>
      <sheetName val="Sheet2 (2)"/>
      <sheetName val="Pharma Exhibit Batch"/>
      <sheetName val="total"/>
      <sheetName val="summary_data"/>
      <sheetName val="Executive_Sum"/>
      <sheetName val="april_inv"/>
      <sheetName val="Attachment_1"/>
      <sheetName val="Attachment_2_(2)"/>
      <sheetName val="apri_recl"/>
      <sheetName val="Attachment_2"/>
      <sheetName val="Trend_graphs"/>
      <sheetName val="Chemical_Exhibit_Batch"/>
      <sheetName val="Sheet2_(2)"/>
      <sheetName val="Pharma_Exhibit_Batch"/>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rectors"/>
      <sheetName val="Comp"/>
      <sheetName val="Ack"/>
      <sheetName val="Ack (2)"/>
      <sheetName val="Page1"/>
      <sheetName val="Page2"/>
      <sheetName val="Page3"/>
      <sheetName val="Page4"/>
      <sheetName val="Page5"/>
      <sheetName val="Page6"/>
      <sheetName val="Page7"/>
      <sheetName val="Page8"/>
      <sheetName val="Page9"/>
      <sheetName val="Page10"/>
      <sheetName val="Ack "/>
      <sheetName val="Page8 "/>
      <sheetName val="Page10 "/>
      <sheetName val="TAX INCOME"/>
      <sheetName val="IT Category Codes"/>
      <sheetName val="Input"/>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 sheetId="19" refreshError="1"/>
      <sheetData sheetId="20" refreshError="1"/>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ST"/>
      <sheetName val="TOTAL"/>
      <sheetName val="DATA"/>
      <sheetName val="INPUT"/>
      <sheetName val="Module1"/>
      <sheetName val="Detail"/>
      <sheetName val="Order"/>
      <sheetName val="CONTRACT"/>
      <sheetName val="OPERATING HEAD"/>
      <sheetName val="Directors"/>
      <sheetName val="TUAN'"/>
      <sheetName val="TAX INCOME"/>
      <sheetName val="Item- Compact"/>
      <sheetName val="Cont"/>
      <sheetName val="Sheet3"/>
      <sheetName val="Results BS"/>
      <sheetName val="BS Schdl- 1 &amp; 2"/>
      <sheetName val="Parameter"/>
      <sheetName val="1"/>
      <sheetName val="Phase1"/>
      <sheetName val="Site config"/>
      <sheetName val="COMICRO"/>
      <sheetName val="TUAN'.xls"/>
      <sheetName val="OPERATING_HEAD"/>
      <sheetName val="Item-_Compact"/>
      <sheetName val="TAX_INCOME"/>
      <sheetName val="Control_Board"/>
      <sheetName val="SHEET2"/>
      <sheetName val="TUAN_"/>
      <sheetName val="BS before PMO"/>
      <sheetName val="FRINGE_BENEFIT_INFO"/>
      <sheetName val="Consolidated"/>
      <sheetName val="Fixed Assets-Last year"/>
      <sheetName val="Hyp-mstr"/>
      <sheetName val="Other notes"/>
      <sheetName val="BS Sch 1-10"/>
      <sheetName val="WORKINGS"/>
      <sheetName val="TONGKE3p "/>
      <sheetName val="TDTKP"/>
      <sheetName val="Present"/>
      <sheetName val="6호기"/>
      <sheetName val="ｺｽﾄ収益仮試算"/>
      <sheetName val="コスト体質改革"/>
      <sheetName val="Sheet1"/>
      <sheetName val="TONGKE3p_"/>
      <sheetName val="OPERATING_HEAD1"/>
      <sheetName val="TONGKE3p_1"/>
      <sheetName val="2002"/>
      <sheetName val="EPKPS60A"/>
      <sheetName val="ThongSo"/>
      <sheetName val="Up to 2002"/>
      <sheetName val="HICOM G-CHO"/>
      <sheetName val="Computation"/>
      <sheetName val="国債 "/>
      <sheetName val="CoList"/>
      <sheetName val="factor sheet"/>
      <sheetName val="3.４Ｒ損益"/>
      <sheetName val="head_code"/>
      <sheetName val="SUMMARY"/>
      <sheetName val="#REF"/>
      <sheetName val="2210"/>
      <sheetName val="運賃検索票"/>
      <sheetName val="CIVIC 1.6L(7ｶ国MA輸出)ｺｽﾄ"/>
      <sheetName val="TGT"/>
      <sheetName val="Basic_Information"/>
    </sheetNames>
    <definedNames>
      <definedName name="CONTRACT"/>
      <definedName name="PRINT1"/>
      <definedName name="REPORT" sheetId="0"/>
    </definedNames>
    <sheetDataSet>
      <sheetData sheetId="0" refreshError="1">
        <row r="3">
          <cell r="C3">
            <v>12000</v>
          </cell>
        </row>
        <row r="4">
          <cell r="C4">
            <v>15000</v>
          </cell>
        </row>
        <row r="7">
          <cell r="C7">
            <v>16000</v>
          </cell>
        </row>
        <row r="8">
          <cell r="C8">
            <v>20000</v>
          </cell>
        </row>
      </sheetData>
      <sheetData sheetId="1"/>
      <sheetData sheetId="2"/>
      <sheetData sheetId="3"/>
      <sheetData sheetId="4"/>
      <sheetData sheetId="5"/>
      <sheetData sheetId="6">
        <row r="5">
          <cell r="B5">
            <v>200</v>
          </cell>
        </row>
      </sheetData>
      <sheetData sheetId="7">
        <row r="5">
          <cell r="B5">
            <v>200</v>
          </cell>
        </row>
      </sheetData>
      <sheetData sheetId="8" refreshError="1">
        <row r="5">
          <cell r="B5">
            <v>200</v>
          </cell>
          <cell r="C5" t="str">
            <v>(INTERNAL SERVICE)</v>
          </cell>
        </row>
        <row r="6">
          <cell r="B6">
            <v>5001</v>
          </cell>
          <cell r="C6" t="str">
            <v>HOA BINH  (YB)</v>
          </cell>
          <cell r="D6" t="str">
            <v>Hoa Binh Co., Ltd.</v>
          </cell>
          <cell r="E6" t="str">
            <v>Cty TNHH Hoøa Bình</v>
          </cell>
          <cell r="F6" t="str">
            <v>267 Hoaøng Hoa Thaùm</v>
          </cell>
          <cell r="G6" t="str">
            <v>Yeân Baùi</v>
          </cell>
          <cell r="H6" t="str">
            <v>Yen Bai</v>
          </cell>
          <cell r="I6" t="str">
            <v>YB</v>
          </cell>
          <cell r="J6" t="str">
            <v>29 852630 - 852450</v>
          </cell>
          <cell r="K6" t="str">
            <v>20 840609</v>
          </cell>
          <cell r="L6" t="str">
            <v>Buøi Minh Löïc</v>
          </cell>
          <cell r="M6" t="str">
            <v>Director</v>
          </cell>
          <cell r="O6" t="str">
            <v>267 Hoaøng Hoa Thaùm</v>
          </cell>
          <cell r="P6" t="str">
            <v>Yen Bai</v>
          </cell>
          <cell r="Q6" t="str">
            <v>267 Hoaøng Hoa Thaùm</v>
          </cell>
          <cell r="R6" t="str">
            <v>Yen Bai</v>
          </cell>
          <cell r="W6" t="str">
            <v>HOA BINH  (YB)</v>
          </cell>
          <cell r="X6" t="str">
            <v xml:space="preserve">Parts center </v>
          </cell>
          <cell r="Y6" t="str">
            <v>HONDA Viet Nam Co.,in Vinh Phuc</v>
          </cell>
          <cell r="AB6" t="str">
            <v>021 868888</v>
          </cell>
        </row>
        <row r="7">
          <cell r="B7">
            <v>6001</v>
          </cell>
          <cell r="C7" t="str">
            <v>TIEÁN THAØNH</v>
          </cell>
          <cell r="D7" t="str">
            <v>Tien Thanh Co., Ltd.</v>
          </cell>
          <cell r="E7" t="str">
            <v>Cty TNHH Tieán Thaønh</v>
          </cell>
          <cell r="F7" t="str">
            <v>22A,Toå 23B, F. Minh Xuaân</v>
          </cell>
          <cell r="G7" t="str">
            <v>Tuyen Quang</v>
          </cell>
          <cell r="H7" t="str">
            <v>Tuyen Quang</v>
          </cell>
          <cell r="I7" t="str">
            <v>TQ</v>
          </cell>
          <cell r="J7" t="str">
            <v>27 822333</v>
          </cell>
          <cell r="L7" t="str">
            <v>Nguyeãn Vaên Tieán</v>
          </cell>
          <cell r="M7" t="str">
            <v>Director</v>
          </cell>
          <cell r="O7" t="str">
            <v>115 Höng Thaønh</v>
          </cell>
          <cell r="P7" t="str">
            <v>Tuyen Quang</v>
          </cell>
          <cell r="Q7" t="str">
            <v>115 Höng Thaønh</v>
          </cell>
          <cell r="R7" t="str">
            <v>Tuyen Quang</v>
          </cell>
          <cell r="W7" t="str">
            <v>TIEÁN THAØNH</v>
          </cell>
          <cell r="X7" t="str">
            <v xml:space="preserve">Parts center </v>
          </cell>
          <cell r="Y7" t="str">
            <v>HONDA Viet Nam Co.,in Vinh Phuc</v>
          </cell>
          <cell r="AB7" t="str">
            <v>021 868888</v>
          </cell>
        </row>
        <row r="8">
          <cell r="B8">
            <v>7001</v>
          </cell>
          <cell r="C8" t="str">
            <v>BATIMEX</v>
          </cell>
          <cell r="D8" t="str">
            <v>Thai Nguyen Import - Export Co</v>
          </cell>
          <cell r="E8" t="str">
            <v>Cty XNK Thaùi Nguyeân</v>
          </cell>
          <cell r="F8" t="str">
            <v>Hoaøng Vaên Thuï</v>
          </cell>
          <cell r="G8" t="str">
            <v>Thai Nguyen</v>
          </cell>
          <cell r="H8" t="str">
            <v>Thai Nguyen</v>
          </cell>
          <cell r="I8" t="str">
            <v>TN</v>
          </cell>
          <cell r="J8" t="str">
            <v>280 855409 - 855119</v>
          </cell>
          <cell r="K8" t="str">
            <v>280 855763</v>
          </cell>
          <cell r="L8" t="str">
            <v>Leâ Vaên Öôùc-091286002</v>
          </cell>
          <cell r="M8" t="str">
            <v>Director</v>
          </cell>
          <cell r="O8" t="str">
            <v>State-run</v>
          </cell>
          <cell r="Q8" t="str">
            <v>25 Hoaøng Vaên Thuï</v>
          </cell>
          <cell r="R8" t="str">
            <v>Thai Nguyen</v>
          </cell>
          <cell r="S8" t="str">
            <v>280 851370</v>
          </cell>
          <cell r="U8" t="str">
            <v>Nguyeãn Vaên Tieáp</v>
          </cell>
          <cell r="W8" t="str">
            <v>BATIMEX</v>
          </cell>
          <cell r="X8" t="str">
            <v xml:space="preserve">Parts center </v>
          </cell>
          <cell r="Y8" t="str">
            <v>HONDA Viet Nam Co.,in Vinh Phuc</v>
          </cell>
          <cell r="AB8" t="str">
            <v>021 868888</v>
          </cell>
        </row>
        <row r="9">
          <cell r="B9">
            <v>8001</v>
          </cell>
          <cell r="C9" t="str">
            <v>GELEXIMCO</v>
          </cell>
          <cell r="D9" t="str">
            <v>General Import Export Hanoi Co., Ltd. - Lang Son Branch</v>
          </cell>
          <cell r="E9" t="str">
            <v>Cty XNK Toång Hôïp Haø Noäi - Chi nhaùnh Laïng Sôn</v>
          </cell>
          <cell r="F9" t="str">
            <v>66A LeâÑaïiHaønh,F.ÑoângKinh</v>
          </cell>
          <cell r="G9" t="str">
            <v>Lang Son</v>
          </cell>
          <cell r="H9" t="str">
            <v>Lang Son</v>
          </cell>
          <cell r="I9" t="str">
            <v>LS</v>
          </cell>
          <cell r="J9" t="str">
            <v>4 8691502</v>
          </cell>
          <cell r="K9" t="str">
            <v>4 8696775</v>
          </cell>
          <cell r="L9" t="str">
            <v>Vuõ Vaên Haûi, Mr.Tieàn</v>
          </cell>
          <cell r="M9" t="str">
            <v>Director</v>
          </cell>
          <cell r="O9" t="str">
            <v>406A TraànÑaêngNinh, F. HVThuï</v>
          </cell>
          <cell r="P9" t="str">
            <v>Lang Son</v>
          </cell>
          <cell r="Q9" t="str">
            <v>406A TraànÑaêngNinh, F. HVThuï</v>
          </cell>
          <cell r="R9" t="str">
            <v>Lang Son</v>
          </cell>
          <cell r="W9" t="str">
            <v>GELEXIMCO</v>
          </cell>
          <cell r="X9" t="str">
            <v xml:space="preserve">Parts center </v>
          </cell>
          <cell r="Y9" t="str">
            <v>HONDA Viet Nam Co.,in Vinh Phuc</v>
          </cell>
          <cell r="AB9" t="str">
            <v>021 868888</v>
          </cell>
        </row>
        <row r="10">
          <cell r="B10">
            <v>10001</v>
          </cell>
          <cell r="C10" t="str">
            <v>TRÖÔØNG AN</v>
          </cell>
          <cell r="D10" t="str">
            <v>Truong An Trading Co.,Ltd.</v>
          </cell>
          <cell r="E10" t="str">
            <v>Cty TM Tröôøng An</v>
          </cell>
          <cell r="F10" t="str">
            <v>194 Leâ Lôïi</v>
          </cell>
          <cell r="G10" t="str">
            <v>Bac Giang</v>
          </cell>
          <cell r="H10" t="str">
            <v>Bac Giang</v>
          </cell>
          <cell r="I10" t="str">
            <v>BG</v>
          </cell>
          <cell r="J10" t="str">
            <v>240 854384(MrKhoa) - MrHöng</v>
          </cell>
          <cell r="K10" t="str">
            <v>240 859564</v>
          </cell>
          <cell r="L10" t="str">
            <v>Phaïm Vaên Tuøng-091257045</v>
          </cell>
          <cell r="M10" t="str">
            <v>Director</v>
          </cell>
          <cell r="O10" t="str">
            <v>PTE</v>
          </cell>
          <cell r="Q10" t="str">
            <v>194 Leâ Lôïi</v>
          </cell>
          <cell r="R10" t="str">
            <v>Bac Giang</v>
          </cell>
          <cell r="S10" t="str">
            <v>240 854384</v>
          </cell>
          <cell r="T10" t="str">
            <v>240 859564</v>
          </cell>
          <cell r="U10" t="str">
            <v>Ñoã Vaên Thònh</v>
          </cell>
          <cell r="W10" t="str">
            <v>TRÖÔØNG AN</v>
          </cell>
          <cell r="X10" t="str">
            <v xml:space="preserve">Parts center </v>
          </cell>
          <cell r="Y10" t="str">
            <v>HONDA Viet Nam Co.,in Vinh Phuc</v>
          </cell>
          <cell r="AB10" t="str">
            <v>021 868888</v>
          </cell>
        </row>
        <row r="11">
          <cell r="B11">
            <v>10002</v>
          </cell>
          <cell r="C11" t="str">
            <v>VIEÄT LONG</v>
          </cell>
          <cell r="D11" t="str">
            <v xml:space="preserve">Viet Long Joint Stock </v>
          </cell>
          <cell r="E11" t="str">
            <v>Xí Nghieäp Taäp Theå Coå Phaàn Vieät Long</v>
          </cell>
          <cell r="F11" t="str">
            <v>63A Nguyeãn Vaên Cöø</v>
          </cell>
          <cell r="G11" t="str">
            <v>Bac Ninh</v>
          </cell>
          <cell r="H11" t="str">
            <v>Bac Ninh</v>
          </cell>
          <cell r="I11" t="str">
            <v>BN</v>
          </cell>
          <cell r="J11" t="str">
            <v xml:space="preserve">241 821484 - 821244 </v>
          </cell>
          <cell r="K11" t="str">
            <v>241 821244</v>
          </cell>
          <cell r="L11" t="str">
            <v>Nguyeãn Quang Quy, Mr.Truïng</v>
          </cell>
          <cell r="M11" t="str">
            <v>Director</v>
          </cell>
          <cell r="O11" t="str">
            <v>PTE</v>
          </cell>
          <cell r="Q11" t="str">
            <v>63A Nguyeãn Vaên Cöø</v>
          </cell>
          <cell r="R11" t="str">
            <v>Bac Ninh</v>
          </cell>
          <cell r="S11" t="str">
            <v>241 823147</v>
          </cell>
          <cell r="T11" t="str">
            <v>241 824044</v>
          </cell>
          <cell r="U11" t="str">
            <v>Nguyeãn Ñaêng Truïng</v>
          </cell>
          <cell r="W11" t="str">
            <v>VIEÄT LONG</v>
          </cell>
          <cell r="X11" t="str">
            <v xml:space="preserve">Parts center </v>
          </cell>
          <cell r="Y11" t="str">
            <v>HONDA Viet Nam Co.,in Vinh Phuc</v>
          </cell>
          <cell r="AB11" t="str">
            <v>021 868888</v>
          </cell>
        </row>
        <row r="12">
          <cell r="B12">
            <v>11001</v>
          </cell>
          <cell r="C12" t="str">
            <v>VINH PHUC TRADG</v>
          </cell>
          <cell r="D12" t="str">
            <v>Vinh Phuc General Trading Co.</v>
          </cell>
          <cell r="E12" t="str">
            <v>Cty TM Toång Hôïp Vónh Phuùc</v>
          </cell>
          <cell r="F12" t="str">
            <v>"Röøng Lim",F. Ngoâ Quyeàn</v>
          </cell>
          <cell r="G12" t="str">
            <v>Vinh Yen</v>
          </cell>
          <cell r="H12" t="str">
            <v>Vinh Phuc</v>
          </cell>
          <cell r="I12" t="str">
            <v>VP</v>
          </cell>
          <cell r="J12" t="str">
            <v>21 867166</v>
          </cell>
          <cell r="K12" t="str">
            <v xml:space="preserve">21 861550 </v>
          </cell>
          <cell r="L12" t="str">
            <v>Hoaøng Ngoïc Caàu           .</v>
          </cell>
          <cell r="M12" t="str">
            <v>Director</v>
          </cell>
          <cell r="N12" t="str">
            <v>General trading</v>
          </cell>
          <cell r="O12" t="str">
            <v>State-run</v>
          </cell>
          <cell r="P12">
            <v>200000</v>
          </cell>
          <cell r="Q12" t="str">
            <v>Cöûa haøng trung taâm,F.NgoâQuyeàn</v>
          </cell>
          <cell r="R12" t="str">
            <v>Vinh Yen</v>
          </cell>
          <cell r="S12" t="str">
            <v>21 862958</v>
          </cell>
          <cell r="T12" t="str">
            <v>21 862274</v>
          </cell>
          <cell r="U12" t="str">
            <v>Haø Kim Luaän</v>
          </cell>
          <cell r="W12" t="str">
            <v>VINH PHUC TRADG</v>
          </cell>
          <cell r="X12" t="str">
            <v xml:space="preserve">Parts center </v>
          </cell>
          <cell r="Y12" t="str">
            <v>HONDA Viet Nam Co.,in Vinh Phuc</v>
          </cell>
          <cell r="AB12" t="str">
            <v>021 868888</v>
          </cell>
        </row>
        <row r="13">
          <cell r="B13">
            <v>13001</v>
          </cell>
          <cell r="C13" t="str">
            <v>DUNG VÖÔÏNG</v>
          </cell>
          <cell r="D13" t="str">
            <v>Dung Vuong Trading Co.</v>
          </cell>
          <cell r="E13" t="str">
            <v>Cty Thöông Maïi Dung Vöôïng</v>
          </cell>
          <cell r="F13" t="str">
            <v>73 Chuøa Thoâng, Sôn Loäc</v>
          </cell>
          <cell r="G13" t="str">
            <v>Son Tay</v>
          </cell>
          <cell r="H13" t="str">
            <v>Ha Tay</v>
          </cell>
          <cell r="I13" t="str">
            <v>HT</v>
          </cell>
          <cell r="J13" t="str">
            <v>34 832156 - 832647</v>
          </cell>
          <cell r="K13" t="str">
            <v>34 832647</v>
          </cell>
          <cell r="L13" t="str">
            <v>Nguyeãn Vaên Vöôïng</v>
          </cell>
          <cell r="N13" t="str">
            <v>MC trading</v>
          </cell>
          <cell r="O13" t="str">
            <v>PTE</v>
          </cell>
          <cell r="Q13" t="str">
            <v>73 Chuøa Thoâng, Sôn Loäc</v>
          </cell>
          <cell r="R13" t="str">
            <v>Son Tay</v>
          </cell>
          <cell r="S13" t="str">
            <v xml:space="preserve">34 832156 </v>
          </cell>
          <cell r="T13" t="str">
            <v>34 832647</v>
          </cell>
          <cell r="U13" t="str">
            <v>Giang Thò Kim Dung</v>
          </cell>
          <cell r="W13" t="str">
            <v>DUNG VÖÔÏNG</v>
          </cell>
          <cell r="X13" t="str">
            <v xml:space="preserve">Parts center </v>
          </cell>
          <cell r="Y13" t="str">
            <v>HONDA Viet Nam Co.,in Vinh Phuc</v>
          </cell>
          <cell r="AB13" t="str">
            <v>021 868888</v>
          </cell>
        </row>
        <row r="14">
          <cell r="B14">
            <v>14001</v>
          </cell>
          <cell r="C14" t="str">
            <v>KWAITEXCO</v>
          </cell>
          <cell r="D14" t="str">
            <v>Hanoi Co. for Repair Maintenance of Honda Motorcycles</v>
          </cell>
          <cell r="E14" t="str">
            <v>Cty Lieân Doanh Söûa Chöõa-Baûo Döôõng Xe Honda HN</v>
          </cell>
          <cell r="F14" t="str">
            <v>4 Trieäu Quoác Ñaït</v>
          </cell>
          <cell r="G14" t="str">
            <v>Hoan Kiem</v>
          </cell>
          <cell r="H14" t="str">
            <v>Ha Noi</v>
          </cell>
          <cell r="I14" t="str">
            <v>HN</v>
          </cell>
          <cell r="J14" t="str">
            <v>4 8572296 - 091204160(Mr.Long)</v>
          </cell>
          <cell r="L14" t="str">
            <v>Ñaëng Vaên Cöôøng-090401998</v>
          </cell>
          <cell r="M14" t="str">
            <v>Director</v>
          </cell>
          <cell r="O14" t="str">
            <v>JV</v>
          </cell>
          <cell r="Q14" t="str">
            <v>198B Taây Sôn</v>
          </cell>
          <cell r="R14" t="str">
            <v>Dong Da</v>
          </cell>
          <cell r="S14" t="str">
            <v>4 8572394</v>
          </cell>
          <cell r="T14" t="str">
            <v>4 8571835</v>
          </cell>
          <cell r="U14" t="str">
            <v>NgãHoàngVaân,MrLong,Hôïp</v>
          </cell>
          <cell r="V14" t="str">
            <v>Mr.Minh,Haûi,Sôn,Duõng,Vuõ,Hieâu</v>
          </cell>
          <cell r="W14" t="str">
            <v>KWAITEXCO</v>
          </cell>
          <cell r="X14" t="str">
            <v>198B Taây Sôn</v>
          </cell>
          <cell r="Y14" t="str">
            <v>Dong Da</v>
          </cell>
          <cell r="AB14" t="str">
            <v>4 8572394</v>
          </cell>
        </row>
        <row r="15">
          <cell r="B15">
            <v>14002</v>
          </cell>
          <cell r="C15" t="str">
            <v>TRAØNG AN</v>
          </cell>
          <cell r="D15" t="str">
            <v>Trang An Trade&amp;Prodctn of Ind.Consumer Goods Co.,Ltd.</v>
          </cell>
          <cell r="E15" t="str">
            <v>Cty TNHH TM &amp; SX Haøng CNghieäp TD Traøng An</v>
          </cell>
          <cell r="F15" t="str">
            <v>34 Laùng Haï</v>
          </cell>
          <cell r="G15" t="str">
            <v>Dong Da</v>
          </cell>
          <cell r="H15" t="str">
            <v>Ha Noi</v>
          </cell>
          <cell r="I15" t="str">
            <v>HN</v>
          </cell>
          <cell r="J15" t="str">
            <v xml:space="preserve">4 8355839  - 8615439 </v>
          </cell>
          <cell r="K15" t="str">
            <v>4 8355840</v>
          </cell>
          <cell r="L15" t="str">
            <v>Tröông Vaên Minh-090424141</v>
          </cell>
          <cell r="M15" t="str">
            <v>Director</v>
          </cell>
          <cell r="O15" t="str">
            <v>PTE</v>
          </cell>
          <cell r="Q15" t="str">
            <v>34 Laùng Haï</v>
          </cell>
          <cell r="R15" t="str">
            <v>Dong Da</v>
          </cell>
          <cell r="S15" t="str">
            <v xml:space="preserve">4 8355839 </v>
          </cell>
          <cell r="T15" t="str">
            <v>4 8355840</v>
          </cell>
          <cell r="U15" t="str">
            <v>Phaïm Ñöùc Nguyeân</v>
          </cell>
          <cell r="V15" t="str">
            <v>Leâ Ñình Lôïi</v>
          </cell>
          <cell r="W15" t="str">
            <v>TRAØNG AN</v>
          </cell>
          <cell r="X15" t="str">
            <v>34 Laùng Haï</v>
          </cell>
          <cell r="Y15" t="str">
            <v>Dong Da</v>
          </cell>
          <cell r="AB15" t="str">
            <v xml:space="preserve">4 8355839 </v>
          </cell>
        </row>
        <row r="16">
          <cell r="B16">
            <v>14003</v>
          </cell>
          <cell r="C16" t="str">
            <v>BAÉC SÔN</v>
          </cell>
          <cell r="D16" t="str">
            <v>Bac Son Tradg &amp; Ex-Im Co.,Ltd.(Tel&amp;Fax 04 8253805)</v>
          </cell>
          <cell r="E16" t="str">
            <v>Cty TNHH TM XNK Baéc Sôn</v>
          </cell>
          <cell r="F16" t="str">
            <v>194 Phoá Hueá</v>
          </cell>
          <cell r="G16" t="str">
            <v>Hai Ba Trung</v>
          </cell>
          <cell r="H16" t="str">
            <v>Ha Noi</v>
          </cell>
          <cell r="I16" t="str">
            <v>HN</v>
          </cell>
          <cell r="J16" t="str">
            <v>4 8215510</v>
          </cell>
          <cell r="K16" t="str">
            <v>4 8229716</v>
          </cell>
          <cell r="L16" t="str">
            <v>Hoaøng Ñình Maäu-091207221</v>
          </cell>
          <cell r="M16" t="str">
            <v>Director</v>
          </cell>
          <cell r="O16" t="str">
            <v>PTE</v>
          </cell>
          <cell r="Q16" t="str">
            <v>194 Phoá Hueá</v>
          </cell>
          <cell r="R16" t="str">
            <v>Hai Ba Trung</v>
          </cell>
          <cell r="S16" t="str">
            <v>4 8215510</v>
          </cell>
          <cell r="T16" t="str">
            <v>4 8229716</v>
          </cell>
          <cell r="V16" t="str">
            <v>Mr.Tuøng, Ms.Trang,Haûi-8311098</v>
          </cell>
          <cell r="W16" t="str">
            <v>BAÉC SÔN</v>
          </cell>
          <cell r="X16" t="str">
            <v>194 Phoá Hueá</v>
          </cell>
          <cell r="Y16" t="str">
            <v>Hai Ba Trung</v>
          </cell>
          <cell r="AB16" t="str">
            <v>4 8215510</v>
          </cell>
        </row>
        <row r="17">
          <cell r="B17">
            <v>14004</v>
          </cell>
          <cell r="C17" t="str">
            <v>SERVICO</v>
          </cell>
          <cell r="D17" t="str">
            <v>The Hanoi Trading &amp; Services Corp.</v>
          </cell>
          <cell r="E17" t="str">
            <v>Cty TM &amp; DV Toång Hôïp Haø Noäi</v>
          </cell>
          <cell r="F17" t="str">
            <v>C4 Giaûng Voõ</v>
          </cell>
          <cell r="G17" t="str">
            <v>Ba Dinh</v>
          </cell>
          <cell r="H17" t="str">
            <v>Ha Noi</v>
          </cell>
          <cell r="I17" t="str">
            <v>HN</v>
          </cell>
          <cell r="J17" t="str">
            <v>4 8462181 - 8463159</v>
          </cell>
          <cell r="K17" t="str">
            <v>4 8456628</v>
          </cell>
          <cell r="L17" t="str">
            <v>Phaïm Nguyeân Khaùnh-090413128</v>
          </cell>
          <cell r="M17" t="str">
            <v>Director</v>
          </cell>
          <cell r="O17" t="str">
            <v>State-run</v>
          </cell>
          <cell r="Q17" t="str">
            <v>C4 Giaûng Voõ</v>
          </cell>
          <cell r="R17" t="str">
            <v>Ba Dinh</v>
          </cell>
          <cell r="S17" t="str">
            <v>4 8456644 - 8463159</v>
          </cell>
          <cell r="T17" t="str">
            <v>4 8456628</v>
          </cell>
          <cell r="U17" t="str">
            <v>Traàn Duy Quang</v>
          </cell>
          <cell r="V17" t="str">
            <v>Mr.Vinh</v>
          </cell>
          <cell r="W17" t="str">
            <v>SERVICO</v>
          </cell>
          <cell r="X17" t="str">
            <v>C4 Giaûng Voõ</v>
          </cell>
          <cell r="Y17" t="str">
            <v>Ba Dinh</v>
          </cell>
          <cell r="AB17" t="str">
            <v>4 8456644 - 8463159</v>
          </cell>
        </row>
        <row r="18">
          <cell r="B18">
            <v>14005</v>
          </cell>
          <cell r="C18" t="str">
            <v>TST #1</v>
          </cell>
          <cell r="D18" t="str">
            <v>TST Trading &amp; Tourism Service Co.</v>
          </cell>
          <cell r="E18" t="str">
            <v>Cty DV DL &amp; TM</v>
          </cell>
          <cell r="F18" t="str">
            <v>1A Laùng Haï</v>
          </cell>
          <cell r="G18" t="str">
            <v>Ba Dinh</v>
          </cell>
          <cell r="H18" t="str">
            <v>Ha Noi</v>
          </cell>
          <cell r="I18" t="str">
            <v>HN</v>
          </cell>
          <cell r="J18" t="str">
            <v>4 8561325 - 8561097- 8511737</v>
          </cell>
          <cell r="K18" t="str">
            <v>4 8562353</v>
          </cell>
          <cell r="L18" t="str">
            <v>Phan Chí Trung-091208189</v>
          </cell>
          <cell r="M18" t="str">
            <v>Director</v>
          </cell>
          <cell r="O18" t="str">
            <v>State-run</v>
          </cell>
          <cell r="Q18" t="str">
            <v>301 Ñoäi Caán</v>
          </cell>
          <cell r="R18" t="str">
            <v>Ba Dinh</v>
          </cell>
          <cell r="S18" t="str">
            <v>4 8329235</v>
          </cell>
          <cell r="U18" t="str">
            <v>Mr.Khaùnh</v>
          </cell>
          <cell r="V18" t="str">
            <v>Mr.Hieán, Mr.Chieán</v>
          </cell>
          <cell r="W18" t="str">
            <v>TST #1</v>
          </cell>
          <cell r="X18" t="str">
            <v>301 Ñoäi Caán</v>
          </cell>
          <cell r="Y18" t="str">
            <v>Ba Dinh</v>
          </cell>
          <cell r="AB18" t="str">
            <v>4 8329235</v>
          </cell>
        </row>
        <row r="19">
          <cell r="B19">
            <v>14006</v>
          </cell>
          <cell r="C19" t="str">
            <v>VITANCO #1</v>
          </cell>
          <cell r="D19" t="str">
            <v>Vitan Detech Co., Ltd.</v>
          </cell>
          <cell r="E19" t="str">
            <v>Cty TNHH Hoã Trôï Phaùt Trieån Coâng Ngheä &amp;TM</v>
          </cell>
          <cell r="F19" t="str">
            <v>16 Buøi Thò Xuaân</v>
          </cell>
          <cell r="G19" t="str">
            <v>Hai Ba Trung</v>
          </cell>
          <cell r="H19" t="str">
            <v>Ha Noi</v>
          </cell>
          <cell r="I19" t="str">
            <v>HN</v>
          </cell>
          <cell r="J19" t="str">
            <v>4 8334191 - 090404245(Mr.Ñoä)</v>
          </cell>
          <cell r="K19" t="str">
            <v>4 8334193</v>
          </cell>
          <cell r="L19" t="str">
            <v>Nguyeãn Haïnh Phuùc (Ms)</v>
          </cell>
          <cell r="M19" t="str">
            <v>Director</v>
          </cell>
          <cell r="O19" t="str">
            <v>PTE</v>
          </cell>
          <cell r="Q19" t="str">
            <v>K300 Hoaøng Quoác Vieät</v>
          </cell>
          <cell r="R19" t="str">
            <v>Tu Liem</v>
          </cell>
          <cell r="S19" t="str">
            <v>4 8363416</v>
          </cell>
          <cell r="T19" t="str">
            <v>4 7561901</v>
          </cell>
          <cell r="U19" t="str">
            <v xml:space="preserve">Ngoâ Vaên Ñoä-090404245  </v>
          </cell>
          <cell r="V19" t="str">
            <v>Ms.Ngaân - 8572747</v>
          </cell>
          <cell r="W19" t="str">
            <v>VITANCO #1</v>
          </cell>
          <cell r="X19" t="str">
            <v>K300 Hoaøng Quoác Vieät</v>
          </cell>
          <cell r="Y19" t="str">
            <v>Tu Liem</v>
          </cell>
          <cell r="AB19" t="str">
            <v>4 8363416</v>
          </cell>
        </row>
        <row r="20">
          <cell r="B20">
            <v>14007</v>
          </cell>
          <cell r="C20" t="str">
            <v>HANOI TRADING #2</v>
          </cell>
          <cell r="D20" t="str">
            <v>Trading &amp; Production of goods for export HANOI Co.</v>
          </cell>
          <cell r="E20" t="str">
            <v>Cty TM &amp; SX Haøng XK Haø Noäi</v>
          </cell>
          <cell r="F20" t="str">
            <v>104C Leâ Duaån</v>
          </cell>
          <cell r="G20" t="str">
            <v>Dong Da</v>
          </cell>
          <cell r="H20" t="str">
            <v>Ha Noi</v>
          </cell>
          <cell r="I20" t="str">
            <v>HN</v>
          </cell>
          <cell r="J20" t="str">
            <v>4 5180768 - 5181189</v>
          </cell>
          <cell r="K20" t="str">
            <v>4 8226068</v>
          </cell>
          <cell r="L20" t="str">
            <v>Ngã Thò Nga-091201286,NgãVThaân</v>
          </cell>
          <cell r="M20" t="str">
            <v>Director</v>
          </cell>
          <cell r="O20" t="str">
            <v>PTE</v>
          </cell>
          <cell r="Q20" t="str">
            <v>104C Leâ Duaån</v>
          </cell>
          <cell r="R20" t="str">
            <v>Dong Da</v>
          </cell>
          <cell r="S20" t="str">
            <v>4 5180768/4 5181189</v>
          </cell>
          <cell r="T20" t="str">
            <v>4 8226068</v>
          </cell>
          <cell r="V20" t="str">
            <v>MC:MaiThuùyLan,Parts:PhamVNam</v>
          </cell>
          <cell r="W20" t="str">
            <v>HANOI TRADING #2</v>
          </cell>
          <cell r="X20" t="str">
            <v>104C Leâ Duaån</v>
          </cell>
          <cell r="Y20" t="str">
            <v>Dong Da</v>
          </cell>
          <cell r="AB20" t="str">
            <v>4 5180768/4 5181189</v>
          </cell>
        </row>
        <row r="21">
          <cell r="B21">
            <v>14008</v>
          </cell>
          <cell r="C21" t="str">
            <v>VITOURCO</v>
          </cell>
          <cell r="D21" t="str">
            <v>Vinh Phuc Tourist &amp; Hotel Co.</v>
          </cell>
          <cell r="E21" t="str">
            <v>Cty Du Lòch &amp; Khaùch saïn Vónh Phuùc</v>
          </cell>
          <cell r="F21" t="str">
            <v>Ñoáng Ña</v>
          </cell>
          <cell r="G21" t="str">
            <v>Vinh Yen</v>
          </cell>
          <cell r="H21" t="str">
            <v>Vinh Phuc</v>
          </cell>
          <cell r="I21" t="str">
            <v>VP</v>
          </cell>
          <cell r="O21" t="str">
            <v>State-run</v>
          </cell>
          <cell r="Q21" t="str">
            <v>141 Nguyeãn Thaùi Hoïc</v>
          </cell>
          <cell r="R21" t="str">
            <v>Ba Dinh</v>
          </cell>
          <cell r="S21" t="str">
            <v>4 7332626</v>
          </cell>
          <cell r="T21" t="str">
            <v>4 7333080</v>
          </cell>
          <cell r="U21" t="str">
            <v>Löông Chí Huøng</v>
          </cell>
          <cell r="V21" t="str">
            <v>Ms.Dung</v>
          </cell>
          <cell r="W21" t="str">
            <v>VITOURCO</v>
          </cell>
          <cell r="X21" t="str">
            <v>141 Nguyeãn Thaùi Hoïc</v>
          </cell>
          <cell r="Y21" t="str">
            <v>Ba Dinh</v>
          </cell>
          <cell r="AB21" t="str">
            <v>4 7332626</v>
          </cell>
        </row>
        <row r="22">
          <cell r="B22">
            <v>14009</v>
          </cell>
          <cell r="C22" t="str">
            <v>VIEXIM</v>
          </cell>
          <cell r="D22" t="str">
            <v>Export Import Development &amp; Investment Co.</v>
          </cell>
          <cell r="E22" t="str">
            <v>Cty Phaùt Trieån Xuaát Nhaäp Khaåu &amp; Ñaàu Tö</v>
          </cell>
          <cell r="F22" t="str">
            <v>34 Lyù Nam Ñeá</v>
          </cell>
          <cell r="H22" t="str">
            <v>Ha Noi</v>
          </cell>
          <cell r="I22" t="str">
            <v>HN</v>
          </cell>
          <cell r="J22" t="str">
            <v>4 8231963 - 8230286</v>
          </cell>
          <cell r="K22" t="str">
            <v>4 8230286</v>
          </cell>
          <cell r="L22" t="str">
            <v>Voõ Trung Chaâu - 091205211</v>
          </cell>
          <cell r="M22" t="str">
            <v>Director</v>
          </cell>
          <cell r="Q22" t="str">
            <v>289 Km9 Giaûi Phoùng</v>
          </cell>
          <cell r="S22" t="str">
            <v>4 8616428</v>
          </cell>
          <cell r="T22" t="str">
            <v>4 8230286</v>
          </cell>
          <cell r="U22" t="str">
            <v>Taï Sôn Ñoâng</v>
          </cell>
          <cell r="V22" t="str">
            <v>Mr.Höõu</v>
          </cell>
          <cell r="W22" t="str">
            <v>VIEXIM</v>
          </cell>
          <cell r="X22" t="str">
            <v>289 Km9 Giaûi Phoùng</v>
          </cell>
          <cell r="AB22" t="str">
            <v>4 8616428</v>
          </cell>
        </row>
        <row r="23">
          <cell r="B23">
            <v>14010</v>
          </cell>
          <cell r="C23" t="str">
            <v>KHAI PHAÙT</v>
          </cell>
          <cell r="D23" t="str">
            <v>Khai Phat Trade &amp; Service Co., Ltd.</v>
          </cell>
          <cell r="E23" t="str">
            <v>Cty TNHH TM &amp; DV Khai Phaùt</v>
          </cell>
          <cell r="F23" t="str">
            <v>287 Khaâm Thieân</v>
          </cell>
          <cell r="G23" t="str">
            <v>Dong Da</v>
          </cell>
          <cell r="H23" t="str">
            <v>Ha Noi</v>
          </cell>
          <cell r="I23" t="str">
            <v>HN</v>
          </cell>
          <cell r="J23" t="str">
            <v>4 8518518,  (107) 9835 -Mr.Ñöùc</v>
          </cell>
          <cell r="K23" t="str">
            <v>4 8519835</v>
          </cell>
          <cell r="L23" t="str">
            <v>Traàn Kim Phöông (Ms),Mr.Khoa</v>
          </cell>
          <cell r="M23" t="str">
            <v>Director</v>
          </cell>
          <cell r="O23" t="str">
            <v>PTE</v>
          </cell>
          <cell r="Q23" t="str">
            <v>71 Nguyeãn Vaên Cöø</v>
          </cell>
          <cell r="R23" t="str">
            <v>Gia Lam</v>
          </cell>
          <cell r="S23" t="str">
            <v>4 8732863</v>
          </cell>
          <cell r="T23" t="str">
            <v>4 8732863</v>
          </cell>
          <cell r="U23" t="str">
            <v>Leâ Hoàng Phong</v>
          </cell>
          <cell r="W23" t="str">
            <v>KHAI PHAÙT</v>
          </cell>
          <cell r="X23" t="str">
            <v>71 Nguyeãn Vaên Cöø</v>
          </cell>
          <cell r="Y23" t="str">
            <v>Gia Lam</v>
          </cell>
          <cell r="AB23" t="str">
            <v>4 8732863</v>
          </cell>
        </row>
        <row r="24">
          <cell r="B24">
            <v>14011</v>
          </cell>
          <cell r="C24" t="str">
            <v>MATEXIM</v>
          </cell>
          <cell r="D24" t="str">
            <v>Material &amp; Technical Export-Import Company</v>
          </cell>
          <cell r="E24" t="str">
            <v>Cty Vaät Tö &amp; Thieát Bò Toaøn Boä</v>
          </cell>
          <cell r="F24" t="str">
            <v>Nghóa Ñoâ</v>
          </cell>
          <cell r="G24" t="str">
            <v>Tu Liem</v>
          </cell>
          <cell r="H24" t="str">
            <v>Ha Noi</v>
          </cell>
          <cell r="I24" t="str">
            <v>HN</v>
          </cell>
          <cell r="J24" t="str">
            <v>4 8344241 - 8345716 - 8361692</v>
          </cell>
          <cell r="K24" t="str">
            <v>4 8345416</v>
          </cell>
          <cell r="L24" t="str">
            <v xml:space="preserve">Traàn Quoác Huøng   </v>
          </cell>
          <cell r="M24" t="str">
            <v>Vice Director</v>
          </cell>
          <cell r="O24" t="str">
            <v>State-run</v>
          </cell>
          <cell r="Q24" t="str">
            <v>Km7 Nguyeãn Traõi</v>
          </cell>
          <cell r="R24" t="str">
            <v>Thanh Xuan</v>
          </cell>
          <cell r="S24" t="str">
            <v>4 8588061</v>
          </cell>
          <cell r="T24" t="str">
            <v>4 8345416</v>
          </cell>
          <cell r="U24" t="str">
            <v>Phaïm Töôøng Long</v>
          </cell>
          <cell r="V24" t="str">
            <v>Mr.Quang</v>
          </cell>
          <cell r="W24" t="str">
            <v>MATEXIM</v>
          </cell>
          <cell r="X24" t="str">
            <v>Km7 Nguyeãn Traõi</v>
          </cell>
          <cell r="Y24" t="str">
            <v>Thanh Xuan</v>
          </cell>
          <cell r="AB24" t="str">
            <v>4 8588061</v>
          </cell>
        </row>
        <row r="25">
          <cell r="B25">
            <v>14012</v>
          </cell>
          <cell r="C25" t="str">
            <v>FOCOCEV #2</v>
          </cell>
          <cell r="D25" t="str">
            <v xml:space="preserve">Foodstuff Co. of Central Vietnam </v>
          </cell>
          <cell r="E25" t="str">
            <v xml:space="preserve">Cty Thöïc Phaåm Mieàn Trung </v>
          </cell>
          <cell r="F25" t="str">
            <v>52 Traàn Quoác Toaûn</v>
          </cell>
          <cell r="G25" t="str">
            <v>Da Nang</v>
          </cell>
          <cell r="H25" t="str">
            <v>Da Nang</v>
          </cell>
          <cell r="I25" t="str">
            <v>DN</v>
          </cell>
          <cell r="J25" t="str">
            <v>511 821890-822720-090500169(Phöông)</v>
          </cell>
          <cell r="K25" t="str">
            <v>51 821870</v>
          </cell>
          <cell r="L25" t="str">
            <v>Ñaøo Quyù Chung - 091401593</v>
          </cell>
          <cell r="M25" t="str">
            <v>Director</v>
          </cell>
          <cell r="O25" t="str">
            <v>State-run</v>
          </cell>
          <cell r="Q25" t="str">
            <v>203 Minh Khai</v>
          </cell>
          <cell r="S25" t="str">
            <v>4 8626972</v>
          </cell>
          <cell r="T25" t="str">
            <v>4 6361009</v>
          </cell>
          <cell r="U25" t="str">
            <v>Leâ Vaên Tieán - 091215123</v>
          </cell>
          <cell r="W25" t="str">
            <v>FOCOCEV #2</v>
          </cell>
          <cell r="X25" t="str">
            <v>203 Minh Khai</v>
          </cell>
          <cell r="AB25" t="str">
            <v>4 8626972</v>
          </cell>
        </row>
        <row r="26">
          <cell r="B26">
            <v>14013</v>
          </cell>
          <cell r="C26" t="str">
            <v xml:space="preserve">MACHINCO 3 </v>
          </cell>
          <cell r="D26" t="str">
            <v>Hanoi Machinery and Spare Parts Co.</v>
          </cell>
          <cell r="E26" t="str">
            <v>Cty Thieát Bò Phuï Tuøng Haø Noäi</v>
          </cell>
          <cell r="F26" t="str">
            <v xml:space="preserve">35B Hoaøng Hoa Thaùm </v>
          </cell>
          <cell r="G26" t="str">
            <v>Tay Ho</v>
          </cell>
          <cell r="H26" t="str">
            <v>Ha Noi</v>
          </cell>
          <cell r="I26" t="str">
            <v>HN</v>
          </cell>
          <cell r="J26" t="str">
            <v>4 8326191 - 8326555 - 8326953</v>
          </cell>
          <cell r="K26" t="str">
            <v>4 8326034</v>
          </cell>
          <cell r="L26" t="str">
            <v>Mr.NgoâThanhPhöôïng,MrThaùi</v>
          </cell>
          <cell r="M26" t="str">
            <v>Director</v>
          </cell>
          <cell r="N26" t="str">
            <v>Car, MC, machinery... trading &amp; repairing</v>
          </cell>
          <cell r="O26" t="str">
            <v>State-run</v>
          </cell>
          <cell r="P26">
            <v>200000</v>
          </cell>
          <cell r="Q26" t="str">
            <v>35B Hoaøng Hoa Thaùm</v>
          </cell>
          <cell r="R26" t="str">
            <v>Tay Ho</v>
          </cell>
          <cell r="S26" t="str">
            <v>4 8326953</v>
          </cell>
          <cell r="T26" t="str">
            <v>4 8326034</v>
          </cell>
          <cell r="U26" t="str">
            <v>Leâ Thaùi</v>
          </cell>
          <cell r="W26" t="str">
            <v xml:space="preserve">MACHINCO 3 </v>
          </cell>
          <cell r="X26" t="str">
            <v>35B Hoaøng Hoa Thaùm</v>
          </cell>
          <cell r="Y26" t="str">
            <v>Tay Ho</v>
          </cell>
          <cell r="AB26" t="str">
            <v>4 8326953</v>
          </cell>
        </row>
        <row r="27">
          <cell r="B27">
            <v>14014</v>
          </cell>
          <cell r="C27" t="str">
            <v>SAVICO HANOI</v>
          </cell>
          <cell r="D27" t="str">
            <v xml:space="preserve">Saigon General Service Co. - Branch in Ha Noi </v>
          </cell>
          <cell r="E27" t="str">
            <v>Cty DV Toång Hôïp Saøi Goøn - Chi Nhaùnh taïi Haø Noäi</v>
          </cell>
          <cell r="F27" t="str">
            <v>18 Phan Chu Trinh</v>
          </cell>
          <cell r="G27" t="str">
            <v>Hoan Kiem</v>
          </cell>
          <cell r="H27" t="str">
            <v>Ha Noi</v>
          </cell>
          <cell r="I27" t="str">
            <v>HN</v>
          </cell>
          <cell r="J27" t="str">
            <v>4 8266660-8266025-091205975(Mr.Maãn)</v>
          </cell>
          <cell r="K27" t="str">
            <v>4 8266661</v>
          </cell>
          <cell r="L27" t="str">
            <v>Phaïm Vaên Maãn, Ms.Phaán</v>
          </cell>
          <cell r="M27" t="str">
            <v>Director</v>
          </cell>
          <cell r="O27" t="str">
            <v>18 Phan Chu Trinh</v>
          </cell>
          <cell r="P27" t="str">
            <v>Hoan Kiem</v>
          </cell>
          <cell r="Q27" t="str">
            <v>18 Phan Chu Trinh</v>
          </cell>
          <cell r="R27" t="str">
            <v>Hoan Kiem</v>
          </cell>
          <cell r="W27" t="str">
            <v>SAVICO HANOI</v>
          </cell>
          <cell r="X27" t="str">
            <v>18 Phan Chu Trinh</v>
          </cell>
          <cell r="Y27" t="str">
            <v>Hoan Kiem</v>
          </cell>
        </row>
        <row r="28">
          <cell r="B28">
            <v>14015</v>
          </cell>
          <cell r="C28" t="str">
            <v>VITANCO #2</v>
          </cell>
          <cell r="D28" t="str">
            <v>Vitan Detech Co., Ltd.</v>
          </cell>
          <cell r="E28" t="str">
            <v>Cty TNHH Hoã Trôï Phaùt Trieån Coâng Ngheä &amp;TM</v>
          </cell>
          <cell r="F28" t="str">
            <v>16 Buøi Thò Xuaân</v>
          </cell>
          <cell r="G28" t="str">
            <v>Hai Ba Trung</v>
          </cell>
          <cell r="H28" t="str">
            <v>Ha Noi</v>
          </cell>
          <cell r="I28" t="str">
            <v>HN</v>
          </cell>
          <cell r="J28" t="str">
            <v>4 8334191 - 090404245(Mr.Ñoä)</v>
          </cell>
          <cell r="K28" t="str">
            <v>4 8334193</v>
          </cell>
          <cell r="L28" t="str">
            <v>Ms.NgãHaïnhPhuùc-090401271</v>
          </cell>
          <cell r="M28" t="str">
            <v>Director</v>
          </cell>
          <cell r="O28" t="str">
            <v>PTE</v>
          </cell>
          <cell r="Q28" t="str">
            <v>196 Caàu Giaáy</v>
          </cell>
          <cell r="R28" t="str">
            <v>Tu Liem</v>
          </cell>
          <cell r="S28" t="str">
            <v>4 8335311</v>
          </cell>
          <cell r="T28" t="str">
            <v>4 8335268</v>
          </cell>
          <cell r="U28" t="str">
            <v>Nguyeãn Thò Maõo</v>
          </cell>
          <cell r="V28" t="str">
            <v>Mr.Chieán</v>
          </cell>
          <cell r="W28" t="str">
            <v>VITANCO #2</v>
          </cell>
          <cell r="X28" t="str">
            <v>196 Caàu Giaáy</v>
          </cell>
          <cell r="Y28" t="str">
            <v>Tu Liem</v>
          </cell>
          <cell r="AB28" t="str">
            <v>4 8335311</v>
          </cell>
        </row>
        <row r="29">
          <cell r="B29">
            <v>14016</v>
          </cell>
          <cell r="C29" t="str">
            <v xml:space="preserve">PHAÏM TUÙ </v>
          </cell>
          <cell r="D29" t="str">
            <v>Pham Tu Co., Ltd.</v>
          </cell>
          <cell r="E29" t="str">
            <v>Cty TNHH Phaïm Tuù</v>
          </cell>
          <cell r="F29" t="str">
            <v>248 B Taây Sôn</v>
          </cell>
          <cell r="G29" t="str">
            <v>Dong Da</v>
          </cell>
          <cell r="H29" t="str">
            <v>Ha Noi</v>
          </cell>
          <cell r="I29" t="str">
            <v>HN</v>
          </cell>
          <cell r="J29" t="str">
            <v>4 8512265</v>
          </cell>
          <cell r="K29" t="str">
            <v>4 8571850</v>
          </cell>
          <cell r="L29" t="str">
            <v>Phaïm Cöôøng - 090424392</v>
          </cell>
          <cell r="M29" t="str">
            <v>Director</v>
          </cell>
          <cell r="O29" t="str">
            <v>240 Toân Ñöùc Thaéng</v>
          </cell>
          <cell r="P29" t="str">
            <v>Dong Da</v>
          </cell>
          <cell r="Q29" t="str">
            <v>240 Toân Ñöùc Thaéng</v>
          </cell>
          <cell r="R29" t="str">
            <v>Dong Da</v>
          </cell>
          <cell r="W29" t="str">
            <v xml:space="preserve">PHAÏM TUÙ </v>
          </cell>
          <cell r="X29" t="str">
            <v>240 Toân Ñöùc Thaéng</v>
          </cell>
          <cell r="Y29" t="str">
            <v>Dong Da</v>
          </cell>
        </row>
        <row r="30">
          <cell r="B30">
            <v>14017</v>
          </cell>
          <cell r="C30" t="str">
            <v>VIEÄT CHÍNH</v>
          </cell>
          <cell r="D30" t="str">
            <v>V.A.C   Co., Ltd.</v>
          </cell>
          <cell r="E30" t="str">
            <v>Cty TNHH V.A.C</v>
          </cell>
          <cell r="F30" t="str">
            <v>17B Quan Hoa, Caàu Giaáy</v>
          </cell>
          <cell r="H30" t="str">
            <v>Ha Noi</v>
          </cell>
          <cell r="I30" t="str">
            <v>HN</v>
          </cell>
          <cell r="J30" t="str">
            <v>4 8335334 - 8350489</v>
          </cell>
          <cell r="K30" t="str">
            <v>4 8350489</v>
          </cell>
          <cell r="L30" t="str">
            <v>Ñaøo Ñöùc Chính - 091214880</v>
          </cell>
          <cell r="M30" t="str">
            <v>Deputy Director</v>
          </cell>
          <cell r="N30" t="str">
            <v>Materials, goods .... trading</v>
          </cell>
          <cell r="O30" t="str">
            <v>PTE</v>
          </cell>
          <cell r="Q30" t="str">
            <v>Km8, 333 Caàu Giaáy</v>
          </cell>
          <cell r="S30" t="str">
            <v>4 8335334</v>
          </cell>
          <cell r="T30" t="str">
            <v>4 8335533</v>
          </cell>
          <cell r="U30" t="str">
            <v>Traàn Quang Ñieån</v>
          </cell>
          <cell r="V30" t="str">
            <v>Ms.Trinh</v>
          </cell>
          <cell r="W30" t="str">
            <v>VIEÄT CHÍNH</v>
          </cell>
          <cell r="X30" t="str">
            <v>Km8, 333 Caàu Giaáy</v>
          </cell>
          <cell r="AB30" t="str">
            <v>4 8335334</v>
          </cell>
        </row>
        <row r="31">
          <cell r="B31">
            <v>14018</v>
          </cell>
          <cell r="C31" t="str">
            <v>DUY PHÖÔNG</v>
          </cell>
          <cell r="D31" t="str">
            <v>Duy Phuong Co., Ltd.</v>
          </cell>
          <cell r="E31" t="str">
            <v>Cty TNHH Duy Phöông</v>
          </cell>
          <cell r="F31" t="str">
            <v>109 A2 Haøo Nam</v>
          </cell>
          <cell r="G31" t="str">
            <v>Dong Da</v>
          </cell>
          <cell r="H31" t="str">
            <v>Ha Noi</v>
          </cell>
          <cell r="I31" t="str">
            <v>HN</v>
          </cell>
          <cell r="J31" t="str">
            <v>4 8564820 - 091201999(Mr.Vöôïng)</v>
          </cell>
          <cell r="K31" t="str">
            <v>4 8560689</v>
          </cell>
          <cell r="L31" t="str">
            <v>NgãThòPhöông-091211990,Mr.Ñoâng</v>
          </cell>
          <cell r="M31" t="str">
            <v>Director</v>
          </cell>
          <cell r="O31" t="str">
            <v>PTE</v>
          </cell>
          <cell r="P31">
            <v>200000</v>
          </cell>
          <cell r="Q31" t="str">
            <v>179 Tröông Ñònh</v>
          </cell>
          <cell r="R31" t="str">
            <v>Hai Ba Trung</v>
          </cell>
          <cell r="S31" t="str">
            <v>4 6621032</v>
          </cell>
          <cell r="U31" t="str">
            <v>TraànAnhVöông-091201999</v>
          </cell>
          <cell r="W31" t="str">
            <v>DUY PHÖÔNG</v>
          </cell>
          <cell r="X31" t="str">
            <v>179 Tröông Ñònh</v>
          </cell>
          <cell r="Y31" t="str">
            <v>Hai Ba Trung</v>
          </cell>
          <cell r="AB31" t="str">
            <v>4 6621032</v>
          </cell>
        </row>
        <row r="32">
          <cell r="B32">
            <v>14019</v>
          </cell>
          <cell r="C32" t="str">
            <v>HOAØNG HÔÏP</v>
          </cell>
          <cell r="D32" t="str">
            <v>Hoang Hop Co., Ltd.</v>
          </cell>
          <cell r="E32" t="str">
            <v>Cty TNHH Hoaøng Hôïp</v>
          </cell>
          <cell r="F32" t="str">
            <v>Phoøng42,nha øE5,F.Trung Töï</v>
          </cell>
          <cell r="G32" t="str">
            <v>Dong Da</v>
          </cell>
          <cell r="H32" t="str">
            <v>Ha Noi</v>
          </cell>
          <cell r="I32" t="str">
            <v>HN</v>
          </cell>
          <cell r="J32" t="str">
            <v>4 8522065</v>
          </cell>
          <cell r="K32" t="str">
            <v>4 8212034</v>
          </cell>
          <cell r="L32" t="str">
            <v>Hoaøng Döông - 090424216</v>
          </cell>
          <cell r="M32" t="str">
            <v>Director</v>
          </cell>
          <cell r="N32" t="str">
            <v>MC, motorbile, materials trading</v>
          </cell>
          <cell r="O32" t="str">
            <v>PTE</v>
          </cell>
          <cell r="P32">
            <v>500000</v>
          </cell>
          <cell r="Q32" t="str">
            <v>35 Laïc Long Quaân</v>
          </cell>
          <cell r="R32" t="str">
            <v>Cau Giay</v>
          </cell>
          <cell r="W32" t="str">
            <v>HOAØNG HÔÏP</v>
          </cell>
          <cell r="X32" t="str">
            <v>35 Laïc Long Quaân</v>
          </cell>
          <cell r="Y32" t="str">
            <v>Cau Giay</v>
          </cell>
        </row>
        <row r="33">
          <cell r="B33">
            <v>14019</v>
          </cell>
          <cell r="C33" t="str">
            <v>HOAØNG HÔÏP</v>
          </cell>
          <cell r="D33" t="str">
            <v>Hoang Hop Co., Ltd.</v>
          </cell>
          <cell r="E33" t="str">
            <v>Cty TNHH Hoaøng Hôïp</v>
          </cell>
          <cell r="F33" t="str">
            <v>Phoøng42,nha øE5,F.Trung Töï</v>
          </cell>
          <cell r="G33" t="str">
            <v>Dong Da</v>
          </cell>
          <cell r="H33" t="str">
            <v>Ha Noi</v>
          </cell>
          <cell r="I33" t="str">
            <v>HN</v>
          </cell>
          <cell r="J33" t="str">
            <v>4 8522065</v>
          </cell>
          <cell r="K33" t="str">
            <v>4 8212034</v>
          </cell>
          <cell r="L33" t="str">
            <v>Hoaøng Döông - 090424216</v>
          </cell>
          <cell r="M33" t="str">
            <v>Director</v>
          </cell>
          <cell r="O33" t="str">
            <v>15 Haøng Coùt</v>
          </cell>
          <cell r="P33" t="str">
            <v>Hoan Kiem</v>
          </cell>
          <cell r="Q33" t="str">
            <v>15 Haøng Coùt</v>
          </cell>
          <cell r="R33" t="str">
            <v>Hoan Kiem</v>
          </cell>
          <cell r="U33" t="str">
            <v>H_x000F_A</v>
          </cell>
          <cell r="V33">
            <v>0</v>
          </cell>
          <cell r="W33" t="str">
            <v>HOAØNG HÔÏP</v>
          </cell>
          <cell r="X33" t="str">
            <v>15 Haøng Coùt</v>
          </cell>
          <cell r="Y33" t="str">
            <v>Hoan Kiem</v>
          </cell>
        </row>
        <row r="34">
          <cell r="B34">
            <v>14020</v>
          </cell>
          <cell r="C34" t="str">
            <v>CICENCO 8</v>
          </cell>
          <cell r="D34" t="str">
            <v>Center of International Relation &amp; Investment</v>
          </cell>
          <cell r="E34" t="str">
            <v>Trung Taâm Quan Heä QTeá&amp;ÑTö-Toång Cty XDCTGT8</v>
          </cell>
          <cell r="F34" t="str">
            <v>38 Taây Hoà</v>
          </cell>
          <cell r="G34" t="str">
            <v>Tay Ho</v>
          </cell>
          <cell r="H34" t="str">
            <v>Ha Noi</v>
          </cell>
          <cell r="I34" t="str">
            <v>HN</v>
          </cell>
          <cell r="J34" t="str">
            <v>4 5631805</v>
          </cell>
          <cell r="K34" t="str">
            <v>4 5631780</v>
          </cell>
          <cell r="L34" t="str">
            <v>Vuõ Ñaêng Huøng - 091208484</v>
          </cell>
          <cell r="O34" t="str">
            <v>83C Tröôøng Chinh</v>
          </cell>
          <cell r="P34" t="str">
            <v>Dong Da</v>
          </cell>
          <cell r="Q34" t="str">
            <v>83C Tröôøng Chinh</v>
          </cell>
          <cell r="R34" t="str">
            <v>Dong Da</v>
          </cell>
          <cell r="W34" t="str">
            <v>CICENCO 8</v>
          </cell>
          <cell r="X34" t="str">
            <v>83C Tröôøng Chinh</v>
          </cell>
          <cell r="Y34" t="str">
            <v>Dong Da</v>
          </cell>
        </row>
        <row r="35">
          <cell r="B35">
            <v>14021</v>
          </cell>
          <cell r="C35" t="str">
            <v>HCN</v>
          </cell>
          <cell r="D35" t="str">
            <v>Hung Chung Nghia Co., Ltd.</v>
          </cell>
          <cell r="E35" t="str">
            <v>Cty TNHH Huøng Chung Nghóa</v>
          </cell>
          <cell r="F35" t="str">
            <v>32 Traàn Quoác Toaûn</v>
          </cell>
          <cell r="G35" t="str">
            <v>Hoan Kiem</v>
          </cell>
          <cell r="H35" t="str">
            <v>Ha Noi</v>
          </cell>
          <cell r="I35" t="str">
            <v>HN</v>
          </cell>
          <cell r="J35" t="str">
            <v>4 8215758</v>
          </cell>
          <cell r="K35" t="str">
            <v>4 8215758</v>
          </cell>
          <cell r="L35" t="str">
            <v>Nguyeãn Vaên Huøng</v>
          </cell>
          <cell r="M35" t="str">
            <v>Director</v>
          </cell>
          <cell r="N35" t="str">
            <v>MC trading</v>
          </cell>
          <cell r="O35" t="str">
            <v>PTE</v>
          </cell>
          <cell r="P35">
            <v>1200000</v>
          </cell>
          <cell r="Q35" t="str">
            <v>36 Baø Trieäu</v>
          </cell>
          <cell r="R35" t="str">
            <v>Hoan Kiem</v>
          </cell>
          <cell r="S35" t="str">
            <v>4 9342702 - 9780654</v>
          </cell>
          <cell r="T35" t="str">
            <v>4 8215758</v>
          </cell>
          <cell r="U35" t="str">
            <v>Nguyeãn Vaên Huøng</v>
          </cell>
          <cell r="W35" t="str">
            <v>HCN</v>
          </cell>
          <cell r="X35" t="str">
            <v>36 Baø Trieäu</v>
          </cell>
          <cell r="Y35" t="str">
            <v>Hoan Kiem</v>
          </cell>
          <cell r="AB35" t="str">
            <v>4 9342702 - 9780654</v>
          </cell>
        </row>
        <row r="36">
          <cell r="B36">
            <v>14022</v>
          </cell>
          <cell r="C36" t="str">
            <v>MEXIMCO</v>
          </cell>
          <cell r="D36" t="str">
            <v>Manufacturing &amp; Trading Import Export Products Co., Ltd.</v>
          </cell>
          <cell r="E36" t="str">
            <v>Cty SX &amp; KD XNK Baùch Hoùa</v>
          </cell>
          <cell r="F36" t="str">
            <v>5 Thuaàn Höng, Thaùi Haø</v>
          </cell>
          <cell r="H36" t="str">
            <v>Ha Noi</v>
          </cell>
          <cell r="I36" t="str">
            <v>HN</v>
          </cell>
          <cell r="J36" t="str">
            <v>4 8534601</v>
          </cell>
          <cell r="K36" t="str">
            <v>4 8535743</v>
          </cell>
          <cell r="L36" t="str">
            <v>Löu Thò Chung, Ngã Ñöùc Khaû</v>
          </cell>
          <cell r="M36" t="str">
            <v>Director</v>
          </cell>
          <cell r="O36" t="str">
            <v>73 Ngoâ Gia Töï</v>
          </cell>
          <cell r="P36" t="str">
            <v>Gia Lam</v>
          </cell>
          <cell r="Q36" t="str">
            <v>73 Ngoâ Gia Töï</v>
          </cell>
          <cell r="R36" t="str">
            <v>Gia Lam</v>
          </cell>
          <cell r="W36" t="str">
            <v>MEXIMCO</v>
          </cell>
          <cell r="X36" t="str">
            <v>73 Ngoâ Gia Töï</v>
          </cell>
          <cell r="Y36" t="str">
            <v>Gia Lam</v>
          </cell>
        </row>
        <row r="37">
          <cell r="B37">
            <v>14023</v>
          </cell>
          <cell r="C37" t="str">
            <v>THAÉNG LÔÏI</v>
          </cell>
          <cell r="D37" t="str">
            <v>Thang Loi Cooperative</v>
          </cell>
          <cell r="E37" t="str">
            <v>Hôïp Taùc Xaõ Thaéng Lôïi</v>
          </cell>
          <cell r="F37" t="str">
            <v>201 Ñoäi Caán</v>
          </cell>
          <cell r="G37" t="str">
            <v>Ba Dinh</v>
          </cell>
          <cell r="H37" t="str">
            <v>Ha Noi</v>
          </cell>
          <cell r="I37" t="str">
            <v>HN</v>
          </cell>
          <cell r="L37" t="str">
            <v>Ngã Vaên Taân</v>
          </cell>
          <cell r="M37" t="str">
            <v>Vice Director</v>
          </cell>
          <cell r="N37" t="str">
            <v>MC, motorbile, steel, materials,.. trading</v>
          </cell>
          <cell r="O37" t="str">
            <v>State-run</v>
          </cell>
          <cell r="P37">
            <v>1500000</v>
          </cell>
          <cell r="Q37" t="str">
            <v>3 Hoaøng Hoa Thaùm</v>
          </cell>
          <cell r="R37" t="str">
            <v>Tay Ho</v>
          </cell>
          <cell r="S37" t="str">
            <v>4 8471634</v>
          </cell>
          <cell r="T37" t="str">
            <v>4 8471634</v>
          </cell>
          <cell r="U37" t="str">
            <v>Nguyeãn Vaên Taân</v>
          </cell>
          <cell r="W37" t="str">
            <v>THAÉNG LÔÏI</v>
          </cell>
          <cell r="X37" t="str">
            <v>3 Hoaøng Hoa Thaùm</v>
          </cell>
          <cell r="Y37" t="str">
            <v>Tay Ho</v>
          </cell>
          <cell r="AB37" t="str">
            <v>4 8471634</v>
          </cell>
        </row>
        <row r="38">
          <cell r="B38">
            <v>14024</v>
          </cell>
          <cell r="C38" t="str">
            <v>HÖÔNG THAØNH</v>
          </cell>
          <cell r="E38" t="str">
            <v>Cty Thöông Maïi Toång Hôïp Höông Thaønh</v>
          </cell>
          <cell r="F38" t="str">
            <v>71-73 Nguyeãn Vaên Cöø</v>
          </cell>
          <cell r="G38" t="str">
            <v>Gia Lam</v>
          </cell>
          <cell r="H38" t="str">
            <v>Ha Noi</v>
          </cell>
          <cell r="I38" t="str">
            <v>HN</v>
          </cell>
          <cell r="J38" t="str">
            <v>4 8274789 - 091204759(MsHöôøng)</v>
          </cell>
          <cell r="K38" t="str">
            <v>4 8273285</v>
          </cell>
          <cell r="L38" t="str">
            <v>Buøi Thò Thaân, Ms.Höôøng</v>
          </cell>
          <cell r="M38" t="str">
            <v>Director</v>
          </cell>
          <cell r="O38" t="str">
            <v>174 Loø Ñuùc</v>
          </cell>
          <cell r="P38" t="str">
            <v>Hai Ba Trung</v>
          </cell>
          <cell r="Q38" t="str">
            <v>174 Loø Ñuùc</v>
          </cell>
          <cell r="R38" t="str">
            <v>Hai Ba Trung</v>
          </cell>
          <cell r="W38" t="str">
            <v>HÖÔNG THAØNH</v>
          </cell>
          <cell r="X38" t="str">
            <v>174 Loø Ñuùc</v>
          </cell>
          <cell r="Y38" t="str">
            <v>Hai Ba Trung</v>
          </cell>
        </row>
        <row r="39">
          <cell r="B39">
            <v>14025</v>
          </cell>
          <cell r="C39" t="str">
            <v>DETECH</v>
          </cell>
          <cell r="D39" t="str">
            <v>Technology Development Supporting Co.</v>
          </cell>
          <cell r="E39" t="str">
            <v>Cty Hoã Trôï Phaùt Trieån Coâng Ngheä</v>
          </cell>
          <cell r="F39" t="str">
            <v>108 Nguyeãn Du</v>
          </cell>
          <cell r="H39" t="str">
            <v>Ha Noi</v>
          </cell>
          <cell r="I39" t="str">
            <v>HN</v>
          </cell>
          <cell r="J39" t="str">
            <v>4 8265612 - 8220648</v>
          </cell>
          <cell r="K39" t="str">
            <v>4 8268842</v>
          </cell>
          <cell r="L39" t="str">
            <v>Ñaøo Vaên Taùm - 8252416</v>
          </cell>
          <cell r="M39" t="str">
            <v>Director</v>
          </cell>
          <cell r="N39" t="str">
            <v>MC, motorbile, household products... trading</v>
          </cell>
          <cell r="P39">
            <v>300000</v>
          </cell>
          <cell r="Q39" t="str">
            <v>61 Giaûi Phoùng</v>
          </cell>
          <cell r="S39" t="str">
            <v>4 8647732</v>
          </cell>
          <cell r="T39" t="str">
            <v>4 8647732</v>
          </cell>
          <cell r="U39" t="str">
            <v>Nguyeãn Minh Trieát</v>
          </cell>
          <cell r="W39" t="str">
            <v>DETECH</v>
          </cell>
          <cell r="X39" t="str">
            <v>61 Giaûi Phoùng</v>
          </cell>
          <cell r="AB39" t="str">
            <v>4 8647732</v>
          </cell>
        </row>
        <row r="40">
          <cell r="B40">
            <v>15001</v>
          </cell>
          <cell r="C40" t="str">
            <v>HAÛI HÖNG</v>
          </cell>
          <cell r="D40" t="str">
            <v>The Hai Hung Trading&amp;Service Corp.in the South</v>
          </cell>
          <cell r="E40" t="str">
            <v>Cty TM DV Haûi Höng Phía Nam</v>
          </cell>
          <cell r="F40" t="str">
            <v>20/C2 Ba Thaùng Hai, F.12</v>
          </cell>
          <cell r="G40" t="str">
            <v>D10</v>
          </cell>
          <cell r="H40" t="str">
            <v>HCM</v>
          </cell>
          <cell r="I40" t="str">
            <v>HCM</v>
          </cell>
          <cell r="J40" t="str">
            <v>8 8652612</v>
          </cell>
          <cell r="K40" t="str">
            <v>8 8657136</v>
          </cell>
          <cell r="L40" t="str">
            <v>Vuõ Thanh Sôn -090901053</v>
          </cell>
          <cell r="O40" t="str">
            <v>91 Baïch Ñaèng</v>
          </cell>
          <cell r="P40" t="str">
            <v>Hai Duong</v>
          </cell>
          <cell r="Q40" t="str">
            <v>91 Baïch Ñaèng</v>
          </cell>
          <cell r="R40" t="str">
            <v>Hai Duong</v>
          </cell>
          <cell r="W40" t="str">
            <v>HAÛI HÖNG</v>
          </cell>
          <cell r="X40" t="str">
            <v xml:space="preserve">Parts center </v>
          </cell>
          <cell r="Y40" t="str">
            <v>HONDA Viet Nam Co.,in Vinh Phuc</v>
          </cell>
          <cell r="AB40" t="str">
            <v>021 868888</v>
          </cell>
        </row>
        <row r="41">
          <cell r="B41">
            <v>15002</v>
          </cell>
          <cell r="C41" t="str">
            <v>TIEÂN TIEÁN</v>
          </cell>
          <cell r="D41" t="str">
            <v>Tien Tien Co., Ltd.</v>
          </cell>
          <cell r="E41" t="str">
            <v>Cty TNHH Tieân Tieán</v>
          </cell>
          <cell r="F41" t="str">
            <v xml:space="preserve">196 Nguyeãn Löông Baèng </v>
          </cell>
          <cell r="G41" t="str">
            <v>H¶I D­¬ng</v>
          </cell>
          <cell r="H41" t="str">
            <v>Hai Duong</v>
          </cell>
          <cell r="I41" t="str">
            <v>HD</v>
          </cell>
          <cell r="J41" t="str">
            <v>32 853489</v>
          </cell>
          <cell r="K41" t="str">
            <v>32 853489</v>
          </cell>
          <cell r="L41" t="str">
            <v>Nguyeãn Tieán Quang</v>
          </cell>
          <cell r="M41" t="str">
            <v>Director</v>
          </cell>
          <cell r="O41" t="str">
            <v>196 Nguyeãn Löông Baèng</v>
          </cell>
          <cell r="Q41" t="str">
            <v>196 Nguyeãn Löông Baèng</v>
          </cell>
          <cell r="R41" t="str">
            <v>Hai Duong</v>
          </cell>
          <cell r="W41" t="str">
            <v>TIEÂN TIEÁN</v>
          </cell>
          <cell r="X41" t="str">
            <v xml:space="preserve">Parts center </v>
          </cell>
          <cell r="Y41" t="str">
            <v>HONDA Viet Nam Co.,in Vinh Phuc</v>
          </cell>
          <cell r="AB41" t="str">
            <v>021 868888</v>
          </cell>
        </row>
        <row r="42">
          <cell r="B42">
            <v>16001</v>
          </cell>
          <cell r="C42" t="str">
            <v>HANOI TRADING #1</v>
          </cell>
          <cell r="D42" t="str">
            <v>Trading &amp; Production of goods for export HANOI Co.</v>
          </cell>
          <cell r="E42" t="str">
            <v>Cty TM &amp; SX Haøng XK Haø Noäi</v>
          </cell>
          <cell r="F42" t="str">
            <v>104C Leâ Duaån</v>
          </cell>
          <cell r="G42" t="str">
            <v>Dong Da</v>
          </cell>
          <cell r="H42" t="str">
            <v>Ha Noi</v>
          </cell>
          <cell r="I42" t="str">
            <v>HN</v>
          </cell>
          <cell r="J42" t="str">
            <v>4 5180768</v>
          </cell>
          <cell r="K42" t="str">
            <v>4 8226068</v>
          </cell>
          <cell r="L42" t="str">
            <v>Ngã Thò Nga-091201286,NgãVThaân</v>
          </cell>
          <cell r="M42" t="str">
            <v>Director</v>
          </cell>
          <cell r="O42" t="str">
            <v>PTE</v>
          </cell>
          <cell r="Q42" t="str">
            <v>2 Nguyeãn Traõi</v>
          </cell>
          <cell r="R42" t="str">
            <v>Ngo Quyen</v>
          </cell>
          <cell r="S42" t="str">
            <v>31 836955</v>
          </cell>
          <cell r="T42" t="str">
            <v>31 836955</v>
          </cell>
          <cell r="V42" t="str">
            <v>(04) 5180768 -  5181189</v>
          </cell>
          <cell r="W42" t="str">
            <v>HANOI TRADING #1</v>
          </cell>
          <cell r="X42" t="str">
            <v xml:space="preserve">Parts center </v>
          </cell>
          <cell r="Y42" t="str">
            <v>HONDA Viet Nam Co.,in Vinh Phuc</v>
          </cell>
          <cell r="AB42" t="str">
            <v>021 868888</v>
          </cell>
        </row>
        <row r="43">
          <cell r="B43">
            <v>16002</v>
          </cell>
          <cell r="C43" t="str">
            <v>TRADIMEXCO</v>
          </cell>
          <cell r="D43" t="str">
            <v>Hai Phong Trading Import-Export&amp;Service Corp.</v>
          </cell>
          <cell r="E43" t="str">
            <v>Cty TM DV &amp; XNK Haûi Phoøng</v>
          </cell>
          <cell r="F43" t="str">
            <v>19 Kyù Con</v>
          </cell>
          <cell r="G43" t="str">
            <v>Hong Bang</v>
          </cell>
          <cell r="H43" t="str">
            <v>Hai Phong</v>
          </cell>
          <cell r="I43" t="str">
            <v>HP</v>
          </cell>
          <cell r="J43" t="str">
            <v>31 839040-841289-091240278(Ñaèng)</v>
          </cell>
          <cell r="K43" t="str">
            <v>31 820309</v>
          </cell>
          <cell r="L43" t="str">
            <v>Ngã Hoaøng Anh - 090417518</v>
          </cell>
          <cell r="M43" t="str">
            <v>Vice Director</v>
          </cell>
          <cell r="O43" t="str">
            <v>State-run</v>
          </cell>
          <cell r="Q43" t="str">
            <v>4 Ñöôøng Haø Noäi</v>
          </cell>
          <cell r="R43" t="str">
            <v>Hong Bang</v>
          </cell>
          <cell r="S43" t="str">
            <v>31 841289</v>
          </cell>
          <cell r="U43" t="str">
            <v>Mr. Ñaèng</v>
          </cell>
          <cell r="W43" t="str">
            <v>TRADIMEXCO</v>
          </cell>
          <cell r="X43" t="str">
            <v xml:space="preserve">Parts center </v>
          </cell>
          <cell r="Y43" t="str">
            <v>HONDA Viet Nam Co.,in Vinh Phuc</v>
          </cell>
          <cell r="AB43" t="str">
            <v>021 868888</v>
          </cell>
        </row>
        <row r="44">
          <cell r="B44">
            <v>17001</v>
          </cell>
          <cell r="C44" t="str">
            <v>MIMEXCO</v>
          </cell>
          <cell r="D44" t="str">
            <v>Minh Khai Import Export Produce Co. - Thai Binh</v>
          </cell>
          <cell r="E44" t="str">
            <v>Cty SX &amp; XNK Minh Khai Thaùi Bình</v>
          </cell>
          <cell r="F44" t="str">
            <v>72 Minh Khai</v>
          </cell>
          <cell r="G44" t="str">
            <v>Thai Binh</v>
          </cell>
          <cell r="H44" t="str">
            <v>Thai Binh</v>
          </cell>
          <cell r="I44" t="str">
            <v>TB</v>
          </cell>
          <cell r="J44" t="str">
            <v>36 831739 - 836524</v>
          </cell>
          <cell r="K44" t="str">
            <v>36 833264</v>
          </cell>
          <cell r="L44" t="str">
            <v>Ngã Vaên Tænh-091209611</v>
          </cell>
          <cell r="N44" t="str">
            <v>MC, Household Products... trading</v>
          </cell>
          <cell r="O44" t="str">
            <v>State-run</v>
          </cell>
          <cell r="P44">
            <v>300000</v>
          </cell>
          <cell r="Q44" t="str">
            <v>72 Minh Khai</v>
          </cell>
          <cell r="R44" t="str">
            <v>Thai Binh</v>
          </cell>
          <cell r="S44" t="str">
            <v>36 831739</v>
          </cell>
          <cell r="T44" t="str">
            <v>36 833264</v>
          </cell>
          <cell r="W44" t="str">
            <v>MIMEXCO</v>
          </cell>
          <cell r="X44" t="str">
            <v xml:space="preserve">Parts center </v>
          </cell>
          <cell r="Y44" t="str">
            <v>HONDA Viet Nam Co.,in Vinh Phuc</v>
          </cell>
          <cell r="AB44" t="str">
            <v>021 868888</v>
          </cell>
        </row>
        <row r="45">
          <cell r="B45">
            <v>18001</v>
          </cell>
          <cell r="C45" t="str">
            <v>NAINTRACO</v>
          </cell>
          <cell r="D45" t="str">
            <v>Nam Dinh Industrial Goods Trading Co.</v>
          </cell>
          <cell r="E45" t="str">
            <v>Cty KD Haøng Coâng Nghieäp Nam Ñònh</v>
          </cell>
          <cell r="F45" t="str">
            <v>298 Traàn Höng Ñaïo</v>
          </cell>
          <cell r="G45" t="str">
            <v>Nam Dinh</v>
          </cell>
          <cell r="H45" t="str">
            <v>Nam Dinh</v>
          </cell>
          <cell r="I45" t="str">
            <v>ND</v>
          </cell>
          <cell r="J45" t="str">
            <v>35 849791 - 846110 - 848947</v>
          </cell>
          <cell r="K45" t="str">
            <v>35 842416</v>
          </cell>
          <cell r="L45" t="str">
            <v>Traàn Vaên Haûi</v>
          </cell>
          <cell r="M45" t="str">
            <v>Director</v>
          </cell>
          <cell r="N45" t="str">
            <v>MC, spare parts, materials, ... trading</v>
          </cell>
          <cell r="O45" t="str">
            <v>State-run</v>
          </cell>
          <cell r="Q45" t="str">
            <v>298 Traàn Höng Ñaïo</v>
          </cell>
          <cell r="R45" t="str">
            <v>Nam Dinh</v>
          </cell>
          <cell r="S45" t="str">
            <v>35 849791</v>
          </cell>
          <cell r="T45" t="str">
            <v>35 842416</v>
          </cell>
          <cell r="U45" t="str">
            <v>Phaïm Maïnh Thaéng</v>
          </cell>
          <cell r="W45" t="str">
            <v>NAINTRACO</v>
          </cell>
          <cell r="X45" t="str">
            <v xml:space="preserve">Parts center </v>
          </cell>
          <cell r="Y45" t="str">
            <v>HONDA Viet Nam Co.,in Vinh Phuc</v>
          </cell>
          <cell r="AB45" t="str">
            <v>021 868888</v>
          </cell>
        </row>
        <row r="46">
          <cell r="B46">
            <v>19001</v>
          </cell>
          <cell r="C46" t="str">
            <v>HOBITRACO</v>
          </cell>
          <cell r="D46" t="str">
            <v>Hoa Binh Trading Co., Ltd.</v>
          </cell>
          <cell r="E46" t="str">
            <v>Cty Thöông Maïi Hoøa Bình</v>
          </cell>
          <cell r="F46" t="str">
            <v>30A An Döông Vöông</v>
          </cell>
          <cell r="G46" t="str">
            <v>Hoa Binh</v>
          </cell>
          <cell r="H46" t="str">
            <v>Hoa Binh</v>
          </cell>
          <cell r="I46" t="str">
            <v>HB</v>
          </cell>
          <cell r="J46" t="str">
            <v>18 852296 or 4 8696873</v>
          </cell>
          <cell r="K46" t="str">
            <v>18 852581</v>
          </cell>
          <cell r="L46" t="str">
            <v>Traàn Vaên Phuùc</v>
          </cell>
          <cell r="M46" t="str">
            <v>Vice Director</v>
          </cell>
          <cell r="O46" t="str">
            <v>199 CuøChínhLan,F. PhöôngLaâm</v>
          </cell>
          <cell r="P46" t="str">
            <v>Hoa Binh</v>
          </cell>
          <cell r="Q46" t="str">
            <v>199 CuøChínhLan,F. PhöôngLaâm</v>
          </cell>
          <cell r="R46" t="str">
            <v>Hoa Binh</v>
          </cell>
          <cell r="W46" t="str">
            <v>HOBITRACO</v>
          </cell>
          <cell r="X46" t="str">
            <v xml:space="preserve">Parts center </v>
          </cell>
          <cell r="Y46" t="str">
            <v>HONDA Viet Nam Co.,in Vinh Phuc</v>
          </cell>
          <cell r="AB46" t="str">
            <v>021 868888</v>
          </cell>
        </row>
        <row r="47">
          <cell r="B47">
            <v>21001</v>
          </cell>
          <cell r="C47" t="str">
            <v>QUANG TRUNG</v>
          </cell>
          <cell r="D47" t="str">
            <v>Quang Trung Trading &amp; Service Co., Ltd.</v>
          </cell>
          <cell r="E47" t="str">
            <v>Cty DV TM Quang Trung</v>
          </cell>
          <cell r="F47" t="str">
            <v>208 Quang Trung,F.NgoïcTraïo</v>
          </cell>
          <cell r="G47" t="str">
            <v>Thanh Hoa</v>
          </cell>
          <cell r="H47" t="str">
            <v>Thanh Hoa</v>
          </cell>
          <cell r="I47" t="str">
            <v>TH</v>
          </cell>
          <cell r="J47" t="str">
            <v>37 852052</v>
          </cell>
          <cell r="L47" t="str">
            <v>Ngã Tröôøng Giang,Mr.Duõng</v>
          </cell>
          <cell r="M47" t="str">
            <v>Director</v>
          </cell>
          <cell r="O47" t="str">
            <v>197 Quang Trung, F.NgoïcTraïo</v>
          </cell>
          <cell r="P47" t="str">
            <v>Thanh Hoa</v>
          </cell>
          <cell r="Q47" t="str">
            <v>197 Quang Trung, F.NgoïcTraïo</v>
          </cell>
          <cell r="R47" t="str">
            <v>Thanh Hoa</v>
          </cell>
          <cell r="W47" t="str">
            <v>QUANG TRUNG</v>
          </cell>
          <cell r="X47" t="str">
            <v xml:space="preserve">Parts center </v>
          </cell>
          <cell r="Y47" t="str">
            <v>HONDA Viet Nam Co.,in Vinh Phuc</v>
          </cell>
          <cell r="AB47" t="str">
            <v>021 868888</v>
          </cell>
        </row>
        <row r="48">
          <cell r="B48">
            <v>22001</v>
          </cell>
          <cell r="C48" t="str">
            <v>VIANIMEX</v>
          </cell>
          <cell r="D48" t="str">
            <v>Viet An Production - Import - Export Co.</v>
          </cell>
          <cell r="E48" t="str">
            <v>Cty SX - XNK Vieät An</v>
          </cell>
          <cell r="F48" t="str">
            <v>8 Quang Trung</v>
          </cell>
          <cell r="G48" t="str">
            <v>Vinh</v>
          </cell>
          <cell r="H48" t="str">
            <v>Nghe An</v>
          </cell>
          <cell r="I48" t="str">
            <v>NA</v>
          </cell>
          <cell r="J48" t="str">
            <v>38 830837</v>
          </cell>
          <cell r="K48" t="str">
            <v>38 830837</v>
          </cell>
          <cell r="L48" t="str">
            <v>Traàn Ñình Vieät</v>
          </cell>
          <cell r="N48" t="str">
            <v>Transport means, hotels, tourism, materials, im-export</v>
          </cell>
          <cell r="O48" t="str">
            <v>State-run</v>
          </cell>
          <cell r="P48">
            <v>500000</v>
          </cell>
          <cell r="Q48" t="str">
            <v>8 Quang Trung</v>
          </cell>
          <cell r="R48" t="str">
            <v>Vinh</v>
          </cell>
          <cell r="S48" t="str">
            <v>38 830837</v>
          </cell>
          <cell r="T48" t="str">
            <v>38 830837</v>
          </cell>
          <cell r="U48" t="str">
            <v>Traàn Ñình Vieät</v>
          </cell>
          <cell r="W48" t="str">
            <v>VIANIMEX</v>
          </cell>
          <cell r="X48" t="str">
            <v xml:space="preserve">Parts center </v>
          </cell>
          <cell r="Y48" t="str">
            <v>HONDA Viet Nam Co.,in Vinh Phuc</v>
          </cell>
          <cell r="AB48" t="str">
            <v>021 868888</v>
          </cell>
        </row>
        <row r="49">
          <cell r="B49">
            <v>22002</v>
          </cell>
          <cell r="C49" t="str">
            <v>HOØA BÌNH  (NA)</v>
          </cell>
          <cell r="D49" t="str">
            <v>Hoa Binh Trading Co., Ltd.</v>
          </cell>
          <cell r="E49" t="str">
            <v>Cty TNHH TM Hoøa Bình</v>
          </cell>
          <cell r="F49" t="str">
            <v>106 Phan Ñình Phuøng</v>
          </cell>
          <cell r="G49" t="str">
            <v>Vinh</v>
          </cell>
          <cell r="H49" t="str">
            <v>Nghe An</v>
          </cell>
          <cell r="I49" t="str">
            <v>NA</v>
          </cell>
          <cell r="J49" t="str">
            <v xml:space="preserve">38 849207 - 845583 </v>
          </cell>
          <cell r="K49" t="str">
            <v>38 845583</v>
          </cell>
          <cell r="L49" t="str">
            <v>Nguyeãn Vaên Chieán, Mr.Keát</v>
          </cell>
          <cell r="M49" t="str">
            <v>Director</v>
          </cell>
          <cell r="N49" t="str">
            <v xml:space="preserve">General Trading </v>
          </cell>
          <cell r="O49" t="str">
            <v>PTE</v>
          </cell>
          <cell r="Q49" t="str">
            <v>60 Leâ Lôïi</v>
          </cell>
          <cell r="R49" t="str">
            <v>Vinh</v>
          </cell>
          <cell r="S49" t="str">
            <v>38 849207</v>
          </cell>
          <cell r="T49" t="str">
            <v>38 833345</v>
          </cell>
          <cell r="W49" t="str">
            <v>HOØA BÌNH  (NA)</v>
          </cell>
          <cell r="X49" t="str">
            <v xml:space="preserve">Parts center </v>
          </cell>
          <cell r="Y49" t="str">
            <v>HONDA Viet Nam Co.,in Vinh Phuc</v>
          </cell>
          <cell r="AB49" t="str">
            <v>021 868888</v>
          </cell>
        </row>
        <row r="50">
          <cell r="B50">
            <v>26001</v>
          </cell>
          <cell r="C50" t="str">
            <v>DATRACO #3</v>
          </cell>
          <cell r="D50" t="str">
            <v>Quang Nam - Da Nang Trading Co.</v>
          </cell>
          <cell r="E50" t="str">
            <v>Cty  TM Quaûng Nam Ñaø Naüng</v>
          </cell>
          <cell r="F50" t="str">
            <v>8 Hoaøng Hoa Thaùm</v>
          </cell>
          <cell r="G50" t="str">
            <v>Da Nang</v>
          </cell>
          <cell r="H50" t="str">
            <v>Da Nang</v>
          </cell>
          <cell r="I50" t="str">
            <v>DN</v>
          </cell>
          <cell r="J50" t="str">
            <v>511 821739  - 827020</v>
          </cell>
          <cell r="K50" t="str">
            <v>511 826183</v>
          </cell>
          <cell r="L50" t="str">
            <v>Nguyeãn Só Naêng - 090514555</v>
          </cell>
          <cell r="M50" t="str">
            <v>Director</v>
          </cell>
          <cell r="O50" t="str">
            <v>State-run</v>
          </cell>
          <cell r="Q50" t="str">
            <v>5 Ñoáng Ña</v>
          </cell>
          <cell r="R50" t="str">
            <v>Hue</v>
          </cell>
          <cell r="S50" t="str">
            <v>54 820592</v>
          </cell>
          <cell r="T50" t="str">
            <v>54 820592</v>
          </cell>
          <cell r="U50" t="str">
            <v>Nguyeãn Ñình Theá</v>
          </cell>
          <cell r="W50" t="str">
            <v>DATRACO #3</v>
          </cell>
          <cell r="X50" t="str">
            <v>GRAINCO WAREHOUSE</v>
          </cell>
          <cell r="Y50" t="str">
            <v>BINH DUONG Province</v>
          </cell>
          <cell r="AB50" t="str">
            <v>08 910 0060</v>
          </cell>
        </row>
        <row r="51">
          <cell r="B51">
            <v>27001</v>
          </cell>
          <cell r="C51" t="str">
            <v>DATRACO #1</v>
          </cell>
          <cell r="D51" t="str">
            <v>Quang Nam - Da Nang Trading Co.</v>
          </cell>
          <cell r="E51" t="str">
            <v>Cty  TM Quaûng Nam Ñaø Naüng</v>
          </cell>
          <cell r="F51" t="str">
            <v>8 Hoaøng Hoa Thaùm</v>
          </cell>
          <cell r="G51" t="str">
            <v>Da Nang</v>
          </cell>
          <cell r="H51" t="str">
            <v>Da Nang</v>
          </cell>
          <cell r="I51" t="str">
            <v>DN</v>
          </cell>
          <cell r="J51" t="str">
            <v>511 821739  - 827020</v>
          </cell>
          <cell r="K51" t="str">
            <v>511 826183</v>
          </cell>
          <cell r="L51" t="str">
            <v>Nguyeãn Só Naêng - 090514555</v>
          </cell>
          <cell r="M51" t="str">
            <v>Director</v>
          </cell>
          <cell r="O51" t="str">
            <v>State-run</v>
          </cell>
          <cell r="Q51" t="str">
            <v>8 Hoaøng Hoa Thaùm</v>
          </cell>
          <cell r="R51" t="str">
            <v>Da Nang</v>
          </cell>
          <cell r="S51" t="str">
            <v>511 821739 - 827020</v>
          </cell>
          <cell r="T51" t="str">
            <v>511 826183</v>
          </cell>
          <cell r="U51" t="str">
            <v>Nguyeãn Troïng Thôøi</v>
          </cell>
          <cell r="V51" t="str">
            <v>Mr.Myõ, Tuaán, Thaùi-(08) 8442960</v>
          </cell>
          <cell r="W51" t="str">
            <v>DATRACO #1</v>
          </cell>
          <cell r="X51" t="str">
            <v>GRAINCO WAREHOUSE</v>
          </cell>
          <cell r="Y51" t="str">
            <v>BINH DUONG Province</v>
          </cell>
          <cell r="AB51" t="str">
            <v>08 910 0060</v>
          </cell>
        </row>
        <row r="52">
          <cell r="B52">
            <v>27002</v>
          </cell>
          <cell r="C52" t="str">
            <v>FOCOCEV #1</v>
          </cell>
          <cell r="D52" t="str">
            <v>Foodstuff Co. of Central Vietnam</v>
          </cell>
          <cell r="E52" t="str">
            <v>Cty Thöïc Phaåm Mieàn Trung</v>
          </cell>
          <cell r="F52" t="str">
            <v>52 Traàn Quoác Toaûn</v>
          </cell>
          <cell r="G52" t="str">
            <v>Da Nang</v>
          </cell>
          <cell r="H52" t="str">
            <v>Da Nang</v>
          </cell>
          <cell r="I52" t="str">
            <v>DN</v>
          </cell>
          <cell r="J52" t="str">
            <v>511 821890 - 822720 - 822721</v>
          </cell>
          <cell r="K52" t="str">
            <v>511 821870</v>
          </cell>
          <cell r="L52" t="str">
            <v>Ñaøo Quyù Chung - 091401593</v>
          </cell>
          <cell r="M52" t="str">
            <v>Director</v>
          </cell>
          <cell r="O52" t="str">
            <v>State-run</v>
          </cell>
          <cell r="Q52" t="str">
            <v>53E Nuùi Thaønh</v>
          </cell>
          <cell r="R52" t="str">
            <v>Da Nang</v>
          </cell>
          <cell r="S52" t="str">
            <v>511 832873</v>
          </cell>
          <cell r="U52" t="str">
            <v>Nguyeãn Thanh Huøng</v>
          </cell>
          <cell r="V52" t="str">
            <v>Mr.Trung,Mr.Phöông-090500169</v>
          </cell>
          <cell r="W52" t="str">
            <v>FOCOCEV #1</v>
          </cell>
          <cell r="X52" t="str">
            <v>GRAINCO WAREHOUSE</v>
          </cell>
          <cell r="Y52" t="str">
            <v>BINH DUONG Province</v>
          </cell>
          <cell r="AB52" t="str">
            <v>08 910 0060</v>
          </cell>
        </row>
        <row r="53">
          <cell r="B53">
            <v>27003</v>
          </cell>
          <cell r="C53" t="str">
            <v>GELIMEX</v>
          </cell>
          <cell r="D53" t="str">
            <v>Central Vietnam Machinery&amp;Electronic Appliances Co.</v>
          </cell>
          <cell r="E53" t="str">
            <v>Cty Ñieän Maùy Mieàn Trung</v>
          </cell>
          <cell r="F53" t="str">
            <v>124 Nguyeãn Chí Thanh</v>
          </cell>
          <cell r="G53" t="str">
            <v>Da Nang</v>
          </cell>
          <cell r="H53" t="str">
            <v>Da Nang</v>
          </cell>
          <cell r="I53" t="str">
            <v>DN</v>
          </cell>
          <cell r="J53" t="str">
            <v>511 822757-828461-839058(MrHuøng)</v>
          </cell>
          <cell r="K53" t="str">
            <v>511 822203</v>
          </cell>
          <cell r="L53" t="str">
            <v>Mr.Phuïc,Mr.Vieát-822417</v>
          </cell>
          <cell r="M53" t="str">
            <v>Director</v>
          </cell>
          <cell r="O53" t="str">
            <v>State-run</v>
          </cell>
          <cell r="Q53" t="str">
            <v>35 Ñieän Bieân Phuû</v>
          </cell>
          <cell r="R53" t="str">
            <v>Da Nang</v>
          </cell>
          <cell r="S53" t="str">
            <v>511 823987</v>
          </cell>
          <cell r="T53" t="str">
            <v>511 823987</v>
          </cell>
          <cell r="U53" t="str">
            <v>Mr.Lieân - 090501322</v>
          </cell>
          <cell r="V53" t="str">
            <v>Mr Phuïc - 091424126</v>
          </cell>
          <cell r="W53" t="str">
            <v>GELIMEX</v>
          </cell>
          <cell r="X53" t="str">
            <v>GRAINCO WAREHOUSE</v>
          </cell>
          <cell r="Y53" t="str">
            <v>BINH DUONG Province</v>
          </cell>
          <cell r="AB53" t="str">
            <v>08 910 0060</v>
          </cell>
        </row>
        <row r="54">
          <cell r="B54">
            <v>28001</v>
          </cell>
          <cell r="C54" t="str">
            <v>QUANG NGAI TRADG</v>
          </cell>
          <cell r="D54" t="str">
            <v>Quang Ngai General Trading Co.</v>
          </cell>
          <cell r="E54" t="str">
            <v>Cty Thöông Maïi Toång Hôïp Quaûng Ngaõi</v>
          </cell>
          <cell r="F54" t="str">
            <v>451 Quang Trung</v>
          </cell>
          <cell r="G54" t="str">
            <v>Quang Ngai</v>
          </cell>
          <cell r="H54" t="str">
            <v>Quang Ngai</v>
          </cell>
          <cell r="I54" t="str">
            <v>QN</v>
          </cell>
          <cell r="J54" t="str">
            <v>55 822511 - 821652</v>
          </cell>
          <cell r="K54" t="str">
            <v>55 824991</v>
          </cell>
          <cell r="L54" t="str">
            <v>Leâ Quang Ñöùc, Mr.Haûi</v>
          </cell>
          <cell r="M54" t="str">
            <v>Director</v>
          </cell>
          <cell r="N54" t="str">
            <v xml:space="preserve">General Trading </v>
          </cell>
          <cell r="O54" t="str">
            <v>State-run</v>
          </cell>
          <cell r="Q54" t="str">
            <v>578 Quang Trung</v>
          </cell>
          <cell r="R54" t="str">
            <v>Quang Ngai</v>
          </cell>
          <cell r="S54" t="str">
            <v>55 82664</v>
          </cell>
          <cell r="U54" t="str">
            <v>Leâ Thanh Haûi</v>
          </cell>
          <cell r="V54" t="str">
            <v>Ms.Tuyeàn</v>
          </cell>
          <cell r="W54" t="str">
            <v>QUANG NGAI TRADG</v>
          </cell>
          <cell r="X54" t="str">
            <v>GRAINCO WAREHOUSE</v>
          </cell>
          <cell r="Y54" t="str">
            <v>BINH DUONG Province</v>
          </cell>
          <cell r="AB54" t="str">
            <v>08 910 0060</v>
          </cell>
        </row>
        <row r="55">
          <cell r="B55">
            <v>31001</v>
          </cell>
          <cell r="C55" t="str">
            <v>GIAKEXIM</v>
          </cell>
          <cell r="D55" t="str">
            <v>GiaLai Import-Export Co.</v>
          </cell>
          <cell r="E55" t="str">
            <v>Cty XNK Tænh Gia Lai</v>
          </cell>
          <cell r="F55" t="str">
            <v>14A Leâ Lôïi</v>
          </cell>
          <cell r="G55" t="str">
            <v>Play Cu</v>
          </cell>
          <cell r="H55" t="str">
            <v>Gia Lai</v>
          </cell>
          <cell r="I55" t="str">
            <v>GL</v>
          </cell>
          <cell r="J55" t="str">
            <v>59 822345 - 824432 - 821444</v>
          </cell>
          <cell r="K55" t="str">
            <v>59 824189</v>
          </cell>
          <cell r="L55" t="str">
            <v>Trònh Xuaân Nhaân-091450045</v>
          </cell>
          <cell r="M55" t="str">
            <v>Director</v>
          </cell>
          <cell r="O55" t="str">
            <v>State-run</v>
          </cell>
          <cell r="Q55" t="str">
            <v>14A Leâ Lôïi</v>
          </cell>
          <cell r="R55" t="str">
            <v>Play Cu</v>
          </cell>
          <cell r="S55" t="str">
            <v>59 828664</v>
          </cell>
          <cell r="T55" t="str">
            <v>59 824189</v>
          </cell>
          <cell r="U55" t="str">
            <v>Tröông Coâng Daân</v>
          </cell>
          <cell r="W55" t="str">
            <v>GIAKEXIM</v>
          </cell>
          <cell r="X55" t="str">
            <v>GRAINCO WAREHOUSE</v>
          </cell>
          <cell r="Y55" t="str">
            <v>BINH DUONG Province</v>
          </cell>
          <cell r="AB55" t="str">
            <v>08 910 0060</v>
          </cell>
        </row>
        <row r="56">
          <cell r="B56">
            <v>32001</v>
          </cell>
          <cell r="C56" t="str">
            <v>FIPEXIM #1</v>
          </cell>
          <cell r="D56" t="str">
            <v>Phu Yen Industrial Production Export Import Co.</v>
          </cell>
          <cell r="E56" t="str">
            <v>Cty SX XNK CNghieäp Phuù Yeân</v>
          </cell>
          <cell r="F56" t="str">
            <v>4 Leâ Lôïi</v>
          </cell>
          <cell r="G56" t="str">
            <v>Tuy Hoa</v>
          </cell>
          <cell r="H56" t="str">
            <v>Phu Yen</v>
          </cell>
          <cell r="I56" t="str">
            <v>PY</v>
          </cell>
          <cell r="J56" t="str">
            <v>57 823211-822706(MrÑaøi)</v>
          </cell>
          <cell r="K56" t="str">
            <v>57 824149</v>
          </cell>
          <cell r="L56" t="str">
            <v>Ngoâ Ña Thoï - 091445050</v>
          </cell>
          <cell r="M56" t="str">
            <v>Director</v>
          </cell>
          <cell r="O56" t="str">
            <v>State-run</v>
          </cell>
          <cell r="Q56" t="str">
            <v>4 Leâ Lôïi</v>
          </cell>
          <cell r="R56" t="str">
            <v>Tuy Hoa</v>
          </cell>
          <cell r="S56" t="str">
            <v>57 824149</v>
          </cell>
          <cell r="T56" t="str">
            <v>57 824149</v>
          </cell>
          <cell r="U56" t="str">
            <v>Mr.Haûi,ToânThaátVieätÑaøi-822706</v>
          </cell>
          <cell r="W56" t="str">
            <v>FIPEXIM #1</v>
          </cell>
          <cell r="X56" t="str">
            <v>GRAINCO WAREHOUSE</v>
          </cell>
          <cell r="Y56" t="str">
            <v>BINH DUONG Province</v>
          </cell>
          <cell r="AB56" t="str">
            <v>08 910 0060</v>
          </cell>
        </row>
        <row r="57">
          <cell r="B57">
            <v>33001</v>
          </cell>
          <cell r="C57" t="str">
            <v>VAÊN SYÕ</v>
          </cell>
          <cell r="D57" t="str">
            <v>Van Sy Private Co.</v>
          </cell>
          <cell r="E57" t="str">
            <v>Xí Nghieäp Tö Doanh Vaên Syõ</v>
          </cell>
          <cell r="F57" t="str">
            <v>20 Nguyeãn Chí Thanh</v>
          </cell>
          <cell r="G57" t="str">
            <v>Buon Ma Thuot</v>
          </cell>
          <cell r="H57" t="str">
            <v>Dac Lac</v>
          </cell>
          <cell r="I57" t="str">
            <v>DL</v>
          </cell>
          <cell r="J57" t="str">
            <v>50 852785</v>
          </cell>
          <cell r="K57" t="str">
            <v>50 856343</v>
          </cell>
          <cell r="L57" t="str">
            <v>Tröông Vaên Syõ</v>
          </cell>
          <cell r="M57" t="str">
            <v>Director</v>
          </cell>
          <cell r="O57" t="str">
            <v>PTE</v>
          </cell>
          <cell r="Q57" t="str">
            <v>20 Nguyeãn Chí Thanh</v>
          </cell>
          <cell r="R57" t="str">
            <v>Buon Ma Thuot</v>
          </cell>
          <cell r="S57" t="str">
            <v>50 852785</v>
          </cell>
          <cell r="T57" t="str">
            <v>50 856343</v>
          </cell>
          <cell r="U57" t="str">
            <v>Mr. Taáøn</v>
          </cell>
          <cell r="W57" t="str">
            <v>VAÊN SYÕ</v>
          </cell>
          <cell r="X57" t="str">
            <v>GRAINCO WAREHOUSE</v>
          </cell>
          <cell r="Y57" t="str">
            <v>BINH DUONG Province</v>
          </cell>
          <cell r="AB57" t="str">
            <v>08 910 0060</v>
          </cell>
        </row>
        <row r="58">
          <cell r="B58">
            <v>34001</v>
          </cell>
          <cell r="C58" t="str">
            <v>DATRACO #2</v>
          </cell>
          <cell r="D58" t="str">
            <v>Quang Nam - Da Nang Trading Co.</v>
          </cell>
          <cell r="E58" t="str">
            <v>Cty  TM Quaûng Nam Ñaø Naüng</v>
          </cell>
          <cell r="F58" t="str">
            <v>8 Hoaøng Hoa Thaùm</v>
          </cell>
          <cell r="G58" t="str">
            <v>Da Nang</v>
          </cell>
          <cell r="H58" t="str">
            <v>Da Nang</v>
          </cell>
          <cell r="I58" t="str">
            <v>DN</v>
          </cell>
          <cell r="J58" t="str">
            <v>511 821739 - 827818</v>
          </cell>
          <cell r="K58" t="str">
            <v>51 826183</v>
          </cell>
          <cell r="L58" t="str">
            <v>Nguyeãn Só Naêng - 090514555</v>
          </cell>
          <cell r="M58" t="str">
            <v>Director</v>
          </cell>
          <cell r="O58" t="str">
            <v>State-run</v>
          </cell>
          <cell r="Q58" t="str">
            <v>23 Huøng Vöông</v>
          </cell>
          <cell r="R58" t="str">
            <v>Nha Trang</v>
          </cell>
          <cell r="S58" t="str">
            <v>58 811588</v>
          </cell>
          <cell r="T58" t="str">
            <v>58 811588</v>
          </cell>
          <cell r="U58" t="str">
            <v>Nguyeãn Quoác Nghi</v>
          </cell>
          <cell r="V58" t="str">
            <v>Mr.Vi</v>
          </cell>
          <cell r="W58" t="str">
            <v>DATRACO #2</v>
          </cell>
          <cell r="X58" t="str">
            <v>GRAINCO WAREHOUSE</v>
          </cell>
          <cell r="Y58" t="str">
            <v>BINH DUONG Province</v>
          </cell>
          <cell r="AB58" t="str">
            <v>08 910 0060</v>
          </cell>
        </row>
        <row r="59">
          <cell r="B59">
            <v>34002</v>
          </cell>
          <cell r="C59" t="str">
            <v>MEXIMCO</v>
          </cell>
          <cell r="D59" t="str">
            <v>Khanh Hoa Manufacturing &amp; Ex-Im Co.</v>
          </cell>
          <cell r="E59" t="str">
            <v>Cty SX KD Haøng XNK Khaùnh Hoøa</v>
          </cell>
          <cell r="F59" t="str">
            <v>172/9 Baïch Ñaèng</v>
          </cell>
          <cell r="G59" t="str">
            <v>Nha Trang</v>
          </cell>
          <cell r="H59" t="str">
            <v>Khanh Hoa</v>
          </cell>
          <cell r="I59" t="str">
            <v>KH</v>
          </cell>
          <cell r="J59" t="str">
            <v>58 822299 - 828574(PhaïmNgoïcQuyù)</v>
          </cell>
          <cell r="K59" t="str">
            <v>58 823845</v>
          </cell>
          <cell r="L59" t="str">
            <v>PhaïmXuaânPhöông,ÑinhNhoHoaøng</v>
          </cell>
          <cell r="M59" t="str">
            <v>Director</v>
          </cell>
          <cell r="O59" t="str">
            <v>State-run</v>
          </cell>
          <cell r="Q59" t="str">
            <v>26 Yersin</v>
          </cell>
          <cell r="R59" t="str">
            <v>Nha Trang</v>
          </cell>
          <cell r="S59" t="str">
            <v>58 825500</v>
          </cell>
          <cell r="U59" t="str">
            <v>Mr. Hoaøng</v>
          </cell>
          <cell r="V59" t="str">
            <v>Mr.Quyù</v>
          </cell>
          <cell r="W59" t="str">
            <v>MEXIMCO</v>
          </cell>
          <cell r="X59" t="str">
            <v>GRAINCO WAREHOUSE</v>
          </cell>
          <cell r="Y59" t="str">
            <v>BINH DUONG Province</v>
          </cell>
          <cell r="AB59" t="str">
            <v>08 910 0060</v>
          </cell>
        </row>
        <row r="60">
          <cell r="B60">
            <v>39001</v>
          </cell>
          <cell r="C60" t="str">
            <v>LHT #3</v>
          </cell>
          <cell r="D60" t="str">
            <v>Lien Hiep Thanh Industrial Trading Co., Ltd.</v>
          </cell>
          <cell r="E60" t="str">
            <v>Cty TNHH CNghieäp &amp; TM Lieân Hieäp Thaønh</v>
          </cell>
          <cell r="F60" t="str">
            <v>87 Huøng Vöông</v>
          </cell>
          <cell r="G60" t="str">
            <v>D6</v>
          </cell>
          <cell r="H60" t="str">
            <v>HCM</v>
          </cell>
          <cell r="I60" t="str">
            <v>HCM</v>
          </cell>
          <cell r="J60" t="str">
            <v xml:space="preserve">8 861233 - 8564155 </v>
          </cell>
          <cell r="K60" t="str">
            <v>8 8564156</v>
          </cell>
          <cell r="L60" t="str">
            <v>Höùa Vó Linh - 091806968</v>
          </cell>
          <cell r="M60" t="str">
            <v>Director</v>
          </cell>
          <cell r="O60" t="str">
            <v>PTE</v>
          </cell>
          <cell r="Q60" t="str">
            <v>260B Quoác Loä 15</v>
          </cell>
          <cell r="R60" t="str">
            <v>Bien Hoa</v>
          </cell>
          <cell r="S60" t="str">
            <v>61 819059</v>
          </cell>
          <cell r="T60" t="str">
            <v>61 819058</v>
          </cell>
          <cell r="U60" t="str">
            <v>Phaïm Ngoïc Mai</v>
          </cell>
          <cell r="W60" t="str">
            <v>LHT #3</v>
          </cell>
          <cell r="X60" t="str">
            <v>GRAINCO WAREHOUSE</v>
          </cell>
          <cell r="Y60" t="str">
            <v>BINH DUONG Province</v>
          </cell>
          <cell r="AB60" t="str">
            <v>08 910 0060</v>
          </cell>
        </row>
        <row r="61">
          <cell r="B61">
            <v>39002</v>
          </cell>
          <cell r="C61" t="str">
            <v>BIHIMEX</v>
          </cell>
          <cell r="D61" t="str">
            <v>Bien Hoa Import Export Co.</v>
          </cell>
          <cell r="E61" t="str">
            <v>Cty Xuaát Nhaäp Khaåu Bieân Hoøa</v>
          </cell>
          <cell r="F61" t="str">
            <v>121 Quoác Loä 15,F.TaânTieán</v>
          </cell>
          <cell r="G61" t="str">
            <v>Bien Hoa</v>
          </cell>
          <cell r="H61" t="str">
            <v>Dong Nai</v>
          </cell>
          <cell r="I61" t="str">
            <v>DN</v>
          </cell>
          <cell r="J61" t="str">
            <v>61 822295 - 822293 - 823195</v>
          </cell>
          <cell r="K61" t="str">
            <v>61 822265</v>
          </cell>
          <cell r="L61" t="str">
            <v>Nguyeãn Maïnh Tieán</v>
          </cell>
          <cell r="M61" t="str">
            <v>Director</v>
          </cell>
          <cell r="N61" t="str">
            <v>MC,metalware trading;SAMSUNG, SONY agent;Im/Ex</v>
          </cell>
          <cell r="O61" t="str">
            <v>State-run</v>
          </cell>
          <cell r="P61">
            <v>200000</v>
          </cell>
          <cell r="Q61" t="str">
            <v>2 Caùch Maïng Thaùng Taùm</v>
          </cell>
          <cell r="R61" t="str">
            <v>Bien Hoa</v>
          </cell>
          <cell r="S61" t="str">
            <v xml:space="preserve">61 822295 </v>
          </cell>
          <cell r="T61" t="str">
            <v>61 822265</v>
          </cell>
          <cell r="U61" t="str">
            <v>Leâ Huøng Cöôøng</v>
          </cell>
          <cell r="W61" t="str">
            <v>BIHIMEX</v>
          </cell>
          <cell r="X61" t="str">
            <v>GRAINCO WAREHOUSE</v>
          </cell>
          <cell r="Y61" t="str">
            <v>BINH DUONG Province</v>
          </cell>
          <cell r="AB61" t="str">
            <v>08 910 0060</v>
          </cell>
        </row>
        <row r="62">
          <cell r="B62">
            <v>41001</v>
          </cell>
          <cell r="C62" t="str">
            <v>DOHACO</v>
          </cell>
          <cell r="D62" t="str">
            <v>Dong Hai Co., Ltd.</v>
          </cell>
          <cell r="E62" t="str">
            <v>Cty TNHH Ñoâng Haûi</v>
          </cell>
          <cell r="F62" t="str">
            <v xml:space="preserve">11 Nam Kyø Khôûi Nghóa </v>
          </cell>
          <cell r="G62" t="str">
            <v>Vung Tau</v>
          </cell>
          <cell r="H62" t="str">
            <v>Vuõng Taøu</v>
          </cell>
          <cell r="I62" t="str">
            <v>VT</v>
          </cell>
          <cell r="J62" t="str">
            <v>64 859804 - 852497 - 859211</v>
          </cell>
          <cell r="L62" t="str">
            <v>Phuøng Ngoïc Khaùnh-90808622</v>
          </cell>
          <cell r="M62" t="str">
            <v>Director</v>
          </cell>
          <cell r="N62" t="str">
            <v>Building, trading</v>
          </cell>
          <cell r="O62" t="str">
            <v>PTE</v>
          </cell>
          <cell r="P62">
            <v>100000</v>
          </cell>
          <cell r="Q62" t="str">
            <v xml:space="preserve">24 Nam Kyø Khôûi Nghóa </v>
          </cell>
          <cell r="R62" t="str">
            <v>Vung Tau</v>
          </cell>
          <cell r="S62" t="str">
            <v>64 851998    - 807777</v>
          </cell>
          <cell r="T62" t="str">
            <v>64 8368235</v>
          </cell>
          <cell r="U62" t="str">
            <v>Mr. Truùc</v>
          </cell>
          <cell r="W62" t="str">
            <v>DOHACO</v>
          </cell>
          <cell r="X62" t="str">
            <v>GRAINCO WAREHOUSE</v>
          </cell>
          <cell r="Y62" t="str">
            <v>BINH DUONG Province</v>
          </cell>
          <cell r="AB62" t="str">
            <v>08 910 0060</v>
          </cell>
        </row>
        <row r="63">
          <cell r="B63">
            <v>42001</v>
          </cell>
          <cell r="C63" t="str">
            <v>LHT #1</v>
          </cell>
          <cell r="D63" t="str">
            <v>Lien Hiep Thanh Industrial Trading Co., Ltd.</v>
          </cell>
          <cell r="E63" t="str">
            <v>Cty TNHH CNghieäp &amp; TM Lieân Hieäp Thaønh</v>
          </cell>
          <cell r="F63" t="str">
            <v>87 Huøng Vöông</v>
          </cell>
          <cell r="G63" t="str">
            <v>D6</v>
          </cell>
          <cell r="H63" t="str">
            <v>HCM</v>
          </cell>
          <cell r="I63" t="str">
            <v>HCM</v>
          </cell>
          <cell r="J63" t="str">
            <v>8 8861233 - 0908439 (MrThanh)</v>
          </cell>
          <cell r="K63" t="str">
            <v>8 8564156</v>
          </cell>
          <cell r="L63" t="str">
            <v>Höùa Vó Linh - 091806968</v>
          </cell>
          <cell r="M63" t="str">
            <v>Director</v>
          </cell>
          <cell r="O63" t="str">
            <v>PTE</v>
          </cell>
          <cell r="Q63" t="str">
            <v>87 Huøng Vöông</v>
          </cell>
          <cell r="R63" t="str">
            <v>D6</v>
          </cell>
          <cell r="S63" t="str">
            <v>8 8554406</v>
          </cell>
          <cell r="T63" t="str">
            <v>8 8564156</v>
          </cell>
          <cell r="U63" t="str">
            <v>Nguyeãn Baù Vinh</v>
          </cell>
          <cell r="V63" t="str">
            <v>Mr.Laéc-8902950,MsNgoïcHoa</v>
          </cell>
          <cell r="W63" t="str">
            <v>LHT #1</v>
          </cell>
          <cell r="X63" t="str">
            <v>87 Huøng Vöông</v>
          </cell>
          <cell r="Y63" t="str">
            <v>D6</v>
          </cell>
          <cell r="AB63" t="str">
            <v>8 8554406</v>
          </cell>
        </row>
        <row r="64">
          <cell r="B64">
            <v>42005</v>
          </cell>
          <cell r="C64" t="str">
            <v>LHT #2</v>
          </cell>
          <cell r="J64" t="str">
            <v>8555193 (CKDfactory)</v>
          </cell>
          <cell r="L64" t="str">
            <v>Mr.Phuùc - 8564155</v>
          </cell>
          <cell r="Q64" t="str">
            <v>155 Nguyeãn Chí Thanh</v>
          </cell>
          <cell r="R64" t="str">
            <v>D5</v>
          </cell>
          <cell r="S64" t="str">
            <v>8 8561669</v>
          </cell>
          <cell r="T64" t="str">
            <v>8 8571042</v>
          </cell>
          <cell r="U64" t="str">
            <v>Mr.Chaùnh-8571042</v>
          </cell>
          <cell r="V64" t="str">
            <v>MrPhuùc</v>
          </cell>
          <cell r="W64" t="str">
            <v>LHT #2</v>
          </cell>
          <cell r="X64" t="str">
            <v>155 Nguyeãn Chí Thanh</v>
          </cell>
          <cell r="Y64" t="str">
            <v>D5</v>
          </cell>
          <cell r="AB64" t="str">
            <v>8 8561669</v>
          </cell>
        </row>
        <row r="65">
          <cell r="B65">
            <v>42002</v>
          </cell>
          <cell r="C65" t="str">
            <v>TÖÔØNG NGUYEÂN #1</v>
          </cell>
          <cell r="D65" t="str">
            <v>Tuong Nguyen Trading &amp; Service Co., Ltd.</v>
          </cell>
          <cell r="E65" t="str">
            <v>Cty TNHH TM &amp; DV Töôøng Nguyeân</v>
          </cell>
          <cell r="F65" t="str">
            <v>437-439 Traàn Höng Ñaïo B</v>
          </cell>
          <cell r="G65" t="str">
            <v>D5</v>
          </cell>
          <cell r="H65" t="str">
            <v>HCM</v>
          </cell>
          <cell r="I65" t="str">
            <v>HCM</v>
          </cell>
          <cell r="J65" t="str">
            <v>8 8906045 - 8559017</v>
          </cell>
          <cell r="K65" t="str">
            <v>8 8562016</v>
          </cell>
          <cell r="L65" t="str">
            <v xml:space="preserve">Ngoâ Vaên Phöôùc - 090805457 </v>
          </cell>
          <cell r="M65" t="str">
            <v>Chairman</v>
          </cell>
          <cell r="O65" t="str">
            <v>PTE</v>
          </cell>
          <cell r="Q65" t="str">
            <v>153A Xoâ Vieát Ngheä Tónh</v>
          </cell>
          <cell r="R65" t="str">
            <v>Binh Thanh</v>
          </cell>
          <cell r="S65" t="str">
            <v>8 8997241</v>
          </cell>
          <cell r="U65" t="str">
            <v>Phaïm Ngoïc Chaâu</v>
          </cell>
          <cell r="V65" t="str">
            <v>Mr.Höng</v>
          </cell>
          <cell r="W65" t="str">
            <v>TÖÔØNG NGUYEÂN #1</v>
          </cell>
          <cell r="X65" t="str">
            <v>153A Xoâ Vieát Ngheä Tónh</v>
          </cell>
          <cell r="Y65" t="str">
            <v>Binh Thanh</v>
          </cell>
          <cell r="AB65" t="str">
            <v>8 8997241</v>
          </cell>
        </row>
        <row r="66">
          <cell r="B66">
            <v>42003</v>
          </cell>
          <cell r="C66" t="str">
            <v>TÖÔØNG NGUYEÂN #2</v>
          </cell>
          <cell r="L66" t="str">
            <v>Mr.Khieâm-8559017-8550389</v>
          </cell>
          <cell r="Q66" t="str">
            <v>100 M.N.O.P Huøng Vöông</v>
          </cell>
          <cell r="R66" t="str">
            <v>D5</v>
          </cell>
          <cell r="S66" t="str">
            <v>8 8357813</v>
          </cell>
          <cell r="U66" t="str">
            <v xml:space="preserve">Mr. Thaønh </v>
          </cell>
          <cell r="W66" t="str">
            <v>TÖÔØNG NGUYEÂN #2</v>
          </cell>
          <cell r="X66" t="str">
            <v>100 M.N.O.P Huøng Vöông</v>
          </cell>
          <cell r="Y66" t="str">
            <v>D5</v>
          </cell>
          <cell r="AB66" t="str">
            <v>8 8357813</v>
          </cell>
        </row>
        <row r="67">
          <cell r="B67">
            <v>42004</v>
          </cell>
          <cell r="C67" t="str">
            <v>TÖÔØNG NGUYEÂN #3</v>
          </cell>
          <cell r="Q67" t="str">
            <v>212 B Nguyeãn Traõi</v>
          </cell>
          <cell r="R67" t="str">
            <v>D1</v>
          </cell>
          <cell r="S67" t="str">
            <v>8 8364073</v>
          </cell>
          <cell r="U67" t="str">
            <v>Ñaëng BìnhThanh</v>
          </cell>
          <cell r="V67" t="str">
            <v>Mr.Hieáu</v>
          </cell>
          <cell r="W67" t="str">
            <v>TÖÔØNG NGUYEÂN #3</v>
          </cell>
          <cell r="X67" t="str">
            <v>212 B Nguyeãn Traõi</v>
          </cell>
          <cell r="Y67" t="str">
            <v>D1</v>
          </cell>
          <cell r="AB67" t="str">
            <v>8 8364073</v>
          </cell>
        </row>
        <row r="68">
          <cell r="B68">
            <v>42006</v>
          </cell>
          <cell r="C68" t="str">
            <v>ITC #1</v>
          </cell>
          <cell r="D68" t="str">
            <v>International Trading Center</v>
          </cell>
          <cell r="E68" t="str">
            <v>Trung Taâm Thöông Maïi Quoác Teá</v>
          </cell>
          <cell r="F68" t="str">
            <v>95-101 Nam Kyø Khôûi Nghóa</v>
          </cell>
          <cell r="G68" t="str">
            <v>D1</v>
          </cell>
          <cell r="H68" t="str">
            <v>HCM</v>
          </cell>
          <cell r="I68" t="str">
            <v>HCM</v>
          </cell>
          <cell r="J68" t="str">
            <v>8 8292115 - 298189</v>
          </cell>
          <cell r="K68" t="str">
            <v>8 8222904</v>
          </cell>
          <cell r="L68" t="str">
            <v>NgãHuyønhÑang-090927517,CTMLeä</v>
          </cell>
          <cell r="M68" t="str">
            <v>Vice Director</v>
          </cell>
          <cell r="O68" t="str">
            <v>State-run</v>
          </cell>
          <cell r="Q68" t="str">
            <v>281 CaùchMaïngThaùngTaùm</v>
          </cell>
          <cell r="R68" t="str">
            <v>Tan Binh</v>
          </cell>
          <cell r="S68" t="str">
            <v>8 8460249</v>
          </cell>
          <cell r="U68" t="str">
            <v>Leâ Vaên Tuaàn-8902318</v>
          </cell>
          <cell r="V68" t="str">
            <v>Offc 8464202,Mr.Nghóa,Ms.Hoàng</v>
          </cell>
          <cell r="W68" t="str">
            <v>ITC #1</v>
          </cell>
          <cell r="X68" t="str">
            <v>281 CaùchMaïngThaùngTaùm</v>
          </cell>
          <cell r="Y68" t="str">
            <v>Tan Binh</v>
          </cell>
          <cell r="AB68" t="str">
            <v>8 8460249</v>
          </cell>
        </row>
        <row r="69">
          <cell r="B69">
            <v>42013</v>
          </cell>
          <cell r="C69" t="str">
            <v>ITC #2</v>
          </cell>
          <cell r="M69" t="str">
            <v>Vice Director</v>
          </cell>
          <cell r="O69" t="str">
            <v>State-run</v>
          </cell>
          <cell r="Q69" t="str">
            <v>176A Laïc Long Quaân</v>
          </cell>
          <cell r="R69" t="str">
            <v>Tan Binh</v>
          </cell>
          <cell r="S69" t="str">
            <v>8 8652704</v>
          </cell>
          <cell r="W69" t="str">
            <v>ITC #2</v>
          </cell>
          <cell r="X69" t="str">
            <v>176A Laïc Long Quaân</v>
          </cell>
          <cell r="Y69" t="str">
            <v>Tan Binh</v>
          </cell>
          <cell r="AB69" t="str">
            <v>8 8652704</v>
          </cell>
        </row>
        <row r="70">
          <cell r="B70">
            <v>42007</v>
          </cell>
          <cell r="C70" t="str">
            <v>PNJ #1</v>
          </cell>
          <cell r="D70" t="str">
            <v>Phu Nhuan Jewelry Co.</v>
          </cell>
          <cell r="E70" t="str">
            <v>Cty Vaøng Baïc Ñaù Quyù Phuù Nhuaän</v>
          </cell>
          <cell r="F70" t="str">
            <v>52 Nguyeãn Vaên Troãi</v>
          </cell>
          <cell r="G70" t="str">
            <v>Phu Nhuan</v>
          </cell>
          <cell r="H70" t="str">
            <v>HCM</v>
          </cell>
          <cell r="I70" t="str">
            <v>HCM</v>
          </cell>
          <cell r="J70" t="str">
            <v xml:space="preserve">8 8441884 - 8443636 </v>
          </cell>
          <cell r="K70" t="str">
            <v>8 8440065</v>
          </cell>
          <cell r="L70" t="str">
            <v>Nguyeãn Thò Cuùc - 8421087</v>
          </cell>
          <cell r="M70" t="str">
            <v>Director</v>
          </cell>
          <cell r="O70" t="str">
            <v>State-run</v>
          </cell>
          <cell r="Q70" t="str">
            <v>577 Nguyeãn Kieäm</v>
          </cell>
          <cell r="R70" t="str">
            <v>Phu Nhuan</v>
          </cell>
          <cell r="S70" t="str">
            <v>8 8440112</v>
          </cell>
          <cell r="U70" t="str">
            <v>Mr.Cöûu - 8805399</v>
          </cell>
          <cell r="V70" t="str">
            <v>Ms.Cô</v>
          </cell>
          <cell r="W70" t="str">
            <v>PNJ #1</v>
          </cell>
          <cell r="X70" t="str">
            <v>577 Nguyeãn Kieäm</v>
          </cell>
          <cell r="Y70" t="str">
            <v>Phu Nhuan</v>
          </cell>
          <cell r="AB70" t="str">
            <v>8 8440112</v>
          </cell>
        </row>
        <row r="71">
          <cell r="B71">
            <v>42008</v>
          </cell>
          <cell r="C71" t="str">
            <v>NAM HAÛI</v>
          </cell>
          <cell r="D71" t="str">
            <v>Nam Hai Co., Ltd.</v>
          </cell>
          <cell r="E71" t="str">
            <v>Cty TNHH Thöông Maïi &amp; Xaây Döïng Nam Haûi</v>
          </cell>
          <cell r="F71" t="str">
            <v>443 Huøng Vöông</v>
          </cell>
          <cell r="G71" t="str">
            <v>D6</v>
          </cell>
          <cell r="H71" t="str">
            <v>HCM</v>
          </cell>
          <cell r="I71" t="str">
            <v>HCM</v>
          </cell>
          <cell r="J71" t="str">
            <v>8 8764435 - 8764437</v>
          </cell>
          <cell r="K71" t="str">
            <v>8 8764437</v>
          </cell>
          <cell r="L71" t="str">
            <v>NgãNaêngTín,NgãVVinh-090701563</v>
          </cell>
          <cell r="M71" t="str">
            <v>Director</v>
          </cell>
          <cell r="O71" t="str">
            <v>PTE</v>
          </cell>
          <cell r="Q71" t="str">
            <v>443 Huøng Vöông</v>
          </cell>
          <cell r="R71" t="str">
            <v>D6</v>
          </cell>
          <cell r="S71" t="str">
            <v>8 8752171</v>
          </cell>
          <cell r="T71" t="str">
            <v>8 8764437</v>
          </cell>
          <cell r="U71" t="str">
            <v>Ñinh Quang Thanh</v>
          </cell>
          <cell r="V71" t="str">
            <v>Ñoaøn Ngoïc Duõng</v>
          </cell>
          <cell r="W71" t="str">
            <v>NAM HAÛI</v>
          </cell>
          <cell r="X71" t="str">
            <v>443 Huøng Vöông</v>
          </cell>
          <cell r="Y71" t="str">
            <v>D6</v>
          </cell>
          <cell r="AB71" t="str">
            <v>8 8752171</v>
          </cell>
        </row>
        <row r="72">
          <cell r="B72">
            <v>42009</v>
          </cell>
          <cell r="C72" t="str">
            <v>MINH KHANG</v>
          </cell>
          <cell r="D72" t="str">
            <v>Minh Khang Trading Co., Ltd.</v>
          </cell>
          <cell r="E72" t="str">
            <v>Cty TNHH Thöông Maïi Minh Khang</v>
          </cell>
          <cell r="F72" t="str">
            <v>9-9A-11E Traàn Phuù</v>
          </cell>
          <cell r="G72" t="str">
            <v>D5</v>
          </cell>
          <cell r="H72" t="str">
            <v>HCM</v>
          </cell>
          <cell r="I72" t="str">
            <v>HCM</v>
          </cell>
          <cell r="J72" t="str">
            <v>8 8353817 - 090830070(Mr.Khang)</v>
          </cell>
          <cell r="L72" t="str">
            <v xml:space="preserve">Nguyeãn Thò Thu </v>
          </cell>
          <cell r="N72" t="str">
            <v>MC trading</v>
          </cell>
          <cell r="O72" t="str">
            <v>PTE</v>
          </cell>
          <cell r="P72">
            <v>200000</v>
          </cell>
          <cell r="Q72" t="str">
            <v>9-9A-11E Traàn Phuù</v>
          </cell>
          <cell r="R72" t="str">
            <v>D5</v>
          </cell>
          <cell r="S72" t="str">
            <v xml:space="preserve">8 8353817 </v>
          </cell>
          <cell r="U72" t="str">
            <v>Nguyeãn Coâng Thanh</v>
          </cell>
          <cell r="W72" t="str">
            <v>MINH KHANG</v>
          </cell>
          <cell r="X72" t="str">
            <v>9-9A-11E Traàn Phuù</v>
          </cell>
          <cell r="Y72" t="str">
            <v>D5</v>
          </cell>
          <cell r="AB72" t="str">
            <v xml:space="preserve">8 8353817 </v>
          </cell>
        </row>
        <row r="73">
          <cell r="B73">
            <v>42011</v>
          </cell>
          <cell r="C73" t="str">
            <v>L &amp; B CO., LTD.</v>
          </cell>
          <cell r="D73" t="str">
            <v>L &amp; B CO., LTD.</v>
          </cell>
          <cell r="E73" t="str">
            <v>Cty TNHH Thöông Maïi Dòch Vuï Long Baûo</v>
          </cell>
          <cell r="F73" t="str">
            <v>618/40A Bis XoâVieátNgheäTónh</v>
          </cell>
          <cell r="G73" t="str">
            <v>Binh Thanh</v>
          </cell>
          <cell r="H73" t="str">
            <v>HCM</v>
          </cell>
          <cell r="I73" t="str">
            <v>HCM</v>
          </cell>
          <cell r="J73" t="str">
            <v>8 8232782 - 090817264 (Mr.Hoan)</v>
          </cell>
          <cell r="K73" t="str">
            <v>8 8232783</v>
          </cell>
          <cell r="L73" t="str">
            <v>Leâ Hoàøng Long-090700619</v>
          </cell>
          <cell r="M73" t="str">
            <v>Director</v>
          </cell>
          <cell r="N73" t="str">
            <v>Dealer of Mitsubishi, furniture trading</v>
          </cell>
          <cell r="O73" t="str">
            <v>PTE</v>
          </cell>
          <cell r="P73">
            <v>200000</v>
          </cell>
          <cell r="Q73" t="str">
            <v>444A CaùchMaïngThaùngTaùm</v>
          </cell>
          <cell r="R73" t="str">
            <v>D3</v>
          </cell>
          <cell r="S73" t="str">
            <v>8 8451596</v>
          </cell>
          <cell r="T73" t="str">
            <v>8 8451596</v>
          </cell>
          <cell r="U73" t="str">
            <v>Mr. Hieån - 090936583</v>
          </cell>
          <cell r="W73" t="str">
            <v>L &amp; B CO., LTD.</v>
          </cell>
          <cell r="X73" t="str">
            <v>444A CaùchMaïngThaùngTaùm</v>
          </cell>
          <cell r="Y73" t="str">
            <v>D3</v>
          </cell>
          <cell r="AB73" t="str">
            <v>8 8451596</v>
          </cell>
        </row>
        <row r="74">
          <cell r="B74">
            <v>42012</v>
          </cell>
          <cell r="C74" t="str">
            <v>PHATICO</v>
          </cell>
          <cell r="D74" t="str">
            <v>Phat Tien Trading &amp; Services Co., Ltd.</v>
          </cell>
          <cell r="E74" t="str">
            <v>Cty TNHH Thöông Maïi &amp; Dòch Vuï Phaùt Tieán</v>
          </cell>
          <cell r="F74" t="str">
            <v>12/37 Löõ Gia</v>
          </cell>
          <cell r="G74" t="str">
            <v>D11</v>
          </cell>
          <cell r="H74" t="str">
            <v>HCM</v>
          </cell>
          <cell r="I74" t="str">
            <v>HCM</v>
          </cell>
          <cell r="J74" t="str">
            <v>8 8636721</v>
          </cell>
          <cell r="K74" t="str">
            <v>8 8636721</v>
          </cell>
          <cell r="L74" t="str">
            <v>Hoà Minh Trí - 090851111</v>
          </cell>
          <cell r="M74" t="str">
            <v>Director</v>
          </cell>
          <cell r="N74" t="str">
            <v>MC, motorbiles trading</v>
          </cell>
          <cell r="O74" t="str">
            <v>PTE</v>
          </cell>
          <cell r="P74">
            <v>160000</v>
          </cell>
          <cell r="Q74" t="str">
            <v xml:space="preserve">17 Nô Trang Long </v>
          </cell>
          <cell r="R74" t="str">
            <v>Binh Thanh</v>
          </cell>
          <cell r="S74" t="str">
            <v>8 8030781      - 8412621</v>
          </cell>
          <cell r="T74" t="str">
            <v>8 8412621</v>
          </cell>
          <cell r="U74" t="str">
            <v>Nguyeãn Minh Chính</v>
          </cell>
          <cell r="W74" t="str">
            <v>PHATICO</v>
          </cell>
          <cell r="X74" t="str">
            <v xml:space="preserve">17 Nô Trang Long </v>
          </cell>
          <cell r="Y74" t="str">
            <v>Binh Thanh</v>
          </cell>
          <cell r="AB74" t="str">
            <v>8 8030781      - 8412621</v>
          </cell>
        </row>
        <row r="75">
          <cell r="B75">
            <v>45001</v>
          </cell>
          <cell r="C75" t="str">
            <v>MY THO TRADING</v>
          </cell>
          <cell r="D75" t="str">
            <v>My Tho Trading Co.</v>
          </cell>
          <cell r="E75" t="str">
            <v>Cty Thöông Nghieäp TP. Myõ Tho</v>
          </cell>
          <cell r="F75" t="str">
            <v>67-69 Leâ Lôïi</v>
          </cell>
          <cell r="G75" t="str">
            <v>My Tho</v>
          </cell>
          <cell r="H75" t="str">
            <v>Tien Giang</v>
          </cell>
          <cell r="I75" t="str">
            <v>TG</v>
          </cell>
          <cell r="J75" t="str">
            <v>73 877708</v>
          </cell>
          <cell r="K75" t="str">
            <v>73 872440</v>
          </cell>
          <cell r="L75" t="str">
            <v>Nguyeãn Vaên Quan</v>
          </cell>
          <cell r="M75" t="str">
            <v>Shop Mgr</v>
          </cell>
          <cell r="N75" t="str">
            <v>MC trading</v>
          </cell>
          <cell r="O75" t="str">
            <v>State-run</v>
          </cell>
          <cell r="Q75" t="str">
            <v>67-69 Leâ Lôïi</v>
          </cell>
          <cell r="R75" t="str">
            <v>My Tho</v>
          </cell>
          <cell r="S75" t="str">
            <v>73 877708</v>
          </cell>
          <cell r="T75" t="str">
            <v>73 872440</v>
          </cell>
          <cell r="U75" t="str">
            <v>Nguyeãn Vaên Quan</v>
          </cell>
          <cell r="W75" t="str">
            <v>MY THO TRADING</v>
          </cell>
          <cell r="X75" t="str">
            <v>GRAINCO WAREHOUSE</v>
          </cell>
          <cell r="Y75" t="str">
            <v>BINH DUONG Province</v>
          </cell>
          <cell r="AB75" t="str">
            <v>08 910 0060</v>
          </cell>
        </row>
        <row r="76">
          <cell r="B76" t="str">
            <v>46001</v>
          </cell>
          <cell r="C76" t="str">
            <v>TAN THANH TRADG</v>
          </cell>
          <cell r="D76" t="str">
            <v>Tan Thanh Trading Co., Ltd.</v>
          </cell>
          <cell r="E76" t="str">
            <v>Cty TNHH TM Taân Thaønh</v>
          </cell>
          <cell r="F76" t="str">
            <v>169 Voõ Thò Saùu</v>
          </cell>
          <cell r="G76" t="str">
            <v>D3</v>
          </cell>
          <cell r="H76" t="str">
            <v>HCM</v>
          </cell>
          <cell r="I76" t="str">
            <v>HCM</v>
          </cell>
          <cell r="J76" t="str">
            <v xml:space="preserve">8 8293340 </v>
          </cell>
          <cell r="K76" t="str">
            <v>8 8200114</v>
          </cell>
          <cell r="L76" t="str">
            <v>Chaâu Taán Thaønh-090805417</v>
          </cell>
          <cell r="N76" t="str">
            <v>MC ... trading</v>
          </cell>
          <cell r="O76" t="str">
            <v>PTE</v>
          </cell>
          <cell r="P76">
            <v>150000</v>
          </cell>
          <cell r="Q76" t="str">
            <v>180-182-184 Leâ Thaùi Toå, F.2</v>
          </cell>
          <cell r="R76" t="str">
            <v>Vinh Long</v>
          </cell>
          <cell r="S76" t="str">
            <v>70 820546</v>
          </cell>
          <cell r="T76" t="str">
            <v>70 820547</v>
          </cell>
          <cell r="U76" t="str">
            <v>Huyønh Quang Trí</v>
          </cell>
          <cell r="W76" t="str">
            <v>TAN THANH TRADG</v>
          </cell>
          <cell r="X76" t="str">
            <v>GRAINCO WAREHOUSE</v>
          </cell>
          <cell r="Y76" t="str">
            <v>BINH DUONG Province</v>
          </cell>
          <cell r="AB76" t="str">
            <v>08 910 0060</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L"/>
      <sheetName val="Sheet2"/>
      <sheetName val="TRUYMA"/>
      <sheetName val="CHIPHI"/>
      <sheetName val="Sheet1"/>
      <sheetName val="CANDOI"/>
      <sheetName val="Nhap VT oto"/>
      <sheetName val="maTTB"/>
      <sheetName val="p.nhapoto"/>
      <sheetName val="Xuat VT oto"/>
      <sheetName val="p.xuatoto"/>
      <sheetName val="dc oto"/>
      <sheetName val="XL4Poppy"/>
    </sheetNames>
    <sheetDataSet>
      <sheetData sheetId="0" refreshError="1"/>
      <sheetData sheetId="1" refreshError="1"/>
      <sheetData sheetId="2" refreshError="1"/>
      <sheetData sheetId="3" refreshError="1"/>
      <sheetData sheetId="4" refreshError="1"/>
      <sheetData sheetId="5" refreshError="1">
        <row r="15">
          <cell r="B15">
            <v>0</v>
          </cell>
          <cell r="D15">
            <v>0</v>
          </cell>
          <cell r="E15">
            <v>0</v>
          </cell>
          <cell r="F15">
            <v>0</v>
          </cell>
          <cell r="G15">
            <v>0</v>
          </cell>
          <cell r="N15">
            <v>0</v>
          </cell>
          <cell r="P15">
            <v>0</v>
          </cell>
        </row>
        <row r="16">
          <cell r="B16">
            <v>0</v>
          </cell>
          <cell r="D16">
            <v>0</v>
          </cell>
          <cell r="E16">
            <v>0</v>
          </cell>
          <cell r="F16">
            <v>0</v>
          </cell>
          <cell r="G16">
            <v>0</v>
          </cell>
          <cell r="N16">
            <v>0</v>
          </cell>
          <cell r="P16">
            <v>0</v>
          </cell>
        </row>
        <row r="17">
          <cell r="B17">
            <v>0</v>
          </cell>
          <cell r="D17">
            <v>0</v>
          </cell>
          <cell r="E17">
            <v>0</v>
          </cell>
          <cell r="F17">
            <v>0</v>
          </cell>
          <cell r="G17">
            <v>0</v>
          </cell>
          <cell r="N17">
            <v>0</v>
          </cell>
          <cell r="P17">
            <v>0</v>
          </cell>
        </row>
        <row r="18">
          <cell r="B18">
            <v>0</v>
          </cell>
          <cell r="D18">
            <v>0</v>
          </cell>
          <cell r="E18">
            <v>0</v>
          </cell>
          <cell r="F18">
            <v>0</v>
          </cell>
          <cell r="G18">
            <v>0</v>
          </cell>
          <cell r="N18">
            <v>0</v>
          </cell>
          <cell r="P18">
            <v>0</v>
          </cell>
        </row>
        <row r="19">
          <cell r="B19">
            <v>0</v>
          </cell>
          <cell r="D19">
            <v>0</v>
          </cell>
          <cell r="E19">
            <v>0</v>
          </cell>
          <cell r="F19">
            <v>0</v>
          </cell>
          <cell r="G19">
            <v>0</v>
          </cell>
          <cell r="N19">
            <v>0</v>
          </cell>
          <cell r="P19">
            <v>0</v>
          </cell>
        </row>
        <row r="20">
          <cell r="B20">
            <v>0</v>
          </cell>
          <cell r="D20">
            <v>0</v>
          </cell>
          <cell r="E20">
            <v>0</v>
          </cell>
          <cell r="F20">
            <v>0</v>
          </cell>
          <cell r="G20">
            <v>0</v>
          </cell>
          <cell r="N20">
            <v>0</v>
          </cell>
          <cell r="P20">
            <v>0</v>
          </cell>
        </row>
        <row r="21">
          <cell r="B21">
            <v>0</v>
          </cell>
          <cell r="D21">
            <v>0</v>
          </cell>
          <cell r="E21">
            <v>0</v>
          </cell>
          <cell r="F21">
            <v>0</v>
          </cell>
          <cell r="G21">
            <v>0</v>
          </cell>
          <cell r="N21">
            <v>0</v>
          </cell>
          <cell r="P21">
            <v>0</v>
          </cell>
        </row>
        <row r="22">
          <cell r="B22">
            <v>0</v>
          </cell>
          <cell r="D22">
            <v>0</v>
          </cell>
          <cell r="E22">
            <v>0</v>
          </cell>
          <cell r="F22">
            <v>0</v>
          </cell>
          <cell r="G22">
            <v>0</v>
          </cell>
          <cell r="N22">
            <v>0</v>
          </cell>
          <cell r="P22">
            <v>0</v>
          </cell>
        </row>
        <row r="23">
          <cell r="B23">
            <v>0</v>
          </cell>
          <cell r="D23">
            <v>0</v>
          </cell>
          <cell r="E23">
            <v>0</v>
          </cell>
          <cell r="F23">
            <v>0</v>
          </cell>
          <cell r="G23">
            <v>0</v>
          </cell>
          <cell r="N23">
            <v>0</v>
          </cell>
          <cell r="P23">
            <v>0</v>
          </cell>
        </row>
        <row r="24">
          <cell r="B24">
            <v>0</v>
          </cell>
          <cell r="D24">
            <v>0</v>
          </cell>
          <cell r="E24">
            <v>0</v>
          </cell>
          <cell r="F24">
            <v>0</v>
          </cell>
          <cell r="G24">
            <v>0</v>
          </cell>
          <cell r="N24">
            <v>0</v>
          </cell>
          <cell r="P24">
            <v>0</v>
          </cell>
        </row>
        <row r="25">
          <cell r="B25">
            <v>0</v>
          </cell>
          <cell r="D25">
            <v>0</v>
          </cell>
          <cell r="E25">
            <v>0</v>
          </cell>
          <cell r="F25">
            <v>0</v>
          </cell>
          <cell r="G25">
            <v>0</v>
          </cell>
          <cell r="N25">
            <v>0</v>
          </cell>
          <cell r="P25">
            <v>0</v>
          </cell>
        </row>
        <row r="26">
          <cell r="B26">
            <v>0</v>
          </cell>
          <cell r="D26">
            <v>0</v>
          </cell>
          <cell r="E26">
            <v>0</v>
          </cell>
          <cell r="F26">
            <v>0</v>
          </cell>
          <cell r="G26">
            <v>0</v>
          </cell>
          <cell r="N26">
            <v>0</v>
          </cell>
          <cell r="P26">
            <v>0</v>
          </cell>
        </row>
        <row r="27">
          <cell r="B27">
            <v>0</v>
          </cell>
          <cell r="D27">
            <v>0</v>
          </cell>
          <cell r="E27">
            <v>0</v>
          </cell>
          <cell r="F27">
            <v>0</v>
          </cell>
          <cell r="G27">
            <v>0</v>
          </cell>
          <cell r="N27">
            <v>0</v>
          </cell>
          <cell r="P27">
            <v>0</v>
          </cell>
        </row>
        <row r="28">
          <cell r="B28">
            <v>0</v>
          </cell>
          <cell r="D28">
            <v>0</v>
          </cell>
          <cell r="E28">
            <v>0</v>
          </cell>
          <cell r="F28">
            <v>0</v>
          </cell>
          <cell r="G28">
            <v>0</v>
          </cell>
          <cell r="N28">
            <v>0</v>
          </cell>
          <cell r="P28">
            <v>0</v>
          </cell>
        </row>
        <row r="29">
          <cell r="B29">
            <v>0</v>
          </cell>
          <cell r="D29">
            <v>0</v>
          </cell>
          <cell r="E29">
            <v>0</v>
          </cell>
          <cell r="F29">
            <v>0</v>
          </cell>
          <cell r="G29">
            <v>0</v>
          </cell>
          <cell r="N29">
            <v>0</v>
          </cell>
          <cell r="P29">
            <v>0</v>
          </cell>
        </row>
        <row r="30">
          <cell r="B30">
            <v>0</v>
          </cell>
          <cell r="D30">
            <v>0</v>
          </cell>
          <cell r="E30">
            <v>0</v>
          </cell>
          <cell r="F30">
            <v>0</v>
          </cell>
          <cell r="G30">
            <v>0</v>
          </cell>
          <cell r="N30">
            <v>0</v>
          </cell>
          <cell r="P30">
            <v>0</v>
          </cell>
        </row>
        <row r="31">
          <cell r="B31">
            <v>0</v>
          </cell>
          <cell r="D31">
            <v>0</v>
          </cell>
          <cell r="E31">
            <v>0</v>
          </cell>
          <cell r="F31">
            <v>0</v>
          </cell>
          <cell r="G31">
            <v>0</v>
          </cell>
          <cell r="N31">
            <v>0</v>
          </cell>
          <cell r="P31">
            <v>0</v>
          </cell>
        </row>
        <row r="32">
          <cell r="B32">
            <v>0</v>
          </cell>
          <cell r="D32">
            <v>0</v>
          </cell>
          <cell r="E32">
            <v>0</v>
          </cell>
          <cell r="F32">
            <v>0</v>
          </cell>
          <cell r="G32">
            <v>0</v>
          </cell>
          <cell r="N32">
            <v>0</v>
          </cell>
          <cell r="P32">
            <v>0</v>
          </cell>
        </row>
        <row r="33">
          <cell r="B33">
            <v>0</v>
          </cell>
          <cell r="D33">
            <v>0</v>
          </cell>
          <cell r="E33">
            <v>0</v>
          </cell>
          <cell r="F33">
            <v>0</v>
          </cell>
          <cell r="G33">
            <v>0</v>
          </cell>
          <cell r="N33">
            <v>0</v>
          </cell>
          <cell r="P33">
            <v>0</v>
          </cell>
        </row>
        <row r="34">
          <cell r="B34">
            <v>0</v>
          </cell>
          <cell r="D34">
            <v>0</v>
          </cell>
          <cell r="E34">
            <v>0</v>
          </cell>
          <cell r="F34">
            <v>0</v>
          </cell>
          <cell r="G34">
            <v>0</v>
          </cell>
          <cell r="N34">
            <v>0</v>
          </cell>
          <cell r="P34">
            <v>0</v>
          </cell>
        </row>
        <row r="35">
          <cell r="B35">
            <v>0</v>
          </cell>
          <cell r="D35">
            <v>0</v>
          </cell>
          <cell r="E35">
            <v>0</v>
          </cell>
          <cell r="F35">
            <v>0</v>
          </cell>
          <cell r="G35">
            <v>0</v>
          </cell>
          <cell r="N35">
            <v>0</v>
          </cell>
          <cell r="P35">
            <v>0</v>
          </cell>
        </row>
        <row r="36">
          <cell r="B36">
            <v>0</v>
          </cell>
          <cell r="D36">
            <v>0</v>
          </cell>
          <cell r="E36">
            <v>0</v>
          </cell>
          <cell r="F36">
            <v>0</v>
          </cell>
          <cell r="G36">
            <v>0</v>
          </cell>
          <cell r="N36">
            <v>0</v>
          </cell>
          <cell r="P36">
            <v>0</v>
          </cell>
        </row>
        <row r="37">
          <cell r="B37">
            <v>0</v>
          </cell>
          <cell r="D37">
            <v>0</v>
          </cell>
          <cell r="E37">
            <v>0</v>
          </cell>
          <cell r="F37">
            <v>0</v>
          </cell>
          <cell r="G37">
            <v>0</v>
          </cell>
          <cell r="N37">
            <v>0</v>
          </cell>
          <cell r="P37">
            <v>0</v>
          </cell>
        </row>
        <row r="38">
          <cell r="B38">
            <v>0</v>
          </cell>
          <cell r="D38">
            <v>0</v>
          </cell>
          <cell r="E38">
            <v>0</v>
          </cell>
          <cell r="F38">
            <v>0</v>
          </cell>
          <cell r="G38">
            <v>0</v>
          </cell>
          <cell r="N38">
            <v>0</v>
          </cell>
          <cell r="P38">
            <v>0</v>
          </cell>
        </row>
        <row r="39">
          <cell r="B39">
            <v>0</v>
          </cell>
          <cell r="D39">
            <v>0</v>
          </cell>
          <cell r="E39">
            <v>0</v>
          </cell>
          <cell r="F39">
            <v>0</v>
          </cell>
          <cell r="G39">
            <v>0</v>
          </cell>
          <cell r="N39">
            <v>0</v>
          </cell>
          <cell r="P39">
            <v>0</v>
          </cell>
        </row>
        <row r="40">
          <cell r="B40">
            <v>0</v>
          </cell>
          <cell r="D40">
            <v>0</v>
          </cell>
          <cell r="E40">
            <v>0</v>
          </cell>
          <cell r="F40">
            <v>0</v>
          </cell>
          <cell r="G40">
            <v>0</v>
          </cell>
          <cell r="N40">
            <v>0</v>
          </cell>
          <cell r="P40">
            <v>0</v>
          </cell>
        </row>
        <row r="41">
          <cell r="B41">
            <v>0</v>
          </cell>
          <cell r="D41">
            <v>0</v>
          </cell>
          <cell r="E41">
            <v>0</v>
          </cell>
          <cell r="F41">
            <v>0</v>
          </cell>
          <cell r="G41">
            <v>0</v>
          </cell>
          <cell r="N41">
            <v>0</v>
          </cell>
          <cell r="P41">
            <v>0</v>
          </cell>
        </row>
        <row r="42">
          <cell r="B42">
            <v>0</v>
          </cell>
          <cell r="D42">
            <v>0</v>
          </cell>
          <cell r="E42">
            <v>0</v>
          </cell>
          <cell r="F42">
            <v>0</v>
          </cell>
          <cell r="G42">
            <v>0</v>
          </cell>
          <cell r="N42">
            <v>0</v>
          </cell>
          <cell r="P42">
            <v>0</v>
          </cell>
        </row>
        <row r="43">
          <cell r="B43">
            <v>0</v>
          </cell>
          <cell r="D43">
            <v>0</v>
          </cell>
          <cell r="E43">
            <v>0</v>
          </cell>
          <cell r="F43">
            <v>0</v>
          </cell>
          <cell r="G43">
            <v>0</v>
          </cell>
          <cell r="N43">
            <v>0</v>
          </cell>
          <cell r="P43">
            <v>0</v>
          </cell>
        </row>
        <row r="44">
          <cell r="B44">
            <v>0</v>
          </cell>
          <cell r="D44">
            <v>0</v>
          </cell>
          <cell r="E44">
            <v>0</v>
          </cell>
          <cell r="F44">
            <v>0</v>
          </cell>
          <cell r="G44">
            <v>0</v>
          </cell>
          <cell r="N44">
            <v>0</v>
          </cell>
          <cell r="P44">
            <v>0</v>
          </cell>
        </row>
        <row r="45">
          <cell r="B45">
            <v>0</v>
          </cell>
          <cell r="D45">
            <v>0</v>
          </cell>
          <cell r="E45">
            <v>0</v>
          </cell>
          <cell r="F45">
            <v>0</v>
          </cell>
          <cell r="G45">
            <v>0</v>
          </cell>
          <cell r="N45">
            <v>0</v>
          </cell>
          <cell r="P45">
            <v>0</v>
          </cell>
        </row>
        <row r="46">
          <cell r="B46">
            <v>0</v>
          </cell>
          <cell r="D46">
            <v>0</v>
          </cell>
          <cell r="E46">
            <v>0</v>
          </cell>
          <cell r="F46">
            <v>0</v>
          </cell>
          <cell r="G46">
            <v>0</v>
          </cell>
          <cell r="N46">
            <v>0</v>
          </cell>
          <cell r="P46">
            <v>0</v>
          </cell>
        </row>
        <row r="47">
          <cell r="B47">
            <v>0</v>
          </cell>
          <cell r="D47">
            <v>0</v>
          </cell>
          <cell r="E47">
            <v>0</v>
          </cell>
          <cell r="F47">
            <v>0</v>
          </cell>
          <cell r="G47">
            <v>0</v>
          </cell>
          <cell r="N47">
            <v>0</v>
          </cell>
          <cell r="P47">
            <v>0</v>
          </cell>
        </row>
        <row r="48">
          <cell r="B48">
            <v>0</v>
          </cell>
          <cell r="D48">
            <v>0</v>
          </cell>
          <cell r="E48">
            <v>0</v>
          </cell>
          <cell r="F48">
            <v>0</v>
          </cell>
          <cell r="G48">
            <v>0</v>
          </cell>
          <cell r="N48">
            <v>0</v>
          </cell>
          <cell r="P48">
            <v>0</v>
          </cell>
        </row>
        <row r="49">
          <cell r="B49">
            <v>0</v>
          </cell>
          <cell r="D49">
            <v>0</v>
          </cell>
          <cell r="E49">
            <v>0</v>
          </cell>
          <cell r="F49">
            <v>0</v>
          </cell>
          <cell r="G49">
            <v>0</v>
          </cell>
          <cell r="N49">
            <v>0</v>
          </cell>
          <cell r="P49">
            <v>0</v>
          </cell>
        </row>
        <row r="50">
          <cell r="B50">
            <v>0</v>
          </cell>
          <cell r="D50">
            <v>0</v>
          </cell>
          <cell r="E50">
            <v>0</v>
          </cell>
          <cell r="F50">
            <v>0</v>
          </cell>
          <cell r="G50">
            <v>0</v>
          </cell>
          <cell r="N50">
            <v>0</v>
          </cell>
          <cell r="P50">
            <v>0</v>
          </cell>
        </row>
        <row r="51">
          <cell r="B51">
            <v>0</v>
          </cell>
          <cell r="D51">
            <v>0</v>
          </cell>
          <cell r="E51">
            <v>0</v>
          </cell>
          <cell r="F51">
            <v>0</v>
          </cell>
          <cell r="G51">
            <v>0</v>
          </cell>
          <cell r="N51">
            <v>0</v>
          </cell>
          <cell r="P51">
            <v>0</v>
          </cell>
        </row>
        <row r="52">
          <cell r="B52">
            <v>0</v>
          </cell>
          <cell r="D52">
            <v>0</v>
          </cell>
          <cell r="E52">
            <v>0</v>
          </cell>
          <cell r="F52">
            <v>0</v>
          </cell>
          <cell r="G52">
            <v>0</v>
          </cell>
          <cell r="N52">
            <v>0</v>
          </cell>
          <cell r="P52">
            <v>0</v>
          </cell>
        </row>
        <row r="53">
          <cell r="B53">
            <v>0</v>
          </cell>
          <cell r="D53">
            <v>0</v>
          </cell>
          <cell r="E53">
            <v>0</v>
          </cell>
          <cell r="F53">
            <v>0</v>
          </cell>
          <cell r="G53">
            <v>0</v>
          </cell>
          <cell r="N53">
            <v>0</v>
          </cell>
          <cell r="P53">
            <v>0</v>
          </cell>
        </row>
        <row r="54">
          <cell r="B54">
            <v>0</v>
          </cell>
          <cell r="D54">
            <v>0</v>
          </cell>
          <cell r="E54">
            <v>0</v>
          </cell>
          <cell r="F54">
            <v>0</v>
          </cell>
          <cell r="G54">
            <v>0</v>
          </cell>
          <cell r="N54">
            <v>0</v>
          </cell>
          <cell r="P54">
            <v>0</v>
          </cell>
        </row>
        <row r="55">
          <cell r="B55">
            <v>0</v>
          </cell>
          <cell r="D55">
            <v>0</v>
          </cell>
          <cell r="E55">
            <v>0</v>
          </cell>
          <cell r="F55">
            <v>0</v>
          </cell>
          <cell r="G55">
            <v>0</v>
          </cell>
          <cell r="N55">
            <v>0</v>
          </cell>
          <cell r="P55">
            <v>0</v>
          </cell>
        </row>
        <row r="56">
          <cell r="B56">
            <v>0</v>
          </cell>
          <cell r="D56">
            <v>0</v>
          </cell>
          <cell r="E56">
            <v>0</v>
          </cell>
          <cell r="F56">
            <v>0</v>
          </cell>
          <cell r="G56">
            <v>0</v>
          </cell>
          <cell r="N56">
            <v>0</v>
          </cell>
          <cell r="P56">
            <v>0</v>
          </cell>
        </row>
        <row r="57">
          <cell r="B57">
            <v>0</v>
          </cell>
          <cell r="D57">
            <v>0</v>
          </cell>
          <cell r="E57">
            <v>0</v>
          </cell>
          <cell r="F57">
            <v>0</v>
          </cell>
          <cell r="G57">
            <v>0</v>
          </cell>
          <cell r="N57">
            <v>0</v>
          </cell>
          <cell r="P57">
            <v>0</v>
          </cell>
        </row>
        <row r="58">
          <cell r="B58">
            <v>0</v>
          </cell>
          <cell r="D58">
            <v>0</v>
          </cell>
          <cell r="E58">
            <v>0</v>
          </cell>
          <cell r="F58">
            <v>0</v>
          </cell>
          <cell r="G58">
            <v>0</v>
          </cell>
          <cell r="N58">
            <v>0</v>
          </cell>
          <cell r="P58">
            <v>0</v>
          </cell>
        </row>
        <row r="59">
          <cell r="B59">
            <v>0</v>
          </cell>
          <cell r="D59">
            <v>0</v>
          </cell>
          <cell r="E59">
            <v>0</v>
          </cell>
          <cell r="F59">
            <v>0</v>
          </cell>
          <cell r="G59">
            <v>0</v>
          </cell>
          <cell r="N59">
            <v>0</v>
          </cell>
          <cell r="P59">
            <v>0</v>
          </cell>
        </row>
        <row r="60">
          <cell r="B60">
            <v>0</v>
          </cell>
          <cell r="D60">
            <v>0</v>
          </cell>
          <cell r="E60">
            <v>0</v>
          </cell>
          <cell r="F60">
            <v>0</v>
          </cell>
          <cell r="G60">
            <v>0</v>
          </cell>
          <cell r="N60">
            <v>0</v>
          </cell>
          <cell r="P60">
            <v>0</v>
          </cell>
        </row>
        <row r="61">
          <cell r="B61">
            <v>0</v>
          </cell>
          <cell r="D61">
            <v>0</v>
          </cell>
          <cell r="E61">
            <v>0</v>
          </cell>
          <cell r="F61">
            <v>0</v>
          </cell>
          <cell r="G61">
            <v>0</v>
          </cell>
          <cell r="N61">
            <v>0</v>
          </cell>
          <cell r="P61">
            <v>0</v>
          </cell>
        </row>
        <row r="62">
          <cell r="B62">
            <v>0</v>
          </cell>
          <cell r="D62">
            <v>0</v>
          </cell>
          <cell r="E62">
            <v>0</v>
          </cell>
          <cell r="F62">
            <v>0</v>
          </cell>
          <cell r="G62">
            <v>0</v>
          </cell>
          <cell r="N62">
            <v>0</v>
          </cell>
          <cell r="P62">
            <v>0</v>
          </cell>
        </row>
        <row r="63">
          <cell r="B63">
            <v>0</v>
          </cell>
          <cell r="D63">
            <v>0</v>
          </cell>
          <cell r="E63">
            <v>0</v>
          </cell>
          <cell r="F63">
            <v>0</v>
          </cell>
          <cell r="G63">
            <v>0</v>
          </cell>
          <cell r="N63">
            <v>0</v>
          </cell>
          <cell r="P63">
            <v>0</v>
          </cell>
        </row>
        <row r="64">
          <cell r="B64">
            <v>0</v>
          </cell>
          <cell r="D64">
            <v>0</v>
          </cell>
          <cell r="E64">
            <v>0</v>
          </cell>
          <cell r="F64">
            <v>0</v>
          </cell>
          <cell r="G64">
            <v>0</v>
          </cell>
          <cell r="N64">
            <v>0</v>
          </cell>
          <cell r="P64">
            <v>0</v>
          </cell>
        </row>
        <row r="65">
          <cell r="B65">
            <v>0</v>
          </cell>
          <cell r="D65">
            <v>0</v>
          </cell>
          <cell r="E65">
            <v>0</v>
          </cell>
          <cell r="F65">
            <v>0</v>
          </cell>
          <cell r="G65">
            <v>0</v>
          </cell>
          <cell r="N65">
            <v>0</v>
          </cell>
          <cell r="P65">
            <v>0</v>
          </cell>
        </row>
        <row r="66">
          <cell r="B66">
            <v>0</v>
          </cell>
          <cell r="D66">
            <v>0</v>
          </cell>
          <cell r="E66">
            <v>0</v>
          </cell>
          <cell r="F66">
            <v>0</v>
          </cell>
          <cell r="G66">
            <v>0</v>
          </cell>
          <cell r="N66">
            <v>0</v>
          </cell>
          <cell r="P66">
            <v>0</v>
          </cell>
        </row>
        <row r="67">
          <cell r="B67">
            <v>0</v>
          </cell>
          <cell r="D67">
            <v>0</v>
          </cell>
          <cell r="E67">
            <v>0</v>
          </cell>
          <cell r="F67">
            <v>0</v>
          </cell>
          <cell r="G67">
            <v>0</v>
          </cell>
          <cell r="N67">
            <v>0</v>
          </cell>
          <cell r="P67">
            <v>0</v>
          </cell>
        </row>
        <row r="68">
          <cell r="B68">
            <v>0</v>
          </cell>
          <cell r="D68">
            <v>0</v>
          </cell>
          <cell r="E68">
            <v>0</v>
          </cell>
          <cell r="F68">
            <v>0</v>
          </cell>
          <cell r="G68">
            <v>0</v>
          </cell>
          <cell r="N68">
            <v>0</v>
          </cell>
          <cell r="P68">
            <v>0</v>
          </cell>
        </row>
        <row r="69">
          <cell r="B69">
            <v>0</v>
          </cell>
          <cell r="D69">
            <v>0</v>
          </cell>
          <cell r="E69">
            <v>0</v>
          </cell>
          <cell r="F69">
            <v>0</v>
          </cell>
          <cell r="G69">
            <v>0</v>
          </cell>
          <cell r="N69">
            <v>0</v>
          </cell>
          <cell r="P69">
            <v>0</v>
          </cell>
        </row>
        <row r="70">
          <cell r="B70">
            <v>0</v>
          </cell>
          <cell r="D70">
            <v>0</v>
          </cell>
          <cell r="E70">
            <v>0</v>
          </cell>
          <cell r="F70">
            <v>0</v>
          </cell>
          <cell r="G70">
            <v>0</v>
          </cell>
          <cell r="N70">
            <v>0</v>
          </cell>
          <cell r="P70">
            <v>0</v>
          </cell>
        </row>
        <row r="71">
          <cell r="B71">
            <v>0</v>
          </cell>
          <cell r="D71">
            <v>0</v>
          </cell>
          <cell r="E71">
            <v>0</v>
          </cell>
          <cell r="F71">
            <v>0</v>
          </cell>
          <cell r="G71">
            <v>0</v>
          </cell>
          <cell r="N71">
            <v>0</v>
          </cell>
          <cell r="P71">
            <v>0</v>
          </cell>
        </row>
        <row r="72">
          <cell r="B72">
            <v>0</v>
          </cell>
          <cell r="D72">
            <v>0</v>
          </cell>
          <cell r="E72">
            <v>0</v>
          </cell>
          <cell r="F72">
            <v>0</v>
          </cell>
          <cell r="G72">
            <v>0</v>
          </cell>
          <cell r="N72">
            <v>0</v>
          </cell>
          <cell r="P72">
            <v>0</v>
          </cell>
        </row>
        <row r="73">
          <cell r="B73">
            <v>0</v>
          </cell>
          <cell r="D73">
            <v>0</v>
          </cell>
          <cell r="E73">
            <v>0</v>
          </cell>
          <cell r="F73">
            <v>0</v>
          </cell>
          <cell r="G73">
            <v>0</v>
          </cell>
          <cell r="N73">
            <v>0</v>
          </cell>
          <cell r="P73">
            <v>0</v>
          </cell>
        </row>
        <row r="74">
          <cell r="B74">
            <v>0</v>
          </cell>
          <cell r="D74">
            <v>0</v>
          </cell>
          <cell r="E74">
            <v>0</v>
          </cell>
          <cell r="F74">
            <v>0</v>
          </cell>
          <cell r="G74">
            <v>0</v>
          </cell>
          <cell r="N74">
            <v>0</v>
          </cell>
          <cell r="P74">
            <v>0</v>
          </cell>
        </row>
        <row r="75">
          <cell r="B75">
            <v>0</v>
          </cell>
          <cell r="D75">
            <v>0</v>
          </cell>
          <cell r="E75">
            <v>0</v>
          </cell>
          <cell r="F75">
            <v>0</v>
          </cell>
          <cell r="G75">
            <v>0</v>
          </cell>
          <cell r="N75">
            <v>0</v>
          </cell>
          <cell r="P75">
            <v>0</v>
          </cell>
        </row>
        <row r="76">
          <cell r="B76">
            <v>0</v>
          </cell>
          <cell r="D76">
            <v>0</v>
          </cell>
          <cell r="E76">
            <v>0</v>
          </cell>
          <cell r="F76">
            <v>0</v>
          </cell>
          <cell r="G76">
            <v>0</v>
          </cell>
          <cell r="N76">
            <v>0</v>
          </cell>
          <cell r="P76">
            <v>0</v>
          </cell>
        </row>
        <row r="77">
          <cell r="B77">
            <v>0</v>
          </cell>
          <cell r="D77">
            <v>0</v>
          </cell>
          <cell r="E77">
            <v>0</v>
          </cell>
          <cell r="F77">
            <v>0</v>
          </cell>
          <cell r="G77">
            <v>0</v>
          </cell>
          <cell r="N77">
            <v>0</v>
          </cell>
          <cell r="P77">
            <v>0</v>
          </cell>
        </row>
        <row r="78">
          <cell r="B78">
            <v>0</v>
          </cell>
          <cell r="D78">
            <v>0</v>
          </cell>
          <cell r="E78">
            <v>0</v>
          </cell>
          <cell r="F78">
            <v>0</v>
          </cell>
          <cell r="G78">
            <v>0</v>
          </cell>
          <cell r="N78">
            <v>0</v>
          </cell>
          <cell r="P78">
            <v>0</v>
          </cell>
        </row>
        <row r="79">
          <cell r="B79">
            <v>0</v>
          </cell>
          <cell r="D79">
            <v>0</v>
          </cell>
          <cell r="E79">
            <v>0</v>
          </cell>
          <cell r="F79">
            <v>0</v>
          </cell>
          <cell r="G79">
            <v>0</v>
          </cell>
          <cell r="N79">
            <v>0</v>
          </cell>
          <cell r="P79">
            <v>0</v>
          </cell>
        </row>
        <row r="80">
          <cell r="B80">
            <v>0</v>
          </cell>
          <cell r="D80">
            <v>0</v>
          </cell>
          <cell r="E80">
            <v>0</v>
          </cell>
          <cell r="F80">
            <v>0</v>
          </cell>
          <cell r="G80">
            <v>0</v>
          </cell>
          <cell r="N80">
            <v>0</v>
          </cell>
          <cell r="P80">
            <v>0</v>
          </cell>
        </row>
        <row r="81">
          <cell r="B81">
            <v>0</v>
          </cell>
          <cell r="D81">
            <v>0</v>
          </cell>
          <cell r="E81">
            <v>0</v>
          </cell>
          <cell r="F81">
            <v>0</v>
          </cell>
          <cell r="G81">
            <v>0</v>
          </cell>
          <cell r="N81">
            <v>0</v>
          </cell>
          <cell r="P81">
            <v>0</v>
          </cell>
        </row>
        <row r="82">
          <cell r="B82">
            <v>0</v>
          </cell>
          <cell r="D82">
            <v>0</v>
          </cell>
          <cell r="E82">
            <v>0</v>
          </cell>
          <cell r="F82">
            <v>0</v>
          </cell>
          <cell r="G82">
            <v>0</v>
          </cell>
          <cell r="N82">
            <v>0</v>
          </cell>
          <cell r="P82">
            <v>0</v>
          </cell>
        </row>
        <row r="83">
          <cell r="B83">
            <v>0</v>
          </cell>
          <cell r="D83">
            <v>0</v>
          </cell>
          <cell r="E83">
            <v>0</v>
          </cell>
          <cell r="F83">
            <v>0</v>
          </cell>
          <cell r="G83">
            <v>0</v>
          </cell>
          <cell r="N83">
            <v>0</v>
          </cell>
          <cell r="P83">
            <v>0</v>
          </cell>
        </row>
        <row r="84">
          <cell r="B84">
            <v>0</v>
          </cell>
          <cell r="D84">
            <v>0</v>
          </cell>
          <cell r="E84">
            <v>0</v>
          </cell>
          <cell r="F84">
            <v>0</v>
          </cell>
          <cell r="G84">
            <v>0</v>
          </cell>
          <cell r="N84">
            <v>0</v>
          </cell>
          <cell r="P84">
            <v>0</v>
          </cell>
        </row>
        <row r="85">
          <cell r="B85">
            <v>0</v>
          </cell>
          <cell r="D85">
            <v>0</v>
          </cell>
          <cell r="E85">
            <v>0</v>
          </cell>
          <cell r="F85">
            <v>0</v>
          </cell>
          <cell r="G85">
            <v>0</v>
          </cell>
          <cell r="N85">
            <v>0</v>
          </cell>
          <cell r="P85">
            <v>0</v>
          </cell>
        </row>
        <row r="86">
          <cell r="B86">
            <v>0</v>
          </cell>
          <cell r="D86">
            <v>0</v>
          </cell>
          <cell r="E86">
            <v>0</v>
          </cell>
          <cell r="F86">
            <v>0</v>
          </cell>
          <cell r="G86">
            <v>0</v>
          </cell>
          <cell r="N86">
            <v>0</v>
          </cell>
          <cell r="P86">
            <v>0</v>
          </cell>
        </row>
        <row r="87">
          <cell r="B87">
            <v>0</v>
          </cell>
          <cell r="D87">
            <v>0</v>
          </cell>
          <cell r="E87">
            <v>0</v>
          </cell>
          <cell r="F87">
            <v>0</v>
          </cell>
          <cell r="G87">
            <v>0</v>
          </cell>
          <cell r="N87">
            <v>0</v>
          </cell>
          <cell r="P87">
            <v>0</v>
          </cell>
        </row>
        <row r="88">
          <cell r="B88">
            <v>0</v>
          </cell>
          <cell r="D88">
            <v>0</v>
          </cell>
          <cell r="E88">
            <v>0</v>
          </cell>
          <cell r="F88">
            <v>0</v>
          </cell>
          <cell r="G88">
            <v>0</v>
          </cell>
          <cell r="N88">
            <v>0</v>
          </cell>
          <cell r="P88">
            <v>0</v>
          </cell>
        </row>
        <row r="89">
          <cell r="B89">
            <v>0</v>
          </cell>
          <cell r="D89">
            <v>0</v>
          </cell>
          <cell r="E89">
            <v>0</v>
          </cell>
          <cell r="F89">
            <v>0</v>
          </cell>
          <cell r="G89">
            <v>0</v>
          </cell>
          <cell r="N89">
            <v>0</v>
          </cell>
          <cell r="P89">
            <v>0</v>
          </cell>
        </row>
        <row r="90">
          <cell r="B90">
            <v>0</v>
          </cell>
          <cell r="D90">
            <v>0</v>
          </cell>
          <cell r="E90">
            <v>0</v>
          </cell>
          <cell r="F90">
            <v>0</v>
          </cell>
          <cell r="G90">
            <v>0</v>
          </cell>
          <cell r="N90">
            <v>0</v>
          </cell>
          <cell r="P90">
            <v>0</v>
          </cell>
        </row>
        <row r="91">
          <cell r="B91">
            <v>0</v>
          </cell>
          <cell r="D91">
            <v>0</v>
          </cell>
          <cell r="E91">
            <v>0</v>
          </cell>
          <cell r="F91">
            <v>0</v>
          </cell>
          <cell r="G91">
            <v>0</v>
          </cell>
          <cell r="N91">
            <v>0</v>
          </cell>
          <cell r="P91">
            <v>0</v>
          </cell>
        </row>
        <row r="92">
          <cell r="B92">
            <v>0</v>
          </cell>
          <cell r="D92">
            <v>0</v>
          </cell>
          <cell r="E92">
            <v>0</v>
          </cell>
          <cell r="F92">
            <v>0</v>
          </cell>
          <cell r="G92">
            <v>0</v>
          </cell>
          <cell r="N92">
            <v>0</v>
          </cell>
          <cell r="P92">
            <v>0</v>
          </cell>
        </row>
        <row r="93">
          <cell r="B93">
            <v>0</v>
          </cell>
          <cell r="D93">
            <v>0</v>
          </cell>
          <cell r="E93">
            <v>0</v>
          </cell>
          <cell r="F93">
            <v>0</v>
          </cell>
          <cell r="G93">
            <v>0</v>
          </cell>
          <cell r="N93">
            <v>0</v>
          </cell>
          <cell r="P93">
            <v>0</v>
          </cell>
        </row>
        <row r="94">
          <cell r="B94">
            <v>0</v>
          </cell>
          <cell r="D94">
            <v>0</v>
          </cell>
          <cell r="E94">
            <v>0</v>
          </cell>
          <cell r="F94">
            <v>0</v>
          </cell>
          <cell r="G94">
            <v>0</v>
          </cell>
          <cell r="N94">
            <v>0</v>
          </cell>
          <cell r="P94">
            <v>0</v>
          </cell>
        </row>
        <row r="95">
          <cell r="B95">
            <v>0</v>
          </cell>
          <cell r="D95">
            <v>0</v>
          </cell>
          <cell r="E95">
            <v>0</v>
          </cell>
          <cell r="F95">
            <v>0</v>
          </cell>
          <cell r="G95">
            <v>0</v>
          </cell>
          <cell r="N95">
            <v>0</v>
          </cell>
          <cell r="P95">
            <v>0</v>
          </cell>
        </row>
        <row r="96">
          <cell r="B96">
            <v>0</v>
          </cell>
          <cell r="D96">
            <v>0</v>
          </cell>
          <cell r="E96">
            <v>0</v>
          </cell>
          <cell r="F96">
            <v>0</v>
          </cell>
          <cell r="G96">
            <v>0</v>
          </cell>
          <cell r="N96">
            <v>0</v>
          </cell>
          <cell r="P96">
            <v>0</v>
          </cell>
        </row>
        <row r="97">
          <cell r="B97">
            <v>0</v>
          </cell>
          <cell r="D97">
            <v>0</v>
          </cell>
          <cell r="E97">
            <v>0</v>
          </cell>
          <cell r="F97">
            <v>0</v>
          </cell>
          <cell r="G97">
            <v>0</v>
          </cell>
          <cell r="N97">
            <v>0</v>
          </cell>
          <cell r="P97">
            <v>0</v>
          </cell>
        </row>
        <row r="98">
          <cell r="B98">
            <v>0</v>
          </cell>
          <cell r="D98">
            <v>0</v>
          </cell>
          <cell r="E98">
            <v>0</v>
          </cell>
          <cell r="F98">
            <v>0</v>
          </cell>
          <cell r="G98">
            <v>0</v>
          </cell>
          <cell r="N98">
            <v>0</v>
          </cell>
          <cell r="P98">
            <v>0</v>
          </cell>
        </row>
        <row r="99">
          <cell r="B99">
            <v>0</v>
          </cell>
          <cell r="D99">
            <v>0</v>
          </cell>
          <cell r="E99">
            <v>0</v>
          </cell>
          <cell r="F99">
            <v>0</v>
          </cell>
          <cell r="G99">
            <v>0</v>
          </cell>
          <cell r="N99">
            <v>0</v>
          </cell>
          <cell r="P99">
            <v>0</v>
          </cell>
        </row>
        <row r="100">
          <cell r="B100">
            <v>0</v>
          </cell>
          <cell r="D100">
            <v>0</v>
          </cell>
          <cell r="E100">
            <v>0</v>
          </cell>
          <cell r="F100">
            <v>0</v>
          </cell>
          <cell r="G100">
            <v>0</v>
          </cell>
          <cell r="N100">
            <v>0</v>
          </cell>
          <cell r="P100">
            <v>0</v>
          </cell>
        </row>
        <row r="101">
          <cell r="B101">
            <v>0</v>
          </cell>
          <cell r="D101">
            <v>0</v>
          </cell>
          <cell r="E101">
            <v>0</v>
          </cell>
          <cell r="F101">
            <v>0</v>
          </cell>
          <cell r="G101">
            <v>0</v>
          </cell>
          <cell r="N101">
            <v>0</v>
          </cell>
          <cell r="P101">
            <v>0</v>
          </cell>
        </row>
        <row r="102">
          <cell r="B102">
            <v>0</v>
          </cell>
          <cell r="D102">
            <v>0</v>
          </cell>
          <cell r="E102">
            <v>0</v>
          </cell>
          <cell r="F102">
            <v>0</v>
          </cell>
          <cell r="G102">
            <v>0</v>
          </cell>
          <cell r="N102">
            <v>0</v>
          </cell>
          <cell r="P102">
            <v>0</v>
          </cell>
        </row>
        <row r="103">
          <cell r="B103">
            <v>0</v>
          </cell>
          <cell r="D103">
            <v>0</v>
          </cell>
          <cell r="E103">
            <v>0</v>
          </cell>
          <cell r="F103">
            <v>0</v>
          </cell>
          <cell r="G103">
            <v>0</v>
          </cell>
          <cell r="N103">
            <v>0</v>
          </cell>
          <cell r="P103">
            <v>0</v>
          </cell>
        </row>
        <row r="104">
          <cell r="B104">
            <v>0</v>
          </cell>
          <cell r="D104">
            <v>0</v>
          </cell>
          <cell r="E104">
            <v>0</v>
          </cell>
          <cell r="F104">
            <v>0</v>
          </cell>
          <cell r="G104">
            <v>0</v>
          </cell>
          <cell r="N104">
            <v>0</v>
          </cell>
          <cell r="P104">
            <v>0</v>
          </cell>
        </row>
        <row r="105">
          <cell r="B105">
            <v>0</v>
          </cell>
          <cell r="D105">
            <v>0</v>
          </cell>
          <cell r="E105">
            <v>0</v>
          </cell>
          <cell r="F105">
            <v>0</v>
          </cell>
          <cell r="G105">
            <v>0</v>
          </cell>
          <cell r="N105">
            <v>0</v>
          </cell>
          <cell r="P105">
            <v>0</v>
          </cell>
        </row>
        <row r="106">
          <cell r="B106">
            <v>0</v>
          </cell>
          <cell r="D106">
            <v>0</v>
          </cell>
          <cell r="E106">
            <v>0</v>
          </cell>
          <cell r="F106">
            <v>0</v>
          </cell>
          <cell r="G106">
            <v>0</v>
          </cell>
          <cell r="N106">
            <v>0</v>
          </cell>
          <cell r="P106">
            <v>0</v>
          </cell>
        </row>
        <row r="107">
          <cell r="B107">
            <v>0</v>
          </cell>
          <cell r="D107">
            <v>0</v>
          </cell>
          <cell r="E107">
            <v>0</v>
          </cell>
          <cell r="F107">
            <v>0</v>
          </cell>
          <cell r="G107">
            <v>0</v>
          </cell>
          <cell r="N107">
            <v>0</v>
          </cell>
          <cell r="P107">
            <v>0</v>
          </cell>
        </row>
        <row r="108">
          <cell r="B108">
            <v>0</v>
          </cell>
          <cell r="D108">
            <v>0</v>
          </cell>
          <cell r="E108">
            <v>0</v>
          </cell>
          <cell r="F108">
            <v>0</v>
          </cell>
          <cell r="G108">
            <v>0</v>
          </cell>
          <cell r="N108">
            <v>0</v>
          </cell>
          <cell r="P108">
            <v>0</v>
          </cell>
        </row>
        <row r="109">
          <cell r="B109">
            <v>0</v>
          </cell>
          <cell r="D109">
            <v>0</v>
          </cell>
          <cell r="E109">
            <v>0</v>
          </cell>
          <cell r="F109">
            <v>0</v>
          </cell>
          <cell r="G109">
            <v>0</v>
          </cell>
          <cell r="N109">
            <v>0</v>
          </cell>
          <cell r="P109">
            <v>0</v>
          </cell>
        </row>
        <row r="110">
          <cell r="B110">
            <v>0</v>
          </cell>
          <cell r="D110">
            <v>0</v>
          </cell>
          <cell r="E110">
            <v>0</v>
          </cell>
          <cell r="F110">
            <v>0</v>
          </cell>
          <cell r="G110">
            <v>0</v>
          </cell>
          <cell r="N110">
            <v>0</v>
          </cell>
          <cell r="P110">
            <v>0</v>
          </cell>
        </row>
        <row r="111">
          <cell r="B111">
            <v>0</v>
          </cell>
          <cell r="D111">
            <v>0</v>
          </cell>
          <cell r="E111">
            <v>0</v>
          </cell>
          <cell r="F111">
            <v>0</v>
          </cell>
          <cell r="G111">
            <v>0</v>
          </cell>
          <cell r="N111">
            <v>0</v>
          </cell>
          <cell r="P111">
            <v>0</v>
          </cell>
        </row>
        <row r="112">
          <cell r="B112">
            <v>0</v>
          </cell>
          <cell r="D112">
            <v>0</v>
          </cell>
          <cell r="E112">
            <v>0</v>
          </cell>
          <cell r="F112">
            <v>0</v>
          </cell>
          <cell r="G112">
            <v>0</v>
          </cell>
          <cell r="N112">
            <v>0</v>
          </cell>
          <cell r="P112">
            <v>0</v>
          </cell>
        </row>
        <row r="113">
          <cell r="B113">
            <v>0</v>
          </cell>
          <cell r="D113">
            <v>0</v>
          </cell>
          <cell r="E113">
            <v>0</v>
          </cell>
          <cell r="F113">
            <v>0</v>
          </cell>
          <cell r="G113">
            <v>0</v>
          </cell>
          <cell r="N113">
            <v>0</v>
          </cell>
          <cell r="P113">
            <v>0</v>
          </cell>
        </row>
        <row r="114">
          <cell r="B114">
            <v>0</v>
          </cell>
          <cell r="D114">
            <v>0</v>
          </cell>
          <cell r="E114">
            <v>0</v>
          </cell>
          <cell r="F114">
            <v>0</v>
          </cell>
          <cell r="G114">
            <v>0</v>
          </cell>
          <cell r="N114">
            <v>0</v>
          </cell>
          <cell r="P114">
            <v>0</v>
          </cell>
        </row>
        <row r="115">
          <cell r="B115">
            <v>0</v>
          </cell>
          <cell r="D115">
            <v>0</v>
          </cell>
          <cell r="E115">
            <v>0</v>
          </cell>
          <cell r="F115">
            <v>0</v>
          </cell>
          <cell r="G115">
            <v>0</v>
          </cell>
          <cell r="N115">
            <v>0</v>
          </cell>
          <cell r="P115">
            <v>0</v>
          </cell>
        </row>
        <row r="116">
          <cell r="B116">
            <v>0</v>
          </cell>
          <cell r="D116">
            <v>0</v>
          </cell>
          <cell r="E116">
            <v>0</v>
          </cell>
          <cell r="F116">
            <v>0</v>
          </cell>
          <cell r="G116">
            <v>0</v>
          </cell>
          <cell r="N116">
            <v>0</v>
          </cell>
          <cell r="P116">
            <v>0</v>
          </cell>
        </row>
        <row r="117">
          <cell r="B117">
            <v>0</v>
          </cell>
          <cell r="D117">
            <v>0</v>
          </cell>
          <cell r="E117">
            <v>0</v>
          </cell>
          <cell r="F117">
            <v>0</v>
          </cell>
          <cell r="G117">
            <v>0</v>
          </cell>
          <cell r="N117">
            <v>0</v>
          </cell>
          <cell r="P117">
            <v>0</v>
          </cell>
        </row>
        <row r="118">
          <cell r="B118">
            <v>0</v>
          </cell>
          <cell r="D118">
            <v>0</v>
          </cell>
          <cell r="E118">
            <v>0</v>
          </cell>
          <cell r="F118">
            <v>0</v>
          </cell>
          <cell r="G118">
            <v>0</v>
          </cell>
          <cell r="N118">
            <v>0</v>
          </cell>
          <cell r="P118">
            <v>0</v>
          </cell>
        </row>
        <row r="119">
          <cell r="B119">
            <v>0</v>
          </cell>
          <cell r="D119">
            <v>0</v>
          </cell>
          <cell r="E119">
            <v>0</v>
          </cell>
          <cell r="F119">
            <v>0</v>
          </cell>
          <cell r="G119">
            <v>0</v>
          </cell>
          <cell r="N119">
            <v>0</v>
          </cell>
          <cell r="P119">
            <v>0</v>
          </cell>
        </row>
        <row r="120">
          <cell r="B120">
            <v>0</v>
          </cell>
          <cell r="D120">
            <v>0</v>
          </cell>
          <cell r="E120">
            <v>0</v>
          </cell>
          <cell r="F120">
            <v>0</v>
          </cell>
          <cell r="G120">
            <v>0</v>
          </cell>
          <cell r="N120">
            <v>0</v>
          </cell>
          <cell r="P120">
            <v>0</v>
          </cell>
        </row>
        <row r="121">
          <cell r="B121">
            <v>0</v>
          </cell>
          <cell r="D121">
            <v>0</v>
          </cell>
          <cell r="E121">
            <v>0</v>
          </cell>
          <cell r="F121">
            <v>0</v>
          </cell>
          <cell r="G121">
            <v>0</v>
          </cell>
          <cell r="N121">
            <v>0</v>
          </cell>
          <cell r="P121">
            <v>0</v>
          </cell>
        </row>
        <row r="122">
          <cell r="B122">
            <v>0</v>
          </cell>
          <cell r="D122">
            <v>0</v>
          </cell>
          <cell r="E122">
            <v>0</v>
          </cell>
          <cell r="F122">
            <v>0</v>
          </cell>
          <cell r="G122">
            <v>0</v>
          </cell>
          <cell r="N122">
            <v>0</v>
          </cell>
          <cell r="P122">
            <v>0</v>
          </cell>
        </row>
        <row r="123">
          <cell r="B123">
            <v>0</v>
          </cell>
          <cell r="D123">
            <v>0</v>
          </cell>
          <cell r="E123">
            <v>0</v>
          </cell>
          <cell r="F123">
            <v>0</v>
          </cell>
          <cell r="G123">
            <v>0</v>
          </cell>
          <cell r="N123">
            <v>0</v>
          </cell>
          <cell r="P123">
            <v>0</v>
          </cell>
        </row>
        <row r="124">
          <cell r="B124">
            <v>0</v>
          </cell>
          <cell r="D124">
            <v>0</v>
          </cell>
          <cell r="E124">
            <v>0</v>
          </cell>
          <cell r="F124">
            <v>0</v>
          </cell>
          <cell r="G124">
            <v>0</v>
          </cell>
          <cell r="N124">
            <v>0</v>
          </cell>
          <cell r="P124">
            <v>0</v>
          </cell>
        </row>
        <row r="125">
          <cell r="B125">
            <v>0</v>
          </cell>
          <cell r="D125">
            <v>0</v>
          </cell>
          <cell r="E125">
            <v>0</v>
          </cell>
          <cell r="F125">
            <v>0</v>
          </cell>
          <cell r="G125">
            <v>0</v>
          </cell>
          <cell r="N125">
            <v>0</v>
          </cell>
          <cell r="P125">
            <v>0</v>
          </cell>
        </row>
        <row r="126">
          <cell r="B126">
            <v>0</v>
          </cell>
          <cell r="D126">
            <v>0</v>
          </cell>
          <cell r="E126">
            <v>0</v>
          </cell>
          <cell r="F126">
            <v>0</v>
          </cell>
          <cell r="G126">
            <v>0</v>
          </cell>
          <cell r="N126">
            <v>0</v>
          </cell>
          <cell r="P126">
            <v>0</v>
          </cell>
        </row>
        <row r="127">
          <cell r="B127">
            <v>0</v>
          </cell>
          <cell r="D127">
            <v>0</v>
          </cell>
          <cell r="E127">
            <v>0</v>
          </cell>
          <cell r="F127">
            <v>0</v>
          </cell>
          <cell r="G127">
            <v>0</v>
          </cell>
          <cell r="N127">
            <v>0</v>
          </cell>
          <cell r="P127">
            <v>0</v>
          </cell>
        </row>
        <row r="128">
          <cell r="B128">
            <v>0</v>
          </cell>
          <cell r="D128">
            <v>0</v>
          </cell>
          <cell r="E128">
            <v>0</v>
          </cell>
          <cell r="F128">
            <v>0</v>
          </cell>
          <cell r="G128">
            <v>0</v>
          </cell>
          <cell r="N128">
            <v>0</v>
          </cell>
          <cell r="P128">
            <v>0</v>
          </cell>
        </row>
        <row r="129">
          <cell r="B129">
            <v>0</v>
          </cell>
          <cell r="D129">
            <v>0</v>
          </cell>
          <cell r="E129">
            <v>0</v>
          </cell>
          <cell r="F129">
            <v>0</v>
          </cell>
          <cell r="G129">
            <v>0</v>
          </cell>
          <cell r="N129">
            <v>0</v>
          </cell>
          <cell r="P129">
            <v>0</v>
          </cell>
        </row>
        <row r="130">
          <cell r="B130">
            <v>0</v>
          </cell>
          <cell r="D130">
            <v>0</v>
          </cell>
          <cell r="E130">
            <v>0</v>
          </cell>
          <cell r="F130">
            <v>0</v>
          </cell>
          <cell r="G130">
            <v>0</v>
          </cell>
          <cell r="N130">
            <v>0</v>
          </cell>
          <cell r="P130">
            <v>0</v>
          </cell>
        </row>
        <row r="131">
          <cell r="B131">
            <v>0</v>
          </cell>
          <cell r="D131">
            <v>0</v>
          </cell>
          <cell r="E131">
            <v>0</v>
          </cell>
          <cell r="F131">
            <v>0</v>
          </cell>
          <cell r="G131">
            <v>0</v>
          </cell>
          <cell r="N131">
            <v>0</v>
          </cell>
          <cell r="P131">
            <v>0</v>
          </cell>
        </row>
        <row r="132">
          <cell r="B132">
            <v>0</v>
          </cell>
          <cell r="D132">
            <v>0</v>
          </cell>
          <cell r="E132">
            <v>0</v>
          </cell>
          <cell r="F132">
            <v>0</v>
          </cell>
          <cell r="G132">
            <v>0</v>
          </cell>
          <cell r="N132">
            <v>0</v>
          </cell>
          <cell r="P132">
            <v>0</v>
          </cell>
        </row>
        <row r="133">
          <cell r="B133">
            <v>0</v>
          </cell>
          <cell r="D133">
            <v>0</v>
          </cell>
          <cell r="E133">
            <v>0</v>
          </cell>
          <cell r="F133">
            <v>0</v>
          </cell>
          <cell r="G133">
            <v>0</v>
          </cell>
          <cell r="N133">
            <v>0</v>
          </cell>
          <cell r="P133">
            <v>0</v>
          </cell>
        </row>
        <row r="134">
          <cell r="B134">
            <v>0</v>
          </cell>
          <cell r="D134">
            <v>0</v>
          </cell>
          <cell r="E134">
            <v>0</v>
          </cell>
          <cell r="F134">
            <v>0</v>
          </cell>
          <cell r="G134">
            <v>0</v>
          </cell>
          <cell r="N134">
            <v>0</v>
          </cell>
          <cell r="P134">
            <v>0</v>
          </cell>
        </row>
        <row r="135">
          <cell r="B135">
            <v>0</v>
          </cell>
          <cell r="D135">
            <v>0</v>
          </cell>
          <cell r="E135">
            <v>0</v>
          </cell>
          <cell r="F135">
            <v>0</v>
          </cell>
          <cell r="G135">
            <v>0</v>
          </cell>
          <cell r="N135">
            <v>0</v>
          </cell>
          <cell r="P135">
            <v>0</v>
          </cell>
        </row>
        <row r="136">
          <cell r="B136">
            <v>0</v>
          </cell>
          <cell r="D136">
            <v>0</v>
          </cell>
          <cell r="E136">
            <v>0</v>
          </cell>
          <cell r="F136">
            <v>0</v>
          </cell>
          <cell r="G136">
            <v>0</v>
          </cell>
          <cell r="N136">
            <v>0</v>
          </cell>
          <cell r="P136">
            <v>0</v>
          </cell>
        </row>
        <row r="137">
          <cell r="B137">
            <v>0</v>
          </cell>
          <cell r="D137">
            <v>0</v>
          </cell>
          <cell r="E137">
            <v>0</v>
          </cell>
          <cell r="F137">
            <v>0</v>
          </cell>
          <cell r="G137">
            <v>0</v>
          </cell>
          <cell r="N137">
            <v>0</v>
          </cell>
          <cell r="P137">
            <v>0</v>
          </cell>
        </row>
        <row r="138">
          <cell r="B138">
            <v>0</v>
          </cell>
          <cell r="D138">
            <v>0</v>
          </cell>
          <cell r="E138">
            <v>0</v>
          </cell>
          <cell r="F138">
            <v>0</v>
          </cell>
          <cell r="G138">
            <v>0</v>
          </cell>
          <cell r="N138">
            <v>0</v>
          </cell>
          <cell r="P138">
            <v>0</v>
          </cell>
        </row>
        <row r="139">
          <cell r="B139">
            <v>0</v>
          </cell>
          <cell r="D139">
            <v>0</v>
          </cell>
          <cell r="E139">
            <v>0</v>
          </cell>
          <cell r="F139">
            <v>0</v>
          </cell>
          <cell r="G139">
            <v>0</v>
          </cell>
          <cell r="N139">
            <v>0</v>
          </cell>
          <cell r="P139">
            <v>0</v>
          </cell>
        </row>
        <row r="140">
          <cell r="B140">
            <v>0</v>
          </cell>
          <cell r="D140">
            <v>0</v>
          </cell>
          <cell r="E140">
            <v>0</v>
          </cell>
          <cell r="F140">
            <v>0</v>
          </cell>
          <cell r="G140">
            <v>0</v>
          </cell>
          <cell r="N140">
            <v>0</v>
          </cell>
          <cell r="P140">
            <v>0</v>
          </cell>
        </row>
        <row r="141">
          <cell r="B141">
            <v>0</v>
          </cell>
          <cell r="D141">
            <v>0</v>
          </cell>
          <cell r="E141">
            <v>0</v>
          </cell>
          <cell r="F141">
            <v>0</v>
          </cell>
          <cell r="G141">
            <v>0</v>
          </cell>
          <cell r="N141">
            <v>0</v>
          </cell>
          <cell r="P141">
            <v>0</v>
          </cell>
        </row>
        <row r="142">
          <cell r="B142">
            <v>0</v>
          </cell>
          <cell r="D142">
            <v>0</v>
          </cell>
          <cell r="E142">
            <v>0</v>
          </cell>
          <cell r="F142">
            <v>0</v>
          </cell>
          <cell r="G142">
            <v>0</v>
          </cell>
          <cell r="N142">
            <v>0</v>
          </cell>
          <cell r="P142">
            <v>0</v>
          </cell>
        </row>
        <row r="143">
          <cell r="B143">
            <v>0</v>
          </cell>
          <cell r="D143">
            <v>0</v>
          </cell>
          <cell r="E143">
            <v>0</v>
          </cell>
          <cell r="F143">
            <v>0</v>
          </cell>
          <cell r="G143">
            <v>0</v>
          </cell>
          <cell r="N143">
            <v>0</v>
          </cell>
          <cell r="P143">
            <v>0</v>
          </cell>
        </row>
        <row r="144">
          <cell r="B144">
            <v>0</v>
          </cell>
          <cell r="D144">
            <v>0</v>
          </cell>
          <cell r="E144">
            <v>0</v>
          </cell>
          <cell r="F144">
            <v>0</v>
          </cell>
          <cell r="G144">
            <v>0</v>
          </cell>
          <cell r="N144">
            <v>0</v>
          </cell>
          <cell r="P144">
            <v>0</v>
          </cell>
        </row>
        <row r="145">
          <cell r="B145">
            <v>0</v>
          </cell>
          <cell r="D145">
            <v>0</v>
          </cell>
          <cell r="E145">
            <v>0</v>
          </cell>
          <cell r="F145">
            <v>0</v>
          </cell>
          <cell r="G145">
            <v>0</v>
          </cell>
          <cell r="N145">
            <v>0</v>
          </cell>
          <cell r="P145">
            <v>0</v>
          </cell>
        </row>
        <row r="146">
          <cell r="B146">
            <v>0</v>
          </cell>
          <cell r="D146">
            <v>0</v>
          </cell>
          <cell r="E146">
            <v>0</v>
          </cell>
          <cell r="F146">
            <v>0</v>
          </cell>
          <cell r="G146">
            <v>0</v>
          </cell>
          <cell r="N146">
            <v>0</v>
          </cell>
          <cell r="P146">
            <v>0</v>
          </cell>
        </row>
        <row r="147">
          <cell r="B147">
            <v>0</v>
          </cell>
          <cell r="D147">
            <v>0</v>
          </cell>
          <cell r="E147">
            <v>0</v>
          </cell>
          <cell r="F147">
            <v>0</v>
          </cell>
          <cell r="G147">
            <v>0</v>
          </cell>
          <cell r="N147">
            <v>0</v>
          </cell>
          <cell r="P147">
            <v>0</v>
          </cell>
        </row>
        <row r="148">
          <cell r="B148">
            <v>0</v>
          </cell>
          <cell r="D148">
            <v>0</v>
          </cell>
          <cell r="E148">
            <v>0</v>
          </cell>
          <cell r="F148">
            <v>0</v>
          </cell>
          <cell r="G148">
            <v>0</v>
          </cell>
          <cell r="N148">
            <v>0</v>
          </cell>
          <cell r="P148">
            <v>0</v>
          </cell>
        </row>
        <row r="149">
          <cell r="B149">
            <v>0</v>
          </cell>
          <cell r="D149">
            <v>0</v>
          </cell>
          <cell r="E149">
            <v>0</v>
          </cell>
          <cell r="F149">
            <v>0</v>
          </cell>
          <cell r="G149">
            <v>0</v>
          </cell>
          <cell r="N149">
            <v>0</v>
          </cell>
          <cell r="P149">
            <v>0</v>
          </cell>
        </row>
        <row r="150">
          <cell r="B150">
            <v>0</v>
          </cell>
          <cell r="D150">
            <v>0</v>
          </cell>
          <cell r="E150">
            <v>0</v>
          </cell>
          <cell r="F150">
            <v>0</v>
          </cell>
          <cell r="G150">
            <v>0</v>
          </cell>
          <cell r="N150">
            <v>0</v>
          </cell>
          <cell r="P150">
            <v>0</v>
          </cell>
        </row>
        <row r="151">
          <cell r="B151">
            <v>0</v>
          </cell>
          <cell r="D151">
            <v>0</v>
          </cell>
          <cell r="E151">
            <v>0</v>
          </cell>
          <cell r="F151">
            <v>0</v>
          </cell>
          <cell r="G151">
            <v>0</v>
          </cell>
          <cell r="N151">
            <v>0</v>
          </cell>
          <cell r="P151">
            <v>0</v>
          </cell>
        </row>
        <row r="152">
          <cell r="B152">
            <v>0</v>
          </cell>
          <cell r="D152">
            <v>0</v>
          </cell>
          <cell r="E152">
            <v>0</v>
          </cell>
          <cell r="F152">
            <v>0</v>
          </cell>
          <cell r="G152">
            <v>0</v>
          </cell>
          <cell r="N152">
            <v>0</v>
          </cell>
          <cell r="P152">
            <v>0</v>
          </cell>
        </row>
        <row r="153">
          <cell r="B153">
            <v>0</v>
          </cell>
          <cell r="D153">
            <v>0</v>
          </cell>
          <cell r="E153">
            <v>0</v>
          </cell>
          <cell r="F153">
            <v>0</v>
          </cell>
          <cell r="G153">
            <v>0</v>
          </cell>
          <cell r="N153">
            <v>0</v>
          </cell>
          <cell r="P153">
            <v>0</v>
          </cell>
        </row>
        <row r="154">
          <cell r="B154">
            <v>0</v>
          </cell>
          <cell r="D154">
            <v>0</v>
          </cell>
          <cell r="E154">
            <v>0</v>
          </cell>
          <cell r="F154">
            <v>0</v>
          </cell>
          <cell r="G154">
            <v>0</v>
          </cell>
          <cell r="N154">
            <v>0</v>
          </cell>
          <cell r="P154">
            <v>0</v>
          </cell>
        </row>
        <row r="155">
          <cell r="B155">
            <v>0</v>
          </cell>
          <cell r="D155">
            <v>0</v>
          </cell>
          <cell r="E155">
            <v>0</v>
          </cell>
          <cell r="F155">
            <v>0</v>
          </cell>
          <cell r="G155">
            <v>0</v>
          </cell>
          <cell r="N155">
            <v>0</v>
          </cell>
          <cell r="P155">
            <v>0</v>
          </cell>
        </row>
        <row r="156">
          <cell r="B156">
            <v>0</v>
          </cell>
          <cell r="D156">
            <v>0</v>
          </cell>
          <cell r="E156">
            <v>0</v>
          </cell>
          <cell r="F156">
            <v>0</v>
          </cell>
          <cell r="G156">
            <v>0</v>
          </cell>
          <cell r="N156">
            <v>0</v>
          </cell>
          <cell r="P156">
            <v>0</v>
          </cell>
        </row>
        <row r="157">
          <cell r="B157">
            <v>0</v>
          </cell>
          <cell r="D157">
            <v>0</v>
          </cell>
          <cell r="E157">
            <v>0</v>
          </cell>
          <cell r="F157">
            <v>0</v>
          </cell>
          <cell r="G157">
            <v>0</v>
          </cell>
          <cell r="N157">
            <v>0</v>
          </cell>
          <cell r="P157">
            <v>0</v>
          </cell>
        </row>
        <row r="158">
          <cell r="B158">
            <v>0</v>
          </cell>
          <cell r="D158">
            <v>0</v>
          </cell>
          <cell r="E158">
            <v>0</v>
          </cell>
          <cell r="F158">
            <v>0</v>
          </cell>
          <cell r="G158">
            <v>0</v>
          </cell>
          <cell r="N158">
            <v>0</v>
          </cell>
          <cell r="P158">
            <v>0</v>
          </cell>
        </row>
        <row r="159">
          <cell r="B159">
            <v>0</v>
          </cell>
          <cell r="D159">
            <v>0</v>
          </cell>
          <cell r="E159">
            <v>0</v>
          </cell>
          <cell r="F159">
            <v>0</v>
          </cell>
          <cell r="G159">
            <v>0</v>
          </cell>
          <cell r="N159">
            <v>0</v>
          </cell>
          <cell r="P159">
            <v>0</v>
          </cell>
        </row>
        <row r="160">
          <cell r="B160">
            <v>0</v>
          </cell>
          <cell r="D160">
            <v>0</v>
          </cell>
          <cell r="E160">
            <v>0</v>
          </cell>
          <cell r="F160">
            <v>0</v>
          </cell>
          <cell r="G160">
            <v>0</v>
          </cell>
          <cell r="N160">
            <v>0</v>
          </cell>
          <cell r="P160">
            <v>0</v>
          </cell>
        </row>
        <row r="161">
          <cell r="B161">
            <v>0</v>
          </cell>
          <cell r="D161">
            <v>0</v>
          </cell>
          <cell r="E161">
            <v>0</v>
          </cell>
          <cell r="F161">
            <v>0</v>
          </cell>
          <cell r="G161">
            <v>0</v>
          </cell>
          <cell r="N161">
            <v>0</v>
          </cell>
          <cell r="P161">
            <v>0</v>
          </cell>
        </row>
        <row r="162">
          <cell r="B162">
            <v>0</v>
          </cell>
          <cell r="D162">
            <v>0</v>
          </cell>
          <cell r="E162">
            <v>0</v>
          </cell>
          <cell r="F162">
            <v>0</v>
          </cell>
          <cell r="G162">
            <v>0</v>
          </cell>
          <cell r="N162">
            <v>0</v>
          </cell>
          <cell r="P162">
            <v>0</v>
          </cell>
        </row>
        <row r="163">
          <cell r="B163">
            <v>0</v>
          </cell>
          <cell r="D163">
            <v>0</v>
          </cell>
          <cell r="E163">
            <v>0</v>
          </cell>
          <cell r="F163">
            <v>0</v>
          </cell>
          <cell r="G163">
            <v>0</v>
          </cell>
          <cell r="N163">
            <v>0</v>
          </cell>
          <cell r="P163">
            <v>0</v>
          </cell>
        </row>
        <row r="164">
          <cell r="B164">
            <v>0</v>
          </cell>
          <cell r="D164">
            <v>0</v>
          </cell>
          <cell r="E164">
            <v>0</v>
          </cell>
          <cell r="F164">
            <v>0</v>
          </cell>
          <cell r="G164">
            <v>0</v>
          </cell>
          <cell r="N164">
            <v>0</v>
          </cell>
          <cell r="P164">
            <v>0</v>
          </cell>
        </row>
        <row r="165">
          <cell r="B165">
            <v>0</v>
          </cell>
          <cell r="D165">
            <v>0</v>
          </cell>
          <cell r="E165">
            <v>0</v>
          </cell>
          <cell r="F165">
            <v>0</v>
          </cell>
          <cell r="G165">
            <v>0</v>
          </cell>
          <cell r="N165">
            <v>0</v>
          </cell>
          <cell r="P165">
            <v>0</v>
          </cell>
        </row>
        <row r="166">
          <cell r="B166">
            <v>0</v>
          </cell>
          <cell r="D166">
            <v>0</v>
          </cell>
          <cell r="E166">
            <v>0</v>
          </cell>
          <cell r="F166">
            <v>0</v>
          </cell>
          <cell r="G166">
            <v>0</v>
          </cell>
          <cell r="N166">
            <v>0</v>
          </cell>
          <cell r="P166">
            <v>0</v>
          </cell>
        </row>
        <row r="167">
          <cell r="B167">
            <v>0</v>
          </cell>
          <cell r="D167">
            <v>0</v>
          </cell>
          <cell r="E167">
            <v>0</v>
          </cell>
          <cell r="F167">
            <v>0</v>
          </cell>
          <cell r="G167">
            <v>0</v>
          </cell>
          <cell r="N167">
            <v>0</v>
          </cell>
          <cell r="P167">
            <v>0</v>
          </cell>
        </row>
        <row r="168">
          <cell r="B168">
            <v>0</v>
          </cell>
          <cell r="D168">
            <v>0</v>
          </cell>
          <cell r="E168">
            <v>0</v>
          </cell>
          <cell r="F168">
            <v>0</v>
          </cell>
          <cell r="G168">
            <v>0</v>
          </cell>
          <cell r="N168">
            <v>0</v>
          </cell>
          <cell r="P168">
            <v>0</v>
          </cell>
        </row>
        <row r="169">
          <cell r="B169">
            <v>0</v>
          </cell>
          <cell r="D169">
            <v>0</v>
          </cell>
          <cell r="E169">
            <v>0</v>
          </cell>
          <cell r="F169">
            <v>0</v>
          </cell>
          <cell r="G169">
            <v>0</v>
          </cell>
          <cell r="N169">
            <v>0</v>
          </cell>
          <cell r="P169">
            <v>0</v>
          </cell>
        </row>
        <row r="170">
          <cell r="B170">
            <v>0</v>
          </cell>
          <cell r="D170">
            <v>0</v>
          </cell>
          <cell r="E170">
            <v>0</v>
          </cell>
          <cell r="F170">
            <v>0</v>
          </cell>
          <cell r="G170">
            <v>0</v>
          </cell>
          <cell r="N170">
            <v>0</v>
          </cell>
          <cell r="P170">
            <v>0</v>
          </cell>
        </row>
        <row r="171">
          <cell r="B171">
            <v>0</v>
          </cell>
          <cell r="D171">
            <v>0</v>
          </cell>
          <cell r="E171">
            <v>0</v>
          </cell>
          <cell r="F171">
            <v>0</v>
          </cell>
          <cell r="G171">
            <v>0</v>
          </cell>
          <cell r="N171">
            <v>0</v>
          </cell>
          <cell r="P171">
            <v>0</v>
          </cell>
        </row>
        <row r="172">
          <cell r="B172">
            <v>0</v>
          </cell>
          <cell r="D172">
            <v>0</v>
          </cell>
          <cell r="E172">
            <v>0</v>
          </cell>
          <cell r="F172">
            <v>0</v>
          </cell>
          <cell r="G172">
            <v>0</v>
          </cell>
          <cell r="N172">
            <v>0</v>
          </cell>
          <cell r="P172">
            <v>0</v>
          </cell>
        </row>
        <row r="173">
          <cell r="B173">
            <v>0</v>
          </cell>
          <cell r="D173">
            <v>0</v>
          </cell>
          <cell r="E173">
            <v>0</v>
          </cell>
          <cell r="F173">
            <v>0</v>
          </cell>
          <cell r="G173">
            <v>0</v>
          </cell>
          <cell r="N173">
            <v>0</v>
          </cell>
          <cell r="P173">
            <v>0</v>
          </cell>
        </row>
        <row r="174">
          <cell r="B174">
            <v>0</v>
          </cell>
          <cell r="D174">
            <v>0</v>
          </cell>
          <cell r="E174">
            <v>0</v>
          </cell>
          <cell r="F174">
            <v>0</v>
          </cell>
          <cell r="G174">
            <v>0</v>
          </cell>
          <cell r="N174">
            <v>0</v>
          </cell>
          <cell r="P174">
            <v>0</v>
          </cell>
        </row>
        <row r="175">
          <cell r="B175">
            <v>0</v>
          </cell>
          <cell r="D175">
            <v>0</v>
          </cell>
          <cell r="E175">
            <v>0</v>
          </cell>
          <cell r="F175">
            <v>0</v>
          </cell>
          <cell r="G175">
            <v>0</v>
          </cell>
          <cell r="N175">
            <v>0</v>
          </cell>
          <cell r="P175">
            <v>0</v>
          </cell>
        </row>
        <row r="176">
          <cell r="B176">
            <v>0</v>
          </cell>
          <cell r="D176">
            <v>0</v>
          </cell>
          <cell r="E176">
            <v>0</v>
          </cell>
          <cell r="F176">
            <v>0</v>
          </cell>
          <cell r="G176">
            <v>0</v>
          </cell>
          <cell r="N176">
            <v>0</v>
          </cell>
          <cell r="P176">
            <v>0</v>
          </cell>
        </row>
        <row r="177">
          <cell r="B177">
            <v>0</v>
          </cell>
          <cell r="D177">
            <v>0</v>
          </cell>
          <cell r="E177">
            <v>0</v>
          </cell>
          <cell r="F177">
            <v>0</v>
          </cell>
          <cell r="G177">
            <v>0</v>
          </cell>
          <cell r="N177">
            <v>0</v>
          </cell>
          <cell r="P177">
            <v>0</v>
          </cell>
        </row>
        <row r="178">
          <cell r="B178">
            <v>0</v>
          </cell>
          <cell r="D178">
            <v>0</v>
          </cell>
          <cell r="E178">
            <v>0</v>
          </cell>
          <cell r="F178">
            <v>0</v>
          </cell>
          <cell r="G178">
            <v>0</v>
          </cell>
          <cell r="N178">
            <v>0</v>
          </cell>
          <cell r="P178">
            <v>0</v>
          </cell>
        </row>
        <row r="179">
          <cell r="B179">
            <v>0</v>
          </cell>
          <cell r="D179">
            <v>0</v>
          </cell>
          <cell r="E179">
            <v>0</v>
          </cell>
          <cell r="F179">
            <v>0</v>
          </cell>
          <cell r="G179">
            <v>0</v>
          </cell>
          <cell r="N179">
            <v>0</v>
          </cell>
          <cell r="P179">
            <v>0</v>
          </cell>
        </row>
        <row r="180">
          <cell r="B180">
            <v>0</v>
          </cell>
          <cell r="D180">
            <v>0</v>
          </cell>
          <cell r="E180">
            <v>0</v>
          </cell>
          <cell r="F180">
            <v>0</v>
          </cell>
          <cell r="G180">
            <v>0</v>
          </cell>
          <cell r="N180">
            <v>0</v>
          </cell>
          <cell r="P180">
            <v>0</v>
          </cell>
        </row>
        <row r="181">
          <cell r="B181">
            <v>0</v>
          </cell>
          <cell r="D181">
            <v>0</v>
          </cell>
          <cell r="E181">
            <v>0</v>
          </cell>
          <cell r="F181">
            <v>0</v>
          </cell>
          <cell r="G181">
            <v>0</v>
          </cell>
          <cell r="N181">
            <v>0</v>
          </cell>
          <cell r="P181">
            <v>0</v>
          </cell>
        </row>
        <row r="182">
          <cell r="B182">
            <v>0</v>
          </cell>
          <cell r="D182">
            <v>0</v>
          </cell>
          <cell r="E182">
            <v>0</v>
          </cell>
          <cell r="F182">
            <v>0</v>
          </cell>
          <cell r="G182">
            <v>0</v>
          </cell>
          <cell r="N182">
            <v>0</v>
          </cell>
          <cell r="P182">
            <v>0</v>
          </cell>
        </row>
        <row r="183">
          <cell r="B183">
            <v>0</v>
          </cell>
          <cell r="D183">
            <v>0</v>
          </cell>
          <cell r="E183">
            <v>0</v>
          </cell>
          <cell r="F183">
            <v>0</v>
          </cell>
          <cell r="G183">
            <v>0</v>
          </cell>
          <cell r="N183">
            <v>0</v>
          </cell>
          <cell r="P183">
            <v>0</v>
          </cell>
        </row>
        <row r="184">
          <cell r="B184">
            <v>0</v>
          </cell>
          <cell r="D184">
            <v>0</v>
          </cell>
          <cell r="E184">
            <v>0</v>
          </cell>
          <cell r="F184">
            <v>0</v>
          </cell>
          <cell r="G184">
            <v>0</v>
          </cell>
          <cell r="N184">
            <v>0</v>
          </cell>
          <cell r="P184">
            <v>0</v>
          </cell>
        </row>
        <row r="185">
          <cell r="B185">
            <v>0</v>
          </cell>
          <cell r="D185">
            <v>0</v>
          </cell>
          <cell r="E185">
            <v>0</v>
          </cell>
          <cell r="F185">
            <v>0</v>
          </cell>
          <cell r="G185">
            <v>0</v>
          </cell>
          <cell r="N185">
            <v>0</v>
          </cell>
          <cell r="P185">
            <v>0</v>
          </cell>
        </row>
        <row r="186">
          <cell r="B186">
            <v>0</v>
          </cell>
          <cell r="D186">
            <v>0</v>
          </cell>
          <cell r="E186">
            <v>0</v>
          </cell>
          <cell r="F186">
            <v>0</v>
          </cell>
          <cell r="G186">
            <v>0</v>
          </cell>
          <cell r="N186">
            <v>0</v>
          </cell>
          <cell r="P186">
            <v>0</v>
          </cell>
        </row>
        <row r="187">
          <cell r="B187">
            <v>0</v>
          </cell>
          <cell r="D187">
            <v>0</v>
          </cell>
          <cell r="E187">
            <v>0</v>
          </cell>
          <cell r="F187">
            <v>0</v>
          </cell>
          <cell r="G187">
            <v>0</v>
          </cell>
          <cell r="N187">
            <v>0</v>
          </cell>
          <cell r="P187">
            <v>0</v>
          </cell>
        </row>
        <row r="188">
          <cell r="B188">
            <v>0</v>
          </cell>
          <cell r="D188">
            <v>0</v>
          </cell>
          <cell r="E188">
            <v>0</v>
          </cell>
          <cell r="F188">
            <v>0</v>
          </cell>
          <cell r="G188">
            <v>0</v>
          </cell>
          <cell r="N188">
            <v>0</v>
          </cell>
          <cell r="P188">
            <v>0</v>
          </cell>
        </row>
        <row r="189">
          <cell r="B189">
            <v>0</v>
          </cell>
          <cell r="D189">
            <v>0</v>
          </cell>
          <cell r="E189">
            <v>0</v>
          </cell>
          <cell r="F189">
            <v>0</v>
          </cell>
          <cell r="G189">
            <v>0</v>
          </cell>
          <cell r="N189">
            <v>0</v>
          </cell>
          <cell r="P189">
            <v>0</v>
          </cell>
        </row>
        <row r="190">
          <cell r="B190">
            <v>0</v>
          </cell>
          <cell r="D190">
            <v>0</v>
          </cell>
          <cell r="E190">
            <v>0</v>
          </cell>
          <cell r="F190">
            <v>0</v>
          </cell>
          <cell r="G190">
            <v>0</v>
          </cell>
          <cell r="N190">
            <v>0</v>
          </cell>
          <cell r="P190">
            <v>0</v>
          </cell>
        </row>
        <row r="191">
          <cell r="B191">
            <v>0</v>
          </cell>
          <cell r="D191">
            <v>0</v>
          </cell>
          <cell r="E191">
            <v>0</v>
          </cell>
          <cell r="F191">
            <v>0</v>
          </cell>
          <cell r="G191">
            <v>0</v>
          </cell>
          <cell r="N191">
            <v>0</v>
          </cell>
          <cell r="P191">
            <v>0</v>
          </cell>
        </row>
        <row r="192">
          <cell r="B192">
            <v>0</v>
          </cell>
          <cell r="D192">
            <v>0</v>
          </cell>
          <cell r="E192">
            <v>0</v>
          </cell>
          <cell r="F192">
            <v>0</v>
          </cell>
          <cell r="G192">
            <v>0</v>
          </cell>
          <cell r="N192">
            <v>0</v>
          </cell>
          <cell r="P192">
            <v>0</v>
          </cell>
        </row>
        <row r="193">
          <cell r="B193">
            <v>0</v>
          </cell>
          <cell r="D193">
            <v>0</v>
          </cell>
          <cell r="E193">
            <v>0</v>
          </cell>
          <cell r="F193">
            <v>0</v>
          </cell>
          <cell r="G193">
            <v>0</v>
          </cell>
          <cell r="N193">
            <v>0</v>
          </cell>
          <cell r="P193">
            <v>0</v>
          </cell>
        </row>
        <row r="194">
          <cell r="B194">
            <v>0</v>
          </cell>
          <cell r="D194">
            <v>0</v>
          </cell>
          <cell r="E194">
            <v>0</v>
          </cell>
          <cell r="F194">
            <v>0</v>
          </cell>
          <cell r="G194">
            <v>0</v>
          </cell>
          <cell r="N194">
            <v>0</v>
          </cell>
          <cell r="P194">
            <v>0</v>
          </cell>
        </row>
        <row r="195">
          <cell r="B195">
            <v>0</v>
          </cell>
          <cell r="D195">
            <v>0</v>
          </cell>
          <cell r="E195">
            <v>0</v>
          </cell>
          <cell r="F195">
            <v>0</v>
          </cell>
          <cell r="G195">
            <v>0</v>
          </cell>
          <cell r="N195">
            <v>0</v>
          </cell>
          <cell r="P195">
            <v>0</v>
          </cell>
        </row>
        <row r="196">
          <cell r="B196">
            <v>0</v>
          </cell>
          <cell r="D196">
            <v>0</v>
          </cell>
          <cell r="E196">
            <v>0</v>
          </cell>
          <cell r="F196">
            <v>0</v>
          </cell>
          <cell r="G196">
            <v>0</v>
          </cell>
          <cell r="N196">
            <v>0</v>
          </cell>
          <cell r="P196">
            <v>0</v>
          </cell>
        </row>
        <row r="197">
          <cell r="B197">
            <v>0</v>
          </cell>
          <cell r="D197">
            <v>0</v>
          </cell>
          <cell r="E197">
            <v>0</v>
          </cell>
          <cell r="F197">
            <v>0</v>
          </cell>
          <cell r="G197">
            <v>0</v>
          </cell>
          <cell r="N197">
            <v>0</v>
          </cell>
          <cell r="P197">
            <v>0</v>
          </cell>
        </row>
        <row r="198">
          <cell r="B198">
            <v>0</v>
          </cell>
          <cell r="D198">
            <v>0</v>
          </cell>
          <cell r="E198">
            <v>0</v>
          </cell>
          <cell r="F198">
            <v>0</v>
          </cell>
          <cell r="G198">
            <v>0</v>
          </cell>
          <cell r="N198">
            <v>0</v>
          </cell>
          <cell r="P198">
            <v>0</v>
          </cell>
        </row>
        <row r="199">
          <cell r="B199">
            <v>0</v>
          </cell>
          <cell r="D199">
            <v>0</v>
          </cell>
          <cell r="E199">
            <v>0</v>
          </cell>
          <cell r="F199">
            <v>0</v>
          </cell>
          <cell r="G199">
            <v>0</v>
          </cell>
          <cell r="N199">
            <v>0</v>
          </cell>
          <cell r="P199">
            <v>0</v>
          </cell>
        </row>
        <row r="200">
          <cell r="B200">
            <v>0</v>
          </cell>
          <cell r="D200">
            <v>0</v>
          </cell>
          <cell r="E200">
            <v>0</v>
          </cell>
          <cell r="F200">
            <v>0</v>
          </cell>
          <cell r="G200">
            <v>0</v>
          </cell>
          <cell r="N200">
            <v>0</v>
          </cell>
          <cell r="P200">
            <v>0</v>
          </cell>
        </row>
        <row r="201">
          <cell r="B201">
            <v>0</v>
          </cell>
          <cell r="D201">
            <v>0</v>
          </cell>
          <cell r="E201">
            <v>0</v>
          </cell>
          <cell r="F201">
            <v>0</v>
          </cell>
          <cell r="G201">
            <v>0</v>
          </cell>
          <cell r="N201">
            <v>0</v>
          </cell>
          <cell r="P201">
            <v>0</v>
          </cell>
        </row>
        <row r="202">
          <cell r="B202">
            <v>0</v>
          </cell>
          <cell r="D202">
            <v>0</v>
          </cell>
          <cell r="E202">
            <v>0</v>
          </cell>
          <cell r="F202">
            <v>0</v>
          </cell>
          <cell r="G202">
            <v>0</v>
          </cell>
          <cell r="N202">
            <v>0</v>
          </cell>
          <cell r="P202">
            <v>0</v>
          </cell>
        </row>
        <row r="203">
          <cell r="B203">
            <v>0</v>
          </cell>
          <cell r="D203">
            <v>0</v>
          </cell>
          <cell r="E203">
            <v>0</v>
          </cell>
          <cell r="F203">
            <v>0</v>
          </cell>
          <cell r="G203">
            <v>0</v>
          </cell>
          <cell r="N203">
            <v>0</v>
          </cell>
          <cell r="P203">
            <v>0</v>
          </cell>
        </row>
        <row r="204">
          <cell r="B204">
            <v>0</v>
          </cell>
          <cell r="D204">
            <v>0</v>
          </cell>
          <cell r="E204">
            <v>0</v>
          </cell>
          <cell r="F204">
            <v>0</v>
          </cell>
          <cell r="G204">
            <v>0</v>
          </cell>
          <cell r="N204">
            <v>0</v>
          </cell>
          <cell r="P204">
            <v>0</v>
          </cell>
        </row>
        <row r="205">
          <cell r="B205">
            <v>0</v>
          </cell>
          <cell r="D205">
            <v>0</v>
          </cell>
          <cell r="E205">
            <v>0</v>
          </cell>
          <cell r="F205">
            <v>0</v>
          </cell>
          <cell r="G205">
            <v>0</v>
          </cell>
          <cell r="N205">
            <v>0</v>
          </cell>
          <cell r="P205">
            <v>0</v>
          </cell>
        </row>
        <row r="206">
          <cell r="B206">
            <v>0</v>
          </cell>
          <cell r="D206">
            <v>0</v>
          </cell>
          <cell r="E206">
            <v>0</v>
          </cell>
          <cell r="F206">
            <v>0</v>
          </cell>
          <cell r="G206">
            <v>0</v>
          </cell>
          <cell r="N206">
            <v>0</v>
          </cell>
          <cell r="P206">
            <v>0</v>
          </cell>
        </row>
        <row r="207">
          <cell r="B207">
            <v>0</v>
          </cell>
          <cell r="D207">
            <v>0</v>
          </cell>
          <cell r="E207">
            <v>0</v>
          </cell>
          <cell r="F207">
            <v>0</v>
          </cell>
          <cell r="G207">
            <v>0</v>
          </cell>
          <cell r="N207">
            <v>0</v>
          </cell>
          <cell r="P207">
            <v>0</v>
          </cell>
        </row>
        <row r="208">
          <cell r="B208">
            <v>0</v>
          </cell>
          <cell r="D208">
            <v>0</v>
          </cell>
          <cell r="E208">
            <v>0</v>
          </cell>
          <cell r="F208">
            <v>0</v>
          </cell>
          <cell r="G208">
            <v>0</v>
          </cell>
          <cell r="N208">
            <v>0</v>
          </cell>
          <cell r="P208">
            <v>0</v>
          </cell>
        </row>
        <row r="209">
          <cell r="B209">
            <v>0</v>
          </cell>
          <cell r="D209">
            <v>0</v>
          </cell>
          <cell r="E209">
            <v>0</v>
          </cell>
          <cell r="F209">
            <v>0</v>
          </cell>
          <cell r="G209">
            <v>0</v>
          </cell>
          <cell r="N209">
            <v>0</v>
          </cell>
          <cell r="P209">
            <v>0</v>
          </cell>
        </row>
        <row r="210">
          <cell r="B210">
            <v>0</v>
          </cell>
          <cell r="D210">
            <v>0</v>
          </cell>
          <cell r="E210">
            <v>0</v>
          </cell>
          <cell r="F210">
            <v>0</v>
          </cell>
          <cell r="G210">
            <v>0</v>
          </cell>
          <cell r="N210">
            <v>0</v>
          </cell>
          <cell r="P210">
            <v>0</v>
          </cell>
        </row>
        <row r="211">
          <cell r="B211">
            <v>0</v>
          </cell>
          <cell r="D211">
            <v>0</v>
          </cell>
          <cell r="E211">
            <v>0</v>
          </cell>
          <cell r="F211">
            <v>0</v>
          </cell>
          <cell r="G211">
            <v>0</v>
          </cell>
          <cell r="N211">
            <v>0</v>
          </cell>
          <cell r="P211">
            <v>0</v>
          </cell>
        </row>
        <row r="212">
          <cell r="B212">
            <v>0</v>
          </cell>
          <cell r="D212">
            <v>0</v>
          </cell>
          <cell r="E212">
            <v>0</v>
          </cell>
          <cell r="F212">
            <v>0</v>
          </cell>
          <cell r="G212">
            <v>0</v>
          </cell>
          <cell r="N212">
            <v>0</v>
          </cell>
          <cell r="P212">
            <v>0</v>
          </cell>
        </row>
        <row r="213">
          <cell r="B213">
            <v>0</v>
          </cell>
          <cell r="D213">
            <v>0</v>
          </cell>
          <cell r="E213">
            <v>0</v>
          </cell>
          <cell r="F213">
            <v>0</v>
          </cell>
          <cell r="G213">
            <v>0</v>
          </cell>
          <cell r="N213">
            <v>0</v>
          </cell>
          <cell r="P213">
            <v>0</v>
          </cell>
        </row>
        <row r="214">
          <cell r="B214">
            <v>0</v>
          </cell>
          <cell r="D214">
            <v>0</v>
          </cell>
          <cell r="E214">
            <v>0</v>
          </cell>
          <cell r="F214">
            <v>0</v>
          </cell>
          <cell r="G214">
            <v>0</v>
          </cell>
          <cell r="N214">
            <v>0</v>
          </cell>
          <cell r="P214">
            <v>0</v>
          </cell>
        </row>
        <row r="215">
          <cell r="B215">
            <v>0</v>
          </cell>
          <cell r="D215">
            <v>0</v>
          </cell>
          <cell r="E215">
            <v>0</v>
          </cell>
          <cell r="F215">
            <v>0</v>
          </cell>
          <cell r="G215">
            <v>0</v>
          </cell>
          <cell r="N215">
            <v>0</v>
          </cell>
          <cell r="P215">
            <v>0</v>
          </cell>
        </row>
        <row r="216">
          <cell r="B216">
            <v>0</v>
          </cell>
          <cell r="D216">
            <v>0</v>
          </cell>
          <cell r="E216">
            <v>0</v>
          </cell>
          <cell r="F216">
            <v>0</v>
          </cell>
          <cell r="G216">
            <v>0</v>
          </cell>
          <cell r="N216">
            <v>0</v>
          </cell>
          <cell r="P216">
            <v>0</v>
          </cell>
        </row>
        <row r="217">
          <cell r="B217">
            <v>0</v>
          </cell>
          <cell r="D217">
            <v>0</v>
          </cell>
          <cell r="E217">
            <v>0</v>
          </cell>
          <cell r="F217">
            <v>0</v>
          </cell>
          <cell r="G217">
            <v>0</v>
          </cell>
          <cell r="N217">
            <v>0</v>
          </cell>
          <cell r="P217">
            <v>0</v>
          </cell>
        </row>
        <row r="218">
          <cell r="B218">
            <v>0</v>
          </cell>
          <cell r="D218">
            <v>0</v>
          </cell>
          <cell r="E218">
            <v>0</v>
          </cell>
          <cell r="F218">
            <v>0</v>
          </cell>
          <cell r="G218">
            <v>0</v>
          </cell>
          <cell r="N218">
            <v>0</v>
          </cell>
          <cell r="P218">
            <v>0</v>
          </cell>
        </row>
        <row r="219">
          <cell r="B219">
            <v>0</v>
          </cell>
          <cell r="D219">
            <v>0</v>
          </cell>
          <cell r="E219">
            <v>0</v>
          </cell>
          <cell r="F219">
            <v>0</v>
          </cell>
          <cell r="G219">
            <v>0</v>
          </cell>
          <cell r="N219">
            <v>0</v>
          </cell>
          <cell r="P219">
            <v>0</v>
          </cell>
        </row>
        <row r="220">
          <cell r="B220">
            <v>0</v>
          </cell>
          <cell r="D220">
            <v>0</v>
          </cell>
          <cell r="E220">
            <v>0</v>
          </cell>
          <cell r="F220">
            <v>0</v>
          </cell>
          <cell r="G220">
            <v>0</v>
          </cell>
          <cell r="N220">
            <v>0</v>
          </cell>
          <cell r="P220">
            <v>0</v>
          </cell>
        </row>
        <row r="221">
          <cell r="B221">
            <v>0</v>
          </cell>
          <cell r="D221">
            <v>0</v>
          </cell>
          <cell r="E221">
            <v>0</v>
          </cell>
          <cell r="F221">
            <v>0</v>
          </cell>
          <cell r="G221">
            <v>0</v>
          </cell>
          <cell r="N221">
            <v>0</v>
          </cell>
          <cell r="P221">
            <v>0</v>
          </cell>
        </row>
        <row r="222">
          <cell r="B222">
            <v>0</v>
          </cell>
          <cell r="D222">
            <v>0</v>
          </cell>
          <cell r="E222">
            <v>0</v>
          </cell>
          <cell r="F222">
            <v>0</v>
          </cell>
          <cell r="G222">
            <v>0</v>
          </cell>
          <cell r="N222">
            <v>0</v>
          </cell>
          <cell r="P222">
            <v>0</v>
          </cell>
        </row>
        <row r="223">
          <cell r="B223">
            <v>0</v>
          </cell>
          <cell r="D223">
            <v>0</v>
          </cell>
          <cell r="E223">
            <v>0</v>
          </cell>
          <cell r="F223">
            <v>0</v>
          </cell>
          <cell r="G223">
            <v>0</v>
          </cell>
          <cell r="N223">
            <v>0</v>
          </cell>
          <cell r="P223">
            <v>0</v>
          </cell>
        </row>
        <row r="224">
          <cell r="B224">
            <v>0</v>
          </cell>
          <cell r="D224">
            <v>0</v>
          </cell>
          <cell r="E224">
            <v>0</v>
          </cell>
          <cell r="F224">
            <v>0</v>
          </cell>
          <cell r="G224">
            <v>0</v>
          </cell>
          <cell r="N224">
            <v>0</v>
          </cell>
          <cell r="P224">
            <v>0</v>
          </cell>
        </row>
        <row r="225">
          <cell r="B225">
            <v>0</v>
          </cell>
          <cell r="D225">
            <v>0</v>
          </cell>
          <cell r="E225">
            <v>0</v>
          </cell>
          <cell r="F225">
            <v>0</v>
          </cell>
          <cell r="G225">
            <v>0</v>
          </cell>
          <cell r="N225">
            <v>0</v>
          </cell>
          <cell r="P225">
            <v>0</v>
          </cell>
        </row>
        <row r="226">
          <cell r="B226">
            <v>0</v>
          </cell>
          <cell r="D226">
            <v>0</v>
          </cell>
          <cell r="E226">
            <v>0</v>
          </cell>
          <cell r="F226">
            <v>0</v>
          </cell>
          <cell r="G226">
            <v>0</v>
          </cell>
          <cell r="N226">
            <v>0</v>
          </cell>
          <cell r="P226">
            <v>0</v>
          </cell>
        </row>
        <row r="227">
          <cell r="B227">
            <v>0</v>
          </cell>
          <cell r="D227">
            <v>0</v>
          </cell>
          <cell r="E227">
            <v>0</v>
          </cell>
          <cell r="F227">
            <v>0</v>
          </cell>
          <cell r="G227">
            <v>0</v>
          </cell>
          <cell r="N227">
            <v>0</v>
          </cell>
          <cell r="P227">
            <v>0</v>
          </cell>
        </row>
        <row r="228">
          <cell r="B228">
            <v>0</v>
          </cell>
          <cell r="D228">
            <v>0</v>
          </cell>
          <cell r="E228">
            <v>0</v>
          </cell>
          <cell r="F228">
            <v>0</v>
          </cell>
          <cell r="G228">
            <v>0</v>
          </cell>
          <cell r="N228">
            <v>0</v>
          </cell>
          <cell r="P228">
            <v>0</v>
          </cell>
        </row>
        <row r="229">
          <cell r="B229">
            <v>0</v>
          </cell>
          <cell r="D229">
            <v>0</v>
          </cell>
          <cell r="E229">
            <v>0</v>
          </cell>
          <cell r="F229">
            <v>0</v>
          </cell>
          <cell r="G229">
            <v>0</v>
          </cell>
          <cell r="N229">
            <v>0</v>
          </cell>
          <cell r="P229">
            <v>0</v>
          </cell>
        </row>
        <row r="230">
          <cell r="B230">
            <v>0</v>
          </cell>
          <cell r="D230">
            <v>0</v>
          </cell>
          <cell r="E230">
            <v>0</v>
          </cell>
          <cell r="F230">
            <v>0</v>
          </cell>
          <cell r="G230">
            <v>0</v>
          </cell>
          <cell r="N230">
            <v>0</v>
          </cell>
          <cell r="P230">
            <v>0</v>
          </cell>
        </row>
        <row r="231">
          <cell r="B231">
            <v>0</v>
          </cell>
          <cell r="D231">
            <v>0</v>
          </cell>
          <cell r="E231">
            <v>0</v>
          </cell>
          <cell r="F231">
            <v>0</v>
          </cell>
          <cell r="G231">
            <v>0</v>
          </cell>
          <cell r="N231">
            <v>0</v>
          </cell>
          <cell r="P231">
            <v>0</v>
          </cell>
        </row>
        <row r="232">
          <cell r="B232">
            <v>0</v>
          </cell>
          <cell r="D232">
            <v>0</v>
          </cell>
          <cell r="E232">
            <v>0</v>
          </cell>
          <cell r="F232">
            <v>0</v>
          </cell>
          <cell r="G232">
            <v>0</v>
          </cell>
          <cell r="N232">
            <v>0</v>
          </cell>
          <cell r="P232">
            <v>0</v>
          </cell>
        </row>
        <row r="233">
          <cell r="B233">
            <v>0</v>
          </cell>
          <cell r="D233">
            <v>0</v>
          </cell>
          <cell r="E233">
            <v>0</v>
          </cell>
          <cell r="F233">
            <v>0</v>
          </cell>
          <cell r="G233">
            <v>0</v>
          </cell>
          <cell r="N233">
            <v>0</v>
          </cell>
          <cell r="P233">
            <v>0</v>
          </cell>
        </row>
        <row r="234">
          <cell r="B234">
            <v>0</v>
          </cell>
          <cell r="D234">
            <v>0</v>
          </cell>
          <cell r="E234">
            <v>0</v>
          </cell>
          <cell r="F234">
            <v>0</v>
          </cell>
          <cell r="G234">
            <v>0</v>
          </cell>
          <cell r="N234">
            <v>0</v>
          </cell>
          <cell r="P234">
            <v>0</v>
          </cell>
        </row>
        <row r="235">
          <cell r="B235">
            <v>0</v>
          </cell>
          <cell r="D235">
            <v>0</v>
          </cell>
          <cell r="E235">
            <v>0</v>
          </cell>
          <cell r="F235">
            <v>0</v>
          </cell>
          <cell r="G235">
            <v>0</v>
          </cell>
          <cell r="N235">
            <v>0</v>
          </cell>
          <cell r="P235">
            <v>0</v>
          </cell>
        </row>
        <row r="236">
          <cell r="B236">
            <v>0</v>
          </cell>
          <cell r="D236">
            <v>0</v>
          </cell>
          <cell r="E236">
            <v>0</v>
          </cell>
          <cell r="F236">
            <v>0</v>
          </cell>
          <cell r="G236">
            <v>0</v>
          </cell>
          <cell r="N236">
            <v>0</v>
          </cell>
          <cell r="P236">
            <v>0</v>
          </cell>
        </row>
        <row r="237">
          <cell r="B237">
            <v>0</v>
          </cell>
          <cell r="D237">
            <v>0</v>
          </cell>
          <cell r="E237">
            <v>0</v>
          </cell>
          <cell r="F237">
            <v>0</v>
          </cell>
          <cell r="G237">
            <v>0</v>
          </cell>
          <cell r="N237">
            <v>0</v>
          </cell>
          <cell r="P237">
            <v>0</v>
          </cell>
        </row>
        <row r="238">
          <cell r="B238">
            <v>0</v>
          </cell>
          <cell r="D238">
            <v>0</v>
          </cell>
          <cell r="E238">
            <v>0</v>
          </cell>
          <cell r="F238">
            <v>0</v>
          </cell>
          <cell r="G238">
            <v>0</v>
          </cell>
          <cell r="N238">
            <v>0</v>
          </cell>
          <cell r="P238">
            <v>0</v>
          </cell>
        </row>
        <row r="239">
          <cell r="B239">
            <v>0</v>
          </cell>
          <cell r="D239">
            <v>0</v>
          </cell>
          <cell r="E239">
            <v>0</v>
          </cell>
          <cell r="F239">
            <v>0</v>
          </cell>
          <cell r="G239">
            <v>0</v>
          </cell>
          <cell r="N239">
            <v>0</v>
          </cell>
          <cell r="P239">
            <v>0</v>
          </cell>
        </row>
        <row r="240">
          <cell r="B240">
            <v>0</v>
          </cell>
          <cell r="D240">
            <v>0</v>
          </cell>
          <cell r="E240">
            <v>0</v>
          </cell>
          <cell r="F240">
            <v>0</v>
          </cell>
          <cell r="G240">
            <v>0</v>
          </cell>
          <cell r="N240">
            <v>0</v>
          </cell>
          <cell r="P240">
            <v>0</v>
          </cell>
        </row>
        <row r="241">
          <cell r="B241">
            <v>0</v>
          </cell>
          <cell r="D241">
            <v>0</v>
          </cell>
          <cell r="E241">
            <v>0</v>
          </cell>
          <cell r="F241">
            <v>0</v>
          </cell>
          <cell r="G241">
            <v>0</v>
          </cell>
          <cell r="N241">
            <v>0</v>
          </cell>
          <cell r="P241">
            <v>0</v>
          </cell>
        </row>
        <row r="242">
          <cell r="B242">
            <v>0</v>
          </cell>
          <cell r="D242">
            <v>0</v>
          </cell>
          <cell r="E242">
            <v>0</v>
          </cell>
          <cell r="F242">
            <v>0</v>
          </cell>
          <cell r="G242">
            <v>0</v>
          </cell>
          <cell r="N242">
            <v>0</v>
          </cell>
          <cell r="P242">
            <v>0</v>
          </cell>
        </row>
        <row r="243">
          <cell r="B243">
            <v>0</v>
          </cell>
          <cell r="D243">
            <v>0</v>
          </cell>
          <cell r="E243">
            <v>0</v>
          </cell>
          <cell r="F243">
            <v>0</v>
          </cell>
          <cell r="G243">
            <v>0</v>
          </cell>
          <cell r="N243">
            <v>0</v>
          </cell>
          <cell r="P243">
            <v>0</v>
          </cell>
        </row>
        <row r="244">
          <cell r="B244">
            <v>0</v>
          </cell>
          <cell r="D244">
            <v>0</v>
          </cell>
          <cell r="E244">
            <v>0</v>
          </cell>
          <cell r="F244">
            <v>0</v>
          </cell>
          <cell r="G244">
            <v>0</v>
          </cell>
          <cell r="N244">
            <v>0</v>
          </cell>
          <cell r="P244">
            <v>0</v>
          </cell>
        </row>
        <row r="245">
          <cell r="B245">
            <v>0</v>
          </cell>
          <cell r="D245">
            <v>0</v>
          </cell>
          <cell r="E245">
            <v>0</v>
          </cell>
          <cell r="F245">
            <v>0</v>
          </cell>
          <cell r="G245">
            <v>0</v>
          </cell>
          <cell r="N245">
            <v>0</v>
          </cell>
          <cell r="P245">
            <v>0</v>
          </cell>
        </row>
        <row r="246">
          <cell r="B246">
            <v>0</v>
          </cell>
          <cell r="D246">
            <v>0</v>
          </cell>
          <cell r="E246">
            <v>0</v>
          </cell>
          <cell r="F246">
            <v>0</v>
          </cell>
          <cell r="G246">
            <v>0</v>
          </cell>
          <cell r="N246">
            <v>0</v>
          </cell>
          <cell r="P246">
            <v>0</v>
          </cell>
        </row>
        <row r="247">
          <cell r="B247">
            <v>0</v>
          </cell>
          <cell r="D247">
            <v>0</v>
          </cell>
          <cell r="E247">
            <v>0</v>
          </cell>
          <cell r="F247">
            <v>0</v>
          </cell>
          <cell r="G247">
            <v>0</v>
          </cell>
          <cell r="N247">
            <v>0</v>
          </cell>
          <cell r="P247">
            <v>0</v>
          </cell>
        </row>
        <row r="248">
          <cell r="B248">
            <v>0</v>
          </cell>
          <cell r="D248">
            <v>0</v>
          </cell>
          <cell r="E248">
            <v>0</v>
          </cell>
          <cell r="F248">
            <v>0</v>
          </cell>
          <cell r="G248">
            <v>0</v>
          </cell>
          <cell r="N248">
            <v>0</v>
          </cell>
          <cell r="P248">
            <v>0</v>
          </cell>
        </row>
        <row r="249">
          <cell r="B249">
            <v>0</v>
          </cell>
          <cell r="D249">
            <v>0</v>
          </cell>
          <cell r="E249">
            <v>0</v>
          </cell>
          <cell r="F249">
            <v>0</v>
          </cell>
          <cell r="G249">
            <v>0</v>
          </cell>
          <cell r="N249">
            <v>0</v>
          </cell>
          <cell r="P249">
            <v>0</v>
          </cell>
        </row>
        <row r="250">
          <cell r="B250">
            <v>0</v>
          </cell>
          <cell r="D250">
            <v>0</v>
          </cell>
          <cell r="E250">
            <v>0</v>
          </cell>
          <cell r="F250">
            <v>0</v>
          </cell>
          <cell r="G250">
            <v>0</v>
          </cell>
          <cell r="N250">
            <v>0</v>
          </cell>
          <cell r="P250">
            <v>0</v>
          </cell>
        </row>
        <row r="251">
          <cell r="B251">
            <v>0</v>
          </cell>
          <cell r="D251">
            <v>0</v>
          </cell>
          <cell r="E251">
            <v>0</v>
          </cell>
          <cell r="F251">
            <v>0</v>
          </cell>
          <cell r="G251">
            <v>0</v>
          </cell>
          <cell r="N251">
            <v>0</v>
          </cell>
          <cell r="P251">
            <v>0</v>
          </cell>
        </row>
        <row r="252">
          <cell r="B252">
            <v>0</v>
          </cell>
          <cell r="D252">
            <v>0</v>
          </cell>
          <cell r="E252">
            <v>0</v>
          </cell>
          <cell r="F252">
            <v>0</v>
          </cell>
          <cell r="G252">
            <v>0</v>
          </cell>
          <cell r="N252">
            <v>0</v>
          </cell>
          <cell r="P252">
            <v>0</v>
          </cell>
        </row>
        <row r="253">
          <cell r="B253">
            <v>0</v>
          </cell>
          <cell r="D253">
            <v>0</v>
          </cell>
          <cell r="E253">
            <v>0</v>
          </cell>
          <cell r="F253">
            <v>0</v>
          </cell>
          <cell r="G253">
            <v>0</v>
          </cell>
          <cell r="N253">
            <v>0</v>
          </cell>
          <cell r="P253">
            <v>0</v>
          </cell>
        </row>
        <row r="254">
          <cell r="B254">
            <v>0</v>
          </cell>
          <cell r="D254">
            <v>0</v>
          </cell>
          <cell r="E254">
            <v>0</v>
          </cell>
          <cell r="F254">
            <v>0</v>
          </cell>
          <cell r="G254">
            <v>0</v>
          </cell>
          <cell r="N254">
            <v>0</v>
          </cell>
          <cell r="P254">
            <v>0</v>
          </cell>
        </row>
        <row r="255">
          <cell r="B255">
            <v>0</v>
          </cell>
          <cell r="D255">
            <v>0</v>
          </cell>
          <cell r="E255">
            <v>0</v>
          </cell>
          <cell r="F255">
            <v>0</v>
          </cell>
          <cell r="G255">
            <v>0</v>
          </cell>
          <cell r="N255">
            <v>0</v>
          </cell>
          <cell r="P255">
            <v>0</v>
          </cell>
        </row>
        <row r="256">
          <cell r="B256">
            <v>0</v>
          </cell>
          <cell r="D256">
            <v>0</v>
          </cell>
          <cell r="E256">
            <v>0</v>
          </cell>
          <cell r="F256">
            <v>0</v>
          </cell>
          <cell r="G256">
            <v>0</v>
          </cell>
          <cell r="N256">
            <v>0</v>
          </cell>
          <cell r="P256">
            <v>0</v>
          </cell>
        </row>
        <row r="257">
          <cell r="B257">
            <v>0</v>
          </cell>
          <cell r="D257">
            <v>0</v>
          </cell>
          <cell r="E257">
            <v>0</v>
          </cell>
          <cell r="F257">
            <v>0</v>
          </cell>
          <cell r="G257">
            <v>0</v>
          </cell>
          <cell r="N257">
            <v>0</v>
          </cell>
          <cell r="P257">
            <v>0</v>
          </cell>
        </row>
        <row r="258">
          <cell r="B258">
            <v>0</v>
          </cell>
          <cell r="D258">
            <v>0</v>
          </cell>
          <cell r="E258">
            <v>0</v>
          </cell>
          <cell r="F258">
            <v>0</v>
          </cell>
          <cell r="G258">
            <v>0</v>
          </cell>
          <cell r="N258">
            <v>0</v>
          </cell>
          <cell r="P258">
            <v>0</v>
          </cell>
        </row>
        <row r="259">
          <cell r="B259">
            <v>0</v>
          </cell>
          <cell r="D259">
            <v>0</v>
          </cell>
          <cell r="E259">
            <v>0</v>
          </cell>
          <cell r="F259">
            <v>0</v>
          </cell>
          <cell r="G259">
            <v>0</v>
          </cell>
          <cell r="N259">
            <v>0</v>
          </cell>
          <cell r="P259">
            <v>0</v>
          </cell>
        </row>
        <row r="260">
          <cell r="B260">
            <v>0</v>
          </cell>
          <cell r="D260">
            <v>0</v>
          </cell>
          <cell r="E260">
            <v>0</v>
          </cell>
          <cell r="F260">
            <v>0</v>
          </cell>
          <cell r="G260">
            <v>0</v>
          </cell>
          <cell r="N260">
            <v>0</v>
          </cell>
          <cell r="P260">
            <v>0</v>
          </cell>
        </row>
        <row r="261">
          <cell r="B261">
            <v>0</v>
          </cell>
          <cell r="D261">
            <v>0</v>
          </cell>
          <cell r="E261">
            <v>0</v>
          </cell>
          <cell r="F261">
            <v>0</v>
          </cell>
          <cell r="G261">
            <v>0</v>
          </cell>
          <cell r="N261">
            <v>0</v>
          </cell>
          <cell r="P261">
            <v>0</v>
          </cell>
        </row>
        <row r="262">
          <cell r="B262">
            <v>0</v>
          </cell>
          <cell r="D262">
            <v>0</v>
          </cell>
          <cell r="E262">
            <v>0</v>
          </cell>
          <cell r="F262">
            <v>0</v>
          </cell>
          <cell r="G262">
            <v>0</v>
          </cell>
          <cell r="N262">
            <v>0</v>
          </cell>
          <cell r="P262">
            <v>0</v>
          </cell>
        </row>
        <row r="263">
          <cell r="B263">
            <v>0</v>
          </cell>
          <cell r="D263">
            <v>0</v>
          </cell>
          <cell r="E263">
            <v>0</v>
          </cell>
          <cell r="F263">
            <v>0</v>
          </cell>
          <cell r="G263">
            <v>0</v>
          </cell>
          <cell r="N263">
            <v>0</v>
          </cell>
          <cell r="P263">
            <v>0</v>
          </cell>
        </row>
        <row r="264">
          <cell r="B264">
            <v>0</v>
          </cell>
          <cell r="D264">
            <v>0</v>
          </cell>
          <cell r="E264">
            <v>0</v>
          </cell>
          <cell r="F264">
            <v>0</v>
          </cell>
          <cell r="G264">
            <v>0</v>
          </cell>
          <cell r="N264">
            <v>0</v>
          </cell>
          <cell r="P264">
            <v>0</v>
          </cell>
        </row>
        <row r="265">
          <cell r="B265">
            <v>0</v>
          </cell>
          <cell r="D265">
            <v>0</v>
          </cell>
          <cell r="E265">
            <v>0</v>
          </cell>
          <cell r="F265">
            <v>0</v>
          </cell>
          <cell r="G265">
            <v>0</v>
          </cell>
          <cell r="N265">
            <v>0</v>
          </cell>
          <cell r="P265">
            <v>0</v>
          </cell>
        </row>
        <row r="266">
          <cell r="B266">
            <v>0</v>
          </cell>
          <cell r="D266">
            <v>0</v>
          </cell>
          <cell r="E266">
            <v>0</v>
          </cell>
          <cell r="F266">
            <v>0</v>
          </cell>
          <cell r="G266">
            <v>0</v>
          </cell>
          <cell r="N266">
            <v>0</v>
          </cell>
          <cell r="P266">
            <v>0</v>
          </cell>
        </row>
        <row r="267">
          <cell r="B267">
            <v>0</v>
          </cell>
          <cell r="D267">
            <v>0</v>
          </cell>
          <cell r="E267">
            <v>0</v>
          </cell>
          <cell r="F267">
            <v>0</v>
          </cell>
          <cell r="G267">
            <v>0</v>
          </cell>
          <cell r="N267">
            <v>0</v>
          </cell>
          <cell r="P267">
            <v>0</v>
          </cell>
        </row>
        <row r="268">
          <cell r="B268">
            <v>0</v>
          </cell>
          <cell r="D268">
            <v>0</v>
          </cell>
          <cell r="E268">
            <v>0</v>
          </cell>
          <cell r="F268">
            <v>0</v>
          </cell>
          <cell r="G268">
            <v>0</v>
          </cell>
          <cell r="N268">
            <v>0</v>
          </cell>
          <cell r="P268">
            <v>0</v>
          </cell>
        </row>
        <row r="269">
          <cell r="B269">
            <v>0</v>
          </cell>
          <cell r="D269">
            <v>0</v>
          </cell>
          <cell r="E269">
            <v>0</v>
          </cell>
          <cell r="F269">
            <v>0</v>
          </cell>
          <cell r="G269">
            <v>0</v>
          </cell>
          <cell r="N269">
            <v>0</v>
          </cell>
          <cell r="P269">
            <v>0</v>
          </cell>
        </row>
        <row r="270">
          <cell r="B270">
            <v>0</v>
          </cell>
          <cell r="D270">
            <v>0</v>
          </cell>
          <cell r="E270">
            <v>0</v>
          </cell>
          <cell r="F270">
            <v>0</v>
          </cell>
          <cell r="G270">
            <v>0</v>
          </cell>
          <cell r="N270">
            <v>0</v>
          </cell>
          <cell r="P270">
            <v>0</v>
          </cell>
        </row>
        <row r="271">
          <cell r="B271">
            <v>0</v>
          </cell>
          <cell r="D271">
            <v>0</v>
          </cell>
          <cell r="E271">
            <v>0</v>
          </cell>
          <cell r="F271">
            <v>0</v>
          </cell>
          <cell r="G271">
            <v>0</v>
          </cell>
          <cell r="N271">
            <v>0</v>
          </cell>
          <cell r="P271">
            <v>0</v>
          </cell>
        </row>
        <row r="272">
          <cell r="B272">
            <v>0</v>
          </cell>
          <cell r="D272">
            <v>0</v>
          </cell>
          <cell r="E272">
            <v>0</v>
          </cell>
          <cell r="F272">
            <v>0</v>
          </cell>
          <cell r="G272">
            <v>0</v>
          </cell>
          <cell r="N272">
            <v>0</v>
          </cell>
          <cell r="P272">
            <v>0</v>
          </cell>
        </row>
        <row r="273">
          <cell r="B273">
            <v>0</v>
          </cell>
          <cell r="D273">
            <v>0</v>
          </cell>
          <cell r="E273">
            <v>0</v>
          </cell>
          <cell r="F273">
            <v>0</v>
          </cell>
          <cell r="G273">
            <v>0</v>
          </cell>
          <cell r="N273">
            <v>0</v>
          </cell>
          <cell r="P273">
            <v>0</v>
          </cell>
        </row>
        <row r="274">
          <cell r="B274">
            <v>0</v>
          </cell>
          <cell r="D274">
            <v>0</v>
          </cell>
          <cell r="E274">
            <v>0</v>
          </cell>
          <cell r="F274">
            <v>0</v>
          </cell>
          <cell r="G274">
            <v>0</v>
          </cell>
          <cell r="N274">
            <v>0</v>
          </cell>
          <cell r="P274">
            <v>0</v>
          </cell>
        </row>
        <row r="275">
          <cell r="B275">
            <v>0</v>
          </cell>
          <cell r="D275">
            <v>0</v>
          </cell>
          <cell r="E275">
            <v>0</v>
          </cell>
          <cell r="F275">
            <v>0</v>
          </cell>
          <cell r="G275">
            <v>0</v>
          </cell>
          <cell r="N275">
            <v>0</v>
          </cell>
          <cell r="P275">
            <v>0</v>
          </cell>
        </row>
        <row r="276">
          <cell r="B276">
            <v>0</v>
          </cell>
          <cell r="D276">
            <v>0</v>
          </cell>
          <cell r="E276">
            <v>0</v>
          </cell>
          <cell r="F276">
            <v>0</v>
          </cell>
          <cell r="G276">
            <v>0</v>
          </cell>
          <cell r="N276">
            <v>0</v>
          </cell>
          <cell r="P276">
            <v>0</v>
          </cell>
        </row>
        <row r="277">
          <cell r="B277">
            <v>0</v>
          </cell>
          <cell r="D277">
            <v>0</v>
          </cell>
          <cell r="E277">
            <v>0</v>
          </cell>
          <cell r="F277">
            <v>0</v>
          </cell>
          <cell r="G277">
            <v>0</v>
          </cell>
          <cell r="N277">
            <v>0</v>
          </cell>
          <cell r="P277">
            <v>0</v>
          </cell>
        </row>
        <row r="278">
          <cell r="B278">
            <v>0</v>
          </cell>
          <cell r="D278">
            <v>0</v>
          </cell>
          <cell r="E278">
            <v>0</v>
          </cell>
          <cell r="F278">
            <v>0</v>
          </cell>
          <cell r="G278">
            <v>0</v>
          </cell>
          <cell r="N278">
            <v>0</v>
          </cell>
          <cell r="P278">
            <v>0</v>
          </cell>
        </row>
        <row r="279">
          <cell r="B279">
            <v>0</v>
          </cell>
          <cell r="D279">
            <v>0</v>
          </cell>
          <cell r="E279">
            <v>0</v>
          </cell>
          <cell r="F279">
            <v>0</v>
          </cell>
          <cell r="G279">
            <v>0</v>
          </cell>
          <cell r="N279">
            <v>0</v>
          </cell>
          <cell r="P279">
            <v>0</v>
          </cell>
        </row>
        <row r="280">
          <cell r="B280">
            <v>0</v>
          </cell>
          <cell r="D280">
            <v>0</v>
          </cell>
          <cell r="E280">
            <v>0</v>
          </cell>
          <cell r="F280">
            <v>0</v>
          </cell>
          <cell r="G280">
            <v>0</v>
          </cell>
          <cell r="N280">
            <v>0</v>
          </cell>
          <cell r="P280">
            <v>0</v>
          </cell>
        </row>
        <row r="281">
          <cell r="B281">
            <v>0</v>
          </cell>
          <cell r="D281">
            <v>0</v>
          </cell>
          <cell r="E281">
            <v>0</v>
          </cell>
          <cell r="F281">
            <v>0</v>
          </cell>
          <cell r="G281">
            <v>0</v>
          </cell>
          <cell r="N281">
            <v>0</v>
          </cell>
          <cell r="P281">
            <v>0</v>
          </cell>
        </row>
        <row r="282">
          <cell r="B282">
            <v>0</v>
          </cell>
          <cell r="D282">
            <v>0</v>
          </cell>
          <cell r="E282">
            <v>0</v>
          </cell>
          <cell r="F282">
            <v>0</v>
          </cell>
          <cell r="G282">
            <v>0</v>
          </cell>
          <cell r="N282">
            <v>0</v>
          </cell>
          <cell r="P282">
            <v>0</v>
          </cell>
        </row>
        <row r="283">
          <cell r="B283">
            <v>0</v>
          </cell>
          <cell r="D283">
            <v>0</v>
          </cell>
          <cell r="E283">
            <v>0</v>
          </cell>
          <cell r="F283">
            <v>0</v>
          </cell>
          <cell r="G283">
            <v>0</v>
          </cell>
          <cell r="N283">
            <v>0</v>
          </cell>
          <cell r="P283">
            <v>0</v>
          </cell>
        </row>
        <row r="284">
          <cell r="B284">
            <v>0</v>
          </cell>
          <cell r="D284">
            <v>0</v>
          </cell>
          <cell r="E284">
            <v>0</v>
          </cell>
          <cell r="F284">
            <v>0</v>
          </cell>
          <cell r="G284">
            <v>0</v>
          </cell>
          <cell r="N284">
            <v>0</v>
          </cell>
          <cell r="P284">
            <v>0</v>
          </cell>
        </row>
        <row r="285">
          <cell r="B285">
            <v>0</v>
          </cell>
          <cell r="D285">
            <v>0</v>
          </cell>
          <cell r="E285">
            <v>0</v>
          </cell>
          <cell r="F285">
            <v>0</v>
          </cell>
          <cell r="G285">
            <v>0</v>
          </cell>
          <cell r="N285">
            <v>0</v>
          </cell>
          <cell r="P285">
            <v>0</v>
          </cell>
        </row>
        <row r="286">
          <cell r="B286">
            <v>0</v>
          </cell>
          <cell r="D286">
            <v>0</v>
          </cell>
          <cell r="E286">
            <v>0</v>
          </cell>
          <cell r="F286">
            <v>0</v>
          </cell>
          <cell r="G286">
            <v>0</v>
          </cell>
          <cell r="N286">
            <v>0</v>
          </cell>
          <cell r="P286">
            <v>0</v>
          </cell>
        </row>
        <row r="287">
          <cell r="B287">
            <v>0</v>
          </cell>
          <cell r="D287">
            <v>0</v>
          </cell>
          <cell r="E287">
            <v>0</v>
          </cell>
          <cell r="F287">
            <v>0</v>
          </cell>
          <cell r="G287">
            <v>0</v>
          </cell>
          <cell r="N287">
            <v>0</v>
          </cell>
          <cell r="P287">
            <v>0</v>
          </cell>
        </row>
        <row r="288">
          <cell r="B288">
            <v>0</v>
          </cell>
          <cell r="D288">
            <v>0</v>
          </cell>
          <cell r="E288">
            <v>0</v>
          </cell>
          <cell r="F288">
            <v>0</v>
          </cell>
          <cell r="G288">
            <v>0</v>
          </cell>
          <cell r="N288">
            <v>0</v>
          </cell>
          <cell r="P288">
            <v>0</v>
          </cell>
        </row>
        <row r="289">
          <cell r="B289">
            <v>0</v>
          </cell>
          <cell r="D289">
            <v>0</v>
          </cell>
          <cell r="E289">
            <v>0</v>
          </cell>
          <cell r="F289">
            <v>0</v>
          </cell>
          <cell r="G289">
            <v>0</v>
          </cell>
          <cell r="N289">
            <v>0</v>
          </cell>
          <cell r="P289">
            <v>0</v>
          </cell>
        </row>
        <row r="290">
          <cell r="B290">
            <v>0</v>
          </cell>
          <cell r="D290">
            <v>0</v>
          </cell>
          <cell r="E290">
            <v>0</v>
          </cell>
          <cell r="F290">
            <v>0</v>
          </cell>
          <cell r="G290">
            <v>0</v>
          </cell>
          <cell r="N290">
            <v>0</v>
          </cell>
          <cell r="P290">
            <v>0</v>
          </cell>
        </row>
        <row r="291">
          <cell r="B291">
            <v>0</v>
          </cell>
          <cell r="D291">
            <v>0</v>
          </cell>
          <cell r="E291">
            <v>0</v>
          </cell>
          <cell r="F291">
            <v>0</v>
          </cell>
          <cell r="G291">
            <v>0</v>
          </cell>
          <cell r="N291">
            <v>0</v>
          </cell>
          <cell r="P291">
            <v>0</v>
          </cell>
        </row>
        <row r="292">
          <cell r="B292">
            <v>0</v>
          </cell>
          <cell r="D292">
            <v>0</v>
          </cell>
          <cell r="E292">
            <v>0</v>
          </cell>
          <cell r="F292">
            <v>0</v>
          </cell>
          <cell r="G292">
            <v>0</v>
          </cell>
          <cell r="N292">
            <v>0</v>
          </cell>
          <cell r="P292">
            <v>0</v>
          </cell>
        </row>
        <row r="293">
          <cell r="B293">
            <v>0</v>
          </cell>
          <cell r="D293">
            <v>0</v>
          </cell>
          <cell r="E293">
            <v>0</v>
          </cell>
          <cell r="F293">
            <v>0</v>
          </cell>
          <cell r="G293">
            <v>0</v>
          </cell>
          <cell r="N293">
            <v>0</v>
          </cell>
          <cell r="P293">
            <v>0</v>
          </cell>
        </row>
        <row r="294">
          <cell r="B294">
            <v>0</v>
          </cell>
          <cell r="D294">
            <v>0</v>
          </cell>
          <cell r="E294">
            <v>0</v>
          </cell>
          <cell r="F294">
            <v>0</v>
          </cell>
          <cell r="G294">
            <v>0</v>
          </cell>
          <cell r="N294">
            <v>0</v>
          </cell>
          <cell r="P294">
            <v>0</v>
          </cell>
        </row>
        <row r="295">
          <cell r="B295">
            <v>0</v>
          </cell>
          <cell r="D295">
            <v>0</v>
          </cell>
          <cell r="E295">
            <v>0</v>
          </cell>
          <cell r="F295">
            <v>0</v>
          </cell>
          <cell r="G295">
            <v>0</v>
          </cell>
          <cell r="N295">
            <v>0</v>
          </cell>
          <cell r="P295">
            <v>0</v>
          </cell>
        </row>
        <row r="296">
          <cell r="B296">
            <v>0</v>
          </cell>
          <cell r="D296">
            <v>0</v>
          </cell>
          <cell r="E296">
            <v>0</v>
          </cell>
          <cell r="F296">
            <v>0</v>
          </cell>
          <cell r="G296">
            <v>0</v>
          </cell>
          <cell r="N296">
            <v>0</v>
          </cell>
          <cell r="P296">
            <v>0</v>
          </cell>
        </row>
        <row r="297">
          <cell r="B297">
            <v>0</v>
          </cell>
          <cell r="D297">
            <v>0</v>
          </cell>
          <cell r="E297">
            <v>0</v>
          </cell>
          <cell r="F297">
            <v>0</v>
          </cell>
          <cell r="G297">
            <v>0</v>
          </cell>
          <cell r="N297">
            <v>0</v>
          </cell>
          <cell r="P297">
            <v>0</v>
          </cell>
        </row>
        <row r="298">
          <cell r="B298">
            <v>0</v>
          </cell>
          <cell r="D298">
            <v>0</v>
          </cell>
          <cell r="E298">
            <v>0</v>
          </cell>
          <cell r="F298">
            <v>0</v>
          </cell>
          <cell r="G298">
            <v>0</v>
          </cell>
          <cell r="N298">
            <v>0</v>
          </cell>
          <cell r="P298">
            <v>0</v>
          </cell>
        </row>
        <row r="299">
          <cell r="B299">
            <v>0</v>
          </cell>
          <cell r="D299">
            <v>0</v>
          </cell>
          <cell r="E299">
            <v>0</v>
          </cell>
          <cell r="F299">
            <v>0</v>
          </cell>
          <cell r="G299">
            <v>0</v>
          </cell>
          <cell r="N299">
            <v>0</v>
          </cell>
          <cell r="P299">
            <v>0</v>
          </cell>
        </row>
        <row r="300">
          <cell r="B300">
            <v>0</v>
          </cell>
          <cell r="D300">
            <v>0</v>
          </cell>
          <cell r="E300">
            <v>0</v>
          </cell>
          <cell r="F300">
            <v>0</v>
          </cell>
          <cell r="G300">
            <v>0</v>
          </cell>
          <cell r="N300">
            <v>0</v>
          </cell>
          <cell r="P300">
            <v>0</v>
          </cell>
        </row>
        <row r="301">
          <cell r="B301">
            <v>0</v>
          </cell>
          <cell r="D301">
            <v>0</v>
          </cell>
          <cell r="E301">
            <v>0</v>
          </cell>
          <cell r="F301">
            <v>0</v>
          </cell>
          <cell r="G301">
            <v>0</v>
          </cell>
          <cell r="N301">
            <v>0</v>
          </cell>
          <cell r="P301">
            <v>0</v>
          </cell>
        </row>
        <row r="302">
          <cell r="B302">
            <v>0</v>
          </cell>
          <cell r="D302">
            <v>0</v>
          </cell>
          <cell r="E302">
            <v>0</v>
          </cell>
          <cell r="F302">
            <v>0</v>
          </cell>
          <cell r="G302">
            <v>0</v>
          </cell>
          <cell r="N302">
            <v>0</v>
          </cell>
          <cell r="P302">
            <v>0</v>
          </cell>
        </row>
        <row r="303">
          <cell r="B303">
            <v>0</v>
          </cell>
          <cell r="D303">
            <v>0</v>
          </cell>
          <cell r="E303">
            <v>0</v>
          </cell>
          <cell r="F303">
            <v>0</v>
          </cell>
          <cell r="G303">
            <v>0</v>
          </cell>
          <cell r="N303">
            <v>0</v>
          </cell>
          <cell r="P303">
            <v>0</v>
          </cell>
        </row>
        <row r="304">
          <cell r="B304">
            <v>0</v>
          </cell>
          <cell r="D304">
            <v>0</v>
          </cell>
          <cell r="E304">
            <v>0</v>
          </cell>
          <cell r="F304">
            <v>0</v>
          </cell>
          <cell r="G304">
            <v>0</v>
          </cell>
          <cell r="N304">
            <v>0</v>
          </cell>
          <cell r="P304">
            <v>0</v>
          </cell>
        </row>
        <row r="305">
          <cell r="B305">
            <v>0</v>
          </cell>
          <cell r="D305">
            <v>0</v>
          </cell>
          <cell r="E305">
            <v>0</v>
          </cell>
          <cell r="F305">
            <v>0</v>
          </cell>
          <cell r="G305">
            <v>0</v>
          </cell>
          <cell r="N305">
            <v>0</v>
          </cell>
          <cell r="P305">
            <v>0</v>
          </cell>
        </row>
        <row r="306">
          <cell r="B306">
            <v>0</v>
          </cell>
          <cell r="D306">
            <v>0</v>
          </cell>
          <cell r="E306">
            <v>0</v>
          </cell>
          <cell r="F306">
            <v>0</v>
          </cell>
          <cell r="G306">
            <v>0</v>
          </cell>
          <cell r="N306">
            <v>0</v>
          </cell>
          <cell r="P306">
            <v>0</v>
          </cell>
        </row>
        <row r="307">
          <cell r="B307">
            <v>0</v>
          </cell>
          <cell r="D307">
            <v>0</v>
          </cell>
          <cell r="E307">
            <v>0</v>
          </cell>
          <cell r="F307">
            <v>0</v>
          </cell>
          <cell r="G307">
            <v>0</v>
          </cell>
          <cell r="N307">
            <v>0</v>
          </cell>
          <cell r="P307">
            <v>0</v>
          </cell>
        </row>
        <row r="308">
          <cell r="B308">
            <v>0</v>
          </cell>
          <cell r="D308">
            <v>0</v>
          </cell>
          <cell r="E308">
            <v>0</v>
          </cell>
          <cell r="F308">
            <v>0</v>
          </cell>
          <cell r="G308">
            <v>0</v>
          </cell>
          <cell r="N308">
            <v>0</v>
          </cell>
          <cell r="P308">
            <v>0</v>
          </cell>
        </row>
        <row r="309">
          <cell r="B309">
            <v>0</v>
          </cell>
          <cell r="D309">
            <v>0</v>
          </cell>
          <cell r="E309">
            <v>0</v>
          </cell>
          <cell r="F309">
            <v>0</v>
          </cell>
          <cell r="G309">
            <v>0</v>
          </cell>
          <cell r="N309">
            <v>0</v>
          </cell>
          <cell r="P309">
            <v>0</v>
          </cell>
        </row>
        <row r="310">
          <cell r="B310">
            <v>0</v>
          </cell>
          <cell r="D310">
            <v>0</v>
          </cell>
          <cell r="E310">
            <v>0</v>
          </cell>
          <cell r="F310">
            <v>0</v>
          </cell>
          <cell r="G310">
            <v>0</v>
          </cell>
          <cell r="N310">
            <v>0</v>
          </cell>
          <cell r="P310">
            <v>0</v>
          </cell>
        </row>
        <row r="311">
          <cell r="B311">
            <v>0</v>
          </cell>
          <cell r="D311">
            <v>0</v>
          </cell>
          <cell r="E311">
            <v>0</v>
          </cell>
          <cell r="F311">
            <v>0</v>
          </cell>
          <cell r="G311">
            <v>0</v>
          </cell>
          <cell r="N311">
            <v>0</v>
          </cell>
          <cell r="P311">
            <v>0</v>
          </cell>
        </row>
        <row r="312">
          <cell r="B312">
            <v>0</v>
          </cell>
          <cell r="D312">
            <v>0</v>
          </cell>
          <cell r="E312">
            <v>0</v>
          </cell>
          <cell r="F312">
            <v>0</v>
          </cell>
          <cell r="G312">
            <v>0</v>
          </cell>
          <cell r="N312">
            <v>0</v>
          </cell>
          <cell r="P312">
            <v>0</v>
          </cell>
        </row>
        <row r="313">
          <cell r="B313">
            <v>0</v>
          </cell>
          <cell r="D313">
            <v>0</v>
          </cell>
          <cell r="E313">
            <v>0</v>
          </cell>
          <cell r="F313">
            <v>0</v>
          </cell>
          <cell r="G313">
            <v>0</v>
          </cell>
          <cell r="N313">
            <v>0</v>
          </cell>
          <cell r="P313">
            <v>0</v>
          </cell>
        </row>
        <row r="314">
          <cell r="B314">
            <v>0</v>
          </cell>
          <cell r="D314">
            <v>0</v>
          </cell>
          <cell r="E314">
            <v>0</v>
          </cell>
          <cell r="F314">
            <v>0</v>
          </cell>
          <cell r="G314">
            <v>0</v>
          </cell>
          <cell r="N314">
            <v>0</v>
          </cell>
          <cell r="P314">
            <v>0</v>
          </cell>
        </row>
        <row r="315">
          <cell r="B315">
            <v>0</v>
          </cell>
          <cell r="D315">
            <v>0</v>
          </cell>
          <cell r="E315">
            <v>0</v>
          </cell>
          <cell r="F315">
            <v>0</v>
          </cell>
          <cell r="G315">
            <v>0</v>
          </cell>
          <cell r="N315">
            <v>0</v>
          </cell>
          <cell r="P315">
            <v>0</v>
          </cell>
        </row>
        <row r="316">
          <cell r="B316">
            <v>0</v>
          </cell>
          <cell r="D316">
            <v>0</v>
          </cell>
          <cell r="E316">
            <v>0</v>
          </cell>
          <cell r="F316">
            <v>0</v>
          </cell>
          <cell r="G316">
            <v>0</v>
          </cell>
          <cell r="N316">
            <v>0</v>
          </cell>
          <cell r="P316">
            <v>0</v>
          </cell>
        </row>
        <row r="317">
          <cell r="B317">
            <v>0</v>
          </cell>
          <cell r="D317">
            <v>0</v>
          </cell>
          <cell r="E317">
            <v>0</v>
          </cell>
          <cell r="F317">
            <v>0</v>
          </cell>
          <cell r="G317">
            <v>0</v>
          </cell>
          <cell r="N317">
            <v>0</v>
          </cell>
          <cell r="P317">
            <v>0</v>
          </cell>
        </row>
        <row r="318">
          <cell r="B318">
            <v>0</v>
          </cell>
          <cell r="D318">
            <v>0</v>
          </cell>
          <cell r="E318">
            <v>0</v>
          </cell>
          <cell r="F318">
            <v>0</v>
          </cell>
          <cell r="G318">
            <v>0</v>
          </cell>
          <cell r="N318">
            <v>0</v>
          </cell>
          <cell r="P318">
            <v>0</v>
          </cell>
        </row>
        <row r="319">
          <cell r="B319">
            <v>0</v>
          </cell>
          <cell r="D319">
            <v>0</v>
          </cell>
          <cell r="E319">
            <v>0</v>
          </cell>
          <cell r="F319">
            <v>0</v>
          </cell>
          <cell r="G319">
            <v>0</v>
          </cell>
          <cell r="N319">
            <v>0</v>
          </cell>
          <cell r="P319">
            <v>0</v>
          </cell>
        </row>
        <row r="320">
          <cell r="B320">
            <v>0</v>
          </cell>
          <cell r="D320">
            <v>0</v>
          </cell>
          <cell r="E320">
            <v>0</v>
          </cell>
          <cell r="F320">
            <v>0</v>
          </cell>
          <cell r="G320">
            <v>0</v>
          </cell>
          <cell r="N320">
            <v>0</v>
          </cell>
          <cell r="P320">
            <v>0</v>
          </cell>
        </row>
        <row r="321">
          <cell r="B321">
            <v>0</v>
          </cell>
          <cell r="D321">
            <v>0</v>
          </cell>
          <cell r="E321">
            <v>0</v>
          </cell>
          <cell r="F321">
            <v>0</v>
          </cell>
          <cell r="G321">
            <v>0</v>
          </cell>
          <cell r="N321">
            <v>0</v>
          </cell>
          <cell r="P321">
            <v>0</v>
          </cell>
        </row>
        <row r="322">
          <cell r="B322">
            <v>0</v>
          </cell>
          <cell r="D322">
            <v>0</v>
          </cell>
          <cell r="E322">
            <v>0</v>
          </cell>
          <cell r="F322">
            <v>0</v>
          </cell>
          <cell r="G322">
            <v>0</v>
          </cell>
          <cell r="N322">
            <v>0</v>
          </cell>
          <cell r="P322">
            <v>0</v>
          </cell>
        </row>
        <row r="323">
          <cell r="B323">
            <v>0</v>
          </cell>
          <cell r="D323">
            <v>0</v>
          </cell>
          <cell r="E323">
            <v>0</v>
          </cell>
          <cell r="F323">
            <v>0</v>
          </cell>
          <cell r="G323">
            <v>0</v>
          </cell>
          <cell r="N323">
            <v>0</v>
          </cell>
          <cell r="P323">
            <v>0</v>
          </cell>
        </row>
        <row r="324">
          <cell r="B324">
            <v>0</v>
          </cell>
          <cell r="D324">
            <v>0</v>
          </cell>
          <cell r="E324">
            <v>0</v>
          </cell>
          <cell r="F324">
            <v>0</v>
          </cell>
          <cell r="G324">
            <v>0</v>
          </cell>
          <cell r="N324">
            <v>0</v>
          </cell>
          <cell r="P324">
            <v>0</v>
          </cell>
        </row>
        <row r="325">
          <cell r="B325">
            <v>0</v>
          </cell>
          <cell r="D325">
            <v>0</v>
          </cell>
          <cell r="E325">
            <v>0</v>
          </cell>
          <cell r="F325">
            <v>0</v>
          </cell>
          <cell r="G325">
            <v>0</v>
          </cell>
          <cell r="N325">
            <v>0</v>
          </cell>
          <cell r="P325">
            <v>0</v>
          </cell>
        </row>
        <row r="326">
          <cell r="B326">
            <v>0</v>
          </cell>
          <cell r="D326">
            <v>0</v>
          </cell>
          <cell r="E326">
            <v>0</v>
          </cell>
          <cell r="F326">
            <v>0</v>
          </cell>
          <cell r="G326">
            <v>0</v>
          </cell>
          <cell r="N326">
            <v>0</v>
          </cell>
          <cell r="P326">
            <v>0</v>
          </cell>
        </row>
        <row r="327">
          <cell r="B327">
            <v>0</v>
          </cell>
          <cell r="D327">
            <v>0</v>
          </cell>
          <cell r="E327">
            <v>0</v>
          </cell>
          <cell r="F327">
            <v>0</v>
          </cell>
          <cell r="G327">
            <v>0</v>
          </cell>
          <cell r="N327">
            <v>0</v>
          </cell>
          <cell r="P327">
            <v>0</v>
          </cell>
        </row>
        <row r="328">
          <cell r="B328">
            <v>0</v>
          </cell>
          <cell r="D328">
            <v>0</v>
          </cell>
          <cell r="E328">
            <v>0</v>
          </cell>
          <cell r="F328">
            <v>0</v>
          </cell>
          <cell r="G328">
            <v>0</v>
          </cell>
          <cell r="N328">
            <v>0</v>
          </cell>
          <cell r="P328">
            <v>0</v>
          </cell>
        </row>
        <row r="329">
          <cell r="B329">
            <v>0</v>
          </cell>
          <cell r="D329">
            <v>0</v>
          </cell>
          <cell r="E329">
            <v>0</v>
          </cell>
          <cell r="F329">
            <v>0</v>
          </cell>
          <cell r="G329">
            <v>0</v>
          </cell>
          <cell r="N329">
            <v>0</v>
          </cell>
          <cell r="P329">
            <v>0</v>
          </cell>
        </row>
        <row r="330">
          <cell r="B330">
            <v>0</v>
          </cell>
          <cell r="D330">
            <v>0</v>
          </cell>
          <cell r="E330">
            <v>0</v>
          </cell>
          <cell r="F330">
            <v>0</v>
          </cell>
          <cell r="G330">
            <v>0</v>
          </cell>
          <cell r="N330">
            <v>0</v>
          </cell>
          <cell r="P330">
            <v>0</v>
          </cell>
        </row>
        <row r="331">
          <cell r="B331">
            <v>0</v>
          </cell>
          <cell r="D331">
            <v>0</v>
          </cell>
          <cell r="E331">
            <v>0</v>
          </cell>
          <cell r="F331">
            <v>0</v>
          </cell>
          <cell r="G331">
            <v>0</v>
          </cell>
          <cell r="N331">
            <v>0</v>
          </cell>
          <cell r="P331">
            <v>0</v>
          </cell>
        </row>
        <row r="332">
          <cell r="B332">
            <v>0</v>
          </cell>
          <cell r="D332">
            <v>0</v>
          </cell>
          <cell r="E332">
            <v>0</v>
          </cell>
          <cell r="F332">
            <v>0</v>
          </cell>
          <cell r="G332">
            <v>0</v>
          </cell>
          <cell r="N332">
            <v>0</v>
          </cell>
          <cell r="P332">
            <v>0</v>
          </cell>
        </row>
        <row r="333">
          <cell r="B333">
            <v>0</v>
          </cell>
          <cell r="D333">
            <v>0</v>
          </cell>
          <cell r="E333">
            <v>0</v>
          </cell>
          <cell r="F333">
            <v>0</v>
          </cell>
          <cell r="G333">
            <v>0</v>
          </cell>
          <cell r="N333">
            <v>0</v>
          </cell>
          <cell r="P333">
            <v>0</v>
          </cell>
        </row>
        <row r="334">
          <cell r="B334">
            <v>0</v>
          </cell>
          <cell r="D334">
            <v>0</v>
          </cell>
          <cell r="E334">
            <v>0</v>
          </cell>
          <cell r="F334">
            <v>0</v>
          </cell>
          <cell r="G334">
            <v>0</v>
          </cell>
          <cell r="N334">
            <v>0</v>
          </cell>
          <cell r="P334">
            <v>0</v>
          </cell>
        </row>
        <row r="335">
          <cell r="B335">
            <v>0</v>
          </cell>
          <cell r="D335">
            <v>0</v>
          </cell>
          <cell r="E335">
            <v>0</v>
          </cell>
          <cell r="F335">
            <v>0</v>
          </cell>
          <cell r="G335">
            <v>0</v>
          </cell>
          <cell r="N335">
            <v>0</v>
          </cell>
          <cell r="P335">
            <v>0</v>
          </cell>
        </row>
        <row r="336">
          <cell r="B336">
            <v>0</v>
          </cell>
          <cell r="D336">
            <v>0</v>
          </cell>
          <cell r="E336">
            <v>0</v>
          </cell>
          <cell r="F336">
            <v>0</v>
          </cell>
          <cell r="G336">
            <v>0</v>
          </cell>
          <cell r="N336">
            <v>0</v>
          </cell>
          <cell r="P336">
            <v>0</v>
          </cell>
        </row>
        <row r="337">
          <cell r="B337">
            <v>0</v>
          </cell>
          <cell r="D337">
            <v>0</v>
          </cell>
          <cell r="E337">
            <v>0</v>
          </cell>
          <cell r="F337">
            <v>0</v>
          </cell>
          <cell r="G337">
            <v>0</v>
          </cell>
          <cell r="N337">
            <v>0</v>
          </cell>
          <cell r="P337">
            <v>0</v>
          </cell>
        </row>
        <row r="338">
          <cell r="B338">
            <v>0</v>
          </cell>
          <cell r="D338">
            <v>0</v>
          </cell>
          <cell r="E338">
            <v>0</v>
          </cell>
          <cell r="F338">
            <v>0</v>
          </cell>
          <cell r="G338">
            <v>0</v>
          </cell>
          <cell r="N338">
            <v>0</v>
          </cell>
          <cell r="P338">
            <v>0</v>
          </cell>
        </row>
        <row r="339">
          <cell r="B339">
            <v>0</v>
          </cell>
          <cell r="D339">
            <v>0</v>
          </cell>
          <cell r="E339">
            <v>0</v>
          </cell>
          <cell r="F339">
            <v>0</v>
          </cell>
          <cell r="G339">
            <v>0</v>
          </cell>
          <cell r="N339">
            <v>0</v>
          </cell>
          <cell r="P339">
            <v>0</v>
          </cell>
        </row>
        <row r="340">
          <cell r="B340">
            <v>0</v>
          </cell>
          <cell r="D340">
            <v>0</v>
          </cell>
          <cell r="E340">
            <v>0</v>
          </cell>
          <cell r="F340">
            <v>0</v>
          </cell>
          <cell r="G340">
            <v>0</v>
          </cell>
          <cell r="N340">
            <v>0</v>
          </cell>
          <cell r="P340">
            <v>0</v>
          </cell>
        </row>
        <row r="341">
          <cell r="B341">
            <v>0</v>
          </cell>
          <cell r="D341">
            <v>0</v>
          </cell>
          <cell r="E341">
            <v>0</v>
          </cell>
          <cell r="F341">
            <v>0</v>
          </cell>
          <cell r="G341">
            <v>0</v>
          </cell>
          <cell r="N341">
            <v>0</v>
          </cell>
          <cell r="P341">
            <v>0</v>
          </cell>
        </row>
        <row r="342">
          <cell r="B342">
            <v>0</v>
          </cell>
          <cell r="D342">
            <v>0</v>
          </cell>
          <cell r="E342">
            <v>0</v>
          </cell>
          <cell r="F342">
            <v>0</v>
          </cell>
          <cell r="G342">
            <v>0</v>
          </cell>
          <cell r="N342">
            <v>0</v>
          </cell>
          <cell r="P342">
            <v>0</v>
          </cell>
        </row>
        <row r="343">
          <cell r="B343">
            <v>0</v>
          </cell>
          <cell r="D343">
            <v>0</v>
          </cell>
          <cell r="E343">
            <v>0</v>
          </cell>
          <cell r="F343">
            <v>0</v>
          </cell>
          <cell r="G343">
            <v>0</v>
          </cell>
          <cell r="N343">
            <v>0</v>
          </cell>
          <cell r="P343">
            <v>0</v>
          </cell>
        </row>
        <row r="344">
          <cell r="B344">
            <v>0</v>
          </cell>
          <cell r="D344">
            <v>0</v>
          </cell>
          <cell r="E344">
            <v>0</v>
          </cell>
          <cell r="F344">
            <v>0</v>
          </cell>
          <cell r="G344">
            <v>0</v>
          </cell>
          <cell r="N344">
            <v>0</v>
          </cell>
          <cell r="P344">
            <v>0</v>
          </cell>
        </row>
        <row r="345">
          <cell r="B345">
            <v>0</v>
          </cell>
          <cell r="D345">
            <v>0</v>
          </cell>
          <cell r="E345">
            <v>0</v>
          </cell>
          <cell r="F345">
            <v>0</v>
          </cell>
          <cell r="G345">
            <v>0</v>
          </cell>
          <cell r="N345">
            <v>0</v>
          </cell>
          <cell r="P345">
            <v>0</v>
          </cell>
        </row>
        <row r="346">
          <cell r="B346">
            <v>0</v>
          </cell>
          <cell r="D346">
            <v>0</v>
          </cell>
          <cell r="E346">
            <v>0</v>
          </cell>
          <cell r="F346">
            <v>0</v>
          </cell>
          <cell r="G346">
            <v>0</v>
          </cell>
          <cell r="N346">
            <v>0</v>
          </cell>
          <cell r="P346">
            <v>0</v>
          </cell>
        </row>
        <row r="347">
          <cell r="B347">
            <v>0</v>
          </cell>
          <cell r="D347">
            <v>0</v>
          </cell>
          <cell r="E347">
            <v>0</v>
          </cell>
          <cell r="F347">
            <v>0</v>
          </cell>
          <cell r="G347">
            <v>0</v>
          </cell>
          <cell r="N347">
            <v>0</v>
          </cell>
          <cell r="P347">
            <v>0</v>
          </cell>
        </row>
        <row r="348">
          <cell r="B348">
            <v>0</v>
          </cell>
          <cell r="D348">
            <v>0</v>
          </cell>
          <cell r="E348">
            <v>0</v>
          </cell>
          <cell r="F348">
            <v>0</v>
          </cell>
          <cell r="G348">
            <v>0</v>
          </cell>
          <cell r="N348">
            <v>0</v>
          </cell>
          <cell r="P348">
            <v>0</v>
          </cell>
        </row>
        <row r="349">
          <cell r="B349">
            <v>0</v>
          </cell>
          <cell r="D349">
            <v>0</v>
          </cell>
          <cell r="E349">
            <v>0</v>
          </cell>
          <cell r="F349">
            <v>0</v>
          </cell>
          <cell r="G349">
            <v>0</v>
          </cell>
          <cell r="N349">
            <v>0</v>
          </cell>
          <cell r="P349">
            <v>0</v>
          </cell>
        </row>
        <row r="350">
          <cell r="B350">
            <v>0</v>
          </cell>
          <cell r="D350">
            <v>0</v>
          </cell>
          <cell r="E350">
            <v>0</v>
          </cell>
          <cell r="F350">
            <v>0</v>
          </cell>
          <cell r="G350">
            <v>0</v>
          </cell>
          <cell r="N350">
            <v>0</v>
          </cell>
          <cell r="P350">
            <v>0</v>
          </cell>
        </row>
        <row r="351">
          <cell r="B351">
            <v>0</v>
          </cell>
          <cell r="D351">
            <v>0</v>
          </cell>
          <cell r="E351">
            <v>0</v>
          </cell>
          <cell r="F351">
            <v>0</v>
          </cell>
          <cell r="G351">
            <v>0</v>
          </cell>
          <cell r="N351">
            <v>0</v>
          </cell>
          <cell r="P351">
            <v>0</v>
          </cell>
        </row>
        <row r="352">
          <cell r="B352">
            <v>0</v>
          </cell>
          <cell r="D352">
            <v>0</v>
          </cell>
          <cell r="E352">
            <v>0</v>
          </cell>
          <cell r="F352">
            <v>0</v>
          </cell>
          <cell r="G352">
            <v>0</v>
          </cell>
          <cell r="N352">
            <v>0</v>
          </cell>
          <cell r="P352">
            <v>0</v>
          </cell>
        </row>
        <row r="353">
          <cell r="B353">
            <v>0</v>
          </cell>
          <cell r="D353">
            <v>0</v>
          </cell>
          <cell r="E353">
            <v>0</v>
          </cell>
          <cell r="F353">
            <v>0</v>
          </cell>
          <cell r="G353">
            <v>0</v>
          </cell>
          <cell r="N353">
            <v>0</v>
          </cell>
          <cell r="P353">
            <v>0</v>
          </cell>
        </row>
        <row r="354">
          <cell r="B354">
            <v>0</v>
          </cell>
          <cell r="D354">
            <v>0</v>
          </cell>
          <cell r="E354">
            <v>0</v>
          </cell>
          <cell r="F354">
            <v>0</v>
          </cell>
          <cell r="G354">
            <v>0</v>
          </cell>
          <cell r="N354">
            <v>0</v>
          </cell>
          <cell r="P354">
            <v>0</v>
          </cell>
        </row>
        <row r="355">
          <cell r="B355">
            <v>0</v>
          </cell>
          <cell r="D355">
            <v>0</v>
          </cell>
          <cell r="E355">
            <v>0</v>
          </cell>
          <cell r="F355">
            <v>0</v>
          </cell>
          <cell r="G355">
            <v>0</v>
          </cell>
          <cell r="N355">
            <v>0</v>
          </cell>
          <cell r="P355">
            <v>0</v>
          </cell>
        </row>
        <row r="356">
          <cell r="B356">
            <v>0</v>
          </cell>
          <cell r="D356">
            <v>0</v>
          </cell>
          <cell r="E356">
            <v>0</v>
          </cell>
          <cell r="F356">
            <v>0</v>
          </cell>
          <cell r="G356">
            <v>0</v>
          </cell>
          <cell r="N356">
            <v>0</v>
          </cell>
          <cell r="P356">
            <v>0</v>
          </cell>
        </row>
        <row r="357">
          <cell r="B357">
            <v>0</v>
          </cell>
          <cell r="D357">
            <v>0</v>
          </cell>
          <cell r="E357">
            <v>0</v>
          </cell>
          <cell r="F357">
            <v>0</v>
          </cell>
          <cell r="G357">
            <v>0</v>
          </cell>
          <cell r="N357">
            <v>0</v>
          </cell>
          <cell r="P357">
            <v>0</v>
          </cell>
        </row>
        <row r="358">
          <cell r="B358">
            <v>0</v>
          </cell>
          <cell r="D358">
            <v>0</v>
          </cell>
          <cell r="E358">
            <v>0</v>
          </cell>
          <cell r="F358">
            <v>0</v>
          </cell>
          <cell r="G358">
            <v>0</v>
          </cell>
          <cell r="N358">
            <v>0</v>
          </cell>
          <cell r="P358">
            <v>0</v>
          </cell>
        </row>
        <row r="359">
          <cell r="B359">
            <v>0</v>
          </cell>
          <cell r="D359">
            <v>0</v>
          </cell>
          <cell r="E359">
            <v>0</v>
          </cell>
          <cell r="F359">
            <v>0</v>
          </cell>
          <cell r="G359">
            <v>0</v>
          </cell>
          <cell r="N359">
            <v>0</v>
          </cell>
          <cell r="P359">
            <v>0</v>
          </cell>
        </row>
        <row r="360">
          <cell r="B360">
            <v>0</v>
          </cell>
          <cell r="D360">
            <v>0</v>
          </cell>
          <cell r="E360">
            <v>0</v>
          </cell>
          <cell r="F360">
            <v>0</v>
          </cell>
          <cell r="G360">
            <v>0</v>
          </cell>
          <cell r="N360">
            <v>0</v>
          </cell>
          <cell r="P360">
            <v>0</v>
          </cell>
        </row>
        <row r="361">
          <cell r="B361">
            <v>0</v>
          </cell>
          <cell r="D361">
            <v>0</v>
          </cell>
          <cell r="E361">
            <v>0</v>
          </cell>
          <cell r="F361">
            <v>0</v>
          </cell>
          <cell r="G361">
            <v>0</v>
          </cell>
          <cell r="N361">
            <v>0</v>
          </cell>
          <cell r="P361">
            <v>0</v>
          </cell>
        </row>
        <row r="362">
          <cell r="B362">
            <v>0</v>
          </cell>
          <cell r="D362">
            <v>0</v>
          </cell>
          <cell r="E362">
            <v>0</v>
          </cell>
          <cell r="F362">
            <v>0</v>
          </cell>
          <cell r="G362">
            <v>0</v>
          </cell>
          <cell r="N362">
            <v>0</v>
          </cell>
          <cell r="P362">
            <v>0</v>
          </cell>
        </row>
        <row r="363">
          <cell r="B363">
            <v>0</v>
          </cell>
          <cell r="D363">
            <v>0</v>
          </cell>
          <cell r="E363">
            <v>0</v>
          </cell>
          <cell r="F363">
            <v>0</v>
          </cell>
          <cell r="G363">
            <v>0</v>
          </cell>
          <cell r="N363">
            <v>0</v>
          </cell>
          <cell r="P363">
            <v>0</v>
          </cell>
        </row>
        <row r="364">
          <cell r="B364">
            <v>0</v>
          </cell>
          <cell r="D364">
            <v>0</v>
          </cell>
          <cell r="E364">
            <v>0</v>
          </cell>
          <cell r="F364">
            <v>0</v>
          </cell>
          <cell r="G364">
            <v>0</v>
          </cell>
          <cell r="N364">
            <v>0</v>
          </cell>
          <cell r="P364">
            <v>0</v>
          </cell>
        </row>
        <row r="365">
          <cell r="B365">
            <v>0</v>
          </cell>
          <cell r="D365">
            <v>0</v>
          </cell>
          <cell r="E365">
            <v>0</v>
          </cell>
          <cell r="F365">
            <v>0</v>
          </cell>
          <cell r="G365">
            <v>0</v>
          </cell>
          <cell r="N365">
            <v>0</v>
          </cell>
          <cell r="P365">
            <v>0</v>
          </cell>
        </row>
        <row r="366">
          <cell r="B366">
            <v>0</v>
          </cell>
          <cell r="D366">
            <v>0</v>
          </cell>
          <cell r="E366">
            <v>0</v>
          </cell>
          <cell r="F366">
            <v>0</v>
          </cell>
          <cell r="G366">
            <v>0</v>
          </cell>
          <cell r="N366">
            <v>0</v>
          </cell>
          <cell r="P366">
            <v>0</v>
          </cell>
        </row>
        <row r="367">
          <cell r="B367">
            <v>0</v>
          </cell>
          <cell r="D367">
            <v>0</v>
          </cell>
          <cell r="E367">
            <v>0</v>
          </cell>
          <cell r="F367">
            <v>0</v>
          </cell>
          <cell r="G367">
            <v>0</v>
          </cell>
          <cell r="N367">
            <v>0</v>
          </cell>
          <cell r="P367">
            <v>0</v>
          </cell>
        </row>
        <row r="368">
          <cell r="B368">
            <v>0</v>
          </cell>
          <cell r="D368">
            <v>0</v>
          </cell>
          <cell r="E368">
            <v>0</v>
          </cell>
          <cell r="F368">
            <v>0</v>
          </cell>
          <cell r="G368">
            <v>0</v>
          </cell>
          <cell r="N368">
            <v>0</v>
          </cell>
          <cell r="P368">
            <v>0</v>
          </cell>
        </row>
        <row r="369">
          <cell r="B369">
            <v>0</v>
          </cell>
          <cell r="D369">
            <v>0</v>
          </cell>
          <cell r="E369">
            <v>0</v>
          </cell>
          <cell r="F369">
            <v>0</v>
          </cell>
          <cell r="G369">
            <v>0</v>
          </cell>
          <cell r="N369">
            <v>0</v>
          </cell>
          <cell r="P369">
            <v>0</v>
          </cell>
        </row>
        <row r="370">
          <cell r="B370">
            <v>0</v>
          </cell>
          <cell r="D370">
            <v>0</v>
          </cell>
          <cell r="E370">
            <v>0</v>
          </cell>
          <cell r="F370">
            <v>0</v>
          </cell>
          <cell r="G370">
            <v>0</v>
          </cell>
          <cell r="N370">
            <v>0</v>
          </cell>
          <cell r="P370">
            <v>0</v>
          </cell>
        </row>
        <row r="371">
          <cell r="B371">
            <v>0</v>
          </cell>
          <cell r="D371">
            <v>0</v>
          </cell>
          <cell r="E371">
            <v>0</v>
          </cell>
          <cell r="F371">
            <v>0</v>
          </cell>
          <cell r="G371">
            <v>0</v>
          </cell>
          <cell r="N371">
            <v>0</v>
          </cell>
          <cell r="P371">
            <v>0</v>
          </cell>
        </row>
        <row r="372">
          <cell r="B372">
            <v>0</v>
          </cell>
          <cell r="D372">
            <v>0</v>
          </cell>
          <cell r="E372">
            <v>0</v>
          </cell>
          <cell r="F372">
            <v>0</v>
          </cell>
          <cell r="G372">
            <v>0</v>
          </cell>
          <cell r="N372">
            <v>0</v>
          </cell>
          <cell r="P372">
            <v>0</v>
          </cell>
        </row>
        <row r="373">
          <cell r="B373">
            <v>0</v>
          </cell>
          <cell r="D373">
            <v>0</v>
          </cell>
          <cell r="E373">
            <v>0</v>
          </cell>
          <cell r="F373">
            <v>0</v>
          </cell>
          <cell r="G373">
            <v>0</v>
          </cell>
          <cell r="N373">
            <v>0</v>
          </cell>
          <cell r="P373">
            <v>0</v>
          </cell>
        </row>
        <row r="374">
          <cell r="B374">
            <v>0</v>
          </cell>
          <cell r="D374">
            <v>0</v>
          </cell>
          <cell r="E374">
            <v>0</v>
          </cell>
          <cell r="F374">
            <v>0</v>
          </cell>
          <cell r="G374">
            <v>0</v>
          </cell>
          <cell r="N374">
            <v>0</v>
          </cell>
          <cell r="P374">
            <v>0</v>
          </cell>
        </row>
        <row r="375">
          <cell r="B375">
            <v>0</v>
          </cell>
          <cell r="D375">
            <v>0</v>
          </cell>
          <cell r="E375">
            <v>0</v>
          </cell>
          <cell r="F375">
            <v>0</v>
          </cell>
          <cell r="G375">
            <v>0</v>
          </cell>
          <cell r="N375">
            <v>0</v>
          </cell>
          <cell r="P375">
            <v>0</v>
          </cell>
        </row>
        <row r="376">
          <cell r="B376">
            <v>0</v>
          </cell>
          <cell r="D376">
            <v>0</v>
          </cell>
          <cell r="E376">
            <v>0</v>
          </cell>
          <cell r="F376">
            <v>0</v>
          </cell>
          <cell r="G376">
            <v>0</v>
          </cell>
          <cell r="N376">
            <v>0</v>
          </cell>
          <cell r="P376">
            <v>0</v>
          </cell>
        </row>
        <row r="377">
          <cell r="B377">
            <v>0</v>
          </cell>
          <cell r="D377">
            <v>0</v>
          </cell>
          <cell r="E377">
            <v>0</v>
          </cell>
          <cell r="F377">
            <v>0</v>
          </cell>
          <cell r="G377">
            <v>0</v>
          </cell>
          <cell r="N377">
            <v>0</v>
          </cell>
          <cell r="P377">
            <v>0</v>
          </cell>
        </row>
        <row r="378">
          <cell r="B378">
            <v>0</v>
          </cell>
          <cell r="D378">
            <v>0</v>
          </cell>
          <cell r="E378">
            <v>0</v>
          </cell>
          <cell r="F378">
            <v>0</v>
          </cell>
          <cell r="G378">
            <v>0</v>
          </cell>
          <cell r="N378">
            <v>0</v>
          </cell>
          <cell r="P378">
            <v>0</v>
          </cell>
        </row>
        <row r="379">
          <cell r="B379">
            <v>0</v>
          </cell>
          <cell r="D379">
            <v>0</v>
          </cell>
          <cell r="E379">
            <v>0</v>
          </cell>
          <cell r="F379">
            <v>0</v>
          </cell>
          <cell r="G379">
            <v>0</v>
          </cell>
          <cell r="N379">
            <v>0</v>
          </cell>
          <cell r="P379">
            <v>0</v>
          </cell>
        </row>
        <row r="380">
          <cell r="B380">
            <v>0</v>
          </cell>
          <cell r="D380">
            <v>0</v>
          </cell>
          <cell r="E380">
            <v>0</v>
          </cell>
          <cell r="F380">
            <v>0</v>
          </cell>
          <cell r="G380">
            <v>0</v>
          </cell>
          <cell r="N380">
            <v>0</v>
          </cell>
          <cell r="P380">
            <v>0</v>
          </cell>
        </row>
        <row r="381">
          <cell r="B381">
            <v>0</v>
          </cell>
          <cell r="D381">
            <v>0</v>
          </cell>
          <cell r="E381">
            <v>0</v>
          </cell>
          <cell r="F381">
            <v>0</v>
          </cell>
          <cell r="G381">
            <v>0</v>
          </cell>
          <cell r="N381">
            <v>0</v>
          </cell>
          <cell r="P381">
            <v>0</v>
          </cell>
        </row>
        <row r="382">
          <cell r="B382">
            <v>0</v>
          </cell>
          <cell r="D382">
            <v>0</v>
          </cell>
          <cell r="E382">
            <v>0</v>
          </cell>
          <cell r="F382">
            <v>0</v>
          </cell>
          <cell r="G382">
            <v>0</v>
          </cell>
          <cell r="N382">
            <v>0</v>
          </cell>
          <cell r="P382">
            <v>0</v>
          </cell>
        </row>
        <row r="383">
          <cell r="B383">
            <v>0</v>
          </cell>
          <cell r="D383">
            <v>0</v>
          </cell>
          <cell r="E383">
            <v>0</v>
          </cell>
          <cell r="F383">
            <v>0</v>
          </cell>
          <cell r="G383">
            <v>0</v>
          </cell>
          <cell r="N383">
            <v>0</v>
          </cell>
          <cell r="P383">
            <v>0</v>
          </cell>
        </row>
        <row r="384">
          <cell r="B384">
            <v>0</v>
          </cell>
          <cell r="D384">
            <v>0</v>
          </cell>
          <cell r="E384">
            <v>0</v>
          </cell>
          <cell r="F384">
            <v>0</v>
          </cell>
          <cell r="G384">
            <v>0</v>
          </cell>
          <cell r="N384">
            <v>0</v>
          </cell>
          <cell r="P384">
            <v>0</v>
          </cell>
        </row>
        <row r="385">
          <cell r="B385">
            <v>0</v>
          </cell>
          <cell r="D385">
            <v>0</v>
          </cell>
          <cell r="E385">
            <v>0</v>
          </cell>
          <cell r="F385">
            <v>0</v>
          </cell>
          <cell r="G385">
            <v>0</v>
          </cell>
          <cell r="N385">
            <v>0</v>
          </cell>
          <cell r="P385">
            <v>0</v>
          </cell>
        </row>
        <row r="386">
          <cell r="B386">
            <v>0</v>
          </cell>
          <cell r="D386">
            <v>0</v>
          </cell>
          <cell r="E386">
            <v>0</v>
          </cell>
          <cell r="F386">
            <v>0</v>
          </cell>
          <cell r="G386">
            <v>0</v>
          </cell>
          <cell r="N386">
            <v>0</v>
          </cell>
          <cell r="P386">
            <v>0</v>
          </cell>
        </row>
        <row r="387">
          <cell r="B387">
            <v>0</v>
          </cell>
          <cell r="D387">
            <v>0</v>
          </cell>
          <cell r="E387">
            <v>0</v>
          </cell>
          <cell r="F387">
            <v>0</v>
          </cell>
          <cell r="G387">
            <v>0</v>
          </cell>
          <cell r="N387">
            <v>0</v>
          </cell>
          <cell r="P387">
            <v>0</v>
          </cell>
        </row>
        <row r="388">
          <cell r="B388">
            <v>0</v>
          </cell>
          <cell r="D388">
            <v>0</v>
          </cell>
          <cell r="E388">
            <v>0</v>
          </cell>
          <cell r="F388">
            <v>0</v>
          </cell>
          <cell r="G388">
            <v>0</v>
          </cell>
          <cell r="N388">
            <v>0</v>
          </cell>
          <cell r="P388">
            <v>0</v>
          </cell>
        </row>
        <row r="389">
          <cell r="B389">
            <v>0</v>
          </cell>
          <cell r="D389">
            <v>0</v>
          </cell>
          <cell r="E389">
            <v>0</v>
          </cell>
          <cell r="F389">
            <v>0</v>
          </cell>
          <cell r="G389">
            <v>0</v>
          </cell>
          <cell r="N389">
            <v>0</v>
          </cell>
          <cell r="P389">
            <v>0</v>
          </cell>
        </row>
        <row r="390">
          <cell r="B390">
            <v>0</v>
          </cell>
          <cell r="D390">
            <v>0</v>
          </cell>
          <cell r="E390">
            <v>0</v>
          </cell>
          <cell r="F390">
            <v>0</v>
          </cell>
          <cell r="G390">
            <v>0</v>
          </cell>
          <cell r="N390">
            <v>0</v>
          </cell>
          <cell r="P390">
            <v>0</v>
          </cell>
        </row>
        <row r="391">
          <cell r="B391">
            <v>0</v>
          </cell>
          <cell r="D391">
            <v>0</v>
          </cell>
          <cell r="E391">
            <v>0</v>
          </cell>
          <cell r="F391">
            <v>0</v>
          </cell>
          <cell r="G391">
            <v>0</v>
          </cell>
          <cell r="N391">
            <v>0</v>
          </cell>
          <cell r="P391">
            <v>0</v>
          </cell>
        </row>
        <row r="392">
          <cell r="B392">
            <v>0</v>
          </cell>
          <cell r="D392">
            <v>0</v>
          </cell>
          <cell r="E392">
            <v>0</v>
          </cell>
          <cell r="F392">
            <v>0</v>
          </cell>
          <cell r="G392">
            <v>0</v>
          </cell>
          <cell r="N392">
            <v>0</v>
          </cell>
          <cell r="P392">
            <v>0</v>
          </cell>
        </row>
        <row r="393">
          <cell r="B393">
            <v>0</v>
          </cell>
          <cell r="D393">
            <v>0</v>
          </cell>
          <cell r="E393">
            <v>0</v>
          </cell>
          <cell r="F393">
            <v>0</v>
          </cell>
          <cell r="G393">
            <v>0</v>
          </cell>
          <cell r="N393">
            <v>0</v>
          </cell>
          <cell r="P393">
            <v>0</v>
          </cell>
        </row>
        <row r="394">
          <cell r="B394">
            <v>0</v>
          </cell>
          <cell r="D394">
            <v>0</v>
          </cell>
          <cell r="E394">
            <v>0</v>
          </cell>
          <cell r="F394">
            <v>0</v>
          </cell>
          <cell r="G394">
            <v>0</v>
          </cell>
          <cell r="N394">
            <v>0</v>
          </cell>
          <cell r="P394">
            <v>0</v>
          </cell>
        </row>
        <row r="395">
          <cell r="B395">
            <v>0</v>
          </cell>
          <cell r="D395">
            <v>0</v>
          </cell>
          <cell r="E395">
            <v>0</v>
          </cell>
          <cell r="F395">
            <v>0</v>
          </cell>
          <cell r="G395">
            <v>0</v>
          </cell>
          <cell r="N395">
            <v>0</v>
          </cell>
          <cell r="P395">
            <v>0</v>
          </cell>
        </row>
        <row r="396">
          <cell r="B396">
            <v>0</v>
          </cell>
          <cell r="D396">
            <v>0</v>
          </cell>
          <cell r="E396">
            <v>0</v>
          </cell>
          <cell r="F396">
            <v>0</v>
          </cell>
          <cell r="G396">
            <v>0</v>
          </cell>
          <cell r="N396">
            <v>0</v>
          </cell>
          <cell r="P396">
            <v>0</v>
          </cell>
        </row>
        <row r="397">
          <cell r="B397">
            <v>0</v>
          </cell>
          <cell r="D397">
            <v>0</v>
          </cell>
          <cell r="E397">
            <v>0</v>
          </cell>
          <cell r="F397">
            <v>0</v>
          </cell>
          <cell r="G397">
            <v>0</v>
          </cell>
          <cell r="N397">
            <v>0</v>
          </cell>
          <cell r="P397">
            <v>0</v>
          </cell>
        </row>
        <row r="398">
          <cell r="B398">
            <v>0</v>
          </cell>
          <cell r="D398">
            <v>0</v>
          </cell>
          <cell r="E398">
            <v>0</v>
          </cell>
          <cell r="F398">
            <v>0</v>
          </cell>
          <cell r="G398">
            <v>0</v>
          </cell>
          <cell r="N398">
            <v>0</v>
          </cell>
          <cell r="P398">
            <v>0</v>
          </cell>
        </row>
        <row r="399">
          <cell r="B399">
            <v>0</v>
          </cell>
          <cell r="D399">
            <v>0</v>
          </cell>
          <cell r="E399">
            <v>0</v>
          </cell>
          <cell r="F399">
            <v>0</v>
          </cell>
          <cell r="G399">
            <v>0</v>
          </cell>
          <cell r="N399">
            <v>0</v>
          </cell>
          <cell r="P399">
            <v>0</v>
          </cell>
        </row>
        <row r="400">
          <cell r="B400">
            <v>0</v>
          </cell>
          <cell r="D400">
            <v>0</v>
          </cell>
          <cell r="E400">
            <v>0</v>
          </cell>
          <cell r="F400">
            <v>0</v>
          </cell>
          <cell r="G400">
            <v>0</v>
          </cell>
          <cell r="N400">
            <v>0</v>
          </cell>
          <cell r="P400">
            <v>0</v>
          </cell>
        </row>
        <row r="401">
          <cell r="B401">
            <v>0</v>
          </cell>
          <cell r="D401">
            <v>0</v>
          </cell>
          <cell r="E401">
            <v>0</v>
          </cell>
          <cell r="F401">
            <v>0</v>
          </cell>
          <cell r="G401">
            <v>0</v>
          </cell>
          <cell r="N401">
            <v>0</v>
          </cell>
          <cell r="P401">
            <v>0</v>
          </cell>
        </row>
        <row r="402">
          <cell r="B402">
            <v>0</v>
          </cell>
          <cell r="D402">
            <v>0</v>
          </cell>
          <cell r="E402">
            <v>0</v>
          </cell>
          <cell r="F402">
            <v>0</v>
          </cell>
          <cell r="G402">
            <v>0</v>
          </cell>
          <cell r="N402">
            <v>0</v>
          </cell>
          <cell r="P402">
            <v>0</v>
          </cell>
        </row>
        <row r="403">
          <cell r="B403">
            <v>0</v>
          </cell>
          <cell r="D403">
            <v>0</v>
          </cell>
          <cell r="E403">
            <v>0</v>
          </cell>
          <cell r="F403">
            <v>0</v>
          </cell>
          <cell r="G403">
            <v>0</v>
          </cell>
          <cell r="N403">
            <v>0</v>
          </cell>
          <cell r="P403">
            <v>0</v>
          </cell>
        </row>
        <row r="404">
          <cell r="B404">
            <v>0</v>
          </cell>
          <cell r="D404">
            <v>0</v>
          </cell>
          <cell r="E404">
            <v>0</v>
          </cell>
          <cell r="F404">
            <v>0</v>
          </cell>
          <cell r="G404">
            <v>0</v>
          </cell>
          <cell r="N404">
            <v>0</v>
          </cell>
          <cell r="P404">
            <v>0</v>
          </cell>
        </row>
        <row r="405">
          <cell r="B405">
            <v>0</v>
          </cell>
          <cell r="D405">
            <v>0</v>
          </cell>
          <cell r="E405">
            <v>0</v>
          </cell>
          <cell r="F405">
            <v>0</v>
          </cell>
          <cell r="G405">
            <v>0</v>
          </cell>
          <cell r="N405">
            <v>0</v>
          </cell>
          <cell r="P405">
            <v>0</v>
          </cell>
        </row>
        <row r="406">
          <cell r="B406">
            <v>0</v>
          </cell>
          <cell r="D406">
            <v>0</v>
          </cell>
          <cell r="E406">
            <v>0</v>
          </cell>
          <cell r="F406">
            <v>0</v>
          </cell>
          <cell r="G406">
            <v>0</v>
          </cell>
          <cell r="N406">
            <v>0</v>
          </cell>
          <cell r="P406">
            <v>0</v>
          </cell>
        </row>
        <row r="407">
          <cell r="B407">
            <v>0</v>
          </cell>
          <cell r="D407">
            <v>0</v>
          </cell>
          <cell r="E407">
            <v>0</v>
          </cell>
          <cell r="F407">
            <v>0</v>
          </cell>
          <cell r="G407">
            <v>0</v>
          </cell>
          <cell r="N407">
            <v>0</v>
          </cell>
          <cell r="P407">
            <v>0</v>
          </cell>
        </row>
        <row r="408">
          <cell r="B408">
            <v>0</v>
          </cell>
          <cell r="D408">
            <v>0</v>
          </cell>
          <cell r="E408">
            <v>0</v>
          </cell>
          <cell r="F408">
            <v>0</v>
          </cell>
          <cell r="G408">
            <v>0</v>
          </cell>
          <cell r="N408">
            <v>0</v>
          </cell>
          <cell r="P408">
            <v>0</v>
          </cell>
        </row>
        <row r="409">
          <cell r="B409">
            <v>0</v>
          </cell>
          <cell r="D409">
            <v>0</v>
          </cell>
          <cell r="E409">
            <v>0</v>
          </cell>
          <cell r="F409">
            <v>0</v>
          </cell>
          <cell r="G409">
            <v>0</v>
          </cell>
          <cell r="N409">
            <v>0</v>
          </cell>
          <cell r="P409">
            <v>0</v>
          </cell>
        </row>
        <row r="410">
          <cell r="B410">
            <v>0</v>
          </cell>
          <cell r="D410">
            <v>0</v>
          </cell>
          <cell r="E410">
            <v>0</v>
          </cell>
          <cell r="F410">
            <v>0</v>
          </cell>
          <cell r="G410">
            <v>0</v>
          </cell>
          <cell r="N410">
            <v>0</v>
          </cell>
          <cell r="P410">
            <v>0</v>
          </cell>
        </row>
        <row r="411">
          <cell r="B411">
            <v>0</v>
          </cell>
          <cell r="D411">
            <v>0</v>
          </cell>
          <cell r="E411">
            <v>0</v>
          </cell>
          <cell r="F411">
            <v>0</v>
          </cell>
          <cell r="G411">
            <v>0</v>
          </cell>
          <cell r="N411">
            <v>0</v>
          </cell>
          <cell r="P411">
            <v>0</v>
          </cell>
        </row>
        <row r="412">
          <cell r="B412">
            <v>0</v>
          </cell>
          <cell r="D412">
            <v>0</v>
          </cell>
          <cell r="E412">
            <v>0</v>
          </cell>
          <cell r="F412">
            <v>0</v>
          </cell>
          <cell r="G412">
            <v>0</v>
          </cell>
          <cell r="N412">
            <v>0</v>
          </cell>
          <cell r="P412">
            <v>0</v>
          </cell>
        </row>
        <row r="413">
          <cell r="B413">
            <v>0</v>
          </cell>
          <cell r="D413">
            <v>0</v>
          </cell>
          <cell r="E413">
            <v>0</v>
          </cell>
          <cell r="F413">
            <v>0</v>
          </cell>
          <cell r="G413">
            <v>0</v>
          </cell>
          <cell r="N413">
            <v>0</v>
          </cell>
          <cell r="P413">
            <v>0</v>
          </cell>
        </row>
        <row r="414">
          <cell r="B414">
            <v>0</v>
          </cell>
          <cell r="D414">
            <v>0</v>
          </cell>
          <cell r="E414">
            <v>0</v>
          </cell>
          <cell r="F414">
            <v>0</v>
          </cell>
          <cell r="G414">
            <v>0</v>
          </cell>
          <cell r="N414">
            <v>0</v>
          </cell>
          <cell r="P414">
            <v>0</v>
          </cell>
        </row>
        <row r="415">
          <cell r="B415">
            <v>0</v>
          </cell>
          <cell r="D415">
            <v>0</v>
          </cell>
          <cell r="E415">
            <v>0</v>
          </cell>
          <cell r="F415">
            <v>0</v>
          </cell>
          <cell r="G415">
            <v>0</v>
          </cell>
          <cell r="N415">
            <v>0</v>
          </cell>
          <cell r="P415">
            <v>0</v>
          </cell>
        </row>
        <row r="416">
          <cell r="B416">
            <v>0</v>
          </cell>
          <cell r="D416">
            <v>0</v>
          </cell>
          <cell r="E416">
            <v>0</v>
          </cell>
          <cell r="F416">
            <v>0</v>
          </cell>
          <cell r="G416">
            <v>0</v>
          </cell>
          <cell r="N416">
            <v>0</v>
          </cell>
          <cell r="P416">
            <v>0</v>
          </cell>
        </row>
        <row r="417">
          <cell r="B417">
            <v>0</v>
          </cell>
          <cell r="D417">
            <v>0</v>
          </cell>
          <cell r="E417">
            <v>0</v>
          </cell>
          <cell r="F417">
            <v>0</v>
          </cell>
          <cell r="G417">
            <v>0</v>
          </cell>
          <cell r="N417">
            <v>0</v>
          </cell>
          <cell r="P417">
            <v>0</v>
          </cell>
        </row>
        <row r="418">
          <cell r="B418">
            <v>0</v>
          </cell>
          <cell r="D418">
            <v>0</v>
          </cell>
          <cell r="E418">
            <v>0</v>
          </cell>
          <cell r="F418">
            <v>0</v>
          </cell>
          <cell r="G418">
            <v>0</v>
          </cell>
          <cell r="N418">
            <v>0</v>
          </cell>
          <cell r="P418">
            <v>0</v>
          </cell>
        </row>
        <row r="419">
          <cell r="B419">
            <v>0</v>
          </cell>
          <cell r="D419">
            <v>0</v>
          </cell>
          <cell r="E419">
            <v>0</v>
          </cell>
          <cell r="F419">
            <v>0</v>
          </cell>
          <cell r="G419">
            <v>0</v>
          </cell>
          <cell r="N419">
            <v>0</v>
          </cell>
          <cell r="P419">
            <v>0</v>
          </cell>
        </row>
        <row r="420">
          <cell r="B420">
            <v>0</v>
          </cell>
          <cell r="D420">
            <v>0</v>
          </cell>
          <cell r="E420">
            <v>0</v>
          </cell>
          <cell r="F420">
            <v>0</v>
          </cell>
          <cell r="G420">
            <v>0</v>
          </cell>
          <cell r="N420">
            <v>0</v>
          </cell>
          <cell r="P420">
            <v>0</v>
          </cell>
        </row>
        <row r="421">
          <cell r="B421">
            <v>0</v>
          </cell>
          <cell r="D421">
            <v>0</v>
          </cell>
          <cell r="E421">
            <v>0</v>
          </cell>
          <cell r="F421">
            <v>0</v>
          </cell>
          <cell r="G421">
            <v>0</v>
          </cell>
          <cell r="N421">
            <v>0</v>
          </cell>
          <cell r="P421">
            <v>0</v>
          </cell>
        </row>
        <row r="422">
          <cell r="B422">
            <v>0</v>
          </cell>
          <cell r="D422">
            <v>0</v>
          </cell>
          <cell r="E422">
            <v>0</v>
          </cell>
          <cell r="F422">
            <v>0</v>
          </cell>
          <cell r="G422">
            <v>0</v>
          </cell>
          <cell r="N422">
            <v>0</v>
          </cell>
          <cell r="P422">
            <v>0</v>
          </cell>
        </row>
        <row r="423">
          <cell r="B423">
            <v>0</v>
          </cell>
          <cell r="D423">
            <v>0</v>
          </cell>
          <cell r="E423">
            <v>0</v>
          </cell>
          <cell r="F423">
            <v>0</v>
          </cell>
          <cell r="G423">
            <v>0</v>
          </cell>
          <cell r="N423">
            <v>0</v>
          </cell>
          <cell r="P423">
            <v>0</v>
          </cell>
        </row>
        <row r="424">
          <cell r="B424">
            <v>0</v>
          </cell>
          <cell r="D424">
            <v>0</v>
          </cell>
          <cell r="E424">
            <v>0</v>
          </cell>
          <cell r="F424">
            <v>0</v>
          </cell>
          <cell r="G424">
            <v>0</v>
          </cell>
          <cell r="N424">
            <v>0</v>
          </cell>
          <cell r="P424">
            <v>0</v>
          </cell>
        </row>
        <row r="425">
          <cell r="B425">
            <v>0</v>
          </cell>
          <cell r="D425">
            <v>0</v>
          </cell>
          <cell r="E425">
            <v>0</v>
          </cell>
          <cell r="F425">
            <v>0</v>
          </cell>
          <cell r="G425">
            <v>0</v>
          </cell>
          <cell r="N425">
            <v>0</v>
          </cell>
          <cell r="P425">
            <v>0</v>
          </cell>
        </row>
        <row r="426">
          <cell r="B426">
            <v>0</v>
          </cell>
          <cell r="D426">
            <v>0</v>
          </cell>
          <cell r="E426">
            <v>0</v>
          </cell>
          <cell r="F426">
            <v>0</v>
          </cell>
          <cell r="G426">
            <v>0</v>
          </cell>
          <cell r="N426">
            <v>0</v>
          </cell>
          <cell r="P426">
            <v>0</v>
          </cell>
        </row>
        <row r="427">
          <cell r="B427">
            <v>0</v>
          </cell>
          <cell r="D427">
            <v>0</v>
          </cell>
          <cell r="E427">
            <v>0</v>
          </cell>
          <cell r="F427">
            <v>0</v>
          </cell>
          <cell r="G427">
            <v>0</v>
          </cell>
          <cell r="N427">
            <v>0</v>
          </cell>
          <cell r="P427">
            <v>0</v>
          </cell>
        </row>
        <row r="428">
          <cell r="B428">
            <v>0</v>
          </cell>
          <cell r="D428">
            <v>0</v>
          </cell>
          <cell r="E428">
            <v>0</v>
          </cell>
          <cell r="F428">
            <v>0</v>
          </cell>
          <cell r="G428">
            <v>0</v>
          </cell>
          <cell r="N428">
            <v>0</v>
          </cell>
          <cell r="P428">
            <v>0</v>
          </cell>
        </row>
        <row r="429">
          <cell r="B429">
            <v>0</v>
          </cell>
          <cell r="D429">
            <v>0</v>
          </cell>
          <cell r="E429">
            <v>0</v>
          </cell>
          <cell r="F429">
            <v>0</v>
          </cell>
          <cell r="G429">
            <v>0</v>
          </cell>
          <cell r="N429">
            <v>0</v>
          </cell>
          <cell r="P429">
            <v>0</v>
          </cell>
        </row>
        <row r="430">
          <cell r="B430">
            <v>0</v>
          </cell>
          <cell r="D430">
            <v>0</v>
          </cell>
          <cell r="E430">
            <v>0</v>
          </cell>
          <cell r="F430">
            <v>0</v>
          </cell>
          <cell r="G430">
            <v>0</v>
          </cell>
          <cell r="N430">
            <v>0</v>
          </cell>
          <cell r="P430">
            <v>0</v>
          </cell>
        </row>
        <row r="431">
          <cell r="B431">
            <v>0</v>
          </cell>
          <cell r="D431">
            <v>0</v>
          </cell>
          <cell r="E431">
            <v>0</v>
          </cell>
          <cell r="F431">
            <v>0</v>
          </cell>
          <cell r="G431">
            <v>0</v>
          </cell>
          <cell r="N431">
            <v>0</v>
          </cell>
          <cell r="P431">
            <v>0</v>
          </cell>
        </row>
        <row r="432">
          <cell r="B432">
            <v>0</v>
          </cell>
          <cell r="D432">
            <v>0</v>
          </cell>
          <cell r="E432">
            <v>0</v>
          </cell>
          <cell r="F432">
            <v>0</v>
          </cell>
          <cell r="G432">
            <v>0</v>
          </cell>
          <cell r="N432">
            <v>0</v>
          </cell>
          <cell r="P432">
            <v>0</v>
          </cell>
        </row>
        <row r="433">
          <cell r="B433">
            <v>0</v>
          </cell>
          <cell r="D433">
            <v>0</v>
          </cell>
          <cell r="E433">
            <v>0</v>
          </cell>
          <cell r="F433">
            <v>0</v>
          </cell>
          <cell r="G433">
            <v>0</v>
          </cell>
          <cell r="N433">
            <v>0</v>
          </cell>
          <cell r="P433">
            <v>0</v>
          </cell>
        </row>
        <row r="434">
          <cell r="B434">
            <v>0</v>
          </cell>
          <cell r="D434">
            <v>0</v>
          </cell>
          <cell r="E434">
            <v>0</v>
          </cell>
          <cell r="F434">
            <v>0</v>
          </cell>
          <cell r="G434">
            <v>0</v>
          </cell>
          <cell r="N434">
            <v>0</v>
          </cell>
          <cell r="P434">
            <v>0</v>
          </cell>
        </row>
        <row r="435">
          <cell r="B435">
            <v>0</v>
          </cell>
          <cell r="D435">
            <v>0</v>
          </cell>
          <cell r="E435">
            <v>0</v>
          </cell>
          <cell r="F435">
            <v>0</v>
          </cell>
          <cell r="G435">
            <v>0</v>
          </cell>
          <cell r="N435">
            <v>0</v>
          </cell>
          <cell r="P435">
            <v>0</v>
          </cell>
        </row>
        <row r="436">
          <cell r="B436">
            <v>0</v>
          </cell>
          <cell r="D436">
            <v>0</v>
          </cell>
          <cell r="E436">
            <v>0</v>
          </cell>
          <cell r="F436">
            <v>0</v>
          </cell>
          <cell r="G436">
            <v>0</v>
          </cell>
          <cell r="N436">
            <v>0</v>
          </cell>
          <cell r="P436">
            <v>0</v>
          </cell>
        </row>
        <row r="437">
          <cell r="B437">
            <v>0</v>
          </cell>
          <cell r="D437">
            <v>0</v>
          </cell>
          <cell r="E437">
            <v>0</v>
          </cell>
          <cell r="F437">
            <v>0</v>
          </cell>
          <cell r="G437">
            <v>0</v>
          </cell>
          <cell r="N437">
            <v>0</v>
          </cell>
          <cell r="P437">
            <v>0</v>
          </cell>
        </row>
        <row r="438">
          <cell r="B438">
            <v>0</v>
          </cell>
          <cell r="D438">
            <v>0</v>
          </cell>
          <cell r="E438">
            <v>0</v>
          </cell>
          <cell r="F438">
            <v>0</v>
          </cell>
          <cell r="G438">
            <v>0</v>
          </cell>
          <cell r="N438">
            <v>0</v>
          </cell>
          <cell r="P438">
            <v>0</v>
          </cell>
        </row>
        <row r="439">
          <cell r="B439">
            <v>0</v>
          </cell>
          <cell r="D439">
            <v>0</v>
          </cell>
          <cell r="E439">
            <v>0</v>
          </cell>
          <cell r="F439">
            <v>0</v>
          </cell>
          <cell r="G439">
            <v>0</v>
          </cell>
          <cell r="N439">
            <v>0</v>
          </cell>
          <cell r="P439">
            <v>0</v>
          </cell>
        </row>
        <row r="440">
          <cell r="B440">
            <v>0</v>
          </cell>
          <cell r="D440">
            <v>0</v>
          </cell>
          <cell r="E440">
            <v>0</v>
          </cell>
          <cell r="F440">
            <v>0</v>
          </cell>
          <cell r="G440">
            <v>0</v>
          </cell>
          <cell r="N440">
            <v>0</v>
          </cell>
          <cell r="P440">
            <v>0</v>
          </cell>
        </row>
        <row r="441">
          <cell r="B441">
            <v>0</v>
          </cell>
          <cell r="D441">
            <v>0</v>
          </cell>
          <cell r="E441">
            <v>0</v>
          </cell>
          <cell r="F441">
            <v>0</v>
          </cell>
          <cell r="G441">
            <v>0</v>
          </cell>
          <cell r="N441">
            <v>0</v>
          </cell>
          <cell r="P441">
            <v>0</v>
          </cell>
        </row>
        <row r="442">
          <cell r="B442">
            <v>0</v>
          </cell>
          <cell r="D442">
            <v>0</v>
          </cell>
          <cell r="E442">
            <v>0</v>
          </cell>
          <cell r="F442">
            <v>0</v>
          </cell>
          <cell r="G442">
            <v>0</v>
          </cell>
          <cell r="N442">
            <v>0</v>
          </cell>
          <cell r="P442">
            <v>0</v>
          </cell>
        </row>
        <row r="443">
          <cell r="B443">
            <v>0</v>
          </cell>
          <cell r="D443">
            <v>0</v>
          </cell>
          <cell r="E443">
            <v>0</v>
          </cell>
          <cell r="F443">
            <v>0</v>
          </cell>
          <cell r="G443">
            <v>0</v>
          </cell>
          <cell r="N443">
            <v>0</v>
          </cell>
          <cell r="P443">
            <v>0</v>
          </cell>
        </row>
        <row r="444">
          <cell r="B444">
            <v>0</v>
          </cell>
          <cell r="D444">
            <v>0</v>
          </cell>
          <cell r="E444">
            <v>0</v>
          </cell>
          <cell r="F444">
            <v>0</v>
          </cell>
          <cell r="G444">
            <v>0</v>
          </cell>
          <cell r="N444">
            <v>0</v>
          </cell>
          <cell r="P444">
            <v>0</v>
          </cell>
        </row>
        <row r="445">
          <cell r="B445">
            <v>0</v>
          </cell>
          <cell r="D445">
            <v>0</v>
          </cell>
          <cell r="E445">
            <v>0</v>
          </cell>
          <cell r="F445">
            <v>0</v>
          </cell>
          <cell r="G445">
            <v>0</v>
          </cell>
          <cell r="N445">
            <v>0</v>
          </cell>
          <cell r="P445">
            <v>0</v>
          </cell>
        </row>
        <row r="446">
          <cell r="B446">
            <v>0</v>
          </cell>
          <cell r="D446">
            <v>0</v>
          </cell>
          <cell r="E446">
            <v>0</v>
          </cell>
          <cell r="F446">
            <v>0</v>
          </cell>
          <cell r="G446">
            <v>0</v>
          </cell>
          <cell r="N446">
            <v>0</v>
          </cell>
          <cell r="P446">
            <v>0</v>
          </cell>
        </row>
        <row r="447">
          <cell r="B447">
            <v>0</v>
          </cell>
          <cell r="D447">
            <v>0</v>
          </cell>
          <cell r="E447">
            <v>0</v>
          </cell>
          <cell r="F447">
            <v>0</v>
          </cell>
          <cell r="G447">
            <v>0</v>
          </cell>
          <cell r="N447">
            <v>0</v>
          </cell>
          <cell r="P447">
            <v>0</v>
          </cell>
        </row>
        <row r="448">
          <cell r="B448">
            <v>0</v>
          </cell>
          <cell r="D448">
            <v>0</v>
          </cell>
          <cell r="E448">
            <v>0</v>
          </cell>
          <cell r="F448">
            <v>0</v>
          </cell>
          <cell r="G448">
            <v>0</v>
          </cell>
          <cell r="N448">
            <v>0</v>
          </cell>
          <cell r="P448">
            <v>0</v>
          </cell>
        </row>
        <row r="449">
          <cell r="B449">
            <v>0</v>
          </cell>
          <cell r="D449">
            <v>0</v>
          </cell>
          <cell r="E449">
            <v>0</v>
          </cell>
          <cell r="F449">
            <v>0</v>
          </cell>
          <cell r="G449">
            <v>0</v>
          </cell>
          <cell r="N449">
            <v>0</v>
          </cell>
          <cell r="P449">
            <v>0</v>
          </cell>
        </row>
        <row r="450">
          <cell r="B450">
            <v>0</v>
          </cell>
          <cell r="D450">
            <v>0</v>
          </cell>
          <cell r="E450">
            <v>0</v>
          </cell>
          <cell r="F450">
            <v>0</v>
          </cell>
          <cell r="G450">
            <v>0</v>
          </cell>
          <cell r="N450">
            <v>0</v>
          </cell>
          <cell r="P450">
            <v>0</v>
          </cell>
        </row>
        <row r="451">
          <cell r="B451">
            <v>0</v>
          </cell>
          <cell r="D451">
            <v>0</v>
          </cell>
          <cell r="E451">
            <v>0</v>
          </cell>
          <cell r="F451">
            <v>0</v>
          </cell>
          <cell r="G451">
            <v>0</v>
          </cell>
          <cell r="N451">
            <v>0</v>
          </cell>
          <cell r="P451">
            <v>0</v>
          </cell>
        </row>
        <row r="452">
          <cell r="B452">
            <v>0</v>
          </cell>
          <cell r="D452">
            <v>0</v>
          </cell>
          <cell r="E452">
            <v>0</v>
          </cell>
          <cell r="F452">
            <v>0</v>
          </cell>
          <cell r="G452">
            <v>0</v>
          </cell>
          <cell r="N452">
            <v>0</v>
          </cell>
          <cell r="P452">
            <v>0</v>
          </cell>
        </row>
        <row r="453">
          <cell r="B453">
            <v>0</v>
          </cell>
          <cell r="D453">
            <v>0</v>
          </cell>
          <cell r="E453">
            <v>0</v>
          </cell>
          <cell r="F453">
            <v>0</v>
          </cell>
          <cell r="G453">
            <v>0</v>
          </cell>
          <cell r="N453">
            <v>0</v>
          </cell>
          <cell r="P453">
            <v>0</v>
          </cell>
        </row>
        <row r="454">
          <cell r="B454">
            <v>0</v>
          </cell>
          <cell r="D454">
            <v>0</v>
          </cell>
          <cell r="E454">
            <v>0</v>
          </cell>
          <cell r="F454">
            <v>0</v>
          </cell>
          <cell r="G454">
            <v>0</v>
          </cell>
          <cell r="N454">
            <v>0</v>
          </cell>
          <cell r="P454">
            <v>0</v>
          </cell>
        </row>
        <row r="455">
          <cell r="B455">
            <v>0</v>
          </cell>
          <cell r="D455">
            <v>0</v>
          </cell>
          <cell r="E455">
            <v>0</v>
          </cell>
          <cell r="F455">
            <v>0</v>
          </cell>
          <cell r="G455">
            <v>0</v>
          </cell>
          <cell r="N455">
            <v>0</v>
          </cell>
          <cell r="P455">
            <v>0</v>
          </cell>
        </row>
        <row r="456">
          <cell r="B456">
            <v>0</v>
          </cell>
          <cell r="D456">
            <v>0</v>
          </cell>
          <cell r="E456">
            <v>0</v>
          </cell>
          <cell r="F456">
            <v>0</v>
          </cell>
          <cell r="G456">
            <v>0</v>
          </cell>
          <cell r="N456">
            <v>0</v>
          </cell>
          <cell r="P456">
            <v>0</v>
          </cell>
        </row>
        <row r="457">
          <cell r="B457">
            <v>0</v>
          </cell>
          <cell r="D457">
            <v>0</v>
          </cell>
          <cell r="E457">
            <v>0</v>
          </cell>
          <cell r="F457">
            <v>0</v>
          </cell>
          <cell r="G457">
            <v>0</v>
          </cell>
          <cell r="N457">
            <v>0</v>
          </cell>
          <cell r="P457">
            <v>0</v>
          </cell>
        </row>
        <row r="458">
          <cell r="B458">
            <v>0</v>
          </cell>
          <cell r="D458">
            <v>0</v>
          </cell>
          <cell r="E458">
            <v>0</v>
          </cell>
          <cell r="F458">
            <v>0</v>
          </cell>
          <cell r="G458">
            <v>0</v>
          </cell>
          <cell r="N458">
            <v>0</v>
          </cell>
          <cell r="P458">
            <v>0</v>
          </cell>
        </row>
        <row r="459">
          <cell r="B459">
            <v>0</v>
          </cell>
          <cell r="D459">
            <v>0</v>
          </cell>
          <cell r="E459">
            <v>0</v>
          </cell>
          <cell r="F459">
            <v>0</v>
          </cell>
          <cell r="G459">
            <v>0</v>
          </cell>
          <cell r="N459">
            <v>0</v>
          </cell>
          <cell r="P459">
            <v>0</v>
          </cell>
        </row>
        <row r="460">
          <cell r="B460">
            <v>0</v>
          </cell>
          <cell r="D460">
            <v>0</v>
          </cell>
          <cell r="E460">
            <v>0</v>
          </cell>
          <cell r="F460">
            <v>0</v>
          </cell>
          <cell r="G460">
            <v>0</v>
          </cell>
          <cell r="N460">
            <v>0</v>
          </cell>
          <cell r="P460">
            <v>0</v>
          </cell>
        </row>
        <row r="461">
          <cell r="B461">
            <v>0</v>
          </cell>
          <cell r="D461">
            <v>0</v>
          </cell>
          <cell r="E461">
            <v>0</v>
          </cell>
          <cell r="F461">
            <v>0</v>
          </cell>
          <cell r="G461">
            <v>0</v>
          </cell>
          <cell r="N461">
            <v>0</v>
          </cell>
          <cell r="P461">
            <v>0</v>
          </cell>
        </row>
        <row r="462">
          <cell r="B462">
            <v>0</v>
          </cell>
          <cell r="D462">
            <v>0</v>
          </cell>
          <cell r="E462">
            <v>0</v>
          </cell>
          <cell r="F462">
            <v>0</v>
          </cell>
          <cell r="G462">
            <v>0</v>
          </cell>
          <cell r="N462">
            <v>0</v>
          </cell>
          <cell r="P462">
            <v>0</v>
          </cell>
        </row>
        <row r="463">
          <cell r="B463">
            <v>0</v>
          </cell>
          <cell r="D463">
            <v>0</v>
          </cell>
          <cell r="E463">
            <v>0</v>
          </cell>
          <cell r="F463">
            <v>0</v>
          </cell>
          <cell r="G463">
            <v>0</v>
          </cell>
          <cell r="N463">
            <v>0</v>
          </cell>
          <cell r="P463">
            <v>0</v>
          </cell>
        </row>
        <row r="464">
          <cell r="B464">
            <v>0</v>
          </cell>
          <cell r="D464">
            <v>0</v>
          </cell>
          <cell r="E464">
            <v>0</v>
          </cell>
          <cell r="F464">
            <v>0</v>
          </cell>
          <cell r="G464">
            <v>0</v>
          </cell>
          <cell r="N464">
            <v>0</v>
          </cell>
          <cell r="P464">
            <v>0</v>
          </cell>
        </row>
        <row r="465">
          <cell r="B465">
            <v>0</v>
          </cell>
          <cell r="D465">
            <v>0</v>
          </cell>
          <cell r="E465">
            <v>0</v>
          </cell>
          <cell r="F465">
            <v>0</v>
          </cell>
          <cell r="G465">
            <v>0</v>
          </cell>
          <cell r="N465">
            <v>0</v>
          </cell>
          <cell r="P465">
            <v>0</v>
          </cell>
        </row>
        <row r="466">
          <cell r="B466">
            <v>0</v>
          </cell>
          <cell r="D466">
            <v>0</v>
          </cell>
          <cell r="E466">
            <v>0</v>
          </cell>
          <cell r="F466">
            <v>0</v>
          </cell>
          <cell r="G466">
            <v>0</v>
          </cell>
          <cell r="N466">
            <v>0</v>
          </cell>
          <cell r="P466">
            <v>0</v>
          </cell>
        </row>
        <row r="467">
          <cell r="B467">
            <v>0</v>
          </cell>
          <cell r="D467">
            <v>0</v>
          </cell>
          <cell r="E467">
            <v>0</v>
          </cell>
          <cell r="F467">
            <v>0</v>
          </cell>
          <cell r="G467">
            <v>0</v>
          </cell>
          <cell r="N467">
            <v>0</v>
          </cell>
          <cell r="P467">
            <v>0</v>
          </cell>
        </row>
        <row r="468">
          <cell r="B468">
            <v>0</v>
          </cell>
          <cell r="D468">
            <v>0</v>
          </cell>
          <cell r="E468">
            <v>0</v>
          </cell>
          <cell r="F468">
            <v>0</v>
          </cell>
          <cell r="G468">
            <v>0</v>
          </cell>
          <cell r="N468">
            <v>0</v>
          </cell>
          <cell r="P468">
            <v>0</v>
          </cell>
        </row>
        <row r="469">
          <cell r="B469">
            <v>0</v>
          </cell>
          <cell r="D469">
            <v>0</v>
          </cell>
          <cell r="E469">
            <v>0</v>
          </cell>
          <cell r="F469">
            <v>0</v>
          </cell>
          <cell r="G469">
            <v>0</v>
          </cell>
          <cell r="N469">
            <v>0</v>
          </cell>
          <cell r="P469">
            <v>0</v>
          </cell>
        </row>
        <row r="470">
          <cell r="B470">
            <v>0</v>
          </cell>
          <cell r="D470">
            <v>0</v>
          </cell>
          <cell r="E470">
            <v>0</v>
          </cell>
          <cell r="F470">
            <v>0</v>
          </cell>
          <cell r="G470">
            <v>0</v>
          </cell>
          <cell r="N470">
            <v>0</v>
          </cell>
          <cell r="P470">
            <v>0</v>
          </cell>
        </row>
        <row r="471">
          <cell r="B471">
            <v>0</v>
          </cell>
          <cell r="D471">
            <v>0</v>
          </cell>
          <cell r="E471">
            <v>0</v>
          </cell>
          <cell r="F471">
            <v>0</v>
          </cell>
          <cell r="G471">
            <v>0</v>
          </cell>
          <cell r="N471">
            <v>0</v>
          </cell>
          <cell r="P471">
            <v>0</v>
          </cell>
        </row>
        <row r="472">
          <cell r="B472">
            <v>0</v>
          </cell>
          <cell r="D472">
            <v>0</v>
          </cell>
          <cell r="E472">
            <v>0</v>
          </cell>
          <cell r="F472">
            <v>0</v>
          </cell>
          <cell r="G472">
            <v>0</v>
          </cell>
          <cell r="N472">
            <v>0</v>
          </cell>
          <cell r="P472">
            <v>0</v>
          </cell>
        </row>
        <row r="473">
          <cell r="B473">
            <v>0</v>
          </cell>
          <cell r="D473">
            <v>0</v>
          </cell>
          <cell r="E473">
            <v>0</v>
          </cell>
          <cell r="F473">
            <v>0</v>
          </cell>
          <cell r="G473">
            <v>0</v>
          </cell>
          <cell r="N473">
            <v>0</v>
          </cell>
          <cell r="P473">
            <v>0</v>
          </cell>
        </row>
        <row r="474">
          <cell r="B474">
            <v>0</v>
          </cell>
          <cell r="D474">
            <v>0</v>
          </cell>
          <cell r="E474">
            <v>0</v>
          </cell>
          <cell r="F474">
            <v>0</v>
          </cell>
          <cell r="G474">
            <v>0</v>
          </cell>
          <cell r="N474">
            <v>0</v>
          </cell>
          <cell r="P474">
            <v>0</v>
          </cell>
        </row>
        <row r="475">
          <cell r="B475">
            <v>0</v>
          </cell>
          <cell r="D475">
            <v>0</v>
          </cell>
          <cell r="E475">
            <v>0</v>
          </cell>
          <cell r="F475">
            <v>0</v>
          </cell>
          <cell r="G475">
            <v>0</v>
          </cell>
          <cell r="N475">
            <v>0</v>
          </cell>
          <cell r="P475">
            <v>0</v>
          </cell>
        </row>
        <row r="476">
          <cell r="B476">
            <v>0</v>
          </cell>
          <cell r="D476">
            <v>0</v>
          </cell>
          <cell r="E476">
            <v>0</v>
          </cell>
          <cell r="F476">
            <v>0</v>
          </cell>
          <cell r="G476">
            <v>0</v>
          </cell>
          <cell r="N476">
            <v>0</v>
          </cell>
          <cell r="P476">
            <v>0</v>
          </cell>
        </row>
        <row r="477">
          <cell r="B477">
            <v>0</v>
          </cell>
          <cell r="D477">
            <v>0</v>
          </cell>
          <cell r="E477">
            <v>0</v>
          </cell>
          <cell r="F477">
            <v>0</v>
          </cell>
          <cell r="G477">
            <v>0</v>
          </cell>
          <cell r="N477">
            <v>0</v>
          </cell>
          <cell r="P477">
            <v>0</v>
          </cell>
        </row>
        <row r="478">
          <cell r="B478">
            <v>0</v>
          </cell>
          <cell r="D478">
            <v>0</v>
          </cell>
          <cell r="E478">
            <v>0</v>
          </cell>
          <cell r="F478">
            <v>0</v>
          </cell>
          <cell r="G478">
            <v>0</v>
          </cell>
          <cell r="N478">
            <v>0</v>
          </cell>
          <cell r="P478">
            <v>0</v>
          </cell>
        </row>
        <row r="479">
          <cell r="B479">
            <v>0</v>
          </cell>
          <cell r="D479">
            <v>0</v>
          </cell>
          <cell r="E479">
            <v>0</v>
          </cell>
          <cell r="F479">
            <v>0</v>
          </cell>
          <cell r="G479">
            <v>0</v>
          </cell>
          <cell r="N479">
            <v>0</v>
          </cell>
          <cell r="P479">
            <v>0</v>
          </cell>
        </row>
        <row r="480">
          <cell r="B480">
            <v>0</v>
          </cell>
          <cell r="D480">
            <v>0</v>
          </cell>
          <cell r="E480">
            <v>0</v>
          </cell>
          <cell r="F480">
            <v>0</v>
          </cell>
          <cell r="G480">
            <v>0</v>
          </cell>
          <cell r="N480">
            <v>0</v>
          </cell>
          <cell r="P480">
            <v>0</v>
          </cell>
        </row>
        <row r="481">
          <cell r="B481">
            <v>0</v>
          </cell>
          <cell r="D481">
            <v>0</v>
          </cell>
          <cell r="E481">
            <v>0</v>
          </cell>
          <cell r="F481">
            <v>0</v>
          </cell>
          <cell r="G481">
            <v>0</v>
          </cell>
          <cell r="N481">
            <v>0</v>
          </cell>
          <cell r="P481">
            <v>0</v>
          </cell>
        </row>
        <row r="482">
          <cell r="B482">
            <v>0</v>
          </cell>
          <cell r="D482">
            <v>0</v>
          </cell>
          <cell r="E482">
            <v>0</v>
          </cell>
          <cell r="F482">
            <v>0</v>
          </cell>
          <cell r="G482">
            <v>0</v>
          </cell>
          <cell r="N482">
            <v>0</v>
          </cell>
          <cell r="P482">
            <v>0</v>
          </cell>
        </row>
        <row r="483">
          <cell r="B483">
            <v>0</v>
          </cell>
          <cell r="D483">
            <v>0</v>
          </cell>
          <cell r="E483">
            <v>0</v>
          </cell>
          <cell r="F483">
            <v>0</v>
          </cell>
          <cell r="G483">
            <v>0</v>
          </cell>
          <cell r="N483">
            <v>0</v>
          </cell>
          <cell r="P483">
            <v>0</v>
          </cell>
        </row>
        <row r="484">
          <cell r="B484">
            <v>0</v>
          </cell>
          <cell r="D484">
            <v>0</v>
          </cell>
          <cell r="E484">
            <v>0</v>
          </cell>
          <cell r="F484">
            <v>0</v>
          </cell>
          <cell r="G484">
            <v>0</v>
          </cell>
          <cell r="N484">
            <v>0</v>
          </cell>
          <cell r="P484">
            <v>0</v>
          </cell>
        </row>
        <row r="485">
          <cell r="B485">
            <v>0</v>
          </cell>
          <cell r="D485">
            <v>0</v>
          </cell>
          <cell r="E485">
            <v>0</v>
          </cell>
          <cell r="F485">
            <v>0</v>
          </cell>
          <cell r="G485">
            <v>0</v>
          </cell>
          <cell r="N485">
            <v>0</v>
          </cell>
          <cell r="P485">
            <v>0</v>
          </cell>
        </row>
        <row r="486">
          <cell r="B486">
            <v>0</v>
          </cell>
          <cell r="D486">
            <v>0</v>
          </cell>
          <cell r="E486">
            <v>0</v>
          </cell>
          <cell r="F486">
            <v>0</v>
          </cell>
          <cell r="G486">
            <v>0</v>
          </cell>
          <cell r="N486">
            <v>0</v>
          </cell>
          <cell r="P486">
            <v>0</v>
          </cell>
        </row>
        <row r="487">
          <cell r="B487">
            <v>0</v>
          </cell>
          <cell r="D487">
            <v>0</v>
          </cell>
          <cell r="E487">
            <v>0</v>
          </cell>
          <cell r="F487">
            <v>0</v>
          </cell>
          <cell r="G487">
            <v>0</v>
          </cell>
          <cell r="N487">
            <v>0</v>
          </cell>
          <cell r="P487">
            <v>0</v>
          </cell>
        </row>
        <row r="488">
          <cell r="B488">
            <v>0</v>
          </cell>
          <cell r="D488">
            <v>0</v>
          </cell>
          <cell r="E488">
            <v>0</v>
          </cell>
          <cell r="F488">
            <v>0</v>
          </cell>
          <cell r="G488">
            <v>0</v>
          </cell>
          <cell r="N488">
            <v>0</v>
          </cell>
          <cell r="P488">
            <v>0</v>
          </cell>
        </row>
        <row r="489">
          <cell r="B489">
            <v>0</v>
          </cell>
          <cell r="D489">
            <v>0</v>
          </cell>
          <cell r="E489">
            <v>0</v>
          </cell>
          <cell r="F489">
            <v>0</v>
          </cell>
          <cell r="G489">
            <v>0</v>
          </cell>
          <cell r="N489">
            <v>0</v>
          </cell>
          <cell r="P489">
            <v>0</v>
          </cell>
        </row>
        <row r="490">
          <cell r="B490">
            <v>0</v>
          </cell>
          <cell r="D490">
            <v>0</v>
          </cell>
          <cell r="E490">
            <v>0</v>
          </cell>
          <cell r="F490">
            <v>0</v>
          </cell>
          <cell r="G490">
            <v>0</v>
          </cell>
          <cell r="N490">
            <v>0</v>
          </cell>
          <cell r="P490">
            <v>0</v>
          </cell>
        </row>
        <row r="491">
          <cell r="B491">
            <v>0</v>
          </cell>
          <cell r="D491">
            <v>0</v>
          </cell>
          <cell r="E491">
            <v>0</v>
          </cell>
          <cell r="F491">
            <v>0</v>
          </cell>
          <cell r="G491">
            <v>0</v>
          </cell>
          <cell r="N491">
            <v>0</v>
          </cell>
          <cell r="P491">
            <v>0</v>
          </cell>
        </row>
        <row r="492">
          <cell r="B492">
            <v>0</v>
          </cell>
          <cell r="D492">
            <v>0</v>
          </cell>
          <cell r="E492">
            <v>0</v>
          </cell>
          <cell r="F492">
            <v>0</v>
          </cell>
          <cell r="G492">
            <v>0</v>
          </cell>
          <cell r="N492">
            <v>0</v>
          </cell>
          <cell r="P492">
            <v>0</v>
          </cell>
        </row>
        <row r="493">
          <cell r="B493">
            <v>0</v>
          </cell>
          <cell r="D493">
            <v>0</v>
          </cell>
          <cell r="E493">
            <v>0</v>
          </cell>
          <cell r="F493">
            <v>0</v>
          </cell>
          <cell r="G493">
            <v>0</v>
          </cell>
          <cell r="N493">
            <v>0</v>
          </cell>
          <cell r="P493">
            <v>0</v>
          </cell>
        </row>
        <row r="494">
          <cell r="B494">
            <v>0</v>
          </cell>
          <cell r="D494">
            <v>0</v>
          </cell>
          <cell r="E494">
            <v>0</v>
          </cell>
          <cell r="F494">
            <v>0</v>
          </cell>
          <cell r="G494">
            <v>0</v>
          </cell>
          <cell r="N494">
            <v>0</v>
          </cell>
          <cell r="P494">
            <v>0</v>
          </cell>
        </row>
        <row r="495">
          <cell r="B495">
            <v>0</v>
          </cell>
          <cell r="D495">
            <v>0</v>
          </cell>
          <cell r="E495">
            <v>0</v>
          </cell>
          <cell r="F495">
            <v>0</v>
          </cell>
          <cell r="G495">
            <v>0</v>
          </cell>
          <cell r="N495">
            <v>0</v>
          </cell>
          <cell r="P495">
            <v>0</v>
          </cell>
        </row>
        <row r="496">
          <cell r="B496">
            <v>0</v>
          </cell>
          <cell r="D496">
            <v>0</v>
          </cell>
          <cell r="E496">
            <v>0</v>
          </cell>
          <cell r="F496">
            <v>0</v>
          </cell>
          <cell r="G496">
            <v>0</v>
          </cell>
          <cell r="N496">
            <v>0</v>
          </cell>
          <cell r="P496">
            <v>0</v>
          </cell>
        </row>
        <row r="497">
          <cell r="B497">
            <v>0</v>
          </cell>
          <cell r="D497">
            <v>0</v>
          </cell>
          <cell r="E497">
            <v>0</v>
          </cell>
          <cell r="F497">
            <v>0</v>
          </cell>
          <cell r="G497">
            <v>0</v>
          </cell>
          <cell r="N497">
            <v>0</v>
          </cell>
          <cell r="P497">
            <v>0</v>
          </cell>
        </row>
        <row r="498">
          <cell r="B498">
            <v>0</v>
          </cell>
          <cell r="D498">
            <v>0</v>
          </cell>
          <cell r="E498">
            <v>0</v>
          </cell>
          <cell r="F498">
            <v>0</v>
          </cell>
          <cell r="G498">
            <v>0</v>
          </cell>
          <cell r="N498">
            <v>0</v>
          </cell>
          <cell r="P498">
            <v>0</v>
          </cell>
        </row>
        <row r="499">
          <cell r="B499">
            <v>0</v>
          </cell>
          <cell r="D499">
            <v>0</v>
          </cell>
          <cell r="E499">
            <v>0</v>
          </cell>
          <cell r="F499">
            <v>0</v>
          </cell>
          <cell r="G499">
            <v>0</v>
          </cell>
          <cell r="N499">
            <v>0</v>
          </cell>
          <cell r="P499">
            <v>0</v>
          </cell>
        </row>
        <row r="500">
          <cell r="B500">
            <v>0</v>
          </cell>
          <cell r="D500">
            <v>0</v>
          </cell>
          <cell r="E500">
            <v>0</v>
          </cell>
          <cell r="F500">
            <v>0</v>
          </cell>
          <cell r="G500">
            <v>0</v>
          </cell>
          <cell r="N500">
            <v>0</v>
          </cell>
          <cell r="P500">
            <v>0</v>
          </cell>
        </row>
        <row r="501">
          <cell r="B501">
            <v>0</v>
          </cell>
          <cell r="D501">
            <v>0</v>
          </cell>
          <cell r="E501">
            <v>0</v>
          </cell>
          <cell r="F501">
            <v>0</v>
          </cell>
          <cell r="G501">
            <v>0</v>
          </cell>
          <cell r="N501">
            <v>0</v>
          </cell>
          <cell r="P501">
            <v>0</v>
          </cell>
        </row>
        <row r="502">
          <cell r="B502">
            <v>0</v>
          </cell>
          <cell r="D502">
            <v>0</v>
          </cell>
          <cell r="E502">
            <v>0</v>
          </cell>
          <cell r="F502">
            <v>0</v>
          </cell>
          <cell r="G502">
            <v>0</v>
          </cell>
          <cell r="N502">
            <v>0</v>
          </cell>
          <cell r="P502">
            <v>0</v>
          </cell>
        </row>
        <row r="503">
          <cell r="B503">
            <v>0</v>
          </cell>
          <cell r="D503">
            <v>0</v>
          </cell>
          <cell r="E503">
            <v>0</v>
          </cell>
          <cell r="F503">
            <v>0</v>
          </cell>
          <cell r="G503">
            <v>0</v>
          </cell>
          <cell r="N503">
            <v>0</v>
          </cell>
          <cell r="P503">
            <v>0</v>
          </cell>
        </row>
        <row r="504">
          <cell r="B504">
            <v>0</v>
          </cell>
          <cell r="D504">
            <v>0</v>
          </cell>
          <cell r="E504">
            <v>0</v>
          </cell>
          <cell r="F504">
            <v>0</v>
          </cell>
          <cell r="G504">
            <v>0</v>
          </cell>
          <cell r="N504">
            <v>0</v>
          </cell>
          <cell r="P504">
            <v>0</v>
          </cell>
        </row>
        <row r="505">
          <cell r="B505">
            <v>0</v>
          </cell>
          <cell r="D505">
            <v>0</v>
          </cell>
          <cell r="E505">
            <v>0</v>
          </cell>
          <cell r="F505">
            <v>0</v>
          </cell>
          <cell r="G505">
            <v>0</v>
          </cell>
          <cell r="N505">
            <v>0</v>
          </cell>
          <cell r="P505">
            <v>0</v>
          </cell>
        </row>
        <row r="506">
          <cell r="B506">
            <v>0</v>
          </cell>
          <cell r="D506">
            <v>0</v>
          </cell>
          <cell r="E506">
            <v>0</v>
          </cell>
          <cell r="F506">
            <v>0</v>
          </cell>
          <cell r="G506">
            <v>0</v>
          </cell>
          <cell r="N506">
            <v>0</v>
          </cell>
          <cell r="P506">
            <v>0</v>
          </cell>
        </row>
        <row r="507">
          <cell r="B507">
            <v>0</v>
          </cell>
          <cell r="D507">
            <v>0</v>
          </cell>
          <cell r="E507">
            <v>0</v>
          </cell>
          <cell r="F507">
            <v>0</v>
          </cell>
          <cell r="G507">
            <v>0</v>
          </cell>
          <cell r="N507">
            <v>0</v>
          </cell>
          <cell r="P507">
            <v>0</v>
          </cell>
        </row>
        <row r="508">
          <cell r="B508">
            <v>0</v>
          </cell>
          <cell r="D508">
            <v>0</v>
          </cell>
          <cell r="E508">
            <v>0</v>
          </cell>
          <cell r="F508">
            <v>0</v>
          </cell>
          <cell r="G508">
            <v>0</v>
          </cell>
          <cell r="N508">
            <v>0</v>
          </cell>
          <cell r="P508">
            <v>0</v>
          </cell>
        </row>
        <row r="509">
          <cell r="B509">
            <v>0</v>
          </cell>
          <cell r="D509">
            <v>0</v>
          </cell>
          <cell r="E509">
            <v>0</v>
          </cell>
          <cell r="F509">
            <v>0</v>
          </cell>
          <cell r="G509">
            <v>0</v>
          </cell>
          <cell r="N509">
            <v>0</v>
          </cell>
          <cell r="P509">
            <v>0</v>
          </cell>
        </row>
        <row r="510">
          <cell r="B510">
            <v>0</v>
          </cell>
          <cell r="D510">
            <v>0</v>
          </cell>
          <cell r="E510">
            <v>0</v>
          </cell>
          <cell r="F510">
            <v>0</v>
          </cell>
          <cell r="G510">
            <v>0</v>
          </cell>
          <cell r="N510">
            <v>0</v>
          </cell>
          <cell r="P510">
            <v>0</v>
          </cell>
        </row>
        <row r="511">
          <cell r="B511">
            <v>0</v>
          </cell>
          <cell r="D511">
            <v>0</v>
          </cell>
          <cell r="E511">
            <v>0</v>
          </cell>
          <cell r="F511">
            <v>0</v>
          </cell>
          <cell r="G511">
            <v>0</v>
          </cell>
          <cell r="N511">
            <v>0</v>
          </cell>
          <cell r="P511">
            <v>0</v>
          </cell>
        </row>
        <row r="512">
          <cell r="B512">
            <v>0</v>
          </cell>
          <cell r="D512">
            <v>0</v>
          </cell>
          <cell r="E512">
            <v>0</v>
          </cell>
          <cell r="F512">
            <v>0</v>
          </cell>
          <cell r="G512">
            <v>0</v>
          </cell>
          <cell r="N512">
            <v>0</v>
          </cell>
          <cell r="P512">
            <v>0</v>
          </cell>
        </row>
        <row r="513">
          <cell r="B513">
            <v>0</v>
          </cell>
          <cell r="D513">
            <v>0</v>
          </cell>
          <cell r="E513">
            <v>0</v>
          </cell>
          <cell r="F513">
            <v>0</v>
          </cell>
          <cell r="G513">
            <v>0</v>
          </cell>
          <cell r="N513">
            <v>0</v>
          </cell>
          <cell r="P513">
            <v>0</v>
          </cell>
        </row>
        <row r="514">
          <cell r="B514">
            <v>0</v>
          </cell>
          <cell r="D514">
            <v>0</v>
          </cell>
          <cell r="E514">
            <v>0</v>
          </cell>
          <cell r="F514">
            <v>0</v>
          </cell>
          <cell r="G514">
            <v>0</v>
          </cell>
          <cell r="N514">
            <v>0</v>
          </cell>
          <cell r="P514">
            <v>0</v>
          </cell>
        </row>
        <row r="515">
          <cell r="B515">
            <v>0</v>
          </cell>
          <cell r="D515">
            <v>0</v>
          </cell>
          <cell r="E515">
            <v>0</v>
          </cell>
          <cell r="F515">
            <v>0</v>
          </cell>
          <cell r="G515">
            <v>0</v>
          </cell>
          <cell r="N515">
            <v>0</v>
          </cell>
          <cell r="P515">
            <v>0</v>
          </cell>
        </row>
        <row r="516">
          <cell r="B516">
            <v>0</v>
          </cell>
          <cell r="D516">
            <v>0</v>
          </cell>
          <cell r="E516">
            <v>0</v>
          </cell>
          <cell r="F516">
            <v>0</v>
          </cell>
          <cell r="G516">
            <v>0</v>
          </cell>
          <cell r="N516">
            <v>0</v>
          </cell>
          <cell r="P516">
            <v>0</v>
          </cell>
        </row>
        <row r="517">
          <cell r="B517">
            <v>0</v>
          </cell>
          <cell r="D517">
            <v>0</v>
          </cell>
          <cell r="E517">
            <v>0</v>
          </cell>
          <cell r="F517">
            <v>0</v>
          </cell>
          <cell r="G517">
            <v>0</v>
          </cell>
          <cell r="N517">
            <v>0</v>
          </cell>
          <cell r="P517">
            <v>0</v>
          </cell>
        </row>
        <row r="518">
          <cell r="B518">
            <v>0</v>
          </cell>
          <cell r="D518">
            <v>0</v>
          </cell>
          <cell r="E518">
            <v>0</v>
          </cell>
          <cell r="F518">
            <v>0</v>
          </cell>
          <cell r="G518">
            <v>0</v>
          </cell>
          <cell r="N518">
            <v>0</v>
          </cell>
          <cell r="P518">
            <v>0</v>
          </cell>
        </row>
        <row r="519">
          <cell r="B519">
            <v>0</v>
          </cell>
          <cell r="D519">
            <v>0</v>
          </cell>
          <cell r="E519">
            <v>0</v>
          </cell>
          <cell r="F519">
            <v>0</v>
          </cell>
          <cell r="G519">
            <v>0</v>
          </cell>
          <cell r="N519">
            <v>0</v>
          </cell>
          <cell r="P519">
            <v>0</v>
          </cell>
        </row>
        <row r="520">
          <cell r="B520">
            <v>0</v>
          </cell>
          <cell r="D520">
            <v>0</v>
          </cell>
          <cell r="E520">
            <v>0</v>
          </cell>
          <cell r="F520">
            <v>0</v>
          </cell>
          <cell r="G520">
            <v>0</v>
          </cell>
          <cell r="N520">
            <v>0</v>
          </cell>
          <cell r="P520">
            <v>0</v>
          </cell>
        </row>
        <row r="521">
          <cell r="B521">
            <v>0</v>
          </cell>
          <cell r="D521">
            <v>0</v>
          </cell>
          <cell r="E521">
            <v>0</v>
          </cell>
          <cell r="F521">
            <v>0</v>
          </cell>
          <cell r="G521">
            <v>0</v>
          </cell>
          <cell r="N521">
            <v>0</v>
          </cell>
          <cell r="P521">
            <v>0</v>
          </cell>
        </row>
        <row r="522">
          <cell r="B522">
            <v>0</v>
          </cell>
          <cell r="D522">
            <v>0</v>
          </cell>
          <cell r="E522">
            <v>0</v>
          </cell>
          <cell r="F522">
            <v>0</v>
          </cell>
          <cell r="G522">
            <v>0</v>
          </cell>
          <cell r="N522">
            <v>0</v>
          </cell>
          <cell r="P522">
            <v>0</v>
          </cell>
        </row>
        <row r="523">
          <cell r="B523">
            <v>0</v>
          </cell>
          <cell r="D523">
            <v>0</v>
          </cell>
          <cell r="E523">
            <v>0</v>
          </cell>
          <cell r="F523">
            <v>0</v>
          </cell>
          <cell r="G523">
            <v>0</v>
          </cell>
          <cell r="N523">
            <v>0</v>
          </cell>
          <cell r="P523">
            <v>0</v>
          </cell>
        </row>
        <row r="524">
          <cell r="B524">
            <v>0</v>
          </cell>
          <cell r="D524">
            <v>0</v>
          </cell>
          <cell r="E524">
            <v>0</v>
          </cell>
          <cell r="F524">
            <v>0</v>
          </cell>
          <cell r="G524">
            <v>0</v>
          </cell>
          <cell r="N524">
            <v>0</v>
          </cell>
          <cell r="P524">
            <v>0</v>
          </cell>
        </row>
        <row r="525">
          <cell r="B525">
            <v>0</v>
          </cell>
          <cell r="D525">
            <v>0</v>
          </cell>
          <cell r="E525">
            <v>0</v>
          </cell>
          <cell r="F525">
            <v>0</v>
          </cell>
          <cell r="G525">
            <v>0</v>
          </cell>
          <cell r="N525">
            <v>0</v>
          </cell>
          <cell r="P525">
            <v>0</v>
          </cell>
        </row>
        <row r="526">
          <cell r="B526">
            <v>0</v>
          </cell>
          <cell r="D526">
            <v>0</v>
          </cell>
          <cell r="E526">
            <v>0</v>
          </cell>
          <cell r="F526">
            <v>0</v>
          </cell>
          <cell r="G526">
            <v>0</v>
          </cell>
          <cell r="N526">
            <v>0</v>
          </cell>
          <cell r="P526">
            <v>0</v>
          </cell>
        </row>
        <row r="527">
          <cell r="B527">
            <v>0</v>
          </cell>
          <cell r="D527">
            <v>0</v>
          </cell>
          <cell r="E527">
            <v>0</v>
          </cell>
          <cell r="F527">
            <v>0</v>
          </cell>
          <cell r="G527">
            <v>0</v>
          </cell>
          <cell r="N527">
            <v>0</v>
          </cell>
          <cell r="P527">
            <v>0</v>
          </cell>
        </row>
        <row r="528">
          <cell r="B528">
            <v>0</v>
          </cell>
          <cell r="D528">
            <v>0</v>
          </cell>
          <cell r="E528">
            <v>0</v>
          </cell>
          <cell r="F528">
            <v>0</v>
          </cell>
          <cell r="G528">
            <v>0</v>
          </cell>
          <cell r="N528">
            <v>0</v>
          </cell>
          <cell r="P528">
            <v>0</v>
          </cell>
        </row>
        <row r="529">
          <cell r="B529">
            <v>0</v>
          </cell>
          <cell r="D529">
            <v>0</v>
          </cell>
          <cell r="E529">
            <v>0</v>
          </cell>
          <cell r="F529">
            <v>0</v>
          </cell>
          <cell r="G529">
            <v>0</v>
          </cell>
          <cell r="N529">
            <v>0</v>
          </cell>
          <cell r="P529">
            <v>0</v>
          </cell>
        </row>
        <row r="530">
          <cell r="B530">
            <v>0</v>
          </cell>
          <cell r="D530">
            <v>0</v>
          </cell>
          <cell r="E530">
            <v>0</v>
          </cell>
          <cell r="F530">
            <v>0</v>
          </cell>
          <cell r="G530">
            <v>0</v>
          </cell>
          <cell r="N530">
            <v>0</v>
          </cell>
          <cell r="P530">
            <v>0</v>
          </cell>
        </row>
        <row r="531">
          <cell r="B531">
            <v>0</v>
          </cell>
          <cell r="D531">
            <v>0</v>
          </cell>
          <cell r="E531">
            <v>0</v>
          </cell>
          <cell r="F531">
            <v>0</v>
          </cell>
          <cell r="G531">
            <v>0</v>
          </cell>
          <cell r="N531">
            <v>0</v>
          </cell>
          <cell r="P531">
            <v>0</v>
          </cell>
        </row>
        <row r="532">
          <cell r="B532">
            <v>0</v>
          </cell>
          <cell r="D532">
            <v>0</v>
          </cell>
          <cell r="E532">
            <v>0</v>
          </cell>
          <cell r="F532">
            <v>0</v>
          </cell>
          <cell r="G532">
            <v>0</v>
          </cell>
          <cell r="N532">
            <v>0</v>
          </cell>
          <cell r="P532">
            <v>0</v>
          </cell>
        </row>
        <row r="533">
          <cell r="B533">
            <v>0</v>
          </cell>
          <cell r="D533">
            <v>0</v>
          </cell>
          <cell r="E533">
            <v>0</v>
          </cell>
          <cell r="F533">
            <v>0</v>
          </cell>
          <cell r="G533">
            <v>0</v>
          </cell>
          <cell r="N533">
            <v>0</v>
          </cell>
          <cell r="P533">
            <v>0</v>
          </cell>
        </row>
        <row r="534">
          <cell r="B534">
            <v>0</v>
          </cell>
          <cell r="D534">
            <v>0</v>
          </cell>
          <cell r="E534">
            <v>0</v>
          </cell>
          <cell r="F534">
            <v>0</v>
          </cell>
          <cell r="G534">
            <v>0</v>
          </cell>
          <cell r="N534">
            <v>0</v>
          </cell>
          <cell r="P534">
            <v>0</v>
          </cell>
        </row>
        <row r="535">
          <cell r="B535">
            <v>0</v>
          </cell>
          <cell r="D535">
            <v>0</v>
          </cell>
          <cell r="E535">
            <v>0</v>
          </cell>
          <cell r="F535">
            <v>0</v>
          </cell>
          <cell r="G535">
            <v>0</v>
          </cell>
          <cell r="N535">
            <v>0</v>
          </cell>
          <cell r="P535">
            <v>0</v>
          </cell>
        </row>
        <row r="536">
          <cell r="B536">
            <v>0</v>
          </cell>
          <cell r="D536">
            <v>0</v>
          </cell>
          <cell r="E536">
            <v>0</v>
          </cell>
          <cell r="F536">
            <v>0</v>
          </cell>
          <cell r="G536">
            <v>0</v>
          </cell>
          <cell r="N536">
            <v>0</v>
          </cell>
          <cell r="P536">
            <v>0</v>
          </cell>
        </row>
        <row r="537">
          <cell r="B537">
            <v>0</v>
          </cell>
          <cell r="D537">
            <v>0</v>
          </cell>
          <cell r="E537">
            <v>0</v>
          </cell>
          <cell r="F537">
            <v>0</v>
          </cell>
          <cell r="G537">
            <v>0</v>
          </cell>
          <cell r="N537">
            <v>0</v>
          </cell>
          <cell r="P537">
            <v>0</v>
          </cell>
        </row>
        <row r="538">
          <cell r="B538">
            <v>0</v>
          </cell>
          <cell r="D538">
            <v>0</v>
          </cell>
          <cell r="E538">
            <v>0</v>
          </cell>
          <cell r="F538">
            <v>0</v>
          </cell>
          <cell r="G538">
            <v>0</v>
          </cell>
          <cell r="N538">
            <v>0</v>
          </cell>
          <cell r="P538">
            <v>0</v>
          </cell>
        </row>
        <row r="539">
          <cell r="B539">
            <v>0</v>
          </cell>
          <cell r="D539">
            <v>0</v>
          </cell>
          <cell r="E539">
            <v>0</v>
          </cell>
          <cell r="F539">
            <v>0</v>
          </cell>
          <cell r="G539">
            <v>0</v>
          </cell>
          <cell r="N539">
            <v>0</v>
          </cell>
          <cell r="P539">
            <v>0</v>
          </cell>
        </row>
        <row r="540">
          <cell r="B540">
            <v>0</v>
          </cell>
          <cell r="D540">
            <v>0</v>
          </cell>
          <cell r="E540">
            <v>0</v>
          </cell>
          <cell r="F540">
            <v>0</v>
          </cell>
          <cell r="G540">
            <v>0</v>
          </cell>
          <cell r="N540">
            <v>0</v>
          </cell>
          <cell r="P540">
            <v>0</v>
          </cell>
        </row>
        <row r="541">
          <cell r="B541">
            <v>0</v>
          </cell>
          <cell r="D541">
            <v>0</v>
          </cell>
          <cell r="E541">
            <v>0</v>
          </cell>
          <cell r="F541">
            <v>0</v>
          </cell>
          <cell r="G541">
            <v>0</v>
          </cell>
          <cell r="N541">
            <v>0</v>
          </cell>
          <cell r="P541">
            <v>0</v>
          </cell>
        </row>
        <row r="542">
          <cell r="B542">
            <v>0</v>
          </cell>
          <cell r="D542">
            <v>0</v>
          </cell>
          <cell r="E542">
            <v>0</v>
          </cell>
          <cell r="F542">
            <v>0</v>
          </cell>
          <cell r="G542">
            <v>0</v>
          </cell>
          <cell r="N542">
            <v>0</v>
          </cell>
          <cell r="P542">
            <v>0</v>
          </cell>
        </row>
        <row r="543">
          <cell r="B543">
            <v>0</v>
          </cell>
          <cell r="D543">
            <v>0</v>
          </cell>
          <cell r="E543">
            <v>0</v>
          </cell>
          <cell r="F543">
            <v>0</v>
          </cell>
          <cell r="G543">
            <v>0</v>
          </cell>
          <cell r="N543">
            <v>0</v>
          </cell>
          <cell r="P543">
            <v>0</v>
          </cell>
        </row>
        <row r="544">
          <cell r="B544">
            <v>0</v>
          </cell>
          <cell r="D544">
            <v>0</v>
          </cell>
          <cell r="E544">
            <v>0</v>
          </cell>
          <cell r="F544">
            <v>0</v>
          </cell>
          <cell r="G544">
            <v>0</v>
          </cell>
          <cell r="N544">
            <v>0</v>
          </cell>
          <cell r="P544">
            <v>0</v>
          </cell>
        </row>
        <row r="545">
          <cell r="B545">
            <v>0</v>
          </cell>
          <cell r="D545">
            <v>0</v>
          </cell>
          <cell r="E545">
            <v>0</v>
          </cell>
          <cell r="F545">
            <v>0</v>
          </cell>
          <cell r="G545">
            <v>0</v>
          </cell>
          <cell r="N545">
            <v>0</v>
          </cell>
          <cell r="P545">
            <v>0</v>
          </cell>
        </row>
        <row r="546">
          <cell r="B546">
            <v>0</v>
          </cell>
          <cell r="D546">
            <v>0</v>
          </cell>
          <cell r="E546">
            <v>0</v>
          </cell>
          <cell r="F546">
            <v>0</v>
          </cell>
          <cell r="G546">
            <v>0</v>
          </cell>
          <cell r="N546">
            <v>0</v>
          </cell>
          <cell r="P546">
            <v>0</v>
          </cell>
        </row>
        <row r="547">
          <cell r="B547">
            <v>0</v>
          </cell>
          <cell r="D547">
            <v>0</v>
          </cell>
          <cell r="E547">
            <v>0</v>
          </cell>
          <cell r="F547">
            <v>0</v>
          </cell>
          <cell r="G547">
            <v>0</v>
          </cell>
          <cell r="N547">
            <v>0</v>
          </cell>
          <cell r="P547">
            <v>0</v>
          </cell>
        </row>
        <row r="548">
          <cell r="B548">
            <v>0</v>
          </cell>
          <cell r="D548">
            <v>0</v>
          </cell>
          <cell r="E548">
            <v>0</v>
          </cell>
          <cell r="F548">
            <v>0</v>
          </cell>
          <cell r="G548">
            <v>0</v>
          </cell>
          <cell r="N548">
            <v>0</v>
          </cell>
          <cell r="P548">
            <v>0</v>
          </cell>
        </row>
        <row r="549">
          <cell r="B549">
            <v>0</v>
          </cell>
          <cell r="D549">
            <v>0</v>
          </cell>
          <cell r="E549">
            <v>0</v>
          </cell>
          <cell r="F549">
            <v>0</v>
          </cell>
          <cell r="G549">
            <v>0</v>
          </cell>
          <cell r="N549">
            <v>0</v>
          </cell>
          <cell r="P549">
            <v>0</v>
          </cell>
        </row>
        <row r="550">
          <cell r="B550">
            <v>0</v>
          </cell>
          <cell r="D550">
            <v>0</v>
          </cell>
          <cell r="E550">
            <v>0</v>
          </cell>
          <cell r="F550">
            <v>0</v>
          </cell>
          <cell r="G550">
            <v>0</v>
          </cell>
          <cell r="N550">
            <v>0</v>
          </cell>
          <cell r="P550">
            <v>0</v>
          </cell>
        </row>
        <row r="551">
          <cell r="B551">
            <v>0</v>
          </cell>
          <cell r="D551">
            <v>0</v>
          </cell>
          <cell r="E551">
            <v>0</v>
          </cell>
          <cell r="F551">
            <v>0</v>
          </cell>
          <cell r="G551">
            <v>0</v>
          </cell>
          <cell r="N551">
            <v>0</v>
          </cell>
          <cell r="P551">
            <v>0</v>
          </cell>
        </row>
        <row r="552">
          <cell r="B552">
            <v>0</v>
          </cell>
          <cell r="D552">
            <v>0</v>
          </cell>
          <cell r="E552">
            <v>0</v>
          </cell>
          <cell r="F552">
            <v>0</v>
          </cell>
          <cell r="G552">
            <v>0</v>
          </cell>
          <cell r="N552">
            <v>0</v>
          </cell>
          <cell r="P552">
            <v>0</v>
          </cell>
        </row>
        <row r="553">
          <cell r="B553">
            <v>0</v>
          </cell>
          <cell r="D553">
            <v>0</v>
          </cell>
          <cell r="E553">
            <v>0</v>
          </cell>
          <cell r="F553">
            <v>0</v>
          </cell>
          <cell r="G553">
            <v>0</v>
          </cell>
          <cell r="N553">
            <v>0</v>
          </cell>
          <cell r="P553">
            <v>0</v>
          </cell>
        </row>
        <row r="554">
          <cell r="B554">
            <v>0</v>
          </cell>
          <cell r="D554">
            <v>0</v>
          </cell>
          <cell r="E554">
            <v>0</v>
          </cell>
          <cell r="F554">
            <v>0</v>
          </cell>
          <cell r="G554">
            <v>0</v>
          </cell>
          <cell r="N554">
            <v>0</v>
          </cell>
          <cell r="P554">
            <v>0</v>
          </cell>
        </row>
        <row r="555">
          <cell r="B555">
            <v>0</v>
          </cell>
          <cell r="D555">
            <v>0</v>
          </cell>
          <cell r="E555">
            <v>0</v>
          </cell>
          <cell r="F555">
            <v>0</v>
          </cell>
          <cell r="G555">
            <v>0</v>
          </cell>
          <cell r="N555">
            <v>0</v>
          </cell>
          <cell r="P555">
            <v>0</v>
          </cell>
        </row>
        <row r="556">
          <cell r="B556">
            <v>0</v>
          </cell>
          <cell r="D556">
            <v>0</v>
          </cell>
          <cell r="E556">
            <v>0</v>
          </cell>
          <cell r="F556">
            <v>0</v>
          </cell>
          <cell r="G556">
            <v>0</v>
          </cell>
          <cell r="N556">
            <v>0</v>
          </cell>
          <cell r="P556">
            <v>0</v>
          </cell>
        </row>
        <row r="557">
          <cell r="B557">
            <v>0</v>
          </cell>
          <cell r="D557">
            <v>0</v>
          </cell>
          <cell r="E557">
            <v>0</v>
          </cell>
          <cell r="F557">
            <v>0</v>
          </cell>
          <cell r="G557">
            <v>0</v>
          </cell>
          <cell r="N557">
            <v>0</v>
          </cell>
          <cell r="P557">
            <v>0</v>
          </cell>
        </row>
        <row r="558">
          <cell r="B558">
            <v>0</v>
          </cell>
          <cell r="D558">
            <v>0</v>
          </cell>
          <cell r="E558">
            <v>0</v>
          </cell>
          <cell r="F558">
            <v>0</v>
          </cell>
          <cell r="G558">
            <v>0</v>
          </cell>
          <cell r="N558">
            <v>0</v>
          </cell>
          <cell r="P558">
            <v>0</v>
          </cell>
        </row>
        <row r="559">
          <cell r="B559">
            <v>0</v>
          </cell>
          <cell r="D559">
            <v>0</v>
          </cell>
          <cell r="E559">
            <v>0</v>
          </cell>
          <cell r="F559">
            <v>0</v>
          </cell>
          <cell r="G559">
            <v>0</v>
          </cell>
          <cell r="N559">
            <v>0</v>
          </cell>
          <cell r="P559">
            <v>0</v>
          </cell>
        </row>
        <row r="560">
          <cell r="B560">
            <v>0</v>
          </cell>
          <cell r="D560">
            <v>0</v>
          </cell>
          <cell r="E560">
            <v>0</v>
          </cell>
          <cell r="F560">
            <v>0</v>
          </cell>
          <cell r="G560">
            <v>0</v>
          </cell>
          <cell r="N560">
            <v>0</v>
          </cell>
          <cell r="P560">
            <v>0</v>
          </cell>
        </row>
        <row r="561">
          <cell r="B561">
            <v>0</v>
          </cell>
          <cell r="D561">
            <v>0</v>
          </cell>
          <cell r="E561">
            <v>0</v>
          </cell>
          <cell r="F561">
            <v>0</v>
          </cell>
          <cell r="G561">
            <v>0</v>
          </cell>
          <cell r="N561">
            <v>0</v>
          </cell>
          <cell r="P561">
            <v>0</v>
          </cell>
        </row>
        <row r="562">
          <cell r="B562">
            <v>0</v>
          </cell>
          <cell r="D562">
            <v>0</v>
          </cell>
          <cell r="E562">
            <v>0</v>
          </cell>
          <cell r="F562">
            <v>0</v>
          </cell>
          <cell r="G562">
            <v>0</v>
          </cell>
          <cell r="N562">
            <v>0</v>
          </cell>
          <cell r="P562">
            <v>0</v>
          </cell>
        </row>
        <row r="563">
          <cell r="B563">
            <v>0</v>
          </cell>
          <cell r="D563">
            <v>0</v>
          </cell>
          <cell r="E563">
            <v>0</v>
          </cell>
          <cell r="F563">
            <v>0</v>
          </cell>
          <cell r="G563">
            <v>0</v>
          </cell>
          <cell r="N563">
            <v>0</v>
          </cell>
          <cell r="P563">
            <v>0</v>
          </cell>
        </row>
        <row r="564">
          <cell r="B564">
            <v>0</v>
          </cell>
          <cell r="D564">
            <v>0</v>
          </cell>
          <cell r="E564">
            <v>0</v>
          </cell>
          <cell r="F564">
            <v>0</v>
          </cell>
          <cell r="G564">
            <v>0</v>
          </cell>
          <cell r="N564">
            <v>0</v>
          </cell>
          <cell r="P564">
            <v>0</v>
          </cell>
        </row>
        <row r="565">
          <cell r="B565">
            <v>0</v>
          </cell>
          <cell r="D565">
            <v>0</v>
          </cell>
          <cell r="E565">
            <v>0</v>
          </cell>
          <cell r="F565">
            <v>0</v>
          </cell>
          <cell r="G565">
            <v>0</v>
          </cell>
          <cell r="N565">
            <v>0</v>
          </cell>
          <cell r="P565">
            <v>0</v>
          </cell>
        </row>
        <row r="566">
          <cell r="B566">
            <v>0</v>
          </cell>
          <cell r="D566">
            <v>0</v>
          </cell>
          <cell r="E566">
            <v>0</v>
          </cell>
          <cell r="F566">
            <v>0</v>
          </cell>
          <cell r="G566">
            <v>0</v>
          </cell>
          <cell r="N566">
            <v>0</v>
          </cell>
          <cell r="P566">
            <v>0</v>
          </cell>
        </row>
        <row r="567">
          <cell r="B567">
            <v>0</v>
          </cell>
          <cell r="D567">
            <v>0</v>
          </cell>
          <cell r="E567">
            <v>0</v>
          </cell>
          <cell r="F567">
            <v>0</v>
          </cell>
          <cell r="G567">
            <v>0</v>
          </cell>
          <cell r="N567">
            <v>0</v>
          </cell>
          <cell r="P567">
            <v>0</v>
          </cell>
        </row>
        <row r="568">
          <cell r="B568">
            <v>0</v>
          </cell>
          <cell r="D568">
            <v>0</v>
          </cell>
          <cell r="E568">
            <v>0</v>
          </cell>
          <cell r="F568">
            <v>0</v>
          </cell>
          <cell r="G568">
            <v>0</v>
          </cell>
          <cell r="N568">
            <v>0</v>
          </cell>
          <cell r="P568">
            <v>0</v>
          </cell>
        </row>
        <row r="569">
          <cell r="B569">
            <v>0</v>
          </cell>
          <cell r="D569">
            <v>0</v>
          </cell>
          <cell r="E569">
            <v>0</v>
          </cell>
          <cell r="F569">
            <v>0</v>
          </cell>
          <cell r="G569">
            <v>0</v>
          </cell>
          <cell r="N569">
            <v>0</v>
          </cell>
          <cell r="P569">
            <v>0</v>
          </cell>
        </row>
        <row r="570">
          <cell r="B570">
            <v>0</v>
          </cell>
          <cell r="D570">
            <v>0</v>
          </cell>
          <cell r="E570">
            <v>0</v>
          </cell>
          <cell r="F570">
            <v>0</v>
          </cell>
          <cell r="G570">
            <v>0</v>
          </cell>
          <cell r="N570">
            <v>0</v>
          </cell>
          <cell r="P570">
            <v>0</v>
          </cell>
        </row>
        <row r="571">
          <cell r="B571">
            <v>0</v>
          </cell>
          <cell r="D571">
            <v>0</v>
          </cell>
          <cell r="E571">
            <v>0</v>
          </cell>
          <cell r="F571">
            <v>0</v>
          </cell>
          <cell r="G571">
            <v>0</v>
          </cell>
          <cell r="N571">
            <v>0</v>
          </cell>
          <cell r="P571">
            <v>0</v>
          </cell>
        </row>
        <row r="572">
          <cell r="B572">
            <v>0</v>
          </cell>
          <cell r="D572">
            <v>0</v>
          </cell>
          <cell r="E572">
            <v>0</v>
          </cell>
          <cell r="F572">
            <v>0</v>
          </cell>
          <cell r="G572">
            <v>0</v>
          </cell>
          <cell r="N572">
            <v>0</v>
          </cell>
          <cell r="P572">
            <v>0</v>
          </cell>
        </row>
        <row r="573">
          <cell r="B573">
            <v>0</v>
          </cell>
          <cell r="D573">
            <v>0</v>
          </cell>
          <cell r="E573">
            <v>0</v>
          </cell>
          <cell r="F573">
            <v>0</v>
          </cell>
          <cell r="G573">
            <v>0</v>
          </cell>
          <cell r="N573">
            <v>0</v>
          </cell>
          <cell r="P573">
            <v>0</v>
          </cell>
        </row>
        <row r="574">
          <cell r="B574">
            <v>0</v>
          </cell>
          <cell r="D574">
            <v>0</v>
          </cell>
          <cell r="E574">
            <v>0</v>
          </cell>
          <cell r="F574">
            <v>0</v>
          </cell>
          <cell r="G574">
            <v>0</v>
          </cell>
          <cell r="N574">
            <v>0</v>
          </cell>
          <cell r="P574">
            <v>0</v>
          </cell>
        </row>
        <row r="575">
          <cell r="B575">
            <v>0</v>
          </cell>
          <cell r="D575">
            <v>0</v>
          </cell>
          <cell r="E575">
            <v>0</v>
          </cell>
          <cell r="F575">
            <v>0</v>
          </cell>
          <cell r="G575">
            <v>0</v>
          </cell>
          <cell r="N575">
            <v>0</v>
          </cell>
          <cell r="P575">
            <v>0</v>
          </cell>
        </row>
        <row r="576">
          <cell r="B576">
            <v>0</v>
          </cell>
          <cell r="D576">
            <v>0</v>
          </cell>
          <cell r="E576">
            <v>0</v>
          </cell>
          <cell r="F576">
            <v>0</v>
          </cell>
          <cell r="G576">
            <v>0</v>
          </cell>
          <cell r="N576">
            <v>0</v>
          </cell>
          <cell r="P576">
            <v>0</v>
          </cell>
        </row>
        <row r="577">
          <cell r="B577">
            <v>0</v>
          </cell>
          <cell r="D577">
            <v>0</v>
          </cell>
          <cell r="E577">
            <v>0</v>
          </cell>
          <cell r="F577">
            <v>0</v>
          </cell>
          <cell r="G577">
            <v>0</v>
          </cell>
          <cell r="N577">
            <v>0</v>
          </cell>
          <cell r="P577">
            <v>0</v>
          </cell>
        </row>
        <row r="578">
          <cell r="B578">
            <v>0</v>
          </cell>
          <cell r="D578">
            <v>0</v>
          </cell>
          <cell r="E578">
            <v>0</v>
          </cell>
          <cell r="F578">
            <v>0</v>
          </cell>
          <cell r="G578">
            <v>0</v>
          </cell>
          <cell r="N578">
            <v>0</v>
          </cell>
          <cell r="P578">
            <v>0</v>
          </cell>
        </row>
        <row r="579">
          <cell r="B579">
            <v>0</v>
          </cell>
          <cell r="D579">
            <v>0</v>
          </cell>
          <cell r="E579">
            <v>0</v>
          </cell>
          <cell r="F579">
            <v>0</v>
          </cell>
          <cell r="G579">
            <v>0</v>
          </cell>
          <cell r="N579">
            <v>0</v>
          </cell>
          <cell r="P579">
            <v>0</v>
          </cell>
        </row>
        <row r="580">
          <cell r="B580">
            <v>0</v>
          </cell>
          <cell r="D580">
            <v>0</v>
          </cell>
          <cell r="E580">
            <v>0</v>
          </cell>
          <cell r="F580">
            <v>0</v>
          </cell>
          <cell r="G580">
            <v>0</v>
          </cell>
          <cell r="N580">
            <v>0</v>
          </cell>
          <cell r="P580">
            <v>0</v>
          </cell>
        </row>
        <row r="581">
          <cell r="B581">
            <v>0</v>
          </cell>
          <cell r="D581">
            <v>0</v>
          </cell>
          <cell r="E581">
            <v>0</v>
          </cell>
          <cell r="F581">
            <v>0</v>
          </cell>
          <cell r="G581">
            <v>0</v>
          </cell>
          <cell r="N581">
            <v>0</v>
          </cell>
          <cell r="P581">
            <v>0</v>
          </cell>
        </row>
        <row r="582">
          <cell r="B582">
            <v>0</v>
          </cell>
          <cell r="D582">
            <v>0</v>
          </cell>
          <cell r="E582">
            <v>0</v>
          </cell>
          <cell r="F582">
            <v>0</v>
          </cell>
          <cell r="G582">
            <v>0</v>
          </cell>
          <cell r="N582">
            <v>0</v>
          </cell>
          <cell r="P582">
            <v>0</v>
          </cell>
        </row>
        <row r="583">
          <cell r="B583">
            <v>0</v>
          </cell>
          <cell r="D583">
            <v>0</v>
          </cell>
          <cell r="E583">
            <v>0</v>
          </cell>
          <cell r="F583">
            <v>0</v>
          </cell>
          <cell r="G583">
            <v>0</v>
          </cell>
          <cell r="N583">
            <v>0</v>
          </cell>
          <cell r="P583">
            <v>0</v>
          </cell>
        </row>
        <row r="584">
          <cell r="B584">
            <v>0</v>
          </cell>
          <cell r="D584">
            <v>0</v>
          </cell>
          <cell r="E584">
            <v>0</v>
          </cell>
          <cell r="F584">
            <v>0</v>
          </cell>
          <cell r="G584">
            <v>0</v>
          </cell>
          <cell r="N584">
            <v>0</v>
          </cell>
          <cell r="P584">
            <v>0</v>
          </cell>
        </row>
        <row r="585">
          <cell r="B585">
            <v>0</v>
          </cell>
          <cell r="D585">
            <v>0</v>
          </cell>
          <cell r="E585">
            <v>0</v>
          </cell>
          <cell r="F585">
            <v>0</v>
          </cell>
          <cell r="G585">
            <v>0</v>
          </cell>
          <cell r="N585">
            <v>0</v>
          </cell>
          <cell r="P585">
            <v>0</v>
          </cell>
        </row>
        <row r="586">
          <cell r="B586">
            <v>0</v>
          </cell>
          <cell r="D586">
            <v>0</v>
          </cell>
          <cell r="E586">
            <v>0</v>
          </cell>
          <cell r="F586">
            <v>0</v>
          </cell>
          <cell r="G586">
            <v>0</v>
          </cell>
          <cell r="N586">
            <v>0</v>
          </cell>
          <cell r="P586">
            <v>0</v>
          </cell>
        </row>
        <row r="587">
          <cell r="B587">
            <v>0</v>
          </cell>
          <cell r="D587">
            <v>0</v>
          </cell>
          <cell r="E587">
            <v>0</v>
          </cell>
          <cell r="F587">
            <v>0</v>
          </cell>
          <cell r="G587">
            <v>0</v>
          </cell>
          <cell r="N587">
            <v>0</v>
          </cell>
          <cell r="P587">
            <v>0</v>
          </cell>
        </row>
        <row r="588">
          <cell r="B588">
            <v>0</v>
          </cell>
          <cell r="D588">
            <v>0</v>
          </cell>
          <cell r="E588">
            <v>0</v>
          </cell>
          <cell r="F588">
            <v>0</v>
          </cell>
          <cell r="G588">
            <v>0</v>
          </cell>
          <cell r="N588">
            <v>0</v>
          </cell>
          <cell r="P588">
            <v>0</v>
          </cell>
        </row>
        <row r="589">
          <cell r="B589">
            <v>0</v>
          </cell>
          <cell r="D589">
            <v>0</v>
          </cell>
          <cell r="E589">
            <v>0</v>
          </cell>
          <cell r="F589">
            <v>0</v>
          </cell>
          <cell r="G589">
            <v>0</v>
          </cell>
          <cell r="N589">
            <v>0</v>
          </cell>
          <cell r="P589">
            <v>0</v>
          </cell>
        </row>
        <row r="590">
          <cell r="B590">
            <v>0</v>
          </cell>
          <cell r="D590">
            <v>0</v>
          </cell>
          <cell r="E590">
            <v>0</v>
          </cell>
          <cell r="F590">
            <v>0</v>
          </cell>
          <cell r="G590">
            <v>0</v>
          </cell>
          <cell r="N590">
            <v>0</v>
          </cell>
          <cell r="P590">
            <v>0</v>
          </cell>
        </row>
        <row r="591">
          <cell r="B591">
            <v>0</v>
          </cell>
          <cell r="D591">
            <v>0</v>
          </cell>
          <cell r="E591">
            <v>0</v>
          </cell>
          <cell r="F591">
            <v>0</v>
          </cell>
          <cell r="G591">
            <v>0</v>
          </cell>
          <cell r="N591">
            <v>0</v>
          </cell>
          <cell r="P591">
            <v>0</v>
          </cell>
        </row>
        <row r="592">
          <cell r="B592">
            <v>0</v>
          </cell>
          <cell r="D592">
            <v>0</v>
          </cell>
          <cell r="E592">
            <v>0</v>
          </cell>
          <cell r="F592">
            <v>0</v>
          </cell>
          <cell r="G592">
            <v>0</v>
          </cell>
          <cell r="N592">
            <v>0</v>
          </cell>
          <cell r="P592">
            <v>0</v>
          </cell>
        </row>
        <row r="593">
          <cell r="B593">
            <v>0</v>
          </cell>
          <cell r="D593">
            <v>0</v>
          </cell>
          <cell r="E593">
            <v>0</v>
          </cell>
          <cell r="F593">
            <v>0</v>
          </cell>
          <cell r="G593">
            <v>0</v>
          </cell>
          <cell r="N593">
            <v>0</v>
          </cell>
          <cell r="P593">
            <v>0</v>
          </cell>
        </row>
        <row r="594">
          <cell r="B594">
            <v>0</v>
          </cell>
          <cell r="D594">
            <v>0</v>
          </cell>
          <cell r="E594">
            <v>0</v>
          </cell>
          <cell r="F594">
            <v>0</v>
          </cell>
          <cell r="G594">
            <v>0</v>
          </cell>
          <cell r="N594">
            <v>0</v>
          </cell>
          <cell r="P594">
            <v>0</v>
          </cell>
        </row>
        <row r="595">
          <cell r="B595">
            <v>0</v>
          </cell>
          <cell r="D595">
            <v>0</v>
          </cell>
          <cell r="E595">
            <v>0</v>
          </cell>
          <cell r="F595">
            <v>0</v>
          </cell>
          <cell r="G595">
            <v>0</v>
          </cell>
          <cell r="N595">
            <v>0</v>
          </cell>
          <cell r="P595">
            <v>0</v>
          </cell>
        </row>
        <row r="596">
          <cell r="B596">
            <v>0</v>
          </cell>
          <cell r="D596">
            <v>0</v>
          </cell>
          <cell r="E596">
            <v>0</v>
          </cell>
          <cell r="F596">
            <v>0</v>
          </cell>
          <cell r="G596">
            <v>0</v>
          </cell>
          <cell r="N596">
            <v>0</v>
          </cell>
          <cell r="P596">
            <v>0</v>
          </cell>
        </row>
        <row r="597">
          <cell r="B597">
            <v>0</v>
          </cell>
          <cell r="D597">
            <v>0</v>
          </cell>
          <cell r="E597">
            <v>0</v>
          </cell>
          <cell r="F597">
            <v>0</v>
          </cell>
          <cell r="G597">
            <v>0</v>
          </cell>
          <cell r="N597">
            <v>0</v>
          </cell>
          <cell r="P597">
            <v>0</v>
          </cell>
        </row>
        <row r="598">
          <cell r="B598">
            <v>0</v>
          </cell>
          <cell r="D598">
            <v>0</v>
          </cell>
          <cell r="E598">
            <v>0</v>
          </cell>
          <cell r="F598">
            <v>0</v>
          </cell>
          <cell r="G598">
            <v>0</v>
          </cell>
          <cell r="N598">
            <v>0</v>
          </cell>
          <cell r="P598">
            <v>0</v>
          </cell>
        </row>
        <row r="599">
          <cell r="B599">
            <v>0</v>
          </cell>
          <cell r="D599">
            <v>0</v>
          </cell>
          <cell r="E599">
            <v>0</v>
          </cell>
          <cell r="F599">
            <v>0</v>
          </cell>
          <cell r="G599">
            <v>0</v>
          </cell>
          <cell r="N599">
            <v>0</v>
          </cell>
          <cell r="P599">
            <v>0</v>
          </cell>
        </row>
        <row r="600">
          <cell r="B600">
            <v>0</v>
          </cell>
          <cell r="D600">
            <v>0</v>
          </cell>
          <cell r="E600">
            <v>0</v>
          </cell>
          <cell r="F600">
            <v>0</v>
          </cell>
          <cell r="G600">
            <v>0</v>
          </cell>
          <cell r="N600">
            <v>0</v>
          </cell>
          <cell r="P600">
            <v>0</v>
          </cell>
        </row>
        <row r="601">
          <cell r="B601">
            <v>0</v>
          </cell>
          <cell r="D601">
            <v>0</v>
          </cell>
          <cell r="E601">
            <v>0</v>
          </cell>
          <cell r="F601">
            <v>0</v>
          </cell>
          <cell r="G601">
            <v>0</v>
          </cell>
          <cell r="N601">
            <v>0</v>
          </cell>
          <cell r="P601">
            <v>0</v>
          </cell>
        </row>
        <row r="602">
          <cell r="B602">
            <v>0</v>
          </cell>
          <cell r="D602">
            <v>0</v>
          </cell>
          <cell r="E602">
            <v>0</v>
          </cell>
          <cell r="F602">
            <v>0</v>
          </cell>
          <cell r="G602">
            <v>0</v>
          </cell>
          <cell r="N602">
            <v>0</v>
          </cell>
          <cell r="P602">
            <v>0</v>
          </cell>
        </row>
        <row r="603">
          <cell r="B603">
            <v>0</v>
          </cell>
          <cell r="D603">
            <v>0</v>
          </cell>
          <cell r="E603">
            <v>0</v>
          </cell>
          <cell r="F603">
            <v>0</v>
          </cell>
          <cell r="G603">
            <v>0</v>
          </cell>
          <cell r="N603">
            <v>0</v>
          </cell>
          <cell r="P603">
            <v>0</v>
          </cell>
        </row>
        <row r="604">
          <cell r="B604">
            <v>0</v>
          </cell>
          <cell r="D604">
            <v>0</v>
          </cell>
          <cell r="E604">
            <v>0</v>
          </cell>
          <cell r="F604">
            <v>0</v>
          </cell>
          <cell r="G604">
            <v>0</v>
          </cell>
          <cell r="N604">
            <v>0</v>
          </cell>
          <cell r="P604">
            <v>0</v>
          </cell>
        </row>
        <row r="605">
          <cell r="B605">
            <v>0</v>
          </cell>
          <cell r="D605">
            <v>0</v>
          </cell>
          <cell r="E605">
            <v>0</v>
          </cell>
          <cell r="F605">
            <v>0</v>
          </cell>
          <cell r="G605">
            <v>0</v>
          </cell>
          <cell r="N605">
            <v>0</v>
          </cell>
          <cell r="P605">
            <v>0</v>
          </cell>
        </row>
        <row r="606">
          <cell r="B606">
            <v>0</v>
          </cell>
          <cell r="D606">
            <v>0</v>
          </cell>
          <cell r="E606">
            <v>0</v>
          </cell>
          <cell r="F606">
            <v>0</v>
          </cell>
          <cell r="G606">
            <v>0</v>
          </cell>
          <cell r="N606">
            <v>0</v>
          </cell>
          <cell r="P606">
            <v>0</v>
          </cell>
        </row>
        <row r="607">
          <cell r="B607">
            <v>0</v>
          </cell>
          <cell r="D607">
            <v>0</v>
          </cell>
          <cell r="E607">
            <v>0</v>
          </cell>
          <cell r="F607">
            <v>0</v>
          </cell>
          <cell r="G607">
            <v>0</v>
          </cell>
          <cell r="N607">
            <v>0</v>
          </cell>
          <cell r="P607">
            <v>0</v>
          </cell>
        </row>
        <row r="608">
          <cell r="B608">
            <v>0</v>
          </cell>
          <cell r="D608">
            <v>0</v>
          </cell>
          <cell r="E608">
            <v>0</v>
          </cell>
          <cell r="F608">
            <v>0</v>
          </cell>
          <cell r="G608">
            <v>0</v>
          </cell>
          <cell r="N608">
            <v>0</v>
          </cell>
          <cell r="P608">
            <v>0</v>
          </cell>
        </row>
        <row r="609">
          <cell r="B609">
            <v>0</v>
          </cell>
          <cell r="D609">
            <v>0</v>
          </cell>
          <cell r="E609">
            <v>0</v>
          </cell>
          <cell r="F609">
            <v>0</v>
          </cell>
          <cell r="G609">
            <v>0</v>
          </cell>
          <cell r="N609">
            <v>0</v>
          </cell>
          <cell r="P609">
            <v>0</v>
          </cell>
        </row>
        <row r="610">
          <cell r="B610">
            <v>0</v>
          </cell>
          <cell r="D610">
            <v>0</v>
          </cell>
          <cell r="E610">
            <v>0</v>
          </cell>
          <cell r="F610">
            <v>0</v>
          </cell>
          <cell r="G610">
            <v>0</v>
          </cell>
          <cell r="N610">
            <v>0</v>
          </cell>
          <cell r="P610">
            <v>0</v>
          </cell>
        </row>
        <row r="611">
          <cell r="B611">
            <v>0</v>
          </cell>
          <cell r="D611">
            <v>0</v>
          </cell>
          <cell r="E611">
            <v>0</v>
          </cell>
          <cell r="F611">
            <v>0</v>
          </cell>
          <cell r="G611">
            <v>0</v>
          </cell>
          <cell r="N611">
            <v>0</v>
          </cell>
          <cell r="P611">
            <v>0</v>
          </cell>
        </row>
        <row r="612">
          <cell r="B612">
            <v>0</v>
          </cell>
          <cell r="D612">
            <v>0</v>
          </cell>
          <cell r="E612">
            <v>0</v>
          </cell>
          <cell r="F612">
            <v>0</v>
          </cell>
          <cell r="G612">
            <v>0</v>
          </cell>
          <cell r="N612">
            <v>0</v>
          </cell>
          <cell r="P612">
            <v>0</v>
          </cell>
        </row>
        <row r="613">
          <cell r="B613">
            <v>0</v>
          </cell>
          <cell r="D613">
            <v>0</v>
          </cell>
          <cell r="E613">
            <v>0</v>
          </cell>
          <cell r="F613">
            <v>0</v>
          </cell>
          <cell r="G613">
            <v>0</v>
          </cell>
          <cell r="N613">
            <v>0</v>
          </cell>
          <cell r="P613">
            <v>0</v>
          </cell>
        </row>
        <row r="614">
          <cell r="B614">
            <v>0</v>
          </cell>
          <cell r="D614">
            <v>0</v>
          </cell>
          <cell r="E614">
            <v>0</v>
          </cell>
          <cell r="F614">
            <v>0</v>
          </cell>
          <cell r="G614">
            <v>0</v>
          </cell>
          <cell r="N614">
            <v>0</v>
          </cell>
          <cell r="P614">
            <v>0</v>
          </cell>
        </row>
        <row r="615">
          <cell r="B615">
            <v>0</v>
          </cell>
          <cell r="D615">
            <v>0</v>
          </cell>
          <cell r="E615">
            <v>0</v>
          </cell>
          <cell r="F615">
            <v>0</v>
          </cell>
          <cell r="G615">
            <v>0</v>
          </cell>
          <cell r="N615">
            <v>0</v>
          </cell>
          <cell r="P615">
            <v>0</v>
          </cell>
        </row>
        <row r="616">
          <cell r="B616">
            <v>0</v>
          </cell>
          <cell r="D616">
            <v>0</v>
          </cell>
          <cell r="E616">
            <v>0</v>
          </cell>
          <cell r="F616">
            <v>0</v>
          </cell>
          <cell r="G616">
            <v>0</v>
          </cell>
          <cell r="N616">
            <v>0</v>
          </cell>
          <cell r="P616">
            <v>0</v>
          </cell>
        </row>
        <row r="617">
          <cell r="B617">
            <v>0</v>
          </cell>
          <cell r="D617">
            <v>0</v>
          </cell>
          <cell r="E617">
            <v>0</v>
          </cell>
          <cell r="F617">
            <v>0</v>
          </cell>
          <cell r="G617">
            <v>0</v>
          </cell>
          <cell r="N617">
            <v>0</v>
          </cell>
          <cell r="P617">
            <v>0</v>
          </cell>
        </row>
        <row r="618">
          <cell r="B618">
            <v>0</v>
          </cell>
          <cell r="D618">
            <v>0</v>
          </cell>
          <cell r="E618">
            <v>0</v>
          </cell>
          <cell r="F618">
            <v>0</v>
          </cell>
          <cell r="G618">
            <v>0</v>
          </cell>
          <cell r="N618">
            <v>0</v>
          </cell>
          <cell r="P618">
            <v>0</v>
          </cell>
        </row>
        <row r="619">
          <cell r="B619">
            <v>0</v>
          </cell>
          <cell r="D619">
            <v>0</v>
          </cell>
          <cell r="E619">
            <v>0</v>
          </cell>
          <cell r="F619">
            <v>0</v>
          </cell>
          <cell r="G619">
            <v>0</v>
          </cell>
          <cell r="N619">
            <v>0</v>
          </cell>
          <cell r="P619">
            <v>0</v>
          </cell>
        </row>
        <row r="620">
          <cell r="B620">
            <v>0</v>
          </cell>
          <cell r="D620">
            <v>0</v>
          </cell>
          <cell r="E620">
            <v>0</v>
          </cell>
          <cell r="F620">
            <v>0</v>
          </cell>
          <cell r="G620">
            <v>0</v>
          </cell>
          <cell r="N620">
            <v>0</v>
          </cell>
          <cell r="P620">
            <v>0</v>
          </cell>
        </row>
        <row r="621">
          <cell r="B621">
            <v>0</v>
          </cell>
          <cell r="D621">
            <v>0</v>
          </cell>
          <cell r="E621">
            <v>0</v>
          </cell>
          <cell r="F621">
            <v>0</v>
          </cell>
          <cell r="G621">
            <v>0</v>
          </cell>
          <cell r="N621">
            <v>0</v>
          </cell>
          <cell r="P621">
            <v>0</v>
          </cell>
        </row>
        <row r="622">
          <cell r="B622">
            <v>0</v>
          </cell>
          <cell r="D622">
            <v>0</v>
          </cell>
          <cell r="E622">
            <v>0</v>
          </cell>
          <cell r="F622">
            <v>0</v>
          </cell>
          <cell r="G622">
            <v>0</v>
          </cell>
          <cell r="N622">
            <v>0</v>
          </cell>
          <cell r="P622">
            <v>0</v>
          </cell>
        </row>
        <row r="623">
          <cell r="B623">
            <v>0</v>
          </cell>
          <cell r="D623">
            <v>0</v>
          </cell>
          <cell r="E623">
            <v>0</v>
          </cell>
          <cell r="F623">
            <v>0</v>
          </cell>
          <cell r="G623">
            <v>0</v>
          </cell>
          <cell r="N623">
            <v>0</v>
          </cell>
          <cell r="P623">
            <v>0</v>
          </cell>
        </row>
        <row r="624">
          <cell r="B624">
            <v>0</v>
          </cell>
          <cell r="D624">
            <v>0</v>
          </cell>
          <cell r="E624">
            <v>0</v>
          </cell>
          <cell r="F624">
            <v>0</v>
          </cell>
          <cell r="G624">
            <v>0</v>
          </cell>
          <cell r="N624">
            <v>0</v>
          </cell>
          <cell r="P624">
            <v>0</v>
          </cell>
        </row>
        <row r="625">
          <cell r="B625">
            <v>0</v>
          </cell>
          <cell r="D625">
            <v>0</v>
          </cell>
          <cell r="E625">
            <v>0</v>
          </cell>
          <cell r="F625">
            <v>0</v>
          </cell>
          <cell r="G625">
            <v>0</v>
          </cell>
          <cell r="N625">
            <v>0</v>
          </cell>
          <cell r="P625">
            <v>0</v>
          </cell>
        </row>
        <row r="626">
          <cell r="B626">
            <v>0</v>
          </cell>
          <cell r="D626">
            <v>0</v>
          </cell>
          <cell r="E626">
            <v>0</v>
          </cell>
          <cell r="F626">
            <v>0</v>
          </cell>
          <cell r="G626">
            <v>0</v>
          </cell>
          <cell r="N626">
            <v>0</v>
          </cell>
          <cell r="P626">
            <v>0</v>
          </cell>
        </row>
        <row r="627">
          <cell r="B627">
            <v>0</v>
          </cell>
          <cell r="D627">
            <v>0</v>
          </cell>
          <cell r="E627">
            <v>0</v>
          </cell>
          <cell r="F627">
            <v>0</v>
          </cell>
          <cell r="G627">
            <v>0</v>
          </cell>
          <cell r="N627">
            <v>0</v>
          </cell>
          <cell r="P627">
            <v>0</v>
          </cell>
        </row>
        <row r="628">
          <cell r="B628">
            <v>0</v>
          </cell>
          <cell r="D628">
            <v>0</v>
          </cell>
          <cell r="E628">
            <v>0</v>
          </cell>
          <cell r="F628">
            <v>0</v>
          </cell>
          <cell r="G628">
            <v>0</v>
          </cell>
          <cell r="N628">
            <v>0</v>
          </cell>
          <cell r="P628">
            <v>0</v>
          </cell>
        </row>
        <row r="629">
          <cell r="B629">
            <v>0</v>
          </cell>
          <cell r="D629">
            <v>0</v>
          </cell>
          <cell r="E629">
            <v>0</v>
          </cell>
          <cell r="F629">
            <v>0</v>
          </cell>
          <cell r="G629">
            <v>0</v>
          </cell>
          <cell r="N629">
            <v>0</v>
          </cell>
          <cell r="P629">
            <v>0</v>
          </cell>
        </row>
        <row r="630">
          <cell r="B630">
            <v>0</v>
          </cell>
          <cell r="D630">
            <v>0</v>
          </cell>
          <cell r="E630">
            <v>0</v>
          </cell>
          <cell r="F630">
            <v>0</v>
          </cell>
          <cell r="G630">
            <v>0</v>
          </cell>
          <cell r="N630">
            <v>0</v>
          </cell>
          <cell r="P630">
            <v>0</v>
          </cell>
        </row>
        <row r="631">
          <cell r="B631">
            <v>0</v>
          </cell>
          <cell r="D631">
            <v>0</v>
          </cell>
          <cell r="E631">
            <v>0</v>
          </cell>
          <cell r="F631">
            <v>0</v>
          </cell>
          <cell r="G631">
            <v>0</v>
          </cell>
          <cell r="N631">
            <v>0</v>
          </cell>
          <cell r="P631">
            <v>0</v>
          </cell>
        </row>
        <row r="632">
          <cell r="B632">
            <v>0</v>
          </cell>
          <cell r="D632">
            <v>0</v>
          </cell>
          <cell r="E632">
            <v>0</v>
          </cell>
          <cell r="F632">
            <v>0</v>
          </cell>
          <cell r="G632">
            <v>0</v>
          </cell>
          <cell r="N632">
            <v>0</v>
          </cell>
          <cell r="P632">
            <v>0</v>
          </cell>
        </row>
        <row r="633">
          <cell r="B633">
            <v>0</v>
          </cell>
          <cell r="D633">
            <v>0</v>
          </cell>
          <cell r="E633">
            <v>0</v>
          </cell>
          <cell r="F633">
            <v>0</v>
          </cell>
          <cell r="G633">
            <v>0</v>
          </cell>
          <cell r="N633">
            <v>0</v>
          </cell>
          <cell r="P633">
            <v>0</v>
          </cell>
        </row>
        <row r="634">
          <cell r="B634">
            <v>0</v>
          </cell>
          <cell r="D634">
            <v>0</v>
          </cell>
          <cell r="E634">
            <v>0</v>
          </cell>
          <cell r="F634">
            <v>0</v>
          </cell>
          <cell r="G634">
            <v>0</v>
          </cell>
          <cell r="N634">
            <v>0</v>
          </cell>
          <cell r="P634">
            <v>0</v>
          </cell>
        </row>
        <row r="635">
          <cell r="B635">
            <v>0</v>
          </cell>
          <cell r="D635">
            <v>0</v>
          </cell>
          <cell r="E635">
            <v>0</v>
          </cell>
          <cell r="F635">
            <v>0</v>
          </cell>
          <cell r="G635">
            <v>0</v>
          </cell>
          <cell r="N635">
            <v>0</v>
          </cell>
          <cell r="P635">
            <v>0</v>
          </cell>
        </row>
        <row r="636">
          <cell r="B636">
            <v>0</v>
          </cell>
          <cell r="D636">
            <v>0</v>
          </cell>
          <cell r="E636">
            <v>0</v>
          </cell>
          <cell r="F636">
            <v>0</v>
          </cell>
          <cell r="G636">
            <v>0</v>
          </cell>
          <cell r="N636">
            <v>0</v>
          </cell>
          <cell r="P636">
            <v>0</v>
          </cell>
        </row>
        <row r="637">
          <cell r="B637">
            <v>0</v>
          </cell>
          <cell r="D637">
            <v>0</v>
          </cell>
          <cell r="E637">
            <v>0</v>
          </cell>
          <cell r="F637">
            <v>0</v>
          </cell>
          <cell r="G637">
            <v>0</v>
          </cell>
          <cell r="N637">
            <v>0</v>
          </cell>
          <cell r="P637">
            <v>0</v>
          </cell>
        </row>
        <row r="638">
          <cell r="B638">
            <v>0</v>
          </cell>
          <cell r="D638">
            <v>0</v>
          </cell>
          <cell r="E638">
            <v>0</v>
          </cell>
          <cell r="F638">
            <v>0</v>
          </cell>
          <cell r="G638">
            <v>0</v>
          </cell>
          <cell r="N638">
            <v>0</v>
          </cell>
          <cell r="P638">
            <v>0</v>
          </cell>
        </row>
        <row r="639">
          <cell r="B639">
            <v>0</v>
          </cell>
          <cell r="D639">
            <v>0</v>
          </cell>
          <cell r="E639">
            <v>0</v>
          </cell>
          <cell r="F639">
            <v>0</v>
          </cell>
          <cell r="G639">
            <v>0</v>
          </cell>
          <cell r="N639">
            <v>0</v>
          </cell>
          <cell r="P639">
            <v>0</v>
          </cell>
        </row>
        <row r="640">
          <cell r="B640">
            <v>0</v>
          </cell>
          <cell r="D640">
            <v>0</v>
          </cell>
          <cell r="E640">
            <v>0</v>
          </cell>
          <cell r="F640">
            <v>0</v>
          </cell>
          <cell r="G640">
            <v>0</v>
          </cell>
          <cell r="N640">
            <v>0</v>
          </cell>
          <cell r="P640">
            <v>0</v>
          </cell>
        </row>
        <row r="641">
          <cell r="B641">
            <v>0</v>
          </cell>
          <cell r="D641">
            <v>0</v>
          </cell>
          <cell r="E641">
            <v>0</v>
          </cell>
          <cell r="F641">
            <v>0</v>
          </cell>
          <cell r="G641">
            <v>0</v>
          </cell>
          <cell r="N641">
            <v>0</v>
          </cell>
          <cell r="P641">
            <v>0</v>
          </cell>
        </row>
        <row r="642">
          <cell r="B642">
            <v>0</v>
          </cell>
          <cell r="D642">
            <v>0</v>
          </cell>
          <cell r="E642">
            <v>0</v>
          </cell>
          <cell r="F642">
            <v>0</v>
          </cell>
          <cell r="G642">
            <v>0</v>
          </cell>
          <cell r="N642">
            <v>0</v>
          </cell>
          <cell r="P642">
            <v>0</v>
          </cell>
        </row>
        <row r="643">
          <cell r="B643">
            <v>0</v>
          </cell>
          <cell r="D643">
            <v>0</v>
          </cell>
          <cell r="E643">
            <v>0</v>
          </cell>
          <cell r="F643">
            <v>0</v>
          </cell>
          <cell r="G643">
            <v>0</v>
          </cell>
          <cell r="N643">
            <v>0</v>
          </cell>
          <cell r="P643">
            <v>0</v>
          </cell>
        </row>
        <row r="644">
          <cell r="B644">
            <v>0</v>
          </cell>
          <cell r="D644">
            <v>0</v>
          </cell>
          <cell r="E644">
            <v>0</v>
          </cell>
          <cell r="F644">
            <v>0</v>
          </cell>
          <cell r="G644">
            <v>0</v>
          </cell>
          <cell r="N644">
            <v>0</v>
          </cell>
          <cell r="P644">
            <v>0</v>
          </cell>
        </row>
        <row r="645">
          <cell r="B645">
            <v>0</v>
          </cell>
          <cell r="D645">
            <v>0</v>
          </cell>
          <cell r="E645">
            <v>0</v>
          </cell>
          <cell r="F645">
            <v>0</v>
          </cell>
          <cell r="G645">
            <v>0</v>
          </cell>
          <cell r="N645">
            <v>0</v>
          </cell>
          <cell r="P645">
            <v>0</v>
          </cell>
        </row>
        <row r="646">
          <cell r="B646">
            <v>0</v>
          </cell>
          <cell r="D646">
            <v>0</v>
          </cell>
          <cell r="E646">
            <v>0</v>
          </cell>
          <cell r="F646">
            <v>0</v>
          </cell>
          <cell r="G646">
            <v>0</v>
          </cell>
          <cell r="N646">
            <v>0</v>
          </cell>
          <cell r="P646">
            <v>0</v>
          </cell>
        </row>
        <row r="647">
          <cell r="B647">
            <v>0</v>
          </cell>
          <cell r="D647">
            <v>0</v>
          </cell>
          <cell r="E647">
            <v>0</v>
          </cell>
          <cell r="F647">
            <v>0</v>
          </cell>
          <cell r="G647">
            <v>0</v>
          </cell>
          <cell r="N647">
            <v>0</v>
          </cell>
          <cell r="P647">
            <v>0</v>
          </cell>
        </row>
        <row r="648">
          <cell r="B648">
            <v>0</v>
          </cell>
          <cell r="D648">
            <v>0</v>
          </cell>
          <cell r="E648">
            <v>0</v>
          </cell>
          <cell r="F648">
            <v>0</v>
          </cell>
          <cell r="G648">
            <v>0</v>
          </cell>
          <cell r="N648">
            <v>0</v>
          </cell>
          <cell r="P648">
            <v>0</v>
          </cell>
        </row>
        <row r="649">
          <cell r="B649">
            <v>0</v>
          </cell>
          <cell r="D649">
            <v>0</v>
          </cell>
          <cell r="E649">
            <v>0</v>
          </cell>
          <cell r="F649">
            <v>0</v>
          </cell>
          <cell r="G649">
            <v>0</v>
          </cell>
          <cell r="N649">
            <v>0</v>
          </cell>
          <cell r="P649">
            <v>0</v>
          </cell>
        </row>
        <row r="650">
          <cell r="B650">
            <v>0</v>
          </cell>
          <cell r="D650">
            <v>0</v>
          </cell>
          <cell r="E650">
            <v>0</v>
          </cell>
          <cell r="F650">
            <v>0</v>
          </cell>
          <cell r="G650">
            <v>0</v>
          </cell>
          <cell r="N650">
            <v>0</v>
          </cell>
          <cell r="P650">
            <v>0</v>
          </cell>
        </row>
        <row r="651">
          <cell r="B651">
            <v>0</v>
          </cell>
          <cell r="D651">
            <v>0</v>
          </cell>
          <cell r="E651">
            <v>0</v>
          </cell>
          <cell r="F651">
            <v>0</v>
          </cell>
          <cell r="G651">
            <v>0</v>
          </cell>
          <cell r="N651">
            <v>0</v>
          </cell>
          <cell r="P651">
            <v>0</v>
          </cell>
        </row>
        <row r="652">
          <cell r="B652">
            <v>0</v>
          </cell>
          <cell r="D652">
            <v>0</v>
          </cell>
          <cell r="E652">
            <v>0</v>
          </cell>
          <cell r="F652">
            <v>0</v>
          </cell>
          <cell r="G652">
            <v>0</v>
          </cell>
          <cell r="N652">
            <v>0</v>
          </cell>
          <cell r="P652">
            <v>0</v>
          </cell>
        </row>
        <row r="653">
          <cell r="B653">
            <v>0</v>
          </cell>
          <cell r="D653">
            <v>0</v>
          </cell>
          <cell r="E653">
            <v>0</v>
          </cell>
          <cell r="F653">
            <v>0</v>
          </cell>
          <cell r="G653">
            <v>0</v>
          </cell>
          <cell r="N653">
            <v>0</v>
          </cell>
          <cell r="P653">
            <v>0</v>
          </cell>
        </row>
        <row r="654">
          <cell r="B654">
            <v>0</v>
          </cell>
          <cell r="D654">
            <v>0</v>
          </cell>
          <cell r="E654">
            <v>0</v>
          </cell>
          <cell r="F654">
            <v>0</v>
          </cell>
          <cell r="G654">
            <v>0</v>
          </cell>
          <cell r="N654">
            <v>0</v>
          </cell>
          <cell r="P654">
            <v>0</v>
          </cell>
        </row>
        <row r="655">
          <cell r="B655">
            <v>0</v>
          </cell>
          <cell r="D655">
            <v>0</v>
          </cell>
          <cell r="E655">
            <v>0</v>
          </cell>
          <cell r="F655">
            <v>0</v>
          </cell>
          <cell r="G655">
            <v>0</v>
          </cell>
          <cell r="N655">
            <v>0</v>
          </cell>
          <cell r="P655">
            <v>0</v>
          </cell>
        </row>
        <row r="656">
          <cell r="B656">
            <v>0</v>
          </cell>
          <cell r="D656">
            <v>0</v>
          </cell>
          <cell r="E656">
            <v>0</v>
          </cell>
          <cell r="F656">
            <v>0</v>
          </cell>
          <cell r="G656">
            <v>0</v>
          </cell>
          <cell r="N656">
            <v>0</v>
          </cell>
          <cell r="P656">
            <v>0</v>
          </cell>
        </row>
        <row r="657">
          <cell r="B657">
            <v>0</v>
          </cell>
          <cell r="D657">
            <v>0</v>
          </cell>
          <cell r="E657">
            <v>0</v>
          </cell>
          <cell r="F657">
            <v>0</v>
          </cell>
          <cell r="G657">
            <v>0</v>
          </cell>
          <cell r="N657">
            <v>0</v>
          </cell>
          <cell r="P657">
            <v>0</v>
          </cell>
        </row>
        <row r="658">
          <cell r="B658">
            <v>0</v>
          </cell>
          <cell r="D658">
            <v>0</v>
          </cell>
          <cell r="E658">
            <v>0</v>
          </cell>
          <cell r="F658">
            <v>0</v>
          </cell>
          <cell r="G658">
            <v>0</v>
          </cell>
          <cell r="N658">
            <v>0</v>
          </cell>
          <cell r="P658">
            <v>0</v>
          </cell>
        </row>
        <row r="659">
          <cell r="B659">
            <v>0</v>
          </cell>
          <cell r="D659">
            <v>0</v>
          </cell>
          <cell r="E659">
            <v>0</v>
          </cell>
          <cell r="F659">
            <v>0</v>
          </cell>
          <cell r="G659">
            <v>0</v>
          </cell>
          <cell r="N659">
            <v>0</v>
          </cell>
          <cell r="P659">
            <v>0</v>
          </cell>
        </row>
        <row r="660">
          <cell r="B660">
            <v>0</v>
          </cell>
          <cell r="D660">
            <v>0</v>
          </cell>
          <cell r="E660">
            <v>0</v>
          </cell>
          <cell r="F660">
            <v>0</v>
          </cell>
          <cell r="G660">
            <v>0</v>
          </cell>
          <cell r="N660">
            <v>0</v>
          </cell>
          <cell r="P660">
            <v>0</v>
          </cell>
        </row>
        <row r="661">
          <cell r="B661">
            <v>0</v>
          </cell>
          <cell r="D661">
            <v>0</v>
          </cell>
          <cell r="E661">
            <v>0</v>
          </cell>
          <cell r="F661">
            <v>0</v>
          </cell>
          <cell r="G661">
            <v>0</v>
          </cell>
          <cell r="N661">
            <v>0</v>
          </cell>
          <cell r="P661">
            <v>0</v>
          </cell>
        </row>
        <row r="662">
          <cell r="B662">
            <v>0</v>
          </cell>
          <cell r="D662">
            <v>0</v>
          </cell>
          <cell r="E662">
            <v>0</v>
          </cell>
          <cell r="F662">
            <v>0</v>
          </cell>
          <cell r="G662">
            <v>0</v>
          </cell>
          <cell r="N662">
            <v>0</v>
          </cell>
          <cell r="P662">
            <v>0</v>
          </cell>
        </row>
        <row r="663">
          <cell r="B663">
            <v>0</v>
          </cell>
          <cell r="D663">
            <v>0</v>
          </cell>
          <cell r="E663">
            <v>0</v>
          </cell>
          <cell r="F663">
            <v>0</v>
          </cell>
          <cell r="G663">
            <v>0</v>
          </cell>
          <cell r="N663">
            <v>0</v>
          </cell>
          <cell r="P663">
            <v>0</v>
          </cell>
        </row>
        <row r="664">
          <cell r="B664">
            <v>0</v>
          </cell>
          <cell r="D664">
            <v>0</v>
          </cell>
          <cell r="E664">
            <v>0</v>
          </cell>
          <cell r="F664">
            <v>0</v>
          </cell>
          <cell r="G664">
            <v>0</v>
          </cell>
          <cell r="N664">
            <v>0</v>
          </cell>
          <cell r="P664">
            <v>0</v>
          </cell>
        </row>
        <row r="665">
          <cell r="B665">
            <v>0</v>
          </cell>
          <cell r="D665">
            <v>0</v>
          </cell>
          <cell r="E665">
            <v>0</v>
          </cell>
          <cell r="F665">
            <v>0</v>
          </cell>
          <cell r="G665">
            <v>0</v>
          </cell>
          <cell r="N665">
            <v>0</v>
          </cell>
          <cell r="P665">
            <v>0</v>
          </cell>
        </row>
        <row r="666">
          <cell r="B666">
            <v>0</v>
          </cell>
          <cell r="D666">
            <v>0</v>
          </cell>
          <cell r="E666">
            <v>0</v>
          </cell>
          <cell r="F666">
            <v>0</v>
          </cell>
          <cell r="G666">
            <v>0</v>
          </cell>
          <cell r="N666">
            <v>0</v>
          </cell>
          <cell r="P666">
            <v>0</v>
          </cell>
        </row>
        <row r="667">
          <cell r="B667">
            <v>0</v>
          </cell>
          <cell r="D667">
            <v>0</v>
          </cell>
          <cell r="E667">
            <v>0</v>
          </cell>
          <cell r="F667">
            <v>0</v>
          </cell>
          <cell r="G667">
            <v>0</v>
          </cell>
          <cell r="N667">
            <v>0</v>
          </cell>
          <cell r="P667">
            <v>0</v>
          </cell>
        </row>
        <row r="668">
          <cell r="B668">
            <v>0</v>
          </cell>
          <cell r="D668">
            <v>0</v>
          </cell>
          <cell r="E668">
            <v>0</v>
          </cell>
          <cell r="F668">
            <v>0</v>
          </cell>
          <cell r="G668">
            <v>0</v>
          </cell>
          <cell r="N668">
            <v>0</v>
          </cell>
          <cell r="P668">
            <v>0</v>
          </cell>
        </row>
        <row r="669">
          <cell r="B669">
            <v>0</v>
          </cell>
          <cell r="D669">
            <v>0</v>
          </cell>
          <cell r="E669">
            <v>0</v>
          </cell>
          <cell r="F669">
            <v>0</v>
          </cell>
          <cell r="G669">
            <v>0</v>
          </cell>
          <cell r="N669">
            <v>0</v>
          </cell>
          <cell r="P669">
            <v>0</v>
          </cell>
        </row>
        <row r="670">
          <cell r="B670">
            <v>0</v>
          </cell>
          <cell r="D670">
            <v>0</v>
          </cell>
          <cell r="E670">
            <v>0</v>
          </cell>
          <cell r="F670">
            <v>0</v>
          </cell>
          <cell r="G670">
            <v>0</v>
          </cell>
          <cell r="N670">
            <v>0</v>
          </cell>
          <cell r="P670">
            <v>0</v>
          </cell>
        </row>
        <row r="671">
          <cell r="B671">
            <v>0</v>
          </cell>
          <cell r="D671">
            <v>0</v>
          </cell>
          <cell r="E671">
            <v>0</v>
          </cell>
          <cell r="F671">
            <v>0</v>
          </cell>
          <cell r="G671">
            <v>0</v>
          </cell>
          <cell r="N671">
            <v>0</v>
          </cell>
          <cell r="P671">
            <v>0</v>
          </cell>
        </row>
        <row r="672">
          <cell r="B672">
            <v>0</v>
          </cell>
          <cell r="D672">
            <v>0</v>
          </cell>
          <cell r="E672">
            <v>0</v>
          </cell>
          <cell r="F672">
            <v>0</v>
          </cell>
          <cell r="G672">
            <v>0</v>
          </cell>
          <cell r="N672">
            <v>0</v>
          </cell>
          <cell r="P672">
            <v>0</v>
          </cell>
        </row>
        <row r="673">
          <cell r="B673">
            <v>0</v>
          </cell>
          <cell r="D673">
            <v>0</v>
          </cell>
          <cell r="E673">
            <v>0</v>
          </cell>
          <cell r="F673">
            <v>0</v>
          </cell>
          <cell r="G673">
            <v>0</v>
          </cell>
          <cell r="N673">
            <v>0</v>
          </cell>
          <cell r="P673">
            <v>0</v>
          </cell>
        </row>
        <row r="674">
          <cell r="B674">
            <v>0</v>
          </cell>
          <cell r="D674">
            <v>0</v>
          </cell>
          <cell r="E674">
            <v>0</v>
          </cell>
          <cell r="F674">
            <v>0</v>
          </cell>
          <cell r="G674">
            <v>0</v>
          </cell>
          <cell r="N674">
            <v>0</v>
          </cell>
          <cell r="P674">
            <v>0</v>
          </cell>
        </row>
        <row r="675">
          <cell r="B675">
            <v>0</v>
          </cell>
          <cell r="D675">
            <v>0</v>
          </cell>
          <cell r="E675">
            <v>0</v>
          </cell>
          <cell r="F675">
            <v>0</v>
          </cell>
          <cell r="G675">
            <v>0</v>
          </cell>
          <cell r="N675">
            <v>0</v>
          </cell>
          <cell r="P675">
            <v>0</v>
          </cell>
        </row>
        <row r="676">
          <cell r="B676">
            <v>0</v>
          </cell>
          <cell r="D676">
            <v>0</v>
          </cell>
          <cell r="E676">
            <v>0</v>
          </cell>
          <cell r="F676">
            <v>0</v>
          </cell>
          <cell r="G676">
            <v>0</v>
          </cell>
          <cell r="N676">
            <v>0</v>
          </cell>
          <cell r="P676">
            <v>0</v>
          </cell>
        </row>
        <row r="677">
          <cell r="B677">
            <v>0</v>
          </cell>
          <cell r="D677">
            <v>0</v>
          </cell>
          <cell r="E677">
            <v>0</v>
          </cell>
          <cell r="F677">
            <v>0</v>
          </cell>
          <cell r="G677">
            <v>0</v>
          </cell>
          <cell r="N677">
            <v>0</v>
          </cell>
          <cell r="P677">
            <v>0</v>
          </cell>
        </row>
        <row r="678">
          <cell r="B678">
            <v>0</v>
          </cell>
          <cell r="D678">
            <v>0</v>
          </cell>
          <cell r="E678">
            <v>0</v>
          </cell>
          <cell r="F678">
            <v>0</v>
          </cell>
          <cell r="G678">
            <v>0</v>
          </cell>
          <cell r="N678">
            <v>0</v>
          </cell>
          <cell r="P678">
            <v>0</v>
          </cell>
        </row>
        <row r="679">
          <cell r="B679">
            <v>0</v>
          </cell>
          <cell r="D679">
            <v>0</v>
          </cell>
          <cell r="E679">
            <v>0</v>
          </cell>
          <cell r="F679">
            <v>0</v>
          </cell>
          <cell r="G679">
            <v>0</v>
          </cell>
          <cell r="N679">
            <v>0</v>
          </cell>
          <cell r="P679">
            <v>0</v>
          </cell>
        </row>
        <row r="680">
          <cell r="B680">
            <v>0</v>
          </cell>
          <cell r="D680">
            <v>0</v>
          </cell>
          <cell r="E680">
            <v>0</v>
          </cell>
          <cell r="F680">
            <v>0</v>
          </cell>
          <cell r="G680">
            <v>0</v>
          </cell>
          <cell r="N680">
            <v>0</v>
          </cell>
          <cell r="P680">
            <v>0</v>
          </cell>
        </row>
        <row r="681">
          <cell r="B681">
            <v>0</v>
          </cell>
          <cell r="D681">
            <v>0</v>
          </cell>
          <cell r="E681">
            <v>0</v>
          </cell>
          <cell r="F681">
            <v>0</v>
          </cell>
          <cell r="G681">
            <v>0</v>
          </cell>
          <cell r="N681">
            <v>0</v>
          </cell>
          <cell r="P681">
            <v>0</v>
          </cell>
        </row>
        <row r="682">
          <cell r="B682">
            <v>0</v>
          </cell>
          <cell r="D682">
            <v>0</v>
          </cell>
          <cell r="E682">
            <v>0</v>
          </cell>
          <cell r="F682">
            <v>0</v>
          </cell>
          <cell r="G682">
            <v>0</v>
          </cell>
          <cell r="N682">
            <v>0</v>
          </cell>
          <cell r="P682">
            <v>0</v>
          </cell>
        </row>
        <row r="683">
          <cell r="B683">
            <v>0</v>
          </cell>
          <cell r="D683">
            <v>0</v>
          </cell>
          <cell r="E683">
            <v>0</v>
          </cell>
          <cell r="F683">
            <v>0</v>
          </cell>
          <cell r="G683">
            <v>0</v>
          </cell>
          <cell r="N683">
            <v>0</v>
          </cell>
          <cell r="P683">
            <v>0</v>
          </cell>
        </row>
        <row r="684">
          <cell r="B684">
            <v>0</v>
          </cell>
          <cell r="D684">
            <v>0</v>
          </cell>
          <cell r="E684">
            <v>0</v>
          </cell>
          <cell r="F684">
            <v>0</v>
          </cell>
          <cell r="G684">
            <v>0</v>
          </cell>
          <cell r="N684">
            <v>0</v>
          </cell>
          <cell r="P684">
            <v>0</v>
          </cell>
        </row>
        <row r="685">
          <cell r="B685">
            <v>0</v>
          </cell>
          <cell r="D685">
            <v>0</v>
          </cell>
          <cell r="E685">
            <v>0</v>
          </cell>
          <cell r="F685">
            <v>0</v>
          </cell>
          <cell r="G685">
            <v>0</v>
          </cell>
          <cell r="N685">
            <v>0</v>
          </cell>
          <cell r="P685">
            <v>0</v>
          </cell>
        </row>
        <row r="686">
          <cell r="B686">
            <v>0</v>
          </cell>
          <cell r="D686">
            <v>0</v>
          </cell>
          <cell r="E686">
            <v>0</v>
          </cell>
          <cell r="F686">
            <v>0</v>
          </cell>
          <cell r="G686">
            <v>0</v>
          </cell>
          <cell r="N686">
            <v>0</v>
          </cell>
          <cell r="P686">
            <v>0</v>
          </cell>
        </row>
        <row r="687">
          <cell r="B687">
            <v>0</v>
          </cell>
          <cell r="D687">
            <v>0</v>
          </cell>
          <cell r="E687">
            <v>0</v>
          </cell>
          <cell r="F687">
            <v>0</v>
          </cell>
          <cell r="G687">
            <v>0</v>
          </cell>
          <cell r="N687">
            <v>0</v>
          </cell>
          <cell r="P687">
            <v>0</v>
          </cell>
        </row>
        <row r="688">
          <cell r="B688">
            <v>0</v>
          </cell>
          <cell r="D688">
            <v>0</v>
          </cell>
          <cell r="E688">
            <v>0</v>
          </cell>
          <cell r="F688">
            <v>0</v>
          </cell>
          <cell r="G688">
            <v>0</v>
          </cell>
          <cell r="N688">
            <v>0</v>
          </cell>
          <cell r="P688">
            <v>0</v>
          </cell>
        </row>
        <row r="689">
          <cell r="B689">
            <v>0</v>
          </cell>
          <cell r="D689">
            <v>0</v>
          </cell>
          <cell r="E689">
            <v>0</v>
          </cell>
          <cell r="F689">
            <v>0</v>
          </cell>
          <cell r="G689">
            <v>0</v>
          </cell>
          <cell r="N689">
            <v>0</v>
          </cell>
          <cell r="P689">
            <v>0</v>
          </cell>
        </row>
        <row r="690">
          <cell r="B690">
            <v>0</v>
          </cell>
          <cell r="D690">
            <v>0</v>
          </cell>
          <cell r="E690">
            <v>0</v>
          </cell>
          <cell r="F690">
            <v>0</v>
          </cell>
          <cell r="G690">
            <v>0</v>
          </cell>
          <cell r="N690">
            <v>0</v>
          </cell>
          <cell r="P690">
            <v>0</v>
          </cell>
        </row>
        <row r="691">
          <cell r="B691">
            <v>0</v>
          </cell>
          <cell r="D691">
            <v>0</v>
          </cell>
          <cell r="E691">
            <v>0</v>
          </cell>
          <cell r="F691">
            <v>0</v>
          </cell>
          <cell r="G691">
            <v>0</v>
          </cell>
          <cell r="N691">
            <v>0</v>
          </cell>
          <cell r="P691">
            <v>0</v>
          </cell>
        </row>
        <row r="692">
          <cell r="B692">
            <v>0</v>
          </cell>
          <cell r="D692">
            <v>0</v>
          </cell>
          <cell r="E692">
            <v>0</v>
          </cell>
          <cell r="F692">
            <v>0</v>
          </cell>
          <cell r="G692">
            <v>0</v>
          </cell>
          <cell r="N692">
            <v>0</v>
          </cell>
          <cell r="P692">
            <v>0</v>
          </cell>
        </row>
        <row r="693">
          <cell r="B693">
            <v>0</v>
          </cell>
          <cell r="D693">
            <v>0</v>
          </cell>
          <cell r="E693">
            <v>0</v>
          </cell>
          <cell r="F693">
            <v>0</v>
          </cell>
          <cell r="G693">
            <v>0</v>
          </cell>
          <cell r="N693">
            <v>0</v>
          </cell>
          <cell r="P693">
            <v>0</v>
          </cell>
        </row>
        <row r="694">
          <cell r="B694">
            <v>0</v>
          </cell>
          <cell r="D694">
            <v>0</v>
          </cell>
          <cell r="E694">
            <v>0</v>
          </cell>
          <cell r="F694">
            <v>0</v>
          </cell>
          <cell r="G694">
            <v>0</v>
          </cell>
          <cell r="N694">
            <v>0</v>
          </cell>
          <cell r="P694">
            <v>0</v>
          </cell>
        </row>
        <row r="695">
          <cell r="B695">
            <v>0</v>
          </cell>
          <cell r="D695">
            <v>0</v>
          </cell>
          <cell r="E695">
            <v>0</v>
          </cell>
          <cell r="F695">
            <v>0</v>
          </cell>
          <cell r="G695">
            <v>0</v>
          </cell>
          <cell r="N695">
            <v>0</v>
          </cell>
          <cell r="P695">
            <v>0</v>
          </cell>
        </row>
        <row r="696">
          <cell r="B696">
            <v>0</v>
          </cell>
          <cell r="D696">
            <v>0</v>
          </cell>
          <cell r="E696">
            <v>0</v>
          </cell>
          <cell r="F696">
            <v>0</v>
          </cell>
          <cell r="G696">
            <v>0</v>
          </cell>
          <cell r="N696">
            <v>0</v>
          </cell>
          <cell r="P696">
            <v>0</v>
          </cell>
        </row>
        <row r="697">
          <cell r="B697">
            <v>0</v>
          </cell>
          <cell r="D697">
            <v>0</v>
          </cell>
          <cell r="E697">
            <v>0</v>
          </cell>
          <cell r="F697">
            <v>0</v>
          </cell>
          <cell r="G697">
            <v>0</v>
          </cell>
          <cell r="N697">
            <v>0</v>
          </cell>
          <cell r="P697">
            <v>0</v>
          </cell>
        </row>
        <row r="698">
          <cell r="B698">
            <v>0</v>
          </cell>
          <cell r="D698">
            <v>0</v>
          </cell>
          <cell r="E698">
            <v>0</v>
          </cell>
          <cell r="F698">
            <v>0</v>
          </cell>
          <cell r="G698">
            <v>0</v>
          </cell>
          <cell r="N698">
            <v>0</v>
          </cell>
          <cell r="P698">
            <v>0</v>
          </cell>
        </row>
        <row r="699">
          <cell r="B699">
            <v>0</v>
          </cell>
          <cell r="D699">
            <v>0</v>
          </cell>
          <cell r="E699">
            <v>0</v>
          </cell>
          <cell r="F699">
            <v>0</v>
          </cell>
          <cell r="G699">
            <v>0</v>
          </cell>
          <cell r="N699">
            <v>0</v>
          </cell>
          <cell r="P699">
            <v>0</v>
          </cell>
        </row>
        <row r="700">
          <cell r="B700">
            <v>0</v>
          </cell>
          <cell r="D700">
            <v>0</v>
          </cell>
          <cell r="E700">
            <v>0</v>
          </cell>
          <cell r="F700">
            <v>0</v>
          </cell>
          <cell r="G700">
            <v>0</v>
          </cell>
          <cell r="N700">
            <v>0</v>
          </cell>
          <cell r="P700">
            <v>0</v>
          </cell>
        </row>
        <row r="701">
          <cell r="B701">
            <v>0</v>
          </cell>
          <cell r="D701">
            <v>0</v>
          </cell>
          <cell r="E701">
            <v>0</v>
          </cell>
          <cell r="F701">
            <v>0</v>
          </cell>
          <cell r="G701">
            <v>0</v>
          </cell>
          <cell r="N701">
            <v>0</v>
          </cell>
          <cell r="P701">
            <v>0</v>
          </cell>
        </row>
        <row r="702">
          <cell r="B702">
            <v>0</v>
          </cell>
          <cell r="D702">
            <v>0</v>
          </cell>
          <cell r="E702">
            <v>0</v>
          </cell>
          <cell r="F702">
            <v>0</v>
          </cell>
          <cell r="G702">
            <v>0</v>
          </cell>
          <cell r="N702">
            <v>0</v>
          </cell>
          <cell r="P702">
            <v>0</v>
          </cell>
        </row>
        <row r="703">
          <cell r="B703">
            <v>0</v>
          </cell>
          <cell r="D703">
            <v>0</v>
          </cell>
          <cell r="E703">
            <v>0</v>
          </cell>
          <cell r="F703">
            <v>0</v>
          </cell>
          <cell r="G703">
            <v>0</v>
          </cell>
          <cell r="N703">
            <v>0</v>
          </cell>
          <cell r="P703">
            <v>0</v>
          </cell>
        </row>
        <row r="704">
          <cell r="B704">
            <v>0</v>
          </cell>
          <cell r="D704">
            <v>0</v>
          </cell>
          <cell r="E704">
            <v>0</v>
          </cell>
          <cell r="F704">
            <v>0</v>
          </cell>
          <cell r="G704">
            <v>0</v>
          </cell>
          <cell r="N704">
            <v>0</v>
          </cell>
          <cell r="P704">
            <v>0</v>
          </cell>
        </row>
        <row r="705">
          <cell r="B705">
            <v>0</v>
          </cell>
          <cell r="D705">
            <v>0</v>
          </cell>
          <cell r="E705">
            <v>0</v>
          </cell>
          <cell r="F705">
            <v>0</v>
          </cell>
          <cell r="G705">
            <v>0</v>
          </cell>
          <cell r="N705">
            <v>0</v>
          </cell>
          <cell r="P705">
            <v>0</v>
          </cell>
        </row>
        <row r="706">
          <cell r="B706">
            <v>0</v>
          </cell>
          <cell r="D706">
            <v>0</v>
          </cell>
          <cell r="E706">
            <v>0</v>
          </cell>
          <cell r="F706">
            <v>0</v>
          </cell>
          <cell r="G706">
            <v>0</v>
          </cell>
          <cell r="N706">
            <v>0</v>
          </cell>
          <cell r="P706">
            <v>0</v>
          </cell>
        </row>
        <row r="707">
          <cell r="B707">
            <v>0</v>
          </cell>
          <cell r="D707">
            <v>0</v>
          </cell>
          <cell r="E707">
            <v>0</v>
          </cell>
          <cell r="F707">
            <v>0</v>
          </cell>
          <cell r="G707">
            <v>0</v>
          </cell>
          <cell r="N707">
            <v>0</v>
          </cell>
          <cell r="P707">
            <v>0</v>
          </cell>
        </row>
        <row r="708">
          <cell r="B708">
            <v>0</v>
          </cell>
          <cell r="D708">
            <v>0</v>
          </cell>
          <cell r="E708">
            <v>0</v>
          </cell>
          <cell r="F708">
            <v>0</v>
          </cell>
          <cell r="G708">
            <v>0</v>
          </cell>
          <cell r="N708">
            <v>0</v>
          </cell>
          <cell r="P708">
            <v>0</v>
          </cell>
        </row>
        <row r="709">
          <cell r="B709">
            <v>0</v>
          </cell>
          <cell r="D709">
            <v>0</v>
          </cell>
          <cell r="E709">
            <v>0</v>
          </cell>
          <cell r="F709">
            <v>0</v>
          </cell>
          <cell r="G709">
            <v>0</v>
          </cell>
          <cell r="N709">
            <v>0</v>
          </cell>
          <cell r="P709">
            <v>0</v>
          </cell>
        </row>
        <row r="710">
          <cell r="B710">
            <v>0</v>
          </cell>
          <cell r="D710">
            <v>0</v>
          </cell>
          <cell r="E710">
            <v>0</v>
          </cell>
          <cell r="F710">
            <v>0</v>
          </cell>
          <cell r="G710">
            <v>0</v>
          </cell>
          <cell r="N710">
            <v>0</v>
          </cell>
          <cell r="P710">
            <v>0</v>
          </cell>
        </row>
        <row r="711">
          <cell r="B711">
            <v>0</v>
          </cell>
          <cell r="D711">
            <v>0</v>
          </cell>
          <cell r="E711">
            <v>0</v>
          </cell>
          <cell r="F711">
            <v>0</v>
          </cell>
          <cell r="G711">
            <v>0</v>
          </cell>
          <cell r="N711">
            <v>0</v>
          </cell>
          <cell r="P711">
            <v>0</v>
          </cell>
        </row>
        <row r="712">
          <cell r="B712">
            <v>0</v>
          </cell>
          <cell r="D712">
            <v>0</v>
          </cell>
          <cell r="E712">
            <v>0</v>
          </cell>
          <cell r="F712">
            <v>0</v>
          </cell>
          <cell r="G712">
            <v>0</v>
          </cell>
          <cell r="N712">
            <v>0</v>
          </cell>
          <cell r="P712">
            <v>0</v>
          </cell>
        </row>
        <row r="713">
          <cell r="B713">
            <v>0</v>
          </cell>
          <cell r="D713">
            <v>0</v>
          </cell>
          <cell r="E713">
            <v>0</v>
          </cell>
          <cell r="F713">
            <v>0</v>
          </cell>
          <cell r="G713">
            <v>0</v>
          </cell>
          <cell r="N713">
            <v>0</v>
          </cell>
          <cell r="P713">
            <v>0</v>
          </cell>
        </row>
        <row r="714">
          <cell r="B714">
            <v>0</v>
          </cell>
          <cell r="D714">
            <v>0</v>
          </cell>
          <cell r="E714">
            <v>0</v>
          </cell>
          <cell r="F714">
            <v>0</v>
          </cell>
          <cell r="G714">
            <v>0</v>
          </cell>
          <cell r="N714">
            <v>0</v>
          </cell>
          <cell r="P714">
            <v>0</v>
          </cell>
        </row>
        <row r="715">
          <cell r="B715">
            <v>0</v>
          </cell>
          <cell r="D715">
            <v>0</v>
          </cell>
          <cell r="E715">
            <v>0</v>
          </cell>
          <cell r="F715">
            <v>0</v>
          </cell>
          <cell r="G715">
            <v>0</v>
          </cell>
          <cell r="N715">
            <v>0</v>
          </cell>
          <cell r="P715">
            <v>0</v>
          </cell>
        </row>
        <row r="716">
          <cell r="B716">
            <v>0</v>
          </cell>
          <cell r="D716">
            <v>0</v>
          </cell>
          <cell r="E716">
            <v>0</v>
          </cell>
          <cell r="F716">
            <v>0</v>
          </cell>
          <cell r="G716">
            <v>0</v>
          </cell>
          <cell r="N716">
            <v>0</v>
          </cell>
          <cell r="P716">
            <v>0</v>
          </cell>
        </row>
        <row r="717">
          <cell r="B717">
            <v>0</v>
          </cell>
          <cell r="D717">
            <v>0</v>
          </cell>
          <cell r="E717">
            <v>0</v>
          </cell>
          <cell r="F717">
            <v>0</v>
          </cell>
          <cell r="G717">
            <v>0</v>
          </cell>
          <cell r="N717">
            <v>0</v>
          </cell>
          <cell r="P717">
            <v>0</v>
          </cell>
        </row>
        <row r="718">
          <cell r="B718">
            <v>0</v>
          </cell>
          <cell r="D718">
            <v>0</v>
          </cell>
          <cell r="E718">
            <v>0</v>
          </cell>
          <cell r="F718">
            <v>0</v>
          </cell>
          <cell r="G718">
            <v>0</v>
          </cell>
          <cell r="N718">
            <v>0</v>
          </cell>
          <cell r="P718">
            <v>0</v>
          </cell>
        </row>
        <row r="719">
          <cell r="B719">
            <v>0</v>
          </cell>
          <cell r="D719">
            <v>0</v>
          </cell>
          <cell r="E719">
            <v>0</v>
          </cell>
          <cell r="F719">
            <v>0</v>
          </cell>
          <cell r="G719">
            <v>0</v>
          </cell>
          <cell r="N719">
            <v>0</v>
          </cell>
          <cell r="P719">
            <v>0</v>
          </cell>
        </row>
        <row r="720">
          <cell r="B720">
            <v>0</v>
          </cell>
          <cell r="D720">
            <v>0</v>
          </cell>
          <cell r="E720">
            <v>0</v>
          </cell>
          <cell r="F720">
            <v>0</v>
          </cell>
          <cell r="G720">
            <v>0</v>
          </cell>
          <cell r="N720">
            <v>0</v>
          </cell>
          <cell r="P720">
            <v>0</v>
          </cell>
        </row>
        <row r="721">
          <cell r="B721">
            <v>0</v>
          </cell>
          <cell r="D721">
            <v>0</v>
          </cell>
          <cell r="E721">
            <v>0</v>
          </cell>
          <cell r="F721">
            <v>0</v>
          </cell>
          <cell r="G721">
            <v>0</v>
          </cell>
          <cell r="N721">
            <v>0</v>
          </cell>
          <cell r="P721">
            <v>0</v>
          </cell>
        </row>
        <row r="722">
          <cell r="B722">
            <v>0</v>
          </cell>
          <cell r="D722">
            <v>0</v>
          </cell>
          <cell r="E722">
            <v>0</v>
          </cell>
          <cell r="F722">
            <v>0</v>
          </cell>
          <cell r="G722">
            <v>0</v>
          </cell>
          <cell r="N722">
            <v>0</v>
          </cell>
          <cell r="P722">
            <v>0</v>
          </cell>
        </row>
        <row r="723">
          <cell r="B723">
            <v>0</v>
          </cell>
          <cell r="D723">
            <v>0</v>
          </cell>
          <cell r="E723">
            <v>0</v>
          </cell>
          <cell r="F723">
            <v>0</v>
          </cell>
          <cell r="G723">
            <v>0</v>
          </cell>
          <cell r="N723">
            <v>0</v>
          </cell>
          <cell r="P723">
            <v>0</v>
          </cell>
        </row>
        <row r="724">
          <cell r="B724">
            <v>0</v>
          </cell>
          <cell r="D724">
            <v>0</v>
          </cell>
          <cell r="E724">
            <v>0</v>
          </cell>
          <cell r="F724">
            <v>0</v>
          </cell>
          <cell r="G724">
            <v>0</v>
          </cell>
          <cell r="N724">
            <v>0</v>
          </cell>
          <cell r="P724">
            <v>0</v>
          </cell>
        </row>
        <row r="725">
          <cell r="B725">
            <v>0</v>
          </cell>
          <cell r="D725">
            <v>0</v>
          </cell>
          <cell r="E725">
            <v>0</v>
          </cell>
          <cell r="F725">
            <v>0</v>
          </cell>
          <cell r="G725">
            <v>0</v>
          </cell>
          <cell r="N725">
            <v>0</v>
          </cell>
          <cell r="P725">
            <v>0</v>
          </cell>
        </row>
        <row r="726">
          <cell r="B726">
            <v>0</v>
          </cell>
          <cell r="D726">
            <v>0</v>
          </cell>
          <cell r="E726">
            <v>0</v>
          </cell>
          <cell r="F726">
            <v>0</v>
          </cell>
          <cell r="G726">
            <v>0</v>
          </cell>
          <cell r="N726">
            <v>0</v>
          </cell>
          <cell r="P726">
            <v>0</v>
          </cell>
        </row>
        <row r="727">
          <cell r="B727">
            <v>0</v>
          </cell>
          <cell r="D727">
            <v>0</v>
          </cell>
          <cell r="E727">
            <v>0</v>
          </cell>
          <cell r="F727">
            <v>0</v>
          </cell>
          <cell r="G727">
            <v>0</v>
          </cell>
          <cell r="N727">
            <v>0</v>
          </cell>
          <cell r="P727">
            <v>0</v>
          </cell>
        </row>
        <row r="728">
          <cell r="B728">
            <v>0</v>
          </cell>
          <cell r="D728">
            <v>0</v>
          </cell>
          <cell r="E728">
            <v>0</v>
          </cell>
          <cell r="F728">
            <v>0</v>
          </cell>
          <cell r="G728">
            <v>0</v>
          </cell>
          <cell r="N728">
            <v>0</v>
          </cell>
          <cell r="P728">
            <v>0</v>
          </cell>
        </row>
        <row r="729">
          <cell r="B729">
            <v>0</v>
          </cell>
          <cell r="D729">
            <v>0</v>
          </cell>
          <cell r="E729">
            <v>0</v>
          </cell>
          <cell r="F729">
            <v>0</v>
          </cell>
          <cell r="G729">
            <v>0</v>
          </cell>
          <cell r="N729">
            <v>0</v>
          </cell>
          <cell r="P729">
            <v>0</v>
          </cell>
        </row>
        <row r="730">
          <cell r="B730">
            <v>0</v>
          </cell>
          <cell r="D730">
            <v>0</v>
          </cell>
          <cell r="E730">
            <v>0</v>
          </cell>
          <cell r="F730">
            <v>0</v>
          </cell>
          <cell r="G730">
            <v>0</v>
          </cell>
          <cell r="N730">
            <v>0</v>
          </cell>
          <cell r="P730">
            <v>0</v>
          </cell>
        </row>
        <row r="731">
          <cell r="B731">
            <v>0</v>
          </cell>
          <cell r="D731">
            <v>0</v>
          </cell>
          <cell r="E731">
            <v>0</v>
          </cell>
          <cell r="F731">
            <v>0</v>
          </cell>
          <cell r="G731">
            <v>0</v>
          </cell>
          <cell r="N731">
            <v>0</v>
          </cell>
          <cell r="P731">
            <v>0</v>
          </cell>
        </row>
        <row r="732">
          <cell r="B732">
            <v>0</v>
          </cell>
          <cell r="D732">
            <v>0</v>
          </cell>
          <cell r="E732">
            <v>0</v>
          </cell>
          <cell r="F732">
            <v>0</v>
          </cell>
          <cell r="G732">
            <v>0</v>
          </cell>
          <cell r="N732">
            <v>0</v>
          </cell>
          <cell r="P732">
            <v>0</v>
          </cell>
        </row>
        <row r="733">
          <cell r="B733">
            <v>0</v>
          </cell>
          <cell r="D733">
            <v>0</v>
          </cell>
          <cell r="E733">
            <v>0</v>
          </cell>
          <cell r="F733">
            <v>0</v>
          </cell>
          <cell r="G733">
            <v>0</v>
          </cell>
          <cell r="N733">
            <v>0</v>
          </cell>
          <cell r="P733">
            <v>0</v>
          </cell>
        </row>
        <row r="734">
          <cell r="B734">
            <v>0</v>
          </cell>
          <cell r="D734">
            <v>0</v>
          </cell>
          <cell r="E734">
            <v>0</v>
          </cell>
          <cell r="F734">
            <v>0</v>
          </cell>
          <cell r="G734">
            <v>0</v>
          </cell>
          <cell r="N734">
            <v>0</v>
          </cell>
          <cell r="P734">
            <v>0</v>
          </cell>
        </row>
        <row r="735">
          <cell r="B735">
            <v>0</v>
          </cell>
          <cell r="D735">
            <v>0</v>
          </cell>
          <cell r="E735">
            <v>0</v>
          </cell>
          <cell r="F735">
            <v>0</v>
          </cell>
          <cell r="G735">
            <v>0</v>
          </cell>
          <cell r="N735">
            <v>0</v>
          </cell>
          <cell r="P735">
            <v>0</v>
          </cell>
        </row>
        <row r="736">
          <cell r="B736">
            <v>0</v>
          </cell>
          <cell r="D736">
            <v>0</v>
          </cell>
          <cell r="E736">
            <v>0</v>
          </cell>
          <cell r="F736">
            <v>0</v>
          </cell>
          <cell r="G736">
            <v>0</v>
          </cell>
          <cell r="N736">
            <v>0</v>
          </cell>
          <cell r="P736">
            <v>0</v>
          </cell>
        </row>
        <row r="737">
          <cell r="B737">
            <v>0</v>
          </cell>
          <cell r="D737">
            <v>0</v>
          </cell>
          <cell r="E737">
            <v>0</v>
          </cell>
          <cell r="F737">
            <v>0</v>
          </cell>
          <cell r="G737">
            <v>0</v>
          </cell>
          <cell r="N737">
            <v>0</v>
          </cell>
          <cell r="P737">
            <v>0</v>
          </cell>
        </row>
        <row r="738">
          <cell r="B738">
            <v>0</v>
          </cell>
          <cell r="D738">
            <v>0</v>
          </cell>
          <cell r="E738">
            <v>0</v>
          </cell>
          <cell r="F738">
            <v>0</v>
          </cell>
          <cell r="G738">
            <v>0</v>
          </cell>
          <cell r="N738">
            <v>0</v>
          </cell>
          <cell r="P738">
            <v>0</v>
          </cell>
        </row>
        <row r="739">
          <cell r="B739">
            <v>0</v>
          </cell>
          <cell r="D739">
            <v>0</v>
          </cell>
          <cell r="E739">
            <v>0</v>
          </cell>
          <cell r="F739">
            <v>0</v>
          </cell>
          <cell r="G739">
            <v>0</v>
          </cell>
          <cell r="N739">
            <v>0</v>
          </cell>
          <cell r="P739">
            <v>0</v>
          </cell>
        </row>
        <row r="740">
          <cell r="B740">
            <v>0</v>
          </cell>
          <cell r="D740">
            <v>0</v>
          </cell>
          <cell r="E740">
            <v>0</v>
          </cell>
          <cell r="F740">
            <v>0</v>
          </cell>
          <cell r="G740">
            <v>0</v>
          </cell>
          <cell r="N740">
            <v>0</v>
          </cell>
          <cell r="P740">
            <v>0</v>
          </cell>
        </row>
        <row r="741">
          <cell r="B741">
            <v>0</v>
          </cell>
          <cell r="D741">
            <v>0</v>
          </cell>
          <cell r="E741">
            <v>0</v>
          </cell>
          <cell r="F741">
            <v>0</v>
          </cell>
          <cell r="G741">
            <v>0</v>
          </cell>
          <cell r="N741">
            <v>0</v>
          </cell>
          <cell r="P741">
            <v>0</v>
          </cell>
        </row>
        <row r="742">
          <cell r="B742">
            <v>0</v>
          </cell>
          <cell r="D742">
            <v>0</v>
          </cell>
          <cell r="E742">
            <v>0</v>
          </cell>
          <cell r="F742">
            <v>0</v>
          </cell>
          <cell r="G742">
            <v>0</v>
          </cell>
          <cell r="N742">
            <v>0</v>
          </cell>
          <cell r="P742">
            <v>0</v>
          </cell>
        </row>
        <row r="743">
          <cell r="B743">
            <v>0</v>
          </cell>
          <cell r="D743">
            <v>0</v>
          </cell>
          <cell r="E743">
            <v>0</v>
          </cell>
          <cell r="F743">
            <v>0</v>
          </cell>
          <cell r="G743">
            <v>0</v>
          </cell>
          <cell r="N743">
            <v>0</v>
          </cell>
          <cell r="P743">
            <v>0</v>
          </cell>
        </row>
        <row r="744">
          <cell r="B744">
            <v>0</v>
          </cell>
          <cell r="D744">
            <v>0</v>
          </cell>
          <cell r="E744">
            <v>0</v>
          </cell>
          <cell r="F744">
            <v>0</v>
          </cell>
          <cell r="G744">
            <v>0</v>
          </cell>
          <cell r="N744">
            <v>0</v>
          </cell>
          <cell r="P744">
            <v>0</v>
          </cell>
        </row>
        <row r="745">
          <cell r="B745">
            <v>0</v>
          </cell>
          <cell r="D745">
            <v>0</v>
          </cell>
          <cell r="E745">
            <v>0</v>
          </cell>
          <cell r="F745">
            <v>0</v>
          </cell>
          <cell r="G745">
            <v>0</v>
          </cell>
          <cell r="N745">
            <v>0</v>
          </cell>
          <cell r="P745">
            <v>0</v>
          </cell>
        </row>
        <row r="746">
          <cell r="B746">
            <v>0</v>
          </cell>
          <cell r="D746">
            <v>0</v>
          </cell>
          <cell r="E746">
            <v>0</v>
          </cell>
          <cell r="F746">
            <v>0</v>
          </cell>
          <cell r="G746">
            <v>0</v>
          </cell>
          <cell r="N746">
            <v>0</v>
          </cell>
          <cell r="P746">
            <v>0</v>
          </cell>
        </row>
        <row r="747">
          <cell r="B747">
            <v>0</v>
          </cell>
          <cell r="D747">
            <v>0</v>
          </cell>
          <cell r="E747">
            <v>0</v>
          </cell>
          <cell r="F747">
            <v>0</v>
          </cell>
          <cell r="G747">
            <v>0</v>
          </cell>
          <cell r="N747">
            <v>0</v>
          </cell>
          <cell r="P747">
            <v>0</v>
          </cell>
        </row>
        <row r="748">
          <cell r="B748">
            <v>0</v>
          </cell>
          <cell r="D748">
            <v>0</v>
          </cell>
          <cell r="E748">
            <v>0</v>
          </cell>
          <cell r="F748">
            <v>0</v>
          </cell>
          <cell r="G748">
            <v>0</v>
          </cell>
          <cell r="N748">
            <v>0</v>
          </cell>
          <cell r="P748">
            <v>0</v>
          </cell>
        </row>
        <row r="749">
          <cell r="B749">
            <v>0</v>
          </cell>
          <cell r="D749">
            <v>0</v>
          </cell>
          <cell r="E749">
            <v>0</v>
          </cell>
          <cell r="F749">
            <v>0</v>
          </cell>
          <cell r="G749">
            <v>0</v>
          </cell>
          <cell r="N749">
            <v>0</v>
          </cell>
          <cell r="P749">
            <v>0</v>
          </cell>
        </row>
        <row r="750">
          <cell r="B750">
            <v>0</v>
          </cell>
          <cell r="D750">
            <v>0</v>
          </cell>
          <cell r="E750">
            <v>0</v>
          </cell>
          <cell r="F750">
            <v>0</v>
          </cell>
          <cell r="G750">
            <v>0</v>
          </cell>
          <cell r="N750">
            <v>0</v>
          </cell>
          <cell r="P750">
            <v>0</v>
          </cell>
        </row>
        <row r="751">
          <cell r="B751">
            <v>0</v>
          </cell>
          <cell r="D751">
            <v>0</v>
          </cell>
          <cell r="E751">
            <v>0</v>
          </cell>
          <cell r="F751">
            <v>0</v>
          </cell>
          <cell r="G751">
            <v>0</v>
          </cell>
          <cell r="N751">
            <v>0</v>
          </cell>
          <cell r="P751">
            <v>0</v>
          </cell>
        </row>
        <row r="752">
          <cell r="B752">
            <v>0</v>
          </cell>
          <cell r="D752">
            <v>0</v>
          </cell>
          <cell r="E752">
            <v>0</v>
          </cell>
          <cell r="F752">
            <v>0</v>
          </cell>
          <cell r="G752">
            <v>0</v>
          </cell>
          <cell r="N752">
            <v>0</v>
          </cell>
          <cell r="P752">
            <v>0</v>
          </cell>
        </row>
        <row r="753">
          <cell r="B753">
            <v>0</v>
          </cell>
          <cell r="D753">
            <v>0</v>
          </cell>
          <cell r="E753">
            <v>0</v>
          </cell>
          <cell r="F753">
            <v>0</v>
          </cell>
          <cell r="G753">
            <v>0</v>
          </cell>
          <cell r="N753">
            <v>0</v>
          </cell>
          <cell r="P753">
            <v>0</v>
          </cell>
        </row>
        <row r="754">
          <cell r="B754">
            <v>0</v>
          </cell>
          <cell r="D754">
            <v>0</v>
          </cell>
          <cell r="E754">
            <v>0</v>
          </cell>
          <cell r="F754">
            <v>0</v>
          </cell>
          <cell r="G754">
            <v>0</v>
          </cell>
          <cell r="N754">
            <v>0</v>
          </cell>
          <cell r="P754">
            <v>0</v>
          </cell>
        </row>
        <row r="755">
          <cell r="B755">
            <v>0</v>
          </cell>
          <cell r="D755">
            <v>0</v>
          </cell>
          <cell r="E755">
            <v>0</v>
          </cell>
          <cell r="F755">
            <v>0</v>
          </cell>
          <cell r="G755">
            <v>0</v>
          </cell>
          <cell r="N755">
            <v>0</v>
          </cell>
          <cell r="P755">
            <v>0</v>
          </cell>
        </row>
        <row r="756">
          <cell r="B756">
            <v>0</v>
          </cell>
          <cell r="D756">
            <v>0</v>
          </cell>
          <cell r="E756">
            <v>0</v>
          </cell>
          <cell r="F756">
            <v>0</v>
          </cell>
          <cell r="G756">
            <v>0</v>
          </cell>
          <cell r="N756">
            <v>0</v>
          </cell>
          <cell r="P756">
            <v>0</v>
          </cell>
        </row>
        <row r="757">
          <cell r="B757">
            <v>0</v>
          </cell>
          <cell r="D757">
            <v>0</v>
          </cell>
          <cell r="E757">
            <v>0</v>
          </cell>
          <cell r="F757">
            <v>0</v>
          </cell>
          <cell r="G757">
            <v>0</v>
          </cell>
          <cell r="N757">
            <v>0</v>
          </cell>
          <cell r="P757">
            <v>0</v>
          </cell>
        </row>
        <row r="758">
          <cell r="B758">
            <v>0</v>
          </cell>
          <cell r="D758">
            <v>0</v>
          </cell>
          <cell r="E758">
            <v>0</v>
          </cell>
          <cell r="F758">
            <v>0</v>
          </cell>
          <cell r="G758">
            <v>0</v>
          </cell>
          <cell r="N758">
            <v>0</v>
          </cell>
          <cell r="P758">
            <v>0</v>
          </cell>
        </row>
        <row r="759">
          <cell r="B759">
            <v>0</v>
          </cell>
          <cell r="D759">
            <v>0</v>
          </cell>
          <cell r="E759">
            <v>0</v>
          </cell>
          <cell r="F759">
            <v>0</v>
          </cell>
          <cell r="G759">
            <v>0</v>
          </cell>
          <cell r="N759">
            <v>0</v>
          </cell>
          <cell r="P759">
            <v>0</v>
          </cell>
        </row>
        <row r="760">
          <cell r="B760">
            <v>0</v>
          </cell>
          <cell r="D760">
            <v>0</v>
          </cell>
          <cell r="E760">
            <v>0</v>
          </cell>
          <cell r="F760">
            <v>0</v>
          </cell>
          <cell r="G760">
            <v>0</v>
          </cell>
          <cell r="N760">
            <v>0</v>
          </cell>
          <cell r="P760">
            <v>0</v>
          </cell>
        </row>
        <row r="761">
          <cell r="B761">
            <v>0</v>
          </cell>
          <cell r="D761">
            <v>0</v>
          </cell>
          <cell r="E761">
            <v>0</v>
          </cell>
          <cell r="F761">
            <v>0</v>
          </cell>
          <cell r="G761">
            <v>0</v>
          </cell>
          <cell r="N761">
            <v>0</v>
          </cell>
          <cell r="P761">
            <v>0</v>
          </cell>
        </row>
        <row r="762">
          <cell r="B762">
            <v>0</v>
          </cell>
          <cell r="D762">
            <v>0</v>
          </cell>
          <cell r="E762">
            <v>0</v>
          </cell>
          <cell r="F762">
            <v>0</v>
          </cell>
          <cell r="G762">
            <v>0</v>
          </cell>
          <cell r="N762">
            <v>0</v>
          </cell>
          <cell r="P762">
            <v>0</v>
          </cell>
        </row>
        <row r="763">
          <cell r="B763">
            <v>0</v>
          </cell>
          <cell r="D763">
            <v>0</v>
          </cell>
          <cell r="E763">
            <v>0</v>
          </cell>
          <cell r="F763">
            <v>0</v>
          </cell>
          <cell r="G763">
            <v>0</v>
          </cell>
          <cell r="N763">
            <v>0</v>
          </cell>
          <cell r="P763">
            <v>0</v>
          </cell>
        </row>
        <row r="764">
          <cell r="B764">
            <v>0</v>
          </cell>
          <cell r="D764">
            <v>0</v>
          </cell>
          <cell r="E764">
            <v>0</v>
          </cell>
          <cell r="F764">
            <v>0</v>
          </cell>
          <cell r="G764">
            <v>0</v>
          </cell>
          <cell r="N764">
            <v>0</v>
          </cell>
          <cell r="P764">
            <v>0</v>
          </cell>
        </row>
        <row r="765">
          <cell r="B765">
            <v>0</v>
          </cell>
          <cell r="D765">
            <v>0</v>
          </cell>
          <cell r="E765">
            <v>0</v>
          </cell>
          <cell r="F765">
            <v>0</v>
          </cell>
          <cell r="G765">
            <v>0</v>
          </cell>
          <cell r="N765">
            <v>0</v>
          </cell>
          <cell r="P765">
            <v>0</v>
          </cell>
        </row>
        <row r="766">
          <cell r="B766">
            <v>0</v>
          </cell>
          <cell r="D766">
            <v>0</v>
          </cell>
          <cell r="E766">
            <v>0</v>
          </cell>
          <cell r="F766">
            <v>0</v>
          </cell>
          <cell r="G766">
            <v>0</v>
          </cell>
          <cell r="N766">
            <v>0</v>
          </cell>
          <cell r="P766">
            <v>0</v>
          </cell>
        </row>
        <row r="767">
          <cell r="B767">
            <v>0</v>
          </cell>
          <cell r="D767">
            <v>0</v>
          </cell>
          <cell r="E767">
            <v>0</v>
          </cell>
          <cell r="F767">
            <v>0</v>
          </cell>
          <cell r="G767">
            <v>0</v>
          </cell>
          <cell r="N767">
            <v>0</v>
          </cell>
          <cell r="P767">
            <v>0</v>
          </cell>
        </row>
        <row r="768">
          <cell r="B768">
            <v>0</v>
          </cell>
          <cell r="D768">
            <v>0</v>
          </cell>
          <cell r="E768">
            <v>0</v>
          </cell>
          <cell r="F768">
            <v>0</v>
          </cell>
          <cell r="G768">
            <v>0</v>
          </cell>
          <cell r="N768">
            <v>0</v>
          </cell>
          <cell r="P768">
            <v>0</v>
          </cell>
        </row>
        <row r="769">
          <cell r="B769">
            <v>0</v>
          </cell>
          <cell r="D769">
            <v>0</v>
          </cell>
          <cell r="E769">
            <v>0</v>
          </cell>
          <cell r="F769">
            <v>0</v>
          </cell>
          <cell r="G769">
            <v>0</v>
          </cell>
          <cell r="N769">
            <v>0</v>
          </cell>
          <cell r="P769">
            <v>0</v>
          </cell>
        </row>
        <row r="770">
          <cell r="B770">
            <v>0</v>
          </cell>
          <cell r="D770">
            <v>0</v>
          </cell>
          <cell r="E770">
            <v>0</v>
          </cell>
          <cell r="F770">
            <v>0</v>
          </cell>
          <cell r="G770">
            <v>0</v>
          </cell>
          <cell r="N770">
            <v>0</v>
          </cell>
          <cell r="P770">
            <v>0</v>
          </cell>
        </row>
        <row r="771">
          <cell r="B771">
            <v>0</v>
          </cell>
          <cell r="D771">
            <v>0</v>
          </cell>
          <cell r="E771">
            <v>0</v>
          </cell>
          <cell r="F771">
            <v>0</v>
          </cell>
          <cell r="G771">
            <v>0</v>
          </cell>
          <cell r="N771">
            <v>0</v>
          </cell>
          <cell r="P771">
            <v>0</v>
          </cell>
        </row>
        <row r="772">
          <cell r="B772">
            <v>0</v>
          </cell>
          <cell r="D772">
            <v>0</v>
          </cell>
          <cell r="E772">
            <v>0</v>
          </cell>
          <cell r="F772">
            <v>0</v>
          </cell>
          <cell r="G772">
            <v>0</v>
          </cell>
          <cell r="N772">
            <v>0</v>
          </cell>
          <cell r="P772">
            <v>0</v>
          </cell>
        </row>
        <row r="773">
          <cell r="B773">
            <v>0</v>
          </cell>
          <cell r="D773">
            <v>0</v>
          </cell>
          <cell r="E773">
            <v>0</v>
          </cell>
          <cell r="F773">
            <v>0</v>
          </cell>
          <cell r="G773">
            <v>0</v>
          </cell>
          <cell r="N773">
            <v>0</v>
          </cell>
          <cell r="P773">
            <v>0</v>
          </cell>
        </row>
        <row r="774">
          <cell r="B774">
            <v>0</v>
          </cell>
          <cell r="D774">
            <v>0</v>
          </cell>
          <cell r="E774">
            <v>0</v>
          </cell>
          <cell r="F774">
            <v>0</v>
          </cell>
          <cell r="G774">
            <v>0</v>
          </cell>
          <cell r="N774">
            <v>0</v>
          </cell>
          <cell r="P774">
            <v>0</v>
          </cell>
        </row>
        <row r="775">
          <cell r="B775">
            <v>0</v>
          </cell>
          <cell r="D775">
            <v>0</v>
          </cell>
          <cell r="E775">
            <v>0</v>
          </cell>
          <cell r="F775">
            <v>0</v>
          </cell>
          <cell r="G775">
            <v>0</v>
          </cell>
          <cell r="N775">
            <v>0</v>
          </cell>
          <cell r="P775">
            <v>0</v>
          </cell>
        </row>
        <row r="776">
          <cell r="B776">
            <v>0</v>
          </cell>
          <cell r="D776">
            <v>0</v>
          </cell>
          <cell r="E776">
            <v>0</v>
          </cell>
          <cell r="F776">
            <v>0</v>
          </cell>
          <cell r="G776">
            <v>0</v>
          </cell>
          <cell r="N776">
            <v>0</v>
          </cell>
          <cell r="P776">
            <v>0</v>
          </cell>
        </row>
        <row r="777">
          <cell r="B777">
            <v>0</v>
          </cell>
          <cell r="D777">
            <v>0</v>
          </cell>
          <cell r="E777">
            <v>0</v>
          </cell>
          <cell r="F777">
            <v>0</v>
          </cell>
          <cell r="G777">
            <v>0</v>
          </cell>
          <cell r="N777">
            <v>0</v>
          </cell>
          <cell r="P777">
            <v>0</v>
          </cell>
        </row>
        <row r="778">
          <cell r="B778">
            <v>0</v>
          </cell>
          <cell r="D778">
            <v>0</v>
          </cell>
          <cell r="E778">
            <v>0</v>
          </cell>
          <cell r="F778">
            <v>0</v>
          </cell>
          <cell r="G778">
            <v>0</v>
          </cell>
          <cell r="N778">
            <v>0</v>
          </cell>
          <cell r="P778">
            <v>0</v>
          </cell>
        </row>
        <row r="779">
          <cell r="B779">
            <v>0</v>
          </cell>
          <cell r="D779">
            <v>0</v>
          </cell>
          <cell r="E779">
            <v>0</v>
          </cell>
          <cell r="F779">
            <v>0</v>
          </cell>
          <cell r="G779">
            <v>0</v>
          </cell>
          <cell r="N779">
            <v>0</v>
          </cell>
          <cell r="P779">
            <v>0</v>
          </cell>
        </row>
        <row r="780">
          <cell r="B780">
            <v>0</v>
          </cell>
          <cell r="D780">
            <v>0</v>
          </cell>
          <cell r="E780">
            <v>0</v>
          </cell>
          <cell r="F780">
            <v>0</v>
          </cell>
          <cell r="G780">
            <v>0</v>
          </cell>
          <cell r="N780">
            <v>0</v>
          </cell>
          <cell r="P780">
            <v>0</v>
          </cell>
        </row>
        <row r="781">
          <cell r="B781">
            <v>0</v>
          </cell>
          <cell r="D781">
            <v>0</v>
          </cell>
          <cell r="E781">
            <v>0</v>
          </cell>
          <cell r="F781">
            <v>0</v>
          </cell>
          <cell r="G781">
            <v>0</v>
          </cell>
          <cell r="N781">
            <v>0</v>
          </cell>
          <cell r="P781">
            <v>0</v>
          </cell>
        </row>
        <row r="782">
          <cell r="B782">
            <v>0</v>
          </cell>
          <cell r="D782">
            <v>0</v>
          </cell>
          <cell r="E782">
            <v>0</v>
          </cell>
          <cell r="F782">
            <v>0</v>
          </cell>
          <cell r="G782">
            <v>0</v>
          </cell>
          <cell r="N782">
            <v>0</v>
          </cell>
          <cell r="P782">
            <v>0</v>
          </cell>
        </row>
        <row r="783">
          <cell r="B783">
            <v>0</v>
          </cell>
          <cell r="D783">
            <v>0</v>
          </cell>
          <cell r="E783">
            <v>0</v>
          </cell>
          <cell r="F783">
            <v>0</v>
          </cell>
          <cell r="G783">
            <v>0</v>
          </cell>
          <cell r="N783">
            <v>0</v>
          </cell>
          <cell r="P783">
            <v>0</v>
          </cell>
        </row>
        <row r="784">
          <cell r="B784">
            <v>0</v>
          </cell>
          <cell r="D784">
            <v>0</v>
          </cell>
          <cell r="E784">
            <v>0</v>
          </cell>
          <cell r="F784">
            <v>0</v>
          </cell>
          <cell r="G784">
            <v>0</v>
          </cell>
          <cell r="N784">
            <v>0</v>
          </cell>
          <cell r="P784">
            <v>0</v>
          </cell>
        </row>
        <row r="785">
          <cell r="B785">
            <v>0</v>
          </cell>
          <cell r="D785">
            <v>0</v>
          </cell>
          <cell r="E785">
            <v>0</v>
          </cell>
          <cell r="F785">
            <v>0</v>
          </cell>
          <cell r="G785">
            <v>0</v>
          </cell>
          <cell r="N785">
            <v>0</v>
          </cell>
          <cell r="P785">
            <v>0</v>
          </cell>
        </row>
        <row r="786">
          <cell r="B786">
            <v>0</v>
          </cell>
          <cell r="D786">
            <v>0</v>
          </cell>
          <cell r="E786">
            <v>0</v>
          </cell>
          <cell r="F786">
            <v>0</v>
          </cell>
          <cell r="G786">
            <v>0</v>
          </cell>
          <cell r="N786">
            <v>0</v>
          </cell>
          <cell r="P786">
            <v>0</v>
          </cell>
        </row>
        <row r="787">
          <cell r="B787">
            <v>0</v>
          </cell>
          <cell r="D787">
            <v>0</v>
          </cell>
          <cell r="E787">
            <v>0</v>
          </cell>
          <cell r="F787">
            <v>0</v>
          </cell>
          <cell r="G787">
            <v>0</v>
          </cell>
          <cell r="N787">
            <v>0</v>
          </cell>
          <cell r="P787">
            <v>0</v>
          </cell>
        </row>
        <row r="788">
          <cell r="B788">
            <v>0</v>
          </cell>
          <cell r="D788">
            <v>0</v>
          </cell>
          <cell r="E788">
            <v>0</v>
          </cell>
          <cell r="F788">
            <v>0</v>
          </cell>
          <cell r="G788">
            <v>0</v>
          </cell>
          <cell r="N788">
            <v>0</v>
          </cell>
          <cell r="P788">
            <v>0</v>
          </cell>
        </row>
        <row r="789">
          <cell r="B789">
            <v>0</v>
          </cell>
          <cell r="D789">
            <v>0</v>
          </cell>
          <cell r="E789">
            <v>0</v>
          </cell>
          <cell r="F789">
            <v>0</v>
          </cell>
          <cell r="G789">
            <v>0</v>
          </cell>
          <cell r="N789">
            <v>0</v>
          </cell>
          <cell r="P789">
            <v>0</v>
          </cell>
        </row>
        <row r="790">
          <cell r="B790">
            <v>0</v>
          </cell>
          <cell r="D790">
            <v>0</v>
          </cell>
          <cell r="E790">
            <v>0</v>
          </cell>
          <cell r="F790">
            <v>0</v>
          </cell>
          <cell r="G790">
            <v>0</v>
          </cell>
          <cell r="N790">
            <v>0</v>
          </cell>
          <cell r="P790">
            <v>0</v>
          </cell>
        </row>
        <row r="791">
          <cell r="B791">
            <v>0</v>
          </cell>
          <cell r="D791">
            <v>0</v>
          </cell>
          <cell r="E791">
            <v>0</v>
          </cell>
          <cell r="F791">
            <v>0</v>
          </cell>
          <cell r="G791">
            <v>0</v>
          </cell>
          <cell r="N791">
            <v>0</v>
          </cell>
          <cell r="P791">
            <v>0</v>
          </cell>
        </row>
        <row r="792">
          <cell r="B792">
            <v>0</v>
          </cell>
          <cell r="D792">
            <v>0</v>
          </cell>
          <cell r="E792">
            <v>0</v>
          </cell>
          <cell r="F792">
            <v>0</v>
          </cell>
          <cell r="G792">
            <v>0</v>
          </cell>
          <cell r="N792">
            <v>0</v>
          </cell>
          <cell r="P792">
            <v>0</v>
          </cell>
        </row>
        <row r="793">
          <cell r="B793">
            <v>0</v>
          </cell>
          <cell r="D793">
            <v>0</v>
          </cell>
          <cell r="E793">
            <v>0</v>
          </cell>
          <cell r="F793">
            <v>0</v>
          </cell>
          <cell r="G793">
            <v>0</v>
          </cell>
          <cell r="N793">
            <v>0</v>
          </cell>
          <cell r="P793">
            <v>0</v>
          </cell>
        </row>
        <row r="794">
          <cell r="B794">
            <v>0</v>
          </cell>
          <cell r="D794">
            <v>0</v>
          </cell>
          <cell r="E794">
            <v>0</v>
          </cell>
          <cell r="F794">
            <v>0</v>
          </cell>
          <cell r="G794">
            <v>0</v>
          </cell>
          <cell r="N794">
            <v>0</v>
          </cell>
          <cell r="P794">
            <v>0</v>
          </cell>
        </row>
        <row r="795">
          <cell r="B795">
            <v>0</v>
          </cell>
          <cell r="D795">
            <v>0</v>
          </cell>
          <cell r="E795">
            <v>0</v>
          </cell>
          <cell r="F795">
            <v>0</v>
          </cell>
          <cell r="G795">
            <v>0</v>
          </cell>
          <cell r="N795">
            <v>0</v>
          </cell>
          <cell r="P795">
            <v>0</v>
          </cell>
        </row>
        <row r="796">
          <cell r="B796">
            <v>0</v>
          </cell>
          <cell r="D796">
            <v>0</v>
          </cell>
          <cell r="E796">
            <v>0</v>
          </cell>
          <cell r="F796">
            <v>0</v>
          </cell>
          <cell r="G796">
            <v>0</v>
          </cell>
          <cell r="N796">
            <v>0</v>
          </cell>
          <cell r="P796">
            <v>0</v>
          </cell>
        </row>
        <row r="797">
          <cell r="B797">
            <v>0</v>
          </cell>
          <cell r="D797">
            <v>0</v>
          </cell>
          <cell r="E797">
            <v>0</v>
          </cell>
          <cell r="F797">
            <v>0</v>
          </cell>
          <cell r="G797">
            <v>0</v>
          </cell>
          <cell r="N797">
            <v>0</v>
          </cell>
          <cell r="P797">
            <v>0</v>
          </cell>
        </row>
        <row r="798">
          <cell r="B798">
            <v>0</v>
          </cell>
          <cell r="D798">
            <v>0</v>
          </cell>
          <cell r="E798">
            <v>0</v>
          </cell>
          <cell r="F798">
            <v>0</v>
          </cell>
          <cell r="G798">
            <v>0</v>
          </cell>
          <cell r="N798">
            <v>0</v>
          </cell>
          <cell r="P798">
            <v>0</v>
          </cell>
        </row>
        <row r="799">
          <cell r="B799">
            <v>0</v>
          </cell>
          <cell r="D799">
            <v>0</v>
          </cell>
          <cell r="E799">
            <v>0</v>
          </cell>
          <cell r="F799">
            <v>0</v>
          </cell>
          <cell r="G799">
            <v>0</v>
          </cell>
          <cell r="N799">
            <v>0</v>
          </cell>
          <cell r="P799">
            <v>0</v>
          </cell>
        </row>
        <row r="800">
          <cell r="B800">
            <v>0</v>
          </cell>
          <cell r="D800">
            <v>0</v>
          </cell>
          <cell r="E800">
            <v>0</v>
          </cell>
          <cell r="F800">
            <v>0</v>
          </cell>
          <cell r="G800">
            <v>0</v>
          </cell>
          <cell r="N800">
            <v>0</v>
          </cell>
          <cell r="P800">
            <v>0</v>
          </cell>
        </row>
        <row r="801">
          <cell r="B801">
            <v>0</v>
          </cell>
          <cell r="D801">
            <v>0</v>
          </cell>
          <cell r="E801">
            <v>0</v>
          </cell>
          <cell r="F801">
            <v>0</v>
          </cell>
          <cell r="G801">
            <v>0</v>
          </cell>
          <cell r="N801">
            <v>0</v>
          </cell>
          <cell r="P801">
            <v>0</v>
          </cell>
        </row>
        <row r="802">
          <cell r="B802">
            <v>0</v>
          </cell>
          <cell r="D802">
            <v>0</v>
          </cell>
          <cell r="E802">
            <v>0</v>
          </cell>
          <cell r="F802">
            <v>0</v>
          </cell>
          <cell r="G802">
            <v>0</v>
          </cell>
          <cell r="N802">
            <v>0</v>
          </cell>
          <cell r="P802">
            <v>0</v>
          </cell>
        </row>
        <row r="803">
          <cell r="B803">
            <v>0</v>
          </cell>
          <cell r="D803">
            <v>0</v>
          </cell>
          <cell r="E803">
            <v>0</v>
          </cell>
          <cell r="F803">
            <v>0</v>
          </cell>
          <cell r="G803">
            <v>0</v>
          </cell>
          <cell r="N803">
            <v>0</v>
          </cell>
          <cell r="P803">
            <v>0</v>
          </cell>
        </row>
        <row r="804">
          <cell r="B804">
            <v>0</v>
          </cell>
          <cell r="D804">
            <v>0</v>
          </cell>
          <cell r="E804">
            <v>0</v>
          </cell>
          <cell r="F804">
            <v>0</v>
          </cell>
          <cell r="G804">
            <v>0</v>
          </cell>
          <cell r="N804">
            <v>0</v>
          </cell>
          <cell r="P804">
            <v>0</v>
          </cell>
        </row>
        <row r="805">
          <cell r="B805">
            <v>0</v>
          </cell>
          <cell r="D805">
            <v>0</v>
          </cell>
          <cell r="E805">
            <v>0</v>
          </cell>
          <cell r="F805">
            <v>0</v>
          </cell>
          <cell r="G805">
            <v>0</v>
          </cell>
          <cell r="N805">
            <v>0</v>
          </cell>
          <cell r="P805">
            <v>0</v>
          </cell>
        </row>
        <row r="806">
          <cell r="B806">
            <v>0</v>
          </cell>
          <cell r="D806">
            <v>0</v>
          </cell>
          <cell r="E806">
            <v>0</v>
          </cell>
          <cell r="F806">
            <v>0</v>
          </cell>
          <cell r="G806">
            <v>0</v>
          </cell>
          <cell r="N806">
            <v>0</v>
          </cell>
          <cell r="P806">
            <v>0</v>
          </cell>
        </row>
        <row r="807">
          <cell r="B807">
            <v>0</v>
          </cell>
          <cell r="D807">
            <v>0</v>
          </cell>
          <cell r="E807">
            <v>0</v>
          </cell>
          <cell r="F807">
            <v>0</v>
          </cell>
          <cell r="G807">
            <v>0</v>
          </cell>
          <cell r="N807">
            <v>0</v>
          </cell>
          <cell r="P807">
            <v>0</v>
          </cell>
        </row>
        <row r="808">
          <cell r="B808">
            <v>0</v>
          </cell>
          <cell r="D808">
            <v>0</v>
          </cell>
          <cell r="E808">
            <v>0</v>
          </cell>
          <cell r="F808">
            <v>0</v>
          </cell>
          <cell r="G808">
            <v>0</v>
          </cell>
          <cell r="N808">
            <v>0</v>
          </cell>
          <cell r="P808">
            <v>0</v>
          </cell>
        </row>
        <row r="809">
          <cell r="B809">
            <v>0</v>
          </cell>
          <cell r="D809">
            <v>0</v>
          </cell>
          <cell r="E809">
            <v>0</v>
          </cell>
          <cell r="F809">
            <v>0</v>
          </cell>
          <cell r="G809">
            <v>0</v>
          </cell>
          <cell r="N809">
            <v>0</v>
          </cell>
          <cell r="P809">
            <v>0</v>
          </cell>
        </row>
        <row r="810">
          <cell r="B810">
            <v>0</v>
          </cell>
          <cell r="D810">
            <v>0</v>
          </cell>
          <cell r="E810">
            <v>0</v>
          </cell>
          <cell r="F810">
            <v>0</v>
          </cell>
          <cell r="G810">
            <v>0</v>
          </cell>
          <cell r="N810">
            <v>0</v>
          </cell>
          <cell r="P810">
            <v>0</v>
          </cell>
        </row>
        <row r="811">
          <cell r="B811">
            <v>0</v>
          </cell>
          <cell r="D811">
            <v>0</v>
          </cell>
          <cell r="E811">
            <v>0</v>
          </cell>
          <cell r="F811">
            <v>0</v>
          </cell>
          <cell r="G811">
            <v>0</v>
          </cell>
          <cell r="N811">
            <v>0</v>
          </cell>
          <cell r="P811">
            <v>0</v>
          </cell>
        </row>
        <row r="812">
          <cell r="B812">
            <v>0</v>
          </cell>
          <cell r="D812">
            <v>0</v>
          </cell>
          <cell r="E812">
            <v>0</v>
          </cell>
          <cell r="F812">
            <v>0</v>
          </cell>
          <cell r="G812">
            <v>0</v>
          </cell>
          <cell r="N812">
            <v>0</v>
          </cell>
          <cell r="P812">
            <v>0</v>
          </cell>
        </row>
        <row r="813">
          <cell r="B813">
            <v>0</v>
          </cell>
          <cell r="D813">
            <v>0</v>
          </cell>
          <cell r="E813">
            <v>0</v>
          </cell>
          <cell r="F813">
            <v>0</v>
          </cell>
          <cell r="G813">
            <v>0</v>
          </cell>
          <cell r="N813">
            <v>0</v>
          </cell>
          <cell r="P813">
            <v>0</v>
          </cell>
        </row>
        <row r="814">
          <cell r="B814">
            <v>0</v>
          </cell>
          <cell r="D814">
            <v>0</v>
          </cell>
          <cell r="E814">
            <v>0</v>
          </cell>
          <cell r="F814">
            <v>0</v>
          </cell>
          <cell r="G814">
            <v>0</v>
          </cell>
          <cell r="N814">
            <v>0</v>
          </cell>
          <cell r="P814">
            <v>0</v>
          </cell>
        </row>
        <row r="815">
          <cell r="B815">
            <v>0</v>
          </cell>
          <cell r="D815">
            <v>0</v>
          </cell>
          <cell r="E815">
            <v>0</v>
          </cell>
          <cell r="F815">
            <v>0</v>
          </cell>
          <cell r="G815">
            <v>0</v>
          </cell>
          <cell r="N815">
            <v>0</v>
          </cell>
          <cell r="P815">
            <v>0</v>
          </cell>
        </row>
        <row r="816">
          <cell r="B816">
            <v>0</v>
          </cell>
          <cell r="D816">
            <v>0</v>
          </cell>
          <cell r="E816">
            <v>0</v>
          </cell>
          <cell r="F816">
            <v>0</v>
          </cell>
          <cell r="G816">
            <v>0</v>
          </cell>
          <cell r="N816">
            <v>0</v>
          </cell>
          <cell r="P816">
            <v>0</v>
          </cell>
        </row>
        <row r="817">
          <cell r="B817">
            <v>0</v>
          </cell>
          <cell r="D817">
            <v>0</v>
          </cell>
          <cell r="E817">
            <v>0</v>
          </cell>
          <cell r="F817">
            <v>0</v>
          </cell>
          <cell r="G817">
            <v>0</v>
          </cell>
          <cell r="N817">
            <v>0</v>
          </cell>
          <cell r="P817">
            <v>0</v>
          </cell>
        </row>
        <row r="818">
          <cell r="B818">
            <v>0</v>
          </cell>
          <cell r="D818">
            <v>0</v>
          </cell>
          <cell r="E818">
            <v>0</v>
          </cell>
          <cell r="F818">
            <v>0</v>
          </cell>
          <cell r="G818">
            <v>0</v>
          </cell>
          <cell r="N818">
            <v>0</v>
          </cell>
          <cell r="P818">
            <v>0</v>
          </cell>
        </row>
        <row r="819">
          <cell r="B819">
            <v>0</v>
          </cell>
          <cell r="D819">
            <v>0</v>
          </cell>
          <cell r="E819">
            <v>0</v>
          </cell>
          <cell r="F819">
            <v>0</v>
          </cell>
          <cell r="G819">
            <v>0</v>
          </cell>
          <cell r="N819">
            <v>0</v>
          </cell>
          <cell r="P819">
            <v>0</v>
          </cell>
        </row>
        <row r="820">
          <cell r="B820">
            <v>0</v>
          </cell>
          <cell r="D820">
            <v>0</v>
          </cell>
          <cell r="E820">
            <v>0</v>
          </cell>
          <cell r="F820">
            <v>0</v>
          </cell>
          <cell r="G820">
            <v>0</v>
          </cell>
          <cell r="N820">
            <v>0</v>
          </cell>
          <cell r="P820">
            <v>0</v>
          </cell>
        </row>
        <row r="821">
          <cell r="B821">
            <v>0</v>
          </cell>
          <cell r="D821">
            <v>0</v>
          </cell>
          <cell r="E821">
            <v>0</v>
          </cell>
          <cell r="F821">
            <v>0</v>
          </cell>
          <cell r="G821">
            <v>0</v>
          </cell>
          <cell r="N821">
            <v>0</v>
          </cell>
          <cell r="P821">
            <v>0</v>
          </cell>
        </row>
        <row r="822">
          <cell r="B822">
            <v>0</v>
          </cell>
          <cell r="D822">
            <v>0</v>
          </cell>
          <cell r="E822">
            <v>0</v>
          </cell>
          <cell r="F822">
            <v>0</v>
          </cell>
          <cell r="G822">
            <v>0</v>
          </cell>
          <cell r="N822">
            <v>0</v>
          </cell>
          <cell r="P822">
            <v>0</v>
          </cell>
        </row>
        <row r="823">
          <cell r="B823">
            <v>0</v>
          </cell>
          <cell r="D823">
            <v>0</v>
          </cell>
          <cell r="E823">
            <v>0</v>
          </cell>
          <cell r="F823">
            <v>0</v>
          </cell>
          <cell r="G823">
            <v>0</v>
          </cell>
          <cell r="N823">
            <v>0</v>
          </cell>
          <cell r="P823">
            <v>0</v>
          </cell>
        </row>
        <row r="824">
          <cell r="B824">
            <v>0</v>
          </cell>
          <cell r="D824">
            <v>0</v>
          </cell>
          <cell r="E824">
            <v>0</v>
          </cell>
          <cell r="F824">
            <v>0</v>
          </cell>
          <cell r="G824">
            <v>0</v>
          </cell>
          <cell r="N824">
            <v>0</v>
          </cell>
          <cell r="P824">
            <v>0</v>
          </cell>
        </row>
        <row r="825">
          <cell r="B825">
            <v>0</v>
          </cell>
          <cell r="D825">
            <v>0</v>
          </cell>
          <cell r="E825">
            <v>0</v>
          </cell>
          <cell r="F825">
            <v>0</v>
          </cell>
          <cell r="G825">
            <v>0</v>
          </cell>
          <cell r="N825">
            <v>0</v>
          </cell>
          <cell r="P825">
            <v>0</v>
          </cell>
        </row>
        <row r="826">
          <cell r="B826">
            <v>0</v>
          </cell>
          <cell r="D826">
            <v>0</v>
          </cell>
          <cell r="E826">
            <v>0</v>
          </cell>
          <cell r="F826">
            <v>0</v>
          </cell>
          <cell r="G826">
            <v>0</v>
          </cell>
          <cell r="N826">
            <v>0</v>
          </cell>
          <cell r="P826">
            <v>0</v>
          </cell>
        </row>
        <row r="827">
          <cell r="B827">
            <v>0</v>
          </cell>
          <cell r="D827">
            <v>0</v>
          </cell>
          <cell r="E827">
            <v>0</v>
          </cell>
          <cell r="F827">
            <v>0</v>
          </cell>
          <cell r="G827">
            <v>0</v>
          </cell>
          <cell r="N827">
            <v>0</v>
          </cell>
          <cell r="P827">
            <v>0</v>
          </cell>
        </row>
        <row r="828">
          <cell r="B828">
            <v>0</v>
          </cell>
          <cell r="D828">
            <v>0</v>
          </cell>
          <cell r="E828">
            <v>0</v>
          </cell>
          <cell r="F828">
            <v>0</v>
          </cell>
          <cell r="G828">
            <v>0</v>
          </cell>
          <cell r="N828">
            <v>0</v>
          </cell>
          <cell r="P828">
            <v>0</v>
          </cell>
        </row>
        <row r="829">
          <cell r="B829">
            <v>0</v>
          </cell>
          <cell r="D829">
            <v>0</v>
          </cell>
          <cell r="E829">
            <v>0</v>
          </cell>
          <cell r="F829">
            <v>0</v>
          </cell>
          <cell r="G829">
            <v>0</v>
          </cell>
          <cell r="N829">
            <v>0</v>
          </cell>
          <cell r="P829">
            <v>0</v>
          </cell>
        </row>
        <row r="830">
          <cell r="B830">
            <v>0</v>
          </cell>
          <cell r="D830">
            <v>0</v>
          </cell>
          <cell r="E830">
            <v>0</v>
          </cell>
          <cell r="F830">
            <v>0</v>
          </cell>
          <cell r="G830">
            <v>0</v>
          </cell>
          <cell r="N830">
            <v>0</v>
          </cell>
          <cell r="P830">
            <v>0</v>
          </cell>
        </row>
        <row r="831">
          <cell r="B831">
            <v>0</v>
          </cell>
          <cell r="D831">
            <v>0</v>
          </cell>
          <cell r="E831">
            <v>0</v>
          </cell>
          <cell r="F831">
            <v>0</v>
          </cell>
          <cell r="G831">
            <v>0</v>
          </cell>
          <cell r="N831">
            <v>0</v>
          </cell>
          <cell r="P831">
            <v>0</v>
          </cell>
        </row>
        <row r="832">
          <cell r="B832">
            <v>0</v>
          </cell>
          <cell r="D832">
            <v>0</v>
          </cell>
          <cell r="E832">
            <v>0</v>
          </cell>
          <cell r="F832">
            <v>0</v>
          </cell>
          <cell r="G832">
            <v>0</v>
          </cell>
          <cell r="N832">
            <v>0</v>
          </cell>
          <cell r="P832">
            <v>0</v>
          </cell>
        </row>
        <row r="833">
          <cell r="B833">
            <v>0</v>
          </cell>
          <cell r="D833">
            <v>0</v>
          </cell>
          <cell r="E833">
            <v>0</v>
          </cell>
          <cell r="F833">
            <v>0</v>
          </cell>
          <cell r="G833">
            <v>0</v>
          </cell>
          <cell r="N833">
            <v>0</v>
          </cell>
          <cell r="P833">
            <v>0</v>
          </cell>
        </row>
        <row r="834">
          <cell r="B834">
            <v>0</v>
          </cell>
          <cell r="D834">
            <v>0</v>
          </cell>
          <cell r="E834">
            <v>0</v>
          </cell>
          <cell r="F834">
            <v>0</v>
          </cell>
          <cell r="G834">
            <v>0</v>
          </cell>
          <cell r="N834">
            <v>0</v>
          </cell>
          <cell r="P834">
            <v>0</v>
          </cell>
        </row>
        <row r="835">
          <cell r="B835">
            <v>0</v>
          </cell>
          <cell r="D835">
            <v>0</v>
          </cell>
          <cell r="E835">
            <v>0</v>
          </cell>
          <cell r="F835">
            <v>0</v>
          </cell>
          <cell r="G835">
            <v>0</v>
          </cell>
          <cell r="N835">
            <v>0</v>
          </cell>
          <cell r="P835">
            <v>0</v>
          </cell>
        </row>
        <row r="836">
          <cell r="B836">
            <v>0</v>
          </cell>
          <cell r="D836">
            <v>0</v>
          </cell>
          <cell r="E836">
            <v>0</v>
          </cell>
          <cell r="F836">
            <v>0</v>
          </cell>
          <cell r="G836">
            <v>0</v>
          </cell>
          <cell r="N836">
            <v>0</v>
          </cell>
          <cell r="P836">
            <v>0</v>
          </cell>
        </row>
        <row r="837">
          <cell r="B837">
            <v>0</v>
          </cell>
          <cell r="D837">
            <v>0</v>
          </cell>
          <cell r="E837">
            <v>0</v>
          </cell>
          <cell r="F837">
            <v>0</v>
          </cell>
          <cell r="G837">
            <v>0</v>
          </cell>
          <cell r="N837">
            <v>0</v>
          </cell>
          <cell r="P837">
            <v>0</v>
          </cell>
        </row>
        <row r="838">
          <cell r="B838">
            <v>0</v>
          </cell>
          <cell r="D838">
            <v>0</v>
          </cell>
          <cell r="E838">
            <v>0</v>
          </cell>
          <cell r="F838">
            <v>0</v>
          </cell>
          <cell r="G838">
            <v>0</v>
          </cell>
          <cell r="N838">
            <v>0</v>
          </cell>
          <cell r="P838">
            <v>0</v>
          </cell>
        </row>
        <row r="839">
          <cell r="B839">
            <v>0</v>
          </cell>
          <cell r="D839">
            <v>0</v>
          </cell>
          <cell r="E839">
            <v>0</v>
          </cell>
          <cell r="F839">
            <v>0</v>
          </cell>
          <cell r="G839">
            <v>0</v>
          </cell>
          <cell r="N839">
            <v>0</v>
          </cell>
          <cell r="P839">
            <v>0</v>
          </cell>
        </row>
        <row r="840">
          <cell r="B840">
            <v>0</v>
          </cell>
          <cell r="D840">
            <v>0</v>
          </cell>
          <cell r="E840">
            <v>0</v>
          </cell>
          <cell r="F840">
            <v>0</v>
          </cell>
          <cell r="G840">
            <v>0</v>
          </cell>
          <cell r="N840">
            <v>0</v>
          </cell>
          <cell r="P840">
            <v>0</v>
          </cell>
        </row>
        <row r="841">
          <cell r="B841">
            <v>0</v>
          </cell>
          <cell r="D841">
            <v>0</v>
          </cell>
          <cell r="E841">
            <v>0</v>
          </cell>
          <cell r="F841">
            <v>0</v>
          </cell>
          <cell r="G841">
            <v>0</v>
          </cell>
          <cell r="N841">
            <v>0</v>
          </cell>
          <cell r="P841">
            <v>0</v>
          </cell>
        </row>
        <row r="842">
          <cell r="B842">
            <v>0</v>
          </cell>
          <cell r="D842">
            <v>0</v>
          </cell>
          <cell r="E842">
            <v>0</v>
          </cell>
          <cell r="F842">
            <v>0</v>
          </cell>
          <cell r="G842">
            <v>0</v>
          </cell>
          <cell r="N842">
            <v>0</v>
          </cell>
          <cell r="P842">
            <v>0</v>
          </cell>
        </row>
        <row r="843">
          <cell r="B843">
            <v>0</v>
          </cell>
          <cell r="D843">
            <v>0</v>
          </cell>
          <cell r="E843">
            <v>0</v>
          </cell>
          <cell r="F843">
            <v>0</v>
          </cell>
          <cell r="G843">
            <v>0</v>
          </cell>
          <cell r="N843">
            <v>0</v>
          </cell>
          <cell r="P843">
            <v>0</v>
          </cell>
        </row>
        <row r="844">
          <cell r="B844">
            <v>0</v>
          </cell>
          <cell r="D844">
            <v>0</v>
          </cell>
          <cell r="E844">
            <v>0</v>
          </cell>
          <cell r="F844">
            <v>0</v>
          </cell>
          <cell r="G844">
            <v>0</v>
          </cell>
          <cell r="N844">
            <v>0</v>
          </cell>
          <cell r="P844">
            <v>0</v>
          </cell>
        </row>
        <row r="845">
          <cell r="B845">
            <v>0</v>
          </cell>
          <cell r="D845">
            <v>0</v>
          </cell>
          <cell r="E845">
            <v>0</v>
          </cell>
          <cell r="F845">
            <v>0</v>
          </cell>
          <cell r="G845">
            <v>0</v>
          </cell>
          <cell r="N845">
            <v>0</v>
          </cell>
          <cell r="P845">
            <v>0</v>
          </cell>
        </row>
        <row r="846">
          <cell r="B846">
            <v>0</v>
          </cell>
          <cell r="D846">
            <v>0</v>
          </cell>
          <cell r="E846">
            <v>0</v>
          </cell>
          <cell r="F846">
            <v>0</v>
          </cell>
          <cell r="G846">
            <v>0</v>
          </cell>
          <cell r="N846">
            <v>0</v>
          </cell>
          <cell r="P846">
            <v>0</v>
          </cell>
        </row>
        <row r="847">
          <cell r="B847">
            <v>0</v>
          </cell>
          <cell r="D847">
            <v>0</v>
          </cell>
          <cell r="E847">
            <v>0</v>
          </cell>
          <cell r="F847">
            <v>0</v>
          </cell>
          <cell r="G847">
            <v>0</v>
          </cell>
          <cell r="N847">
            <v>0</v>
          </cell>
          <cell r="P847">
            <v>0</v>
          </cell>
        </row>
        <row r="848">
          <cell r="B848">
            <v>0</v>
          </cell>
          <cell r="D848">
            <v>0</v>
          </cell>
          <cell r="E848">
            <v>0</v>
          </cell>
          <cell r="F848">
            <v>0</v>
          </cell>
          <cell r="G848">
            <v>0</v>
          </cell>
          <cell r="N848">
            <v>0</v>
          </cell>
          <cell r="P848">
            <v>0</v>
          </cell>
        </row>
        <row r="849">
          <cell r="B849">
            <v>0</v>
          </cell>
          <cell r="D849">
            <v>0</v>
          </cell>
          <cell r="E849">
            <v>0</v>
          </cell>
          <cell r="F849">
            <v>0</v>
          </cell>
          <cell r="G849">
            <v>0</v>
          </cell>
          <cell r="N849">
            <v>0</v>
          </cell>
          <cell r="P849">
            <v>0</v>
          </cell>
        </row>
        <row r="850">
          <cell r="B850">
            <v>0</v>
          </cell>
          <cell r="D850">
            <v>0</v>
          </cell>
          <cell r="E850">
            <v>0</v>
          </cell>
          <cell r="F850">
            <v>0</v>
          </cell>
          <cell r="G850">
            <v>0</v>
          </cell>
          <cell r="N850">
            <v>0</v>
          </cell>
          <cell r="P850">
            <v>0</v>
          </cell>
        </row>
        <row r="851">
          <cell r="B851">
            <v>0</v>
          </cell>
          <cell r="D851">
            <v>0</v>
          </cell>
          <cell r="E851">
            <v>0</v>
          </cell>
          <cell r="F851">
            <v>0</v>
          </cell>
          <cell r="G851">
            <v>0</v>
          </cell>
          <cell r="N851">
            <v>0</v>
          </cell>
          <cell r="P851">
            <v>0</v>
          </cell>
        </row>
        <row r="852">
          <cell r="B852">
            <v>0</v>
          </cell>
          <cell r="D852">
            <v>0</v>
          </cell>
          <cell r="E852">
            <v>0</v>
          </cell>
          <cell r="F852">
            <v>0</v>
          </cell>
          <cell r="G852">
            <v>0</v>
          </cell>
          <cell r="N852">
            <v>0</v>
          </cell>
          <cell r="P852">
            <v>0</v>
          </cell>
        </row>
        <row r="853">
          <cell r="B853">
            <v>0</v>
          </cell>
          <cell r="D853">
            <v>0</v>
          </cell>
          <cell r="E853">
            <v>0</v>
          </cell>
          <cell r="F853">
            <v>0</v>
          </cell>
          <cell r="G853">
            <v>0</v>
          </cell>
          <cell r="N853">
            <v>0</v>
          </cell>
          <cell r="P853">
            <v>0</v>
          </cell>
        </row>
        <row r="854">
          <cell r="B854">
            <v>0</v>
          </cell>
          <cell r="D854">
            <v>0</v>
          </cell>
          <cell r="E854">
            <v>0</v>
          </cell>
          <cell r="F854">
            <v>0</v>
          </cell>
          <cell r="G854">
            <v>0</v>
          </cell>
          <cell r="N854">
            <v>0</v>
          </cell>
          <cell r="P854">
            <v>0</v>
          </cell>
        </row>
        <row r="855">
          <cell r="B855">
            <v>0</v>
          </cell>
          <cell r="D855">
            <v>0</v>
          </cell>
          <cell r="E855">
            <v>0</v>
          </cell>
          <cell r="F855">
            <v>0</v>
          </cell>
          <cell r="G855">
            <v>0</v>
          </cell>
          <cell r="N855">
            <v>0</v>
          </cell>
          <cell r="P855">
            <v>0</v>
          </cell>
        </row>
        <row r="856">
          <cell r="B856">
            <v>0</v>
          </cell>
          <cell r="D856">
            <v>0</v>
          </cell>
          <cell r="E856">
            <v>0</v>
          </cell>
          <cell r="F856">
            <v>0</v>
          </cell>
          <cell r="G856">
            <v>0</v>
          </cell>
          <cell r="N856">
            <v>0</v>
          </cell>
          <cell r="P856">
            <v>0</v>
          </cell>
        </row>
        <row r="857">
          <cell r="B857">
            <v>0</v>
          </cell>
          <cell r="D857">
            <v>0</v>
          </cell>
          <cell r="E857">
            <v>0</v>
          </cell>
          <cell r="F857">
            <v>0</v>
          </cell>
          <cell r="G857">
            <v>0</v>
          </cell>
          <cell r="N857">
            <v>0</v>
          </cell>
          <cell r="P857">
            <v>0</v>
          </cell>
        </row>
        <row r="858">
          <cell r="B858">
            <v>0</v>
          </cell>
          <cell r="D858">
            <v>0</v>
          </cell>
          <cell r="E858">
            <v>0</v>
          </cell>
          <cell r="F858">
            <v>0</v>
          </cell>
          <cell r="G858">
            <v>0</v>
          </cell>
          <cell r="N858">
            <v>0</v>
          </cell>
          <cell r="P858">
            <v>0</v>
          </cell>
        </row>
        <row r="859">
          <cell r="B859">
            <v>0</v>
          </cell>
          <cell r="D859">
            <v>0</v>
          </cell>
          <cell r="E859">
            <v>0</v>
          </cell>
          <cell r="F859">
            <v>0</v>
          </cell>
          <cell r="G859">
            <v>0</v>
          </cell>
          <cell r="N859">
            <v>0</v>
          </cell>
          <cell r="P859">
            <v>0</v>
          </cell>
        </row>
        <row r="860">
          <cell r="B860">
            <v>0</v>
          </cell>
          <cell r="D860">
            <v>0</v>
          </cell>
          <cell r="E860">
            <v>0</v>
          </cell>
          <cell r="F860">
            <v>0</v>
          </cell>
          <cell r="G860">
            <v>0</v>
          </cell>
          <cell r="N860">
            <v>0</v>
          </cell>
          <cell r="P860">
            <v>0</v>
          </cell>
        </row>
        <row r="861">
          <cell r="B861">
            <v>0</v>
          </cell>
          <cell r="D861">
            <v>0</v>
          </cell>
          <cell r="E861">
            <v>0</v>
          </cell>
          <cell r="F861">
            <v>0</v>
          </cell>
          <cell r="G861">
            <v>0</v>
          </cell>
          <cell r="N861">
            <v>0</v>
          </cell>
          <cell r="P861">
            <v>0</v>
          </cell>
        </row>
        <row r="862">
          <cell r="B862">
            <v>0</v>
          </cell>
          <cell r="D862">
            <v>0</v>
          </cell>
          <cell r="E862">
            <v>0</v>
          </cell>
          <cell r="F862">
            <v>0</v>
          </cell>
          <cell r="G862">
            <v>0</v>
          </cell>
          <cell r="N862">
            <v>0</v>
          </cell>
          <cell r="P862">
            <v>0</v>
          </cell>
        </row>
        <row r="863">
          <cell r="B863">
            <v>0</v>
          </cell>
          <cell r="D863">
            <v>0</v>
          </cell>
          <cell r="E863">
            <v>0</v>
          </cell>
          <cell r="F863">
            <v>0</v>
          </cell>
          <cell r="G863">
            <v>0</v>
          </cell>
          <cell r="N863">
            <v>0</v>
          </cell>
          <cell r="P863">
            <v>0</v>
          </cell>
        </row>
        <row r="864">
          <cell r="B864">
            <v>0</v>
          </cell>
          <cell r="D864">
            <v>0</v>
          </cell>
          <cell r="E864">
            <v>0</v>
          </cell>
          <cell r="F864">
            <v>0</v>
          </cell>
          <cell r="G864">
            <v>0</v>
          </cell>
          <cell r="N864">
            <v>0</v>
          </cell>
          <cell r="P864">
            <v>0</v>
          </cell>
        </row>
        <row r="865">
          <cell r="B865">
            <v>0</v>
          </cell>
          <cell r="D865">
            <v>0</v>
          </cell>
          <cell r="E865">
            <v>0</v>
          </cell>
          <cell r="F865">
            <v>0</v>
          </cell>
          <cell r="G865">
            <v>0</v>
          </cell>
          <cell r="N865">
            <v>0</v>
          </cell>
          <cell r="P865">
            <v>0</v>
          </cell>
        </row>
        <row r="866">
          <cell r="B866">
            <v>0</v>
          </cell>
          <cell r="D866">
            <v>0</v>
          </cell>
          <cell r="E866">
            <v>0</v>
          </cell>
          <cell r="F866">
            <v>0</v>
          </cell>
          <cell r="G866">
            <v>0</v>
          </cell>
          <cell r="N866">
            <v>0</v>
          </cell>
          <cell r="P866">
            <v>0</v>
          </cell>
        </row>
        <row r="867">
          <cell r="B867">
            <v>0</v>
          </cell>
          <cell r="D867">
            <v>0</v>
          </cell>
          <cell r="E867">
            <v>0</v>
          </cell>
          <cell r="F867">
            <v>0</v>
          </cell>
          <cell r="G867">
            <v>0</v>
          </cell>
          <cell r="N867">
            <v>0</v>
          </cell>
          <cell r="P867">
            <v>0</v>
          </cell>
        </row>
        <row r="868">
          <cell r="B868">
            <v>0</v>
          </cell>
          <cell r="D868">
            <v>0</v>
          </cell>
          <cell r="E868">
            <v>0</v>
          </cell>
          <cell r="F868">
            <v>0</v>
          </cell>
          <cell r="G868">
            <v>0</v>
          </cell>
          <cell r="N868">
            <v>0</v>
          </cell>
          <cell r="P868">
            <v>0</v>
          </cell>
        </row>
        <row r="869">
          <cell r="B869">
            <v>0</v>
          </cell>
          <cell r="D869">
            <v>0</v>
          </cell>
          <cell r="E869">
            <v>0</v>
          </cell>
          <cell r="F869">
            <v>0</v>
          </cell>
          <cell r="G869">
            <v>0</v>
          </cell>
          <cell r="N869">
            <v>0</v>
          </cell>
          <cell r="P869">
            <v>0</v>
          </cell>
        </row>
        <row r="870">
          <cell r="B870">
            <v>0</v>
          </cell>
          <cell r="D870">
            <v>0</v>
          </cell>
          <cell r="E870">
            <v>0</v>
          </cell>
          <cell r="F870">
            <v>0</v>
          </cell>
          <cell r="G870">
            <v>0</v>
          </cell>
          <cell r="N870">
            <v>0</v>
          </cell>
          <cell r="P870">
            <v>0</v>
          </cell>
        </row>
        <row r="871">
          <cell r="B871">
            <v>0</v>
          </cell>
          <cell r="D871">
            <v>0</v>
          </cell>
          <cell r="E871">
            <v>0</v>
          </cell>
          <cell r="F871">
            <v>0</v>
          </cell>
          <cell r="G871">
            <v>0</v>
          </cell>
          <cell r="N871">
            <v>0</v>
          </cell>
          <cell r="P871">
            <v>0</v>
          </cell>
        </row>
        <row r="872">
          <cell r="B872">
            <v>0</v>
          </cell>
          <cell r="D872">
            <v>0</v>
          </cell>
          <cell r="E872">
            <v>0</v>
          </cell>
          <cell r="F872">
            <v>0</v>
          </cell>
          <cell r="G872">
            <v>0</v>
          </cell>
          <cell r="N872">
            <v>0</v>
          </cell>
          <cell r="P872">
            <v>0</v>
          </cell>
        </row>
        <row r="873">
          <cell r="B873">
            <v>0</v>
          </cell>
          <cell r="D873">
            <v>0</v>
          </cell>
          <cell r="E873">
            <v>0</v>
          </cell>
          <cell r="F873">
            <v>0</v>
          </cell>
          <cell r="G873">
            <v>0</v>
          </cell>
          <cell r="N873">
            <v>0</v>
          </cell>
          <cell r="P873">
            <v>0</v>
          </cell>
        </row>
        <row r="874">
          <cell r="B874">
            <v>0</v>
          </cell>
          <cell r="D874">
            <v>0</v>
          </cell>
          <cell r="E874">
            <v>0</v>
          </cell>
          <cell r="F874">
            <v>0</v>
          </cell>
          <cell r="G874">
            <v>0</v>
          </cell>
          <cell r="N874">
            <v>0</v>
          </cell>
          <cell r="P874">
            <v>0</v>
          </cell>
        </row>
        <row r="875">
          <cell r="B875">
            <v>0</v>
          </cell>
          <cell r="D875">
            <v>0</v>
          </cell>
          <cell r="E875">
            <v>0</v>
          </cell>
          <cell r="F875">
            <v>0</v>
          </cell>
          <cell r="G875">
            <v>0</v>
          </cell>
          <cell r="N875">
            <v>0</v>
          </cell>
          <cell r="P875">
            <v>0</v>
          </cell>
        </row>
        <row r="876">
          <cell r="B876">
            <v>0</v>
          </cell>
          <cell r="D876">
            <v>0</v>
          </cell>
          <cell r="E876">
            <v>0</v>
          </cell>
          <cell r="F876">
            <v>0</v>
          </cell>
          <cell r="G876">
            <v>0</v>
          </cell>
          <cell r="N876">
            <v>0</v>
          </cell>
          <cell r="P876">
            <v>0</v>
          </cell>
        </row>
        <row r="877">
          <cell r="B877">
            <v>0</v>
          </cell>
          <cell r="D877">
            <v>0</v>
          </cell>
          <cell r="E877">
            <v>0</v>
          </cell>
          <cell r="F877">
            <v>0</v>
          </cell>
          <cell r="G877">
            <v>0</v>
          </cell>
          <cell r="N877">
            <v>0</v>
          </cell>
          <cell r="P877">
            <v>0</v>
          </cell>
        </row>
        <row r="878">
          <cell r="B878">
            <v>0</v>
          </cell>
          <cell r="D878">
            <v>0</v>
          </cell>
          <cell r="E878">
            <v>0</v>
          </cell>
          <cell r="F878">
            <v>0</v>
          </cell>
          <cell r="G878">
            <v>0</v>
          </cell>
          <cell r="N878">
            <v>0</v>
          </cell>
          <cell r="P878">
            <v>0</v>
          </cell>
        </row>
        <row r="879">
          <cell r="B879">
            <v>0</v>
          </cell>
          <cell r="D879">
            <v>0</v>
          </cell>
          <cell r="E879">
            <v>0</v>
          </cell>
          <cell r="F879">
            <v>0</v>
          </cell>
          <cell r="G879">
            <v>0</v>
          </cell>
          <cell r="N879">
            <v>0</v>
          </cell>
          <cell r="P879">
            <v>0</v>
          </cell>
        </row>
        <row r="880">
          <cell r="B880">
            <v>0</v>
          </cell>
          <cell r="D880">
            <v>0</v>
          </cell>
          <cell r="E880">
            <v>0</v>
          </cell>
          <cell r="F880">
            <v>0</v>
          </cell>
          <cell r="G880">
            <v>0</v>
          </cell>
          <cell r="N880">
            <v>0</v>
          </cell>
          <cell r="P880">
            <v>0</v>
          </cell>
        </row>
        <row r="881">
          <cell r="B881">
            <v>0</v>
          </cell>
          <cell r="D881">
            <v>0</v>
          </cell>
          <cell r="E881">
            <v>0</v>
          </cell>
          <cell r="F881">
            <v>0</v>
          </cell>
          <cell r="G881">
            <v>0</v>
          </cell>
          <cell r="N881">
            <v>0</v>
          </cell>
          <cell r="P881">
            <v>0</v>
          </cell>
        </row>
        <row r="882">
          <cell r="B882">
            <v>0</v>
          </cell>
          <cell r="D882">
            <v>0</v>
          </cell>
          <cell r="E882">
            <v>0</v>
          </cell>
          <cell r="F882">
            <v>0</v>
          </cell>
          <cell r="G882">
            <v>0</v>
          </cell>
          <cell r="N882">
            <v>0</v>
          </cell>
          <cell r="P882">
            <v>0</v>
          </cell>
        </row>
        <row r="883">
          <cell r="B883">
            <v>0</v>
          </cell>
          <cell r="D883">
            <v>0</v>
          </cell>
          <cell r="E883">
            <v>0</v>
          </cell>
          <cell r="F883">
            <v>0</v>
          </cell>
          <cell r="G883">
            <v>0</v>
          </cell>
          <cell r="N883">
            <v>0</v>
          </cell>
          <cell r="P883">
            <v>0</v>
          </cell>
        </row>
        <row r="884">
          <cell r="B884">
            <v>0</v>
          </cell>
          <cell r="D884">
            <v>0</v>
          </cell>
          <cell r="E884">
            <v>0</v>
          </cell>
          <cell r="F884">
            <v>0</v>
          </cell>
          <cell r="G884">
            <v>0</v>
          </cell>
          <cell r="N884">
            <v>0</v>
          </cell>
          <cell r="P884">
            <v>0</v>
          </cell>
        </row>
        <row r="885">
          <cell r="B885">
            <v>0</v>
          </cell>
          <cell r="D885">
            <v>0</v>
          </cell>
          <cell r="E885">
            <v>0</v>
          </cell>
          <cell r="F885">
            <v>0</v>
          </cell>
          <cell r="G885">
            <v>0</v>
          </cell>
          <cell r="N885">
            <v>0</v>
          </cell>
          <cell r="P885">
            <v>0</v>
          </cell>
        </row>
        <row r="886">
          <cell r="B886">
            <v>0</v>
          </cell>
          <cell r="D886">
            <v>0</v>
          </cell>
          <cell r="E886">
            <v>0</v>
          </cell>
          <cell r="F886">
            <v>0</v>
          </cell>
          <cell r="G886">
            <v>0</v>
          </cell>
          <cell r="N886">
            <v>0</v>
          </cell>
          <cell r="P886">
            <v>0</v>
          </cell>
        </row>
        <row r="887">
          <cell r="B887">
            <v>0</v>
          </cell>
          <cell r="D887">
            <v>0</v>
          </cell>
          <cell r="E887">
            <v>0</v>
          </cell>
          <cell r="F887">
            <v>0</v>
          </cell>
          <cell r="G887">
            <v>0</v>
          </cell>
          <cell r="N887">
            <v>0</v>
          </cell>
          <cell r="P887">
            <v>0</v>
          </cell>
        </row>
        <row r="888">
          <cell r="B888">
            <v>0</v>
          </cell>
          <cell r="D888">
            <v>0</v>
          </cell>
          <cell r="E888">
            <v>0</v>
          </cell>
          <cell r="F888">
            <v>0</v>
          </cell>
          <cell r="G888">
            <v>0</v>
          </cell>
          <cell r="N888">
            <v>0</v>
          </cell>
          <cell r="P888">
            <v>0</v>
          </cell>
        </row>
        <row r="889">
          <cell r="B889">
            <v>0</v>
          </cell>
          <cell r="D889">
            <v>0</v>
          </cell>
          <cell r="E889">
            <v>0</v>
          </cell>
          <cell r="F889">
            <v>0</v>
          </cell>
          <cell r="G889">
            <v>0</v>
          </cell>
          <cell r="N889">
            <v>0</v>
          </cell>
          <cell r="P889">
            <v>0</v>
          </cell>
        </row>
        <row r="890">
          <cell r="B890">
            <v>0</v>
          </cell>
          <cell r="D890">
            <v>0</v>
          </cell>
          <cell r="E890">
            <v>0</v>
          </cell>
          <cell r="F890">
            <v>0</v>
          </cell>
          <cell r="G890">
            <v>0</v>
          </cell>
          <cell r="N890">
            <v>0</v>
          </cell>
          <cell r="P890">
            <v>0</v>
          </cell>
        </row>
        <row r="891">
          <cell r="B891">
            <v>0</v>
          </cell>
          <cell r="D891">
            <v>0</v>
          </cell>
          <cell r="E891">
            <v>0</v>
          </cell>
          <cell r="F891">
            <v>0</v>
          </cell>
          <cell r="G891">
            <v>0</v>
          </cell>
          <cell r="N891">
            <v>0</v>
          </cell>
          <cell r="P891">
            <v>0</v>
          </cell>
        </row>
        <row r="892">
          <cell r="B892">
            <v>0</v>
          </cell>
          <cell r="D892">
            <v>0</v>
          </cell>
          <cell r="E892">
            <v>0</v>
          </cell>
          <cell r="F892">
            <v>0</v>
          </cell>
          <cell r="G892">
            <v>0</v>
          </cell>
          <cell r="N892">
            <v>0</v>
          </cell>
          <cell r="P892">
            <v>0</v>
          </cell>
        </row>
        <row r="893">
          <cell r="B893">
            <v>0</v>
          </cell>
          <cell r="D893">
            <v>0</v>
          </cell>
          <cell r="E893">
            <v>0</v>
          </cell>
          <cell r="F893">
            <v>0</v>
          </cell>
          <cell r="G893">
            <v>0</v>
          </cell>
          <cell r="N893">
            <v>0</v>
          </cell>
          <cell r="P893">
            <v>0</v>
          </cell>
        </row>
        <row r="894">
          <cell r="B894">
            <v>0</v>
          </cell>
          <cell r="D894">
            <v>0</v>
          </cell>
          <cell r="E894">
            <v>0</v>
          </cell>
          <cell r="F894">
            <v>0</v>
          </cell>
          <cell r="G894">
            <v>0</v>
          </cell>
          <cell r="N894">
            <v>0</v>
          </cell>
          <cell r="P894">
            <v>0</v>
          </cell>
        </row>
        <row r="895">
          <cell r="B895">
            <v>0</v>
          </cell>
          <cell r="D895">
            <v>0</v>
          </cell>
          <cell r="E895">
            <v>0</v>
          </cell>
          <cell r="F895">
            <v>0</v>
          </cell>
          <cell r="G895">
            <v>0</v>
          </cell>
          <cell r="N895">
            <v>0</v>
          </cell>
          <cell r="P895">
            <v>0</v>
          </cell>
        </row>
        <row r="896">
          <cell r="B896">
            <v>0</v>
          </cell>
          <cell r="D896">
            <v>0</v>
          </cell>
          <cell r="E896">
            <v>0</v>
          </cell>
          <cell r="F896">
            <v>0</v>
          </cell>
          <cell r="G896">
            <v>0</v>
          </cell>
          <cell r="N896">
            <v>0</v>
          </cell>
          <cell r="P896">
            <v>0</v>
          </cell>
        </row>
        <row r="897">
          <cell r="B897">
            <v>0</v>
          </cell>
          <cell r="D897">
            <v>0</v>
          </cell>
          <cell r="E897">
            <v>0</v>
          </cell>
          <cell r="F897">
            <v>0</v>
          </cell>
          <cell r="G897">
            <v>0</v>
          </cell>
          <cell r="N897">
            <v>0</v>
          </cell>
          <cell r="P897">
            <v>0</v>
          </cell>
        </row>
        <row r="898">
          <cell r="B898">
            <v>0</v>
          </cell>
          <cell r="D898">
            <v>0</v>
          </cell>
          <cell r="E898">
            <v>0</v>
          </cell>
          <cell r="F898">
            <v>0</v>
          </cell>
          <cell r="G898">
            <v>0</v>
          </cell>
          <cell r="N898">
            <v>0</v>
          </cell>
          <cell r="P898">
            <v>0</v>
          </cell>
        </row>
        <row r="899">
          <cell r="B899">
            <v>0</v>
          </cell>
          <cell r="D899">
            <v>0</v>
          </cell>
          <cell r="E899">
            <v>0</v>
          </cell>
          <cell r="F899">
            <v>0</v>
          </cell>
          <cell r="G899">
            <v>0</v>
          </cell>
          <cell r="N899">
            <v>0</v>
          </cell>
          <cell r="P899">
            <v>0</v>
          </cell>
        </row>
        <row r="900">
          <cell r="B900">
            <v>0</v>
          </cell>
          <cell r="D900">
            <v>0</v>
          </cell>
          <cell r="E900">
            <v>0</v>
          </cell>
          <cell r="F900">
            <v>0</v>
          </cell>
          <cell r="G900">
            <v>0</v>
          </cell>
          <cell r="N900">
            <v>0</v>
          </cell>
          <cell r="P900">
            <v>0</v>
          </cell>
        </row>
        <row r="901">
          <cell r="B901">
            <v>0</v>
          </cell>
          <cell r="D901">
            <v>0</v>
          </cell>
          <cell r="E901">
            <v>0</v>
          </cell>
          <cell r="F901">
            <v>0</v>
          </cell>
          <cell r="G901">
            <v>0</v>
          </cell>
          <cell r="N901">
            <v>0</v>
          </cell>
          <cell r="P901">
            <v>0</v>
          </cell>
        </row>
        <row r="902">
          <cell r="B902">
            <v>0</v>
          </cell>
          <cell r="D902">
            <v>0</v>
          </cell>
          <cell r="E902">
            <v>0</v>
          </cell>
          <cell r="F902">
            <v>0</v>
          </cell>
          <cell r="G902">
            <v>0</v>
          </cell>
          <cell r="N902">
            <v>0</v>
          </cell>
          <cell r="P902">
            <v>0</v>
          </cell>
        </row>
        <row r="903">
          <cell r="B903">
            <v>0</v>
          </cell>
          <cell r="D903">
            <v>0</v>
          </cell>
          <cell r="E903">
            <v>0</v>
          </cell>
          <cell r="F903">
            <v>0</v>
          </cell>
          <cell r="G903">
            <v>0</v>
          </cell>
          <cell r="N903">
            <v>0</v>
          </cell>
          <cell r="P903">
            <v>0</v>
          </cell>
        </row>
        <row r="904">
          <cell r="B904">
            <v>0</v>
          </cell>
          <cell r="D904">
            <v>0</v>
          </cell>
          <cell r="E904">
            <v>0</v>
          </cell>
          <cell r="F904">
            <v>0</v>
          </cell>
          <cell r="G904">
            <v>0</v>
          </cell>
          <cell r="N904">
            <v>0</v>
          </cell>
          <cell r="P904">
            <v>0</v>
          </cell>
        </row>
        <row r="905">
          <cell r="B905">
            <v>0</v>
          </cell>
          <cell r="D905">
            <v>0</v>
          </cell>
          <cell r="E905">
            <v>0</v>
          </cell>
          <cell r="F905">
            <v>0</v>
          </cell>
          <cell r="G905">
            <v>0</v>
          </cell>
          <cell r="N905">
            <v>0</v>
          </cell>
          <cell r="P905">
            <v>0</v>
          </cell>
        </row>
        <row r="906">
          <cell r="B906">
            <v>0</v>
          </cell>
          <cell r="D906">
            <v>0</v>
          </cell>
          <cell r="E906">
            <v>0</v>
          </cell>
          <cell r="F906">
            <v>0</v>
          </cell>
          <cell r="G906">
            <v>0</v>
          </cell>
          <cell r="N906">
            <v>0</v>
          </cell>
          <cell r="P906">
            <v>0</v>
          </cell>
        </row>
        <row r="907">
          <cell r="B907">
            <v>0</v>
          </cell>
          <cell r="D907">
            <v>0</v>
          </cell>
          <cell r="E907">
            <v>0</v>
          </cell>
          <cell r="F907">
            <v>0</v>
          </cell>
          <cell r="G907">
            <v>0</v>
          </cell>
          <cell r="N907">
            <v>0</v>
          </cell>
          <cell r="P907">
            <v>0</v>
          </cell>
        </row>
        <row r="908">
          <cell r="B908">
            <v>0</v>
          </cell>
          <cell r="D908">
            <v>0</v>
          </cell>
          <cell r="E908">
            <v>0</v>
          </cell>
          <cell r="F908">
            <v>0</v>
          </cell>
          <cell r="G908">
            <v>0</v>
          </cell>
          <cell r="N908">
            <v>0</v>
          </cell>
          <cell r="P908">
            <v>0</v>
          </cell>
        </row>
        <row r="909">
          <cell r="B909">
            <v>0</v>
          </cell>
          <cell r="D909">
            <v>0</v>
          </cell>
          <cell r="E909">
            <v>0</v>
          </cell>
          <cell r="F909">
            <v>0</v>
          </cell>
          <cell r="G909">
            <v>0</v>
          </cell>
          <cell r="N909">
            <v>0</v>
          </cell>
          <cell r="P909">
            <v>0</v>
          </cell>
        </row>
        <row r="910">
          <cell r="B910">
            <v>0</v>
          </cell>
          <cell r="D910">
            <v>0</v>
          </cell>
          <cell r="E910">
            <v>0</v>
          </cell>
          <cell r="F910">
            <v>0</v>
          </cell>
          <cell r="G910">
            <v>0</v>
          </cell>
          <cell r="N910">
            <v>0</v>
          </cell>
          <cell r="P910">
            <v>0</v>
          </cell>
        </row>
        <row r="911">
          <cell r="B911">
            <v>0</v>
          </cell>
          <cell r="D911">
            <v>0</v>
          </cell>
          <cell r="E911">
            <v>0</v>
          </cell>
          <cell r="F911">
            <v>0</v>
          </cell>
          <cell r="G911">
            <v>0</v>
          </cell>
          <cell r="N911">
            <v>0</v>
          </cell>
          <cell r="P911">
            <v>0</v>
          </cell>
        </row>
        <row r="912">
          <cell r="B912">
            <v>0</v>
          </cell>
          <cell r="D912">
            <v>0</v>
          </cell>
          <cell r="E912">
            <v>0</v>
          </cell>
          <cell r="F912">
            <v>0</v>
          </cell>
          <cell r="G912">
            <v>0</v>
          </cell>
          <cell r="N912">
            <v>0</v>
          </cell>
          <cell r="P912">
            <v>0</v>
          </cell>
        </row>
        <row r="913">
          <cell r="B913">
            <v>0</v>
          </cell>
          <cell r="D913">
            <v>0</v>
          </cell>
          <cell r="E913">
            <v>0</v>
          </cell>
          <cell r="F913">
            <v>0</v>
          </cell>
          <cell r="G913">
            <v>0</v>
          </cell>
          <cell r="N913">
            <v>0</v>
          </cell>
          <cell r="P913">
            <v>0</v>
          </cell>
        </row>
        <row r="914">
          <cell r="B914">
            <v>0</v>
          </cell>
          <cell r="D914">
            <v>0</v>
          </cell>
          <cell r="E914">
            <v>0</v>
          </cell>
          <cell r="F914">
            <v>0</v>
          </cell>
          <cell r="G914">
            <v>0</v>
          </cell>
          <cell r="N914">
            <v>0</v>
          </cell>
          <cell r="P914">
            <v>0</v>
          </cell>
        </row>
        <row r="915">
          <cell r="B915">
            <v>0</v>
          </cell>
          <cell r="D915">
            <v>0</v>
          </cell>
          <cell r="E915">
            <v>0</v>
          </cell>
          <cell r="F915">
            <v>0</v>
          </cell>
          <cell r="G915">
            <v>0</v>
          </cell>
          <cell r="N915">
            <v>0</v>
          </cell>
          <cell r="P915">
            <v>0</v>
          </cell>
        </row>
        <row r="916">
          <cell r="B916">
            <v>0</v>
          </cell>
          <cell r="D916">
            <v>0</v>
          </cell>
          <cell r="E916">
            <v>0</v>
          </cell>
          <cell r="F916">
            <v>0</v>
          </cell>
          <cell r="G916">
            <v>0</v>
          </cell>
          <cell r="N916">
            <v>0</v>
          </cell>
          <cell r="P916">
            <v>0</v>
          </cell>
        </row>
        <row r="917">
          <cell r="B917">
            <v>0</v>
          </cell>
          <cell r="D917">
            <v>0</v>
          </cell>
          <cell r="E917">
            <v>0</v>
          </cell>
          <cell r="F917">
            <v>0</v>
          </cell>
          <cell r="G917">
            <v>0</v>
          </cell>
          <cell r="N917">
            <v>0</v>
          </cell>
          <cell r="P917">
            <v>0</v>
          </cell>
        </row>
        <row r="918">
          <cell r="B918">
            <v>0</v>
          </cell>
          <cell r="D918">
            <v>0</v>
          </cell>
          <cell r="E918">
            <v>0</v>
          </cell>
          <cell r="F918">
            <v>0</v>
          </cell>
          <cell r="G918">
            <v>0</v>
          </cell>
          <cell r="N918">
            <v>0</v>
          </cell>
          <cell r="P918">
            <v>0</v>
          </cell>
        </row>
        <row r="919">
          <cell r="B919">
            <v>0</v>
          </cell>
          <cell r="D919">
            <v>0</v>
          </cell>
          <cell r="E919">
            <v>0</v>
          </cell>
          <cell r="F919">
            <v>0</v>
          </cell>
          <cell r="G919">
            <v>0</v>
          </cell>
          <cell r="N919">
            <v>0</v>
          </cell>
          <cell r="P919">
            <v>0</v>
          </cell>
        </row>
        <row r="920">
          <cell r="B920">
            <v>0</v>
          </cell>
          <cell r="D920">
            <v>0</v>
          </cell>
          <cell r="E920">
            <v>0</v>
          </cell>
          <cell r="F920">
            <v>0</v>
          </cell>
          <cell r="G920">
            <v>0</v>
          </cell>
          <cell r="N920">
            <v>0</v>
          </cell>
          <cell r="P920">
            <v>0</v>
          </cell>
        </row>
        <row r="921">
          <cell r="B921">
            <v>0</v>
          </cell>
          <cell r="D921">
            <v>0</v>
          </cell>
          <cell r="E921">
            <v>0</v>
          </cell>
          <cell r="F921">
            <v>0</v>
          </cell>
          <cell r="G921">
            <v>0</v>
          </cell>
          <cell r="N921">
            <v>0</v>
          </cell>
          <cell r="P921">
            <v>0</v>
          </cell>
        </row>
        <row r="922">
          <cell r="B922">
            <v>0</v>
          </cell>
          <cell r="D922">
            <v>0</v>
          </cell>
          <cell r="E922">
            <v>0</v>
          </cell>
          <cell r="F922">
            <v>0</v>
          </cell>
          <cell r="G922">
            <v>0</v>
          </cell>
          <cell r="N922">
            <v>0</v>
          </cell>
          <cell r="P922">
            <v>0</v>
          </cell>
        </row>
        <row r="923">
          <cell r="B923">
            <v>0</v>
          </cell>
          <cell r="D923">
            <v>0</v>
          </cell>
          <cell r="E923">
            <v>0</v>
          </cell>
          <cell r="F923">
            <v>0</v>
          </cell>
          <cell r="G923">
            <v>0</v>
          </cell>
          <cell r="N923">
            <v>0</v>
          </cell>
          <cell r="P923">
            <v>0</v>
          </cell>
        </row>
        <row r="924">
          <cell r="B924">
            <v>0</v>
          </cell>
          <cell r="D924">
            <v>0</v>
          </cell>
          <cell r="E924">
            <v>0</v>
          </cell>
          <cell r="F924">
            <v>0</v>
          </cell>
          <cell r="G924">
            <v>0</v>
          </cell>
          <cell r="N924">
            <v>0</v>
          </cell>
          <cell r="P924">
            <v>0</v>
          </cell>
        </row>
        <row r="925">
          <cell r="B925">
            <v>0</v>
          </cell>
          <cell r="D925">
            <v>0</v>
          </cell>
          <cell r="E925">
            <v>0</v>
          </cell>
          <cell r="F925">
            <v>0</v>
          </cell>
          <cell r="G925">
            <v>0</v>
          </cell>
          <cell r="N925">
            <v>0</v>
          </cell>
          <cell r="P925">
            <v>0</v>
          </cell>
        </row>
        <row r="926">
          <cell r="B926">
            <v>0</v>
          </cell>
          <cell r="D926">
            <v>0</v>
          </cell>
          <cell r="E926">
            <v>0</v>
          </cell>
          <cell r="F926">
            <v>0</v>
          </cell>
          <cell r="G926">
            <v>0</v>
          </cell>
          <cell r="N926">
            <v>0</v>
          </cell>
          <cell r="P926">
            <v>0</v>
          </cell>
        </row>
        <row r="927">
          <cell r="B927">
            <v>0</v>
          </cell>
          <cell r="D927">
            <v>0</v>
          </cell>
          <cell r="E927">
            <v>0</v>
          </cell>
          <cell r="F927">
            <v>0</v>
          </cell>
          <cell r="G927">
            <v>0</v>
          </cell>
          <cell r="N927">
            <v>0</v>
          </cell>
          <cell r="P927">
            <v>0</v>
          </cell>
        </row>
        <row r="928">
          <cell r="B928">
            <v>0</v>
          </cell>
          <cell r="D928">
            <v>0</v>
          </cell>
          <cell r="E928">
            <v>0</v>
          </cell>
          <cell r="F928">
            <v>0</v>
          </cell>
          <cell r="G928">
            <v>0</v>
          </cell>
          <cell r="N928">
            <v>0</v>
          </cell>
          <cell r="P928">
            <v>0</v>
          </cell>
        </row>
        <row r="929">
          <cell r="B929">
            <v>0</v>
          </cell>
          <cell r="D929">
            <v>0</v>
          </cell>
          <cell r="E929">
            <v>0</v>
          </cell>
          <cell r="F929">
            <v>0</v>
          </cell>
          <cell r="G929">
            <v>0</v>
          </cell>
          <cell r="N929">
            <v>0</v>
          </cell>
          <cell r="P929">
            <v>0</v>
          </cell>
        </row>
        <row r="930">
          <cell r="B930">
            <v>0</v>
          </cell>
          <cell r="D930">
            <v>0</v>
          </cell>
          <cell r="E930">
            <v>0</v>
          </cell>
          <cell r="F930">
            <v>0</v>
          </cell>
          <cell r="G930">
            <v>0</v>
          </cell>
          <cell r="N930">
            <v>0</v>
          </cell>
          <cell r="P930">
            <v>0</v>
          </cell>
        </row>
        <row r="931">
          <cell r="B931">
            <v>0</v>
          </cell>
          <cell r="D931">
            <v>0</v>
          </cell>
          <cell r="E931">
            <v>0</v>
          </cell>
          <cell r="F931">
            <v>0</v>
          </cell>
          <cell r="G931">
            <v>0</v>
          </cell>
          <cell r="N931">
            <v>0</v>
          </cell>
          <cell r="P931">
            <v>0</v>
          </cell>
        </row>
        <row r="932">
          <cell r="B932">
            <v>0</v>
          </cell>
          <cell r="D932">
            <v>0</v>
          </cell>
          <cell r="E932">
            <v>0</v>
          </cell>
          <cell r="F932">
            <v>0</v>
          </cell>
          <cell r="G932">
            <v>0</v>
          </cell>
          <cell r="N932">
            <v>0</v>
          </cell>
          <cell r="P932">
            <v>0</v>
          </cell>
        </row>
        <row r="933">
          <cell r="B933">
            <v>0</v>
          </cell>
          <cell r="D933">
            <v>0</v>
          </cell>
          <cell r="E933">
            <v>0</v>
          </cell>
          <cell r="F933">
            <v>0</v>
          </cell>
          <cell r="G933">
            <v>0</v>
          </cell>
          <cell r="N933">
            <v>0</v>
          </cell>
          <cell r="P933">
            <v>0</v>
          </cell>
        </row>
        <row r="934">
          <cell r="B934">
            <v>0</v>
          </cell>
          <cell r="D934">
            <v>0</v>
          </cell>
          <cell r="E934">
            <v>0</v>
          </cell>
          <cell r="F934">
            <v>0</v>
          </cell>
          <cell r="G934">
            <v>0</v>
          </cell>
          <cell r="N934">
            <v>0</v>
          </cell>
          <cell r="P934">
            <v>0</v>
          </cell>
        </row>
        <row r="935">
          <cell r="B935">
            <v>0</v>
          </cell>
          <cell r="D935">
            <v>0</v>
          </cell>
          <cell r="E935">
            <v>0</v>
          </cell>
          <cell r="F935">
            <v>0</v>
          </cell>
          <cell r="G935">
            <v>0</v>
          </cell>
          <cell r="N935">
            <v>0</v>
          </cell>
          <cell r="P935">
            <v>0</v>
          </cell>
        </row>
        <row r="936">
          <cell r="B936">
            <v>0</v>
          </cell>
          <cell r="D936">
            <v>0</v>
          </cell>
          <cell r="E936">
            <v>0</v>
          </cell>
          <cell r="F936">
            <v>0</v>
          </cell>
          <cell r="G936">
            <v>0</v>
          </cell>
          <cell r="N936">
            <v>0</v>
          </cell>
          <cell r="P936">
            <v>0</v>
          </cell>
        </row>
        <row r="937">
          <cell r="B937">
            <v>0</v>
          </cell>
          <cell r="D937">
            <v>0</v>
          </cell>
          <cell r="E937">
            <v>0</v>
          </cell>
          <cell r="F937">
            <v>0</v>
          </cell>
          <cell r="G937">
            <v>0</v>
          </cell>
          <cell r="N937">
            <v>0</v>
          </cell>
          <cell r="P937">
            <v>0</v>
          </cell>
        </row>
        <row r="938">
          <cell r="B938">
            <v>0</v>
          </cell>
          <cell r="D938">
            <v>0</v>
          </cell>
          <cell r="E938">
            <v>0</v>
          </cell>
          <cell r="F938">
            <v>0</v>
          </cell>
          <cell r="G938">
            <v>0</v>
          </cell>
          <cell r="N938">
            <v>0</v>
          </cell>
          <cell r="P938">
            <v>0</v>
          </cell>
        </row>
        <row r="939">
          <cell r="B939">
            <v>0</v>
          </cell>
          <cell r="D939">
            <v>0</v>
          </cell>
          <cell r="E939">
            <v>0</v>
          </cell>
          <cell r="F939">
            <v>0</v>
          </cell>
          <cell r="G939">
            <v>0</v>
          </cell>
          <cell r="N939">
            <v>0</v>
          </cell>
          <cell r="P939">
            <v>0</v>
          </cell>
        </row>
        <row r="940">
          <cell r="B940">
            <v>0</v>
          </cell>
          <cell r="D940">
            <v>0</v>
          </cell>
          <cell r="E940">
            <v>0</v>
          </cell>
          <cell r="F940">
            <v>0</v>
          </cell>
          <cell r="G940">
            <v>0</v>
          </cell>
          <cell r="N940">
            <v>0</v>
          </cell>
          <cell r="P940">
            <v>0</v>
          </cell>
        </row>
        <row r="941">
          <cell r="B941">
            <v>0</v>
          </cell>
          <cell r="D941">
            <v>0</v>
          </cell>
          <cell r="E941">
            <v>0</v>
          </cell>
          <cell r="F941">
            <v>0</v>
          </cell>
          <cell r="G941">
            <v>0</v>
          </cell>
          <cell r="N941">
            <v>0</v>
          </cell>
          <cell r="P941">
            <v>0</v>
          </cell>
        </row>
        <row r="942">
          <cell r="B942">
            <v>0</v>
          </cell>
          <cell r="D942">
            <v>0</v>
          </cell>
          <cell r="E942">
            <v>0</v>
          </cell>
          <cell r="F942">
            <v>0</v>
          </cell>
          <cell r="G942">
            <v>0</v>
          </cell>
          <cell r="N942">
            <v>0</v>
          </cell>
          <cell r="P942">
            <v>0</v>
          </cell>
        </row>
        <row r="943">
          <cell r="B943">
            <v>0</v>
          </cell>
          <cell r="D943">
            <v>0</v>
          </cell>
          <cell r="E943">
            <v>0</v>
          </cell>
          <cell r="F943">
            <v>0</v>
          </cell>
          <cell r="G943">
            <v>0</v>
          </cell>
          <cell r="N943">
            <v>0</v>
          </cell>
          <cell r="P943">
            <v>0</v>
          </cell>
        </row>
        <row r="944">
          <cell r="B944">
            <v>0</v>
          </cell>
          <cell r="D944">
            <v>0</v>
          </cell>
          <cell r="E944">
            <v>0</v>
          </cell>
          <cell r="F944">
            <v>0</v>
          </cell>
          <cell r="G944">
            <v>0</v>
          </cell>
          <cell r="N944">
            <v>0</v>
          </cell>
          <cell r="P944">
            <v>0</v>
          </cell>
        </row>
        <row r="945">
          <cell r="B945">
            <v>0</v>
          </cell>
          <cell r="D945">
            <v>0</v>
          </cell>
          <cell r="E945">
            <v>0</v>
          </cell>
          <cell r="F945">
            <v>0</v>
          </cell>
          <cell r="G945">
            <v>0</v>
          </cell>
          <cell r="N945">
            <v>0</v>
          </cell>
          <cell r="P945">
            <v>0</v>
          </cell>
        </row>
        <row r="946">
          <cell r="B946">
            <v>0</v>
          </cell>
          <cell r="D946">
            <v>0</v>
          </cell>
          <cell r="E946">
            <v>0</v>
          </cell>
          <cell r="F946">
            <v>0</v>
          </cell>
          <cell r="G946">
            <v>0</v>
          </cell>
          <cell r="N946">
            <v>0</v>
          </cell>
          <cell r="P946">
            <v>0</v>
          </cell>
        </row>
        <row r="947">
          <cell r="B947">
            <v>0</v>
          </cell>
          <cell r="D947">
            <v>0</v>
          </cell>
          <cell r="E947">
            <v>0</v>
          </cell>
          <cell r="F947">
            <v>0</v>
          </cell>
          <cell r="G947">
            <v>0</v>
          </cell>
          <cell r="N947">
            <v>0</v>
          </cell>
          <cell r="P947">
            <v>0</v>
          </cell>
        </row>
        <row r="948">
          <cell r="B948">
            <v>0</v>
          </cell>
          <cell r="D948">
            <v>0</v>
          </cell>
          <cell r="E948">
            <v>0</v>
          </cell>
          <cell r="F948">
            <v>0</v>
          </cell>
          <cell r="G948">
            <v>0</v>
          </cell>
          <cell r="N948">
            <v>0</v>
          </cell>
          <cell r="P948">
            <v>0</v>
          </cell>
        </row>
        <row r="949">
          <cell r="B949">
            <v>0</v>
          </cell>
          <cell r="D949">
            <v>0</v>
          </cell>
          <cell r="E949">
            <v>0</v>
          </cell>
          <cell r="F949">
            <v>0</v>
          </cell>
          <cell r="G949">
            <v>0</v>
          </cell>
          <cell r="N949">
            <v>0</v>
          </cell>
          <cell r="P949">
            <v>0</v>
          </cell>
        </row>
        <row r="950">
          <cell r="B950">
            <v>0</v>
          </cell>
          <cell r="D950">
            <v>0</v>
          </cell>
          <cell r="E950">
            <v>0</v>
          </cell>
          <cell r="F950">
            <v>0</v>
          </cell>
          <cell r="G950">
            <v>0</v>
          </cell>
          <cell r="N950">
            <v>0</v>
          </cell>
          <cell r="P950">
            <v>0</v>
          </cell>
        </row>
        <row r="951">
          <cell r="B951">
            <v>0</v>
          </cell>
          <cell r="D951">
            <v>0</v>
          </cell>
          <cell r="E951">
            <v>0</v>
          </cell>
          <cell r="F951">
            <v>0</v>
          </cell>
          <cell r="G951">
            <v>0</v>
          </cell>
          <cell r="N951">
            <v>0</v>
          </cell>
          <cell r="P951">
            <v>0</v>
          </cell>
        </row>
        <row r="952">
          <cell r="B952">
            <v>0</v>
          </cell>
          <cell r="D952">
            <v>0</v>
          </cell>
          <cell r="E952">
            <v>0</v>
          </cell>
          <cell r="F952">
            <v>0</v>
          </cell>
          <cell r="G952">
            <v>0</v>
          </cell>
          <cell r="N952">
            <v>0</v>
          </cell>
          <cell r="P952">
            <v>0</v>
          </cell>
        </row>
        <row r="953">
          <cell r="B953">
            <v>0</v>
          </cell>
          <cell r="D953">
            <v>0</v>
          </cell>
          <cell r="E953">
            <v>0</v>
          </cell>
          <cell r="F953">
            <v>0</v>
          </cell>
          <cell r="G953">
            <v>0</v>
          </cell>
          <cell r="N953">
            <v>0</v>
          </cell>
          <cell r="P953">
            <v>0</v>
          </cell>
        </row>
        <row r="954">
          <cell r="B954">
            <v>0</v>
          </cell>
          <cell r="D954">
            <v>0</v>
          </cell>
          <cell r="E954">
            <v>0</v>
          </cell>
          <cell r="F954">
            <v>0</v>
          </cell>
          <cell r="G954">
            <v>0</v>
          </cell>
          <cell r="N954">
            <v>0</v>
          </cell>
          <cell r="P954">
            <v>0</v>
          </cell>
        </row>
        <row r="955">
          <cell r="B955">
            <v>0</v>
          </cell>
          <cell r="D955">
            <v>0</v>
          </cell>
          <cell r="E955">
            <v>0</v>
          </cell>
          <cell r="F955">
            <v>0</v>
          </cell>
          <cell r="G955">
            <v>0</v>
          </cell>
          <cell r="N955">
            <v>0</v>
          </cell>
          <cell r="P955">
            <v>0</v>
          </cell>
        </row>
        <row r="956">
          <cell r="B956">
            <v>0</v>
          </cell>
          <cell r="D956">
            <v>0</v>
          </cell>
          <cell r="E956">
            <v>0</v>
          </cell>
          <cell r="F956">
            <v>0</v>
          </cell>
          <cell r="G956">
            <v>0</v>
          </cell>
          <cell r="N956">
            <v>0</v>
          </cell>
          <cell r="P956">
            <v>0</v>
          </cell>
        </row>
        <row r="957">
          <cell r="B957">
            <v>0</v>
          </cell>
          <cell r="D957">
            <v>0</v>
          </cell>
          <cell r="E957">
            <v>0</v>
          </cell>
          <cell r="F957">
            <v>0</v>
          </cell>
          <cell r="G957">
            <v>0</v>
          </cell>
          <cell r="N957">
            <v>0</v>
          </cell>
          <cell r="P957">
            <v>0</v>
          </cell>
        </row>
        <row r="958">
          <cell r="B958">
            <v>0</v>
          </cell>
          <cell r="D958">
            <v>0</v>
          </cell>
          <cell r="E958">
            <v>0</v>
          </cell>
          <cell r="F958">
            <v>0</v>
          </cell>
          <cell r="G958">
            <v>0</v>
          </cell>
          <cell r="N958">
            <v>0</v>
          </cell>
          <cell r="P958">
            <v>0</v>
          </cell>
        </row>
        <row r="959">
          <cell r="B959">
            <v>0</v>
          </cell>
          <cell r="D959">
            <v>0</v>
          </cell>
          <cell r="E959">
            <v>0</v>
          </cell>
          <cell r="F959">
            <v>0</v>
          </cell>
          <cell r="G959">
            <v>0</v>
          </cell>
          <cell r="N959">
            <v>0</v>
          </cell>
          <cell r="P959">
            <v>0</v>
          </cell>
        </row>
        <row r="960">
          <cell r="B960">
            <v>0</v>
          </cell>
          <cell r="D960">
            <v>0</v>
          </cell>
          <cell r="E960">
            <v>0</v>
          </cell>
          <cell r="F960">
            <v>0</v>
          </cell>
          <cell r="G960">
            <v>0</v>
          </cell>
          <cell r="N960">
            <v>0</v>
          </cell>
          <cell r="P960">
            <v>0</v>
          </cell>
        </row>
        <row r="961">
          <cell r="B961">
            <v>0</v>
          </cell>
          <cell r="D961">
            <v>0</v>
          </cell>
          <cell r="E961">
            <v>0</v>
          </cell>
          <cell r="F961">
            <v>0</v>
          </cell>
          <cell r="G961">
            <v>0</v>
          </cell>
          <cell r="N961">
            <v>0</v>
          </cell>
          <cell r="P961">
            <v>0</v>
          </cell>
        </row>
        <row r="962">
          <cell r="B962">
            <v>0</v>
          </cell>
          <cell r="D962">
            <v>0</v>
          </cell>
          <cell r="E962">
            <v>0</v>
          </cell>
          <cell r="F962">
            <v>0</v>
          </cell>
          <cell r="G962">
            <v>0</v>
          </cell>
          <cell r="N962">
            <v>0</v>
          </cell>
          <cell r="P962">
            <v>0</v>
          </cell>
        </row>
        <row r="963">
          <cell r="B963">
            <v>0</v>
          </cell>
          <cell r="D963">
            <v>0</v>
          </cell>
          <cell r="E963">
            <v>0</v>
          </cell>
          <cell r="F963">
            <v>0</v>
          </cell>
          <cell r="G963">
            <v>0</v>
          </cell>
          <cell r="N963">
            <v>0</v>
          </cell>
          <cell r="P963">
            <v>0</v>
          </cell>
        </row>
        <row r="964">
          <cell r="B964">
            <v>0</v>
          </cell>
          <cell r="D964">
            <v>0</v>
          </cell>
          <cell r="E964">
            <v>0</v>
          </cell>
          <cell r="F964">
            <v>0</v>
          </cell>
          <cell r="G964">
            <v>0</v>
          </cell>
          <cell r="N964">
            <v>0</v>
          </cell>
          <cell r="P964">
            <v>0</v>
          </cell>
        </row>
        <row r="965">
          <cell r="B965">
            <v>0</v>
          </cell>
          <cell r="D965">
            <v>0</v>
          </cell>
          <cell r="E965">
            <v>0</v>
          </cell>
          <cell r="F965">
            <v>0</v>
          </cell>
          <cell r="G965">
            <v>0</v>
          </cell>
          <cell r="N965">
            <v>0</v>
          </cell>
          <cell r="P965">
            <v>0</v>
          </cell>
        </row>
        <row r="966">
          <cell r="B966">
            <v>0</v>
          </cell>
          <cell r="D966">
            <v>0</v>
          </cell>
          <cell r="E966">
            <v>0</v>
          </cell>
          <cell r="F966">
            <v>0</v>
          </cell>
          <cell r="G966">
            <v>0</v>
          </cell>
          <cell r="N966">
            <v>0</v>
          </cell>
          <cell r="P966">
            <v>0</v>
          </cell>
        </row>
        <row r="967">
          <cell r="B967">
            <v>0</v>
          </cell>
          <cell r="D967">
            <v>0</v>
          </cell>
          <cell r="E967">
            <v>0</v>
          </cell>
          <cell r="F967">
            <v>0</v>
          </cell>
          <cell r="G967">
            <v>0</v>
          </cell>
          <cell r="N967">
            <v>0</v>
          </cell>
          <cell r="P967">
            <v>0</v>
          </cell>
        </row>
        <row r="968">
          <cell r="B968">
            <v>0</v>
          </cell>
          <cell r="D968">
            <v>0</v>
          </cell>
          <cell r="E968">
            <v>0</v>
          </cell>
          <cell r="F968">
            <v>0</v>
          </cell>
          <cell r="G968">
            <v>0</v>
          </cell>
          <cell r="N968">
            <v>0</v>
          </cell>
          <cell r="P968">
            <v>0</v>
          </cell>
        </row>
        <row r="969">
          <cell r="B969">
            <v>0</v>
          </cell>
          <cell r="D969">
            <v>0</v>
          </cell>
          <cell r="E969">
            <v>0</v>
          </cell>
          <cell r="F969">
            <v>0</v>
          </cell>
          <cell r="G969">
            <v>0</v>
          </cell>
          <cell r="N969">
            <v>0</v>
          </cell>
          <cell r="P969">
            <v>0</v>
          </cell>
        </row>
        <row r="970">
          <cell r="B970">
            <v>0</v>
          </cell>
          <cell r="D970">
            <v>0</v>
          </cell>
          <cell r="E970">
            <v>0</v>
          </cell>
          <cell r="F970">
            <v>0</v>
          </cell>
          <cell r="G970">
            <v>0</v>
          </cell>
          <cell r="N970">
            <v>0</v>
          </cell>
          <cell r="P970">
            <v>0</v>
          </cell>
        </row>
        <row r="971">
          <cell r="B971">
            <v>0</v>
          </cell>
          <cell r="D971">
            <v>0</v>
          </cell>
          <cell r="E971">
            <v>0</v>
          </cell>
          <cell r="F971">
            <v>0</v>
          </cell>
          <cell r="G971">
            <v>0</v>
          </cell>
          <cell r="N971">
            <v>0</v>
          </cell>
          <cell r="P971">
            <v>0</v>
          </cell>
        </row>
        <row r="972">
          <cell r="B972">
            <v>0</v>
          </cell>
          <cell r="D972">
            <v>0</v>
          </cell>
          <cell r="E972">
            <v>0</v>
          </cell>
          <cell r="F972">
            <v>0</v>
          </cell>
          <cell r="G972">
            <v>0</v>
          </cell>
          <cell r="N972">
            <v>0</v>
          </cell>
          <cell r="P972">
            <v>0</v>
          </cell>
        </row>
        <row r="973">
          <cell r="B973">
            <v>0</v>
          </cell>
          <cell r="D973">
            <v>0</v>
          </cell>
          <cell r="E973">
            <v>0</v>
          </cell>
          <cell r="F973">
            <v>0</v>
          </cell>
          <cell r="G973">
            <v>0</v>
          </cell>
          <cell r="N973">
            <v>0</v>
          </cell>
          <cell r="P973">
            <v>0</v>
          </cell>
        </row>
        <row r="974">
          <cell r="B974">
            <v>0</v>
          </cell>
          <cell r="D974">
            <v>0</v>
          </cell>
          <cell r="E974">
            <v>0</v>
          </cell>
          <cell r="F974">
            <v>0</v>
          </cell>
          <cell r="G974">
            <v>0</v>
          </cell>
          <cell r="N974">
            <v>0</v>
          </cell>
          <cell r="P974">
            <v>0</v>
          </cell>
        </row>
        <row r="975">
          <cell r="B975">
            <v>0</v>
          </cell>
          <cell r="D975">
            <v>0</v>
          </cell>
          <cell r="E975">
            <v>0</v>
          </cell>
          <cell r="F975">
            <v>0</v>
          </cell>
          <cell r="G975">
            <v>0</v>
          </cell>
          <cell r="N975">
            <v>0</v>
          </cell>
          <cell r="P975">
            <v>0</v>
          </cell>
        </row>
        <row r="976">
          <cell r="B976">
            <v>0</v>
          </cell>
          <cell r="D976">
            <v>0</v>
          </cell>
          <cell r="E976">
            <v>0</v>
          </cell>
          <cell r="F976">
            <v>0</v>
          </cell>
          <cell r="G976">
            <v>0</v>
          </cell>
          <cell r="N976">
            <v>0</v>
          </cell>
          <cell r="P976">
            <v>0</v>
          </cell>
        </row>
        <row r="977">
          <cell r="B977">
            <v>0</v>
          </cell>
          <cell r="D977">
            <v>0</v>
          </cell>
          <cell r="E977">
            <v>0</v>
          </cell>
          <cell r="F977">
            <v>0</v>
          </cell>
          <cell r="G977">
            <v>0</v>
          </cell>
          <cell r="N977">
            <v>0</v>
          </cell>
          <cell r="P977">
            <v>0</v>
          </cell>
        </row>
        <row r="978">
          <cell r="B978">
            <v>0</v>
          </cell>
          <cell r="D978">
            <v>0</v>
          </cell>
          <cell r="E978">
            <v>0</v>
          </cell>
          <cell r="F978">
            <v>0</v>
          </cell>
          <cell r="G978">
            <v>0</v>
          </cell>
          <cell r="N978">
            <v>0</v>
          </cell>
          <cell r="P978">
            <v>0</v>
          </cell>
        </row>
        <row r="979">
          <cell r="B979">
            <v>0</v>
          </cell>
          <cell r="D979">
            <v>0</v>
          </cell>
          <cell r="E979">
            <v>0</v>
          </cell>
          <cell r="F979">
            <v>0</v>
          </cell>
          <cell r="G979">
            <v>0</v>
          </cell>
          <cell r="N979">
            <v>0</v>
          </cell>
          <cell r="P979">
            <v>0</v>
          </cell>
        </row>
        <row r="980">
          <cell r="B980">
            <v>0</v>
          </cell>
          <cell r="D980">
            <v>0</v>
          </cell>
          <cell r="E980">
            <v>0</v>
          </cell>
          <cell r="F980">
            <v>0</v>
          </cell>
          <cell r="G980">
            <v>0</v>
          </cell>
          <cell r="N980">
            <v>0</v>
          </cell>
          <cell r="P980">
            <v>0</v>
          </cell>
        </row>
        <row r="981">
          <cell r="B981">
            <v>0</v>
          </cell>
          <cell r="D981">
            <v>0</v>
          </cell>
          <cell r="E981">
            <v>0</v>
          </cell>
          <cell r="F981">
            <v>0</v>
          </cell>
          <cell r="G981">
            <v>0</v>
          </cell>
          <cell r="N981">
            <v>0</v>
          </cell>
          <cell r="P981">
            <v>0</v>
          </cell>
        </row>
        <row r="982">
          <cell r="B982">
            <v>0</v>
          </cell>
          <cell r="D982">
            <v>0</v>
          </cell>
          <cell r="E982">
            <v>0</v>
          </cell>
          <cell r="F982">
            <v>0</v>
          </cell>
          <cell r="G982">
            <v>0</v>
          </cell>
          <cell r="N982">
            <v>0</v>
          </cell>
          <cell r="P982">
            <v>0</v>
          </cell>
        </row>
        <row r="983">
          <cell r="B983">
            <v>0</v>
          </cell>
          <cell r="D983">
            <v>0</v>
          </cell>
          <cell r="E983">
            <v>0</v>
          </cell>
          <cell r="F983">
            <v>0</v>
          </cell>
          <cell r="G983">
            <v>0</v>
          </cell>
          <cell r="N983">
            <v>0</v>
          </cell>
          <cell r="P983">
            <v>0</v>
          </cell>
        </row>
        <row r="984">
          <cell r="B984">
            <v>0</v>
          </cell>
          <cell r="D984">
            <v>0</v>
          </cell>
          <cell r="E984">
            <v>0</v>
          </cell>
          <cell r="F984">
            <v>0</v>
          </cell>
          <cell r="G984">
            <v>0</v>
          </cell>
          <cell r="N984">
            <v>0</v>
          </cell>
          <cell r="P984">
            <v>0</v>
          </cell>
        </row>
        <row r="985">
          <cell r="B985">
            <v>0</v>
          </cell>
          <cell r="D985">
            <v>0</v>
          </cell>
          <cell r="E985">
            <v>0</v>
          </cell>
          <cell r="F985">
            <v>0</v>
          </cell>
          <cell r="G985">
            <v>0</v>
          </cell>
          <cell r="N985">
            <v>0</v>
          </cell>
          <cell r="P985">
            <v>0</v>
          </cell>
        </row>
        <row r="986">
          <cell r="B986">
            <v>0</v>
          </cell>
          <cell r="D986">
            <v>0</v>
          </cell>
          <cell r="E986">
            <v>0</v>
          </cell>
          <cell r="F986">
            <v>0</v>
          </cell>
          <cell r="G986">
            <v>0</v>
          </cell>
          <cell r="N986">
            <v>0</v>
          </cell>
          <cell r="P986">
            <v>0</v>
          </cell>
        </row>
        <row r="987">
          <cell r="B987">
            <v>0</v>
          </cell>
          <cell r="D987">
            <v>0</v>
          </cell>
          <cell r="E987">
            <v>0</v>
          </cell>
          <cell r="F987">
            <v>0</v>
          </cell>
          <cell r="G987">
            <v>0</v>
          </cell>
          <cell r="N987">
            <v>0</v>
          </cell>
          <cell r="P987">
            <v>0</v>
          </cell>
        </row>
        <row r="988">
          <cell r="B988">
            <v>0</v>
          </cell>
          <cell r="D988">
            <v>0</v>
          </cell>
          <cell r="E988">
            <v>0</v>
          </cell>
          <cell r="F988">
            <v>0</v>
          </cell>
          <cell r="G988">
            <v>0</v>
          </cell>
          <cell r="N988">
            <v>0</v>
          </cell>
          <cell r="P988">
            <v>0</v>
          </cell>
        </row>
        <row r="989">
          <cell r="B989">
            <v>0</v>
          </cell>
          <cell r="D989">
            <v>0</v>
          </cell>
          <cell r="E989">
            <v>0</v>
          </cell>
          <cell r="F989">
            <v>0</v>
          </cell>
          <cell r="G989">
            <v>0</v>
          </cell>
          <cell r="N989">
            <v>0</v>
          </cell>
          <cell r="P989">
            <v>0</v>
          </cell>
        </row>
        <row r="990">
          <cell r="B990">
            <v>0</v>
          </cell>
          <cell r="D990">
            <v>0</v>
          </cell>
          <cell r="E990">
            <v>0</v>
          </cell>
          <cell r="F990">
            <v>0</v>
          </cell>
          <cell r="G990">
            <v>0</v>
          </cell>
          <cell r="N990">
            <v>0</v>
          </cell>
          <cell r="P990">
            <v>0</v>
          </cell>
        </row>
        <row r="991">
          <cell r="B991">
            <v>0</v>
          </cell>
          <cell r="D991">
            <v>0</v>
          </cell>
          <cell r="E991">
            <v>0</v>
          </cell>
          <cell r="F991">
            <v>0</v>
          </cell>
          <cell r="G991">
            <v>0</v>
          </cell>
          <cell r="N991">
            <v>0</v>
          </cell>
          <cell r="P991">
            <v>0</v>
          </cell>
        </row>
        <row r="992">
          <cell r="B992">
            <v>0</v>
          </cell>
          <cell r="D992">
            <v>0</v>
          </cell>
          <cell r="E992">
            <v>0</v>
          </cell>
          <cell r="F992">
            <v>0</v>
          </cell>
          <cell r="G992">
            <v>0</v>
          </cell>
          <cell r="N992">
            <v>0</v>
          </cell>
          <cell r="P992">
            <v>0</v>
          </cell>
        </row>
        <row r="993">
          <cell r="B993">
            <v>0</v>
          </cell>
          <cell r="D993">
            <v>0</v>
          </cell>
          <cell r="E993">
            <v>0</v>
          </cell>
          <cell r="F993">
            <v>0</v>
          </cell>
          <cell r="G993">
            <v>0</v>
          </cell>
          <cell r="N993">
            <v>0</v>
          </cell>
          <cell r="P993">
            <v>0</v>
          </cell>
        </row>
        <row r="994">
          <cell r="B994">
            <v>0</v>
          </cell>
          <cell r="D994">
            <v>0</v>
          </cell>
          <cell r="E994">
            <v>0</v>
          </cell>
          <cell r="F994">
            <v>0</v>
          </cell>
          <cell r="G994">
            <v>0</v>
          </cell>
          <cell r="N994">
            <v>0</v>
          </cell>
          <cell r="P994">
            <v>0</v>
          </cell>
        </row>
        <row r="995">
          <cell r="B995">
            <v>0</v>
          </cell>
          <cell r="D995">
            <v>0</v>
          </cell>
          <cell r="E995">
            <v>0</v>
          </cell>
          <cell r="F995">
            <v>0</v>
          </cell>
          <cell r="G995">
            <v>0</v>
          </cell>
          <cell r="N995">
            <v>0</v>
          </cell>
          <cell r="P995">
            <v>0</v>
          </cell>
        </row>
        <row r="996">
          <cell r="B996">
            <v>0</v>
          </cell>
          <cell r="D996">
            <v>0</v>
          </cell>
          <cell r="E996">
            <v>0</v>
          </cell>
          <cell r="F996">
            <v>0</v>
          </cell>
          <cell r="G996">
            <v>0</v>
          </cell>
          <cell r="N996">
            <v>0</v>
          </cell>
          <cell r="P996">
            <v>0</v>
          </cell>
        </row>
        <row r="997">
          <cell r="B997">
            <v>0</v>
          </cell>
          <cell r="D997">
            <v>0</v>
          </cell>
          <cell r="E997">
            <v>0</v>
          </cell>
          <cell r="F997">
            <v>0</v>
          </cell>
          <cell r="G997">
            <v>0</v>
          </cell>
          <cell r="N997">
            <v>0</v>
          </cell>
          <cell r="P997">
            <v>0</v>
          </cell>
        </row>
        <row r="998">
          <cell r="B998">
            <v>0</v>
          </cell>
          <cell r="D998">
            <v>0</v>
          </cell>
          <cell r="E998">
            <v>0</v>
          </cell>
          <cell r="F998">
            <v>0</v>
          </cell>
          <cell r="G998">
            <v>0</v>
          </cell>
          <cell r="N998">
            <v>0</v>
          </cell>
          <cell r="P998">
            <v>0</v>
          </cell>
        </row>
        <row r="999">
          <cell r="B999">
            <v>0</v>
          </cell>
          <cell r="D999">
            <v>0</v>
          </cell>
          <cell r="E999">
            <v>0</v>
          </cell>
          <cell r="F999">
            <v>0</v>
          </cell>
          <cell r="G999">
            <v>0</v>
          </cell>
          <cell r="N999">
            <v>0</v>
          </cell>
          <cell r="P999">
            <v>0</v>
          </cell>
        </row>
        <row r="1000">
          <cell r="B1000">
            <v>0</v>
          </cell>
          <cell r="D1000">
            <v>0</v>
          </cell>
          <cell r="E1000">
            <v>0</v>
          </cell>
          <cell r="F1000">
            <v>0</v>
          </cell>
          <cell r="G1000">
            <v>0</v>
          </cell>
          <cell r="N1000">
            <v>0</v>
          </cell>
          <cell r="P1000">
            <v>0</v>
          </cell>
        </row>
        <row r="1001">
          <cell r="B1001">
            <v>0</v>
          </cell>
          <cell r="D1001">
            <v>0</v>
          </cell>
          <cell r="E1001">
            <v>0</v>
          </cell>
          <cell r="F1001">
            <v>0</v>
          </cell>
          <cell r="G1001">
            <v>0</v>
          </cell>
          <cell r="N1001">
            <v>0</v>
          </cell>
          <cell r="P1001">
            <v>0</v>
          </cell>
        </row>
        <row r="1002">
          <cell r="B1002">
            <v>0</v>
          </cell>
          <cell r="D1002">
            <v>0</v>
          </cell>
          <cell r="E1002">
            <v>0</v>
          </cell>
          <cell r="F1002">
            <v>0</v>
          </cell>
          <cell r="G1002">
            <v>0</v>
          </cell>
          <cell r="N1002">
            <v>0</v>
          </cell>
          <cell r="P1002">
            <v>0</v>
          </cell>
        </row>
        <row r="1003">
          <cell r="B1003">
            <v>0</v>
          </cell>
          <cell r="D1003">
            <v>0</v>
          </cell>
          <cell r="E1003">
            <v>0</v>
          </cell>
          <cell r="F1003">
            <v>0</v>
          </cell>
          <cell r="G1003">
            <v>0</v>
          </cell>
          <cell r="N1003">
            <v>0</v>
          </cell>
          <cell r="P1003">
            <v>0</v>
          </cell>
        </row>
        <row r="1004">
          <cell r="B1004">
            <v>0</v>
          </cell>
          <cell r="D1004">
            <v>0</v>
          </cell>
          <cell r="E1004">
            <v>0</v>
          </cell>
          <cell r="F1004">
            <v>0</v>
          </cell>
          <cell r="G1004">
            <v>0</v>
          </cell>
          <cell r="N1004">
            <v>0</v>
          </cell>
          <cell r="P1004">
            <v>0</v>
          </cell>
        </row>
        <row r="1005">
          <cell r="B1005">
            <v>0</v>
          </cell>
          <cell r="D1005">
            <v>0</v>
          </cell>
          <cell r="E1005">
            <v>0</v>
          </cell>
          <cell r="F1005">
            <v>0</v>
          </cell>
          <cell r="G1005">
            <v>0</v>
          </cell>
          <cell r="N1005">
            <v>0</v>
          </cell>
          <cell r="P1005">
            <v>0</v>
          </cell>
        </row>
        <row r="1006">
          <cell r="B1006">
            <v>0</v>
          </cell>
          <cell r="D1006">
            <v>0</v>
          </cell>
          <cell r="E1006">
            <v>0</v>
          </cell>
          <cell r="F1006">
            <v>0</v>
          </cell>
          <cell r="G1006">
            <v>0</v>
          </cell>
          <cell r="N1006">
            <v>0</v>
          </cell>
          <cell r="P1006">
            <v>0</v>
          </cell>
        </row>
        <row r="1007">
          <cell r="B1007">
            <v>0</v>
          </cell>
          <cell r="D1007">
            <v>0</v>
          </cell>
          <cell r="E1007">
            <v>0</v>
          </cell>
          <cell r="F1007">
            <v>0</v>
          </cell>
          <cell r="G1007">
            <v>0</v>
          </cell>
          <cell r="N1007">
            <v>0</v>
          </cell>
          <cell r="P1007">
            <v>0</v>
          </cell>
        </row>
        <row r="1008">
          <cell r="B1008">
            <v>0</v>
          </cell>
          <cell r="D1008">
            <v>0</v>
          </cell>
          <cell r="E1008">
            <v>0</v>
          </cell>
          <cell r="F1008">
            <v>0</v>
          </cell>
          <cell r="G1008">
            <v>0</v>
          </cell>
          <cell r="N1008">
            <v>0</v>
          </cell>
          <cell r="P1008">
            <v>0</v>
          </cell>
        </row>
        <row r="1009">
          <cell r="B1009">
            <v>0</v>
          </cell>
          <cell r="D1009">
            <v>0</v>
          </cell>
          <cell r="E1009">
            <v>0</v>
          </cell>
          <cell r="F1009">
            <v>0</v>
          </cell>
          <cell r="G1009">
            <v>0</v>
          </cell>
          <cell r="N1009">
            <v>0</v>
          </cell>
          <cell r="P1009">
            <v>0</v>
          </cell>
        </row>
        <row r="1010">
          <cell r="B1010">
            <v>0</v>
          </cell>
          <cell r="D1010">
            <v>0</v>
          </cell>
          <cell r="E1010">
            <v>0</v>
          </cell>
          <cell r="F1010">
            <v>0</v>
          </cell>
          <cell r="G1010">
            <v>0</v>
          </cell>
          <cell r="N1010">
            <v>0</v>
          </cell>
          <cell r="P1010">
            <v>0</v>
          </cell>
        </row>
        <row r="1011">
          <cell r="B1011">
            <v>0</v>
          </cell>
          <cell r="D1011">
            <v>0</v>
          </cell>
          <cell r="E1011">
            <v>0</v>
          </cell>
          <cell r="F1011">
            <v>0</v>
          </cell>
          <cell r="G1011">
            <v>0</v>
          </cell>
          <cell r="N1011">
            <v>0</v>
          </cell>
          <cell r="P1011">
            <v>0</v>
          </cell>
        </row>
        <row r="1012">
          <cell r="B1012">
            <v>0</v>
          </cell>
          <cell r="D1012">
            <v>0</v>
          </cell>
          <cell r="E1012">
            <v>0</v>
          </cell>
          <cell r="F1012">
            <v>0</v>
          </cell>
          <cell r="G1012">
            <v>0</v>
          </cell>
          <cell r="N1012">
            <v>0</v>
          </cell>
          <cell r="P1012">
            <v>0</v>
          </cell>
        </row>
        <row r="1013">
          <cell r="B1013">
            <v>0</v>
          </cell>
          <cell r="D1013">
            <v>0</v>
          </cell>
          <cell r="E1013">
            <v>0</v>
          </cell>
          <cell r="F1013">
            <v>0</v>
          </cell>
          <cell r="G1013">
            <v>0</v>
          </cell>
          <cell r="N1013">
            <v>0</v>
          </cell>
          <cell r="P1013">
            <v>0</v>
          </cell>
        </row>
        <row r="1014">
          <cell r="B1014">
            <v>0</v>
          </cell>
          <cell r="D1014">
            <v>0</v>
          </cell>
          <cell r="E1014">
            <v>0</v>
          </cell>
          <cell r="F1014">
            <v>0</v>
          </cell>
          <cell r="G1014">
            <v>0</v>
          </cell>
          <cell r="N1014">
            <v>0</v>
          </cell>
          <cell r="P1014">
            <v>0</v>
          </cell>
        </row>
        <row r="1015">
          <cell r="B1015">
            <v>0</v>
          </cell>
          <cell r="D1015">
            <v>0</v>
          </cell>
          <cell r="E1015">
            <v>0</v>
          </cell>
          <cell r="F1015">
            <v>0</v>
          </cell>
          <cell r="G1015">
            <v>0</v>
          </cell>
          <cell r="N1015">
            <v>0</v>
          </cell>
          <cell r="P1015">
            <v>0</v>
          </cell>
        </row>
        <row r="1016">
          <cell r="B1016">
            <v>0</v>
          </cell>
          <cell r="D1016">
            <v>0</v>
          </cell>
          <cell r="E1016">
            <v>0</v>
          </cell>
          <cell r="F1016">
            <v>0</v>
          </cell>
          <cell r="G1016">
            <v>0</v>
          </cell>
          <cell r="N1016">
            <v>0</v>
          </cell>
          <cell r="P1016">
            <v>0</v>
          </cell>
        </row>
        <row r="1017">
          <cell r="B1017">
            <v>0</v>
          </cell>
          <cell r="D1017">
            <v>0</v>
          </cell>
          <cell r="E1017">
            <v>0</v>
          </cell>
          <cell r="F1017">
            <v>0</v>
          </cell>
          <cell r="G1017">
            <v>0</v>
          </cell>
          <cell r="N1017">
            <v>0</v>
          </cell>
          <cell r="P1017">
            <v>0</v>
          </cell>
        </row>
        <row r="1018">
          <cell r="B1018">
            <v>0</v>
          </cell>
          <cell r="D1018">
            <v>0</v>
          </cell>
          <cell r="E1018">
            <v>0</v>
          </cell>
          <cell r="F1018">
            <v>0</v>
          </cell>
          <cell r="G1018">
            <v>0</v>
          </cell>
          <cell r="N1018">
            <v>0</v>
          </cell>
          <cell r="P1018">
            <v>0</v>
          </cell>
        </row>
        <row r="1019">
          <cell r="B1019">
            <v>0</v>
          </cell>
          <cell r="D1019">
            <v>0</v>
          </cell>
          <cell r="E1019">
            <v>0</v>
          </cell>
          <cell r="F1019">
            <v>0</v>
          </cell>
          <cell r="G1019">
            <v>0</v>
          </cell>
          <cell r="N1019">
            <v>0</v>
          </cell>
          <cell r="P1019">
            <v>0</v>
          </cell>
        </row>
        <row r="1020">
          <cell r="B1020">
            <v>0</v>
          </cell>
          <cell r="D1020">
            <v>0</v>
          </cell>
          <cell r="E1020">
            <v>0</v>
          </cell>
          <cell r="F1020">
            <v>0</v>
          </cell>
          <cell r="G1020">
            <v>0</v>
          </cell>
          <cell r="N1020">
            <v>0</v>
          </cell>
          <cell r="P1020">
            <v>0</v>
          </cell>
        </row>
        <row r="1021">
          <cell r="B1021">
            <v>0</v>
          </cell>
          <cell r="D1021">
            <v>0</v>
          </cell>
          <cell r="E1021">
            <v>0</v>
          </cell>
          <cell r="F1021">
            <v>0</v>
          </cell>
          <cell r="G1021">
            <v>0</v>
          </cell>
          <cell r="N1021">
            <v>0</v>
          </cell>
          <cell r="P1021">
            <v>0</v>
          </cell>
        </row>
        <row r="1022">
          <cell r="B1022">
            <v>0</v>
          </cell>
          <cell r="D1022">
            <v>0</v>
          </cell>
          <cell r="E1022">
            <v>0</v>
          </cell>
          <cell r="F1022">
            <v>0</v>
          </cell>
          <cell r="G1022">
            <v>0</v>
          </cell>
          <cell r="N1022">
            <v>0</v>
          </cell>
          <cell r="P1022">
            <v>0</v>
          </cell>
        </row>
        <row r="1023">
          <cell r="B1023">
            <v>0</v>
          </cell>
          <cell r="D1023">
            <v>0</v>
          </cell>
          <cell r="E1023">
            <v>0</v>
          </cell>
          <cell r="F1023">
            <v>0</v>
          </cell>
          <cell r="G1023">
            <v>0</v>
          </cell>
          <cell r="N1023">
            <v>0</v>
          </cell>
          <cell r="P1023">
            <v>0</v>
          </cell>
        </row>
        <row r="1024">
          <cell r="B1024">
            <v>0</v>
          </cell>
          <cell r="D1024">
            <v>0</v>
          </cell>
          <cell r="E1024">
            <v>0</v>
          </cell>
          <cell r="F1024">
            <v>0</v>
          </cell>
          <cell r="G1024">
            <v>0</v>
          </cell>
          <cell r="N1024">
            <v>0</v>
          </cell>
          <cell r="P1024">
            <v>0</v>
          </cell>
        </row>
        <row r="1025">
          <cell r="B1025">
            <v>0</v>
          </cell>
          <cell r="D1025">
            <v>0</v>
          </cell>
          <cell r="E1025">
            <v>0</v>
          </cell>
          <cell r="F1025">
            <v>0</v>
          </cell>
          <cell r="G1025">
            <v>0</v>
          </cell>
          <cell r="N1025">
            <v>0</v>
          </cell>
          <cell r="P1025">
            <v>0</v>
          </cell>
        </row>
        <row r="1026">
          <cell r="B1026">
            <v>0</v>
          </cell>
          <cell r="D1026">
            <v>0</v>
          </cell>
          <cell r="E1026">
            <v>0</v>
          </cell>
          <cell r="F1026">
            <v>0</v>
          </cell>
          <cell r="G1026">
            <v>0</v>
          </cell>
          <cell r="N1026">
            <v>0</v>
          </cell>
          <cell r="P1026">
            <v>0</v>
          </cell>
        </row>
        <row r="1027">
          <cell r="B1027">
            <v>0</v>
          </cell>
          <cell r="D1027">
            <v>0</v>
          </cell>
          <cell r="E1027">
            <v>0</v>
          </cell>
          <cell r="F1027">
            <v>0</v>
          </cell>
          <cell r="G1027">
            <v>0</v>
          </cell>
          <cell r="N1027">
            <v>0</v>
          </cell>
          <cell r="P1027">
            <v>0</v>
          </cell>
        </row>
        <row r="1028">
          <cell r="B1028">
            <v>0</v>
          </cell>
          <cell r="D1028">
            <v>0</v>
          </cell>
          <cell r="E1028">
            <v>0</v>
          </cell>
          <cell r="F1028">
            <v>0</v>
          </cell>
          <cell r="G1028">
            <v>0</v>
          </cell>
          <cell r="N1028">
            <v>0</v>
          </cell>
          <cell r="P1028">
            <v>0</v>
          </cell>
        </row>
        <row r="1029">
          <cell r="B1029">
            <v>0</v>
          </cell>
          <cell r="D1029">
            <v>0</v>
          </cell>
          <cell r="E1029">
            <v>0</v>
          </cell>
          <cell r="F1029">
            <v>0</v>
          </cell>
          <cell r="G1029">
            <v>0</v>
          </cell>
          <cell r="N1029">
            <v>0</v>
          </cell>
          <cell r="P1029">
            <v>0</v>
          </cell>
        </row>
        <row r="1030">
          <cell r="B1030">
            <v>0</v>
          </cell>
          <cell r="D1030">
            <v>0</v>
          </cell>
          <cell r="E1030">
            <v>0</v>
          </cell>
          <cell r="F1030">
            <v>0</v>
          </cell>
          <cell r="G1030">
            <v>0</v>
          </cell>
          <cell r="N1030">
            <v>0</v>
          </cell>
          <cell r="P1030">
            <v>0</v>
          </cell>
        </row>
        <row r="1031">
          <cell r="B1031">
            <v>0</v>
          </cell>
          <cell r="D1031">
            <v>0</v>
          </cell>
          <cell r="E1031">
            <v>0</v>
          </cell>
          <cell r="F1031">
            <v>0</v>
          </cell>
          <cell r="G1031">
            <v>0</v>
          </cell>
          <cell r="N1031">
            <v>0</v>
          </cell>
          <cell r="P1031">
            <v>0</v>
          </cell>
        </row>
        <row r="1032">
          <cell r="B1032">
            <v>0</v>
          </cell>
          <cell r="D1032">
            <v>0</v>
          </cell>
          <cell r="E1032">
            <v>0</v>
          </cell>
          <cell r="F1032">
            <v>0</v>
          </cell>
          <cell r="G1032">
            <v>0</v>
          </cell>
          <cell r="N1032">
            <v>0</v>
          </cell>
          <cell r="P1032">
            <v>0</v>
          </cell>
        </row>
        <row r="1033">
          <cell r="B1033">
            <v>0</v>
          </cell>
          <cell r="D1033">
            <v>0</v>
          </cell>
          <cell r="E1033">
            <v>0</v>
          </cell>
          <cell r="F1033">
            <v>0</v>
          </cell>
          <cell r="G1033">
            <v>0</v>
          </cell>
          <cell r="N1033">
            <v>0</v>
          </cell>
          <cell r="P1033">
            <v>0</v>
          </cell>
        </row>
        <row r="1034">
          <cell r="B1034">
            <v>0</v>
          </cell>
          <cell r="D1034">
            <v>0</v>
          </cell>
          <cell r="E1034">
            <v>0</v>
          </cell>
          <cell r="F1034">
            <v>0</v>
          </cell>
          <cell r="G1034">
            <v>0</v>
          </cell>
          <cell r="N1034">
            <v>0</v>
          </cell>
          <cell r="P1034">
            <v>0</v>
          </cell>
        </row>
        <row r="1035">
          <cell r="B1035">
            <v>0</v>
          </cell>
          <cell r="D1035">
            <v>0</v>
          </cell>
          <cell r="E1035">
            <v>0</v>
          </cell>
          <cell r="F1035">
            <v>0</v>
          </cell>
          <cell r="G1035">
            <v>0</v>
          </cell>
          <cell r="N1035">
            <v>0</v>
          </cell>
          <cell r="P1035">
            <v>0</v>
          </cell>
        </row>
        <row r="1036">
          <cell r="B1036">
            <v>0</v>
          </cell>
          <cell r="D1036">
            <v>0</v>
          </cell>
          <cell r="E1036">
            <v>0</v>
          </cell>
          <cell r="F1036">
            <v>0</v>
          </cell>
          <cell r="G1036">
            <v>0</v>
          </cell>
          <cell r="N1036">
            <v>0</v>
          </cell>
          <cell r="P1036">
            <v>0</v>
          </cell>
        </row>
        <row r="1037">
          <cell r="B1037">
            <v>0</v>
          </cell>
          <cell r="D1037">
            <v>0</v>
          </cell>
          <cell r="E1037">
            <v>0</v>
          </cell>
          <cell r="F1037">
            <v>0</v>
          </cell>
          <cell r="G1037">
            <v>0</v>
          </cell>
          <cell r="N1037">
            <v>0</v>
          </cell>
          <cell r="P1037">
            <v>0</v>
          </cell>
        </row>
        <row r="1038">
          <cell r="B1038">
            <v>0</v>
          </cell>
          <cell r="D1038">
            <v>0</v>
          </cell>
          <cell r="E1038">
            <v>0</v>
          </cell>
          <cell r="F1038">
            <v>0</v>
          </cell>
          <cell r="G1038">
            <v>0</v>
          </cell>
          <cell r="N1038">
            <v>0</v>
          </cell>
          <cell r="P1038">
            <v>0</v>
          </cell>
        </row>
        <row r="1039">
          <cell r="B1039">
            <v>0</v>
          </cell>
          <cell r="D1039">
            <v>0</v>
          </cell>
          <cell r="E1039">
            <v>0</v>
          </cell>
          <cell r="F1039">
            <v>0</v>
          </cell>
          <cell r="G1039">
            <v>0</v>
          </cell>
          <cell r="N1039">
            <v>0</v>
          </cell>
          <cell r="P1039">
            <v>0</v>
          </cell>
        </row>
        <row r="1040">
          <cell r="B1040">
            <v>0</v>
          </cell>
          <cell r="D1040">
            <v>0</v>
          </cell>
          <cell r="E1040">
            <v>0</v>
          </cell>
          <cell r="F1040">
            <v>0</v>
          </cell>
          <cell r="G1040">
            <v>0</v>
          </cell>
          <cell r="N1040">
            <v>0</v>
          </cell>
          <cell r="P1040">
            <v>0</v>
          </cell>
        </row>
        <row r="1041">
          <cell r="B1041">
            <v>0</v>
          </cell>
          <cell r="D1041">
            <v>0</v>
          </cell>
          <cell r="E1041">
            <v>0</v>
          </cell>
          <cell r="F1041">
            <v>0</v>
          </cell>
          <cell r="G1041">
            <v>0</v>
          </cell>
          <cell r="N1041">
            <v>0</v>
          </cell>
          <cell r="P1041">
            <v>0</v>
          </cell>
        </row>
        <row r="1042">
          <cell r="B1042">
            <v>0</v>
          </cell>
          <cell r="D1042">
            <v>0</v>
          </cell>
          <cell r="E1042">
            <v>0</v>
          </cell>
          <cell r="F1042">
            <v>0</v>
          </cell>
          <cell r="G1042">
            <v>0</v>
          </cell>
          <cell r="N1042">
            <v>0</v>
          </cell>
          <cell r="P1042">
            <v>0</v>
          </cell>
        </row>
        <row r="1043">
          <cell r="B1043">
            <v>0</v>
          </cell>
          <cell r="D1043">
            <v>0</v>
          </cell>
          <cell r="E1043">
            <v>0</v>
          </cell>
          <cell r="F1043">
            <v>0</v>
          </cell>
          <cell r="G1043">
            <v>0</v>
          </cell>
          <cell r="N1043">
            <v>0</v>
          </cell>
          <cell r="P1043">
            <v>0</v>
          </cell>
        </row>
        <row r="1044">
          <cell r="B1044">
            <v>0</v>
          </cell>
          <cell r="D1044">
            <v>0</v>
          </cell>
          <cell r="E1044">
            <v>0</v>
          </cell>
          <cell r="F1044">
            <v>0</v>
          </cell>
          <cell r="G1044">
            <v>0</v>
          </cell>
          <cell r="N1044">
            <v>0</v>
          </cell>
          <cell r="P1044">
            <v>0</v>
          </cell>
        </row>
        <row r="1045">
          <cell r="B1045">
            <v>0</v>
          </cell>
          <cell r="D1045">
            <v>0</v>
          </cell>
          <cell r="E1045">
            <v>0</v>
          </cell>
          <cell r="F1045">
            <v>0</v>
          </cell>
          <cell r="G1045">
            <v>0</v>
          </cell>
          <cell r="N1045">
            <v>0</v>
          </cell>
          <cell r="P1045">
            <v>0</v>
          </cell>
        </row>
        <row r="1046">
          <cell r="B1046">
            <v>0</v>
          </cell>
          <cell r="D1046">
            <v>0</v>
          </cell>
          <cell r="E1046">
            <v>0</v>
          </cell>
          <cell r="F1046">
            <v>0</v>
          </cell>
          <cell r="G1046">
            <v>0</v>
          </cell>
          <cell r="N1046">
            <v>0</v>
          </cell>
          <cell r="P1046">
            <v>0</v>
          </cell>
        </row>
        <row r="1047">
          <cell r="B1047">
            <v>0</v>
          </cell>
          <cell r="D1047">
            <v>0</v>
          </cell>
          <cell r="E1047">
            <v>0</v>
          </cell>
          <cell r="F1047">
            <v>0</v>
          </cell>
          <cell r="G1047">
            <v>0</v>
          </cell>
          <cell r="N1047">
            <v>0</v>
          </cell>
          <cell r="P1047">
            <v>0</v>
          </cell>
        </row>
        <row r="1048">
          <cell r="B1048">
            <v>0</v>
          </cell>
          <cell r="D1048">
            <v>0</v>
          </cell>
          <cell r="E1048">
            <v>0</v>
          </cell>
          <cell r="F1048">
            <v>0</v>
          </cell>
          <cell r="G1048">
            <v>0</v>
          </cell>
          <cell r="N1048">
            <v>0</v>
          </cell>
          <cell r="P1048">
            <v>0</v>
          </cell>
        </row>
        <row r="1049">
          <cell r="B1049">
            <v>0</v>
          </cell>
          <cell r="D1049">
            <v>0</v>
          </cell>
          <cell r="E1049">
            <v>0</v>
          </cell>
          <cell r="F1049">
            <v>0</v>
          </cell>
          <cell r="G1049">
            <v>0</v>
          </cell>
          <cell r="N1049">
            <v>0</v>
          </cell>
          <cell r="P1049">
            <v>0</v>
          </cell>
        </row>
        <row r="1050">
          <cell r="B1050">
            <v>0</v>
          </cell>
          <cell r="D1050">
            <v>0</v>
          </cell>
          <cell r="E1050">
            <v>0</v>
          </cell>
          <cell r="F1050">
            <v>0</v>
          </cell>
          <cell r="G1050">
            <v>0</v>
          </cell>
          <cell r="N1050">
            <v>0</v>
          </cell>
          <cell r="P1050">
            <v>0</v>
          </cell>
        </row>
        <row r="1051">
          <cell r="B1051">
            <v>0</v>
          </cell>
          <cell r="D1051">
            <v>0</v>
          </cell>
          <cell r="E1051">
            <v>0</v>
          </cell>
          <cell r="F1051">
            <v>0</v>
          </cell>
          <cell r="G1051">
            <v>0</v>
          </cell>
          <cell r="N1051">
            <v>0</v>
          </cell>
          <cell r="P1051">
            <v>0</v>
          </cell>
        </row>
        <row r="1052">
          <cell r="B1052">
            <v>0</v>
          </cell>
          <cell r="D1052">
            <v>0</v>
          </cell>
          <cell r="E1052">
            <v>0</v>
          </cell>
          <cell r="F1052">
            <v>0</v>
          </cell>
          <cell r="G1052">
            <v>0</v>
          </cell>
          <cell r="N1052">
            <v>0</v>
          </cell>
          <cell r="P1052">
            <v>0</v>
          </cell>
        </row>
        <row r="1053">
          <cell r="B1053">
            <v>0</v>
          </cell>
          <cell r="D1053">
            <v>0</v>
          </cell>
          <cell r="E1053">
            <v>0</v>
          </cell>
          <cell r="F1053">
            <v>0</v>
          </cell>
          <cell r="G1053">
            <v>0</v>
          </cell>
          <cell r="N1053">
            <v>0</v>
          </cell>
          <cell r="P1053">
            <v>0</v>
          </cell>
        </row>
        <row r="1054">
          <cell r="B1054">
            <v>0</v>
          </cell>
          <cell r="D1054">
            <v>0</v>
          </cell>
          <cell r="E1054">
            <v>0</v>
          </cell>
          <cell r="F1054">
            <v>0</v>
          </cell>
          <cell r="G1054">
            <v>0</v>
          </cell>
          <cell r="N1054">
            <v>0</v>
          </cell>
          <cell r="P1054">
            <v>0</v>
          </cell>
        </row>
        <row r="1055">
          <cell r="B1055">
            <v>0</v>
          </cell>
          <cell r="D1055">
            <v>0</v>
          </cell>
          <cell r="E1055">
            <v>0</v>
          </cell>
          <cell r="F1055">
            <v>0</v>
          </cell>
          <cell r="G1055">
            <v>0</v>
          </cell>
          <cell r="N1055">
            <v>0</v>
          </cell>
          <cell r="P1055">
            <v>0</v>
          </cell>
        </row>
        <row r="1056">
          <cell r="B1056">
            <v>0</v>
          </cell>
          <cell r="D1056">
            <v>0</v>
          </cell>
          <cell r="E1056">
            <v>0</v>
          </cell>
          <cell r="F1056">
            <v>0</v>
          </cell>
          <cell r="G1056">
            <v>0</v>
          </cell>
          <cell r="N1056">
            <v>0</v>
          </cell>
          <cell r="P1056">
            <v>0</v>
          </cell>
        </row>
        <row r="1057">
          <cell r="B1057">
            <v>0</v>
          </cell>
          <cell r="D1057">
            <v>0</v>
          </cell>
          <cell r="E1057">
            <v>0</v>
          </cell>
          <cell r="F1057">
            <v>0</v>
          </cell>
          <cell r="G1057">
            <v>0</v>
          </cell>
          <cell r="N1057">
            <v>0</v>
          </cell>
          <cell r="P1057">
            <v>0</v>
          </cell>
        </row>
        <row r="1058">
          <cell r="B1058">
            <v>0</v>
          </cell>
          <cell r="D1058">
            <v>0</v>
          </cell>
          <cell r="E1058">
            <v>0</v>
          </cell>
          <cell r="F1058">
            <v>0</v>
          </cell>
          <cell r="G1058">
            <v>0</v>
          </cell>
          <cell r="N1058">
            <v>0</v>
          </cell>
          <cell r="P1058">
            <v>0</v>
          </cell>
        </row>
        <row r="1059">
          <cell r="B1059">
            <v>0</v>
          </cell>
          <cell r="D1059">
            <v>0</v>
          </cell>
          <cell r="E1059">
            <v>0</v>
          </cell>
          <cell r="F1059">
            <v>0</v>
          </cell>
          <cell r="G1059">
            <v>0</v>
          </cell>
          <cell r="N1059">
            <v>0</v>
          </cell>
          <cell r="P1059">
            <v>0</v>
          </cell>
        </row>
        <row r="1060">
          <cell r="B1060">
            <v>0</v>
          </cell>
          <cell r="D1060">
            <v>0</v>
          </cell>
          <cell r="E1060">
            <v>0</v>
          </cell>
          <cell r="F1060">
            <v>0</v>
          </cell>
          <cell r="G1060">
            <v>0</v>
          </cell>
          <cell r="N1060">
            <v>0</v>
          </cell>
          <cell r="P1060">
            <v>0</v>
          </cell>
        </row>
        <row r="1061">
          <cell r="B1061">
            <v>0</v>
          </cell>
          <cell r="D1061">
            <v>0</v>
          </cell>
          <cell r="E1061">
            <v>0</v>
          </cell>
          <cell r="F1061">
            <v>0</v>
          </cell>
          <cell r="G1061">
            <v>0</v>
          </cell>
          <cell r="N1061">
            <v>0</v>
          </cell>
          <cell r="P1061">
            <v>0</v>
          </cell>
        </row>
        <row r="1062">
          <cell r="B1062">
            <v>0</v>
          </cell>
          <cell r="D1062">
            <v>0</v>
          </cell>
          <cell r="E1062">
            <v>0</v>
          </cell>
          <cell r="F1062">
            <v>0</v>
          </cell>
          <cell r="G1062">
            <v>0</v>
          </cell>
          <cell r="N1062">
            <v>0</v>
          </cell>
          <cell r="P1062">
            <v>0</v>
          </cell>
        </row>
        <row r="1063">
          <cell r="B1063">
            <v>0</v>
          </cell>
          <cell r="D1063">
            <v>0</v>
          </cell>
          <cell r="E1063">
            <v>0</v>
          </cell>
          <cell r="F1063">
            <v>0</v>
          </cell>
          <cell r="G1063">
            <v>0</v>
          </cell>
          <cell r="N1063">
            <v>0</v>
          </cell>
          <cell r="P1063">
            <v>0</v>
          </cell>
        </row>
        <row r="1064">
          <cell r="B1064">
            <v>0</v>
          </cell>
          <cell r="D1064">
            <v>0</v>
          </cell>
          <cell r="E1064">
            <v>0</v>
          </cell>
          <cell r="F1064">
            <v>0</v>
          </cell>
          <cell r="G1064">
            <v>0</v>
          </cell>
          <cell r="N1064">
            <v>0</v>
          </cell>
          <cell r="P1064">
            <v>0</v>
          </cell>
        </row>
        <row r="1065">
          <cell r="B1065">
            <v>0</v>
          </cell>
          <cell r="D1065">
            <v>0</v>
          </cell>
          <cell r="E1065">
            <v>0</v>
          </cell>
          <cell r="F1065">
            <v>0</v>
          </cell>
          <cell r="G1065">
            <v>0</v>
          </cell>
          <cell r="N1065">
            <v>0</v>
          </cell>
          <cell r="P1065">
            <v>0</v>
          </cell>
        </row>
        <row r="1066">
          <cell r="B1066">
            <v>0</v>
          </cell>
          <cell r="D1066">
            <v>0</v>
          </cell>
          <cell r="E1066">
            <v>0</v>
          </cell>
          <cell r="F1066">
            <v>0</v>
          </cell>
          <cell r="G1066">
            <v>0</v>
          </cell>
          <cell r="N1066">
            <v>0</v>
          </cell>
          <cell r="P1066">
            <v>0</v>
          </cell>
        </row>
        <row r="1067">
          <cell r="B1067">
            <v>0</v>
          </cell>
          <cell r="D1067">
            <v>0</v>
          </cell>
          <cell r="E1067">
            <v>0</v>
          </cell>
          <cell r="F1067">
            <v>0</v>
          </cell>
          <cell r="G1067">
            <v>0</v>
          </cell>
          <cell r="N1067">
            <v>0</v>
          </cell>
          <cell r="P1067">
            <v>0</v>
          </cell>
        </row>
        <row r="1068">
          <cell r="B1068">
            <v>0</v>
          </cell>
          <cell r="D1068">
            <v>0</v>
          </cell>
          <cell r="E1068">
            <v>0</v>
          </cell>
          <cell r="F1068">
            <v>0</v>
          </cell>
          <cell r="G1068">
            <v>0</v>
          </cell>
          <cell r="N1068">
            <v>0</v>
          </cell>
          <cell r="P1068">
            <v>0</v>
          </cell>
        </row>
        <row r="1069">
          <cell r="B1069">
            <v>0</v>
          </cell>
          <cell r="D1069">
            <v>0</v>
          </cell>
          <cell r="E1069">
            <v>0</v>
          </cell>
          <cell r="F1069">
            <v>0</v>
          </cell>
          <cell r="G1069">
            <v>0</v>
          </cell>
          <cell r="N1069">
            <v>0</v>
          </cell>
          <cell r="P1069">
            <v>0</v>
          </cell>
        </row>
        <row r="1070">
          <cell r="B1070">
            <v>0</v>
          </cell>
          <cell r="D1070">
            <v>0</v>
          </cell>
          <cell r="E1070">
            <v>0</v>
          </cell>
          <cell r="F1070">
            <v>0</v>
          </cell>
          <cell r="G1070">
            <v>0</v>
          </cell>
          <cell r="N1070">
            <v>0</v>
          </cell>
          <cell r="P1070">
            <v>0</v>
          </cell>
        </row>
        <row r="1071">
          <cell r="B1071">
            <v>0</v>
          </cell>
          <cell r="D1071">
            <v>0</v>
          </cell>
          <cell r="E1071">
            <v>0</v>
          </cell>
          <cell r="F1071">
            <v>0</v>
          </cell>
          <cell r="G1071">
            <v>0</v>
          </cell>
          <cell r="N1071">
            <v>0</v>
          </cell>
          <cell r="P1071">
            <v>0</v>
          </cell>
        </row>
        <row r="1072">
          <cell r="B1072">
            <v>0</v>
          </cell>
          <cell r="D1072">
            <v>0</v>
          </cell>
          <cell r="E1072">
            <v>0</v>
          </cell>
          <cell r="F1072">
            <v>0</v>
          </cell>
          <cell r="G1072">
            <v>0</v>
          </cell>
          <cell r="N1072">
            <v>0</v>
          </cell>
          <cell r="P1072">
            <v>0</v>
          </cell>
        </row>
        <row r="1073">
          <cell r="B1073">
            <v>0</v>
          </cell>
          <cell r="D1073">
            <v>0</v>
          </cell>
          <cell r="E1073">
            <v>0</v>
          </cell>
          <cell r="F1073">
            <v>0</v>
          </cell>
          <cell r="G1073">
            <v>0</v>
          </cell>
          <cell r="N1073">
            <v>0</v>
          </cell>
          <cell r="P1073">
            <v>0</v>
          </cell>
        </row>
        <row r="1074">
          <cell r="B1074">
            <v>0</v>
          </cell>
          <cell r="D1074">
            <v>0</v>
          </cell>
          <cell r="E1074">
            <v>0</v>
          </cell>
          <cell r="F1074">
            <v>0</v>
          </cell>
          <cell r="G1074">
            <v>0</v>
          </cell>
          <cell r="N1074">
            <v>0</v>
          </cell>
          <cell r="P1074">
            <v>0</v>
          </cell>
        </row>
        <row r="1075">
          <cell r="B1075">
            <v>0</v>
          </cell>
          <cell r="D1075">
            <v>0</v>
          </cell>
          <cell r="E1075">
            <v>0</v>
          </cell>
          <cell r="F1075">
            <v>0</v>
          </cell>
          <cell r="G1075">
            <v>0</v>
          </cell>
          <cell r="N1075">
            <v>0</v>
          </cell>
          <cell r="P1075">
            <v>0</v>
          </cell>
        </row>
        <row r="1076">
          <cell r="B1076">
            <v>0</v>
          </cell>
          <cell r="D1076">
            <v>0</v>
          </cell>
          <cell r="E1076">
            <v>0</v>
          </cell>
          <cell r="F1076">
            <v>0</v>
          </cell>
          <cell r="G1076">
            <v>0</v>
          </cell>
          <cell r="N1076">
            <v>0</v>
          </cell>
          <cell r="P1076">
            <v>0</v>
          </cell>
        </row>
        <row r="1077">
          <cell r="B1077">
            <v>0</v>
          </cell>
          <cell r="D1077">
            <v>0</v>
          </cell>
          <cell r="E1077">
            <v>0</v>
          </cell>
          <cell r="F1077">
            <v>0</v>
          </cell>
          <cell r="G1077">
            <v>0</v>
          </cell>
          <cell r="N1077">
            <v>0</v>
          </cell>
          <cell r="P1077">
            <v>0</v>
          </cell>
        </row>
        <row r="1078">
          <cell r="B1078">
            <v>0</v>
          </cell>
          <cell r="D1078">
            <v>0</v>
          </cell>
          <cell r="E1078">
            <v>0</v>
          </cell>
          <cell r="F1078">
            <v>0</v>
          </cell>
          <cell r="G1078">
            <v>0</v>
          </cell>
          <cell r="N1078">
            <v>0</v>
          </cell>
          <cell r="P1078">
            <v>0</v>
          </cell>
        </row>
        <row r="1079">
          <cell r="B1079">
            <v>0</v>
          </cell>
          <cell r="D1079">
            <v>0</v>
          </cell>
          <cell r="E1079">
            <v>0</v>
          </cell>
          <cell r="F1079">
            <v>0</v>
          </cell>
          <cell r="G1079">
            <v>0</v>
          </cell>
          <cell r="N1079">
            <v>0</v>
          </cell>
          <cell r="P1079">
            <v>0</v>
          </cell>
        </row>
        <row r="1080">
          <cell r="B1080">
            <v>0</v>
          </cell>
          <cell r="D1080">
            <v>0</v>
          </cell>
          <cell r="E1080">
            <v>0</v>
          </cell>
          <cell r="F1080">
            <v>0</v>
          </cell>
          <cell r="G1080">
            <v>0</v>
          </cell>
          <cell r="N1080">
            <v>0</v>
          </cell>
          <cell r="P1080">
            <v>0</v>
          </cell>
        </row>
        <row r="1081">
          <cell r="B1081">
            <v>0</v>
          </cell>
          <cell r="D1081">
            <v>0</v>
          </cell>
          <cell r="E1081">
            <v>0</v>
          </cell>
          <cell r="F1081">
            <v>0</v>
          </cell>
          <cell r="G1081">
            <v>0</v>
          </cell>
          <cell r="N1081">
            <v>0</v>
          </cell>
          <cell r="P1081">
            <v>0</v>
          </cell>
        </row>
        <row r="1082">
          <cell r="B1082">
            <v>0</v>
          </cell>
          <cell r="D1082">
            <v>0</v>
          </cell>
          <cell r="E1082">
            <v>0</v>
          </cell>
          <cell r="F1082">
            <v>0</v>
          </cell>
          <cell r="G1082">
            <v>0</v>
          </cell>
          <cell r="N1082">
            <v>0</v>
          </cell>
          <cell r="P1082">
            <v>0</v>
          </cell>
        </row>
        <row r="1083">
          <cell r="B1083">
            <v>0</v>
          </cell>
          <cell r="D1083">
            <v>0</v>
          </cell>
          <cell r="E1083">
            <v>0</v>
          </cell>
          <cell r="F1083">
            <v>0</v>
          </cell>
          <cell r="G1083">
            <v>0</v>
          </cell>
          <cell r="N1083">
            <v>0</v>
          </cell>
          <cell r="P1083">
            <v>0</v>
          </cell>
        </row>
        <row r="1084">
          <cell r="B1084">
            <v>0</v>
          </cell>
          <cell r="D1084">
            <v>0</v>
          </cell>
          <cell r="E1084">
            <v>0</v>
          </cell>
          <cell r="F1084">
            <v>0</v>
          </cell>
          <cell r="G1084">
            <v>0</v>
          </cell>
          <cell r="N1084">
            <v>0</v>
          </cell>
          <cell r="P1084">
            <v>0</v>
          </cell>
        </row>
        <row r="1085">
          <cell r="B1085">
            <v>0</v>
          </cell>
          <cell r="D1085">
            <v>0</v>
          </cell>
          <cell r="E1085">
            <v>0</v>
          </cell>
          <cell r="F1085">
            <v>0</v>
          </cell>
          <cell r="G1085">
            <v>0</v>
          </cell>
          <cell r="N1085">
            <v>0</v>
          </cell>
          <cell r="P1085">
            <v>0</v>
          </cell>
        </row>
        <row r="1086">
          <cell r="B1086">
            <v>0</v>
          </cell>
          <cell r="D1086">
            <v>0</v>
          </cell>
          <cell r="E1086">
            <v>0</v>
          </cell>
          <cell r="F1086">
            <v>0</v>
          </cell>
          <cell r="G1086">
            <v>0</v>
          </cell>
          <cell r="N1086">
            <v>0</v>
          </cell>
          <cell r="P1086">
            <v>0</v>
          </cell>
        </row>
        <row r="1087">
          <cell r="B1087">
            <v>0</v>
          </cell>
          <cell r="D1087">
            <v>0</v>
          </cell>
          <cell r="E1087">
            <v>0</v>
          </cell>
          <cell r="F1087">
            <v>0</v>
          </cell>
          <cell r="G1087">
            <v>0</v>
          </cell>
          <cell r="N1087">
            <v>0</v>
          </cell>
          <cell r="P1087">
            <v>0</v>
          </cell>
        </row>
        <row r="1088">
          <cell r="B1088">
            <v>0</v>
          </cell>
          <cell r="D1088">
            <v>0</v>
          </cell>
          <cell r="E1088">
            <v>0</v>
          </cell>
          <cell r="F1088">
            <v>0</v>
          </cell>
          <cell r="G1088">
            <v>0</v>
          </cell>
          <cell r="N1088">
            <v>0</v>
          </cell>
          <cell r="P1088">
            <v>0</v>
          </cell>
        </row>
        <row r="1089">
          <cell r="B1089">
            <v>0</v>
          </cell>
          <cell r="D1089">
            <v>0</v>
          </cell>
          <cell r="E1089">
            <v>0</v>
          </cell>
          <cell r="F1089">
            <v>0</v>
          </cell>
          <cell r="G1089">
            <v>0</v>
          </cell>
          <cell r="N1089">
            <v>0</v>
          </cell>
          <cell r="P1089">
            <v>0</v>
          </cell>
        </row>
        <row r="1090">
          <cell r="B1090">
            <v>0</v>
          </cell>
          <cell r="D1090">
            <v>0</v>
          </cell>
          <cell r="E1090">
            <v>0</v>
          </cell>
          <cell r="F1090">
            <v>0</v>
          </cell>
          <cell r="G1090">
            <v>0</v>
          </cell>
          <cell r="N1090">
            <v>0</v>
          </cell>
          <cell r="P1090">
            <v>0</v>
          </cell>
        </row>
        <row r="1091">
          <cell r="B1091">
            <v>0</v>
          </cell>
          <cell r="D1091">
            <v>0</v>
          </cell>
          <cell r="E1091">
            <v>0</v>
          </cell>
          <cell r="F1091">
            <v>0</v>
          </cell>
          <cell r="G1091">
            <v>0</v>
          </cell>
          <cell r="N1091">
            <v>0</v>
          </cell>
          <cell r="P1091">
            <v>0</v>
          </cell>
        </row>
        <row r="1092">
          <cell r="B1092">
            <v>0</v>
          </cell>
          <cell r="D1092">
            <v>0</v>
          </cell>
          <cell r="E1092">
            <v>0</v>
          </cell>
          <cell r="F1092">
            <v>0</v>
          </cell>
          <cell r="G1092">
            <v>0</v>
          </cell>
          <cell r="N1092">
            <v>0</v>
          </cell>
          <cell r="P1092">
            <v>0</v>
          </cell>
        </row>
        <row r="1093">
          <cell r="B1093">
            <v>0</v>
          </cell>
          <cell r="D1093">
            <v>0</v>
          </cell>
          <cell r="E1093">
            <v>0</v>
          </cell>
          <cell r="F1093">
            <v>0</v>
          </cell>
          <cell r="G1093">
            <v>0</v>
          </cell>
          <cell r="N1093">
            <v>0</v>
          </cell>
          <cell r="P1093">
            <v>0</v>
          </cell>
        </row>
        <row r="1094">
          <cell r="B1094">
            <v>0</v>
          </cell>
          <cell r="D1094">
            <v>0</v>
          </cell>
          <cell r="E1094">
            <v>0</v>
          </cell>
          <cell r="F1094">
            <v>0</v>
          </cell>
          <cell r="G1094">
            <v>0</v>
          </cell>
          <cell r="N1094">
            <v>0</v>
          </cell>
          <cell r="P1094">
            <v>0</v>
          </cell>
        </row>
        <row r="1095">
          <cell r="B1095">
            <v>0</v>
          </cell>
          <cell r="D1095">
            <v>0</v>
          </cell>
          <cell r="E1095">
            <v>0</v>
          </cell>
          <cell r="F1095">
            <v>0</v>
          </cell>
          <cell r="G1095">
            <v>0</v>
          </cell>
          <cell r="N1095">
            <v>0</v>
          </cell>
          <cell r="P1095">
            <v>0</v>
          </cell>
        </row>
        <row r="1096">
          <cell r="B1096">
            <v>0</v>
          </cell>
          <cell r="D1096">
            <v>0</v>
          </cell>
          <cell r="E1096">
            <v>0</v>
          </cell>
          <cell r="F1096">
            <v>0</v>
          </cell>
          <cell r="G1096">
            <v>0</v>
          </cell>
          <cell r="N1096">
            <v>0</v>
          </cell>
          <cell r="P1096">
            <v>0</v>
          </cell>
        </row>
        <row r="1097">
          <cell r="B1097">
            <v>0</v>
          </cell>
          <cell r="D1097">
            <v>0</v>
          </cell>
          <cell r="E1097">
            <v>0</v>
          </cell>
          <cell r="F1097">
            <v>0</v>
          </cell>
          <cell r="G1097">
            <v>0</v>
          </cell>
          <cell r="N1097">
            <v>0</v>
          </cell>
          <cell r="P1097">
            <v>0</v>
          </cell>
        </row>
        <row r="1098">
          <cell r="B1098">
            <v>0</v>
          </cell>
          <cell r="D1098">
            <v>0</v>
          </cell>
          <cell r="E1098">
            <v>0</v>
          </cell>
          <cell r="F1098">
            <v>0</v>
          </cell>
          <cell r="G1098">
            <v>0</v>
          </cell>
          <cell r="N1098">
            <v>0</v>
          </cell>
          <cell r="P1098">
            <v>0</v>
          </cell>
        </row>
        <row r="1099">
          <cell r="B1099">
            <v>0</v>
          </cell>
          <cell r="D1099">
            <v>0</v>
          </cell>
          <cell r="E1099">
            <v>0</v>
          </cell>
          <cell r="F1099">
            <v>0</v>
          </cell>
          <cell r="G1099">
            <v>0</v>
          </cell>
          <cell r="N1099">
            <v>0</v>
          </cell>
          <cell r="P1099">
            <v>0</v>
          </cell>
        </row>
        <row r="1100">
          <cell r="B1100">
            <v>0</v>
          </cell>
          <cell r="D1100">
            <v>0</v>
          </cell>
          <cell r="E1100">
            <v>0</v>
          </cell>
          <cell r="F1100">
            <v>0</v>
          </cell>
          <cell r="G1100">
            <v>0</v>
          </cell>
          <cell r="N1100">
            <v>0</v>
          </cell>
          <cell r="P1100">
            <v>0</v>
          </cell>
        </row>
        <row r="1101">
          <cell r="B1101">
            <v>0</v>
          </cell>
          <cell r="D1101">
            <v>0</v>
          </cell>
          <cell r="E1101">
            <v>0</v>
          </cell>
          <cell r="F1101">
            <v>0</v>
          </cell>
          <cell r="G1101">
            <v>0</v>
          </cell>
          <cell r="N1101">
            <v>0</v>
          </cell>
          <cell r="P1101">
            <v>0</v>
          </cell>
        </row>
        <row r="1102">
          <cell r="B1102">
            <v>0</v>
          </cell>
          <cell r="D1102">
            <v>0</v>
          </cell>
          <cell r="E1102">
            <v>0</v>
          </cell>
          <cell r="F1102">
            <v>0</v>
          </cell>
          <cell r="G1102">
            <v>0</v>
          </cell>
          <cell r="N1102">
            <v>0</v>
          </cell>
          <cell r="P1102">
            <v>0</v>
          </cell>
        </row>
        <row r="1103">
          <cell r="B1103">
            <v>0</v>
          </cell>
          <cell r="D1103">
            <v>0</v>
          </cell>
          <cell r="E1103">
            <v>0</v>
          </cell>
          <cell r="F1103">
            <v>0</v>
          </cell>
          <cell r="G1103">
            <v>0</v>
          </cell>
          <cell r="N1103">
            <v>0</v>
          </cell>
          <cell r="P1103">
            <v>0</v>
          </cell>
        </row>
        <row r="1104">
          <cell r="B1104">
            <v>0</v>
          </cell>
          <cell r="D1104">
            <v>0</v>
          </cell>
          <cell r="E1104">
            <v>0</v>
          </cell>
          <cell r="F1104">
            <v>0</v>
          </cell>
          <cell r="G1104">
            <v>0</v>
          </cell>
          <cell r="N1104">
            <v>0</v>
          </cell>
          <cell r="P1104">
            <v>0</v>
          </cell>
        </row>
        <row r="1105">
          <cell r="B1105">
            <v>0</v>
          </cell>
          <cell r="D1105">
            <v>0</v>
          </cell>
          <cell r="E1105">
            <v>0</v>
          </cell>
          <cell r="F1105">
            <v>0</v>
          </cell>
          <cell r="G1105">
            <v>0</v>
          </cell>
          <cell r="N1105">
            <v>0</v>
          </cell>
          <cell r="P1105">
            <v>0</v>
          </cell>
        </row>
        <row r="1106">
          <cell r="B1106">
            <v>0</v>
          </cell>
          <cell r="D1106">
            <v>0</v>
          </cell>
          <cell r="E1106">
            <v>0</v>
          </cell>
          <cell r="F1106">
            <v>0</v>
          </cell>
          <cell r="G1106">
            <v>0</v>
          </cell>
          <cell r="N1106">
            <v>0</v>
          </cell>
          <cell r="P1106">
            <v>0</v>
          </cell>
        </row>
        <row r="1107">
          <cell r="B1107">
            <v>0</v>
          </cell>
          <cell r="D1107">
            <v>0</v>
          </cell>
          <cell r="E1107">
            <v>0</v>
          </cell>
          <cell r="F1107">
            <v>0</v>
          </cell>
          <cell r="G1107">
            <v>0</v>
          </cell>
          <cell r="N1107">
            <v>0</v>
          </cell>
          <cell r="P1107">
            <v>0</v>
          </cell>
        </row>
        <row r="1108">
          <cell r="B1108">
            <v>0</v>
          </cell>
          <cell r="D1108">
            <v>0</v>
          </cell>
          <cell r="E1108">
            <v>0</v>
          </cell>
          <cell r="F1108">
            <v>0</v>
          </cell>
          <cell r="G1108">
            <v>0</v>
          </cell>
          <cell r="N1108">
            <v>0</v>
          </cell>
          <cell r="P1108">
            <v>0</v>
          </cell>
        </row>
        <row r="1109">
          <cell r="B1109">
            <v>0</v>
          </cell>
          <cell r="D1109">
            <v>0</v>
          </cell>
          <cell r="E1109">
            <v>0</v>
          </cell>
          <cell r="F1109">
            <v>0</v>
          </cell>
          <cell r="G1109">
            <v>0</v>
          </cell>
          <cell r="N1109">
            <v>0</v>
          </cell>
          <cell r="P1109">
            <v>0</v>
          </cell>
        </row>
        <row r="1110">
          <cell r="B1110">
            <v>0</v>
          </cell>
          <cell r="D1110">
            <v>0</v>
          </cell>
          <cell r="E1110">
            <v>0</v>
          </cell>
          <cell r="F1110">
            <v>0</v>
          </cell>
          <cell r="G1110">
            <v>0</v>
          </cell>
          <cell r="N1110">
            <v>0</v>
          </cell>
          <cell r="P1110">
            <v>0</v>
          </cell>
        </row>
        <row r="1111">
          <cell r="B1111">
            <v>0</v>
          </cell>
          <cell r="D1111">
            <v>0</v>
          </cell>
          <cell r="E1111">
            <v>0</v>
          </cell>
          <cell r="F1111">
            <v>0</v>
          </cell>
          <cell r="G1111">
            <v>0</v>
          </cell>
          <cell r="N1111">
            <v>0</v>
          </cell>
          <cell r="P1111">
            <v>0</v>
          </cell>
        </row>
        <row r="1112">
          <cell r="B1112">
            <v>0</v>
          </cell>
          <cell r="D1112">
            <v>0</v>
          </cell>
          <cell r="E1112">
            <v>0</v>
          </cell>
          <cell r="F1112">
            <v>0</v>
          </cell>
          <cell r="G1112">
            <v>0</v>
          </cell>
          <cell r="N1112">
            <v>0</v>
          </cell>
          <cell r="P1112">
            <v>0</v>
          </cell>
        </row>
        <row r="1113">
          <cell r="B1113">
            <v>0</v>
          </cell>
          <cell r="D1113">
            <v>0</v>
          </cell>
          <cell r="E1113">
            <v>0</v>
          </cell>
          <cell r="F1113">
            <v>0</v>
          </cell>
          <cell r="G1113">
            <v>0</v>
          </cell>
          <cell r="N1113">
            <v>0</v>
          </cell>
          <cell r="P1113">
            <v>0</v>
          </cell>
        </row>
        <row r="1114">
          <cell r="B1114">
            <v>0</v>
          </cell>
          <cell r="D1114">
            <v>0</v>
          </cell>
          <cell r="E1114">
            <v>0</v>
          </cell>
          <cell r="F1114">
            <v>0</v>
          </cell>
          <cell r="G1114">
            <v>0</v>
          </cell>
          <cell r="N1114">
            <v>0</v>
          </cell>
          <cell r="P1114">
            <v>0</v>
          </cell>
        </row>
        <row r="1115">
          <cell r="B1115">
            <v>0</v>
          </cell>
          <cell r="D1115">
            <v>0</v>
          </cell>
          <cell r="E1115">
            <v>0</v>
          </cell>
          <cell r="F1115">
            <v>0</v>
          </cell>
          <cell r="G1115">
            <v>0</v>
          </cell>
          <cell r="N1115">
            <v>0</v>
          </cell>
          <cell r="P1115">
            <v>0</v>
          </cell>
        </row>
        <row r="1116">
          <cell r="B1116">
            <v>0</v>
          </cell>
          <cell r="D1116">
            <v>0</v>
          </cell>
          <cell r="E1116">
            <v>0</v>
          </cell>
          <cell r="F1116">
            <v>0</v>
          </cell>
          <cell r="G1116">
            <v>0</v>
          </cell>
          <cell r="N1116">
            <v>0</v>
          </cell>
          <cell r="P1116">
            <v>0</v>
          </cell>
        </row>
        <row r="1117">
          <cell r="B1117">
            <v>0</v>
          </cell>
          <cell r="D1117">
            <v>0</v>
          </cell>
          <cell r="E1117">
            <v>0</v>
          </cell>
          <cell r="F1117">
            <v>0</v>
          </cell>
          <cell r="G1117">
            <v>0</v>
          </cell>
          <cell r="N1117">
            <v>0</v>
          </cell>
          <cell r="P1117">
            <v>0</v>
          </cell>
        </row>
        <row r="1118">
          <cell r="B1118">
            <v>0</v>
          </cell>
          <cell r="D1118">
            <v>0</v>
          </cell>
          <cell r="E1118">
            <v>0</v>
          </cell>
          <cell r="F1118">
            <v>0</v>
          </cell>
          <cell r="G1118">
            <v>0</v>
          </cell>
          <cell r="N1118">
            <v>0</v>
          </cell>
          <cell r="P1118">
            <v>0</v>
          </cell>
        </row>
        <row r="1119">
          <cell r="B1119">
            <v>0</v>
          </cell>
          <cell r="D1119">
            <v>0</v>
          </cell>
          <cell r="E1119">
            <v>0</v>
          </cell>
          <cell r="F1119">
            <v>0</v>
          </cell>
          <cell r="G1119">
            <v>0</v>
          </cell>
          <cell r="N1119">
            <v>0</v>
          </cell>
          <cell r="P1119">
            <v>0</v>
          </cell>
        </row>
        <row r="1120">
          <cell r="B1120">
            <v>0</v>
          </cell>
          <cell r="D1120">
            <v>0</v>
          </cell>
          <cell r="E1120">
            <v>0</v>
          </cell>
          <cell r="F1120">
            <v>0</v>
          </cell>
          <cell r="G1120">
            <v>0</v>
          </cell>
          <cell r="N1120">
            <v>0</v>
          </cell>
          <cell r="P1120">
            <v>0</v>
          </cell>
        </row>
        <row r="1121">
          <cell r="B1121">
            <v>0</v>
          </cell>
          <cell r="D1121">
            <v>0</v>
          </cell>
          <cell r="E1121">
            <v>0</v>
          </cell>
          <cell r="F1121">
            <v>0</v>
          </cell>
          <cell r="G1121">
            <v>0</v>
          </cell>
          <cell r="N1121">
            <v>0</v>
          </cell>
          <cell r="P1121">
            <v>0</v>
          </cell>
        </row>
        <row r="1122">
          <cell r="B1122">
            <v>0</v>
          </cell>
          <cell r="D1122">
            <v>0</v>
          </cell>
          <cell r="E1122">
            <v>0</v>
          </cell>
          <cell r="F1122">
            <v>0</v>
          </cell>
          <cell r="G1122">
            <v>0</v>
          </cell>
          <cell r="N1122">
            <v>0</v>
          </cell>
          <cell r="P1122">
            <v>0</v>
          </cell>
        </row>
        <row r="1123">
          <cell r="B1123">
            <v>0</v>
          </cell>
          <cell r="D1123">
            <v>0</v>
          </cell>
          <cell r="E1123">
            <v>0</v>
          </cell>
          <cell r="F1123">
            <v>0</v>
          </cell>
          <cell r="G1123">
            <v>0</v>
          </cell>
          <cell r="N1123">
            <v>0</v>
          </cell>
          <cell r="P1123">
            <v>0</v>
          </cell>
        </row>
        <row r="1124">
          <cell r="B1124">
            <v>0</v>
          </cell>
          <cell r="D1124">
            <v>0</v>
          </cell>
          <cell r="E1124">
            <v>0</v>
          </cell>
          <cell r="F1124">
            <v>0</v>
          </cell>
          <cell r="G1124">
            <v>0</v>
          </cell>
          <cell r="N1124">
            <v>0</v>
          </cell>
          <cell r="P1124">
            <v>0</v>
          </cell>
        </row>
        <row r="1125">
          <cell r="B1125">
            <v>0</v>
          </cell>
          <cell r="D1125">
            <v>0</v>
          </cell>
          <cell r="E1125">
            <v>0</v>
          </cell>
          <cell r="F1125">
            <v>0</v>
          </cell>
          <cell r="G1125">
            <v>0</v>
          </cell>
          <cell r="N1125">
            <v>0</v>
          </cell>
          <cell r="P1125">
            <v>0</v>
          </cell>
        </row>
        <row r="1126">
          <cell r="B1126">
            <v>0</v>
          </cell>
          <cell r="D1126">
            <v>0</v>
          </cell>
          <cell r="E1126">
            <v>0</v>
          </cell>
          <cell r="F1126">
            <v>0</v>
          </cell>
          <cell r="G1126">
            <v>0</v>
          </cell>
          <cell r="N1126">
            <v>0</v>
          </cell>
          <cell r="P1126">
            <v>0</v>
          </cell>
        </row>
        <row r="1127">
          <cell r="B1127">
            <v>0</v>
          </cell>
          <cell r="D1127">
            <v>0</v>
          </cell>
          <cell r="E1127">
            <v>0</v>
          </cell>
          <cell r="F1127">
            <v>0</v>
          </cell>
          <cell r="G1127">
            <v>0</v>
          </cell>
          <cell r="N1127">
            <v>0</v>
          </cell>
          <cell r="P1127">
            <v>0</v>
          </cell>
        </row>
        <row r="1128">
          <cell r="B1128">
            <v>0</v>
          </cell>
          <cell r="D1128">
            <v>0</v>
          </cell>
          <cell r="E1128">
            <v>0</v>
          </cell>
          <cell r="F1128">
            <v>0</v>
          </cell>
          <cell r="G1128">
            <v>0</v>
          </cell>
          <cell r="N1128">
            <v>0</v>
          </cell>
          <cell r="P1128">
            <v>0</v>
          </cell>
        </row>
        <row r="1129">
          <cell r="B1129">
            <v>0</v>
          </cell>
          <cell r="D1129">
            <v>0</v>
          </cell>
          <cell r="E1129">
            <v>0</v>
          </cell>
          <cell r="F1129">
            <v>0</v>
          </cell>
          <cell r="G1129">
            <v>0</v>
          </cell>
          <cell r="N1129">
            <v>0</v>
          </cell>
          <cell r="P1129">
            <v>0</v>
          </cell>
        </row>
        <row r="1130">
          <cell r="B1130">
            <v>0</v>
          </cell>
          <cell r="D1130">
            <v>0</v>
          </cell>
          <cell r="E1130">
            <v>0</v>
          </cell>
          <cell r="F1130">
            <v>0</v>
          </cell>
          <cell r="G1130">
            <v>0</v>
          </cell>
          <cell r="N1130">
            <v>0</v>
          </cell>
          <cell r="P1130">
            <v>0</v>
          </cell>
        </row>
        <row r="1131">
          <cell r="B1131">
            <v>0</v>
          </cell>
          <cell r="D1131">
            <v>0</v>
          </cell>
          <cell r="E1131">
            <v>0</v>
          </cell>
          <cell r="F1131">
            <v>0</v>
          </cell>
          <cell r="G1131">
            <v>0</v>
          </cell>
          <cell r="N1131">
            <v>0</v>
          </cell>
          <cell r="P1131">
            <v>0</v>
          </cell>
        </row>
        <row r="1132">
          <cell r="B1132">
            <v>0</v>
          </cell>
          <cell r="D1132">
            <v>0</v>
          </cell>
          <cell r="E1132">
            <v>0</v>
          </cell>
          <cell r="F1132">
            <v>0</v>
          </cell>
          <cell r="G1132">
            <v>0</v>
          </cell>
          <cell r="N1132">
            <v>0</v>
          </cell>
          <cell r="P1132">
            <v>0</v>
          </cell>
        </row>
        <row r="1133">
          <cell r="B1133">
            <v>0</v>
          </cell>
          <cell r="D1133">
            <v>0</v>
          </cell>
          <cell r="E1133">
            <v>0</v>
          </cell>
          <cell r="F1133">
            <v>0</v>
          </cell>
          <cell r="G1133">
            <v>0</v>
          </cell>
          <cell r="N1133">
            <v>0</v>
          </cell>
          <cell r="P1133">
            <v>0</v>
          </cell>
        </row>
        <row r="1134">
          <cell r="B1134">
            <v>0</v>
          </cell>
          <cell r="D1134">
            <v>0</v>
          </cell>
          <cell r="E1134">
            <v>0</v>
          </cell>
          <cell r="F1134">
            <v>0</v>
          </cell>
          <cell r="G1134">
            <v>0</v>
          </cell>
          <cell r="N1134">
            <v>0</v>
          </cell>
          <cell r="P1134">
            <v>0</v>
          </cell>
        </row>
        <row r="1135">
          <cell r="B1135">
            <v>0</v>
          </cell>
          <cell r="D1135">
            <v>0</v>
          </cell>
          <cell r="E1135">
            <v>0</v>
          </cell>
          <cell r="F1135">
            <v>0</v>
          </cell>
          <cell r="G1135">
            <v>0</v>
          </cell>
          <cell r="N1135">
            <v>0</v>
          </cell>
          <cell r="P1135">
            <v>0</v>
          </cell>
        </row>
        <row r="1136">
          <cell r="B1136">
            <v>0</v>
          </cell>
          <cell r="D1136">
            <v>0</v>
          </cell>
          <cell r="E1136">
            <v>0</v>
          </cell>
          <cell r="F1136">
            <v>0</v>
          </cell>
          <cell r="G1136">
            <v>0</v>
          </cell>
          <cell r="N1136">
            <v>0</v>
          </cell>
          <cell r="P1136">
            <v>0</v>
          </cell>
        </row>
        <row r="1137">
          <cell r="B1137">
            <v>0</v>
          </cell>
          <cell r="D1137">
            <v>0</v>
          </cell>
          <cell r="E1137">
            <v>0</v>
          </cell>
          <cell r="F1137">
            <v>0</v>
          </cell>
          <cell r="G1137">
            <v>0</v>
          </cell>
          <cell r="N1137">
            <v>0</v>
          </cell>
          <cell r="P1137">
            <v>0</v>
          </cell>
        </row>
        <row r="1138">
          <cell r="B1138">
            <v>0</v>
          </cell>
          <cell r="D1138">
            <v>0</v>
          </cell>
          <cell r="E1138">
            <v>0</v>
          </cell>
          <cell r="F1138">
            <v>0</v>
          </cell>
          <cell r="G1138">
            <v>0</v>
          </cell>
          <cell r="N1138">
            <v>0</v>
          </cell>
          <cell r="P1138">
            <v>0</v>
          </cell>
        </row>
        <row r="1139">
          <cell r="B1139">
            <v>0</v>
          </cell>
          <cell r="D1139">
            <v>0</v>
          </cell>
          <cell r="E1139">
            <v>0</v>
          </cell>
          <cell r="F1139">
            <v>0</v>
          </cell>
          <cell r="G1139">
            <v>0</v>
          </cell>
          <cell r="N1139">
            <v>0</v>
          </cell>
          <cell r="P1139">
            <v>0</v>
          </cell>
        </row>
        <row r="1140">
          <cell r="B1140">
            <v>0</v>
          </cell>
          <cell r="D1140">
            <v>0</v>
          </cell>
          <cell r="E1140">
            <v>0</v>
          </cell>
          <cell r="F1140">
            <v>0</v>
          </cell>
          <cell r="G1140">
            <v>0</v>
          </cell>
          <cell r="N1140">
            <v>0</v>
          </cell>
          <cell r="P1140">
            <v>0</v>
          </cell>
        </row>
        <row r="1141">
          <cell r="B1141">
            <v>0</v>
          </cell>
          <cell r="D1141">
            <v>0</v>
          </cell>
          <cell r="E1141">
            <v>0</v>
          </cell>
          <cell r="F1141">
            <v>0</v>
          </cell>
          <cell r="G1141">
            <v>0</v>
          </cell>
          <cell r="N1141">
            <v>0</v>
          </cell>
          <cell r="P1141">
            <v>0</v>
          </cell>
        </row>
        <row r="1142">
          <cell r="B1142">
            <v>0</v>
          </cell>
          <cell r="D1142">
            <v>0</v>
          </cell>
          <cell r="E1142">
            <v>0</v>
          </cell>
          <cell r="F1142">
            <v>0</v>
          </cell>
          <cell r="G1142">
            <v>0</v>
          </cell>
          <cell r="N1142">
            <v>0</v>
          </cell>
          <cell r="P1142">
            <v>0</v>
          </cell>
        </row>
        <row r="1143">
          <cell r="B1143">
            <v>0</v>
          </cell>
          <cell r="D1143">
            <v>0</v>
          </cell>
          <cell r="E1143">
            <v>0</v>
          </cell>
          <cell r="F1143">
            <v>0</v>
          </cell>
          <cell r="G1143">
            <v>0</v>
          </cell>
          <cell r="N1143">
            <v>0</v>
          </cell>
          <cell r="P1143">
            <v>0</v>
          </cell>
        </row>
        <row r="1144">
          <cell r="B1144">
            <v>0</v>
          </cell>
          <cell r="D1144">
            <v>0</v>
          </cell>
          <cell r="E1144">
            <v>0</v>
          </cell>
          <cell r="F1144">
            <v>0</v>
          </cell>
          <cell r="G1144">
            <v>0</v>
          </cell>
          <cell r="N1144">
            <v>0</v>
          </cell>
          <cell r="P1144">
            <v>0</v>
          </cell>
        </row>
        <row r="1145">
          <cell r="B1145">
            <v>0</v>
          </cell>
          <cell r="D1145">
            <v>0</v>
          </cell>
          <cell r="E1145">
            <v>0</v>
          </cell>
          <cell r="F1145">
            <v>0</v>
          </cell>
          <cell r="G1145">
            <v>0</v>
          </cell>
          <cell r="N1145">
            <v>0</v>
          </cell>
          <cell r="P1145">
            <v>0</v>
          </cell>
        </row>
        <row r="1146">
          <cell r="B1146">
            <v>0</v>
          </cell>
          <cell r="D1146">
            <v>0</v>
          </cell>
          <cell r="E1146">
            <v>0</v>
          </cell>
          <cell r="F1146">
            <v>0</v>
          </cell>
          <cell r="G1146">
            <v>0</v>
          </cell>
          <cell r="N1146">
            <v>0</v>
          </cell>
          <cell r="P1146">
            <v>0</v>
          </cell>
        </row>
        <row r="1147">
          <cell r="B1147">
            <v>0</v>
          </cell>
          <cell r="D1147">
            <v>0</v>
          </cell>
          <cell r="E1147">
            <v>0</v>
          </cell>
          <cell r="F1147">
            <v>0</v>
          </cell>
          <cell r="G1147">
            <v>0</v>
          </cell>
          <cell r="N1147">
            <v>0</v>
          </cell>
          <cell r="P1147">
            <v>0</v>
          </cell>
        </row>
        <row r="1148">
          <cell r="B1148">
            <v>0</v>
          </cell>
          <cell r="D1148">
            <v>0</v>
          </cell>
          <cell r="E1148">
            <v>0</v>
          </cell>
          <cell r="F1148">
            <v>0</v>
          </cell>
          <cell r="G1148">
            <v>0</v>
          </cell>
          <cell r="N1148">
            <v>0</v>
          </cell>
          <cell r="P1148">
            <v>0</v>
          </cell>
        </row>
        <row r="1149">
          <cell r="B1149">
            <v>0</v>
          </cell>
          <cell r="D1149">
            <v>0</v>
          </cell>
          <cell r="E1149">
            <v>0</v>
          </cell>
          <cell r="F1149">
            <v>0</v>
          </cell>
          <cell r="G1149">
            <v>0</v>
          </cell>
          <cell r="N1149">
            <v>0</v>
          </cell>
          <cell r="P1149">
            <v>0</v>
          </cell>
        </row>
        <row r="1150">
          <cell r="B1150">
            <v>0</v>
          </cell>
          <cell r="D1150">
            <v>0</v>
          </cell>
          <cell r="E1150">
            <v>0</v>
          </cell>
          <cell r="F1150">
            <v>0</v>
          </cell>
          <cell r="G1150">
            <v>0</v>
          </cell>
          <cell r="N1150">
            <v>0</v>
          </cell>
          <cell r="P1150">
            <v>0</v>
          </cell>
        </row>
        <row r="1151">
          <cell r="B1151">
            <v>0</v>
          </cell>
          <cell r="D1151">
            <v>0</v>
          </cell>
          <cell r="E1151">
            <v>0</v>
          </cell>
          <cell r="F1151">
            <v>0</v>
          </cell>
          <cell r="G1151">
            <v>0</v>
          </cell>
          <cell r="N1151">
            <v>0</v>
          </cell>
          <cell r="P1151">
            <v>0</v>
          </cell>
        </row>
        <row r="1152">
          <cell r="B1152">
            <v>0</v>
          </cell>
          <cell r="D1152">
            <v>0</v>
          </cell>
          <cell r="E1152">
            <v>0</v>
          </cell>
          <cell r="F1152">
            <v>0</v>
          </cell>
          <cell r="G1152">
            <v>0</v>
          </cell>
          <cell r="N1152">
            <v>0</v>
          </cell>
          <cell r="P1152">
            <v>0</v>
          </cell>
        </row>
        <row r="1153">
          <cell r="B1153">
            <v>0</v>
          </cell>
          <cell r="D1153">
            <v>0</v>
          </cell>
          <cell r="E1153">
            <v>0</v>
          </cell>
          <cell r="F1153">
            <v>0</v>
          </cell>
          <cell r="G1153">
            <v>0</v>
          </cell>
          <cell r="N1153">
            <v>0</v>
          </cell>
          <cell r="P1153">
            <v>0</v>
          </cell>
        </row>
        <row r="1154">
          <cell r="B1154">
            <v>0</v>
          </cell>
          <cell r="D1154">
            <v>0</v>
          </cell>
          <cell r="E1154">
            <v>0</v>
          </cell>
          <cell r="F1154">
            <v>0</v>
          </cell>
          <cell r="G1154">
            <v>0</v>
          </cell>
          <cell r="N1154">
            <v>0</v>
          </cell>
          <cell r="P1154">
            <v>0</v>
          </cell>
        </row>
        <row r="1155">
          <cell r="B1155">
            <v>0</v>
          </cell>
          <cell r="D1155">
            <v>0</v>
          </cell>
          <cell r="E1155">
            <v>0</v>
          </cell>
          <cell r="F1155">
            <v>0</v>
          </cell>
          <cell r="G1155">
            <v>0</v>
          </cell>
          <cell r="N1155">
            <v>0</v>
          </cell>
          <cell r="P1155">
            <v>0</v>
          </cell>
        </row>
        <row r="1156">
          <cell r="B1156">
            <v>0</v>
          </cell>
          <cell r="D1156">
            <v>0</v>
          </cell>
          <cell r="E1156">
            <v>0</v>
          </cell>
          <cell r="F1156">
            <v>0</v>
          </cell>
          <cell r="G1156">
            <v>0</v>
          </cell>
          <cell r="N1156">
            <v>0</v>
          </cell>
          <cell r="P1156">
            <v>0</v>
          </cell>
        </row>
        <row r="1157">
          <cell r="B1157">
            <v>0</v>
          </cell>
          <cell r="D1157">
            <v>0</v>
          </cell>
          <cell r="E1157">
            <v>0</v>
          </cell>
          <cell r="F1157">
            <v>0</v>
          </cell>
          <cell r="G1157">
            <v>0</v>
          </cell>
          <cell r="N1157">
            <v>0</v>
          </cell>
          <cell r="P1157">
            <v>0</v>
          </cell>
        </row>
        <row r="1158">
          <cell r="B1158">
            <v>0</v>
          </cell>
          <cell r="D1158">
            <v>0</v>
          </cell>
          <cell r="E1158">
            <v>0</v>
          </cell>
          <cell r="F1158">
            <v>0</v>
          </cell>
          <cell r="G1158">
            <v>0</v>
          </cell>
          <cell r="N1158">
            <v>0</v>
          </cell>
          <cell r="P1158">
            <v>0</v>
          </cell>
        </row>
        <row r="1159">
          <cell r="B1159">
            <v>0</v>
          </cell>
          <cell r="D1159">
            <v>0</v>
          </cell>
          <cell r="E1159">
            <v>0</v>
          </cell>
          <cell r="F1159">
            <v>0</v>
          </cell>
          <cell r="G1159">
            <v>0</v>
          </cell>
          <cell r="N1159">
            <v>0</v>
          </cell>
          <cell r="P1159">
            <v>0</v>
          </cell>
        </row>
        <row r="1160">
          <cell r="B1160">
            <v>0</v>
          </cell>
          <cell r="D1160">
            <v>0</v>
          </cell>
          <cell r="E1160">
            <v>0</v>
          </cell>
          <cell r="F1160">
            <v>0</v>
          </cell>
          <cell r="G1160">
            <v>0</v>
          </cell>
          <cell r="N1160">
            <v>0</v>
          </cell>
          <cell r="P1160">
            <v>0</v>
          </cell>
        </row>
        <row r="1161">
          <cell r="B1161">
            <v>0</v>
          </cell>
          <cell r="D1161">
            <v>0</v>
          </cell>
          <cell r="E1161">
            <v>0</v>
          </cell>
          <cell r="F1161">
            <v>0</v>
          </cell>
          <cell r="G1161">
            <v>0</v>
          </cell>
          <cell r="N1161">
            <v>0</v>
          </cell>
          <cell r="P1161">
            <v>0</v>
          </cell>
        </row>
        <row r="1162">
          <cell r="B1162">
            <v>0</v>
          </cell>
          <cell r="D1162">
            <v>0</v>
          </cell>
          <cell r="E1162">
            <v>0</v>
          </cell>
          <cell r="F1162">
            <v>0</v>
          </cell>
          <cell r="G1162">
            <v>0</v>
          </cell>
          <cell r="N1162">
            <v>0</v>
          </cell>
          <cell r="P1162">
            <v>0</v>
          </cell>
        </row>
        <row r="1163">
          <cell r="B1163">
            <v>0</v>
          </cell>
          <cell r="D1163">
            <v>0</v>
          </cell>
          <cell r="E1163">
            <v>0</v>
          </cell>
          <cell r="F1163">
            <v>0</v>
          </cell>
          <cell r="G1163">
            <v>0</v>
          </cell>
          <cell r="N1163">
            <v>0</v>
          </cell>
          <cell r="P1163">
            <v>0</v>
          </cell>
        </row>
        <row r="1164">
          <cell r="B1164">
            <v>0</v>
          </cell>
          <cell r="D1164">
            <v>0</v>
          </cell>
          <cell r="E1164">
            <v>0</v>
          </cell>
          <cell r="F1164">
            <v>0</v>
          </cell>
          <cell r="G1164">
            <v>0</v>
          </cell>
          <cell r="N1164">
            <v>0</v>
          </cell>
          <cell r="P1164">
            <v>0</v>
          </cell>
        </row>
        <row r="1165">
          <cell r="B1165">
            <v>0</v>
          </cell>
          <cell r="D1165">
            <v>0</v>
          </cell>
          <cell r="E1165">
            <v>0</v>
          </cell>
          <cell r="F1165">
            <v>0</v>
          </cell>
          <cell r="G1165">
            <v>0</v>
          </cell>
          <cell r="N1165">
            <v>0</v>
          </cell>
          <cell r="P1165">
            <v>0</v>
          </cell>
        </row>
        <row r="1166">
          <cell r="B1166">
            <v>0</v>
          </cell>
          <cell r="D1166">
            <v>0</v>
          </cell>
          <cell r="E1166">
            <v>0</v>
          </cell>
          <cell r="F1166">
            <v>0</v>
          </cell>
          <cell r="G1166">
            <v>0</v>
          </cell>
          <cell r="N1166">
            <v>0</v>
          </cell>
          <cell r="P1166">
            <v>0</v>
          </cell>
        </row>
        <row r="1167">
          <cell r="B1167">
            <v>0</v>
          </cell>
          <cell r="D1167">
            <v>0</v>
          </cell>
          <cell r="E1167">
            <v>0</v>
          </cell>
          <cell r="F1167">
            <v>0</v>
          </cell>
          <cell r="G1167">
            <v>0</v>
          </cell>
          <cell r="N1167">
            <v>0</v>
          </cell>
          <cell r="P1167">
            <v>0</v>
          </cell>
        </row>
        <row r="1168">
          <cell r="B1168">
            <v>0</v>
          </cell>
          <cell r="D1168">
            <v>0</v>
          </cell>
          <cell r="E1168">
            <v>0</v>
          </cell>
          <cell r="F1168">
            <v>0</v>
          </cell>
          <cell r="G1168">
            <v>0</v>
          </cell>
          <cell r="N1168">
            <v>0</v>
          </cell>
          <cell r="P1168">
            <v>0</v>
          </cell>
        </row>
        <row r="1169">
          <cell r="B1169">
            <v>0</v>
          </cell>
          <cell r="D1169">
            <v>0</v>
          </cell>
          <cell r="E1169">
            <v>0</v>
          </cell>
          <cell r="F1169">
            <v>0</v>
          </cell>
          <cell r="G1169">
            <v>0</v>
          </cell>
          <cell r="N1169">
            <v>0</v>
          </cell>
          <cell r="P1169">
            <v>0</v>
          </cell>
        </row>
        <row r="1170">
          <cell r="B1170">
            <v>0</v>
          </cell>
          <cell r="D1170">
            <v>0</v>
          </cell>
          <cell r="E1170">
            <v>0</v>
          </cell>
          <cell r="F1170">
            <v>0</v>
          </cell>
          <cell r="G1170">
            <v>0</v>
          </cell>
          <cell r="N1170">
            <v>0</v>
          </cell>
          <cell r="P1170">
            <v>0</v>
          </cell>
        </row>
        <row r="1171">
          <cell r="B1171">
            <v>0</v>
          </cell>
          <cell r="D1171">
            <v>0</v>
          </cell>
          <cell r="E1171">
            <v>0</v>
          </cell>
          <cell r="F1171">
            <v>0</v>
          </cell>
          <cell r="G1171">
            <v>0</v>
          </cell>
          <cell r="N1171">
            <v>0</v>
          </cell>
          <cell r="P1171">
            <v>0</v>
          </cell>
        </row>
        <row r="1172">
          <cell r="B1172">
            <v>0</v>
          </cell>
          <cell r="D1172">
            <v>0</v>
          </cell>
          <cell r="E1172">
            <v>0</v>
          </cell>
          <cell r="F1172">
            <v>0</v>
          </cell>
          <cell r="G1172">
            <v>0</v>
          </cell>
          <cell r="N1172">
            <v>0</v>
          </cell>
          <cell r="P1172">
            <v>0</v>
          </cell>
        </row>
        <row r="1173">
          <cell r="B1173">
            <v>0</v>
          </cell>
          <cell r="D1173">
            <v>0</v>
          </cell>
          <cell r="E1173">
            <v>0</v>
          </cell>
          <cell r="F1173">
            <v>0</v>
          </cell>
          <cell r="G1173">
            <v>0</v>
          </cell>
          <cell r="N1173">
            <v>0</v>
          </cell>
          <cell r="P1173">
            <v>0</v>
          </cell>
        </row>
        <row r="1174">
          <cell r="B1174">
            <v>0</v>
          </cell>
          <cell r="D1174">
            <v>0</v>
          </cell>
          <cell r="E1174">
            <v>0</v>
          </cell>
          <cell r="F1174">
            <v>0</v>
          </cell>
          <cell r="G1174">
            <v>0</v>
          </cell>
          <cell r="N1174">
            <v>0</v>
          </cell>
          <cell r="P1174">
            <v>0</v>
          </cell>
        </row>
        <row r="1175">
          <cell r="B1175">
            <v>0</v>
          </cell>
          <cell r="D1175">
            <v>0</v>
          </cell>
          <cell r="E1175">
            <v>0</v>
          </cell>
          <cell r="F1175">
            <v>0</v>
          </cell>
          <cell r="G1175">
            <v>0</v>
          </cell>
          <cell r="N1175">
            <v>0</v>
          </cell>
          <cell r="P1175">
            <v>0</v>
          </cell>
        </row>
        <row r="1176">
          <cell r="B1176">
            <v>0</v>
          </cell>
          <cell r="D1176">
            <v>0</v>
          </cell>
          <cell r="E1176">
            <v>0</v>
          </cell>
          <cell r="F1176">
            <v>0</v>
          </cell>
          <cell r="G1176">
            <v>0</v>
          </cell>
          <cell r="N1176">
            <v>0</v>
          </cell>
          <cell r="P1176">
            <v>0</v>
          </cell>
        </row>
        <row r="1177">
          <cell r="B1177">
            <v>0</v>
          </cell>
          <cell r="D1177">
            <v>0</v>
          </cell>
          <cell r="E1177">
            <v>0</v>
          </cell>
          <cell r="F1177">
            <v>0</v>
          </cell>
          <cell r="G1177">
            <v>0</v>
          </cell>
          <cell r="N1177">
            <v>0</v>
          </cell>
          <cell r="P1177">
            <v>0</v>
          </cell>
        </row>
        <row r="1178">
          <cell r="B1178">
            <v>0</v>
          </cell>
          <cell r="D1178">
            <v>0</v>
          </cell>
          <cell r="E1178">
            <v>0</v>
          </cell>
          <cell r="F1178">
            <v>0</v>
          </cell>
          <cell r="G1178">
            <v>0</v>
          </cell>
          <cell r="N1178">
            <v>0</v>
          </cell>
          <cell r="P1178">
            <v>0</v>
          </cell>
        </row>
        <row r="1179">
          <cell r="B1179">
            <v>0</v>
          </cell>
          <cell r="D1179">
            <v>0</v>
          </cell>
          <cell r="E1179">
            <v>0</v>
          </cell>
          <cell r="F1179">
            <v>0</v>
          </cell>
          <cell r="G1179">
            <v>0</v>
          </cell>
          <cell r="N1179">
            <v>0</v>
          </cell>
          <cell r="P1179">
            <v>0</v>
          </cell>
        </row>
        <row r="1180">
          <cell r="B1180">
            <v>0</v>
          </cell>
          <cell r="D1180">
            <v>0</v>
          </cell>
          <cell r="E1180">
            <v>0</v>
          </cell>
          <cell r="F1180">
            <v>0</v>
          </cell>
          <cell r="G1180">
            <v>0</v>
          </cell>
          <cell r="N1180">
            <v>0</v>
          </cell>
          <cell r="P1180">
            <v>0</v>
          </cell>
        </row>
        <row r="1181">
          <cell r="B1181">
            <v>0</v>
          </cell>
          <cell r="D1181">
            <v>0</v>
          </cell>
          <cell r="E1181">
            <v>0</v>
          </cell>
          <cell r="F1181">
            <v>0</v>
          </cell>
          <cell r="G1181">
            <v>0</v>
          </cell>
          <cell r="N1181">
            <v>0</v>
          </cell>
          <cell r="P1181">
            <v>0</v>
          </cell>
        </row>
        <row r="1182">
          <cell r="B1182">
            <v>0</v>
          </cell>
          <cell r="D1182">
            <v>0</v>
          </cell>
          <cell r="E1182">
            <v>0</v>
          </cell>
          <cell r="F1182">
            <v>0</v>
          </cell>
          <cell r="G1182">
            <v>0</v>
          </cell>
          <cell r="N1182">
            <v>0</v>
          </cell>
          <cell r="P1182">
            <v>0</v>
          </cell>
        </row>
        <row r="1183">
          <cell r="B1183">
            <v>0</v>
          </cell>
          <cell r="D1183">
            <v>0</v>
          </cell>
          <cell r="E1183">
            <v>0</v>
          </cell>
          <cell r="F1183">
            <v>0</v>
          </cell>
          <cell r="G1183">
            <v>0</v>
          </cell>
          <cell r="N1183">
            <v>0</v>
          </cell>
          <cell r="P1183">
            <v>0</v>
          </cell>
        </row>
        <row r="1184">
          <cell r="B1184">
            <v>0</v>
          </cell>
          <cell r="D1184">
            <v>0</v>
          </cell>
          <cell r="E1184">
            <v>0</v>
          </cell>
          <cell r="F1184">
            <v>0</v>
          </cell>
          <cell r="G1184">
            <v>0</v>
          </cell>
          <cell r="N1184">
            <v>0</v>
          </cell>
          <cell r="P1184">
            <v>0</v>
          </cell>
        </row>
        <row r="1185">
          <cell r="B1185">
            <v>0</v>
          </cell>
          <cell r="D1185">
            <v>0</v>
          </cell>
          <cell r="E1185">
            <v>0</v>
          </cell>
          <cell r="F1185">
            <v>0</v>
          </cell>
          <cell r="G1185">
            <v>0</v>
          </cell>
          <cell r="N1185">
            <v>0</v>
          </cell>
          <cell r="P1185">
            <v>0</v>
          </cell>
        </row>
        <row r="1186">
          <cell r="B1186">
            <v>0</v>
          </cell>
          <cell r="D1186">
            <v>0</v>
          </cell>
          <cell r="E1186">
            <v>0</v>
          </cell>
          <cell r="F1186">
            <v>0</v>
          </cell>
          <cell r="G1186">
            <v>0</v>
          </cell>
          <cell r="N1186">
            <v>0</v>
          </cell>
          <cell r="P1186">
            <v>0</v>
          </cell>
        </row>
        <row r="1187">
          <cell r="B1187">
            <v>0</v>
          </cell>
          <cell r="D1187">
            <v>0</v>
          </cell>
          <cell r="E1187">
            <v>0</v>
          </cell>
          <cell r="F1187">
            <v>0</v>
          </cell>
          <cell r="G1187">
            <v>0</v>
          </cell>
          <cell r="N1187">
            <v>0</v>
          </cell>
          <cell r="P1187">
            <v>0</v>
          </cell>
        </row>
        <row r="1188">
          <cell r="B1188">
            <v>0</v>
          </cell>
          <cell r="D1188">
            <v>0</v>
          </cell>
          <cell r="E1188">
            <v>0</v>
          </cell>
          <cell r="F1188">
            <v>0</v>
          </cell>
          <cell r="G1188">
            <v>0</v>
          </cell>
          <cell r="N1188">
            <v>0</v>
          </cell>
          <cell r="P1188">
            <v>0</v>
          </cell>
        </row>
        <row r="1189">
          <cell r="B1189">
            <v>0</v>
          </cell>
          <cell r="D1189">
            <v>0</v>
          </cell>
          <cell r="E1189">
            <v>0</v>
          </cell>
          <cell r="F1189">
            <v>0</v>
          </cell>
          <cell r="G1189">
            <v>0</v>
          </cell>
          <cell r="N1189">
            <v>0</v>
          </cell>
          <cell r="P1189">
            <v>0</v>
          </cell>
        </row>
        <row r="1190">
          <cell r="B1190">
            <v>0</v>
          </cell>
          <cell r="D1190">
            <v>0</v>
          </cell>
          <cell r="E1190">
            <v>0</v>
          </cell>
          <cell r="F1190">
            <v>0</v>
          </cell>
          <cell r="G1190">
            <v>0</v>
          </cell>
          <cell r="N1190">
            <v>0</v>
          </cell>
          <cell r="P1190">
            <v>0</v>
          </cell>
        </row>
        <row r="1191">
          <cell r="B1191">
            <v>0</v>
          </cell>
          <cell r="D1191">
            <v>0</v>
          </cell>
          <cell r="E1191">
            <v>0</v>
          </cell>
          <cell r="F1191">
            <v>0</v>
          </cell>
          <cell r="G1191">
            <v>0</v>
          </cell>
          <cell r="N1191">
            <v>0</v>
          </cell>
          <cell r="P1191">
            <v>0</v>
          </cell>
        </row>
        <row r="1192">
          <cell r="B1192">
            <v>0</v>
          </cell>
          <cell r="D1192">
            <v>0</v>
          </cell>
          <cell r="E1192">
            <v>0</v>
          </cell>
          <cell r="F1192">
            <v>0</v>
          </cell>
          <cell r="G1192">
            <v>0</v>
          </cell>
          <cell r="N1192">
            <v>0</v>
          </cell>
          <cell r="P1192">
            <v>0</v>
          </cell>
        </row>
        <row r="1193">
          <cell r="B1193">
            <v>0</v>
          </cell>
          <cell r="D1193">
            <v>0</v>
          </cell>
          <cell r="E1193">
            <v>0</v>
          </cell>
          <cell r="F1193">
            <v>0</v>
          </cell>
          <cell r="G1193">
            <v>0</v>
          </cell>
          <cell r="N1193">
            <v>0</v>
          </cell>
          <cell r="P1193">
            <v>0</v>
          </cell>
        </row>
        <row r="1194">
          <cell r="B1194">
            <v>0</v>
          </cell>
          <cell r="D1194">
            <v>0</v>
          </cell>
          <cell r="E1194">
            <v>0</v>
          </cell>
          <cell r="F1194">
            <v>0</v>
          </cell>
          <cell r="G1194">
            <v>0</v>
          </cell>
          <cell r="N1194">
            <v>0</v>
          </cell>
          <cell r="P1194">
            <v>0</v>
          </cell>
        </row>
        <row r="1195">
          <cell r="B1195">
            <v>0</v>
          </cell>
          <cell r="D1195">
            <v>0</v>
          </cell>
          <cell r="E1195">
            <v>0</v>
          </cell>
          <cell r="F1195">
            <v>0</v>
          </cell>
          <cell r="G1195">
            <v>0</v>
          </cell>
          <cell r="N1195">
            <v>0</v>
          </cell>
          <cell r="P1195">
            <v>0</v>
          </cell>
        </row>
        <row r="1196">
          <cell r="B1196">
            <v>0</v>
          </cell>
          <cell r="D1196">
            <v>0</v>
          </cell>
          <cell r="E1196">
            <v>0</v>
          </cell>
          <cell r="F1196">
            <v>0</v>
          </cell>
          <cell r="G1196">
            <v>0</v>
          </cell>
          <cell r="N1196">
            <v>0</v>
          </cell>
          <cell r="P1196">
            <v>0</v>
          </cell>
        </row>
        <row r="1197">
          <cell r="B1197">
            <v>0</v>
          </cell>
          <cell r="D1197">
            <v>0</v>
          </cell>
          <cell r="E1197">
            <v>0</v>
          </cell>
          <cell r="F1197">
            <v>0</v>
          </cell>
          <cell r="G1197">
            <v>0</v>
          </cell>
          <cell r="N1197">
            <v>0</v>
          </cell>
          <cell r="P1197">
            <v>0</v>
          </cell>
        </row>
        <row r="1198">
          <cell r="B1198">
            <v>0</v>
          </cell>
          <cell r="D1198">
            <v>0</v>
          </cell>
          <cell r="E1198">
            <v>0</v>
          </cell>
          <cell r="F1198">
            <v>0</v>
          </cell>
          <cell r="G1198">
            <v>0</v>
          </cell>
          <cell r="N1198">
            <v>0</v>
          </cell>
          <cell r="P1198">
            <v>0</v>
          </cell>
        </row>
        <row r="1199">
          <cell r="B1199">
            <v>0</v>
          </cell>
          <cell r="D1199">
            <v>0</v>
          </cell>
          <cell r="E1199">
            <v>0</v>
          </cell>
          <cell r="F1199">
            <v>0</v>
          </cell>
          <cell r="G1199">
            <v>0</v>
          </cell>
          <cell r="N1199">
            <v>0</v>
          </cell>
          <cell r="P1199">
            <v>0</v>
          </cell>
        </row>
        <row r="1200">
          <cell r="B1200">
            <v>0</v>
          </cell>
          <cell r="D1200">
            <v>0</v>
          </cell>
          <cell r="E1200">
            <v>0</v>
          </cell>
          <cell r="F1200">
            <v>0</v>
          </cell>
          <cell r="G1200">
            <v>0</v>
          </cell>
          <cell r="N1200">
            <v>0</v>
          </cell>
          <cell r="P1200">
            <v>0</v>
          </cell>
        </row>
        <row r="1201">
          <cell r="B1201">
            <v>0</v>
          </cell>
          <cell r="D1201">
            <v>0</v>
          </cell>
          <cell r="E1201">
            <v>0</v>
          </cell>
          <cell r="F1201">
            <v>0</v>
          </cell>
          <cell r="G1201">
            <v>0</v>
          </cell>
          <cell r="N1201">
            <v>0</v>
          </cell>
          <cell r="P1201">
            <v>0</v>
          </cell>
        </row>
        <row r="1202">
          <cell r="B1202">
            <v>0</v>
          </cell>
          <cell r="D1202">
            <v>0</v>
          </cell>
          <cell r="E1202">
            <v>0</v>
          </cell>
          <cell r="F1202">
            <v>0</v>
          </cell>
          <cell r="G1202">
            <v>0</v>
          </cell>
          <cell r="N1202">
            <v>0</v>
          </cell>
          <cell r="P1202">
            <v>0</v>
          </cell>
        </row>
        <row r="1203">
          <cell r="B1203">
            <v>0</v>
          </cell>
          <cell r="D1203">
            <v>0</v>
          </cell>
          <cell r="E1203">
            <v>0</v>
          </cell>
          <cell r="F1203">
            <v>0</v>
          </cell>
          <cell r="G1203">
            <v>0</v>
          </cell>
          <cell r="N1203">
            <v>0</v>
          </cell>
          <cell r="P1203">
            <v>0</v>
          </cell>
        </row>
        <row r="1204">
          <cell r="B1204">
            <v>0</v>
          </cell>
          <cell r="D1204">
            <v>0</v>
          </cell>
          <cell r="E1204">
            <v>0</v>
          </cell>
          <cell r="F1204">
            <v>0</v>
          </cell>
          <cell r="G1204">
            <v>0</v>
          </cell>
          <cell r="N1204">
            <v>0</v>
          </cell>
          <cell r="P1204">
            <v>0</v>
          </cell>
        </row>
        <row r="1205">
          <cell r="B1205">
            <v>0</v>
          </cell>
          <cell r="D1205">
            <v>0</v>
          </cell>
          <cell r="E1205">
            <v>0</v>
          </cell>
          <cell r="F1205">
            <v>0</v>
          </cell>
          <cell r="G1205">
            <v>0</v>
          </cell>
          <cell r="N1205">
            <v>0</v>
          </cell>
          <cell r="P1205">
            <v>0</v>
          </cell>
        </row>
        <row r="1206">
          <cell r="B1206">
            <v>0</v>
          </cell>
          <cell r="D1206">
            <v>0</v>
          </cell>
          <cell r="E1206">
            <v>0</v>
          </cell>
          <cell r="F1206">
            <v>0</v>
          </cell>
          <cell r="G1206">
            <v>0</v>
          </cell>
          <cell r="N1206">
            <v>0</v>
          </cell>
          <cell r="P1206">
            <v>0</v>
          </cell>
        </row>
        <row r="1207">
          <cell r="B1207">
            <v>0</v>
          </cell>
          <cell r="D1207">
            <v>0</v>
          </cell>
          <cell r="E1207">
            <v>0</v>
          </cell>
          <cell r="F1207">
            <v>0</v>
          </cell>
          <cell r="G1207">
            <v>0</v>
          </cell>
          <cell r="N1207">
            <v>0</v>
          </cell>
          <cell r="P1207">
            <v>0</v>
          </cell>
        </row>
        <row r="1208">
          <cell r="B1208">
            <v>0</v>
          </cell>
          <cell r="D1208">
            <v>0</v>
          </cell>
          <cell r="E1208">
            <v>0</v>
          </cell>
          <cell r="F1208">
            <v>0</v>
          </cell>
          <cell r="G1208">
            <v>0</v>
          </cell>
          <cell r="N1208">
            <v>0</v>
          </cell>
          <cell r="P1208">
            <v>0</v>
          </cell>
        </row>
        <row r="1209">
          <cell r="B1209">
            <v>0</v>
          </cell>
          <cell r="D1209">
            <v>0</v>
          </cell>
          <cell r="E1209">
            <v>0</v>
          </cell>
          <cell r="F1209">
            <v>0</v>
          </cell>
          <cell r="G1209">
            <v>0</v>
          </cell>
          <cell r="N1209">
            <v>0</v>
          </cell>
          <cell r="P1209">
            <v>0</v>
          </cell>
        </row>
        <row r="1210">
          <cell r="B1210">
            <v>0</v>
          </cell>
          <cell r="D1210">
            <v>0</v>
          </cell>
          <cell r="E1210">
            <v>0</v>
          </cell>
          <cell r="F1210">
            <v>0</v>
          </cell>
          <cell r="G1210">
            <v>0</v>
          </cell>
          <cell r="N1210">
            <v>0</v>
          </cell>
          <cell r="P1210">
            <v>0</v>
          </cell>
        </row>
        <row r="1211">
          <cell r="B1211">
            <v>0</v>
          </cell>
          <cell r="D1211">
            <v>0</v>
          </cell>
          <cell r="E1211">
            <v>0</v>
          </cell>
          <cell r="F1211">
            <v>0</v>
          </cell>
          <cell r="G1211">
            <v>0</v>
          </cell>
          <cell r="N1211">
            <v>0</v>
          </cell>
          <cell r="P1211">
            <v>0</v>
          </cell>
        </row>
        <row r="1212">
          <cell r="B1212">
            <v>0</v>
          </cell>
          <cell r="D1212">
            <v>0</v>
          </cell>
          <cell r="E1212">
            <v>0</v>
          </cell>
          <cell r="F1212">
            <v>0</v>
          </cell>
          <cell r="G1212">
            <v>0</v>
          </cell>
          <cell r="N1212">
            <v>0</v>
          </cell>
          <cell r="P1212">
            <v>0</v>
          </cell>
        </row>
        <row r="1213">
          <cell r="B1213">
            <v>0</v>
          </cell>
          <cell r="D1213">
            <v>0</v>
          </cell>
          <cell r="E1213">
            <v>0</v>
          </cell>
          <cell r="F1213">
            <v>0</v>
          </cell>
          <cell r="G1213">
            <v>0</v>
          </cell>
          <cell r="N1213">
            <v>0</v>
          </cell>
          <cell r="P1213">
            <v>0</v>
          </cell>
        </row>
        <row r="1214">
          <cell r="B1214">
            <v>0</v>
          </cell>
          <cell r="D1214">
            <v>0</v>
          </cell>
          <cell r="E1214">
            <v>0</v>
          </cell>
          <cell r="F1214">
            <v>0</v>
          </cell>
          <cell r="G1214">
            <v>0</v>
          </cell>
          <cell r="N1214">
            <v>0</v>
          </cell>
          <cell r="P1214">
            <v>0</v>
          </cell>
        </row>
        <row r="1215">
          <cell r="B1215">
            <v>0</v>
          </cell>
          <cell r="D1215">
            <v>0</v>
          </cell>
          <cell r="E1215">
            <v>0</v>
          </cell>
          <cell r="F1215">
            <v>0</v>
          </cell>
          <cell r="G1215">
            <v>0</v>
          </cell>
          <cell r="N1215">
            <v>0</v>
          </cell>
          <cell r="P1215">
            <v>0</v>
          </cell>
        </row>
        <row r="1216">
          <cell r="B1216">
            <v>0</v>
          </cell>
          <cell r="D1216">
            <v>0</v>
          </cell>
          <cell r="E1216">
            <v>0</v>
          </cell>
          <cell r="F1216">
            <v>0</v>
          </cell>
          <cell r="G1216">
            <v>0</v>
          </cell>
          <cell r="N1216">
            <v>0</v>
          </cell>
          <cell r="P1216">
            <v>0</v>
          </cell>
        </row>
        <row r="1217">
          <cell r="B1217">
            <v>0</v>
          </cell>
          <cell r="D1217">
            <v>0</v>
          </cell>
          <cell r="E1217">
            <v>0</v>
          </cell>
          <cell r="F1217">
            <v>0</v>
          </cell>
          <cell r="G1217">
            <v>0</v>
          </cell>
          <cell r="N1217">
            <v>0</v>
          </cell>
          <cell r="P1217">
            <v>0</v>
          </cell>
        </row>
        <row r="1218">
          <cell r="B1218">
            <v>0</v>
          </cell>
          <cell r="D1218">
            <v>0</v>
          </cell>
          <cell r="E1218">
            <v>0</v>
          </cell>
          <cell r="F1218">
            <v>0</v>
          </cell>
          <cell r="G1218">
            <v>0</v>
          </cell>
          <cell r="N1218">
            <v>0</v>
          </cell>
          <cell r="P1218">
            <v>0</v>
          </cell>
        </row>
        <row r="1219">
          <cell r="B1219">
            <v>0</v>
          </cell>
          <cell r="D1219">
            <v>0</v>
          </cell>
          <cell r="E1219">
            <v>0</v>
          </cell>
          <cell r="F1219">
            <v>0</v>
          </cell>
          <cell r="G1219">
            <v>0</v>
          </cell>
          <cell r="N1219">
            <v>0</v>
          </cell>
          <cell r="P1219">
            <v>0</v>
          </cell>
        </row>
        <row r="1220">
          <cell r="B1220">
            <v>0</v>
          </cell>
          <cell r="D1220">
            <v>0</v>
          </cell>
          <cell r="E1220">
            <v>0</v>
          </cell>
          <cell r="F1220">
            <v>0</v>
          </cell>
          <cell r="G1220">
            <v>0</v>
          </cell>
          <cell r="N1220">
            <v>0</v>
          </cell>
          <cell r="P1220">
            <v>0</v>
          </cell>
        </row>
        <row r="1221">
          <cell r="B1221">
            <v>0</v>
          </cell>
          <cell r="D1221">
            <v>0</v>
          </cell>
          <cell r="E1221">
            <v>0</v>
          </cell>
          <cell r="F1221">
            <v>0</v>
          </cell>
          <cell r="G1221">
            <v>0</v>
          </cell>
          <cell r="N1221">
            <v>0</v>
          </cell>
          <cell r="P1221">
            <v>0</v>
          </cell>
        </row>
        <row r="1222">
          <cell r="B1222">
            <v>0</v>
          </cell>
          <cell r="D1222">
            <v>0</v>
          </cell>
          <cell r="E1222">
            <v>0</v>
          </cell>
          <cell r="F1222">
            <v>0</v>
          </cell>
          <cell r="G1222">
            <v>0</v>
          </cell>
          <cell r="N1222">
            <v>0</v>
          </cell>
          <cell r="P1222">
            <v>0</v>
          </cell>
        </row>
        <row r="1223">
          <cell r="B1223">
            <v>0</v>
          </cell>
          <cell r="D1223">
            <v>0</v>
          </cell>
          <cell r="E1223">
            <v>0</v>
          </cell>
          <cell r="F1223">
            <v>0</v>
          </cell>
          <cell r="G1223">
            <v>0</v>
          </cell>
          <cell r="N1223">
            <v>0</v>
          </cell>
          <cell r="P1223">
            <v>0</v>
          </cell>
        </row>
        <row r="1224">
          <cell r="B1224">
            <v>0</v>
          </cell>
          <cell r="D1224">
            <v>0</v>
          </cell>
          <cell r="E1224">
            <v>0</v>
          </cell>
          <cell r="F1224">
            <v>0</v>
          </cell>
          <cell r="G1224">
            <v>0</v>
          </cell>
          <cell r="N1224">
            <v>0</v>
          </cell>
          <cell r="P1224">
            <v>0</v>
          </cell>
        </row>
        <row r="1225">
          <cell r="B1225">
            <v>0</v>
          </cell>
          <cell r="D1225">
            <v>0</v>
          </cell>
          <cell r="E1225">
            <v>0</v>
          </cell>
          <cell r="F1225">
            <v>0</v>
          </cell>
          <cell r="G1225">
            <v>0</v>
          </cell>
          <cell r="N1225">
            <v>0</v>
          </cell>
          <cell r="P1225">
            <v>0</v>
          </cell>
        </row>
        <row r="1226">
          <cell r="B1226">
            <v>0</v>
          </cell>
          <cell r="D1226">
            <v>0</v>
          </cell>
          <cell r="E1226">
            <v>0</v>
          </cell>
          <cell r="F1226">
            <v>0</v>
          </cell>
          <cell r="G1226">
            <v>0</v>
          </cell>
          <cell r="N1226">
            <v>0</v>
          </cell>
          <cell r="P1226">
            <v>0</v>
          </cell>
        </row>
        <row r="1227">
          <cell r="B1227">
            <v>0</v>
          </cell>
          <cell r="D1227">
            <v>0</v>
          </cell>
          <cell r="E1227">
            <v>0</v>
          </cell>
          <cell r="F1227">
            <v>0</v>
          </cell>
          <cell r="G1227">
            <v>0</v>
          </cell>
          <cell r="N1227">
            <v>0</v>
          </cell>
          <cell r="P1227">
            <v>0</v>
          </cell>
        </row>
        <row r="1228">
          <cell r="B1228">
            <v>0</v>
          </cell>
          <cell r="D1228">
            <v>0</v>
          </cell>
          <cell r="E1228">
            <v>0</v>
          </cell>
          <cell r="F1228">
            <v>0</v>
          </cell>
          <cell r="G1228">
            <v>0</v>
          </cell>
          <cell r="N1228">
            <v>0</v>
          </cell>
          <cell r="P1228">
            <v>0</v>
          </cell>
        </row>
        <row r="1229">
          <cell r="B1229">
            <v>0</v>
          </cell>
          <cell r="D1229">
            <v>0</v>
          </cell>
          <cell r="E1229">
            <v>0</v>
          </cell>
          <cell r="F1229">
            <v>0</v>
          </cell>
          <cell r="G1229">
            <v>0</v>
          </cell>
          <cell r="N1229">
            <v>0</v>
          </cell>
          <cell r="P1229">
            <v>0</v>
          </cell>
        </row>
        <row r="1230">
          <cell r="B1230">
            <v>0</v>
          </cell>
          <cell r="D1230">
            <v>0</v>
          </cell>
          <cell r="E1230">
            <v>0</v>
          </cell>
          <cell r="F1230">
            <v>0</v>
          </cell>
          <cell r="G1230">
            <v>0</v>
          </cell>
          <cell r="N1230">
            <v>0</v>
          </cell>
          <cell r="P1230">
            <v>0</v>
          </cell>
        </row>
        <row r="1231">
          <cell r="B1231">
            <v>0</v>
          </cell>
          <cell r="D1231">
            <v>0</v>
          </cell>
          <cell r="E1231">
            <v>0</v>
          </cell>
          <cell r="F1231">
            <v>0</v>
          </cell>
          <cell r="G1231">
            <v>0</v>
          </cell>
          <cell r="N1231">
            <v>0</v>
          </cell>
          <cell r="P1231">
            <v>0</v>
          </cell>
        </row>
        <row r="1232">
          <cell r="B1232">
            <v>0</v>
          </cell>
          <cell r="D1232">
            <v>0</v>
          </cell>
          <cell r="E1232">
            <v>0</v>
          </cell>
          <cell r="F1232">
            <v>0</v>
          </cell>
          <cell r="G1232">
            <v>0</v>
          </cell>
          <cell r="N1232">
            <v>0</v>
          </cell>
          <cell r="P1232">
            <v>0</v>
          </cell>
        </row>
        <row r="1233">
          <cell r="B1233">
            <v>0</v>
          </cell>
          <cell r="D1233">
            <v>0</v>
          </cell>
          <cell r="E1233">
            <v>0</v>
          </cell>
          <cell r="F1233">
            <v>0</v>
          </cell>
          <cell r="G1233">
            <v>0</v>
          </cell>
          <cell r="N1233">
            <v>0</v>
          </cell>
          <cell r="P1233">
            <v>0</v>
          </cell>
        </row>
        <row r="1234">
          <cell r="B1234">
            <v>0</v>
          </cell>
          <cell r="D1234">
            <v>0</v>
          </cell>
          <cell r="E1234">
            <v>0</v>
          </cell>
          <cell r="F1234">
            <v>0</v>
          </cell>
          <cell r="G1234">
            <v>0</v>
          </cell>
          <cell r="N1234">
            <v>0</v>
          </cell>
          <cell r="P1234">
            <v>0</v>
          </cell>
        </row>
        <row r="1235">
          <cell r="B1235">
            <v>0</v>
          </cell>
          <cell r="D1235">
            <v>0</v>
          </cell>
          <cell r="E1235">
            <v>0</v>
          </cell>
          <cell r="F1235">
            <v>0</v>
          </cell>
          <cell r="G1235">
            <v>0</v>
          </cell>
          <cell r="N1235">
            <v>0</v>
          </cell>
          <cell r="P1235">
            <v>0</v>
          </cell>
        </row>
        <row r="1236">
          <cell r="B1236">
            <v>0</v>
          </cell>
          <cell r="D1236">
            <v>0</v>
          </cell>
          <cell r="E1236">
            <v>0</v>
          </cell>
          <cell r="F1236">
            <v>0</v>
          </cell>
          <cell r="G1236">
            <v>0</v>
          </cell>
          <cell r="N1236">
            <v>0</v>
          </cell>
          <cell r="P1236">
            <v>0</v>
          </cell>
        </row>
        <row r="1237">
          <cell r="B1237">
            <v>0</v>
          </cell>
          <cell r="D1237">
            <v>0</v>
          </cell>
          <cell r="E1237">
            <v>0</v>
          </cell>
          <cell r="F1237">
            <v>0</v>
          </cell>
          <cell r="G1237">
            <v>0</v>
          </cell>
          <cell r="N1237">
            <v>0</v>
          </cell>
          <cell r="P1237">
            <v>0</v>
          </cell>
        </row>
        <row r="1238">
          <cell r="B1238">
            <v>0</v>
          </cell>
          <cell r="D1238">
            <v>0</v>
          </cell>
          <cell r="E1238">
            <v>0</v>
          </cell>
          <cell r="F1238">
            <v>0</v>
          </cell>
          <cell r="G1238">
            <v>0</v>
          </cell>
          <cell r="N1238">
            <v>0</v>
          </cell>
          <cell r="P1238">
            <v>0</v>
          </cell>
        </row>
        <row r="1239">
          <cell r="B1239">
            <v>0</v>
          </cell>
          <cell r="D1239">
            <v>0</v>
          </cell>
          <cell r="E1239">
            <v>0</v>
          </cell>
          <cell r="F1239">
            <v>0</v>
          </cell>
          <cell r="G1239">
            <v>0</v>
          </cell>
          <cell r="N1239">
            <v>0</v>
          </cell>
          <cell r="P1239">
            <v>0</v>
          </cell>
        </row>
        <row r="1240">
          <cell r="B1240">
            <v>0</v>
          </cell>
          <cell r="D1240">
            <v>0</v>
          </cell>
          <cell r="E1240">
            <v>0</v>
          </cell>
          <cell r="F1240">
            <v>0</v>
          </cell>
          <cell r="G1240">
            <v>0</v>
          </cell>
          <cell r="N1240">
            <v>0</v>
          </cell>
          <cell r="P1240">
            <v>0</v>
          </cell>
        </row>
        <row r="1241">
          <cell r="B1241">
            <v>0</v>
          </cell>
          <cell r="D1241">
            <v>0</v>
          </cell>
          <cell r="E1241">
            <v>0</v>
          </cell>
          <cell r="F1241">
            <v>0</v>
          </cell>
          <cell r="G1241">
            <v>0</v>
          </cell>
          <cell r="N1241">
            <v>0</v>
          </cell>
          <cell r="P1241">
            <v>0</v>
          </cell>
        </row>
        <row r="1242">
          <cell r="B1242">
            <v>0</v>
          </cell>
          <cell r="D1242">
            <v>0</v>
          </cell>
          <cell r="E1242">
            <v>0</v>
          </cell>
          <cell r="F1242">
            <v>0</v>
          </cell>
          <cell r="G1242">
            <v>0</v>
          </cell>
          <cell r="N1242">
            <v>0</v>
          </cell>
          <cell r="P1242">
            <v>0</v>
          </cell>
        </row>
        <row r="1243">
          <cell r="B1243">
            <v>0</v>
          </cell>
          <cell r="D1243">
            <v>0</v>
          </cell>
          <cell r="E1243">
            <v>0</v>
          </cell>
          <cell r="F1243">
            <v>0</v>
          </cell>
          <cell r="G1243">
            <v>0</v>
          </cell>
          <cell r="N1243">
            <v>0</v>
          </cell>
          <cell r="P1243">
            <v>0</v>
          </cell>
        </row>
        <row r="1244">
          <cell r="B1244">
            <v>0</v>
          </cell>
          <cell r="D1244">
            <v>0</v>
          </cell>
          <cell r="E1244">
            <v>0</v>
          </cell>
          <cell r="F1244">
            <v>0</v>
          </cell>
          <cell r="G1244">
            <v>0</v>
          </cell>
          <cell r="N1244">
            <v>0</v>
          </cell>
          <cell r="P1244">
            <v>0</v>
          </cell>
        </row>
        <row r="1245">
          <cell r="B1245">
            <v>0</v>
          </cell>
          <cell r="D1245">
            <v>0</v>
          </cell>
          <cell r="E1245">
            <v>0</v>
          </cell>
          <cell r="F1245">
            <v>0</v>
          </cell>
          <cell r="G1245">
            <v>0</v>
          </cell>
          <cell r="N1245">
            <v>0</v>
          </cell>
          <cell r="P1245">
            <v>0</v>
          </cell>
        </row>
        <row r="1246">
          <cell r="B1246">
            <v>0</v>
          </cell>
          <cell r="D1246">
            <v>0</v>
          </cell>
          <cell r="E1246">
            <v>0</v>
          </cell>
          <cell r="F1246">
            <v>0</v>
          </cell>
          <cell r="G1246">
            <v>0</v>
          </cell>
          <cell r="N1246">
            <v>0</v>
          </cell>
          <cell r="P1246">
            <v>0</v>
          </cell>
        </row>
        <row r="1247">
          <cell r="B1247">
            <v>0</v>
          </cell>
          <cell r="D1247">
            <v>0</v>
          </cell>
          <cell r="E1247">
            <v>0</v>
          </cell>
          <cell r="F1247">
            <v>0</v>
          </cell>
          <cell r="G1247">
            <v>0</v>
          </cell>
          <cell r="N1247">
            <v>0</v>
          </cell>
          <cell r="P1247">
            <v>0</v>
          </cell>
        </row>
        <row r="1248">
          <cell r="B1248">
            <v>0</v>
          </cell>
          <cell r="D1248">
            <v>0</v>
          </cell>
          <cell r="E1248">
            <v>0</v>
          </cell>
          <cell r="F1248">
            <v>0</v>
          </cell>
          <cell r="G1248">
            <v>0</v>
          </cell>
          <cell r="N1248">
            <v>0</v>
          </cell>
          <cell r="P1248">
            <v>0</v>
          </cell>
        </row>
        <row r="1249">
          <cell r="B1249">
            <v>0</v>
          </cell>
          <cell r="D1249">
            <v>0</v>
          </cell>
          <cell r="E1249">
            <v>0</v>
          </cell>
          <cell r="F1249">
            <v>0</v>
          </cell>
          <cell r="G1249">
            <v>0</v>
          </cell>
          <cell r="N1249">
            <v>0</v>
          </cell>
          <cell r="P1249">
            <v>0</v>
          </cell>
        </row>
        <row r="1250">
          <cell r="B1250">
            <v>0</v>
          </cell>
          <cell r="D1250">
            <v>0</v>
          </cell>
          <cell r="E1250">
            <v>0</v>
          </cell>
          <cell r="F1250">
            <v>0</v>
          </cell>
          <cell r="G1250">
            <v>0</v>
          </cell>
          <cell r="N1250">
            <v>0</v>
          </cell>
          <cell r="P1250">
            <v>0</v>
          </cell>
        </row>
        <row r="1251">
          <cell r="B1251">
            <v>0</v>
          </cell>
          <cell r="D1251">
            <v>0</v>
          </cell>
          <cell r="E1251">
            <v>0</v>
          </cell>
          <cell r="F1251">
            <v>0</v>
          </cell>
          <cell r="G1251">
            <v>0</v>
          </cell>
          <cell r="N1251">
            <v>0</v>
          </cell>
          <cell r="P1251">
            <v>0</v>
          </cell>
        </row>
        <row r="1252">
          <cell r="B1252">
            <v>0</v>
          </cell>
          <cell r="D1252">
            <v>0</v>
          </cell>
          <cell r="E1252">
            <v>0</v>
          </cell>
          <cell r="F1252">
            <v>0</v>
          </cell>
          <cell r="G1252">
            <v>0</v>
          </cell>
          <cell r="N1252">
            <v>0</v>
          </cell>
          <cell r="P1252">
            <v>0</v>
          </cell>
        </row>
        <row r="1253">
          <cell r="B1253">
            <v>0</v>
          </cell>
          <cell r="D1253">
            <v>0</v>
          </cell>
          <cell r="E1253">
            <v>0</v>
          </cell>
          <cell r="F1253">
            <v>0</v>
          </cell>
          <cell r="G1253">
            <v>0</v>
          </cell>
          <cell r="N1253">
            <v>0</v>
          </cell>
          <cell r="P1253">
            <v>0</v>
          </cell>
        </row>
        <row r="1254">
          <cell r="B1254">
            <v>0</v>
          </cell>
          <cell r="D1254">
            <v>0</v>
          </cell>
          <cell r="E1254">
            <v>0</v>
          </cell>
          <cell r="F1254">
            <v>0</v>
          </cell>
          <cell r="G1254">
            <v>0</v>
          </cell>
          <cell r="N1254">
            <v>0</v>
          </cell>
          <cell r="P1254">
            <v>0</v>
          </cell>
        </row>
        <row r="1255">
          <cell r="B1255">
            <v>0</v>
          </cell>
          <cell r="D1255">
            <v>0</v>
          </cell>
          <cell r="E1255">
            <v>0</v>
          </cell>
          <cell r="F1255">
            <v>0</v>
          </cell>
          <cell r="G1255">
            <v>0</v>
          </cell>
          <cell r="N1255">
            <v>0</v>
          </cell>
          <cell r="P1255">
            <v>0</v>
          </cell>
        </row>
        <row r="1256">
          <cell r="B1256">
            <v>0</v>
          </cell>
          <cell r="D1256">
            <v>0</v>
          </cell>
          <cell r="E1256">
            <v>0</v>
          </cell>
          <cell r="F1256">
            <v>0</v>
          </cell>
          <cell r="G1256">
            <v>0</v>
          </cell>
          <cell r="N1256">
            <v>0</v>
          </cell>
          <cell r="P1256">
            <v>0</v>
          </cell>
        </row>
        <row r="1257">
          <cell r="B1257">
            <v>0</v>
          </cell>
          <cell r="D1257">
            <v>0</v>
          </cell>
          <cell r="E1257">
            <v>0</v>
          </cell>
          <cell r="F1257">
            <v>0</v>
          </cell>
          <cell r="G1257">
            <v>0</v>
          </cell>
          <cell r="N1257">
            <v>0</v>
          </cell>
          <cell r="P1257">
            <v>0</v>
          </cell>
        </row>
        <row r="1258">
          <cell r="B1258">
            <v>0</v>
          </cell>
          <cell r="D1258">
            <v>0</v>
          </cell>
          <cell r="E1258">
            <v>0</v>
          </cell>
          <cell r="F1258">
            <v>0</v>
          </cell>
          <cell r="G1258">
            <v>0</v>
          </cell>
          <cell r="N1258">
            <v>0</v>
          </cell>
          <cell r="P1258">
            <v>0</v>
          </cell>
        </row>
        <row r="1259">
          <cell r="B1259">
            <v>0</v>
          </cell>
          <cell r="D1259">
            <v>0</v>
          </cell>
          <cell r="E1259">
            <v>0</v>
          </cell>
          <cell r="F1259">
            <v>0</v>
          </cell>
          <cell r="G1259">
            <v>0</v>
          </cell>
          <cell r="N1259">
            <v>0</v>
          </cell>
          <cell r="P1259">
            <v>0</v>
          </cell>
        </row>
        <row r="1260">
          <cell r="B1260">
            <v>0</v>
          </cell>
          <cell r="D1260">
            <v>0</v>
          </cell>
          <cell r="E1260">
            <v>0</v>
          </cell>
          <cell r="F1260">
            <v>0</v>
          </cell>
          <cell r="G1260">
            <v>0</v>
          </cell>
          <cell r="N1260">
            <v>0</v>
          </cell>
          <cell r="P1260">
            <v>0</v>
          </cell>
        </row>
        <row r="1261">
          <cell r="B1261">
            <v>0</v>
          </cell>
          <cell r="D1261">
            <v>0</v>
          </cell>
          <cell r="E1261">
            <v>0</v>
          </cell>
          <cell r="F1261">
            <v>0</v>
          </cell>
          <cell r="G1261">
            <v>0</v>
          </cell>
          <cell r="N1261">
            <v>0</v>
          </cell>
          <cell r="P1261">
            <v>0</v>
          </cell>
        </row>
        <row r="1262">
          <cell r="B1262">
            <v>0</v>
          </cell>
          <cell r="D1262">
            <v>0</v>
          </cell>
          <cell r="E1262">
            <v>0</v>
          </cell>
          <cell r="F1262">
            <v>0</v>
          </cell>
          <cell r="G1262">
            <v>0</v>
          </cell>
          <cell r="N1262">
            <v>0</v>
          </cell>
          <cell r="P1262">
            <v>0</v>
          </cell>
        </row>
        <row r="1263">
          <cell r="B1263">
            <v>0</v>
          </cell>
          <cell r="D1263">
            <v>0</v>
          </cell>
          <cell r="E1263">
            <v>0</v>
          </cell>
          <cell r="F1263">
            <v>0</v>
          </cell>
          <cell r="G1263">
            <v>0</v>
          </cell>
          <cell r="N1263">
            <v>0</v>
          </cell>
          <cell r="P1263">
            <v>0</v>
          </cell>
        </row>
        <row r="1264">
          <cell r="B1264">
            <v>0</v>
          </cell>
          <cell r="D1264">
            <v>0</v>
          </cell>
          <cell r="E1264">
            <v>0</v>
          </cell>
          <cell r="F1264">
            <v>0</v>
          </cell>
          <cell r="G1264">
            <v>0</v>
          </cell>
          <cell r="N1264">
            <v>0</v>
          </cell>
          <cell r="P1264">
            <v>0</v>
          </cell>
        </row>
        <row r="1265">
          <cell r="B1265">
            <v>0</v>
          </cell>
          <cell r="D1265">
            <v>0</v>
          </cell>
          <cell r="E1265">
            <v>0</v>
          </cell>
          <cell r="F1265">
            <v>0</v>
          </cell>
          <cell r="G1265">
            <v>0</v>
          </cell>
          <cell r="N1265">
            <v>0</v>
          </cell>
          <cell r="P1265">
            <v>0</v>
          </cell>
        </row>
        <row r="1266">
          <cell r="B1266">
            <v>0</v>
          </cell>
          <cell r="D1266">
            <v>0</v>
          </cell>
          <cell r="E1266">
            <v>0</v>
          </cell>
          <cell r="F1266">
            <v>0</v>
          </cell>
          <cell r="G1266">
            <v>0</v>
          </cell>
          <cell r="N1266">
            <v>0</v>
          </cell>
          <cell r="P1266">
            <v>0</v>
          </cell>
        </row>
        <row r="1267">
          <cell r="B1267">
            <v>0</v>
          </cell>
          <cell r="D1267">
            <v>0</v>
          </cell>
          <cell r="E1267">
            <v>0</v>
          </cell>
          <cell r="F1267">
            <v>0</v>
          </cell>
          <cell r="G1267">
            <v>0</v>
          </cell>
          <cell r="N1267">
            <v>0</v>
          </cell>
          <cell r="P1267">
            <v>0</v>
          </cell>
        </row>
        <row r="1268">
          <cell r="B1268">
            <v>0</v>
          </cell>
          <cell r="D1268">
            <v>0</v>
          </cell>
          <cell r="E1268">
            <v>0</v>
          </cell>
          <cell r="F1268">
            <v>0</v>
          </cell>
          <cell r="G1268">
            <v>0</v>
          </cell>
          <cell r="N1268">
            <v>0</v>
          </cell>
          <cell r="P1268">
            <v>0</v>
          </cell>
        </row>
        <row r="1269">
          <cell r="B1269">
            <v>0</v>
          </cell>
          <cell r="D1269">
            <v>0</v>
          </cell>
          <cell r="E1269">
            <v>0</v>
          </cell>
          <cell r="F1269">
            <v>0</v>
          </cell>
          <cell r="G1269">
            <v>0</v>
          </cell>
          <cell r="N1269">
            <v>0</v>
          </cell>
          <cell r="P1269">
            <v>0</v>
          </cell>
        </row>
        <row r="1270">
          <cell r="B1270">
            <v>0</v>
          </cell>
          <cell r="D1270">
            <v>0</v>
          </cell>
          <cell r="E1270">
            <v>0</v>
          </cell>
          <cell r="F1270">
            <v>0</v>
          </cell>
          <cell r="G1270">
            <v>0</v>
          </cell>
          <cell r="N1270">
            <v>0</v>
          </cell>
          <cell r="P1270">
            <v>0</v>
          </cell>
        </row>
        <row r="1271">
          <cell r="B1271">
            <v>0</v>
          </cell>
          <cell r="D1271">
            <v>0</v>
          </cell>
          <cell r="E1271">
            <v>0</v>
          </cell>
          <cell r="F1271">
            <v>0</v>
          </cell>
          <cell r="G1271">
            <v>0</v>
          </cell>
          <cell r="N1271">
            <v>0</v>
          </cell>
          <cell r="P1271">
            <v>0</v>
          </cell>
        </row>
        <row r="1272">
          <cell r="B1272">
            <v>0</v>
          </cell>
          <cell r="D1272">
            <v>0</v>
          </cell>
          <cell r="E1272">
            <v>0</v>
          </cell>
          <cell r="F1272">
            <v>0</v>
          </cell>
          <cell r="G1272">
            <v>0</v>
          </cell>
          <cell r="N1272">
            <v>0</v>
          </cell>
          <cell r="P1272">
            <v>0</v>
          </cell>
        </row>
        <row r="1273">
          <cell r="B1273">
            <v>0</v>
          </cell>
          <cell r="D1273">
            <v>0</v>
          </cell>
          <cell r="E1273">
            <v>0</v>
          </cell>
          <cell r="F1273">
            <v>0</v>
          </cell>
          <cell r="G1273">
            <v>0</v>
          </cell>
          <cell r="N1273">
            <v>0</v>
          </cell>
          <cell r="P1273">
            <v>0</v>
          </cell>
        </row>
        <row r="1274">
          <cell r="B1274">
            <v>0</v>
          </cell>
          <cell r="D1274">
            <v>0</v>
          </cell>
          <cell r="E1274">
            <v>0</v>
          </cell>
          <cell r="F1274">
            <v>0</v>
          </cell>
          <cell r="G1274">
            <v>0</v>
          </cell>
          <cell r="N1274">
            <v>0</v>
          </cell>
          <cell r="P1274">
            <v>0</v>
          </cell>
        </row>
        <row r="1275">
          <cell r="B1275">
            <v>0</v>
          </cell>
          <cell r="D1275">
            <v>0</v>
          </cell>
          <cell r="E1275">
            <v>0</v>
          </cell>
          <cell r="F1275">
            <v>0</v>
          </cell>
          <cell r="G1275">
            <v>0</v>
          </cell>
          <cell r="N1275">
            <v>0</v>
          </cell>
          <cell r="P1275">
            <v>0</v>
          </cell>
        </row>
        <row r="1276">
          <cell r="B1276">
            <v>0</v>
          </cell>
          <cell r="D1276">
            <v>0</v>
          </cell>
          <cell r="E1276">
            <v>0</v>
          </cell>
          <cell r="F1276">
            <v>0</v>
          </cell>
          <cell r="G1276">
            <v>0</v>
          </cell>
          <cell r="N1276">
            <v>0</v>
          </cell>
          <cell r="P1276">
            <v>0</v>
          </cell>
        </row>
        <row r="1277">
          <cell r="B1277">
            <v>0</v>
          </cell>
          <cell r="D1277">
            <v>0</v>
          </cell>
          <cell r="E1277">
            <v>0</v>
          </cell>
          <cell r="F1277">
            <v>0</v>
          </cell>
          <cell r="G1277">
            <v>0</v>
          </cell>
          <cell r="N1277">
            <v>0</v>
          </cell>
          <cell r="P1277">
            <v>0</v>
          </cell>
        </row>
        <row r="1278">
          <cell r="B1278">
            <v>0</v>
          </cell>
          <cell r="D1278">
            <v>0</v>
          </cell>
          <cell r="E1278">
            <v>0</v>
          </cell>
          <cell r="F1278">
            <v>0</v>
          </cell>
          <cell r="G1278">
            <v>0</v>
          </cell>
          <cell r="N1278">
            <v>0</v>
          </cell>
          <cell r="P1278">
            <v>0</v>
          </cell>
        </row>
        <row r="1279">
          <cell r="B1279">
            <v>0</v>
          </cell>
          <cell r="D1279">
            <v>0</v>
          </cell>
          <cell r="E1279">
            <v>0</v>
          </cell>
          <cell r="F1279">
            <v>0</v>
          </cell>
          <cell r="G1279">
            <v>0</v>
          </cell>
          <cell r="N1279">
            <v>0</v>
          </cell>
          <cell r="P1279">
            <v>0</v>
          </cell>
        </row>
        <row r="1280">
          <cell r="B1280">
            <v>0</v>
          </cell>
          <cell r="D1280">
            <v>0</v>
          </cell>
          <cell r="E1280">
            <v>0</v>
          </cell>
          <cell r="F1280">
            <v>0</v>
          </cell>
          <cell r="G1280">
            <v>0</v>
          </cell>
          <cell r="N1280">
            <v>0</v>
          </cell>
          <cell r="P1280">
            <v>0</v>
          </cell>
        </row>
        <row r="1281">
          <cell r="B1281">
            <v>0</v>
          </cell>
          <cell r="D1281">
            <v>0</v>
          </cell>
          <cell r="E1281">
            <v>0</v>
          </cell>
          <cell r="F1281">
            <v>0</v>
          </cell>
          <cell r="G1281">
            <v>0</v>
          </cell>
          <cell r="N1281">
            <v>0</v>
          </cell>
          <cell r="P1281">
            <v>0</v>
          </cell>
        </row>
        <row r="1282">
          <cell r="B1282">
            <v>0</v>
          </cell>
          <cell r="D1282">
            <v>0</v>
          </cell>
          <cell r="E1282">
            <v>0</v>
          </cell>
          <cell r="F1282">
            <v>0</v>
          </cell>
          <cell r="G1282">
            <v>0</v>
          </cell>
          <cell r="N1282">
            <v>0</v>
          </cell>
          <cell r="P1282">
            <v>0</v>
          </cell>
        </row>
        <row r="1283">
          <cell r="B1283">
            <v>0</v>
          </cell>
          <cell r="D1283">
            <v>0</v>
          </cell>
          <cell r="E1283">
            <v>0</v>
          </cell>
          <cell r="F1283">
            <v>0</v>
          </cell>
          <cell r="G1283">
            <v>0</v>
          </cell>
          <cell r="N1283">
            <v>0</v>
          </cell>
          <cell r="P1283">
            <v>0</v>
          </cell>
        </row>
        <row r="1284">
          <cell r="B1284">
            <v>0</v>
          </cell>
          <cell r="D1284">
            <v>0</v>
          </cell>
          <cell r="E1284">
            <v>0</v>
          </cell>
          <cell r="F1284">
            <v>0</v>
          </cell>
          <cell r="G1284">
            <v>0</v>
          </cell>
          <cell r="N1284">
            <v>0</v>
          </cell>
          <cell r="P1284">
            <v>0</v>
          </cell>
        </row>
        <row r="1285">
          <cell r="B1285">
            <v>0</v>
          </cell>
          <cell r="D1285">
            <v>0</v>
          </cell>
          <cell r="E1285">
            <v>0</v>
          </cell>
          <cell r="F1285">
            <v>0</v>
          </cell>
          <cell r="G1285">
            <v>0</v>
          </cell>
          <cell r="N1285">
            <v>0</v>
          </cell>
          <cell r="P1285">
            <v>0</v>
          </cell>
        </row>
        <row r="1286">
          <cell r="B1286">
            <v>0</v>
          </cell>
          <cell r="D1286">
            <v>0</v>
          </cell>
          <cell r="E1286">
            <v>0</v>
          </cell>
          <cell r="F1286">
            <v>0</v>
          </cell>
          <cell r="G1286">
            <v>0</v>
          </cell>
          <cell r="N1286">
            <v>0</v>
          </cell>
          <cell r="P1286">
            <v>0</v>
          </cell>
        </row>
        <row r="1287">
          <cell r="B1287">
            <v>0</v>
          </cell>
          <cell r="D1287">
            <v>0</v>
          </cell>
          <cell r="E1287">
            <v>0</v>
          </cell>
          <cell r="F1287">
            <v>0</v>
          </cell>
          <cell r="G1287">
            <v>0</v>
          </cell>
          <cell r="N1287">
            <v>0</v>
          </cell>
          <cell r="P1287">
            <v>0</v>
          </cell>
        </row>
        <row r="1288">
          <cell r="B1288">
            <v>0</v>
          </cell>
          <cell r="D1288">
            <v>0</v>
          </cell>
          <cell r="E1288">
            <v>0</v>
          </cell>
          <cell r="F1288">
            <v>0</v>
          </cell>
          <cell r="G1288">
            <v>0</v>
          </cell>
          <cell r="N1288">
            <v>0</v>
          </cell>
          <cell r="P1288">
            <v>0</v>
          </cell>
        </row>
        <row r="1289">
          <cell r="B1289">
            <v>0</v>
          </cell>
          <cell r="D1289">
            <v>0</v>
          </cell>
          <cell r="E1289">
            <v>0</v>
          </cell>
          <cell r="F1289">
            <v>0</v>
          </cell>
          <cell r="G1289">
            <v>0</v>
          </cell>
          <cell r="N1289">
            <v>0</v>
          </cell>
          <cell r="P1289">
            <v>0</v>
          </cell>
        </row>
        <row r="1290">
          <cell r="B1290">
            <v>0</v>
          </cell>
          <cell r="D1290">
            <v>0</v>
          </cell>
          <cell r="E1290">
            <v>0</v>
          </cell>
          <cell r="F1290">
            <v>0</v>
          </cell>
          <cell r="G1290">
            <v>0</v>
          </cell>
          <cell r="N1290">
            <v>0</v>
          </cell>
          <cell r="P1290">
            <v>0</v>
          </cell>
        </row>
        <row r="1291">
          <cell r="B1291">
            <v>0</v>
          </cell>
          <cell r="D1291">
            <v>0</v>
          </cell>
          <cell r="E1291">
            <v>0</v>
          </cell>
          <cell r="F1291">
            <v>0</v>
          </cell>
          <cell r="G1291">
            <v>0</v>
          </cell>
          <cell r="N1291">
            <v>0</v>
          </cell>
          <cell r="P1291">
            <v>0</v>
          </cell>
        </row>
        <row r="1292">
          <cell r="B1292">
            <v>0</v>
          </cell>
          <cell r="D1292">
            <v>0</v>
          </cell>
          <cell r="E1292">
            <v>0</v>
          </cell>
          <cell r="F1292">
            <v>0</v>
          </cell>
          <cell r="G1292">
            <v>0</v>
          </cell>
          <cell r="N1292">
            <v>0</v>
          </cell>
          <cell r="P1292">
            <v>0</v>
          </cell>
        </row>
        <row r="1293">
          <cell r="B1293">
            <v>0</v>
          </cell>
          <cell r="D1293">
            <v>0</v>
          </cell>
          <cell r="E1293">
            <v>0</v>
          </cell>
          <cell r="F1293">
            <v>0</v>
          </cell>
          <cell r="G1293">
            <v>0</v>
          </cell>
          <cell r="N1293">
            <v>0</v>
          </cell>
          <cell r="P1293">
            <v>0</v>
          </cell>
        </row>
        <row r="1294">
          <cell r="B1294">
            <v>0</v>
          </cell>
          <cell r="D1294">
            <v>0</v>
          </cell>
          <cell r="E1294">
            <v>0</v>
          </cell>
          <cell r="F1294">
            <v>0</v>
          </cell>
          <cell r="G1294">
            <v>0</v>
          </cell>
          <cell r="N1294">
            <v>0</v>
          </cell>
          <cell r="P1294">
            <v>0</v>
          </cell>
        </row>
        <row r="1295">
          <cell r="B1295">
            <v>0</v>
          </cell>
          <cell r="D1295">
            <v>0</v>
          </cell>
          <cell r="E1295">
            <v>0</v>
          </cell>
          <cell r="F1295">
            <v>0</v>
          </cell>
          <cell r="G1295">
            <v>0</v>
          </cell>
          <cell r="N1295">
            <v>0</v>
          </cell>
          <cell r="P1295">
            <v>0</v>
          </cell>
        </row>
        <row r="1296">
          <cell r="B1296">
            <v>0</v>
          </cell>
          <cell r="D1296">
            <v>0</v>
          </cell>
          <cell r="E1296">
            <v>0</v>
          </cell>
          <cell r="F1296">
            <v>0</v>
          </cell>
          <cell r="G1296">
            <v>0</v>
          </cell>
          <cell r="N1296">
            <v>0</v>
          </cell>
          <cell r="P1296">
            <v>0</v>
          </cell>
        </row>
        <row r="1297">
          <cell r="B1297">
            <v>0</v>
          </cell>
          <cell r="D1297">
            <v>0</v>
          </cell>
          <cell r="E1297">
            <v>0</v>
          </cell>
          <cell r="F1297">
            <v>0</v>
          </cell>
          <cell r="G1297">
            <v>0</v>
          </cell>
          <cell r="N1297">
            <v>0</v>
          </cell>
          <cell r="P1297">
            <v>0</v>
          </cell>
        </row>
        <row r="1298">
          <cell r="B1298">
            <v>0</v>
          </cell>
          <cell r="D1298">
            <v>0</v>
          </cell>
          <cell r="E1298">
            <v>0</v>
          </cell>
          <cell r="F1298">
            <v>0</v>
          </cell>
          <cell r="G1298">
            <v>0</v>
          </cell>
          <cell r="N1298">
            <v>0</v>
          </cell>
          <cell r="P1298">
            <v>0</v>
          </cell>
        </row>
        <row r="1299">
          <cell r="B1299">
            <v>0</v>
          </cell>
          <cell r="D1299">
            <v>0</v>
          </cell>
          <cell r="E1299">
            <v>0</v>
          </cell>
          <cell r="F1299">
            <v>0</v>
          </cell>
          <cell r="G1299">
            <v>0</v>
          </cell>
          <cell r="N1299">
            <v>0</v>
          </cell>
          <cell r="P1299">
            <v>0</v>
          </cell>
        </row>
        <row r="1300">
          <cell r="B1300">
            <v>0</v>
          </cell>
          <cell r="D1300">
            <v>0</v>
          </cell>
          <cell r="E1300">
            <v>0</v>
          </cell>
          <cell r="F1300">
            <v>0</v>
          </cell>
          <cell r="G1300">
            <v>0</v>
          </cell>
          <cell r="N1300">
            <v>0</v>
          </cell>
          <cell r="P1300">
            <v>0</v>
          </cell>
        </row>
        <row r="1301">
          <cell r="B1301">
            <v>0</v>
          </cell>
          <cell r="D1301">
            <v>0</v>
          </cell>
          <cell r="E1301">
            <v>0</v>
          </cell>
          <cell r="F1301">
            <v>0</v>
          </cell>
          <cell r="G1301">
            <v>0</v>
          </cell>
          <cell r="N1301">
            <v>0</v>
          </cell>
          <cell r="P1301">
            <v>0</v>
          </cell>
        </row>
        <row r="1302">
          <cell r="B1302">
            <v>0</v>
          </cell>
          <cell r="D1302">
            <v>0</v>
          </cell>
          <cell r="E1302">
            <v>0</v>
          </cell>
          <cell r="F1302">
            <v>0</v>
          </cell>
          <cell r="G1302">
            <v>0</v>
          </cell>
          <cell r="N1302">
            <v>0</v>
          </cell>
          <cell r="P1302">
            <v>0</v>
          </cell>
        </row>
        <row r="1303">
          <cell r="B1303">
            <v>0</v>
          </cell>
          <cell r="D1303">
            <v>0</v>
          </cell>
          <cell r="E1303">
            <v>0</v>
          </cell>
          <cell r="F1303">
            <v>0</v>
          </cell>
          <cell r="G1303">
            <v>0</v>
          </cell>
          <cell r="N1303">
            <v>0</v>
          </cell>
          <cell r="P1303">
            <v>0</v>
          </cell>
        </row>
        <row r="1304">
          <cell r="B1304">
            <v>0</v>
          </cell>
          <cell r="D1304">
            <v>0</v>
          </cell>
          <cell r="E1304">
            <v>0</v>
          </cell>
          <cell r="F1304">
            <v>0</v>
          </cell>
          <cell r="G1304">
            <v>0</v>
          </cell>
          <cell r="N1304">
            <v>0</v>
          </cell>
          <cell r="P1304">
            <v>0</v>
          </cell>
        </row>
        <row r="1305">
          <cell r="B1305">
            <v>0</v>
          </cell>
          <cell r="D1305">
            <v>0</v>
          </cell>
          <cell r="E1305">
            <v>0</v>
          </cell>
          <cell r="F1305">
            <v>0</v>
          </cell>
          <cell r="G1305">
            <v>0</v>
          </cell>
          <cell r="N1305">
            <v>0</v>
          </cell>
          <cell r="P1305">
            <v>0</v>
          </cell>
        </row>
        <row r="1306">
          <cell r="B1306">
            <v>0</v>
          </cell>
          <cell r="D1306">
            <v>0</v>
          </cell>
          <cell r="E1306">
            <v>0</v>
          </cell>
          <cell r="F1306">
            <v>0</v>
          </cell>
          <cell r="G1306">
            <v>0</v>
          </cell>
          <cell r="N1306">
            <v>0</v>
          </cell>
          <cell r="P1306">
            <v>0</v>
          </cell>
        </row>
        <row r="1307">
          <cell r="B1307">
            <v>0</v>
          </cell>
          <cell r="D1307">
            <v>0</v>
          </cell>
          <cell r="E1307">
            <v>0</v>
          </cell>
          <cell r="F1307">
            <v>0</v>
          </cell>
          <cell r="G1307">
            <v>0</v>
          </cell>
          <cell r="N1307">
            <v>0</v>
          </cell>
          <cell r="P1307">
            <v>0</v>
          </cell>
        </row>
        <row r="1308">
          <cell r="B1308">
            <v>0</v>
          </cell>
          <cell r="D1308">
            <v>0</v>
          </cell>
          <cell r="E1308">
            <v>0</v>
          </cell>
          <cell r="F1308">
            <v>0</v>
          </cell>
          <cell r="G1308">
            <v>0</v>
          </cell>
          <cell r="N1308">
            <v>0</v>
          </cell>
          <cell r="P1308">
            <v>0</v>
          </cell>
        </row>
        <row r="1309">
          <cell r="B1309">
            <v>0</v>
          </cell>
          <cell r="D1309">
            <v>0</v>
          </cell>
          <cell r="E1309">
            <v>0</v>
          </cell>
          <cell r="F1309">
            <v>0</v>
          </cell>
          <cell r="G1309">
            <v>0</v>
          </cell>
          <cell r="N1309">
            <v>0</v>
          </cell>
          <cell r="P1309">
            <v>0</v>
          </cell>
        </row>
        <row r="1310">
          <cell r="B1310">
            <v>0</v>
          </cell>
          <cell r="D1310">
            <v>0</v>
          </cell>
          <cell r="E1310">
            <v>0</v>
          </cell>
          <cell r="F1310">
            <v>0</v>
          </cell>
          <cell r="G1310">
            <v>0</v>
          </cell>
          <cell r="N1310">
            <v>0</v>
          </cell>
          <cell r="P1310">
            <v>0</v>
          </cell>
        </row>
        <row r="1311">
          <cell r="B1311">
            <v>0</v>
          </cell>
          <cell r="D1311">
            <v>0</v>
          </cell>
          <cell r="E1311">
            <v>0</v>
          </cell>
          <cell r="F1311">
            <v>0</v>
          </cell>
          <cell r="G1311">
            <v>0</v>
          </cell>
          <cell r="N1311">
            <v>0</v>
          </cell>
          <cell r="P1311">
            <v>0</v>
          </cell>
        </row>
        <row r="1312">
          <cell r="B1312">
            <v>0</v>
          </cell>
          <cell r="D1312">
            <v>0</v>
          </cell>
          <cell r="E1312">
            <v>0</v>
          </cell>
          <cell r="F1312">
            <v>0</v>
          </cell>
          <cell r="G1312">
            <v>0</v>
          </cell>
          <cell r="N1312">
            <v>0</v>
          </cell>
          <cell r="P1312">
            <v>0</v>
          </cell>
        </row>
        <row r="1313">
          <cell r="B1313">
            <v>0</v>
          </cell>
          <cell r="D1313">
            <v>0</v>
          </cell>
          <cell r="E1313">
            <v>0</v>
          </cell>
          <cell r="F1313">
            <v>0</v>
          </cell>
          <cell r="G1313">
            <v>0</v>
          </cell>
          <cell r="N1313">
            <v>0</v>
          </cell>
          <cell r="P1313">
            <v>0</v>
          </cell>
        </row>
        <row r="1314">
          <cell r="B1314">
            <v>0</v>
          </cell>
          <cell r="D1314">
            <v>0</v>
          </cell>
          <cell r="E1314">
            <v>0</v>
          </cell>
          <cell r="F1314">
            <v>0</v>
          </cell>
          <cell r="G1314">
            <v>0</v>
          </cell>
          <cell r="N1314">
            <v>0</v>
          </cell>
          <cell r="P1314">
            <v>0</v>
          </cell>
        </row>
        <row r="1315">
          <cell r="B1315">
            <v>0</v>
          </cell>
          <cell r="D1315">
            <v>0</v>
          </cell>
          <cell r="E1315">
            <v>0</v>
          </cell>
          <cell r="F1315">
            <v>0</v>
          </cell>
          <cell r="G1315">
            <v>0</v>
          </cell>
          <cell r="N1315">
            <v>0</v>
          </cell>
          <cell r="P1315">
            <v>0</v>
          </cell>
        </row>
        <row r="1316">
          <cell r="B1316">
            <v>0</v>
          </cell>
          <cell r="D1316">
            <v>0</v>
          </cell>
          <cell r="E1316">
            <v>0</v>
          </cell>
          <cell r="F1316">
            <v>0</v>
          </cell>
          <cell r="G1316">
            <v>0</v>
          </cell>
          <cell r="N1316">
            <v>0</v>
          </cell>
          <cell r="P1316">
            <v>0</v>
          </cell>
        </row>
        <row r="1317">
          <cell r="B1317">
            <v>0</v>
          </cell>
          <cell r="D1317">
            <v>0</v>
          </cell>
          <cell r="E1317">
            <v>0</v>
          </cell>
          <cell r="F1317">
            <v>0</v>
          </cell>
          <cell r="G1317">
            <v>0</v>
          </cell>
          <cell r="N1317">
            <v>0</v>
          </cell>
          <cell r="P1317">
            <v>0</v>
          </cell>
        </row>
        <row r="1318">
          <cell r="B1318">
            <v>0</v>
          </cell>
          <cell r="D1318">
            <v>0</v>
          </cell>
          <cell r="E1318">
            <v>0</v>
          </cell>
          <cell r="F1318">
            <v>0</v>
          </cell>
          <cell r="G1318">
            <v>0</v>
          </cell>
          <cell r="N1318">
            <v>0</v>
          </cell>
          <cell r="P1318">
            <v>0</v>
          </cell>
        </row>
        <row r="1319">
          <cell r="B1319">
            <v>0</v>
          </cell>
          <cell r="D1319">
            <v>0</v>
          </cell>
          <cell r="E1319">
            <v>0</v>
          </cell>
          <cell r="F1319">
            <v>0</v>
          </cell>
          <cell r="G1319">
            <v>0</v>
          </cell>
          <cell r="N1319">
            <v>0</v>
          </cell>
          <cell r="P1319">
            <v>0</v>
          </cell>
        </row>
        <row r="1320">
          <cell r="B1320">
            <v>0</v>
          </cell>
          <cell r="D1320">
            <v>0</v>
          </cell>
          <cell r="E1320">
            <v>0</v>
          </cell>
          <cell r="F1320">
            <v>0</v>
          </cell>
          <cell r="G1320">
            <v>0</v>
          </cell>
          <cell r="N1320">
            <v>0</v>
          </cell>
          <cell r="P1320">
            <v>0</v>
          </cell>
        </row>
        <row r="1321">
          <cell r="B1321">
            <v>0</v>
          </cell>
          <cell r="D1321">
            <v>0</v>
          </cell>
          <cell r="E1321">
            <v>0</v>
          </cell>
          <cell r="F1321">
            <v>0</v>
          </cell>
          <cell r="G1321">
            <v>0</v>
          </cell>
          <cell r="N1321">
            <v>0</v>
          </cell>
          <cell r="P1321">
            <v>0</v>
          </cell>
        </row>
        <row r="1322">
          <cell r="B1322">
            <v>0</v>
          </cell>
          <cell r="D1322">
            <v>0</v>
          </cell>
          <cell r="E1322">
            <v>0</v>
          </cell>
          <cell r="F1322">
            <v>0</v>
          </cell>
          <cell r="G1322">
            <v>0</v>
          </cell>
          <cell r="N1322">
            <v>0</v>
          </cell>
          <cell r="P1322">
            <v>0</v>
          </cell>
        </row>
        <row r="1323">
          <cell r="B1323">
            <v>0</v>
          </cell>
          <cell r="D1323">
            <v>0</v>
          </cell>
          <cell r="E1323">
            <v>0</v>
          </cell>
          <cell r="F1323">
            <v>0</v>
          </cell>
          <cell r="G1323">
            <v>0</v>
          </cell>
          <cell r="N1323">
            <v>0</v>
          </cell>
          <cell r="P1323">
            <v>0</v>
          </cell>
        </row>
        <row r="1324">
          <cell r="B1324">
            <v>0</v>
          </cell>
          <cell r="D1324">
            <v>0</v>
          </cell>
          <cell r="E1324">
            <v>0</v>
          </cell>
          <cell r="F1324">
            <v>0</v>
          </cell>
          <cell r="G1324">
            <v>0</v>
          </cell>
          <cell r="N1324">
            <v>0</v>
          </cell>
          <cell r="P1324">
            <v>0</v>
          </cell>
        </row>
        <row r="1325">
          <cell r="B1325">
            <v>0</v>
          </cell>
          <cell r="D1325">
            <v>0</v>
          </cell>
          <cell r="E1325">
            <v>0</v>
          </cell>
          <cell r="F1325">
            <v>0</v>
          </cell>
          <cell r="G1325">
            <v>0</v>
          </cell>
          <cell r="N1325">
            <v>0</v>
          </cell>
          <cell r="P1325">
            <v>0</v>
          </cell>
        </row>
        <row r="1326">
          <cell r="B1326">
            <v>0</v>
          </cell>
          <cell r="D1326">
            <v>0</v>
          </cell>
          <cell r="E1326">
            <v>0</v>
          </cell>
          <cell r="F1326">
            <v>0</v>
          </cell>
          <cell r="G1326">
            <v>0</v>
          </cell>
          <cell r="N1326">
            <v>0</v>
          </cell>
          <cell r="P1326">
            <v>0</v>
          </cell>
        </row>
        <row r="1327">
          <cell r="B1327">
            <v>0</v>
          </cell>
          <cell r="D1327">
            <v>0</v>
          </cell>
          <cell r="E1327">
            <v>0</v>
          </cell>
          <cell r="F1327">
            <v>0</v>
          </cell>
          <cell r="G1327">
            <v>0</v>
          </cell>
          <cell r="N1327">
            <v>0</v>
          </cell>
          <cell r="P1327">
            <v>0</v>
          </cell>
        </row>
        <row r="1328">
          <cell r="B1328">
            <v>0</v>
          </cell>
          <cell r="D1328">
            <v>0</v>
          </cell>
          <cell r="E1328">
            <v>0</v>
          </cell>
          <cell r="F1328">
            <v>0</v>
          </cell>
          <cell r="G1328">
            <v>0</v>
          </cell>
          <cell r="N1328">
            <v>0</v>
          </cell>
          <cell r="P1328">
            <v>0</v>
          </cell>
        </row>
        <row r="1329">
          <cell r="B1329">
            <v>0</v>
          </cell>
          <cell r="D1329">
            <v>0</v>
          </cell>
          <cell r="E1329">
            <v>0</v>
          </cell>
          <cell r="F1329">
            <v>0</v>
          </cell>
          <cell r="G1329">
            <v>0</v>
          </cell>
          <cell r="N1329">
            <v>0</v>
          </cell>
          <cell r="P1329">
            <v>0</v>
          </cell>
        </row>
        <row r="1330">
          <cell r="B1330">
            <v>0</v>
          </cell>
          <cell r="D1330">
            <v>0</v>
          </cell>
          <cell r="E1330">
            <v>0</v>
          </cell>
          <cell r="F1330">
            <v>0</v>
          </cell>
          <cell r="G1330">
            <v>0</v>
          </cell>
          <cell r="N1330">
            <v>0</v>
          </cell>
          <cell r="P1330">
            <v>0</v>
          </cell>
        </row>
        <row r="1331">
          <cell r="B1331">
            <v>0</v>
          </cell>
          <cell r="D1331">
            <v>0</v>
          </cell>
          <cell r="E1331">
            <v>0</v>
          </cell>
          <cell r="F1331">
            <v>0</v>
          </cell>
          <cell r="G1331">
            <v>0</v>
          </cell>
          <cell r="N1331">
            <v>0</v>
          </cell>
          <cell r="P1331">
            <v>0</v>
          </cell>
        </row>
        <row r="1332">
          <cell r="B1332">
            <v>0</v>
          </cell>
          <cell r="D1332">
            <v>0</v>
          </cell>
          <cell r="E1332">
            <v>0</v>
          </cell>
          <cell r="F1332">
            <v>0</v>
          </cell>
          <cell r="G1332">
            <v>0</v>
          </cell>
          <cell r="N1332">
            <v>0</v>
          </cell>
          <cell r="P1332">
            <v>0</v>
          </cell>
        </row>
        <row r="1333">
          <cell r="B1333">
            <v>0</v>
          </cell>
          <cell r="D1333">
            <v>0</v>
          </cell>
          <cell r="E1333">
            <v>0</v>
          </cell>
          <cell r="F1333">
            <v>0</v>
          </cell>
          <cell r="G1333">
            <v>0</v>
          </cell>
          <cell r="N1333">
            <v>0</v>
          </cell>
          <cell r="P1333">
            <v>0</v>
          </cell>
        </row>
        <row r="1334">
          <cell r="B1334">
            <v>0</v>
          </cell>
          <cell r="D1334">
            <v>0</v>
          </cell>
          <cell r="E1334">
            <v>0</v>
          </cell>
          <cell r="F1334">
            <v>0</v>
          </cell>
          <cell r="G1334">
            <v>0</v>
          </cell>
          <cell r="N1334">
            <v>0</v>
          </cell>
          <cell r="P1334">
            <v>0</v>
          </cell>
        </row>
        <row r="1335">
          <cell r="B1335">
            <v>0</v>
          </cell>
          <cell r="D1335">
            <v>0</v>
          </cell>
          <cell r="E1335">
            <v>0</v>
          </cell>
          <cell r="F1335">
            <v>0</v>
          </cell>
          <cell r="G1335">
            <v>0</v>
          </cell>
          <cell r="N1335">
            <v>0</v>
          </cell>
          <cell r="P1335">
            <v>0</v>
          </cell>
        </row>
        <row r="1336">
          <cell r="B1336">
            <v>0</v>
          </cell>
          <cell r="D1336">
            <v>0</v>
          </cell>
          <cell r="E1336">
            <v>0</v>
          </cell>
          <cell r="F1336">
            <v>0</v>
          </cell>
          <cell r="G1336">
            <v>0</v>
          </cell>
          <cell r="N1336">
            <v>0</v>
          </cell>
          <cell r="P1336">
            <v>0</v>
          </cell>
        </row>
        <row r="1337">
          <cell r="B1337">
            <v>0</v>
          </cell>
          <cell r="D1337">
            <v>0</v>
          </cell>
          <cell r="E1337">
            <v>0</v>
          </cell>
          <cell r="F1337">
            <v>0</v>
          </cell>
          <cell r="G1337">
            <v>0</v>
          </cell>
          <cell r="N1337">
            <v>0</v>
          </cell>
          <cell r="P1337">
            <v>0</v>
          </cell>
        </row>
        <row r="1338">
          <cell r="B1338">
            <v>0</v>
          </cell>
          <cell r="D1338">
            <v>0</v>
          </cell>
          <cell r="E1338">
            <v>0</v>
          </cell>
          <cell r="F1338">
            <v>0</v>
          </cell>
          <cell r="G1338">
            <v>0</v>
          </cell>
          <cell r="N1338">
            <v>0</v>
          </cell>
          <cell r="P1338">
            <v>0</v>
          </cell>
        </row>
        <row r="1339">
          <cell r="B1339">
            <v>0</v>
          </cell>
          <cell r="D1339">
            <v>0</v>
          </cell>
          <cell r="E1339">
            <v>0</v>
          </cell>
          <cell r="F1339">
            <v>0</v>
          </cell>
          <cell r="G1339">
            <v>0</v>
          </cell>
          <cell r="N1339">
            <v>0</v>
          </cell>
          <cell r="P1339">
            <v>0</v>
          </cell>
        </row>
        <row r="1340">
          <cell r="B1340">
            <v>0</v>
          </cell>
          <cell r="D1340">
            <v>0</v>
          </cell>
          <cell r="E1340">
            <v>0</v>
          </cell>
          <cell r="F1340">
            <v>0</v>
          </cell>
          <cell r="G1340">
            <v>0</v>
          </cell>
          <cell r="N1340">
            <v>0</v>
          </cell>
          <cell r="P1340">
            <v>0</v>
          </cell>
        </row>
        <row r="1341">
          <cell r="B1341">
            <v>0</v>
          </cell>
          <cell r="D1341">
            <v>0</v>
          </cell>
          <cell r="E1341">
            <v>0</v>
          </cell>
          <cell r="F1341">
            <v>0</v>
          </cell>
          <cell r="G1341">
            <v>0</v>
          </cell>
          <cell r="N1341">
            <v>0</v>
          </cell>
          <cell r="P1341">
            <v>0</v>
          </cell>
        </row>
        <row r="1342">
          <cell r="B1342">
            <v>0</v>
          </cell>
          <cell r="D1342">
            <v>0</v>
          </cell>
          <cell r="E1342">
            <v>0</v>
          </cell>
          <cell r="F1342">
            <v>0</v>
          </cell>
          <cell r="G1342">
            <v>0</v>
          </cell>
          <cell r="N1342">
            <v>0</v>
          </cell>
          <cell r="P1342">
            <v>0</v>
          </cell>
        </row>
        <row r="1343">
          <cell r="B1343">
            <v>0</v>
          </cell>
          <cell r="D1343">
            <v>0</v>
          </cell>
          <cell r="E1343">
            <v>0</v>
          </cell>
          <cell r="F1343">
            <v>0</v>
          </cell>
          <cell r="G1343">
            <v>0</v>
          </cell>
          <cell r="N1343">
            <v>0</v>
          </cell>
          <cell r="P1343">
            <v>0</v>
          </cell>
        </row>
        <row r="1344">
          <cell r="B1344">
            <v>0</v>
          </cell>
          <cell r="D1344">
            <v>0</v>
          </cell>
          <cell r="E1344">
            <v>0</v>
          </cell>
          <cell r="F1344">
            <v>0</v>
          </cell>
          <cell r="G1344">
            <v>0</v>
          </cell>
          <cell r="N1344">
            <v>0</v>
          </cell>
          <cell r="P1344">
            <v>0</v>
          </cell>
        </row>
        <row r="1345">
          <cell r="B1345">
            <v>0</v>
          </cell>
          <cell r="D1345">
            <v>0</v>
          </cell>
          <cell r="E1345">
            <v>0</v>
          </cell>
          <cell r="F1345">
            <v>0</v>
          </cell>
          <cell r="G1345">
            <v>0</v>
          </cell>
          <cell r="N1345">
            <v>0</v>
          </cell>
          <cell r="P1345">
            <v>0</v>
          </cell>
        </row>
        <row r="1346">
          <cell r="B1346">
            <v>0</v>
          </cell>
          <cell r="D1346">
            <v>0</v>
          </cell>
          <cell r="E1346">
            <v>0</v>
          </cell>
          <cell r="F1346">
            <v>0</v>
          </cell>
          <cell r="G1346">
            <v>0</v>
          </cell>
          <cell r="N1346">
            <v>0</v>
          </cell>
          <cell r="P1346">
            <v>0</v>
          </cell>
        </row>
        <row r="1347">
          <cell r="B1347">
            <v>0</v>
          </cell>
          <cell r="D1347">
            <v>0</v>
          </cell>
          <cell r="E1347">
            <v>0</v>
          </cell>
          <cell r="F1347">
            <v>0</v>
          </cell>
          <cell r="G1347">
            <v>0</v>
          </cell>
          <cell r="N1347">
            <v>0</v>
          </cell>
          <cell r="P1347">
            <v>0</v>
          </cell>
        </row>
        <row r="1348">
          <cell r="B1348">
            <v>0</v>
          </cell>
          <cell r="D1348">
            <v>0</v>
          </cell>
          <cell r="E1348">
            <v>0</v>
          </cell>
          <cell r="F1348">
            <v>0</v>
          </cell>
          <cell r="G1348">
            <v>0</v>
          </cell>
          <cell r="N1348">
            <v>0</v>
          </cell>
          <cell r="P1348">
            <v>0</v>
          </cell>
        </row>
        <row r="1349">
          <cell r="B1349">
            <v>0</v>
          </cell>
          <cell r="D1349">
            <v>0</v>
          </cell>
          <cell r="E1349">
            <v>0</v>
          </cell>
          <cell r="F1349">
            <v>0</v>
          </cell>
          <cell r="G1349">
            <v>0</v>
          </cell>
          <cell r="N1349">
            <v>0</v>
          </cell>
          <cell r="P1349">
            <v>0</v>
          </cell>
        </row>
        <row r="1350">
          <cell r="B1350">
            <v>0</v>
          </cell>
          <cell r="D1350">
            <v>0</v>
          </cell>
          <cell r="E1350">
            <v>0</v>
          </cell>
          <cell r="F1350">
            <v>0</v>
          </cell>
          <cell r="G1350">
            <v>0</v>
          </cell>
          <cell r="N1350">
            <v>0</v>
          </cell>
          <cell r="P1350">
            <v>0</v>
          </cell>
        </row>
        <row r="1351">
          <cell r="B1351">
            <v>0</v>
          </cell>
          <cell r="D1351">
            <v>0</v>
          </cell>
          <cell r="E1351">
            <v>0</v>
          </cell>
          <cell r="F1351">
            <v>0</v>
          </cell>
          <cell r="G1351">
            <v>0</v>
          </cell>
          <cell r="N1351">
            <v>0</v>
          </cell>
          <cell r="P1351">
            <v>0</v>
          </cell>
        </row>
        <row r="1352">
          <cell r="B1352">
            <v>0</v>
          </cell>
          <cell r="D1352">
            <v>0</v>
          </cell>
          <cell r="E1352">
            <v>0</v>
          </cell>
          <cell r="F1352">
            <v>0</v>
          </cell>
          <cell r="G1352">
            <v>0</v>
          </cell>
          <cell r="N1352">
            <v>0</v>
          </cell>
          <cell r="P1352">
            <v>0</v>
          </cell>
        </row>
        <row r="1353">
          <cell r="B1353">
            <v>0</v>
          </cell>
          <cell r="D1353">
            <v>0</v>
          </cell>
          <cell r="E1353">
            <v>0</v>
          </cell>
          <cell r="F1353">
            <v>0</v>
          </cell>
          <cell r="G1353">
            <v>0</v>
          </cell>
          <cell r="N1353">
            <v>0</v>
          </cell>
          <cell r="P1353">
            <v>0</v>
          </cell>
        </row>
        <row r="1354">
          <cell r="B1354">
            <v>0</v>
          </cell>
          <cell r="D1354">
            <v>0</v>
          </cell>
          <cell r="E1354">
            <v>0</v>
          </cell>
          <cell r="F1354">
            <v>0</v>
          </cell>
          <cell r="G1354">
            <v>0</v>
          </cell>
          <cell r="N1354">
            <v>0</v>
          </cell>
          <cell r="P1354">
            <v>0</v>
          </cell>
        </row>
        <row r="1355">
          <cell r="B1355">
            <v>0</v>
          </cell>
          <cell r="D1355">
            <v>0</v>
          </cell>
          <cell r="E1355">
            <v>0</v>
          </cell>
          <cell r="F1355">
            <v>0</v>
          </cell>
          <cell r="G1355">
            <v>0</v>
          </cell>
          <cell r="N1355">
            <v>0</v>
          </cell>
          <cell r="P1355">
            <v>0</v>
          </cell>
        </row>
        <row r="1356">
          <cell r="B1356">
            <v>0</v>
          </cell>
          <cell r="D1356">
            <v>0</v>
          </cell>
          <cell r="E1356">
            <v>0</v>
          </cell>
          <cell r="F1356">
            <v>0</v>
          </cell>
          <cell r="G1356">
            <v>0</v>
          </cell>
          <cell r="N1356">
            <v>0</v>
          </cell>
          <cell r="P1356">
            <v>0</v>
          </cell>
        </row>
        <row r="1357">
          <cell r="B1357">
            <v>0</v>
          </cell>
          <cell r="D1357">
            <v>0</v>
          </cell>
          <cell r="E1357">
            <v>0</v>
          </cell>
          <cell r="F1357">
            <v>0</v>
          </cell>
          <cell r="G1357">
            <v>0</v>
          </cell>
          <cell r="N1357">
            <v>0</v>
          </cell>
          <cell r="P1357">
            <v>0</v>
          </cell>
        </row>
        <row r="1358">
          <cell r="B1358">
            <v>0</v>
          </cell>
          <cell r="D1358">
            <v>0</v>
          </cell>
          <cell r="E1358">
            <v>0</v>
          </cell>
          <cell r="F1358">
            <v>0</v>
          </cell>
          <cell r="G1358">
            <v>0</v>
          </cell>
          <cell r="N1358">
            <v>0</v>
          </cell>
          <cell r="P1358">
            <v>0</v>
          </cell>
        </row>
        <row r="1359">
          <cell r="B1359">
            <v>0</v>
          </cell>
          <cell r="D1359">
            <v>0</v>
          </cell>
          <cell r="E1359">
            <v>0</v>
          </cell>
          <cell r="F1359">
            <v>0</v>
          </cell>
          <cell r="G1359">
            <v>0</v>
          </cell>
          <cell r="N1359">
            <v>0</v>
          </cell>
          <cell r="P1359">
            <v>0</v>
          </cell>
        </row>
        <row r="1360">
          <cell r="B1360">
            <v>0</v>
          </cell>
          <cell r="D1360">
            <v>0</v>
          </cell>
          <cell r="E1360">
            <v>0</v>
          </cell>
          <cell r="F1360">
            <v>0</v>
          </cell>
          <cell r="G1360">
            <v>0</v>
          </cell>
          <cell r="N1360">
            <v>0</v>
          </cell>
          <cell r="P1360">
            <v>0</v>
          </cell>
        </row>
        <row r="1361">
          <cell r="B1361">
            <v>0</v>
          </cell>
          <cell r="D1361">
            <v>0</v>
          </cell>
          <cell r="E1361">
            <v>0</v>
          </cell>
          <cell r="F1361">
            <v>0</v>
          </cell>
          <cell r="G1361">
            <v>0</v>
          </cell>
          <cell r="N1361">
            <v>0</v>
          </cell>
          <cell r="P1361">
            <v>0</v>
          </cell>
        </row>
        <row r="1362">
          <cell r="B1362">
            <v>0</v>
          </cell>
          <cell r="D1362">
            <v>0</v>
          </cell>
          <cell r="E1362">
            <v>0</v>
          </cell>
          <cell r="F1362">
            <v>0</v>
          </cell>
          <cell r="G1362">
            <v>0</v>
          </cell>
          <cell r="N1362">
            <v>0</v>
          </cell>
          <cell r="P1362">
            <v>0</v>
          </cell>
        </row>
        <row r="1363">
          <cell r="B1363">
            <v>0</v>
          </cell>
          <cell r="D1363">
            <v>0</v>
          </cell>
          <cell r="E1363">
            <v>0</v>
          </cell>
          <cell r="F1363">
            <v>0</v>
          </cell>
          <cell r="G1363">
            <v>0</v>
          </cell>
          <cell r="N1363">
            <v>0</v>
          </cell>
          <cell r="P1363">
            <v>0</v>
          </cell>
        </row>
        <row r="1364">
          <cell r="B1364">
            <v>0</v>
          </cell>
          <cell r="D1364">
            <v>0</v>
          </cell>
          <cell r="E1364">
            <v>0</v>
          </cell>
          <cell r="F1364">
            <v>0</v>
          </cell>
          <cell r="G1364">
            <v>0</v>
          </cell>
          <cell r="N1364">
            <v>0</v>
          </cell>
          <cell r="P1364">
            <v>0</v>
          </cell>
        </row>
        <row r="1365">
          <cell r="B1365">
            <v>0</v>
          </cell>
          <cell r="D1365">
            <v>0</v>
          </cell>
          <cell r="E1365">
            <v>0</v>
          </cell>
          <cell r="F1365">
            <v>0</v>
          </cell>
          <cell r="G1365">
            <v>0</v>
          </cell>
          <cell r="N1365">
            <v>0</v>
          </cell>
          <cell r="P1365">
            <v>0</v>
          </cell>
        </row>
        <row r="1366">
          <cell r="B1366">
            <v>0</v>
          </cell>
          <cell r="D1366">
            <v>0</v>
          </cell>
          <cell r="E1366">
            <v>0</v>
          </cell>
          <cell r="F1366">
            <v>0</v>
          </cell>
          <cell r="G1366">
            <v>0</v>
          </cell>
          <cell r="N1366">
            <v>0</v>
          </cell>
          <cell r="P1366">
            <v>0</v>
          </cell>
        </row>
        <row r="1367">
          <cell r="B1367">
            <v>0</v>
          </cell>
          <cell r="D1367">
            <v>0</v>
          </cell>
          <cell r="E1367">
            <v>0</v>
          </cell>
          <cell r="F1367">
            <v>0</v>
          </cell>
          <cell r="G1367">
            <v>0</v>
          </cell>
          <cell r="N1367">
            <v>0</v>
          </cell>
          <cell r="P1367">
            <v>0</v>
          </cell>
        </row>
        <row r="1368">
          <cell r="B1368">
            <v>0</v>
          </cell>
          <cell r="D1368">
            <v>0</v>
          </cell>
          <cell r="E1368">
            <v>0</v>
          </cell>
          <cell r="F1368">
            <v>0</v>
          </cell>
          <cell r="G1368">
            <v>0</v>
          </cell>
          <cell r="N1368">
            <v>0</v>
          </cell>
          <cell r="P1368">
            <v>0</v>
          </cell>
        </row>
        <row r="1369">
          <cell r="B1369">
            <v>0</v>
          </cell>
          <cell r="D1369">
            <v>0</v>
          </cell>
          <cell r="E1369">
            <v>0</v>
          </cell>
          <cell r="F1369">
            <v>0</v>
          </cell>
          <cell r="G1369">
            <v>0</v>
          </cell>
          <cell r="N1369">
            <v>0</v>
          </cell>
          <cell r="P1369">
            <v>0</v>
          </cell>
        </row>
        <row r="1370">
          <cell r="B1370">
            <v>0</v>
          </cell>
          <cell r="D1370">
            <v>0</v>
          </cell>
          <cell r="E1370">
            <v>0</v>
          </cell>
          <cell r="F1370">
            <v>0</v>
          </cell>
          <cell r="G1370">
            <v>0</v>
          </cell>
          <cell r="N1370">
            <v>0</v>
          </cell>
          <cell r="P1370">
            <v>0</v>
          </cell>
        </row>
        <row r="1371">
          <cell r="B1371">
            <v>0</v>
          </cell>
          <cell r="D1371">
            <v>0</v>
          </cell>
          <cell r="E1371">
            <v>0</v>
          </cell>
          <cell r="F1371">
            <v>0</v>
          </cell>
          <cell r="G1371">
            <v>0</v>
          </cell>
          <cell r="N1371">
            <v>0</v>
          </cell>
          <cell r="P1371">
            <v>0</v>
          </cell>
        </row>
        <row r="1372">
          <cell r="B1372">
            <v>0</v>
          </cell>
          <cell r="D1372">
            <v>0</v>
          </cell>
          <cell r="E1372">
            <v>0</v>
          </cell>
          <cell r="F1372">
            <v>0</v>
          </cell>
          <cell r="G1372">
            <v>0</v>
          </cell>
          <cell r="N1372">
            <v>0</v>
          </cell>
          <cell r="P1372">
            <v>0</v>
          </cell>
        </row>
        <row r="1373">
          <cell r="B1373">
            <v>0</v>
          </cell>
          <cell r="D1373">
            <v>0</v>
          </cell>
          <cell r="E1373">
            <v>0</v>
          </cell>
          <cell r="F1373">
            <v>0</v>
          </cell>
          <cell r="G1373">
            <v>0</v>
          </cell>
          <cell r="N1373">
            <v>0</v>
          </cell>
          <cell r="P1373">
            <v>0</v>
          </cell>
        </row>
        <row r="1374">
          <cell r="B1374">
            <v>0</v>
          </cell>
          <cell r="D1374">
            <v>0</v>
          </cell>
          <cell r="E1374">
            <v>0</v>
          </cell>
          <cell r="F1374">
            <v>0</v>
          </cell>
          <cell r="G1374">
            <v>0</v>
          </cell>
          <cell r="N1374">
            <v>0</v>
          </cell>
          <cell r="P1374">
            <v>0</v>
          </cell>
        </row>
        <row r="1375">
          <cell r="B1375">
            <v>0</v>
          </cell>
          <cell r="D1375">
            <v>0</v>
          </cell>
          <cell r="E1375">
            <v>0</v>
          </cell>
          <cell r="F1375">
            <v>0</v>
          </cell>
          <cell r="G1375">
            <v>0</v>
          </cell>
          <cell r="N1375">
            <v>0</v>
          </cell>
          <cell r="P1375">
            <v>0</v>
          </cell>
        </row>
        <row r="1376">
          <cell r="B1376">
            <v>0</v>
          </cell>
          <cell r="D1376">
            <v>0</v>
          </cell>
          <cell r="E1376">
            <v>0</v>
          </cell>
          <cell r="F1376">
            <v>0</v>
          </cell>
          <cell r="G1376">
            <v>0</v>
          </cell>
          <cell r="N1376">
            <v>0</v>
          </cell>
          <cell r="P1376">
            <v>0</v>
          </cell>
        </row>
        <row r="1377">
          <cell r="B1377">
            <v>0</v>
          </cell>
          <cell r="D1377">
            <v>0</v>
          </cell>
          <cell r="E1377">
            <v>0</v>
          </cell>
          <cell r="F1377">
            <v>0</v>
          </cell>
          <cell r="G1377">
            <v>0</v>
          </cell>
          <cell r="N1377">
            <v>0</v>
          </cell>
          <cell r="P1377">
            <v>0</v>
          </cell>
        </row>
        <row r="1378">
          <cell r="B1378">
            <v>0</v>
          </cell>
          <cell r="D1378">
            <v>0</v>
          </cell>
          <cell r="E1378">
            <v>0</v>
          </cell>
          <cell r="F1378">
            <v>0</v>
          </cell>
          <cell r="G1378">
            <v>0</v>
          </cell>
          <cell r="N1378">
            <v>0</v>
          </cell>
          <cell r="P1378">
            <v>0</v>
          </cell>
        </row>
        <row r="1379">
          <cell r="B1379">
            <v>0</v>
          </cell>
          <cell r="D1379">
            <v>0</v>
          </cell>
          <cell r="E1379">
            <v>0</v>
          </cell>
          <cell r="F1379">
            <v>0</v>
          </cell>
          <cell r="G1379">
            <v>0</v>
          </cell>
          <cell r="N1379">
            <v>0</v>
          </cell>
          <cell r="P1379">
            <v>0</v>
          </cell>
        </row>
        <row r="1380">
          <cell r="B1380">
            <v>0</v>
          </cell>
          <cell r="D1380">
            <v>0</v>
          </cell>
          <cell r="E1380">
            <v>0</v>
          </cell>
          <cell r="F1380">
            <v>0</v>
          </cell>
          <cell r="G1380">
            <v>0</v>
          </cell>
          <cell r="N1380">
            <v>0</v>
          </cell>
          <cell r="P1380">
            <v>0</v>
          </cell>
        </row>
        <row r="1381">
          <cell r="B1381">
            <v>0</v>
          </cell>
          <cell r="D1381">
            <v>0</v>
          </cell>
          <cell r="E1381">
            <v>0</v>
          </cell>
          <cell r="F1381">
            <v>0</v>
          </cell>
          <cell r="G1381">
            <v>0</v>
          </cell>
          <cell r="N1381">
            <v>0</v>
          </cell>
          <cell r="P1381">
            <v>0</v>
          </cell>
        </row>
        <row r="1382">
          <cell r="B1382">
            <v>0</v>
          </cell>
          <cell r="D1382">
            <v>0</v>
          </cell>
          <cell r="E1382">
            <v>0</v>
          </cell>
          <cell r="F1382">
            <v>0</v>
          </cell>
          <cell r="G1382">
            <v>0</v>
          </cell>
          <cell r="N1382">
            <v>0</v>
          </cell>
          <cell r="P1382">
            <v>0</v>
          </cell>
        </row>
        <row r="1383">
          <cell r="B1383">
            <v>0</v>
          </cell>
          <cell r="D1383">
            <v>0</v>
          </cell>
          <cell r="E1383">
            <v>0</v>
          </cell>
          <cell r="F1383">
            <v>0</v>
          </cell>
          <cell r="G1383">
            <v>0</v>
          </cell>
          <cell r="N1383">
            <v>0</v>
          </cell>
          <cell r="P1383">
            <v>0</v>
          </cell>
        </row>
        <row r="1384">
          <cell r="B1384">
            <v>0</v>
          </cell>
          <cell r="D1384">
            <v>0</v>
          </cell>
          <cell r="E1384">
            <v>0</v>
          </cell>
          <cell r="F1384">
            <v>0</v>
          </cell>
          <cell r="G1384">
            <v>0</v>
          </cell>
          <cell r="N1384">
            <v>0</v>
          </cell>
          <cell r="P1384">
            <v>0</v>
          </cell>
        </row>
        <row r="1385">
          <cell r="B1385">
            <v>0</v>
          </cell>
          <cell r="D1385">
            <v>0</v>
          </cell>
          <cell r="E1385">
            <v>0</v>
          </cell>
          <cell r="F1385">
            <v>0</v>
          </cell>
          <cell r="G1385">
            <v>0</v>
          </cell>
          <cell r="N1385">
            <v>0</v>
          </cell>
          <cell r="P1385">
            <v>0</v>
          </cell>
        </row>
        <row r="1386">
          <cell r="B1386">
            <v>0</v>
          </cell>
          <cell r="D1386">
            <v>0</v>
          </cell>
          <cell r="E1386">
            <v>0</v>
          </cell>
          <cell r="F1386">
            <v>0</v>
          </cell>
          <cell r="G1386">
            <v>0</v>
          </cell>
          <cell r="N1386">
            <v>0</v>
          </cell>
          <cell r="P1386">
            <v>0</v>
          </cell>
        </row>
        <row r="1387">
          <cell r="B1387">
            <v>0</v>
          </cell>
          <cell r="D1387">
            <v>0</v>
          </cell>
          <cell r="E1387">
            <v>0</v>
          </cell>
          <cell r="F1387">
            <v>0</v>
          </cell>
          <cell r="G1387">
            <v>0</v>
          </cell>
          <cell r="N1387">
            <v>0</v>
          </cell>
          <cell r="P1387">
            <v>0</v>
          </cell>
        </row>
        <row r="1388">
          <cell r="B1388">
            <v>0</v>
          </cell>
          <cell r="D1388">
            <v>0</v>
          </cell>
          <cell r="E1388">
            <v>0</v>
          </cell>
          <cell r="F1388">
            <v>0</v>
          </cell>
          <cell r="G1388">
            <v>0</v>
          </cell>
          <cell r="N1388">
            <v>0</v>
          </cell>
          <cell r="P1388">
            <v>0</v>
          </cell>
        </row>
        <row r="1389">
          <cell r="B1389">
            <v>0</v>
          </cell>
          <cell r="D1389">
            <v>0</v>
          </cell>
          <cell r="E1389">
            <v>0</v>
          </cell>
          <cell r="F1389">
            <v>0</v>
          </cell>
          <cell r="G1389">
            <v>0</v>
          </cell>
          <cell r="N1389">
            <v>0</v>
          </cell>
          <cell r="P1389">
            <v>0</v>
          </cell>
        </row>
        <row r="1390">
          <cell r="B1390">
            <v>0</v>
          </cell>
          <cell r="D1390">
            <v>0</v>
          </cell>
          <cell r="E1390">
            <v>0</v>
          </cell>
          <cell r="F1390">
            <v>0</v>
          </cell>
          <cell r="G1390">
            <v>0</v>
          </cell>
          <cell r="N1390">
            <v>0</v>
          </cell>
          <cell r="P1390">
            <v>0</v>
          </cell>
        </row>
        <row r="1391">
          <cell r="B1391">
            <v>0</v>
          </cell>
          <cell r="D1391">
            <v>0</v>
          </cell>
          <cell r="E1391">
            <v>0</v>
          </cell>
          <cell r="F1391">
            <v>0</v>
          </cell>
          <cell r="G1391">
            <v>0</v>
          </cell>
          <cell r="N1391">
            <v>0</v>
          </cell>
          <cell r="P1391">
            <v>0</v>
          </cell>
        </row>
        <row r="1392">
          <cell r="B1392">
            <v>0</v>
          </cell>
          <cell r="D1392">
            <v>0</v>
          </cell>
          <cell r="E1392">
            <v>0</v>
          </cell>
          <cell r="F1392">
            <v>0</v>
          </cell>
          <cell r="G1392">
            <v>0</v>
          </cell>
          <cell r="N1392">
            <v>0</v>
          </cell>
          <cell r="P1392">
            <v>0</v>
          </cell>
        </row>
        <row r="1393">
          <cell r="B1393">
            <v>0</v>
          </cell>
          <cell r="D1393">
            <v>0</v>
          </cell>
          <cell r="E1393">
            <v>0</v>
          </cell>
          <cell r="F1393">
            <v>0</v>
          </cell>
          <cell r="G1393">
            <v>0</v>
          </cell>
          <cell r="N1393">
            <v>0</v>
          </cell>
          <cell r="P1393">
            <v>0</v>
          </cell>
        </row>
        <row r="1394">
          <cell r="B1394">
            <v>0</v>
          </cell>
          <cell r="D1394">
            <v>0</v>
          </cell>
          <cell r="E1394">
            <v>0</v>
          </cell>
          <cell r="F1394">
            <v>0</v>
          </cell>
          <cell r="G1394">
            <v>0</v>
          </cell>
          <cell r="N1394">
            <v>0</v>
          </cell>
          <cell r="P1394">
            <v>0</v>
          </cell>
        </row>
        <row r="1395">
          <cell r="B1395">
            <v>0</v>
          </cell>
          <cell r="D1395">
            <v>0</v>
          </cell>
          <cell r="E1395">
            <v>0</v>
          </cell>
          <cell r="F1395">
            <v>0</v>
          </cell>
          <cell r="G1395">
            <v>0</v>
          </cell>
          <cell r="N1395">
            <v>0</v>
          </cell>
          <cell r="P1395">
            <v>0</v>
          </cell>
        </row>
        <row r="1396">
          <cell r="B1396">
            <v>0</v>
          </cell>
          <cell r="D1396">
            <v>0</v>
          </cell>
          <cell r="E1396">
            <v>0</v>
          </cell>
          <cell r="F1396">
            <v>0</v>
          </cell>
          <cell r="G1396">
            <v>0</v>
          </cell>
          <cell r="N1396">
            <v>0</v>
          </cell>
          <cell r="P1396">
            <v>0</v>
          </cell>
        </row>
        <row r="1397">
          <cell r="B1397">
            <v>0</v>
          </cell>
          <cell r="D1397">
            <v>0</v>
          </cell>
          <cell r="E1397">
            <v>0</v>
          </cell>
          <cell r="F1397">
            <v>0</v>
          </cell>
          <cell r="G1397">
            <v>0</v>
          </cell>
          <cell r="N1397">
            <v>0</v>
          </cell>
          <cell r="P1397">
            <v>0</v>
          </cell>
        </row>
        <row r="1398">
          <cell r="B1398">
            <v>0</v>
          </cell>
          <cell r="D1398">
            <v>0</v>
          </cell>
          <cell r="E1398">
            <v>0</v>
          </cell>
          <cell r="F1398">
            <v>0</v>
          </cell>
          <cell r="G1398">
            <v>0</v>
          </cell>
          <cell r="N1398">
            <v>0</v>
          </cell>
          <cell r="P1398">
            <v>0</v>
          </cell>
        </row>
        <row r="1399">
          <cell r="B1399">
            <v>0</v>
          </cell>
          <cell r="D1399">
            <v>0</v>
          </cell>
          <cell r="E1399">
            <v>0</v>
          </cell>
          <cell r="F1399">
            <v>0</v>
          </cell>
          <cell r="G1399">
            <v>0</v>
          </cell>
          <cell r="N1399">
            <v>0</v>
          </cell>
          <cell r="P1399">
            <v>0</v>
          </cell>
        </row>
        <row r="1400">
          <cell r="B1400">
            <v>0</v>
          </cell>
          <cell r="D1400">
            <v>0</v>
          </cell>
          <cell r="E1400">
            <v>0</v>
          </cell>
          <cell r="F1400">
            <v>0</v>
          </cell>
          <cell r="G1400">
            <v>0</v>
          </cell>
          <cell r="N1400">
            <v>0</v>
          </cell>
          <cell r="P1400">
            <v>0</v>
          </cell>
        </row>
        <row r="1401">
          <cell r="B1401">
            <v>0</v>
          </cell>
          <cell r="D1401">
            <v>0</v>
          </cell>
          <cell r="E1401">
            <v>0</v>
          </cell>
          <cell r="F1401">
            <v>0</v>
          </cell>
          <cell r="G1401">
            <v>0</v>
          </cell>
          <cell r="N1401">
            <v>0</v>
          </cell>
          <cell r="P1401">
            <v>0</v>
          </cell>
        </row>
        <row r="1402">
          <cell r="B1402">
            <v>0</v>
          </cell>
          <cell r="D1402">
            <v>0</v>
          </cell>
          <cell r="E1402">
            <v>0</v>
          </cell>
          <cell r="F1402">
            <v>0</v>
          </cell>
          <cell r="G1402">
            <v>0</v>
          </cell>
          <cell r="N1402">
            <v>0</v>
          </cell>
          <cell r="P1402">
            <v>0</v>
          </cell>
        </row>
        <row r="1403">
          <cell r="B1403">
            <v>0</v>
          </cell>
          <cell r="D1403">
            <v>0</v>
          </cell>
          <cell r="E1403">
            <v>0</v>
          </cell>
          <cell r="F1403">
            <v>0</v>
          </cell>
          <cell r="G1403">
            <v>0</v>
          </cell>
          <cell r="N1403">
            <v>0</v>
          </cell>
          <cell r="P1403">
            <v>0</v>
          </cell>
        </row>
        <row r="1404">
          <cell r="B1404">
            <v>0</v>
          </cell>
          <cell r="D1404">
            <v>0</v>
          </cell>
          <cell r="E1404">
            <v>0</v>
          </cell>
          <cell r="F1404">
            <v>0</v>
          </cell>
          <cell r="G1404">
            <v>0</v>
          </cell>
          <cell r="N1404">
            <v>0</v>
          </cell>
          <cell r="P1404">
            <v>0</v>
          </cell>
        </row>
        <row r="1405">
          <cell r="B1405">
            <v>0</v>
          </cell>
          <cell r="D1405">
            <v>0</v>
          </cell>
          <cell r="E1405">
            <v>0</v>
          </cell>
          <cell r="F1405">
            <v>0</v>
          </cell>
          <cell r="G1405">
            <v>0</v>
          </cell>
          <cell r="N1405">
            <v>0</v>
          </cell>
          <cell r="P1405">
            <v>0</v>
          </cell>
        </row>
        <row r="1406">
          <cell r="B1406">
            <v>0</v>
          </cell>
          <cell r="D1406">
            <v>0</v>
          </cell>
          <cell r="E1406">
            <v>0</v>
          </cell>
          <cell r="F1406">
            <v>0</v>
          </cell>
          <cell r="G1406">
            <v>0</v>
          </cell>
          <cell r="N1406">
            <v>0</v>
          </cell>
          <cell r="P1406">
            <v>0</v>
          </cell>
        </row>
        <row r="1407">
          <cell r="B1407">
            <v>0</v>
          </cell>
          <cell r="D1407">
            <v>0</v>
          </cell>
          <cell r="E1407">
            <v>0</v>
          </cell>
          <cell r="F1407">
            <v>0</v>
          </cell>
          <cell r="G1407">
            <v>0</v>
          </cell>
          <cell r="N1407">
            <v>0</v>
          </cell>
          <cell r="P1407">
            <v>0</v>
          </cell>
        </row>
        <row r="1408">
          <cell r="B1408">
            <v>0</v>
          </cell>
          <cell r="D1408">
            <v>0</v>
          </cell>
          <cell r="E1408">
            <v>0</v>
          </cell>
          <cell r="F1408">
            <v>0</v>
          </cell>
          <cell r="G1408">
            <v>0</v>
          </cell>
          <cell r="N1408">
            <v>0</v>
          </cell>
          <cell r="P1408">
            <v>0</v>
          </cell>
        </row>
        <row r="1409">
          <cell r="B1409">
            <v>0</v>
          </cell>
          <cell r="D1409">
            <v>0</v>
          </cell>
          <cell r="E1409">
            <v>0</v>
          </cell>
          <cell r="F1409">
            <v>0</v>
          </cell>
          <cell r="G1409">
            <v>0</v>
          </cell>
          <cell r="N1409">
            <v>0</v>
          </cell>
          <cell r="P1409">
            <v>0</v>
          </cell>
        </row>
        <row r="1410">
          <cell r="B1410">
            <v>0</v>
          </cell>
          <cell r="D1410">
            <v>0</v>
          </cell>
          <cell r="E1410">
            <v>0</v>
          </cell>
          <cell r="F1410">
            <v>0</v>
          </cell>
          <cell r="G1410">
            <v>0</v>
          </cell>
          <cell r="N1410">
            <v>0</v>
          </cell>
          <cell r="P1410">
            <v>0</v>
          </cell>
        </row>
        <row r="1411">
          <cell r="B1411">
            <v>0</v>
          </cell>
          <cell r="D1411">
            <v>0</v>
          </cell>
          <cell r="E1411">
            <v>0</v>
          </cell>
          <cell r="F1411">
            <v>0</v>
          </cell>
          <cell r="G1411">
            <v>0</v>
          </cell>
          <cell r="N1411">
            <v>0</v>
          </cell>
          <cell r="P1411">
            <v>0</v>
          </cell>
        </row>
        <row r="1412">
          <cell r="B1412">
            <v>0</v>
          </cell>
          <cell r="D1412">
            <v>0</v>
          </cell>
          <cell r="E1412">
            <v>0</v>
          </cell>
          <cell r="F1412">
            <v>0</v>
          </cell>
          <cell r="G1412">
            <v>0</v>
          </cell>
          <cell r="N1412">
            <v>0</v>
          </cell>
          <cell r="P1412">
            <v>0</v>
          </cell>
        </row>
        <row r="1413">
          <cell r="B1413">
            <v>0</v>
          </cell>
          <cell r="D1413">
            <v>0</v>
          </cell>
          <cell r="E1413">
            <v>0</v>
          </cell>
          <cell r="F1413">
            <v>0</v>
          </cell>
          <cell r="G1413">
            <v>0</v>
          </cell>
          <cell r="N1413">
            <v>0</v>
          </cell>
          <cell r="P1413">
            <v>0</v>
          </cell>
        </row>
        <row r="1414">
          <cell r="B1414">
            <v>0</v>
          </cell>
          <cell r="D1414">
            <v>0</v>
          </cell>
          <cell r="E1414">
            <v>0</v>
          </cell>
          <cell r="F1414">
            <v>0</v>
          </cell>
          <cell r="G1414">
            <v>0</v>
          </cell>
          <cell r="N1414">
            <v>0</v>
          </cell>
          <cell r="P1414">
            <v>0</v>
          </cell>
        </row>
        <row r="1415">
          <cell r="B1415">
            <v>0</v>
          </cell>
          <cell r="D1415">
            <v>0</v>
          </cell>
          <cell r="E1415">
            <v>0</v>
          </cell>
          <cell r="F1415">
            <v>0</v>
          </cell>
          <cell r="G1415">
            <v>0</v>
          </cell>
          <cell r="N1415">
            <v>0</v>
          </cell>
          <cell r="P1415">
            <v>0</v>
          </cell>
        </row>
        <row r="1416">
          <cell r="B1416">
            <v>0</v>
          </cell>
          <cell r="D1416">
            <v>0</v>
          </cell>
          <cell r="E1416">
            <v>0</v>
          </cell>
          <cell r="F1416">
            <v>0</v>
          </cell>
          <cell r="G1416">
            <v>0</v>
          </cell>
          <cell r="N1416">
            <v>0</v>
          </cell>
          <cell r="P1416">
            <v>0</v>
          </cell>
        </row>
        <row r="1417">
          <cell r="B1417">
            <v>0</v>
          </cell>
          <cell r="D1417">
            <v>0</v>
          </cell>
          <cell r="E1417">
            <v>0</v>
          </cell>
          <cell r="F1417">
            <v>0</v>
          </cell>
          <cell r="G1417">
            <v>0</v>
          </cell>
          <cell r="N1417">
            <v>0</v>
          </cell>
          <cell r="P1417">
            <v>0</v>
          </cell>
        </row>
        <row r="1418">
          <cell r="B1418">
            <v>0</v>
          </cell>
          <cell r="D1418">
            <v>0</v>
          </cell>
          <cell r="E1418">
            <v>0</v>
          </cell>
          <cell r="F1418">
            <v>0</v>
          </cell>
          <cell r="G1418">
            <v>0</v>
          </cell>
          <cell r="N1418">
            <v>0</v>
          </cell>
          <cell r="P1418">
            <v>0</v>
          </cell>
        </row>
        <row r="1419">
          <cell r="B1419">
            <v>0</v>
          </cell>
          <cell r="D1419">
            <v>0</v>
          </cell>
          <cell r="E1419">
            <v>0</v>
          </cell>
          <cell r="F1419">
            <v>0</v>
          </cell>
          <cell r="G1419">
            <v>0</v>
          </cell>
          <cell r="N1419">
            <v>0</v>
          </cell>
          <cell r="P1419">
            <v>0</v>
          </cell>
        </row>
        <row r="1420">
          <cell r="B1420">
            <v>0</v>
          </cell>
          <cell r="D1420">
            <v>0</v>
          </cell>
          <cell r="E1420">
            <v>0</v>
          </cell>
          <cell r="F1420">
            <v>0</v>
          </cell>
          <cell r="G1420">
            <v>0</v>
          </cell>
          <cell r="N1420">
            <v>0</v>
          </cell>
          <cell r="P1420">
            <v>0</v>
          </cell>
        </row>
        <row r="1421">
          <cell r="B1421">
            <v>0</v>
          </cell>
          <cell r="D1421">
            <v>0</v>
          </cell>
          <cell r="E1421">
            <v>0</v>
          </cell>
          <cell r="F1421">
            <v>0</v>
          </cell>
          <cell r="G1421">
            <v>0</v>
          </cell>
          <cell r="N1421">
            <v>0</v>
          </cell>
          <cell r="P1421">
            <v>0</v>
          </cell>
        </row>
        <row r="1422">
          <cell r="B1422">
            <v>0</v>
          </cell>
          <cell r="D1422">
            <v>0</v>
          </cell>
          <cell r="E1422">
            <v>0</v>
          </cell>
          <cell r="F1422">
            <v>0</v>
          </cell>
          <cell r="G1422">
            <v>0</v>
          </cell>
          <cell r="N1422">
            <v>0</v>
          </cell>
          <cell r="P1422">
            <v>0</v>
          </cell>
        </row>
        <row r="1423">
          <cell r="B1423">
            <v>0</v>
          </cell>
          <cell r="D1423">
            <v>0</v>
          </cell>
          <cell r="E1423">
            <v>0</v>
          </cell>
          <cell r="F1423">
            <v>0</v>
          </cell>
          <cell r="G1423">
            <v>0</v>
          </cell>
          <cell r="N1423">
            <v>0</v>
          </cell>
          <cell r="P1423">
            <v>0</v>
          </cell>
        </row>
        <row r="1424">
          <cell r="B1424">
            <v>0</v>
          </cell>
          <cell r="D1424">
            <v>0</v>
          </cell>
          <cell r="E1424">
            <v>0</v>
          </cell>
          <cell r="F1424">
            <v>0</v>
          </cell>
          <cell r="G1424">
            <v>0</v>
          </cell>
          <cell r="N1424">
            <v>0</v>
          </cell>
          <cell r="P1424">
            <v>0</v>
          </cell>
        </row>
        <row r="1425">
          <cell r="B1425">
            <v>0</v>
          </cell>
          <cell r="D1425">
            <v>0</v>
          </cell>
          <cell r="E1425">
            <v>0</v>
          </cell>
          <cell r="F1425">
            <v>0</v>
          </cell>
          <cell r="G1425">
            <v>0</v>
          </cell>
          <cell r="N1425">
            <v>0</v>
          </cell>
          <cell r="P1425">
            <v>0</v>
          </cell>
        </row>
        <row r="1426">
          <cell r="B1426">
            <v>0</v>
          </cell>
          <cell r="D1426">
            <v>0</v>
          </cell>
          <cell r="E1426">
            <v>0</v>
          </cell>
          <cell r="F1426">
            <v>0</v>
          </cell>
          <cell r="G1426">
            <v>0</v>
          </cell>
          <cell r="N1426">
            <v>0</v>
          </cell>
          <cell r="P1426">
            <v>0</v>
          </cell>
        </row>
        <row r="1427">
          <cell r="B1427">
            <v>0</v>
          </cell>
          <cell r="D1427">
            <v>0</v>
          </cell>
          <cell r="E1427">
            <v>0</v>
          </cell>
          <cell r="F1427">
            <v>0</v>
          </cell>
          <cell r="G1427">
            <v>0</v>
          </cell>
          <cell r="N1427">
            <v>0</v>
          </cell>
          <cell r="P1427">
            <v>0</v>
          </cell>
        </row>
        <row r="1428">
          <cell r="B1428">
            <v>0</v>
          </cell>
          <cell r="D1428">
            <v>0</v>
          </cell>
          <cell r="E1428">
            <v>0</v>
          </cell>
          <cell r="F1428">
            <v>0</v>
          </cell>
          <cell r="G1428">
            <v>0</v>
          </cell>
          <cell r="N1428">
            <v>0</v>
          </cell>
          <cell r="P1428">
            <v>0</v>
          </cell>
        </row>
        <row r="1429">
          <cell r="B1429">
            <v>0</v>
          </cell>
          <cell r="D1429">
            <v>0</v>
          </cell>
          <cell r="E1429">
            <v>0</v>
          </cell>
          <cell r="F1429">
            <v>0</v>
          </cell>
          <cell r="G1429">
            <v>0</v>
          </cell>
          <cell r="N1429">
            <v>0</v>
          </cell>
          <cell r="P1429">
            <v>0</v>
          </cell>
        </row>
        <row r="1430">
          <cell r="B1430">
            <v>0</v>
          </cell>
          <cell r="D1430">
            <v>0</v>
          </cell>
          <cell r="E1430">
            <v>0</v>
          </cell>
          <cell r="F1430">
            <v>0</v>
          </cell>
          <cell r="G1430">
            <v>0</v>
          </cell>
          <cell r="N1430">
            <v>0</v>
          </cell>
          <cell r="P1430">
            <v>0</v>
          </cell>
        </row>
        <row r="1431">
          <cell r="B1431">
            <v>0</v>
          </cell>
          <cell r="D1431">
            <v>0</v>
          </cell>
          <cell r="E1431">
            <v>0</v>
          </cell>
          <cell r="F1431">
            <v>0</v>
          </cell>
          <cell r="G1431">
            <v>0</v>
          </cell>
          <cell r="N1431">
            <v>0</v>
          </cell>
          <cell r="P1431">
            <v>0</v>
          </cell>
        </row>
        <row r="1432">
          <cell r="B1432">
            <v>0</v>
          </cell>
          <cell r="D1432">
            <v>0</v>
          </cell>
          <cell r="E1432">
            <v>0</v>
          </cell>
          <cell r="F1432">
            <v>0</v>
          </cell>
          <cell r="G1432">
            <v>0</v>
          </cell>
          <cell r="N1432">
            <v>0</v>
          </cell>
          <cell r="P1432">
            <v>0</v>
          </cell>
        </row>
        <row r="1433">
          <cell r="B1433">
            <v>0</v>
          </cell>
          <cell r="D1433">
            <v>0</v>
          </cell>
          <cell r="E1433">
            <v>0</v>
          </cell>
          <cell r="F1433">
            <v>0</v>
          </cell>
          <cell r="G1433">
            <v>0</v>
          </cell>
          <cell r="N1433">
            <v>0</v>
          </cell>
          <cell r="P1433">
            <v>0</v>
          </cell>
        </row>
        <row r="1434">
          <cell r="B1434">
            <v>0</v>
          </cell>
          <cell r="D1434">
            <v>0</v>
          </cell>
          <cell r="E1434">
            <v>0</v>
          </cell>
          <cell r="F1434">
            <v>0</v>
          </cell>
          <cell r="G1434">
            <v>0</v>
          </cell>
          <cell r="N1434">
            <v>0</v>
          </cell>
          <cell r="P1434">
            <v>0</v>
          </cell>
        </row>
        <row r="1435">
          <cell r="B1435">
            <v>0</v>
          </cell>
          <cell r="D1435">
            <v>0</v>
          </cell>
          <cell r="E1435">
            <v>0</v>
          </cell>
          <cell r="F1435">
            <v>0</v>
          </cell>
          <cell r="G1435">
            <v>0</v>
          </cell>
          <cell r="N1435">
            <v>0</v>
          </cell>
          <cell r="P1435">
            <v>0</v>
          </cell>
        </row>
        <row r="1436">
          <cell r="B1436">
            <v>0</v>
          </cell>
          <cell r="D1436">
            <v>0</v>
          </cell>
          <cell r="E1436">
            <v>0</v>
          </cell>
          <cell r="F1436">
            <v>0</v>
          </cell>
          <cell r="G1436">
            <v>0</v>
          </cell>
          <cell r="N1436">
            <v>0</v>
          </cell>
          <cell r="P1436">
            <v>0</v>
          </cell>
        </row>
        <row r="1437">
          <cell r="B1437">
            <v>0</v>
          </cell>
          <cell r="D1437">
            <v>0</v>
          </cell>
          <cell r="E1437">
            <v>0</v>
          </cell>
          <cell r="F1437">
            <v>0</v>
          </cell>
          <cell r="G1437">
            <v>0</v>
          </cell>
          <cell r="N1437">
            <v>0</v>
          </cell>
          <cell r="P1437">
            <v>0</v>
          </cell>
        </row>
        <row r="1438">
          <cell r="B1438">
            <v>0</v>
          </cell>
          <cell r="D1438">
            <v>0</v>
          </cell>
          <cell r="E1438">
            <v>0</v>
          </cell>
          <cell r="F1438">
            <v>0</v>
          </cell>
          <cell r="G1438">
            <v>0</v>
          </cell>
          <cell r="N1438">
            <v>0</v>
          </cell>
          <cell r="P1438">
            <v>0</v>
          </cell>
        </row>
        <row r="1439">
          <cell r="B1439">
            <v>0</v>
          </cell>
          <cell r="D1439">
            <v>0</v>
          </cell>
          <cell r="E1439">
            <v>0</v>
          </cell>
          <cell r="F1439">
            <v>0</v>
          </cell>
          <cell r="G1439">
            <v>0</v>
          </cell>
          <cell r="N1439">
            <v>0</v>
          </cell>
          <cell r="P1439">
            <v>0</v>
          </cell>
        </row>
        <row r="1440">
          <cell r="B1440">
            <v>0</v>
          </cell>
          <cell r="D1440">
            <v>0</v>
          </cell>
          <cell r="E1440">
            <v>0</v>
          </cell>
          <cell r="F1440">
            <v>0</v>
          </cell>
          <cell r="G1440">
            <v>0</v>
          </cell>
          <cell r="N1440">
            <v>0</v>
          </cell>
          <cell r="P1440">
            <v>0</v>
          </cell>
        </row>
        <row r="1441">
          <cell r="B1441">
            <v>0</v>
          </cell>
          <cell r="D1441">
            <v>0</v>
          </cell>
          <cell r="E1441">
            <v>0</v>
          </cell>
          <cell r="F1441">
            <v>0</v>
          </cell>
          <cell r="G1441">
            <v>0</v>
          </cell>
          <cell r="N1441">
            <v>0</v>
          </cell>
          <cell r="P1441">
            <v>0</v>
          </cell>
        </row>
        <row r="1442">
          <cell r="B1442">
            <v>0</v>
          </cell>
          <cell r="D1442">
            <v>0</v>
          </cell>
          <cell r="E1442">
            <v>0</v>
          </cell>
          <cell r="F1442">
            <v>0</v>
          </cell>
          <cell r="G1442">
            <v>0</v>
          </cell>
          <cell r="N1442">
            <v>0</v>
          </cell>
          <cell r="P1442">
            <v>0</v>
          </cell>
        </row>
        <row r="1443">
          <cell r="B1443">
            <v>0</v>
          </cell>
          <cell r="D1443">
            <v>0</v>
          </cell>
          <cell r="E1443">
            <v>0</v>
          </cell>
          <cell r="F1443">
            <v>0</v>
          </cell>
          <cell r="G1443">
            <v>0</v>
          </cell>
          <cell r="N1443">
            <v>0</v>
          </cell>
          <cell r="P1443">
            <v>0</v>
          </cell>
        </row>
        <row r="1444">
          <cell r="B1444">
            <v>0</v>
          </cell>
          <cell r="D1444">
            <v>0</v>
          </cell>
          <cell r="E1444">
            <v>0</v>
          </cell>
          <cell r="F1444">
            <v>0</v>
          </cell>
          <cell r="G1444">
            <v>0</v>
          </cell>
          <cell r="N1444">
            <v>0</v>
          </cell>
          <cell r="P1444">
            <v>0</v>
          </cell>
        </row>
        <row r="1445">
          <cell r="B1445">
            <v>0</v>
          </cell>
          <cell r="D1445">
            <v>0</v>
          </cell>
          <cell r="E1445">
            <v>0</v>
          </cell>
          <cell r="F1445">
            <v>0</v>
          </cell>
          <cell r="G1445">
            <v>0</v>
          </cell>
          <cell r="N1445">
            <v>0</v>
          </cell>
          <cell r="P1445">
            <v>0</v>
          </cell>
        </row>
        <row r="1446">
          <cell r="B1446">
            <v>0</v>
          </cell>
          <cell r="D1446">
            <v>0</v>
          </cell>
          <cell r="E1446">
            <v>0</v>
          </cell>
          <cell r="F1446">
            <v>0</v>
          </cell>
          <cell r="G1446">
            <v>0</v>
          </cell>
          <cell r="N1446">
            <v>0</v>
          </cell>
          <cell r="P1446">
            <v>0</v>
          </cell>
        </row>
        <row r="1447">
          <cell r="B1447">
            <v>0</v>
          </cell>
          <cell r="D1447">
            <v>0</v>
          </cell>
          <cell r="E1447">
            <v>0</v>
          </cell>
          <cell r="F1447">
            <v>0</v>
          </cell>
          <cell r="G1447">
            <v>0</v>
          </cell>
          <cell r="N1447">
            <v>0</v>
          </cell>
          <cell r="P1447">
            <v>0</v>
          </cell>
        </row>
        <row r="1448">
          <cell r="B1448">
            <v>0</v>
          </cell>
          <cell r="D1448">
            <v>0</v>
          </cell>
          <cell r="E1448">
            <v>0</v>
          </cell>
          <cell r="F1448">
            <v>0</v>
          </cell>
          <cell r="G1448">
            <v>0</v>
          </cell>
          <cell r="N1448">
            <v>0</v>
          </cell>
          <cell r="P1448">
            <v>0</v>
          </cell>
        </row>
        <row r="1449">
          <cell r="B1449">
            <v>0</v>
          </cell>
          <cell r="D1449">
            <v>0</v>
          </cell>
          <cell r="E1449">
            <v>0</v>
          </cell>
          <cell r="F1449">
            <v>0</v>
          </cell>
          <cell r="G1449">
            <v>0</v>
          </cell>
          <cell r="N1449">
            <v>0</v>
          </cell>
          <cell r="P1449">
            <v>0</v>
          </cell>
        </row>
        <row r="1450">
          <cell r="B1450">
            <v>0</v>
          </cell>
          <cell r="D1450">
            <v>0</v>
          </cell>
          <cell r="E1450">
            <v>0</v>
          </cell>
          <cell r="F1450">
            <v>0</v>
          </cell>
          <cell r="G1450">
            <v>0</v>
          </cell>
          <cell r="N1450">
            <v>0</v>
          </cell>
          <cell r="P1450">
            <v>0</v>
          </cell>
        </row>
        <row r="1451">
          <cell r="B1451">
            <v>0</v>
          </cell>
          <cell r="D1451">
            <v>0</v>
          </cell>
          <cell r="E1451">
            <v>0</v>
          </cell>
          <cell r="F1451">
            <v>0</v>
          </cell>
          <cell r="G1451">
            <v>0</v>
          </cell>
          <cell r="N1451">
            <v>0</v>
          </cell>
          <cell r="P1451">
            <v>0</v>
          </cell>
        </row>
        <row r="1452">
          <cell r="B1452">
            <v>0</v>
          </cell>
          <cell r="D1452">
            <v>0</v>
          </cell>
          <cell r="E1452">
            <v>0</v>
          </cell>
          <cell r="F1452">
            <v>0</v>
          </cell>
          <cell r="G1452">
            <v>0</v>
          </cell>
          <cell r="N1452">
            <v>0</v>
          </cell>
          <cell r="P1452">
            <v>0</v>
          </cell>
        </row>
        <row r="1453">
          <cell r="B1453">
            <v>0</v>
          </cell>
          <cell r="D1453">
            <v>0</v>
          </cell>
          <cell r="E1453">
            <v>0</v>
          </cell>
          <cell r="F1453">
            <v>0</v>
          </cell>
          <cell r="G1453">
            <v>0</v>
          </cell>
          <cell r="N1453">
            <v>0</v>
          </cell>
          <cell r="P1453">
            <v>0</v>
          </cell>
        </row>
        <row r="1454">
          <cell r="B1454">
            <v>0</v>
          </cell>
          <cell r="D1454">
            <v>0</v>
          </cell>
          <cell r="E1454">
            <v>0</v>
          </cell>
          <cell r="F1454">
            <v>0</v>
          </cell>
          <cell r="G1454">
            <v>0</v>
          </cell>
          <cell r="N1454">
            <v>0</v>
          </cell>
          <cell r="P1454">
            <v>0</v>
          </cell>
        </row>
        <row r="1455">
          <cell r="B1455">
            <v>0</v>
          </cell>
          <cell r="D1455">
            <v>0</v>
          </cell>
          <cell r="E1455">
            <v>0</v>
          </cell>
          <cell r="F1455">
            <v>0</v>
          </cell>
          <cell r="G1455">
            <v>0</v>
          </cell>
          <cell r="N1455">
            <v>0</v>
          </cell>
          <cell r="P1455">
            <v>0</v>
          </cell>
        </row>
        <row r="1456">
          <cell r="B1456">
            <v>0</v>
          </cell>
          <cell r="D1456">
            <v>0</v>
          </cell>
          <cell r="E1456">
            <v>0</v>
          </cell>
          <cell r="F1456">
            <v>0</v>
          </cell>
          <cell r="G1456">
            <v>0</v>
          </cell>
          <cell r="N1456">
            <v>0</v>
          </cell>
          <cell r="P1456">
            <v>0</v>
          </cell>
        </row>
        <row r="1457">
          <cell r="B1457">
            <v>0</v>
          </cell>
          <cell r="D1457">
            <v>0</v>
          </cell>
          <cell r="E1457">
            <v>0</v>
          </cell>
          <cell r="F1457">
            <v>0</v>
          </cell>
          <cell r="G1457">
            <v>0</v>
          </cell>
          <cell r="N1457">
            <v>0</v>
          </cell>
          <cell r="P1457">
            <v>0</v>
          </cell>
        </row>
        <row r="1458">
          <cell r="B1458">
            <v>0</v>
          </cell>
          <cell r="D1458">
            <v>0</v>
          </cell>
          <cell r="E1458">
            <v>0</v>
          </cell>
          <cell r="F1458">
            <v>0</v>
          </cell>
          <cell r="G1458">
            <v>0</v>
          </cell>
          <cell r="N1458">
            <v>0</v>
          </cell>
          <cell r="P1458">
            <v>0</v>
          </cell>
        </row>
        <row r="1459">
          <cell r="B1459">
            <v>0</v>
          </cell>
          <cell r="D1459">
            <v>0</v>
          </cell>
          <cell r="E1459">
            <v>0</v>
          </cell>
          <cell r="F1459">
            <v>0</v>
          </cell>
          <cell r="G1459">
            <v>0</v>
          </cell>
          <cell r="N1459">
            <v>0</v>
          </cell>
          <cell r="P1459">
            <v>0</v>
          </cell>
        </row>
        <row r="1460">
          <cell r="B1460">
            <v>0</v>
          </cell>
          <cell r="D1460">
            <v>0</v>
          </cell>
          <cell r="E1460">
            <v>0</v>
          </cell>
          <cell r="F1460">
            <v>0</v>
          </cell>
          <cell r="G1460">
            <v>0</v>
          </cell>
          <cell r="N1460">
            <v>0</v>
          </cell>
          <cell r="P1460">
            <v>0</v>
          </cell>
        </row>
        <row r="1461">
          <cell r="B1461">
            <v>0</v>
          </cell>
          <cell r="D1461">
            <v>0</v>
          </cell>
          <cell r="E1461">
            <v>0</v>
          </cell>
          <cell r="F1461">
            <v>0</v>
          </cell>
          <cell r="G1461">
            <v>0</v>
          </cell>
          <cell r="N1461">
            <v>0</v>
          </cell>
          <cell r="P1461">
            <v>0</v>
          </cell>
        </row>
        <row r="1462">
          <cell r="B1462">
            <v>0</v>
          </cell>
          <cell r="D1462">
            <v>0</v>
          </cell>
          <cell r="E1462">
            <v>0</v>
          </cell>
          <cell r="F1462">
            <v>0</v>
          </cell>
          <cell r="G1462">
            <v>0</v>
          </cell>
          <cell r="N1462">
            <v>0</v>
          </cell>
          <cell r="P1462">
            <v>0</v>
          </cell>
        </row>
        <row r="1463">
          <cell r="B1463">
            <v>0</v>
          </cell>
          <cell r="D1463">
            <v>0</v>
          </cell>
          <cell r="E1463">
            <v>0</v>
          </cell>
          <cell r="F1463">
            <v>0</v>
          </cell>
          <cell r="G1463">
            <v>0</v>
          </cell>
          <cell r="N1463">
            <v>0</v>
          </cell>
          <cell r="P1463">
            <v>0</v>
          </cell>
        </row>
        <row r="1464">
          <cell r="B1464">
            <v>0</v>
          </cell>
          <cell r="D1464">
            <v>0</v>
          </cell>
          <cell r="E1464">
            <v>0</v>
          </cell>
          <cell r="F1464">
            <v>0</v>
          </cell>
          <cell r="G1464">
            <v>0</v>
          </cell>
          <cell r="N1464">
            <v>0</v>
          </cell>
          <cell r="P1464">
            <v>0</v>
          </cell>
        </row>
        <row r="1465">
          <cell r="B1465">
            <v>0</v>
          </cell>
          <cell r="D1465">
            <v>0</v>
          </cell>
          <cell r="E1465">
            <v>0</v>
          </cell>
          <cell r="F1465">
            <v>0</v>
          </cell>
          <cell r="G1465">
            <v>0</v>
          </cell>
          <cell r="N1465">
            <v>0</v>
          </cell>
          <cell r="P1465">
            <v>0</v>
          </cell>
        </row>
        <row r="1466">
          <cell r="B1466">
            <v>0</v>
          </cell>
          <cell r="D1466">
            <v>0</v>
          </cell>
          <cell r="E1466">
            <v>0</v>
          </cell>
          <cell r="F1466">
            <v>0</v>
          </cell>
          <cell r="G1466">
            <v>0</v>
          </cell>
          <cell r="N1466">
            <v>0</v>
          </cell>
          <cell r="P1466">
            <v>0</v>
          </cell>
        </row>
        <row r="1467">
          <cell r="B1467">
            <v>0</v>
          </cell>
          <cell r="D1467">
            <v>0</v>
          </cell>
          <cell r="E1467">
            <v>0</v>
          </cell>
          <cell r="F1467">
            <v>0</v>
          </cell>
          <cell r="G1467">
            <v>0</v>
          </cell>
          <cell r="N1467">
            <v>0</v>
          </cell>
          <cell r="P1467">
            <v>0</v>
          </cell>
        </row>
        <row r="1468">
          <cell r="B1468">
            <v>0</v>
          </cell>
          <cell r="D1468">
            <v>0</v>
          </cell>
          <cell r="E1468">
            <v>0</v>
          </cell>
          <cell r="F1468">
            <v>0</v>
          </cell>
          <cell r="G1468">
            <v>0</v>
          </cell>
          <cell r="N1468">
            <v>0</v>
          </cell>
          <cell r="P1468">
            <v>0</v>
          </cell>
        </row>
        <row r="1469">
          <cell r="B1469">
            <v>0</v>
          </cell>
          <cell r="D1469">
            <v>0</v>
          </cell>
          <cell r="E1469">
            <v>0</v>
          </cell>
          <cell r="F1469">
            <v>0</v>
          </cell>
          <cell r="G1469">
            <v>0</v>
          </cell>
          <cell r="N1469">
            <v>0</v>
          </cell>
          <cell r="P1469">
            <v>0</v>
          </cell>
        </row>
        <row r="1470">
          <cell r="B1470">
            <v>0</v>
          </cell>
          <cell r="D1470">
            <v>0</v>
          </cell>
          <cell r="E1470">
            <v>0</v>
          </cell>
          <cell r="F1470">
            <v>0</v>
          </cell>
          <cell r="G1470">
            <v>0</v>
          </cell>
          <cell r="N1470">
            <v>0</v>
          </cell>
          <cell r="P1470">
            <v>0</v>
          </cell>
        </row>
        <row r="1471">
          <cell r="B1471">
            <v>0</v>
          </cell>
          <cell r="D1471">
            <v>0</v>
          </cell>
          <cell r="E1471">
            <v>0</v>
          </cell>
          <cell r="F1471">
            <v>0</v>
          </cell>
          <cell r="G1471">
            <v>0</v>
          </cell>
          <cell r="N1471">
            <v>0</v>
          </cell>
          <cell r="P1471">
            <v>0</v>
          </cell>
        </row>
        <row r="1472">
          <cell r="B1472">
            <v>0</v>
          </cell>
          <cell r="D1472">
            <v>0</v>
          </cell>
          <cell r="E1472">
            <v>0</v>
          </cell>
          <cell r="F1472">
            <v>0</v>
          </cell>
          <cell r="G1472">
            <v>0</v>
          </cell>
          <cell r="N1472">
            <v>0</v>
          </cell>
          <cell r="P1472">
            <v>0</v>
          </cell>
        </row>
        <row r="1473">
          <cell r="B1473">
            <v>0</v>
          </cell>
          <cell r="D1473">
            <v>0</v>
          </cell>
          <cell r="E1473">
            <v>0</v>
          </cell>
          <cell r="F1473">
            <v>0</v>
          </cell>
          <cell r="G1473">
            <v>0</v>
          </cell>
          <cell r="N1473">
            <v>0</v>
          </cell>
          <cell r="P1473">
            <v>0</v>
          </cell>
        </row>
        <row r="1474">
          <cell r="B1474">
            <v>0</v>
          </cell>
          <cell r="D1474">
            <v>0</v>
          </cell>
          <cell r="E1474">
            <v>0</v>
          </cell>
          <cell r="F1474">
            <v>0</v>
          </cell>
          <cell r="G1474">
            <v>0</v>
          </cell>
          <cell r="N1474">
            <v>0</v>
          </cell>
          <cell r="P1474">
            <v>0</v>
          </cell>
        </row>
        <row r="1475">
          <cell r="B1475">
            <v>0</v>
          </cell>
          <cell r="D1475">
            <v>0</v>
          </cell>
          <cell r="E1475">
            <v>0</v>
          </cell>
          <cell r="F1475">
            <v>0</v>
          </cell>
          <cell r="G1475">
            <v>0</v>
          </cell>
          <cell r="N1475">
            <v>0</v>
          </cell>
          <cell r="P1475">
            <v>0</v>
          </cell>
        </row>
        <row r="1476">
          <cell r="B1476">
            <v>0</v>
          </cell>
          <cell r="D1476">
            <v>0</v>
          </cell>
          <cell r="E1476">
            <v>0</v>
          </cell>
          <cell r="F1476">
            <v>0</v>
          </cell>
          <cell r="G1476">
            <v>0</v>
          </cell>
          <cell r="N1476">
            <v>0</v>
          </cell>
          <cell r="P1476">
            <v>0</v>
          </cell>
        </row>
        <row r="1477">
          <cell r="B1477">
            <v>0</v>
          </cell>
          <cell r="D1477">
            <v>0</v>
          </cell>
          <cell r="E1477">
            <v>0</v>
          </cell>
          <cell r="F1477">
            <v>0</v>
          </cell>
          <cell r="G1477">
            <v>0</v>
          </cell>
          <cell r="N1477">
            <v>0</v>
          </cell>
          <cell r="P1477">
            <v>0</v>
          </cell>
        </row>
        <row r="1478">
          <cell r="B1478">
            <v>0</v>
          </cell>
          <cell r="D1478">
            <v>0</v>
          </cell>
          <cell r="E1478">
            <v>0</v>
          </cell>
          <cell r="F1478">
            <v>0</v>
          </cell>
          <cell r="G1478">
            <v>0</v>
          </cell>
          <cell r="N1478">
            <v>0</v>
          </cell>
          <cell r="P1478">
            <v>0</v>
          </cell>
        </row>
        <row r="1479">
          <cell r="B1479">
            <v>0</v>
          </cell>
          <cell r="D1479">
            <v>0</v>
          </cell>
          <cell r="E1479">
            <v>0</v>
          </cell>
          <cell r="F1479">
            <v>0</v>
          </cell>
          <cell r="G1479">
            <v>0</v>
          </cell>
          <cell r="N1479">
            <v>0</v>
          </cell>
          <cell r="P1479">
            <v>0</v>
          </cell>
        </row>
        <row r="1480">
          <cell r="B1480">
            <v>0</v>
          </cell>
          <cell r="D1480">
            <v>0</v>
          </cell>
          <cell r="E1480">
            <v>0</v>
          </cell>
          <cell r="F1480">
            <v>0</v>
          </cell>
          <cell r="G1480">
            <v>0</v>
          </cell>
          <cell r="N1480">
            <v>0</v>
          </cell>
          <cell r="P1480">
            <v>0</v>
          </cell>
        </row>
        <row r="1481">
          <cell r="B1481">
            <v>0</v>
          </cell>
          <cell r="D1481">
            <v>0</v>
          </cell>
          <cell r="E1481">
            <v>0</v>
          </cell>
          <cell r="F1481">
            <v>0</v>
          </cell>
          <cell r="G1481">
            <v>0</v>
          </cell>
          <cell r="N1481">
            <v>0</v>
          </cell>
          <cell r="P1481">
            <v>0</v>
          </cell>
        </row>
        <row r="1482">
          <cell r="B1482">
            <v>0</v>
          </cell>
          <cell r="D1482">
            <v>0</v>
          </cell>
          <cell r="E1482">
            <v>0</v>
          </cell>
          <cell r="F1482">
            <v>0</v>
          </cell>
          <cell r="G1482">
            <v>0</v>
          </cell>
          <cell r="N1482">
            <v>0</v>
          </cell>
          <cell r="P1482">
            <v>0</v>
          </cell>
        </row>
        <row r="1483">
          <cell r="B1483">
            <v>0</v>
          </cell>
          <cell r="D1483">
            <v>0</v>
          </cell>
          <cell r="E1483">
            <v>0</v>
          </cell>
          <cell r="F1483">
            <v>0</v>
          </cell>
          <cell r="G1483">
            <v>0</v>
          </cell>
          <cell r="N1483">
            <v>0</v>
          </cell>
          <cell r="P1483">
            <v>0</v>
          </cell>
        </row>
        <row r="1484">
          <cell r="B1484">
            <v>0</v>
          </cell>
          <cell r="D1484">
            <v>0</v>
          </cell>
          <cell r="E1484">
            <v>0</v>
          </cell>
          <cell r="F1484">
            <v>0</v>
          </cell>
          <cell r="G1484">
            <v>0</v>
          </cell>
          <cell r="N1484">
            <v>0</v>
          </cell>
          <cell r="P1484">
            <v>0</v>
          </cell>
        </row>
        <row r="1485">
          <cell r="B1485">
            <v>0</v>
          </cell>
          <cell r="D1485">
            <v>0</v>
          </cell>
          <cell r="E1485">
            <v>0</v>
          </cell>
          <cell r="F1485">
            <v>0</v>
          </cell>
          <cell r="G1485">
            <v>0</v>
          </cell>
          <cell r="N1485">
            <v>0</v>
          </cell>
          <cell r="P1485">
            <v>0</v>
          </cell>
        </row>
        <row r="1486">
          <cell r="B1486">
            <v>0</v>
          </cell>
          <cell r="D1486">
            <v>0</v>
          </cell>
          <cell r="E1486">
            <v>0</v>
          </cell>
          <cell r="F1486">
            <v>0</v>
          </cell>
          <cell r="G1486">
            <v>0</v>
          </cell>
          <cell r="N1486">
            <v>0</v>
          </cell>
          <cell r="P1486">
            <v>0</v>
          </cell>
        </row>
        <row r="1487">
          <cell r="B1487">
            <v>0</v>
          </cell>
          <cell r="D1487">
            <v>0</v>
          </cell>
          <cell r="E1487">
            <v>0</v>
          </cell>
          <cell r="F1487">
            <v>0</v>
          </cell>
          <cell r="G1487">
            <v>0</v>
          </cell>
          <cell r="N1487">
            <v>0</v>
          </cell>
          <cell r="P1487">
            <v>0</v>
          </cell>
        </row>
        <row r="1488">
          <cell r="B1488">
            <v>0</v>
          </cell>
          <cell r="D1488">
            <v>0</v>
          </cell>
          <cell r="E1488">
            <v>0</v>
          </cell>
          <cell r="F1488">
            <v>0</v>
          </cell>
          <cell r="G1488">
            <v>0</v>
          </cell>
          <cell r="N1488">
            <v>0</v>
          </cell>
          <cell r="P1488">
            <v>0</v>
          </cell>
        </row>
        <row r="1489">
          <cell r="B1489">
            <v>0</v>
          </cell>
          <cell r="D1489">
            <v>0</v>
          </cell>
          <cell r="E1489">
            <v>0</v>
          </cell>
          <cell r="F1489">
            <v>0</v>
          </cell>
          <cell r="G1489">
            <v>0</v>
          </cell>
          <cell r="N1489">
            <v>0</v>
          </cell>
          <cell r="P1489">
            <v>0</v>
          </cell>
        </row>
        <row r="1490">
          <cell r="B1490">
            <v>0</v>
          </cell>
          <cell r="D1490">
            <v>0</v>
          </cell>
          <cell r="E1490">
            <v>0</v>
          </cell>
          <cell r="F1490">
            <v>0</v>
          </cell>
          <cell r="G1490">
            <v>0</v>
          </cell>
          <cell r="N1490">
            <v>0</v>
          </cell>
          <cell r="P1490">
            <v>0</v>
          </cell>
        </row>
        <row r="1491">
          <cell r="B1491">
            <v>0</v>
          </cell>
          <cell r="D1491">
            <v>0</v>
          </cell>
          <cell r="E1491">
            <v>0</v>
          </cell>
          <cell r="F1491">
            <v>0</v>
          </cell>
          <cell r="G1491">
            <v>0</v>
          </cell>
          <cell r="N1491">
            <v>0</v>
          </cell>
          <cell r="P1491">
            <v>0</v>
          </cell>
        </row>
        <row r="1492">
          <cell r="B1492">
            <v>0</v>
          </cell>
          <cell r="D1492">
            <v>0</v>
          </cell>
          <cell r="E1492">
            <v>0</v>
          </cell>
          <cell r="F1492">
            <v>0</v>
          </cell>
          <cell r="G1492">
            <v>0</v>
          </cell>
          <cell r="N1492">
            <v>0</v>
          </cell>
          <cell r="P1492">
            <v>0</v>
          </cell>
        </row>
        <row r="1493">
          <cell r="B1493">
            <v>0</v>
          </cell>
          <cell r="D1493">
            <v>0</v>
          </cell>
          <cell r="E1493">
            <v>0</v>
          </cell>
          <cell r="F1493">
            <v>0</v>
          </cell>
          <cell r="G1493">
            <v>0</v>
          </cell>
          <cell r="N1493">
            <v>0</v>
          </cell>
          <cell r="P1493">
            <v>0</v>
          </cell>
        </row>
        <row r="1494">
          <cell r="B1494">
            <v>0</v>
          </cell>
          <cell r="D1494">
            <v>0</v>
          </cell>
          <cell r="E1494">
            <v>0</v>
          </cell>
          <cell r="F1494">
            <v>0</v>
          </cell>
          <cell r="G1494">
            <v>0</v>
          </cell>
          <cell r="N1494">
            <v>0</v>
          </cell>
          <cell r="P1494">
            <v>0</v>
          </cell>
        </row>
        <row r="1495">
          <cell r="B1495">
            <v>0</v>
          </cell>
          <cell r="D1495">
            <v>0</v>
          </cell>
          <cell r="E1495">
            <v>0</v>
          </cell>
          <cell r="F1495">
            <v>0</v>
          </cell>
          <cell r="G1495">
            <v>0</v>
          </cell>
          <cell r="N1495">
            <v>0</v>
          </cell>
          <cell r="P1495">
            <v>0</v>
          </cell>
        </row>
        <row r="1496">
          <cell r="B1496">
            <v>0</v>
          </cell>
          <cell r="D1496">
            <v>0</v>
          </cell>
          <cell r="E1496">
            <v>0</v>
          </cell>
          <cell r="F1496">
            <v>0</v>
          </cell>
          <cell r="G1496">
            <v>0</v>
          </cell>
          <cell r="N1496">
            <v>0</v>
          </cell>
          <cell r="P1496">
            <v>0</v>
          </cell>
        </row>
        <row r="1497">
          <cell r="B1497">
            <v>0</v>
          </cell>
          <cell r="D1497">
            <v>0</v>
          </cell>
          <cell r="E1497">
            <v>0</v>
          </cell>
          <cell r="F1497">
            <v>0</v>
          </cell>
          <cell r="G1497">
            <v>0</v>
          </cell>
          <cell r="N1497">
            <v>0</v>
          </cell>
          <cell r="P1497">
            <v>0</v>
          </cell>
        </row>
        <row r="1498">
          <cell r="B1498">
            <v>0</v>
          </cell>
          <cell r="D1498">
            <v>0</v>
          </cell>
          <cell r="E1498">
            <v>0</v>
          </cell>
          <cell r="F1498">
            <v>0</v>
          </cell>
          <cell r="G1498">
            <v>0</v>
          </cell>
          <cell r="N1498">
            <v>0</v>
          </cell>
          <cell r="P1498">
            <v>0</v>
          </cell>
        </row>
        <row r="1499">
          <cell r="B1499">
            <v>0</v>
          </cell>
          <cell r="D1499">
            <v>0</v>
          </cell>
          <cell r="E1499">
            <v>0</v>
          </cell>
          <cell r="F1499">
            <v>0</v>
          </cell>
          <cell r="G1499">
            <v>0</v>
          </cell>
          <cell r="N1499">
            <v>0</v>
          </cell>
          <cell r="P1499">
            <v>0</v>
          </cell>
        </row>
        <row r="1500">
          <cell r="B1500">
            <v>0</v>
          </cell>
          <cell r="D1500">
            <v>0</v>
          </cell>
          <cell r="E1500">
            <v>0</v>
          </cell>
          <cell r="F1500">
            <v>0</v>
          </cell>
          <cell r="G1500">
            <v>0</v>
          </cell>
          <cell r="N1500">
            <v>0</v>
          </cell>
          <cell r="P1500">
            <v>0</v>
          </cell>
        </row>
        <row r="1501">
          <cell r="B1501">
            <v>0</v>
          </cell>
          <cell r="D1501">
            <v>0</v>
          </cell>
          <cell r="E1501">
            <v>0</v>
          </cell>
          <cell r="F1501">
            <v>0</v>
          </cell>
          <cell r="G1501">
            <v>0</v>
          </cell>
          <cell r="N1501">
            <v>0</v>
          </cell>
          <cell r="P1501">
            <v>0</v>
          </cell>
        </row>
        <row r="1502">
          <cell r="B1502">
            <v>0</v>
          </cell>
          <cell r="D1502">
            <v>0</v>
          </cell>
          <cell r="E1502">
            <v>0</v>
          </cell>
          <cell r="F1502">
            <v>0</v>
          </cell>
          <cell r="G1502">
            <v>0</v>
          </cell>
          <cell r="N1502">
            <v>0</v>
          </cell>
          <cell r="P1502">
            <v>0</v>
          </cell>
        </row>
        <row r="1503">
          <cell r="B1503">
            <v>0</v>
          </cell>
          <cell r="D1503">
            <v>0</v>
          </cell>
          <cell r="E1503">
            <v>0</v>
          </cell>
          <cell r="F1503">
            <v>0</v>
          </cell>
          <cell r="G1503">
            <v>0</v>
          </cell>
          <cell r="N1503">
            <v>0</v>
          </cell>
          <cell r="P1503">
            <v>0</v>
          </cell>
        </row>
        <row r="1504">
          <cell r="B1504">
            <v>0</v>
          </cell>
          <cell r="D1504">
            <v>0</v>
          </cell>
          <cell r="E1504">
            <v>0</v>
          </cell>
          <cell r="F1504">
            <v>0</v>
          </cell>
          <cell r="G1504">
            <v>0</v>
          </cell>
          <cell r="N1504">
            <v>0</v>
          </cell>
          <cell r="P1504">
            <v>0</v>
          </cell>
        </row>
        <row r="1505">
          <cell r="B1505">
            <v>0</v>
          </cell>
          <cell r="D1505">
            <v>0</v>
          </cell>
          <cell r="E1505">
            <v>0</v>
          </cell>
          <cell r="F1505">
            <v>0</v>
          </cell>
          <cell r="G1505">
            <v>0</v>
          </cell>
          <cell r="N1505">
            <v>0</v>
          </cell>
          <cell r="P1505">
            <v>0</v>
          </cell>
        </row>
        <row r="1506">
          <cell r="B1506">
            <v>0</v>
          </cell>
          <cell r="D1506">
            <v>0</v>
          </cell>
          <cell r="E1506">
            <v>0</v>
          </cell>
          <cell r="F1506">
            <v>0</v>
          </cell>
          <cell r="G1506">
            <v>0</v>
          </cell>
          <cell r="N1506">
            <v>0</v>
          </cell>
          <cell r="P1506">
            <v>0</v>
          </cell>
        </row>
        <row r="1507">
          <cell r="B1507">
            <v>0</v>
          </cell>
          <cell r="D1507">
            <v>0</v>
          </cell>
          <cell r="E1507">
            <v>0</v>
          </cell>
          <cell r="F1507">
            <v>0</v>
          </cell>
          <cell r="G1507">
            <v>0</v>
          </cell>
          <cell r="N1507">
            <v>0</v>
          </cell>
          <cell r="P1507">
            <v>0</v>
          </cell>
        </row>
        <row r="1508">
          <cell r="B1508">
            <v>0</v>
          </cell>
          <cell r="D1508">
            <v>0</v>
          </cell>
          <cell r="E1508">
            <v>0</v>
          </cell>
          <cell r="F1508">
            <v>0</v>
          </cell>
          <cell r="G1508">
            <v>0</v>
          </cell>
          <cell r="N1508">
            <v>0</v>
          </cell>
          <cell r="P1508">
            <v>0</v>
          </cell>
        </row>
        <row r="1509">
          <cell r="B1509">
            <v>0</v>
          </cell>
          <cell r="D1509">
            <v>0</v>
          </cell>
          <cell r="E1509">
            <v>0</v>
          </cell>
          <cell r="F1509">
            <v>0</v>
          </cell>
          <cell r="G1509">
            <v>0</v>
          </cell>
          <cell r="N1509">
            <v>0</v>
          </cell>
          <cell r="P1509">
            <v>0</v>
          </cell>
        </row>
        <row r="1510">
          <cell r="B1510">
            <v>0</v>
          </cell>
          <cell r="D1510">
            <v>0</v>
          </cell>
          <cell r="E1510">
            <v>0</v>
          </cell>
          <cell r="F1510">
            <v>0</v>
          </cell>
          <cell r="G1510">
            <v>0</v>
          </cell>
          <cell r="N1510">
            <v>0</v>
          </cell>
          <cell r="P1510">
            <v>0</v>
          </cell>
        </row>
        <row r="1511">
          <cell r="B1511">
            <v>0</v>
          </cell>
          <cell r="D1511">
            <v>0</v>
          </cell>
          <cell r="E1511">
            <v>0</v>
          </cell>
          <cell r="F1511">
            <v>0</v>
          </cell>
          <cell r="G1511">
            <v>0</v>
          </cell>
          <cell r="N1511">
            <v>0</v>
          </cell>
          <cell r="P1511">
            <v>0</v>
          </cell>
        </row>
        <row r="1512">
          <cell r="B1512">
            <v>0</v>
          </cell>
          <cell r="D1512">
            <v>0</v>
          </cell>
          <cell r="E1512">
            <v>0</v>
          </cell>
          <cell r="F1512">
            <v>0</v>
          </cell>
          <cell r="G1512">
            <v>0</v>
          </cell>
          <cell r="N1512">
            <v>0</v>
          </cell>
          <cell r="P1512">
            <v>0</v>
          </cell>
        </row>
        <row r="1513">
          <cell r="B1513">
            <v>0</v>
          </cell>
          <cell r="D1513">
            <v>0</v>
          </cell>
          <cell r="E1513">
            <v>0</v>
          </cell>
          <cell r="F1513">
            <v>0</v>
          </cell>
          <cell r="G1513">
            <v>0</v>
          </cell>
          <cell r="N1513">
            <v>0</v>
          </cell>
          <cell r="P1513">
            <v>0</v>
          </cell>
        </row>
        <row r="1514">
          <cell r="B1514">
            <v>0</v>
          </cell>
          <cell r="D1514">
            <v>0</v>
          </cell>
          <cell r="E1514">
            <v>0</v>
          </cell>
          <cell r="F1514">
            <v>0</v>
          </cell>
          <cell r="G1514">
            <v>0</v>
          </cell>
          <cell r="N1514">
            <v>0</v>
          </cell>
          <cell r="P1514">
            <v>0</v>
          </cell>
        </row>
        <row r="1515">
          <cell r="B1515">
            <v>0</v>
          </cell>
          <cell r="D1515">
            <v>0</v>
          </cell>
          <cell r="E1515">
            <v>0</v>
          </cell>
          <cell r="F1515">
            <v>0</v>
          </cell>
          <cell r="G1515">
            <v>0</v>
          </cell>
          <cell r="N1515">
            <v>0</v>
          </cell>
          <cell r="P1515">
            <v>0</v>
          </cell>
        </row>
        <row r="1516">
          <cell r="B1516">
            <v>0</v>
          </cell>
          <cell r="D1516">
            <v>0</v>
          </cell>
          <cell r="E1516">
            <v>0</v>
          </cell>
          <cell r="F1516">
            <v>0</v>
          </cell>
          <cell r="G1516">
            <v>0</v>
          </cell>
          <cell r="N1516">
            <v>0</v>
          </cell>
          <cell r="P1516">
            <v>0</v>
          </cell>
        </row>
        <row r="1517">
          <cell r="B1517">
            <v>0</v>
          </cell>
          <cell r="D1517">
            <v>0</v>
          </cell>
          <cell r="E1517">
            <v>0</v>
          </cell>
          <cell r="F1517">
            <v>0</v>
          </cell>
          <cell r="G1517">
            <v>0</v>
          </cell>
          <cell r="N1517">
            <v>0</v>
          </cell>
          <cell r="P1517">
            <v>0</v>
          </cell>
        </row>
        <row r="1518">
          <cell r="B1518">
            <v>0</v>
          </cell>
          <cell r="D1518">
            <v>0</v>
          </cell>
          <cell r="E1518">
            <v>0</v>
          </cell>
          <cell r="F1518">
            <v>0</v>
          </cell>
          <cell r="G1518">
            <v>0</v>
          </cell>
          <cell r="N1518">
            <v>0</v>
          </cell>
          <cell r="P1518">
            <v>0</v>
          </cell>
        </row>
        <row r="1519">
          <cell r="B1519">
            <v>0</v>
          </cell>
          <cell r="D1519">
            <v>0</v>
          </cell>
          <cell r="E1519">
            <v>0</v>
          </cell>
          <cell r="F1519">
            <v>0</v>
          </cell>
          <cell r="G1519">
            <v>0</v>
          </cell>
          <cell r="N1519">
            <v>0</v>
          </cell>
          <cell r="P1519">
            <v>0</v>
          </cell>
        </row>
        <row r="1520">
          <cell r="B1520">
            <v>0</v>
          </cell>
          <cell r="D1520">
            <v>0</v>
          </cell>
          <cell r="E1520">
            <v>0</v>
          </cell>
          <cell r="F1520">
            <v>0</v>
          </cell>
          <cell r="G1520">
            <v>0</v>
          </cell>
          <cell r="N1520">
            <v>0</v>
          </cell>
          <cell r="P1520">
            <v>0</v>
          </cell>
        </row>
        <row r="1521">
          <cell r="B1521">
            <v>0</v>
          </cell>
          <cell r="D1521">
            <v>0</v>
          </cell>
          <cell r="E1521">
            <v>0</v>
          </cell>
          <cell r="F1521">
            <v>0</v>
          </cell>
          <cell r="G1521">
            <v>0</v>
          </cell>
          <cell r="N1521">
            <v>0</v>
          </cell>
          <cell r="P1521">
            <v>0</v>
          </cell>
        </row>
        <row r="1522">
          <cell r="B1522">
            <v>0</v>
          </cell>
          <cell r="D1522">
            <v>0</v>
          </cell>
          <cell r="E1522">
            <v>0</v>
          </cell>
          <cell r="F1522">
            <v>0</v>
          </cell>
          <cell r="G1522">
            <v>0</v>
          </cell>
          <cell r="N1522">
            <v>0</v>
          </cell>
          <cell r="P1522">
            <v>0</v>
          </cell>
        </row>
        <row r="1523">
          <cell r="B1523">
            <v>0</v>
          </cell>
          <cell r="D1523">
            <v>0</v>
          </cell>
          <cell r="E1523">
            <v>0</v>
          </cell>
          <cell r="F1523">
            <v>0</v>
          </cell>
          <cell r="G1523">
            <v>0</v>
          </cell>
          <cell r="N1523">
            <v>0</v>
          </cell>
          <cell r="P1523">
            <v>0</v>
          </cell>
        </row>
        <row r="1524">
          <cell r="B1524">
            <v>0</v>
          </cell>
          <cell r="D1524">
            <v>0</v>
          </cell>
          <cell r="E1524">
            <v>0</v>
          </cell>
          <cell r="F1524">
            <v>0</v>
          </cell>
          <cell r="G1524">
            <v>0</v>
          </cell>
          <cell r="N1524">
            <v>0</v>
          </cell>
          <cell r="P1524">
            <v>0</v>
          </cell>
        </row>
        <row r="1525">
          <cell r="B1525">
            <v>0</v>
          </cell>
          <cell r="D1525">
            <v>0</v>
          </cell>
          <cell r="E1525">
            <v>0</v>
          </cell>
          <cell r="F1525">
            <v>0</v>
          </cell>
          <cell r="G1525">
            <v>0</v>
          </cell>
          <cell r="N1525">
            <v>0</v>
          </cell>
          <cell r="P1525">
            <v>0</v>
          </cell>
        </row>
        <row r="1526">
          <cell r="B1526">
            <v>0</v>
          </cell>
          <cell r="D1526">
            <v>0</v>
          </cell>
          <cell r="E1526">
            <v>0</v>
          </cell>
          <cell r="F1526">
            <v>0</v>
          </cell>
          <cell r="G1526">
            <v>0</v>
          </cell>
          <cell r="N1526">
            <v>0</v>
          </cell>
          <cell r="P1526">
            <v>0</v>
          </cell>
        </row>
        <row r="1527">
          <cell r="B1527">
            <v>0</v>
          </cell>
          <cell r="D1527">
            <v>0</v>
          </cell>
          <cell r="E1527">
            <v>0</v>
          </cell>
          <cell r="F1527">
            <v>0</v>
          </cell>
          <cell r="G1527">
            <v>0</v>
          </cell>
          <cell r="N1527">
            <v>0</v>
          </cell>
          <cell r="P1527">
            <v>0</v>
          </cell>
        </row>
        <row r="1528">
          <cell r="B1528">
            <v>0</v>
          </cell>
          <cell r="D1528">
            <v>0</v>
          </cell>
          <cell r="E1528">
            <v>0</v>
          </cell>
          <cell r="F1528">
            <v>0</v>
          </cell>
          <cell r="G1528">
            <v>0</v>
          </cell>
          <cell r="N1528">
            <v>0</v>
          </cell>
          <cell r="P1528">
            <v>0</v>
          </cell>
        </row>
        <row r="1529">
          <cell r="B1529">
            <v>0</v>
          </cell>
          <cell r="D1529">
            <v>0</v>
          </cell>
          <cell r="E1529">
            <v>0</v>
          </cell>
          <cell r="F1529">
            <v>0</v>
          </cell>
          <cell r="G1529">
            <v>0</v>
          </cell>
          <cell r="N1529">
            <v>0</v>
          </cell>
          <cell r="P1529">
            <v>0</v>
          </cell>
        </row>
        <row r="1530">
          <cell r="B1530">
            <v>0</v>
          </cell>
          <cell r="D1530">
            <v>0</v>
          </cell>
          <cell r="E1530">
            <v>0</v>
          </cell>
          <cell r="F1530">
            <v>0</v>
          </cell>
          <cell r="G1530">
            <v>0</v>
          </cell>
          <cell r="N1530">
            <v>0</v>
          </cell>
          <cell r="P1530">
            <v>0</v>
          </cell>
        </row>
        <row r="1531">
          <cell r="B1531">
            <v>0</v>
          </cell>
          <cell r="D1531">
            <v>0</v>
          </cell>
          <cell r="E1531">
            <v>0</v>
          </cell>
          <cell r="F1531">
            <v>0</v>
          </cell>
          <cell r="G1531">
            <v>0</v>
          </cell>
          <cell r="N1531">
            <v>0</v>
          </cell>
          <cell r="P1531">
            <v>0</v>
          </cell>
        </row>
        <row r="1532">
          <cell r="B1532">
            <v>0</v>
          </cell>
          <cell r="D1532">
            <v>0</v>
          </cell>
          <cell r="E1532">
            <v>0</v>
          </cell>
          <cell r="F1532">
            <v>0</v>
          </cell>
          <cell r="G1532">
            <v>0</v>
          </cell>
          <cell r="N1532">
            <v>0</v>
          </cell>
          <cell r="P1532">
            <v>0</v>
          </cell>
        </row>
        <row r="1533">
          <cell r="B1533">
            <v>0</v>
          </cell>
          <cell r="D1533">
            <v>0</v>
          </cell>
          <cell r="E1533">
            <v>0</v>
          </cell>
          <cell r="F1533">
            <v>0</v>
          </cell>
          <cell r="G1533">
            <v>0</v>
          </cell>
          <cell r="N1533">
            <v>0</v>
          </cell>
          <cell r="P1533">
            <v>0</v>
          </cell>
        </row>
        <row r="1534">
          <cell r="B1534">
            <v>0</v>
          </cell>
          <cell r="D1534">
            <v>0</v>
          </cell>
          <cell r="E1534">
            <v>0</v>
          </cell>
          <cell r="F1534">
            <v>0</v>
          </cell>
          <cell r="G1534">
            <v>0</v>
          </cell>
          <cell r="N1534">
            <v>0</v>
          </cell>
          <cell r="P1534">
            <v>0</v>
          </cell>
        </row>
        <row r="1535">
          <cell r="B1535">
            <v>0</v>
          </cell>
          <cell r="D1535">
            <v>0</v>
          </cell>
          <cell r="E1535">
            <v>0</v>
          </cell>
          <cell r="F1535">
            <v>0</v>
          </cell>
          <cell r="G1535">
            <v>0</v>
          </cell>
          <cell r="N1535">
            <v>0</v>
          </cell>
          <cell r="P1535">
            <v>0</v>
          </cell>
        </row>
        <row r="1536">
          <cell r="B1536">
            <v>0</v>
          </cell>
          <cell r="D1536">
            <v>0</v>
          </cell>
          <cell r="E1536">
            <v>0</v>
          </cell>
          <cell r="F1536">
            <v>0</v>
          </cell>
          <cell r="G1536">
            <v>0</v>
          </cell>
          <cell r="N1536">
            <v>0</v>
          </cell>
          <cell r="P1536">
            <v>0</v>
          </cell>
        </row>
        <row r="1537">
          <cell r="B1537">
            <v>0</v>
          </cell>
          <cell r="D1537">
            <v>0</v>
          </cell>
          <cell r="E1537">
            <v>0</v>
          </cell>
          <cell r="F1537">
            <v>0</v>
          </cell>
          <cell r="G1537">
            <v>0</v>
          </cell>
          <cell r="N1537">
            <v>0</v>
          </cell>
          <cell r="P1537">
            <v>0</v>
          </cell>
        </row>
        <row r="1538">
          <cell r="B1538">
            <v>0</v>
          </cell>
          <cell r="D1538">
            <v>0</v>
          </cell>
          <cell r="E1538">
            <v>0</v>
          </cell>
          <cell r="F1538">
            <v>0</v>
          </cell>
          <cell r="G1538">
            <v>0</v>
          </cell>
          <cell r="N1538">
            <v>0</v>
          </cell>
          <cell r="P1538">
            <v>0</v>
          </cell>
        </row>
        <row r="1539">
          <cell r="B1539">
            <v>0</v>
          </cell>
          <cell r="D1539">
            <v>0</v>
          </cell>
          <cell r="E1539">
            <v>0</v>
          </cell>
          <cell r="F1539">
            <v>0</v>
          </cell>
          <cell r="G1539">
            <v>0</v>
          </cell>
          <cell r="N1539">
            <v>0</v>
          </cell>
          <cell r="P1539">
            <v>0</v>
          </cell>
        </row>
        <row r="1540">
          <cell r="B1540">
            <v>0</v>
          </cell>
          <cell r="D1540">
            <v>0</v>
          </cell>
          <cell r="E1540">
            <v>0</v>
          </cell>
          <cell r="F1540">
            <v>0</v>
          </cell>
          <cell r="G1540">
            <v>0</v>
          </cell>
          <cell r="N1540">
            <v>0</v>
          </cell>
          <cell r="P1540">
            <v>0</v>
          </cell>
        </row>
        <row r="1541">
          <cell r="B1541">
            <v>0</v>
          </cell>
          <cell r="D1541">
            <v>0</v>
          </cell>
          <cell r="E1541">
            <v>0</v>
          </cell>
          <cell r="F1541">
            <v>0</v>
          </cell>
          <cell r="G1541">
            <v>0</v>
          </cell>
          <cell r="N1541">
            <v>0</v>
          </cell>
          <cell r="P1541">
            <v>0</v>
          </cell>
        </row>
        <row r="1542">
          <cell r="B1542">
            <v>0</v>
          </cell>
          <cell r="D1542">
            <v>0</v>
          </cell>
          <cell r="E1542">
            <v>0</v>
          </cell>
          <cell r="F1542">
            <v>0</v>
          </cell>
          <cell r="G1542">
            <v>0</v>
          </cell>
          <cell r="N1542">
            <v>0</v>
          </cell>
          <cell r="P1542">
            <v>0</v>
          </cell>
        </row>
        <row r="1543">
          <cell r="B1543">
            <v>0</v>
          </cell>
          <cell r="D1543">
            <v>0</v>
          </cell>
          <cell r="E1543">
            <v>0</v>
          </cell>
          <cell r="F1543">
            <v>0</v>
          </cell>
          <cell r="G1543">
            <v>0</v>
          </cell>
          <cell r="N1543">
            <v>0</v>
          </cell>
          <cell r="P1543">
            <v>0</v>
          </cell>
        </row>
        <row r="1544">
          <cell r="B1544">
            <v>0</v>
          </cell>
          <cell r="D1544">
            <v>0</v>
          </cell>
          <cell r="E1544">
            <v>0</v>
          </cell>
          <cell r="F1544">
            <v>0</v>
          </cell>
          <cell r="G1544">
            <v>0</v>
          </cell>
          <cell r="N1544">
            <v>0</v>
          </cell>
          <cell r="P1544">
            <v>0</v>
          </cell>
        </row>
        <row r="1545">
          <cell r="B1545">
            <v>0</v>
          </cell>
          <cell r="D1545">
            <v>0</v>
          </cell>
          <cell r="E1545">
            <v>0</v>
          </cell>
          <cell r="F1545">
            <v>0</v>
          </cell>
          <cell r="G1545">
            <v>0</v>
          </cell>
          <cell r="N1545">
            <v>0</v>
          </cell>
          <cell r="P1545">
            <v>0</v>
          </cell>
        </row>
        <row r="1546">
          <cell r="B1546">
            <v>0</v>
          </cell>
          <cell r="D1546">
            <v>0</v>
          </cell>
          <cell r="E1546">
            <v>0</v>
          </cell>
          <cell r="F1546">
            <v>0</v>
          </cell>
          <cell r="G1546">
            <v>0</v>
          </cell>
          <cell r="N1546">
            <v>0</v>
          </cell>
          <cell r="P1546">
            <v>0</v>
          </cell>
        </row>
        <row r="1547">
          <cell r="B1547">
            <v>0</v>
          </cell>
          <cell r="D1547">
            <v>0</v>
          </cell>
          <cell r="E1547">
            <v>0</v>
          </cell>
          <cell r="F1547">
            <v>0</v>
          </cell>
          <cell r="G1547">
            <v>0</v>
          </cell>
          <cell r="N1547">
            <v>0</v>
          </cell>
          <cell r="P1547">
            <v>0</v>
          </cell>
        </row>
        <row r="1548">
          <cell r="B1548">
            <v>0</v>
          </cell>
          <cell r="D1548">
            <v>0</v>
          </cell>
          <cell r="E1548">
            <v>0</v>
          </cell>
          <cell r="F1548">
            <v>0</v>
          </cell>
          <cell r="G1548">
            <v>0</v>
          </cell>
          <cell r="N1548">
            <v>0</v>
          </cell>
          <cell r="P1548">
            <v>0</v>
          </cell>
        </row>
        <row r="1549">
          <cell r="B1549">
            <v>0</v>
          </cell>
          <cell r="D1549">
            <v>0</v>
          </cell>
          <cell r="E1549">
            <v>0</v>
          </cell>
          <cell r="F1549">
            <v>0</v>
          </cell>
          <cell r="G1549">
            <v>0</v>
          </cell>
          <cell r="N1549">
            <v>0</v>
          </cell>
          <cell r="P1549">
            <v>0</v>
          </cell>
        </row>
        <row r="1550">
          <cell r="B1550">
            <v>0</v>
          </cell>
          <cell r="D1550">
            <v>0</v>
          </cell>
          <cell r="E1550">
            <v>0</v>
          </cell>
          <cell r="F1550">
            <v>0</v>
          </cell>
          <cell r="G1550">
            <v>0</v>
          </cell>
          <cell r="N1550">
            <v>0</v>
          </cell>
          <cell r="P1550">
            <v>0</v>
          </cell>
        </row>
        <row r="1551">
          <cell r="B1551">
            <v>0</v>
          </cell>
          <cell r="D1551">
            <v>0</v>
          </cell>
          <cell r="E1551">
            <v>0</v>
          </cell>
          <cell r="F1551">
            <v>0</v>
          </cell>
          <cell r="G1551">
            <v>0</v>
          </cell>
          <cell r="N1551">
            <v>0</v>
          </cell>
          <cell r="P1551">
            <v>0</v>
          </cell>
        </row>
        <row r="1552">
          <cell r="B1552">
            <v>0</v>
          </cell>
          <cell r="D1552">
            <v>0</v>
          </cell>
          <cell r="E1552">
            <v>0</v>
          </cell>
          <cell r="F1552">
            <v>0</v>
          </cell>
          <cell r="G1552">
            <v>0</v>
          </cell>
          <cell r="N1552">
            <v>0</v>
          </cell>
          <cell r="P1552">
            <v>0</v>
          </cell>
        </row>
        <row r="1553">
          <cell r="B1553">
            <v>0</v>
          </cell>
          <cell r="D1553">
            <v>0</v>
          </cell>
          <cell r="E1553">
            <v>0</v>
          </cell>
          <cell r="F1553">
            <v>0</v>
          </cell>
          <cell r="G1553">
            <v>0</v>
          </cell>
          <cell r="N1553">
            <v>0</v>
          </cell>
          <cell r="P1553">
            <v>0</v>
          </cell>
        </row>
        <row r="1554">
          <cell r="B1554">
            <v>0</v>
          </cell>
          <cell r="D1554">
            <v>0</v>
          </cell>
          <cell r="E1554">
            <v>0</v>
          </cell>
          <cell r="F1554">
            <v>0</v>
          </cell>
          <cell r="G1554">
            <v>0</v>
          </cell>
          <cell r="N1554">
            <v>0</v>
          </cell>
          <cell r="P1554">
            <v>0</v>
          </cell>
        </row>
        <row r="1555">
          <cell r="B1555">
            <v>0</v>
          </cell>
          <cell r="D1555">
            <v>0</v>
          </cell>
          <cell r="E1555">
            <v>0</v>
          </cell>
          <cell r="F1555">
            <v>0</v>
          </cell>
          <cell r="G1555">
            <v>0</v>
          </cell>
          <cell r="N1555">
            <v>0</v>
          </cell>
          <cell r="P1555">
            <v>0</v>
          </cell>
        </row>
        <row r="1556">
          <cell r="B1556">
            <v>0</v>
          </cell>
          <cell r="D1556">
            <v>0</v>
          </cell>
          <cell r="E1556">
            <v>0</v>
          </cell>
          <cell r="F1556">
            <v>0</v>
          </cell>
          <cell r="G1556">
            <v>0</v>
          </cell>
          <cell r="N1556">
            <v>0</v>
          </cell>
          <cell r="P1556">
            <v>0</v>
          </cell>
        </row>
        <row r="1557">
          <cell r="B1557">
            <v>0</v>
          </cell>
          <cell r="D1557">
            <v>0</v>
          </cell>
          <cell r="E1557">
            <v>0</v>
          </cell>
          <cell r="F1557">
            <v>0</v>
          </cell>
          <cell r="G1557">
            <v>0</v>
          </cell>
          <cell r="N1557">
            <v>0</v>
          </cell>
          <cell r="P1557">
            <v>0</v>
          </cell>
        </row>
        <row r="1558">
          <cell r="B1558">
            <v>0</v>
          </cell>
          <cell r="D1558">
            <v>0</v>
          </cell>
          <cell r="E1558">
            <v>0</v>
          </cell>
          <cell r="F1558">
            <v>0</v>
          </cell>
          <cell r="G1558">
            <v>0</v>
          </cell>
          <cell r="N1558">
            <v>0</v>
          </cell>
          <cell r="P1558">
            <v>0</v>
          </cell>
        </row>
        <row r="1559">
          <cell r="B1559">
            <v>0</v>
          </cell>
          <cell r="D1559">
            <v>0</v>
          </cell>
          <cell r="E1559">
            <v>0</v>
          </cell>
          <cell r="F1559">
            <v>0</v>
          </cell>
          <cell r="G1559">
            <v>0</v>
          </cell>
          <cell r="N1559">
            <v>0</v>
          </cell>
          <cell r="P1559">
            <v>0</v>
          </cell>
        </row>
        <row r="1560">
          <cell r="B1560">
            <v>0</v>
          </cell>
          <cell r="D1560">
            <v>0</v>
          </cell>
          <cell r="E1560">
            <v>0</v>
          </cell>
          <cell r="F1560">
            <v>0</v>
          </cell>
          <cell r="G1560">
            <v>0</v>
          </cell>
          <cell r="N1560">
            <v>0</v>
          </cell>
          <cell r="P1560">
            <v>0</v>
          </cell>
        </row>
        <row r="1561">
          <cell r="B1561">
            <v>0</v>
          </cell>
          <cell r="D1561">
            <v>0</v>
          </cell>
          <cell r="E1561">
            <v>0</v>
          </cell>
          <cell r="F1561">
            <v>0</v>
          </cell>
          <cell r="G1561">
            <v>0</v>
          </cell>
          <cell r="N1561">
            <v>0</v>
          </cell>
          <cell r="P1561">
            <v>0</v>
          </cell>
        </row>
        <row r="1562">
          <cell r="B1562">
            <v>0</v>
          </cell>
          <cell r="D1562">
            <v>0</v>
          </cell>
          <cell r="E1562">
            <v>0</v>
          </cell>
          <cell r="F1562">
            <v>0</v>
          </cell>
          <cell r="G1562">
            <v>0</v>
          </cell>
          <cell r="N1562">
            <v>0</v>
          </cell>
          <cell r="P1562">
            <v>0</v>
          </cell>
        </row>
        <row r="1563">
          <cell r="B1563">
            <v>0</v>
          </cell>
          <cell r="D1563">
            <v>0</v>
          </cell>
          <cell r="E1563">
            <v>0</v>
          </cell>
          <cell r="F1563">
            <v>0</v>
          </cell>
          <cell r="G1563">
            <v>0</v>
          </cell>
          <cell r="N1563">
            <v>0</v>
          </cell>
          <cell r="P1563">
            <v>0</v>
          </cell>
        </row>
        <row r="1564">
          <cell r="B1564">
            <v>0</v>
          </cell>
          <cell r="D1564">
            <v>0</v>
          </cell>
          <cell r="E1564">
            <v>0</v>
          </cell>
          <cell r="F1564">
            <v>0</v>
          </cell>
          <cell r="G1564">
            <v>0</v>
          </cell>
          <cell r="N1564">
            <v>0</v>
          </cell>
          <cell r="P1564">
            <v>0</v>
          </cell>
        </row>
        <row r="1565">
          <cell r="B1565">
            <v>0</v>
          </cell>
          <cell r="D1565">
            <v>0</v>
          </cell>
          <cell r="E1565">
            <v>0</v>
          </cell>
          <cell r="F1565">
            <v>0</v>
          </cell>
          <cell r="G1565">
            <v>0</v>
          </cell>
          <cell r="N1565">
            <v>0</v>
          </cell>
          <cell r="P1565">
            <v>0</v>
          </cell>
        </row>
        <row r="1566">
          <cell r="B1566">
            <v>0</v>
          </cell>
          <cell r="D1566">
            <v>0</v>
          </cell>
          <cell r="E1566">
            <v>0</v>
          </cell>
          <cell r="F1566">
            <v>0</v>
          </cell>
          <cell r="G1566">
            <v>0</v>
          </cell>
          <cell r="N1566">
            <v>0</v>
          </cell>
          <cell r="P1566">
            <v>0</v>
          </cell>
        </row>
        <row r="1567">
          <cell r="B1567">
            <v>0</v>
          </cell>
          <cell r="D1567">
            <v>0</v>
          </cell>
          <cell r="E1567">
            <v>0</v>
          </cell>
          <cell r="F1567">
            <v>0</v>
          </cell>
          <cell r="G1567">
            <v>0</v>
          </cell>
          <cell r="N1567">
            <v>0</v>
          </cell>
          <cell r="P1567">
            <v>0</v>
          </cell>
        </row>
        <row r="1568">
          <cell r="B1568">
            <v>0</v>
          </cell>
          <cell r="D1568">
            <v>0</v>
          </cell>
          <cell r="E1568">
            <v>0</v>
          </cell>
          <cell r="F1568">
            <v>0</v>
          </cell>
          <cell r="G1568">
            <v>0</v>
          </cell>
          <cell r="N1568">
            <v>0</v>
          </cell>
          <cell r="P1568">
            <v>0</v>
          </cell>
        </row>
        <row r="1569">
          <cell r="B1569">
            <v>0</v>
          </cell>
          <cell r="D1569">
            <v>0</v>
          </cell>
          <cell r="E1569">
            <v>0</v>
          </cell>
          <cell r="F1569">
            <v>0</v>
          </cell>
          <cell r="G1569">
            <v>0</v>
          </cell>
          <cell r="N1569">
            <v>0</v>
          </cell>
          <cell r="P1569">
            <v>0</v>
          </cell>
        </row>
        <row r="1570">
          <cell r="B1570">
            <v>0</v>
          </cell>
          <cell r="D1570">
            <v>0</v>
          </cell>
          <cell r="E1570">
            <v>0</v>
          </cell>
          <cell r="F1570">
            <v>0</v>
          </cell>
          <cell r="G1570">
            <v>0</v>
          </cell>
          <cell r="N1570">
            <v>0</v>
          </cell>
          <cell r="P1570">
            <v>0</v>
          </cell>
        </row>
        <row r="1571">
          <cell r="B1571">
            <v>0</v>
          </cell>
          <cell r="D1571">
            <v>0</v>
          </cell>
          <cell r="E1571">
            <v>0</v>
          </cell>
          <cell r="F1571">
            <v>0</v>
          </cell>
          <cell r="G1571">
            <v>0</v>
          </cell>
          <cell r="N1571">
            <v>0</v>
          </cell>
          <cell r="P1571">
            <v>0</v>
          </cell>
        </row>
        <row r="1572">
          <cell r="B1572">
            <v>0</v>
          </cell>
          <cell r="D1572">
            <v>0</v>
          </cell>
          <cell r="E1572">
            <v>0</v>
          </cell>
          <cell r="F1572">
            <v>0</v>
          </cell>
          <cell r="G1572">
            <v>0</v>
          </cell>
          <cell r="N1572">
            <v>0</v>
          </cell>
          <cell r="P1572">
            <v>0</v>
          </cell>
        </row>
        <row r="1573">
          <cell r="B1573">
            <v>0</v>
          </cell>
          <cell r="D1573">
            <v>0</v>
          </cell>
          <cell r="E1573">
            <v>0</v>
          </cell>
          <cell r="F1573">
            <v>0</v>
          </cell>
          <cell r="G1573">
            <v>0</v>
          </cell>
          <cell r="N1573">
            <v>0</v>
          </cell>
          <cell r="P1573">
            <v>0</v>
          </cell>
        </row>
        <row r="1574">
          <cell r="B1574">
            <v>0</v>
          </cell>
          <cell r="D1574">
            <v>0</v>
          </cell>
          <cell r="E1574">
            <v>0</v>
          </cell>
          <cell r="F1574">
            <v>0</v>
          </cell>
          <cell r="G1574">
            <v>0</v>
          </cell>
          <cell r="N1574">
            <v>0</v>
          </cell>
          <cell r="P1574">
            <v>0</v>
          </cell>
        </row>
        <row r="1575">
          <cell r="B1575">
            <v>0</v>
          </cell>
          <cell r="D1575">
            <v>0</v>
          </cell>
          <cell r="E1575">
            <v>0</v>
          </cell>
          <cell r="F1575">
            <v>0</v>
          </cell>
          <cell r="G1575">
            <v>0</v>
          </cell>
          <cell r="N1575">
            <v>0</v>
          </cell>
          <cell r="P1575">
            <v>0</v>
          </cell>
        </row>
        <row r="1576">
          <cell r="B1576">
            <v>0</v>
          </cell>
          <cell r="D1576">
            <v>0</v>
          </cell>
          <cell r="E1576">
            <v>0</v>
          </cell>
          <cell r="F1576">
            <v>0</v>
          </cell>
          <cell r="G1576">
            <v>0</v>
          </cell>
          <cell r="N1576">
            <v>0</v>
          </cell>
          <cell r="P1576">
            <v>0</v>
          </cell>
        </row>
        <row r="1577">
          <cell r="B1577">
            <v>0</v>
          </cell>
          <cell r="D1577">
            <v>0</v>
          </cell>
          <cell r="E1577">
            <v>0</v>
          </cell>
          <cell r="F1577">
            <v>0</v>
          </cell>
          <cell r="G1577">
            <v>0</v>
          </cell>
          <cell r="N1577">
            <v>0</v>
          </cell>
          <cell r="P1577">
            <v>0</v>
          </cell>
        </row>
        <row r="1578">
          <cell r="B1578">
            <v>0</v>
          </cell>
          <cell r="D1578">
            <v>0</v>
          </cell>
          <cell r="E1578">
            <v>0</v>
          </cell>
          <cell r="F1578">
            <v>0</v>
          </cell>
          <cell r="G1578">
            <v>0</v>
          </cell>
          <cell r="N1578">
            <v>0</v>
          </cell>
          <cell r="P1578">
            <v>0</v>
          </cell>
        </row>
        <row r="1579">
          <cell r="B1579">
            <v>0</v>
          </cell>
          <cell r="D1579">
            <v>0</v>
          </cell>
          <cell r="E1579">
            <v>0</v>
          </cell>
          <cell r="F1579">
            <v>0</v>
          </cell>
          <cell r="G1579">
            <v>0</v>
          </cell>
          <cell r="N1579">
            <v>0</v>
          </cell>
          <cell r="P1579">
            <v>0</v>
          </cell>
        </row>
        <row r="1580">
          <cell r="B1580">
            <v>0</v>
          </cell>
          <cell r="D1580">
            <v>0</v>
          </cell>
          <cell r="E1580">
            <v>0</v>
          </cell>
          <cell r="F1580">
            <v>0</v>
          </cell>
          <cell r="G1580">
            <v>0</v>
          </cell>
          <cell r="N1580">
            <v>0</v>
          </cell>
          <cell r="P1580">
            <v>0</v>
          </cell>
        </row>
        <row r="1581">
          <cell r="B1581">
            <v>0</v>
          </cell>
          <cell r="D1581">
            <v>0</v>
          </cell>
          <cell r="E1581">
            <v>0</v>
          </cell>
          <cell r="F1581">
            <v>0</v>
          </cell>
          <cell r="G1581">
            <v>0</v>
          </cell>
          <cell r="N1581">
            <v>0</v>
          </cell>
          <cell r="P1581">
            <v>0</v>
          </cell>
        </row>
        <row r="1582">
          <cell r="B1582">
            <v>0</v>
          </cell>
          <cell r="D1582">
            <v>0</v>
          </cell>
          <cell r="E1582">
            <v>0</v>
          </cell>
          <cell r="F1582">
            <v>0</v>
          </cell>
          <cell r="G1582">
            <v>0</v>
          </cell>
          <cell r="N1582">
            <v>0</v>
          </cell>
          <cell r="P1582">
            <v>0</v>
          </cell>
        </row>
        <row r="1583">
          <cell r="B1583">
            <v>0</v>
          </cell>
          <cell r="D1583">
            <v>0</v>
          </cell>
          <cell r="E1583">
            <v>0</v>
          </cell>
          <cell r="F1583">
            <v>0</v>
          </cell>
          <cell r="G1583">
            <v>0</v>
          </cell>
          <cell r="N1583">
            <v>0</v>
          </cell>
          <cell r="P1583">
            <v>0</v>
          </cell>
        </row>
        <row r="1584">
          <cell r="B1584">
            <v>0</v>
          </cell>
          <cell r="D1584">
            <v>0</v>
          </cell>
          <cell r="E1584">
            <v>0</v>
          </cell>
          <cell r="F1584">
            <v>0</v>
          </cell>
          <cell r="G1584">
            <v>0</v>
          </cell>
          <cell r="N1584">
            <v>0</v>
          </cell>
          <cell r="P1584">
            <v>0</v>
          </cell>
        </row>
        <row r="1585">
          <cell r="B1585">
            <v>0</v>
          </cell>
          <cell r="D1585">
            <v>0</v>
          </cell>
          <cell r="E1585">
            <v>0</v>
          </cell>
          <cell r="F1585">
            <v>0</v>
          </cell>
          <cell r="G1585">
            <v>0</v>
          </cell>
          <cell r="N1585">
            <v>0</v>
          </cell>
          <cell r="P1585">
            <v>0</v>
          </cell>
        </row>
        <row r="1586">
          <cell r="B1586">
            <v>0</v>
          </cell>
          <cell r="D1586">
            <v>0</v>
          </cell>
          <cell r="E1586">
            <v>0</v>
          </cell>
          <cell r="F1586">
            <v>0</v>
          </cell>
          <cell r="G1586">
            <v>0</v>
          </cell>
          <cell r="N1586">
            <v>0</v>
          </cell>
          <cell r="P1586">
            <v>0</v>
          </cell>
        </row>
        <row r="1587">
          <cell r="B1587">
            <v>0</v>
          </cell>
          <cell r="D1587">
            <v>0</v>
          </cell>
          <cell r="E1587">
            <v>0</v>
          </cell>
          <cell r="F1587">
            <v>0</v>
          </cell>
          <cell r="G1587">
            <v>0</v>
          </cell>
          <cell r="N1587">
            <v>0</v>
          </cell>
          <cell r="P1587">
            <v>0</v>
          </cell>
        </row>
        <row r="1588">
          <cell r="B1588">
            <v>0</v>
          </cell>
          <cell r="D1588">
            <v>0</v>
          </cell>
          <cell r="E1588">
            <v>0</v>
          </cell>
          <cell r="F1588">
            <v>0</v>
          </cell>
          <cell r="G1588">
            <v>0</v>
          </cell>
          <cell r="N1588">
            <v>0</v>
          </cell>
          <cell r="P1588">
            <v>0</v>
          </cell>
        </row>
        <row r="1589">
          <cell r="B1589">
            <v>0</v>
          </cell>
          <cell r="D1589">
            <v>0</v>
          </cell>
          <cell r="E1589">
            <v>0</v>
          </cell>
          <cell r="F1589">
            <v>0</v>
          </cell>
          <cell r="G1589">
            <v>0</v>
          </cell>
          <cell r="N1589">
            <v>0</v>
          </cell>
          <cell r="P1589">
            <v>0</v>
          </cell>
        </row>
        <row r="1590">
          <cell r="B1590">
            <v>0</v>
          </cell>
          <cell r="D1590">
            <v>0</v>
          </cell>
          <cell r="E1590">
            <v>0</v>
          </cell>
          <cell r="F1590">
            <v>0</v>
          </cell>
          <cell r="G1590">
            <v>0</v>
          </cell>
          <cell r="N1590">
            <v>0</v>
          </cell>
          <cell r="P1590">
            <v>0</v>
          </cell>
        </row>
        <row r="1591">
          <cell r="B1591">
            <v>0</v>
          </cell>
          <cell r="D1591">
            <v>0</v>
          </cell>
          <cell r="E1591">
            <v>0</v>
          </cell>
          <cell r="F1591">
            <v>0</v>
          </cell>
          <cell r="G1591">
            <v>0</v>
          </cell>
          <cell r="N1591">
            <v>0</v>
          </cell>
          <cell r="P1591">
            <v>0</v>
          </cell>
        </row>
        <row r="1592">
          <cell r="B1592">
            <v>0</v>
          </cell>
          <cell r="D1592">
            <v>0</v>
          </cell>
          <cell r="E1592">
            <v>0</v>
          </cell>
          <cell r="F1592">
            <v>0</v>
          </cell>
          <cell r="G1592">
            <v>0</v>
          </cell>
          <cell r="N1592">
            <v>0</v>
          </cell>
          <cell r="P1592">
            <v>0</v>
          </cell>
        </row>
        <row r="1593">
          <cell r="B1593">
            <v>0</v>
          </cell>
          <cell r="D1593">
            <v>0</v>
          </cell>
          <cell r="E1593">
            <v>0</v>
          </cell>
          <cell r="F1593">
            <v>0</v>
          </cell>
          <cell r="G1593">
            <v>0</v>
          </cell>
          <cell r="N1593">
            <v>0</v>
          </cell>
          <cell r="P1593">
            <v>0</v>
          </cell>
        </row>
        <row r="1594">
          <cell r="B1594">
            <v>0</v>
          </cell>
          <cell r="D1594">
            <v>0</v>
          </cell>
          <cell r="E1594">
            <v>0</v>
          </cell>
          <cell r="F1594">
            <v>0</v>
          </cell>
          <cell r="G1594">
            <v>0</v>
          </cell>
          <cell r="N1594">
            <v>0</v>
          </cell>
          <cell r="P1594">
            <v>0</v>
          </cell>
        </row>
        <row r="1595">
          <cell r="B1595">
            <v>0</v>
          </cell>
          <cell r="D1595">
            <v>0</v>
          </cell>
          <cell r="E1595">
            <v>0</v>
          </cell>
          <cell r="F1595">
            <v>0</v>
          </cell>
          <cell r="G1595">
            <v>0</v>
          </cell>
          <cell r="N1595">
            <v>0</v>
          </cell>
          <cell r="P1595">
            <v>0</v>
          </cell>
        </row>
        <row r="1596">
          <cell r="B1596">
            <v>0</v>
          </cell>
          <cell r="D1596">
            <v>0</v>
          </cell>
          <cell r="E1596">
            <v>0</v>
          </cell>
          <cell r="F1596">
            <v>0</v>
          </cell>
          <cell r="G1596">
            <v>0</v>
          </cell>
          <cell r="N1596">
            <v>0</v>
          </cell>
          <cell r="P1596">
            <v>0</v>
          </cell>
        </row>
        <row r="1597">
          <cell r="B1597">
            <v>0</v>
          </cell>
          <cell r="D1597">
            <v>0</v>
          </cell>
          <cell r="E1597">
            <v>0</v>
          </cell>
          <cell r="F1597">
            <v>0</v>
          </cell>
          <cell r="G1597">
            <v>0</v>
          </cell>
          <cell r="N1597">
            <v>0</v>
          </cell>
          <cell r="P1597">
            <v>0</v>
          </cell>
        </row>
        <row r="1598">
          <cell r="B1598">
            <v>0</v>
          </cell>
          <cell r="D1598">
            <v>0</v>
          </cell>
          <cell r="E1598">
            <v>0</v>
          </cell>
          <cell r="F1598">
            <v>0</v>
          </cell>
          <cell r="G1598">
            <v>0</v>
          </cell>
          <cell r="N1598">
            <v>0</v>
          </cell>
          <cell r="P1598">
            <v>0</v>
          </cell>
        </row>
        <row r="1599">
          <cell r="B1599">
            <v>0</v>
          </cell>
          <cell r="D1599">
            <v>0</v>
          </cell>
          <cell r="E1599">
            <v>0</v>
          </cell>
          <cell r="F1599">
            <v>0</v>
          </cell>
          <cell r="G1599">
            <v>0</v>
          </cell>
          <cell r="N1599">
            <v>0</v>
          </cell>
          <cell r="P1599">
            <v>0</v>
          </cell>
        </row>
        <row r="1600">
          <cell r="B1600">
            <v>0</v>
          </cell>
          <cell r="D1600">
            <v>0</v>
          </cell>
          <cell r="E1600">
            <v>0</v>
          </cell>
          <cell r="F1600">
            <v>0</v>
          </cell>
          <cell r="G1600">
            <v>0</v>
          </cell>
          <cell r="N1600">
            <v>0</v>
          </cell>
          <cell r="P1600">
            <v>0</v>
          </cell>
        </row>
        <row r="1601">
          <cell r="B1601">
            <v>0</v>
          </cell>
          <cell r="D1601">
            <v>0</v>
          </cell>
          <cell r="E1601">
            <v>0</v>
          </cell>
          <cell r="F1601">
            <v>0</v>
          </cell>
          <cell r="G1601">
            <v>0</v>
          </cell>
          <cell r="N1601">
            <v>0</v>
          </cell>
          <cell r="P1601">
            <v>0</v>
          </cell>
        </row>
        <row r="1602">
          <cell r="B1602">
            <v>0</v>
          </cell>
          <cell r="D1602">
            <v>0</v>
          </cell>
          <cell r="E1602">
            <v>0</v>
          </cell>
          <cell r="F1602">
            <v>0</v>
          </cell>
          <cell r="G1602">
            <v>0</v>
          </cell>
          <cell r="N1602">
            <v>0</v>
          </cell>
          <cell r="P1602">
            <v>0</v>
          </cell>
        </row>
        <row r="1603">
          <cell r="B1603">
            <v>0</v>
          </cell>
          <cell r="D1603">
            <v>0</v>
          </cell>
          <cell r="E1603">
            <v>0</v>
          </cell>
          <cell r="F1603">
            <v>0</v>
          </cell>
          <cell r="G1603">
            <v>0</v>
          </cell>
          <cell r="N1603">
            <v>0</v>
          </cell>
          <cell r="P1603">
            <v>0</v>
          </cell>
        </row>
        <row r="1604">
          <cell r="B1604">
            <v>0</v>
          </cell>
          <cell r="D1604">
            <v>0</v>
          </cell>
          <cell r="E1604">
            <v>0</v>
          </cell>
          <cell r="F1604">
            <v>0</v>
          </cell>
          <cell r="G1604">
            <v>0</v>
          </cell>
          <cell r="N1604">
            <v>0</v>
          </cell>
          <cell r="P1604">
            <v>0</v>
          </cell>
        </row>
        <row r="1605">
          <cell r="B1605">
            <v>0</v>
          </cell>
          <cell r="D1605">
            <v>0</v>
          </cell>
          <cell r="E1605">
            <v>0</v>
          </cell>
          <cell r="F1605">
            <v>0</v>
          </cell>
          <cell r="G1605">
            <v>0</v>
          </cell>
          <cell r="N1605">
            <v>0</v>
          </cell>
          <cell r="P1605">
            <v>0</v>
          </cell>
        </row>
        <row r="1606">
          <cell r="B1606">
            <v>0</v>
          </cell>
          <cell r="D1606">
            <v>0</v>
          </cell>
          <cell r="E1606">
            <v>0</v>
          </cell>
          <cell r="F1606">
            <v>0</v>
          </cell>
          <cell r="G1606">
            <v>0</v>
          </cell>
          <cell r="N1606">
            <v>0</v>
          </cell>
          <cell r="P1606">
            <v>0</v>
          </cell>
        </row>
        <row r="1607">
          <cell r="B1607">
            <v>0</v>
          </cell>
          <cell r="D1607">
            <v>0</v>
          </cell>
          <cell r="E1607">
            <v>0</v>
          </cell>
          <cell r="F1607">
            <v>0</v>
          </cell>
          <cell r="G1607">
            <v>0</v>
          </cell>
          <cell r="N1607">
            <v>0</v>
          </cell>
          <cell r="P1607">
            <v>0</v>
          </cell>
        </row>
        <row r="1608">
          <cell r="B1608">
            <v>0</v>
          </cell>
          <cell r="D1608">
            <v>0</v>
          </cell>
          <cell r="E1608">
            <v>0</v>
          </cell>
          <cell r="F1608">
            <v>0</v>
          </cell>
          <cell r="G1608">
            <v>0</v>
          </cell>
          <cell r="N1608">
            <v>0</v>
          </cell>
          <cell r="P1608">
            <v>0</v>
          </cell>
        </row>
        <row r="1609">
          <cell r="B1609">
            <v>0</v>
          </cell>
          <cell r="D1609">
            <v>0</v>
          </cell>
          <cell r="E1609">
            <v>0</v>
          </cell>
          <cell r="F1609">
            <v>0</v>
          </cell>
          <cell r="G1609">
            <v>0</v>
          </cell>
          <cell r="N1609">
            <v>0</v>
          </cell>
          <cell r="P1609">
            <v>0</v>
          </cell>
        </row>
        <row r="1610">
          <cell r="B1610">
            <v>0</v>
          </cell>
          <cell r="D1610">
            <v>0</v>
          </cell>
          <cell r="E1610">
            <v>0</v>
          </cell>
          <cell r="F1610">
            <v>0</v>
          </cell>
          <cell r="G1610">
            <v>0</v>
          </cell>
          <cell r="N1610">
            <v>0</v>
          </cell>
          <cell r="P1610">
            <v>0</v>
          </cell>
        </row>
        <row r="1611">
          <cell r="B1611">
            <v>0</v>
          </cell>
          <cell r="D1611">
            <v>0</v>
          </cell>
          <cell r="E1611">
            <v>0</v>
          </cell>
          <cell r="F1611">
            <v>0</v>
          </cell>
          <cell r="G1611">
            <v>0</v>
          </cell>
          <cell r="N1611">
            <v>0</v>
          </cell>
          <cell r="P1611">
            <v>0</v>
          </cell>
        </row>
        <row r="1612">
          <cell r="B1612">
            <v>0</v>
          </cell>
          <cell r="D1612">
            <v>0</v>
          </cell>
          <cell r="E1612">
            <v>0</v>
          </cell>
          <cell r="F1612">
            <v>0</v>
          </cell>
          <cell r="G1612">
            <v>0</v>
          </cell>
          <cell r="N1612">
            <v>0</v>
          </cell>
          <cell r="P1612">
            <v>0</v>
          </cell>
        </row>
        <row r="1613">
          <cell r="B1613">
            <v>0</v>
          </cell>
          <cell r="D1613">
            <v>0</v>
          </cell>
          <cell r="E1613">
            <v>0</v>
          </cell>
          <cell r="F1613">
            <v>0</v>
          </cell>
          <cell r="G1613">
            <v>0</v>
          </cell>
          <cell r="N1613">
            <v>0</v>
          </cell>
          <cell r="P1613">
            <v>0</v>
          </cell>
        </row>
        <row r="1614">
          <cell r="B1614">
            <v>0</v>
          </cell>
          <cell r="D1614">
            <v>0</v>
          </cell>
          <cell r="E1614">
            <v>0</v>
          </cell>
          <cell r="F1614">
            <v>0</v>
          </cell>
          <cell r="G1614">
            <v>0</v>
          </cell>
          <cell r="N1614">
            <v>0</v>
          </cell>
          <cell r="P1614">
            <v>0</v>
          </cell>
        </row>
        <row r="1615">
          <cell r="B1615">
            <v>0</v>
          </cell>
          <cell r="D1615">
            <v>0</v>
          </cell>
          <cell r="E1615">
            <v>0</v>
          </cell>
          <cell r="F1615">
            <v>0</v>
          </cell>
          <cell r="G1615">
            <v>0</v>
          </cell>
          <cell r="N1615">
            <v>0</v>
          </cell>
          <cell r="P1615">
            <v>0</v>
          </cell>
        </row>
        <row r="1616">
          <cell r="B1616">
            <v>0</v>
          </cell>
          <cell r="D1616">
            <v>0</v>
          </cell>
          <cell r="E1616">
            <v>0</v>
          </cell>
          <cell r="F1616">
            <v>0</v>
          </cell>
          <cell r="G1616">
            <v>0</v>
          </cell>
          <cell r="N1616">
            <v>0</v>
          </cell>
          <cell r="P1616">
            <v>0</v>
          </cell>
        </row>
        <row r="1617">
          <cell r="B1617">
            <v>0</v>
          </cell>
          <cell r="D1617">
            <v>0</v>
          </cell>
          <cell r="E1617">
            <v>0</v>
          </cell>
          <cell r="F1617">
            <v>0</v>
          </cell>
          <cell r="G1617">
            <v>0</v>
          </cell>
          <cell r="N1617">
            <v>0</v>
          </cell>
          <cell r="P1617">
            <v>0</v>
          </cell>
        </row>
        <row r="1618">
          <cell r="B1618">
            <v>0</v>
          </cell>
          <cell r="D1618">
            <v>0</v>
          </cell>
          <cell r="E1618">
            <v>0</v>
          </cell>
          <cell r="F1618">
            <v>0</v>
          </cell>
          <cell r="G1618">
            <v>0</v>
          </cell>
          <cell r="N1618">
            <v>0</v>
          </cell>
          <cell r="P1618">
            <v>0</v>
          </cell>
        </row>
        <row r="1619">
          <cell r="B1619">
            <v>0</v>
          </cell>
          <cell r="D1619">
            <v>0</v>
          </cell>
          <cell r="E1619">
            <v>0</v>
          </cell>
          <cell r="F1619">
            <v>0</v>
          </cell>
          <cell r="G1619">
            <v>0</v>
          </cell>
          <cell r="N1619">
            <v>0</v>
          </cell>
          <cell r="P1619">
            <v>0</v>
          </cell>
        </row>
        <row r="1620">
          <cell r="B1620">
            <v>0</v>
          </cell>
          <cell r="D1620">
            <v>0</v>
          </cell>
          <cell r="E1620">
            <v>0</v>
          </cell>
          <cell r="F1620">
            <v>0</v>
          </cell>
          <cell r="G1620">
            <v>0</v>
          </cell>
          <cell r="N1620">
            <v>0</v>
          </cell>
          <cell r="P1620">
            <v>0</v>
          </cell>
        </row>
        <row r="1621">
          <cell r="B1621">
            <v>0</v>
          </cell>
          <cell r="D1621">
            <v>0</v>
          </cell>
          <cell r="E1621">
            <v>0</v>
          </cell>
          <cell r="F1621">
            <v>0</v>
          </cell>
          <cell r="G1621">
            <v>0</v>
          </cell>
          <cell r="N1621">
            <v>0</v>
          </cell>
          <cell r="P1621">
            <v>0</v>
          </cell>
        </row>
        <row r="1622">
          <cell r="B1622">
            <v>0</v>
          </cell>
          <cell r="D1622">
            <v>0</v>
          </cell>
          <cell r="E1622">
            <v>0</v>
          </cell>
          <cell r="F1622">
            <v>0</v>
          </cell>
          <cell r="G1622">
            <v>0</v>
          </cell>
          <cell r="N1622">
            <v>0</v>
          </cell>
          <cell r="P1622">
            <v>0</v>
          </cell>
        </row>
        <row r="1623">
          <cell r="B1623">
            <v>0</v>
          </cell>
          <cell r="D1623">
            <v>0</v>
          </cell>
          <cell r="E1623">
            <v>0</v>
          </cell>
          <cell r="F1623">
            <v>0</v>
          </cell>
          <cell r="G1623">
            <v>0</v>
          </cell>
          <cell r="N1623">
            <v>0</v>
          </cell>
          <cell r="P1623">
            <v>0</v>
          </cell>
        </row>
        <row r="1624">
          <cell r="B1624">
            <v>0</v>
          </cell>
          <cell r="D1624">
            <v>0</v>
          </cell>
          <cell r="E1624">
            <v>0</v>
          </cell>
          <cell r="F1624">
            <v>0</v>
          </cell>
          <cell r="G1624">
            <v>0</v>
          </cell>
          <cell r="N1624">
            <v>0</v>
          </cell>
          <cell r="P1624">
            <v>0</v>
          </cell>
        </row>
        <row r="1625">
          <cell r="B1625">
            <v>0</v>
          </cell>
          <cell r="D1625">
            <v>0</v>
          </cell>
          <cell r="E1625">
            <v>0</v>
          </cell>
          <cell r="F1625">
            <v>0</v>
          </cell>
          <cell r="G1625">
            <v>0</v>
          </cell>
          <cell r="N1625">
            <v>0</v>
          </cell>
          <cell r="P1625">
            <v>0</v>
          </cell>
        </row>
        <row r="1626">
          <cell r="B1626">
            <v>0</v>
          </cell>
          <cell r="D1626">
            <v>0</v>
          </cell>
          <cell r="E1626">
            <v>0</v>
          </cell>
          <cell r="F1626">
            <v>0</v>
          </cell>
          <cell r="G1626">
            <v>0</v>
          </cell>
          <cell r="N1626">
            <v>0</v>
          </cell>
          <cell r="P1626">
            <v>0</v>
          </cell>
        </row>
        <row r="1627">
          <cell r="B1627">
            <v>0</v>
          </cell>
          <cell r="D1627">
            <v>0</v>
          </cell>
          <cell r="E1627">
            <v>0</v>
          </cell>
          <cell r="F1627">
            <v>0</v>
          </cell>
          <cell r="G1627">
            <v>0</v>
          </cell>
          <cell r="N1627">
            <v>0</v>
          </cell>
          <cell r="P1627">
            <v>0</v>
          </cell>
        </row>
        <row r="1628">
          <cell r="B1628">
            <v>0</v>
          </cell>
          <cell r="D1628">
            <v>0</v>
          </cell>
          <cell r="E1628">
            <v>0</v>
          </cell>
          <cell r="F1628">
            <v>0</v>
          </cell>
          <cell r="G1628">
            <v>0</v>
          </cell>
          <cell r="N1628">
            <v>0</v>
          </cell>
          <cell r="P1628">
            <v>0</v>
          </cell>
        </row>
        <row r="1629">
          <cell r="B1629">
            <v>0</v>
          </cell>
          <cell r="D1629">
            <v>0</v>
          </cell>
          <cell r="E1629">
            <v>0</v>
          </cell>
          <cell r="F1629">
            <v>0</v>
          </cell>
          <cell r="G1629">
            <v>0</v>
          </cell>
          <cell r="N1629">
            <v>0</v>
          </cell>
          <cell r="P1629">
            <v>0</v>
          </cell>
        </row>
        <row r="1630">
          <cell r="B1630">
            <v>0</v>
          </cell>
          <cell r="D1630">
            <v>0</v>
          </cell>
          <cell r="E1630">
            <v>0</v>
          </cell>
          <cell r="F1630">
            <v>0</v>
          </cell>
          <cell r="G1630">
            <v>0</v>
          </cell>
          <cell r="N1630">
            <v>0</v>
          </cell>
          <cell r="P1630">
            <v>0</v>
          </cell>
        </row>
        <row r="1631">
          <cell r="B1631">
            <v>0</v>
          </cell>
          <cell r="D1631">
            <v>0</v>
          </cell>
          <cell r="E1631">
            <v>0</v>
          </cell>
          <cell r="F1631">
            <v>0</v>
          </cell>
          <cell r="G1631">
            <v>0</v>
          </cell>
          <cell r="N1631">
            <v>0</v>
          </cell>
          <cell r="P1631">
            <v>0</v>
          </cell>
        </row>
        <row r="1632">
          <cell r="B1632">
            <v>0</v>
          </cell>
          <cell r="D1632">
            <v>0</v>
          </cell>
          <cell r="E1632">
            <v>0</v>
          </cell>
          <cell r="F1632">
            <v>0</v>
          </cell>
          <cell r="G1632">
            <v>0</v>
          </cell>
          <cell r="N1632">
            <v>0</v>
          </cell>
          <cell r="P1632">
            <v>0</v>
          </cell>
        </row>
        <row r="1633">
          <cell r="B1633">
            <v>0</v>
          </cell>
          <cell r="D1633">
            <v>0</v>
          </cell>
          <cell r="E1633">
            <v>0</v>
          </cell>
          <cell r="F1633">
            <v>0</v>
          </cell>
          <cell r="G1633">
            <v>0</v>
          </cell>
          <cell r="N1633">
            <v>0</v>
          </cell>
          <cell r="P1633">
            <v>0</v>
          </cell>
        </row>
        <row r="1634">
          <cell r="B1634">
            <v>0</v>
          </cell>
          <cell r="D1634">
            <v>0</v>
          </cell>
          <cell r="E1634">
            <v>0</v>
          </cell>
          <cell r="F1634">
            <v>0</v>
          </cell>
          <cell r="G1634">
            <v>0</v>
          </cell>
          <cell r="N1634">
            <v>0</v>
          </cell>
          <cell r="P1634">
            <v>0</v>
          </cell>
        </row>
        <row r="1635">
          <cell r="B1635">
            <v>0</v>
          </cell>
          <cell r="D1635">
            <v>0</v>
          </cell>
          <cell r="E1635">
            <v>0</v>
          </cell>
          <cell r="F1635">
            <v>0</v>
          </cell>
          <cell r="G1635">
            <v>0</v>
          </cell>
          <cell r="N1635">
            <v>0</v>
          </cell>
          <cell r="P1635">
            <v>0</v>
          </cell>
        </row>
        <row r="1636">
          <cell r="B1636">
            <v>0</v>
          </cell>
          <cell r="D1636">
            <v>0</v>
          </cell>
          <cell r="E1636">
            <v>0</v>
          </cell>
          <cell r="F1636">
            <v>0</v>
          </cell>
          <cell r="G1636">
            <v>0</v>
          </cell>
          <cell r="N1636">
            <v>0</v>
          </cell>
          <cell r="P1636">
            <v>0</v>
          </cell>
        </row>
        <row r="1637">
          <cell r="B1637">
            <v>0</v>
          </cell>
          <cell r="D1637">
            <v>0</v>
          </cell>
          <cell r="E1637">
            <v>0</v>
          </cell>
          <cell r="F1637">
            <v>0</v>
          </cell>
          <cell r="G1637">
            <v>0</v>
          </cell>
          <cell r="N1637">
            <v>0</v>
          </cell>
          <cell r="P1637">
            <v>0</v>
          </cell>
        </row>
        <row r="1638">
          <cell r="B1638">
            <v>0</v>
          </cell>
          <cell r="D1638">
            <v>0</v>
          </cell>
          <cell r="E1638">
            <v>0</v>
          </cell>
          <cell r="F1638">
            <v>0</v>
          </cell>
          <cell r="G1638">
            <v>0</v>
          </cell>
          <cell r="N1638">
            <v>0</v>
          </cell>
          <cell r="P1638">
            <v>0</v>
          </cell>
        </row>
        <row r="1639">
          <cell r="B1639">
            <v>0</v>
          </cell>
          <cell r="D1639">
            <v>0</v>
          </cell>
          <cell r="E1639">
            <v>0</v>
          </cell>
          <cell r="F1639">
            <v>0</v>
          </cell>
          <cell r="G1639">
            <v>0</v>
          </cell>
          <cell r="N1639">
            <v>0</v>
          </cell>
          <cell r="P1639">
            <v>0</v>
          </cell>
        </row>
        <row r="1640">
          <cell r="B1640">
            <v>0</v>
          </cell>
          <cell r="D1640">
            <v>0</v>
          </cell>
          <cell r="E1640">
            <v>0</v>
          </cell>
          <cell r="F1640">
            <v>0</v>
          </cell>
          <cell r="G1640">
            <v>0</v>
          </cell>
          <cell r="N1640">
            <v>0</v>
          </cell>
          <cell r="P1640">
            <v>0</v>
          </cell>
        </row>
        <row r="1641">
          <cell r="B1641">
            <v>0</v>
          </cell>
          <cell r="D1641">
            <v>0</v>
          </cell>
          <cell r="E1641">
            <v>0</v>
          </cell>
          <cell r="F1641">
            <v>0</v>
          </cell>
          <cell r="G1641">
            <v>0</v>
          </cell>
          <cell r="N1641">
            <v>0</v>
          </cell>
          <cell r="P1641">
            <v>0</v>
          </cell>
        </row>
        <row r="1642">
          <cell r="B1642">
            <v>0</v>
          </cell>
          <cell r="D1642">
            <v>0</v>
          </cell>
          <cell r="E1642">
            <v>0</v>
          </cell>
          <cell r="F1642">
            <v>0</v>
          </cell>
          <cell r="G1642">
            <v>0</v>
          </cell>
          <cell r="N1642">
            <v>0</v>
          </cell>
          <cell r="P1642">
            <v>0</v>
          </cell>
        </row>
        <row r="1643">
          <cell r="B1643">
            <v>0</v>
          </cell>
          <cell r="D1643">
            <v>0</v>
          </cell>
          <cell r="E1643">
            <v>0</v>
          </cell>
          <cell r="F1643">
            <v>0</v>
          </cell>
          <cell r="G1643">
            <v>0</v>
          </cell>
          <cell r="N1643">
            <v>0</v>
          </cell>
          <cell r="P1643">
            <v>0</v>
          </cell>
        </row>
        <row r="1644">
          <cell r="B1644">
            <v>0</v>
          </cell>
          <cell r="D1644">
            <v>0</v>
          </cell>
          <cell r="E1644">
            <v>0</v>
          </cell>
          <cell r="F1644">
            <v>0</v>
          </cell>
          <cell r="G1644">
            <v>0</v>
          </cell>
          <cell r="N1644">
            <v>0</v>
          </cell>
          <cell r="P1644">
            <v>0</v>
          </cell>
        </row>
        <row r="1645">
          <cell r="B1645">
            <v>0</v>
          </cell>
          <cell r="D1645">
            <v>0</v>
          </cell>
          <cell r="E1645">
            <v>0</v>
          </cell>
          <cell r="F1645">
            <v>0</v>
          </cell>
          <cell r="G1645">
            <v>0</v>
          </cell>
          <cell r="N1645">
            <v>0</v>
          </cell>
          <cell r="P1645">
            <v>0</v>
          </cell>
        </row>
        <row r="1646">
          <cell r="B1646">
            <v>0</v>
          </cell>
          <cell r="D1646">
            <v>0</v>
          </cell>
          <cell r="E1646">
            <v>0</v>
          </cell>
          <cell r="F1646">
            <v>0</v>
          </cell>
          <cell r="G1646">
            <v>0</v>
          </cell>
          <cell r="N1646">
            <v>0</v>
          </cell>
          <cell r="P1646">
            <v>0</v>
          </cell>
        </row>
        <row r="1647">
          <cell r="B1647">
            <v>0</v>
          </cell>
          <cell r="D1647">
            <v>0</v>
          </cell>
          <cell r="E1647">
            <v>0</v>
          </cell>
          <cell r="F1647">
            <v>0</v>
          </cell>
          <cell r="G1647">
            <v>0</v>
          </cell>
          <cell r="N1647">
            <v>0</v>
          </cell>
          <cell r="P1647">
            <v>0</v>
          </cell>
        </row>
        <row r="1648">
          <cell r="B1648">
            <v>0</v>
          </cell>
          <cell r="D1648">
            <v>0</v>
          </cell>
          <cell r="E1648">
            <v>0</v>
          </cell>
          <cell r="F1648">
            <v>0</v>
          </cell>
          <cell r="G1648">
            <v>0</v>
          </cell>
          <cell r="N1648">
            <v>0</v>
          </cell>
          <cell r="P1648">
            <v>0</v>
          </cell>
        </row>
        <row r="1649">
          <cell r="B1649">
            <v>0</v>
          </cell>
          <cell r="D1649">
            <v>0</v>
          </cell>
          <cell r="E1649">
            <v>0</v>
          </cell>
          <cell r="F1649">
            <v>0</v>
          </cell>
          <cell r="G1649">
            <v>0</v>
          </cell>
          <cell r="N1649">
            <v>0</v>
          </cell>
          <cell r="P1649">
            <v>0</v>
          </cell>
        </row>
        <row r="1650">
          <cell r="B1650">
            <v>0</v>
          </cell>
          <cell r="D1650">
            <v>0</v>
          </cell>
          <cell r="E1650">
            <v>0</v>
          </cell>
          <cell r="F1650">
            <v>0</v>
          </cell>
          <cell r="G1650">
            <v>0</v>
          </cell>
          <cell r="N1650">
            <v>0</v>
          </cell>
          <cell r="P1650">
            <v>0</v>
          </cell>
        </row>
        <row r="1651">
          <cell r="B1651">
            <v>0</v>
          </cell>
          <cell r="D1651">
            <v>0</v>
          </cell>
          <cell r="E1651">
            <v>0</v>
          </cell>
          <cell r="F1651">
            <v>0</v>
          </cell>
          <cell r="G1651">
            <v>0</v>
          </cell>
          <cell r="N1651">
            <v>0</v>
          </cell>
          <cell r="P1651">
            <v>0</v>
          </cell>
        </row>
        <row r="1652">
          <cell r="B1652">
            <v>0</v>
          </cell>
          <cell r="D1652">
            <v>0</v>
          </cell>
          <cell r="E1652">
            <v>0</v>
          </cell>
          <cell r="F1652">
            <v>0</v>
          </cell>
          <cell r="G1652">
            <v>0</v>
          </cell>
          <cell r="N1652">
            <v>0</v>
          </cell>
          <cell r="P1652">
            <v>0</v>
          </cell>
        </row>
        <row r="1653">
          <cell r="B1653">
            <v>0</v>
          </cell>
          <cell r="D1653">
            <v>0</v>
          </cell>
          <cell r="E1653">
            <v>0</v>
          </cell>
          <cell r="F1653">
            <v>0</v>
          </cell>
          <cell r="G1653">
            <v>0</v>
          </cell>
          <cell r="N1653">
            <v>0</v>
          </cell>
          <cell r="P1653">
            <v>0</v>
          </cell>
        </row>
        <row r="1654">
          <cell r="B1654">
            <v>0</v>
          </cell>
          <cell r="D1654">
            <v>0</v>
          </cell>
          <cell r="E1654">
            <v>0</v>
          </cell>
          <cell r="F1654">
            <v>0</v>
          </cell>
          <cell r="G1654">
            <v>0</v>
          </cell>
          <cell r="N1654">
            <v>0</v>
          </cell>
          <cell r="P1654">
            <v>0</v>
          </cell>
        </row>
        <row r="1655">
          <cell r="B1655">
            <v>0</v>
          </cell>
          <cell r="D1655">
            <v>0</v>
          </cell>
          <cell r="E1655">
            <v>0</v>
          </cell>
          <cell r="F1655">
            <v>0</v>
          </cell>
          <cell r="G1655">
            <v>0</v>
          </cell>
          <cell r="N1655">
            <v>0</v>
          </cell>
          <cell r="P1655">
            <v>0</v>
          </cell>
        </row>
        <row r="1656">
          <cell r="B1656">
            <v>0</v>
          </cell>
          <cell r="D1656">
            <v>0</v>
          </cell>
          <cell r="E1656">
            <v>0</v>
          </cell>
          <cell r="F1656">
            <v>0</v>
          </cell>
          <cell r="G1656">
            <v>0</v>
          </cell>
          <cell r="N1656">
            <v>0</v>
          </cell>
          <cell r="P1656">
            <v>0</v>
          </cell>
        </row>
        <row r="1657">
          <cell r="B1657">
            <v>0</v>
          </cell>
          <cell r="D1657">
            <v>0</v>
          </cell>
          <cell r="E1657">
            <v>0</v>
          </cell>
          <cell r="F1657">
            <v>0</v>
          </cell>
          <cell r="G1657">
            <v>0</v>
          </cell>
          <cell r="N1657">
            <v>0</v>
          </cell>
          <cell r="P1657">
            <v>0</v>
          </cell>
        </row>
        <row r="1658">
          <cell r="B1658">
            <v>0</v>
          </cell>
          <cell r="D1658">
            <v>0</v>
          </cell>
          <cell r="E1658">
            <v>0</v>
          </cell>
          <cell r="F1658">
            <v>0</v>
          </cell>
          <cell r="G1658">
            <v>0</v>
          </cell>
          <cell r="N1658">
            <v>0</v>
          </cell>
          <cell r="P1658">
            <v>0</v>
          </cell>
        </row>
        <row r="1659">
          <cell r="B1659">
            <v>0</v>
          </cell>
          <cell r="D1659">
            <v>0</v>
          </cell>
          <cell r="E1659">
            <v>0</v>
          </cell>
          <cell r="F1659">
            <v>0</v>
          </cell>
          <cell r="G1659">
            <v>0</v>
          </cell>
          <cell r="N1659">
            <v>0</v>
          </cell>
          <cell r="P1659">
            <v>0</v>
          </cell>
        </row>
        <row r="1660">
          <cell r="B1660">
            <v>0</v>
          </cell>
          <cell r="D1660">
            <v>0</v>
          </cell>
          <cell r="E1660">
            <v>0</v>
          </cell>
          <cell r="F1660">
            <v>0</v>
          </cell>
          <cell r="G1660">
            <v>0</v>
          </cell>
          <cell r="N1660">
            <v>0</v>
          </cell>
          <cell r="P1660">
            <v>0</v>
          </cell>
        </row>
        <row r="1661">
          <cell r="B1661">
            <v>0</v>
          </cell>
          <cell r="D1661">
            <v>0</v>
          </cell>
          <cell r="E1661">
            <v>0</v>
          </cell>
          <cell r="F1661">
            <v>0</v>
          </cell>
          <cell r="G1661">
            <v>0</v>
          </cell>
          <cell r="N1661">
            <v>0</v>
          </cell>
          <cell r="P1661">
            <v>0</v>
          </cell>
        </row>
        <row r="1662">
          <cell r="B1662">
            <v>0</v>
          </cell>
          <cell r="D1662">
            <v>0</v>
          </cell>
          <cell r="E1662">
            <v>0</v>
          </cell>
          <cell r="F1662">
            <v>0</v>
          </cell>
          <cell r="G1662">
            <v>0</v>
          </cell>
          <cell r="N1662">
            <v>0</v>
          </cell>
          <cell r="P1662">
            <v>0</v>
          </cell>
        </row>
        <row r="1663">
          <cell r="B1663">
            <v>0</v>
          </cell>
          <cell r="D1663">
            <v>0</v>
          </cell>
          <cell r="E1663">
            <v>0</v>
          </cell>
          <cell r="F1663">
            <v>0</v>
          </cell>
          <cell r="G1663">
            <v>0</v>
          </cell>
          <cell r="N1663">
            <v>0</v>
          </cell>
          <cell r="P1663">
            <v>0</v>
          </cell>
        </row>
        <row r="1664">
          <cell r="B1664">
            <v>0</v>
          </cell>
          <cell r="D1664">
            <v>0</v>
          </cell>
          <cell r="E1664">
            <v>0</v>
          </cell>
          <cell r="F1664">
            <v>0</v>
          </cell>
          <cell r="G1664">
            <v>0</v>
          </cell>
          <cell r="N1664">
            <v>0</v>
          </cell>
          <cell r="P1664">
            <v>0</v>
          </cell>
        </row>
        <row r="1665">
          <cell r="B1665">
            <v>0</v>
          </cell>
          <cell r="D1665">
            <v>0</v>
          </cell>
          <cell r="E1665">
            <v>0</v>
          </cell>
          <cell r="F1665">
            <v>0</v>
          </cell>
          <cell r="G1665">
            <v>0</v>
          </cell>
          <cell r="N1665">
            <v>0</v>
          </cell>
          <cell r="P1665">
            <v>0</v>
          </cell>
        </row>
        <row r="1666">
          <cell r="B1666">
            <v>0</v>
          </cell>
          <cell r="D1666">
            <v>0</v>
          </cell>
          <cell r="E1666">
            <v>0</v>
          </cell>
          <cell r="F1666">
            <v>0</v>
          </cell>
          <cell r="G1666">
            <v>0</v>
          </cell>
          <cell r="N1666">
            <v>0</v>
          </cell>
          <cell r="P1666">
            <v>0</v>
          </cell>
        </row>
        <row r="1667">
          <cell r="B1667">
            <v>0</v>
          </cell>
          <cell r="D1667">
            <v>0</v>
          </cell>
          <cell r="E1667">
            <v>0</v>
          </cell>
          <cell r="F1667">
            <v>0</v>
          </cell>
          <cell r="G1667">
            <v>0</v>
          </cell>
          <cell r="N1667">
            <v>0</v>
          </cell>
          <cell r="P1667">
            <v>0</v>
          </cell>
        </row>
        <row r="1668">
          <cell r="B1668">
            <v>0</v>
          </cell>
          <cell r="D1668">
            <v>0</v>
          </cell>
          <cell r="E1668">
            <v>0</v>
          </cell>
          <cell r="F1668">
            <v>0</v>
          </cell>
          <cell r="G1668">
            <v>0</v>
          </cell>
          <cell r="N1668">
            <v>0</v>
          </cell>
          <cell r="P1668">
            <v>0</v>
          </cell>
        </row>
        <row r="1669">
          <cell r="B1669">
            <v>0</v>
          </cell>
          <cell r="D1669">
            <v>0</v>
          </cell>
          <cell r="E1669">
            <v>0</v>
          </cell>
          <cell r="F1669">
            <v>0</v>
          </cell>
          <cell r="G1669">
            <v>0</v>
          </cell>
          <cell r="N1669">
            <v>0</v>
          </cell>
          <cell r="P1669">
            <v>0</v>
          </cell>
        </row>
        <row r="1670">
          <cell r="B1670">
            <v>0</v>
          </cell>
          <cell r="D1670">
            <v>0</v>
          </cell>
          <cell r="E1670">
            <v>0</v>
          </cell>
          <cell r="F1670">
            <v>0</v>
          </cell>
          <cell r="G1670">
            <v>0</v>
          </cell>
          <cell r="N1670">
            <v>0</v>
          </cell>
          <cell r="P1670">
            <v>0</v>
          </cell>
        </row>
        <row r="1671">
          <cell r="B1671">
            <v>0</v>
          </cell>
          <cell r="D1671">
            <v>0</v>
          </cell>
          <cell r="E1671">
            <v>0</v>
          </cell>
          <cell r="F1671">
            <v>0</v>
          </cell>
          <cell r="G1671">
            <v>0</v>
          </cell>
          <cell r="N1671">
            <v>0</v>
          </cell>
          <cell r="P1671">
            <v>0</v>
          </cell>
        </row>
        <row r="1672">
          <cell r="B1672">
            <v>0</v>
          </cell>
          <cell r="D1672">
            <v>0</v>
          </cell>
          <cell r="E1672">
            <v>0</v>
          </cell>
          <cell r="F1672">
            <v>0</v>
          </cell>
          <cell r="G1672">
            <v>0</v>
          </cell>
          <cell r="N1672">
            <v>0</v>
          </cell>
          <cell r="P1672">
            <v>0</v>
          </cell>
        </row>
        <row r="1673">
          <cell r="B1673">
            <v>0</v>
          </cell>
          <cell r="D1673">
            <v>0</v>
          </cell>
          <cell r="E1673">
            <v>0</v>
          </cell>
          <cell r="F1673">
            <v>0</v>
          </cell>
          <cell r="G1673">
            <v>0</v>
          </cell>
          <cell r="N1673">
            <v>0</v>
          </cell>
          <cell r="P1673">
            <v>0</v>
          </cell>
        </row>
        <row r="1674">
          <cell r="B1674">
            <v>0</v>
          </cell>
          <cell r="D1674">
            <v>0</v>
          </cell>
          <cell r="E1674">
            <v>0</v>
          </cell>
          <cell r="F1674">
            <v>0</v>
          </cell>
          <cell r="G1674">
            <v>0</v>
          </cell>
          <cell r="N1674">
            <v>0</v>
          </cell>
          <cell r="P1674">
            <v>0</v>
          </cell>
        </row>
        <row r="1675">
          <cell r="B1675">
            <v>0</v>
          </cell>
          <cell r="D1675">
            <v>0</v>
          </cell>
          <cell r="E1675">
            <v>0</v>
          </cell>
          <cell r="F1675">
            <v>0</v>
          </cell>
          <cell r="G1675">
            <v>0</v>
          </cell>
          <cell r="N1675">
            <v>0</v>
          </cell>
          <cell r="P1675">
            <v>0</v>
          </cell>
        </row>
        <row r="1676">
          <cell r="B1676">
            <v>0</v>
          </cell>
          <cell r="D1676">
            <v>0</v>
          </cell>
          <cell r="E1676">
            <v>0</v>
          </cell>
          <cell r="F1676">
            <v>0</v>
          </cell>
          <cell r="G1676">
            <v>0</v>
          </cell>
          <cell r="N1676">
            <v>0</v>
          </cell>
          <cell r="P1676">
            <v>0</v>
          </cell>
        </row>
        <row r="1677">
          <cell r="B1677">
            <v>0</v>
          </cell>
          <cell r="D1677">
            <v>0</v>
          </cell>
          <cell r="E1677">
            <v>0</v>
          </cell>
          <cell r="F1677">
            <v>0</v>
          </cell>
          <cell r="G1677">
            <v>0</v>
          </cell>
          <cell r="N1677">
            <v>0</v>
          </cell>
          <cell r="P1677">
            <v>0</v>
          </cell>
        </row>
        <row r="1678">
          <cell r="B1678">
            <v>0</v>
          </cell>
          <cell r="D1678">
            <v>0</v>
          </cell>
          <cell r="E1678">
            <v>0</v>
          </cell>
          <cell r="F1678">
            <v>0</v>
          </cell>
          <cell r="G1678">
            <v>0</v>
          </cell>
          <cell r="N1678">
            <v>0</v>
          </cell>
          <cell r="P1678">
            <v>0</v>
          </cell>
        </row>
        <row r="1679">
          <cell r="B1679">
            <v>0</v>
          </cell>
          <cell r="D1679">
            <v>0</v>
          </cell>
          <cell r="E1679">
            <v>0</v>
          </cell>
          <cell r="F1679">
            <v>0</v>
          </cell>
          <cell r="G1679">
            <v>0</v>
          </cell>
          <cell r="N1679">
            <v>0</v>
          </cell>
          <cell r="P1679">
            <v>0</v>
          </cell>
        </row>
        <row r="1680">
          <cell r="B1680">
            <v>0</v>
          </cell>
          <cell r="D1680">
            <v>0</v>
          </cell>
          <cell r="E1680">
            <v>0</v>
          </cell>
          <cell r="F1680">
            <v>0</v>
          </cell>
          <cell r="G1680">
            <v>0</v>
          </cell>
          <cell r="N1680">
            <v>0</v>
          </cell>
          <cell r="P1680">
            <v>0</v>
          </cell>
        </row>
        <row r="1681">
          <cell r="B1681">
            <v>0</v>
          </cell>
          <cell r="D1681">
            <v>0</v>
          </cell>
          <cell r="E1681">
            <v>0</v>
          </cell>
          <cell r="F1681">
            <v>0</v>
          </cell>
          <cell r="G1681">
            <v>0</v>
          </cell>
          <cell r="N1681">
            <v>0</v>
          </cell>
          <cell r="P1681">
            <v>0</v>
          </cell>
        </row>
        <row r="1682">
          <cell r="B1682">
            <v>0</v>
          </cell>
          <cell r="D1682">
            <v>0</v>
          </cell>
          <cell r="E1682">
            <v>0</v>
          </cell>
          <cell r="F1682">
            <v>0</v>
          </cell>
          <cell r="G1682">
            <v>0</v>
          </cell>
          <cell r="N1682">
            <v>0</v>
          </cell>
          <cell r="P1682">
            <v>0</v>
          </cell>
        </row>
        <row r="1683">
          <cell r="B1683">
            <v>0</v>
          </cell>
          <cell r="D1683">
            <v>0</v>
          </cell>
          <cell r="E1683">
            <v>0</v>
          </cell>
          <cell r="F1683">
            <v>0</v>
          </cell>
          <cell r="G1683">
            <v>0</v>
          </cell>
          <cell r="N1683">
            <v>0</v>
          </cell>
          <cell r="P1683">
            <v>0</v>
          </cell>
        </row>
        <row r="1684">
          <cell r="B1684">
            <v>0</v>
          </cell>
          <cell r="D1684">
            <v>0</v>
          </cell>
          <cell r="E1684">
            <v>0</v>
          </cell>
          <cell r="F1684">
            <v>0</v>
          </cell>
          <cell r="G1684">
            <v>0</v>
          </cell>
          <cell r="N1684">
            <v>0</v>
          </cell>
          <cell r="P1684">
            <v>0</v>
          </cell>
        </row>
        <row r="1685">
          <cell r="B1685">
            <v>0</v>
          </cell>
          <cell r="D1685">
            <v>0</v>
          </cell>
          <cell r="E1685">
            <v>0</v>
          </cell>
          <cell r="F1685">
            <v>0</v>
          </cell>
          <cell r="G1685">
            <v>0</v>
          </cell>
          <cell r="N1685">
            <v>0</v>
          </cell>
          <cell r="P1685">
            <v>0</v>
          </cell>
        </row>
        <row r="1686">
          <cell r="B1686">
            <v>0</v>
          </cell>
          <cell r="D1686">
            <v>0</v>
          </cell>
          <cell r="E1686">
            <v>0</v>
          </cell>
          <cell r="F1686">
            <v>0</v>
          </cell>
          <cell r="G1686">
            <v>0</v>
          </cell>
          <cell r="N1686">
            <v>0</v>
          </cell>
          <cell r="P1686">
            <v>0</v>
          </cell>
        </row>
        <row r="1687">
          <cell r="B1687">
            <v>0</v>
          </cell>
          <cell r="D1687">
            <v>0</v>
          </cell>
          <cell r="E1687">
            <v>0</v>
          </cell>
          <cell r="F1687">
            <v>0</v>
          </cell>
          <cell r="G1687">
            <v>0</v>
          </cell>
          <cell r="N1687">
            <v>0</v>
          </cell>
          <cell r="P1687">
            <v>0</v>
          </cell>
        </row>
        <row r="1688">
          <cell r="B1688">
            <v>0</v>
          </cell>
          <cell r="D1688">
            <v>0</v>
          </cell>
          <cell r="E1688">
            <v>0</v>
          </cell>
          <cell r="F1688">
            <v>0</v>
          </cell>
          <cell r="G1688">
            <v>0</v>
          </cell>
          <cell r="N1688">
            <v>0</v>
          </cell>
          <cell r="P1688">
            <v>0</v>
          </cell>
        </row>
        <row r="1689">
          <cell r="B1689">
            <v>0</v>
          </cell>
          <cell r="D1689">
            <v>0</v>
          </cell>
          <cell r="E1689">
            <v>0</v>
          </cell>
          <cell r="F1689">
            <v>0</v>
          </cell>
          <cell r="G1689">
            <v>0</v>
          </cell>
          <cell r="N1689">
            <v>0</v>
          </cell>
          <cell r="P1689">
            <v>0</v>
          </cell>
        </row>
        <row r="1690">
          <cell r="B1690">
            <v>0</v>
          </cell>
          <cell r="D1690">
            <v>0</v>
          </cell>
          <cell r="E1690">
            <v>0</v>
          </cell>
          <cell r="F1690">
            <v>0</v>
          </cell>
          <cell r="G1690">
            <v>0</v>
          </cell>
          <cell r="N1690">
            <v>0</v>
          </cell>
          <cell r="P1690">
            <v>0</v>
          </cell>
        </row>
        <row r="1691">
          <cell r="B1691">
            <v>0</v>
          </cell>
          <cell r="D1691">
            <v>0</v>
          </cell>
          <cell r="E1691">
            <v>0</v>
          </cell>
          <cell r="F1691">
            <v>0</v>
          </cell>
          <cell r="G1691">
            <v>0</v>
          </cell>
          <cell r="N1691">
            <v>0</v>
          </cell>
          <cell r="P1691">
            <v>0</v>
          </cell>
        </row>
        <row r="1692">
          <cell r="B1692">
            <v>0</v>
          </cell>
          <cell r="D1692">
            <v>0</v>
          </cell>
          <cell r="E1692">
            <v>0</v>
          </cell>
          <cell r="F1692">
            <v>0</v>
          </cell>
          <cell r="G1692">
            <v>0</v>
          </cell>
          <cell r="N1692">
            <v>0</v>
          </cell>
          <cell r="P1692">
            <v>0</v>
          </cell>
        </row>
        <row r="1693">
          <cell r="B1693">
            <v>0</v>
          </cell>
          <cell r="D1693">
            <v>0</v>
          </cell>
          <cell r="E1693">
            <v>0</v>
          </cell>
          <cell r="F1693">
            <v>0</v>
          </cell>
          <cell r="G1693">
            <v>0</v>
          </cell>
          <cell r="N1693">
            <v>0</v>
          </cell>
          <cell r="P1693">
            <v>0</v>
          </cell>
        </row>
        <row r="1694">
          <cell r="B1694">
            <v>0</v>
          </cell>
          <cell r="D1694">
            <v>0</v>
          </cell>
          <cell r="E1694">
            <v>0</v>
          </cell>
          <cell r="F1694">
            <v>0</v>
          </cell>
          <cell r="G1694">
            <v>0</v>
          </cell>
          <cell r="N1694">
            <v>0</v>
          </cell>
          <cell r="P1694">
            <v>0</v>
          </cell>
        </row>
        <row r="1695">
          <cell r="B1695">
            <v>0</v>
          </cell>
          <cell r="D1695">
            <v>0</v>
          </cell>
          <cell r="E1695">
            <v>0</v>
          </cell>
          <cell r="F1695">
            <v>0</v>
          </cell>
          <cell r="G1695">
            <v>0</v>
          </cell>
          <cell r="N1695">
            <v>0</v>
          </cell>
          <cell r="P1695">
            <v>0</v>
          </cell>
        </row>
        <row r="1696">
          <cell r="B1696">
            <v>0</v>
          </cell>
          <cell r="D1696">
            <v>0</v>
          </cell>
          <cell r="E1696">
            <v>0</v>
          </cell>
          <cell r="F1696">
            <v>0</v>
          </cell>
          <cell r="G1696">
            <v>0</v>
          </cell>
          <cell r="N1696">
            <v>0</v>
          </cell>
          <cell r="P1696">
            <v>0</v>
          </cell>
        </row>
        <row r="1697">
          <cell r="B1697">
            <v>0</v>
          </cell>
          <cell r="D1697">
            <v>0</v>
          </cell>
          <cell r="E1697">
            <v>0</v>
          </cell>
          <cell r="F1697">
            <v>0</v>
          </cell>
          <cell r="G1697">
            <v>0</v>
          </cell>
          <cell r="N1697">
            <v>0</v>
          </cell>
          <cell r="P1697">
            <v>0</v>
          </cell>
        </row>
        <row r="1698">
          <cell r="B1698">
            <v>0</v>
          </cell>
          <cell r="D1698">
            <v>0</v>
          </cell>
          <cell r="E1698">
            <v>0</v>
          </cell>
          <cell r="F1698">
            <v>0</v>
          </cell>
          <cell r="G1698">
            <v>0</v>
          </cell>
          <cell r="N1698">
            <v>0</v>
          </cell>
          <cell r="P1698">
            <v>0</v>
          </cell>
        </row>
        <row r="1699">
          <cell r="B1699">
            <v>0</v>
          </cell>
          <cell r="D1699">
            <v>0</v>
          </cell>
          <cell r="E1699">
            <v>0</v>
          </cell>
          <cell r="F1699">
            <v>0</v>
          </cell>
          <cell r="G1699">
            <v>0</v>
          </cell>
          <cell r="N1699">
            <v>0</v>
          </cell>
          <cell r="P1699">
            <v>0</v>
          </cell>
        </row>
        <row r="1700">
          <cell r="B1700">
            <v>0</v>
          </cell>
          <cell r="D1700">
            <v>0</v>
          </cell>
          <cell r="E1700">
            <v>0</v>
          </cell>
          <cell r="F1700">
            <v>0</v>
          </cell>
          <cell r="G1700">
            <v>0</v>
          </cell>
          <cell r="N1700">
            <v>0</v>
          </cell>
          <cell r="P1700">
            <v>0</v>
          </cell>
        </row>
        <row r="1701">
          <cell r="B1701">
            <v>0</v>
          </cell>
          <cell r="D1701">
            <v>0</v>
          </cell>
          <cell r="E1701">
            <v>0</v>
          </cell>
          <cell r="F1701">
            <v>0</v>
          </cell>
          <cell r="G1701">
            <v>0</v>
          </cell>
          <cell r="N1701">
            <v>0</v>
          </cell>
          <cell r="P1701">
            <v>0</v>
          </cell>
        </row>
        <row r="1702">
          <cell r="B1702">
            <v>0</v>
          </cell>
          <cell r="D1702">
            <v>0</v>
          </cell>
          <cell r="E1702">
            <v>0</v>
          </cell>
          <cell r="F1702">
            <v>0</v>
          </cell>
          <cell r="G1702">
            <v>0</v>
          </cell>
          <cell r="N1702">
            <v>0</v>
          </cell>
          <cell r="P1702">
            <v>0</v>
          </cell>
        </row>
        <row r="1703">
          <cell r="B1703">
            <v>0</v>
          </cell>
          <cell r="D1703">
            <v>0</v>
          </cell>
          <cell r="E1703">
            <v>0</v>
          </cell>
          <cell r="F1703">
            <v>0</v>
          </cell>
          <cell r="G1703">
            <v>0</v>
          </cell>
          <cell r="N1703">
            <v>0</v>
          </cell>
          <cell r="P1703">
            <v>0</v>
          </cell>
        </row>
        <row r="1704">
          <cell r="B1704">
            <v>0</v>
          </cell>
          <cell r="D1704">
            <v>0</v>
          </cell>
          <cell r="E1704">
            <v>0</v>
          </cell>
          <cell r="F1704">
            <v>0</v>
          </cell>
          <cell r="G1704">
            <v>0</v>
          </cell>
          <cell r="N1704">
            <v>0</v>
          </cell>
          <cell r="P1704">
            <v>0</v>
          </cell>
        </row>
        <row r="1705">
          <cell r="B1705">
            <v>0</v>
          </cell>
          <cell r="D1705">
            <v>0</v>
          </cell>
          <cell r="E1705">
            <v>0</v>
          </cell>
          <cell r="F1705">
            <v>0</v>
          </cell>
          <cell r="G1705">
            <v>0</v>
          </cell>
          <cell r="N1705">
            <v>0</v>
          </cell>
          <cell r="P1705">
            <v>0</v>
          </cell>
        </row>
        <row r="1706">
          <cell r="B1706">
            <v>0</v>
          </cell>
          <cell r="D1706">
            <v>0</v>
          </cell>
          <cell r="E1706">
            <v>0</v>
          </cell>
          <cell r="F1706">
            <v>0</v>
          </cell>
          <cell r="G1706">
            <v>0</v>
          </cell>
          <cell r="N1706">
            <v>0</v>
          </cell>
          <cell r="P1706">
            <v>0</v>
          </cell>
        </row>
        <row r="1707">
          <cell r="B1707">
            <v>0</v>
          </cell>
          <cell r="D1707">
            <v>0</v>
          </cell>
          <cell r="E1707">
            <v>0</v>
          </cell>
          <cell r="F1707">
            <v>0</v>
          </cell>
          <cell r="G1707">
            <v>0</v>
          </cell>
          <cell r="N1707">
            <v>0</v>
          </cell>
          <cell r="P1707">
            <v>0</v>
          </cell>
        </row>
        <row r="1708">
          <cell r="B1708">
            <v>0</v>
          </cell>
          <cell r="D1708">
            <v>0</v>
          </cell>
          <cell r="E1708">
            <v>0</v>
          </cell>
          <cell r="F1708">
            <v>0</v>
          </cell>
          <cell r="G1708">
            <v>0</v>
          </cell>
          <cell r="N1708">
            <v>0</v>
          </cell>
          <cell r="P1708">
            <v>0</v>
          </cell>
        </row>
        <row r="1709">
          <cell r="B1709">
            <v>0</v>
          </cell>
          <cell r="D1709">
            <v>0</v>
          </cell>
          <cell r="E1709">
            <v>0</v>
          </cell>
          <cell r="F1709">
            <v>0</v>
          </cell>
          <cell r="G1709">
            <v>0</v>
          </cell>
          <cell r="N1709">
            <v>0</v>
          </cell>
          <cell r="P1709">
            <v>0</v>
          </cell>
        </row>
        <row r="1710">
          <cell r="B1710">
            <v>0</v>
          </cell>
          <cell r="D1710">
            <v>0</v>
          </cell>
          <cell r="E1710">
            <v>0</v>
          </cell>
          <cell r="F1710">
            <v>0</v>
          </cell>
          <cell r="G1710">
            <v>0</v>
          </cell>
          <cell r="N1710">
            <v>0</v>
          </cell>
          <cell r="P1710">
            <v>0</v>
          </cell>
        </row>
        <row r="1711">
          <cell r="B1711">
            <v>0</v>
          </cell>
          <cell r="D1711">
            <v>0</v>
          </cell>
          <cell r="E1711">
            <v>0</v>
          </cell>
          <cell r="F1711">
            <v>0</v>
          </cell>
          <cell r="G1711">
            <v>0</v>
          </cell>
          <cell r="N1711">
            <v>0</v>
          </cell>
          <cell r="P1711">
            <v>0</v>
          </cell>
        </row>
        <row r="1712">
          <cell r="B1712">
            <v>0</v>
          </cell>
          <cell r="D1712">
            <v>0</v>
          </cell>
          <cell r="E1712">
            <v>0</v>
          </cell>
          <cell r="F1712">
            <v>0</v>
          </cell>
          <cell r="G1712">
            <v>0</v>
          </cell>
          <cell r="N1712">
            <v>0</v>
          </cell>
          <cell r="P1712">
            <v>0</v>
          </cell>
        </row>
        <row r="1713">
          <cell r="B1713">
            <v>0</v>
          </cell>
          <cell r="D1713">
            <v>0</v>
          </cell>
          <cell r="E1713">
            <v>0</v>
          </cell>
          <cell r="F1713">
            <v>0</v>
          </cell>
          <cell r="G1713">
            <v>0</v>
          </cell>
          <cell r="N1713">
            <v>0</v>
          </cell>
          <cell r="P1713">
            <v>0</v>
          </cell>
        </row>
        <row r="1714">
          <cell r="B1714">
            <v>0</v>
          </cell>
          <cell r="D1714">
            <v>0</v>
          </cell>
          <cell r="E1714">
            <v>0</v>
          </cell>
          <cell r="F1714">
            <v>0</v>
          </cell>
          <cell r="G1714">
            <v>0</v>
          </cell>
          <cell r="N1714">
            <v>0</v>
          </cell>
          <cell r="P1714">
            <v>0</v>
          </cell>
        </row>
        <row r="1715">
          <cell r="B1715">
            <v>0</v>
          </cell>
          <cell r="D1715">
            <v>0</v>
          </cell>
          <cell r="E1715">
            <v>0</v>
          </cell>
          <cell r="F1715">
            <v>0</v>
          </cell>
          <cell r="G1715">
            <v>0</v>
          </cell>
          <cell r="N1715">
            <v>0</v>
          </cell>
          <cell r="P1715">
            <v>0</v>
          </cell>
        </row>
        <row r="1716">
          <cell r="B1716">
            <v>0</v>
          </cell>
          <cell r="D1716">
            <v>0</v>
          </cell>
          <cell r="E1716">
            <v>0</v>
          </cell>
          <cell r="F1716">
            <v>0</v>
          </cell>
          <cell r="G1716">
            <v>0</v>
          </cell>
          <cell r="N1716">
            <v>0</v>
          </cell>
          <cell r="P1716">
            <v>0</v>
          </cell>
        </row>
        <row r="1717">
          <cell r="B1717">
            <v>0</v>
          </cell>
          <cell r="D1717">
            <v>0</v>
          </cell>
          <cell r="E1717">
            <v>0</v>
          </cell>
          <cell r="F1717">
            <v>0</v>
          </cell>
          <cell r="G1717">
            <v>0</v>
          </cell>
          <cell r="N1717">
            <v>0</v>
          </cell>
          <cell r="P1717">
            <v>0</v>
          </cell>
        </row>
        <row r="1718">
          <cell r="B1718">
            <v>0</v>
          </cell>
          <cell r="D1718">
            <v>0</v>
          </cell>
          <cell r="E1718">
            <v>0</v>
          </cell>
          <cell r="F1718">
            <v>0</v>
          </cell>
          <cell r="G1718">
            <v>0</v>
          </cell>
          <cell r="N1718">
            <v>0</v>
          </cell>
          <cell r="P1718">
            <v>0</v>
          </cell>
        </row>
        <row r="1719">
          <cell r="B1719">
            <v>0</v>
          </cell>
          <cell r="D1719">
            <v>0</v>
          </cell>
          <cell r="E1719">
            <v>0</v>
          </cell>
          <cell r="F1719">
            <v>0</v>
          </cell>
          <cell r="G1719">
            <v>0</v>
          </cell>
          <cell r="N1719">
            <v>0</v>
          </cell>
          <cell r="P1719">
            <v>0</v>
          </cell>
        </row>
        <row r="1720">
          <cell r="B1720">
            <v>0</v>
          </cell>
          <cell r="D1720">
            <v>0</v>
          </cell>
          <cell r="E1720">
            <v>0</v>
          </cell>
          <cell r="F1720">
            <v>0</v>
          </cell>
          <cell r="G1720">
            <v>0</v>
          </cell>
          <cell r="N1720">
            <v>0</v>
          </cell>
          <cell r="P1720">
            <v>0</v>
          </cell>
        </row>
        <row r="1721">
          <cell r="B1721">
            <v>0</v>
          </cell>
          <cell r="D1721">
            <v>0</v>
          </cell>
          <cell r="E1721">
            <v>0</v>
          </cell>
          <cell r="F1721">
            <v>0</v>
          </cell>
          <cell r="G1721">
            <v>0</v>
          </cell>
          <cell r="N1721">
            <v>0</v>
          </cell>
          <cell r="P1721">
            <v>0</v>
          </cell>
        </row>
        <row r="1722">
          <cell r="B1722">
            <v>0</v>
          </cell>
          <cell r="D1722">
            <v>0</v>
          </cell>
          <cell r="E1722">
            <v>0</v>
          </cell>
          <cell r="F1722">
            <v>0</v>
          </cell>
          <cell r="G1722">
            <v>0</v>
          </cell>
          <cell r="N1722">
            <v>0</v>
          </cell>
          <cell r="P1722">
            <v>0</v>
          </cell>
        </row>
        <row r="1723">
          <cell r="B1723">
            <v>0</v>
          </cell>
          <cell r="D1723">
            <v>0</v>
          </cell>
          <cell r="E1723">
            <v>0</v>
          </cell>
          <cell r="F1723">
            <v>0</v>
          </cell>
          <cell r="G1723">
            <v>0</v>
          </cell>
          <cell r="N1723">
            <v>0</v>
          </cell>
          <cell r="P1723">
            <v>0</v>
          </cell>
        </row>
        <row r="1724">
          <cell r="B1724">
            <v>0</v>
          </cell>
          <cell r="D1724">
            <v>0</v>
          </cell>
          <cell r="E1724">
            <v>0</v>
          </cell>
          <cell r="F1724">
            <v>0</v>
          </cell>
          <cell r="G1724">
            <v>0</v>
          </cell>
          <cell r="N1724">
            <v>0</v>
          </cell>
          <cell r="P1724">
            <v>0</v>
          </cell>
        </row>
        <row r="1725">
          <cell r="B1725">
            <v>0</v>
          </cell>
          <cell r="D1725">
            <v>0</v>
          </cell>
          <cell r="E1725">
            <v>0</v>
          </cell>
          <cell r="F1725">
            <v>0</v>
          </cell>
          <cell r="G1725">
            <v>0</v>
          </cell>
          <cell r="N1725">
            <v>0</v>
          </cell>
          <cell r="P1725">
            <v>0</v>
          </cell>
        </row>
        <row r="1726">
          <cell r="B1726">
            <v>0</v>
          </cell>
          <cell r="D1726">
            <v>0</v>
          </cell>
          <cell r="E1726">
            <v>0</v>
          </cell>
          <cell r="F1726">
            <v>0</v>
          </cell>
          <cell r="G1726">
            <v>0</v>
          </cell>
          <cell r="N1726">
            <v>0</v>
          </cell>
          <cell r="P1726">
            <v>0</v>
          </cell>
        </row>
        <row r="1727">
          <cell r="B1727">
            <v>0</v>
          </cell>
          <cell r="D1727">
            <v>0</v>
          </cell>
          <cell r="E1727">
            <v>0</v>
          </cell>
          <cell r="F1727">
            <v>0</v>
          </cell>
          <cell r="G1727">
            <v>0</v>
          </cell>
          <cell r="N1727">
            <v>0</v>
          </cell>
          <cell r="P1727">
            <v>0</v>
          </cell>
        </row>
        <row r="1728">
          <cell r="B1728">
            <v>0</v>
          </cell>
          <cell r="D1728">
            <v>0</v>
          </cell>
          <cell r="E1728">
            <v>0</v>
          </cell>
          <cell r="F1728">
            <v>0</v>
          </cell>
          <cell r="G1728">
            <v>0</v>
          </cell>
          <cell r="N1728">
            <v>0</v>
          </cell>
          <cell r="P1728">
            <v>0</v>
          </cell>
        </row>
        <row r="1729">
          <cell r="B1729">
            <v>0</v>
          </cell>
          <cell r="D1729">
            <v>0</v>
          </cell>
          <cell r="E1729">
            <v>0</v>
          </cell>
          <cell r="F1729">
            <v>0</v>
          </cell>
          <cell r="G1729">
            <v>0</v>
          </cell>
          <cell r="N1729">
            <v>0</v>
          </cell>
          <cell r="P1729">
            <v>0</v>
          </cell>
        </row>
        <row r="1730">
          <cell r="B1730">
            <v>0</v>
          </cell>
          <cell r="D1730">
            <v>0</v>
          </cell>
          <cell r="E1730">
            <v>0</v>
          </cell>
          <cell r="F1730">
            <v>0</v>
          </cell>
          <cell r="G1730">
            <v>0</v>
          </cell>
          <cell r="N1730">
            <v>0</v>
          </cell>
          <cell r="P1730">
            <v>0</v>
          </cell>
        </row>
        <row r="1731">
          <cell r="B1731">
            <v>0</v>
          </cell>
          <cell r="D1731">
            <v>0</v>
          </cell>
          <cell r="E1731">
            <v>0</v>
          </cell>
          <cell r="F1731">
            <v>0</v>
          </cell>
          <cell r="G1731">
            <v>0</v>
          </cell>
          <cell r="N1731">
            <v>0</v>
          </cell>
          <cell r="P1731">
            <v>0</v>
          </cell>
        </row>
        <row r="1732">
          <cell r="B1732">
            <v>0</v>
          </cell>
          <cell r="D1732">
            <v>0</v>
          </cell>
          <cell r="E1732">
            <v>0</v>
          </cell>
          <cell r="F1732">
            <v>0</v>
          </cell>
          <cell r="G1732">
            <v>0</v>
          </cell>
          <cell r="N1732">
            <v>0</v>
          </cell>
          <cell r="P1732">
            <v>0</v>
          </cell>
        </row>
        <row r="1733">
          <cell r="B1733">
            <v>0</v>
          </cell>
          <cell r="D1733">
            <v>0</v>
          </cell>
          <cell r="E1733">
            <v>0</v>
          </cell>
          <cell r="F1733">
            <v>0</v>
          </cell>
          <cell r="G1733">
            <v>0</v>
          </cell>
          <cell r="N1733">
            <v>0</v>
          </cell>
          <cell r="P1733">
            <v>0</v>
          </cell>
        </row>
        <row r="1734">
          <cell r="B1734">
            <v>0</v>
          </cell>
          <cell r="D1734">
            <v>0</v>
          </cell>
          <cell r="E1734">
            <v>0</v>
          </cell>
          <cell r="F1734">
            <v>0</v>
          </cell>
          <cell r="G1734">
            <v>0</v>
          </cell>
          <cell r="N1734">
            <v>0</v>
          </cell>
          <cell r="P1734">
            <v>0</v>
          </cell>
        </row>
        <row r="1735">
          <cell r="B1735">
            <v>0</v>
          </cell>
          <cell r="D1735">
            <v>0</v>
          </cell>
          <cell r="E1735">
            <v>0</v>
          </cell>
          <cell r="F1735">
            <v>0</v>
          </cell>
          <cell r="G1735">
            <v>0</v>
          </cell>
          <cell r="N1735">
            <v>0</v>
          </cell>
          <cell r="P1735">
            <v>0</v>
          </cell>
        </row>
        <row r="1736">
          <cell r="B1736">
            <v>0</v>
          </cell>
          <cell r="D1736">
            <v>0</v>
          </cell>
          <cell r="E1736">
            <v>0</v>
          </cell>
          <cell r="F1736">
            <v>0</v>
          </cell>
          <cell r="G1736">
            <v>0</v>
          </cell>
          <cell r="N1736">
            <v>0</v>
          </cell>
          <cell r="P1736">
            <v>0</v>
          </cell>
        </row>
        <row r="1737">
          <cell r="B1737">
            <v>0</v>
          </cell>
          <cell r="D1737">
            <v>0</v>
          </cell>
          <cell r="E1737">
            <v>0</v>
          </cell>
          <cell r="F1737">
            <v>0</v>
          </cell>
          <cell r="G1737">
            <v>0</v>
          </cell>
          <cell r="N1737">
            <v>0</v>
          </cell>
          <cell r="P1737">
            <v>0</v>
          </cell>
        </row>
        <row r="1738">
          <cell r="B1738">
            <v>0</v>
          </cell>
          <cell r="D1738">
            <v>0</v>
          </cell>
          <cell r="E1738">
            <v>0</v>
          </cell>
          <cell r="F1738">
            <v>0</v>
          </cell>
          <cell r="G1738">
            <v>0</v>
          </cell>
          <cell r="N1738">
            <v>0</v>
          </cell>
          <cell r="P1738">
            <v>0</v>
          </cell>
        </row>
        <row r="1739">
          <cell r="B1739">
            <v>0</v>
          </cell>
          <cell r="D1739">
            <v>0</v>
          </cell>
          <cell r="E1739">
            <v>0</v>
          </cell>
          <cell r="F1739">
            <v>0</v>
          </cell>
          <cell r="G1739">
            <v>0</v>
          </cell>
          <cell r="N1739">
            <v>0</v>
          </cell>
          <cell r="P1739">
            <v>0</v>
          </cell>
        </row>
        <row r="1740">
          <cell r="B1740">
            <v>0</v>
          </cell>
          <cell r="D1740">
            <v>0</v>
          </cell>
          <cell r="E1740">
            <v>0</v>
          </cell>
          <cell r="F1740">
            <v>0</v>
          </cell>
          <cell r="G1740">
            <v>0</v>
          </cell>
          <cell r="N1740">
            <v>0</v>
          </cell>
          <cell r="P1740">
            <v>0</v>
          </cell>
        </row>
        <row r="1741">
          <cell r="B1741">
            <v>0</v>
          </cell>
          <cell r="D1741">
            <v>0</v>
          </cell>
          <cell r="E1741">
            <v>0</v>
          </cell>
          <cell r="F1741">
            <v>0</v>
          </cell>
          <cell r="G1741">
            <v>0</v>
          </cell>
          <cell r="N1741">
            <v>0</v>
          </cell>
          <cell r="P1741">
            <v>0</v>
          </cell>
        </row>
        <row r="1742">
          <cell r="B1742">
            <v>0</v>
          </cell>
          <cell r="D1742">
            <v>0</v>
          </cell>
          <cell r="E1742">
            <v>0</v>
          </cell>
          <cell r="F1742">
            <v>0</v>
          </cell>
          <cell r="G1742">
            <v>0</v>
          </cell>
          <cell r="N1742">
            <v>0</v>
          </cell>
          <cell r="P1742">
            <v>0</v>
          </cell>
        </row>
        <row r="1743">
          <cell r="B1743">
            <v>0</v>
          </cell>
          <cell r="D1743">
            <v>0</v>
          </cell>
          <cell r="E1743">
            <v>0</v>
          </cell>
          <cell r="F1743">
            <v>0</v>
          </cell>
          <cell r="G1743">
            <v>0</v>
          </cell>
          <cell r="N1743">
            <v>0</v>
          </cell>
          <cell r="P1743">
            <v>0</v>
          </cell>
        </row>
        <row r="1744">
          <cell r="B1744">
            <v>0</v>
          </cell>
          <cell r="D1744">
            <v>0</v>
          </cell>
          <cell r="E1744">
            <v>0</v>
          </cell>
          <cell r="F1744">
            <v>0</v>
          </cell>
          <cell r="G1744">
            <v>0</v>
          </cell>
          <cell r="N1744">
            <v>0</v>
          </cell>
          <cell r="P1744">
            <v>0</v>
          </cell>
        </row>
        <row r="1745">
          <cell r="B1745">
            <v>0</v>
          </cell>
          <cell r="D1745">
            <v>0</v>
          </cell>
          <cell r="E1745">
            <v>0</v>
          </cell>
          <cell r="F1745">
            <v>0</v>
          </cell>
          <cell r="G1745">
            <v>0</v>
          </cell>
          <cell r="N1745">
            <v>0</v>
          </cell>
          <cell r="P1745">
            <v>0</v>
          </cell>
        </row>
        <row r="1746">
          <cell r="B1746">
            <v>0</v>
          </cell>
          <cell r="D1746">
            <v>0</v>
          </cell>
          <cell r="E1746">
            <v>0</v>
          </cell>
          <cell r="F1746">
            <v>0</v>
          </cell>
          <cell r="G1746">
            <v>0</v>
          </cell>
          <cell r="N1746">
            <v>0</v>
          </cell>
          <cell r="P1746">
            <v>0</v>
          </cell>
        </row>
        <row r="1747">
          <cell r="B1747">
            <v>0</v>
          </cell>
          <cell r="D1747">
            <v>0</v>
          </cell>
          <cell r="E1747">
            <v>0</v>
          </cell>
          <cell r="F1747">
            <v>0</v>
          </cell>
          <cell r="G1747">
            <v>0</v>
          </cell>
          <cell r="N1747">
            <v>0</v>
          </cell>
          <cell r="P1747">
            <v>0</v>
          </cell>
        </row>
        <row r="1748">
          <cell r="B1748">
            <v>0</v>
          </cell>
          <cell r="D1748">
            <v>0</v>
          </cell>
          <cell r="E1748">
            <v>0</v>
          </cell>
          <cell r="F1748">
            <v>0</v>
          </cell>
          <cell r="G1748">
            <v>0</v>
          </cell>
          <cell r="N1748">
            <v>0</v>
          </cell>
          <cell r="P1748">
            <v>0</v>
          </cell>
        </row>
        <row r="1749">
          <cell r="B1749">
            <v>0</v>
          </cell>
          <cell r="D1749">
            <v>0</v>
          </cell>
          <cell r="E1749">
            <v>0</v>
          </cell>
          <cell r="F1749">
            <v>0</v>
          </cell>
          <cell r="G1749">
            <v>0</v>
          </cell>
          <cell r="N1749">
            <v>0</v>
          </cell>
          <cell r="P1749">
            <v>0</v>
          </cell>
        </row>
        <row r="1750">
          <cell r="B1750">
            <v>0</v>
          </cell>
          <cell r="D1750">
            <v>0</v>
          </cell>
          <cell r="E1750">
            <v>0</v>
          </cell>
          <cell r="F1750">
            <v>0</v>
          </cell>
          <cell r="G1750">
            <v>0</v>
          </cell>
          <cell r="N1750">
            <v>0</v>
          </cell>
          <cell r="P1750">
            <v>0</v>
          </cell>
        </row>
        <row r="1751">
          <cell r="B1751">
            <v>0</v>
          </cell>
          <cell r="D1751">
            <v>0</v>
          </cell>
          <cell r="E1751">
            <v>0</v>
          </cell>
          <cell r="F1751">
            <v>0</v>
          </cell>
          <cell r="G1751">
            <v>0</v>
          </cell>
          <cell r="N1751">
            <v>0</v>
          </cell>
          <cell r="P1751">
            <v>0</v>
          </cell>
        </row>
        <row r="1752">
          <cell r="B1752">
            <v>0</v>
          </cell>
          <cell r="D1752">
            <v>0</v>
          </cell>
          <cell r="E1752">
            <v>0</v>
          </cell>
          <cell r="F1752">
            <v>0</v>
          </cell>
          <cell r="G1752">
            <v>0</v>
          </cell>
          <cell r="N1752">
            <v>0</v>
          </cell>
          <cell r="P1752">
            <v>0</v>
          </cell>
        </row>
        <row r="1753">
          <cell r="B1753">
            <v>0</v>
          </cell>
          <cell r="D1753">
            <v>0</v>
          </cell>
          <cell r="E1753">
            <v>0</v>
          </cell>
          <cell r="F1753">
            <v>0</v>
          </cell>
          <cell r="G1753">
            <v>0</v>
          </cell>
          <cell r="N1753">
            <v>0</v>
          </cell>
          <cell r="P1753">
            <v>0</v>
          </cell>
        </row>
        <row r="1754">
          <cell r="B1754">
            <v>0</v>
          </cell>
          <cell r="D1754">
            <v>0</v>
          </cell>
          <cell r="E1754">
            <v>0</v>
          </cell>
          <cell r="F1754">
            <v>0</v>
          </cell>
          <cell r="G1754">
            <v>0</v>
          </cell>
          <cell r="N1754">
            <v>0</v>
          </cell>
          <cell r="P1754">
            <v>0</v>
          </cell>
        </row>
        <row r="1755">
          <cell r="B1755">
            <v>0</v>
          </cell>
          <cell r="D1755">
            <v>0</v>
          </cell>
          <cell r="E1755">
            <v>0</v>
          </cell>
          <cell r="F1755">
            <v>0</v>
          </cell>
          <cell r="G1755">
            <v>0</v>
          </cell>
          <cell r="N1755">
            <v>0</v>
          </cell>
          <cell r="P1755">
            <v>0</v>
          </cell>
        </row>
        <row r="1756">
          <cell r="B1756">
            <v>0</v>
          </cell>
          <cell r="D1756">
            <v>0</v>
          </cell>
          <cell r="E1756">
            <v>0</v>
          </cell>
          <cell r="F1756">
            <v>0</v>
          </cell>
          <cell r="G1756">
            <v>0</v>
          </cell>
          <cell r="N1756">
            <v>0</v>
          </cell>
          <cell r="P1756">
            <v>0</v>
          </cell>
        </row>
        <row r="1757">
          <cell r="B1757">
            <v>0</v>
          </cell>
          <cell r="D1757">
            <v>0</v>
          </cell>
          <cell r="E1757">
            <v>0</v>
          </cell>
          <cell r="F1757">
            <v>0</v>
          </cell>
          <cell r="G1757">
            <v>0</v>
          </cell>
          <cell r="N1757">
            <v>0</v>
          </cell>
          <cell r="P1757">
            <v>0</v>
          </cell>
        </row>
        <row r="1758">
          <cell r="B1758">
            <v>0</v>
          </cell>
          <cell r="D1758">
            <v>0</v>
          </cell>
          <cell r="E1758">
            <v>0</v>
          </cell>
          <cell r="F1758">
            <v>0</v>
          </cell>
          <cell r="G1758">
            <v>0</v>
          </cell>
          <cell r="N1758">
            <v>0</v>
          </cell>
          <cell r="P1758">
            <v>0</v>
          </cell>
        </row>
        <row r="1759">
          <cell r="B1759">
            <v>0</v>
          </cell>
          <cell r="D1759">
            <v>0</v>
          </cell>
          <cell r="E1759">
            <v>0</v>
          </cell>
          <cell r="F1759">
            <v>0</v>
          </cell>
          <cell r="G1759">
            <v>0</v>
          </cell>
          <cell r="N1759">
            <v>0</v>
          </cell>
          <cell r="P1759">
            <v>0</v>
          </cell>
        </row>
        <row r="1760">
          <cell r="B1760">
            <v>0</v>
          </cell>
          <cell r="D1760">
            <v>0</v>
          </cell>
          <cell r="E1760">
            <v>0</v>
          </cell>
          <cell r="F1760">
            <v>0</v>
          </cell>
          <cell r="G1760">
            <v>0</v>
          </cell>
          <cell r="N1760">
            <v>0</v>
          </cell>
          <cell r="P1760">
            <v>0</v>
          </cell>
        </row>
        <row r="1761">
          <cell r="B1761">
            <v>0</v>
          </cell>
          <cell r="D1761">
            <v>0</v>
          </cell>
          <cell r="E1761">
            <v>0</v>
          </cell>
          <cell r="F1761">
            <v>0</v>
          </cell>
          <cell r="G1761">
            <v>0</v>
          </cell>
          <cell r="N1761">
            <v>0</v>
          </cell>
          <cell r="P1761">
            <v>0</v>
          </cell>
        </row>
        <row r="1762">
          <cell r="B1762">
            <v>0</v>
          </cell>
          <cell r="D1762">
            <v>0</v>
          </cell>
          <cell r="E1762">
            <v>0</v>
          </cell>
          <cell r="F1762">
            <v>0</v>
          </cell>
          <cell r="G1762">
            <v>0</v>
          </cell>
          <cell r="N1762">
            <v>0</v>
          </cell>
          <cell r="P1762">
            <v>0</v>
          </cell>
        </row>
        <row r="1763">
          <cell r="B1763">
            <v>0</v>
          </cell>
          <cell r="D1763">
            <v>0</v>
          </cell>
          <cell r="E1763">
            <v>0</v>
          </cell>
          <cell r="F1763">
            <v>0</v>
          </cell>
          <cell r="G1763">
            <v>0</v>
          </cell>
          <cell r="N1763">
            <v>0</v>
          </cell>
          <cell r="P1763">
            <v>0</v>
          </cell>
        </row>
        <row r="1764">
          <cell r="B1764">
            <v>0</v>
          </cell>
          <cell r="D1764">
            <v>0</v>
          </cell>
          <cell r="E1764">
            <v>0</v>
          </cell>
          <cell r="F1764">
            <v>0</v>
          </cell>
          <cell r="G1764">
            <v>0</v>
          </cell>
          <cell r="N1764">
            <v>0</v>
          </cell>
          <cell r="P1764">
            <v>0</v>
          </cell>
        </row>
        <row r="1765">
          <cell r="B1765">
            <v>0</v>
          </cell>
          <cell r="D1765">
            <v>0</v>
          </cell>
          <cell r="E1765">
            <v>0</v>
          </cell>
          <cell r="F1765">
            <v>0</v>
          </cell>
          <cell r="G1765">
            <v>0</v>
          </cell>
          <cell r="N1765">
            <v>0</v>
          </cell>
          <cell r="P1765">
            <v>0</v>
          </cell>
        </row>
        <row r="1766">
          <cell r="B1766">
            <v>0</v>
          </cell>
          <cell r="D1766">
            <v>0</v>
          </cell>
          <cell r="E1766">
            <v>0</v>
          </cell>
          <cell r="F1766">
            <v>0</v>
          </cell>
          <cell r="G1766">
            <v>0</v>
          </cell>
          <cell r="N1766">
            <v>0</v>
          </cell>
          <cell r="P1766">
            <v>0</v>
          </cell>
        </row>
        <row r="1767">
          <cell r="B1767">
            <v>0</v>
          </cell>
          <cell r="D1767">
            <v>0</v>
          </cell>
          <cell r="E1767">
            <v>0</v>
          </cell>
          <cell r="F1767">
            <v>0</v>
          </cell>
          <cell r="G1767">
            <v>0</v>
          </cell>
          <cell r="N1767">
            <v>0</v>
          </cell>
          <cell r="P1767">
            <v>0</v>
          </cell>
        </row>
        <row r="1768">
          <cell r="B1768">
            <v>0</v>
          </cell>
          <cell r="D1768">
            <v>0</v>
          </cell>
          <cell r="E1768">
            <v>0</v>
          </cell>
          <cell r="F1768">
            <v>0</v>
          </cell>
          <cell r="G1768">
            <v>0</v>
          </cell>
          <cell r="N1768">
            <v>0</v>
          </cell>
          <cell r="P1768">
            <v>0</v>
          </cell>
        </row>
        <row r="1769">
          <cell r="B1769">
            <v>0</v>
          </cell>
          <cell r="D1769">
            <v>0</v>
          </cell>
          <cell r="E1769">
            <v>0</v>
          </cell>
          <cell r="F1769">
            <v>0</v>
          </cell>
          <cell r="G1769">
            <v>0</v>
          </cell>
          <cell r="N1769">
            <v>0</v>
          </cell>
          <cell r="P1769">
            <v>0</v>
          </cell>
        </row>
        <row r="1770">
          <cell r="B1770">
            <v>0</v>
          </cell>
          <cell r="D1770">
            <v>0</v>
          </cell>
          <cell r="E1770">
            <v>0</v>
          </cell>
          <cell r="F1770">
            <v>0</v>
          </cell>
          <cell r="G1770">
            <v>0</v>
          </cell>
          <cell r="N1770">
            <v>0</v>
          </cell>
          <cell r="P1770">
            <v>0</v>
          </cell>
        </row>
        <row r="1771">
          <cell r="B1771">
            <v>0</v>
          </cell>
          <cell r="D1771">
            <v>0</v>
          </cell>
          <cell r="E1771">
            <v>0</v>
          </cell>
          <cell r="F1771">
            <v>0</v>
          </cell>
          <cell r="G1771">
            <v>0</v>
          </cell>
          <cell r="N1771">
            <v>0</v>
          </cell>
          <cell r="P1771">
            <v>0</v>
          </cell>
        </row>
        <row r="1772">
          <cell r="B1772">
            <v>0</v>
          </cell>
          <cell r="D1772">
            <v>0</v>
          </cell>
          <cell r="E1772">
            <v>0</v>
          </cell>
          <cell r="F1772">
            <v>0</v>
          </cell>
          <cell r="G1772">
            <v>0</v>
          </cell>
          <cell r="N1772">
            <v>0</v>
          </cell>
          <cell r="P1772">
            <v>0</v>
          </cell>
        </row>
        <row r="1773">
          <cell r="B1773">
            <v>0</v>
          </cell>
          <cell r="D1773">
            <v>0</v>
          </cell>
          <cell r="E1773">
            <v>0</v>
          </cell>
          <cell r="F1773">
            <v>0</v>
          </cell>
          <cell r="G1773">
            <v>0</v>
          </cell>
          <cell r="N1773">
            <v>0</v>
          </cell>
          <cell r="P1773">
            <v>0</v>
          </cell>
        </row>
        <row r="1774">
          <cell r="B1774">
            <v>0</v>
          </cell>
          <cell r="D1774">
            <v>0</v>
          </cell>
          <cell r="E1774">
            <v>0</v>
          </cell>
          <cell r="F1774">
            <v>0</v>
          </cell>
          <cell r="G1774">
            <v>0</v>
          </cell>
          <cell r="N1774">
            <v>0</v>
          </cell>
          <cell r="P1774">
            <v>0</v>
          </cell>
        </row>
        <row r="1775">
          <cell r="B1775">
            <v>0</v>
          </cell>
          <cell r="D1775">
            <v>0</v>
          </cell>
          <cell r="E1775">
            <v>0</v>
          </cell>
          <cell r="F1775">
            <v>0</v>
          </cell>
          <cell r="G1775">
            <v>0</v>
          </cell>
          <cell r="N1775">
            <v>0</v>
          </cell>
          <cell r="P1775">
            <v>0</v>
          </cell>
        </row>
        <row r="1776">
          <cell r="B1776">
            <v>0</v>
          </cell>
          <cell r="D1776">
            <v>0</v>
          </cell>
          <cell r="E1776">
            <v>0</v>
          </cell>
          <cell r="F1776">
            <v>0</v>
          </cell>
          <cell r="G1776">
            <v>0</v>
          </cell>
          <cell r="N1776">
            <v>0</v>
          </cell>
          <cell r="P1776">
            <v>0</v>
          </cell>
        </row>
        <row r="1777">
          <cell r="B1777">
            <v>0</v>
          </cell>
          <cell r="D1777">
            <v>0</v>
          </cell>
          <cell r="E1777">
            <v>0</v>
          </cell>
          <cell r="F1777">
            <v>0</v>
          </cell>
          <cell r="G1777">
            <v>0</v>
          </cell>
          <cell r="N1777">
            <v>0</v>
          </cell>
          <cell r="P1777">
            <v>0</v>
          </cell>
        </row>
        <row r="1778">
          <cell r="B1778">
            <v>0</v>
          </cell>
          <cell r="D1778">
            <v>0</v>
          </cell>
          <cell r="E1778">
            <v>0</v>
          </cell>
          <cell r="F1778">
            <v>0</v>
          </cell>
          <cell r="G1778">
            <v>0</v>
          </cell>
          <cell r="N1778">
            <v>0</v>
          </cell>
          <cell r="P1778">
            <v>0</v>
          </cell>
        </row>
        <row r="1779">
          <cell r="B1779">
            <v>0</v>
          </cell>
          <cell r="D1779">
            <v>0</v>
          </cell>
          <cell r="E1779">
            <v>0</v>
          </cell>
          <cell r="F1779">
            <v>0</v>
          </cell>
          <cell r="G1779">
            <v>0</v>
          </cell>
          <cell r="N1779">
            <v>0</v>
          </cell>
          <cell r="P1779">
            <v>0</v>
          </cell>
        </row>
        <row r="1780">
          <cell r="B1780">
            <v>0</v>
          </cell>
          <cell r="D1780">
            <v>0</v>
          </cell>
          <cell r="E1780">
            <v>0</v>
          </cell>
          <cell r="F1780">
            <v>0</v>
          </cell>
          <cell r="G1780">
            <v>0</v>
          </cell>
          <cell r="N1780">
            <v>0</v>
          </cell>
          <cell r="P1780">
            <v>0</v>
          </cell>
        </row>
        <row r="1781">
          <cell r="B1781">
            <v>0</v>
          </cell>
          <cell r="D1781">
            <v>0</v>
          </cell>
          <cell r="E1781">
            <v>0</v>
          </cell>
          <cell r="F1781">
            <v>0</v>
          </cell>
          <cell r="G1781">
            <v>0</v>
          </cell>
          <cell r="N1781">
            <v>0</v>
          </cell>
          <cell r="P1781">
            <v>0</v>
          </cell>
        </row>
        <row r="1782">
          <cell r="B1782">
            <v>0</v>
          </cell>
          <cell r="D1782">
            <v>0</v>
          </cell>
          <cell r="E1782">
            <v>0</v>
          </cell>
          <cell r="F1782">
            <v>0</v>
          </cell>
          <cell r="G1782">
            <v>0</v>
          </cell>
          <cell r="N1782">
            <v>0</v>
          </cell>
          <cell r="P1782">
            <v>0</v>
          </cell>
        </row>
        <row r="1783">
          <cell r="B1783">
            <v>0</v>
          </cell>
          <cell r="D1783">
            <v>0</v>
          </cell>
          <cell r="E1783">
            <v>0</v>
          </cell>
          <cell r="F1783">
            <v>0</v>
          </cell>
          <cell r="G1783">
            <v>0</v>
          </cell>
          <cell r="N1783">
            <v>0</v>
          </cell>
          <cell r="P1783">
            <v>0</v>
          </cell>
        </row>
        <row r="1784">
          <cell r="B1784">
            <v>0</v>
          </cell>
          <cell r="D1784">
            <v>0</v>
          </cell>
          <cell r="E1784">
            <v>0</v>
          </cell>
          <cell r="F1784">
            <v>0</v>
          </cell>
          <cell r="G1784">
            <v>0</v>
          </cell>
          <cell r="N1784">
            <v>0</v>
          </cell>
          <cell r="P1784">
            <v>0</v>
          </cell>
        </row>
        <row r="1785">
          <cell r="B1785">
            <v>0</v>
          </cell>
          <cell r="D1785">
            <v>0</v>
          </cell>
          <cell r="E1785">
            <v>0</v>
          </cell>
          <cell r="F1785">
            <v>0</v>
          </cell>
          <cell r="G1785">
            <v>0</v>
          </cell>
          <cell r="N1785">
            <v>0</v>
          </cell>
          <cell r="P1785">
            <v>0</v>
          </cell>
        </row>
        <row r="1786">
          <cell r="B1786">
            <v>0</v>
          </cell>
          <cell r="D1786">
            <v>0</v>
          </cell>
          <cell r="E1786">
            <v>0</v>
          </cell>
          <cell r="F1786">
            <v>0</v>
          </cell>
          <cell r="G1786">
            <v>0</v>
          </cell>
          <cell r="N1786">
            <v>0</v>
          </cell>
          <cell r="P1786">
            <v>0</v>
          </cell>
        </row>
        <row r="1787">
          <cell r="B1787">
            <v>0</v>
          </cell>
          <cell r="D1787">
            <v>0</v>
          </cell>
          <cell r="E1787">
            <v>0</v>
          </cell>
          <cell r="F1787">
            <v>0</v>
          </cell>
          <cell r="G1787">
            <v>0</v>
          </cell>
          <cell r="N1787">
            <v>0</v>
          </cell>
          <cell r="P1787">
            <v>0</v>
          </cell>
        </row>
        <row r="1788">
          <cell r="B1788">
            <v>0</v>
          </cell>
          <cell r="D1788">
            <v>0</v>
          </cell>
          <cell r="E1788">
            <v>0</v>
          </cell>
          <cell r="F1788">
            <v>0</v>
          </cell>
          <cell r="G1788">
            <v>0</v>
          </cell>
          <cell r="N1788">
            <v>0</v>
          </cell>
          <cell r="P1788">
            <v>0</v>
          </cell>
        </row>
        <row r="1789">
          <cell r="B1789">
            <v>0</v>
          </cell>
          <cell r="D1789">
            <v>0</v>
          </cell>
          <cell r="E1789">
            <v>0</v>
          </cell>
          <cell r="F1789">
            <v>0</v>
          </cell>
          <cell r="G1789">
            <v>0</v>
          </cell>
          <cell r="N1789">
            <v>0</v>
          </cell>
          <cell r="P1789">
            <v>0</v>
          </cell>
        </row>
        <row r="1790">
          <cell r="B1790">
            <v>0</v>
          </cell>
          <cell r="D1790">
            <v>0</v>
          </cell>
          <cell r="E1790">
            <v>0</v>
          </cell>
          <cell r="F1790">
            <v>0</v>
          </cell>
          <cell r="G1790">
            <v>0</v>
          </cell>
          <cell r="N1790">
            <v>0</v>
          </cell>
          <cell r="P1790">
            <v>0</v>
          </cell>
        </row>
        <row r="1791">
          <cell r="B1791">
            <v>0</v>
          </cell>
          <cell r="D1791">
            <v>0</v>
          </cell>
          <cell r="E1791">
            <v>0</v>
          </cell>
          <cell r="F1791">
            <v>0</v>
          </cell>
          <cell r="G1791">
            <v>0</v>
          </cell>
          <cell r="N1791">
            <v>0</v>
          </cell>
          <cell r="P1791">
            <v>0</v>
          </cell>
        </row>
        <row r="1792">
          <cell r="B1792">
            <v>0</v>
          </cell>
          <cell r="D1792">
            <v>0</v>
          </cell>
          <cell r="E1792">
            <v>0</v>
          </cell>
          <cell r="F1792">
            <v>0</v>
          </cell>
          <cell r="G1792">
            <v>0</v>
          </cell>
          <cell r="N1792">
            <v>0</v>
          </cell>
          <cell r="P1792">
            <v>0</v>
          </cell>
        </row>
        <row r="1793">
          <cell r="B1793">
            <v>0</v>
          </cell>
          <cell r="D1793">
            <v>0</v>
          </cell>
          <cell r="E1793">
            <v>0</v>
          </cell>
          <cell r="F1793">
            <v>0</v>
          </cell>
          <cell r="G1793">
            <v>0</v>
          </cell>
          <cell r="N1793">
            <v>0</v>
          </cell>
          <cell r="P1793">
            <v>0</v>
          </cell>
        </row>
        <row r="1794">
          <cell r="B1794">
            <v>0</v>
          </cell>
          <cell r="D1794">
            <v>0</v>
          </cell>
          <cell r="E1794">
            <v>0</v>
          </cell>
          <cell r="F1794">
            <v>0</v>
          </cell>
          <cell r="G1794">
            <v>0</v>
          </cell>
          <cell r="N1794">
            <v>0</v>
          </cell>
          <cell r="P1794">
            <v>0</v>
          </cell>
        </row>
        <row r="1795">
          <cell r="B1795">
            <v>0</v>
          </cell>
          <cell r="D1795">
            <v>0</v>
          </cell>
          <cell r="E1795">
            <v>0</v>
          </cell>
          <cell r="F1795">
            <v>0</v>
          </cell>
          <cell r="G1795">
            <v>0</v>
          </cell>
          <cell r="N1795">
            <v>0</v>
          </cell>
          <cell r="P1795">
            <v>0</v>
          </cell>
        </row>
        <row r="1796">
          <cell r="B1796">
            <v>0</v>
          </cell>
          <cell r="D1796">
            <v>0</v>
          </cell>
          <cell r="E1796">
            <v>0</v>
          </cell>
          <cell r="F1796">
            <v>0</v>
          </cell>
          <cell r="G1796">
            <v>0</v>
          </cell>
          <cell r="N1796">
            <v>0</v>
          </cell>
          <cell r="P1796">
            <v>0</v>
          </cell>
        </row>
        <row r="1797">
          <cell r="B1797">
            <v>0</v>
          </cell>
          <cell r="D1797">
            <v>0</v>
          </cell>
          <cell r="E1797">
            <v>0</v>
          </cell>
          <cell r="F1797">
            <v>0</v>
          </cell>
          <cell r="G1797">
            <v>0</v>
          </cell>
          <cell r="N1797">
            <v>0</v>
          </cell>
          <cell r="P1797">
            <v>0</v>
          </cell>
        </row>
        <row r="1798">
          <cell r="B1798">
            <v>0</v>
          </cell>
          <cell r="D1798">
            <v>0</v>
          </cell>
          <cell r="E1798">
            <v>0</v>
          </cell>
          <cell r="F1798">
            <v>0</v>
          </cell>
          <cell r="G1798">
            <v>0</v>
          </cell>
          <cell r="N1798">
            <v>0</v>
          </cell>
          <cell r="P1798">
            <v>0</v>
          </cell>
        </row>
        <row r="1799">
          <cell r="B1799">
            <v>0</v>
          </cell>
          <cell r="D1799">
            <v>0</v>
          </cell>
          <cell r="E1799">
            <v>0</v>
          </cell>
          <cell r="F1799">
            <v>0</v>
          </cell>
          <cell r="G1799">
            <v>0</v>
          </cell>
          <cell r="N1799">
            <v>0</v>
          </cell>
          <cell r="P1799">
            <v>0</v>
          </cell>
        </row>
        <row r="1800">
          <cell r="B1800">
            <v>0</v>
          </cell>
          <cell r="D1800">
            <v>0</v>
          </cell>
          <cell r="E1800">
            <v>0</v>
          </cell>
          <cell r="F1800">
            <v>0</v>
          </cell>
          <cell r="G1800">
            <v>0</v>
          </cell>
          <cell r="N1800">
            <v>0</v>
          </cell>
          <cell r="P1800">
            <v>0</v>
          </cell>
        </row>
        <row r="1801">
          <cell r="B1801">
            <v>0</v>
          </cell>
          <cell r="D1801">
            <v>0</v>
          </cell>
          <cell r="E1801">
            <v>0</v>
          </cell>
          <cell r="F1801">
            <v>0</v>
          </cell>
          <cell r="G1801">
            <v>0</v>
          </cell>
          <cell r="N1801">
            <v>0</v>
          </cell>
          <cell r="P1801">
            <v>0</v>
          </cell>
        </row>
        <row r="1802">
          <cell r="B1802">
            <v>0</v>
          </cell>
          <cell r="D1802">
            <v>0</v>
          </cell>
          <cell r="E1802">
            <v>0</v>
          </cell>
          <cell r="F1802">
            <v>0</v>
          </cell>
          <cell r="G1802">
            <v>0</v>
          </cell>
          <cell r="N1802">
            <v>0</v>
          </cell>
          <cell r="P1802">
            <v>0</v>
          </cell>
        </row>
        <row r="1803">
          <cell r="B1803">
            <v>0</v>
          </cell>
          <cell r="D1803">
            <v>0</v>
          </cell>
          <cell r="E1803">
            <v>0</v>
          </cell>
          <cell r="F1803">
            <v>0</v>
          </cell>
          <cell r="G1803">
            <v>0</v>
          </cell>
          <cell r="N1803">
            <v>0</v>
          </cell>
          <cell r="P1803">
            <v>0</v>
          </cell>
        </row>
        <row r="1804">
          <cell r="B1804">
            <v>0</v>
          </cell>
          <cell r="D1804">
            <v>0</v>
          </cell>
          <cell r="E1804">
            <v>0</v>
          </cell>
          <cell r="F1804">
            <v>0</v>
          </cell>
          <cell r="G1804">
            <v>0</v>
          </cell>
          <cell r="N1804">
            <v>0</v>
          </cell>
          <cell r="P1804">
            <v>0</v>
          </cell>
        </row>
        <row r="1805">
          <cell r="B1805">
            <v>0</v>
          </cell>
          <cell r="D1805">
            <v>0</v>
          </cell>
          <cell r="E1805">
            <v>0</v>
          </cell>
          <cell r="F1805">
            <v>0</v>
          </cell>
          <cell r="G1805">
            <v>0</v>
          </cell>
          <cell r="N1805">
            <v>0</v>
          </cell>
          <cell r="P1805">
            <v>0</v>
          </cell>
        </row>
        <row r="1806">
          <cell r="B1806">
            <v>0</v>
          </cell>
          <cell r="D1806">
            <v>0</v>
          </cell>
          <cell r="E1806">
            <v>0</v>
          </cell>
          <cell r="F1806">
            <v>0</v>
          </cell>
          <cell r="G1806">
            <v>0</v>
          </cell>
          <cell r="N1806">
            <v>0</v>
          </cell>
          <cell r="P1806">
            <v>0</v>
          </cell>
        </row>
        <row r="1807">
          <cell r="B1807">
            <v>0</v>
          </cell>
          <cell r="D1807">
            <v>0</v>
          </cell>
          <cell r="E1807">
            <v>0</v>
          </cell>
          <cell r="F1807">
            <v>0</v>
          </cell>
          <cell r="G1807">
            <v>0</v>
          </cell>
          <cell r="N1807">
            <v>0</v>
          </cell>
          <cell r="P1807">
            <v>0</v>
          </cell>
        </row>
        <row r="1808">
          <cell r="B1808">
            <v>0</v>
          </cell>
          <cell r="D1808">
            <v>0</v>
          </cell>
          <cell r="E1808">
            <v>0</v>
          </cell>
          <cell r="F1808">
            <v>0</v>
          </cell>
          <cell r="G1808">
            <v>0</v>
          </cell>
          <cell r="N1808">
            <v>0</v>
          </cell>
          <cell r="P1808">
            <v>0</v>
          </cell>
        </row>
        <row r="1809">
          <cell r="B1809">
            <v>0</v>
          </cell>
          <cell r="D1809">
            <v>0</v>
          </cell>
          <cell r="E1809">
            <v>0</v>
          </cell>
          <cell r="F1809">
            <v>0</v>
          </cell>
          <cell r="G1809">
            <v>0</v>
          </cell>
          <cell r="N1809">
            <v>0</v>
          </cell>
          <cell r="P1809">
            <v>0</v>
          </cell>
        </row>
        <row r="1810">
          <cell r="B1810">
            <v>0</v>
          </cell>
          <cell r="D1810">
            <v>0</v>
          </cell>
          <cell r="E1810">
            <v>0</v>
          </cell>
          <cell r="F1810">
            <v>0</v>
          </cell>
          <cell r="G1810">
            <v>0</v>
          </cell>
          <cell r="N1810">
            <v>0</v>
          </cell>
          <cell r="P1810">
            <v>0</v>
          </cell>
        </row>
        <row r="1811">
          <cell r="B1811">
            <v>0</v>
          </cell>
          <cell r="D1811">
            <v>0</v>
          </cell>
          <cell r="E1811">
            <v>0</v>
          </cell>
          <cell r="F1811">
            <v>0</v>
          </cell>
          <cell r="G1811">
            <v>0</v>
          </cell>
          <cell r="N1811">
            <v>0</v>
          </cell>
          <cell r="P1811">
            <v>0</v>
          </cell>
        </row>
        <row r="1812">
          <cell r="B1812">
            <v>0</v>
          </cell>
          <cell r="D1812">
            <v>0</v>
          </cell>
          <cell r="E1812">
            <v>0</v>
          </cell>
          <cell r="F1812">
            <v>0</v>
          </cell>
          <cell r="G1812">
            <v>0</v>
          </cell>
          <cell r="N1812">
            <v>0</v>
          </cell>
          <cell r="P1812">
            <v>0</v>
          </cell>
        </row>
        <row r="1813">
          <cell r="B1813">
            <v>0</v>
          </cell>
          <cell r="D1813">
            <v>0</v>
          </cell>
          <cell r="E1813">
            <v>0</v>
          </cell>
          <cell r="F1813">
            <v>0</v>
          </cell>
          <cell r="G1813">
            <v>0</v>
          </cell>
          <cell r="N1813">
            <v>0</v>
          </cell>
          <cell r="P1813">
            <v>0</v>
          </cell>
        </row>
        <row r="1814">
          <cell r="B1814">
            <v>0</v>
          </cell>
          <cell r="D1814">
            <v>0</v>
          </cell>
          <cell r="E1814">
            <v>0</v>
          </cell>
          <cell r="F1814">
            <v>0</v>
          </cell>
          <cell r="G1814">
            <v>0</v>
          </cell>
          <cell r="N1814">
            <v>0</v>
          </cell>
          <cell r="P1814">
            <v>0</v>
          </cell>
        </row>
        <row r="1815">
          <cell r="B1815">
            <v>0</v>
          </cell>
          <cell r="D1815">
            <v>0</v>
          </cell>
          <cell r="E1815">
            <v>0</v>
          </cell>
          <cell r="F1815">
            <v>0</v>
          </cell>
          <cell r="G1815">
            <v>0</v>
          </cell>
          <cell r="N1815">
            <v>0</v>
          </cell>
          <cell r="P1815">
            <v>0</v>
          </cell>
        </row>
        <row r="1816">
          <cell r="B1816">
            <v>0</v>
          </cell>
          <cell r="D1816">
            <v>0</v>
          </cell>
          <cell r="E1816">
            <v>0</v>
          </cell>
          <cell r="F1816">
            <v>0</v>
          </cell>
          <cell r="G1816">
            <v>0</v>
          </cell>
          <cell r="N1816">
            <v>0</v>
          </cell>
          <cell r="P1816">
            <v>0</v>
          </cell>
        </row>
        <row r="1817">
          <cell r="B1817">
            <v>0</v>
          </cell>
          <cell r="D1817">
            <v>0</v>
          </cell>
          <cell r="E1817">
            <v>0</v>
          </cell>
          <cell r="F1817">
            <v>0</v>
          </cell>
          <cell r="G1817">
            <v>0</v>
          </cell>
          <cell r="N1817">
            <v>0</v>
          </cell>
          <cell r="P1817">
            <v>0</v>
          </cell>
        </row>
        <row r="1818">
          <cell r="B1818">
            <v>0</v>
          </cell>
          <cell r="D1818">
            <v>0</v>
          </cell>
          <cell r="E1818">
            <v>0</v>
          </cell>
          <cell r="F1818">
            <v>0</v>
          </cell>
          <cell r="G1818">
            <v>0</v>
          </cell>
          <cell r="N1818">
            <v>0</v>
          </cell>
          <cell r="P1818">
            <v>0</v>
          </cell>
        </row>
        <row r="1819">
          <cell r="B1819">
            <v>0</v>
          </cell>
          <cell r="D1819">
            <v>0</v>
          </cell>
          <cell r="E1819">
            <v>0</v>
          </cell>
          <cell r="F1819">
            <v>0</v>
          </cell>
          <cell r="G1819">
            <v>0</v>
          </cell>
          <cell r="N1819">
            <v>0</v>
          </cell>
          <cell r="P1819">
            <v>0</v>
          </cell>
        </row>
        <row r="1820">
          <cell r="B1820">
            <v>0</v>
          </cell>
          <cell r="D1820">
            <v>0</v>
          </cell>
          <cell r="E1820">
            <v>0</v>
          </cell>
          <cell r="F1820">
            <v>0</v>
          </cell>
          <cell r="G1820">
            <v>0</v>
          </cell>
          <cell r="N1820">
            <v>0</v>
          </cell>
          <cell r="P1820">
            <v>0</v>
          </cell>
        </row>
        <row r="1821">
          <cell r="B1821">
            <v>0</v>
          </cell>
          <cell r="D1821">
            <v>0</v>
          </cell>
          <cell r="E1821">
            <v>0</v>
          </cell>
          <cell r="F1821">
            <v>0</v>
          </cell>
          <cell r="G1821">
            <v>0</v>
          </cell>
          <cell r="N1821">
            <v>0</v>
          </cell>
          <cell r="P1821">
            <v>0</v>
          </cell>
        </row>
        <row r="1822">
          <cell r="B1822">
            <v>0</v>
          </cell>
          <cell r="D1822">
            <v>0</v>
          </cell>
          <cell r="E1822">
            <v>0</v>
          </cell>
          <cell r="F1822">
            <v>0</v>
          </cell>
          <cell r="G1822">
            <v>0</v>
          </cell>
          <cell r="N1822">
            <v>0</v>
          </cell>
          <cell r="P1822">
            <v>0</v>
          </cell>
        </row>
        <row r="1823">
          <cell r="B1823">
            <v>0</v>
          </cell>
          <cell r="D1823">
            <v>0</v>
          </cell>
          <cell r="E1823">
            <v>0</v>
          </cell>
          <cell r="F1823">
            <v>0</v>
          </cell>
          <cell r="G1823">
            <v>0</v>
          </cell>
          <cell r="N1823">
            <v>0</v>
          </cell>
          <cell r="P1823">
            <v>0</v>
          </cell>
        </row>
        <row r="1824">
          <cell r="B1824">
            <v>0</v>
          </cell>
          <cell r="D1824">
            <v>0</v>
          </cell>
          <cell r="E1824">
            <v>0</v>
          </cell>
          <cell r="F1824">
            <v>0</v>
          </cell>
          <cell r="G1824">
            <v>0</v>
          </cell>
          <cell r="N1824">
            <v>0</v>
          </cell>
          <cell r="P1824">
            <v>0</v>
          </cell>
        </row>
        <row r="1825">
          <cell r="B1825">
            <v>0</v>
          </cell>
          <cell r="D1825">
            <v>0</v>
          </cell>
          <cell r="E1825">
            <v>0</v>
          </cell>
          <cell r="F1825">
            <v>0</v>
          </cell>
          <cell r="G1825">
            <v>0</v>
          </cell>
          <cell r="N1825">
            <v>0</v>
          </cell>
          <cell r="P1825">
            <v>0</v>
          </cell>
        </row>
        <row r="1826">
          <cell r="B1826">
            <v>0</v>
          </cell>
          <cell r="D1826">
            <v>0</v>
          </cell>
          <cell r="E1826">
            <v>0</v>
          </cell>
          <cell r="F1826">
            <v>0</v>
          </cell>
          <cell r="G1826">
            <v>0</v>
          </cell>
          <cell r="N1826">
            <v>0</v>
          </cell>
          <cell r="P1826">
            <v>0</v>
          </cell>
        </row>
        <row r="1827">
          <cell r="B1827">
            <v>0</v>
          </cell>
          <cell r="D1827">
            <v>0</v>
          </cell>
          <cell r="E1827">
            <v>0</v>
          </cell>
          <cell r="F1827">
            <v>0</v>
          </cell>
          <cell r="G1827">
            <v>0</v>
          </cell>
          <cell r="N1827">
            <v>0</v>
          </cell>
          <cell r="P1827">
            <v>0</v>
          </cell>
        </row>
        <row r="1828">
          <cell r="B1828">
            <v>0</v>
          </cell>
          <cell r="D1828">
            <v>0</v>
          </cell>
          <cell r="E1828">
            <v>0</v>
          </cell>
          <cell r="F1828">
            <v>0</v>
          </cell>
          <cell r="G1828">
            <v>0</v>
          </cell>
          <cell r="N1828">
            <v>0</v>
          </cell>
          <cell r="P1828">
            <v>0</v>
          </cell>
        </row>
        <row r="1829">
          <cell r="B1829">
            <v>0</v>
          </cell>
          <cell r="D1829">
            <v>0</v>
          </cell>
          <cell r="E1829">
            <v>0</v>
          </cell>
          <cell r="F1829">
            <v>0</v>
          </cell>
          <cell r="G1829">
            <v>0</v>
          </cell>
          <cell r="N1829">
            <v>0</v>
          </cell>
          <cell r="P1829">
            <v>0</v>
          </cell>
        </row>
        <row r="1830">
          <cell r="B1830">
            <v>0</v>
          </cell>
          <cell r="D1830">
            <v>0</v>
          </cell>
          <cell r="E1830">
            <v>0</v>
          </cell>
          <cell r="F1830">
            <v>0</v>
          </cell>
          <cell r="G1830">
            <v>0</v>
          </cell>
          <cell r="N1830">
            <v>0</v>
          </cell>
          <cell r="P1830">
            <v>0</v>
          </cell>
        </row>
        <row r="1831">
          <cell r="B1831">
            <v>0</v>
          </cell>
          <cell r="D1831">
            <v>0</v>
          </cell>
          <cell r="E1831">
            <v>0</v>
          </cell>
          <cell r="F1831">
            <v>0</v>
          </cell>
          <cell r="G1831">
            <v>0</v>
          </cell>
          <cell r="N1831">
            <v>0</v>
          </cell>
          <cell r="P1831">
            <v>0</v>
          </cell>
        </row>
        <row r="1832">
          <cell r="B1832">
            <v>0</v>
          </cell>
          <cell r="D1832">
            <v>0</v>
          </cell>
          <cell r="E1832">
            <v>0</v>
          </cell>
          <cell r="F1832">
            <v>0</v>
          </cell>
          <cell r="G1832">
            <v>0</v>
          </cell>
          <cell r="N1832">
            <v>0</v>
          </cell>
          <cell r="P1832">
            <v>0</v>
          </cell>
        </row>
        <row r="1833">
          <cell r="B1833">
            <v>0</v>
          </cell>
          <cell r="D1833">
            <v>0</v>
          </cell>
          <cell r="E1833">
            <v>0</v>
          </cell>
          <cell r="F1833">
            <v>0</v>
          </cell>
          <cell r="G1833">
            <v>0</v>
          </cell>
          <cell r="N1833">
            <v>0</v>
          </cell>
          <cell r="P1833">
            <v>0</v>
          </cell>
        </row>
        <row r="1834">
          <cell r="B1834">
            <v>0</v>
          </cell>
          <cell r="D1834">
            <v>0</v>
          </cell>
          <cell r="E1834">
            <v>0</v>
          </cell>
          <cell r="F1834">
            <v>0</v>
          </cell>
          <cell r="G1834">
            <v>0</v>
          </cell>
          <cell r="N1834">
            <v>0</v>
          </cell>
          <cell r="P1834">
            <v>0</v>
          </cell>
        </row>
        <row r="1835">
          <cell r="B1835">
            <v>0</v>
          </cell>
          <cell r="D1835">
            <v>0</v>
          </cell>
          <cell r="E1835">
            <v>0</v>
          </cell>
          <cell r="F1835">
            <v>0</v>
          </cell>
          <cell r="G1835">
            <v>0</v>
          </cell>
          <cell r="N1835">
            <v>0</v>
          </cell>
          <cell r="P1835">
            <v>0</v>
          </cell>
        </row>
        <row r="1836">
          <cell r="B1836">
            <v>0</v>
          </cell>
          <cell r="D1836">
            <v>0</v>
          </cell>
          <cell r="E1836">
            <v>0</v>
          </cell>
          <cell r="F1836">
            <v>0</v>
          </cell>
          <cell r="G1836">
            <v>0</v>
          </cell>
          <cell r="N1836">
            <v>0</v>
          </cell>
          <cell r="P1836">
            <v>0</v>
          </cell>
        </row>
        <row r="1837">
          <cell r="B1837">
            <v>0</v>
          </cell>
          <cell r="D1837">
            <v>0</v>
          </cell>
          <cell r="E1837">
            <v>0</v>
          </cell>
          <cell r="F1837">
            <v>0</v>
          </cell>
          <cell r="G1837">
            <v>0</v>
          </cell>
          <cell r="N1837">
            <v>0</v>
          </cell>
          <cell r="P1837">
            <v>0</v>
          </cell>
        </row>
        <row r="1838">
          <cell r="B1838">
            <v>0</v>
          </cell>
          <cell r="D1838">
            <v>0</v>
          </cell>
          <cell r="E1838">
            <v>0</v>
          </cell>
          <cell r="F1838">
            <v>0</v>
          </cell>
          <cell r="G1838">
            <v>0</v>
          </cell>
          <cell r="N1838">
            <v>0</v>
          </cell>
          <cell r="P1838">
            <v>0</v>
          </cell>
        </row>
        <row r="1839">
          <cell r="B1839">
            <v>0</v>
          </cell>
          <cell r="D1839">
            <v>0</v>
          </cell>
          <cell r="E1839">
            <v>0</v>
          </cell>
          <cell r="F1839">
            <v>0</v>
          </cell>
          <cell r="G1839">
            <v>0</v>
          </cell>
          <cell r="N1839">
            <v>0</v>
          </cell>
          <cell r="P1839">
            <v>0</v>
          </cell>
        </row>
        <row r="1840">
          <cell r="B1840">
            <v>0</v>
          </cell>
          <cell r="D1840">
            <v>0</v>
          </cell>
          <cell r="E1840">
            <v>0</v>
          </cell>
          <cell r="F1840">
            <v>0</v>
          </cell>
          <cell r="G1840">
            <v>0</v>
          </cell>
          <cell r="N1840">
            <v>0</v>
          </cell>
          <cell r="P1840">
            <v>0</v>
          </cell>
        </row>
        <row r="1841">
          <cell r="B1841">
            <v>0</v>
          </cell>
          <cell r="D1841">
            <v>0</v>
          </cell>
          <cell r="E1841">
            <v>0</v>
          </cell>
          <cell r="F1841">
            <v>0</v>
          </cell>
          <cell r="G1841">
            <v>0</v>
          </cell>
          <cell r="N1841">
            <v>0</v>
          </cell>
          <cell r="P1841">
            <v>0</v>
          </cell>
        </row>
        <row r="1842">
          <cell r="B1842">
            <v>0</v>
          </cell>
          <cell r="D1842">
            <v>0</v>
          </cell>
          <cell r="E1842">
            <v>0</v>
          </cell>
          <cell r="F1842">
            <v>0</v>
          </cell>
          <cell r="G1842">
            <v>0</v>
          </cell>
          <cell r="N1842">
            <v>0</v>
          </cell>
          <cell r="P1842">
            <v>0</v>
          </cell>
        </row>
        <row r="1843">
          <cell r="B1843">
            <v>0</v>
          </cell>
          <cell r="D1843">
            <v>0</v>
          </cell>
          <cell r="E1843">
            <v>0</v>
          </cell>
          <cell r="F1843">
            <v>0</v>
          </cell>
          <cell r="G1843">
            <v>0</v>
          </cell>
          <cell r="N1843">
            <v>0</v>
          </cell>
          <cell r="P1843">
            <v>0</v>
          </cell>
        </row>
        <row r="1844">
          <cell r="B1844">
            <v>0</v>
          </cell>
          <cell r="D1844">
            <v>0</v>
          </cell>
          <cell r="E1844">
            <v>0</v>
          </cell>
          <cell r="F1844">
            <v>0</v>
          </cell>
          <cell r="G1844">
            <v>0</v>
          </cell>
          <cell r="N1844">
            <v>0</v>
          </cell>
          <cell r="P1844">
            <v>0</v>
          </cell>
        </row>
        <row r="1845">
          <cell r="B1845">
            <v>0</v>
          </cell>
          <cell r="D1845">
            <v>0</v>
          </cell>
          <cell r="E1845">
            <v>0</v>
          </cell>
          <cell r="F1845">
            <v>0</v>
          </cell>
          <cell r="G1845">
            <v>0</v>
          </cell>
          <cell r="N1845">
            <v>0</v>
          </cell>
          <cell r="P1845">
            <v>0</v>
          </cell>
        </row>
        <row r="1846">
          <cell r="B1846">
            <v>0</v>
          </cell>
          <cell r="D1846">
            <v>0</v>
          </cell>
          <cell r="E1846">
            <v>0</v>
          </cell>
          <cell r="F1846">
            <v>0</v>
          </cell>
          <cell r="G1846">
            <v>0</v>
          </cell>
          <cell r="N1846">
            <v>0</v>
          </cell>
          <cell r="P1846">
            <v>0</v>
          </cell>
        </row>
        <row r="1847">
          <cell r="B1847">
            <v>0</v>
          </cell>
          <cell r="D1847">
            <v>0</v>
          </cell>
          <cell r="E1847">
            <v>0</v>
          </cell>
          <cell r="F1847">
            <v>0</v>
          </cell>
          <cell r="G1847">
            <v>0</v>
          </cell>
          <cell r="N1847">
            <v>0</v>
          </cell>
          <cell r="P1847">
            <v>0</v>
          </cell>
        </row>
        <row r="1848">
          <cell r="B1848">
            <v>0</v>
          </cell>
          <cell r="D1848">
            <v>0</v>
          </cell>
          <cell r="E1848">
            <v>0</v>
          </cell>
          <cell r="F1848">
            <v>0</v>
          </cell>
          <cell r="G1848">
            <v>0</v>
          </cell>
          <cell r="N1848">
            <v>0</v>
          </cell>
          <cell r="P1848">
            <v>0</v>
          </cell>
        </row>
        <row r="1849">
          <cell r="B1849">
            <v>0</v>
          </cell>
          <cell r="D1849">
            <v>0</v>
          </cell>
          <cell r="E1849">
            <v>0</v>
          </cell>
          <cell r="F1849">
            <v>0</v>
          </cell>
          <cell r="G1849">
            <v>0</v>
          </cell>
          <cell r="N1849">
            <v>0</v>
          </cell>
          <cell r="P1849">
            <v>0</v>
          </cell>
        </row>
        <row r="1850">
          <cell r="B1850">
            <v>0</v>
          </cell>
          <cell r="D1850">
            <v>0</v>
          </cell>
          <cell r="E1850">
            <v>0</v>
          </cell>
          <cell r="F1850">
            <v>0</v>
          </cell>
          <cell r="G1850">
            <v>0</v>
          </cell>
          <cell r="N1850">
            <v>0</v>
          </cell>
          <cell r="P1850">
            <v>0</v>
          </cell>
        </row>
        <row r="1851">
          <cell r="B1851">
            <v>0</v>
          </cell>
          <cell r="D1851">
            <v>0</v>
          </cell>
          <cell r="E1851">
            <v>0</v>
          </cell>
          <cell r="F1851">
            <v>0</v>
          </cell>
          <cell r="G1851">
            <v>0</v>
          </cell>
          <cell r="N1851">
            <v>0</v>
          </cell>
          <cell r="P1851">
            <v>0</v>
          </cell>
        </row>
        <row r="1852">
          <cell r="B1852">
            <v>0</v>
          </cell>
          <cell r="D1852">
            <v>0</v>
          </cell>
          <cell r="E1852">
            <v>0</v>
          </cell>
          <cell r="F1852">
            <v>0</v>
          </cell>
          <cell r="G1852">
            <v>0</v>
          </cell>
          <cell r="N1852">
            <v>0</v>
          </cell>
          <cell r="P1852">
            <v>0</v>
          </cell>
        </row>
        <row r="1853">
          <cell r="B1853">
            <v>0</v>
          </cell>
          <cell r="D1853">
            <v>0</v>
          </cell>
          <cell r="E1853">
            <v>0</v>
          </cell>
          <cell r="F1853">
            <v>0</v>
          </cell>
          <cell r="G1853">
            <v>0</v>
          </cell>
          <cell r="N1853">
            <v>0</v>
          </cell>
          <cell r="P1853">
            <v>0</v>
          </cell>
        </row>
        <row r="1854">
          <cell r="B1854">
            <v>0</v>
          </cell>
          <cell r="D1854">
            <v>0</v>
          </cell>
          <cell r="E1854">
            <v>0</v>
          </cell>
          <cell r="F1854">
            <v>0</v>
          </cell>
          <cell r="G1854">
            <v>0</v>
          </cell>
          <cell r="N1854">
            <v>0</v>
          </cell>
          <cell r="P1854">
            <v>0</v>
          </cell>
        </row>
        <row r="1855">
          <cell r="B1855">
            <v>0</v>
          </cell>
          <cell r="D1855">
            <v>0</v>
          </cell>
          <cell r="E1855">
            <v>0</v>
          </cell>
          <cell r="F1855">
            <v>0</v>
          </cell>
          <cell r="G1855">
            <v>0</v>
          </cell>
          <cell r="N1855">
            <v>0</v>
          </cell>
          <cell r="P1855">
            <v>0</v>
          </cell>
        </row>
        <row r="1856">
          <cell r="B1856">
            <v>0</v>
          </cell>
          <cell r="D1856">
            <v>0</v>
          </cell>
          <cell r="E1856">
            <v>0</v>
          </cell>
          <cell r="F1856">
            <v>0</v>
          </cell>
          <cell r="G1856">
            <v>0</v>
          </cell>
          <cell r="N1856">
            <v>0</v>
          </cell>
          <cell r="P1856">
            <v>0</v>
          </cell>
        </row>
        <row r="1857">
          <cell r="B1857">
            <v>0</v>
          </cell>
          <cell r="D1857">
            <v>0</v>
          </cell>
          <cell r="E1857">
            <v>0</v>
          </cell>
          <cell r="F1857">
            <v>0</v>
          </cell>
          <cell r="G1857">
            <v>0</v>
          </cell>
          <cell r="N1857">
            <v>0</v>
          </cell>
          <cell r="P1857">
            <v>0</v>
          </cell>
        </row>
        <row r="1858">
          <cell r="B1858">
            <v>0</v>
          </cell>
          <cell r="D1858">
            <v>0</v>
          </cell>
          <cell r="E1858">
            <v>0</v>
          </cell>
          <cell r="F1858">
            <v>0</v>
          </cell>
          <cell r="G1858">
            <v>0</v>
          </cell>
          <cell r="N1858">
            <v>0</v>
          </cell>
          <cell r="P1858">
            <v>0</v>
          </cell>
        </row>
        <row r="1859">
          <cell r="B1859">
            <v>0</v>
          </cell>
          <cell r="D1859">
            <v>0</v>
          </cell>
          <cell r="E1859">
            <v>0</v>
          </cell>
          <cell r="F1859">
            <v>0</v>
          </cell>
          <cell r="G1859">
            <v>0</v>
          </cell>
          <cell r="N1859">
            <v>0</v>
          </cell>
          <cell r="P1859">
            <v>0</v>
          </cell>
        </row>
        <row r="1860">
          <cell r="B1860">
            <v>0</v>
          </cell>
          <cell r="D1860">
            <v>0</v>
          </cell>
          <cell r="E1860">
            <v>0</v>
          </cell>
          <cell r="F1860">
            <v>0</v>
          </cell>
          <cell r="G1860">
            <v>0</v>
          </cell>
          <cell r="N1860">
            <v>0</v>
          </cell>
          <cell r="P1860">
            <v>0</v>
          </cell>
        </row>
        <row r="1861">
          <cell r="B1861">
            <v>0</v>
          </cell>
          <cell r="D1861">
            <v>0</v>
          </cell>
          <cell r="E1861">
            <v>0</v>
          </cell>
          <cell r="F1861">
            <v>0</v>
          </cell>
          <cell r="G1861">
            <v>0</v>
          </cell>
          <cell r="N1861">
            <v>0</v>
          </cell>
          <cell r="P1861">
            <v>0</v>
          </cell>
        </row>
        <row r="1862">
          <cell r="B1862">
            <v>0</v>
          </cell>
          <cell r="D1862">
            <v>0</v>
          </cell>
          <cell r="E1862">
            <v>0</v>
          </cell>
          <cell r="F1862">
            <v>0</v>
          </cell>
          <cell r="G1862">
            <v>0</v>
          </cell>
          <cell r="N1862">
            <v>0</v>
          </cell>
          <cell r="P1862">
            <v>0</v>
          </cell>
        </row>
        <row r="1863">
          <cell r="B1863">
            <v>0</v>
          </cell>
          <cell r="D1863">
            <v>0</v>
          </cell>
          <cell r="E1863">
            <v>0</v>
          </cell>
          <cell r="F1863">
            <v>0</v>
          </cell>
          <cell r="G1863">
            <v>0</v>
          </cell>
          <cell r="N1863">
            <v>0</v>
          </cell>
          <cell r="P1863">
            <v>0</v>
          </cell>
        </row>
        <row r="1864">
          <cell r="B1864">
            <v>0</v>
          </cell>
          <cell r="D1864">
            <v>0</v>
          </cell>
          <cell r="E1864">
            <v>0</v>
          </cell>
          <cell r="F1864">
            <v>0</v>
          </cell>
          <cell r="G1864">
            <v>0</v>
          </cell>
          <cell r="N1864">
            <v>0</v>
          </cell>
          <cell r="P1864">
            <v>0</v>
          </cell>
        </row>
        <row r="1865">
          <cell r="B1865">
            <v>0</v>
          </cell>
          <cell r="D1865">
            <v>0</v>
          </cell>
          <cell r="E1865">
            <v>0</v>
          </cell>
          <cell r="F1865">
            <v>0</v>
          </cell>
          <cell r="G1865">
            <v>0</v>
          </cell>
          <cell r="N1865">
            <v>0</v>
          </cell>
          <cell r="P1865">
            <v>0</v>
          </cell>
        </row>
        <row r="1866">
          <cell r="B1866">
            <v>0</v>
          </cell>
          <cell r="D1866">
            <v>0</v>
          </cell>
          <cell r="E1866">
            <v>0</v>
          </cell>
          <cell r="F1866">
            <v>0</v>
          </cell>
          <cell r="G1866">
            <v>0</v>
          </cell>
          <cell r="N1866">
            <v>0</v>
          </cell>
          <cell r="P1866">
            <v>0</v>
          </cell>
        </row>
        <row r="1867">
          <cell r="B1867">
            <v>0</v>
          </cell>
          <cell r="D1867">
            <v>0</v>
          </cell>
          <cell r="E1867">
            <v>0</v>
          </cell>
          <cell r="F1867">
            <v>0</v>
          </cell>
          <cell r="G1867">
            <v>0</v>
          </cell>
          <cell r="N1867">
            <v>0</v>
          </cell>
          <cell r="P1867">
            <v>0</v>
          </cell>
        </row>
        <row r="1868">
          <cell r="B1868">
            <v>0</v>
          </cell>
          <cell r="D1868">
            <v>0</v>
          </cell>
          <cell r="E1868">
            <v>0</v>
          </cell>
          <cell r="F1868">
            <v>0</v>
          </cell>
          <cell r="G1868">
            <v>0</v>
          </cell>
          <cell r="N1868">
            <v>0</v>
          </cell>
          <cell r="P1868">
            <v>0</v>
          </cell>
        </row>
        <row r="1869">
          <cell r="B1869">
            <v>0</v>
          </cell>
          <cell r="D1869">
            <v>0</v>
          </cell>
          <cell r="E1869">
            <v>0</v>
          </cell>
          <cell r="F1869">
            <v>0</v>
          </cell>
          <cell r="G1869">
            <v>0</v>
          </cell>
          <cell r="N1869">
            <v>0</v>
          </cell>
          <cell r="P1869">
            <v>0</v>
          </cell>
        </row>
        <row r="1870">
          <cell r="B1870">
            <v>0</v>
          </cell>
          <cell r="D1870">
            <v>0</v>
          </cell>
          <cell r="E1870">
            <v>0</v>
          </cell>
          <cell r="F1870">
            <v>0</v>
          </cell>
          <cell r="G1870">
            <v>0</v>
          </cell>
          <cell r="N1870">
            <v>0</v>
          </cell>
          <cell r="P1870">
            <v>0</v>
          </cell>
        </row>
        <row r="1871">
          <cell r="B1871">
            <v>0</v>
          </cell>
          <cell r="D1871">
            <v>0</v>
          </cell>
          <cell r="E1871">
            <v>0</v>
          </cell>
          <cell r="F1871">
            <v>0</v>
          </cell>
          <cell r="G1871">
            <v>0</v>
          </cell>
          <cell r="N1871">
            <v>0</v>
          </cell>
          <cell r="P1871">
            <v>0</v>
          </cell>
        </row>
        <row r="1872">
          <cell r="B1872">
            <v>0</v>
          </cell>
          <cell r="D1872">
            <v>0</v>
          </cell>
          <cell r="E1872">
            <v>0</v>
          </cell>
          <cell r="F1872">
            <v>0</v>
          </cell>
          <cell r="G1872">
            <v>0</v>
          </cell>
          <cell r="N1872">
            <v>0</v>
          </cell>
          <cell r="P1872">
            <v>0</v>
          </cell>
        </row>
        <row r="1873">
          <cell r="B1873">
            <v>0</v>
          </cell>
          <cell r="D1873">
            <v>0</v>
          </cell>
          <cell r="E1873">
            <v>0</v>
          </cell>
          <cell r="F1873">
            <v>0</v>
          </cell>
          <cell r="G1873">
            <v>0</v>
          </cell>
          <cell r="N1873">
            <v>0</v>
          </cell>
          <cell r="P1873">
            <v>0</v>
          </cell>
        </row>
        <row r="1874">
          <cell r="B1874">
            <v>0</v>
          </cell>
          <cell r="D1874">
            <v>0</v>
          </cell>
          <cell r="E1874">
            <v>0</v>
          </cell>
          <cell r="F1874">
            <v>0</v>
          </cell>
          <cell r="G1874">
            <v>0</v>
          </cell>
          <cell r="N1874">
            <v>0</v>
          </cell>
          <cell r="P1874">
            <v>0</v>
          </cell>
        </row>
        <row r="1875">
          <cell r="B1875">
            <v>0</v>
          </cell>
          <cell r="D1875">
            <v>0</v>
          </cell>
          <cell r="E1875">
            <v>0</v>
          </cell>
          <cell r="F1875">
            <v>0</v>
          </cell>
          <cell r="G1875">
            <v>0</v>
          </cell>
          <cell r="N1875">
            <v>0</v>
          </cell>
          <cell r="P1875">
            <v>0</v>
          </cell>
        </row>
        <row r="1876">
          <cell r="B1876">
            <v>0</v>
          </cell>
          <cell r="D1876">
            <v>0</v>
          </cell>
          <cell r="E1876">
            <v>0</v>
          </cell>
          <cell r="F1876">
            <v>0</v>
          </cell>
          <cell r="G1876">
            <v>0</v>
          </cell>
          <cell r="N1876">
            <v>0</v>
          </cell>
          <cell r="P1876">
            <v>0</v>
          </cell>
        </row>
        <row r="1877">
          <cell r="B1877">
            <v>0</v>
          </cell>
          <cell r="D1877">
            <v>0</v>
          </cell>
          <cell r="E1877">
            <v>0</v>
          </cell>
          <cell r="F1877">
            <v>0</v>
          </cell>
          <cell r="G1877">
            <v>0</v>
          </cell>
          <cell r="N1877">
            <v>0</v>
          </cell>
          <cell r="P1877">
            <v>0</v>
          </cell>
        </row>
        <row r="1878">
          <cell r="B1878">
            <v>0</v>
          </cell>
          <cell r="D1878">
            <v>0</v>
          </cell>
          <cell r="E1878">
            <v>0</v>
          </cell>
          <cell r="F1878">
            <v>0</v>
          </cell>
          <cell r="G1878">
            <v>0</v>
          </cell>
          <cell r="N1878">
            <v>0</v>
          </cell>
          <cell r="P1878">
            <v>0</v>
          </cell>
        </row>
        <row r="1879">
          <cell r="B1879">
            <v>0</v>
          </cell>
          <cell r="D1879">
            <v>0</v>
          </cell>
          <cell r="E1879">
            <v>0</v>
          </cell>
          <cell r="F1879">
            <v>0</v>
          </cell>
          <cell r="G1879">
            <v>0</v>
          </cell>
          <cell r="N1879">
            <v>0</v>
          </cell>
          <cell r="P1879">
            <v>0</v>
          </cell>
        </row>
        <row r="1880">
          <cell r="B1880">
            <v>0</v>
          </cell>
          <cell r="D1880">
            <v>0</v>
          </cell>
          <cell r="E1880">
            <v>0</v>
          </cell>
          <cell r="F1880">
            <v>0</v>
          </cell>
          <cell r="G1880">
            <v>0</v>
          </cell>
          <cell r="N1880">
            <v>0</v>
          </cell>
          <cell r="P1880">
            <v>0</v>
          </cell>
        </row>
        <row r="1881">
          <cell r="B1881">
            <v>0</v>
          </cell>
          <cell r="D1881">
            <v>0</v>
          </cell>
          <cell r="E1881">
            <v>0</v>
          </cell>
          <cell r="F1881">
            <v>0</v>
          </cell>
          <cell r="G1881">
            <v>0</v>
          </cell>
          <cell r="N1881">
            <v>0</v>
          </cell>
          <cell r="P1881">
            <v>0</v>
          </cell>
        </row>
        <row r="1882">
          <cell r="B1882">
            <v>0</v>
          </cell>
          <cell r="D1882">
            <v>0</v>
          </cell>
          <cell r="E1882">
            <v>0</v>
          </cell>
          <cell r="F1882">
            <v>0</v>
          </cell>
          <cell r="G1882">
            <v>0</v>
          </cell>
          <cell r="N1882">
            <v>0</v>
          </cell>
          <cell r="P1882">
            <v>0</v>
          </cell>
        </row>
        <row r="1883">
          <cell r="B1883">
            <v>0</v>
          </cell>
          <cell r="D1883">
            <v>0</v>
          </cell>
          <cell r="E1883">
            <v>0</v>
          </cell>
          <cell r="F1883">
            <v>0</v>
          </cell>
          <cell r="G1883">
            <v>0</v>
          </cell>
          <cell r="N1883">
            <v>0</v>
          </cell>
          <cell r="P1883">
            <v>0</v>
          </cell>
        </row>
        <row r="1884">
          <cell r="B1884">
            <v>0</v>
          </cell>
          <cell r="D1884">
            <v>0</v>
          </cell>
          <cell r="E1884">
            <v>0</v>
          </cell>
          <cell r="F1884">
            <v>0</v>
          </cell>
          <cell r="G1884">
            <v>0</v>
          </cell>
          <cell r="N1884">
            <v>0</v>
          </cell>
          <cell r="P1884">
            <v>0</v>
          </cell>
        </row>
        <row r="1885">
          <cell r="B1885">
            <v>0</v>
          </cell>
          <cell r="D1885">
            <v>0</v>
          </cell>
          <cell r="E1885">
            <v>0</v>
          </cell>
          <cell r="F1885">
            <v>0</v>
          </cell>
          <cell r="G1885">
            <v>0</v>
          </cell>
          <cell r="N1885">
            <v>0</v>
          </cell>
          <cell r="P1885">
            <v>0</v>
          </cell>
        </row>
        <row r="1886">
          <cell r="B1886">
            <v>0</v>
          </cell>
          <cell r="D1886">
            <v>0</v>
          </cell>
          <cell r="E1886">
            <v>0</v>
          </cell>
          <cell r="F1886">
            <v>0</v>
          </cell>
          <cell r="G1886">
            <v>0</v>
          </cell>
          <cell r="N1886">
            <v>0</v>
          </cell>
          <cell r="P1886">
            <v>0</v>
          </cell>
        </row>
        <row r="1887">
          <cell r="B1887">
            <v>0</v>
          </cell>
          <cell r="D1887">
            <v>0</v>
          </cell>
          <cell r="E1887">
            <v>0</v>
          </cell>
          <cell r="F1887">
            <v>0</v>
          </cell>
          <cell r="G1887">
            <v>0</v>
          </cell>
          <cell r="N1887">
            <v>0</v>
          </cell>
          <cell r="P1887">
            <v>0</v>
          </cell>
        </row>
        <row r="1888">
          <cell r="B1888">
            <v>0</v>
          </cell>
          <cell r="D1888">
            <v>0</v>
          </cell>
          <cell r="E1888">
            <v>0</v>
          </cell>
          <cell r="F1888">
            <v>0</v>
          </cell>
          <cell r="G1888">
            <v>0</v>
          </cell>
          <cell r="N1888">
            <v>0</v>
          </cell>
          <cell r="P1888">
            <v>0</v>
          </cell>
        </row>
        <row r="1889">
          <cell r="B1889">
            <v>0</v>
          </cell>
          <cell r="D1889">
            <v>0</v>
          </cell>
          <cell r="E1889">
            <v>0</v>
          </cell>
          <cell r="F1889">
            <v>0</v>
          </cell>
          <cell r="G1889">
            <v>0</v>
          </cell>
          <cell r="N1889">
            <v>0</v>
          </cell>
          <cell r="P1889">
            <v>0</v>
          </cell>
        </row>
        <row r="1890">
          <cell r="B1890">
            <v>0</v>
          </cell>
          <cell r="D1890">
            <v>0</v>
          </cell>
          <cell r="E1890">
            <v>0</v>
          </cell>
          <cell r="F1890">
            <v>0</v>
          </cell>
          <cell r="G1890">
            <v>0</v>
          </cell>
          <cell r="N1890">
            <v>0</v>
          </cell>
          <cell r="P1890">
            <v>0</v>
          </cell>
        </row>
        <row r="1891">
          <cell r="B1891">
            <v>0</v>
          </cell>
          <cell r="D1891">
            <v>0</v>
          </cell>
          <cell r="E1891">
            <v>0</v>
          </cell>
          <cell r="F1891">
            <v>0</v>
          </cell>
          <cell r="G1891">
            <v>0</v>
          </cell>
          <cell r="N1891">
            <v>0</v>
          </cell>
          <cell r="P1891">
            <v>0</v>
          </cell>
        </row>
        <row r="1892">
          <cell r="B1892">
            <v>0</v>
          </cell>
          <cell r="D1892">
            <v>0</v>
          </cell>
          <cell r="E1892">
            <v>0</v>
          </cell>
          <cell r="F1892">
            <v>0</v>
          </cell>
          <cell r="G1892">
            <v>0</v>
          </cell>
          <cell r="N1892">
            <v>0</v>
          </cell>
          <cell r="P1892">
            <v>0</v>
          </cell>
        </row>
        <row r="1893">
          <cell r="B1893">
            <v>0</v>
          </cell>
          <cell r="D1893">
            <v>0</v>
          </cell>
          <cell r="E1893">
            <v>0</v>
          </cell>
          <cell r="F1893">
            <v>0</v>
          </cell>
          <cell r="G1893">
            <v>0</v>
          </cell>
          <cell r="N1893">
            <v>0</v>
          </cell>
          <cell r="P1893">
            <v>0</v>
          </cell>
        </row>
        <row r="1894">
          <cell r="B1894">
            <v>0</v>
          </cell>
          <cell r="D1894">
            <v>0</v>
          </cell>
          <cell r="E1894">
            <v>0</v>
          </cell>
          <cell r="F1894">
            <v>0</v>
          </cell>
          <cell r="G1894">
            <v>0</v>
          </cell>
          <cell r="N1894">
            <v>0</v>
          </cell>
          <cell r="P1894">
            <v>0</v>
          </cell>
        </row>
        <row r="1895">
          <cell r="B1895">
            <v>0</v>
          </cell>
          <cell r="D1895">
            <v>0</v>
          </cell>
          <cell r="E1895">
            <v>0</v>
          </cell>
          <cell r="F1895">
            <v>0</v>
          </cell>
          <cell r="G1895">
            <v>0</v>
          </cell>
          <cell r="N1895">
            <v>0</v>
          </cell>
          <cell r="P1895">
            <v>0</v>
          </cell>
        </row>
        <row r="1896">
          <cell r="B1896">
            <v>0</v>
          </cell>
          <cell r="D1896">
            <v>0</v>
          </cell>
          <cell r="E1896">
            <v>0</v>
          </cell>
          <cell r="F1896">
            <v>0</v>
          </cell>
          <cell r="G1896">
            <v>0</v>
          </cell>
          <cell r="N1896">
            <v>0</v>
          </cell>
          <cell r="P1896">
            <v>0</v>
          </cell>
        </row>
        <row r="1897">
          <cell r="B1897">
            <v>0</v>
          </cell>
          <cell r="D1897">
            <v>0</v>
          </cell>
          <cell r="E1897">
            <v>0</v>
          </cell>
          <cell r="F1897">
            <v>0</v>
          </cell>
          <cell r="G1897">
            <v>0</v>
          </cell>
          <cell r="N1897">
            <v>0</v>
          </cell>
          <cell r="P1897">
            <v>0</v>
          </cell>
        </row>
        <row r="1898">
          <cell r="B1898">
            <v>0</v>
          </cell>
          <cell r="D1898">
            <v>0</v>
          </cell>
          <cell r="E1898">
            <v>0</v>
          </cell>
          <cell r="F1898">
            <v>0</v>
          </cell>
          <cell r="G1898">
            <v>0</v>
          </cell>
          <cell r="N1898">
            <v>0</v>
          </cell>
          <cell r="P1898">
            <v>0</v>
          </cell>
        </row>
        <row r="1899">
          <cell r="B1899">
            <v>0</v>
          </cell>
          <cell r="D1899">
            <v>0</v>
          </cell>
          <cell r="E1899">
            <v>0</v>
          </cell>
          <cell r="F1899">
            <v>0</v>
          </cell>
          <cell r="G1899">
            <v>0</v>
          </cell>
          <cell r="N1899">
            <v>0</v>
          </cell>
          <cell r="P1899">
            <v>0</v>
          </cell>
        </row>
        <row r="1900">
          <cell r="B1900">
            <v>0</v>
          </cell>
          <cell r="D1900">
            <v>0</v>
          </cell>
          <cell r="E1900">
            <v>0</v>
          </cell>
          <cell r="F1900">
            <v>0</v>
          </cell>
          <cell r="G1900">
            <v>0</v>
          </cell>
          <cell r="N1900">
            <v>0</v>
          </cell>
          <cell r="P1900">
            <v>0</v>
          </cell>
        </row>
        <row r="1901">
          <cell r="B1901">
            <v>0</v>
          </cell>
          <cell r="D1901">
            <v>0</v>
          </cell>
          <cell r="E1901">
            <v>0</v>
          </cell>
          <cell r="F1901">
            <v>0</v>
          </cell>
          <cell r="G1901">
            <v>0</v>
          </cell>
          <cell r="N1901">
            <v>0</v>
          </cell>
          <cell r="P1901">
            <v>0</v>
          </cell>
        </row>
        <row r="1902">
          <cell r="B1902">
            <v>0</v>
          </cell>
          <cell r="D1902">
            <v>0</v>
          </cell>
          <cell r="E1902">
            <v>0</v>
          </cell>
          <cell r="F1902">
            <v>0</v>
          </cell>
          <cell r="G1902">
            <v>0</v>
          </cell>
          <cell r="N1902">
            <v>0</v>
          </cell>
          <cell r="P1902">
            <v>0</v>
          </cell>
        </row>
        <row r="1903">
          <cell r="B1903">
            <v>0</v>
          </cell>
          <cell r="D1903">
            <v>0</v>
          </cell>
          <cell r="E1903">
            <v>0</v>
          </cell>
          <cell r="F1903">
            <v>0</v>
          </cell>
          <cell r="G1903">
            <v>0</v>
          </cell>
          <cell r="N1903">
            <v>0</v>
          </cell>
          <cell r="P1903">
            <v>0</v>
          </cell>
        </row>
        <row r="1904">
          <cell r="B1904">
            <v>0</v>
          </cell>
          <cell r="D1904">
            <v>0</v>
          </cell>
          <cell r="E1904">
            <v>0</v>
          </cell>
          <cell r="F1904">
            <v>0</v>
          </cell>
          <cell r="G1904">
            <v>0</v>
          </cell>
          <cell r="N1904">
            <v>0</v>
          </cell>
          <cell r="P1904">
            <v>0</v>
          </cell>
        </row>
        <row r="1905">
          <cell r="B1905">
            <v>0</v>
          </cell>
          <cell r="D1905">
            <v>0</v>
          </cell>
          <cell r="E1905">
            <v>0</v>
          </cell>
          <cell r="F1905">
            <v>0</v>
          </cell>
          <cell r="G1905">
            <v>0</v>
          </cell>
          <cell r="N1905">
            <v>0</v>
          </cell>
          <cell r="P1905">
            <v>0</v>
          </cell>
        </row>
        <row r="1906">
          <cell r="B1906">
            <v>0</v>
          </cell>
          <cell r="D1906">
            <v>0</v>
          </cell>
          <cell r="E1906">
            <v>0</v>
          </cell>
          <cell r="F1906">
            <v>0</v>
          </cell>
          <cell r="G1906">
            <v>0</v>
          </cell>
          <cell r="N1906">
            <v>0</v>
          </cell>
          <cell r="P1906">
            <v>0</v>
          </cell>
        </row>
        <row r="1907">
          <cell r="B1907">
            <v>0</v>
          </cell>
          <cell r="D1907">
            <v>0</v>
          </cell>
          <cell r="E1907">
            <v>0</v>
          </cell>
          <cell r="F1907">
            <v>0</v>
          </cell>
          <cell r="G1907">
            <v>0</v>
          </cell>
          <cell r="N1907">
            <v>0</v>
          </cell>
          <cell r="P1907">
            <v>0</v>
          </cell>
        </row>
        <row r="1908">
          <cell r="B1908">
            <v>0</v>
          </cell>
          <cell r="D1908">
            <v>0</v>
          </cell>
          <cell r="E1908">
            <v>0</v>
          </cell>
          <cell r="F1908">
            <v>0</v>
          </cell>
          <cell r="G1908">
            <v>0</v>
          </cell>
          <cell r="N1908">
            <v>0</v>
          </cell>
          <cell r="P1908">
            <v>0</v>
          </cell>
        </row>
        <row r="1909">
          <cell r="B1909">
            <v>0</v>
          </cell>
          <cell r="D1909">
            <v>0</v>
          </cell>
          <cell r="E1909">
            <v>0</v>
          </cell>
          <cell r="F1909">
            <v>0</v>
          </cell>
          <cell r="G1909">
            <v>0</v>
          </cell>
          <cell r="N1909">
            <v>0</v>
          </cell>
          <cell r="P1909">
            <v>0</v>
          </cell>
        </row>
        <row r="1910">
          <cell r="B1910">
            <v>0</v>
          </cell>
          <cell r="D1910">
            <v>0</v>
          </cell>
          <cell r="E1910">
            <v>0</v>
          </cell>
          <cell r="F1910">
            <v>0</v>
          </cell>
          <cell r="G1910">
            <v>0</v>
          </cell>
          <cell r="N1910">
            <v>0</v>
          </cell>
          <cell r="P1910">
            <v>0</v>
          </cell>
        </row>
        <row r="1911">
          <cell r="B1911">
            <v>0</v>
          </cell>
          <cell r="D1911">
            <v>0</v>
          </cell>
          <cell r="E1911">
            <v>0</v>
          </cell>
          <cell r="F1911">
            <v>0</v>
          </cell>
          <cell r="G1911">
            <v>0</v>
          </cell>
          <cell r="N1911">
            <v>0</v>
          </cell>
          <cell r="P1911">
            <v>0</v>
          </cell>
        </row>
        <row r="1912">
          <cell r="B1912">
            <v>0</v>
          </cell>
          <cell r="D1912">
            <v>0</v>
          </cell>
          <cell r="E1912">
            <v>0</v>
          </cell>
          <cell r="F1912">
            <v>0</v>
          </cell>
          <cell r="G1912">
            <v>0</v>
          </cell>
          <cell r="N1912">
            <v>0</v>
          </cell>
          <cell r="P1912">
            <v>0</v>
          </cell>
        </row>
        <row r="1913">
          <cell r="B1913">
            <v>0</v>
          </cell>
          <cell r="D1913">
            <v>0</v>
          </cell>
          <cell r="E1913">
            <v>0</v>
          </cell>
          <cell r="F1913">
            <v>0</v>
          </cell>
          <cell r="G1913">
            <v>0</v>
          </cell>
          <cell r="N1913">
            <v>0</v>
          </cell>
          <cell r="P1913">
            <v>0</v>
          </cell>
        </row>
        <row r="1914">
          <cell r="B1914">
            <v>0</v>
          </cell>
          <cell r="D1914">
            <v>0</v>
          </cell>
          <cell r="E1914">
            <v>0</v>
          </cell>
          <cell r="F1914">
            <v>0</v>
          </cell>
          <cell r="G1914">
            <v>0</v>
          </cell>
          <cell r="N1914">
            <v>0</v>
          </cell>
          <cell r="P1914">
            <v>0</v>
          </cell>
        </row>
        <row r="1915">
          <cell r="B1915">
            <v>0</v>
          </cell>
          <cell r="D1915">
            <v>0</v>
          </cell>
          <cell r="E1915">
            <v>0</v>
          </cell>
          <cell r="F1915">
            <v>0</v>
          </cell>
          <cell r="G1915">
            <v>0</v>
          </cell>
          <cell r="N1915">
            <v>0</v>
          </cell>
          <cell r="P1915">
            <v>0</v>
          </cell>
        </row>
        <row r="1916">
          <cell r="B1916">
            <v>0</v>
          </cell>
          <cell r="D1916">
            <v>0</v>
          </cell>
          <cell r="E1916">
            <v>0</v>
          </cell>
          <cell r="F1916">
            <v>0</v>
          </cell>
          <cell r="G1916">
            <v>0</v>
          </cell>
          <cell r="N1916">
            <v>0</v>
          </cell>
          <cell r="P1916">
            <v>0</v>
          </cell>
        </row>
        <row r="1917">
          <cell r="B1917">
            <v>0</v>
          </cell>
          <cell r="D1917">
            <v>0</v>
          </cell>
          <cell r="E1917">
            <v>0</v>
          </cell>
          <cell r="F1917">
            <v>0</v>
          </cell>
          <cell r="G1917">
            <v>0</v>
          </cell>
          <cell r="N1917">
            <v>0</v>
          </cell>
          <cell r="P1917">
            <v>0</v>
          </cell>
        </row>
        <row r="1918">
          <cell r="B1918">
            <v>0</v>
          </cell>
          <cell r="D1918">
            <v>0</v>
          </cell>
          <cell r="E1918">
            <v>0</v>
          </cell>
          <cell r="F1918">
            <v>0</v>
          </cell>
          <cell r="G1918">
            <v>0</v>
          </cell>
          <cell r="N1918">
            <v>0</v>
          </cell>
          <cell r="P1918">
            <v>0</v>
          </cell>
        </row>
        <row r="1919">
          <cell r="B1919">
            <v>0</v>
          </cell>
          <cell r="D1919">
            <v>0</v>
          </cell>
          <cell r="E1919">
            <v>0</v>
          </cell>
          <cell r="F1919">
            <v>0</v>
          </cell>
          <cell r="G1919">
            <v>0</v>
          </cell>
          <cell r="N1919">
            <v>0</v>
          </cell>
          <cell r="P1919">
            <v>0</v>
          </cell>
        </row>
        <row r="1920">
          <cell r="B1920">
            <v>0</v>
          </cell>
          <cell r="D1920">
            <v>0</v>
          </cell>
          <cell r="E1920">
            <v>0</v>
          </cell>
          <cell r="F1920">
            <v>0</v>
          </cell>
          <cell r="G1920">
            <v>0</v>
          </cell>
          <cell r="N1920">
            <v>0</v>
          </cell>
          <cell r="P1920">
            <v>0</v>
          </cell>
        </row>
        <row r="1921">
          <cell r="B1921">
            <v>0</v>
          </cell>
          <cell r="D1921">
            <v>0</v>
          </cell>
          <cell r="E1921">
            <v>0</v>
          </cell>
          <cell r="F1921">
            <v>0</v>
          </cell>
          <cell r="G1921">
            <v>0</v>
          </cell>
          <cell r="N1921">
            <v>0</v>
          </cell>
          <cell r="P1921">
            <v>0</v>
          </cell>
        </row>
        <row r="1922">
          <cell r="B1922">
            <v>0</v>
          </cell>
          <cell r="D1922">
            <v>0</v>
          </cell>
          <cell r="E1922">
            <v>0</v>
          </cell>
          <cell r="F1922">
            <v>0</v>
          </cell>
          <cell r="G1922">
            <v>0</v>
          </cell>
          <cell r="N1922">
            <v>0</v>
          </cell>
          <cell r="P1922">
            <v>0</v>
          </cell>
        </row>
        <row r="1923">
          <cell r="B1923">
            <v>0</v>
          </cell>
          <cell r="D1923">
            <v>0</v>
          </cell>
          <cell r="E1923">
            <v>0</v>
          </cell>
          <cell r="F1923">
            <v>0</v>
          </cell>
          <cell r="G1923">
            <v>0</v>
          </cell>
          <cell r="N1923">
            <v>0</v>
          </cell>
          <cell r="P1923">
            <v>0</v>
          </cell>
        </row>
        <row r="1924">
          <cell r="B1924">
            <v>0</v>
          </cell>
          <cell r="D1924">
            <v>0</v>
          </cell>
          <cell r="E1924">
            <v>0</v>
          </cell>
          <cell r="F1924">
            <v>0</v>
          </cell>
          <cell r="G1924">
            <v>0</v>
          </cell>
          <cell r="N1924">
            <v>0</v>
          </cell>
          <cell r="P1924">
            <v>0</v>
          </cell>
        </row>
        <row r="1925">
          <cell r="B1925">
            <v>0</v>
          </cell>
          <cell r="D1925">
            <v>0</v>
          </cell>
          <cell r="E1925">
            <v>0</v>
          </cell>
          <cell r="F1925">
            <v>0</v>
          </cell>
          <cell r="G1925">
            <v>0</v>
          </cell>
          <cell r="N1925">
            <v>0</v>
          </cell>
          <cell r="P1925">
            <v>0</v>
          </cell>
        </row>
        <row r="1926">
          <cell r="B1926">
            <v>0</v>
          </cell>
          <cell r="D1926">
            <v>0</v>
          </cell>
          <cell r="E1926">
            <v>0</v>
          </cell>
          <cell r="F1926">
            <v>0</v>
          </cell>
          <cell r="G1926">
            <v>0</v>
          </cell>
          <cell r="N1926">
            <v>0</v>
          </cell>
          <cell r="P1926">
            <v>0</v>
          </cell>
        </row>
        <row r="1927">
          <cell r="B1927">
            <v>0</v>
          </cell>
          <cell r="D1927">
            <v>0</v>
          </cell>
          <cell r="E1927">
            <v>0</v>
          </cell>
          <cell r="F1927">
            <v>0</v>
          </cell>
          <cell r="G1927">
            <v>0</v>
          </cell>
          <cell r="N1927">
            <v>0</v>
          </cell>
          <cell r="P1927">
            <v>0</v>
          </cell>
        </row>
        <row r="1928">
          <cell r="B1928">
            <v>0</v>
          </cell>
          <cell r="D1928">
            <v>0</v>
          </cell>
          <cell r="E1928">
            <v>0</v>
          </cell>
          <cell r="F1928">
            <v>0</v>
          </cell>
          <cell r="G1928">
            <v>0</v>
          </cell>
          <cell r="N1928">
            <v>0</v>
          </cell>
          <cell r="P1928">
            <v>0</v>
          </cell>
        </row>
        <row r="1929">
          <cell r="B1929">
            <v>0</v>
          </cell>
          <cell r="D1929">
            <v>0</v>
          </cell>
          <cell r="E1929">
            <v>0</v>
          </cell>
          <cell r="F1929">
            <v>0</v>
          </cell>
          <cell r="G1929">
            <v>0</v>
          </cell>
          <cell r="N1929">
            <v>0</v>
          </cell>
          <cell r="P1929">
            <v>0</v>
          </cell>
        </row>
        <row r="1930">
          <cell r="B1930">
            <v>0</v>
          </cell>
          <cell r="D1930">
            <v>0</v>
          </cell>
          <cell r="E1930">
            <v>0</v>
          </cell>
          <cell r="F1930">
            <v>0</v>
          </cell>
          <cell r="G1930">
            <v>0</v>
          </cell>
          <cell r="N1930">
            <v>0</v>
          </cell>
          <cell r="P1930">
            <v>0</v>
          </cell>
        </row>
        <row r="1931">
          <cell r="B1931">
            <v>0</v>
          </cell>
          <cell r="D1931">
            <v>0</v>
          </cell>
          <cell r="E1931">
            <v>0</v>
          </cell>
          <cell r="F1931">
            <v>0</v>
          </cell>
          <cell r="G1931">
            <v>0</v>
          </cell>
          <cell r="N1931">
            <v>0</v>
          </cell>
          <cell r="P1931">
            <v>0</v>
          </cell>
        </row>
        <row r="1932">
          <cell r="B1932">
            <v>0</v>
          </cell>
          <cell r="D1932">
            <v>0</v>
          </cell>
          <cell r="E1932">
            <v>0</v>
          </cell>
          <cell r="F1932">
            <v>0</v>
          </cell>
          <cell r="G1932">
            <v>0</v>
          </cell>
          <cell r="N1932">
            <v>0</v>
          </cell>
          <cell r="P1932">
            <v>0</v>
          </cell>
        </row>
        <row r="1933">
          <cell r="B1933">
            <v>0</v>
          </cell>
          <cell r="D1933">
            <v>0</v>
          </cell>
          <cell r="E1933">
            <v>0</v>
          </cell>
          <cell r="F1933">
            <v>0</v>
          </cell>
          <cell r="G1933">
            <v>0</v>
          </cell>
          <cell r="N1933">
            <v>0</v>
          </cell>
          <cell r="P1933">
            <v>0</v>
          </cell>
        </row>
        <row r="1934">
          <cell r="B1934">
            <v>0</v>
          </cell>
          <cell r="D1934">
            <v>0</v>
          </cell>
          <cell r="E1934">
            <v>0</v>
          </cell>
          <cell r="F1934">
            <v>0</v>
          </cell>
          <cell r="G1934">
            <v>0</v>
          </cell>
          <cell r="N1934">
            <v>0</v>
          </cell>
          <cell r="P1934">
            <v>0</v>
          </cell>
        </row>
        <row r="1935">
          <cell r="B1935">
            <v>0</v>
          </cell>
          <cell r="D1935">
            <v>0</v>
          </cell>
          <cell r="E1935">
            <v>0</v>
          </cell>
          <cell r="F1935">
            <v>0</v>
          </cell>
          <cell r="G1935">
            <v>0</v>
          </cell>
          <cell r="N1935">
            <v>0</v>
          </cell>
          <cell r="P1935">
            <v>0</v>
          </cell>
        </row>
        <row r="1936">
          <cell r="B1936">
            <v>0</v>
          </cell>
          <cell r="D1936">
            <v>0</v>
          </cell>
          <cell r="E1936">
            <v>0</v>
          </cell>
          <cell r="F1936">
            <v>0</v>
          </cell>
          <cell r="G1936">
            <v>0</v>
          </cell>
          <cell r="N1936">
            <v>0</v>
          </cell>
          <cell r="P1936">
            <v>0</v>
          </cell>
        </row>
        <row r="1937">
          <cell r="B1937">
            <v>0</v>
          </cell>
          <cell r="D1937">
            <v>0</v>
          </cell>
          <cell r="E1937">
            <v>0</v>
          </cell>
          <cell r="F1937">
            <v>0</v>
          </cell>
          <cell r="G1937">
            <v>0</v>
          </cell>
          <cell r="N1937">
            <v>0</v>
          </cell>
          <cell r="P1937">
            <v>0</v>
          </cell>
        </row>
        <row r="1938">
          <cell r="B1938">
            <v>0</v>
          </cell>
          <cell r="D1938">
            <v>0</v>
          </cell>
          <cell r="E1938">
            <v>0</v>
          </cell>
          <cell r="F1938">
            <v>0</v>
          </cell>
          <cell r="G1938">
            <v>0</v>
          </cell>
          <cell r="N1938">
            <v>0</v>
          </cell>
          <cell r="P1938">
            <v>0</v>
          </cell>
        </row>
        <row r="1939">
          <cell r="B1939">
            <v>0</v>
          </cell>
          <cell r="D1939">
            <v>0</v>
          </cell>
          <cell r="E1939">
            <v>0</v>
          </cell>
          <cell r="F1939">
            <v>0</v>
          </cell>
          <cell r="G1939">
            <v>0</v>
          </cell>
          <cell r="N1939">
            <v>0</v>
          </cell>
          <cell r="P1939">
            <v>0</v>
          </cell>
        </row>
        <row r="1940">
          <cell r="B1940">
            <v>0</v>
          </cell>
          <cell r="D1940">
            <v>0</v>
          </cell>
          <cell r="E1940">
            <v>0</v>
          </cell>
          <cell r="F1940">
            <v>0</v>
          </cell>
          <cell r="G1940">
            <v>0</v>
          </cell>
          <cell r="N1940">
            <v>0</v>
          </cell>
          <cell r="P1940">
            <v>0</v>
          </cell>
        </row>
        <row r="1941">
          <cell r="B1941">
            <v>0</v>
          </cell>
          <cell r="D1941">
            <v>0</v>
          </cell>
          <cell r="E1941">
            <v>0</v>
          </cell>
          <cell r="F1941">
            <v>0</v>
          </cell>
          <cell r="G1941">
            <v>0</v>
          </cell>
          <cell r="N1941">
            <v>0</v>
          </cell>
          <cell r="P1941">
            <v>0</v>
          </cell>
        </row>
        <row r="1942">
          <cell r="B1942">
            <v>0</v>
          </cell>
          <cell r="D1942">
            <v>0</v>
          </cell>
          <cell r="E1942">
            <v>0</v>
          </cell>
          <cell r="F1942">
            <v>0</v>
          </cell>
          <cell r="G1942">
            <v>0</v>
          </cell>
          <cell r="N1942">
            <v>0</v>
          </cell>
          <cell r="P1942">
            <v>0</v>
          </cell>
        </row>
        <row r="1943">
          <cell r="B1943">
            <v>0</v>
          </cell>
          <cell r="D1943">
            <v>0</v>
          </cell>
          <cell r="E1943">
            <v>0</v>
          </cell>
          <cell r="F1943">
            <v>0</v>
          </cell>
          <cell r="G1943">
            <v>0</v>
          </cell>
          <cell r="N1943">
            <v>0</v>
          </cell>
          <cell r="P1943">
            <v>0</v>
          </cell>
        </row>
        <row r="1944">
          <cell r="B1944">
            <v>0</v>
          </cell>
          <cell r="D1944">
            <v>0</v>
          </cell>
          <cell r="E1944">
            <v>0</v>
          </cell>
          <cell r="F1944">
            <v>0</v>
          </cell>
          <cell r="G1944">
            <v>0</v>
          </cell>
          <cell r="N1944">
            <v>0</v>
          </cell>
          <cell r="P1944">
            <v>0</v>
          </cell>
        </row>
        <row r="1945">
          <cell r="B1945">
            <v>0</v>
          </cell>
          <cell r="D1945">
            <v>0</v>
          </cell>
          <cell r="E1945">
            <v>0</v>
          </cell>
          <cell r="F1945">
            <v>0</v>
          </cell>
          <cell r="G1945">
            <v>0</v>
          </cell>
          <cell r="N1945">
            <v>0</v>
          </cell>
          <cell r="P1945">
            <v>0</v>
          </cell>
        </row>
        <row r="1946">
          <cell r="B1946">
            <v>0</v>
          </cell>
          <cell r="D1946">
            <v>0</v>
          </cell>
          <cell r="E1946">
            <v>0</v>
          </cell>
          <cell r="F1946">
            <v>0</v>
          </cell>
          <cell r="G1946">
            <v>0</v>
          </cell>
          <cell r="N1946">
            <v>0</v>
          </cell>
          <cell r="P1946">
            <v>0</v>
          </cell>
        </row>
        <row r="1947">
          <cell r="B1947">
            <v>0</v>
          </cell>
          <cell r="D1947">
            <v>0</v>
          </cell>
          <cell r="E1947">
            <v>0</v>
          </cell>
          <cell r="F1947">
            <v>0</v>
          </cell>
          <cell r="G1947">
            <v>0</v>
          </cell>
          <cell r="N1947">
            <v>0</v>
          </cell>
          <cell r="P1947">
            <v>0</v>
          </cell>
        </row>
        <row r="1948">
          <cell r="B1948">
            <v>0</v>
          </cell>
          <cell r="D1948">
            <v>0</v>
          </cell>
          <cell r="E1948">
            <v>0</v>
          </cell>
          <cell r="F1948">
            <v>0</v>
          </cell>
          <cell r="G1948">
            <v>0</v>
          </cell>
          <cell r="N1948">
            <v>0</v>
          </cell>
          <cell r="P1948">
            <v>0</v>
          </cell>
        </row>
        <row r="1949">
          <cell r="B1949">
            <v>0</v>
          </cell>
          <cell r="D1949">
            <v>0</v>
          </cell>
          <cell r="E1949">
            <v>0</v>
          </cell>
          <cell r="F1949">
            <v>0</v>
          </cell>
          <cell r="G1949">
            <v>0</v>
          </cell>
          <cell r="N1949">
            <v>0</v>
          </cell>
          <cell r="P1949">
            <v>0</v>
          </cell>
        </row>
        <row r="1950">
          <cell r="B1950">
            <v>0</v>
          </cell>
          <cell r="D1950">
            <v>0</v>
          </cell>
          <cell r="E1950">
            <v>0</v>
          </cell>
          <cell r="F1950">
            <v>0</v>
          </cell>
          <cell r="G1950">
            <v>0</v>
          </cell>
          <cell r="N1950">
            <v>0</v>
          </cell>
          <cell r="P1950">
            <v>0</v>
          </cell>
        </row>
        <row r="1951">
          <cell r="B1951">
            <v>0</v>
          </cell>
          <cell r="D1951">
            <v>0</v>
          </cell>
          <cell r="E1951">
            <v>0</v>
          </cell>
          <cell r="F1951">
            <v>0</v>
          </cell>
          <cell r="G1951">
            <v>0</v>
          </cell>
          <cell r="N1951">
            <v>0</v>
          </cell>
          <cell r="P1951">
            <v>0</v>
          </cell>
        </row>
        <row r="1952">
          <cell r="B1952">
            <v>0</v>
          </cell>
          <cell r="D1952">
            <v>0</v>
          </cell>
          <cell r="E1952">
            <v>0</v>
          </cell>
          <cell r="F1952">
            <v>0</v>
          </cell>
          <cell r="G1952">
            <v>0</v>
          </cell>
          <cell r="N1952">
            <v>0</v>
          </cell>
          <cell r="P1952">
            <v>0</v>
          </cell>
        </row>
        <row r="1953">
          <cell r="B1953">
            <v>0</v>
          </cell>
          <cell r="D1953">
            <v>0</v>
          </cell>
          <cell r="E1953">
            <v>0</v>
          </cell>
          <cell r="F1953">
            <v>0</v>
          </cell>
          <cell r="G1953">
            <v>0</v>
          </cell>
          <cell r="N1953">
            <v>0</v>
          </cell>
          <cell r="P1953">
            <v>0</v>
          </cell>
        </row>
        <row r="1954">
          <cell r="B1954">
            <v>0</v>
          </cell>
          <cell r="D1954">
            <v>0</v>
          </cell>
          <cell r="E1954">
            <v>0</v>
          </cell>
          <cell r="F1954">
            <v>0</v>
          </cell>
          <cell r="G1954">
            <v>0</v>
          </cell>
          <cell r="N1954">
            <v>0</v>
          </cell>
          <cell r="P1954">
            <v>0</v>
          </cell>
        </row>
        <row r="1955">
          <cell r="B1955">
            <v>0</v>
          </cell>
          <cell r="D1955">
            <v>0</v>
          </cell>
          <cell r="E1955">
            <v>0</v>
          </cell>
          <cell r="F1955">
            <v>0</v>
          </cell>
          <cell r="G1955">
            <v>0</v>
          </cell>
          <cell r="N1955">
            <v>0</v>
          </cell>
          <cell r="P1955">
            <v>0</v>
          </cell>
        </row>
        <row r="1956">
          <cell r="B1956">
            <v>0</v>
          </cell>
          <cell r="D1956">
            <v>0</v>
          </cell>
          <cell r="E1956">
            <v>0</v>
          </cell>
          <cell r="F1956">
            <v>0</v>
          </cell>
          <cell r="G1956">
            <v>0</v>
          </cell>
          <cell r="N1956">
            <v>0</v>
          </cell>
          <cell r="P1956">
            <v>0</v>
          </cell>
        </row>
        <row r="1957">
          <cell r="B1957">
            <v>0</v>
          </cell>
          <cell r="D1957">
            <v>0</v>
          </cell>
          <cell r="E1957">
            <v>0</v>
          </cell>
          <cell r="F1957">
            <v>0</v>
          </cell>
          <cell r="G1957">
            <v>0</v>
          </cell>
          <cell r="N1957">
            <v>0</v>
          </cell>
          <cell r="P1957">
            <v>0</v>
          </cell>
        </row>
        <row r="1958">
          <cell r="B1958">
            <v>0</v>
          </cell>
          <cell r="D1958">
            <v>0</v>
          </cell>
          <cell r="E1958">
            <v>0</v>
          </cell>
          <cell r="F1958">
            <v>0</v>
          </cell>
          <cell r="G1958">
            <v>0</v>
          </cell>
          <cell r="N1958">
            <v>0</v>
          </cell>
          <cell r="P1958">
            <v>0</v>
          </cell>
        </row>
        <row r="1959">
          <cell r="B1959">
            <v>0</v>
          </cell>
          <cell r="D1959">
            <v>0</v>
          </cell>
          <cell r="E1959">
            <v>0</v>
          </cell>
          <cell r="F1959">
            <v>0</v>
          </cell>
          <cell r="G1959">
            <v>0</v>
          </cell>
          <cell r="N1959">
            <v>0</v>
          </cell>
          <cell r="P1959">
            <v>0</v>
          </cell>
        </row>
        <row r="1960">
          <cell r="B1960">
            <v>0</v>
          </cell>
          <cell r="D1960">
            <v>0</v>
          </cell>
          <cell r="E1960">
            <v>0</v>
          </cell>
          <cell r="F1960">
            <v>0</v>
          </cell>
          <cell r="G1960">
            <v>0</v>
          </cell>
          <cell r="N1960">
            <v>0</v>
          </cell>
          <cell r="P1960">
            <v>0</v>
          </cell>
        </row>
        <row r="1961">
          <cell r="B1961">
            <v>0</v>
          </cell>
          <cell r="D1961">
            <v>0</v>
          </cell>
          <cell r="E1961">
            <v>0</v>
          </cell>
          <cell r="F1961">
            <v>0</v>
          </cell>
          <cell r="G1961">
            <v>0</v>
          </cell>
          <cell r="N1961">
            <v>0</v>
          </cell>
          <cell r="P1961">
            <v>0</v>
          </cell>
        </row>
        <row r="1962">
          <cell r="B1962">
            <v>0</v>
          </cell>
          <cell r="D1962">
            <v>0</v>
          </cell>
          <cell r="E1962">
            <v>0</v>
          </cell>
          <cell r="F1962">
            <v>0</v>
          </cell>
          <cell r="G1962">
            <v>0</v>
          </cell>
          <cell r="N1962">
            <v>0</v>
          </cell>
          <cell r="P1962">
            <v>0</v>
          </cell>
        </row>
        <row r="1963">
          <cell r="B1963">
            <v>0</v>
          </cell>
          <cell r="D1963">
            <v>0</v>
          </cell>
          <cell r="E1963">
            <v>0</v>
          </cell>
          <cell r="F1963">
            <v>0</v>
          </cell>
          <cell r="G1963">
            <v>0</v>
          </cell>
          <cell r="N1963">
            <v>0</v>
          </cell>
          <cell r="P1963">
            <v>0</v>
          </cell>
        </row>
        <row r="1964">
          <cell r="B1964">
            <v>0</v>
          </cell>
          <cell r="D1964">
            <v>0</v>
          </cell>
          <cell r="E1964">
            <v>0</v>
          </cell>
          <cell r="F1964">
            <v>0</v>
          </cell>
          <cell r="G1964">
            <v>0</v>
          </cell>
          <cell r="N1964">
            <v>0</v>
          </cell>
          <cell r="P1964">
            <v>0</v>
          </cell>
        </row>
        <row r="1965">
          <cell r="B1965">
            <v>0</v>
          </cell>
          <cell r="D1965">
            <v>0</v>
          </cell>
          <cell r="E1965">
            <v>0</v>
          </cell>
          <cell r="F1965">
            <v>0</v>
          </cell>
          <cell r="G1965">
            <v>0</v>
          </cell>
          <cell r="N1965">
            <v>0</v>
          </cell>
          <cell r="P1965">
            <v>0</v>
          </cell>
        </row>
        <row r="1966">
          <cell r="B1966">
            <v>0</v>
          </cell>
          <cell r="D1966">
            <v>0</v>
          </cell>
          <cell r="E1966">
            <v>0</v>
          </cell>
          <cell r="F1966">
            <v>0</v>
          </cell>
          <cell r="G1966">
            <v>0</v>
          </cell>
          <cell r="N1966">
            <v>0</v>
          </cell>
          <cell r="P1966">
            <v>0</v>
          </cell>
        </row>
        <row r="1967">
          <cell r="B1967">
            <v>0</v>
          </cell>
          <cell r="D1967">
            <v>0</v>
          </cell>
          <cell r="E1967">
            <v>0</v>
          </cell>
          <cell r="F1967">
            <v>0</v>
          </cell>
          <cell r="G1967">
            <v>0</v>
          </cell>
          <cell r="N1967">
            <v>0</v>
          </cell>
          <cell r="P1967">
            <v>0</v>
          </cell>
        </row>
        <row r="1968">
          <cell r="B1968">
            <v>0</v>
          </cell>
          <cell r="D1968">
            <v>0</v>
          </cell>
          <cell r="E1968">
            <v>0</v>
          </cell>
          <cell r="F1968">
            <v>0</v>
          </cell>
          <cell r="G1968">
            <v>0</v>
          </cell>
          <cell r="N1968">
            <v>0</v>
          </cell>
          <cell r="P1968">
            <v>0</v>
          </cell>
        </row>
        <row r="1969">
          <cell r="B1969">
            <v>0</v>
          </cell>
          <cell r="D1969">
            <v>0</v>
          </cell>
          <cell r="E1969">
            <v>0</v>
          </cell>
          <cell r="F1969">
            <v>0</v>
          </cell>
          <cell r="G1969">
            <v>0</v>
          </cell>
          <cell r="N1969">
            <v>0</v>
          </cell>
          <cell r="P1969">
            <v>0</v>
          </cell>
        </row>
        <row r="1970">
          <cell r="B1970">
            <v>0</v>
          </cell>
          <cell r="D1970">
            <v>0</v>
          </cell>
          <cell r="E1970">
            <v>0</v>
          </cell>
          <cell r="F1970">
            <v>0</v>
          </cell>
          <cell r="G1970">
            <v>0</v>
          </cell>
          <cell r="N1970">
            <v>0</v>
          </cell>
          <cell r="P1970">
            <v>0</v>
          </cell>
        </row>
        <row r="1971">
          <cell r="B1971">
            <v>0</v>
          </cell>
          <cell r="D1971">
            <v>0</v>
          </cell>
          <cell r="E1971">
            <v>0</v>
          </cell>
          <cell r="F1971">
            <v>0</v>
          </cell>
          <cell r="G1971">
            <v>0</v>
          </cell>
          <cell r="N1971">
            <v>0</v>
          </cell>
          <cell r="P1971">
            <v>0</v>
          </cell>
        </row>
        <row r="1972">
          <cell r="B1972">
            <v>0</v>
          </cell>
          <cell r="D1972">
            <v>0</v>
          </cell>
          <cell r="E1972">
            <v>0</v>
          </cell>
          <cell r="F1972">
            <v>0</v>
          </cell>
          <cell r="G1972">
            <v>0</v>
          </cell>
          <cell r="N1972">
            <v>0</v>
          </cell>
          <cell r="P1972">
            <v>0</v>
          </cell>
        </row>
        <row r="1973">
          <cell r="B1973">
            <v>0</v>
          </cell>
          <cell r="D1973">
            <v>0</v>
          </cell>
          <cell r="E1973">
            <v>0</v>
          </cell>
          <cell r="F1973">
            <v>0</v>
          </cell>
          <cell r="G1973">
            <v>0</v>
          </cell>
          <cell r="N1973">
            <v>0</v>
          </cell>
          <cell r="P1973">
            <v>0</v>
          </cell>
        </row>
        <row r="1974">
          <cell r="B1974">
            <v>0</v>
          </cell>
          <cell r="D1974">
            <v>0</v>
          </cell>
          <cell r="E1974">
            <v>0</v>
          </cell>
          <cell r="F1974">
            <v>0</v>
          </cell>
          <cell r="G1974">
            <v>0</v>
          </cell>
          <cell r="N1974">
            <v>0</v>
          </cell>
          <cell r="P1974">
            <v>0</v>
          </cell>
        </row>
        <row r="1975">
          <cell r="B1975">
            <v>0</v>
          </cell>
          <cell r="D1975">
            <v>0</v>
          </cell>
          <cell r="E1975">
            <v>0</v>
          </cell>
          <cell r="F1975">
            <v>0</v>
          </cell>
          <cell r="G1975">
            <v>0</v>
          </cell>
          <cell r="N1975">
            <v>0</v>
          </cell>
          <cell r="P1975">
            <v>0</v>
          </cell>
        </row>
        <row r="1976">
          <cell r="B1976">
            <v>0</v>
          </cell>
          <cell r="D1976">
            <v>0</v>
          </cell>
          <cell r="E1976">
            <v>0</v>
          </cell>
          <cell r="F1976">
            <v>0</v>
          </cell>
          <cell r="G1976">
            <v>0</v>
          </cell>
          <cell r="N1976">
            <v>0</v>
          </cell>
          <cell r="P1976">
            <v>0</v>
          </cell>
        </row>
        <row r="1977">
          <cell r="B1977">
            <v>0</v>
          </cell>
          <cell r="D1977">
            <v>0</v>
          </cell>
          <cell r="E1977">
            <v>0</v>
          </cell>
          <cell r="F1977">
            <v>0</v>
          </cell>
          <cell r="G1977">
            <v>0</v>
          </cell>
          <cell r="N1977">
            <v>0</v>
          </cell>
          <cell r="P1977">
            <v>0</v>
          </cell>
        </row>
        <row r="1978">
          <cell r="B1978">
            <v>0</v>
          </cell>
          <cell r="D1978">
            <v>0</v>
          </cell>
          <cell r="E1978">
            <v>0</v>
          </cell>
          <cell r="F1978">
            <v>0</v>
          </cell>
          <cell r="G1978">
            <v>0</v>
          </cell>
          <cell r="N1978">
            <v>0</v>
          </cell>
          <cell r="P1978">
            <v>0</v>
          </cell>
        </row>
        <row r="1979">
          <cell r="B1979">
            <v>0</v>
          </cell>
          <cell r="D1979">
            <v>0</v>
          </cell>
          <cell r="E1979">
            <v>0</v>
          </cell>
          <cell r="F1979">
            <v>0</v>
          </cell>
          <cell r="G1979">
            <v>0</v>
          </cell>
          <cell r="N1979">
            <v>0</v>
          </cell>
          <cell r="P1979">
            <v>0</v>
          </cell>
        </row>
        <row r="1980">
          <cell r="B1980">
            <v>0</v>
          </cell>
          <cell r="D1980">
            <v>0</v>
          </cell>
          <cell r="E1980">
            <v>0</v>
          </cell>
          <cell r="F1980">
            <v>0</v>
          </cell>
          <cell r="G1980">
            <v>0</v>
          </cell>
          <cell r="N1980">
            <v>0</v>
          </cell>
          <cell r="P1980">
            <v>0</v>
          </cell>
        </row>
        <row r="1981">
          <cell r="B1981">
            <v>0</v>
          </cell>
          <cell r="D1981">
            <v>0</v>
          </cell>
          <cell r="E1981">
            <v>0</v>
          </cell>
          <cell r="F1981">
            <v>0</v>
          </cell>
          <cell r="G1981">
            <v>0</v>
          </cell>
          <cell r="N1981">
            <v>0</v>
          </cell>
          <cell r="P1981">
            <v>0</v>
          </cell>
        </row>
        <row r="1982">
          <cell r="B1982">
            <v>0</v>
          </cell>
          <cell r="D1982">
            <v>0</v>
          </cell>
          <cell r="E1982">
            <v>0</v>
          </cell>
          <cell r="F1982">
            <v>0</v>
          </cell>
          <cell r="G1982">
            <v>0</v>
          </cell>
          <cell r="N1982">
            <v>0</v>
          </cell>
          <cell r="P1982">
            <v>0</v>
          </cell>
        </row>
        <row r="1983">
          <cell r="B1983">
            <v>0</v>
          </cell>
          <cell r="D1983">
            <v>0</v>
          </cell>
          <cell r="E1983">
            <v>0</v>
          </cell>
          <cell r="F1983">
            <v>0</v>
          </cell>
          <cell r="G1983">
            <v>0</v>
          </cell>
          <cell r="N1983">
            <v>0</v>
          </cell>
          <cell r="P1983">
            <v>0</v>
          </cell>
        </row>
        <row r="1984">
          <cell r="B1984">
            <v>0</v>
          </cell>
          <cell r="D1984">
            <v>0</v>
          </cell>
          <cell r="E1984">
            <v>0</v>
          </cell>
          <cell r="F1984">
            <v>0</v>
          </cell>
          <cell r="G1984">
            <v>0</v>
          </cell>
          <cell r="N1984">
            <v>0</v>
          </cell>
          <cell r="P1984">
            <v>0</v>
          </cell>
        </row>
        <row r="1985">
          <cell r="B1985">
            <v>0</v>
          </cell>
          <cell r="D1985">
            <v>0</v>
          </cell>
          <cell r="E1985">
            <v>0</v>
          </cell>
          <cell r="F1985">
            <v>0</v>
          </cell>
          <cell r="G1985">
            <v>0</v>
          </cell>
          <cell r="N1985">
            <v>0</v>
          </cell>
          <cell r="P1985">
            <v>0</v>
          </cell>
        </row>
        <row r="1986">
          <cell r="B1986">
            <v>0</v>
          </cell>
          <cell r="D1986">
            <v>0</v>
          </cell>
          <cell r="E1986">
            <v>0</v>
          </cell>
          <cell r="F1986">
            <v>0</v>
          </cell>
          <cell r="G1986">
            <v>0</v>
          </cell>
          <cell r="N1986">
            <v>0</v>
          </cell>
          <cell r="P1986">
            <v>0</v>
          </cell>
        </row>
        <row r="1987">
          <cell r="B1987">
            <v>0</v>
          </cell>
          <cell r="D1987">
            <v>0</v>
          </cell>
          <cell r="E1987">
            <v>0</v>
          </cell>
          <cell r="F1987">
            <v>0</v>
          </cell>
          <cell r="G1987">
            <v>0</v>
          </cell>
          <cell r="N1987">
            <v>0</v>
          </cell>
          <cell r="P1987">
            <v>0</v>
          </cell>
        </row>
        <row r="1988">
          <cell r="B1988">
            <v>0</v>
          </cell>
          <cell r="D1988">
            <v>0</v>
          </cell>
          <cell r="E1988">
            <v>0</v>
          </cell>
          <cell r="F1988">
            <v>0</v>
          </cell>
          <cell r="G1988">
            <v>0</v>
          </cell>
          <cell r="N1988">
            <v>0</v>
          </cell>
          <cell r="P1988">
            <v>0</v>
          </cell>
        </row>
        <row r="1989">
          <cell r="B1989">
            <v>0</v>
          </cell>
          <cell r="D1989">
            <v>0</v>
          </cell>
          <cell r="E1989">
            <v>0</v>
          </cell>
          <cell r="F1989">
            <v>0</v>
          </cell>
          <cell r="G1989">
            <v>0</v>
          </cell>
          <cell r="N1989">
            <v>0</v>
          </cell>
          <cell r="P1989">
            <v>0</v>
          </cell>
        </row>
        <row r="1990">
          <cell r="B1990">
            <v>0</v>
          </cell>
          <cell r="D1990">
            <v>0</v>
          </cell>
          <cell r="E1990">
            <v>0</v>
          </cell>
          <cell r="F1990">
            <v>0</v>
          </cell>
          <cell r="G1990">
            <v>0</v>
          </cell>
          <cell r="N1990">
            <v>0</v>
          </cell>
          <cell r="P1990">
            <v>0</v>
          </cell>
        </row>
        <row r="1991">
          <cell r="B1991">
            <v>0</v>
          </cell>
          <cell r="D1991">
            <v>0</v>
          </cell>
          <cell r="E1991">
            <v>0</v>
          </cell>
          <cell r="F1991">
            <v>0</v>
          </cell>
          <cell r="G1991">
            <v>0</v>
          </cell>
          <cell r="N1991">
            <v>0</v>
          </cell>
          <cell r="P1991">
            <v>0</v>
          </cell>
        </row>
        <row r="1992">
          <cell r="B1992">
            <v>0</v>
          </cell>
          <cell r="D1992">
            <v>0</v>
          </cell>
          <cell r="E1992">
            <v>0</v>
          </cell>
          <cell r="F1992">
            <v>0</v>
          </cell>
          <cell r="G1992">
            <v>0</v>
          </cell>
          <cell r="N1992">
            <v>0</v>
          </cell>
          <cell r="P1992">
            <v>0</v>
          </cell>
        </row>
        <row r="1993">
          <cell r="B1993">
            <v>0</v>
          </cell>
          <cell r="D1993">
            <v>0</v>
          </cell>
          <cell r="E1993">
            <v>0</v>
          </cell>
          <cell r="F1993">
            <v>0</v>
          </cell>
          <cell r="G1993">
            <v>0</v>
          </cell>
          <cell r="N1993">
            <v>0</v>
          </cell>
          <cell r="P1993">
            <v>0</v>
          </cell>
        </row>
        <row r="1994">
          <cell r="B1994">
            <v>0</v>
          </cell>
          <cell r="D1994">
            <v>0</v>
          </cell>
          <cell r="E1994">
            <v>0</v>
          </cell>
          <cell r="F1994">
            <v>0</v>
          </cell>
          <cell r="G1994">
            <v>0</v>
          </cell>
          <cell r="N1994">
            <v>0</v>
          </cell>
          <cell r="P1994">
            <v>0</v>
          </cell>
        </row>
        <row r="1995">
          <cell r="B1995">
            <v>0</v>
          </cell>
          <cell r="D1995">
            <v>0</v>
          </cell>
          <cell r="E1995">
            <v>0</v>
          </cell>
          <cell r="F1995">
            <v>0</v>
          </cell>
          <cell r="G1995">
            <v>0</v>
          </cell>
          <cell r="N1995">
            <v>0</v>
          </cell>
          <cell r="P1995">
            <v>0</v>
          </cell>
        </row>
        <row r="1996">
          <cell r="B1996">
            <v>0</v>
          </cell>
          <cell r="D1996">
            <v>0</v>
          </cell>
          <cell r="E1996">
            <v>0</v>
          </cell>
          <cell r="F1996">
            <v>0</v>
          </cell>
          <cell r="G1996">
            <v>0</v>
          </cell>
          <cell r="N1996">
            <v>0</v>
          </cell>
          <cell r="P1996">
            <v>0</v>
          </cell>
        </row>
        <row r="1997">
          <cell r="B1997">
            <v>0</v>
          </cell>
          <cell r="D1997">
            <v>0</v>
          </cell>
          <cell r="E1997">
            <v>0</v>
          </cell>
          <cell r="F1997">
            <v>0</v>
          </cell>
          <cell r="G1997">
            <v>0</v>
          </cell>
          <cell r="N1997">
            <v>0</v>
          </cell>
          <cell r="P1997">
            <v>0</v>
          </cell>
        </row>
        <row r="1998">
          <cell r="B1998">
            <v>0</v>
          </cell>
          <cell r="D1998">
            <v>0</v>
          </cell>
          <cell r="E1998">
            <v>0</v>
          </cell>
          <cell r="F1998">
            <v>0</v>
          </cell>
          <cell r="G1998">
            <v>0</v>
          </cell>
          <cell r="N1998">
            <v>0</v>
          </cell>
          <cell r="P1998">
            <v>0</v>
          </cell>
        </row>
        <row r="1999">
          <cell r="B1999">
            <v>0</v>
          </cell>
          <cell r="D1999">
            <v>0</v>
          </cell>
          <cell r="E1999">
            <v>0</v>
          </cell>
          <cell r="F1999">
            <v>0</v>
          </cell>
          <cell r="G1999">
            <v>0</v>
          </cell>
          <cell r="N1999">
            <v>0</v>
          </cell>
          <cell r="P1999">
            <v>0</v>
          </cell>
        </row>
        <row r="2000">
          <cell r="B2000">
            <v>0</v>
          </cell>
          <cell r="D2000">
            <v>0</v>
          </cell>
          <cell r="E2000">
            <v>0</v>
          </cell>
          <cell r="F2000">
            <v>0</v>
          </cell>
          <cell r="G2000">
            <v>0</v>
          </cell>
          <cell r="N2000">
            <v>0</v>
          </cell>
          <cell r="P2000">
            <v>0</v>
          </cell>
        </row>
        <row r="2001">
          <cell r="B2001">
            <v>0</v>
          </cell>
          <cell r="D2001">
            <v>0</v>
          </cell>
          <cell r="E2001">
            <v>0</v>
          </cell>
          <cell r="F2001">
            <v>0</v>
          </cell>
          <cell r="G2001">
            <v>0</v>
          </cell>
          <cell r="N2001">
            <v>0</v>
          </cell>
          <cell r="P2001">
            <v>0</v>
          </cell>
        </row>
        <row r="2002">
          <cell r="B2002">
            <v>0</v>
          </cell>
          <cell r="D2002">
            <v>0</v>
          </cell>
          <cell r="E2002">
            <v>0</v>
          </cell>
          <cell r="F2002">
            <v>0</v>
          </cell>
          <cell r="G2002">
            <v>0</v>
          </cell>
          <cell r="N2002">
            <v>0</v>
          </cell>
          <cell r="P2002">
            <v>0</v>
          </cell>
        </row>
        <row r="2003">
          <cell r="B2003">
            <v>0</v>
          </cell>
          <cell r="D2003">
            <v>0</v>
          </cell>
          <cell r="E2003">
            <v>0</v>
          </cell>
          <cell r="F2003">
            <v>0</v>
          </cell>
          <cell r="G2003">
            <v>0</v>
          </cell>
          <cell r="N2003">
            <v>0</v>
          </cell>
          <cell r="P2003">
            <v>0</v>
          </cell>
        </row>
        <row r="2004">
          <cell r="B2004">
            <v>0</v>
          </cell>
          <cell r="D2004">
            <v>0</v>
          </cell>
          <cell r="E2004">
            <v>0</v>
          </cell>
          <cell r="F2004">
            <v>0</v>
          </cell>
          <cell r="G2004">
            <v>0</v>
          </cell>
          <cell r="N2004">
            <v>0</v>
          </cell>
          <cell r="P2004">
            <v>0</v>
          </cell>
        </row>
        <row r="2005">
          <cell r="B2005">
            <v>0</v>
          </cell>
          <cell r="D2005">
            <v>0</v>
          </cell>
          <cell r="E2005">
            <v>0</v>
          </cell>
          <cell r="F2005">
            <v>0</v>
          </cell>
          <cell r="G2005">
            <v>0</v>
          </cell>
          <cell r="N2005">
            <v>0</v>
          </cell>
          <cell r="P2005">
            <v>0</v>
          </cell>
        </row>
        <row r="2006">
          <cell r="B2006">
            <v>0</v>
          </cell>
          <cell r="D2006">
            <v>0</v>
          </cell>
          <cell r="E2006">
            <v>0</v>
          </cell>
          <cell r="F2006">
            <v>0</v>
          </cell>
          <cell r="G2006">
            <v>0</v>
          </cell>
          <cell r="N2006">
            <v>0</v>
          </cell>
          <cell r="P2006">
            <v>0</v>
          </cell>
        </row>
        <row r="2007">
          <cell r="B2007">
            <v>0</v>
          </cell>
          <cell r="D2007">
            <v>0</v>
          </cell>
          <cell r="E2007">
            <v>0</v>
          </cell>
          <cell r="F2007">
            <v>0</v>
          </cell>
          <cell r="G2007">
            <v>0</v>
          </cell>
          <cell r="N2007">
            <v>0</v>
          </cell>
          <cell r="P2007">
            <v>0</v>
          </cell>
        </row>
        <row r="2008">
          <cell r="B2008">
            <v>0</v>
          </cell>
          <cell r="D2008">
            <v>0</v>
          </cell>
          <cell r="E2008">
            <v>0</v>
          </cell>
          <cell r="F2008">
            <v>0</v>
          </cell>
          <cell r="G2008">
            <v>0</v>
          </cell>
          <cell r="N2008">
            <v>0</v>
          </cell>
          <cell r="P2008">
            <v>0</v>
          </cell>
        </row>
        <row r="2009">
          <cell r="B2009">
            <v>0</v>
          </cell>
          <cell r="D2009">
            <v>0</v>
          </cell>
          <cell r="E2009">
            <v>0</v>
          </cell>
          <cell r="F2009">
            <v>0</v>
          </cell>
          <cell r="G2009">
            <v>0</v>
          </cell>
          <cell r="N2009">
            <v>0</v>
          </cell>
          <cell r="P2009">
            <v>0</v>
          </cell>
        </row>
        <row r="2010">
          <cell r="B2010">
            <v>0</v>
          </cell>
          <cell r="D2010">
            <v>0</v>
          </cell>
          <cell r="E2010">
            <v>0</v>
          </cell>
          <cell r="F2010">
            <v>0</v>
          </cell>
          <cell r="G2010">
            <v>0</v>
          </cell>
          <cell r="N2010">
            <v>0</v>
          </cell>
          <cell r="P2010">
            <v>0</v>
          </cell>
        </row>
        <row r="2011">
          <cell r="B2011">
            <v>0</v>
          </cell>
          <cell r="D2011">
            <v>0</v>
          </cell>
          <cell r="E2011">
            <v>0</v>
          </cell>
          <cell r="F2011">
            <v>0</v>
          </cell>
          <cell r="G2011">
            <v>0</v>
          </cell>
          <cell r="N2011">
            <v>0</v>
          </cell>
          <cell r="P2011">
            <v>0</v>
          </cell>
        </row>
        <row r="2012">
          <cell r="B2012">
            <v>0</v>
          </cell>
          <cell r="D2012">
            <v>0</v>
          </cell>
          <cell r="E2012">
            <v>0</v>
          </cell>
          <cell r="F2012">
            <v>0</v>
          </cell>
          <cell r="G2012">
            <v>0</v>
          </cell>
          <cell r="N2012">
            <v>0</v>
          </cell>
          <cell r="P2012">
            <v>0</v>
          </cell>
        </row>
        <row r="2013">
          <cell r="B2013">
            <v>0</v>
          </cell>
          <cell r="D2013">
            <v>0</v>
          </cell>
          <cell r="E2013">
            <v>0</v>
          </cell>
          <cell r="F2013">
            <v>0</v>
          </cell>
          <cell r="G2013">
            <v>0</v>
          </cell>
          <cell r="N2013">
            <v>0</v>
          </cell>
          <cell r="P2013">
            <v>0</v>
          </cell>
        </row>
        <row r="2014">
          <cell r="B2014">
            <v>0</v>
          </cell>
          <cell r="D2014">
            <v>0</v>
          </cell>
          <cell r="E2014">
            <v>0</v>
          </cell>
          <cell r="F2014">
            <v>0</v>
          </cell>
          <cell r="G2014">
            <v>0</v>
          </cell>
          <cell r="N2014">
            <v>0</v>
          </cell>
          <cell r="P2014">
            <v>0</v>
          </cell>
        </row>
        <row r="2015">
          <cell r="B2015">
            <v>0</v>
          </cell>
          <cell r="D2015">
            <v>0</v>
          </cell>
          <cell r="E2015">
            <v>0</v>
          </cell>
          <cell r="F2015">
            <v>0</v>
          </cell>
          <cell r="G2015">
            <v>0</v>
          </cell>
          <cell r="N2015">
            <v>0</v>
          </cell>
          <cell r="P2015">
            <v>0</v>
          </cell>
        </row>
        <row r="2016">
          <cell r="B2016">
            <v>0</v>
          </cell>
          <cell r="D2016">
            <v>0</v>
          </cell>
          <cell r="E2016">
            <v>0</v>
          </cell>
          <cell r="F2016">
            <v>0</v>
          </cell>
          <cell r="G2016">
            <v>0</v>
          </cell>
          <cell r="N2016">
            <v>0</v>
          </cell>
          <cell r="P2016">
            <v>0</v>
          </cell>
        </row>
        <row r="2017">
          <cell r="B2017">
            <v>0</v>
          </cell>
          <cell r="D2017">
            <v>0</v>
          </cell>
          <cell r="E2017">
            <v>0</v>
          </cell>
          <cell r="F2017">
            <v>0</v>
          </cell>
          <cell r="G2017">
            <v>0</v>
          </cell>
          <cell r="N2017">
            <v>0</v>
          </cell>
          <cell r="P2017">
            <v>0</v>
          </cell>
        </row>
        <row r="2018">
          <cell r="B2018">
            <v>0</v>
          </cell>
          <cell r="D2018">
            <v>0</v>
          </cell>
          <cell r="E2018">
            <v>0</v>
          </cell>
          <cell r="F2018">
            <v>0</v>
          </cell>
          <cell r="G2018">
            <v>0</v>
          </cell>
          <cell r="N2018">
            <v>0</v>
          </cell>
          <cell r="P2018">
            <v>0</v>
          </cell>
        </row>
        <row r="2019">
          <cell r="B2019">
            <v>0</v>
          </cell>
          <cell r="D2019">
            <v>0</v>
          </cell>
          <cell r="E2019">
            <v>0</v>
          </cell>
          <cell r="F2019">
            <v>0</v>
          </cell>
          <cell r="G2019">
            <v>0</v>
          </cell>
          <cell r="N2019">
            <v>0</v>
          </cell>
          <cell r="P2019">
            <v>0</v>
          </cell>
        </row>
        <row r="2020">
          <cell r="B2020">
            <v>0</v>
          </cell>
          <cell r="D2020">
            <v>0</v>
          </cell>
          <cell r="E2020">
            <v>0</v>
          </cell>
          <cell r="F2020">
            <v>0</v>
          </cell>
          <cell r="G2020">
            <v>0</v>
          </cell>
          <cell r="N2020">
            <v>0</v>
          </cell>
          <cell r="P2020">
            <v>0</v>
          </cell>
        </row>
        <row r="2021">
          <cell r="B2021">
            <v>0</v>
          </cell>
          <cell r="D2021">
            <v>0</v>
          </cell>
          <cell r="E2021">
            <v>0</v>
          </cell>
          <cell r="F2021">
            <v>0</v>
          </cell>
          <cell r="G2021">
            <v>0</v>
          </cell>
          <cell r="N2021">
            <v>0</v>
          </cell>
          <cell r="P2021">
            <v>0</v>
          </cell>
        </row>
        <row r="2022">
          <cell r="B2022">
            <v>0</v>
          </cell>
          <cell r="D2022">
            <v>0</v>
          </cell>
          <cell r="E2022">
            <v>0</v>
          </cell>
          <cell r="F2022">
            <v>0</v>
          </cell>
          <cell r="G2022">
            <v>0</v>
          </cell>
          <cell r="N2022">
            <v>0</v>
          </cell>
          <cell r="P2022">
            <v>0</v>
          </cell>
        </row>
        <row r="2023">
          <cell r="B2023">
            <v>0</v>
          </cell>
          <cell r="D2023">
            <v>0</v>
          </cell>
          <cell r="E2023">
            <v>0</v>
          </cell>
          <cell r="F2023">
            <v>0</v>
          </cell>
          <cell r="G2023">
            <v>0</v>
          </cell>
          <cell r="N2023">
            <v>0</v>
          </cell>
          <cell r="P2023">
            <v>0</v>
          </cell>
        </row>
        <row r="2024">
          <cell r="B2024">
            <v>0</v>
          </cell>
          <cell r="D2024">
            <v>0</v>
          </cell>
          <cell r="E2024">
            <v>0</v>
          </cell>
          <cell r="F2024">
            <v>0</v>
          </cell>
          <cell r="G2024">
            <v>0</v>
          </cell>
          <cell r="N2024">
            <v>0</v>
          </cell>
          <cell r="P2024">
            <v>0</v>
          </cell>
        </row>
        <row r="2025">
          <cell r="B2025">
            <v>0</v>
          </cell>
          <cell r="D2025">
            <v>0</v>
          </cell>
          <cell r="E2025">
            <v>0</v>
          </cell>
          <cell r="F2025">
            <v>0</v>
          </cell>
          <cell r="G2025">
            <v>0</v>
          </cell>
          <cell r="N2025">
            <v>0</v>
          </cell>
          <cell r="P2025">
            <v>0</v>
          </cell>
        </row>
        <row r="2026">
          <cell r="B2026">
            <v>0</v>
          </cell>
          <cell r="D2026">
            <v>0</v>
          </cell>
          <cell r="E2026">
            <v>0</v>
          </cell>
          <cell r="F2026">
            <v>0</v>
          </cell>
          <cell r="G2026">
            <v>0</v>
          </cell>
          <cell r="N2026">
            <v>0</v>
          </cell>
          <cell r="P2026">
            <v>0</v>
          </cell>
        </row>
        <row r="2027">
          <cell r="B2027">
            <v>0</v>
          </cell>
          <cell r="D2027">
            <v>0</v>
          </cell>
          <cell r="E2027">
            <v>0</v>
          </cell>
          <cell r="F2027">
            <v>0</v>
          </cell>
          <cell r="G2027">
            <v>0</v>
          </cell>
          <cell r="N2027">
            <v>0</v>
          </cell>
          <cell r="P2027">
            <v>0</v>
          </cell>
        </row>
        <row r="2028">
          <cell r="B2028">
            <v>0</v>
          </cell>
          <cell r="D2028">
            <v>0</v>
          </cell>
          <cell r="E2028">
            <v>0</v>
          </cell>
          <cell r="F2028">
            <v>0</v>
          </cell>
          <cell r="G2028">
            <v>0</v>
          </cell>
          <cell r="N2028">
            <v>0</v>
          </cell>
          <cell r="P2028">
            <v>0</v>
          </cell>
        </row>
        <row r="2029">
          <cell r="B2029">
            <v>0</v>
          </cell>
          <cell r="D2029">
            <v>0</v>
          </cell>
          <cell r="E2029">
            <v>0</v>
          </cell>
          <cell r="F2029">
            <v>0</v>
          </cell>
          <cell r="G2029">
            <v>0</v>
          </cell>
          <cell r="N2029">
            <v>0</v>
          </cell>
          <cell r="P2029">
            <v>0</v>
          </cell>
        </row>
        <row r="2030">
          <cell r="B2030">
            <v>0</v>
          </cell>
          <cell r="D2030">
            <v>0</v>
          </cell>
          <cell r="E2030">
            <v>0</v>
          </cell>
          <cell r="F2030">
            <v>0</v>
          </cell>
          <cell r="G2030">
            <v>0</v>
          </cell>
          <cell r="N2030">
            <v>0</v>
          </cell>
          <cell r="P2030">
            <v>0</v>
          </cell>
        </row>
        <row r="2031">
          <cell r="B2031">
            <v>0</v>
          </cell>
          <cell r="D2031">
            <v>0</v>
          </cell>
          <cell r="E2031">
            <v>0</v>
          </cell>
          <cell r="F2031">
            <v>0</v>
          </cell>
          <cell r="G2031">
            <v>0</v>
          </cell>
          <cell r="N2031">
            <v>0</v>
          </cell>
          <cell r="P2031">
            <v>0</v>
          </cell>
        </row>
        <row r="2032">
          <cell r="B2032">
            <v>0</v>
          </cell>
          <cell r="D2032">
            <v>0</v>
          </cell>
          <cell r="E2032">
            <v>0</v>
          </cell>
          <cell r="F2032">
            <v>0</v>
          </cell>
          <cell r="G2032">
            <v>0</v>
          </cell>
          <cell r="N2032">
            <v>0</v>
          </cell>
          <cell r="P2032">
            <v>0</v>
          </cell>
        </row>
        <row r="2033">
          <cell r="B2033">
            <v>0</v>
          </cell>
          <cell r="D2033">
            <v>0</v>
          </cell>
          <cell r="E2033">
            <v>0</v>
          </cell>
          <cell r="F2033">
            <v>0</v>
          </cell>
          <cell r="G2033">
            <v>0</v>
          </cell>
          <cell r="N2033">
            <v>0</v>
          </cell>
          <cell r="P2033">
            <v>0</v>
          </cell>
        </row>
        <row r="2034">
          <cell r="B2034">
            <v>0</v>
          </cell>
          <cell r="D2034">
            <v>0</v>
          </cell>
          <cell r="E2034">
            <v>0</v>
          </cell>
          <cell r="F2034">
            <v>0</v>
          </cell>
          <cell r="G2034">
            <v>0</v>
          </cell>
          <cell r="N2034">
            <v>0</v>
          </cell>
          <cell r="P2034">
            <v>0</v>
          </cell>
        </row>
        <row r="2035">
          <cell r="B2035">
            <v>0</v>
          </cell>
          <cell r="D2035">
            <v>0</v>
          </cell>
          <cell r="E2035">
            <v>0</v>
          </cell>
          <cell r="F2035">
            <v>0</v>
          </cell>
          <cell r="G2035">
            <v>0</v>
          </cell>
          <cell r="N2035">
            <v>0</v>
          </cell>
          <cell r="P2035">
            <v>0</v>
          </cell>
        </row>
        <row r="2036">
          <cell r="B2036">
            <v>0</v>
          </cell>
          <cell r="D2036">
            <v>0</v>
          </cell>
          <cell r="E2036">
            <v>0</v>
          </cell>
          <cell r="F2036">
            <v>0</v>
          </cell>
          <cell r="G2036">
            <v>0</v>
          </cell>
          <cell r="N2036">
            <v>0</v>
          </cell>
          <cell r="P2036">
            <v>0</v>
          </cell>
        </row>
        <row r="2037">
          <cell r="B2037">
            <v>0</v>
          </cell>
          <cell r="D2037">
            <v>0</v>
          </cell>
          <cell r="E2037">
            <v>0</v>
          </cell>
          <cell r="F2037">
            <v>0</v>
          </cell>
          <cell r="G2037">
            <v>0</v>
          </cell>
          <cell r="N2037">
            <v>0</v>
          </cell>
          <cell r="P2037">
            <v>0</v>
          </cell>
        </row>
        <row r="2038">
          <cell r="B2038">
            <v>0</v>
          </cell>
          <cell r="D2038">
            <v>0</v>
          </cell>
          <cell r="E2038">
            <v>0</v>
          </cell>
          <cell r="F2038">
            <v>0</v>
          </cell>
          <cell r="G2038">
            <v>0</v>
          </cell>
          <cell r="N2038">
            <v>0</v>
          </cell>
          <cell r="P2038">
            <v>0</v>
          </cell>
        </row>
        <row r="2039">
          <cell r="B2039">
            <v>0</v>
          </cell>
          <cell r="D2039">
            <v>0</v>
          </cell>
          <cell r="E2039">
            <v>0</v>
          </cell>
          <cell r="F2039">
            <v>0</v>
          </cell>
          <cell r="G2039">
            <v>0</v>
          </cell>
          <cell r="N2039">
            <v>0</v>
          </cell>
          <cell r="P2039">
            <v>0</v>
          </cell>
        </row>
        <row r="2040">
          <cell r="B2040">
            <v>0</v>
          </cell>
          <cell r="D2040">
            <v>0</v>
          </cell>
          <cell r="E2040">
            <v>0</v>
          </cell>
          <cell r="F2040">
            <v>0</v>
          </cell>
          <cell r="G2040">
            <v>0</v>
          </cell>
          <cell r="N2040">
            <v>0</v>
          </cell>
          <cell r="P2040">
            <v>0</v>
          </cell>
        </row>
        <row r="2041">
          <cell r="B2041">
            <v>0</v>
          </cell>
          <cell r="D2041">
            <v>0</v>
          </cell>
          <cell r="E2041">
            <v>0</v>
          </cell>
          <cell r="F2041">
            <v>0</v>
          </cell>
          <cell r="G2041">
            <v>0</v>
          </cell>
          <cell r="N2041">
            <v>0</v>
          </cell>
          <cell r="P2041">
            <v>0</v>
          </cell>
        </row>
        <row r="2042">
          <cell r="B2042">
            <v>0</v>
          </cell>
          <cell r="D2042">
            <v>0</v>
          </cell>
          <cell r="E2042">
            <v>0</v>
          </cell>
          <cell r="F2042">
            <v>0</v>
          </cell>
          <cell r="G2042">
            <v>0</v>
          </cell>
          <cell r="N2042">
            <v>0</v>
          </cell>
          <cell r="P2042">
            <v>0</v>
          </cell>
        </row>
        <row r="2043">
          <cell r="B2043">
            <v>0</v>
          </cell>
          <cell r="D2043">
            <v>0</v>
          </cell>
          <cell r="E2043">
            <v>0</v>
          </cell>
          <cell r="F2043">
            <v>0</v>
          </cell>
          <cell r="G2043">
            <v>0</v>
          </cell>
          <cell r="N2043">
            <v>0</v>
          </cell>
          <cell r="P2043">
            <v>0</v>
          </cell>
        </row>
        <row r="2044">
          <cell r="B2044">
            <v>0</v>
          </cell>
          <cell r="D2044">
            <v>0</v>
          </cell>
          <cell r="E2044">
            <v>0</v>
          </cell>
          <cell r="F2044">
            <v>0</v>
          </cell>
          <cell r="G2044">
            <v>0</v>
          </cell>
          <cell r="N2044">
            <v>0</v>
          </cell>
          <cell r="P2044">
            <v>0</v>
          </cell>
        </row>
        <row r="2045">
          <cell r="B2045">
            <v>0</v>
          </cell>
          <cell r="D2045">
            <v>0</v>
          </cell>
          <cell r="E2045">
            <v>0</v>
          </cell>
          <cell r="F2045">
            <v>0</v>
          </cell>
          <cell r="G2045">
            <v>0</v>
          </cell>
          <cell r="N2045">
            <v>0</v>
          </cell>
          <cell r="P2045">
            <v>0</v>
          </cell>
        </row>
        <row r="2046">
          <cell r="B2046">
            <v>0</v>
          </cell>
          <cell r="D2046">
            <v>0</v>
          </cell>
          <cell r="E2046">
            <v>0</v>
          </cell>
          <cell r="F2046">
            <v>0</v>
          </cell>
          <cell r="G2046">
            <v>0</v>
          </cell>
          <cell r="N2046">
            <v>0</v>
          </cell>
          <cell r="P2046">
            <v>0</v>
          </cell>
        </row>
        <row r="2047">
          <cell r="B2047">
            <v>0</v>
          </cell>
          <cell r="D2047">
            <v>0</v>
          </cell>
          <cell r="E2047">
            <v>0</v>
          </cell>
          <cell r="F2047">
            <v>0</v>
          </cell>
          <cell r="G2047">
            <v>0</v>
          </cell>
          <cell r="N2047">
            <v>0</v>
          </cell>
          <cell r="P2047">
            <v>0</v>
          </cell>
        </row>
        <row r="2048">
          <cell r="B2048">
            <v>0</v>
          </cell>
          <cell r="D2048">
            <v>0</v>
          </cell>
          <cell r="E2048">
            <v>0</v>
          </cell>
          <cell r="F2048">
            <v>0</v>
          </cell>
          <cell r="G2048">
            <v>0</v>
          </cell>
          <cell r="N2048">
            <v>0</v>
          </cell>
          <cell r="P2048">
            <v>0</v>
          </cell>
        </row>
        <row r="2049">
          <cell r="B2049">
            <v>0</v>
          </cell>
          <cell r="D2049">
            <v>0</v>
          </cell>
          <cell r="E2049">
            <v>0</v>
          </cell>
          <cell r="F2049">
            <v>0</v>
          </cell>
          <cell r="G2049">
            <v>0</v>
          </cell>
          <cell r="N2049">
            <v>0</v>
          </cell>
          <cell r="P2049">
            <v>0</v>
          </cell>
        </row>
        <row r="2050">
          <cell r="B2050">
            <v>0</v>
          </cell>
          <cell r="D2050">
            <v>0</v>
          </cell>
          <cell r="E2050">
            <v>0</v>
          </cell>
          <cell r="F2050">
            <v>0</v>
          </cell>
          <cell r="G2050">
            <v>0</v>
          </cell>
          <cell r="N2050">
            <v>0</v>
          </cell>
          <cell r="P2050">
            <v>0</v>
          </cell>
        </row>
        <row r="2051">
          <cell r="B2051">
            <v>0</v>
          </cell>
          <cell r="D2051">
            <v>0</v>
          </cell>
          <cell r="E2051">
            <v>0</v>
          </cell>
          <cell r="F2051">
            <v>0</v>
          </cell>
          <cell r="G2051">
            <v>0</v>
          </cell>
          <cell r="N2051">
            <v>0</v>
          </cell>
          <cell r="P2051">
            <v>0</v>
          </cell>
        </row>
        <row r="2052">
          <cell r="B2052">
            <v>0</v>
          </cell>
          <cell r="D2052">
            <v>0</v>
          </cell>
          <cell r="E2052">
            <v>0</v>
          </cell>
          <cell r="F2052">
            <v>0</v>
          </cell>
          <cell r="G2052">
            <v>0</v>
          </cell>
          <cell r="N2052">
            <v>0</v>
          </cell>
          <cell r="P2052">
            <v>0</v>
          </cell>
        </row>
        <row r="2053">
          <cell r="B2053">
            <v>0</v>
          </cell>
          <cell r="D2053">
            <v>0</v>
          </cell>
          <cell r="E2053">
            <v>0</v>
          </cell>
          <cell r="F2053">
            <v>0</v>
          </cell>
          <cell r="G2053">
            <v>0</v>
          </cell>
          <cell r="N2053">
            <v>0</v>
          </cell>
          <cell r="P2053">
            <v>0</v>
          </cell>
        </row>
        <row r="2054">
          <cell r="B2054">
            <v>0</v>
          </cell>
          <cell r="D2054">
            <v>0</v>
          </cell>
          <cell r="E2054">
            <v>0</v>
          </cell>
          <cell r="F2054">
            <v>0</v>
          </cell>
          <cell r="G2054">
            <v>0</v>
          </cell>
          <cell r="N2054">
            <v>0</v>
          </cell>
          <cell r="P2054">
            <v>0</v>
          </cell>
        </row>
        <row r="2055">
          <cell r="B2055">
            <v>0</v>
          </cell>
          <cell r="D2055">
            <v>0</v>
          </cell>
          <cell r="E2055">
            <v>0</v>
          </cell>
          <cell r="F2055">
            <v>0</v>
          </cell>
          <cell r="G2055">
            <v>0</v>
          </cell>
          <cell r="N2055">
            <v>0</v>
          </cell>
          <cell r="P2055">
            <v>0</v>
          </cell>
        </row>
        <row r="2056">
          <cell r="B2056">
            <v>0</v>
          </cell>
          <cell r="D2056">
            <v>0</v>
          </cell>
          <cell r="E2056">
            <v>0</v>
          </cell>
          <cell r="F2056">
            <v>0</v>
          </cell>
          <cell r="G2056">
            <v>0</v>
          </cell>
          <cell r="N2056">
            <v>0</v>
          </cell>
          <cell r="P2056">
            <v>0</v>
          </cell>
        </row>
        <row r="2057">
          <cell r="B2057">
            <v>0</v>
          </cell>
          <cell r="D2057">
            <v>0</v>
          </cell>
          <cell r="E2057">
            <v>0</v>
          </cell>
          <cell r="F2057">
            <v>0</v>
          </cell>
          <cell r="G2057">
            <v>0</v>
          </cell>
          <cell r="N2057">
            <v>0</v>
          </cell>
          <cell r="P2057">
            <v>0</v>
          </cell>
        </row>
        <row r="2058">
          <cell r="B2058">
            <v>0</v>
          </cell>
          <cell r="D2058">
            <v>0</v>
          </cell>
          <cell r="E2058">
            <v>0</v>
          </cell>
          <cell r="F2058">
            <v>0</v>
          </cell>
          <cell r="G2058">
            <v>0</v>
          </cell>
          <cell r="N2058">
            <v>0</v>
          </cell>
          <cell r="P2058">
            <v>0</v>
          </cell>
        </row>
        <row r="2059">
          <cell r="B2059">
            <v>0</v>
          </cell>
          <cell r="D2059">
            <v>0</v>
          </cell>
          <cell r="E2059">
            <v>0</v>
          </cell>
          <cell r="F2059">
            <v>0</v>
          </cell>
          <cell r="G2059">
            <v>0</v>
          </cell>
          <cell r="N2059">
            <v>0</v>
          </cell>
          <cell r="P2059">
            <v>0</v>
          </cell>
        </row>
        <row r="2060">
          <cell r="B2060">
            <v>0</v>
          </cell>
          <cell r="D2060">
            <v>0</v>
          </cell>
          <cell r="E2060">
            <v>0</v>
          </cell>
          <cell r="F2060">
            <v>0</v>
          </cell>
          <cell r="G2060">
            <v>0</v>
          </cell>
          <cell r="N2060">
            <v>0</v>
          </cell>
          <cell r="P2060">
            <v>0</v>
          </cell>
        </row>
        <row r="2061">
          <cell r="B2061">
            <v>0</v>
          </cell>
          <cell r="D2061">
            <v>0</v>
          </cell>
          <cell r="E2061">
            <v>0</v>
          </cell>
          <cell r="F2061">
            <v>0</v>
          </cell>
          <cell r="G2061">
            <v>0</v>
          </cell>
          <cell r="N2061">
            <v>0</v>
          </cell>
          <cell r="P2061">
            <v>0</v>
          </cell>
        </row>
        <row r="2062">
          <cell r="B2062">
            <v>0</v>
          </cell>
          <cell r="D2062">
            <v>0</v>
          </cell>
          <cell r="E2062">
            <v>0</v>
          </cell>
          <cell r="F2062">
            <v>0</v>
          </cell>
          <cell r="G2062">
            <v>0</v>
          </cell>
          <cell r="N2062">
            <v>0</v>
          </cell>
          <cell r="P2062">
            <v>0</v>
          </cell>
        </row>
        <row r="2063">
          <cell r="B2063">
            <v>0</v>
          </cell>
          <cell r="D2063">
            <v>0</v>
          </cell>
          <cell r="E2063">
            <v>0</v>
          </cell>
          <cell r="F2063">
            <v>0</v>
          </cell>
          <cell r="G2063">
            <v>0</v>
          </cell>
          <cell r="N2063">
            <v>0</v>
          </cell>
          <cell r="P2063">
            <v>0</v>
          </cell>
        </row>
        <row r="2064">
          <cell r="B2064">
            <v>0</v>
          </cell>
          <cell r="D2064">
            <v>0</v>
          </cell>
          <cell r="E2064">
            <v>0</v>
          </cell>
          <cell r="F2064">
            <v>0</v>
          </cell>
          <cell r="G2064">
            <v>0</v>
          </cell>
          <cell r="N2064">
            <v>0</v>
          </cell>
          <cell r="P2064">
            <v>0</v>
          </cell>
        </row>
        <row r="2065">
          <cell r="B2065">
            <v>0</v>
          </cell>
          <cell r="D2065">
            <v>0</v>
          </cell>
          <cell r="E2065">
            <v>0</v>
          </cell>
          <cell r="F2065">
            <v>0</v>
          </cell>
          <cell r="G2065">
            <v>0</v>
          </cell>
          <cell r="N2065">
            <v>0</v>
          </cell>
          <cell r="P2065">
            <v>0</v>
          </cell>
        </row>
        <row r="2066">
          <cell r="B2066">
            <v>0</v>
          </cell>
          <cell r="D2066">
            <v>0</v>
          </cell>
          <cell r="E2066">
            <v>0</v>
          </cell>
          <cell r="F2066">
            <v>0</v>
          </cell>
          <cell r="G2066">
            <v>0</v>
          </cell>
          <cell r="N2066">
            <v>0</v>
          </cell>
          <cell r="P2066">
            <v>0</v>
          </cell>
        </row>
        <row r="2067">
          <cell r="B2067">
            <v>0</v>
          </cell>
          <cell r="D2067">
            <v>0</v>
          </cell>
          <cell r="E2067">
            <v>0</v>
          </cell>
          <cell r="F2067">
            <v>0</v>
          </cell>
          <cell r="G2067">
            <v>0</v>
          </cell>
          <cell r="N2067">
            <v>0</v>
          </cell>
          <cell r="P2067">
            <v>0</v>
          </cell>
        </row>
        <row r="2068">
          <cell r="B2068">
            <v>0</v>
          </cell>
          <cell r="D2068">
            <v>0</v>
          </cell>
          <cell r="E2068">
            <v>0</v>
          </cell>
          <cell r="F2068">
            <v>0</v>
          </cell>
          <cell r="G2068">
            <v>0</v>
          </cell>
          <cell r="N2068">
            <v>0</v>
          </cell>
          <cell r="P2068">
            <v>0</v>
          </cell>
        </row>
        <row r="2069">
          <cell r="B2069">
            <v>0</v>
          </cell>
          <cell r="D2069">
            <v>0</v>
          </cell>
          <cell r="E2069">
            <v>0</v>
          </cell>
          <cell r="F2069">
            <v>0</v>
          </cell>
          <cell r="G2069">
            <v>0</v>
          </cell>
          <cell r="N2069">
            <v>0</v>
          </cell>
          <cell r="P2069">
            <v>0</v>
          </cell>
        </row>
        <row r="2070">
          <cell r="B2070">
            <v>0</v>
          </cell>
          <cell r="D2070">
            <v>0</v>
          </cell>
          <cell r="E2070">
            <v>0</v>
          </cell>
          <cell r="F2070">
            <v>0</v>
          </cell>
          <cell r="G2070">
            <v>0</v>
          </cell>
          <cell r="N2070">
            <v>0</v>
          </cell>
          <cell r="P2070">
            <v>0</v>
          </cell>
        </row>
        <row r="2071">
          <cell r="B2071">
            <v>0</v>
          </cell>
          <cell r="D2071">
            <v>0</v>
          </cell>
          <cell r="E2071">
            <v>0</v>
          </cell>
          <cell r="F2071">
            <v>0</v>
          </cell>
          <cell r="G2071">
            <v>0</v>
          </cell>
          <cell r="N2071">
            <v>0</v>
          </cell>
          <cell r="P2071">
            <v>0</v>
          </cell>
        </row>
        <row r="2072">
          <cell r="B2072">
            <v>0</v>
          </cell>
          <cell r="D2072">
            <v>0</v>
          </cell>
          <cell r="E2072">
            <v>0</v>
          </cell>
          <cell r="F2072">
            <v>0</v>
          </cell>
          <cell r="G2072">
            <v>0</v>
          </cell>
          <cell r="N2072">
            <v>0</v>
          </cell>
          <cell r="P2072">
            <v>0</v>
          </cell>
        </row>
        <row r="2073">
          <cell r="B2073">
            <v>0</v>
          </cell>
          <cell r="D2073">
            <v>0</v>
          </cell>
          <cell r="E2073">
            <v>0</v>
          </cell>
          <cell r="F2073">
            <v>0</v>
          </cell>
          <cell r="G2073">
            <v>0</v>
          </cell>
          <cell r="N2073">
            <v>0</v>
          </cell>
          <cell r="P2073">
            <v>0</v>
          </cell>
        </row>
        <row r="2074">
          <cell r="B2074">
            <v>0</v>
          </cell>
          <cell r="D2074">
            <v>0</v>
          </cell>
          <cell r="E2074">
            <v>0</v>
          </cell>
          <cell r="F2074">
            <v>0</v>
          </cell>
          <cell r="G2074">
            <v>0</v>
          </cell>
          <cell r="N2074">
            <v>0</v>
          </cell>
          <cell r="P2074">
            <v>0</v>
          </cell>
        </row>
        <row r="2075">
          <cell r="B2075">
            <v>0</v>
          </cell>
          <cell r="D2075">
            <v>0</v>
          </cell>
          <cell r="E2075">
            <v>0</v>
          </cell>
          <cell r="F2075">
            <v>0</v>
          </cell>
          <cell r="G2075">
            <v>0</v>
          </cell>
          <cell r="N2075">
            <v>0</v>
          </cell>
          <cell r="P2075">
            <v>0</v>
          </cell>
        </row>
        <row r="2076">
          <cell r="B2076">
            <v>0</v>
          </cell>
          <cell r="D2076">
            <v>0</v>
          </cell>
          <cell r="E2076">
            <v>0</v>
          </cell>
          <cell r="F2076">
            <v>0</v>
          </cell>
          <cell r="G2076">
            <v>0</v>
          </cell>
          <cell r="N2076">
            <v>0</v>
          </cell>
          <cell r="P2076">
            <v>0</v>
          </cell>
        </row>
        <row r="2077">
          <cell r="B2077">
            <v>0</v>
          </cell>
          <cell r="D2077">
            <v>0</v>
          </cell>
          <cell r="E2077">
            <v>0</v>
          </cell>
          <cell r="F2077">
            <v>0</v>
          </cell>
          <cell r="G2077">
            <v>0</v>
          </cell>
          <cell r="N2077">
            <v>0</v>
          </cell>
          <cell r="P2077">
            <v>0</v>
          </cell>
        </row>
        <row r="2078">
          <cell r="B2078">
            <v>0</v>
          </cell>
          <cell r="D2078">
            <v>0</v>
          </cell>
          <cell r="E2078">
            <v>0</v>
          </cell>
          <cell r="F2078">
            <v>0</v>
          </cell>
          <cell r="G2078">
            <v>0</v>
          </cell>
          <cell r="N2078">
            <v>0</v>
          </cell>
          <cell r="P2078">
            <v>0</v>
          </cell>
        </row>
        <row r="2079">
          <cell r="B2079">
            <v>0</v>
          </cell>
          <cell r="D2079">
            <v>0</v>
          </cell>
          <cell r="E2079">
            <v>0</v>
          </cell>
          <cell r="F2079">
            <v>0</v>
          </cell>
          <cell r="G2079">
            <v>0</v>
          </cell>
          <cell r="N2079">
            <v>0</v>
          </cell>
          <cell r="P2079">
            <v>0</v>
          </cell>
        </row>
        <row r="2080">
          <cell r="B2080">
            <v>0</v>
          </cell>
          <cell r="D2080">
            <v>0</v>
          </cell>
          <cell r="E2080">
            <v>0</v>
          </cell>
          <cell r="F2080">
            <v>0</v>
          </cell>
          <cell r="G2080">
            <v>0</v>
          </cell>
          <cell r="N2080">
            <v>0</v>
          </cell>
          <cell r="P2080">
            <v>0</v>
          </cell>
        </row>
        <row r="2081">
          <cell r="B2081">
            <v>0</v>
          </cell>
          <cell r="D2081">
            <v>0</v>
          </cell>
          <cell r="E2081">
            <v>0</v>
          </cell>
          <cell r="F2081">
            <v>0</v>
          </cell>
          <cell r="G2081">
            <v>0</v>
          </cell>
          <cell r="N2081">
            <v>0</v>
          </cell>
          <cell r="P2081">
            <v>0</v>
          </cell>
        </row>
        <row r="2082">
          <cell r="B2082">
            <v>0</v>
          </cell>
          <cell r="D2082">
            <v>0</v>
          </cell>
          <cell r="E2082">
            <v>0</v>
          </cell>
          <cell r="F2082">
            <v>0</v>
          </cell>
          <cell r="G2082">
            <v>0</v>
          </cell>
          <cell r="N2082">
            <v>0</v>
          </cell>
          <cell r="P2082">
            <v>0</v>
          </cell>
        </row>
        <row r="2083">
          <cell r="B2083">
            <v>0</v>
          </cell>
          <cell r="D2083">
            <v>0</v>
          </cell>
          <cell r="E2083">
            <v>0</v>
          </cell>
          <cell r="F2083">
            <v>0</v>
          </cell>
          <cell r="G2083">
            <v>0</v>
          </cell>
          <cell r="N2083">
            <v>0</v>
          </cell>
          <cell r="P2083">
            <v>0</v>
          </cell>
        </row>
        <row r="2084">
          <cell r="B2084">
            <v>0</v>
          </cell>
          <cell r="D2084">
            <v>0</v>
          </cell>
          <cell r="E2084">
            <v>0</v>
          </cell>
          <cell r="F2084">
            <v>0</v>
          </cell>
          <cell r="G2084">
            <v>0</v>
          </cell>
          <cell r="N2084">
            <v>0</v>
          </cell>
          <cell r="P2084">
            <v>0</v>
          </cell>
        </row>
        <row r="2085">
          <cell r="B2085">
            <v>0</v>
          </cell>
          <cell r="D2085">
            <v>0</v>
          </cell>
          <cell r="E2085">
            <v>0</v>
          </cell>
          <cell r="F2085">
            <v>0</v>
          </cell>
          <cell r="G2085">
            <v>0</v>
          </cell>
          <cell r="N2085">
            <v>0</v>
          </cell>
          <cell r="P2085">
            <v>0</v>
          </cell>
        </row>
        <row r="2086">
          <cell r="B2086">
            <v>0</v>
          </cell>
          <cell r="D2086">
            <v>0</v>
          </cell>
          <cell r="E2086">
            <v>0</v>
          </cell>
          <cell r="F2086">
            <v>0</v>
          </cell>
          <cell r="G2086">
            <v>0</v>
          </cell>
          <cell r="N2086">
            <v>0</v>
          </cell>
          <cell r="P2086">
            <v>0</v>
          </cell>
        </row>
        <row r="2087">
          <cell r="B2087">
            <v>0</v>
          </cell>
          <cell r="D2087">
            <v>0</v>
          </cell>
          <cell r="E2087">
            <v>0</v>
          </cell>
          <cell r="F2087">
            <v>0</v>
          </cell>
          <cell r="G2087">
            <v>0</v>
          </cell>
          <cell r="N2087">
            <v>0</v>
          </cell>
          <cell r="P2087">
            <v>0</v>
          </cell>
        </row>
        <row r="2088">
          <cell r="B2088">
            <v>0</v>
          </cell>
          <cell r="D2088">
            <v>0</v>
          </cell>
          <cell r="E2088">
            <v>0</v>
          </cell>
          <cell r="F2088">
            <v>0</v>
          </cell>
          <cell r="G2088">
            <v>0</v>
          </cell>
          <cell r="N2088">
            <v>0</v>
          </cell>
          <cell r="P2088">
            <v>0</v>
          </cell>
        </row>
        <row r="2089">
          <cell r="B2089">
            <v>0</v>
          </cell>
          <cell r="D2089">
            <v>0</v>
          </cell>
          <cell r="E2089">
            <v>0</v>
          </cell>
          <cell r="F2089">
            <v>0</v>
          </cell>
          <cell r="G2089">
            <v>0</v>
          </cell>
          <cell r="N2089">
            <v>0</v>
          </cell>
          <cell r="P2089">
            <v>0</v>
          </cell>
        </row>
        <row r="2090">
          <cell r="B2090">
            <v>0</v>
          </cell>
          <cell r="D2090">
            <v>0</v>
          </cell>
          <cell r="E2090">
            <v>0</v>
          </cell>
          <cell r="F2090">
            <v>0</v>
          </cell>
          <cell r="G2090">
            <v>0</v>
          </cell>
          <cell r="N2090">
            <v>0</v>
          </cell>
          <cell r="P2090">
            <v>0</v>
          </cell>
        </row>
        <row r="2091">
          <cell r="B2091">
            <v>0</v>
          </cell>
          <cell r="D2091">
            <v>0</v>
          </cell>
          <cell r="E2091">
            <v>0</v>
          </cell>
          <cell r="F2091">
            <v>0</v>
          </cell>
          <cell r="G2091">
            <v>0</v>
          </cell>
          <cell r="N2091">
            <v>0</v>
          </cell>
          <cell r="P2091">
            <v>0</v>
          </cell>
        </row>
        <row r="2092">
          <cell r="B2092">
            <v>0</v>
          </cell>
          <cell r="D2092">
            <v>0</v>
          </cell>
          <cell r="E2092">
            <v>0</v>
          </cell>
          <cell r="F2092">
            <v>0</v>
          </cell>
          <cell r="G2092">
            <v>0</v>
          </cell>
          <cell r="N2092">
            <v>0</v>
          </cell>
          <cell r="P2092">
            <v>0</v>
          </cell>
        </row>
        <row r="2093">
          <cell r="B2093">
            <v>0</v>
          </cell>
          <cell r="D2093">
            <v>0</v>
          </cell>
          <cell r="E2093">
            <v>0</v>
          </cell>
          <cell r="F2093">
            <v>0</v>
          </cell>
          <cell r="G2093">
            <v>0</v>
          </cell>
          <cell r="N2093">
            <v>0</v>
          </cell>
          <cell r="P2093">
            <v>0</v>
          </cell>
        </row>
        <row r="2094">
          <cell r="B2094">
            <v>0</v>
          </cell>
          <cell r="D2094">
            <v>0</v>
          </cell>
          <cell r="E2094">
            <v>0</v>
          </cell>
          <cell r="F2094">
            <v>0</v>
          </cell>
          <cell r="G2094">
            <v>0</v>
          </cell>
          <cell r="N2094">
            <v>0</v>
          </cell>
          <cell r="P2094">
            <v>0</v>
          </cell>
        </row>
        <row r="2095">
          <cell r="B2095">
            <v>0</v>
          </cell>
          <cell r="D2095">
            <v>0</v>
          </cell>
          <cell r="E2095">
            <v>0</v>
          </cell>
          <cell r="F2095">
            <v>0</v>
          </cell>
          <cell r="G2095">
            <v>0</v>
          </cell>
          <cell r="N2095">
            <v>0</v>
          </cell>
          <cell r="P2095">
            <v>0</v>
          </cell>
        </row>
        <row r="2096">
          <cell r="B2096">
            <v>0</v>
          </cell>
          <cell r="D2096">
            <v>0</v>
          </cell>
          <cell r="E2096">
            <v>0</v>
          </cell>
          <cell r="F2096">
            <v>0</v>
          </cell>
          <cell r="G2096">
            <v>0</v>
          </cell>
          <cell r="N2096">
            <v>0</v>
          </cell>
          <cell r="P2096">
            <v>0</v>
          </cell>
        </row>
        <row r="2097">
          <cell r="B2097">
            <v>0</v>
          </cell>
          <cell r="D2097">
            <v>0</v>
          </cell>
          <cell r="E2097">
            <v>0</v>
          </cell>
          <cell r="F2097">
            <v>0</v>
          </cell>
          <cell r="G2097">
            <v>0</v>
          </cell>
          <cell r="N2097">
            <v>0</v>
          </cell>
          <cell r="P2097">
            <v>0</v>
          </cell>
        </row>
        <row r="2098">
          <cell r="B2098">
            <v>0</v>
          </cell>
          <cell r="D2098">
            <v>0</v>
          </cell>
          <cell r="E2098">
            <v>0</v>
          </cell>
          <cell r="F2098">
            <v>0</v>
          </cell>
          <cell r="G2098">
            <v>0</v>
          </cell>
          <cell r="N2098">
            <v>0</v>
          </cell>
          <cell r="P2098">
            <v>0</v>
          </cell>
        </row>
        <row r="2099">
          <cell r="B2099">
            <v>0</v>
          </cell>
          <cell r="D2099">
            <v>0</v>
          </cell>
          <cell r="E2099">
            <v>0</v>
          </cell>
          <cell r="F2099">
            <v>0</v>
          </cell>
          <cell r="G2099">
            <v>0</v>
          </cell>
          <cell r="N2099">
            <v>0</v>
          </cell>
          <cell r="P2099">
            <v>0</v>
          </cell>
        </row>
        <row r="2100">
          <cell r="B2100">
            <v>0</v>
          </cell>
          <cell r="D2100">
            <v>0</v>
          </cell>
          <cell r="E2100">
            <v>0</v>
          </cell>
          <cell r="F2100">
            <v>0</v>
          </cell>
          <cell r="G2100">
            <v>0</v>
          </cell>
          <cell r="N2100">
            <v>0</v>
          </cell>
          <cell r="P2100">
            <v>0</v>
          </cell>
        </row>
        <row r="2101">
          <cell r="B2101">
            <v>0</v>
          </cell>
          <cell r="D2101">
            <v>0</v>
          </cell>
          <cell r="E2101">
            <v>0</v>
          </cell>
          <cell r="F2101">
            <v>0</v>
          </cell>
          <cell r="G2101">
            <v>0</v>
          </cell>
          <cell r="N2101">
            <v>0</v>
          </cell>
          <cell r="P2101">
            <v>0</v>
          </cell>
        </row>
        <row r="2102">
          <cell r="B2102">
            <v>0</v>
          </cell>
          <cell r="D2102">
            <v>0</v>
          </cell>
          <cell r="E2102">
            <v>0</v>
          </cell>
          <cell r="F2102">
            <v>0</v>
          </cell>
          <cell r="G2102">
            <v>0</v>
          </cell>
          <cell r="N2102">
            <v>0</v>
          </cell>
          <cell r="P2102">
            <v>0</v>
          </cell>
        </row>
        <row r="2103">
          <cell r="B2103">
            <v>0</v>
          </cell>
          <cell r="D2103">
            <v>0</v>
          </cell>
          <cell r="E2103">
            <v>0</v>
          </cell>
          <cell r="F2103">
            <v>0</v>
          </cell>
          <cell r="G2103">
            <v>0</v>
          </cell>
          <cell r="N2103">
            <v>0</v>
          </cell>
          <cell r="P2103">
            <v>0</v>
          </cell>
        </row>
        <row r="2104">
          <cell r="B2104">
            <v>0</v>
          </cell>
          <cell r="D2104">
            <v>0</v>
          </cell>
          <cell r="E2104">
            <v>0</v>
          </cell>
          <cell r="F2104">
            <v>0</v>
          </cell>
          <cell r="G2104">
            <v>0</v>
          </cell>
          <cell r="N2104">
            <v>0</v>
          </cell>
          <cell r="P2104">
            <v>0</v>
          </cell>
        </row>
        <row r="2105">
          <cell r="B2105">
            <v>0</v>
          </cell>
          <cell r="D2105">
            <v>0</v>
          </cell>
          <cell r="E2105">
            <v>0</v>
          </cell>
          <cell r="F2105">
            <v>0</v>
          </cell>
          <cell r="G2105">
            <v>0</v>
          </cell>
          <cell r="N2105">
            <v>0</v>
          </cell>
          <cell r="P2105">
            <v>0</v>
          </cell>
        </row>
        <row r="2106">
          <cell r="B2106">
            <v>0</v>
          </cell>
          <cell r="D2106">
            <v>0</v>
          </cell>
          <cell r="E2106">
            <v>0</v>
          </cell>
          <cell r="F2106">
            <v>0</v>
          </cell>
          <cell r="G2106">
            <v>0</v>
          </cell>
          <cell r="N2106">
            <v>0</v>
          </cell>
          <cell r="P2106">
            <v>0</v>
          </cell>
        </row>
        <row r="2107">
          <cell r="B2107">
            <v>0</v>
          </cell>
          <cell r="D2107">
            <v>0</v>
          </cell>
          <cell r="E2107">
            <v>0</v>
          </cell>
          <cell r="F2107">
            <v>0</v>
          </cell>
          <cell r="G2107">
            <v>0</v>
          </cell>
          <cell r="N2107">
            <v>0</v>
          </cell>
          <cell r="P2107">
            <v>0</v>
          </cell>
        </row>
        <row r="2108">
          <cell r="B2108">
            <v>0</v>
          </cell>
          <cell r="D2108">
            <v>0</v>
          </cell>
          <cell r="E2108">
            <v>0</v>
          </cell>
          <cell r="F2108">
            <v>0</v>
          </cell>
          <cell r="G2108">
            <v>0</v>
          </cell>
          <cell r="N2108">
            <v>0</v>
          </cell>
          <cell r="P2108">
            <v>0</v>
          </cell>
        </row>
        <row r="2109">
          <cell r="B2109">
            <v>0</v>
          </cell>
          <cell r="D2109">
            <v>0</v>
          </cell>
          <cell r="E2109">
            <v>0</v>
          </cell>
          <cell r="F2109">
            <v>0</v>
          </cell>
          <cell r="G2109">
            <v>0</v>
          </cell>
          <cell r="N2109">
            <v>0</v>
          </cell>
          <cell r="P2109">
            <v>0</v>
          </cell>
        </row>
        <row r="2110">
          <cell r="B2110">
            <v>0</v>
          </cell>
          <cell r="D2110">
            <v>0</v>
          </cell>
          <cell r="E2110">
            <v>0</v>
          </cell>
          <cell r="F2110">
            <v>0</v>
          </cell>
          <cell r="G2110">
            <v>0</v>
          </cell>
          <cell r="N2110">
            <v>0</v>
          </cell>
          <cell r="P2110">
            <v>0</v>
          </cell>
        </row>
        <row r="2111">
          <cell r="B2111">
            <v>0</v>
          </cell>
          <cell r="D2111">
            <v>0</v>
          </cell>
          <cell r="E2111">
            <v>0</v>
          </cell>
          <cell r="F2111">
            <v>0</v>
          </cell>
          <cell r="G2111">
            <v>0</v>
          </cell>
          <cell r="N2111">
            <v>0</v>
          </cell>
          <cell r="P2111">
            <v>0</v>
          </cell>
        </row>
        <row r="2112">
          <cell r="B2112">
            <v>0</v>
          </cell>
          <cell r="D2112">
            <v>0</v>
          </cell>
          <cell r="E2112">
            <v>0</v>
          </cell>
          <cell r="F2112">
            <v>0</v>
          </cell>
          <cell r="G2112">
            <v>0</v>
          </cell>
          <cell r="N2112">
            <v>0</v>
          </cell>
          <cell r="P2112">
            <v>0</v>
          </cell>
        </row>
        <row r="2113">
          <cell r="B2113">
            <v>0</v>
          </cell>
          <cell r="D2113">
            <v>0</v>
          </cell>
          <cell r="E2113">
            <v>0</v>
          </cell>
          <cell r="F2113">
            <v>0</v>
          </cell>
          <cell r="G2113">
            <v>0</v>
          </cell>
          <cell r="N2113">
            <v>0</v>
          </cell>
          <cell r="P2113">
            <v>0</v>
          </cell>
        </row>
        <row r="2114">
          <cell r="B2114">
            <v>0</v>
          </cell>
          <cell r="D2114">
            <v>0</v>
          </cell>
          <cell r="E2114">
            <v>0</v>
          </cell>
          <cell r="F2114">
            <v>0</v>
          </cell>
          <cell r="G2114">
            <v>0</v>
          </cell>
          <cell r="N2114">
            <v>0</v>
          </cell>
          <cell r="P2114">
            <v>0</v>
          </cell>
        </row>
        <row r="2115">
          <cell r="B2115">
            <v>0</v>
          </cell>
          <cell r="D2115">
            <v>0</v>
          </cell>
          <cell r="E2115">
            <v>0</v>
          </cell>
          <cell r="F2115">
            <v>0</v>
          </cell>
          <cell r="G2115">
            <v>0</v>
          </cell>
          <cell r="N2115">
            <v>0</v>
          </cell>
          <cell r="P2115">
            <v>0</v>
          </cell>
        </row>
        <row r="2116">
          <cell r="B2116">
            <v>0</v>
          </cell>
          <cell r="D2116">
            <v>0</v>
          </cell>
          <cell r="E2116">
            <v>0</v>
          </cell>
          <cell r="F2116">
            <v>0</v>
          </cell>
          <cell r="G2116">
            <v>0</v>
          </cell>
          <cell r="N2116">
            <v>0</v>
          </cell>
          <cell r="P2116">
            <v>0</v>
          </cell>
        </row>
        <row r="2117">
          <cell r="B2117">
            <v>0</v>
          </cell>
          <cell r="D2117">
            <v>0</v>
          </cell>
          <cell r="E2117">
            <v>0</v>
          </cell>
          <cell r="F2117">
            <v>0</v>
          </cell>
          <cell r="G2117">
            <v>0</v>
          </cell>
          <cell r="N2117">
            <v>0</v>
          </cell>
          <cell r="P2117">
            <v>0</v>
          </cell>
        </row>
        <row r="2118">
          <cell r="B2118">
            <v>0</v>
          </cell>
          <cell r="D2118">
            <v>0</v>
          </cell>
          <cell r="E2118">
            <v>0</v>
          </cell>
          <cell r="F2118">
            <v>0</v>
          </cell>
          <cell r="G2118">
            <v>0</v>
          </cell>
          <cell r="N2118">
            <v>0</v>
          </cell>
          <cell r="P2118">
            <v>0</v>
          </cell>
        </row>
        <row r="2119">
          <cell r="B2119">
            <v>0</v>
          </cell>
          <cell r="D2119">
            <v>0</v>
          </cell>
          <cell r="E2119">
            <v>0</v>
          </cell>
          <cell r="F2119">
            <v>0</v>
          </cell>
          <cell r="G2119">
            <v>0</v>
          </cell>
          <cell r="N2119">
            <v>0</v>
          </cell>
          <cell r="P2119">
            <v>0</v>
          </cell>
        </row>
        <row r="2120">
          <cell r="B2120">
            <v>0</v>
          </cell>
          <cell r="D2120">
            <v>0</v>
          </cell>
          <cell r="E2120">
            <v>0</v>
          </cell>
          <cell r="F2120">
            <v>0</v>
          </cell>
          <cell r="G2120">
            <v>0</v>
          </cell>
          <cell r="N2120">
            <v>0</v>
          </cell>
          <cell r="P2120">
            <v>0</v>
          </cell>
        </row>
        <row r="2121">
          <cell r="B2121">
            <v>0</v>
          </cell>
          <cell r="D2121">
            <v>0</v>
          </cell>
          <cell r="E2121">
            <v>0</v>
          </cell>
          <cell r="F2121">
            <v>0</v>
          </cell>
          <cell r="G2121">
            <v>0</v>
          </cell>
          <cell r="N2121">
            <v>0</v>
          </cell>
          <cell r="P2121">
            <v>0</v>
          </cell>
        </row>
        <row r="2122">
          <cell r="B2122">
            <v>0</v>
          </cell>
          <cell r="D2122">
            <v>0</v>
          </cell>
          <cell r="E2122">
            <v>0</v>
          </cell>
          <cell r="F2122">
            <v>0</v>
          </cell>
          <cell r="G2122">
            <v>0</v>
          </cell>
          <cell r="N2122">
            <v>0</v>
          </cell>
          <cell r="P2122">
            <v>0</v>
          </cell>
        </row>
        <row r="2123">
          <cell r="B2123">
            <v>0</v>
          </cell>
          <cell r="D2123">
            <v>0</v>
          </cell>
          <cell r="E2123">
            <v>0</v>
          </cell>
          <cell r="F2123">
            <v>0</v>
          </cell>
          <cell r="G2123">
            <v>0</v>
          </cell>
          <cell r="N2123">
            <v>0</v>
          </cell>
          <cell r="P2123">
            <v>0</v>
          </cell>
        </row>
        <row r="2124">
          <cell r="B2124">
            <v>0</v>
          </cell>
          <cell r="D2124">
            <v>0</v>
          </cell>
          <cell r="E2124">
            <v>0</v>
          </cell>
          <cell r="F2124">
            <v>0</v>
          </cell>
          <cell r="G2124">
            <v>0</v>
          </cell>
          <cell r="N2124">
            <v>0</v>
          </cell>
          <cell r="P2124">
            <v>0</v>
          </cell>
        </row>
        <row r="2125">
          <cell r="B2125">
            <v>0</v>
          </cell>
          <cell r="D2125">
            <v>0</v>
          </cell>
          <cell r="E2125">
            <v>0</v>
          </cell>
          <cell r="F2125">
            <v>0</v>
          </cell>
          <cell r="G2125">
            <v>0</v>
          </cell>
          <cell r="N2125">
            <v>0</v>
          </cell>
          <cell r="P2125">
            <v>0</v>
          </cell>
        </row>
        <row r="2126">
          <cell r="B2126">
            <v>0</v>
          </cell>
          <cell r="D2126">
            <v>0</v>
          </cell>
          <cell r="E2126">
            <v>0</v>
          </cell>
          <cell r="F2126">
            <v>0</v>
          </cell>
          <cell r="G2126">
            <v>0</v>
          </cell>
          <cell r="N2126">
            <v>0</v>
          </cell>
          <cell r="P2126">
            <v>0</v>
          </cell>
        </row>
        <row r="2127">
          <cell r="B2127">
            <v>0</v>
          </cell>
          <cell r="D2127">
            <v>0</v>
          </cell>
          <cell r="E2127">
            <v>0</v>
          </cell>
          <cell r="F2127">
            <v>0</v>
          </cell>
          <cell r="G2127">
            <v>0</v>
          </cell>
          <cell r="N2127">
            <v>0</v>
          </cell>
          <cell r="P2127">
            <v>0</v>
          </cell>
        </row>
        <row r="2128">
          <cell r="B2128">
            <v>0</v>
          </cell>
          <cell r="D2128">
            <v>0</v>
          </cell>
          <cell r="E2128">
            <v>0</v>
          </cell>
          <cell r="F2128">
            <v>0</v>
          </cell>
          <cell r="G2128">
            <v>0</v>
          </cell>
          <cell r="N2128">
            <v>0</v>
          </cell>
          <cell r="P2128">
            <v>0</v>
          </cell>
        </row>
        <row r="2129">
          <cell r="B2129">
            <v>0</v>
          </cell>
          <cell r="D2129">
            <v>0</v>
          </cell>
          <cell r="E2129">
            <v>0</v>
          </cell>
          <cell r="F2129">
            <v>0</v>
          </cell>
          <cell r="G2129">
            <v>0</v>
          </cell>
          <cell r="N2129">
            <v>0</v>
          </cell>
          <cell r="P2129">
            <v>0</v>
          </cell>
        </row>
        <row r="2130">
          <cell r="B2130">
            <v>0</v>
          </cell>
          <cell r="D2130">
            <v>0</v>
          </cell>
          <cell r="E2130">
            <v>0</v>
          </cell>
          <cell r="F2130">
            <v>0</v>
          </cell>
          <cell r="G2130">
            <v>0</v>
          </cell>
          <cell r="N2130">
            <v>0</v>
          </cell>
          <cell r="P2130">
            <v>0</v>
          </cell>
        </row>
        <row r="2131">
          <cell r="B2131">
            <v>0</v>
          </cell>
          <cell r="D2131">
            <v>0</v>
          </cell>
          <cell r="E2131">
            <v>0</v>
          </cell>
          <cell r="F2131">
            <v>0</v>
          </cell>
          <cell r="G2131">
            <v>0</v>
          </cell>
          <cell r="N2131">
            <v>0</v>
          </cell>
          <cell r="P2131">
            <v>0</v>
          </cell>
        </row>
        <row r="2132">
          <cell r="B2132">
            <v>0</v>
          </cell>
          <cell r="D2132">
            <v>0</v>
          </cell>
          <cell r="E2132">
            <v>0</v>
          </cell>
          <cell r="F2132">
            <v>0</v>
          </cell>
          <cell r="G2132">
            <v>0</v>
          </cell>
          <cell r="N2132">
            <v>0</v>
          </cell>
          <cell r="P2132">
            <v>0</v>
          </cell>
        </row>
        <row r="2133">
          <cell r="B2133">
            <v>0</v>
          </cell>
          <cell r="D2133">
            <v>0</v>
          </cell>
          <cell r="E2133">
            <v>0</v>
          </cell>
          <cell r="F2133">
            <v>0</v>
          </cell>
          <cell r="G2133">
            <v>0</v>
          </cell>
          <cell r="N2133">
            <v>0</v>
          </cell>
          <cell r="P2133">
            <v>0</v>
          </cell>
        </row>
        <row r="2134">
          <cell r="B2134">
            <v>0</v>
          </cell>
          <cell r="D2134">
            <v>0</v>
          </cell>
          <cell r="E2134">
            <v>0</v>
          </cell>
          <cell r="F2134">
            <v>0</v>
          </cell>
          <cell r="G2134">
            <v>0</v>
          </cell>
          <cell r="N2134">
            <v>0</v>
          </cell>
          <cell r="P2134">
            <v>0</v>
          </cell>
        </row>
        <row r="2135">
          <cell r="B2135">
            <v>0</v>
          </cell>
          <cell r="D2135">
            <v>0</v>
          </cell>
          <cell r="E2135">
            <v>0</v>
          </cell>
          <cell r="F2135">
            <v>0</v>
          </cell>
          <cell r="G2135">
            <v>0</v>
          </cell>
          <cell r="N2135">
            <v>0</v>
          </cell>
          <cell r="P2135">
            <v>0</v>
          </cell>
        </row>
        <row r="2136">
          <cell r="B2136">
            <v>0</v>
          </cell>
          <cell r="D2136">
            <v>0</v>
          </cell>
          <cell r="E2136">
            <v>0</v>
          </cell>
          <cell r="F2136">
            <v>0</v>
          </cell>
          <cell r="G2136">
            <v>0</v>
          </cell>
          <cell r="N2136">
            <v>0</v>
          </cell>
          <cell r="P2136">
            <v>0</v>
          </cell>
        </row>
        <row r="2137">
          <cell r="B2137">
            <v>0</v>
          </cell>
          <cell r="D2137">
            <v>0</v>
          </cell>
          <cell r="E2137">
            <v>0</v>
          </cell>
          <cell r="F2137">
            <v>0</v>
          </cell>
          <cell r="G2137">
            <v>0</v>
          </cell>
          <cell r="N2137">
            <v>0</v>
          </cell>
          <cell r="P2137">
            <v>0</v>
          </cell>
        </row>
        <row r="2138">
          <cell r="B2138">
            <v>0</v>
          </cell>
          <cell r="D2138">
            <v>0</v>
          </cell>
          <cell r="E2138">
            <v>0</v>
          </cell>
          <cell r="F2138">
            <v>0</v>
          </cell>
          <cell r="G2138">
            <v>0</v>
          </cell>
          <cell r="N2138">
            <v>0</v>
          </cell>
          <cell r="P2138">
            <v>0</v>
          </cell>
        </row>
        <row r="2139">
          <cell r="B2139">
            <v>0</v>
          </cell>
          <cell r="D2139">
            <v>0</v>
          </cell>
          <cell r="E2139">
            <v>0</v>
          </cell>
          <cell r="F2139">
            <v>0</v>
          </cell>
          <cell r="G2139">
            <v>0</v>
          </cell>
          <cell r="N2139">
            <v>0</v>
          </cell>
          <cell r="P2139">
            <v>0</v>
          </cell>
        </row>
        <row r="2140">
          <cell r="B2140">
            <v>0</v>
          </cell>
          <cell r="D2140">
            <v>0</v>
          </cell>
          <cell r="E2140">
            <v>0</v>
          </cell>
          <cell r="F2140">
            <v>0</v>
          </cell>
          <cell r="G2140">
            <v>0</v>
          </cell>
          <cell r="N2140">
            <v>0</v>
          </cell>
          <cell r="P2140">
            <v>0</v>
          </cell>
        </row>
        <row r="2141">
          <cell r="B2141">
            <v>0</v>
          </cell>
          <cell r="D2141">
            <v>0</v>
          </cell>
          <cell r="E2141">
            <v>0</v>
          </cell>
          <cell r="F2141">
            <v>0</v>
          </cell>
          <cell r="G2141">
            <v>0</v>
          </cell>
          <cell r="N2141">
            <v>0</v>
          </cell>
          <cell r="P2141">
            <v>0</v>
          </cell>
        </row>
        <row r="2142">
          <cell r="B2142">
            <v>0</v>
          </cell>
          <cell r="D2142">
            <v>0</v>
          </cell>
          <cell r="E2142">
            <v>0</v>
          </cell>
          <cell r="F2142">
            <v>0</v>
          </cell>
          <cell r="G2142">
            <v>0</v>
          </cell>
          <cell r="N2142">
            <v>0</v>
          </cell>
          <cell r="P2142">
            <v>0</v>
          </cell>
        </row>
        <row r="2143">
          <cell r="B2143">
            <v>0</v>
          </cell>
          <cell r="D2143">
            <v>0</v>
          </cell>
          <cell r="E2143">
            <v>0</v>
          </cell>
          <cell r="F2143">
            <v>0</v>
          </cell>
          <cell r="G2143">
            <v>0</v>
          </cell>
          <cell r="N2143">
            <v>0</v>
          </cell>
          <cell r="P2143">
            <v>0</v>
          </cell>
        </row>
        <row r="2144">
          <cell r="B2144">
            <v>0</v>
          </cell>
          <cell r="D2144">
            <v>0</v>
          </cell>
          <cell r="E2144">
            <v>0</v>
          </cell>
          <cell r="F2144">
            <v>0</v>
          </cell>
          <cell r="G2144">
            <v>0</v>
          </cell>
          <cell r="N2144">
            <v>0</v>
          </cell>
          <cell r="P2144">
            <v>0</v>
          </cell>
        </row>
        <row r="2145">
          <cell r="B2145">
            <v>0</v>
          </cell>
          <cell r="D2145">
            <v>0</v>
          </cell>
          <cell r="E2145">
            <v>0</v>
          </cell>
          <cell r="F2145">
            <v>0</v>
          </cell>
          <cell r="G2145">
            <v>0</v>
          </cell>
          <cell r="N2145">
            <v>0</v>
          </cell>
          <cell r="P2145">
            <v>0</v>
          </cell>
        </row>
        <row r="2146">
          <cell r="B2146">
            <v>0</v>
          </cell>
          <cell r="D2146">
            <v>0</v>
          </cell>
          <cell r="E2146">
            <v>0</v>
          </cell>
          <cell r="F2146">
            <v>0</v>
          </cell>
          <cell r="G2146">
            <v>0</v>
          </cell>
          <cell r="N2146">
            <v>0</v>
          </cell>
          <cell r="P2146">
            <v>0</v>
          </cell>
        </row>
        <row r="2147">
          <cell r="B2147">
            <v>0</v>
          </cell>
          <cell r="D2147">
            <v>0</v>
          </cell>
          <cell r="E2147">
            <v>0</v>
          </cell>
          <cell r="F2147">
            <v>0</v>
          </cell>
          <cell r="G2147">
            <v>0</v>
          </cell>
          <cell r="N2147">
            <v>0</v>
          </cell>
          <cell r="P2147">
            <v>0</v>
          </cell>
        </row>
        <row r="2148">
          <cell r="B2148">
            <v>0</v>
          </cell>
          <cell r="D2148">
            <v>0</v>
          </cell>
          <cell r="E2148">
            <v>0</v>
          </cell>
          <cell r="F2148">
            <v>0</v>
          </cell>
          <cell r="G2148">
            <v>0</v>
          </cell>
          <cell r="N2148">
            <v>0</v>
          </cell>
          <cell r="P2148">
            <v>0</v>
          </cell>
        </row>
        <row r="2149">
          <cell r="B2149">
            <v>0</v>
          </cell>
          <cell r="D2149">
            <v>0</v>
          </cell>
          <cell r="E2149">
            <v>0</v>
          </cell>
          <cell r="F2149">
            <v>0</v>
          </cell>
          <cell r="G2149">
            <v>0</v>
          </cell>
          <cell r="N2149">
            <v>0</v>
          </cell>
          <cell r="P2149">
            <v>0</v>
          </cell>
        </row>
        <row r="2150">
          <cell r="B2150">
            <v>0</v>
          </cell>
          <cell r="D2150">
            <v>0</v>
          </cell>
          <cell r="E2150">
            <v>0</v>
          </cell>
          <cell r="F2150">
            <v>0</v>
          </cell>
          <cell r="G2150">
            <v>0</v>
          </cell>
          <cell r="N2150">
            <v>0</v>
          </cell>
          <cell r="P2150">
            <v>0</v>
          </cell>
        </row>
        <row r="2151">
          <cell r="B2151">
            <v>0</v>
          </cell>
          <cell r="D2151">
            <v>0</v>
          </cell>
          <cell r="E2151">
            <v>0</v>
          </cell>
          <cell r="F2151">
            <v>0</v>
          </cell>
          <cell r="G2151">
            <v>0</v>
          </cell>
          <cell r="N2151">
            <v>0</v>
          </cell>
          <cell r="P2151">
            <v>0</v>
          </cell>
        </row>
        <row r="2152">
          <cell r="B2152">
            <v>0</v>
          </cell>
          <cell r="D2152">
            <v>0</v>
          </cell>
          <cell r="E2152">
            <v>0</v>
          </cell>
          <cell r="F2152">
            <v>0</v>
          </cell>
          <cell r="G2152">
            <v>0</v>
          </cell>
          <cell r="N2152">
            <v>0</v>
          </cell>
          <cell r="P2152">
            <v>0</v>
          </cell>
        </row>
        <row r="2153">
          <cell r="B2153">
            <v>0</v>
          </cell>
          <cell r="D2153">
            <v>0</v>
          </cell>
          <cell r="E2153">
            <v>0</v>
          </cell>
          <cell r="F2153">
            <v>0</v>
          </cell>
          <cell r="G2153">
            <v>0</v>
          </cell>
          <cell r="N2153">
            <v>0</v>
          </cell>
          <cell r="P2153">
            <v>0</v>
          </cell>
        </row>
        <row r="2154">
          <cell r="B2154">
            <v>0</v>
          </cell>
          <cell r="D2154">
            <v>0</v>
          </cell>
          <cell r="E2154">
            <v>0</v>
          </cell>
          <cell r="F2154">
            <v>0</v>
          </cell>
          <cell r="G2154">
            <v>0</v>
          </cell>
          <cell r="N2154">
            <v>0</v>
          </cell>
          <cell r="P2154">
            <v>0</v>
          </cell>
        </row>
        <row r="2155">
          <cell r="B2155">
            <v>0</v>
          </cell>
          <cell r="D2155">
            <v>0</v>
          </cell>
          <cell r="E2155">
            <v>0</v>
          </cell>
          <cell r="F2155">
            <v>0</v>
          </cell>
          <cell r="G2155">
            <v>0</v>
          </cell>
          <cell r="N2155">
            <v>0</v>
          </cell>
          <cell r="P2155">
            <v>0</v>
          </cell>
        </row>
        <row r="2156">
          <cell r="B2156">
            <v>0</v>
          </cell>
          <cell r="D2156">
            <v>0</v>
          </cell>
          <cell r="E2156">
            <v>0</v>
          </cell>
          <cell r="F2156">
            <v>0</v>
          </cell>
          <cell r="G2156">
            <v>0</v>
          </cell>
          <cell r="N2156">
            <v>0</v>
          </cell>
          <cell r="P2156">
            <v>0</v>
          </cell>
        </row>
        <row r="2157">
          <cell r="B2157">
            <v>0</v>
          </cell>
          <cell r="D2157">
            <v>0</v>
          </cell>
          <cell r="E2157">
            <v>0</v>
          </cell>
          <cell r="F2157">
            <v>0</v>
          </cell>
          <cell r="G2157">
            <v>0</v>
          </cell>
          <cell r="N2157">
            <v>0</v>
          </cell>
          <cell r="P2157">
            <v>0</v>
          </cell>
        </row>
        <row r="2158">
          <cell r="B2158">
            <v>0</v>
          </cell>
          <cell r="D2158">
            <v>0</v>
          </cell>
          <cell r="E2158">
            <v>0</v>
          </cell>
          <cell r="F2158">
            <v>0</v>
          </cell>
          <cell r="G2158">
            <v>0</v>
          </cell>
          <cell r="N2158">
            <v>0</v>
          </cell>
          <cell r="P2158">
            <v>0</v>
          </cell>
        </row>
        <row r="2159">
          <cell r="B2159">
            <v>0</v>
          </cell>
          <cell r="D2159">
            <v>0</v>
          </cell>
          <cell r="E2159">
            <v>0</v>
          </cell>
          <cell r="F2159">
            <v>0</v>
          </cell>
          <cell r="G2159">
            <v>0</v>
          </cell>
          <cell r="N2159">
            <v>0</v>
          </cell>
          <cell r="P2159">
            <v>0</v>
          </cell>
        </row>
        <row r="2160">
          <cell r="B2160">
            <v>0</v>
          </cell>
          <cell r="D2160">
            <v>0</v>
          </cell>
          <cell r="E2160">
            <v>0</v>
          </cell>
          <cell r="F2160">
            <v>0</v>
          </cell>
          <cell r="G2160">
            <v>0</v>
          </cell>
          <cell r="N2160">
            <v>0</v>
          </cell>
          <cell r="P2160">
            <v>0</v>
          </cell>
        </row>
        <row r="2161">
          <cell r="B2161">
            <v>0</v>
          </cell>
          <cell r="D2161">
            <v>0</v>
          </cell>
          <cell r="E2161">
            <v>0</v>
          </cell>
          <cell r="F2161">
            <v>0</v>
          </cell>
          <cell r="G2161">
            <v>0</v>
          </cell>
          <cell r="N2161">
            <v>0</v>
          </cell>
          <cell r="P2161">
            <v>0</v>
          </cell>
        </row>
        <row r="2162">
          <cell r="B2162">
            <v>0</v>
          </cell>
          <cell r="D2162">
            <v>0</v>
          </cell>
          <cell r="E2162">
            <v>0</v>
          </cell>
          <cell r="F2162">
            <v>0</v>
          </cell>
          <cell r="G2162">
            <v>0</v>
          </cell>
          <cell r="N2162">
            <v>0</v>
          </cell>
          <cell r="P2162">
            <v>0</v>
          </cell>
        </row>
        <row r="2163">
          <cell r="B2163">
            <v>0</v>
          </cell>
          <cell r="D2163">
            <v>0</v>
          </cell>
          <cell r="E2163">
            <v>0</v>
          </cell>
          <cell r="F2163">
            <v>0</v>
          </cell>
          <cell r="G2163">
            <v>0</v>
          </cell>
          <cell r="N2163">
            <v>0</v>
          </cell>
          <cell r="P2163">
            <v>0</v>
          </cell>
        </row>
        <row r="2164">
          <cell r="B2164">
            <v>0</v>
          </cell>
          <cell r="D2164">
            <v>0</v>
          </cell>
          <cell r="E2164">
            <v>0</v>
          </cell>
          <cell r="F2164">
            <v>0</v>
          </cell>
          <cell r="G2164">
            <v>0</v>
          </cell>
          <cell r="N2164">
            <v>0</v>
          </cell>
          <cell r="P2164">
            <v>0</v>
          </cell>
        </row>
        <row r="2165">
          <cell r="B2165">
            <v>0</v>
          </cell>
          <cell r="D2165">
            <v>0</v>
          </cell>
          <cell r="E2165">
            <v>0</v>
          </cell>
          <cell r="F2165">
            <v>0</v>
          </cell>
          <cell r="G2165">
            <v>0</v>
          </cell>
          <cell r="N2165">
            <v>0</v>
          </cell>
          <cell r="P2165">
            <v>0</v>
          </cell>
        </row>
        <row r="2166">
          <cell r="B2166">
            <v>0</v>
          </cell>
          <cell r="D2166">
            <v>0</v>
          </cell>
          <cell r="E2166">
            <v>0</v>
          </cell>
          <cell r="F2166">
            <v>0</v>
          </cell>
          <cell r="G2166">
            <v>0</v>
          </cell>
          <cell r="N2166">
            <v>0</v>
          </cell>
          <cell r="P2166">
            <v>0</v>
          </cell>
        </row>
        <row r="2167">
          <cell r="B2167">
            <v>0</v>
          </cell>
          <cell r="D2167">
            <v>0</v>
          </cell>
          <cell r="E2167">
            <v>0</v>
          </cell>
          <cell r="F2167">
            <v>0</v>
          </cell>
          <cell r="G2167">
            <v>0</v>
          </cell>
          <cell r="N2167">
            <v>0</v>
          </cell>
          <cell r="P2167">
            <v>0</v>
          </cell>
        </row>
        <row r="2168">
          <cell r="B2168">
            <v>0</v>
          </cell>
          <cell r="D2168">
            <v>0</v>
          </cell>
          <cell r="E2168">
            <v>0</v>
          </cell>
          <cell r="F2168">
            <v>0</v>
          </cell>
          <cell r="G2168">
            <v>0</v>
          </cell>
          <cell r="N2168">
            <v>0</v>
          </cell>
          <cell r="P2168">
            <v>0</v>
          </cell>
        </row>
        <row r="2169">
          <cell r="B2169">
            <v>0</v>
          </cell>
          <cell r="D2169">
            <v>0</v>
          </cell>
          <cell r="E2169">
            <v>0</v>
          </cell>
          <cell r="F2169">
            <v>0</v>
          </cell>
          <cell r="G2169">
            <v>0</v>
          </cell>
          <cell r="N2169">
            <v>0</v>
          </cell>
          <cell r="P2169">
            <v>0</v>
          </cell>
        </row>
        <row r="2170">
          <cell r="B2170">
            <v>0</v>
          </cell>
          <cell r="D2170">
            <v>0</v>
          </cell>
          <cell r="E2170">
            <v>0</v>
          </cell>
          <cell r="F2170">
            <v>0</v>
          </cell>
          <cell r="G2170">
            <v>0</v>
          </cell>
          <cell r="N2170">
            <v>0</v>
          </cell>
          <cell r="P2170">
            <v>0</v>
          </cell>
        </row>
        <row r="2171">
          <cell r="B2171">
            <v>0</v>
          </cell>
          <cell r="D2171">
            <v>0</v>
          </cell>
          <cell r="E2171">
            <v>0</v>
          </cell>
          <cell r="F2171">
            <v>0</v>
          </cell>
          <cell r="G2171">
            <v>0</v>
          </cell>
          <cell r="N2171">
            <v>0</v>
          </cell>
          <cell r="P2171">
            <v>0</v>
          </cell>
        </row>
        <row r="2172">
          <cell r="B2172">
            <v>0</v>
          </cell>
          <cell r="D2172">
            <v>0</v>
          </cell>
          <cell r="E2172">
            <v>0</v>
          </cell>
          <cell r="F2172">
            <v>0</v>
          </cell>
          <cell r="G2172">
            <v>0</v>
          </cell>
          <cell r="N2172">
            <v>0</v>
          </cell>
          <cell r="P2172">
            <v>0</v>
          </cell>
        </row>
        <row r="2173">
          <cell r="B2173">
            <v>0</v>
          </cell>
          <cell r="D2173">
            <v>0</v>
          </cell>
          <cell r="E2173">
            <v>0</v>
          </cell>
          <cell r="F2173">
            <v>0</v>
          </cell>
          <cell r="G2173">
            <v>0</v>
          </cell>
          <cell r="N2173">
            <v>0</v>
          </cell>
          <cell r="P2173">
            <v>0</v>
          </cell>
        </row>
        <row r="2174">
          <cell r="B2174">
            <v>0</v>
          </cell>
          <cell r="D2174">
            <v>0</v>
          </cell>
          <cell r="E2174">
            <v>0</v>
          </cell>
          <cell r="F2174">
            <v>0</v>
          </cell>
          <cell r="G2174">
            <v>0</v>
          </cell>
          <cell r="N2174">
            <v>0</v>
          </cell>
          <cell r="P2174">
            <v>0</v>
          </cell>
        </row>
        <row r="2175">
          <cell r="B2175">
            <v>0</v>
          </cell>
          <cell r="D2175">
            <v>0</v>
          </cell>
          <cell r="E2175">
            <v>0</v>
          </cell>
          <cell r="F2175">
            <v>0</v>
          </cell>
          <cell r="G2175">
            <v>0</v>
          </cell>
          <cell r="N2175">
            <v>0</v>
          </cell>
          <cell r="P2175">
            <v>0</v>
          </cell>
        </row>
        <row r="2176">
          <cell r="B2176">
            <v>0</v>
          </cell>
          <cell r="D2176">
            <v>0</v>
          </cell>
          <cell r="E2176">
            <v>0</v>
          </cell>
          <cell r="F2176">
            <v>0</v>
          </cell>
          <cell r="G2176">
            <v>0</v>
          </cell>
          <cell r="N2176">
            <v>0</v>
          </cell>
          <cell r="P2176">
            <v>0</v>
          </cell>
        </row>
        <row r="2177">
          <cell r="B2177">
            <v>0</v>
          </cell>
          <cell r="D2177">
            <v>0</v>
          </cell>
          <cell r="E2177">
            <v>0</v>
          </cell>
          <cell r="F2177">
            <v>0</v>
          </cell>
          <cell r="G2177">
            <v>0</v>
          </cell>
          <cell r="N2177">
            <v>0</v>
          </cell>
          <cell r="P2177">
            <v>0</v>
          </cell>
        </row>
        <row r="2178">
          <cell r="B2178">
            <v>0</v>
          </cell>
          <cell r="D2178">
            <v>0</v>
          </cell>
          <cell r="E2178">
            <v>0</v>
          </cell>
          <cell r="F2178">
            <v>0</v>
          </cell>
          <cell r="G2178">
            <v>0</v>
          </cell>
          <cell r="N2178">
            <v>0</v>
          </cell>
          <cell r="P2178">
            <v>0</v>
          </cell>
        </row>
        <row r="2179">
          <cell r="B2179">
            <v>0</v>
          </cell>
          <cell r="D2179">
            <v>0</v>
          </cell>
          <cell r="E2179">
            <v>0</v>
          </cell>
          <cell r="F2179">
            <v>0</v>
          </cell>
          <cell r="G2179">
            <v>0</v>
          </cell>
          <cell r="N2179">
            <v>0</v>
          </cell>
          <cell r="P2179">
            <v>0</v>
          </cell>
        </row>
        <row r="2180">
          <cell r="B2180">
            <v>0</v>
          </cell>
          <cell r="D2180">
            <v>0</v>
          </cell>
          <cell r="E2180">
            <v>0</v>
          </cell>
          <cell r="F2180">
            <v>0</v>
          </cell>
          <cell r="G2180">
            <v>0</v>
          </cell>
          <cell r="N2180">
            <v>0</v>
          </cell>
          <cell r="P2180">
            <v>0</v>
          </cell>
        </row>
        <row r="2181">
          <cell r="B2181">
            <v>0</v>
          </cell>
          <cell r="D2181">
            <v>0</v>
          </cell>
          <cell r="E2181">
            <v>0</v>
          </cell>
          <cell r="F2181">
            <v>0</v>
          </cell>
          <cell r="G2181">
            <v>0</v>
          </cell>
          <cell r="N2181">
            <v>0</v>
          </cell>
          <cell r="P2181">
            <v>0</v>
          </cell>
        </row>
        <row r="2182">
          <cell r="B2182">
            <v>0</v>
          </cell>
          <cell r="D2182">
            <v>0</v>
          </cell>
          <cell r="E2182">
            <v>0</v>
          </cell>
          <cell r="F2182">
            <v>0</v>
          </cell>
          <cell r="G2182">
            <v>0</v>
          </cell>
          <cell r="N2182">
            <v>0</v>
          </cell>
          <cell r="P2182">
            <v>0</v>
          </cell>
        </row>
        <row r="2183">
          <cell r="B2183">
            <v>0</v>
          </cell>
          <cell r="D2183">
            <v>0</v>
          </cell>
          <cell r="E2183">
            <v>0</v>
          </cell>
          <cell r="F2183">
            <v>0</v>
          </cell>
          <cell r="G2183">
            <v>0</v>
          </cell>
          <cell r="N2183">
            <v>0</v>
          </cell>
          <cell r="P2183">
            <v>0</v>
          </cell>
        </row>
        <row r="2184">
          <cell r="B2184">
            <v>0</v>
          </cell>
          <cell r="D2184">
            <v>0</v>
          </cell>
          <cell r="E2184">
            <v>0</v>
          </cell>
          <cell r="F2184">
            <v>0</v>
          </cell>
          <cell r="G2184">
            <v>0</v>
          </cell>
          <cell r="N2184">
            <v>0</v>
          </cell>
          <cell r="P2184">
            <v>0</v>
          </cell>
        </row>
        <row r="2185">
          <cell r="B2185">
            <v>0</v>
          </cell>
          <cell r="D2185">
            <v>0</v>
          </cell>
          <cell r="E2185">
            <v>0</v>
          </cell>
          <cell r="F2185">
            <v>0</v>
          </cell>
          <cell r="G2185">
            <v>0</v>
          </cell>
          <cell r="N2185">
            <v>0</v>
          </cell>
          <cell r="P2185">
            <v>0</v>
          </cell>
        </row>
        <row r="2186">
          <cell r="B2186">
            <v>0</v>
          </cell>
          <cell r="D2186">
            <v>0</v>
          </cell>
          <cell r="E2186">
            <v>0</v>
          </cell>
          <cell r="F2186">
            <v>0</v>
          </cell>
          <cell r="G2186">
            <v>0</v>
          </cell>
          <cell r="N2186">
            <v>0</v>
          </cell>
          <cell r="P2186">
            <v>0</v>
          </cell>
        </row>
        <row r="2187">
          <cell r="B2187">
            <v>0</v>
          </cell>
          <cell r="D2187">
            <v>0</v>
          </cell>
          <cell r="E2187">
            <v>0</v>
          </cell>
          <cell r="F2187">
            <v>0</v>
          </cell>
          <cell r="G2187">
            <v>0</v>
          </cell>
          <cell r="N2187">
            <v>0</v>
          </cell>
          <cell r="P2187">
            <v>0</v>
          </cell>
        </row>
        <row r="2188">
          <cell r="B2188">
            <v>0</v>
          </cell>
          <cell r="D2188">
            <v>0</v>
          </cell>
          <cell r="E2188">
            <v>0</v>
          </cell>
          <cell r="F2188">
            <v>0</v>
          </cell>
          <cell r="G2188">
            <v>0</v>
          </cell>
          <cell r="N2188">
            <v>0</v>
          </cell>
          <cell r="P2188">
            <v>0</v>
          </cell>
        </row>
        <row r="2189">
          <cell r="B2189">
            <v>0</v>
          </cell>
          <cell r="D2189">
            <v>0</v>
          </cell>
          <cell r="E2189">
            <v>0</v>
          </cell>
          <cell r="F2189">
            <v>0</v>
          </cell>
          <cell r="G2189">
            <v>0</v>
          </cell>
          <cell r="N2189">
            <v>0</v>
          </cell>
          <cell r="P2189">
            <v>0</v>
          </cell>
        </row>
        <row r="2190">
          <cell r="B2190">
            <v>0</v>
          </cell>
          <cell r="D2190">
            <v>0</v>
          </cell>
          <cell r="E2190">
            <v>0</v>
          </cell>
          <cell r="F2190">
            <v>0</v>
          </cell>
          <cell r="G2190">
            <v>0</v>
          </cell>
          <cell r="N2190">
            <v>0</v>
          </cell>
          <cell r="P2190">
            <v>0</v>
          </cell>
        </row>
        <row r="2191">
          <cell r="B2191">
            <v>0</v>
          </cell>
          <cell r="D2191">
            <v>0</v>
          </cell>
          <cell r="E2191">
            <v>0</v>
          </cell>
          <cell r="F2191">
            <v>0</v>
          </cell>
          <cell r="G2191">
            <v>0</v>
          </cell>
          <cell r="N2191">
            <v>0</v>
          </cell>
          <cell r="P2191">
            <v>0</v>
          </cell>
        </row>
        <row r="2192">
          <cell r="B2192">
            <v>0</v>
          </cell>
          <cell r="D2192">
            <v>0</v>
          </cell>
          <cell r="E2192">
            <v>0</v>
          </cell>
          <cell r="F2192">
            <v>0</v>
          </cell>
          <cell r="G2192">
            <v>0</v>
          </cell>
          <cell r="N2192">
            <v>0</v>
          </cell>
          <cell r="P2192">
            <v>0</v>
          </cell>
        </row>
        <row r="2193">
          <cell r="B2193">
            <v>0</v>
          </cell>
          <cell r="D2193">
            <v>0</v>
          </cell>
          <cell r="E2193">
            <v>0</v>
          </cell>
          <cell r="F2193">
            <v>0</v>
          </cell>
          <cell r="G2193">
            <v>0</v>
          </cell>
          <cell r="N2193">
            <v>0</v>
          </cell>
          <cell r="P2193">
            <v>0</v>
          </cell>
        </row>
        <row r="2194">
          <cell r="B2194">
            <v>0</v>
          </cell>
          <cell r="D2194">
            <v>0</v>
          </cell>
          <cell r="E2194">
            <v>0</v>
          </cell>
          <cell r="F2194">
            <v>0</v>
          </cell>
          <cell r="G2194">
            <v>0</v>
          </cell>
          <cell r="N2194">
            <v>0</v>
          </cell>
          <cell r="P2194">
            <v>0</v>
          </cell>
        </row>
        <row r="2195">
          <cell r="B2195">
            <v>0</v>
          </cell>
          <cell r="D2195">
            <v>0</v>
          </cell>
          <cell r="E2195">
            <v>0</v>
          </cell>
          <cell r="F2195">
            <v>0</v>
          </cell>
          <cell r="G2195">
            <v>0</v>
          </cell>
          <cell r="N2195">
            <v>0</v>
          </cell>
          <cell r="P2195">
            <v>0</v>
          </cell>
        </row>
        <row r="2196">
          <cell r="B2196">
            <v>0</v>
          </cell>
          <cell r="D2196">
            <v>0</v>
          </cell>
          <cell r="E2196">
            <v>0</v>
          </cell>
          <cell r="F2196">
            <v>0</v>
          </cell>
          <cell r="G2196">
            <v>0</v>
          </cell>
          <cell r="N2196">
            <v>0</v>
          </cell>
          <cell r="P2196">
            <v>0</v>
          </cell>
        </row>
        <row r="2197">
          <cell r="B2197">
            <v>0</v>
          </cell>
          <cell r="D2197">
            <v>0</v>
          </cell>
          <cell r="E2197">
            <v>0</v>
          </cell>
          <cell r="F2197">
            <v>0</v>
          </cell>
          <cell r="G2197">
            <v>0</v>
          </cell>
          <cell r="N2197">
            <v>0</v>
          </cell>
          <cell r="P2197">
            <v>0</v>
          </cell>
        </row>
        <row r="2198">
          <cell r="B2198">
            <v>0</v>
          </cell>
          <cell r="D2198">
            <v>0</v>
          </cell>
          <cell r="E2198">
            <v>0</v>
          </cell>
          <cell r="F2198">
            <v>0</v>
          </cell>
          <cell r="G2198">
            <v>0</v>
          </cell>
          <cell r="N2198">
            <v>0</v>
          </cell>
          <cell r="P2198">
            <v>0</v>
          </cell>
        </row>
        <row r="2199">
          <cell r="B2199">
            <v>0</v>
          </cell>
          <cell r="D2199">
            <v>0</v>
          </cell>
          <cell r="E2199">
            <v>0</v>
          </cell>
          <cell r="F2199">
            <v>0</v>
          </cell>
          <cell r="G2199">
            <v>0</v>
          </cell>
          <cell r="N2199">
            <v>0</v>
          </cell>
          <cell r="P2199">
            <v>0</v>
          </cell>
        </row>
        <row r="2200">
          <cell r="B2200">
            <v>0</v>
          </cell>
          <cell r="D2200">
            <v>0</v>
          </cell>
          <cell r="E2200">
            <v>0</v>
          </cell>
          <cell r="F2200">
            <v>0</v>
          </cell>
          <cell r="G2200">
            <v>0</v>
          </cell>
          <cell r="N2200">
            <v>0</v>
          </cell>
          <cell r="P2200">
            <v>0</v>
          </cell>
        </row>
        <row r="2201">
          <cell r="B2201">
            <v>0</v>
          </cell>
          <cell r="D2201">
            <v>0</v>
          </cell>
          <cell r="E2201">
            <v>0</v>
          </cell>
          <cell r="F2201">
            <v>0</v>
          </cell>
          <cell r="G2201">
            <v>0</v>
          </cell>
          <cell r="N2201">
            <v>0</v>
          </cell>
          <cell r="P2201">
            <v>0</v>
          </cell>
        </row>
        <row r="2202">
          <cell r="B2202">
            <v>0</v>
          </cell>
          <cell r="D2202">
            <v>0</v>
          </cell>
          <cell r="E2202">
            <v>0</v>
          </cell>
          <cell r="F2202">
            <v>0</v>
          </cell>
          <cell r="G2202">
            <v>0</v>
          </cell>
          <cell r="N2202">
            <v>0</v>
          </cell>
          <cell r="P2202">
            <v>0</v>
          </cell>
        </row>
        <row r="2203">
          <cell r="B2203">
            <v>0</v>
          </cell>
          <cell r="D2203">
            <v>0</v>
          </cell>
          <cell r="E2203">
            <v>0</v>
          </cell>
          <cell r="F2203">
            <v>0</v>
          </cell>
          <cell r="G2203">
            <v>0</v>
          </cell>
          <cell r="N2203">
            <v>0</v>
          </cell>
          <cell r="P2203">
            <v>0</v>
          </cell>
        </row>
        <row r="2204">
          <cell r="B2204">
            <v>0</v>
          </cell>
          <cell r="D2204">
            <v>0</v>
          </cell>
          <cell r="E2204">
            <v>0</v>
          </cell>
          <cell r="F2204">
            <v>0</v>
          </cell>
          <cell r="G2204">
            <v>0</v>
          </cell>
          <cell r="N2204">
            <v>0</v>
          </cell>
          <cell r="P2204">
            <v>0</v>
          </cell>
        </row>
        <row r="2205">
          <cell r="B2205">
            <v>0</v>
          </cell>
          <cell r="D2205">
            <v>0</v>
          </cell>
          <cell r="E2205">
            <v>0</v>
          </cell>
          <cell r="F2205">
            <v>0</v>
          </cell>
          <cell r="G2205">
            <v>0</v>
          </cell>
          <cell r="N2205">
            <v>0</v>
          </cell>
          <cell r="P2205">
            <v>0</v>
          </cell>
        </row>
        <row r="2206">
          <cell r="B2206">
            <v>0</v>
          </cell>
          <cell r="D2206">
            <v>0</v>
          </cell>
          <cell r="E2206">
            <v>0</v>
          </cell>
          <cell r="F2206">
            <v>0</v>
          </cell>
          <cell r="G2206">
            <v>0</v>
          </cell>
          <cell r="N2206">
            <v>0</v>
          </cell>
          <cell r="P2206">
            <v>0</v>
          </cell>
        </row>
        <row r="2207">
          <cell r="B2207">
            <v>0</v>
          </cell>
          <cell r="D2207">
            <v>0</v>
          </cell>
          <cell r="E2207">
            <v>0</v>
          </cell>
          <cell r="F2207">
            <v>0</v>
          </cell>
          <cell r="G2207">
            <v>0</v>
          </cell>
          <cell r="N2207">
            <v>0</v>
          </cell>
          <cell r="P2207">
            <v>0</v>
          </cell>
        </row>
        <row r="2208">
          <cell r="B2208">
            <v>0</v>
          </cell>
          <cell r="D2208">
            <v>0</v>
          </cell>
          <cell r="E2208">
            <v>0</v>
          </cell>
          <cell r="F2208">
            <v>0</v>
          </cell>
          <cell r="G2208">
            <v>0</v>
          </cell>
          <cell r="N2208">
            <v>0</v>
          </cell>
          <cell r="P2208">
            <v>0</v>
          </cell>
        </row>
        <row r="2209">
          <cell r="B2209">
            <v>0</v>
          </cell>
          <cell r="D2209">
            <v>0</v>
          </cell>
          <cell r="E2209">
            <v>0</v>
          </cell>
          <cell r="F2209">
            <v>0</v>
          </cell>
          <cell r="G2209">
            <v>0</v>
          </cell>
          <cell r="N2209">
            <v>0</v>
          </cell>
          <cell r="P2209">
            <v>0</v>
          </cell>
        </row>
        <row r="2210">
          <cell r="B2210">
            <v>0</v>
          </cell>
          <cell r="D2210">
            <v>0</v>
          </cell>
          <cell r="E2210">
            <v>0</v>
          </cell>
          <cell r="F2210">
            <v>0</v>
          </cell>
          <cell r="G2210">
            <v>0</v>
          </cell>
          <cell r="N2210">
            <v>0</v>
          </cell>
          <cell r="P2210">
            <v>0</v>
          </cell>
        </row>
        <row r="2211">
          <cell r="B2211">
            <v>0</v>
          </cell>
          <cell r="D2211">
            <v>0</v>
          </cell>
          <cell r="E2211">
            <v>0</v>
          </cell>
          <cell r="F2211">
            <v>0</v>
          </cell>
          <cell r="G2211">
            <v>0</v>
          </cell>
          <cell r="N2211">
            <v>0</v>
          </cell>
          <cell r="P2211">
            <v>0</v>
          </cell>
        </row>
        <row r="2212">
          <cell r="B2212">
            <v>0</v>
          </cell>
          <cell r="D2212">
            <v>0</v>
          </cell>
          <cell r="E2212">
            <v>0</v>
          </cell>
          <cell r="F2212">
            <v>0</v>
          </cell>
          <cell r="G2212">
            <v>0</v>
          </cell>
          <cell r="N2212">
            <v>0</v>
          </cell>
          <cell r="P2212">
            <v>0</v>
          </cell>
        </row>
        <row r="2213">
          <cell r="B2213">
            <v>0</v>
          </cell>
          <cell r="D2213">
            <v>0</v>
          </cell>
          <cell r="E2213">
            <v>0</v>
          </cell>
          <cell r="F2213">
            <v>0</v>
          </cell>
          <cell r="G2213">
            <v>0</v>
          </cell>
          <cell r="N2213">
            <v>0</v>
          </cell>
          <cell r="P2213">
            <v>0</v>
          </cell>
        </row>
        <row r="2214">
          <cell r="B2214">
            <v>0</v>
          </cell>
          <cell r="D2214">
            <v>0</v>
          </cell>
          <cell r="E2214">
            <v>0</v>
          </cell>
          <cell r="F2214">
            <v>0</v>
          </cell>
          <cell r="G2214">
            <v>0</v>
          </cell>
          <cell r="N2214">
            <v>0</v>
          </cell>
          <cell r="P2214">
            <v>0</v>
          </cell>
        </row>
        <row r="2215">
          <cell r="B2215">
            <v>0</v>
          </cell>
          <cell r="D2215">
            <v>0</v>
          </cell>
          <cell r="E2215">
            <v>0</v>
          </cell>
          <cell r="F2215">
            <v>0</v>
          </cell>
          <cell r="G2215">
            <v>0</v>
          </cell>
          <cell r="N2215">
            <v>0</v>
          </cell>
          <cell r="P2215">
            <v>0</v>
          </cell>
        </row>
        <row r="2216">
          <cell r="B2216">
            <v>0</v>
          </cell>
          <cell r="D2216">
            <v>0</v>
          </cell>
          <cell r="E2216">
            <v>0</v>
          </cell>
          <cell r="F2216">
            <v>0</v>
          </cell>
          <cell r="G2216">
            <v>0</v>
          </cell>
          <cell r="N2216">
            <v>0</v>
          </cell>
          <cell r="P2216">
            <v>0</v>
          </cell>
        </row>
        <row r="2217">
          <cell r="B2217">
            <v>0</v>
          </cell>
          <cell r="D2217">
            <v>0</v>
          </cell>
          <cell r="E2217">
            <v>0</v>
          </cell>
          <cell r="F2217">
            <v>0</v>
          </cell>
          <cell r="G2217">
            <v>0</v>
          </cell>
          <cell r="N2217">
            <v>0</v>
          </cell>
          <cell r="P2217">
            <v>0</v>
          </cell>
        </row>
        <row r="2218">
          <cell r="B2218">
            <v>0</v>
          </cell>
          <cell r="D2218">
            <v>0</v>
          </cell>
          <cell r="E2218">
            <v>0</v>
          </cell>
          <cell r="F2218">
            <v>0</v>
          </cell>
          <cell r="G2218">
            <v>0</v>
          </cell>
          <cell r="N2218">
            <v>0</v>
          </cell>
          <cell r="P2218">
            <v>0</v>
          </cell>
        </row>
        <row r="2219">
          <cell r="B2219">
            <v>0</v>
          </cell>
          <cell r="D2219">
            <v>0</v>
          </cell>
          <cell r="E2219">
            <v>0</v>
          </cell>
          <cell r="F2219">
            <v>0</v>
          </cell>
          <cell r="G2219">
            <v>0</v>
          </cell>
          <cell r="N2219">
            <v>0</v>
          </cell>
          <cell r="P2219">
            <v>0</v>
          </cell>
        </row>
        <row r="2220">
          <cell r="B2220">
            <v>0</v>
          </cell>
          <cell r="D2220">
            <v>0</v>
          </cell>
          <cell r="E2220">
            <v>0</v>
          </cell>
          <cell r="F2220">
            <v>0</v>
          </cell>
          <cell r="G2220">
            <v>0</v>
          </cell>
          <cell r="N2220">
            <v>0</v>
          </cell>
          <cell r="P2220">
            <v>0</v>
          </cell>
        </row>
        <row r="2221">
          <cell r="B2221">
            <v>0</v>
          </cell>
          <cell r="D2221">
            <v>0</v>
          </cell>
          <cell r="E2221">
            <v>0</v>
          </cell>
          <cell r="F2221">
            <v>0</v>
          </cell>
          <cell r="G2221">
            <v>0</v>
          </cell>
          <cell r="N2221">
            <v>0</v>
          </cell>
          <cell r="P2221">
            <v>0</v>
          </cell>
        </row>
        <row r="2222">
          <cell r="B2222">
            <v>0</v>
          </cell>
          <cell r="D2222">
            <v>0</v>
          </cell>
          <cell r="E2222">
            <v>0</v>
          </cell>
          <cell r="F2222">
            <v>0</v>
          </cell>
          <cell r="G2222">
            <v>0</v>
          </cell>
          <cell r="N2222">
            <v>0</v>
          </cell>
          <cell r="P2222">
            <v>0</v>
          </cell>
        </row>
        <row r="2223">
          <cell r="B2223">
            <v>0</v>
          </cell>
          <cell r="D2223">
            <v>0</v>
          </cell>
          <cell r="E2223">
            <v>0</v>
          </cell>
          <cell r="F2223">
            <v>0</v>
          </cell>
          <cell r="G2223">
            <v>0</v>
          </cell>
          <cell r="N2223">
            <v>0</v>
          </cell>
          <cell r="P2223">
            <v>0</v>
          </cell>
        </row>
        <row r="2224">
          <cell r="B2224">
            <v>0</v>
          </cell>
          <cell r="D2224">
            <v>0</v>
          </cell>
          <cell r="E2224">
            <v>0</v>
          </cell>
          <cell r="F2224">
            <v>0</v>
          </cell>
          <cell r="G2224">
            <v>0</v>
          </cell>
          <cell r="N2224">
            <v>0</v>
          </cell>
          <cell r="P2224">
            <v>0</v>
          </cell>
        </row>
        <row r="2225">
          <cell r="B2225">
            <v>0</v>
          </cell>
          <cell r="D2225">
            <v>0</v>
          </cell>
          <cell r="E2225">
            <v>0</v>
          </cell>
          <cell r="F2225">
            <v>0</v>
          </cell>
          <cell r="G2225">
            <v>0</v>
          </cell>
          <cell r="N2225">
            <v>0</v>
          </cell>
          <cell r="P2225">
            <v>0</v>
          </cell>
        </row>
        <row r="2226">
          <cell r="B2226">
            <v>0</v>
          </cell>
          <cell r="D2226">
            <v>0</v>
          </cell>
          <cell r="E2226">
            <v>0</v>
          </cell>
          <cell r="F2226">
            <v>0</v>
          </cell>
          <cell r="G2226">
            <v>0</v>
          </cell>
          <cell r="N2226">
            <v>0</v>
          </cell>
          <cell r="P2226">
            <v>0</v>
          </cell>
        </row>
        <row r="2227">
          <cell r="B2227">
            <v>0</v>
          </cell>
          <cell r="D2227">
            <v>0</v>
          </cell>
          <cell r="E2227">
            <v>0</v>
          </cell>
          <cell r="F2227">
            <v>0</v>
          </cell>
          <cell r="G2227">
            <v>0</v>
          </cell>
          <cell r="N2227">
            <v>0</v>
          </cell>
          <cell r="P2227">
            <v>0</v>
          </cell>
        </row>
        <row r="2228">
          <cell r="B2228">
            <v>0</v>
          </cell>
          <cell r="D2228">
            <v>0</v>
          </cell>
          <cell r="E2228">
            <v>0</v>
          </cell>
          <cell r="F2228">
            <v>0</v>
          </cell>
          <cell r="G2228">
            <v>0</v>
          </cell>
          <cell r="N2228">
            <v>0</v>
          </cell>
          <cell r="P2228">
            <v>0</v>
          </cell>
        </row>
        <row r="2229">
          <cell r="B2229">
            <v>0</v>
          </cell>
          <cell r="D2229">
            <v>0</v>
          </cell>
          <cell r="E2229">
            <v>0</v>
          </cell>
          <cell r="F2229">
            <v>0</v>
          </cell>
          <cell r="G2229">
            <v>0</v>
          </cell>
          <cell r="N2229">
            <v>0</v>
          </cell>
          <cell r="P2229">
            <v>0</v>
          </cell>
        </row>
        <row r="2230">
          <cell r="B2230">
            <v>0</v>
          </cell>
          <cell r="D2230">
            <v>0</v>
          </cell>
          <cell r="E2230">
            <v>0</v>
          </cell>
          <cell r="F2230">
            <v>0</v>
          </cell>
          <cell r="G2230">
            <v>0</v>
          </cell>
          <cell r="N2230">
            <v>0</v>
          </cell>
          <cell r="P2230">
            <v>0</v>
          </cell>
        </row>
        <row r="2231">
          <cell r="B2231">
            <v>0</v>
          </cell>
          <cell r="D2231">
            <v>0</v>
          </cell>
          <cell r="E2231">
            <v>0</v>
          </cell>
          <cell r="F2231">
            <v>0</v>
          </cell>
          <cell r="G2231">
            <v>0</v>
          </cell>
          <cell r="N2231">
            <v>0</v>
          </cell>
          <cell r="P2231">
            <v>0</v>
          </cell>
        </row>
        <row r="2232">
          <cell r="B2232">
            <v>0</v>
          </cell>
          <cell r="D2232">
            <v>0</v>
          </cell>
          <cell r="E2232">
            <v>0</v>
          </cell>
          <cell r="F2232">
            <v>0</v>
          </cell>
          <cell r="G2232">
            <v>0</v>
          </cell>
          <cell r="N2232">
            <v>0</v>
          </cell>
          <cell r="P2232">
            <v>0</v>
          </cell>
        </row>
        <row r="2233">
          <cell r="B2233">
            <v>0</v>
          </cell>
          <cell r="D2233">
            <v>0</v>
          </cell>
          <cell r="E2233">
            <v>0</v>
          </cell>
          <cell r="F2233">
            <v>0</v>
          </cell>
          <cell r="G2233">
            <v>0</v>
          </cell>
          <cell r="N2233">
            <v>0</v>
          </cell>
          <cell r="P2233">
            <v>0</v>
          </cell>
        </row>
        <row r="2234">
          <cell r="B2234">
            <v>0</v>
          </cell>
          <cell r="D2234">
            <v>0</v>
          </cell>
          <cell r="E2234">
            <v>0</v>
          </cell>
          <cell r="F2234">
            <v>0</v>
          </cell>
          <cell r="G2234">
            <v>0</v>
          </cell>
          <cell r="N2234">
            <v>0</v>
          </cell>
          <cell r="P2234">
            <v>0</v>
          </cell>
        </row>
        <row r="2235">
          <cell r="B2235">
            <v>0</v>
          </cell>
          <cell r="D2235">
            <v>0</v>
          </cell>
          <cell r="E2235">
            <v>0</v>
          </cell>
          <cell r="F2235">
            <v>0</v>
          </cell>
          <cell r="G2235">
            <v>0</v>
          </cell>
          <cell r="N2235">
            <v>0</v>
          </cell>
          <cell r="P2235">
            <v>0</v>
          </cell>
        </row>
        <row r="2236">
          <cell r="B2236">
            <v>0</v>
          </cell>
          <cell r="D2236">
            <v>0</v>
          </cell>
          <cell r="E2236">
            <v>0</v>
          </cell>
          <cell r="F2236">
            <v>0</v>
          </cell>
          <cell r="G2236">
            <v>0</v>
          </cell>
          <cell r="N2236">
            <v>0</v>
          </cell>
          <cell r="P2236">
            <v>0</v>
          </cell>
        </row>
        <row r="2237">
          <cell r="B2237">
            <v>0</v>
          </cell>
          <cell r="D2237">
            <v>0</v>
          </cell>
          <cell r="E2237">
            <v>0</v>
          </cell>
          <cell r="F2237">
            <v>0</v>
          </cell>
          <cell r="G2237">
            <v>0</v>
          </cell>
          <cell r="N2237">
            <v>0</v>
          </cell>
          <cell r="P2237">
            <v>0</v>
          </cell>
        </row>
        <row r="2238">
          <cell r="B2238">
            <v>0</v>
          </cell>
          <cell r="D2238">
            <v>0</v>
          </cell>
          <cell r="E2238">
            <v>0</v>
          </cell>
          <cell r="F2238">
            <v>0</v>
          </cell>
          <cell r="G2238">
            <v>0</v>
          </cell>
          <cell r="N2238">
            <v>0</v>
          </cell>
          <cell r="P2238">
            <v>0</v>
          </cell>
        </row>
        <row r="2239">
          <cell r="B2239">
            <v>0</v>
          </cell>
          <cell r="D2239">
            <v>0</v>
          </cell>
          <cell r="E2239">
            <v>0</v>
          </cell>
          <cell r="F2239">
            <v>0</v>
          </cell>
          <cell r="G2239">
            <v>0</v>
          </cell>
          <cell r="N2239">
            <v>0</v>
          </cell>
          <cell r="P2239">
            <v>0</v>
          </cell>
        </row>
        <row r="2240">
          <cell r="B2240">
            <v>0</v>
          </cell>
          <cell r="D2240">
            <v>0</v>
          </cell>
          <cell r="E2240">
            <v>0</v>
          </cell>
          <cell r="F2240">
            <v>0</v>
          </cell>
          <cell r="G2240">
            <v>0</v>
          </cell>
          <cell r="N2240">
            <v>0</v>
          </cell>
          <cell r="P2240">
            <v>0</v>
          </cell>
        </row>
        <row r="2241">
          <cell r="B2241">
            <v>0</v>
          </cell>
          <cell r="D2241">
            <v>0</v>
          </cell>
          <cell r="E2241">
            <v>0</v>
          </cell>
          <cell r="F2241">
            <v>0</v>
          </cell>
          <cell r="G2241">
            <v>0</v>
          </cell>
          <cell r="N2241">
            <v>0</v>
          </cell>
          <cell r="P2241">
            <v>0</v>
          </cell>
        </row>
        <row r="2242">
          <cell r="B2242">
            <v>0</v>
          </cell>
          <cell r="D2242">
            <v>0</v>
          </cell>
          <cell r="E2242">
            <v>0</v>
          </cell>
          <cell r="F2242">
            <v>0</v>
          </cell>
          <cell r="G2242">
            <v>0</v>
          </cell>
          <cell r="N2242">
            <v>0</v>
          </cell>
          <cell r="P2242">
            <v>0</v>
          </cell>
        </row>
        <row r="2243">
          <cell r="B2243">
            <v>0</v>
          </cell>
          <cell r="D2243">
            <v>0</v>
          </cell>
          <cell r="E2243">
            <v>0</v>
          </cell>
          <cell r="F2243">
            <v>0</v>
          </cell>
          <cell r="G2243">
            <v>0</v>
          </cell>
          <cell r="N2243">
            <v>0</v>
          </cell>
          <cell r="P2243">
            <v>0</v>
          </cell>
        </row>
        <row r="2244">
          <cell r="B2244">
            <v>0</v>
          </cell>
          <cell r="D2244">
            <v>0</v>
          </cell>
          <cell r="E2244">
            <v>0</v>
          </cell>
          <cell r="F2244">
            <v>0</v>
          </cell>
          <cell r="G2244">
            <v>0</v>
          </cell>
          <cell r="N2244">
            <v>0</v>
          </cell>
          <cell r="P2244">
            <v>0</v>
          </cell>
        </row>
        <row r="2245">
          <cell r="B2245">
            <v>0</v>
          </cell>
          <cell r="D2245">
            <v>0</v>
          </cell>
          <cell r="E2245">
            <v>0</v>
          </cell>
          <cell r="F2245">
            <v>0</v>
          </cell>
          <cell r="G2245">
            <v>0</v>
          </cell>
          <cell r="N2245">
            <v>0</v>
          </cell>
          <cell r="P2245">
            <v>0</v>
          </cell>
        </row>
        <row r="2246">
          <cell r="B2246">
            <v>0</v>
          </cell>
          <cell r="D2246">
            <v>0</v>
          </cell>
          <cell r="E2246">
            <v>0</v>
          </cell>
          <cell r="F2246">
            <v>0</v>
          </cell>
          <cell r="G2246">
            <v>0</v>
          </cell>
          <cell r="N2246">
            <v>0</v>
          </cell>
          <cell r="P2246">
            <v>0</v>
          </cell>
        </row>
        <row r="2247">
          <cell r="B2247">
            <v>0</v>
          </cell>
          <cell r="D2247">
            <v>0</v>
          </cell>
          <cell r="E2247">
            <v>0</v>
          </cell>
          <cell r="F2247">
            <v>0</v>
          </cell>
          <cell r="G2247">
            <v>0</v>
          </cell>
          <cell r="N2247">
            <v>0</v>
          </cell>
          <cell r="P2247">
            <v>0</v>
          </cell>
        </row>
        <row r="2248">
          <cell r="B2248">
            <v>0</v>
          </cell>
          <cell r="D2248">
            <v>0</v>
          </cell>
          <cell r="E2248">
            <v>0</v>
          </cell>
          <cell r="F2248">
            <v>0</v>
          </cell>
          <cell r="G2248">
            <v>0</v>
          </cell>
          <cell r="N2248">
            <v>0</v>
          </cell>
          <cell r="P2248">
            <v>0</v>
          </cell>
        </row>
        <row r="2249">
          <cell r="B2249">
            <v>0</v>
          </cell>
          <cell r="D2249">
            <v>0</v>
          </cell>
          <cell r="E2249">
            <v>0</v>
          </cell>
          <cell r="F2249">
            <v>0</v>
          </cell>
          <cell r="G2249">
            <v>0</v>
          </cell>
          <cell r="N2249">
            <v>0</v>
          </cell>
          <cell r="P2249">
            <v>0</v>
          </cell>
        </row>
        <row r="2250">
          <cell r="B2250">
            <v>0</v>
          </cell>
          <cell r="D2250">
            <v>0</v>
          </cell>
          <cell r="E2250">
            <v>0</v>
          </cell>
          <cell r="F2250">
            <v>0</v>
          </cell>
          <cell r="G2250">
            <v>0</v>
          </cell>
          <cell r="N2250">
            <v>0</v>
          </cell>
          <cell r="P2250">
            <v>0</v>
          </cell>
        </row>
        <row r="2251">
          <cell r="B2251">
            <v>0</v>
          </cell>
          <cell r="D2251">
            <v>0</v>
          </cell>
          <cell r="E2251">
            <v>0</v>
          </cell>
          <cell r="F2251">
            <v>0</v>
          </cell>
          <cell r="G2251">
            <v>0</v>
          </cell>
          <cell r="N2251">
            <v>0</v>
          </cell>
          <cell r="P2251">
            <v>0</v>
          </cell>
        </row>
        <row r="2252">
          <cell r="B2252">
            <v>0</v>
          </cell>
          <cell r="D2252">
            <v>0</v>
          </cell>
          <cell r="E2252">
            <v>0</v>
          </cell>
          <cell r="F2252">
            <v>0</v>
          </cell>
          <cell r="G2252">
            <v>0</v>
          </cell>
          <cell r="N2252">
            <v>0</v>
          </cell>
          <cell r="P2252">
            <v>0</v>
          </cell>
        </row>
        <row r="2253">
          <cell r="B2253">
            <v>0</v>
          </cell>
          <cell r="D2253">
            <v>0</v>
          </cell>
          <cell r="E2253">
            <v>0</v>
          </cell>
          <cell r="F2253">
            <v>0</v>
          </cell>
          <cell r="G2253">
            <v>0</v>
          </cell>
          <cell r="N2253">
            <v>0</v>
          </cell>
          <cell r="P2253">
            <v>0</v>
          </cell>
        </row>
        <row r="2254">
          <cell r="B2254">
            <v>0</v>
          </cell>
          <cell r="D2254">
            <v>0</v>
          </cell>
          <cell r="E2254">
            <v>0</v>
          </cell>
          <cell r="F2254">
            <v>0</v>
          </cell>
          <cell r="G2254">
            <v>0</v>
          </cell>
          <cell r="N2254">
            <v>0</v>
          </cell>
          <cell r="P2254">
            <v>0</v>
          </cell>
        </row>
        <row r="2255">
          <cell r="B2255">
            <v>0</v>
          </cell>
          <cell r="D2255">
            <v>0</v>
          </cell>
          <cell r="E2255">
            <v>0</v>
          </cell>
          <cell r="F2255">
            <v>0</v>
          </cell>
          <cell r="G2255">
            <v>0</v>
          </cell>
          <cell r="N2255">
            <v>0</v>
          </cell>
          <cell r="P2255">
            <v>0</v>
          </cell>
        </row>
        <row r="2256">
          <cell r="B2256">
            <v>0</v>
          </cell>
          <cell r="D2256">
            <v>0</v>
          </cell>
          <cell r="E2256">
            <v>0</v>
          </cell>
          <cell r="F2256">
            <v>0</v>
          </cell>
          <cell r="G2256">
            <v>0</v>
          </cell>
          <cell r="N2256">
            <v>0</v>
          </cell>
          <cell r="P2256">
            <v>0</v>
          </cell>
        </row>
        <row r="2257">
          <cell r="B2257">
            <v>0</v>
          </cell>
          <cell r="D2257">
            <v>0</v>
          </cell>
          <cell r="E2257">
            <v>0</v>
          </cell>
          <cell r="F2257">
            <v>0</v>
          </cell>
          <cell r="G2257">
            <v>0</v>
          </cell>
          <cell r="N2257">
            <v>0</v>
          </cell>
          <cell r="P2257">
            <v>0</v>
          </cell>
        </row>
        <row r="2258">
          <cell r="B2258">
            <v>0</v>
          </cell>
          <cell r="D2258">
            <v>0</v>
          </cell>
          <cell r="E2258">
            <v>0</v>
          </cell>
          <cell r="F2258">
            <v>0</v>
          </cell>
          <cell r="G2258">
            <v>0</v>
          </cell>
          <cell r="N2258">
            <v>0</v>
          </cell>
          <cell r="P2258">
            <v>0</v>
          </cell>
        </row>
        <row r="2259">
          <cell r="B2259">
            <v>0</v>
          </cell>
          <cell r="D2259">
            <v>0</v>
          </cell>
          <cell r="E2259">
            <v>0</v>
          </cell>
          <cell r="F2259">
            <v>0</v>
          </cell>
          <cell r="G2259">
            <v>0</v>
          </cell>
          <cell r="N2259">
            <v>0</v>
          </cell>
          <cell r="P2259">
            <v>0</v>
          </cell>
        </row>
        <row r="2260">
          <cell r="B2260">
            <v>0</v>
          </cell>
          <cell r="D2260">
            <v>0</v>
          </cell>
          <cell r="E2260">
            <v>0</v>
          </cell>
          <cell r="F2260">
            <v>0</v>
          </cell>
          <cell r="G2260">
            <v>0</v>
          </cell>
          <cell r="N2260">
            <v>0</v>
          </cell>
          <cell r="P2260">
            <v>0</v>
          </cell>
        </row>
        <row r="2261">
          <cell r="B2261">
            <v>0</v>
          </cell>
          <cell r="D2261">
            <v>0</v>
          </cell>
          <cell r="E2261">
            <v>0</v>
          </cell>
          <cell r="F2261">
            <v>0</v>
          </cell>
          <cell r="G2261">
            <v>0</v>
          </cell>
          <cell r="N2261">
            <v>0</v>
          </cell>
          <cell r="P2261">
            <v>0</v>
          </cell>
        </row>
        <row r="2262">
          <cell r="B2262">
            <v>0</v>
          </cell>
          <cell r="D2262">
            <v>0</v>
          </cell>
          <cell r="E2262">
            <v>0</v>
          </cell>
          <cell r="F2262">
            <v>0</v>
          </cell>
          <cell r="G2262">
            <v>0</v>
          </cell>
          <cell r="N2262">
            <v>0</v>
          </cell>
          <cell r="P2262">
            <v>0</v>
          </cell>
        </row>
        <row r="2263">
          <cell r="B2263">
            <v>0</v>
          </cell>
          <cell r="D2263">
            <v>0</v>
          </cell>
          <cell r="E2263">
            <v>0</v>
          </cell>
          <cell r="F2263">
            <v>0</v>
          </cell>
          <cell r="G2263">
            <v>0</v>
          </cell>
          <cell r="N2263">
            <v>0</v>
          </cell>
          <cell r="P2263">
            <v>0</v>
          </cell>
        </row>
        <row r="2264">
          <cell r="B2264">
            <v>0</v>
          </cell>
          <cell r="D2264">
            <v>0</v>
          </cell>
          <cell r="E2264">
            <v>0</v>
          </cell>
          <cell r="F2264">
            <v>0</v>
          </cell>
          <cell r="G2264">
            <v>0</v>
          </cell>
          <cell r="N2264">
            <v>0</v>
          </cell>
          <cell r="P2264">
            <v>0</v>
          </cell>
        </row>
        <row r="2265">
          <cell r="B2265">
            <v>0</v>
          </cell>
          <cell r="D2265">
            <v>0</v>
          </cell>
          <cell r="E2265">
            <v>0</v>
          </cell>
          <cell r="F2265">
            <v>0</v>
          </cell>
          <cell r="G2265">
            <v>0</v>
          </cell>
          <cell r="N2265">
            <v>0</v>
          </cell>
          <cell r="P2265">
            <v>0</v>
          </cell>
        </row>
        <row r="2266">
          <cell r="B2266">
            <v>0</v>
          </cell>
          <cell r="D2266">
            <v>0</v>
          </cell>
          <cell r="E2266">
            <v>0</v>
          </cell>
          <cell r="F2266">
            <v>0</v>
          </cell>
          <cell r="G2266">
            <v>0</v>
          </cell>
          <cell r="N2266">
            <v>0</v>
          </cell>
          <cell r="P2266">
            <v>0</v>
          </cell>
        </row>
        <row r="2267">
          <cell r="B2267">
            <v>0</v>
          </cell>
          <cell r="D2267">
            <v>0</v>
          </cell>
          <cell r="E2267">
            <v>0</v>
          </cell>
          <cell r="F2267">
            <v>0</v>
          </cell>
          <cell r="G2267">
            <v>0</v>
          </cell>
          <cell r="N2267">
            <v>0</v>
          </cell>
          <cell r="P2267">
            <v>0</v>
          </cell>
        </row>
        <row r="2268">
          <cell r="B2268">
            <v>0</v>
          </cell>
          <cell r="D2268">
            <v>0</v>
          </cell>
          <cell r="E2268">
            <v>0</v>
          </cell>
          <cell r="F2268">
            <v>0</v>
          </cell>
          <cell r="G2268">
            <v>0</v>
          </cell>
          <cell r="N2268">
            <v>0</v>
          </cell>
          <cell r="P2268">
            <v>0</v>
          </cell>
        </row>
        <row r="2269">
          <cell r="B2269">
            <v>0</v>
          </cell>
          <cell r="D2269">
            <v>0</v>
          </cell>
          <cell r="E2269">
            <v>0</v>
          </cell>
          <cell r="F2269">
            <v>0</v>
          </cell>
          <cell r="G2269">
            <v>0</v>
          </cell>
          <cell r="N2269">
            <v>0</v>
          </cell>
          <cell r="P2269">
            <v>0</v>
          </cell>
        </row>
        <row r="2270">
          <cell r="B2270">
            <v>0</v>
          </cell>
          <cell r="D2270">
            <v>0</v>
          </cell>
          <cell r="E2270">
            <v>0</v>
          </cell>
          <cell r="F2270">
            <v>0</v>
          </cell>
          <cell r="G2270">
            <v>0</v>
          </cell>
          <cell r="N2270">
            <v>0</v>
          </cell>
          <cell r="P2270">
            <v>0</v>
          </cell>
        </row>
        <row r="2271">
          <cell r="B2271">
            <v>0</v>
          </cell>
          <cell r="D2271">
            <v>0</v>
          </cell>
          <cell r="E2271">
            <v>0</v>
          </cell>
          <cell r="F2271">
            <v>0</v>
          </cell>
          <cell r="G2271">
            <v>0</v>
          </cell>
          <cell r="N2271">
            <v>0</v>
          </cell>
          <cell r="P2271">
            <v>0</v>
          </cell>
        </row>
        <row r="2272">
          <cell r="B2272">
            <v>0</v>
          </cell>
          <cell r="D2272">
            <v>0</v>
          </cell>
          <cell r="E2272">
            <v>0</v>
          </cell>
          <cell r="F2272">
            <v>0</v>
          </cell>
          <cell r="G2272">
            <v>0</v>
          </cell>
          <cell r="N2272">
            <v>0</v>
          </cell>
          <cell r="P2272">
            <v>0</v>
          </cell>
        </row>
        <row r="2273">
          <cell r="B2273">
            <v>0</v>
          </cell>
          <cell r="D2273">
            <v>0</v>
          </cell>
          <cell r="E2273">
            <v>0</v>
          </cell>
          <cell r="F2273">
            <v>0</v>
          </cell>
          <cell r="G2273">
            <v>0</v>
          </cell>
          <cell r="N2273">
            <v>0</v>
          </cell>
          <cell r="P2273">
            <v>0</v>
          </cell>
        </row>
        <row r="2274">
          <cell r="B2274">
            <v>0</v>
          </cell>
          <cell r="D2274">
            <v>0</v>
          </cell>
          <cell r="E2274">
            <v>0</v>
          </cell>
          <cell r="F2274">
            <v>0</v>
          </cell>
          <cell r="G2274">
            <v>0</v>
          </cell>
          <cell r="N2274">
            <v>0</v>
          </cell>
          <cell r="P2274">
            <v>0</v>
          </cell>
        </row>
        <row r="2275">
          <cell r="B2275">
            <v>0</v>
          </cell>
          <cell r="D2275">
            <v>0</v>
          </cell>
          <cell r="E2275">
            <v>0</v>
          </cell>
          <cell r="F2275">
            <v>0</v>
          </cell>
          <cell r="G2275">
            <v>0</v>
          </cell>
          <cell r="N2275">
            <v>0</v>
          </cell>
          <cell r="P2275">
            <v>0</v>
          </cell>
        </row>
        <row r="2276">
          <cell r="B2276">
            <v>0</v>
          </cell>
          <cell r="D2276">
            <v>0</v>
          </cell>
          <cell r="E2276">
            <v>0</v>
          </cell>
          <cell r="F2276">
            <v>0</v>
          </cell>
          <cell r="G2276">
            <v>0</v>
          </cell>
          <cell r="N2276">
            <v>0</v>
          </cell>
          <cell r="P2276">
            <v>0</v>
          </cell>
        </row>
        <row r="2277">
          <cell r="B2277">
            <v>0</v>
          </cell>
          <cell r="D2277">
            <v>0</v>
          </cell>
          <cell r="E2277">
            <v>0</v>
          </cell>
          <cell r="F2277">
            <v>0</v>
          </cell>
          <cell r="G2277">
            <v>0</v>
          </cell>
          <cell r="N2277">
            <v>0</v>
          </cell>
          <cell r="P2277">
            <v>0</v>
          </cell>
        </row>
        <row r="2278">
          <cell r="B2278">
            <v>0</v>
          </cell>
          <cell r="D2278">
            <v>0</v>
          </cell>
          <cell r="E2278">
            <v>0</v>
          </cell>
          <cell r="F2278">
            <v>0</v>
          </cell>
          <cell r="G2278">
            <v>0</v>
          </cell>
          <cell r="N2278">
            <v>0</v>
          </cell>
          <cell r="P2278">
            <v>0</v>
          </cell>
        </row>
        <row r="2279">
          <cell r="B2279">
            <v>0</v>
          </cell>
          <cell r="D2279">
            <v>0</v>
          </cell>
          <cell r="E2279">
            <v>0</v>
          </cell>
          <cell r="F2279">
            <v>0</v>
          </cell>
          <cell r="G2279">
            <v>0</v>
          </cell>
          <cell r="N2279">
            <v>0</v>
          </cell>
          <cell r="P2279">
            <v>0</v>
          </cell>
        </row>
        <row r="2280">
          <cell r="B2280">
            <v>0</v>
          </cell>
          <cell r="D2280">
            <v>0</v>
          </cell>
          <cell r="E2280">
            <v>0</v>
          </cell>
          <cell r="F2280">
            <v>0</v>
          </cell>
          <cell r="G2280">
            <v>0</v>
          </cell>
          <cell r="N2280">
            <v>0</v>
          </cell>
          <cell r="P2280">
            <v>0</v>
          </cell>
        </row>
        <row r="2281">
          <cell r="B2281">
            <v>0</v>
          </cell>
          <cell r="D2281">
            <v>0</v>
          </cell>
          <cell r="E2281">
            <v>0</v>
          </cell>
          <cell r="F2281">
            <v>0</v>
          </cell>
          <cell r="G2281">
            <v>0</v>
          </cell>
          <cell r="N2281">
            <v>0</v>
          </cell>
          <cell r="P2281">
            <v>0</v>
          </cell>
        </row>
        <row r="2282">
          <cell r="B2282">
            <v>0</v>
          </cell>
          <cell r="D2282">
            <v>0</v>
          </cell>
          <cell r="E2282">
            <v>0</v>
          </cell>
          <cell r="F2282">
            <v>0</v>
          </cell>
          <cell r="G2282">
            <v>0</v>
          </cell>
          <cell r="N2282">
            <v>0</v>
          </cell>
          <cell r="P2282">
            <v>0</v>
          </cell>
        </row>
        <row r="2283">
          <cell r="B2283">
            <v>0</v>
          </cell>
          <cell r="D2283">
            <v>0</v>
          </cell>
          <cell r="E2283">
            <v>0</v>
          </cell>
          <cell r="F2283">
            <v>0</v>
          </cell>
          <cell r="G2283">
            <v>0</v>
          </cell>
          <cell r="N2283">
            <v>0</v>
          </cell>
          <cell r="P2283">
            <v>0</v>
          </cell>
        </row>
        <row r="2284">
          <cell r="B2284">
            <v>0</v>
          </cell>
          <cell r="D2284">
            <v>0</v>
          </cell>
          <cell r="E2284">
            <v>0</v>
          </cell>
          <cell r="F2284">
            <v>0</v>
          </cell>
          <cell r="G2284">
            <v>0</v>
          </cell>
          <cell r="N2284">
            <v>0</v>
          </cell>
          <cell r="P2284">
            <v>0</v>
          </cell>
        </row>
        <row r="2285">
          <cell r="B2285">
            <v>0</v>
          </cell>
          <cell r="D2285">
            <v>0</v>
          </cell>
          <cell r="E2285">
            <v>0</v>
          </cell>
          <cell r="F2285">
            <v>0</v>
          </cell>
          <cell r="G2285">
            <v>0</v>
          </cell>
          <cell r="N2285">
            <v>0</v>
          </cell>
          <cell r="P2285">
            <v>0</v>
          </cell>
        </row>
        <row r="2286">
          <cell r="B2286">
            <v>0</v>
          </cell>
          <cell r="D2286">
            <v>0</v>
          </cell>
          <cell r="E2286">
            <v>0</v>
          </cell>
          <cell r="F2286">
            <v>0</v>
          </cell>
          <cell r="G2286">
            <v>0</v>
          </cell>
          <cell r="N2286">
            <v>0</v>
          </cell>
          <cell r="P2286">
            <v>0</v>
          </cell>
        </row>
        <row r="2287">
          <cell r="B2287">
            <v>0</v>
          </cell>
          <cell r="D2287">
            <v>0</v>
          </cell>
          <cell r="E2287">
            <v>0</v>
          </cell>
          <cell r="F2287">
            <v>0</v>
          </cell>
          <cell r="G2287">
            <v>0</v>
          </cell>
          <cell r="N2287">
            <v>0</v>
          </cell>
          <cell r="P2287">
            <v>0</v>
          </cell>
        </row>
        <row r="2288">
          <cell r="B2288">
            <v>0</v>
          </cell>
          <cell r="D2288">
            <v>0</v>
          </cell>
          <cell r="E2288">
            <v>0</v>
          </cell>
          <cell r="F2288">
            <v>0</v>
          </cell>
          <cell r="G2288">
            <v>0</v>
          </cell>
          <cell r="N2288">
            <v>0</v>
          </cell>
          <cell r="P2288">
            <v>0</v>
          </cell>
        </row>
        <row r="2289">
          <cell r="B2289">
            <v>0</v>
          </cell>
          <cell r="D2289">
            <v>0</v>
          </cell>
          <cell r="E2289">
            <v>0</v>
          </cell>
          <cell r="F2289">
            <v>0</v>
          </cell>
          <cell r="G2289">
            <v>0</v>
          </cell>
          <cell r="N2289">
            <v>0</v>
          </cell>
          <cell r="P2289">
            <v>0</v>
          </cell>
        </row>
        <row r="2290">
          <cell r="B2290">
            <v>0</v>
          </cell>
          <cell r="D2290">
            <v>0</v>
          </cell>
          <cell r="E2290">
            <v>0</v>
          </cell>
          <cell r="F2290">
            <v>0</v>
          </cell>
          <cell r="G2290">
            <v>0</v>
          </cell>
          <cell r="N2290">
            <v>0</v>
          </cell>
          <cell r="P2290">
            <v>0</v>
          </cell>
        </row>
        <row r="2291">
          <cell r="B2291">
            <v>0</v>
          </cell>
          <cell r="D2291">
            <v>0</v>
          </cell>
          <cell r="E2291">
            <v>0</v>
          </cell>
          <cell r="F2291">
            <v>0</v>
          </cell>
          <cell r="G2291">
            <v>0</v>
          </cell>
          <cell r="N2291">
            <v>0</v>
          </cell>
          <cell r="P2291">
            <v>0</v>
          </cell>
        </row>
        <row r="2292">
          <cell r="B2292">
            <v>0</v>
          </cell>
          <cell r="D2292">
            <v>0</v>
          </cell>
          <cell r="E2292">
            <v>0</v>
          </cell>
          <cell r="F2292">
            <v>0</v>
          </cell>
          <cell r="G2292">
            <v>0</v>
          </cell>
          <cell r="N2292">
            <v>0</v>
          </cell>
          <cell r="P2292">
            <v>0</v>
          </cell>
        </row>
        <row r="2293">
          <cell r="B2293">
            <v>0</v>
          </cell>
          <cell r="D2293">
            <v>0</v>
          </cell>
          <cell r="E2293">
            <v>0</v>
          </cell>
          <cell r="F2293">
            <v>0</v>
          </cell>
          <cell r="G2293">
            <v>0</v>
          </cell>
          <cell r="N2293">
            <v>0</v>
          </cell>
          <cell r="P2293">
            <v>0</v>
          </cell>
        </row>
        <row r="2294">
          <cell r="B2294">
            <v>0</v>
          </cell>
          <cell r="D2294">
            <v>0</v>
          </cell>
          <cell r="E2294">
            <v>0</v>
          </cell>
          <cell r="F2294">
            <v>0</v>
          </cell>
          <cell r="G2294">
            <v>0</v>
          </cell>
          <cell r="N2294">
            <v>0</v>
          </cell>
          <cell r="P2294">
            <v>0</v>
          </cell>
        </row>
        <row r="2295">
          <cell r="B2295">
            <v>0</v>
          </cell>
          <cell r="D2295">
            <v>0</v>
          </cell>
          <cell r="E2295">
            <v>0</v>
          </cell>
          <cell r="F2295">
            <v>0</v>
          </cell>
          <cell r="G2295">
            <v>0</v>
          </cell>
          <cell r="N2295">
            <v>0</v>
          </cell>
          <cell r="P2295">
            <v>0</v>
          </cell>
        </row>
        <row r="2296">
          <cell r="B2296">
            <v>0</v>
          </cell>
          <cell r="D2296">
            <v>0</v>
          </cell>
          <cell r="E2296">
            <v>0</v>
          </cell>
          <cell r="F2296">
            <v>0</v>
          </cell>
          <cell r="G2296">
            <v>0</v>
          </cell>
          <cell r="N2296">
            <v>0</v>
          </cell>
          <cell r="P2296">
            <v>0</v>
          </cell>
        </row>
        <row r="2297">
          <cell r="B2297">
            <v>0</v>
          </cell>
          <cell r="D2297">
            <v>0</v>
          </cell>
          <cell r="E2297">
            <v>0</v>
          </cell>
          <cell r="F2297">
            <v>0</v>
          </cell>
          <cell r="G2297">
            <v>0</v>
          </cell>
          <cell r="N2297">
            <v>0</v>
          </cell>
          <cell r="P2297">
            <v>0</v>
          </cell>
        </row>
        <row r="2298">
          <cell r="B2298">
            <v>0</v>
          </cell>
          <cell r="D2298">
            <v>0</v>
          </cell>
          <cell r="E2298">
            <v>0</v>
          </cell>
          <cell r="F2298">
            <v>0</v>
          </cell>
          <cell r="G2298">
            <v>0</v>
          </cell>
          <cell r="N2298">
            <v>0</v>
          </cell>
          <cell r="P2298">
            <v>0</v>
          </cell>
        </row>
        <row r="2299">
          <cell r="B2299">
            <v>0</v>
          </cell>
          <cell r="D2299">
            <v>0</v>
          </cell>
          <cell r="E2299">
            <v>0</v>
          </cell>
          <cell r="F2299">
            <v>0</v>
          </cell>
          <cell r="G2299">
            <v>0</v>
          </cell>
          <cell r="N2299">
            <v>0</v>
          </cell>
          <cell r="P2299">
            <v>0</v>
          </cell>
        </row>
        <row r="2300">
          <cell r="B2300">
            <v>0</v>
          </cell>
          <cell r="D2300">
            <v>0</v>
          </cell>
          <cell r="E2300">
            <v>0</v>
          </cell>
          <cell r="F2300">
            <v>0</v>
          </cell>
          <cell r="G2300">
            <v>0</v>
          </cell>
          <cell r="N2300">
            <v>0</v>
          </cell>
          <cell r="P2300">
            <v>0</v>
          </cell>
        </row>
        <row r="2301">
          <cell r="B2301">
            <v>0</v>
          </cell>
          <cell r="D2301">
            <v>0</v>
          </cell>
          <cell r="E2301">
            <v>0</v>
          </cell>
          <cell r="F2301">
            <v>0</v>
          </cell>
          <cell r="G2301">
            <v>0</v>
          </cell>
          <cell r="N2301">
            <v>0</v>
          </cell>
          <cell r="P2301">
            <v>0</v>
          </cell>
        </row>
        <row r="2302">
          <cell r="B2302">
            <v>0</v>
          </cell>
          <cell r="D2302">
            <v>0</v>
          </cell>
          <cell r="E2302">
            <v>0</v>
          </cell>
          <cell r="F2302">
            <v>0</v>
          </cell>
          <cell r="G2302">
            <v>0</v>
          </cell>
          <cell r="N2302">
            <v>0</v>
          </cell>
          <cell r="P2302">
            <v>0</v>
          </cell>
        </row>
        <row r="2303">
          <cell r="B2303">
            <v>0</v>
          </cell>
          <cell r="D2303">
            <v>0</v>
          </cell>
          <cell r="E2303">
            <v>0</v>
          </cell>
          <cell r="F2303">
            <v>0</v>
          </cell>
          <cell r="G2303">
            <v>0</v>
          </cell>
          <cell r="N2303">
            <v>0</v>
          </cell>
          <cell r="P2303">
            <v>0</v>
          </cell>
        </row>
        <row r="2304">
          <cell r="B2304">
            <v>0</v>
          </cell>
          <cell r="D2304">
            <v>0</v>
          </cell>
          <cell r="E2304">
            <v>0</v>
          </cell>
          <cell r="F2304">
            <v>0</v>
          </cell>
          <cell r="G2304">
            <v>0</v>
          </cell>
          <cell r="N2304">
            <v>0</v>
          </cell>
          <cell r="P2304">
            <v>0</v>
          </cell>
        </row>
        <row r="2305">
          <cell r="B2305">
            <v>0</v>
          </cell>
          <cell r="D2305">
            <v>0</v>
          </cell>
          <cell r="E2305">
            <v>0</v>
          </cell>
          <cell r="F2305">
            <v>0</v>
          </cell>
          <cell r="G2305">
            <v>0</v>
          </cell>
          <cell r="N2305">
            <v>0</v>
          </cell>
          <cell r="P2305">
            <v>0</v>
          </cell>
        </row>
        <row r="2306">
          <cell r="B2306">
            <v>0</v>
          </cell>
          <cell r="D2306">
            <v>0</v>
          </cell>
          <cell r="E2306">
            <v>0</v>
          </cell>
          <cell r="F2306">
            <v>0</v>
          </cell>
          <cell r="G2306">
            <v>0</v>
          </cell>
          <cell r="N2306">
            <v>0</v>
          </cell>
          <cell r="P2306">
            <v>0</v>
          </cell>
        </row>
        <row r="2307">
          <cell r="B2307">
            <v>0</v>
          </cell>
          <cell r="D2307">
            <v>0</v>
          </cell>
          <cell r="E2307">
            <v>0</v>
          </cell>
          <cell r="F2307">
            <v>0</v>
          </cell>
          <cell r="G2307">
            <v>0</v>
          </cell>
          <cell r="N2307">
            <v>0</v>
          </cell>
          <cell r="P2307">
            <v>0</v>
          </cell>
        </row>
        <row r="2308">
          <cell r="B2308">
            <v>0</v>
          </cell>
          <cell r="D2308">
            <v>0</v>
          </cell>
          <cell r="E2308">
            <v>0</v>
          </cell>
          <cell r="F2308">
            <v>0</v>
          </cell>
          <cell r="G2308">
            <v>0</v>
          </cell>
          <cell r="N2308">
            <v>0</v>
          </cell>
          <cell r="P2308">
            <v>0</v>
          </cell>
        </row>
        <row r="2309">
          <cell r="B2309">
            <v>0</v>
          </cell>
          <cell r="D2309">
            <v>0</v>
          </cell>
          <cell r="E2309">
            <v>0</v>
          </cell>
          <cell r="F2309">
            <v>0</v>
          </cell>
          <cell r="G2309">
            <v>0</v>
          </cell>
          <cell r="N2309">
            <v>0</v>
          </cell>
          <cell r="P2309">
            <v>0</v>
          </cell>
        </row>
        <row r="2310">
          <cell r="B2310">
            <v>0</v>
          </cell>
          <cell r="D2310">
            <v>0</v>
          </cell>
          <cell r="E2310">
            <v>0</v>
          </cell>
          <cell r="F2310">
            <v>0</v>
          </cell>
          <cell r="G2310">
            <v>0</v>
          </cell>
          <cell r="N2310">
            <v>0</v>
          </cell>
          <cell r="P2310">
            <v>0</v>
          </cell>
        </row>
        <row r="2311">
          <cell r="B2311">
            <v>0</v>
          </cell>
          <cell r="D2311">
            <v>0</v>
          </cell>
          <cell r="E2311">
            <v>0</v>
          </cell>
          <cell r="F2311">
            <v>0</v>
          </cell>
          <cell r="G2311">
            <v>0</v>
          </cell>
          <cell r="N2311">
            <v>0</v>
          </cell>
          <cell r="P2311">
            <v>0</v>
          </cell>
        </row>
        <row r="2312">
          <cell r="B2312">
            <v>0</v>
          </cell>
          <cell r="D2312">
            <v>0</v>
          </cell>
          <cell r="E2312">
            <v>0</v>
          </cell>
          <cell r="F2312">
            <v>0</v>
          </cell>
          <cell r="G2312">
            <v>0</v>
          </cell>
          <cell r="N2312">
            <v>0</v>
          </cell>
          <cell r="P2312">
            <v>0</v>
          </cell>
        </row>
        <row r="2313">
          <cell r="B2313">
            <v>0</v>
          </cell>
          <cell r="D2313">
            <v>0</v>
          </cell>
          <cell r="E2313">
            <v>0</v>
          </cell>
          <cell r="F2313">
            <v>0</v>
          </cell>
          <cell r="G2313">
            <v>0</v>
          </cell>
          <cell r="N2313">
            <v>0</v>
          </cell>
          <cell r="P2313">
            <v>0</v>
          </cell>
        </row>
        <row r="2314">
          <cell r="B2314">
            <v>0</v>
          </cell>
          <cell r="D2314">
            <v>0</v>
          </cell>
          <cell r="E2314">
            <v>0</v>
          </cell>
          <cell r="F2314">
            <v>0</v>
          </cell>
          <cell r="G2314">
            <v>0</v>
          </cell>
          <cell r="N2314">
            <v>0</v>
          </cell>
          <cell r="P2314">
            <v>0</v>
          </cell>
        </row>
        <row r="2315">
          <cell r="B2315">
            <v>0</v>
          </cell>
          <cell r="D2315">
            <v>0</v>
          </cell>
          <cell r="E2315">
            <v>0</v>
          </cell>
          <cell r="F2315">
            <v>0</v>
          </cell>
          <cell r="G2315">
            <v>0</v>
          </cell>
          <cell r="N2315">
            <v>0</v>
          </cell>
          <cell r="P2315">
            <v>0</v>
          </cell>
        </row>
        <row r="2316">
          <cell r="B2316">
            <v>0</v>
          </cell>
          <cell r="D2316">
            <v>0</v>
          </cell>
          <cell r="E2316">
            <v>0</v>
          </cell>
          <cell r="F2316">
            <v>0</v>
          </cell>
          <cell r="G2316">
            <v>0</v>
          </cell>
          <cell r="N2316">
            <v>0</v>
          </cell>
          <cell r="P2316">
            <v>0</v>
          </cell>
        </row>
        <row r="2317">
          <cell r="B2317">
            <v>0</v>
          </cell>
          <cell r="D2317">
            <v>0</v>
          </cell>
          <cell r="E2317">
            <v>0</v>
          </cell>
          <cell r="F2317">
            <v>0</v>
          </cell>
          <cell r="G2317">
            <v>0</v>
          </cell>
          <cell r="N2317">
            <v>0</v>
          </cell>
          <cell r="P2317">
            <v>0</v>
          </cell>
        </row>
        <row r="2318">
          <cell r="B2318">
            <v>0</v>
          </cell>
          <cell r="D2318">
            <v>0</v>
          </cell>
          <cell r="E2318">
            <v>0</v>
          </cell>
          <cell r="F2318">
            <v>0</v>
          </cell>
          <cell r="G2318">
            <v>0</v>
          </cell>
          <cell r="N2318">
            <v>0</v>
          </cell>
          <cell r="P2318">
            <v>0</v>
          </cell>
        </row>
        <row r="2319">
          <cell r="B2319">
            <v>0</v>
          </cell>
          <cell r="D2319">
            <v>0</v>
          </cell>
          <cell r="E2319">
            <v>0</v>
          </cell>
          <cell r="F2319">
            <v>0</v>
          </cell>
          <cell r="G2319">
            <v>0</v>
          </cell>
          <cell r="N2319">
            <v>0</v>
          </cell>
          <cell r="P2319">
            <v>0</v>
          </cell>
        </row>
        <row r="2320">
          <cell r="B2320">
            <v>0</v>
          </cell>
          <cell r="D2320">
            <v>0</v>
          </cell>
          <cell r="E2320">
            <v>0</v>
          </cell>
          <cell r="F2320">
            <v>0</v>
          </cell>
          <cell r="G2320">
            <v>0</v>
          </cell>
          <cell r="N2320">
            <v>0</v>
          </cell>
          <cell r="P2320">
            <v>0</v>
          </cell>
        </row>
        <row r="2321">
          <cell r="B2321">
            <v>0</v>
          </cell>
          <cell r="D2321">
            <v>0</v>
          </cell>
          <cell r="E2321">
            <v>0</v>
          </cell>
          <cell r="F2321">
            <v>0</v>
          </cell>
          <cell r="G2321">
            <v>0</v>
          </cell>
          <cell r="N2321">
            <v>0</v>
          </cell>
          <cell r="P2321">
            <v>0</v>
          </cell>
        </row>
        <row r="2322">
          <cell r="B2322">
            <v>0</v>
          </cell>
          <cell r="D2322">
            <v>0</v>
          </cell>
          <cell r="E2322">
            <v>0</v>
          </cell>
          <cell r="F2322">
            <v>0</v>
          </cell>
          <cell r="G2322">
            <v>0</v>
          </cell>
          <cell r="N2322">
            <v>0</v>
          </cell>
          <cell r="P2322">
            <v>0</v>
          </cell>
        </row>
        <row r="2323">
          <cell r="B2323">
            <v>0</v>
          </cell>
          <cell r="D2323">
            <v>0</v>
          </cell>
          <cell r="E2323">
            <v>0</v>
          </cell>
          <cell r="F2323">
            <v>0</v>
          </cell>
          <cell r="G2323">
            <v>0</v>
          </cell>
          <cell r="N2323">
            <v>0</v>
          </cell>
          <cell r="P2323">
            <v>0</v>
          </cell>
        </row>
        <row r="2324">
          <cell r="B2324">
            <v>0</v>
          </cell>
          <cell r="D2324">
            <v>0</v>
          </cell>
          <cell r="E2324">
            <v>0</v>
          </cell>
          <cell r="F2324">
            <v>0</v>
          </cell>
          <cell r="G2324">
            <v>0</v>
          </cell>
          <cell r="N2324">
            <v>0</v>
          </cell>
          <cell r="P2324">
            <v>0</v>
          </cell>
        </row>
        <row r="2325">
          <cell r="B2325">
            <v>0</v>
          </cell>
          <cell r="D2325">
            <v>0</v>
          </cell>
          <cell r="E2325">
            <v>0</v>
          </cell>
          <cell r="F2325">
            <v>0</v>
          </cell>
          <cell r="G2325">
            <v>0</v>
          </cell>
          <cell r="N2325">
            <v>0</v>
          </cell>
          <cell r="P2325">
            <v>0</v>
          </cell>
        </row>
        <row r="2326">
          <cell r="B2326">
            <v>0</v>
          </cell>
          <cell r="D2326">
            <v>0</v>
          </cell>
          <cell r="E2326">
            <v>0</v>
          </cell>
          <cell r="F2326">
            <v>0</v>
          </cell>
          <cell r="G2326">
            <v>0</v>
          </cell>
          <cell r="N2326">
            <v>0</v>
          </cell>
          <cell r="P2326">
            <v>0</v>
          </cell>
        </row>
        <row r="2327">
          <cell r="B2327">
            <v>0</v>
          </cell>
          <cell r="D2327">
            <v>0</v>
          </cell>
          <cell r="E2327">
            <v>0</v>
          </cell>
          <cell r="F2327">
            <v>0</v>
          </cell>
          <cell r="G2327">
            <v>0</v>
          </cell>
          <cell r="N2327">
            <v>0</v>
          </cell>
          <cell r="P2327">
            <v>0</v>
          </cell>
        </row>
        <row r="2328">
          <cell r="B2328">
            <v>0</v>
          </cell>
          <cell r="D2328">
            <v>0</v>
          </cell>
          <cell r="E2328">
            <v>0</v>
          </cell>
          <cell r="F2328">
            <v>0</v>
          </cell>
          <cell r="G2328">
            <v>0</v>
          </cell>
          <cell r="N2328">
            <v>0</v>
          </cell>
          <cell r="P2328">
            <v>0</v>
          </cell>
        </row>
        <row r="2329">
          <cell r="B2329">
            <v>0</v>
          </cell>
          <cell r="D2329">
            <v>0</v>
          </cell>
          <cell r="E2329">
            <v>0</v>
          </cell>
          <cell r="F2329">
            <v>0</v>
          </cell>
          <cell r="G2329">
            <v>0</v>
          </cell>
          <cell r="N2329">
            <v>0</v>
          </cell>
          <cell r="P2329">
            <v>0</v>
          </cell>
        </row>
        <row r="2330">
          <cell r="B2330">
            <v>0</v>
          </cell>
          <cell r="D2330">
            <v>0</v>
          </cell>
          <cell r="E2330">
            <v>0</v>
          </cell>
          <cell r="F2330">
            <v>0</v>
          </cell>
          <cell r="G2330">
            <v>0</v>
          </cell>
          <cell r="N2330">
            <v>0</v>
          </cell>
          <cell r="P2330">
            <v>0</v>
          </cell>
        </row>
        <row r="2331">
          <cell r="B2331">
            <v>0</v>
          </cell>
          <cell r="D2331">
            <v>0</v>
          </cell>
          <cell r="E2331">
            <v>0</v>
          </cell>
          <cell r="F2331">
            <v>0</v>
          </cell>
          <cell r="G2331">
            <v>0</v>
          </cell>
          <cell r="N2331">
            <v>0</v>
          </cell>
          <cell r="P2331">
            <v>0</v>
          </cell>
        </row>
        <row r="2332">
          <cell r="B2332">
            <v>0</v>
          </cell>
          <cell r="D2332">
            <v>0</v>
          </cell>
          <cell r="E2332">
            <v>0</v>
          </cell>
          <cell r="F2332">
            <v>0</v>
          </cell>
          <cell r="G2332">
            <v>0</v>
          </cell>
          <cell r="N2332">
            <v>0</v>
          </cell>
          <cell r="P2332">
            <v>0</v>
          </cell>
        </row>
        <row r="2333">
          <cell r="B2333">
            <v>0</v>
          </cell>
          <cell r="D2333">
            <v>0</v>
          </cell>
          <cell r="E2333">
            <v>0</v>
          </cell>
          <cell r="F2333">
            <v>0</v>
          </cell>
          <cell r="G2333">
            <v>0</v>
          </cell>
          <cell r="N2333">
            <v>0</v>
          </cell>
          <cell r="P2333">
            <v>0</v>
          </cell>
        </row>
        <row r="2334">
          <cell r="B2334">
            <v>0</v>
          </cell>
          <cell r="D2334">
            <v>0</v>
          </cell>
          <cell r="E2334">
            <v>0</v>
          </cell>
          <cell r="F2334">
            <v>0</v>
          </cell>
          <cell r="G2334">
            <v>0</v>
          </cell>
          <cell r="N2334">
            <v>0</v>
          </cell>
          <cell r="P2334">
            <v>0</v>
          </cell>
        </row>
        <row r="2335">
          <cell r="B2335">
            <v>0</v>
          </cell>
          <cell r="D2335">
            <v>0</v>
          </cell>
          <cell r="E2335">
            <v>0</v>
          </cell>
          <cell r="F2335">
            <v>0</v>
          </cell>
          <cell r="G2335">
            <v>0</v>
          </cell>
          <cell r="N2335">
            <v>0</v>
          </cell>
          <cell r="P2335">
            <v>0</v>
          </cell>
        </row>
        <row r="2336">
          <cell r="B2336">
            <v>0</v>
          </cell>
          <cell r="D2336">
            <v>0</v>
          </cell>
          <cell r="E2336">
            <v>0</v>
          </cell>
          <cell r="F2336">
            <v>0</v>
          </cell>
          <cell r="G2336">
            <v>0</v>
          </cell>
          <cell r="N2336">
            <v>0</v>
          </cell>
          <cell r="P2336">
            <v>0</v>
          </cell>
        </row>
        <row r="2337">
          <cell r="B2337">
            <v>0</v>
          </cell>
          <cell r="D2337">
            <v>0</v>
          </cell>
          <cell r="E2337">
            <v>0</v>
          </cell>
          <cell r="F2337">
            <v>0</v>
          </cell>
          <cell r="G2337">
            <v>0</v>
          </cell>
          <cell r="N2337">
            <v>0</v>
          </cell>
          <cell r="P2337">
            <v>0</v>
          </cell>
        </row>
        <row r="2338">
          <cell r="B2338">
            <v>0</v>
          </cell>
          <cell r="D2338">
            <v>0</v>
          </cell>
          <cell r="E2338">
            <v>0</v>
          </cell>
          <cell r="F2338">
            <v>0</v>
          </cell>
          <cell r="G2338">
            <v>0</v>
          </cell>
          <cell r="N2338">
            <v>0</v>
          </cell>
          <cell r="P2338">
            <v>0</v>
          </cell>
        </row>
        <row r="2339">
          <cell r="B2339">
            <v>0</v>
          </cell>
          <cell r="D2339">
            <v>0</v>
          </cell>
          <cell r="E2339">
            <v>0</v>
          </cell>
          <cell r="F2339">
            <v>0</v>
          </cell>
          <cell r="G2339">
            <v>0</v>
          </cell>
          <cell r="N2339">
            <v>0</v>
          </cell>
          <cell r="P2339">
            <v>0</v>
          </cell>
        </row>
        <row r="2340">
          <cell r="B2340">
            <v>0</v>
          </cell>
          <cell r="D2340">
            <v>0</v>
          </cell>
          <cell r="E2340">
            <v>0</v>
          </cell>
          <cell r="F2340">
            <v>0</v>
          </cell>
          <cell r="G2340">
            <v>0</v>
          </cell>
          <cell r="N2340">
            <v>0</v>
          </cell>
          <cell r="P2340">
            <v>0</v>
          </cell>
        </row>
        <row r="2341">
          <cell r="B2341">
            <v>0</v>
          </cell>
          <cell r="D2341">
            <v>0</v>
          </cell>
          <cell r="E2341">
            <v>0</v>
          </cell>
          <cell r="F2341">
            <v>0</v>
          </cell>
          <cell r="G2341">
            <v>0</v>
          </cell>
          <cell r="N2341">
            <v>0</v>
          </cell>
          <cell r="P2341">
            <v>0</v>
          </cell>
        </row>
        <row r="2342">
          <cell r="B2342">
            <v>0</v>
          </cell>
          <cell r="D2342">
            <v>0</v>
          </cell>
          <cell r="E2342">
            <v>0</v>
          </cell>
          <cell r="F2342">
            <v>0</v>
          </cell>
          <cell r="G2342">
            <v>0</v>
          </cell>
          <cell r="N2342">
            <v>0</v>
          </cell>
          <cell r="P2342">
            <v>0</v>
          </cell>
        </row>
        <row r="2343">
          <cell r="B2343">
            <v>0</v>
          </cell>
          <cell r="D2343">
            <v>0</v>
          </cell>
          <cell r="E2343">
            <v>0</v>
          </cell>
          <cell r="F2343">
            <v>0</v>
          </cell>
          <cell r="G2343">
            <v>0</v>
          </cell>
          <cell r="N2343">
            <v>0</v>
          </cell>
          <cell r="P2343">
            <v>0</v>
          </cell>
        </row>
        <row r="2344">
          <cell r="B2344">
            <v>0</v>
          </cell>
          <cell r="D2344">
            <v>0</v>
          </cell>
          <cell r="E2344">
            <v>0</v>
          </cell>
          <cell r="F2344">
            <v>0</v>
          </cell>
          <cell r="G2344">
            <v>0</v>
          </cell>
          <cell r="N2344">
            <v>0</v>
          </cell>
          <cell r="P2344">
            <v>0</v>
          </cell>
        </row>
        <row r="2345">
          <cell r="B2345">
            <v>0</v>
          </cell>
          <cell r="D2345">
            <v>0</v>
          </cell>
          <cell r="E2345">
            <v>0</v>
          </cell>
          <cell r="F2345">
            <v>0</v>
          </cell>
          <cell r="G2345">
            <v>0</v>
          </cell>
          <cell r="N2345">
            <v>0</v>
          </cell>
          <cell r="P2345">
            <v>0</v>
          </cell>
        </row>
        <row r="2346">
          <cell r="B2346">
            <v>0</v>
          </cell>
          <cell r="D2346">
            <v>0</v>
          </cell>
          <cell r="E2346">
            <v>0</v>
          </cell>
          <cell r="F2346">
            <v>0</v>
          </cell>
          <cell r="G2346">
            <v>0</v>
          </cell>
          <cell r="N2346">
            <v>0</v>
          </cell>
          <cell r="P2346">
            <v>0</v>
          </cell>
        </row>
        <row r="2347">
          <cell r="B2347">
            <v>0</v>
          </cell>
          <cell r="D2347">
            <v>0</v>
          </cell>
          <cell r="E2347">
            <v>0</v>
          </cell>
          <cell r="F2347">
            <v>0</v>
          </cell>
          <cell r="G2347">
            <v>0</v>
          </cell>
          <cell r="N2347">
            <v>0</v>
          </cell>
          <cell r="P2347">
            <v>0</v>
          </cell>
        </row>
        <row r="2348">
          <cell r="B2348">
            <v>0</v>
          </cell>
          <cell r="D2348">
            <v>0</v>
          </cell>
          <cell r="E2348">
            <v>0</v>
          </cell>
          <cell r="F2348">
            <v>0</v>
          </cell>
          <cell r="G2348">
            <v>0</v>
          </cell>
          <cell r="N2348">
            <v>0</v>
          </cell>
          <cell r="P2348">
            <v>0</v>
          </cell>
        </row>
        <row r="2349">
          <cell r="B2349">
            <v>0</v>
          </cell>
          <cell r="D2349">
            <v>0</v>
          </cell>
          <cell r="E2349">
            <v>0</v>
          </cell>
          <cell r="F2349">
            <v>0</v>
          </cell>
          <cell r="G2349">
            <v>0</v>
          </cell>
          <cell r="N2349">
            <v>0</v>
          </cell>
          <cell r="P2349">
            <v>0</v>
          </cell>
        </row>
        <row r="2350">
          <cell r="B2350">
            <v>0</v>
          </cell>
          <cell r="D2350">
            <v>0</v>
          </cell>
          <cell r="E2350">
            <v>0</v>
          </cell>
          <cell r="F2350">
            <v>0</v>
          </cell>
          <cell r="G2350">
            <v>0</v>
          </cell>
          <cell r="N2350">
            <v>0</v>
          </cell>
          <cell r="P2350">
            <v>0</v>
          </cell>
        </row>
        <row r="2351">
          <cell r="B2351">
            <v>0</v>
          </cell>
          <cell r="D2351">
            <v>0</v>
          </cell>
          <cell r="E2351">
            <v>0</v>
          </cell>
          <cell r="F2351">
            <v>0</v>
          </cell>
          <cell r="G2351">
            <v>0</v>
          </cell>
          <cell r="N2351">
            <v>0</v>
          </cell>
          <cell r="P2351">
            <v>0</v>
          </cell>
        </row>
        <row r="2352">
          <cell r="B2352">
            <v>0</v>
          </cell>
          <cell r="D2352">
            <v>0</v>
          </cell>
          <cell r="E2352">
            <v>0</v>
          </cell>
          <cell r="F2352">
            <v>0</v>
          </cell>
          <cell r="G2352">
            <v>0</v>
          </cell>
          <cell r="N2352">
            <v>0</v>
          </cell>
          <cell r="P2352">
            <v>0</v>
          </cell>
        </row>
        <row r="2353">
          <cell r="B2353">
            <v>0</v>
          </cell>
          <cell r="D2353">
            <v>0</v>
          </cell>
          <cell r="E2353">
            <v>0</v>
          </cell>
          <cell r="F2353">
            <v>0</v>
          </cell>
          <cell r="G2353">
            <v>0</v>
          </cell>
          <cell r="N2353">
            <v>0</v>
          </cell>
          <cell r="P2353">
            <v>0</v>
          </cell>
        </row>
        <row r="2354">
          <cell r="B2354">
            <v>0</v>
          </cell>
          <cell r="D2354">
            <v>0</v>
          </cell>
          <cell r="E2354">
            <v>0</v>
          </cell>
          <cell r="F2354">
            <v>0</v>
          </cell>
          <cell r="G2354">
            <v>0</v>
          </cell>
          <cell r="N2354">
            <v>0</v>
          </cell>
          <cell r="P2354">
            <v>0</v>
          </cell>
        </row>
        <row r="2355">
          <cell r="B2355">
            <v>0</v>
          </cell>
          <cell r="D2355">
            <v>0</v>
          </cell>
          <cell r="E2355">
            <v>0</v>
          </cell>
          <cell r="F2355">
            <v>0</v>
          </cell>
          <cell r="G2355">
            <v>0</v>
          </cell>
          <cell r="N2355">
            <v>0</v>
          </cell>
          <cell r="P2355">
            <v>0</v>
          </cell>
        </row>
        <row r="2356">
          <cell r="B2356">
            <v>0</v>
          </cell>
          <cell r="D2356">
            <v>0</v>
          </cell>
          <cell r="E2356">
            <v>0</v>
          </cell>
          <cell r="F2356">
            <v>0</v>
          </cell>
          <cell r="G2356">
            <v>0</v>
          </cell>
          <cell r="N2356">
            <v>0</v>
          </cell>
          <cell r="P2356">
            <v>0</v>
          </cell>
        </row>
        <row r="2357">
          <cell r="B2357">
            <v>0</v>
          </cell>
          <cell r="D2357">
            <v>0</v>
          </cell>
          <cell r="E2357">
            <v>0</v>
          </cell>
          <cell r="F2357">
            <v>0</v>
          </cell>
          <cell r="G2357">
            <v>0</v>
          </cell>
          <cell r="N2357">
            <v>0</v>
          </cell>
          <cell r="P2357">
            <v>0</v>
          </cell>
        </row>
        <row r="2358">
          <cell r="B2358">
            <v>0</v>
          </cell>
          <cell r="D2358">
            <v>0</v>
          </cell>
          <cell r="E2358">
            <v>0</v>
          </cell>
          <cell r="F2358">
            <v>0</v>
          </cell>
          <cell r="G2358">
            <v>0</v>
          </cell>
          <cell r="N2358">
            <v>0</v>
          </cell>
          <cell r="P2358">
            <v>0</v>
          </cell>
        </row>
        <row r="2359">
          <cell r="B2359">
            <v>0</v>
          </cell>
          <cell r="D2359">
            <v>0</v>
          </cell>
          <cell r="E2359">
            <v>0</v>
          </cell>
          <cell r="F2359">
            <v>0</v>
          </cell>
          <cell r="G2359">
            <v>0</v>
          </cell>
          <cell r="N2359">
            <v>0</v>
          </cell>
          <cell r="P2359">
            <v>0</v>
          </cell>
        </row>
        <row r="2360">
          <cell r="B2360">
            <v>0</v>
          </cell>
          <cell r="D2360">
            <v>0</v>
          </cell>
          <cell r="E2360">
            <v>0</v>
          </cell>
          <cell r="F2360">
            <v>0</v>
          </cell>
          <cell r="G2360">
            <v>0</v>
          </cell>
          <cell r="N2360">
            <v>0</v>
          </cell>
          <cell r="P2360">
            <v>0</v>
          </cell>
        </row>
        <row r="2361">
          <cell r="B2361">
            <v>0</v>
          </cell>
          <cell r="D2361">
            <v>0</v>
          </cell>
          <cell r="E2361">
            <v>0</v>
          </cell>
          <cell r="F2361">
            <v>0</v>
          </cell>
          <cell r="G2361">
            <v>0</v>
          </cell>
          <cell r="N2361">
            <v>0</v>
          </cell>
          <cell r="P2361">
            <v>0</v>
          </cell>
        </row>
        <row r="2362">
          <cell r="B2362">
            <v>0</v>
          </cell>
          <cell r="D2362">
            <v>0</v>
          </cell>
          <cell r="E2362">
            <v>0</v>
          </cell>
          <cell r="F2362">
            <v>0</v>
          </cell>
          <cell r="G2362">
            <v>0</v>
          </cell>
          <cell r="N2362">
            <v>0</v>
          </cell>
          <cell r="P2362">
            <v>0</v>
          </cell>
        </row>
        <row r="2363">
          <cell r="B2363">
            <v>0</v>
          </cell>
          <cell r="D2363">
            <v>0</v>
          </cell>
          <cell r="E2363">
            <v>0</v>
          </cell>
          <cell r="F2363">
            <v>0</v>
          </cell>
          <cell r="G2363">
            <v>0</v>
          </cell>
          <cell r="N2363">
            <v>0</v>
          </cell>
          <cell r="P2363">
            <v>0</v>
          </cell>
        </row>
        <row r="2364">
          <cell r="B2364">
            <v>0</v>
          </cell>
          <cell r="D2364">
            <v>0</v>
          </cell>
          <cell r="E2364">
            <v>0</v>
          </cell>
          <cell r="F2364">
            <v>0</v>
          </cell>
          <cell r="G2364">
            <v>0</v>
          </cell>
          <cell r="N2364">
            <v>0</v>
          </cell>
          <cell r="P2364">
            <v>0</v>
          </cell>
        </row>
        <row r="2365">
          <cell r="B2365">
            <v>0</v>
          </cell>
          <cell r="D2365">
            <v>0</v>
          </cell>
          <cell r="E2365">
            <v>0</v>
          </cell>
          <cell r="F2365">
            <v>0</v>
          </cell>
          <cell r="G2365">
            <v>0</v>
          </cell>
          <cell r="N2365">
            <v>0</v>
          </cell>
          <cell r="P2365">
            <v>0</v>
          </cell>
        </row>
        <row r="2366">
          <cell r="B2366">
            <v>0</v>
          </cell>
          <cell r="D2366">
            <v>0</v>
          </cell>
          <cell r="E2366">
            <v>0</v>
          </cell>
          <cell r="F2366">
            <v>0</v>
          </cell>
          <cell r="G2366">
            <v>0</v>
          </cell>
          <cell r="N2366">
            <v>0</v>
          </cell>
          <cell r="P2366">
            <v>0</v>
          </cell>
        </row>
        <row r="2367">
          <cell r="B2367">
            <v>0</v>
          </cell>
          <cell r="D2367">
            <v>0</v>
          </cell>
          <cell r="E2367">
            <v>0</v>
          </cell>
          <cell r="F2367">
            <v>0</v>
          </cell>
          <cell r="G2367">
            <v>0</v>
          </cell>
          <cell r="N2367">
            <v>0</v>
          </cell>
          <cell r="P2367">
            <v>0</v>
          </cell>
        </row>
        <row r="2368">
          <cell r="B2368">
            <v>0</v>
          </cell>
          <cell r="D2368">
            <v>0</v>
          </cell>
          <cell r="E2368">
            <v>0</v>
          </cell>
          <cell r="F2368">
            <v>0</v>
          </cell>
          <cell r="G2368">
            <v>0</v>
          </cell>
          <cell r="N2368">
            <v>0</v>
          </cell>
          <cell r="P2368">
            <v>0</v>
          </cell>
        </row>
        <row r="2369">
          <cell r="B2369">
            <v>0</v>
          </cell>
          <cell r="D2369">
            <v>0</v>
          </cell>
          <cell r="E2369">
            <v>0</v>
          </cell>
          <cell r="F2369">
            <v>0</v>
          </cell>
          <cell r="G2369">
            <v>0</v>
          </cell>
          <cell r="N2369">
            <v>0</v>
          </cell>
          <cell r="P2369">
            <v>0</v>
          </cell>
        </row>
        <row r="2370">
          <cell r="B2370">
            <v>0</v>
          </cell>
          <cell r="D2370">
            <v>0</v>
          </cell>
          <cell r="E2370">
            <v>0</v>
          </cell>
          <cell r="F2370">
            <v>0</v>
          </cell>
          <cell r="G2370">
            <v>0</v>
          </cell>
          <cell r="N2370">
            <v>0</v>
          </cell>
          <cell r="P2370">
            <v>0</v>
          </cell>
        </row>
        <row r="2371">
          <cell r="B2371">
            <v>0</v>
          </cell>
          <cell r="D2371">
            <v>0</v>
          </cell>
          <cell r="E2371">
            <v>0</v>
          </cell>
          <cell r="F2371">
            <v>0</v>
          </cell>
          <cell r="G2371">
            <v>0</v>
          </cell>
          <cell r="N2371">
            <v>0</v>
          </cell>
          <cell r="P2371">
            <v>0</v>
          </cell>
        </row>
        <row r="2372">
          <cell r="B2372">
            <v>0</v>
          </cell>
          <cell r="D2372">
            <v>0</v>
          </cell>
          <cell r="E2372">
            <v>0</v>
          </cell>
          <cell r="F2372">
            <v>0</v>
          </cell>
          <cell r="G2372">
            <v>0</v>
          </cell>
          <cell r="N2372">
            <v>0</v>
          </cell>
          <cell r="P2372">
            <v>0</v>
          </cell>
        </row>
        <row r="2373">
          <cell r="B2373">
            <v>0</v>
          </cell>
          <cell r="D2373">
            <v>0</v>
          </cell>
          <cell r="E2373">
            <v>0</v>
          </cell>
          <cell r="F2373">
            <v>0</v>
          </cell>
          <cell r="G2373">
            <v>0</v>
          </cell>
          <cell r="N2373">
            <v>0</v>
          </cell>
          <cell r="P2373">
            <v>0</v>
          </cell>
        </row>
        <row r="2374">
          <cell r="B2374">
            <v>0</v>
          </cell>
          <cell r="D2374">
            <v>0</v>
          </cell>
          <cell r="E2374">
            <v>0</v>
          </cell>
          <cell r="F2374">
            <v>0</v>
          </cell>
          <cell r="G2374">
            <v>0</v>
          </cell>
          <cell r="N2374">
            <v>0</v>
          </cell>
          <cell r="P2374">
            <v>0</v>
          </cell>
        </row>
        <row r="2375">
          <cell r="B2375">
            <v>0</v>
          </cell>
          <cell r="D2375">
            <v>0</v>
          </cell>
          <cell r="E2375">
            <v>0</v>
          </cell>
          <cell r="F2375">
            <v>0</v>
          </cell>
          <cell r="G2375">
            <v>0</v>
          </cell>
          <cell r="N2375">
            <v>0</v>
          </cell>
          <cell r="P2375">
            <v>0</v>
          </cell>
        </row>
        <row r="2376">
          <cell r="B2376">
            <v>0</v>
          </cell>
          <cell r="D2376">
            <v>0</v>
          </cell>
          <cell r="E2376">
            <v>0</v>
          </cell>
          <cell r="F2376">
            <v>0</v>
          </cell>
          <cell r="G2376">
            <v>0</v>
          </cell>
          <cell r="N2376">
            <v>0</v>
          </cell>
          <cell r="P2376">
            <v>0</v>
          </cell>
        </row>
        <row r="2377">
          <cell r="B2377">
            <v>0</v>
          </cell>
          <cell r="D2377">
            <v>0</v>
          </cell>
          <cell r="E2377">
            <v>0</v>
          </cell>
          <cell r="F2377">
            <v>0</v>
          </cell>
          <cell r="G2377">
            <v>0</v>
          </cell>
          <cell r="N2377">
            <v>0</v>
          </cell>
          <cell r="P2377">
            <v>0</v>
          </cell>
        </row>
        <row r="2378">
          <cell r="B2378">
            <v>0</v>
          </cell>
          <cell r="D2378">
            <v>0</v>
          </cell>
          <cell r="E2378">
            <v>0</v>
          </cell>
          <cell r="F2378">
            <v>0</v>
          </cell>
          <cell r="G2378">
            <v>0</v>
          </cell>
          <cell r="N2378">
            <v>0</v>
          </cell>
          <cell r="P2378">
            <v>0</v>
          </cell>
        </row>
        <row r="2379">
          <cell r="B2379">
            <v>0</v>
          </cell>
          <cell r="D2379">
            <v>0</v>
          </cell>
          <cell r="E2379">
            <v>0</v>
          </cell>
          <cell r="F2379">
            <v>0</v>
          </cell>
          <cell r="G2379">
            <v>0</v>
          </cell>
          <cell r="N2379">
            <v>0</v>
          </cell>
          <cell r="P2379">
            <v>0</v>
          </cell>
        </row>
        <row r="2380">
          <cell r="B2380">
            <v>0</v>
          </cell>
          <cell r="D2380">
            <v>0</v>
          </cell>
          <cell r="E2380">
            <v>0</v>
          </cell>
          <cell r="F2380">
            <v>0</v>
          </cell>
          <cell r="G2380">
            <v>0</v>
          </cell>
          <cell r="N2380">
            <v>0</v>
          </cell>
          <cell r="P2380">
            <v>0</v>
          </cell>
        </row>
        <row r="2381">
          <cell r="B2381">
            <v>0</v>
          </cell>
          <cell r="D2381">
            <v>0</v>
          </cell>
          <cell r="E2381">
            <v>0</v>
          </cell>
          <cell r="F2381">
            <v>0</v>
          </cell>
          <cell r="G2381">
            <v>0</v>
          </cell>
          <cell r="N2381">
            <v>0</v>
          </cell>
          <cell r="P2381">
            <v>0</v>
          </cell>
        </row>
        <row r="2382">
          <cell r="B2382">
            <v>0</v>
          </cell>
          <cell r="D2382">
            <v>0</v>
          </cell>
          <cell r="E2382">
            <v>0</v>
          </cell>
          <cell r="F2382">
            <v>0</v>
          </cell>
          <cell r="G2382">
            <v>0</v>
          </cell>
          <cell r="N2382">
            <v>0</v>
          </cell>
          <cell r="P2382">
            <v>0</v>
          </cell>
        </row>
        <row r="2383">
          <cell r="B2383">
            <v>0</v>
          </cell>
          <cell r="D2383">
            <v>0</v>
          </cell>
          <cell r="E2383">
            <v>0</v>
          </cell>
          <cell r="F2383">
            <v>0</v>
          </cell>
          <cell r="G2383">
            <v>0</v>
          </cell>
          <cell r="N2383">
            <v>0</v>
          </cell>
          <cell r="P2383">
            <v>0</v>
          </cell>
        </row>
        <row r="2384">
          <cell r="B2384">
            <v>0</v>
          </cell>
          <cell r="D2384">
            <v>0</v>
          </cell>
          <cell r="E2384">
            <v>0</v>
          </cell>
          <cell r="F2384">
            <v>0</v>
          </cell>
          <cell r="G2384">
            <v>0</v>
          </cell>
          <cell r="N2384">
            <v>0</v>
          </cell>
          <cell r="P2384">
            <v>0</v>
          </cell>
        </row>
        <row r="2385">
          <cell r="B2385">
            <v>0</v>
          </cell>
          <cell r="D2385">
            <v>0</v>
          </cell>
          <cell r="E2385">
            <v>0</v>
          </cell>
          <cell r="F2385">
            <v>0</v>
          </cell>
          <cell r="G2385">
            <v>0</v>
          </cell>
          <cell r="N2385">
            <v>0</v>
          </cell>
          <cell r="P2385">
            <v>0</v>
          </cell>
        </row>
        <row r="2386">
          <cell r="B2386">
            <v>0</v>
          </cell>
          <cell r="D2386">
            <v>0</v>
          </cell>
          <cell r="E2386">
            <v>0</v>
          </cell>
          <cell r="F2386">
            <v>0</v>
          </cell>
          <cell r="G2386">
            <v>0</v>
          </cell>
          <cell r="N2386">
            <v>0</v>
          </cell>
          <cell r="P2386">
            <v>0</v>
          </cell>
        </row>
        <row r="2387">
          <cell r="B2387">
            <v>0</v>
          </cell>
          <cell r="D2387">
            <v>0</v>
          </cell>
          <cell r="E2387">
            <v>0</v>
          </cell>
          <cell r="F2387">
            <v>0</v>
          </cell>
          <cell r="G2387">
            <v>0</v>
          </cell>
          <cell r="N2387">
            <v>0</v>
          </cell>
          <cell r="P2387">
            <v>0</v>
          </cell>
        </row>
        <row r="2388">
          <cell r="B2388">
            <v>0</v>
          </cell>
          <cell r="D2388">
            <v>0</v>
          </cell>
          <cell r="E2388">
            <v>0</v>
          </cell>
          <cell r="F2388">
            <v>0</v>
          </cell>
          <cell r="G2388">
            <v>0</v>
          </cell>
          <cell r="N2388">
            <v>0</v>
          </cell>
          <cell r="P2388">
            <v>0</v>
          </cell>
        </row>
        <row r="2389">
          <cell r="B2389">
            <v>0</v>
          </cell>
          <cell r="D2389">
            <v>0</v>
          </cell>
          <cell r="E2389">
            <v>0</v>
          </cell>
          <cell r="F2389">
            <v>0</v>
          </cell>
          <cell r="G2389">
            <v>0</v>
          </cell>
          <cell r="N2389">
            <v>0</v>
          </cell>
          <cell r="P2389">
            <v>0</v>
          </cell>
        </row>
        <row r="2390">
          <cell r="B2390">
            <v>0</v>
          </cell>
          <cell r="D2390">
            <v>0</v>
          </cell>
          <cell r="E2390">
            <v>0</v>
          </cell>
          <cell r="F2390">
            <v>0</v>
          </cell>
          <cell r="G2390">
            <v>0</v>
          </cell>
          <cell r="N2390">
            <v>0</v>
          </cell>
          <cell r="P2390">
            <v>0</v>
          </cell>
        </row>
        <row r="2391">
          <cell r="B2391">
            <v>0</v>
          </cell>
          <cell r="D2391">
            <v>0</v>
          </cell>
          <cell r="E2391">
            <v>0</v>
          </cell>
          <cell r="F2391">
            <v>0</v>
          </cell>
          <cell r="G2391">
            <v>0</v>
          </cell>
          <cell r="N2391">
            <v>0</v>
          </cell>
          <cell r="P2391">
            <v>0</v>
          </cell>
        </row>
        <row r="2392">
          <cell r="B2392">
            <v>0</v>
          </cell>
          <cell r="D2392">
            <v>0</v>
          </cell>
          <cell r="E2392">
            <v>0</v>
          </cell>
          <cell r="F2392">
            <v>0</v>
          </cell>
          <cell r="G2392">
            <v>0</v>
          </cell>
          <cell r="N2392">
            <v>0</v>
          </cell>
          <cell r="P2392">
            <v>0</v>
          </cell>
        </row>
        <row r="2393">
          <cell r="B2393">
            <v>0</v>
          </cell>
          <cell r="D2393">
            <v>0</v>
          </cell>
          <cell r="E2393">
            <v>0</v>
          </cell>
          <cell r="F2393">
            <v>0</v>
          </cell>
          <cell r="G2393">
            <v>0</v>
          </cell>
          <cell r="N2393">
            <v>0</v>
          </cell>
          <cell r="P2393">
            <v>0</v>
          </cell>
        </row>
        <row r="2394">
          <cell r="B2394">
            <v>0</v>
          </cell>
          <cell r="D2394">
            <v>0</v>
          </cell>
          <cell r="E2394">
            <v>0</v>
          </cell>
          <cell r="F2394">
            <v>0</v>
          </cell>
          <cell r="G2394">
            <v>0</v>
          </cell>
          <cell r="N2394">
            <v>0</v>
          </cell>
          <cell r="P2394">
            <v>0</v>
          </cell>
        </row>
        <row r="2395">
          <cell r="B2395">
            <v>0</v>
          </cell>
          <cell r="D2395">
            <v>0</v>
          </cell>
          <cell r="E2395">
            <v>0</v>
          </cell>
          <cell r="F2395">
            <v>0</v>
          </cell>
          <cell r="G2395">
            <v>0</v>
          </cell>
          <cell r="N2395">
            <v>0</v>
          </cell>
          <cell r="P2395">
            <v>0</v>
          </cell>
        </row>
        <row r="2396">
          <cell r="B2396">
            <v>0</v>
          </cell>
          <cell r="D2396">
            <v>0</v>
          </cell>
          <cell r="E2396">
            <v>0</v>
          </cell>
          <cell r="F2396">
            <v>0</v>
          </cell>
          <cell r="G2396">
            <v>0</v>
          </cell>
          <cell r="N2396">
            <v>0</v>
          </cell>
          <cell r="P2396">
            <v>0</v>
          </cell>
        </row>
        <row r="2397">
          <cell r="B2397">
            <v>0</v>
          </cell>
          <cell r="D2397">
            <v>0</v>
          </cell>
          <cell r="E2397">
            <v>0</v>
          </cell>
          <cell r="F2397">
            <v>0</v>
          </cell>
          <cell r="G2397">
            <v>0</v>
          </cell>
          <cell r="N2397">
            <v>0</v>
          </cell>
          <cell r="P2397">
            <v>0</v>
          </cell>
        </row>
        <row r="2398">
          <cell r="B2398">
            <v>0</v>
          </cell>
          <cell r="D2398">
            <v>0</v>
          </cell>
          <cell r="E2398">
            <v>0</v>
          </cell>
          <cell r="F2398">
            <v>0</v>
          </cell>
          <cell r="G2398">
            <v>0</v>
          </cell>
          <cell r="N2398">
            <v>0</v>
          </cell>
          <cell r="P2398">
            <v>0</v>
          </cell>
        </row>
        <row r="2399">
          <cell r="B2399">
            <v>0</v>
          </cell>
          <cell r="D2399">
            <v>0</v>
          </cell>
          <cell r="E2399">
            <v>0</v>
          </cell>
          <cell r="F2399">
            <v>0</v>
          </cell>
          <cell r="G2399">
            <v>0</v>
          </cell>
          <cell r="N2399">
            <v>0</v>
          </cell>
          <cell r="P2399">
            <v>0</v>
          </cell>
        </row>
        <row r="2400">
          <cell r="B2400">
            <v>0</v>
          </cell>
          <cell r="D2400">
            <v>0</v>
          </cell>
          <cell r="E2400">
            <v>0</v>
          </cell>
          <cell r="F2400">
            <v>0</v>
          </cell>
          <cell r="G2400">
            <v>0</v>
          </cell>
          <cell r="N2400">
            <v>0</v>
          </cell>
          <cell r="P2400">
            <v>0</v>
          </cell>
        </row>
        <row r="2401">
          <cell r="B2401">
            <v>0</v>
          </cell>
          <cell r="D2401">
            <v>0</v>
          </cell>
          <cell r="E2401">
            <v>0</v>
          </cell>
          <cell r="F2401">
            <v>0</v>
          </cell>
          <cell r="G2401">
            <v>0</v>
          </cell>
          <cell r="N2401">
            <v>0</v>
          </cell>
          <cell r="P2401">
            <v>0</v>
          </cell>
        </row>
        <row r="2402">
          <cell r="B2402">
            <v>0</v>
          </cell>
          <cell r="D2402">
            <v>0</v>
          </cell>
          <cell r="E2402">
            <v>0</v>
          </cell>
          <cell r="F2402">
            <v>0</v>
          </cell>
          <cell r="G2402">
            <v>0</v>
          </cell>
          <cell r="N2402">
            <v>0</v>
          </cell>
          <cell r="P2402">
            <v>0</v>
          </cell>
        </row>
        <row r="2403">
          <cell r="B2403">
            <v>0</v>
          </cell>
          <cell r="D2403">
            <v>0</v>
          </cell>
          <cell r="E2403">
            <v>0</v>
          </cell>
          <cell r="F2403">
            <v>0</v>
          </cell>
          <cell r="G2403">
            <v>0</v>
          </cell>
          <cell r="N2403">
            <v>0</v>
          </cell>
          <cell r="P2403">
            <v>0</v>
          </cell>
        </row>
        <row r="2404">
          <cell r="B2404">
            <v>0</v>
          </cell>
          <cell r="D2404">
            <v>0</v>
          </cell>
          <cell r="E2404">
            <v>0</v>
          </cell>
          <cell r="F2404">
            <v>0</v>
          </cell>
          <cell r="G2404">
            <v>0</v>
          </cell>
          <cell r="N2404">
            <v>0</v>
          </cell>
          <cell r="P2404">
            <v>0</v>
          </cell>
        </row>
        <row r="2405">
          <cell r="B2405">
            <v>0</v>
          </cell>
          <cell r="D2405">
            <v>0</v>
          </cell>
          <cell r="E2405">
            <v>0</v>
          </cell>
          <cell r="F2405">
            <v>0</v>
          </cell>
          <cell r="G2405">
            <v>0</v>
          </cell>
          <cell r="N2405">
            <v>0</v>
          </cell>
          <cell r="P2405">
            <v>0</v>
          </cell>
        </row>
        <row r="2406">
          <cell r="B2406">
            <v>0</v>
          </cell>
          <cell r="D2406">
            <v>0</v>
          </cell>
          <cell r="E2406">
            <v>0</v>
          </cell>
          <cell r="F2406">
            <v>0</v>
          </cell>
          <cell r="G2406">
            <v>0</v>
          </cell>
          <cell r="N2406">
            <v>0</v>
          </cell>
          <cell r="P2406">
            <v>0</v>
          </cell>
        </row>
        <row r="2407">
          <cell r="B2407">
            <v>0</v>
          </cell>
          <cell r="D2407">
            <v>0</v>
          </cell>
          <cell r="E2407">
            <v>0</v>
          </cell>
          <cell r="F2407">
            <v>0</v>
          </cell>
          <cell r="G2407">
            <v>0</v>
          </cell>
          <cell r="N2407">
            <v>0</v>
          </cell>
          <cell r="P2407">
            <v>0</v>
          </cell>
        </row>
        <row r="2408">
          <cell r="B2408">
            <v>0</v>
          </cell>
          <cell r="D2408">
            <v>0</v>
          </cell>
          <cell r="E2408">
            <v>0</v>
          </cell>
          <cell r="F2408">
            <v>0</v>
          </cell>
          <cell r="G2408">
            <v>0</v>
          </cell>
          <cell r="N2408">
            <v>0</v>
          </cell>
          <cell r="P2408">
            <v>0</v>
          </cell>
        </row>
        <row r="2409">
          <cell r="B2409">
            <v>0</v>
          </cell>
          <cell r="D2409">
            <v>0</v>
          </cell>
          <cell r="E2409">
            <v>0</v>
          </cell>
          <cell r="F2409">
            <v>0</v>
          </cell>
          <cell r="G2409">
            <v>0</v>
          </cell>
          <cell r="N2409">
            <v>0</v>
          </cell>
          <cell r="P2409">
            <v>0</v>
          </cell>
        </row>
        <row r="2410">
          <cell r="B2410">
            <v>0</v>
          </cell>
          <cell r="D2410">
            <v>0</v>
          </cell>
          <cell r="E2410">
            <v>0</v>
          </cell>
          <cell r="F2410">
            <v>0</v>
          </cell>
          <cell r="G2410">
            <v>0</v>
          </cell>
          <cell r="N2410">
            <v>0</v>
          </cell>
          <cell r="P2410">
            <v>0</v>
          </cell>
        </row>
        <row r="2411">
          <cell r="B2411">
            <v>0</v>
          </cell>
          <cell r="D2411">
            <v>0</v>
          </cell>
          <cell r="E2411">
            <v>0</v>
          </cell>
          <cell r="F2411">
            <v>0</v>
          </cell>
          <cell r="G2411">
            <v>0</v>
          </cell>
          <cell r="N2411">
            <v>0</v>
          </cell>
          <cell r="P2411">
            <v>0</v>
          </cell>
        </row>
        <row r="2412">
          <cell r="B2412">
            <v>0</v>
          </cell>
          <cell r="D2412">
            <v>0</v>
          </cell>
          <cell r="E2412">
            <v>0</v>
          </cell>
          <cell r="F2412">
            <v>0</v>
          </cell>
          <cell r="G2412">
            <v>0</v>
          </cell>
          <cell r="N2412">
            <v>0</v>
          </cell>
          <cell r="P2412">
            <v>0</v>
          </cell>
        </row>
        <row r="2413">
          <cell r="B2413">
            <v>0</v>
          </cell>
          <cell r="D2413">
            <v>0</v>
          </cell>
          <cell r="E2413">
            <v>0</v>
          </cell>
          <cell r="F2413">
            <v>0</v>
          </cell>
          <cell r="G2413">
            <v>0</v>
          </cell>
          <cell r="N2413">
            <v>0</v>
          </cell>
          <cell r="P2413">
            <v>0</v>
          </cell>
        </row>
        <row r="2414">
          <cell r="B2414">
            <v>0</v>
          </cell>
          <cell r="D2414">
            <v>0</v>
          </cell>
          <cell r="E2414">
            <v>0</v>
          </cell>
          <cell r="F2414">
            <v>0</v>
          </cell>
          <cell r="G2414">
            <v>0</v>
          </cell>
          <cell r="N2414">
            <v>0</v>
          </cell>
          <cell r="P2414">
            <v>0</v>
          </cell>
        </row>
        <row r="2415">
          <cell r="B2415">
            <v>0</v>
          </cell>
          <cell r="D2415">
            <v>0</v>
          </cell>
          <cell r="E2415">
            <v>0</v>
          </cell>
          <cell r="F2415">
            <v>0</v>
          </cell>
          <cell r="G2415">
            <v>0</v>
          </cell>
          <cell r="N2415">
            <v>0</v>
          </cell>
          <cell r="P2415">
            <v>0</v>
          </cell>
        </row>
        <row r="2416">
          <cell r="B2416">
            <v>0</v>
          </cell>
          <cell r="D2416">
            <v>0</v>
          </cell>
          <cell r="E2416">
            <v>0</v>
          </cell>
          <cell r="F2416">
            <v>0</v>
          </cell>
          <cell r="G2416">
            <v>0</v>
          </cell>
          <cell r="N2416">
            <v>0</v>
          </cell>
          <cell r="P2416">
            <v>0</v>
          </cell>
        </row>
        <row r="2417">
          <cell r="B2417">
            <v>0</v>
          </cell>
          <cell r="D2417">
            <v>0</v>
          </cell>
          <cell r="E2417">
            <v>0</v>
          </cell>
          <cell r="F2417">
            <v>0</v>
          </cell>
          <cell r="G2417">
            <v>0</v>
          </cell>
          <cell r="N2417">
            <v>0</v>
          </cell>
          <cell r="P2417">
            <v>0</v>
          </cell>
        </row>
        <row r="2418">
          <cell r="B2418">
            <v>0</v>
          </cell>
          <cell r="D2418">
            <v>0</v>
          </cell>
          <cell r="E2418">
            <v>0</v>
          </cell>
          <cell r="F2418">
            <v>0</v>
          </cell>
          <cell r="G2418">
            <v>0</v>
          </cell>
          <cell r="N2418">
            <v>0</v>
          </cell>
          <cell r="P2418">
            <v>0</v>
          </cell>
        </row>
        <row r="2419">
          <cell r="B2419">
            <v>0</v>
          </cell>
          <cell r="D2419">
            <v>0</v>
          </cell>
          <cell r="E2419">
            <v>0</v>
          </cell>
          <cell r="F2419">
            <v>0</v>
          </cell>
          <cell r="G2419">
            <v>0</v>
          </cell>
          <cell r="N2419">
            <v>0</v>
          </cell>
          <cell r="P2419">
            <v>0</v>
          </cell>
        </row>
        <row r="2420">
          <cell r="B2420">
            <v>0</v>
          </cell>
          <cell r="D2420">
            <v>0</v>
          </cell>
          <cell r="E2420">
            <v>0</v>
          </cell>
          <cell r="F2420">
            <v>0</v>
          </cell>
          <cell r="G2420">
            <v>0</v>
          </cell>
          <cell r="N2420">
            <v>0</v>
          </cell>
          <cell r="P2420">
            <v>0</v>
          </cell>
        </row>
        <row r="2421">
          <cell r="B2421">
            <v>0</v>
          </cell>
          <cell r="D2421">
            <v>0</v>
          </cell>
          <cell r="E2421">
            <v>0</v>
          </cell>
          <cell r="F2421">
            <v>0</v>
          </cell>
          <cell r="G2421">
            <v>0</v>
          </cell>
          <cell r="N2421">
            <v>0</v>
          </cell>
          <cell r="P2421">
            <v>0</v>
          </cell>
        </row>
        <row r="2422">
          <cell r="B2422">
            <v>0</v>
          </cell>
          <cell r="D2422">
            <v>0</v>
          </cell>
          <cell r="E2422">
            <v>0</v>
          </cell>
          <cell r="F2422">
            <v>0</v>
          </cell>
          <cell r="G2422">
            <v>0</v>
          </cell>
          <cell r="N2422">
            <v>0</v>
          </cell>
          <cell r="P2422">
            <v>0</v>
          </cell>
        </row>
        <row r="2423">
          <cell r="B2423">
            <v>0</v>
          </cell>
          <cell r="D2423">
            <v>0</v>
          </cell>
          <cell r="E2423">
            <v>0</v>
          </cell>
          <cell r="F2423">
            <v>0</v>
          </cell>
          <cell r="G2423">
            <v>0</v>
          </cell>
          <cell r="N2423">
            <v>0</v>
          </cell>
          <cell r="P2423">
            <v>0</v>
          </cell>
        </row>
        <row r="2424">
          <cell r="B2424">
            <v>0</v>
          </cell>
          <cell r="D2424">
            <v>0</v>
          </cell>
          <cell r="E2424">
            <v>0</v>
          </cell>
          <cell r="F2424">
            <v>0</v>
          </cell>
          <cell r="G2424">
            <v>0</v>
          </cell>
          <cell r="N2424">
            <v>0</v>
          </cell>
          <cell r="P2424">
            <v>0</v>
          </cell>
        </row>
        <row r="2425">
          <cell r="B2425">
            <v>0</v>
          </cell>
          <cell r="D2425">
            <v>0</v>
          </cell>
          <cell r="E2425">
            <v>0</v>
          </cell>
          <cell r="F2425">
            <v>0</v>
          </cell>
          <cell r="G2425">
            <v>0</v>
          </cell>
          <cell r="N2425">
            <v>0</v>
          </cell>
          <cell r="P2425">
            <v>0</v>
          </cell>
        </row>
        <row r="2426">
          <cell r="B2426">
            <v>0</v>
          </cell>
          <cell r="D2426">
            <v>0</v>
          </cell>
          <cell r="E2426">
            <v>0</v>
          </cell>
          <cell r="F2426">
            <v>0</v>
          </cell>
          <cell r="G2426">
            <v>0</v>
          </cell>
          <cell r="N2426">
            <v>0</v>
          </cell>
          <cell r="P2426">
            <v>0</v>
          </cell>
        </row>
        <row r="2427">
          <cell r="B2427">
            <v>0</v>
          </cell>
          <cell r="D2427">
            <v>0</v>
          </cell>
          <cell r="E2427">
            <v>0</v>
          </cell>
          <cell r="F2427">
            <v>0</v>
          </cell>
          <cell r="G2427">
            <v>0</v>
          </cell>
          <cell r="N2427">
            <v>0</v>
          </cell>
          <cell r="P2427">
            <v>0</v>
          </cell>
        </row>
        <row r="2428">
          <cell r="B2428">
            <v>0</v>
          </cell>
          <cell r="D2428">
            <v>0</v>
          </cell>
          <cell r="E2428">
            <v>0</v>
          </cell>
          <cell r="F2428">
            <v>0</v>
          </cell>
          <cell r="G2428">
            <v>0</v>
          </cell>
          <cell r="N2428">
            <v>0</v>
          </cell>
          <cell r="P2428">
            <v>0</v>
          </cell>
        </row>
        <row r="2429">
          <cell r="B2429">
            <v>0</v>
          </cell>
          <cell r="D2429">
            <v>0</v>
          </cell>
          <cell r="E2429">
            <v>0</v>
          </cell>
          <cell r="F2429">
            <v>0</v>
          </cell>
          <cell r="G2429">
            <v>0</v>
          </cell>
          <cell r="N2429">
            <v>0</v>
          </cell>
          <cell r="P2429">
            <v>0</v>
          </cell>
        </row>
        <row r="2430">
          <cell r="B2430">
            <v>0</v>
          </cell>
          <cell r="D2430">
            <v>0</v>
          </cell>
          <cell r="E2430">
            <v>0</v>
          </cell>
          <cell r="F2430">
            <v>0</v>
          </cell>
          <cell r="G2430">
            <v>0</v>
          </cell>
          <cell r="N2430">
            <v>0</v>
          </cell>
          <cell r="P2430">
            <v>0</v>
          </cell>
        </row>
        <row r="2431">
          <cell r="B2431">
            <v>0</v>
          </cell>
          <cell r="D2431">
            <v>0</v>
          </cell>
          <cell r="E2431">
            <v>0</v>
          </cell>
          <cell r="F2431">
            <v>0</v>
          </cell>
          <cell r="G2431">
            <v>0</v>
          </cell>
          <cell r="N2431">
            <v>0</v>
          </cell>
          <cell r="P2431">
            <v>0</v>
          </cell>
        </row>
        <row r="2432">
          <cell r="B2432">
            <v>0</v>
          </cell>
          <cell r="D2432">
            <v>0</v>
          </cell>
          <cell r="E2432">
            <v>0</v>
          </cell>
          <cell r="F2432">
            <v>0</v>
          </cell>
          <cell r="G2432">
            <v>0</v>
          </cell>
          <cell r="N2432">
            <v>0</v>
          </cell>
          <cell r="P2432">
            <v>0</v>
          </cell>
        </row>
        <row r="2433">
          <cell r="B2433">
            <v>0</v>
          </cell>
          <cell r="D2433">
            <v>0</v>
          </cell>
          <cell r="E2433">
            <v>0</v>
          </cell>
          <cell r="F2433">
            <v>0</v>
          </cell>
          <cell r="G2433">
            <v>0</v>
          </cell>
          <cell r="N2433">
            <v>0</v>
          </cell>
          <cell r="P2433">
            <v>0</v>
          </cell>
        </row>
        <row r="2434">
          <cell r="B2434">
            <v>0</v>
          </cell>
          <cell r="D2434">
            <v>0</v>
          </cell>
          <cell r="E2434">
            <v>0</v>
          </cell>
          <cell r="F2434">
            <v>0</v>
          </cell>
          <cell r="G2434">
            <v>0</v>
          </cell>
          <cell r="N2434">
            <v>0</v>
          </cell>
          <cell r="P2434">
            <v>0</v>
          </cell>
        </row>
        <row r="2435">
          <cell r="B2435">
            <v>0</v>
          </cell>
          <cell r="D2435">
            <v>0</v>
          </cell>
          <cell r="E2435">
            <v>0</v>
          </cell>
          <cell r="F2435">
            <v>0</v>
          </cell>
          <cell r="G2435">
            <v>0</v>
          </cell>
          <cell r="N2435">
            <v>0</v>
          </cell>
          <cell r="P2435">
            <v>0</v>
          </cell>
        </row>
        <row r="2436">
          <cell r="B2436">
            <v>0</v>
          </cell>
          <cell r="D2436">
            <v>0</v>
          </cell>
          <cell r="E2436">
            <v>0</v>
          </cell>
          <cell r="F2436">
            <v>0</v>
          </cell>
          <cell r="G2436">
            <v>0</v>
          </cell>
          <cell r="N2436">
            <v>0</v>
          </cell>
          <cell r="P2436">
            <v>0</v>
          </cell>
        </row>
        <row r="2437">
          <cell r="B2437">
            <v>0</v>
          </cell>
          <cell r="D2437">
            <v>0</v>
          </cell>
          <cell r="E2437">
            <v>0</v>
          </cell>
          <cell r="F2437">
            <v>0</v>
          </cell>
          <cell r="G2437">
            <v>0</v>
          </cell>
          <cell r="N2437">
            <v>0</v>
          </cell>
          <cell r="P2437">
            <v>0</v>
          </cell>
        </row>
        <row r="2438">
          <cell r="B2438">
            <v>0</v>
          </cell>
          <cell r="D2438">
            <v>0</v>
          </cell>
          <cell r="E2438">
            <v>0</v>
          </cell>
          <cell r="F2438">
            <v>0</v>
          </cell>
          <cell r="G2438">
            <v>0</v>
          </cell>
          <cell r="N2438">
            <v>0</v>
          </cell>
          <cell r="P2438">
            <v>0</v>
          </cell>
        </row>
        <row r="2439">
          <cell r="B2439">
            <v>0</v>
          </cell>
          <cell r="D2439">
            <v>0</v>
          </cell>
          <cell r="E2439">
            <v>0</v>
          </cell>
          <cell r="F2439">
            <v>0</v>
          </cell>
          <cell r="G2439">
            <v>0</v>
          </cell>
          <cell r="N2439">
            <v>0</v>
          </cell>
          <cell r="P2439">
            <v>0</v>
          </cell>
        </row>
        <row r="2440">
          <cell r="B2440">
            <v>0</v>
          </cell>
          <cell r="D2440">
            <v>0</v>
          </cell>
          <cell r="E2440">
            <v>0</v>
          </cell>
          <cell r="F2440">
            <v>0</v>
          </cell>
          <cell r="G2440">
            <v>0</v>
          </cell>
          <cell r="N2440">
            <v>0</v>
          </cell>
          <cell r="P2440">
            <v>0</v>
          </cell>
        </row>
        <row r="2441">
          <cell r="B2441">
            <v>0</v>
          </cell>
          <cell r="D2441">
            <v>0</v>
          </cell>
          <cell r="E2441">
            <v>0</v>
          </cell>
          <cell r="F2441">
            <v>0</v>
          </cell>
          <cell r="G2441">
            <v>0</v>
          </cell>
          <cell r="N2441">
            <v>0</v>
          </cell>
          <cell r="P2441">
            <v>0</v>
          </cell>
        </row>
        <row r="2442">
          <cell r="B2442">
            <v>0</v>
          </cell>
          <cell r="D2442">
            <v>0</v>
          </cell>
          <cell r="E2442">
            <v>0</v>
          </cell>
          <cell r="F2442">
            <v>0</v>
          </cell>
          <cell r="G2442">
            <v>0</v>
          </cell>
          <cell r="N2442">
            <v>0</v>
          </cell>
          <cell r="P2442">
            <v>0</v>
          </cell>
        </row>
        <row r="2443">
          <cell r="B2443">
            <v>0</v>
          </cell>
          <cell r="D2443">
            <v>0</v>
          </cell>
          <cell r="E2443">
            <v>0</v>
          </cell>
          <cell r="F2443">
            <v>0</v>
          </cell>
          <cell r="G2443">
            <v>0</v>
          </cell>
          <cell r="N2443">
            <v>0</v>
          </cell>
          <cell r="P2443">
            <v>0</v>
          </cell>
        </row>
        <row r="2444">
          <cell r="B2444">
            <v>0</v>
          </cell>
          <cell r="D2444">
            <v>0</v>
          </cell>
          <cell r="E2444">
            <v>0</v>
          </cell>
          <cell r="F2444">
            <v>0</v>
          </cell>
          <cell r="G2444">
            <v>0</v>
          </cell>
          <cell r="N2444">
            <v>0</v>
          </cell>
          <cell r="P2444">
            <v>0</v>
          </cell>
        </row>
        <row r="2445">
          <cell r="B2445">
            <v>0</v>
          </cell>
          <cell r="D2445">
            <v>0</v>
          </cell>
          <cell r="E2445">
            <v>0</v>
          </cell>
          <cell r="F2445">
            <v>0</v>
          </cell>
          <cell r="G2445">
            <v>0</v>
          </cell>
          <cell r="N2445">
            <v>0</v>
          </cell>
          <cell r="P2445">
            <v>0</v>
          </cell>
        </row>
        <row r="2446">
          <cell r="B2446">
            <v>0</v>
          </cell>
          <cell r="D2446">
            <v>0</v>
          </cell>
          <cell r="E2446">
            <v>0</v>
          </cell>
          <cell r="F2446">
            <v>0</v>
          </cell>
          <cell r="G2446">
            <v>0</v>
          </cell>
          <cell r="N2446">
            <v>0</v>
          </cell>
          <cell r="P2446">
            <v>0</v>
          </cell>
        </row>
        <row r="2447">
          <cell r="B2447">
            <v>0</v>
          </cell>
          <cell r="D2447">
            <v>0</v>
          </cell>
          <cell r="E2447">
            <v>0</v>
          </cell>
          <cell r="F2447">
            <v>0</v>
          </cell>
          <cell r="G2447">
            <v>0</v>
          </cell>
          <cell r="N2447">
            <v>0</v>
          </cell>
          <cell r="P2447">
            <v>0</v>
          </cell>
        </row>
        <row r="2448">
          <cell r="B2448">
            <v>0</v>
          </cell>
          <cell r="D2448">
            <v>0</v>
          </cell>
          <cell r="E2448">
            <v>0</v>
          </cell>
          <cell r="F2448">
            <v>0</v>
          </cell>
          <cell r="G2448">
            <v>0</v>
          </cell>
          <cell r="N2448">
            <v>0</v>
          </cell>
          <cell r="P2448">
            <v>0</v>
          </cell>
        </row>
        <row r="2449">
          <cell r="B2449">
            <v>0</v>
          </cell>
          <cell r="D2449">
            <v>0</v>
          </cell>
          <cell r="E2449">
            <v>0</v>
          </cell>
          <cell r="F2449">
            <v>0</v>
          </cell>
          <cell r="G2449">
            <v>0</v>
          </cell>
          <cell r="N2449">
            <v>0</v>
          </cell>
          <cell r="P2449">
            <v>0</v>
          </cell>
        </row>
        <row r="2450">
          <cell r="B2450">
            <v>0</v>
          </cell>
          <cell r="D2450">
            <v>0</v>
          </cell>
          <cell r="E2450">
            <v>0</v>
          </cell>
          <cell r="F2450">
            <v>0</v>
          </cell>
          <cell r="G2450">
            <v>0</v>
          </cell>
          <cell r="N2450">
            <v>0</v>
          </cell>
          <cell r="P2450">
            <v>0</v>
          </cell>
        </row>
        <row r="2451">
          <cell r="B2451">
            <v>0</v>
          </cell>
          <cell r="D2451">
            <v>0</v>
          </cell>
          <cell r="E2451">
            <v>0</v>
          </cell>
          <cell r="F2451">
            <v>0</v>
          </cell>
          <cell r="G2451">
            <v>0</v>
          </cell>
          <cell r="N2451">
            <v>0</v>
          </cell>
          <cell r="P2451">
            <v>0</v>
          </cell>
        </row>
        <row r="2452">
          <cell r="B2452">
            <v>0</v>
          </cell>
          <cell r="D2452">
            <v>0</v>
          </cell>
          <cell r="E2452">
            <v>0</v>
          </cell>
          <cell r="F2452">
            <v>0</v>
          </cell>
          <cell r="G2452">
            <v>0</v>
          </cell>
          <cell r="N2452">
            <v>0</v>
          </cell>
          <cell r="P2452">
            <v>0</v>
          </cell>
        </row>
        <row r="2453">
          <cell r="B2453">
            <v>0</v>
          </cell>
          <cell r="D2453">
            <v>0</v>
          </cell>
          <cell r="E2453">
            <v>0</v>
          </cell>
          <cell r="F2453">
            <v>0</v>
          </cell>
          <cell r="G2453">
            <v>0</v>
          </cell>
          <cell r="N2453">
            <v>0</v>
          </cell>
          <cell r="P2453">
            <v>0</v>
          </cell>
        </row>
        <row r="2454">
          <cell r="B2454">
            <v>0</v>
          </cell>
          <cell r="D2454">
            <v>0</v>
          </cell>
          <cell r="E2454">
            <v>0</v>
          </cell>
          <cell r="F2454">
            <v>0</v>
          </cell>
          <cell r="G2454">
            <v>0</v>
          </cell>
          <cell r="N2454">
            <v>0</v>
          </cell>
          <cell r="P2454">
            <v>0</v>
          </cell>
        </row>
        <row r="2455">
          <cell r="B2455">
            <v>0</v>
          </cell>
          <cell r="D2455">
            <v>0</v>
          </cell>
          <cell r="E2455">
            <v>0</v>
          </cell>
          <cell r="F2455">
            <v>0</v>
          </cell>
          <cell r="G2455">
            <v>0</v>
          </cell>
          <cell r="N2455">
            <v>0</v>
          </cell>
          <cell r="P2455">
            <v>0</v>
          </cell>
        </row>
        <row r="2456">
          <cell r="B2456">
            <v>0</v>
          </cell>
          <cell r="D2456">
            <v>0</v>
          </cell>
          <cell r="E2456">
            <v>0</v>
          </cell>
          <cell r="F2456">
            <v>0</v>
          </cell>
          <cell r="G2456">
            <v>0</v>
          </cell>
          <cell r="N2456">
            <v>0</v>
          </cell>
          <cell r="P2456">
            <v>0</v>
          </cell>
        </row>
        <row r="2457">
          <cell r="B2457">
            <v>0</v>
          </cell>
          <cell r="D2457">
            <v>0</v>
          </cell>
          <cell r="E2457">
            <v>0</v>
          </cell>
          <cell r="F2457">
            <v>0</v>
          </cell>
          <cell r="G2457">
            <v>0</v>
          </cell>
          <cell r="N2457">
            <v>0</v>
          </cell>
          <cell r="P2457">
            <v>0</v>
          </cell>
        </row>
        <row r="2458">
          <cell r="B2458">
            <v>0</v>
          </cell>
          <cell r="D2458">
            <v>0</v>
          </cell>
          <cell r="E2458">
            <v>0</v>
          </cell>
          <cell r="F2458">
            <v>0</v>
          </cell>
          <cell r="G2458">
            <v>0</v>
          </cell>
          <cell r="N2458">
            <v>0</v>
          </cell>
          <cell r="P2458">
            <v>0</v>
          </cell>
        </row>
        <row r="2459">
          <cell r="B2459">
            <v>0</v>
          </cell>
          <cell r="D2459">
            <v>0</v>
          </cell>
          <cell r="E2459">
            <v>0</v>
          </cell>
          <cell r="F2459">
            <v>0</v>
          </cell>
          <cell r="G2459">
            <v>0</v>
          </cell>
          <cell r="N2459">
            <v>0</v>
          </cell>
          <cell r="P2459">
            <v>0</v>
          </cell>
        </row>
        <row r="2460">
          <cell r="B2460">
            <v>0</v>
          </cell>
          <cell r="D2460">
            <v>0</v>
          </cell>
          <cell r="E2460">
            <v>0</v>
          </cell>
          <cell r="F2460">
            <v>0</v>
          </cell>
          <cell r="G2460">
            <v>0</v>
          </cell>
          <cell r="N2460">
            <v>0</v>
          </cell>
          <cell r="P2460">
            <v>0</v>
          </cell>
        </row>
        <row r="2461">
          <cell r="B2461">
            <v>0</v>
          </cell>
          <cell r="D2461">
            <v>0</v>
          </cell>
          <cell r="E2461">
            <v>0</v>
          </cell>
          <cell r="F2461">
            <v>0</v>
          </cell>
          <cell r="G2461">
            <v>0</v>
          </cell>
          <cell r="N2461">
            <v>0</v>
          </cell>
          <cell r="P2461">
            <v>0</v>
          </cell>
        </row>
        <row r="2462">
          <cell r="B2462">
            <v>0</v>
          </cell>
          <cell r="D2462">
            <v>0</v>
          </cell>
          <cell r="E2462">
            <v>0</v>
          </cell>
          <cell r="F2462">
            <v>0</v>
          </cell>
          <cell r="G2462">
            <v>0</v>
          </cell>
          <cell r="N2462">
            <v>0</v>
          </cell>
          <cell r="P2462">
            <v>0</v>
          </cell>
        </row>
        <row r="2463">
          <cell r="B2463">
            <v>0</v>
          </cell>
          <cell r="D2463">
            <v>0</v>
          </cell>
          <cell r="E2463">
            <v>0</v>
          </cell>
          <cell r="F2463">
            <v>0</v>
          </cell>
          <cell r="G2463">
            <v>0</v>
          </cell>
          <cell r="N2463">
            <v>0</v>
          </cell>
          <cell r="P2463">
            <v>0</v>
          </cell>
        </row>
        <row r="2464">
          <cell r="B2464">
            <v>0</v>
          </cell>
          <cell r="D2464">
            <v>0</v>
          </cell>
          <cell r="E2464">
            <v>0</v>
          </cell>
          <cell r="F2464">
            <v>0</v>
          </cell>
          <cell r="G2464">
            <v>0</v>
          </cell>
          <cell r="N2464">
            <v>0</v>
          </cell>
          <cell r="P2464">
            <v>0</v>
          </cell>
        </row>
        <row r="2465">
          <cell r="B2465">
            <v>0</v>
          </cell>
          <cell r="D2465">
            <v>0</v>
          </cell>
          <cell r="E2465">
            <v>0</v>
          </cell>
          <cell r="F2465">
            <v>0</v>
          </cell>
          <cell r="G2465">
            <v>0</v>
          </cell>
          <cell r="N2465">
            <v>0</v>
          </cell>
          <cell r="P2465">
            <v>0</v>
          </cell>
        </row>
        <row r="2466">
          <cell r="B2466">
            <v>0</v>
          </cell>
          <cell r="D2466">
            <v>0</v>
          </cell>
          <cell r="E2466">
            <v>0</v>
          </cell>
          <cell r="F2466">
            <v>0</v>
          </cell>
          <cell r="G2466">
            <v>0</v>
          </cell>
          <cell r="N2466">
            <v>0</v>
          </cell>
          <cell r="P2466">
            <v>0</v>
          </cell>
        </row>
        <row r="2467">
          <cell r="B2467">
            <v>0</v>
          </cell>
          <cell r="D2467">
            <v>0</v>
          </cell>
          <cell r="E2467">
            <v>0</v>
          </cell>
          <cell r="F2467">
            <v>0</v>
          </cell>
          <cell r="G2467">
            <v>0</v>
          </cell>
          <cell r="N2467">
            <v>0</v>
          </cell>
          <cell r="P2467">
            <v>0</v>
          </cell>
        </row>
        <row r="2468">
          <cell r="B2468">
            <v>0</v>
          </cell>
          <cell r="D2468">
            <v>0</v>
          </cell>
          <cell r="E2468">
            <v>0</v>
          </cell>
          <cell r="F2468">
            <v>0</v>
          </cell>
          <cell r="G2468">
            <v>0</v>
          </cell>
          <cell r="N2468">
            <v>0</v>
          </cell>
          <cell r="P2468">
            <v>0</v>
          </cell>
        </row>
        <row r="2469">
          <cell r="B2469">
            <v>0</v>
          </cell>
          <cell r="D2469">
            <v>0</v>
          </cell>
          <cell r="E2469">
            <v>0</v>
          </cell>
          <cell r="F2469">
            <v>0</v>
          </cell>
          <cell r="G2469">
            <v>0</v>
          </cell>
          <cell r="N2469">
            <v>0</v>
          </cell>
          <cell r="P2469">
            <v>0</v>
          </cell>
        </row>
        <row r="2470">
          <cell r="B2470">
            <v>0</v>
          </cell>
          <cell r="D2470">
            <v>0</v>
          </cell>
          <cell r="E2470">
            <v>0</v>
          </cell>
          <cell r="F2470">
            <v>0</v>
          </cell>
          <cell r="G2470">
            <v>0</v>
          </cell>
          <cell r="N2470">
            <v>0</v>
          </cell>
          <cell r="P2470">
            <v>0</v>
          </cell>
        </row>
        <row r="2471">
          <cell r="B2471">
            <v>0</v>
          </cell>
          <cell r="D2471">
            <v>0</v>
          </cell>
          <cell r="E2471">
            <v>0</v>
          </cell>
          <cell r="F2471">
            <v>0</v>
          </cell>
          <cell r="G2471">
            <v>0</v>
          </cell>
          <cell r="N2471">
            <v>0</v>
          </cell>
          <cell r="P2471">
            <v>0</v>
          </cell>
        </row>
        <row r="2472">
          <cell r="B2472">
            <v>0</v>
          </cell>
          <cell r="D2472">
            <v>0</v>
          </cell>
          <cell r="E2472">
            <v>0</v>
          </cell>
          <cell r="F2472">
            <v>0</v>
          </cell>
          <cell r="G2472">
            <v>0</v>
          </cell>
          <cell r="N2472">
            <v>0</v>
          </cell>
          <cell r="P2472">
            <v>0</v>
          </cell>
        </row>
        <row r="2473">
          <cell r="B2473">
            <v>0</v>
          </cell>
          <cell r="D2473">
            <v>0</v>
          </cell>
          <cell r="E2473">
            <v>0</v>
          </cell>
          <cell r="F2473">
            <v>0</v>
          </cell>
          <cell r="G2473">
            <v>0</v>
          </cell>
          <cell r="N2473">
            <v>0</v>
          </cell>
          <cell r="P2473">
            <v>0</v>
          </cell>
        </row>
        <row r="2474">
          <cell r="B2474">
            <v>0</v>
          </cell>
          <cell r="D2474">
            <v>0</v>
          </cell>
          <cell r="E2474">
            <v>0</v>
          </cell>
          <cell r="F2474">
            <v>0</v>
          </cell>
          <cell r="G2474">
            <v>0</v>
          </cell>
          <cell r="N2474">
            <v>0</v>
          </cell>
          <cell r="P2474">
            <v>0</v>
          </cell>
        </row>
        <row r="2475">
          <cell r="B2475">
            <v>0</v>
          </cell>
          <cell r="D2475">
            <v>0</v>
          </cell>
          <cell r="E2475">
            <v>0</v>
          </cell>
          <cell r="F2475">
            <v>0</v>
          </cell>
          <cell r="G2475">
            <v>0</v>
          </cell>
          <cell r="N2475">
            <v>0</v>
          </cell>
          <cell r="P2475">
            <v>0</v>
          </cell>
        </row>
        <row r="2476">
          <cell r="B2476">
            <v>0</v>
          </cell>
          <cell r="D2476">
            <v>0</v>
          </cell>
          <cell r="E2476">
            <v>0</v>
          </cell>
          <cell r="F2476">
            <v>0</v>
          </cell>
          <cell r="G2476">
            <v>0</v>
          </cell>
          <cell r="N2476">
            <v>0</v>
          </cell>
          <cell r="P2476">
            <v>0</v>
          </cell>
        </row>
        <row r="2477">
          <cell r="B2477">
            <v>0</v>
          </cell>
          <cell r="D2477">
            <v>0</v>
          </cell>
          <cell r="E2477">
            <v>0</v>
          </cell>
          <cell r="F2477">
            <v>0</v>
          </cell>
          <cell r="G2477">
            <v>0</v>
          </cell>
          <cell r="N2477">
            <v>0</v>
          </cell>
          <cell r="P2477">
            <v>0</v>
          </cell>
        </row>
        <row r="2478">
          <cell r="B2478">
            <v>0</v>
          </cell>
          <cell r="D2478">
            <v>0</v>
          </cell>
          <cell r="E2478">
            <v>0</v>
          </cell>
          <cell r="F2478">
            <v>0</v>
          </cell>
          <cell r="G2478">
            <v>0</v>
          </cell>
          <cell r="N2478">
            <v>0</v>
          </cell>
          <cell r="P2478">
            <v>0</v>
          </cell>
        </row>
        <row r="2479">
          <cell r="B2479">
            <v>0</v>
          </cell>
          <cell r="D2479">
            <v>0</v>
          </cell>
          <cell r="E2479">
            <v>0</v>
          </cell>
          <cell r="F2479">
            <v>0</v>
          </cell>
          <cell r="G2479">
            <v>0</v>
          </cell>
          <cell r="N2479">
            <v>0</v>
          </cell>
          <cell r="P2479">
            <v>0</v>
          </cell>
        </row>
        <row r="2480">
          <cell r="B2480">
            <v>0</v>
          </cell>
          <cell r="D2480">
            <v>0</v>
          </cell>
          <cell r="E2480">
            <v>0</v>
          </cell>
          <cell r="F2480">
            <v>0</v>
          </cell>
          <cell r="G2480">
            <v>0</v>
          </cell>
          <cell r="N2480">
            <v>0</v>
          </cell>
          <cell r="P2480">
            <v>0</v>
          </cell>
        </row>
        <row r="2481">
          <cell r="B2481">
            <v>0</v>
          </cell>
          <cell r="D2481">
            <v>0</v>
          </cell>
          <cell r="E2481">
            <v>0</v>
          </cell>
          <cell r="F2481">
            <v>0</v>
          </cell>
          <cell r="G2481">
            <v>0</v>
          </cell>
          <cell r="N2481">
            <v>0</v>
          </cell>
          <cell r="P2481">
            <v>0</v>
          </cell>
        </row>
        <row r="2482">
          <cell r="B2482">
            <v>0</v>
          </cell>
          <cell r="D2482">
            <v>0</v>
          </cell>
          <cell r="E2482">
            <v>0</v>
          </cell>
          <cell r="F2482">
            <v>0</v>
          </cell>
          <cell r="G2482">
            <v>0</v>
          </cell>
          <cell r="N2482">
            <v>0</v>
          </cell>
          <cell r="P2482">
            <v>0</v>
          </cell>
        </row>
        <row r="2483">
          <cell r="B2483">
            <v>0</v>
          </cell>
          <cell r="D2483">
            <v>0</v>
          </cell>
          <cell r="E2483">
            <v>0</v>
          </cell>
          <cell r="F2483">
            <v>0</v>
          </cell>
          <cell r="G2483">
            <v>0</v>
          </cell>
          <cell r="N2483">
            <v>0</v>
          </cell>
          <cell r="P2483">
            <v>0</v>
          </cell>
        </row>
        <row r="2484">
          <cell r="B2484">
            <v>0</v>
          </cell>
          <cell r="D2484">
            <v>0</v>
          </cell>
          <cell r="E2484">
            <v>0</v>
          </cell>
          <cell r="F2484">
            <v>0</v>
          </cell>
          <cell r="G2484">
            <v>0</v>
          </cell>
          <cell r="N2484">
            <v>0</v>
          </cell>
          <cell r="P2484">
            <v>0</v>
          </cell>
        </row>
        <row r="2485">
          <cell r="B2485">
            <v>0</v>
          </cell>
          <cell r="D2485">
            <v>0</v>
          </cell>
          <cell r="E2485">
            <v>0</v>
          </cell>
          <cell r="F2485">
            <v>0</v>
          </cell>
          <cell r="G2485">
            <v>0</v>
          </cell>
          <cell r="N2485">
            <v>0</v>
          </cell>
          <cell r="P2485">
            <v>0</v>
          </cell>
        </row>
        <row r="2486">
          <cell r="B2486">
            <v>0</v>
          </cell>
          <cell r="D2486">
            <v>0</v>
          </cell>
          <cell r="E2486">
            <v>0</v>
          </cell>
          <cell r="F2486">
            <v>0</v>
          </cell>
          <cell r="G2486">
            <v>0</v>
          </cell>
          <cell r="N2486">
            <v>0</v>
          </cell>
          <cell r="P2486">
            <v>0</v>
          </cell>
        </row>
        <row r="2487">
          <cell r="B2487">
            <v>0</v>
          </cell>
          <cell r="D2487">
            <v>0</v>
          </cell>
          <cell r="E2487">
            <v>0</v>
          </cell>
          <cell r="F2487">
            <v>0</v>
          </cell>
          <cell r="G2487">
            <v>0</v>
          </cell>
          <cell r="N2487">
            <v>0</v>
          </cell>
          <cell r="P2487">
            <v>0</v>
          </cell>
        </row>
        <row r="2488">
          <cell r="B2488">
            <v>0</v>
          </cell>
          <cell r="D2488">
            <v>0</v>
          </cell>
          <cell r="E2488">
            <v>0</v>
          </cell>
          <cell r="F2488">
            <v>0</v>
          </cell>
          <cell r="G2488">
            <v>0</v>
          </cell>
          <cell r="N2488">
            <v>0</v>
          </cell>
          <cell r="P2488">
            <v>0</v>
          </cell>
        </row>
        <row r="2489">
          <cell r="B2489">
            <v>0</v>
          </cell>
          <cell r="D2489">
            <v>0</v>
          </cell>
          <cell r="E2489">
            <v>0</v>
          </cell>
          <cell r="F2489">
            <v>0</v>
          </cell>
          <cell r="G2489">
            <v>0</v>
          </cell>
          <cell r="N2489">
            <v>0</v>
          </cell>
          <cell r="P2489">
            <v>0</v>
          </cell>
        </row>
        <row r="2490">
          <cell r="B2490">
            <v>0</v>
          </cell>
          <cell r="D2490">
            <v>0</v>
          </cell>
          <cell r="E2490">
            <v>0</v>
          </cell>
          <cell r="F2490">
            <v>0</v>
          </cell>
          <cell r="G2490">
            <v>0</v>
          </cell>
          <cell r="N2490">
            <v>0</v>
          </cell>
          <cell r="P2490">
            <v>0</v>
          </cell>
        </row>
        <row r="2491">
          <cell r="B2491">
            <v>0</v>
          </cell>
          <cell r="D2491">
            <v>0</v>
          </cell>
          <cell r="E2491">
            <v>0</v>
          </cell>
          <cell r="F2491">
            <v>0</v>
          </cell>
          <cell r="G2491">
            <v>0</v>
          </cell>
          <cell r="N2491">
            <v>0</v>
          </cell>
          <cell r="P2491">
            <v>0</v>
          </cell>
        </row>
        <row r="2492">
          <cell r="B2492">
            <v>0</v>
          </cell>
          <cell r="D2492">
            <v>0</v>
          </cell>
          <cell r="E2492">
            <v>0</v>
          </cell>
          <cell r="F2492">
            <v>0</v>
          </cell>
          <cell r="G2492">
            <v>0</v>
          </cell>
          <cell r="N2492">
            <v>0</v>
          </cell>
          <cell r="P2492">
            <v>0</v>
          </cell>
        </row>
        <row r="2493">
          <cell r="B2493">
            <v>0</v>
          </cell>
          <cell r="D2493">
            <v>0</v>
          </cell>
          <cell r="E2493">
            <v>0</v>
          </cell>
          <cell r="F2493">
            <v>0</v>
          </cell>
          <cell r="G2493">
            <v>0</v>
          </cell>
          <cell r="N2493">
            <v>0</v>
          </cell>
          <cell r="P2493">
            <v>0</v>
          </cell>
        </row>
        <row r="2494">
          <cell r="B2494">
            <v>0</v>
          </cell>
          <cell r="D2494">
            <v>0</v>
          </cell>
          <cell r="E2494">
            <v>0</v>
          </cell>
          <cell r="F2494">
            <v>0</v>
          </cell>
          <cell r="G2494">
            <v>0</v>
          </cell>
          <cell r="N2494">
            <v>0</v>
          </cell>
          <cell r="P2494">
            <v>0</v>
          </cell>
        </row>
        <row r="2495">
          <cell r="B2495">
            <v>0</v>
          </cell>
          <cell r="D2495">
            <v>0</v>
          </cell>
          <cell r="E2495">
            <v>0</v>
          </cell>
          <cell r="F2495">
            <v>0</v>
          </cell>
          <cell r="G2495">
            <v>0</v>
          </cell>
          <cell r="N2495">
            <v>0</v>
          </cell>
          <cell r="P2495">
            <v>0</v>
          </cell>
        </row>
        <row r="2496">
          <cell r="B2496">
            <v>0</v>
          </cell>
          <cell r="D2496">
            <v>0</v>
          </cell>
          <cell r="E2496">
            <v>0</v>
          </cell>
          <cell r="F2496">
            <v>0</v>
          </cell>
          <cell r="G2496">
            <v>0</v>
          </cell>
          <cell r="N2496">
            <v>0</v>
          </cell>
          <cell r="P2496">
            <v>0</v>
          </cell>
        </row>
        <row r="2497">
          <cell r="B2497">
            <v>0</v>
          </cell>
          <cell r="D2497">
            <v>0</v>
          </cell>
          <cell r="E2497">
            <v>0</v>
          </cell>
          <cell r="F2497">
            <v>0</v>
          </cell>
          <cell r="G2497">
            <v>0</v>
          </cell>
          <cell r="N2497">
            <v>0</v>
          </cell>
          <cell r="P2497">
            <v>0</v>
          </cell>
        </row>
        <row r="2498">
          <cell r="B2498">
            <v>0</v>
          </cell>
          <cell r="D2498">
            <v>0</v>
          </cell>
          <cell r="E2498">
            <v>0</v>
          </cell>
          <cell r="F2498">
            <v>0</v>
          </cell>
          <cell r="G2498">
            <v>0</v>
          </cell>
          <cell r="N2498">
            <v>0</v>
          </cell>
          <cell r="P2498">
            <v>0</v>
          </cell>
        </row>
        <row r="2499">
          <cell r="B2499">
            <v>0</v>
          </cell>
          <cell r="D2499">
            <v>0</v>
          </cell>
          <cell r="E2499">
            <v>0</v>
          </cell>
          <cell r="F2499">
            <v>0</v>
          </cell>
          <cell r="G2499">
            <v>0</v>
          </cell>
          <cell r="N2499">
            <v>0</v>
          </cell>
          <cell r="P2499">
            <v>0</v>
          </cell>
        </row>
        <row r="2500">
          <cell r="B2500">
            <v>0</v>
          </cell>
          <cell r="D2500">
            <v>0</v>
          </cell>
          <cell r="E2500">
            <v>0</v>
          </cell>
          <cell r="F2500">
            <v>0</v>
          </cell>
          <cell r="G2500">
            <v>0</v>
          </cell>
          <cell r="N2500">
            <v>0</v>
          </cell>
          <cell r="P2500">
            <v>0</v>
          </cell>
        </row>
        <row r="2501">
          <cell r="B2501">
            <v>0</v>
          </cell>
          <cell r="D2501">
            <v>0</v>
          </cell>
          <cell r="E2501">
            <v>0</v>
          </cell>
          <cell r="F2501">
            <v>0</v>
          </cell>
          <cell r="G2501">
            <v>0</v>
          </cell>
          <cell r="N2501">
            <v>0</v>
          </cell>
          <cell r="P2501">
            <v>0</v>
          </cell>
        </row>
        <row r="2502">
          <cell r="B2502">
            <v>0</v>
          </cell>
          <cell r="D2502">
            <v>0</v>
          </cell>
          <cell r="E2502">
            <v>0</v>
          </cell>
          <cell r="F2502">
            <v>0</v>
          </cell>
          <cell r="G2502">
            <v>0</v>
          </cell>
          <cell r="N2502">
            <v>0</v>
          </cell>
          <cell r="P2502">
            <v>0</v>
          </cell>
        </row>
        <row r="2503">
          <cell r="B2503">
            <v>0</v>
          </cell>
          <cell r="D2503">
            <v>0</v>
          </cell>
          <cell r="E2503">
            <v>0</v>
          </cell>
          <cell r="F2503">
            <v>0</v>
          </cell>
          <cell r="G2503">
            <v>0</v>
          </cell>
          <cell r="N2503">
            <v>0</v>
          </cell>
          <cell r="P2503">
            <v>0</v>
          </cell>
        </row>
        <row r="2504">
          <cell r="B2504">
            <v>0</v>
          </cell>
          <cell r="D2504">
            <v>0</v>
          </cell>
          <cell r="E2504">
            <v>0</v>
          </cell>
          <cell r="F2504">
            <v>0</v>
          </cell>
          <cell r="G2504">
            <v>0</v>
          </cell>
          <cell r="N2504">
            <v>0</v>
          </cell>
          <cell r="P2504">
            <v>0</v>
          </cell>
        </row>
        <row r="2505">
          <cell r="B2505">
            <v>0</v>
          </cell>
          <cell r="D2505">
            <v>0</v>
          </cell>
          <cell r="E2505">
            <v>0</v>
          </cell>
          <cell r="F2505">
            <v>0</v>
          </cell>
          <cell r="G2505">
            <v>0</v>
          </cell>
          <cell r="N2505">
            <v>0</v>
          </cell>
          <cell r="P2505">
            <v>0</v>
          </cell>
        </row>
        <row r="2506">
          <cell r="B2506">
            <v>0</v>
          </cell>
          <cell r="D2506">
            <v>0</v>
          </cell>
          <cell r="E2506">
            <v>0</v>
          </cell>
          <cell r="F2506">
            <v>0</v>
          </cell>
          <cell r="G2506">
            <v>0</v>
          </cell>
          <cell r="N2506">
            <v>0</v>
          </cell>
          <cell r="P2506">
            <v>0</v>
          </cell>
        </row>
        <row r="2507">
          <cell r="B2507">
            <v>0</v>
          </cell>
          <cell r="D2507">
            <v>0</v>
          </cell>
          <cell r="E2507">
            <v>0</v>
          </cell>
          <cell r="F2507">
            <v>0</v>
          </cell>
          <cell r="G2507">
            <v>0</v>
          </cell>
          <cell r="N2507">
            <v>0</v>
          </cell>
          <cell r="P2507">
            <v>0</v>
          </cell>
        </row>
        <row r="2508">
          <cell r="B2508">
            <v>0</v>
          </cell>
          <cell r="D2508">
            <v>0</v>
          </cell>
          <cell r="E2508">
            <v>0</v>
          </cell>
          <cell r="F2508">
            <v>0</v>
          </cell>
          <cell r="G2508">
            <v>0</v>
          </cell>
          <cell r="N2508">
            <v>0</v>
          </cell>
          <cell r="P2508">
            <v>0</v>
          </cell>
        </row>
        <row r="2509">
          <cell r="B2509">
            <v>0</v>
          </cell>
          <cell r="D2509">
            <v>0</v>
          </cell>
          <cell r="E2509">
            <v>0</v>
          </cell>
          <cell r="F2509">
            <v>0</v>
          </cell>
          <cell r="G2509">
            <v>0</v>
          </cell>
          <cell r="N2509">
            <v>0</v>
          </cell>
          <cell r="P2509">
            <v>0</v>
          </cell>
        </row>
        <row r="2510">
          <cell r="B2510">
            <v>0</v>
          </cell>
          <cell r="D2510">
            <v>0</v>
          </cell>
          <cell r="E2510">
            <v>0</v>
          </cell>
          <cell r="F2510">
            <v>0</v>
          </cell>
          <cell r="G2510">
            <v>0</v>
          </cell>
          <cell r="N2510">
            <v>0</v>
          </cell>
          <cell r="P2510">
            <v>0</v>
          </cell>
        </row>
        <row r="2511">
          <cell r="B2511">
            <v>0</v>
          </cell>
          <cell r="D2511">
            <v>0</v>
          </cell>
          <cell r="E2511">
            <v>0</v>
          </cell>
          <cell r="F2511">
            <v>0</v>
          </cell>
          <cell r="G2511">
            <v>0</v>
          </cell>
          <cell r="N2511">
            <v>0</v>
          </cell>
          <cell r="P2511">
            <v>0</v>
          </cell>
        </row>
        <row r="2512">
          <cell r="B2512">
            <v>0</v>
          </cell>
          <cell r="D2512">
            <v>0</v>
          </cell>
          <cell r="E2512">
            <v>0</v>
          </cell>
          <cell r="F2512">
            <v>0</v>
          </cell>
          <cell r="G2512">
            <v>0</v>
          </cell>
          <cell r="N2512">
            <v>0</v>
          </cell>
          <cell r="P2512">
            <v>0</v>
          </cell>
        </row>
        <row r="2513">
          <cell r="B2513">
            <v>0</v>
          </cell>
          <cell r="D2513">
            <v>0</v>
          </cell>
          <cell r="E2513">
            <v>0</v>
          </cell>
          <cell r="F2513">
            <v>0</v>
          </cell>
          <cell r="G2513">
            <v>0</v>
          </cell>
          <cell r="N2513">
            <v>0</v>
          </cell>
          <cell r="P2513">
            <v>0</v>
          </cell>
        </row>
        <row r="2514">
          <cell r="B2514">
            <v>0</v>
          </cell>
          <cell r="D2514">
            <v>0</v>
          </cell>
          <cell r="E2514">
            <v>0</v>
          </cell>
          <cell r="F2514">
            <v>0</v>
          </cell>
          <cell r="G2514">
            <v>0</v>
          </cell>
          <cell r="N2514">
            <v>0</v>
          </cell>
          <cell r="P2514">
            <v>0</v>
          </cell>
        </row>
      </sheetData>
      <sheetData sheetId="6" refreshError="1">
        <row r="2237">
          <cell r="D2237">
            <v>10</v>
          </cell>
          <cell r="G2237" t="str">
            <v>M¸ phanh 07502-43630-71</v>
          </cell>
          <cell r="J2237">
            <v>2148730</v>
          </cell>
          <cell r="K2237">
            <v>8</v>
          </cell>
          <cell r="L2237" t="str">
            <v>16</v>
          </cell>
          <cell r="M2237">
            <v>1</v>
          </cell>
          <cell r="N2237" t="str">
            <v>TuÊn Anh (Phßng KH)</v>
          </cell>
          <cell r="O2237" t="str">
            <v>16/1</v>
          </cell>
        </row>
        <row r="2238">
          <cell r="D2238">
            <v>37</v>
          </cell>
          <cell r="G2238" t="str">
            <v>Läc nhiªn liÖu</v>
          </cell>
          <cell r="I2238" t="str">
            <v>chiÕc</v>
          </cell>
          <cell r="J2238">
            <v>466000</v>
          </cell>
          <cell r="K2238">
            <v>10</v>
          </cell>
          <cell r="L2238" t="str">
            <v>18</v>
          </cell>
          <cell r="M2238">
            <v>2</v>
          </cell>
          <cell r="N2238" t="str">
            <v>S¬n (Phßng KÕ ho¹ch)</v>
          </cell>
          <cell r="O2238" t="str">
            <v>18/1</v>
          </cell>
        </row>
        <row r="2239">
          <cell r="D2239">
            <v>37</v>
          </cell>
          <cell r="G2239" t="str">
            <v>Läc dÇu</v>
          </cell>
          <cell r="I2239" t="str">
            <v>chiÕc</v>
          </cell>
          <cell r="J2239">
            <v>238000</v>
          </cell>
          <cell r="K2239">
            <v>10</v>
          </cell>
        </row>
        <row r="2240">
          <cell r="D2240">
            <v>37</v>
          </cell>
          <cell r="G2240" t="str">
            <v>B¬m ch©n kh«ngE4TZ-2A451-A</v>
          </cell>
          <cell r="I2240" t="str">
            <v>chiÕc</v>
          </cell>
          <cell r="J2240">
            <v>3610000</v>
          </cell>
          <cell r="K2240">
            <v>1</v>
          </cell>
          <cell r="L2240" t="str">
            <v>23</v>
          </cell>
          <cell r="M2240">
            <v>3</v>
          </cell>
          <cell r="N2240" t="str">
            <v>TuÊn Anh (Phßng KH)</v>
          </cell>
          <cell r="O2240" t="str">
            <v>22/1</v>
          </cell>
        </row>
        <row r="2241">
          <cell r="D2241">
            <v>37</v>
          </cell>
          <cell r="G2241" t="str">
            <v>TiÕt chÕ m¸y ph¸t FOPZ-10316-A</v>
          </cell>
          <cell r="I2241" t="str">
            <v>chiÕc</v>
          </cell>
          <cell r="J2241">
            <v>1810000</v>
          </cell>
          <cell r="K2241">
            <v>1</v>
          </cell>
        </row>
        <row r="2242">
          <cell r="D2242">
            <v>37</v>
          </cell>
          <cell r="G2242" t="str">
            <v>B¬m nhiªn liÖu E3TZ-9350-B</v>
          </cell>
          <cell r="I2242" t="str">
            <v>chiÕc</v>
          </cell>
          <cell r="J2242">
            <v>1620000</v>
          </cell>
          <cell r="K2242">
            <v>1</v>
          </cell>
        </row>
        <row r="2243">
          <cell r="D2243">
            <v>37</v>
          </cell>
          <cell r="G2243" t="str">
            <v>Tæng c«n E8T2-7A543-C</v>
          </cell>
          <cell r="I2243" t="str">
            <v>chiÕc</v>
          </cell>
          <cell r="J2243">
            <v>2320000</v>
          </cell>
          <cell r="K2243">
            <v>1</v>
          </cell>
        </row>
        <row r="2244">
          <cell r="D2244">
            <v>37</v>
          </cell>
          <cell r="G2244" t="str">
            <v>ThÐp U80*6m (252Kg)</v>
          </cell>
          <cell r="I2244" t="str">
            <v>C©y</v>
          </cell>
          <cell r="J2244">
            <v>152380.9</v>
          </cell>
          <cell r="K2244">
            <v>6</v>
          </cell>
          <cell r="L2244" t="str">
            <v>30</v>
          </cell>
          <cell r="M2244">
            <v>4</v>
          </cell>
          <cell r="N2244" t="str">
            <v>Linh (Phßng KTS§)</v>
          </cell>
        </row>
        <row r="2245">
          <cell r="D2245">
            <v>37</v>
          </cell>
          <cell r="G2245" t="str">
            <v>ThÐp gãc 63*63*5*6 (68.6KG)</v>
          </cell>
          <cell r="I2245" t="str">
            <v>C©y</v>
          </cell>
          <cell r="J2245">
            <v>112380.9</v>
          </cell>
          <cell r="K2245">
            <v>2</v>
          </cell>
        </row>
        <row r="2246">
          <cell r="D2246">
            <v>37</v>
          </cell>
          <cell r="G2246" t="str">
            <v>B×nh ®iÖn 12V-200AH GS</v>
          </cell>
          <cell r="I2246" t="str">
            <v>B×nh</v>
          </cell>
          <cell r="J2246">
            <v>990909</v>
          </cell>
          <cell r="K2246">
            <v>4</v>
          </cell>
          <cell r="L2246" t="str">
            <v>4/2</v>
          </cell>
          <cell r="M2246">
            <v>5</v>
          </cell>
          <cell r="N2246" t="str">
            <v>Linh (Phßng PVKTS§)</v>
          </cell>
          <cell r="O2246">
            <v>37288</v>
          </cell>
        </row>
        <row r="2247">
          <cell r="D2247">
            <v>37</v>
          </cell>
          <cell r="G2247" t="str">
            <v>B×nh ®iÖn 12V 150Ah</v>
          </cell>
          <cell r="I2247" t="str">
            <v>B×nh</v>
          </cell>
          <cell r="J2247">
            <v>736363</v>
          </cell>
          <cell r="K2247">
            <v>4</v>
          </cell>
        </row>
        <row r="2248">
          <cell r="D2248">
            <v>37</v>
          </cell>
          <cell r="G2248" t="str">
            <v>B×nh ®iÖn 12V 100AH</v>
          </cell>
          <cell r="I2248" t="str">
            <v>B×nh</v>
          </cell>
          <cell r="J2248">
            <v>490909</v>
          </cell>
          <cell r="K2248">
            <v>6</v>
          </cell>
        </row>
        <row r="2249">
          <cell r="D2249">
            <v>37</v>
          </cell>
          <cell r="G2249" t="str">
            <v>B×nh ®iÖn 12V 70AH</v>
          </cell>
          <cell r="I2249" t="str">
            <v>B×nh</v>
          </cell>
          <cell r="J2249">
            <v>381818</v>
          </cell>
          <cell r="K2249">
            <v>4</v>
          </cell>
        </row>
        <row r="2250">
          <cell r="D2250">
            <v>37</v>
          </cell>
          <cell r="G2250" t="str">
            <v>B×nh ®iÖn 12V 80Ah</v>
          </cell>
          <cell r="I2250" t="str">
            <v>B×nh</v>
          </cell>
          <cell r="J2250">
            <v>509090</v>
          </cell>
          <cell r="K2250">
            <v>13</v>
          </cell>
        </row>
        <row r="2251">
          <cell r="D2251">
            <v>37</v>
          </cell>
          <cell r="G2251" t="str">
            <v>B×nh ®iÖn 12V 50AH</v>
          </cell>
          <cell r="I2251" t="str">
            <v>B×nh</v>
          </cell>
          <cell r="J2251">
            <v>490909</v>
          </cell>
          <cell r="K2251">
            <v>1</v>
          </cell>
        </row>
        <row r="2252">
          <cell r="D2252">
            <v>37</v>
          </cell>
          <cell r="G2252" t="str">
            <v>èng cao su phi 19 (TiÖp )</v>
          </cell>
          <cell r="I2252" t="str">
            <v>m</v>
          </cell>
          <cell r="J2252">
            <v>26190</v>
          </cell>
          <cell r="K2252">
            <v>20</v>
          </cell>
          <cell r="L2252" t="str">
            <v>4/2</v>
          </cell>
          <cell r="M2252">
            <v>6</v>
          </cell>
          <cell r="N2252" t="str">
            <v>Linh (phßng PVKTS§)</v>
          </cell>
          <cell r="O2252">
            <v>37288</v>
          </cell>
        </row>
        <row r="2253">
          <cell r="D2253">
            <v>37</v>
          </cell>
          <cell r="G2253" t="str">
            <v>Läc nhiªn liÖu xe URAN</v>
          </cell>
          <cell r="I2253" t="str">
            <v>c¸i</v>
          </cell>
          <cell r="J2253">
            <v>65000</v>
          </cell>
          <cell r="K2253">
            <v>2</v>
          </cell>
          <cell r="L2253" t="str">
            <v>4/2</v>
          </cell>
          <cell r="M2253">
            <v>7</v>
          </cell>
          <cell r="N2253" t="str">
            <v>Linh (Phßng PVKTS§)</v>
          </cell>
          <cell r="O2253">
            <v>37288</v>
          </cell>
        </row>
        <row r="2254">
          <cell r="D2254">
            <v>37</v>
          </cell>
          <cell r="G2254" t="str">
            <v>Läc nhít xe URAN</v>
          </cell>
          <cell r="I2254" t="str">
            <v>c¸i</v>
          </cell>
          <cell r="J2254">
            <v>75000</v>
          </cell>
          <cell r="K2254">
            <v>2</v>
          </cell>
        </row>
        <row r="2255">
          <cell r="D2255">
            <v>37</v>
          </cell>
          <cell r="G2255" t="str">
            <v>Phít moay ¬ tr­íc xe URAN Liªn x«</v>
          </cell>
          <cell r="I2255" t="str">
            <v>c¸i</v>
          </cell>
          <cell r="J2255">
            <v>68000</v>
          </cell>
          <cell r="K2255">
            <v>2</v>
          </cell>
        </row>
        <row r="2256">
          <cell r="D2256">
            <v>37</v>
          </cell>
          <cell r="G2256" t="str">
            <v>Cóp ben phanh b¸nh xe URAN Liªn x«</v>
          </cell>
          <cell r="I2256" t="str">
            <v>c¸i</v>
          </cell>
          <cell r="J2256">
            <v>7500</v>
          </cell>
          <cell r="K2256">
            <v>12</v>
          </cell>
        </row>
        <row r="2257">
          <cell r="D2257">
            <v>37</v>
          </cell>
          <cell r="G2257" t="str">
            <v>Kho¸ x¶ h¬i ZIN 130 Liªn x«</v>
          </cell>
          <cell r="I2257" t="str">
            <v>c¸i</v>
          </cell>
          <cell r="J2257">
            <v>45000</v>
          </cell>
          <cell r="K2257">
            <v>1</v>
          </cell>
        </row>
        <row r="2258">
          <cell r="D2258">
            <v>37</v>
          </cell>
          <cell r="G2258" t="str">
            <v>D©y curoa m¸y ph¸t + bæ trî l¸i Z130 Liªn x«</v>
          </cell>
          <cell r="I2258" t="str">
            <v>c¸i</v>
          </cell>
          <cell r="J2258">
            <v>55000</v>
          </cell>
          <cell r="K2258">
            <v>2</v>
          </cell>
        </row>
        <row r="2259">
          <cell r="D2259">
            <v>37</v>
          </cell>
          <cell r="G2259" t="str">
            <v>Läc nhít ®éng c¬ Zat204 Liªn x«</v>
          </cell>
          <cell r="I2259" t="str">
            <v>c¸i</v>
          </cell>
          <cell r="J2259">
            <v>80000</v>
          </cell>
          <cell r="K2259">
            <v>2</v>
          </cell>
        </row>
        <row r="2260">
          <cell r="D2260">
            <v>37</v>
          </cell>
          <cell r="G2260" t="str">
            <v>Läc nhiªn liÖu</v>
          </cell>
          <cell r="I2260" t="str">
            <v>c¸i</v>
          </cell>
          <cell r="J2260">
            <v>75000</v>
          </cell>
          <cell r="K2260">
            <v>1</v>
          </cell>
        </row>
        <row r="2261">
          <cell r="D2261">
            <v>37</v>
          </cell>
          <cell r="G2261" t="str">
            <v>D©y curoa ®éng c¬ Zat204 Liªn x«</v>
          </cell>
          <cell r="I2261" t="str">
            <v>c¸i</v>
          </cell>
          <cell r="J2261">
            <v>85000</v>
          </cell>
          <cell r="K2261">
            <v>2</v>
          </cell>
        </row>
        <row r="2262">
          <cell r="D2262">
            <v>37</v>
          </cell>
          <cell r="G2262" t="str">
            <v>èng gi¶m thanh ZIN Liªn x« (§å cò)</v>
          </cell>
          <cell r="I2262" t="str">
            <v>c¸i</v>
          </cell>
          <cell r="J2262">
            <v>350000</v>
          </cell>
          <cell r="K2262">
            <v>1</v>
          </cell>
        </row>
        <row r="2263">
          <cell r="D2263">
            <v>37</v>
          </cell>
          <cell r="G2263" t="str">
            <v>Chæi than khëi ®éng ®éng c¬ Zat204</v>
          </cell>
          <cell r="I2263" t="str">
            <v>c¸i</v>
          </cell>
          <cell r="J2263">
            <v>25000</v>
          </cell>
          <cell r="K2263">
            <v>4</v>
          </cell>
        </row>
        <row r="2264">
          <cell r="D2264">
            <v>37</v>
          </cell>
          <cell r="G2264" t="str">
            <v>§Ìn xi nhan ZIN</v>
          </cell>
          <cell r="I2264" t="str">
            <v>Bé</v>
          </cell>
          <cell r="J2264">
            <v>25000</v>
          </cell>
          <cell r="K2264">
            <v>2</v>
          </cell>
        </row>
        <row r="2265">
          <cell r="D2265">
            <v>37</v>
          </cell>
          <cell r="G2265" t="str">
            <v>Ccu roa trî lùc</v>
          </cell>
          <cell r="I2265" t="str">
            <v>c¸i</v>
          </cell>
          <cell r="J2265">
            <v>634000</v>
          </cell>
          <cell r="K2265">
            <v>1</v>
          </cell>
          <cell r="L2265" t="str">
            <v>4/2</v>
          </cell>
          <cell r="M2265">
            <v>8</v>
          </cell>
          <cell r="N2265" t="str">
            <v>Linh (Phßng PVKTS§)</v>
          </cell>
          <cell r="O2265">
            <v>37288</v>
          </cell>
        </row>
        <row r="2266">
          <cell r="D2266">
            <v>37</v>
          </cell>
          <cell r="G2266" t="str">
            <v>Curoa m¸y ph¸t</v>
          </cell>
          <cell r="I2266" t="str">
            <v>c¸i</v>
          </cell>
          <cell r="J2266">
            <v>426000</v>
          </cell>
          <cell r="K2266">
            <v>1</v>
          </cell>
        </row>
        <row r="2267">
          <cell r="D2267">
            <v>37</v>
          </cell>
          <cell r="G2267" t="str">
            <v>Curoa A/C</v>
          </cell>
          <cell r="I2267" t="str">
            <v>c¸i</v>
          </cell>
          <cell r="J2267">
            <v>720000</v>
          </cell>
          <cell r="K2267">
            <v>1</v>
          </cell>
        </row>
        <row r="2268">
          <cell r="D2268">
            <v>37</v>
          </cell>
          <cell r="G2268" t="str">
            <v>Curoa cam</v>
          </cell>
          <cell r="I2268" t="str">
            <v>c¸i</v>
          </cell>
          <cell r="J2268">
            <v>1114000</v>
          </cell>
          <cell r="K2268">
            <v>1</v>
          </cell>
        </row>
        <row r="2269">
          <cell r="D2269">
            <v>37</v>
          </cell>
          <cell r="G2269" t="str">
            <v>Bi tú cam</v>
          </cell>
          <cell r="I2269" t="str">
            <v>vßng</v>
          </cell>
          <cell r="J2269">
            <v>458000</v>
          </cell>
          <cell r="K2269">
            <v>1</v>
          </cell>
        </row>
        <row r="2270">
          <cell r="D2270">
            <v>37</v>
          </cell>
          <cell r="G2270" t="str">
            <v>Bi t¨ng tù ®éng</v>
          </cell>
          <cell r="I2270" t="str">
            <v>Vßng</v>
          </cell>
          <cell r="J2270">
            <v>571000</v>
          </cell>
          <cell r="K2270">
            <v>1</v>
          </cell>
        </row>
        <row r="2271">
          <cell r="D2271">
            <v>37</v>
          </cell>
          <cell r="G2271" t="str">
            <v>Läc nhiªn liÖu (23303-64010)</v>
          </cell>
          <cell r="I2271" t="str">
            <v>chiÕc</v>
          </cell>
          <cell r="J2271">
            <v>466000</v>
          </cell>
          <cell r="K2271">
            <v>12</v>
          </cell>
          <cell r="L2271" t="str">
            <v>6/2</v>
          </cell>
          <cell r="M2271">
            <v>9</v>
          </cell>
          <cell r="N2271" t="str">
            <v>S¬n (Phßng kÕ ho¹ch)</v>
          </cell>
          <cell r="O2271">
            <v>37292</v>
          </cell>
        </row>
        <row r="2272">
          <cell r="D2272">
            <v>37</v>
          </cell>
          <cell r="G2272" t="str">
            <v>Läc dÇu (15601 - 44011)</v>
          </cell>
          <cell r="I2272" t="str">
            <v>chiÕc</v>
          </cell>
          <cell r="J2272">
            <v>238000</v>
          </cell>
          <cell r="K2272">
            <v>14</v>
          </cell>
        </row>
        <row r="2273">
          <cell r="D2273">
            <v>37</v>
          </cell>
          <cell r="G2273" t="str">
            <v>Läc giã (17801-75010)</v>
          </cell>
          <cell r="I2273" t="str">
            <v>chiÕc</v>
          </cell>
          <cell r="J2273">
            <v>683000</v>
          </cell>
          <cell r="K2273">
            <v>17</v>
          </cell>
        </row>
        <row r="2274">
          <cell r="D2274">
            <v>37</v>
          </cell>
          <cell r="G2274" t="str">
            <v>Läc giã (17801-13061)</v>
          </cell>
          <cell r="I2274" t="str">
            <v>chiÕc</v>
          </cell>
          <cell r="J2274">
            <v>203000</v>
          </cell>
          <cell r="K2274">
            <v>1</v>
          </cell>
        </row>
        <row r="2275">
          <cell r="D2275">
            <v>37</v>
          </cell>
          <cell r="G2275" t="str">
            <v>Läc dÇu (90915-YZZCA)</v>
          </cell>
          <cell r="I2275" t="str">
            <v>chiÕc</v>
          </cell>
          <cell r="J2275">
            <v>136000</v>
          </cell>
          <cell r="K2275">
            <v>2</v>
          </cell>
        </row>
        <row r="2276">
          <cell r="D2276">
            <v>37</v>
          </cell>
          <cell r="G2276" t="str">
            <v>Läc dÇu</v>
          </cell>
          <cell r="I2276" t="str">
            <v>chiÕc</v>
          </cell>
          <cell r="J2276">
            <v>136000</v>
          </cell>
          <cell r="K2276">
            <v>6</v>
          </cell>
        </row>
        <row r="2277">
          <cell r="D2277">
            <v>37</v>
          </cell>
          <cell r="G2277" t="str">
            <v>Läc x¨ng (23300-75020)</v>
          </cell>
          <cell r="I2277" t="str">
            <v>chiÕc</v>
          </cell>
          <cell r="J2277">
            <v>103000</v>
          </cell>
          <cell r="K2277">
            <v>4</v>
          </cell>
        </row>
        <row r="2278">
          <cell r="D2278">
            <v>37</v>
          </cell>
          <cell r="G2278" t="str">
            <v>§Ìn pha (90981-04004)</v>
          </cell>
          <cell r="I2278" t="str">
            <v>chiÕc</v>
          </cell>
          <cell r="J2278">
            <v>704000</v>
          </cell>
          <cell r="K2278">
            <v>2</v>
          </cell>
        </row>
        <row r="2279">
          <cell r="D2279">
            <v>37</v>
          </cell>
          <cell r="G2279" t="str">
            <v>B¬m thÊp ¸p (23301-54460)</v>
          </cell>
          <cell r="I2279" t="str">
            <v>chiÕc</v>
          </cell>
          <cell r="J2279">
            <v>1300000</v>
          </cell>
          <cell r="K2279">
            <v>8</v>
          </cell>
        </row>
        <row r="2280">
          <cell r="D2280">
            <v>37</v>
          </cell>
          <cell r="G2280" t="str">
            <v>Th­íc l¸i (44250-26050)</v>
          </cell>
          <cell r="I2280" t="str">
            <v>chiÕc</v>
          </cell>
          <cell r="J2280">
            <v>17831000</v>
          </cell>
          <cell r="K2280">
            <v>1</v>
          </cell>
        </row>
        <row r="2281">
          <cell r="D2281">
            <v>37</v>
          </cell>
          <cell r="G2281" t="str">
            <v>C«ng t¾c qu¹t giã ®iÒu hoµ (87732-22140)</v>
          </cell>
          <cell r="I2281" t="str">
            <v>chiÕc</v>
          </cell>
          <cell r="J2281">
            <v>794000</v>
          </cell>
          <cell r="K2281">
            <v>1</v>
          </cell>
        </row>
        <row r="2282">
          <cell r="D2282">
            <v>37</v>
          </cell>
          <cell r="G2282" t="str">
            <v>D©y ®iÖn 2*4 NTT</v>
          </cell>
          <cell r="I2282" t="str">
            <v>m</v>
          </cell>
          <cell r="J2282">
            <v>5335</v>
          </cell>
          <cell r="K2282">
            <v>100</v>
          </cell>
          <cell r="L2282" t="str">
            <v>6/2</v>
          </cell>
          <cell r="M2282">
            <v>10</v>
          </cell>
          <cell r="N2282" t="str">
            <v>Tiªu (Phßng KTS§)</v>
          </cell>
          <cell r="O2282">
            <v>37292</v>
          </cell>
        </row>
        <row r="2283">
          <cell r="D2283">
            <v>37</v>
          </cell>
          <cell r="G2283" t="str">
            <v>Hép vu«ng 40*80</v>
          </cell>
          <cell r="I2283" t="str">
            <v>c¸i</v>
          </cell>
          <cell r="J2283">
            <v>75660</v>
          </cell>
          <cell r="K2283">
            <v>7</v>
          </cell>
        </row>
        <row r="2284">
          <cell r="D2284">
            <v>37</v>
          </cell>
          <cell r="G2284" t="str">
            <v>Hép vu«ng40*60</v>
          </cell>
          <cell r="I2284" t="str">
            <v>c¸i</v>
          </cell>
          <cell r="J2284">
            <v>36860</v>
          </cell>
          <cell r="K2284">
            <v>8</v>
          </cell>
        </row>
        <row r="2285">
          <cell r="D2285">
            <v>37</v>
          </cell>
          <cell r="G2285" t="str">
            <v>¸t t« m¸t LG 30A</v>
          </cell>
          <cell r="I2285" t="str">
            <v>c¸i</v>
          </cell>
          <cell r="J2285">
            <v>33950</v>
          </cell>
          <cell r="K2285">
            <v>4</v>
          </cell>
        </row>
        <row r="2286">
          <cell r="D2286">
            <v>37</v>
          </cell>
          <cell r="G2286" t="str">
            <v>èng ®ång phi 10</v>
          </cell>
          <cell r="I2286" t="str">
            <v>m</v>
          </cell>
          <cell r="J2286">
            <v>10500</v>
          </cell>
          <cell r="K2286">
            <v>30</v>
          </cell>
        </row>
        <row r="2287">
          <cell r="D2287">
            <v>37</v>
          </cell>
          <cell r="G2287" t="str">
            <v>èng ®ång phi 16</v>
          </cell>
          <cell r="I2287" t="str">
            <v>m</v>
          </cell>
          <cell r="J2287">
            <v>16500</v>
          </cell>
          <cell r="K2287">
            <v>45</v>
          </cell>
        </row>
        <row r="2288">
          <cell r="D2288">
            <v>37</v>
          </cell>
          <cell r="G2288" t="str">
            <v>B¨ng cuèn</v>
          </cell>
          <cell r="I2288" t="str">
            <v>Kg</v>
          </cell>
          <cell r="J2288">
            <v>22000</v>
          </cell>
          <cell r="K2288">
            <v>1</v>
          </cell>
        </row>
        <row r="2289">
          <cell r="D2289">
            <v>37</v>
          </cell>
          <cell r="G2289" t="str">
            <v>B¶o «n phi 25</v>
          </cell>
          <cell r="I2289" t="str">
            <v>c©y</v>
          </cell>
          <cell r="J2289">
            <v>16000</v>
          </cell>
          <cell r="K2289">
            <v>15</v>
          </cell>
        </row>
        <row r="2290">
          <cell r="D2290">
            <v>37</v>
          </cell>
          <cell r="G2290" t="str">
            <v>Cóp ben tæng phanh xe 15 chç</v>
          </cell>
          <cell r="I2290" t="str">
            <v>bé</v>
          </cell>
          <cell r="J2290">
            <v>3400000</v>
          </cell>
          <cell r="K2290">
            <v>1</v>
          </cell>
          <cell r="L2290" t="str">
            <v>6/2</v>
          </cell>
          <cell r="M2290">
            <v>11</v>
          </cell>
          <cell r="N2290" t="str">
            <v>Linh (Phßng PVKTS§)</v>
          </cell>
          <cell r="O2290">
            <v>37293</v>
          </cell>
        </row>
        <row r="2291">
          <cell r="D2291">
            <v>37</v>
          </cell>
          <cell r="G2291" t="str">
            <v>Cóp ben tæng c«n xe 15 chç</v>
          </cell>
          <cell r="I2291" t="str">
            <v>bé</v>
          </cell>
          <cell r="J2291">
            <v>525000</v>
          </cell>
          <cell r="K2291">
            <v>1</v>
          </cell>
        </row>
        <row r="2292">
          <cell r="D2292">
            <v>37</v>
          </cell>
          <cell r="G2292" t="str">
            <v>Läc nhít xe t¶i</v>
          </cell>
          <cell r="I2292" t="str">
            <v>chiÕc</v>
          </cell>
          <cell r="J2292">
            <v>151000</v>
          </cell>
          <cell r="K2292">
            <v>1</v>
          </cell>
        </row>
        <row r="2293">
          <cell r="D2293">
            <v>37</v>
          </cell>
          <cell r="G2293" t="str">
            <v>Läc nhiªn liÖu tinh xe t¶i</v>
          </cell>
          <cell r="I2293" t="str">
            <v>chiÕc</v>
          </cell>
          <cell r="J2293">
            <v>175000</v>
          </cell>
          <cell r="K2293">
            <v>2</v>
          </cell>
        </row>
        <row r="2294">
          <cell r="D2294">
            <v>37</v>
          </cell>
          <cell r="G2294" t="str">
            <v>Läc nhiªn liÖu tinh 34 chç</v>
          </cell>
          <cell r="I2294" t="str">
            <v>chiÕc</v>
          </cell>
          <cell r="J2294">
            <v>580000</v>
          </cell>
          <cell r="K2294">
            <v>2</v>
          </cell>
        </row>
        <row r="2295">
          <cell r="D2295">
            <v>37</v>
          </cell>
          <cell r="G2295" t="str">
            <v>Läc nhít xe 15 chç</v>
          </cell>
          <cell r="I2295" t="str">
            <v>chiÕc</v>
          </cell>
          <cell r="J2295">
            <v>151000</v>
          </cell>
          <cell r="K2295">
            <v>2</v>
          </cell>
        </row>
        <row r="2296">
          <cell r="D2296">
            <v>37</v>
          </cell>
          <cell r="G2296" t="str">
            <v>Läc nhiªn liÖu th« xe t¶i</v>
          </cell>
          <cell r="I2296" t="str">
            <v>chiÕc</v>
          </cell>
          <cell r="J2296">
            <v>53454</v>
          </cell>
          <cell r="K2296">
            <v>1</v>
          </cell>
        </row>
        <row r="2297">
          <cell r="D2297">
            <v>37</v>
          </cell>
          <cell r="G2297" t="str">
            <v>Keo SILICON</v>
          </cell>
          <cell r="I2297" t="str">
            <v>Tuýp</v>
          </cell>
          <cell r="J2297">
            <v>38000</v>
          </cell>
          <cell r="K2297">
            <v>10</v>
          </cell>
          <cell r="L2297" t="str">
            <v>6/2</v>
          </cell>
          <cell r="M2297">
            <v>12</v>
          </cell>
          <cell r="N2297" t="str">
            <v>Linh (Phßng KTS§)</v>
          </cell>
          <cell r="O2297">
            <v>37293</v>
          </cell>
        </row>
        <row r="2298">
          <cell r="D2298">
            <v>37</v>
          </cell>
          <cell r="G2298" t="str">
            <v>Keo ®en 111</v>
          </cell>
          <cell r="I2298" t="str">
            <v>tuýp</v>
          </cell>
          <cell r="J2298">
            <v>17000</v>
          </cell>
          <cell r="K2298">
            <v>15</v>
          </cell>
        </row>
        <row r="2299">
          <cell r="D2299">
            <v>37</v>
          </cell>
          <cell r="G2299" t="str">
            <v>Keo d¸n</v>
          </cell>
          <cell r="I2299" t="str">
            <v>tuýp</v>
          </cell>
          <cell r="J2299">
            <v>6000</v>
          </cell>
          <cell r="K2299">
            <v>15</v>
          </cell>
        </row>
        <row r="2300">
          <cell r="D2300">
            <v>37</v>
          </cell>
          <cell r="G2300" t="str">
            <v>Läc dÇu thuû lùc ®Çu kÐo F3349</v>
          </cell>
          <cell r="I2300" t="str">
            <v>chiÕc</v>
          </cell>
          <cell r="J2300">
            <v>210000</v>
          </cell>
          <cell r="K2300">
            <v>2</v>
          </cell>
          <cell r="L2300" t="str">
            <v>6/2</v>
          </cell>
          <cell r="M2300">
            <v>13</v>
          </cell>
          <cell r="N2300" t="str">
            <v>Linh (phßng KTS§)</v>
          </cell>
          <cell r="O2300">
            <v>37293</v>
          </cell>
        </row>
        <row r="2301">
          <cell r="D2301">
            <v>37</v>
          </cell>
          <cell r="G2301" t="str">
            <v>Läc nhít xe ®Çu kÐo 3TD35(15607-1590)</v>
          </cell>
          <cell r="I2301" t="str">
            <v>chiÕc</v>
          </cell>
          <cell r="J2301">
            <v>225000</v>
          </cell>
          <cell r="K2301">
            <v>2</v>
          </cell>
        </row>
        <row r="2302">
          <cell r="D2302">
            <v>37</v>
          </cell>
          <cell r="G2302" t="str">
            <v>Läc nhiªn liÖu ®Çu kÐo 3TD 54072 NhËt</v>
          </cell>
          <cell r="I2302" t="str">
            <v>chiÕc</v>
          </cell>
          <cell r="J2302">
            <v>155000</v>
          </cell>
          <cell r="K2302">
            <v>2</v>
          </cell>
        </row>
        <row r="2303">
          <cell r="D2303">
            <v>37</v>
          </cell>
          <cell r="G2303" t="str">
            <v>Läc nhít ®éng c¬ b¨ng t¶i SOVAM Ph¸p</v>
          </cell>
          <cell r="I2303" t="str">
            <v>chiÕc</v>
          </cell>
          <cell r="J2303">
            <v>125000</v>
          </cell>
          <cell r="K2303">
            <v>4</v>
          </cell>
        </row>
        <row r="2304">
          <cell r="D2304">
            <v>37</v>
          </cell>
          <cell r="G2304" t="str">
            <v>Läc thuû lùc xe t¶i TUG LF3349 - USA</v>
          </cell>
          <cell r="I2304" t="str">
            <v>chiÕc</v>
          </cell>
          <cell r="J2304">
            <v>215000</v>
          </cell>
          <cell r="K2304">
            <v>4</v>
          </cell>
        </row>
        <row r="2305">
          <cell r="D2305">
            <v>37</v>
          </cell>
          <cell r="G2305" t="str">
            <v>Läc nhiªn liÖu xe n©ng AIMAREN FF Mü</v>
          </cell>
          <cell r="I2305" t="str">
            <v>chiÕc</v>
          </cell>
          <cell r="J2305">
            <v>155000</v>
          </cell>
          <cell r="K2305">
            <v>2</v>
          </cell>
        </row>
        <row r="2306">
          <cell r="D2306">
            <v>37</v>
          </cell>
          <cell r="G2306" t="str">
            <v>Läc nhít ®éng c¬ xe thang ISUZU 1590</v>
          </cell>
          <cell r="I2306" t="str">
            <v>chiÕc</v>
          </cell>
          <cell r="J2306">
            <v>225000</v>
          </cell>
          <cell r="K2306">
            <v>2</v>
          </cell>
        </row>
        <row r="2307">
          <cell r="D2307">
            <v>37</v>
          </cell>
          <cell r="G2307" t="str">
            <v>Läc nhít xe thang SEPELS 468 Ph¸p</v>
          </cell>
          <cell r="I2307" t="str">
            <v>chiÕc</v>
          </cell>
          <cell r="J2307">
            <v>145000</v>
          </cell>
          <cell r="K2307">
            <v>4</v>
          </cell>
        </row>
        <row r="2308">
          <cell r="D2308">
            <v>37</v>
          </cell>
          <cell r="G2308" t="str">
            <v>Läc nhít xe KOMATSU BE Mü</v>
          </cell>
          <cell r="I2308" t="str">
            <v>chiÕc</v>
          </cell>
          <cell r="J2308">
            <v>195000</v>
          </cell>
          <cell r="K2308">
            <v>2</v>
          </cell>
        </row>
        <row r="2309">
          <cell r="D2309">
            <v>37</v>
          </cell>
          <cell r="G2309" t="str">
            <v>Läc nhiªn liÖu FMEO35393</v>
          </cell>
          <cell r="I2309" t="str">
            <v>chiÕc</v>
          </cell>
          <cell r="J2309">
            <v>135000</v>
          </cell>
          <cell r="K2309">
            <v>1</v>
          </cell>
        </row>
        <row r="2310">
          <cell r="D2310">
            <v>37</v>
          </cell>
          <cell r="G2310" t="str">
            <v>Bãng ®Ìn 12V21W Liªn x«</v>
          </cell>
          <cell r="I2310" t="str">
            <v>ChiÕc</v>
          </cell>
          <cell r="J2310">
            <v>2700</v>
          </cell>
          <cell r="K2310">
            <v>10</v>
          </cell>
          <cell r="L2310" t="str">
            <v>7/2</v>
          </cell>
          <cell r="M2310">
            <v>14</v>
          </cell>
          <cell r="N2310" t="str">
            <v>Linh (Phong KTS§)</v>
          </cell>
          <cell r="O2310">
            <v>37294</v>
          </cell>
        </row>
        <row r="2311">
          <cell r="D2311">
            <v>37</v>
          </cell>
          <cell r="G2311" t="str">
            <v>Bãng ®Ìn 12V 2 tãc Liªn x«</v>
          </cell>
          <cell r="I2311" t="str">
            <v>ChiÕc</v>
          </cell>
          <cell r="J2311">
            <v>2900</v>
          </cell>
          <cell r="K2311">
            <v>10</v>
          </cell>
        </row>
        <row r="2312">
          <cell r="D2312">
            <v>37</v>
          </cell>
          <cell r="G2312" t="str">
            <v>Bãng ®Ìn 24V 21W Liªn x«</v>
          </cell>
          <cell r="I2312" t="str">
            <v>ChiÕc</v>
          </cell>
          <cell r="J2312">
            <v>3000</v>
          </cell>
          <cell r="K2312">
            <v>10</v>
          </cell>
        </row>
        <row r="2313">
          <cell r="D2313">
            <v>37</v>
          </cell>
          <cell r="G2313" t="str">
            <v>Bãng ®Ìn 24V 2 tãc Liªn x«</v>
          </cell>
          <cell r="I2313" t="str">
            <v>ChiÕc</v>
          </cell>
          <cell r="J2313">
            <v>3200</v>
          </cell>
          <cell r="K2313">
            <v>10</v>
          </cell>
        </row>
        <row r="2314">
          <cell r="D2314">
            <v>37</v>
          </cell>
          <cell r="G2314" t="str">
            <v>Bãng ®Ìn quay 12V 55W §øc</v>
          </cell>
          <cell r="I2314" t="str">
            <v>ChiÕc</v>
          </cell>
          <cell r="J2314">
            <v>22000</v>
          </cell>
          <cell r="K2314">
            <v>10</v>
          </cell>
        </row>
        <row r="2315">
          <cell r="D2315">
            <v>37</v>
          </cell>
          <cell r="G2315" t="str">
            <v>Bãng ®Ìn pha cèt 24V 70W §øc</v>
          </cell>
          <cell r="I2315" t="str">
            <v>ChiÕc</v>
          </cell>
          <cell r="J2315">
            <v>23000</v>
          </cell>
          <cell r="K2315">
            <v>10</v>
          </cell>
        </row>
        <row r="2316">
          <cell r="D2316">
            <v>37</v>
          </cell>
          <cell r="G2316" t="str">
            <v>Bãng ®Ìn pha cèt 12V 55W §øc</v>
          </cell>
          <cell r="I2316" t="str">
            <v>ChiÕc</v>
          </cell>
          <cell r="J2316">
            <v>58000</v>
          </cell>
          <cell r="K2316">
            <v>5</v>
          </cell>
        </row>
        <row r="2317">
          <cell r="D2317">
            <v>37</v>
          </cell>
          <cell r="G2317" t="str">
            <v>Bãng ®Ìn pha cèt 24V 75W §øc</v>
          </cell>
          <cell r="I2317" t="str">
            <v>ChiÕc</v>
          </cell>
          <cell r="J2317">
            <v>60000</v>
          </cell>
          <cell r="K2317">
            <v>5</v>
          </cell>
        </row>
        <row r="2318">
          <cell r="D2318">
            <v>37</v>
          </cell>
          <cell r="G2318" t="str">
            <v>Cßi sªn 12V FFR §øc</v>
          </cell>
          <cell r="I2318" t="str">
            <v>ChiÕc</v>
          </cell>
          <cell r="J2318">
            <v>143000</v>
          </cell>
          <cell r="K2318">
            <v>5</v>
          </cell>
        </row>
        <row r="2319">
          <cell r="D2319">
            <v>37</v>
          </cell>
          <cell r="G2319" t="str">
            <v>Cßi sªn 24V FER §øc</v>
          </cell>
          <cell r="I2319" t="str">
            <v>ChiÕc</v>
          </cell>
          <cell r="J2319">
            <v>155000</v>
          </cell>
          <cell r="K2319">
            <v>10</v>
          </cell>
        </row>
        <row r="2320">
          <cell r="D2320">
            <v>37</v>
          </cell>
          <cell r="G2320" t="str">
            <v>Kho¸ ®iÖn 3 ch©n EPIVA</v>
          </cell>
          <cell r="I2320" t="str">
            <v>ChiÕc</v>
          </cell>
          <cell r="J2320">
            <v>55000</v>
          </cell>
          <cell r="K2320">
            <v>5</v>
          </cell>
        </row>
        <row r="2321">
          <cell r="D2321">
            <v>37</v>
          </cell>
          <cell r="G2321" t="str">
            <v>D©y ®ai nhùa 300-400mm</v>
          </cell>
          <cell r="I2321" t="str">
            <v>ChiÕc</v>
          </cell>
          <cell r="J2321">
            <v>1000</v>
          </cell>
          <cell r="K2321">
            <v>200</v>
          </cell>
        </row>
        <row r="2322">
          <cell r="D2322">
            <v>37</v>
          </cell>
          <cell r="G2322" t="str">
            <v>L­ìi chæi g¹t m­a §L</v>
          </cell>
          <cell r="I2322" t="str">
            <v>ChiÕc</v>
          </cell>
          <cell r="J2322">
            <v>14500</v>
          </cell>
          <cell r="K2322">
            <v>20</v>
          </cell>
        </row>
        <row r="2323">
          <cell r="D2323">
            <v>37</v>
          </cell>
          <cell r="G2323" t="str">
            <v>ThiÕc hµn VN</v>
          </cell>
          <cell r="I2323" t="str">
            <v>Kg</v>
          </cell>
          <cell r="J2323">
            <v>45000</v>
          </cell>
          <cell r="K2323">
            <v>8</v>
          </cell>
        </row>
        <row r="2324">
          <cell r="D2324">
            <v>37</v>
          </cell>
          <cell r="G2324" t="str">
            <v>B¨ng dÝnh c¸ch ®iÖn lo¹i to §L</v>
          </cell>
          <cell r="I2324" t="str">
            <v>Cuén</v>
          </cell>
          <cell r="J2324">
            <v>8500</v>
          </cell>
          <cell r="K2324">
            <v>20</v>
          </cell>
        </row>
        <row r="2325">
          <cell r="D2325">
            <v>37</v>
          </cell>
          <cell r="G2325" t="str">
            <v>§Ìn pha cèt ®iÖn tö  NhËt</v>
          </cell>
          <cell r="I2325" t="str">
            <v>ChiÕc</v>
          </cell>
          <cell r="J2325">
            <v>150000</v>
          </cell>
          <cell r="K2325">
            <v>6</v>
          </cell>
        </row>
      </sheetData>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n"/>
      <sheetName val="mat"/>
      <sheetName val="atgt"/>
      <sheetName val="cong"/>
      <sheetName val="vua"/>
      <sheetName val="gVL"/>
      <sheetName val="dtoan"/>
      <sheetName val="dtct"/>
      <sheetName val="t-dtoan"/>
      <sheetName val="cpkhac"/>
      <sheetName val="gpmb"/>
      <sheetName val="Sheet1"/>
      <sheetName val="XL4Poppy"/>
      <sheetName val="Vatu"/>
      <sheetName val="khluongconlai"/>
      <sheetName val="Bao cao"/>
      <sheetName val="00000000"/>
      <sheetName val="Sheet2"/>
      <sheetName val="Sheet3"/>
      <sheetName val="XL4Test5"/>
      <sheetName val="m doc"/>
      <sheetName val="TG TSCD - OK"/>
      <sheetName val="TM"/>
      <sheetName val="KQKD-OK"/>
      <sheetName val="LC tien te"/>
      <sheetName val="GTGT"/>
      <sheetName val="DT-CP"/>
      <sheetName val="QT TNDN"/>
      <sheetName val="Trang bia"/>
      <sheetName val="CD tai khoan"/>
      <sheetName val="CDKT - OK"/>
      <sheetName val="Chi tieu ngoai bang - OK"/>
      <sheetName val="THTHNVnn-OK"/>
      <sheetName val="GTGT duoc KT, hoan lai, mien0k "/>
      <sheetName val="Bang ke chi phi"/>
      <sheetName val="Phai thu - OK"/>
      <sheetName val="Phai tra - OK"/>
      <sheetName val="Tam ung"/>
      <sheetName val="XNT - OK"/>
      <sheetName val="Thu noi bo"/>
      <sheetName val="Phai tra noi bo"/>
      <sheetName val="Tinh hinh thu nhap CBCNV - OK"/>
      <sheetName val="10000000"/>
      <sheetName val="lt-tl"/>
      <sheetName val="px3-tl"/>
      <sheetName val="px1-tl"/>
      <sheetName val="vp-tl"/>
      <sheetName val="px2,tb-tl"/>
      <sheetName val="th-qt"/>
      <sheetName val="bqt"/>
      <sheetName val="tl-khovt"/>
      <sheetName val="dtkhovt"/>
      <sheetName val="Sheet8"/>
      <sheetName val="Sheet9"/>
      <sheetName val="Sheet10"/>
      <sheetName val="Sheet11"/>
      <sheetName val="Sheet12"/>
      <sheetName val="Sheet13"/>
      <sheetName val="Sheet14"/>
      <sheetName val="Sheet15"/>
      <sheetName val="Sheet16"/>
      <sheetName val="Sheet17"/>
      <sheetName val="Sheet18"/>
      <sheetName val="THop01"/>
      <sheetName val="THop02"/>
      <sheetName val="Ctiet01"/>
      <sheetName val="Ctiet02"/>
      <sheetName val="Bke01"/>
      <sheetName val="Bke02"/>
      <sheetName val="Ctiet03"/>
      <sheetName val="THop03"/>
      <sheetName val="Bke03"/>
      <sheetName val="BCTHQI"/>
      <sheetName val="C tietTH6T"/>
      <sheetName val="BCTH6T"/>
      <sheetName val="BCTHQII"/>
      <sheetName val="CtietQI"/>
      <sheetName val="CtietQII"/>
      <sheetName val="Bke04"/>
      <sheetName val="THop04"/>
      <sheetName val="Ctiet04"/>
      <sheetName val="C tiet 05"/>
      <sheetName val="THop05"/>
      <sheetName val="Bke05"/>
      <sheetName val="Bke06"/>
      <sheetName val="THop06"/>
      <sheetName val="Ctiet06"/>
      <sheetName val="Bke07"/>
      <sheetName val="THop07"/>
      <sheetName val="Ctiet07"/>
      <sheetName val="Den 31,7"/>
      <sheetName val="Bke08"/>
      <sheetName val="THop08"/>
      <sheetName val="Ctiet08"/>
      <sheetName val="BCQIII"/>
      <sheetName val="CtietQIII"/>
      <sheetName val="BC9Tnam"/>
      <sheetName val="THop09"/>
      <sheetName val="Ctiet09"/>
      <sheetName val="Bke09"/>
      <sheetName val="THop10"/>
      <sheetName val="Bke 10"/>
      <sheetName val="Ctiet10"/>
      <sheetName val="UOc T10"/>
      <sheetName val="Ctiet11"/>
      <sheetName val="THop11"/>
      <sheetName val="Bke 11"/>
      <sheetName val="Uoc 2005"/>
      <sheetName val="THop12"/>
      <sheetName val="Ctiet12"/>
      <sheetName val="Bke 12"/>
      <sheetName val="XXXXXXXX"/>
      <sheetName val="XXXXXXX0"/>
      <sheetName val="Bang khoi luong"/>
      <sheetName val="Bang phan tich"/>
      <sheetName val="TH vat tu"/>
      <sheetName val="TH kinh phi"/>
      <sheetName val="TH May TC"/>
      <sheetName val="TH nhan cong"/>
      <sheetName val="Thong ke thiet bi"/>
      <sheetName val="Dinh muc CP KTCB khac"/>
      <sheetName val="DTCT-tuyen chinh"/>
      <sheetName val="tkhai"/>
      <sheetName val="muavao"/>
      <sheetName val="banra"/>
      <sheetName val="BCSDHDNam"/>
      <sheetName val="SDHDThang"/>
      <sheetName val="dtkt"/>
      <sheetName val="truc tiep"/>
      <sheetName val="Luong T1- 03"/>
      <sheetName val="Luong T2- 03"/>
      <sheetName val="Luong T3- 03"/>
      <sheetName val="QUY TIEN MAT"/>
      <sheetName val="Tongcongchixdnha"/>
      <sheetName val="QUY XAY DUNG NHA HANG"/>
      <sheetName val="410-goc"/>
      <sheetName val="420-goc"/>
      <sheetName val="430-goc"/>
      <sheetName val="44-goc"/>
      <sheetName val="45-goc"/>
      <sheetName val="410"/>
      <sheetName val="420"/>
      <sheetName val="430"/>
      <sheetName val="440"/>
      <sheetName val="450"/>
      <sheetName val="~         "/>
      <sheetName val="RECAP"/>
      <sheetName val="Cho giao"/>
      <sheetName val="Ban"/>
      <sheetName val="Cadencier 410"/>
      <sheetName val="Cadencier 420"/>
      <sheetName val="Stock"/>
      <sheetName val="Car"/>
      <sheetName val="soban"/>
      <sheetName val="220"/>
      <sheetName val="230"/>
      <sheetName val="250"/>
      <sheetName val="240"/>
      <sheetName val="choban"/>
      <sheetName val="MTO REV.0"/>
      <sheetName val="CC.huyen"/>
      <sheetName val="CISCO"/>
      <sheetName val="THmp03"/>
      <sheetName val="K²_x0000__x0000_OK"/>
      <sheetName val="ngn"/>
      <sheetName val="tl/khovt"/>
      <sheetName val="Chi tieu ngoak bang - OK"/>
      <sheetName val="CtietQK"/>
      <sheetName val="Thong ke thigt bi"/>
    </sheetNames>
    <sheetDataSet>
      <sheetData sheetId="0"/>
      <sheetData sheetId="1"/>
      <sheetData sheetId="2"/>
      <sheetData sheetId="3"/>
      <sheetData sheetId="4"/>
      <sheetData sheetId="5" refreshError="1">
        <row r="64">
          <cell r="Q64">
            <v>5000</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refreshError="1"/>
      <sheetData sheetId="122" refreshError="1"/>
      <sheetData sheetId="123" refreshError="1"/>
      <sheetData sheetId="124" refreshError="1"/>
      <sheetData sheetId="125" refreshError="1"/>
      <sheetData sheetId="126" refreshError="1"/>
      <sheetData sheetId="127"/>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sheetData sheetId="163" refreshError="1"/>
      <sheetData sheetId="164" refreshError="1"/>
      <sheetData sheetId="165"/>
      <sheetData sheetId="166" refreshError="1"/>
      <sheetData sheetId="167"/>
      <sheetData sheetId="168"/>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i market report- jan'04"/>
      <sheetName val="#REF"/>
      <sheetName val="DETAILED SUMMARY"/>
      <sheetName val="Data Entry"/>
      <sheetName val="Global"/>
      <sheetName val="Summary"/>
      <sheetName val="d_mktgwise"/>
      <sheetName val="Strt Archi"/>
      <sheetName val="jan'04"/>
      <sheetName val="api_market_report-_jan'04"/>
      <sheetName val="DETAILED_SUMMARY"/>
      <sheetName val="Data_Entry"/>
      <sheetName val="Strt_Arch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TGS"/>
      <sheetName val="SQTM"/>
      <sheetName val="SOCAI111"/>
      <sheetName val="BCD"/>
      <sheetName val="XL4Test5"/>
      <sheetName val="XL4Poppy"/>
    </sheetNames>
    <sheetDataSet>
      <sheetData sheetId="0"/>
      <sheetData sheetId="1"/>
      <sheetData sheetId="2"/>
      <sheetData sheetId="3"/>
      <sheetData sheetId="4"/>
      <sheetData sheetId="5"/>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NHMUC"/>
      <sheetName val="CTNX"/>
      <sheetName val="THNX"/>
      <sheetName val="CAC LOAI KHAC"/>
      <sheetName val="BCBH"/>
      <sheetName val="CNKH"/>
      <sheetName val="XL4Poppy"/>
      <sheetName val="XL4Test5"/>
      <sheetName val="TONKHO"/>
      <sheetName val="CAC_LOAI_KHAC"/>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ST"/>
      <sheetName val="DATA"/>
      <sheetName val="Detail"/>
      <sheetName val="TAX"/>
      <sheetName val="FINAL"/>
    </sheetNames>
    <sheetDataSet>
      <sheetData sheetId="0" refreshError="1"/>
      <sheetData sheetId="1" refreshError="1">
        <row r="4">
          <cell r="A4">
            <v>4</v>
          </cell>
        </row>
        <row r="5">
          <cell r="A5" t="str">
            <v>No.</v>
          </cell>
          <cell r="B5" t="str">
            <v>HVN DATE</v>
          </cell>
          <cell r="C5" t="str">
            <v>HVN ORDER No.</v>
          </cell>
          <cell r="D5" t="str">
            <v>HEAD CODE</v>
          </cell>
          <cell r="E5" t="str">
            <v>HEAD NAME</v>
          </cell>
          <cell r="F5" t="str">
            <v>HEAD ODR</v>
          </cell>
          <cell r="G5" t="str">
            <v>ODR DATE</v>
          </cell>
          <cell r="H5" t="str">
            <v>0.7L</v>
          </cell>
          <cell r="I5" t="str">
            <v>1.0L</v>
          </cell>
        </row>
        <row r="6">
          <cell r="A6">
            <v>1</v>
          </cell>
          <cell r="B6">
            <v>35948</v>
          </cell>
          <cell r="C6" t="str">
            <v>N-98-06-01</v>
          </cell>
          <cell r="D6">
            <v>15001</v>
          </cell>
          <cell r="E6" t="str">
            <v>HAI HUNG</v>
          </cell>
          <cell r="G6">
            <v>35937</v>
          </cell>
          <cell r="H6">
            <v>30</v>
          </cell>
          <cell r="I6">
            <v>0</v>
          </cell>
        </row>
        <row r="7">
          <cell r="A7">
            <v>2</v>
          </cell>
          <cell r="B7">
            <v>35948</v>
          </cell>
          <cell r="C7" t="str">
            <v>N-98-06-01</v>
          </cell>
          <cell r="D7">
            <v>5001</v>
          </cell>
          <cell r="E7" t="str">
            <v>HOA BINH- YB</v>
          </cell>
          <cell r="F7">
            <v>1</v>
          </cell>
          <cell r="G7">
            <v>35943</v>
          </cell>
          <cell r="H7">
            <v>30</v>
          </cell>
          <cell r="I7">
            <v>0</v>
          </cell>
        </row>
        <row r="8">
          <cell r="A8">
            <v>3</v>
          </cell>
          <cell r="B8">
            <v>35948</v>
          </cell>
          <cell r="C8" t="str">
            <v>N-98-06-01</v>
          </cell>
          <cell r="D8">
            <v>14005</v>
          </cell>
          <cell r="E8" t="str">
            <v>TST #1</v>
          </cell>
          <cell r="G8">
            <v>35947</v>
          </cell>
          <cell r="H8">
            <v>36</v>
          </cell>
          <cell r="I8">
            <v>0</v>
          </cell>
        </row>
        <row r="9">
          <cell r="A9">
            <v>4</v>
          </cell>
          <cell r="B9">
            <v>35948</v>
          </cell>
          <cell r="C9" t="str">
            <v>N-98-06-01</v>
          </cell>
          <cell r="D9">
            <v>14021</v>
          </cell>
          <cell r="E9" t="str">
            <v>HCN</v>
          </cell>
          <cell r="G9">
            <v>35945</v>
          </cell>
          <cell r="H9">
            <v>12</v>
          </cell>
          <cell r="I9">
            <v>0</v>
          </cell>
        </row>
        <row r="10">
          <cell r="A10">
            <v>0</v>
          </cell>
          <cell r="E10">
            <v>0</v>
          </cell>
        </row>
        <row r="11">
          <cell r="A11">
            <v>0</v>
          </cell>
          <cell r="E11">
            <v>0</v>
          </cell>
          <cell r="F11" t="str">
            <v xml:space="preserve"> </v>
          </cell>
          <cell r="G11" t="str">
            <v xml:space="preserve"> </v>
          </cell>
        </row>
        <row r="12">
          <cell r="A12">
            <v>0</v>
          </cell>
          <cell r="E12">
            <v>0</v>
          </cell>
          <cell r="F12" t="str">
            <v xml:space="preserve"> </v>
          </cell>
          <cell r="G12" t="str">
            <v xml:space="preserve"> </v>
          </cell>
        </row>
        <row r="13">
          <cell r="A13">
            <v>0</v>
          </cell>
          <cell r="E13">
            <v>0</v>
          </cell>
          <cell r="F13" t="str">
            <v xml:space="preserve"> </v>
          </cell>
          <cell r="G13" t="str">
            <v xml:space="preserve"> </v>
          </cell>
        </row>
        <row r="14">
          <cell r="A14">
            <v>0</v>
          </cell>
          <cell r="E14">
            <v>0</v>
          </cell>
          <cell r="F14" t="str">
            <v xml:space="preserve"> </v>
          </cell>
          <cell r="G14" t="str">
            <v xml:space="preserve"> </v>
          </cell>
        </row>
        <row r="15">
          <cell r="A15">
            <v>0</v>
          </cell>
          <cell r="E15">
            <v>0</v>
          </cell>
          <cell r="F15" t="str">
            <v xml:space="preserve"> </v>
          </cell>
          <cell r="G15" t="str">
            <v xml:space="preserve"> </v>
          </cell>
        </row>
        <row r="16">
          <cell r="A16">
            <v>0</v>
          </cell>
          <cell r="E16">
            <v>0</v>
          </cell>
          <cell r="F16" t="str">
            <v xml:space="preserve"> </v>
          </cell>
          <cell r="G16" t="str">
            <v xml:space="preserve"> </v>
          </cell>
        </row>
        <row r="17">
          <cell r="A17">
            <v>0</v>
          </cell>
          <cell r="E17">
            <v>0</v>
          </cell>
          <cell r="F17" t="str">
            <v xml:space="preserve"> </v>
          </cell>
          <cell r="G17" t="str">
            <v xml:space="preserve"> </v>
          </cell>
        </row>
        <row r="18">
          <cell r="A18">
            <v>0</v>
          </cell>
          <cell r="E18">
            <v>0</v>
          </cell>
          <cell r="F18" t="str">
            <v xml:space="preserve"> </v>
          </cell>
          <cell r="G18" t="str">
            <v xml:space="preserve"> </v>
          </cell>
        </row>
        <row r="19">
          <cell r="A19">
            <v>0</v>
          </cell>
          <cell r="E19">
            <v>0</v>
          </cell>
          <cell r="F19" t="str">
            <v xml:space="preserve"> </v>
          </cell>
          <cell r="G19" t="str">
            <v xml:space="preserve"> </v>
          </cell>
        </row>
        <row r="20">
          <cell r="A20">
            <v>0</v>
          </cell>
          <cell r="E20">
            <v>0</v>
          </cell>
          <cell r="F20" t="str">
            <v xml:space="preserve"> </v>
          </cell>
          <cell r="G20" t="str">
            <v xml:space="preserve"> </v>
          </cell>
        </row>
        <row r="21">
          <cell r="A21">
            <v>0</v>
          </cell>
          <cell r="E21">
            <v>0</v>
          </cell>
          <cell r="F21" t="str">
            <v xml:space="preserve"> </v>
          </cell>
          <cell r="G21" t="str">
            <v xml:space="preserve"> </v>
          </cell>
        </row>
        <row r="22">
          <cell r="A22">
            <v>0</v>
          </cell>
          <cell r="E22">
            <v>0</v>
          </cell>
          <cell r="F22" t="str">
            <v xml:space="preserve"> </v>
          </cell>
          <cell r="G22" t="str">
            <v xml:space="preserve"> </v>
          </cell>
        </row>
        <row r="23">
          <cell r="A23">
            <v>0</v>
          </cell>
          <cell r="E23">
            <v>0</v>
          </cell>
          <cell r="F23" t="str">
            <v xml:space="preserve"> </v>
          </cell>
          <cell r="G23" t="str">
            <v xml:space="preserve"> </v>
          </cell>
        </row>
        <row r="24">
          <cell r="A24">
            <v>0</v>
          </cell>
          <cell r="E24">
            <v>0</v>
          </cell>
          <cell r="F24" t="str">
            <v xml:space="preserve"> </v>
          </cell>
          <cell r="G24" t="str">
            <v xml:space="preserve"> </v>
          </cell>
        </row>
        <row r="25">
          <cell r="A25">
            <v>0</v>
          </cell>
          <cell r="E25">
            <v>0</v>
          </cell>
          <cell r="F25" t="str">
            <v xml:space="preserve"> </v>
          </cell>
          <cell r="G25" t="str">
            <v xml:space="preserve"> </v>
          </cell>
        </row>
        <row r="26">
          <cell r="A26">
            <v>0</v>
          </cell>
          <cell r="E26">
            <v>0</v>
          </cell>
          <cell r="F26" t="str">
            <v xml:space="preserve"> </v>
          </cell>
          <cell r="G26" t="str">
            <v xml:space="preserve"> </v>
          </cell>
        </row>
        <row r="27">
          <cell r="A27">
            <v>0</v>
          </cell>
          <cell r="E27">
            <v>0</v>
          </cell>
          <cell r="F27" t="str">
            <v xml:space="preserve"> </v>
          </cell>
          <cell r="G27" t="str">
            <v xml:space="preserve"> </v>
          </cell>
        </row>
        <row r="28">
          <cell r="A28">
            <v>0</v>
          </cell>
          <cell r="E28">
            <v>0</v>
          </cell>
          <cell r="F28" t="str">
            <v xml:space="preserve"> </v>
          </cell>
          <cell r="G28" t="str">
            <v xml:space="preserve"> </v>
          </cell>
        </row>
        <row r="29">
          <cell r="A29">
            <v>0</v>
          </cell>
          <cell r="E29">
            <v>0</v>
          </cell>
          <cell r="F29" t="str">
            <v xml:space="preserve"> </v>
          </cell>
          <cell r="G29" t="str">
            <v xml:space="preserve"> </v>
          </cell>
        </row>
        <row r="30">
          <cell r="A30">
            <v>0</v>
          </cell>
          <cell r="E30">
            <v>0</v>
          </cell>
          <cell r="F30" t="str">
            <v xml:space="preserve"> </v>
          </cell>
          <cell r="G30" t="str">
            <v xml:space="preserve"> </v>
          </cell>
        </row>
        <row r="31">
          <cell r="A31">
            <v>0</v>
          </cell>
          <cell r="E31">
            <v>0</v>
          </cell>
          <cell r="F31" t="str">
            <v xml:space="preserve"> </v>
          </cell>
          <cell r="G31" t="str">
            <v xml:space="preserve"> </v>
          </cell>
        </row>
        <row r="32">
          <cell r="A32">
            <v>0</v>
          </cell>
          <cell r="E32">
            <v>0</v>
          </cell>
          <cell r="F32" t="str">
            <v xml:space="preserve"> </v>
          </cell>
          <cell r="G32" t="str">
            <v xml:space="preserve"> </v>
          </cell>
        </row>
        <row r="33">
          <cell r="A33">
            <v>0</v>
          </cell>
          <cell r="E33">
            <v>0</v>
          </cell>
          <cell r="F33" t="str">
            <v xml:space="preserve"> </v>
          </cell>
          <cell r="G33" t="str">
            <v xml:space="preserve"> </v>
          </cell>
        </row>
        <row r="34">
          <cell r="A34">
            <v>0</v>
          </cell>
          <cell r="E34">
            <v>0</v>
          </cell>
          <cell r="F34" t="str">
            <v xml:space="preserve"> </v>
          </cell>
          <cell r="G34" t="str">
            <v xml:space="preserve"> </v>
          </cell>
        </row>
        <row r="35">
          <cell r="A35">
            <v>0</v>
          </cell>
          <cell r="E35">
            <v>0</v>
          </cell>
          <cell r="F35" t="str">
            <v xml:space="preserve"> </v>
          </cell>
          <cell r="G35" t="str">
            <v xml:space="preserve"> </v>
          </cell>
        </row>
        <row r="36">
          <cell r="A36">
            <v>0</v>
          </cell>
          <cell r="E36">
            <v>0</v>
          </cell>
          <cell r="F36" t="str">
            <v xml:space="preserve"> </v>
          </cell>
          <cell r="G36" t="str">
            <v xml:space="preserve"> </v>
          </cell>
        </row>
        <row r="37">
          <cell r="A37">
            <v>0</v>
          </cell>
          <cell r="E37">
            <v>0</v>
          </cell>
          <cell r="F37" t="str">
            <v xml:space="preserve"> </v>
          </cell>
          <cell r="G37" t="str">
            <v xml:space="preserve"> </v>
          </cell>
        </row>
        <row r="38">
          <cell r="A38">
            <v>0</v>
          </cell>
          <cell r="E38">
            <v>0</v>
          </cell>
          <cell r="F38" t="str">
            <v xml:space="preserve"> </v>
          </cell>
          <cell r="G38" t="str">
            <v xml:space="preserve"> </v>
          </cell>
        </row>
        <row r="39">
          <cell r="A39">
            <v>0</v>
          </cell>
          <cell r="E39">
            <v>0</v>
          </cell>
          <cell r="F39" t="str">
            <v xml:space="preserve"> </v>
          </cell>
          <cell r="G39" t="str">
            <v xml:space="preserve"> </v>
          </cell>
        </row>
        <row r="40">
          <cell r="A40">
            <v>0</v>
          </cell>
          <cell r="E40">
            <v>0</v>
          </cell>
          <cell r="F40" t="str">
            <v xml:space="preserve"> </v>
          </cell>
          <cell r="G40" t="str">
            <v xml:space="preserve"> </v>
          </cell>
        </row>
        <row r="41">
          <cell r="A41">
            <v>0</v>
          </cell>
          <cell r="E41">
            <v>0</v>
          </cell>
          <cell r="F41" t="str">
            <v xml:space="preserve"> </v>
          </cell>
          <cell r="G41" t="str">
            <v xml:space="preserve"> </v>
          </cell>
        </row>
        <row r="42">
          <cell r="A42">
            <v>0</v>
          </cell>
          <cell r="E42">
            <v>0</v>
          </cell>
          <cell r="F42" t="str">
            <v xml:space="preserve"> </v>
          </cell>
          <cell r="G42" t="str">
            <v xml:space="preserve"> </v>
          </cell>
        </row>
        <row r="43">
          <cell r="A43">
            <v>0</v>
          </cell>
          <cell r="E43">
            <v>0</v>
          </cell>
          <cell r="F43" t="str">
            <v xml:space="preserve"> </v>
          </cell>
          <cell r="G43" t="str">
            <v xml:space="preserve"> </v>
          </cell>
        </row>
        <row r="44">
          <cell r="A44">
            <v>0</v>
          </cell>
          <cell r="E44">
            <v>0</v>
          </cell>
          <cell r="F44" t="str">
            <v xml:space="preserve"> </v>
          </cell>
          <cell r="G44" t="str">
            <v xml:space="preserve"> </v>
          </cell>
        </row>
        <row r="45">
          <cell r="A45">
            <v>0</v>
          </cell>
          <cell r="E45">
            <v>0</v>
          </cell>
          <cell r="F45" t="str">
            <v xml:space="preserve"> </v>
          </cell>
          <cell r="G45" t="str">
            <v xml:space="preserve"> </v>
          </cell>
        </row>
        <row r="46">
          <cell r="A46">
            <v>0</v>
          </cell>
          <cell r="E46">
            <v>0</v>
          </cell>
          <cell r="F46" t="str">
            <v xml:space="preserve"> </v>
          </cell>
          <cell r="G46" t="str">
            <v xml:space="preserve"> </v>
          </cell>
        </row>
        <row r="47">
          <cell r="A47">
            <v>0</v>
          </cell>
          <cell r="E47">
            <v>0</v>
          </cell>
          <cell r="F47" t="str">
            <v xml:space="preserve"> </v>
          </cell>
          <cell r="G47" t="str">
            <v xml:space="preserve"> </v>
          </cell>
        </row>
        <row r="48">
          <cell r="A48">
            <v>0</v>
          </cell>
          <cell r="E48">
            <v>0</v>
          </cell>
          <cell r="F48" t="str">
            <v xml:space="preserve"> </v>
          </cell>
          <cell r="G48" t="str">
            <v xml:space="preserve"> </v>
          </cell>
        </row>
        <row r="49">
          <cell r="A49">
            <v>0</v>
          </cell>
          <cell r="E49">
            <v>0</v>
          </cell>
          <cell r="F49" t="str">
            <v xml:space="preserve"> </v>
          </cell>
          <cell r="G49" t="str">
            <v xml:space="preserve"> </v>
          </cell>
        </row>
        <row r="50">
          <cell r="A50">
            <v>0</v>
          </cell>
          <cell r="E50">
            <v>0</v>
          </cell>
          <cell r="F50" t="str">
            <v xml:space="preserve"> </v>
          </cell>
          <cell r="G50" t="str">
            <v xml:space="preserve"> </v>
          </cell>
        </row>
        <row r="51">
          <cell r="A51">
            <v>0</v>
          </cell>
          <cell r="E51">
            <v>0</v>
          </cell>
          <cell r="F51" t="str">
            <v xml:space="preserve"> </v>
          </cell>
          <cell r="G51" t="str">
            <v xml:space="preserve"> </v>
          </cell>
        </row>
        <row r="52">
          <cell r="A52">
            <v>0</v>
          </cell>
          <cell r="E52">
            <v>0</v>
          </cell>
          <cell r="F52" t="str">
            <v xml:space="preserve"> </v>
          </cell>
          <cell r="G52" t="str">
            <v xml:space="preserve"> </v>
          </cell>
        </row>
        <row r="53">
          <cell r="A53">
            <v>0</v>
          </cell>
          <cell r="E53">
            <v>0</v>
          </cell>
          <cell r="F53" t="str">
            <v xml:space="preserve"> </v>
          </cell>
          <cell r="G53" t="str">
            <v xml:space="preserve"> </v>
          </cell>
        </row>
        <row r="54">
          <cell r="A54">
            <v>0</v>
          </cell>
          <cell r="E54">
            <v>0</v>
          </cell>
          <cell r="F54" t="str">
            <v xml:space="preserve"> </v>
          </cell>
          <cell r="G54" t="str">
            <v xml:space="preserve"> </v>
          </cell>
        </row>
        <row r="55">
          <cell r="A55">
            <v>0</v>
          </cell>
          <cell r="E55">
            <v>0</v>
          </cell>
          <cell r="F55" t="str">
            <v xml:space="preserve"> </v>
          </cell>
          <cell r="G55" t="str">
            <v xml:space="preserve"> </v>
          </cell>
        </row>
      </sheetData>
      <sheetData sheetId="2" refreshError="1">
        <row r="1">
          <cell r="D1">
            <v>0</v>
          </cell>
        </row>
      </sheetData>
      <sheetData sheetId="3" refreshError="1"/>
      <sheetData sheetId="4" refreshError="1"/>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vc"/>
      <sheetName val="tra-vat-lieu"/>
      <sheetName val="Da tan dung"/>
      <sheetName val="PTDG"/>
      <sheetName val="duong+cong"/>
      <sheetName val="THGTXL05"/>
      <sheetName val="Tonghop"/>
      <sheetName val="Tra_bang"/>
      <sheetName val="kstk(DC)"/>
      <sheetName val="dbgt(tuyen)"/>
      <sheetName val="tong hop"/>
      <sheetName val="phan tich DG"/>
      <sheetName val="gia vat lieu"/>
      <sheetName val="gia xe may"/>
      <sheetName val="gia nhan cong"/>
      <sheetName val="XL4Test5"/>
      <sheetName val=""/>
      <sheetName val="tra_vat_lieu"/>
      <sheetName val="CQD"/>
      <sheetName val="HGAD"/>
      <sheetName val="HGAM1"/>
      <sheetName val="HGAL2"/>
      <sheetName val="HGAL3"/>
      <sheetName val="tcm"/>
      <sheetName val="tieunang"/>
      <sheetName val="TTTA"/>
      <sheetName val="TNTA"/>
      <sheetName val="TMTTH"/>
      <sheetName val="TNBH"/>
      <sheetName val="Sheet4"/>
      <sheetName val="tt"/>
      <sheetName val="TLsannen"/>
      <sheetName val="Sheet1"/>
      <sheetName val="tlsanduong"/>
      <sheetName val="DTKPSADUONG"/>
      <sheetName val="THKPSDUONG"/>
      <sheetName val="TLSNEN"/>
      <sheetName val="DTCTSN"/>
      <sheetName val="DTKPSN"/>
      <sheetName val="KENHLU"/>
      <sheetName val="DTCTKLU"/>
      <sheetName val="thkpklu"/>
      <sheetName val="MBTA"/>
      <sheetName val="DTCTMBTA"/>
      <sheetName val="TKPmtbta"/>
      <sheetName val="MTBHUU"/>
      <sheetName val="DTCTMBHUU"/>
      <sheetName val="THKPBHUU"/>
      <sheetName val="MNTA"/>
      <sheetName val="DTCTMNHANH"/>
      <sheetName val="THKPNTA"/>
      <sheetName val="TLCMANG"/>
      <sheetName val="DTCTCM"/>
      <sheetName val="THKPCM"/>
      <sheetName val="tlcqd"/>
      <sheetName val="DTCTQD"/>
      <sheetName val="thkpcqd"/>
      <sheetName val="30+8QUAD"/>
      <sheetName val="DTCT30+8"/>
      <sheetName val="THKP30+8"/>
      <sheetName val="TLCQD22-46"/>
      <sheetName val="DTCT22-46"/>
      <sheetName val="THKP22-46"/>
      <sheetName val="TLTNANG"/>
      <sheetName val="DTCTNÀNG"/>
      <sheetName val="THKPTNANG"/>
      <sheetName val="PLKS"/>
      <sheetName val="GXL"/>
      <sheetName val="CPK"/>
      <sheetName val="THKP"/>
      <sheetName val="ghtxl"/>
      <sheetName val="buvl"/>
      <sheetName val="VCB"/>
      <sheetName val="CTVT"/>
      <sheetName val="Sheet3"/>
      <sheetName val="Sheet2"/>
      <sheetName val="dongia"/>
      <sheetName val="PLTK"/>
      <sheetName val="00000000"/>
      <sheetName val="10000000"/>
      <sheetName val="THDT"/>
      <sheetName val="DM-Goc"/>
      <sheetName val="Gia-CT"/>
      <sheetName val="PTCP"/>
      <sheetName val="cphoi"/>
      <sheetName val="XL4Poppy"/>
      <sheetName val="Tai khoan"/>
      <sheetName val="tonghoptt"/>
      <sheetName val="ximang"/>
      <sheetName val="da 1x2"/>
      <sheetName val="cat vang"/>
      <sheetName val="phugia555"/>
      <sheetName val="phugia561"/>
      <sheetName val="ESTI."/>
      <sheetName val="DI-ESTI"/>
      <sheetName val="TM Gach"/>
      <sheetName val="HM bao gia"/>
      <sheetName val="BiaTong Khoan"/>
      <sheetName val="BiaT.K1"/>
      <sheetName val="TH khoan GC+H+L+S"/>
      <sheetName val="TM Khoan HAN"/>
      <sheetName val="TM Khoan GC"/>
      <sheetName val="TM Khoan SON"/>
      <sheetName val="tc phan tich don gia"/>
      <sheetName val="tc chi tiet TC"/>
      <sheetName val="tc chiet tinh TC"/>
      <sheetName val="tc Don gia"/>
      <sheetName val="tc TH - TC"/>
      <sheetName val="tcBiaTC1"/>
      <sheetName val="tcBiaTC2"/>
      <sheetName val="tc Bia TC (3)"/>
      <sheetName val="chi tiet khoan son"/>
      <sheetName val="chiet tinh khoan son "/>
      <sheetName val="Don gia khoan son "/>
      <sheetName val="TH khoan son"/>
      <sheetName val="BiaSon1"/>
      <sheetName val="BiaSon2"/>
      <sheetName val="SS Sgianh"/>
      <sheetName val="chi tiet Khoan GC+HTP"/>
      <sheetName val="chiet tinh Khoan GC+HTP"/>
      <sheetName val="Dongiakhoan GC+HTP"/>
      <sheetName val="TH khoan GC+HTP"/>
      <sheetName val="BiaGC+H1"/>
      <sheetName val="BiaGC+H2"/>
      <sheetName val="chi tiet Khoan gia cong"/>
      <sheetName val="chiet tinh Khoan gia cong"/>
      <sheetName val="Don gia khoan gia cong"/>
      <sheetName val="TH khoan gia cong"/>
      <sheetName val="BiaGC1"/>
      <sheetName val="BiaGC2"/>
      <sheetName val="chi tiet Khoan Han"/>
      <sheetName val="chiet tinh Khoan Han"/>
      <sheetName val="Dongiakhoanhan"/>
      <sheetName val="TH khoan han"/>
      <sheetName val="BiaHan1"/>
      <sheetName val="BiaHan2"/>
      <sheetName val="chi tiet K lap TB"/>
      <sheetName val="chiet tinh K lap TB"/>
      <sheetName val="Dongia K lap TB"/>
      <sheetName val="TH K lap TB"/>
      <sheetName val="BiaLap1"/>
      <sheetName val="BiaLap2"/>
      <sheetName val="20000000"/>
      <sheetName val="30000000"/>
      <sheetName val="40000000"/>
      <sheetName val="50000000"/>
      <sheetName val="60000000"/>
      <sheetName val="70000000"/>
      <sheetName val="lt-tl"/>
      <sheetName val="px3-tl"/>
      <sheetName val="px1-tl"/>
      <sheetName val="vp-tl"/>
      <sheetName val="px2,tb-tl"/>
      <sheetName val="th-qt"/>
      <sheetName val="bqt"/>
      <sheetName val="tl-khovt"/>
      <sheetName val="dtkhovt"/>
      <sheetName val="Sheet8"/>
      <sheetName val="Sheet9"/>
      <sheetName val="Sheet10"/>
      <sheetName val="Sheet11"/>
      <sheetName val="Sheet12"/>
      <sheetName val="Sheet13"/>
      <sheetName val="Sheet14"/>
      <sheetName val="Sheet15"/>
      <sheetName val="Sheet16"/>
      <sheetName val="Sheet17"/>
      <sheetName val="Sheet18"/>
      <sheetName val="DTCT"/>
      <sheetName val="TIEN L"/>
      <sheetName val="THKL"/>
      <sheetName val="BVL"/>
      <sheetName val="PTVL"/>
      <sheetName val="DT"/>
      <sheetName val="KLdat"/>
      <sheetName val="KLthep"/>
      <sheetName val="DG"/>
      <sheetName val="DTKS"/>
      <sheetName val="TH"/>
      <sheetName val="PNT-QUOT-#3"/>
      <sheetName val="COAT&amp;WRAP-QIOT-#3"/>
      <sheetName val="gVL"/>
      <sheetName val="son-c"/>
      <sheetName val="duc"/>
      <sheetName val="n4"/>
      <sheetName val="bang "/>
      <sheetName val="373.e6"/>
      <sheetName val="678e5"/>
      <sheetName val="372 e6"/>
      <sheetName val="373 e4"/>
      <sheetName val="677e5"/>
      <sheetName val="duc da"/>
      <sheetName val="son"/>
      <sheetName val="A Tam"/>
      <sheetName val="A To"/>
      <sheetName val="a.thanh da"/>
      <sheetName val="co nguyen"/>
      <sheetName val="lap thinh"/>
      <sheetName val="xe ui ly"/>
      <sheetName val="xe cuoc Dat"/>
      <sheetName val="vc xe ben"/>
      <sheetName val="van chuyen"/>
      <sheetName val="vtu "/>
      <sheetName val="chi phi khac"/>
      <sheetName val="vtu le "/>
      <sheetName val="vtu l0n"/>
      <sheetName val="TONG HOPVAT TU MOI"/>
      <sheetName val="QUYET TOAN "/>
      <sheetName val="Mau NT cho doi"/>
      <sheetName val="THDG- Nha VS"/>
      <sheetName val="THDG- Mong thiet bi"/>
      <sheetName val="SILICATE"/>
      <sheetName val="cat vaɮѧ"/>
      <sheetName val="MTL$-INTER"/>
      <sheetName val="THCT"/>
      <sheetName val="THDZ0,4"/>
      <sheetName val="TH DZ35"/>
      <sheetName val="Gia KS"/>
      <sheetName val="DTCT-TB"/>
      <sheetName val="Tong hop phan bo nhien lieu"/>
      <sheetName val="XD Ninh Quang"/>
      <sheetName val="K10"/>
      <sheetName val="PB chi tiet"/>
      <sheetName val="tong hop phan bo nhien lieu "/>
      <sheetName val="[TKKT_15Alan1-dg.xlsYPTDG"/>
      <sheetName val="tong hgp"/>
      <sheetName val="YL4Test5"/>
      <sheetName val="402"/>
      <sheetName val="[TKKT_15Alan1-dg.xls࡝DTCTNÀNG"/>
      <sheetName val="_TKKT_15Alan1-dg.xlsYPTDG"/>
      <sheetName val="Chart1"/>
      <sheetName val="000000"/>
      <sheetName val="THTram"/>
      <sheetName val="traßvat_lieu"/>
      <sheetName val="Da_tan_dung"/>
      <sheetName val="tong_hop"/>
      <sheetName val="phan_tich_DG"/>
      <sheetName val="gia_vat_lieu"/>
      <sheetName val="gia_xe_may"/>
      <sheetName val="gia_nhan_cong"/>
      <sheetName val="THDZ0_4"/>
      <sheetName val="Gia"/>
      <sheetName val="TH_DZ35"/>
      <sheetName val="Chiet tinh"/>
    </sheetNames>
    <sheetDataSet>
      <sheetData sheetId="0" refreshError="1"/>
      <sheetData sheetId="1" refreshError="1">
        <row r="201">
          <cell r="A201" t="str">
            <v>t</v>
          </cell>
          <cell r="B201" t="str">
            <v>S¾t thÐp c¸c lo¹i</v>
          </cell>
          <cell r="C201" t="str">
            <v>TÊn</v>
          </cell>
          <cell r="D201">
            <v>1</v>
          </cell>
          <cell r="E201">
            <v>2</v>
          </cell>
          <cell r="F201">
            <v>1.1000000000000001</v>
          </cell>
          <cell r="G201">
            <v>1</v>
          </cell>
          <cell r="H201">
            <v>7000</v>
          </cell>
        </row>
        <row r="202">
          <cell r="A202">
            <v>1</v>
          </cell>
          <cell r="B202" t="str">
            <v>§¸ d¨m 1x2</v>
          </cell>
          <cell r="C202" t="str">
            <v>m3</v>
          </cell>
          <cell r="D202">
            <v>1.6</v>
          </cell>
          <cell r="E202">
            <v>1</v>
          </cell>
          <cell r="F202">
            <v>1</v>
          </cell>
          <cell r="G202">
            <v>1.1499999999999999</v>
          </cell>
          <cell r="H202">
            <v>4000</v>
          </cell>
        </row>
        <row r="203">
          <cell r="A203">
            <v>4</v>
          </cell>
          <cell r="B203" t="str">
            <v>§¸ d¨m 4x6</v>
          </cell>
          <cell r="C203" t="str">
            <v>m3</v>
          </cell>
          <cell r="D203">
            <v>1.55</v>
          </cell>
          <cell r="E203">
            <v>1</v>
          </cell>
          <cell r="F203">
            <v>1</v>
          </cell>
          <cell r="G203">
            <v>1.1499999999999999</v>
          </cell>
          <cell r="H203">
            <v>3875</v>
          </cell>
        </row>
        <row r="204">
          <cell r="A204" t="str">
            <v>c</v>
          </cell>
          <cell r="B204" t="str">
            <v>C¸t vµng</v>
          </cell>
          <cell r="C204" t="str">
            <v>m3</v>
          </cell>
          <cell r="D204">
            <v>1.4</v>
          </cell>
          <cell r="E204">
            <v>1</v>
          </cell>
          <cell r="F204">
            <v>1</v>
          </cell>
          <cell r="G204">
            <v>1.1499999999999999</v>
          </cell>
          <cell r="H204">
            <v>3500</v>
          </cell>
        </row>
        <row r="205">
          <cell r="A205" t="str">
            <v>dh</v>
          </cell>
          <cell r="B205" t="str">
            <v xml:space="preserve">§¸ héc </v>
          </cell>
          <cell r="C205" t="str">
            <v>m3</v>
          </cell>
          <cell r="D205">
            <v>1.5</v>
          </cell>
          <cell r="E205">
            <v>2</v>
          </cell>
          <cell r="F205">
            <v>1.1000000000000001</v>
          </cell>
          <cell r="G205">
            <v>1.1499999999999999</v>
          </cell>
          <cell r="H205">
            <v>3750</v>
          </cell>
        </row>
        <row r="206">
          <cell r="A206" t="str">
            <v>dm</v>
          </cell>
          <cell r="B206" t="str">
            <v>§¸ m¹t</v>
          </cell>
          <cell r="C206" t="str">
            <v>m3</v>
          </cell>
          <cell r="D206">
            <v>1.6</v>
          </cell>
          <cell r="E206">
            <v>1</v>
          </cell>
          <cell r="F206">
            <v>1</v>
          </cell>
          <cell r="G206">
            <v>1.1499999999999999</v>
          </cell>
          <cell r="H206">
            <v>4000</v>
          </cell>
        </row>
        <row r="207">
          <cell r="A207" t="str">
            <v>gv</v>
          </cell>
          <cell r="B207" t="str">
            <v>Gç v¸n</v>
          </cell>
          <cell r="C207" t="str">
            <v>m3</v>
          </cell>
          <cell r="D207">
            <v>0.77</v>
          </cell>
          <cell r="E207">
            <v>2</v>
          </cell>
          <cell r="F207">
            <v>1.1000000000000001</v>
          </cell>
          <cell r="G207">
            <v>1</v>
          </cell>
          <cell r="H207">
            <v>7000</v>
          </cell>
        </row>
        <row r="208">
          <cell r="A208" t="str">
            <v>x</v>
          </cell>
          <cell r="B208" t="str">
            <v>Xim¨ng P30</v>
          </cell>
          <cell r="C208" t="str">
            <v>TÊn</v>
          </cell>
          <cell r="D208">
            <v>1</v>
          </cell>
          <cell r="E208">
            <v>3</v>
          </cell>
          <cell r="F208">
            <v>1.3</v>
          </cell>
          <cell r="G208">
            <v>1</v>
          </cell>
          <cell r="H208">
            <v>7000</v>
          </cell>
        </row>
        <row r="209">
          <cell r="A209" t="str">
            <v>x</v>
          </cell>
          <cell r="B209" t="str">
            <v>Xim¨ng PC-400</v>
          </cell>
          <cell r="C209" t="str">
            <v>TÊn</v>
          </cell>
          <cell r="D209">
            <v>1</v>
          </cell>
          <cell r="E209">
            <v>3</v>
          </cell>
          <cell r="F209">
            <v>1.3</v>
          </cell>
          <cell r="G209">
            <v>1</v>
          </cell>
          <cell r="H209">
            <v>7000</v>
          </cell>
        </row>
        <row r="210">
          <cell r="A210" t="str">
            <v>n</v>
          </cell>
          <cell r="B210" t="str">
            <v>Nhùa ®­êng</v>
          </cell>
          <cell r="C210" t="str">
            <v>TÊn</v>
          </cell>
          <cell r="D210">
            <v>1</v>
          </cell>
          <cell r="E210">
            <v>3</v>
          </cell>
          <cell r="F210">
            <v>1.3</v>
          </cell>
          <cell r="G210">
            <v>1</v>
          </cell>
          <cell r="H210">
            <v>7000</v>
          </cell>
        </row>
        <row r="211">
          <cell r="A211" t="str">
            <v>n</v>
          </cell>
          <cell r="B211" t="str">
            <v>Nhùa ®­êng</v>
          </cell>
          <cell r="C211" t="str">
            <v>TÊn</v>
          </cell>
          <cell r="D211">
            <v>1</v>
          </cell>
          <cell r="E211">
            <v>3</v>
          </cell>
          <cell r="F211">
            <v>1.3</v>
          </cell>
          <cell r="G211">
            <v>1</v>
          </cell>
          <cell r="H211">
            <v>7000</v>
          </cell>
        </row>
        <row r="212">
          <cell r="A212" t="str">
            <v>cpdd</v>
          </cell>
          <cell r="B212" t="str">
            <v>CÊp phèi ®¸ d¨m</v>
          </cell>
          <cell r="C212" t="str">
            <v>m3</v>
          </cell>
          <cell r="D212">
            <v>1.6</v>
          </cell>
          <cell r="E212">
            <v>1</v>
          </cell>
          <cell r="F212">
            <v>1</v>
          </cell>
          <cell r="G212">
            <v>1.1499999999999999</v>
          </cell>
          <cell r="H212">
            <v>4000</v>
          </cell>
        </row>
        <row r="213">
          <cell r="A213" t="str">
            <v>bd</v>
          </cell>
          <cell r="B213" t="str">
            <v xml:space="preserve">Bét ®¸ </v>
          </cell>
          <cell r="C213" t="str">
            <v>TÊn</v>
          </cell>
          <cell r="D213">
            <v>1</v>
          </cell>
          <cell r="E213">
            <v>1</v>
          </cell>
          <cell r="F213">
            <v>1</v>
          </cell>
          <cell r="G213">
            <v>1</v>
          </cell>
          <cell r="H213">
            <v>7000</v>
          </cell>
        </row>
        <row r="214">
          <cell r="A214">
            <v>0.5</v>
          </cell>
          <cell r="B214" t="str">
            <v>§¸ d¨m 0,5x1</v>
          </cell>
          <cell r="C214" t="str">
            <v>m3</v>
          </cell>
          <cell r="D214">
            <v>1.6</v>
          </cell>
          <cell r="E214">
            <v>1</v>
          </cell>
          <cell r="F214">
            <v>1</v>
          </cell>
          <cell r="G214">
            <v>1.1499999999999999</v>
          </cell>
          <cell r="H214">
            <v>4000</v>
          </cell>
        </row>
        <row r="215">
          <cell r="A215">
            <v>2</v>
          </cell>
          <cell r="B215" t="str">
            <v>§¸ d¨m 2x4</v>
          </cell>
          <cell r="C215" t="str">
            <v>m3</v>
          </cell>
          <cell r="D215">
            <v>1.6</v>
          </cell>
          <cell r="E215">
            <v>1</v>
          </cell>
          <cell r="F215">
            <v>1</v>
          </cell>
          <cell r="G215">
            <v>1.1499999999999999</v>
          </cell>
          <cell r="H215">
            <v>4000</v>
          </cell>
        </row>
        <row r="219">
          <cell r="A219">
            <v>1</v>
          </cell>
          <cell r="B219">
            <v>5600</v>
          </cell>
          <cell r="C219">
            <v>6664</v>
          </cell>
          <cell r="D219">
            <v>9796</v>
          </cell>
          <cell r="E219">
            <v>14204</v>
          </cell>
          <cell r="F219">
            <v>20596</v>
          </cell>
          <cell r="G219">
            <v>24715.200000000001</v>
          </cell>
        </row>
        <row r="220">
          <cell r="A220">
            <v>2</v>
          </cell>
          <cell r="B220">
            <v>3100</v>
          </cell>
          <cell r="C220">
            <v>3689</v>
          </cell>
          <cell r="D220">
            <v>5423</v>
          </cell>
          <cell r="E220">
            <v>7863</v>
          </cell>
          <cell r="F220">
            <v>11402</v>
          </cell>
          <cell r="G220">
            <v>13682.4</v>
          </cell>
        </row>
        <row r="221">
          <cell r="A221">
            <v>3</v>
          </cell>
          <cell r="B221">
            <v>2230</v>
          </cell>
          <cell r="C221">
            <v>2654</v>
          </cell>
          <cell r="D221">
            <v>3901</v>
          </cell>
          <cell r="E221">
            <v>5656</v>
          </cell>
          <cell r="F221">
            <v>8202</v>
          </cell>
          <cell r="G221">
            <v>9842.4</v>
          </cell>
        </row>
        <row r="222">
          <cell r="A222">
            <v>4</v>
          </cell>
          <cell r="B222">
            <v>1825</v>
          </cell>
          <cell r="C222">
            <v>2172</v>
          </cell>
          <cell r="D222">
            <v>3192</v>
          </cell>
          <cell r="E222">
            <v>4629</v>
          </cell>
          <cell r="F222">
            <v>6712</v>
          </cell>
          <cell r="G222">
            <v>8054.4</v>
          </cell>
        </row>
        <row r="223">
          <cell r="A223">
            <v>5</v>
          </cell>
          <cell r="B223">
            <v>1600</v>
          </cell>
          <cell r="C223">
            <v>1904</v>
          </cell>
          <cell r="D223">
            <v>2799</v>
          </cell>
          <cell r="E223">
            <v>4058</v>
          </cell>
          <cell r="F223">
            <v>5885</v>
          </cell>
          <cell r="G223">
            <v>7062</v>
          </cell>
        </row>
        <row r="224">
          <cell r="A224">
            <v>6</v>
          </cell>
          <cell r="B224">
            <v>1446</v>
          </cell>
          <cell r="C224">
            <v>1721</v>
          </cell>
          <cell r="D224">
            <v>2529</v>
          </cell>
          <cell r="E224">
            <v>3668</v>
          </cell>
          <cell r="F224">
            <v>5318</v>
          </cell>
          <cell r="G224">
            <v>6381.5999999999995</v>
          </cell>
        </row>
        <row r="225">
          <cell r="A225">
            <v>7</v>
          </cell>
          <cell r="B225">
            <v>1333</v>
          </cell>
          <cell r="C225">
            <v>1586</v>
          </cell>
          <cell r="D225">
            <v>2332</v>
          </cell>
          <cell r="E225">
            <v>3381</v>
          </cell>
          <cell r="F225">
            <v>4903</v>
          </cell>
          <cell r="G225">
            <v>5883.5999999999995</v>
          </cell>
        </row>
        <row r="226">
          <cell r="A226">
            <v>8</v>
          </cell>
          <cell r="B226">
            <v>1245</v>
          </cell>
          <cell r="C226">
            <v>1482</v>
          </cell>
          <cell r="D226">
            <v>2178</v>
          </cell>
          <cell r="E226">
            <v>3158</v>
          </cell>
          <cell r="F226">
            <v>4579</v>
          </cell>
          <cell r="G226">
            <v>5494.8</v>
          </cell>
        </row>
        <row r="227">
          <cell r="A227">
            <v>9</v>
          </cell>
          <cell r="B227">
            <v>1173</v>
          </cell>
          <cell r="C227">
            <v>1396</v>
          </cell>
          <cell r="D227">
            <v>2052</v>
          </cell>
          <cell r="E227">
            <v>2975</v>
          </cell>
          <cell r="F227">
            <v>4314</v>
          </cell>
          <cell r="G227">
            <v>5176.8</v>
          </cell>
        </row>
        <row r="228">
          <cell r="A228">
            <v>10</v>
          </cell>
          <cell r="B228">
            <v>1114</v>
          </cell>
          <cell r="C228">
            <v>1326</v>
          </cell>
          <cell r="D228">
            <v>1949</v>
          </cell>
          <cell r="E228">
            <v>2826</v>
          </cell>
          <cell r="F228">
            <v>4097</v>
          </cell>
          <cell r="G228">
            <v>4916.3999999999996</v>
          </cell>
        </row>
        <row r="229">
          <cell r="A229">
            <v>11</v>
          </cell>
          <cell r="B229">
            <v>1063</v>
          </cell>
          <cell r="C229">
            <v>1265</v>
          </cell>
          <cell r="D229">
            <v>1860</v>
          </cell>
          <cell r="E229">
            <v>2696</v>
          </cell>
          <cell r="F229">
            <v>3910</v>
          </cell>
          <cell r="G229">
            <v>4692</v>
          </cell>
        </row>
        <row r="230">
          <cell r="A230">
            <v>12</v>
          </cell>
          <cell r="B230">
            <v>1016</v>
          </cell>
          <cell r="C230">
            <v>1209</v>
          </cell>
          <cell r="D230">
            <v>1777</v>
          </cell>
          <cell r="E230">
            <v>2577</v>
          </cell>
          <cell r="F230">
            <v>3737</v>
          </cell>
          <cell r="G230">
            <v>4484.3999999999996</v>
          </cell>
        </row>
        <row r="231">
          <cell r="A231">
            <v>13</v>
          </cell>
          <cell r="B231">
            <v>968</v>
          </cell>
          <cell r="C231">
            <v>1152</v>
          </cell>
          <cell r="D231">
            <v>1693</v>
          </cell>
          <cell r="E231">
            <v>2455</v>
          </cell>
          <cell r="F231">
            <v>3560</v>
          </cell>
          <cell r="G231">
            <v>4272</v>
          </cell>
        </row>
        <row r="232">
          <cell r="A232">
            <v>14</v>
          </cell>
          <cell r="B232">
            <v>924</v>
          </cell>
          <cell r="C232">
            <v>1100</v>
          </cell>
          <cell r="D232">
            <v>1616</v>
          </cell>
          <cell r="E232">
            <v>2344</v>
          </cell>
          <cell r="F232">
            <v>3398</v>
          </cell>
          <cell r="G232">
            <v>4077.6</v>
          </cell>
        </row>
        <row r="233">
          <cell r="A233">
            <v>15</v>
          </cell>
          <cell r="B233">
            <v>883</v>
          </cell>
          <cell r="C233">
            <v>1051</v>
          </cell>
          <cell r="D233">
            <v>1545</v>
          </cell>
          <cell r="E233">
            <v>2240</v>
          </cell>
          <cell r="F233">
            <v>3248</v>
          </cell>
          <cell r="G233">
            <v>3897.6</v>
          </cell>
        </row>
        <row r="234">
          <cell r="A234">
            <v>16</v>
          </cell>
          <cell r="B234">
            <v>846</v>
          </cell>
          <cell r="C234">
            <v>1007</v>
          </cell>
          <cell r="D234">
            <v>1480</v>
          </cell>
          <cell r="E234">
            <v>2146</v>
          </cell>
          <cell r="F234">
            <v>3112</v>
          </cell>
          <cell r="G234">
            <v>3734.3999999999996</v>
          </cell>
        </row>
        <row r="235">
          <cell r="A235">
            <v>17</v>
          </cell>
          <cell r="B235">
            <v>820</v>
          </cell>
          <cell r="C235">
            <v>976</v>
          </cell>
          <cell r="D235">
            <v>1434</v>
          </cell>
          <cell r="E235">
            <v>2080</v>
          </cell>
          <cell r="F235">
            <v>3016</v>
          </cell>
          <cell r="G235">
            <v>3619.2</v>
          </cell>
        </row>
        <row r="236">
          <cell r="A236">
            <v>18</v>
          </cell>
          <cell r="B236">
            <v>799</v>
          </cell>
          <cell r="C236">
            <v>951</v>
          </cell>
          <cell r="D236">
            <v>1398</v>
          </cell>
          <cell r="E236">
            <v>2027</v>
          </cell>
          <cell r="F236">
            <v>2939</v>
          </cell>
          <cell r="G236">
            <v>3526.7999999999997</v>
          </cell>
        </row>
        <row r="237">
          <cell r="A237">
            <v>19</v>
          </cell>
          <cell r="B237">
            <v>776</v>
          </cell>
          <cell r="C237">
            <v>923</v>
          </cell>
          <cell r="D237">
            <v>1357</v>
          </cell>
          <cell r="E237">
            <v>1968</v>
          </cell>
          <cell r="F237">
            <v>2854</v>
          </cell>
          <cell r="G237">
            <v>3424.7999999999997</v>
          </cell>
        </row>
        <row r="238">
          <cell r="A238">
            <v>20</v>
          </cell>
          <cell r="B238">
            <v>750</v>
          </cell>
          <cell r="C238">
            <v>893</v>
          </cell>
          <cell r="D238">
            <v>1312</v>
          </cell>
          <cell r="E238">
            <v>1902</v>
          </cell>
          <cell r="F238">
            <v>2758</v>
          </cell>
          <cell r="G238">
            <v>3309.6</v>
          </cell>
        </row>
        <row r="239">
          <cell r="A239">
            <v>21</v>
          </cell>
          <cell r="B239">
            <v>720</v>
          </cell>
          <cell r="C239">
            <v>857</v>
          </cell>
          <cell r="D239">
            <v>1259</v>
          </cell>
          <cell r="E239">
            <v>1826</v>
          </cell>
          <cell r="F239">
            <v>2648</v>
          </cell>
          <cell r="G239">
            <v>3177.6</v>
          </cell>
        </row>
        <row r="240">
          <cell r="A240">
            <v>22</v>
          </cell>
          <cell r="B240">
            <v>692</v>
          </cell>
          <cell r="C240">
            <v>823</v>
          </cell>
          <cell r="D240">
            <v>1211</v>
          </cell>
          <cell r="E240">
            <v>1755</v>
          </cell>
          <cell r="F240">
            <v>2545</v>
          </cell>
          <cell r="G240">
            <v>3054</v>
          </cell>
        </row>
        <row r="241">
          <cell r="A241">
            <v>23</v>
          </cell>
          <cell r="B241">
            <v>667</v>
          </cell>
          <cell r="C241">
            <v>794</v>
          </cell>
          <cell r="D241">
            <v>1167</v>
          </cell>
          <cell r="E241">
            <v>1692</v>
          </cell>
          <cell r="F241">
            <v>2453</v>
          </cell>
          <cell r="G241">
            <v>2943.6</v>
          </cell>
        </row>
        <row r="242">
          <cell r="A242">
            <v>24</v>
          </cell>
          <cell r="B242">
            <v>645</v>
          </cell>
          <cell r="C242">
            <v>768</v>
          </cell>
          <cell r="D242">
            <v>1128</v>
          </cell>
          <cell r="E242">
            <v>1636</v>
          </cell>
          <cell r="F242">
            <v>2372</v>
          </cell>
          <cell r="G242">
            <v>2846.4</v>
          </cell>
        </row>
        <row r="243">
          <cell r="A243">
            <v>25</v>
          </cell>
          <cell r="B243">
            <v>624</v>
          </cell>
          <cell r="C243">
            <v>743</v>
          </cell>
          <cell r="D243">
            <v>1092</v>
          </cell>
          <cell r="E243">
            <v>1583</v>
          </cell>
          <cell r="F243">
            <v>2295</v>
          </cell>
          <cell r="G243">
            <v>2754</v>
          </cell>
        </row>
        <row r="244">
          <cell r="A244">
            <v>26</v>
          </cell>
          <cell r="B244">
            <v>604</v>
          </cell>
          <cell r="C244">
            <v>719</v>
          </cell>
          <cell r="D244">
            <v>1057</v>
          </cell>
          <cell r="E244">
            <v>1532</v>
          </cell>
          <cell r="F244">
            <v>2221</v>
          </cell>
          <cell r="G244">
            <v>2665.2</v>
          </cell>
        </row>
        <row r="245">
          <cell r="A245">
            <v>27</v>
          </cell>
          <cell r="B245">
            <v>584</v>
          </cell>
          <cell r="C245">
            <v>695</v>
          </cell>
          <cell r="D245">
            <v>1022</v>
          </cell>
          <cell r="E245">
            <v>1481</v>
          </cell>
          <cell r="F245">
            <v>2148</v>
          </cell>
          <cell r="G245">
            <v>2577.6</v>
          </cell>
        </row>
        <row r="246">
          <cell r="A246">
            <v>28</v>
          </cell>
          <cell r="B246">
            <v>564</v>
          </cell>
          <cell r="C246">
            <v>671</v>
          </cell>
          <cell r="D246">
            <v>987</v>
          </cell>
          <cell r="E246">
            <v>1431</v>
          </cell>
          <cell r="F246">
            <v>2074</v>
          </cell>
          <cell r="G246">
            <v>2488.7999999999997</v>
          </cell>
        </row>
        <row r="247">
          <cell r="A247">
            <v>29</v>
          </cell>
          <cell r="B247">
            <v>545</v>
          </cell>
          <cell r="C247">
            <v>649</v>
          </cell>
          <cell r="D247">
            <v>953</v>
          </cell>
          <cell r="E247">
            <v>1382</v>
          </cell>
          <cell r="F247">
            <v>2004</v>
          </cell>
          <cell r="G247">
            <v>2404.7999999999997</v>
          </cell>
        </row>
        <row r="248">
          <cell r="A248">
            <v>30</v>
          </cell>
          <cell r="B248">
            <v>528</v>
          </cell>
          <cell r="C248">
            <v>628</v>
          </cell>
          <cell r="D248">
            <v>924</v>
          </cell>
          <cell r="E248">
            <v>1339</v>
          </cell>
          <cell r="F248">
            <v>1942</v>
          </cell>
          <cell r="G248">
            <v>2330.4</v>
          </cell>
        </row>
        <row r="249">
          <cell r="A249">
            <v>31</v>
          </cell>
          <cell r="B249">
            <v>512</v>
          </cell>
          <cell r="C249">
            <v>609</v>
          </cell>
          <cell r="D249">
            <v>896</v>
          </cell>
          <cell r="E249">
            <v>1299</v>
          </cell>
          <cell r="F249">
            <v>1883</v>
          </cell>
          <cell r="G249">
            <v>2259.6</v>
          </cell>
        </row>
        <row r="250">
          <cell r="A250">
            <v>32</v>
          </cell>
          <cell r="B250">
            <v>512</v>
          </cell>
          <cell r="C250">
            <v>609</v>
          </cell>
          <cell r="D250">
            <v>896</v>
          </cell>
          <cell r="E250">
            <v>1299</v>
          </cell>
          <cell r="F250">
            <v>1883</v>
          </cell>
          <cell r="G250">
            <v>2259.6</v>
          </cell>
        </row>
        <row r="251">
          <cell r="A251">
            <v>33</v>
          </cell>
          <cell r="B251">
            <v>512</v>
          </cell>
          <cell r="C251">
            <v>609</v>
          </cell>
          <cell r="D251">
            <v>896</v>
          </cell>
          <cell r="E251">
            <v>1299</v>
          </cell>
          <cell r="F251">
            <v>1883</v>
          </cell>
          <cell r="G251">
            <v>2259.6</v>
          </cell>
        </row>
        <row r="252">
          <cell r="A252">
            <v>34</v>
          </cell>
          <cell r="B252">
            <v>512</v>
          </cell>
          <cell r="C252">
            <v>609</v>
          </cell>
          <cell r="D252">
            <v>896</v>
          </cell>
          <cell r="E252">
            <v>1299</v>
          </cell>
          <cell r="F252">
            <v>1883</v>
          </cell>
          <cell r="G252">
            <v>2259.6</v>
          </cell>
        </row>
        <row r="253">
          <cell r="A253">
            <v>35</v>
          </cell>
          <cell r="B253">
            <v>512</v>
          </cell>
          <cell r="C253">
            <v>609</v>
          </cell>
          <cell r="D253">
            <v>896</v>
          </cell>
          <cell r="E253">
            <v>1299</v>
          </cell>
          <cell r="F253">
            <v>1883</v>
          </cell>
          <cell r="G253">
            <v>2259.6</v>
          </cell>
        </row>
        <row r="254">
          <cell r="A254">
            <v>36</v>
          </cell>
          <cell r="B254">
            <v>498</v>
          </cell>
          <cell r="C254">
            <v>593</v>
          </cell>
          <cell r="D254">
            <v>871</v>
          </cell>
          <cell r="E254">
            <v>1263</v>
          </cell>
          <cell r="F254">
            <v>1832</v>
          </cell>
          <cell r="G254">
            <v>2198.4</v>
          </cell>
        </row>
        <row r="255">
          <cell r="A255">
            <v>37</v>
          </cell>
          <cell r="B255">
            <v>498</v>
          </cell>
          <cell r="C255">
            <v>593</v>
          </cell>
          <cell r="D255">
            <v>871</v>
          </cell>
          <cell r="E255">
            <v>1263</v>
          </cell>
          <cell r="F255">
            <v>1832</v>
          </cell>
          <cell r="G255">
            <v>2198.4</v>
          </cell>
        </row>
        <row r="256">
          <cell r="A256">
            <v>38</v>
          </cell>
          <cell r="B256">
            <v>498</v>
          </cell>
          <cell r="C256">
            <v>593</v>
          </cell>
          <cell r="D256">
            <v>871</v>
          </cell>
          <cell r="E256">
            <v>1263</v>
          </cell>
          <cell r="F256">
            <v>1832</v>
          </cell>
          <cell r="G256">
            <v>2198.4</v>
          </cell>
        </row>
        <row r="257">
          <cell r="A257">
            <v>39</v>
          </cell>
          <cell r="B257">
            <v>498</v>
          </cell>
          <cell r="C257">
            <v>593</v>
          </cell>
          <cell r="D257">
            <v>871</v>
          </cell>
          <cell r="E257">
            <v>1263</v>
          </cell>
          <cell r="F257">
            <v>1832</v>
          </cell>
          <cell r="G257">
            <v>2198.4</v>
          </cell>
        </row>
        <row r="258">
          <cell r="A258">
            <v>40</v>
          </cell>
          <cell r="B258">
            <v>498</v>
          </cell>
          <cell r="C258">
            <v>593</v>
          </cell>
          <cell r="D258">
            <v>871</v>
          </cell>
          <cell r="E258">
            <v>1263</v>
          </cell>
          <cell r="F258">
            <v>1832</v>
          </cell>
          <cell r="G258">
            <v>2198.4</v>
          </cell>
        </row>
        <row r="259">
          <cell r="A259">
            <v>41</v>
          </cell>
          <cell r="B259">
            <v>487</v>
          </cell>
          <cell r="C259">
            <v>580</v>
          </cell>
          <cell r="D259">
            <v>852</v>
          </cell>
          <cell r="E259">
            <v>1235</v>
          </cell>
          <cell r="F259">
            <v>1791</v>
          </cell>
          <cell r="G259">
            <v>2149.1999999999998</v>
          </cell>
        </row>
        <row r="260">
          <cell r="A260">
            <v>42</v>
          </cell>
          <cell r="B260">
            <v>487</v>
          </cell>
          <cell r="C260">
            <v>580</v>
          </cell>
          <cell r="D260">
            <v>852</v>
          </cell>
          <cell r="E260">
            <v>1235</v>
          </cell>
          <cell r="F260">
            <v>1791</v>
          </cell>
          <cell r="G260">
            <v>2149.1999999999998</v>
          </cell>
        </row>
        <row r="261">
          <cell r="A261">
            <v>43</v>
          </cell>
          <cell r="B261">
            <v>487</v>
          </cell>
          <cell r="C261">
            <v>580</v>
          </cell>
          <cell r="D261">
            <v>852</v>
          </cell>
          <cell r="E261">
            <v>1235</v>
          </cell>
          <cell r="F261">
            <v>1791</v>
          </cell>
          <cell r="G261">
            <v>2149.1999999999998</v>
          </cell>
        </row>
        <row r="262">
          <cell r="A262">
            <v>44</v>
          </cell>
          <cell r="B262">
            <v>487</v>
          </cell>
          <cell r="C262">
            <v>580</v>
          </cell>
          <cell r="D262">
            <v>852</v>
          </cell>
          <cell r="E262">
            <v>1235</v>
          </cell>
          <cell r="F262">
            <v>1791</v>
          </cell>
          <cell r="G262">
            <v>2149.1999999999998</v>
          </cell>
        </row>
        <row r="263">
          <cell r="A263">
            <v>45</v>
          </cell>
          <cell r="B263">
            <v>487</v>
          </cell>
          <cell r="C263">
            <v>580</v>
          </cell>
          <cell r="D263">
            <v>852</v>
          </cell>
          <cell r="E263">
            <v>1235</v>
          </cell>
          <cell r="F263">
            <v>1791</v>
          </cell>
          <cell r="G263">
            <v>2149.1999999999998</v>
          </cell>
        </row>
        <row r="264">
          <cell r="A264">
            <v>46</v>
          </cell>
          <cell r="B264">
            <v>477</v>
          </cell>
          <cell r="C264">
            <v>568</v>
          </cell>
          <cell r="D264">
            <v>834</v>
          </cell>
          <cell r="E264">
            <v>1210</v>
          </cell>
          <cell r="F264">
            <v>1754</v>
          </cell>
          <cell r="G264">
            <v>2104.7999999999997</v>
          </cell>
        </row>
        <row r="265">
          <cell r="A265">
            <v>47</v>
          </cell>
          <cell r="B265">
            <v>477</v>
          </cell>
          <cell r="C265">
            <v>568</v>
          </cell>
          <cell r="D265">
            <v>834</v>
          </cell>
          <cell r="E265">
            <v>1210</v>
          </cell>
          <cell r="F265">
            <v>1754</v>
          </cell>
          <cell r="G265">
            <v>2104.7999999999997</v>
          </cell>
        </row>
        <row r="266">
          <cell r="A266">
            <v>48</v>
          </cell>
          <cell r="B266">
            <v>477</v>
          </cell>
          <cell r="C266">
            <v>568</v>
          </cell>
          <cell r="D266">
            <v>834</v>
          </cell>
          <cell r="E266">
            <v>1210</v>
          </cell>
          <cell r="F266">
            <v>1754</v>
          </cell>
          <cell r="G266">
            <v>2104.7999999999997</v>
          </cell>
        </row>
        <row r="267">
          <cell r="A267">
            <v>49</v>
          </cell>
          <cell r="B267">
            <v>477</v>
          </cell>
          <cell r="C267">
            <v>568</v>
          </cell>
          <cell r="D267">
            <v>834</v>
          </cell>
          <cell r="E267">
            <v>1210</v>
          </cell>
          <cell r="F267">
            <v>1754</v>
          </cell>
          <cell r="G267">
            <v>2104.7999999999997</v>
          </cell>
        </row>
        <row r="268">
          <cell r="A268">
            <v>50</v>
          </cell>
          <cell r="B268">
            <v>477</v>
          </cell>
          <cell r="C268">
            <v>568</v>
          </cell>
          <cell r="D268">
            <v>834</v>
          </cell>
          <cell r="E268">
            <v>1210</v>
          </cell>
          <cell r="F268">
            <v>1754</v>
          </cell>
          <cell r="G268">
            <v>2104.7999999999997</v>
          </cell>
        </row>
        <row r="269">
          <cell r="A269">
            <v>51</v>
          </cell>
          <cell r="B269">
            <v>468</v>
          </cell>
          <cell r="C269">
            <v>557</v>
          </cell>
          <cell r="D269">
            <v>819</v>
          </cell>
          <cell r="E269">
            <v>1187</v>
          </cell>
          <cell r="F269">
            <v>1721</v>
          </cell>
          <cell r="G269">
            <v>2065.1999999999998</v>
          </cell>
        </row>
        <row r="270">
          <cell r="A270">
            <v>52</v>
          </cell>
          <cell r="B270">
            <v>468</v>
          </cell>
          <cell r="C270">
            <v>557</v>
          </cell>
          <cell r="D270">
            <v>819</v>
          </cell>
          <cell r="E270">
            <v>1187</v>
          </cell>
          <cell r="F270">
            <v>1721</v>
          </cell>
          <cell r="G270">
            <v>2065.1999999999998</v>
          </cell>
        </row>
        <row r="271">
          <cell r="A271">
            <v>53</v>
          </cell>
          <cell r="B271">
            <v>468</v>
          </cell>
          <cell r="C271">
            <v>557</v>
          </cell>
          <cell r="D271">
            <v>819</v>
          </cell>
          <cell r="E271">
            <v>1187</v>
          </cell>
          <cell r="F271">
            <v>1721</v>
          </cell>
          <cell r="G271">
            <v>2065.1999999999998</v>
          </cell>
        </row>
        <row r="272">
          <cell r="A272">
            <v>54</v>
          </cell>
          <cell r="B272">
            <v>468</v>
          </cell>
          <cell r="C272">
            <v>557</v>
          </cell>
          <cell r="D272">
            <v>819</v>
          </cell>
          <cell r="E272">
            <v>1187</v>
          </cell>
          <cell r="F272">
            <v>1721</v>
          </cell>
          <cell r="G272">
            <v>2065.1999999999998</v>
          </cell>
        </row>
        <row r="273">
          <cell r="A273">
            <v>55</v>
          </cell>
          <cell r="B273">
            <v>468</v>
          </cell>
          <cell r="C273">
            <v>557</v>
          </cell>
          <cell r="D273">
            <v>819</v>
          </cell>
          <cell r="E273">
            <v>1187</v>
          </cell>
          <cell r="F273">
            <v>1721</v>
          </cell>
          <cell r="G273">
            <v>2065.1999999999998</v>
          </cell>
        </row>
        <row r="274">
          <cell r="A274">
            <v>56</v>
          </cell>
          <cell r="B274">
            <v>460</v>
          </cell>
          <cell r="C274">
            <v>547</v>
          </cell>
          <cell r="D274">
            <v>805</v>
          </cell>
          <cell r="E274">
            <v>1167</v>
          </cell>
          <cell r="F274">
            <v>1692</v>
          </cell>
          <cell r="G274">
            <v>2030.3999999999999</v>
          </cell>
        </row>
        <row r="275">
          <cell r="A275">
            <v>57</v>
          </cell>
          <cell r="B275">
            <v>460</v>
          </cell>
          <cell r="C275">
            <v>547</v>
          </cell>
          <cell r="D275">
            <v>805</v>
          </cell>
          <cell r="E275">
            <v>1167</v>
          </cell>
          <cell r="F275">
            <v>1692</v>
          </cell>
          <cell r="G275">
            <v>2030.3999999999999</v>
          </cell>
        </row>
        <row r="276">
          <cell r="A276">
            <v>58</v>
          </cell>
          <cell r="B276">
            <v>460</v>
          </cell>
          <cell r="C276">
            <v>547</v>
          </cell>
          <cell r="D276">
            <v>805</v>
          </cell>
          <cell r="E276">
            <v>1167</v>
          </cell>
          <cell r="F276">
            <v>1692</v>
          </cell>
          <cell r="G276">
            <v>2030.3999999999999</v>
          </cell>
        </row>
        <row r="277">
          <cell r="A277">
            <v>59</v>
          </cell>
          <cell r="B277">
            <v>460</v>
          </cell>
          <cell r="C277">
            <v>547</v>
          </cell>
          <cell r="D277">
            <v>805</v>
          </cell>
          <cell r="E277">
            <v>1167</v>
          </cell>
          <cell r="F277">
            <v>1692</v>
          </cell>
          <cell r="G277">
            <v>2030.3999999999999</v>
          </cell>
        </row>
        <row r="278">
          <cell r="A278">
            <v>60</v>
          </cell>
          <cell r="B278">
            <v>460</v>
          </cell>
          <cell r="C278">
            <v>547</v>
          </cell>
          <cell r="D278">
            <v>805</v>
          </cell>
          <cell r="E278">
            <v>1167</v>
          </cell>
          <cell r="F278">
            <v>1692</v>
          </cell>
          <cell r="G278">
            <v>2030.3999999999999</v>
          </cell>
        </row>
        <row r="279">
          <cell r="A279">
            <v>61</v>
          </cell>
          <cell r="B279">
            <v>453</v>
          </cell>
          <cell r="C279">
            <v>539</v>
          </cell>
          <cell r="D279">
            <v>792</v>
          </cell>
          <cell r="E279">
            <v>1149</v>
          </cell>
          <cell r="F279">
            <v>1666</v>
          </cell>
          <cell r="G279">
            <v>1999.1999999999998</v>
          </cell>
        </row>
        <row r="280">
          <cell r="A280">
            <v>62</v>
          </cell>
          <cell r="B280">
            <v>453</v>
          </cell>
          <cell r="C280">
            <v>539</v>
          </cell>
          <cell r="D280">
            <v>792</v>
          </cell>
          <cell r="E280">
            <v>1149</v>
          </cell>
          <cell r="F280">
            <v>1666</v>
          </cell>
          <cell r="G280">
            <v>1999.1999999999998</v>
          </cell>
        </row>
        <row r="281">
          <cell r="A281">
            <v>63</v>
          </cell>
          <cell r="B281">
            <v>453</v>
          </cell>
          <cell r="C281">
            <v>539</v>
          </cell>
          <cell r="D281">
            <v>792</v>
          </cell>
          <cell r="E281">
            <v>1149</v>
          </cell>
          <cell r="F281">
            <v>1666</v>
          </cell>
          <cell r="G281">
            <v>1999.1999999999998</v>
          </cell>
        </row>
        <row r="282">
          <cell r="A282">
            <v>64</v>
          </cell>
          <cell r="B282">
            <v>453</v>
          </cell>
          <cell r="C282">
            <v>539</v>
          </cell>
          <cell r="D282">
            <v>792</v>
          </cell>
          <cell r="E282">
            <v>1149</v>
          </cell>
          <cell r="F282">
            <v>1666</v>
          </cell>
          <cell r="G282">
            <v>1999.1999999999998</v>
          </cell>
        </row>
        <row r="283">
          <cell r="A283">
            <v>65</v>
          </cell>
          <cell r="B283">
            <v>453</v>
          </cell>
          <cell r="C283">
            <v>539</v>
          </cell>
          <cell r="D283">
            <v>792</v>
          </cell>
          <cell r="E283">
            <v>1149</v>
          </cell>
          <cell r="F283">
            <v>1666</v>
          </cell>
          <cell r="G283">
            <v>1999.1999999999998</v>
          </cell>
        </row>
        <row r="284">
          <cell r="A284">
            <v>66</v>
          </cell>
          <cell r="B284">
            <v>453</v>
          </cell>
          <cell r="C284">
            <v>539</v>
          </cell>
          <cell r="D284">
            <v>792</v>
          </cell>
          <cell r="E284">
            <v>1149</v>
          </cell>
          <cell r="F284">
            <v>1666</v>
          </cell>
          <cell r="G284">
            <v>1999.1999999999998</v>
          </cell>
        </row>
        <row r="285">
          <cell r="A285">
            <v>67</v>
          </cell>
          <cell r="B285">
            <v>453</v>
          </cell>
          <cell r="C285">
            <v>539</v>
          </cell>
          <cell r="D285">
            <v>792</v>
          </cell>
          <cell r="E285">
            <v>1149</v>
          </cell>
          <cell r="F285">
            <v>1666</v>
          </cell>
          <cell r="G285">
            <v>1999.1999999999998</v>
          </cell>
        </row>
        <row r="286">
          <cell r="A286">
            <v>68</v>
          </cell>
          <cell r="B286">
            <v>453</v>
          </cell>
          <cell r="C286">
            <v>539</v>
          </cell>
          <cell r="D286">
            <v>792</v>
          </cell>
          <cell r="E286">
            <v>1149</v>
          </cell>
          <cell r="F286">
            <v>1666</v>
          </cell>
          <cell r="G286">
            <v>1999.1999999999998</v>
          </cell>
        </row>
        <row r="287">
          <cell r="A287">
            <v>69</v>
          </cell>
          <cell r="B287">
            <v>453</v>
          </cell>
          <cell r="C287">
            <v>539</v>
          </cell>
          <cell r="D287">
            <v>792</v>
          </cell>
          <cell r="E287">
            <v>1149</v>
          </cell>
          <cell r="F287">
            <v>1666</v>
          </cell>
          <cell r="G287">
            <v>1999.1999999999998</v>
          </cell>
        </row>
        <row r="288">
          <cell r="A288">
            <v>70</v>
          </cell>
          <cell r="B288">
            <v>453</v>
          </cell>
          <cell r="C288">
            <v>539</v>
          </cell>
          <cell r="D288">
            <v>792</v>
          </cell>
          <cell r="E288">
            <v>1149</v>
          </cell>
          <cell r="F288">
            <v>1666</v>
          </cell>
          <cell r="G288">
            <v>1999.1999999999998</v>
          </cell>
        </row>
        <row r="289">
          <cell r="A289">
            <v>71</v>
          </cell>
          <cell r="B289">
            <v>447</v>
          </cell>
          <cell r="C289">
            <v>532</v>
          </cell>
          <cell r="D289">
            <v>782</v>
          </cell>
          <cell r="E289">
            <v>1134</v>
          </cell>
          <cell r="F289">
            <v>1644</v>
          </cell>
          <cell r="G289">
            <v>1972.8</v>
          </cell>
        </row>
        <row r="290">
          <cell r="A290">
            <v>72</v>
          </cell>
          <cell r="B290">
            <v>447</v>
          </cell>
          <cell r="C290">
            <v>532</v>
          </cell>
          <cell r="D290">
            <v>782</v>
          </cell>
          <cell r="E290">
            <v>1134</v>
          </cell>
          <cell r="F290">
            <v>1644</v>
          </cell>
          <cell r="G290">
            <v>1972.8</v>
          </cell>
        </row>
        <row r="291">
          <cell r="A291">
            <v>73</v>
          </cell>
          <cell r="B291">
            <v>447</v>
          </cell>
          <cell r="C291">
            <v>532</v>
          </cell>
          <cell r="D291">
            <v>782</v>
          </cell>
          <cell r="E291">
            <v>1134</v>
          </cell>
          <cell r="F291">
            <v>1644</v>
          </cell>
          <cell r="G291">
            <v>1972.8</v>
          </cell>
        </row>
        <row r="292">
          <cell r="A292">
            <v>74</v>
          </cell>
          <cell r="B292">
            <v>447</v>
          </cell>
          <cell r="C292">
            <v>532</v>
          </cell>
          <cell r="D292">
            <v>782</v>
          </cell>
          <cell r="E292">
            <v>1134</v>
          </cell>
          <cell r="F292">
            <v>1644</v>
          </cell>
          <cell r="G292">
            <v>1972.8</v>
          </cell>
        </row>
        <row r="293">
          <cell r="A293">
            <v>75</v>
          </cell>
          <cell r="B293">
            <v>447</v>
          </cell>
          <cell r="C293">
            <v>532</v>
          </cell>
          <cell r="D293">
            <v>782</v>
          </cell>
          <cell r="E293">
            <v>1134</v>
          </cell>
          <cell r="F293">
            <v>1644</v>
          </cell>
          <cell r="G293">
            <v>1972.8</v>
          </cell>
        </row>
        <row r="294">
          <cell r="A294">
            <v>76</v>
          </cell>
          <cell r="B294">
            <v>447</v>
          </cell>
          <cell r="C294">
            <v>532</v>
          </cell>
          <cell r="D294">
            <v>782</v>
          </cell>
          <cell r="E294">
            <v>1134</v>
          </cell>
          <cell r="F294">
            <v>1644</v>
          </cell>
          <cell r="G294">
            <v>1972.8</v>
          </cell>
        </row>
        <row r="295">
          <cell r="A295">
            <v>77</v>
          </cell>
          <cell r="B295">
            <v>447</v>
          </cell>
          <cell r="C295">
            <v>532</v>
          </cell>
          <cell r="D295">
            <v>782</v>
          </cell>
          <cell r="E295">
            <v>1134</v>
          </cell>
          <cell r="F295">
            <v>1644</v>
          </cell>
          <cell r="G295">
            <v>1972.8</v>
          </cell>
        </row>
        <row r="296">
          <cell r="A296">
            <v>78</v>
          </cell>
          <cell r="B296">
            <v>447</v>
          </cell>
          <cell r="C296">
            <v>532</v>
          </cell>
          <cell r="D296">
            <v>782</v>
          </cell>
          <cell r="E296">
            <v>1134</v>
          </cell>
          <cell r="F296">
            <v>1644</v>
          </cell>
          <cell r="G296">
            <v>1972.8</v>
          </cell>
        </row>
        <row r="297">
          <cell r="A297">
            <v>79</v>
          </cell>
          <cell r="B297">
            <v>447</v>
          </cell>
          <cell r="C297">
            <v>532</v>
          </cell>
          <cell r="D297">
            <v>782</v>
          </cell>
          <cell r="E297">
            <v>1134</v>
          </cell>
          <cell r="F297">
            <v>1644</v>
          </cell>
          <cell r="G297">
            <v>1972.8</v>
          </cell>
        </row>
        <row r="298">
          <cell r="A298">
            <v>80</v>
          </cell>
          <cell r="B298">
            <v>447</v>
          </cell>
          <cell r="C298">
            <v>532</v>
          </cell>
          <cell r="D298">
            <v>782</v>
          </cell>
          <cell r="E298">
            <v>1134</v>
          </cell>
          <cell r="F298">
            <v>1644</v>
          </cell>
          <cell r="G298">
            <v>1972.8</v>
          </cell>
        </row>
        <row r="299">
          <cell r="A299">
            <v>81</v>
          </cell>
          <cell r="B299">
            <v>442</v>
          </cell>
          <cell r="C299">
            <v>526</v>
          </cell>
          <cell r="D299">
            <v>773</v>
          </cell>
          <cell r="E299">
            <v>1121</v>
          </cell>
          <cell r="F299">
            <v>1626</v>
          </cell>
          <cell r="G299">
            <v>1951.1999999999998</v>
          </cell>
        </row>
        <row r="300">
          <cell r="A300">
            <v>82</v>
          </cell>
          <cell r="B300">
            <v>442</v>
          </cell>
          <cell r="C300">
            <v>526</v>
          </cell>
          <cell r="D300">
            <v>773</v>
          </cell>
          <cell r="E300">
            <v>1121</v>
          </cell>
          <cell r="F300">
            <v>1626</v>
          </cell>
          <cell r="G300">
            <v>1951.1999999999998</v>
          </cell>
        </row>
        <row r="301">
          <cell r="A301">
            <v>83</v>
          </cell>
          <cell r="B301">
            <v>442</v>
          </cell>
          <cell r="C301">
            <v>526</v>
          </cell>
          <cell r="D301">
            <v>773</v>
          </cell>
          <cell r="E301">
            <v>1121</v>
          </cell>
          <cell r="F301">
            <v>1626</v>
          </cell>
          <cell r="G301">
            <v>1951.1999999999998</v>
          </cell>
        </row>
        <row r="302">
          <cell r="A302">
            <v>84</v>
          </cell>
          <cell r="B302">
            <v>442</v>
          </cell>
          <cell r="C302">
            <v>526</v>
          </cell>
          <cell r="D302">
            <v>773</v>
          </cell>
          <cell r="E302">
            <v>1121</v>
          </cell>
          <cell r="F302">
            <v>1626</v>
          </cell>
          <cell r="G302">
            <v>1951.1999999999998</v>
          </cell>
        </row>
        <row r="303">
          <cell r="A303">
            <v>85</v>
          </cell>
          <cell r="B303">
            <v>442</v>
          </cell>
          <cell r="C303">
            <v>526</v>
          </cell>
          <cell r="D303">
            <v>773</v>
          </cell>
          <cell r="E303">
            <v>1121</v>
          </cell>
          <cell r="F303">
            <v>1626</v>
          </cell>
          <cell r="G303">
            <v>1951.1999999999998</v>
          </cell>
        </row>
        <row r="304">
          <cell r="A304">
            <v>86</v>
          </cell>
          <cell r="B304">
            <v>442</v>
          </cell>
          <cell r="C304">
            <v>526</v>
          </cell>
          <cell r="D304">
            <v>773</v>
          </cell>
          <cell r="E304">
            <v>1121</v>
          </cell>
          <cell r="F304">
            <v>1626</v>
          </cell>
          <cell r="G304">
            <v>1951.1999999999998</v>
          </cell>
        </row>
        <row r="305">
          <cell r="A305">
            <v>87</v>
          </cell>
          <cell r="B305">
            <v>442</v>
          </cell>
          <cell r="C305">
            <v>526</v>
          </cell>
          <cell r="D305">
            <v>773</v>
          </cell>
          <cell r="E305">
            <v>1121</v>
          </cell>
          <cell r="F305">
            <v>1626</v>
          </cell>
          <cell r="G305">
            <v>1951.1999999999998</v>
          </cell>
        </row>
        <row r="306">
          <cell r="A306">
            <v>88</v>
          </cell>
          <cell r="B306">
            <v>442</v>
          </cell>
          <cell r="C306">
            <v>526</v>
          </cell>
          <cell r="D306">
            <v>773</v>
          </cell>
          <cell r="E306">
            <v>1121</v>
          </cell>
          <cell r="F306">
            <v>1626</v>
          </cell>
          <cell r="G306">
            <v>1951.1999999999998</v>
          </cell>
        </row>
        <row r="307">
          <cell r="A307">
            <v>89</v>
          </cell>
          <cell r="B307">
            <v>442</v>
          </cell>
          <cell r="C307">
            <v>526</v>
          </cell>
          <cell r="D307">
            <v>773</v>
          </cell>
          <cell r="E307">
            <v>1121</v>
          </cell>
          <cell r="F307">
            <v>1626</v>
          </cell>
          <cell r="G307">
            <v>1951.1999999999998</v>
          </cell>
        </row>
        <row r="308">
          <cell r="A308">
            <v>90</v>
          </cell>
          <cell r="B308">
            <v>442</v>
          </cell>
          <cell r="C308">
            <v>526</v>
          </cell>
          <cell r="D308">
            <v>773</v>
          </cell>
          <cell r="E308">
            <v>1121</v>
          </cell>
          <cell r="F308">
            <v>1626</v>
          </cell>
          <cell r="G308">
            <v>1951.1999999999998</v>
          </cell>
        </row>
        <row r="309">
          <cell r="A309">
            <v>91</v>
          </cell>
          <cell r="B309">
            <v>438</v>
          </cell>
          <cell r="C309">
            <v>521</v>
          </cell>
          <cell r="D309">
            <v>766</v>
          </cell>
          <cell r="E309">
            <v>1111</v>
          </cell>
          <cell r="F309">
            <v>1611</v>
          </cell>
          <cell r="G309">
            <v>1933.1999999999998</v>
          </cell>
        </row>
        <row r="310">
          <cell r="A310">
            <v>92</v>
          </cell>
          <cell r="B310">
            <v>438</v>
          </cell>
          <cell r="C310">
            <v>521</v>
          </cell>
          <cell r="D310">
            <v>766</v>
          </cell>
          <cell r="E310">
            <v>1111</v>
          </cell>
          <cell r="F310">
            <v>1611</v>
          </cell>
          <cell r="G310">
            <v>1933.1999999999998</v>
          </cell>
        </row>
        <row r="311">
          <cell r="A311">
            <v>93</v>
          </cell>
          <cell r="B311">
            <v>438</v>
          </cell>
          <cell r="C311">
            <v>521</v>
          </cell>
          <cell r="D311">
            <v>766</v>
          </cell>
          <cell r="E311">
            <v>1111</v>
          </cell>
          <cell r="F311">
            <v>1611</v>
          </cell>
          <cell r="G311">
            <v>1933.1999999999998</v>
          </cell>
        </row>
        <row r="312">
          <cell r="A312">
            <v>94</v>
          </cell>
          <cell r="B312">
            <v>438</v>
          </cell>
          <cell r="C312">
            <v>521</v>
          </cell>
          <cell r="D312">
            <v>766</v>
          </cell>
          <cell r="E312">
            <v>1111</v>
          </cell>
          <cell r="F312">
            <v>1611</v>
          </cell>
          <cell r="G312">
            <v>1933.1999999999998</v>
          </cell>
        </row>
        <row r="313">
          <cell r="A313">
            <v>95</v>
          </cell>
          <cell r="B313">
            <v>438</v>
          </cell>
          <cell r="C313">
            <v>521</v>
          </cell>
          <cell r="D313">
            <v>766</v>
          </cell>
          <cell r="E313">
            <v>1111</v>
          </cell>
          <cell r="F313">
            <v>1611</v>
          </cell>
          <cell r="G313">
            <v>1933.1999999999998</v>
          </cell>
        </row>
        <row r="314">
          <cell r="A314">
            <v>96</v>
          </cell>
          <cell r="B314">
            <v>438</v>
          </cell>
          <cell r="C314">
            <v>521</v>
          </cell>
          <cell r="D314">
            <v>766</v>
          </cell>
          <cell r="E314">
            <v>1111</v>
          </cell>
          <cell r="F314">
            <v>1611</v>
          </cell>
          <cell r="G314">
            <v>1933.1999999999998</v>
          </cell>
        </row>
        <row r="315">
          <cell r="A315">
            <v>97</v>
          </cell>
          <cell r="B315">
            <v>438</v>
          </cell>
          <cell r="C315">
            <v>521</v>
          </cell>
          <cell r="D315">
            <v>766</v>
          </cell>
          <cell r="E315">
            <v>1111</v>
          </cell>
          <cell r="F315">
            <v>1611</v>
          </cell>
          <cell r="G315">
            <v>1933.1999999999998</v>
          </cell>
        </row>
        <row r="316">
          <cell r="A316">
            <v>98</v>
          </cell>
          <cell r="B316">
            <v>438</v>
          </cell>
          <cell r="C316">
            <v>521</v>
          </cell>
          <cell r="D316">
            <v>766</v>
          </cell>
          <cell r="E316">
            <v>1111</v>
          </cell>
          <cell r="F316">
            <v>1611</v>
          </cell>
          <cell r="G316">
            <v>1933.1999999999998</v>
          </cell>
        </row>
        <row r="317">
          <cell r="A317">
            <v>99</v>
          </cell>
          <cell r="B317">
            <v>438</v>
          </cell>
          <cell r="C317">
            <v>521</v>
          </cell>
          <cell r="D317">
            <v>766</v>
          </cell>
          <cell r="E317">
            <v>1111</v>
          </cell>
          <cell r="F317">
            <v>1611</v>
          </cell>
          <cell r="G317">
            <v>1933.1999999999998</v>
          </cell>
        </row>
        <row r="318">
          <cell r="A318">
            <v>100</v>
          </cell>
          <cell r="B318">
            <v>438</v>
          </cell>
          <cell r="C318">
            <v>521</v>
          </cell>
          <cell r="D318">
            <v>766</v>
          </cell>
          <cell r="E318">
            <v>1111</v>
          </cell>
          <cell r="F318">
            <v>1611</v>
          </cell>
          <cell r="G318">
            <v>1933.1999999999998</v>
          </cell>
        </row>
        <row r="319">
          <cell r="A319">
            <v>101</v>
          </cell>
          <cell r="B319">
            <v>435</v>
          </cell>
          <cell r="C319">
            <v>518</v>
          </cell>
          <cell r="D319">
            <v>761</v>
          </cell>
          <cell r="E319">
            <v>1103</v>
          </cell>
          <cell r="F319">
            <v>1600</v>
          </cell>
          <cell r="G319">
            <v>1920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 sheetId="12"/>
      <sheetData sheetId="13"/>
      <sheetData sheetId="14"/>
      <sheetData sheetId="15"/>
      <sheetData sheetId="16" refreshError="1"/>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refreshError="1"/>
      <sheetData sheetId="87"/>
      <sheetData sheetId="88"/>
      <sheetData sheetId="89"/>
      <sheetData sheetId="90"/>
      <sheetData sheetId="91"/>
      <sheetData sheetId="92"/>
      <sheetData sheetId="93" refreshError="1"/>
      <sheetData sheetId="94" refreshError="1"/>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refreshError="1"/>
      <sheetData sheetId="169"/>
      <sheetData sheetId="170"/>
      <sheetData sheetId="171"/>
      <sheetData sheetId="172"/>
      <sheetData sheetId="173"/>
      <sheetData sheetId="174"/>
      <sheetData sheetId="175"/>
      <sheetData sheetId="176"/>
      <sheetData sheetId="177"/>
      <sheetData sheetId="178"/>
      <sheetData sheetId="179" refreshError="1"/>
      <sheetData sheetId="180" refreshError="1"/>
      <sheetData sheetId="181" refreshError="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refreshError="1"/>
      <sheetData sheetId="212"/>
      <sheetData sheetId="213" refreshError="1"/>
      <sheetData sheetId="214" refreshError="1"/>
      <sheetData sheetId="215" refreshError="1"/>
      <sheetData sheetId="216" refreshError="1"/>
      <sheetData sheetId="217"/>
      <sheetData sheetId="218" refreshError="1"/>
      <sheetData sheetId="219"/>
      <sheetData sheetId="220"/>
      <sheetData sheetId="221"/>
      <sheetData sheetId="222"/>
      <sheetData sheetId="223"/>
      <sheetData sheetId="224" refreshError="1"/>
      <sheetData sheetId="225"/>
      <sheetData sheetId="226"/>
      <sheetData sheetId="227" refreshError="1"/>
      <sheetData sheetId="228" refreshError="1"/>
      <sheetData sheetId="229" refreshError="1"/>
      <sheetData sheetId="230" refreshError="1"/>
      <sheetData sheetId="231"/>
      <sheetData sheetId="232" refreshError="1"/>
      <sheetData sheetId="233"/>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th"/>
      <sheetName val="Info Sheet"/>
      <sheetName val="MTD P&amp;L -Bdgt"/>
      <sheetName val="MTD P&amp;L - lst yr"/>
      <sheetName val="MTD P&amp;L-Bdgt-LY Summ"/>
      <sheetName val="MTD Net Rev-Bdgt-LY Summ"/>
      <sheetName val="YTD P&amp;L-Bdgt"/>
      <sheetName val="YTD P&amp;L-lst yr"/>
      <sheetName val="YTD P&amp;L-Bdgt-LY Summ"/>
      <sheetName val="YTD Net Rev-Bdgt-LY Summ"/>
      <sheetName val="Comp BS CY vs LY"/>
      <sheetName val="MTD CF - CY vs LY"/>
      <sheetName val="YTD CF -CY vs LY"/>
      <sheetName val="Bal Sheet"/>
      <sheetName val="Compar Bal Sheet"/>
      <sheetName val="Expanded Compar Bal Sheet"/>
      <sheetName val="MTD Var"/>
      <sheetName val="MTD P&amp;L to budget"/>
      <sheetName val="Compare P&amp;L - Qtr"/>
      <sheetName val="Compare P&amp;L - lst month"/>
      <sheetName val="Mthly P&amp;L+ Budget"/>
      <sheetName val="MTD CF"/>
      <sheetName val="MTD CF Details"/>
      <sheetName val="Compar YTD CF"/>
      <sheetName val="Aging"/>
      <sheetName val="Card Volume Actual vs Budget"/>
      <sheetName val="Card Volume Actual vs Forecast"/>
    </sheetNames>
    <sheetDataSet>
      <sheetData sheetId="0" refreshError="1">
        <row r="40">
          <cell r="B40" t="str">
            <v>February</v>
          </cell>
        </row>
        <row r="42">
          <cell r="B42">
            <v>28</v>
          </cell>
        </row>
        <row r="43">
          <cell r="B43" t="str">
            <v>Two</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lary Calculator"/>
      <sheetName val="Salary Levels"/>
      <sheetName val="Bonus Calculator"/>
      <sheetName val="Month"/>
    </sheetNames>
    <sheetDataSet>
      <sheetData sheetId="0"/>
      <sheetData sheetId="1"/>
      <sheetData sheetId="2"/>
      <sheetData sheetId="3" refreshError="1"/>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ia TKmoi"/>
      <sheetName val="A6,MAY"/>
      <sheetName val="VL"/>
      <sheetName val="PTDG"/>
      <sheetName val="DTCT"/>
      <sheetName val="TH1"/>
      <sheetName val="TH2"/>
      <sheetName val="CPTK"/>
      <sheetName val="CPK"/>
      <sheetName val="Module1"/>
      <sheetName val="XL4Poppy"/>
      <sheetName val="gvl"/>
      <sheetName val="gia_TKmoi"/>
    </sheetNames>
    <sheetDataSet>
      <sheetData sheetId="0" refreshError="1"/>
      <sheetData sheetId="1" refreshError="1">
        <row r="10">
          <cell r="C10">
            <v>12089</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16"/>
      <sheetName val="factors"/>
      <sheetName val="Directors"/>
      <sheetName val="BONUS RECO 2005"/>
      <sheetName val="IKB3"/>
      <sheetName val="DEG"/>
      <sheetName val="ifcw"/>
      <sheetName val="Kevin Steele97-98"/>
      <sheetName val="COST"/>
      <sheetName val="OPERATING HEAD"/>
      <sheetName val="#REF"/>
      <sheetName val="Bonus Calculator"/>
      <sheetName val="COMICRO ROM"/>
      <sheetName val="Co.26 Unfinished P&amp;E"/>
      <sheetName val="expired"/>
      <sheetName val="Balance Sheet Groupings"/>
      <sheetName val="Sheet1"/>
      <sheetName val="old_serial no."/>
      <sheetName val="tot_ass_9697"/>
      <sheetName val="Annexure VI"/>
      <sheetName val="Capex - Hry"/>
      <sheetName val="BUILD."/>
      <sheetName val="Kurzbezeichnungen"/>
      <sheetName val="Tax Computation"/>
      <sheetName val="Cont"/>
      <sheetName val="Phase1"/>
      <sheetName val="Site config"/>
      <sheetName val="Main"/>
      <sheetName val="Currency Rates"/>
      <sheetName val="Sept Payout"/>
      <sheetName val="Oct Issues"/>
      <sheetName val="Salary &amp; Quotas"/>
      <sheetName val="Oct Payout in USD &amp; Native"/>
      <sheetName val="EX2_Revenue"/>
      <sheetName val="Cost Assumptions"/>
      <sheetName val="Usage Assumptions"/>
      <sheetName val="Tax Movement"/>
      <sheetName val="Reconciliation"/>
      <sheetName val="TB 2004"/>
      <sheetName val="Tables"/>
      <sheetName val="Q3-1"/>
      <sheetName val="31.3.02 "/>
      <sheetName val="__31.3.03"/>
      <sheetName val="Sheet3"/>
      <sheetName val="NAMES"/>
      <sheetName val="PointNo.5"/>
      <sheetName val="Front"/>
      <sheetName val="ARMBG"/>
      <sheetName val="P &amp; L "/>
      <sheetName val="for co (2)"/>
      <sheetName val="accounts"/>
      <sheetName val="Financial Summary"/>
      <sheetName val="K_1 FA register"/>
      <sheetName val="Dep"/>
      <sheetName val="Main Bs"/>
      <sheetName val="Address"/>
      <sheetName val="TAX INCOME"/>
      <sheetName val="Help"/>
      <sheetName val="Balance Sheet"/>
      <sheetName val="OFC MIS Oct 08"/>
      <sheetName val="FORM_16"/>
      <sheetName val="E&amp;I"/>
      <sheetName val="Kevin_Steele97-98"/>
      <sheetName val="INFO"/>
      <sheetName val="NOTES "/>
      <sheetName val="MAIN LATEST"/>
      <sheetName val="Cabinet details"/>
      <sheetName val="Pg1"/>
      <sheetName val="Cover "/>
      <sheetName val="Cost Centers"/>
      <sheetName val="cover for tax"/>
      <sheetName val="Form 16"/>
      <sheetName val="MgtRpt Export"/>
      <sheetName val="comp_"/>
      <sheetName val="Asmp"/>
      <sheetName val="B'Sheet"/>
      <sheetName val="discounts_XP140"/>
      <sheetName val="GMData"/>
      <sheetName val="PCMO EXP"/>
      <sheetName val="Sensitivities"/>
      <sheetName val="INPUTS - new sites "/>
      <sheetName val="Content Instructions"/>
      <sheetName val="Retrieve"/>
      <sheetName val="Currency"/>
      <sheetName val="TUN_DEP"/>
      <sheetName val="mn"/>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TXL"/>
      <sheetName val="DTCT"/>
      <sheetName val="PTdgct"/>
      <sheetName val="CPTNo"/>
      <sheetName val="GiaVL"/>
      <sheetName val="Cuoc"/>
      <sheetName val="GiaMay"/>
      <sheetName val="DGNC"/>
      <sheetName val="XXXXXXXX"/>
      <sheetName val="XXXXXXX0"/>
      <sheetName val="VL"/>
      <sheetName val="TN"/>
      <sheetName val="ND"/>
    </sheetNames>
    <sheetDataSet>
      <sheetData sheetId="0" refreshError="1"/>
      <sheetData sheetId="1" refreshError="1"/>
      <sheetData sheetId="2" refreshError="1"/>
      <sheetData sheetId="3" refreshError="1"/>
      <sheetData sheetId="4" refreshError="1">
        <row r="6">
          <cell r="F6">
            <v>174949.25714285712</v>
          </cell>
        </row>
        <row r="7">
          <cell r="F7">
            <v>191062.18095238094</v>
          </cell>
        </row>
        <row r="8">
          <cell r="F8">
            <v>221062.18095238094</v>
          </cell>
        </row>
        <row r="18">
          <cell r="F18">
            <v>4545576.3809523806</v>
          </cell>
        </row>
        <row r="19">
          <cell r="F19">
            <v>4745576.3809523806</v>
          </cell>
        </row>
        <row r="20">
          <cell r="F20">
            <v>6545.5763809523805</v>
          </cell>
        </row>
        <row r="22">
          <cell r="F22">
            <v>1160576.3809523811</v>
          </cell>
        </row>
        <row r="58">
          <cell r="F58">
            <v>1020</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urnover"/>
      <sheetName val="receipt control"/>
      <sheetName val="report 9801"/>
      <sheetName val="report 9802"/>
      <sheetName val="receipt report 9803"/>
      <sheetName val="receipt control 9804"/>
      <sheetName val="receipt report 9804"/>
      <sheetName val="receipt control 9805"/>
      <sheetName val="receipt report 9805"/>
      <sheetName val="receipt control 9806"/>
      <sheetName val="Turnover 9806"/>
      <sheetName val="receipt report 9806"/>
      <sheetName val="receipt control 9807"/>
      <sheetName val="Turnover 9807"/>
      <sheetName val="receipt report 9807"/>
      <sheetName val="receipt control 9808"/>
      <sheetName val="Turnover 9808"/>
      <sheetName val="receipt report 9808"/>
      <sheetName val="receipt control 9809"/>
      <sheetName val="TURNOVER-09"/>
      <sheetName val="receipt report 9809"/>
      <sheetName val="receipt control 9810"/>
      <sheetName val="Turnover10"/>
      <sheetName val="receipt report 9810"/>
      <sheetName val="receipt control 9811"/>
      <sheetName val="turnover 9811"/>
      <sheetName val="report 9811"/>
      <sheetName val="receipt control 9812"/>
      <sheetName val="Turnover98-12"/>
      <sheetName val="report 9812"/>
      <sheetName val="FORM-16"/>
      <sheetName val="Oilsales98"/>
      <sheetName val="COST"/>
      <sheetName val="OPERATING HEAD"/>
      <sheetName val="factors"/>
      <sheetName val="Annexure VI"/>
      <sheetName val="_x0000__x0000__x0000_èj&amp;_x0000__x000c__x0000__x0000__x0000__x0000__x0000_"/>
      <sheetName val=""/>
      <sheetName val="Co.26 Unfinished P&amp;E"/>
      <sheetName val="IKB3"/>
      <sheetName val="DEG"/>
      <sheetName val="ifcw"/>
      <sheetName val="A I"/>
      <sheetName val="Trad Comps"/>
      <sheetName val="Volume"/>
      <sheetName val="receipt_control"/>
      <sheetName val="report_9801"/>
      <sheetName val="report_9802"/>
      <sheetName val="receipt_report_9803"/>
      <sheetName val="receipt_control_9804"/>
      <sheetName val="receipt_report_9804"/>
      <sheetName val="receipt_control_9805"/>
      <sheetName val="receipt_report_9805"/>
      <sheetName val="receipt_control_9806"/>
      <sheetName val="Turnover_9806"/>
      <sheetName val="receipt_report_9806"/>
      <sheetName val="receipt_control_9807"/>
      <sheetName val="Turnover_9807"/>
      <sheetName val="receipt_report_9807"/>
      <sheetName val="receipt_control_9808"/>
      <sheetName val="Turnover_9808"/>
      <sheetName val="receipt_report_9808"/>
      <sheetName val="receipt_control_9809"/>
      <sheetName val="receipt_report_9809"/>
      <sheetName val="receipt_control_9810"/>
      <sheetName val="receipt_report_9810"/>
      <sheetName val="receipt_control_9811"/>
      <sheetName val="turnover_9811"/>
      <sheetName val="report_9811"/>
      <sheetName val="receipt_control_9812"/>
      <sheetName val="report_9812"/>
      <sheetName val="Annexure_VI"/>
      <sheetName val="OPERATING_HEAD"/>
      <sheetName val="C100-KICK"/>
      <sheetName val="DATA"/>
      <sheetName val="Detail"/>
      <sheetName val="receipt_control1"/>
      <sheetName val="report_98011"/>
      <sheetName val="report_98021"/>
      <sheetName val="receipt_report_98031"/>
      <sheetName val="receipt_control_98041"/>
      <sheetName val="receipt_report_98041"/>
      <sheetName val="receipt_control_98051"/>
      <sheetName val="receipt_report_98051"/>
      <sheetName val="receipt_control_98061"/>
      <sheetName val="Turnover_98061"/>
      <sheetName val="receipt_report_98061"/>
      <sheetName val="receipt_control_98071"/>
      <sheetName val="Turnover_98071"/>
      <sheetName val="receipt_report_98071"/>
      <sheetName val="receipt_control_98081"/>
      <sheetName val="Turnover_98081"/>
      <sheetName val="receipt_report_98081"/>
      <sheetName val="receipt_control_98091"/>
      <sheetName val="receipt_report_98091"/>
      <sheetName val="receipt_control_98101"/>
      <sheetName val="receipt_report_98101"/>
      <sheetName val="receipt_control_98111"/>
      <sheetName val="turnover_98111"/>
      <sheetName val="report_98111"/>
      <sheetName val="receipt_control_98121"/>
      <sheetName val="report_98121"/>
      <sheetName val="Annexure_VI1"/>
      <sheetName val="OPERATING_HEAD1"/>
      <sheetName val="Financials"/>
      <sheetName val="Capex - Hry"/>
      <sheetName val="MSU"/>
      <sheetName val="Ref- Curr. code"/>
      <sheetName val="Oilsales98.xls"/>
      <sheetName val="DG"/>
      <sheetName val="Dgia vat tu"/>
      <sheetName val="Don gia_III"/>
      <sheetName val="C100_KICK"/>
      <sheetName val="gvl"/>
      <sheetName val="SPECSHEET"/>
      <sheetName val="Results BS"/>
      <sheetName val="???èj&amp;?_x000c_?????"/>
      <sheetName val="_x005f_x0000__x005f_x0000__x005f_x0000_èj&amp;_x005f_x0000_"/>
      <sheetName val="___èj&amp;__x005f_x000c______"/>
      <sheetName val="___èj&amp;__x000c______"/>
      <sheetName val="A203S"/>
      <sheetName val="A201S"/>
      <sheetName val="A301C"/>
      <sheetName val="A202S"/>
      <sheetName val="A204S"/>
      <sheetName val="Present"/>
      <sheetName val="receipt_control3"/>
      <sheetName val="report_98013"/>
      <sheetName val="report_98023"/>
      <sheetName val="receipt_report_98033"/>
      <sheetName val="receipt_control_98043"/>
      <sheetName val="receipt_report_98043"/>
      <sheetName val="receipt_control_98053"/>
      <sheetName val="receipt_report_98053"/>
      <sheetName val="receipt_control_98063"/>
      <sheetName val="Turnover_98063"/>
      <sheetName val="receipt_report_98063"/>
      <sheetName val="receipt_control_98073"/>
      <sheetName val="Turnover_98073"/>
      <sheetName val="receipt_report_98073"/>
      <sheetName val="receipt_control_98083"/>
      <sheetName val="Turnover_98083"/>
      <sheetName val="receipt_report_98083"/>
      <sheetName val="receipt_control_98093"/>
      <sheetName val="receipt_report_98093"/>
      <sheetName val="receipt_control_98103"/>
      <sheetName val="receipt_report_98103"/>
      <sheetName val="receipt_control_98113"/>
      <sheetName val="turnover_98113"/>
      <sheetName val="report_98113"/>
      <sheetName val="receipt_control_98123"/>
      <sheetName val="report_98123"/>
      <sheetName val="Dgia_vat_tu1"/>
      <sheetName val="Don_gia_III1"/>
      <sheetName val="receipt_control2"/>
      <sheetName val="report_98012"/>
      <sheetName val="report_98022"/>
      <sheetName val="receipt_report_98032"/>
      <sheetName val="receipt_control_98042"/>
      <sheetName val="receipt_report_98042"/>
      <sheetName val="receipt_control_98052"/>
      <sheetName val="receipt_report_98052"/>
      <sheetName val="receipt_control_98062"/>
      <sheetName val="Turnover_98062"/>
      <sheetName val="receipt_report_98062"/>
      <sheetName val="receipt_control_98072"/>
      <sheetName val="Turnover_98072"/>
      <sheetName val="receipt_report_98072"/>
      <sheetName val="receipt_control_98082"/>
      <sheetName val="Turnover_98082"/>
      <sheetName val="receipt_report_98082"/>
      <sheetName val="receipt_control_98092"/>
      <sheetName val="receipt_report_98092"/>
      <sheetName val="receipt_control_98102"/>
      <sheetName val="receipt_report_98102"/>
      <sheetName val="receipt_control_98112"/>
      <sheetName val="turnover_98112"/>
      <sheetName val="report_98112"/>
      <sheetName val="receipt_control_98122"/>
      <sheetName val="report_98122"/>
      <sheetName val="Dgia_vat_tu"/>
      <sheetName val="Don_gia_III"/>
      <sheetName val="dongia (2)"/>
      <sheetName val="2002"/>
      <sheetName val="HICOM G-CHO"/>
      <sheetName val="Don gia"/>
      <sheetName val="PARTS"/>
      <sheetName val="CS"/>
      <sheetName val="SUMM"/>
      <sheetName val="_x0000__x0000__x0000_èj&amp;_x0000_"/>
      <sheetName val="COMICRO ROM"/>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5">
          <cell r="A5" t="str">
            <v>No.</v>
          </cell>
        </row>
      </sheetData>
      <sheetData sheetId="22" refreshError="1">
        <row r="5">
          <cell r="A5" t="str">
            <v>No.</v>
          </cell>
          <cell r="B5" t="str">
            <v>HVN DATE</v>
          </cell>
          <cell r="C5" t="str">
            <v>HVN ORDER No.</v>
          </cell>
          <cell r="D5" t="str">
            <v>HEAD CODE</v>
          </cell>
          <cell r="E5" t="str">
            <v>HEAD NAME</v>
          </cell>
          <cell r="F5" t="str">
            <v>HEAD ODR</v>
          </cell>
          <cell r="G5" t="str">
            <v>ODR DATE</v>
          </cell>
          <cell r="H5" t="str">
            <v>0.7L</v>
          </cell>
          <cell r="I5" t="str">
            <v>1.0L</v>
          </cell>
        </row>
        <row r="6">
          <cell r="A6">
            <v>1</v>
          </cell>
          <cell r="B6">
            <v>36069</v>
          </cell>
          <cell r="C6" t="str">
            <v>N-98-10-01</v>
          </cell>
          <cell r="D6">
            <v>23001</v>
          </cell>
          <cell r="E6" t="str">
            <v>UNIMEX HAØ TÓNH</v>
          </cell>
          <cell r="F6">
            <v>1</v>
          </cell>
          <cell r="G6">
            <v>36069</v>
          </cell>
          <cell r="H6">
            <v>20</v>
          </cell>
          <cell r="I6">
            <v>10</v>
          </cell>
          <cell r="P6">
            <v>12480000</v>
          </cell>
          <cell r="Q6">
            <v>891.42857142857144</v>
          </cell>
          <cell r="R6">
            <v>10248000</v>
          </cell>
          <cell r="S6">
            <v>732</v>
          </cell>
          <cell r="T6">
            <v>2232000</v>
          </cell>
          <cell r="U6">
            <v>159.42857142857144</v>
          </cell>
        </row>
        <row r="7">
          <cell r="A7">
            <v>2</v>
          </cell>
          <cell r="B7">
            <v>36071</v>
          </cell>
          <cell r="C7" t="str">
            <v>S-98-10-25</v>
          </cell>
          <cell r="D7">
            <v>42012</v>
          </cell>
          <cell r="E7" t="str">
            <v>PHATICO</v>
          </cell>
          <cell r="F7">
            <v>0</v>
          </cell>
          <cell r="G7">
            <v>36070</v>
          </cell>
          <cell r="H7">
            <v>12</v>
          </cell>
          <cell r="I7">
            <v>12</v>
          </cell>
        </row>
        <row r="8">
          <cell r="A8">
            <v>3</v>
          </cell>
          <cell r="B8">
            <v>36071</v>
          </cell>
          <cell r="C8" t="str">
            <v>S-98-10-25</v>
          </cell>
          <cell r="D8">
            <v>27004</v>
          </cell>
          <cell r="E8" t="str">
            <v>CENGIMEX</v>
          </cell>
          <cell r="F8">
            <v>0</v>
          </cell>
          <cell r="G8">
            <v>36071</v>
          </cell>
          <cell r="H8">
            <v>30</v>
          </cell>
          <cell r="I8">
            <v>0</v>
          </cell>
        </row>
        <row r="9">
          <cell r="A9">
            <v>4</v>
          </cell>
          <cell r="B9">
            <v>36077</v>
          </cell>
          <cell r="C9" t="str">
            <v>S-98-10-26</v>
          </cell>
          <cell r="D9">
            <v>42026</v>
          </cell>
          <cell r="E9" t="str">
            <v>DAN PHUONG</v>
          </cell>
          <cell r="F9">
            <v>1</v>
          </cell>
          <cell r="G9">
            <v>36069</v>
          </cell>
          <cell r="H9">
            <v>12</v>
          </cell>
          <cell r="I9">
            <v>12</v>
          </cell>
        </row>
        <row r="10">
          <cell r="A10">
            <v>5</v>
          </cell>
          <cell r="B10">
            <v>36087</v>
          </cell>
          <cell r="C10" t="str">
            <v>S-98-10-27</v>
          </cell>
          <cell r="D10">
            <v>42024</v>
          </cell>
          <cell r="E10" t="str">
            <v>PNJ #2</v>
          </cell>
          <cell r="F10" t="str">
            <v>110N</v>
          </cell>
          <cell r="G10">
            <v>36082</v>
          </cell>
          <cell r="H10">
            <v>24</v>
          </cell>
          <cell r="I10">
            <v>0</v>
          </cell>
        </row>
        <row r="11">
          <cell r="A11">
            <v>6</v>
          </cell>
          <cell r="B11">
            <v>36087</v>
          </cell>
          <cell r="C11" t="str">
            <v>S-98-10-27</v>
          </cell>
          <cell r="D11">
            <v>42014</v>
          </cell>
          <cell r="E11" t="str">
            <v>TIFOCO</v>
          </cell>
          <cell r="F11">
            <v>1</v>
          </cell>
          <cell r="G11">
            <v>36084</v>
          </cell>
          <cell r="H11">
            <v>12</v>
          </cell>
          <cell r="I11">
            <v>12</v>
          </cell>
        </row>
        <row r="12">
          <cell r="A12">
            <v>7</v>
          </cell>
          <cell r="B12">
            <v>36087</v>
          </cell>
          <cell r="C12" t="str">
            <v>S-98-10-27</v>
          </cell>
          <cell r="D12">
            <v>42002</v>
          </cell>
          <cell r="E12" t="str">
            <v>TÖÔØNG NGUYEÂN #1</v>
          </cell>
          <cell r="F12" t="str">
            <v>TH059804</v>
          </cell>
          <cell r="G12">
            <v>36085</v>
          </cell>
          <cell r="H12">
            <v>60</v>
          </cell>
          <cell r="I12">
            <v>60</v>
          </cell>
        </row>
        <row r="13">
          <cell r="A13">
            <v>8</v>
          </cell>
          <cell r="B13">
            <v>36087</v>
          </cell>
          <cell r="C13" t="str">
            <v>S-98-10-27</v>
          </cell>
          <cell r="D13">
            <v>42017</v>
          </cell>
          <cell r="E13" t="str">
            <v>SUNIMEX</v>
          </cell>
          <cell r="F13">
            <v>1</v>
          </cell>
          <cell r="G13">
            <v>36085</v>
          </cell>
          <cell r="H13">
            <v>12</v>
          </cell>
          <cell r="I13">
            <v>12</v>
          </cell>
        </row>
        <row r="14">
          <cell r="A14">
            <v>9</v>
          </cell>
          <cell r="B14">
            <v>36095</v>
          </cell>
          <cell r="C14" t="str">
            <v>S-98-10-28</v>
          </cell>
          <cell r="D14">
            <v>34001</v>
          </cell>
          <cell r="E14" t="str">
            <v>DATRACO #2</v>
          </cell>
          <cell r="F14">
            <v>3</v>
          </cell>
          <cell r="G14">
            <v>36086</v>
          </cell>
          <cell r="H14">
            <v>30</v>
          </cell>
          <cell r="I14">
            <v>0</v>
          </cell>
        </row>
        <row r="15">
          <cell r="A15">
            <v>0</v>
          </cell>
        </row>
        <row r="16">
          <cell r="A16">
            <v>0</v>
          </cell>
          <cell r="D16">
            <v>1</v>
          </cell>
          <cell r="E16">
            <v>2</v>
          </cell>
        </row>
        <row r="17">
          <cell r="A17">
            <v>0</v>
          </cell>
          <cell r="E17">
            <v>0</v>
          </cell>
        </row>
        <row r="18">
          <cell r="A18">
            <v>0</v>
          </cell>
          <cell r="E18">
            <v>0</v>
          </cell>
        </row>
        <row r="19">
          <cell r="A19">
            <v>0</v>
          </cell>
          <cell r="E19">
            <v>0</v>
          </cell>
        </row>
        <row r="20">
          <cell r="A20">
            <v>0</v>
          </cell>
          <cell r="E20">
            <v>0</v>
          </cell>
        </row>
        <row r="21">
          <cell r="A21">
            <v>0</v>
          </cell>
          <cell r="E21">
            <v>0</v>
          </cell>
        </row>
        <row r="22">
          <cell r="A22">
            <v>0</v>
          </cell>
          <cell r="E22">
            <v>0</v>
          </cell>
        </row>
        <row r="23">
          <cell r="A23">
            <v>0</v>
          </cell>
          <cell r="E23">
            <v>0</v>
          </cell>
        </row>
        <row r="24">
          <cell r="A24">
            <v>0</v>
          </cell>
          <cell r="E24">
            <v>0</v>
          </cell>
        </row>
        <row r="25">
          <cell r="A25">
            <v>0</v>
          </cell>
          <cell r="E25">
            <v>0</v>
          </cell>
        </row>
        <row r="26">
          <cell r="A26">
            <v>0</v>
          </cell>
          <cell r="E26">
            <v>0</v>
          </cell>
        </row>
        <row r="27">
          <cell r="A27">
            <v>0</v>
          </cell>
          <cell r="E27">
            <v>0</v>
          </cell>
        </row>
        <row r="28">
          <cell r="A28">
            <v>0</v>
          </cell>
          <cell r="E28">
            <v>0</v>
          </cell>
        </row>
        <row r="29">
          <cell r="A29">
            <v>0</v>
          </cell>
          <cell r="E29">
            <v>0</v>
          </cell>
        </row>
        <row r="30">
          <cell r="A30">
            <v>0</v>
          </cell>
          <cell r="E30">
            <v>0</v>
          </cell>
        </row>
        <row r="31">
          <cell r="A31">
            <v>0</v>
          </cell>
          <cell r="E31">
            <v>0</v>
          </cell>
        </row>
        <row r="32">
          <cell r="A32">
            <v>0</v>
          </cell>
          <cell r="E32">
            <v>0</v>
          </cell>
        </row>
        <row r="33">
          <cell r="A33">
            <v>0</v>
          </cell>
          <cell r="E33">
            <v>0</v>
          </cell>
        </row>
        <row r="34">
          <cell r="A34">
            <v>0</v>
          </cell>
          <cell r="E34">
            <v>0</v>
          </cell>
        </row>
        <row r="35">
          <cell r="A35">
            <v>0</v>
          </cell>
          <cell r="E35">
            <v>0</v>
          </cell>
        </row>
        <row r="36">
          <cell r="A36">
            <v>0</v>
          </cell>
          <cell r="E36">
            <v>0</v>
          </cell>
        </row>
        <row r="37">
          <cell r="A37">
            <v>0</v>
          </cell>
          <cell r="E37">
            <v>0</v>
          </cell>
        </row>
        <row r="38">
          <cell r="A38">
            <v>0</v>
          </cell>
          <cell r="E38">
            <v>0</v>
          </cell>
        </row>
        <row r="39">
          <cell r="A39">
            <v>0</v>
          </cell>
          <cell r="E39">
            <v>0</v>
          </cell>
        </row>
        <row r="40">
          <cell r="A40">
            <v>0</v>
          </cell>
          <cell r="E40">
            <v>0</v>
          </cell>
        </row>
        <row r="41">
          <cell r="A41">
            <v>0</v>
          </cell>
          <cell r="E41">
            <v>0</v>
          </cell>
        </row>
        <row r="42">
          <cell r="A42">
            <v>0</v>
          </cell>
          <cell r="E42">
            <v>0</v>
          </cell>
        </row>
        <row r="43">
          <cell r="A43">
            <v>0</v>
          </cell>
          <cell r="E43">
            <v>0</v>
          </cell>
        </row>
        <row r="44">
          <cell r="A44">
            <v>0</v>
          </cell>
          <cell r="E44">
            <v>0</v>
          </cell>
        </row>
        <row r="45">
          <cell r="A45">
            <v>0</v>
          </cell>
          <cell r="E45">
            <v>0</v>
          </cell>
        </row>
        <row r="46">
          <cell r="A46">
            <v>0</v>
          </cell>
          <cell r="E46">
            <v>0</v>
          </cell>
        </row>
        <row r="47">
          <cell r="A47">
            <v>0</v>
          </cell>
          <cell r="E47">
            <v>0</v>
          </cell>
        </row>
        <row r="48">
          <cell r="A48">
            <v>0</v>
          </cell>
          <cell r="E48">
            <v>0</v>
          </cell>
        </row>
        <row r="49">
          <cell r="A49">
            <v>0</v>
          </cell>
          <cell r="E49">
            <v>0</v>
          </cell>
        </row>
        <row r="50">
          <cell r="A50">
            <v>0</v>
          </cell>
          <cell r="E50">
            <v>0</v>
          </cell>
        </row>
        <row r="51">
          <cell r="A51">
            <v>0</v>
          </cell>
          <cell r="E51">
            <v>0</v>
          </cell>
        </row>
      </sheetData>
      <sheetData sheetId="23"/>
      <sheetData sheetId="24"/>
      <sheetData sheetId="25"/>
      <sheetData sheetId="26"/>
      <sheetData sheetId="27"/>
      <sheetData sheetId="28"/>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refreshError="1"/>
      <sheetData sheetId="102" refreshError="1"/>
      <sheetData sheetId="103" refreshError="1"/>
      <sheetData sheetId="104" refreshError="1"/>
      <sheetData sheetId="105" refreshError="1"/>
      <sheetData sheetId="106" refreshError="1"/>
      <sheetData sheetId="107" refreshError="1"/>
      <sheetData sheetId="108"/>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Set>
  </externalBook>
</externalLink>
</file>

<file path=xl/externalLinks/externalLink1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u day du"/>
      <sheetName val="phu luc 1"/>
      <sheetName val="phu luc 2A"/>
      <sheetName val="Bang 2B"/>
      <sheetName val="phu luc 3"/>
      <sheetName val="Trung gian"/>
    </sheetNames>
    <sheetDataSet>
      <sheetData sheetId="0" refreshError="1"/>
      <sheetData sheetId="1" refreshError="1"/>
      <sheetData sheetId="2" refreshError="1"/>
      <sheetData sheetId="3"/>
      <sheetData sheetId="4"/>
      <sheetData sheetId="5" refreshError="1"/>
    </sheetDataSet>
  </externalBook>
</externalLink>
</file>

<file path=xl/externalLinks/externalLink1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Jun'08 (LR)"/>
      <sheetName val="FA-Jun'08"/>
      <sheetName val="Jun'08"/>
      <sheetName val="Mar'08"/>
      <sheetName val="FA-Mar'08-LR"/>
      <sheetName val="FA-161008"/>
      <sheetName val="Jun-161008"/>
      <sheetName val="Sep'08-171008"/>
    </sheetNames>
    <sheetDataSet>
      <sheetData sheetId="0" refreshError="1"/>
      <sheetData sheetId="1" refreshError="1"/>
      <sheetData sheetId="2"/>
      <sheetData sheetId="3" refreshError="1"/>
      <sheetData sheetId="4" refreshError="1"/>
      <sheetData sheetId="5"/>
      <sheetData sheetId="6" refreshError="1"/>
      <sheetData sheetId="7" refreshError="1"/>
    </sheetDataSet>
  </externalBook>
</externalLink>
</file>

<file path=xl/externalLinks/externalLink1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fficiency"/>
      <sheetName val="#REF"/>
      <sheetName val="TAX"/>
      <sheetName val="Detail"/>
      <sheetName val="COST"/>
      <sheetName val="DATA"/>
      <sheetName val="Turnover10"/>
      <sheetName val="Master"/>
      <sheetName val="summ"/>
      <sheetName val="Sheet1"/>
      <sheetName val="Inputs"/>
      <sheetName val="A-General"/>
      <sheetName val="accrued expenses &amp; income"/>
      <sheetName val="TB (USD)"/>
      <sheetName val="Parked Actual"/>
      <sheetName val="_REF"/>
      <sheetName val="Dep -Sep (SAP)"/>
      <sheetName val="Service Tax GL"/>
      <sheetName val="S.TAX"/>
      <sheetName val="Ageing"/>
      <sheetName val="COST-KCMM(Bolt Nut)"/>
      <sheetName val="COST-TOMYUN(Pump inner)"/>
      <sheetName val="Backup"/>
      <sheetName val="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OUPINGS(Assets &amp; Liabilities)"/>
      <sheetName val="GROUPIMGS(SALES) "/>
      <sheetName val="GROUPINGS( EXPS)"/>
      <sheetName val="GROUPIMGS( EXCISE)"/>
      <sheetName val="TRIAL BALANCE 31.03.08"/>
      <sheetName val="BAL"/>
      <sheetName val="P&amp;L"/>
      <sheetName val="scd1,2 "/>
      <sheetName val="scd3"/>
      <sheetName val="SCH 4"/>
      <sheetName val="scd 5(FBD)"/>
      <sheetName val="sch5(DB)"/>
      <sheetName val="scd5(DEL)"/>
      <sheetName val="sch-6"/>
      <sheetName val="SCH 7"/>
      <sheetName val="scd8 "/>
      <sheetName val="SCD 9"/>
      <sheetName val="SCD10 "/>
      <sheetName val="scd 11"/>
      <sheetName val="SCH 13"/>
      <sheetName val="SCH 14"/>
      <sheetName val="personnel cost &amp; other exps."/>
      <sheetName val="other misc. exps."/>
      <sheetName val="Interest"/>
      <sheetName val="#REF"/>
      <sheetName val="Turnover10"/>
      <sheetName val="Detai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PE-03E"/>
      <sheetName val="Sheet1"/>
      <sheetName val="Sheet2"/>
      <sheetName val="Sheet3"/>
      <sheetName val="XL4Poppy"/>
      <sheetName val="1"/>
      <sheetName val="Sheet4"/>
      <sheetName val="Sheet5"/>
      <sheetName val="Sheet6"/>
      <sheetName val="Sheet7"/>
      <sheetName val="Sheet8"/>
      <sheetName val="Sheet9"/>
      <sheetName val="Sheet10"/>
      <sheetName val="Sheet11"/>
      <sheetName val="Sheet12"/>
      <sheetName val="LUAN CHUYEN"/>
      <sheetName val="KE QUY"/>
      <sheetName val="CPC"/>
      <sheetName val="LUONGGIAN TIEP"/>
      <sheetName val="CLUONG"/>
      <sheetName val="VAY VON"/>
      <sheetName val="O.THAO"/>
      <sheetName val="Q.TRUNG"/>
      <sheetName val="THUY"/>
      <sheetName val="Y.THANH"/>
      <sheetName val="621"/>
      <sheetName val="333"/>
      <sheetName val="627"/>
      <sheetName val="TTLUONG"/>
      <sheetName val="Chart1"/>
      <sheetName val="Interim payment"/>
      <sheetName val="Letter"/>
      <sheetName val="Bid Sum"/>
      <sheetName val="Item B"/>
      <sheetName val="Dg A"/>
      <sheetName val="Dg B&amp;C"/>
      <sheetName val="Rates&amp;Prices"/>
      <sheetName val="Material at site"/>
      <sheetName val="Gia VL"/>
      <sheetName val="Bang gia ca may"/>
      <sheetName val="Bang luong CB"/>
      <sheetName val="Bang P.tich CT"/>
      <sheetName val="D.toan chi tiet"/>
      <sheetName val="Bang TH Dtoan"/>
      <sheetName val="XXXXXXXX"/>
      <sheetName val="KLHT"/>
      <sheetName val="THKP"/>
      <sheetName val="KL XL2000"/>
      <sheetName val="KLXL2001"/>
      <sheetName val="THKP2001"/>
      <sheetName val="KLphanbo"/>
      <sheetName val="Chiet tinh"/>
      <sheetName val="Van chuyen"/>
      <sheetName val="THKP (2)"/>
      <sheetName val="T.Bi"/>
      <sheetName val="Thiet ke"/>
      <sheetName val="CT"/>
      <sheetName val="K.luong"/>
      <sheetName val="TT L2"/>
      <sheetName val="TT L1"/>
      <sheetName val="Thue Ngoai"/>
      <sheetName val="KH"/>
      <sheetName val="DM"/>
      <sheetName val="DD&amp;TV"/>
      <sheetName val="CDSL"/>
      <sheetName val="PTSL"/>
      <sheetName val="THCP"/>
      <sheetName val="VT"/>
      <sheetName val="NL"/>
      <sheetName val="SoSanh"/>
      <sheetName val="QTVT"/>
      <sheetName val="QTNC"/>
      <sheetName val="BC_KKTSCD"/>
      <sheetName val="Chitiet"/>
      <sheetName val="Sheet2 (2)"/>
      <sheetName val="Mau_BC_KKTSCD"/>
      <sheetName val="KH 2003 (moi max)"/>
      <sheetName val="BCC (2)"/>
      <sheetName val="Bao cao"/>
      <sheetName val="Bao cao 2"/>
      <sheetName val="BC3"/>
      <sheetName val="THKL"/>
      <sheetName val="Khoi luong"/>
      <sheetName val="Khoi luong mat"/>
      <sheetName val="Bang ke"/>
      <sheetName val="KLCL"/>
      <sheetName val="T.HopKL"/>
      <sheetName val="S.Luong"/>
      <sheetName val="PTCP2"/>
      <sheetName val="CPBVTC2"/>
      <sheetName val="D.Dap"/>
      <sheetName val="Q.Toan"/>
      <sheetName val="NCong"/>
      <sheetName val="Phan tich chi phi"/>
      <sheetName val="Chi phi nen theo BVTC"/>
      <sheetName val="CPTBVTC3"/>
      <sheetName val="nhan cong phu"/>
      <sheetName val="nhan cong Hung"/>
      <sheetName val="Nhan cong"/>
      <sheetName val="CCD2"/>
      <sheetName val="BCC"/>
      <sheetName val="Doi2"/>
      <sheetName val="Khoi luong nen theo BVTC"/>
      <sheetName val="116(300)"/>
      <sheetName val="116(200)"/>
      <sheetName val="116(150)"/>
      <sheetName val="00000000"/>
      <sheetName val="Km0-Km1"/>
      <sheetName val="Km1-Km2"/>
      <sheetName val="TH"/>
      <sheetName val="BU CTPH"/>
      <sheetName val="CTPH"/>
      <sheetName val="BU tran3+360.22"/>
      <sheetName val="Tran3+360.22"/>
      <sheetName val="BU tran2+386.4"/>
      <sheetName val="Tran2+386.4"/>
      <sheetName val="Bu4-5"/>
      <sheetName val="DTcong 4-5"/>
      <sheetName val="BU3-4"/>
      <sheetName val="dtcong3-4"/>
      <sheetName val="bu2-3"/>
      <sheetName val="dtcong2-3"/>
      <sheetName val="Bu 1-2"/>
      <sheetName val="dtcong1-2"/>
      <sheetName val="bu0-1"/>
      <sheetName val="dtcong0-1"/>
      <sheetName val="KLc1"/>
      <sheetName val="klcong"/>
      <sheetName val="Bu 12-13"/>
      <sheetName val="DTcong 12-13"/>
      <sheetName val="BU13-13+"/>
      <sheetName val="DT cong13-13+"/>
      <sheetName val="BU- nhanh"/>
      <sheetName val="Bunh1-2"/>
      <sheetName val="dtcong nh1-2"/>
      <sheetName val="BUnh0-1"/>
      <sheetName val="dtcong nh0-1"/>
      <sheetName val="BU5-6"/>
      <sheetName val="DTcong5-6"/>
      <sheetName val="BU6-7"/>
      <sheetName val="DTcong6-7"/>
      <sheetName val="BU7-8"/>
      <sheetName val="DTcong7-8"/>
      <sheetName val="BU8-9"/>
      <sheetName val="DTcong8-9"/>
      <sheetName val="BU9-10"/>
      <sheetName val="DTcong9-10"/>
      <sheetName val="BU10-11"/>
      <sheetName val="DTcong10-11"/>
      <sheetName val="BU 11-12"/>
      <sheetName val="DTcong 11-12"/>
      <sheetName val="Mnh1-2+80"/>
      <sheetName val="Pr- CC"/>
      <sheetName val="Nnh1-2+80"/>
      <sheetName val="Mnh0-1"/>
      <sheetName val="Nnh0-1"/>
      <sheetName val="MD13-13+334"/>
      <sheetName val="ND13-13+334"/>
      <sheetName val="BU-TK"/>
      <sheetName val="MD12-13"/>
      <sheetName val="ND12-13"/>
      <sheetName val="MD11-12"/>
      <sheetName val="ND11-12"/>
      <sheetName val="MD10-11"/>
      <sheetName val="ND10-11"/>
      <sheetName val="MD9-10"/>
      <sheetName val="ND9-10"/>
      <sheetName val="MD8-9"/>
      <sheetName val="ND8-9"/>
      <sheetName val="MD7-8"/>
      <sheetName val="ND7-8"/>
      <sheetName val="MD6-7"/>
      <sheetName val="ND6-7"/>
      <sheetName val="MD5-6"/>
      <sheetName val="ND5-6"/>
      <sheetName val="MD4-5"/>
      <sheetName val="ND4-5"/>
      <sheetName val="MD 3-4"/>
      <sheetName val="ND 3-4"/>
      <sheetName val="MD2-3"/>
      <sheetName val="ND2-3"/>
      <sheetName val="MD 1-2"/>
      <sheetName val="ND 1-2"/>
      <sheetName val="MD 0-1"/>
      <sheetName val="ND 0-1"/>
      <sheetName val="km11-12"/>
      <sheetName val="km10-11"/>
      <sheetName val="KLN"/>
      <sheetName val="Tong hop"/>
      <sheetName val="KL tong"/>
      <sheetName val="372+132-181"/>
      <sheetName val="372+00-025-T"/>
      <sheetName val="371+920-1000-T"/>
      <sheetName val="371-340-386"/>
      <sheetName val="371+036-175"/>
      <sheetName val="371+920-1000-P"/>
      <sheetName val="371+650-800"/>
      <sheetName val="371+340-386"/>
      <sheetName val="371+00-150"/>
      <sheetName val="370+625-720"/>
      <sheetName val="370+402-550"/>
      <sheetName val="370+227-300"/>
      <sheetName val="370+00-10"/>
      <sheetName val="370+933-1000"/>
      <sheetName val="370+421-550"/>
      <sheetName val="370+246-280"/>
      <sheetName val="370+135-160"/>
      <sheetName val="369+700-730"/>
      <sheetName val="369+592-700"/>
      <sheetName val="369+400-542"/>
      <sheetName val="369+940-008"/>
      <sheetName val="369+800-908"/>
      <sheetName val="369+606-722"/>
      <sheetName val="369+411-526"/>
      <sheetName val="368+517-580"/>
      <sheetName val="368+822-900"/>
      <sheetName val="368+530-687"/>
      <sheetName val="368+00-25"/>
      <sheetName val="369+"/>
      <sheetName val="AC PC"/>
      <sheetName val="LT"/>
      <sheetName val="LP"/>
      <sheetName val="Dao-P"/>
      <sheetName val="AC66-436"/>
      <sheetName val="Dao-T"/>
      <sheetName val="MD"/>
      <sheetName val="ND"/>
      <sheetName val="CONG"/>
      <sheetName val="DGCT"/>
      <sheetName val="Congty"/>
      <sheetName val="VPPN"/>
      <sheetName val="XN74"/>
      <sheetName val="XN54"/>
      <sheetName val="XN33"/>
      <sheetName val="NK96"/>
      <sheetName val="XL4Test5"/>
      <sheetName val="KH12"/>
      <sheetName val="CN12"/>
      <sheetName val="HD12"/>
      <sheetName val="KH1"/>
      <sheetName val="Chi tiet - Dv lap"/>
      <sheetName val="TH KHTC"/>
      <sheetName val="000"/>
      <sheetName val="Bang VL"/>
      <sheetName val="VL(No V-c)"/>
      <sheetName val="He so"/>
      <sheetName val="PL Vua"/>
      <sheetName val="Chitieu-dam cac loai"/>
      <sheetName val="DG Dam"/>
      <sheetName val="DG chung"/>
      <sheetName val="DGdg"/>
      <sheetName val="VL-dac chung"/>
      <sheetName val="CocKN1m"/>
      <sheetName val="Coc40x40cm"/>
      <sheetName val="CT 1md &amp; dau cong"/>
      <sheetName val="CT cong"/>
      <sheetName val="dg cong"/>
      <sheetName val="Dong Dau"/>
      <sheetName val="Dong Dau (2)"/>
      <sheetName val="Sau dong"/>
      <sheetName val="Ma xa"/>
      <sheetName val="My dinh"/>
      <sheetName val="Tong cong"/>
      <sheetName val="VL"/>
      <sheetName val="CTXD"/>
      <sheetName val=".."/>
      <sheetName val="CTDN"/>
      <sheetName val="san vuon"/>
      <sheetName val="khu phu tro"/>
      <sheetName val="26+180-400.2"/>
      <sheetName val="26+180.Sub1"/>
      <sheetName val="26+180.Sub4"/>
      <sheetName val="26+180-400.5(k95)"/>
      <sheetName val="26+400-620.3(k95)"/>
      <sheetName val="26+400-640.1(k95)"/>
      <sheetName val="26+960-27+150.9"/>
      <sheetName val="26+960-27+150.10"/>
      <sheetName val="26+960-27+150.11"/>
      <sheetName val="26+960-27+150.12"/>
      <sheetName val="26+960-27+150.5(k95)"/>
      <sheetName val="26+960-27+150.4(k95)"/>
      <sheetName val="26+960-27+150.1(k95)"/>
      <sheetName val="27+500-700.5(k95)"/>
      <sheetName val="27+500-700.4(k95)"/>
      <sheetName val="27+500-700.3(k95)"/>
      <sheetName val="27+500-700.1(k95)"/>
      <sheetName val="27+740-920.3(k95)"/>
      <sheetName val="27+740-920.21"/>
      <sheetName val="27+920-28+040.6,7"/>
      <sheetName val="27+920-28+040,8,9"/>
      <sheetName val="27+920-28+040.10"/>
      <sheetName val="27+920-28+040,11"/>
      <sheetName val="27+920-28+160.Su3"/>
      <sheetName val="28+160-28+420,17Top"/>
      <sheetName val="28+160-28+420.5K95"/>
      <sheetName val="28+430-657.7"/>
      <sheetName val="Km28+430-657.8"/>
      <sheetName val="28+430-657.9"/>
      <sheetName val="28+430-667.10"/>
      <sheetName val="28+430-657.11"/>
      <sheetName val="28+430-657.4k95"/>
      <sheetName val="28+500-657.18"/>
      <sheetName val="28+520-657.19"/>
      <sheetName val="Chart2"/>
      <sheetName val="be tong"/>
      <sheetName val="Thep"/>
      <sheetName val="Tong hop thep"/>
      <sheetName val="Thuyet minh"/>
      <sheetName val="CQ-HQ"/>
      <sheetName val="00000001"/>
      <sheetName val="00000002"/>
      <sheetName val="00000003"/>
      <sheetName val="00000004"/>
      <sheetName val="Dec31"/>
      <sheetName val="Jan2"/>
      <sheetName val="Jan3"/>
      <sheetName val="Jan4"/>
      <sheetName val="Jan6"/>
      <sheetName val="Jan7"/>
      <sheetName val="Jan8"/>
      <sheetName val="Jan9"/>
      <sheetName val="Jan10"/>
      <sheetName val="Jan11"/>
      <sheetName val="Jan13"/>
      <sheetName val="Jan14"/>
      <sheetName val="Jan15"/>
      <sheetName val="Jan16"/>
      <sheetName val="Jan17"/>
      <sheetName val="Jan18"/>
      <sheetName val="Jan20"/>
      <sheetName val="Jan21"/>
      <sheetName val="Jan22"/>
      <sheetName val="Jan23"/>
      <sheetName val="Jan24"/>
      <sheetName val="Jan25"/>
      <sheetName val="Jan27"/>
      <sheetName val="Jan28"/>
      <sheetName val="9"/>
      <sheetName val="10"/>
      <sheetName val="NRC"/>
      <sheetName val="DG SOC"/>
      <sheetName val="DG HQ"/>
      <sheetName val="ENFALUX"/>
      <sheetName val="NHXP"/>
      <sheetName val="KGIAT"/>
      <sheetName val="KDR"/>
      <sheetName val="JAVEL"/>
      <sheetName val="vita"/>
      <sheetName val="TPXM"/>
      <sheetName val="XM"/>
      <sheetName val="Bot Giat C"/>
      <sheetName val="Bot Giat P "/>
      <sheetName val="TP"/>
      <sheetName val="BRTAICHE"/>
      <sheetName val="THBKEO"/>
      <sheetName val="PBBKEO"/>
      <sheetName val="THAY THUNG H"/>
      <sheetName val="BBKK"/>
      <sheetName val="thi nghiem"/>
      <sheetName val="CBQT"/>
      <sheetName val="DTHH"/>
      <sheetName val="Bang1"/>
      <sheetName val="TAI TRONG"/>
      <sheetName val="NOI LUC"/>
      <sheetName val="TINH DUYET THTT CHINH"/>
      <sheetName val="TDUYET THTT PHU"/>
      <sheetName val="TINH DAO DONG VA DO VONG"/>
      <sheetName val="TINH NEO"/>
      <sheetName val="Phu luc"/>
      <sheetName val="Gia trÞ"/>
      <sheetName val="PTCT"/>
      <sheetName val="CDghino"/>
      <sheetName val="Tonghop"/>
      <sheetName val="TH (T1-6)"/>
      <sheetName val="ThueTB"/>
      <sheetName val="SCD5"/>
      <sheetName val=" NL"/>
      <sheetName val="CPVL-CPM"/>
      <sheetName val="PTVL"/>
      <sheetName val="CD1"/>
      <sheetName val=" NL (2)"/>
      <sheetName val="CDTHCT"/>
      <sheetName val="CDTHCT (3)"/>
      <sheetName val="thkl (2)"/>
      <sheetName val="kht8"/>
      <sheetName val="long tec"/>
      <sheetName val="nlongt"/>
      <sheetName val="tuanb"/>
      <sheetName val="ntuanb"/>
      <sheetName val="nbinh"/>
      <sheetName val="nque"/>
      <sheetName val="ntien"/>
      <sheetName val="ntuanH"/>
      <sheetName val="nmuoi"/>
      <sheetName val="nnghia"/>
      <sheetName val="ntuanM"/>
      <sheetName val="nthi"/>
      <sheetName val="nchung"/>
      <sheetName val="nanh"/>
      <sheetName val="nthang"/>
      <sheetName val="nnguyen"/>
      <sheetName val="ntuc"/>
      <sheetName val="nngan"/>
      <sheetName val="nloi"/>
      <sheetName val="nphuock"/>
      <sheetName val="nphuoch"/>
      <sheetName val="nsonpd"/>
      <sheetName val="nphuock04"/>
      <sheetName val="nphuoch04"/>
      <sheetName val="nphuocpd04"/>
      <sheetName val="nphuocd04"/>
      <sheetName val="nphuoctr04"/>
      <sheetName val="nphuocb04"/>
      <sheetName val="phong"/>
      <sheetName val="tscd"/>
      <sheetName val="KM"/>
      <sheetName val="KHOANMUC"/>
      <sheetName val="CPQL"/>
      <sheetName val="SANLUONG"/>
      <sheetName val="SSCP-SL"/>
      <sheetName val="CPSX"/>
      <sheetName val="KQKD"/>
      <sheetName val="CDSL (2)"/>
      <sheetName val="Thep "/>
      <sheetName val="Chi tiet Khoi luong"/>
      <sheetName val="TH khoi luong"/>
      <sheetName val="Chiet tinh vat lieu "/>
      <sheetName val="TH KL VL"/>
      <sheetName val="CHIT"/>
      <sheetName val="THXH"/>
      <sheetName val="BHXH"/>
      <sheetName val="tong hop thanh toan thue"/>
      <sheetName val="bang ke nop thue"/>
      <sheetName val="Tonh hop chi phi"/>
      <sheetName val="BK chi phi"/>
      <sheetName val="KTra DS va thue GTGT"/>
      <sheetName val="Kiãøm tra DS thue GTGT"/>
      <sheetName val="XUAT(gia von)"/>
      <sheetName val="nhap"/>
      <sheetName val="Xuat (gia ban)"/>
      <sheetName val="Dchinh TH N-X-T"/>
      <sheetName val="Tong hop N-X-T"/>
      <sheetName val="thue TH"/>
      <sheetName val="tong hop 2001"/>
      <sheetName val="qUYET TOAN THUE"/>
      <sheetName val="N-X-T=L"/>
      <sheetName val="Sheet17"/>
      <sheetName val="DS them luong qui 4-2002"/>
      <sheetName val="Phuc loi 2-9-02"/>
      <sheetName val="PCLB-2002"/>
      <sheetName val="Thuong nhan dip 21-12-02"/>
      <sheetName val="Thuong dip nhan danh hieu AHL§"/>
      <sheetName val="Thang luong thu 13 nam 2002"/>
      <sheetName val="Luong SX# dip Tet Qui Mui(dong)"/>
      <sheetName val="Sheet13"/>
      <sheetName val="Sheet14"/>
      <sheetName val="Sheet15"/>
      <sheetName val="Sheet16"/>
      <sheetName val="THCT"/>
      <sheetName val="cap cho cac DT"/>
      <sheetName val="Ung - hoan"/>
      <sheetName val="CP may"/>
      <sheetName val="SS"/>
      <sheetName val="NVL"/>
      <sheetName val="10000000"/>
      <sheetName val="Quang Tri"/>
      <sheetName val="TTHue"/>
      <sheetName val="Da Nang"/>
      <sheetName val="Quang Nam"/>
      <sheetName val="Quang Ngai"/>
      <sheetName val="TH DH-QN"/>
      <sheetName val="KP HD"/>
      <sheetName val="DB HD"/>
      <sheetName val="dutoan1"/>
      <sheetName val="Anhtoan"/>
      <sheetName val="dutoan2"/>
      <sheetName val="vat tu"/>
      <sheetName val="CDTHU CHI T1"/>
      <sheetName val="THUCHI 2"/>
      <sheetName val="THU CHI3"/>
      <sheetName val="THU CHI 4"/>
      <sheetName val="THU CHI5"/>
      <sheetName val="THU CHI 6"/>
      <sheetName val="TU CHI 7"/>
      <sheetName val="THU CHI9"/>
      <sheetName val="THU CHI 8"/>
      <sheetName val="THU CHI 10"/>
      <sheetName val="THU CHI 11"/>
      <sheetName val="THU CHI 12"/>
      <sheetName val="sent to"/>
      <sheetName val="Outlets"/>
      <sheetName val="PGs"/>
      <sheetName val="01"/>
      <sheetName val="02"/>
      <sheetName val="03"/>
      <sheetName val="04"/>
      <sheetName val="05"/>
      <sheetName val="Sheet18"/>
      <sheetName val="Sheet19"/>
      <sheetName val="Sheet20"/>
      <sheetName val="TK111"/>
      <sheetName val="TK112"/>
      <sheetName val="TK131"/>
      <sheetName val="TK1331"/>
      <sheetName val="TK136"/>
      <sheetName val="TK138"/>
      <sheetName val="TK141"/>
      <sheetName val="TK152"/>
      <sheetName val="TK153"/>
      <sheetName val="TK154"/>
      <sheetName val="TK211"/>
      <sheetName val="TK214"/>
      <sheetName val="TK311"/>
      <sheetName val="TK331"/>
      <sheetName val="TK3331"/>
      <sheetName val="TK3334"/>
      <sheetName val="TK334"/>
      <sheetName val="TK335"/>
      <sheetName val="TK336"/>
      <sheetName val="CT Duong"/>
      <sheetName val="Bia"/>
      <sheetName val="D.gia"/>
      <sheetName val="T.hop"/>
      <sheetName val="Khoan"/>
      <sheetName val="CtP.tro"/>
      <sheetName val="Nha moi"/>
      <sheetName val="NamBanThach"/>
      <sheetName val="KhoanDuong"/>
      <sheetName val="DeNghiDuong"/>
      <sheetName val="TT-BDH-B1"/>
      <sheetName val="TT-T.Tron So 2"/>
      <sheetName val="TT-Doi6-Dot-1"/>
      <sheetName val="ChietTinh"/>
      <sheetName val="Ct.Dam "/>
      <sheetName val="Ct.Duoi"/>
      <sheetName val="Ct.Tren"/>
      <sheetName val="CtVKdam"/>
      <sheetName val="asphal"/>
      <sheetName val="Gvua"/>
      <sheetName val="D.giaMay"/>
      <sheetName val="C.TIEU"/>
      <sheetName val="CPNLTT"/>
      <sheetName val="T.Luong"/>
      <sheetName val="NCTT"/>
      <sheetName val="QLDN"/>
      <sheetName val="641"/>
      <sheetName val="642"/>
      <sheetName val="T.HAO"/>
      <sheetName val="DT TUYEN"/>
      <sheetName val="DT GIA"/>
      <sheetName val="KHDT"/>
      <sheetName val="KHDT (2)"/>
      <sheetName val="SX-TT"/>
      <sheetName val="CL "/>
      <sheetName val="VTu"/>
      <sheetName val="LDTL"/>
      <sheetName val="KHao"/>
      <sheetName val="LNKD"/>
      <sheetName val="SK"/>
      <sheetName val="TNo"/>
      <sheetName val="CTTH"/>
      <sheetName val="VON"/>
      <sheetName val="VLD"/>
      <sheetName val="KQ (2)"/>
      <sheetName val="phan tich DG"/>
      <sheetName val="gia vat lieu"/>
      <sheetName val="gia xe may"/>
      <sheetName val="gia nhan cong"/>
      <sheetName val="cd viaK0-T6"/>
      <sheetName val="cdvia T6-Tc24"/>
      <sheetName val="cdvia Tc24-T46"/>
      <sheetName val="cdbtnL2ko-k0+361"/>
      <sheetName val="cd btnL2k0+361-T19"/>
      <sheetName val="cong Q2"/>
      <sheetName val="T.U luong Q1"/>
      <sheetName val="T.U luong Q2"/>
      <sheetName val="T.U luong Q3"/>
      <sheetName val="DT"/>
      <sheetName val="THND"/>
      <sheetName val="THMD"/>
      <sheetName val="Phtro1"/>
      <sheetName val="DTKS1"/>
      <sheetName val="CT1m"/>
      <sheetName val="Dc Dau"/>
      <sheetName val=" o to Hien 8"/>
      <sheetName val=" o to Hien9"/>
      <sheetName val=" o to Hien10"/>
      <sheetName val=" o to Hien11"/>
      <sheetName val=" o to Hien12)"/>
      <sheetName val=" o to Hien1"/>
      <sheetName val=" o to Hien2"/>
      <sheetName val=" o to Hien3"/>
      <sheetName val=" o to Hien4"/>
      <sheetName val=" o to Hien5"/>
      <sheetName val=" o to Phong 8"/>
      <sheetName val=" o to Phong9"/>
      <sheetName val=" o to Phong10"/>
      <sheetName val=" o to Phong11"/>
      <sheetName val=" o to Phong12)"/>
      <sheetName val=" o to Phong1"/>
      <sheetName val=" o to Phong2"/>
      <sheetName val=" o to Phong3"/>
      <sheetName val=" o to Phong4"/>
      <sheetName val=" o to Phong5"/>
      <sheetName val=" o to Dung 8 "/>
      <sheetName val=" D tt dau8"/>
      <sheetName val=" o to Dung 9"/>
      <sheetName val=" D9 tt dau"/>
      <sheetName val=" D10 tt dau"/>
      <sheetName val=" o to Dung 10"/>
      <sheetName val=" o to Dung 11"/>
      <sheetName val=" o to Dung 12)"/>
      <sheetName val=" o to Dung 1"/>
      <sheetName val=" o to Dung2"/>
      <sheetName val=" o to Dung3"/>
      <sheetName val=" o to Dung4"/>
      <sheetName val=" o totrongT10-12"/>
      <sheetName val=" o totrongT2"/>
      <sheetName val=" o totrungT10-12"/>
      <sheetName val=" o toMinhT10-12 "/>
      <sheetName val=" o toMinhT2"/>
      <sheetName val=" o toTrieuT10-12  "/>
      <sheetName val="Luong 8 SP"/>
      <sheetName val="Luong 9 SP "/>
      <sheetName val="Luong 10 SP "/>
      <sheetName val="Luong 11 SP "/>
      <sheetName val="Luong 12 SP"/>
      <sheetName val="Luong 1 SP1"/>
      <sheetName val="Luong 2 SP2"/>
      <sheetName val="Luong 3 SP3"/>
      <sheetName val="Luong 4 SP4"/>
      <sheetName val="Luong 4 SP5"/>
      <sheetName val="BTTTLT8"/>
      <sheetName val="BTTTLT9"/>
      <sheetName val="BTTTLT10"/>
      <sheetName val="BTTTLT11"/>
      <sheetName val="BTTTLT12"/>
      <sheetName val="BTTTLT1"/>
      <sheetName val="BTTTLT2"/>
      <sheetName val="BTTTLT3"/>
      <sheetName val="BTTTLT4"/>
      <sheetName val="BTTTLT5"/>
      <sheetName val="Q1-02"/>
      <sheetName val="Q2-02"/>
      <sheetName val="Q3-02"/>
      <sheetName val="KL VL"/>
      <sheetName val="KHCTiet"/>
      <sheetName val="QT 9-6"/>
      <sheetName val="Thuong luu HB"/>
      <sheetName val="QT03"/>
      <sheetName val="QT"/>
      <sheetName val="PTmay"/>
      <sheetName val="KK"/>
      <sheetName val="QT Ky T"/>
      <sheetName val="BCKT"/>
      <sheetName val="bc vt TON BAI"/>
      <sheetName val="XXXXXXX0"/>
      <sheetName val="Ke"/>
      <sheetName val="KLTong hop"/>
      <sheetName val="Lan can"/>
      <sheetName val="Ranh doc (2)"/>
      <sheetName val="Ranh doc"/>
      <sheetName val="Coc tieu"/>
      <sheetName val="Bien bao"/>
      <sheetName val="Nan tuyen"/>
      <sheetName val="Lan 1"/>
      <sheetName val="Lan  2"/>
      <sheetName val="Lan 3"/>
      <sheetName val="Gia tri"/>
      <sheetName val="Lan 5"/>
      <sheetName val="K249 K98"/>
      <sheetName val="K249 K98 (2)"/>
      <sheetName val="K251 K98"/>
      <sheetName val="K251 SBase"/>
      <sheetName val="K251 AC"/>
      <sheetName val="K252 K98"/>
      <sheetName val="K252 SBase"/>
      <sheetName val="K252 AC"/>
      <sheetName val="K253"/>
      <sheetName val="K253 K98"/>
      <sheetName val="K253 Subbase"/>
      <sheetName val="K253 Base "/>
      <sheetName val="K253 SBase"/>
      <sheetName val="K253 AC"/>
      <sheetName val="K255"/>
      <sheetName val="K255 SBase"/>
      <sheetName val="K259"/>
      <sheetName val="K259 K98"/>
      <sheetName val="K259 Subbase"/>
      <sheetName val="K259 Base "/>
      <sheetName val="K259 AC"/>
      <sheetName val="K260"/>
      <sheetName val="K260 K98"/>
      <sheetName val="K260 Subbase"/>
      <sheetName val="K260 Base"/>
      <sheetName val="K260 AC"/>
      <sheetName val="K261"/>
      <sheetName val="K261 K98"/>
      <sheetName val="K261 Base"/>
      <sheetName val="K261 AC"/>
      <sheetName val="Tong Thu"/>
      <sheetName val="Tong Chi"/>
      <sheetName val="Truong hoc"/>
      <sheetName val="Cty CP"/>
      <sheetName val="G.thau 3B"/>
      <sheetName val="T.Hop Thu-chi"/>
      <sheetName val="Quyet toan"/>
      <sheetName val="Thu hoi"/>
      <sheetName val="Lai vay"/>
      <sheetName val="Tien vay"/>
      <sheetName val="Cong no"/>
      <sheetName val="Cop pha"/>
      <sheetName val="20000000"/>
      <sheetName val="KL Tram Cty"/>
      <sheetName val="Gam may Cty"/>
      <sheetName val="KL tram KH"/>
      <sheetName val="Gam may KH"/>
      <sheetName val="Cach dien"/>
      <sheetName val="Mang tai"/>
      <sheetName val="KL DDK"/>
      <sheetName val="Mang tai DDK"/>
      <sheetName val="KL DDK0,4"/>
      <sheetName val="TT Ky thuat"/>
      <sheetName val="CT moi"/>
      <sheetName val="Tu dien"/>
      <sheetName val="May cat"/>
      <sheetName val="Dao Cly"/>
      <sheetName val="THDGK"/>
      <sheetName val="THDGTT"/>
      <sheetName val="Cong hop"/>
      <sheetName val="nt+dd+cl"/>
      <sheetName val="kc+conlaiql"/>
      <sheetName val="kc+clai(107)"/>
      <sheetName val="duong(107)"/>
      <sheetName val="qui1"/>
      <sheetName val="1,3-30,4"/>
      <sheetName val="kldukien"/>
      <sheetName val="kldukien (107)"/>
      <sheetName val="thang4"/>
      <sheetName val="qui1 (2)"/>
      <sheetName val="Dao Ptai"/>
      <sheetName val="Tu RMU"/>
      <sheetName val="C.set"/>
      <sheetName val="SI"/>
      <sheetName val="Sco Cap"/>
      <sheetName val="Sco TB"/>
      <sheetName val="TN tram"/>
      <sheetName val="TN C.set"/>
      <sheetName val="TN TD DDay"/>
      <sheetName val="Phan chung"/>
      <sheetName val="cong bien t10"/>
      <sheetName val="luong t9 "/>
      <sheetName val="bb t9"/>
      <sheetName val="XETT10-03"/>
      <sheetName val="bxet"/>
      <sheetName val="C47-QI-2003"/>
      <sheetName val="ytq1"/>
      <sheetName val="C48-QI-2003"/>
      <sheetName val="cap so lan 2"/>
      <sheetName val="cap so BHXH"/>
      <sheetName val="tru tien"/>
      <sheetName val="C45-2003"/>
      <sheetName val="C47-QII-2003"/>
      <sheetName val="C48-QII-2003"/>
      <sheetName val="yt q2"/>
      <sheetName val="all"/>
      <sheetName val="c45 t3"/>
      <sheetName val="c45 t6"/>
      <sheetName val="BHYT Q3.2003"/>
      <sheetName val="C45 t7"/>
      <sheetName val="C47-t07.2003"/>
      <sheetName val="C45 t8"/>
      <sheetName val="C47-t08.2003"/>
      <sheetName val="C45 t09"/>
      <sheetName val="C47-t09.2003"/>
      <sheetName val="C45T12"/>
      <sheetName val="C47 T12"/>
      <sheetName val="BHYT Q4-2003"/>
      <sheetName val="C47T11"/>
      <sheetName val="C45T11"/>
      <sheetName val="C45 T10"/>
      <sheetName val="C47-t10"/>
      <sheetName val="THDT"/>
      <sheetName val="DM-Goc"/>
      <sheetName val="Gia-CT"/>
      <sheetName val="PTCP"/>
      <sheetName val="cphoi"/>
      <sheetName val="binh do"/>
      <sheetName val="cot lieu"/>
      <sheetName val="van khuon"/>
      <sheetName val="CT BT"/>
      <sheetName val="lay mau"/>
      <sheetName val="mat ngoai goi"/>
      <sheetName val="coc tram-bt"/>
      <sheetName val="TM"/>
      <sheetName val="BU-gian"/>
      <sheetName val="Bu-Ha"/>
      <sheetName val="PTVT"/>
      <sheetName val="Gia DAN"/>
      <sheetName val="Dan"/>
      <sheetName val="Cuoc"/>
      <sheetName val="Bugia"/>
      <sheetName val="KL57"/>
      <sheetName val="Phu luc HD"/>
      <sheetName val="Gia du thau"/>
      <sheetName val="PTDG"/>
      <sheetName val="Ca xe"/>
      <sheetName val="CT xa"/>
      <sheetName val="TLGC"/>
      <sheetName val="BL"/>
      <sheetName val="tc"/>
      <sheetName val="TDT"/>
      <sheetName val="xl"/>
      <sheetName val="NN"/>
      <sheetName val="Tralaivay"/>
      <sheetName val="TBTN"/>
      <sheetName val="CPTV"/>
      <sheetName val="PCCHAY"/>
      <sheetName val="dtks"/>
      <sheetName val="C253"/>
    </sheetNames>
    <definedNames>
      <definedName name="DataFilter"/>
      <definedName name="DataSort"/>
      <definedName name="GoBack" sheetId="1"/>
    </definedNames>
    <sheetDataSet>
      <sheetData sheetId="0" refreshError="1"/>
      <sheetData sheetId="1"/>
      <sheetData sheetId="2"/>
      <sheetData sheetId="3"/>
      <sheetData sheetId="4"/>
      <sheetData sheetId="5" refreshError="1"/>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refreshError="1"/>
      <sheetData sheetId="73" refreshError="1"/>
      <sheetData sheetId="74" refreshError="1"/>
      <sheetData sheetId="75" refreshError="1"/>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refreshError="1"/>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sheetData sheetId="728"/>
      <sheetData sheetId="729"/>
      <sheetData sheetId="730"/>
      <sheetData sheetId="731"/>
      <sheetData sheetId="732"/>
      <sheetData sheetId="733"/>
      <sheetData sheetId="734"/>
      <sheetData sheetId="735"/>
      <sheetData sheetId="736"/>
      <sheetData sheetId="737"/>
      <sheetData sheetId="738"/>
      <sheetData sheetId="739"/>
      <sheetData sheetId="740"/>
      <sheetData sheetId="741"/>
      <sheetData sheetId="742"/>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sheetData sheetId="757"/>
      <sheetData sheetId="758"/>
      <sheetData sheetId="759"/>
      <sheetData sheetId="760"/>
      <sheetData sheetId="761"/>
      <sheetData sheetId="762"/>
      <sheetData sheetId="763"/>
      <sheetData sheetId="764"/>
      <sheetData sheetId="765"/>
      <sheetData sheetId="766"/>
      <sheetData sheetId="767"/>
      <sheetData sheetId="768"/>
      <sheetData sheetId="769"/>
      <sheetData sheetId="770"/>
      <sheetData sheetId="771"/>
      <sheetData sheetId="772"/>
      <sheetData sheetId="773"/>
      <sheetData sheetId="774"/>
      <sheetData sheetId="775"/>
      <sheetData sheetId="776"/>
      <sheetData sheetId="777"/>
      <sheetData sheetId="778"/>
      <sheetData sheetId="779"/>
      <sheetData sheetId="780"/>
      <sheetData sheetId="781"/>
      <sheetData sheetId="782"/>
      <sheetData sheetId="783"/>
      <sheetData sheetId="784"/>
      <sheetData sheetId="785"/>
      <sheetData sheetId="786"/>
      <sheetData sheetId="787"/>
      <sheetData sheetId="788"/>
      <sheetData sheetId="789"/>
      <sheetData sheetId="790"/>
      <sheetData sheetId="791"/>
      <sheetData sheetId="792"/>
      <sheetData sheetId="793"/>
      <sheetData sheetId="794"/>
      <sheetData sheetId="795"/>
      <sheetData sheetId="796"/>
      <sheetData sheetId="797"/>
      <sheetData sheetId="798"/>
      <sheetData sheetId="799"/>
      <sheetData sheetId="800"/>
      <sheetData sheetId="801"/>
      <sheetData sheetId="802"/>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sheetDataSet>
  </externalBook>
</externalLink>
</file>

<file path=xl/externalLinks/externalLink1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_Trial"/>
      <sheetName val="tb00"/>
      <sheetName val="TB"/>
      <sheetName val="TB_NEW"/>
      <sheetName val="cashflow"/>
      <sheetName val="P&amp;L_DET"/>
      <sheetName val="IJ"/>
      <sheetName val="BS_DET"/>
      <sheetName val="GH"/>
      <sheetName val="BS"/>
      <sheetName val="p&amp;l"/>
      <sheetName val="ABCD"/>
      <sheetName val="E_Final"/>
      <sheetName val="F"/>
      <sheetName val="K"/>
      <sheetName val="L"/>
      <sheetName val="GROSS"/>
      <sheetName val="debtors"/>
      <sheetName val="L15"/>
      <sheetName val="Sheet2"/>
      <sheetName val="WNOTES"/>
      <sheetName val="taxes_paid"/>
      <sheetName val="NOTE_WORK"/>
      <sheetName val="MDREM"/>
      <sheetName val="REG_OPEN"/>
      <sheetName val=" RATIO ' S"/>
      <sheetName val="Sheet1"/>
      <sheetName val="EVA"/>
      <sheetName val="E"/>
      <sheetName val="E(i)"/>
      <sheetName val="BAL"/>
      <sheetName val="コスト"/>
      <sheetName val="#REF"/>
      <sheetName val="KEY INPUTS"/>
      <sheetName val="FINAL"/>
      <sheetName val="Tax Computation"/>
      <sheetName val="Main Menu"/>
    </sheetNames>
    <sheetDataSet>
      <sheetData sheetId="0" refreshError="1"/>
      <sheetData sheetId="1" refreshError="1"/>
      <sheetData sheetId="2" refreshError="1">
        <row r="1">
          <cell r="E1">
            <v>100000</v>
          </cell>
        </row>
        <row r="570">
          <cell r="C570" t="str">
            <v>Date  : May 31, 2001</v>
          </cell>
        </row>
      </sheetData>
      <sheetData sheetId="3" refreshError="1"/>
      <sheetData sheetId="4" refreshError="1"/>
      <sheetData sheetId="5" refreshError="1"/>
      <sheetData sheetId="6" refreshError="1"/>
      <sheetData sheetId="7" refreshError="1"/>
      <sheetData sheetId="8" refreshError="1"/>
      <sheetData sheetId="9" refreshError="1">
        <row r="8">
          <cell r="F8" t="str">
            <v>Rs. Lacs</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ff_Tax_Sept01"/>
      <sheetName val="Tax_Pro_Sept01"/>
      <sheetName val="Tax_Pro_Sept01 (2)"/>
    </sheetNames>
    <sheetDataSet>
      <sheetData sheetId="0">
        <row r="25">
          <cell r="B25" t="str">
            <v>DEFRRED TAX WORKINGS - AS ON 30.09.2001</v>
          </cell>
        </row>
        <row r="27">
          <cell r="C27" t="str">
            <v>Books 30.09.01</v>
          </cell>
          <cell r="D27" t="str">
            <v>IT 30.09.01</v>
          </cell>
          <cell r="E27" t="str">
            <v>Def Tax Asset</v>
          </cell>
          <cell r="F27" t="str">
            <v>Def tax liab.</v>
          </cell>
        </row>
        <row r="28">
          <cell r="E28" t="str">
            <v>Base</v>
          </cell>
        </row>
        <row r="29">
          <cell r="B29" t="str">
            <v>PRELI. EXPS NOT W/OFF(A)</v>
          </cell>
          <cell r="C29">
            <v>0</v>
          </cell>
          <cell r="D29">
            <v>509</v>
          </cell>
          <cell r="E29">
            <v>509</v>
          </cell>
          <cell r="H29" t="str">
            <v>For 2000 and 2001</v>
          </cell>
        </row>
        <row r="30">
          <cell r="B30" t="str">
            <v>PROVISION FOR GRATUITY (L)</v>
          </cell>
          <cell r="C30">
            <v>868</v>
          </cell>
          <cell r="D30">
            <v>0</v>
          </cell>
          <cell r="E30">
            <v>868</v>
          </cell>
        </row>
        <row r="31">
          <cell r="B31" t="str">
            <v>PROVISION FOR LEAVE ENC (L)</v>
          </cell>
          <cell r="C31">
            <v>640</v>
          </cell>
          <cell r="D31">
            <v>0</v>
          </cell>
          <cell r="E31">
            <v>640</v>
          </cell>
        </row>
        <row r="33">
          <cell r="B33" t="str">
            <v>Net Block of The Asset (L)</v>
          </cell>
          <cell r="C33">
            <v>195871</v>
          </cell>
          <cell r="D33">
            <v>129076.47</v>
          </cell>
          <cell r="F33">
            <v>66794.53</v>
          </cell>
          <cell r="H33" t="str">
            <v xml:space="preserve">Deferred tax charge </v>
          </cell>
        </row>
        <row r="34">
          <cell r="B34" t="str">
            <v>AS ON 30.09.2001</v>
          </cell>
          <cell r="H34" t="str">
            <v>to SPER</v>
          </cell>
        </row>
        <row r="35">
          <cell r="B35" t="str">
            <v>Gross def tax asset/liab base</v>
          </cell>
          <cell r="C35">
            <v>197379</v>
          </cell>
          <cell r="D35">
            <v>128567.47</v>
          </cell>
          <cell r="E35">
            <v>2017</v>
          </cell>
          <cell r="F35">
            <v>66794.53</v>
          </cell>
          <cell r="H35" t="str">
            <v>closing liability as on</v>
          </cell>
          <cell r="I35">
            <v>11236</v>
          </cell>
        </row>
        <row r="36">
          <cell r="H36" t="str">
            <v>30.09.2001</v>
          </cell>
        </row>
        <row r="37">
          <cell r="B37" t="str">
            <v>carry forward items:</v>
          </cell>
          <cell r="H37" t="str">
            <v>add: opening deferred</v>
          </cell>
        </row>
        <row r="38">
          <cell r="B38" t="str">
            <v>carry forward losses - deferred tax asset</v>
          </cell>
          <cell r="H38" t="str">
            <v>tax asset</v>
          </cell>
          <cell r="I38">
            <v>2554</v>
          </cell>
        </row>
        <row r="39">
          <cell r="B39" t="str">
            <v>as on 30.09.2001</v>
          </cell>
          <cell r="E39">
            <v>33302.976999999999</v>
          </cell>
          <cell r="H39" t="str">
            <v>TOTAL</v>
          </cell>
          <cell r="I39">
            <v>13790</v>
          </cell>
        </row>
        <row r="40">
          <cell r="B40" t="str">
            <v>Gross def tax asset/liab base</v>
          </cell>
          <cell r="E40">
            <v>35319.976999999999</v>
          </cell>
          <cell r="F40">
            <v>66794.53</v>
          </cell>
        </row>
        <row r="41">
          <cell r="H41" t="str">
            <v xml:space="preserve">charged in 2000 </v>
          </cell>
          <cell r="I41">
            <v>11143</v>
          </cell>
        </row>
        <row r="42">
          <cell r="B42" t="str">
            <v>Deferred tax liability base</v>
          </cell>
          <cell r="F42">
            <v>31474.553</v>
          </cell>
          <cell r="H42" t="str">
            <v>Charged in 2001</v>
          </cell>
          <cell r="I42">
            <v>2647</v>
          </cell>
          <cell r="J42" t="str">
            <v>Sper Line 8583</v>
          </cell>
        </row>
        <row r="43">
          <cell r="B43" t="str">
            <v>Def Tax liability (as on 30.09.2001) @ 35.70%</v>
          </cell>
          <cell r="F43">
            <v>11236</v>
          </cell>
          <cell r="H43" t="str">
            <v>upto 1999</v>
          </cell>
        </row>
        <row r="44">
          <cell r="H44" t="str">
            <v>Deferred tax asset</v>
          </cell>
        </row>
        <row r="45">
          <cell r="H45" t="str">
            <v>to be adjusted to Equity</v>
          </cell>
        </row>
        <row r="46">
          <cell r="H46" t="str">
            <v>Opening deferred tax</v>
          </cell>
        </row>
        <row r="47">
          <cell r="C47" t="str">
            <v>BOOKS 31.12.99</v>
          </cell>
          <cell r="D47" t="str">
            <v>IT as on 31.12.99</v>
          </cell>
          <cell r="E47" t="str">
            <v>Def Tax Asset</v>
          </cell>
          <cell r="F47" t="str">
            <v>Def tax liab.</v>
          </cell>
          <cell r="H47" t="str">
            <v>asset as on 31.12.99</v>
          </cell>
          <cell r="I47">
            <v>2554</v>
          </cell>
          <cell r="J47" t="str">
            <v>B/s Line 2114</v>
          </cell>
          <cell r="L47" t="str">
            <v>TOM 285</v>
          </cell>
        </row>
        <row r="48">
          <cell r="E48" t="str">
            <v>Base</v>
          </cell>
        </row>
        <row r="49">
          <cell r="B49" t="str">
            <v>PREL. EXPS NOT W/OFF (A)</v>
          </cell>
          <cell r="C49">
            <v>503</v>
          </cell>
          <cell r="D49">
            <v>657</v>
          </cell>
          <cell r="E49">
            <v>154</v>
          </cell>
        </row>
        <row r="50">
          <cell r="B50" t="str">
            <v>PROVISION FOR GRATUITY(L)</v>
          </cell>
          <cell r="C50">
            <v>376</v>
          </cell>
          <cell r="D50">
            <v>0</v>
          </cell>
          <cell r="E50">
            <v>376</v>
          </cell>
          <cell r="H50" t="str">
            <v>Disclosure in B/s</v>
          </cell>
        </row>
        <row r="51">
          <cell r="B51" t="str">
            <v>NET BLOCK OF THE ASSET (L)</v>
          </cell>
          <cell r="C51">
            <v>179129</v>
          </cell>
          <cell r="D51">
            <v>134604</v>
          </cell>
          <cell r="F51">
            <v>44525</v>
          </cell>
        </row>
        <row r="52">
          <cell r="B52" t="str">
            <v>AS ON 31.03.2000</v>
          </cell>
        </row>
        <row r="53">
          <cell r="B53" t="str">
            <v>gross def tax asset/liab base</v>
          </cell>
          <cell r="E53">
            <v>530</v>
          </cell>
          <cell r="F53">
            <v>44525</v>
          </cell>
          <cell r="H53" t="str">
            <v>Disclosure in B/s</v>
          </cell>
        </row>
        <row r="54">
          <cell r="B54" t="str">
            <v>net def tax asset/liab base</v>
          </cell>
          <cell r="F54">
            <v>43995</v>
          </cell>
        </row>
        <row r="55">
          <cell r="H55" t="str">
            <v>Gross deferred tax asset as on</v>
          </cell>
          <cell r="J55">
            <v>12609</v>
          </cell>
          <cell r="K55" t="str">
            <v>B/s Line no 1411</v>
          </cell>
        </row>
        <row r="56">
          <cell r="B56" t="str">
            <v>carry forward items:</v>
          </cell>
          <cell r="H56">
            <v>37164</v>
          </cell>
        </row>
        <row r="57">
          <cell r="B57" t="str">
            <v>carry forward losses - deferred tax asset</v>
          </cell>
          <cell r="H57" t="str">
            <v xml:space="preserve">Gross Deferred tax liablity as on </v>
          </cell>
        </row>
        <row r="58">
          <cell r="B58" t="str">
            <v xml:space="preserve">as on 31.03.2000 </v>
          </cell>
          <cell r="H58">
            <v>37164</v>
          </cell>
          <cell r="J58">
            <v>23845</v>
          </cell>
          <cell r="K58" t="str">
            <v>B/s Line no 2213</v>
          </cell>
        </row>
        <row r="59">
          <cell r="B59" t="str">
            <v>(since no major changes in 3 months)</v>
          </cell>
        </row>
        <row r="61">
          <cell r="B61" t="str">
            <v>gross def tax asset/liab base</v>
          </cell>
        </row>
        <row r="63">
          <cell r="B63" t="str">
            <v>Carry forward losses -deferred tax asset</v>
          </cell>
        </row>
        <row r="64">
          <cell r="B64" t="str">
            <v>as on 31.03.2000</v>
          </cell>
          <cell r="E64">
            <v>50629</v>
          </cell>
        </row>
        <row r="65">
          <cell r="E65">
            <v>31766</v>
          </cell>
          <cell r="F65">
            <v>54074</v>
          </cell>
        </row>
        <row r="66">
          <cell r="B66" t="str">
            <v>Deferred tax asset base NET</v>
          </cell>
          <cell r="E66">
            <v>6634</v>
          </cell>
          <cell r="F66">
            <v>22308</v>
          </cell>
        </row>
        <row r="67">
          <cell r="B67" t="str">
            <v>Def Tax asset (as on 31.03.2000) @ 38.5%</v>
          </cell>
          <cell r="E67">
            <v>2554</v>
          </cell>
          <cell r="F67">
            <v>8589</v>
          </cell>
        </row>
      </sheetData>
      <sheetData sheetId="1" refreshError="1"/>
      <sheetData sheetId="2" refreshError="1"/>
    </sheetDataSet>
  </externalBook>
</externalLink>
</file>

<file path=xl/externalLinks/externalLink1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ttachment"/>
      <sheetName val="Dep"/>
      <sheetName val="TB"/>
      <sheetName val="BS"/>
      <sheetName val="Intaccrual"/>
      <sheetName val="SBU"/>
      <sheetName val="tdint"/>
      <sheetName val="Provident Fund Payment "/>
      <sheetName val="#REF"/>
    </sheetNames>
    <sheetDataSet>
      <sheetData sheetId="0"/>
      <sheetData sheetId="1" refreshError="1">
        <row r="1">
          <cell r="A1" t="str">
            <v>Note 3:</v>
          </cell>
          <cell r="B1" t="str">
            <v>The WDVs appearing in the tax depreciation computation of the tax audit report, excludes items capitalised in scrutiny assessments of prior years.  Without prejudice to our claim that</v>
          </cell>
        </row>
        <row r="2">
          <cell r="B2" t="str">
            <v>these items are revenue in nature, we have included in the opening WDVs listed below, items capitalised in prior years.</v>
          </cell>
        </row>
        <row r="4">
          <cell r="A4" t="str">
            <v>JARDINE FLEMING INDIA ASSET MANAGEMENT LIMITED</v>
          </cell>
        </row>
        <row r="7">
          <cell r="A7" t="str">
            <v>ASSESSMENT YEAR 2000-2001</v>
          </cell>
        </row>
        <row r="11">
          <cell r="A11" t="str">
            <v>Sr</v>
          </cell>
          <cell r="B11" t="str">
            <v>Description</v>
          </cell>
          <cell r="C11" t="str">
            <v>Opening WDV</v>
          </cell>
          <cell r="D11" t="str">
            <v>Additions</v>
          </cell>
          <cell r="F11" t="str">
            <v>Total</v>
          </cell>
          <cell r="G11" t="str">
            <v>Sale</v>
          </cell>
          <cell r="H11" t="str">
            <v>Balance</v>
          </cell>
          <cell r="I11" t="str">
            <v>Rate</v>
          </cell>
          <cell r="J11" t="str">
            <v>Depreciation allowable</v>
          </cell>
          <cell r="N11" t="str">
            <v>Closing</v>
          </cell>
        </row>
        <row r="12">
          <cell r="A12" t="str">
            <v>No</v>
          </cell>
          <cell r="D12" t="str">
            <v>Upto</v>
          </cell>
          <cell r="E12" t="str">
            <v>After</v>
          </cell>
          <cell r="F12" t="str">
            <v>Additions</v>
          </cell>
          <cell r="I12" t="str">
            <v>%</v>
          </cell>
          <cell r="J12" t="str">
            <v>On WDV</v>
          </cell>
          <cell r="K12" t="str">
            <v>On additions</v>
          </cell>
          <cell r="L12" t="str">
            <v>On additions</v>
          </cell>
          <cell r="M12" t="str">
            <v>Total</v>
          </cell>
          <cell r="N12" t="str">
            <v>WDV</v>
          </cell>
        </row>
        <row r="13">
          <cell r="C13" t="str">
            <v>1-Apr-1999</v>
          </cell>
          <cell r="D13" t="str">
            <v>30-Sep-1999</v>
          </cell>
          <cell r="E13" t="str">
            <v>30-Sep-1999</v>
          </cell>
          <cell r="K13" t="str">
            <v>Upto</v>
          </cell>
          <cell r="L13" t="str">
            <v>After</v>
          </cell>
          <cell r="M13" t="str">
            <v>Depreciation</v>
          </cell>
        </row>
        <row r="14">
          <cell r="J14" t="str">
            <v>1-Apr-1999</v>
          </cell>
          <cell r="K14" t="str">
            <v>30-Sep-1999</v>
          </cell>
          <cell r="L14" t="str">
            <v>30-Sep-1999</v>
          </cell>
        </row>
        <row r="15">
          <cell r="C15" t="str">
            <v>(Rs)</v>
          </cell>
          <cell r="D15" t="str">
            <v>(Rs)</v>
          </cell>
          <cell r="E15" t="str">
            <v>(Rs)</v>
          </cell>
          <cell r="F15" t="str">
            <v>(Rs)</v>
          </cell>
          <cell r="G15" t="str">
            <v>(Rs)</v>
          </cell>
          <cell r="H15" t="str">
            <v>(Rs)</v>
          </cell>
          <cell r="J15" t="str">
            <v>(Rs)</v>
          </cell>
          <cell r="K15" t="str">
            <v>(Rs)</v>
          </cell>
          <cell r="L15" t="str">
            <v>(Rs)</v>
          </cell>
          <cell r="M15" t="str">
            <v>(Rs)</v>
          </cell>
          <cell r="N15" t="str">
            <v>(Rs)</v>
          </cell>
        </row>
        <row r="16">
          <cell r="C16" t="str">
            <v>A</v>
          </cell>
          <cell r="D16" t="str">
            <v>B</v>
          </cell>
          <cell r="E16" t="str">
            <v>C</v>
          </cell>
          <cell r="F16" t="str">
            <v>D = B + C</v>
          </cell>
          <cell r="G16" t="str">
            <v>E</v>
          </cell>
          <cell r="H16" t="str">
            <v>F = A + D - E</v>
          </cell>
          <cell r="J16" t="str">
            <v>G = A - E</v>
          </cell>
          <cell r="K16" t="str">
            <v>H</v>
          </cell>
          <cell r="L16" t="str">
            <v>I</v>
          </cell>
          <cell r="M16" t="str">
            <v>J = G + H + I</v>
          </cell>
          <cell r="N16" t="str">
            <v>K = F - J</v>
          </cell>
        </row>
        <row r="18">
          <cell r="A18">
            <v>1</v>
          </cell>
          <cell r="B18" t="str">
            <v>Plant and Machinery</v>
          </cell>
          <cell r="C18">
            <v>3314003</v>
          </cell>
          <cell r="D18">
            <v>0</v>
          </cell>
          <cell r="E18">
            <v>60600</v>
          </cell>
          <cell r="F18">
            <v>60600</v>
          </cell>
          <cell r="G18">
            <v>2500</v>
          </cell>
          <cell r="H18">
            <v>3372103</v>
          </cell>
          <cell r="I18">
            <v>25</v>
          </cell>
          <cell r="J18">
            <v>827875.75</v>
          </cell>
          <cell r="K18">
            <v>0</v>
          </cell>
          <cell r="L18">
            <v>7575</v>
          </cell>
          <cell r="M18">
            <v>835450.75</v>
          </cell>
          <cell r="N18">
            <v>2536652.25</v>
          </cell>
        </row>
        <row r="19">
          <cell r="B19" t="str">
            <v>(Note)</v>
          </cell>
        </row>
        <row r="20">
          <cell r="A20">
            <v>2</v>
          </cell>
          <cell r="B20" t="str">
            <v>Computers</v>
          </cell>
          <cell r="C20">
            <v>307381</v>
          </cell>
          <cell r="D20">
            <v>0</v>
          </cell>
          <cell r="E20">
            <v>66000</v>
          </cell>
          <cell r="F20">
            <v>66000</v>
          </cell>
          <cell r="G20">
            <v>0</v>
          </cell>
          <cell r="H20">
            <v>373381</v>
          </cell>
          <cell r="I20">
            <v>60</v>
          </cell>
          <cell r="J20">
            <v>184428.6</v>
          </cell>
          <cell r="K20">
            <v>0</v>
          </cell>
          <cell r="L20">
            <v>19800</v>
          </cell>
          <cell r="M20">
            <v>204228.6</v>
          </cell>
          <cell r="N20">
            <v>169152.4</v>
          </cell>
        </row>
        <row r="21">
          <cell r="K21">
            <v>0</v>
          </cell>
        </row>
        <row r="22">
          <cell r="A22">
            <v>3</v>
          </cell>
          <cell r="B22" t="str">
            <v>Motor Vehicles</v>
          </cell>
          <cell r="C22" t="str">
            <v>-</v>
          </cell>
          <cell r="D22">
            <v>0</v>
          </cell>
          <cell r="E22">
            <v>0</v>
          </cell>
          <cell r="F22">
            <v>0</v>
          </cell>
          <cell r="G22" t="str">
            <v>-</v>
          </cell>
          <cell r="H22" t="str">
            <v>-</v>
          </cell>
          <cell r="I22">
            <v>20</v>
          </cell>
          <cell r="K22">
            <v>0</v>
          </cell>
          <cell r="L22">
            <v>0</v>
          </cell>
          <cell r="M22">
            <v>0</v>
          </cell>
          <cell r="N22" t="str">
            <v>-</v>
          </cell>
        </row>
        <row r="24">
          <cell r="A24">
            <v>3</v>
          </cell>
          <cell r="B24" t="str">
            <v>Motor Vehicles</v>
          </cell>
          <cell r="C24">
            <v>0</v>
          </cell>
          <cell r="D24">
            <v>0</v>
          </cell>
          <cell r="E24">
            <v>0</v>
          </cell>
          <cell r="F24">
            <v>0</v>
          </cell>
          <cell r="G24">
            <v>0</v>
          </cell>
          <cell r="H24">
            <v>0</v>
          </cell>
          <cell r="I24">
            <v>20</v>
          </cell>
          <cell r="J24">
            <v>0</v>
          </cell>
          <cell r="K24">
            <v>0</v>
          </cell>
          <cell r="L24">
            <v>0</v>
          </cell>
          <cell r="M24">
            <v>0</v>
          </cell>
          <cell r="N24">
            <v>0</v>
          </cell>
        </row>
        <row r="26">
          <cell r="A26">
            <v>4</v>
          </cell>
          <cell r="B26" t="str">
            <v>Furniture and fixtures</v>
          </cell>
          <cell r="C26">
            <v>2783693</v>
          </cell>
          <cell r="D26">
            <v>0</v>
          </cell>
          <cell r="E26">
            <v>117109</v>
          </cell>
          <cell r="F26">
            <v>117109</v>
          </cell>
          <cell r="G26">
            <v>58728</v>
          </cell>
          <cell r="H26">
            <v>2842074</v>
          </cell>
          <cell r="I26">
            <v>10</v>
          </cell>
          <cell r="J26">
            <v>272496.5</v>
          </cell>
          <cell r="K26">
            <v>0</v>
          </cell>
          <cell r="L26">
            <v>5855.4500000000007</v>
          </cell>
          <cell r="M26">
            <v>278351.95</v>
          </cell>
          <cell r="N26">
            <v>2563722.0499999998</v>
          </cell>
        </row>
        <row r="28">
          <cell r="A28">
            <v>5</v>
          </cell>
          <cell r="B28" t="str">
            <v>Property improvements</v>
          </cell>
          <cell r="C28">
            <v>832583</v>
          </cell>
          <cell r="D28">
            <v>0</v>
          </cell>
          <cell r="E28">
            <v>0</v>
          </cell>
          <cell r="F28">
            <v>0</v>
          </cell>
          <cell r="G28">
            <v>0</v>
          </cell>
          <cell r="H28">
            <v>832583</v>
          </cell>
          <cell r="I28">
            <v>10</v>
          </cell>
          <cell r="J28">
            <v>83258.3</v>
          </cell>
          <cell r="K28">
            <v>0</v>
          </cell>
          <cell r="L28">
            <v>0</v>
          </cell>
          <cell r="M28">
            <v>83258.3</v>
          </cell>
          <cell r="N28">
            <v>749325.7</v>
          </cell>
        </row>
        <row r="30">
          <cell r="B30" t="str">
            <v>TOTAL</v>
          </cell>
          <cell r="C30">
            <v>7237660</v>
          </cell>
          <cell r="D30">
            <v>0</v>
          </cell>
          <cell r="E30">
            <v>243709</v>
          </cell>
          <cell r="F30">
            <v>243709</v>
          </cell>
          <cell r="G30">
            <v>61228</v>
          </cell>
          <cell r="H30">
            <v>7420141</v>
          </cell>
          <cell r="J30">
            <v>1368059.1500000001</v>
          </cell>
          <cell r="K30">
            <v>0</v>
          </cell>
          <cell r="L30">
            <v>33230.449999999997</v>
          </cell>
          <cell r="M30">
            <v>1401289.6</v>
          </cell>
          <cell r="N30">
            <v>6018852.3999999994</v>
          </cell>
        </row>
        <row r="33">
          <cell r="A33" t="str">
            <v xml:space="preserve">Note: </v>
          </cell>
          <cell r="B33" t="str">
            <v xml:space="preserve">An amount of Rs 768,110 has been added to the opening WDV of plant and machinery, which relates to items capitalised in the scrutiny assessment order for AY 1997-98 (see Attachment). </v>
          </cell>
        </row>
        <row r="34">
          <cell r="B34" t="str">
            <v>Further, an amount of Rs Rs 86,700 has been removed from the opening WDV in respect of software expenses of AY 1996-97 subsequently allowed as revenue, which was added to the WDV in AY 1999-2000.</v>
          </cell>
        </row>
      </sheetData>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mp;L"/>
      <sheetName val="Balance Sheet"/>
      <sheetName val="AR_p4"/>
      <sheetName val="Inv_p6"/>
      <sheetName val="AP_p7"/>
      <sheetName val="OtherLiab_p8"/>
      <sheetName val="LTDebt_p9"/>
      <sheetName val="G&amp;A_p13b"/>
      <sheetName val="MiscExp_p15"/>
      <sheetName val="Notes"/>
      <sheetName val="TB"/>
      <sheetName val="BS"/>
      <sheetName val="#REF"/>
    </sheetNames>
    <sheetDataSet>
      <sheetData sheetId="0"/>
      <sheetData sheetId="1"/>
      <sheetData sheetId="2"/>
      <sheetData sheetId="3"/>
      <sheetData sheetId="4"/>
      <sheetData sheetId="5"/>
      <sheetData sheetId="6"/>
      <sheetData sheetId="7"/>
      <sheetData sheetId="8"/>
      <sheetData sheetId="9">
        <row r="2">
          <cell r="A2" t="str">
            <v>35% Rate</v>
          </cell>
          <cell r="B2" t="str">
            <v>C4770</v>
          </cell>
        </row>
        <row r="3">
          <cell r="A3" t="str">
            <v>Accounts Payable - Trade</v>
          </cell>
          <cell r="B3" t="str">
            <v>C12</v>
          </cell>
        </row>
        <row r="4">
          <cell r="A4" t="str">
            <v>Accrued Compensation/Benefits</v>
          </cell>
          <cell r="B4" t="str">
            <v>C14</v>
          </cell>
        </row>
        <row r="5">
          <cell r="A5" t="str">
            <v>Accrued Retiree Health Care</v>
          </cell>
          <cell r="B5" t="str">
            <v>C32</v>
          </cell>
        </row>
        <row r="6">
          <cell r="A6" t="str">
            <v>Accumulated Comprehensive Income</v>
          </cell>
          <cell r="B6" t="str">
            <v>C43</v>
          </cell>
        </row>
        <row r="7">
          <cell r="A7" t="str">
            <v>Accumulated Other Comprehensive Income</v>
          </cell>
          <cell r="B7" t="str">
            <v>C485</v>
          </cell>
        </row>
        <row r="8">
          <cell r="A8" t="str">
            <v>Additional Paid in Capital</v>
          </cell>
          <cell r="B8" t="str">
            <v>C42</v>
          </cell>
        </row>
        <row r="9">
          <cell r="A9" t="str">
            <v>Advances in excess of related costs</v>
          </cell>
          <cell r="B9" t="str">
            <v>C20</v>
          </cell>
        </row>
        <row r="10">
          <cell r="A10" t="str">
            <v>Allowance for Doubtful Accounts - Less Current</v>
          </cell>
          <cell r="B10" t="str">
            <v>B75</v>
          </cell>
        </row>
        <row r="11">
          <cell r="A11" t="str">
            <v>Beginning RE Adjustments</v>
          </cell>
          <cell r="B11" t="str">
            <v>C46</v>
          </cell>
        </row>
        <row r="12">
          <cell r="A12" t="str">
            <v>Buildings</v>
          </cell>
          <cell r="B12" t="str">
            <v>B82</v>
          </cell>
        </row>
        <row r="13">
          <cell r="A13" t="str">
            <v>Cash &amp; Cash Equivalents</v>
          </cell>
          <cell r="B13" t="str">
            <v>B10</v>
          </cell>
        </row>
        <row r="14">
          <cell r="A14" t="str">
            <v>Commercial &amp; Other</v>
          </cell>
          <cell r="B14" t="str">
            <v>B23</v>
          </cell>
        </row>
        <row r="15">
          <cell r="A15" t="str">
            <v>Common Stock</v>
          </cell>
          <cell r="B15" t="str">
            <v>C40</v>
          </cell>
        </row>
        <row r="16">
          <cell r="A16" t="str">
            <v>Construction in Progress</v>
          </cell>
          <cell r="B16" t="str">
            <v>B84</v>
          </cell>
        </row>
        <row r="17">
          <cell r="A17" t="str">
            <v>Control Accounts (ICAT)</v>
          </cell>
          <cell r="B17" t="str">
            <v>C37</v>
          </cell>
        </row>
        <row r="18">
          <cell r="A18" t="str">
            <v>Control Accounts (non-ICAT)</v>
          </cell>
          <cell r="B18" t="str">
            <v>C36</v>
          </cell>
        </row>
        <row r="19">
          <cell r="A19" t="str">
            <v>Cost of Sales - Prime</v>
          </cell>
          <cell r="B19" t="str">
            <v>C4713</v>
          </cell>
        </row>
        <row r="20">
          <cell r="A20" t="str">
            <v>Cost of Sales-Intercompany</v>
          </cell>
          <cell r="B20" t="str">
            <v>C47211</v>
          </cell>
        </row>
        <row r="21">
          <cell r="A21" t="str">
            <v>Cost of Sales-Intracompany</v>
          </cell>
          <cell r="B21" t="str">
            <v>C47212</v>
          </cell>
        </row>
        <row r="22">
          <cell r="A22" t="str">
            <v>CSPD</v>
          </cell>
          <cell r="B22" t="str">
            <v>C4734</v>
          </cell>
        </row>
        <row r="23">
          <cell r="A23" t="str">
            <v>Cumulative Effect of Change in Acctng.</v>
          </cell>
          <cell r="B23" t="str">
            <v>C4775</v>
          </cell>
        </row>
        <row r="24">
          <cell r="A24" t="str">
            <v>Current Accounts (ICAT)</v>
          </cell>
          <cell r="B24" t="str">
            <v>C35A</v>
          </cell>
        </row>
        <row r="25">
          <cell r="A25" t="str">
            <v>Current Portion of Cust. Financing</v>
          </cell>
          <cell r="B25" t="str">
            <v>B30</v>
          </cell>
        </row>
        <row r="26">
          <cell r="A26" t="str">
            <v>Current Portion of L/T Debt</v>
          </cell>
          <cell r="B26" t="str">
            <v>C26</v>
          </cell>
        </row>
        <row r="27">
          <cell r="A27" t="str">
            <v>Customer Service</v>
          </cell>
          <cell r="B27" t="str">
            <v>C4730</v>
          </cell>
        </row>
        <row r="28">
          <cell r="A28" t="str">
            <v>Deferred Taxes on Income</v>
          </cell>
          <cell r="B28" t="str">
            <v>B40</v>
          </cell>
        </row>
        <row r="29">
          <cell r="A29" t="str">
            <v>Deferred Taxes on Income</v>
          </cell>
          <cell r="B29" t="str">
            <v>C30</v>
          </cell>
        </row>
        <row r="30">
          <cell r="A30" t="str">
            <v>Dividends Accrued</v>
          </cell>
          <cell r="B30" t="str">
            <v>C48</v>
          </cell>
        </row>
        <row r="31">
          <cell r="A31" t="str">
            <v>Dividends Payable</v>
          </cell>
          <cell r="B31" t="str">
            <v>C22</v>
          </cell>
        </row>
        <row r="32">
          <cell r="A32" t="str">
            <v>Equity Investee (Income)/Loss</v>
          </cell>
          <cell r="B32" t="str">
            <v>C47313</v>
          </cell>
        </row>
        <row r="33">
          <cell r="A33" t="str">
            <v>Extraordinary loss from early debt extin.</v>
          </cell>
          <cell r="B33" t="str">
            <v>C4777</v>
          </cell>
        </row>
        <row r="34">
          <cell r="A34" t="str">
            <v>Foreign Military</v>
          </cell>
          <cell r="B34" t="str">
            <v>B22</v>
          </cell>
        </row>
        <row r="35">
          <cell r="A35" t="str">
            <v>Foreign Tax Exempt Income (BSC)</v>
          </cell>
          <cell r="B35" t="str">
            <v>C4771</v>
          </cell>
        </row>
        <row r="36">
          <cell r="A36" t="str">
            <v>General &amp; Administrative</v>
          </cell>
          <cell r="B36" t="str">
            <v>C4740</v>
          </cell>
        </row>
        <row r="37">
          <cell r="A37" t="str">
            <v>Goodwill</v>
          </cell>
          <cell r="B37" t="str">
            <v>B96</v>
          </cell>
        </row>
        <row r="38">
          <cell r="A38" t="str">
            <v>Goodwill</v>
          </cell>
          <cell r="B38" t="str">
            <v>D4782</v>
          </cell>
        </row>
        <row r="39">
          <cell r="A39" t="str">
            <v>Goodwill Amortization</v>
          </cell>
          <cell r="B39" t="str">
            <v>C47315</v>
          </cell>
        </row>
        <row r="40">
          <cell r="A40" t="str">
            <v>Gross Inventories</v>
          </cell>
          <cell r="B40" t="str">
            <v>B50</v>
          </cell>
        </row>
        <row r="41">
          <cell r="A41" t="str">
            <v>Income Taxes Payable</v>
          </cell>
          <cell r="B41" t="str">
            <v>C24</v>
          </cell>
        </row>
        <row r="42">
          <cell r="A42" t="str">
            <v>Interco. Accounts (non-ICAT)</v>
          </cell>
          <cell r="B42" t="str">
            <v>C35</v>
          </cell>
        </row>
        <row r="43">
          <cell r="A43" t="str">
            <v>Intercompany Payables</v>
          </cell>
          <cell r="B43" t="str">
            <v>C60</v>
          </cell>
        </row>
        <row r="44">
          <cell r="A44" t="str">
            <v>Intercompany Receivable</v>
          </cell>
          <cell r="B44" t="str">
            <v>B93</v>
          </cell>
        </row>
        <row r="45">
          <cell r="A45" t="str">
            <v>Interest &amp; Debt Expense</v>
          </cell>
          <cell r="B45" t="str">
            <v>C4753</v>
          </cell>
        </row>
        <row r="46">
          <cell r="A46" t="str">
            <v>Interest Income</v>
          </cell>
          <cell r="B46" t="str">
            <v>C4750</v>
          </cell>
        </row>
        <row r="47">
          <cell r="A47" t="str">
            <v>Intracompany Payables</v>
          </cell>
          <cell r="B47" t="str">
            <v>C62</v>
          </cell>
        </row>
        <row r="48">
          <cell r="A48" t="str">
            <v>Inventory Writedowns</v>
          </cell>
          <cell r="B48" t="str">
            <v>C4716</v>
          </cell>
        </row>
        <row r="49">
          <cell r="A49" t="str">
            <v>Investment in Affiliates</v>
          </cell>
          <cell r="B49" t="str">
            <v>B91</v>
          </cell>
        </row>
        <row r="50">
          <cell r="A50" t="str">
            <v>Investment in Joint Ventures (Eqty Mthd)</v>
          </cell>
          <cell r="B50" t="str">
            <v>B90</v>
          </cell>
        </row>
        <row r="51">
          <cell r="A51" t="str">
            <v>Investment in Subsidiaries</v>
          </cell>
          <cell r="B51" t="str">
            <v>B92</v>
          </cell>
        </row>
        <row r="52">
          <cell r="A52" t="str">
            <v>Land</v>
          </cell>
          <cell r="B52" t="str">
            <v>B81</v>
          </cell>
        </row>
        <row r="53">
          <cell r="A53" t="str">
            <v>Lease and Other Deposits</v>
          </cell>
          <cell r="B53" t="str">
            <v>C16</v>
          </cell>
        </row>
        <row r="54">
          <cell r="A54" t="str">
            <v>Lease Equipment</v>
          </cell>
          <cell r="B54" t="str">
            <v>B73</v>
          </cell>
        </row>
        <row r="55">
          <cell r="A55" t="str">
            <v>Lease Expense</v>
          </cell>
          <cell r="B55" t="str">
            <v>C4714</v>
          </cell>
        </row>
        <row r="56">
          <cell r="A56" t="str">
            <v>Lease Income</v>
          </cell>
          <cell r="B56" t="str">
            <v>C4711</v>
          </cell>
        </row>
        <row r="57">
          <cell r="A57" t="str">
            <v>Leased Equipment</v>
          </cell>
          <cell r="B57" t="str">
            <v>D4781</v>
          </cell>
        </row>
        <row r="58">
          <cell r="A58" t="str">
            <v>Less: Accumulated Depreciation</v>
          </cell>
          <cell r="B58" t="str">
            <v>B74</v>
          </cell>
        </row>
        <row r="59">
          <cell r="A59" t="str">
            <v>Less: Accumulated Depreciation</v>
          </cell>
          <cell r="B59" t="str">
            <v>B85</v>
          </cell>
        </row>
        <row r="60">
          <cell r="A60" t="str">
            <v>Less: Advances &amp; Progress Payments</v>
          </cell>
          <cell r="B60" t="str">
            <v>B51</v>
          </cell>
        </row>
        <row r="61">
          <cell r="A61" t="str">
            <v>Less: Treasury Stock</v>
          </cell>
          <cell r="B61" t="str">
            <v>C50</v>
          </cell>
        </row>
        <row r="62">
          <cell r="A62" t="str">
            <v>Long-term Debt, Less Current</v>
          </cell>
          <cell r="B62" t="str">
            <v>C34</v>
          </cell>
        </row>
        <row r="63">
          <cell r="A63" t="str">
            <v>Long-term Deferred Tax Asset</v>
          </cell>
          <cell r="B63" t="str">
            <v>B94</v>
          </cell>
        </row>
        <row r="64">
          <cell r="A64" t="str">
            <v>Machinery &amp; Equipment</v>
          </cell>
          <cell r="B64" t="str">
            <v>B83</v>
          </cell>
        </row>
        <row r="65">
          <cell r="A65" t="str">
            <v>Minority Interest in Subs  (Debt)</v>
          </cell>
          <cell r="B65" t="str">
            <v>C38</v>
          </cell>
        </row>
        <row r="66">
          <cell r="A66" t="str">
            <v>Minority Interest in Subs  (Equity)</v>
          </cell>
          <cell r="B66" t="str">
            <v>C39</v>
          </cell>
        </row>
        <row r="67">
          <cell r="A67" t="str">
            <v>Miscellaneous Costs</v>
          </cell>
          <cell r="B67" t="str">
            <v>C4732</v>
          </cell>
        </row>
        <row r="68">
          <cell r="A68" t="str">
            <v>Non-R&amp;D Engineering</v>
          </cell>
          <cell r="B68" t="str">
            <v>C4731</v>
          </cell>
        </row>
        <row r="69">
          <cell r="A69" t="str">
            <v>Not applicable</v>
          </cell>
          <cell r="B69" t="str">
            <v>XX</v>
          </cell>
        </row>
        <row r="70">
          <cell r="A70" t="str">
            <v>Notes</v>
          </cell>
          <cell r="B70" t="str">
            <v>B71</v>
          </cell>
        </row>
        <row r="71">
          <cell r="A71" t="str">
            <v>Notes Payable, Short-Term</v>
          </cell>
          <cell r="B71" t="str">
            <v>C25</v>
          </cell>
        </row>
        <row r="72">
          <cell r="A72" t="str">
            <v>Other</v>
          </cell>
          <cell r="B72" t="str">
            <v>C4774</v>
          </cell>
        </row>
        <row r="73">
          <cell r="A73" t="str">
            <v>Other Accrued Liabilities</v>
          </cell>
          <cell r="B73" t="str">
            <v>C18</v>
          </cell>
        </row>
        <row r="74">
          <cell r="A74" t="str">
            <v>Other Assets &amp; Deferred Charges</v>
          </cell>
          <cell r="B74" t="str">
            <v>B97</v>
          </cell>
        </row>
        <row r="75">
          <cell r="A75" t="str">
            <v>Other Income</v>
          </cell>
          <cell r="B75" t="str">
            <v>C4752</v>
          </cell>
        </row>
        <row r="76">
          <cell r="A76" t="str">
            <v>Other Intangibles</v>
          </cell>
          <cell r="B76" t="str">
            <v>D4783</v>
          </cell>
        </row>
        <row r="77">
          <cell r="A77" t="str">
            <v>Other Operating Revenue</v>
          </cell>
          <cell r="B77" t="str">
            <v>C4712</v>
          </cell>
        </row>
        <row r="78">
          <cell r="A78" t="str">
            <v>Other R&amp;D</v>
          </cell>
          <cell r="B78" t="str">
            <v>C4733</v>
          </cell>
        </row>
        <row r="79">
          <cell r="A79" t="str">
            <v>Permanent Differences</v>
          </cell>
          <cell r="B79" t="str">
            <v>C4773</v>
          </cell>
        </row>
        <row r="80">
          <cell r="A80" t="str">
            <v>Preferred Stock</v>
          </cell>
          <cell r="B80" t="str">
            <v>C41</v>
          </cell>
        </row>
        <row r="81">
          <cell r="A81" t="str">
            <v>Prepaid Expenses</v>
          </cell>
          <cell r="B81" t="str">
            <v>B60</v>
          </cell>
        </row>
        <row r="82">
          <cell r="A82" t="str">
            <v>Prepaid Pension Expense</v>
          </cell>
          <cell r="B82" t="str">
            <v>B95</v>
          </cell>
        </row>
        <row r="83">
          <cell r="A83" t="str">
            <v>Prior Years</v>
          </cell>
          <cell r="B83" t="str">
            <v>C45</v>
          </cell>
        </row>
        <row r="84">
          <cell r="A84" t="str">
            <v>Property, Plant &amp; Equipment</v>
          </cell>
          <cell r="B84" t="str">
            <v>D4780</v>
          </cell>
        </row>
        <row r="85">
          <cell r="A85" t="str">
            <v>Sales - Intercompany</v>
          </cell>
          <cell r="B85" t="str">
            <v>C47201</v>
          </cell>
        </row>
        <row r="86">
          <cell r="A86" t="str">
            <v>Sales - Intracompany</v>
          </cell>
          <cell r="B86" t="str">
            <v>C47202</v>
          </cell>
        </row>
        <row r="87">
          <cell r="A87" t="str">
            <v>Sales - Prime</v>
          </cell>
          <cell r="B87" t="str">
            <v>C4710</v>
          </cell>
        </row>
        <row r="88">
          <cell r="A88" t="str">
            <v>Sales-Type Leases</v>
          </cell>
          <cell r="B88" t="str">
            <v>B72</v>
          </cell>
        </row>
        <row r="89">
          <cell r="A89" t="str">
            <v>Selling &amp; Warranty Expense</v>
          </cell>
          <cell r="B89" t="str">
            <v>C4715</v>
          </cell>
        </row>
        <row r="90">
          <cell r="A90" t="str">
            <v>Share-Based Plans</v>
          </cell>
          <cell r="B90" t="str">
            <v>C4739</v>
          </cell>
        </row>
        <row r="91">
          <cell r="A91" t="str">
            <v>ShareValue Trust</v>
          </cell>
          <cell r="B91" t="str">
            <v>C49</v>
          </cell>
        </row>
        <row r="92">
          <cell r="A92" t="str">
            <v>Short-term Investments</v>
          </cell>
          <cell r="B92" t="str">
            <v>B12</v>
          </cell>
        </row>
        <row r="93">
          <cell r="A93" t="str">
            <v>State Income Taxes</v>
          </cell>
          <cell r="B93" t="str">
            <v>C4772</v>
          </cell>
        </row>
        <row r="94">
          <cell r="A94" t="str">
            <v>Taxes - other than income</v>
          </cell>
          <cell r="B94" t="str">
            <v>C47325</v>
          </cell>
        </row>
        <row r="95">
          <cell r="A95" t="str">
            <v>U.S. Government</v>
          </cell>
          <cell r="B95" t="str">
            <v>B21</v>
          </cell>
        </row>
        <row r="96">
          <cell r="A96" t="str">
            <v>Unearned Compensation</v>
          </cell>
          <cell r="B96" t="str">
            <v>C52</v>
          </cell>
        </row>
      </sheetData>
      <sheetData sheetId="10" refreshError="1"/>
      <sheetData sheetId="11" refreshError="1"/>
      <sheetData sheetId="12" refreshError="1"/>
    </sheetDataSet>
  </externalBook>
</externalLink>
</file>

<file path=xl/externalLinks/externalLink1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mployees"/>
      <sheetName val="Tracking Sheet"/>
      <sheetName val="Fitment Sheet"/>
      <sheetName val="Revision Sheet"/>
      <sheetName val="Forecasting "/>
      <sheetName val="Constant"/>
      <sheetName val="ISC Statistics"/>
      <sheetName val="Resigned"/>
      <sheetName val="additions&amp;deletions"/>
      <sheetName val="additions&amp;deletion1"/>
      <sheetName val="attrition rate"/>
      <sheetName val="Notes"/>
    </sheetNames>
    <sheetDataSet>
      <sheetData sheetId="0" refreshError="1"/>
      <sheetData sheetId="1" refreshError="1"/>
      <sheetData sheetId="2" refreshError="1"/>
      <sheetData sheetId="3" refreshError="1"/>
      <sheetData sheetId="4" refreshError="1"/>
      <sheetData sheetId="5" refreshError="1">
        <row r="4">
          <cell r="A4" t="str">
            <v>Accountant</v>
          </cell>
        </row>
        <row r="5">
          <cell r="A5" t="str">
            <v>Accounts Assistant</v>
          </cell>
        </row>
        <row r="6">
          <cell r="A6" t="str">
            <v>Accounts Trainee</v>
          </cell>
        </row>
        <row r="7">
          <cell r="A7" t="str">
            <v>Accounts Executive</v>
          </cell>
        </row>
        <row r="9">
          <cell r="A9" t="str">
            <v>Assistant Manager</v>
          </cell>
        </row>
        <row r="10">
          <cell r="A10" t="str">
            <v>Assistant Manager - Finance &amp; Accounts</v>
          </cell>
        </row>
        <row r="11">
          <cell r="A11" t="str">
            <v>Assistant Manager - Accounts</v>
          </cell>
        </row>
        <row r="12">
          <cell r="A12" t="str">
            <v>Assistant Manager - Admin &amp; Operations</v>
          </cell>
        </row>
        <row r="13">
          <cell r="A13" t="str">
            <v>Assistant Manager - HR</v>
          </cell>
        </row>
        <row r="14">
          <cell r="A14" t="str">
            <v>Assistant manager - Legal &amp; Company Secretary</v>
          </cell>
        </row>
        <row r="15">
          <cell r="A15" t="str">
            <v>Assistant Manager - Operations</v>
          </cell>
        </row>
        <row r="16">
          <cell r="A16" t="str">
            <v>Assistant Manager - Business development</v>
          </cell>
        </row>
        <row r="17">
          <cell r="A17" t="str">
            <v>Assistant Vice President</v>
          </cell>
        </row>
        <row r="18">
          <cell r="A18" t="str">
            <v>AVP - Finance &amp; Taxation</v>
          </cell>
        </row>
        <row r="19">
          <cell r="A19" t="str">
            <v>AVP - Finance &amp; Accounts</v>
          </cell>
        </row>
        <row r="20">
          <cell r="A20" t="str">
            <v>Business Executive</v>
          </cell>
        </row>
        <row r="21">
          <cell r="A21" t="str">
            <v>Chief Operating Officer</v>
          </cell>
        </row>
        <row r="22">
          <cell r="A22" t="str">
            <v>Chief Technology Officer</v>
          </cell>
        </row>
        <row r="23">
          <cell r="A23" t="str">
            <v>Corporate Advisor</v>
          </cell>
        </row>
        <row r="24">
          <cell r="A24" t="str">
            <v>Deputy Manager</v>
          </cell>
        </row>
        <row r="25">
          <cell r="A25" t="str">
            <v>Driver</v>
          </cell>
        </row>
        <row r="26">
          <cell r="A26" t="str">
            <v xml:space="preserve">Executive - Administration </v>
          </cell>
        </row>
        <row r="27">
          <cell r="A27" t="str">
            <v>Executive - Accounts</v>
          </cell>
        </row>
        <row r="28">
          <cell r="A28" t="str">
            <v>Executive - Business</v>
          </cell>
        </row>
        <row r="29">
          <cell r="A29" t="str">
            <v>Executive - Operations</v>
          </cell>
        </row>
        <row r="30">
          <cell r="A30" t="str">
            <v>Executive - Vice President</v>
          </cell>
        </row>
        <row r="31">
          <cell r="A31" t="str">
            <v>Executive Trainee - Operations</v>
          </cell>
        </row>
        <row r="32">
          <cell r="A32" t="str">
            <v>Front Office Assistant</v>
          </cell>
        </row>
        <row r="33">
          <cell r="A33" t="str">
            <v>Group Project Consultant</v>
          </cell>
        </row>
        <row r="34">
          <cell r="A34" t="str">
            <v>Head - Facilities &amp; Administration</v>
          </cell>
        </row>
        <row r="35">
          <cell r="A35" t="str">
            <v>Junior Accountant</v>
          </cell>
        </row>
        <row r="36">
          <cell r="A36" t="str">
            <v>Junior Executive - Operations</v>
          </cell>
        </row>
        <row r="37">
          <cell r="A37" t="str">
            <v>Manager - Legal &amp; Company Secretary</v>
          </cell>
        </row>
        <row r="38">
          <cell r="A38" t="str">
            <v>Manager - Human Resources</v>
          </cell>
        </row>
        <row r="39">
          <cell r="A39" t="str">
            <v>Manager - Operations</v>
          </cell>
        </row>
        <row r="40">
          <cell r="A40" t="str">
            <v>Network - Assistant</v>
          </cell>
        </row>
        <row r="41">
          <cell r="A41" t="str">
            <v>Network Executive</v>
          </cell>
        </row>
        <row r="42">
          <cell r="A42" t="str">
            <v>Network Operator</v>
          </cell>
        </row>
        <row r="43">
          <cell r="A43" t="str">
            <v>Office Assistant</v>
          </cell>
        </row>
        <row r="44">
          <cell r="A44" t="str">
            <v>Operations Assistant</v>
          </cell>
        </row>
        <row r="45">
          <cell r="A45" t="str">
            <v>Project Co-ordinator - Logistics</v>
          </cell>
        </row>
        <row r="46">
          <cell r="A46" t="str">
            <v>Project Co-ordinator - TRIMS</v>
          </cell>
        </row>
        <row r="47">
          <cell r="A47" t="str">
            <v>Project Manager</v>
          </cell>
        </row>
        <row r="48">
          <cell r="A48" t="str">
            <v>Purchase Co-ordinator</v>
          </cell>
        </row>
        <row r="49">
          <cell r="A49" t="str">
            <v>Receptionist</v>
          </cell>
        </row>
        <row r="50">
          <cell r="A50" t="str">
            <v>Regional Manager</v>
          </cell>
        </row>
        <row r="51">
          <cell r="A51" t="str">
            <v>Secretary</v>
          </cell>
        </row>
        <row r="52">
          <cell r="A52" t="str">
            <v>Software -Trainee</v>
          </cell>
        </row>
        <row r="53">
          <cell r="A53" t="str">
            <v>Sr. Manager - Finance &amp; Taxation</v>
          </cell>
        </row>
        <row r="54">
          <cell r="A54" t="str">
            <v>Sr. Manager - Projects</v>
          </cell>
        </row>
        <row r="55">
          <cell r="A55" t="str">
            <v>Sr. Manager-Human Resources</v>
          </cell>
        </row>
        <row r="56">
          <cell r="A56" t="str">
            <v>Sr. Manager- Legal &amp; Company Secretary</v>
          </cell>
        </row>
        <row r="57">
          <cell r="A57" t="str">
            <v xml:space="preserve">Sr. Accounts Executive </v>
          </cell>
        </row>
        <row r="58">
          <cell r="A58" t="str">
            <v>Sr. Executive - Business development</v>
          </cell>
        </row>
        <row r="59">
          <cell r="A59" t="str">
            <v>Sr. Executive - HR</v>
          </cell>
        </row>
        <row r="60">
          <cell r="A60" t="str">
            <v>Sr. Executive - Network</v>
          </cell>
        </row>
        <row r="61">
          <cell r="A61" t="str">
            <v>Sr. Executive - Operations</v>
          </cell>
        </row>
        <row r="62">
          <cell r="A62" t="str">
            <v>Sr. Executive-Projects</v>
          </cell>
        </row>
        <row r="63">
          <cell r="A63" t="str">
            <v>Sr. Business Executive</v>
          </cell>
        </row>
        <row r="64">
          <cell r="A64" t="str">
            <v>Sr. Vice President</v>
          </cell>
        </row>
        <row r="65">
          <cell r="A65" t="str">
            <v>Sr. Functional Consultant</v>
          </cell>
        </row>
        <row r="66">
          <cell r="A66" t="str">
            <v>Sr. Vice President &amp; Head Operations</v>
          </cell>
        </row>
        <row r="67">
          <cell r="A67" t="str">
            <v>Vice President</v>
          </cell>
        </row>
      </sheetData>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Net"/>
      <sheetName val="US 2006 budget"/>
      <sheetName val="ARV 2006 budget"/>
      <sheetName val="Validations"/>
      <sheetName val="Canada 2006 budget"/>
      <sheetName val="US Innovator samples"/>
      <sheetName val="US 2006-developmental"/>
      <sheetName val="US 2007- developmental"/>
      <sheetName val="Ohm Exhibit Batches cost backup"/>
      <sheetName val="Ohm innovator sampl-cost backup"/>
      <sheetName val="EB cost"/>
      <sheetName val="ARV 2006-developmental"/>
      <sheetName val="ARV 2007- developmental"/>
      <sheetName val="US 2006-EB"/>
      <sheetName val="ARV 2006-EB"/>
      <sheetName val="Canada Innovator samples"/>
      <sheetName val="Canada 2006-developmental"/>
      <sheetName val="Canada 2006-EB"/>
      <sheetName val="US_2006_budget"/>
      <sheetName val="ARV_2006_budget"/>
      <sheetName val="Canada_2006_budget"/>
      <sheetName val="US_Innovator_samples"/>
      <sheetName val="US_2006-developmental"/>
      <sheetName val="US_2007-_developmental"/>
      <sheetName val="Ohm_Exhibit_Batches_cost_backup"/>
      <sheetName val="Ohm_innovator_sampl-cost_backup"/>
      <sheetName val="EB_cost"/>
      <sheetName val="ARV_2006-developmental"/>
      <sheetName val="ARV_2007-_developmental"/>
      <sheetName val="US_2006-EB"/>
      <sheetName val="ARV_2006-EB"/>
      <sheetName val="Canada_Innovator_samples"/>
      <sheetName val="Canada_2006-developmental"/>
      <sheetName val="Canada_2006-EB"/>
    </sheetNames>
    <sheetDataSet>
      <sheetData sheetId="0" refreshError="1"/>
      <sheetData sheetId="1" refreshError="1"/>
      <sheetData sheetId="2" refreshError="1"/>
      <sheetData sheetId="3" refreshError="1"/>
      <sheetData sheetId="4" refreshError="1">
        <row r="3">
          <cell r="A3" t="str">
            <v>Yes</v>
          </cell>
        </row>
        <row r="4">
          <cell r="A4" t="str">
            <v>No</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XL"/>
      <sheetName val="XL"/>
      <sheetName val="PTCT"/>
      <sheetName val="FT"/>
      <sheetName val="VL"/>
      <sheetName val="Cuoc"/>
      <sheetName val="A6"/>
      <sheetName val="KL"/>
    </sheetNames>
    <sheetDataSet>
      <sheetData sheetId="0" refreshError="1"/>
      <sheetData sheetId="1" refreshError="1"/>
      <sheetData sheetId="2" refreshError="1"/>
      <sheetData sheetId="3" refreshError="1"/>
      <sheetData sheetId="4" refreshError="1"/>
      <sheetData sheetId="5" refreshError="1"/>
      <sheetData sheetId="6" refreshError="1">
        <row r="3">
          <cell r="A3">
            <v>2</v>
          </cell>
          <cell r="B3">
            <v>1.55</v>
          </cell>
          <cell r="C3">
            <v>1.64</v>
          </cell>
          <cell r="D3">
            <v>310032</v>
          </cell>
          <cell r="E3">
            <v>326361.59999999998</v>
          </cell>
          <cell r="F3">
            <v>11924</v>
          </cell>
          <cell r="G3">
            <v>12552</v>
          </cell>
        </row>
        <row r="4">
          <cell r="A4">
            <v>2.5</v>
          </cell>
          <cell r="B4">
            <v>1.635</v>
          </cell>
          <cell r="C4">
            <v>1.7349999999999999</v>
          </cell>
          <cell r="D4">
            <v>325454.40000000002</v>
          </cell>
          <cell r="E4">
            <v>343598.39999999997</v>
          </cell>
          <cell r="F4">
            <v>12517</v>
          </cell>
          <cell r="G4">
            <v>13215</v>
          </cell>
        </row>
        <row r="5">
          <cell r="A5">
            <v>2.7</v>
          </cell>
          <cell r="B5">
            <v>1.669</v>
          </cell>
          <cell r="C5">
            <v>1.7730000000000001</v>
          </cell>
          <cell r="D5">
            <v>331623.36000000004</v>
          </cell>
          <cell r="E5">
            <v>350493.12000000005</v>
          </cell>
          <cell r="F5">
            <v>12755</v>
          </cell>
          <cell r="G5">
            <v>13481</v>
          </cell>
        </row>
        <row r="6">
          <cell r="A6">
            <v>3</v>
          </cell>
          <cell r="B6">
            <v>1.72</v>
          </cell>
          <cell r="C6">
            <v>1.83</v>
          </cell>
          <cell r="D6">
            <v>340876.79999999999</v>
          </cell>
          <cell r="E6">
            <v>360835.2</v>
          </cell>
          <cell r="F6">
            <v>13111</v>
          </cell>
          <cell r="G6">
            <v>13878</v>
          </cell>
        </row>
        <row r="7">
          <cell r="A7">
            <v>3.2</v>
          </cell>
          <cell r="B7">
            <v>1.76</v>
          </cell>
          <cell r="C7">
            <v>1.8720000000000001</v>
          </cell>
          <cell r="D7">
            <v>348134.40000000002</v>
          </cell>
          <cell r="E7">
            <v>368455.68000000005</v>
          </cell>
          <cell r="F7">
            <v>13390</v>
          </cell>
          <cell r="G7">
            <v>14171</v>
          </cell>
        </row>
        <row r="8">
          <cell r="A8">
            <v>3.5</v>
          </cell>
          <cell r="B8">
            <v>1.8199999999999998</v>
          </cell>
          <cell r="C8">
            <v>1.9350000000000001</v>
          </cell>
          <cell r="D8">
            <v>359020.79999999999</v>
          </cell>
          <cell r="E8">
            <v>379886.4</v>
          </cell>
          <cell r="F8">
            <v>13808</v>
          </cell>
          <cell r="G8">
            <v>14611</v>
          </cell>
        </row>
        <row r="9">
          <cell r="A9">
            <v>3.7</v>
          </cell>
          <cell r="B9">
            <v>1.8599999999999999</v>
          </cell>
          <cell r="C9">
            <v>1.9770000000000001</v>
          </cell>
          <cell r="D9">
            <v>366278.40000000002</v>
          </cell>
          <cell r="E9">
            <v>387506.88000000006</v>
          </cell>
          <cell r="F9">
            <v>14088</v>
          </cell>
          <cell r="G9">
            <v>14904</v>
          </cell>
        </row>
        <row r="10">
          <cell r="A10">
            <v>4</v>
          </cell>
          <cell r="B10">
            <v>1.92</v>
          </cell>
          <cell r="C10">
            <v>2.04</v>
          </cell>
          <cell r="D10">
            <v>377164.80000000005</v>
          </cell>
          <cell r="E10">
            <v>398937.60000000003</v>
          </cell>
          <cell r="F10">
            <v>14506</v>
          </cell>
          <cell r="G10">
            <v>15344</v>
          </cell>
        </row>
        <row r="11">
          <cell r="A11">
            <v>4.2</v>
          </cell>
          <cell r="B11">
            <v>2.0019999999999998</v>
          </cell>
          <cell r="C11">
            <v>2.13</v>
          </cell>
          <cell r="D11">
            <v>392042.87999999995</v>
          </cell>
          <cell r="E11">
            <v>415267.2</v>
          </cell>
          <cell r="F11">
            <v>15079</v>
          </cell>
          <cell r="G11">
            <v>15972</v>
          </cell>
        </row>
        <row r="12">
          <cell r="A12">
            <v>4.5</v>
          </cell>
          <cell r="B12">
            <v>2.125</v>
          </cell>
          <cell r="C12">
            <v>2.2650000000000001</v>
          </cell>
          <cell r="D12">
            <v>414360.00000000006</v>
          </cell>
          <cell r="E12">
            <v>439761.60000000009</v>
          </cell>
          <cell r="F12">
            <v>15937</v>
          </cell>
          <cell r="G12">
            <v>16914</v>
          </cell>
        </row>
        <row r="13">
          <cell r="A13">
            <v>5</v>
          </cell>
          <cell r="B13">
            <v>2.33</v>
          </cell>
          <cell r="C13">
            <v>2.4900000000000002</v>
          </cell>
          <cell r="D13">
            <v>451555.2</v>
          </cell>
          <cell r="E13">
            <v>480585.60000000009</v>
          </cell>
          <cell r="F13">
            <v>17368</v>
          </cell>
          <cell r="G13">
            <v>18484</v>
          </cell>
        </row>
      </sheetData>
      <sheetData sheetId="7" refreshError="1"/>
    </sheetDataSet>
  </externalBook>
</externalLink>
</file>

<file path=xl/externalLinks/externalLink1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TTER"/>
      <sheetName val="ACCOUNT-OFF"/>
      <sheetName val="FREE GOODS"/>
      <sheetName val="PRICE DIFF ON PO"/>
      <sheetName val="DIFF FOR SALES"/>
      <sheetName val="SAM-BO"/>
      <sheetName val="DUTY"/>
      <sheetName val="DUTY-OVER"/>
      <sheetName val="DUTY-VAT-PS"/>
      <sheetName val="PO CHARGES"/>
      <sheetName val="EXPS"/>
      <sheetName val="HOSP. PROMOTION"/>
      <sheetName val="REVALUE-STK"/>
      <sheetName val="MARGIN-OF"/>
      <sheetName val="PRDIFF-OF"/>
      <sheetName val="FREE_GOODS"/>
      <sheetName val="PRICE_DIFF_ON_PO"/>
      <sheetName val="DIFF_FOR_SALES"/>
      <sheetName val="PO_CHARGES"/>
      <sheetName val="HOSP__PROMOTION"/>
    </sheetNames>
    <sheetDataSet>
      <sheetData sheetId="0" refreshError="1"/>
      <sheetData sheetId="1" refreshError="1"/>
      <sheetData sheetId="2"/>
      <sheetData sheetId="3"/>
      <sheetData sheetId="4" refreshError="1">
        <row r="14">
          <cell r="B14">
            <v>-2684.8130845929845</v>
          </cell>
        </row>
      </sheetData>
      <sheetData sheetId="5"/>
      <sheetData sheetId="6"/>
      <sheetData sheetId="7"/>
      <sheetData sheetId="8"/>
      <sheetData sheetId="9"/>
      <sheetData sheetId="10" refreshError="1"/>
      <sheetData sheetId="11"/>
      <sheetData sheetId="12" refreshError="1"/>
      <sheetData sheetId="13" refreshError="1"/>
      <sheetData sheetId="14"/>
      <sheetData sheetId="15" refreshError="1"/>
      <sheetData sheetId="16" refreshError="1"/>
      <sheetData sheetId="17" refreshError="1"/>
      <sheetData sheetId="18" refreshError="1"/>
      <sheetData sheetId="19" refreshError="1"/>
    </sheetDataSet>
  </externalBook>
</externalLink>
</file>

<file path=xl/externalLinks/externalLink1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 Sheet"/>
      <sheetName val="Link"/>
      <sheetName val="SAP TB"/>
      <sheetName val="Profit reco"/>
      <sheetName val="FA"/>
      <sheetName val="Assets adds"/>
      <sheetName val="Assets sale &amp; transfer"/>
      <sheetName val="Addlinfo"/>
      <sheetName val="23C Credit"/>
      <sheetName val="GROSSING UP"/>
      <sheetName val="AR GROSSING UP"/>
      <sheetName val="AP GROSSING UP"/>
      <sheetName val="Stock trf In out"/>
      <sheetName val="Branch"/>
      <sheetName val="Notes"/>
      <sheetName val="Notes2"/>
      <sheetName val="Notes 4"/>
      <sheetName val="Stock transfers"/>
      <sheetName val="fg stck in out"/>
      <sheetName val="FG"/>
      <sheetName val="PFL"/>
      <sheetName val="Varun"/>
      <sheetName val="DEVYANI"/>
      <sheetName val="Associates"/>
      <sheetName val="Central Vendor"/>
      <sheetName val="SSI"/>
      <sheetName val="CDL"/>
      <sheetName val="Inc-Dec-STK"/>
      <sheetName val="Other notes"/>
      <sheetName val="Contingent liability"/>
      <sheetName val="Yield"/>
      <sheetName val="CWIP"/>
      <sheetName val="Valuation"/>
      <sheetName val="FG STD Vs Act"/>
      <sheetName val="Entries"/>
      <sheetName val="Cap commit"/>
      <sheetName val="cif value"/>
      <sheetName val="Disclosure"/>
      <sheetName val="Energy"/>
      <sheetName val="Energy Inputs"/>
      <sheetName val="PRODUCTI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ow r="1">
          <cell r="A1" t="str">
            <v>Notes to the financial statements</v>
          </cell>
        </row>
      </sheetData>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GV"/>
      <sheetName val="creditors"/>
      <sheetName val="prior year segmental (2)"/>
      <sheetName val="prior year segmental"/>
      <sheetName val="5 (2)"/>
      <sheetName val="segment vs final"/>
      <sheetName val="3"/>
      <sheetName val="4"/>
      <sheetName val="arsegments1"/>
      <sheetName val="segment unallocated ac reco"/>
      <sheetName val="tb seg vs"/>
      <sheetName val="7"/>
      <sheetName val="8b"/>
      <sheetName val="8a"/>
      <sheetName val="9"/>
      <sheetName val="10"/>
      <sheetName val="11"/>
      <sheetName val="12"/>
      <sheetName val="13"/>
      <sheetName val="14"/>
      <sheetName val="Sheet1"/>
      <sheetName val="15"/>
      <sheetName val="18"/>
      <sheetName val="19"/>
      <sheetName val="DATA"/>
      <sheetName val="final"/>
      <sheetName val="BS &amp; P&amp;L"/>
      <sheetName val="B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1">
          <cell r="B1" t="str">
            <v>EXPEDITORS INTERNATIONAL (INDIA) PRIVATE LIMITED</v>
          </cell>
        </row>
        <row r="3">
          <cell r="B3" t="str">
            <v>BALANCE SHEET AS AT 31ST DECEMBER 2003</v>
          </cell>
        </row>
        <row r="5">
          <cell r="C5" t="str">
            <v>Schedule</v>
          </cell>
          <cell r="E5" t="str">
            <v>As At 31st December, 2003</v>
          </cell>
          <cell r="G5" t="str">
            <v>As At 31st December, 2002</v>
          </cell>
        </row>
        <row r="6">
          <cell r="E6" t="str">
            <v>(Rs)</v>
          </cell>
          <cell r="G6" t="str">
            <v>(Rs)</v>
          </cell>
        </row>
        <row r="7">
          <cell r="B7" t="str">
            <v>SOURCES OF FUNDS</v>
          </cell>
        </row>
        <row r="8">
          <cell r="B8" t="str">
            <v>Shareholders' Funds</v>
          </cell>
        </row>
        <row r="9">
          <cell r="B9" t="str">
            <v>Share Capital</v>
          </cell>
          <cell r="C9">
            <v>1</v>
          </cell>
          <cell r="E9">
            <v>21565800</v>
          </cell>
          <cell r="G9">
            <v>21565800</v>
          </cell>
        </row>
        <row r="10">
          <cell r="B10" t="str">
            <v>Advance Against Equity</v>
          </cell>
          <cell r="E10">
            <v>0</v>
          </cell>
          <cell r="G10" t="str">
            <v>-</v>
          </cell>
        </row>
        <row r="11">
          <cell r="B11" t="str">
            <v>Reserves and Surplus</v>
          </cell>
          <cell r="C11">
            <v>2</v>
          </cell>
          <cell r="E11">
            <v>67912931.360000521</v>
          </cell>
          <cell r="G11">
            <v>38055389</v>
          </cell>
        </row>
        <row r="12">
          <cell r="E12">
            <v>89478732.360000521</v>
          </cell>
          <cell r="G12">
            <v>59621189</v>
          </cell>
        </row>
        <row r="13">
          <cell r="B13" t="str">
            <v>Loan Funds</v>
          </cell>
        </row>
        <row r="14">
          <cell r="B14" t="str">
            <v>Secured</v>
          </cell>
          <cell r="C14">
            <v>3</v>
          </cell>
          <cell r="E14">
            <v>0</v>
          </cell>
          <cell r="G14">
            <v>0</v>
          </cell>
        </row>
        <row r="15">
          <cell r="E15">
            <v>89478732.360000521</v>
          </cell>
          <cell r="G15">
            <v>59621189</v>
          </cell>
        </row>
        <row r="16">
          <cell r="B16" t="str">
            <v>APPLICATION OF FUNDS</v>
          </cell>
        </row>
        <row r="17">
          <cell r="B17" t="str">
            <v>Fixed Assets</v>
          </cell>
        </row>
        <row r="18">
          <cell r="B18" t="str">
            <v>Gross Block</v>
          </cell>
          <cell r="C18">
            <v>4</v>
          </cell>
          <cell r="E18">
            <v>95635565.420000002</v>
          </cell>
          <cell r="G18">
            <v>83868425</v>
          </cell>
        </row>
        <row r="19">
          <cell r="B19" t="str">
            <v>Less : Depreciation</v>
          </cell>
          <cell r="E19">
            <v>68747309</v>
          </cell>
          <cell r="G19">
            <v>60166093</v>
          </cell>
        </row>
        <row r="20">
          <cell r="B20" t="str">
            <v>Net Block</v>
          </cell>
          <cell r="E20">
            <v>26888256.420000002</v>
          </cell>
          <cell r="G20">
            <v>23702332</v>
          </cell>
        </row>
        <row r="21">
          <cell r="B21" t="str">
            <v>Capital Work in Progress</v>
          </cell>
          <cell r="E21">
            <v>0</v>
          </cell>
          <cell r="G21">
            <v>1075000</v>
          </cell>
        </row>
        <row r="22">
          <cell r="E22">
            <v>26888256.420000002</v>
          </cell>
          <cell r="G22">
            <v>24777332</v>
          </cell>
        </row>
        <row r="24">
          <cell r="B24" t="str">
            <v>Current Assets, Loans and Advances</v>
          </cell>
        </row>
        <row r="25">
          <cell r="B25" t="str">
            <v>Cash and Bank Balances</v>
          </cell>
          <cell r="C25">
            <v>5</v>
          </cell>
          <cell r="E25">
            <v>68241190.620000005</v>
          </cell>
          <cell r="G25">
            <v>25025199</v>
          </cell>
        </row>
        <row r="26">
          <cell r="B26" t="str">
            <v>Sundry Debtors</v>
          </cell>
          <cell r="C26">
            <v>6</v>
          </cell>
          <cell r="E26">
            <v>210007848.96000001</v>
          </cell>
          <cell r="G26">
            <v>189938291</v>
          </cell>
        </row>
        <row r="27">
          <cell r="B27" t="str">
            <v>Loans and Advances</v>
          </cell>
          <cell r="C27">
            <v>7</v>
          </cell>
          <cell r="E27">
            <v>56534427.390000001</v>
          </cell>
          <cell r="G27">
            <v>148613410</v>
          </cell>
        </row>
        <row r="28">
          <cell r="E28">
            <v>334783466.97000003</v>
          </cell>
          <cell r="G28">
            <v>363576900</v>
          </cell>
        </row>
        <row r="29">
          <cell r="B29" t="str">
            <v>Current Liabilities and Provisions</v>
          </cell>
          <cell r="C29">
            <v>8</v>
          </cell>
        </row>
        <row r="30">
          <cell r="B30" t="str">
            <v>Current Liabilities</v>
          </cell>
          <cell r="E30">
            <v>235766235.53000003</v>
          </cell>
          <cell r="G30">
            <v>212720658</v>
          </cell>
        </row>
        <row r="31">
          <cell r="B31" t="str">
            <v>Provisions</v>
          </cell>
          <cell r="E31">
            <v>36426755</v>
          </cell>
          <cell r="G31">
            <v>116012385</v>
          </cell>
        </row>
        <row r="32">
          <cell r="E32">
            <v>272192990.53000003</v>
          </cell>
          <cell r="G32">
            <v>328733043</v>
          </cell>
        </row>
        <row r="33">
          <cell r="B33" t="str">
            <v>Net Current Assets</v>
          </cell>
          <cell r="E33">
            <v>62590476.439999998</v>
          </cell>
          <cell r="G33">
            <v>34843857</v>
          </cell>
        </row>
        <row r="34">
          <cell r="B34" t="str">
            <v>Deferred Tax Asset</v>
          </cell>
          <cell r="C34">
            <v>9</v>
          </cell>
          <cell r="E34">
            <v>0</v>
          </cell>
          <cell r="G34">
            <v>0</v>
          </cell>
        </row>
        <row r="35">
          <cell r="E35">
            <v>89478732.859999999</v>
          </cell>
          <cell r="G35">
            <v>59621189</v>
          </cell>
        </row>
        <row r="37">
          <cell r="B37" t="str">
            <v>Significant Accounting Policies and Notes to Accounts</v>
          </cell>
          <cell r="C37">
            <v>14</v>
          </cell>
        </row>
        <row r="39">
          <cell r="B39" t="str">
            <v>This is the Balance Sheet referred to in our report of even date.</v>
          </cell>
          <cell r="D39" t="str">
            <v>The schedules referred to above form an integral part of the Balance Sheet.</v>
          </cell>
        </row>
        <row r="41">
          <cell r="G41" t="str">
            <v xml:space="preserve">On Behalf of the </v>
          </cell>
        </row>
        <row r="42">
          <cell r="G42" t="str">
            <v>Board of Directors.</v>
          </cell>
        </row>
        <row r="43">
          <cell r="B43" t="str">
            <v>Akhil Bansal</v>
          </cell>
        </row>
        <row r="44">
          <cell r="B44" t="str">
            <v>Partner</v>
          </cell>
        </row>
        <row r="45">
          <cell r="B45" t="str">
            <v xml:space="preserve">For and on behalf of </v>
          </cell>
        </row>
        <row r="46">
          <cell r="B46" t="str">
            <v>Bharat S Raut &amp; Co</v>
          </cell>
          <cell r="E46" t="str">
            <v>S.N. Gupta</v>
          </cell>
          <cell r="G46" t="str">
            <v>K. Murali</v>
          </cell>
        </row>
        <row r="47">
          <cell r="B47" t="str">
            <v>Chartered Acountants</v>
          </cell>
          <cell r="E47" t="str">
            <v>Financial Controller</v>
          </cell>
          <cell r="G47" t="str">
            <v>Director</v>
          </cell>
        </row>
        <row r="50">
          <cell r="B50" t="str">
            <v>Place:New Delhi</v>
          </cell>
          <cell r="E50" t="str">
            <v>Pratibha Gargi</v>
          </cell>
          <cell r="G50" t="str">
            <v>Shailesh Mor</v>
          </cell>
        </row>
        <row r="51">
          <cell r="B51" t="str">
            <v>Date :</v>
          </cell>
          <cell r="E51" t="str">
            <v>Company Secretary</v>
          </cell>
          <cell r="G51" t="str">
            <v>Director</v>
          </cell>
        </row>
        <row r="55">
          <cell r="B55" t="str">
            <v>EXPEDITORS INTERNATIONAL (INDIA) PRIVATE LIMITED</v>
          </cell>
        </row>
        <row r="57">
          <cell r="B57" t="str">
            <v xml:space="preserve">PROFIT AND LOSS ACCOUNT </v>
          </cell>
        </row>
        <row r="58">
          <cell r="B58" t="str">
            <v>FOR THE YEAR ENDED 31ST DECEMBER 2003</v>
          </cell>
        </row>
        <row r="59">
          <cell r="E59" t="str">
            <v>For the Year ended 31st December, 2003</v>
          </cell>
          <cell r="G59" t="str">
            <v>For the Year ended 31st December, 2002</v>
          </cell>
        </row>
        <row r="60">
          <cell r="C60" t="str">
            <v>Schedule</v>
          </cell>
          <cell r="E60" t="str">
            <v>(Rs)</v>
          </cell>
          <cell r="G60" t="str">
            <v>(Rs)</v>
          </cell>
        </row>
        <row r="61">
          <cell r="B61" t="str">
            <v>INCOME</v>
          </cell>
        </row>
        <row r="63">
          <cell r="B63" t="str">
            <v>Sale of Services</v>
          </cell>
          <cell r="E63">
            <v>2018455408.1900003</v>
          </cell>
          <cell r="G63">
            <v>1809344200</v>
          </cell>
        </row>
        <row r="64">
          <cell r="B64" t="str">
            <v>Other Income</v>
          </cell>
          <cell r="C64">
            <v>10</v>
          </cell>
          <cell r="E64">
            <v>8055978.8399999999</v>
          </cell>
          <cell r="G64">
            <v>15916984</v>
          </cell>
        </row>
        <row r="65">
          <cell r="E65">
            <v>2026511387.0300002</v>
          </cell>
          <cell r="G65">
            <v>1825261184</v>
          </cell>
        </row>
        <row r="67">
          <cell r="B67" t="str">
            <v>EXPENDITURE</v>
          </cell>
        </row>
        <row r="69">
          <cell r="B69" t="str">
            <v>Cost of Services</v>
          </cell>
          <cell r="E69">
            <v>1699356301.3299999</v>
          </cell>
          <cell r="G69">
            <v>1534880277</v>
          </cell>
        </row>
        <row r="70">
          <cell r="B70" t="str">
            <v>Royalty (Note 15 on Schedule 14)</v>
          </cell>
          <cell r="E70">
            <v>90032745</v>
          </cell>
          <cell r="G70">
            <v>78643992</v>
          </cell>
        </row>
        <row r="71">
          <cell r="B71" t="str">
            <v>Personnel Expenses</v>
          </cell>
          <cell r="C71">
            <v>11</v>
          </cell>
          <cell r="E71">
            <v>66394384.829999998</v>
          </cell>
          <cell r="G71">
            <v>62407010</v>
          </cell>
        </row>
        <row r="72">
          <cell r="B72" t="str">
            <v>Finance Charges</v>
          </cell>
          <cell r="C72">
            <v>12</v>
          </cell>
          <cell r="E72">
            <v>1168247.3699999999</v>
          </cell>
          <cell r="G72">
            <v>159516</v>
          </cell>
        </row>
        <row r="73">
          <cell r="B73" t="str">
            <v>Administration and Other Expenses</v>
          </cell>
          <cell r="C73">
            <v>13</v>
          </cell>
          <cell r="E73">
            <v>104226596.29000001</v>
          </cell>
          <cell r="G73">
            <v>73358140</v>
          </cell>
        </row>
        <row r="74">
          <cell r="B74" t="str">
            <v>Depreciation</v>
          </cell>
          <cell r="E74">
            <v>17880717</v>
          </cell>
          <cell r="G74">
            <v>18012467</v>
          </cell>
        </row>
        <row r="75">
          <cell r="B75" t="str">
            <v xml:space="preserve"> </v>
          </cell>
          <cell r="E75">
            <v>1979058991.8199997</v>
          </cell>
          <cell r="G75">
            <v>1767461402</v>
          </cell>
        </row>
        <row r="76">
          <cell r="B76" t="str">
            <v>Profit before tax</v>
          </cell>
          <cell r="E76">
            <v>47452395.210000515</v>
          </cell>
          <cell r="G76">
            <v>57799782</v>
          </cell>
        </row>
        <row r="77">
          <cell r="B77" t="str">
            <v>Tax Expense (Note 9 on Schedule 14)</v>
          </cell>
        </row>
        <row r="78">
          <cell r="B78" t="str">
            <v xml:space="preserve">        Current Tax</v>
          </cell>
          <cell r="E78">
            <v>-17034952.850000001</v>
          </cell>
          <cell r="G78">
            <v>-23100000</v>
          </cell>
        </row>
        <row r="79">
          <cell r="B79" t="str">
            <v xml:space="preserve">        Deferred Tax</v>
          </cell>
          <cell r="E79">
            <v>-559900</v>
          </cell>
          <cell r="G79">
            <v>0</v>
          </cell>
        </row>
        <row r="81">
          <cell r="B81" t="str">
            <v xml:space="preserve">Profit after tax </v>
          </cell>
          <cell r="E81">
            <v>29857542.360000513</v>
          </cell>
          <cell r="G81">
            <v>34699782</v>
          </cell>
        </row>
        <row r="82">
          <cell r="B82" t="str">
            <v>Profit brought forward from previous year</v>
          </cell>
          <cell r="E82">
            <v>27135683</v>
          </cell>
          <cell r="G82">
            <v>54346911</v>
          </cell>
        </row>
        <row r="83">
          <cell r="B83" t="str">
            <v>Add: Deferred tax asset as on 1st April 2002 (Note 9 on Schedule 14)</v>
          </cell>
          <cell r="G83">
            <v>0</v>
          </cell>
        </row>
        <row r="84">
          <cell r="B84" t="str">
            <v>Available for Appropriation</v>
          </cell>
          <cell r="E84">
            <v>56993225.360000513</v>
          </cell>
          <cell r="G84">
            <v>89046693</v>
          </cell>
        </row>
        <row r="85">
          <cell r="B85" t="str">
            <v>Appropriation</v>
          </cell>
        </row>
        <row r="86">
          <cell r="B86" t="str">
            <v xml:space="preserve">     Dividend - Interim</v>
          </cell>
          <cell r="E86">
            <v>0</v>
          </cell>
          <cell r="G86">
            <v>58441032</v>
          </cell>
        </row>
        <row r="87">
          <cell r="B87" t="str">
            <v xml:space="preserve">     Corporate Dividend Tax</v>
          </cell>
          <cell r="E87">
            <v>0</v>
          </cell>
          <cell r="G87">
            <v>0</v>
          </cell>
        </row>
        <row r="88">
          <cell r="B88" t="str">
            <v xml:space="preserve">     General Reserve</v>
          </cell>
          <cell r="G88">
            <v>3469978</v>
          </cell>
        </row>
        <row r="89">
          <cell r="B89" t="str">
            <v xml:space="preserve">     Balance carried to Balance Sheet</v>
          </cell>
          <cell r="E89">
            <v>56993225.360000513</v>
          </cell>
          <cell r="G89">
            <v>27135683</v>
          </cell>
        </row>
        <row r="90">
          <cell r="E90">
            <v>56993225.360000513</v>
          </cell>
          <cell r="G90">
            <v>89046693</v>
          </cell>
        </row>
        <row r="92">
          <cell r="B92" t="str">
            <v>Basic/Diluted Earning per share (Note 10)</v>
          </cell>
          <cell r="C92">
            <v>14</v>
          </cell>
          <cell r="E92">
            <v>15.538185388041553</v>
          </cell>
          <cell r="G92">
            <v>26.897200115650936</v>
          </cell>
        </row>
        <row r="94">
          <cell r="B94" t="str">
            <v>Significant Accounting Policies and Notes to Accounts</v>
          </cell>
          <cell r="C94">
            <v>14</v>
          </cell>
        </row>
        <row r="96">
          <cell r="B96" t="str">
            <v>This is the  Profit and Loss Account referred to in our report of even date.</v>
          </cell>
          <cell r="D96" t="str">
            <v>The schedules referred to above form an integral part of the Profit and Loss Account.</v>
          </cell>
        </row>
        <row r="98">
          <cell r="G98" t="str">
            <v xml:space="preserve">On Behalf of the </v>
          </cell>
        </row>
        <row r="99">
          <cell r="B99" t="str">
            <v>Akhil Bansal</v>
          </cell>
          <cell r="G99" t="str">
            <v>Board of Directors.</v>
          </cell>
        </row>
        <row r="100">
          <cell r="B100" t="str">
            <v>Partner</v>
          </cell>
        </row>
        <row r="101">
          <cell r="B101" t="str">
            <v xml:space="preserve">For and on behalf of </v>
          </cell>
        </row>
        <row r="102">
          <cell r="B102" t="str">
            <v>Bharat S Raut &amp; Co</v>
          </cell>
        </row>
        <row r="103">
          <cell r="B103" t="str">
            <v>Chartered Acountants</v>
          </cell>
          <cell r="E103" t="str">
            <v>S.N. Gupta</v>
          </cell>
          <cell r="G103" t="str">
            <v>K. Murali</v>
          </cell>
        </row>
        <row r="104">
          <cell r="E104" t="str">
            <v>Financial Controller</v>
          </cell>
          <cell r="G104" t="str">
            <v>Director</v>
          </cell>
        </row>
        <row r="105">
          <cell r="B105" t="str">
            <v>Place:New Delhi</v>
          </cell>
        </row>
        <row r="106">
          <cell r="B106" t="str">
            <v>Date :</v>
          </cell>
        </row>
        <row r="107">
          <cell r="E107" t="str">
            <v>Pratibha Gargi</v>
          </cell>
          <cell r="G107" t="str">
            <v>Shailesh Mor</v>
          </cell>
        </row>
      </sheetData>
      <sheetData sheetId="18" refreshError="1"/>
      <sheetData sheetId="19" refreshError="1"/>
      <sheetData sheetId="20" refreshError="1"/>
      <sheetData sheetId="21" refreshError="1">
        <row r="1">
          <cell r="A1" t="str">
            <v>EXPEDITORS INTERNATIONAL (INDIA) PRIVATE LIMITED</v>
          </cell>
        </row>
        <row r="3">
          <cell r="A3" t="str">
            <v>Schedules to the Accounts</v>
          </cell>
        </row>
        <row r="4">
          <cell r="C4" t="str">
            <v>For the year ended 31st December, 2003</v>
          </cell>
          <cell r="E4" t="str">
            <v>For the year ended 31st December, 2002</v>
          </cell>
        </row>
        <row r="5">
          <cell r="C5" t="str">
            <v>(Rs)</v>
          </cell>
          <cell r="E5" t="str">
            <v>(Rs)</v>
          </cell>
        </row>
        <row r="8">
          <cell r="A8" t="str">
            <v>SCHEDULE 10</v>
          </cell>
        </row>
        <row r="9">
          <cell r="A9" t="str">
            <v>OTHER  INCOME</v>
          </cell>
        </row>
        <row r="11">
          <cell r="A11" t="str">
            <v>Interest</v>
          </cell>
        </row>
        <row r="12">
          <cell r="A12" t="str">
            <v xml:space="preserve">  - on Fixed Deposits (Tax deducted at Source Rs. Nil</v>
          </cell>
        </row>
        <row r="13">
          <cell r="A13" t="str">
            <v>{(Gross Of Tax Deducted at Source Nil(Previous period Rs 184,646)}</v>
          </cell>
        </row>
        <row r="14">
          <cell r="A14" t="str">
            <v xml:space="preserve">    Previous year Rs.                )</v>
          </cell>
          <cell r="C14">
            <v>2636092.54</v>
          </cell>
          <cell r="E14">
            <v>1607813</v>
          </cell>
        </row>
        <row r="15">
          <cell r="A15" t="str">
            <v xml:space="preserve">  - others</v>
          </cell>
          <cell r="C15">
            <v>0</v>
          </cell>
          <cell r="E15">
            <v>139380</v>
          </cell>
        </row>
        <row r="16">
          <cell r="A16" t="str">
            <v>Gain/(Loss) on asset disposal (net)</v>
          </cell>
          <cell r="C16">
            <v>699276</v>
          </cell>
          <cell r="E16">
            <v>880651</v>
          </cell>
        </row>
        <row r="17">
          <cell r="A17" t="str">
            <v>Liabilities no longer required written back</v>
          </cell>
          <cell r="C17">
            <v>3779834.3</v>
          </cell>
          <cell r="E17">
            <v>9094980</v>
          </cell>
        </row>
        <row r="18">
          <cell r="A18" t="str">
            <v>Excess tax provision relating to earlier years written back</v>
          </cell>
          <cell r="C18">
            <v>0</v>
          </cell>
          <cell r="E18">
            <v>3366000</v>
          </cell>
        </row>
        <row r="19">
          <cell r="A19" t="str">
            <v>Provision for Doubtful debts no longer</v>
          </cell>
        </row>
        <row r="20">
          <cell r="A20" t="str">
            <v>required written back</v>
          </cell>
          <cell r="C20">
            <v>0</v>
          </cell>
          <cell r="E20">
            <v>0</v>
          </cell>
        </row>
        <row r="21">
          <cell r="A21" t="str">
            <v>Bad Debts recovered</v>
          </cell>
          <cell r="C21">
            <v>940776</v>
          </cell>
          <cell r="E21">
            <v>828160</v>
          </cell>
        </row>
        <row r="22">
          <cell r="C22">
            <v>8055978.8399999999</v>
          </cell>
          <cell r="E22">
            <v>15916984</v>
          </cell>
        </row>
        <row r="24">
          <cell r="A24" t="str">
            <v>SCHEDULE 11</v>
          </cell>
        </row>
        <row r="25">
          <cell r="A25" t="str">
            <v>PERSONNEL EXPENSES</v>
          </cell>
        </row>
        <row r="27">
          <cell r="A27" t="str">
            <v>Salaries, Wages and Allowances</v>
          </cell>
          <cell r="C27">
            <v>65836542</v>
          </cell>
          <cell r="E27">
            <v>58440295</v>
          </cell>
        </row>
        <row r="28">
          <cell r="A28" t="str">
            <v>Contribution to Provident and Other Funds</v>
          </cell>
          <cell r="C28">
            <v>1864446</v>
          </cell>
          <cell r="E28">
            <v>1780790</v>
          </cell>
        </row>
        <row r="29">
          <cell r="A29" t="str">
            <v>Gratuity and Leave Encashment</v>
          </cell>
          <cell r="C29">
            <v>-2334363</v>
          </cell>
          <cell r="E29">
            <v>1087486</v>
          </cell>
        </row>
        <row r="30">
          <cell r="A30" t="str">
            <v>Staff Welfare</v>
          </cell>
          <cell r="C30">
            <v>1027759.83</v>
          </cell>
          <cell r="E30">
            <v>1098439</v>
          </cell>
        </row>
        <row r="31">
          <cell r="C31">
            <v>66394384.829999998</v>
          </cell>
          <cell r="E31">
            <v>62407010</v>
          </cell>
        </row>
        <row r="34">
          <cell r="A34" t="str">
            <v>SCHEDULE 12</v>
          </cell>
        </row>
        <row r="35">
          <cell r="A35" t="str">
            <v>FINANCE CHARGES</v>
          </cell>
        </row>
        <row r="37">
          <cell r="A37" t="str">
            <v xml:space="preserve">Interest on Fixed Loans </v>
          </cell>
          <cell r="C37">
            <v>22063.69</v>
          </cell>
          <cell r="E37">
            <v>0</v>
          </cell>
        </row>
        <row r="38">
          <cell r="A38" t="str">
            <v>Other Interest</v>
          </cell>
        </row>
        <row r="39">
          <cell r="A39" t="str">
            <v>Other Interest and Bank Charges</v>
          </cell>
          <cell r="C39">
            <v>1146183.6799999999</v>
          </cell>
          <cell r="E39">
            <v>159516</v>
          </cell>
        </row>
        <row r="40">
          <cell r="C40">
            <v>1168247.3699999999</v>
          </cell>
          <cell r="E40">
            <v>159516</v>
          </cell>
        </row>
        <row r="42">
          <cell r="A42" t="str">
            <v>EXPEDITORS INTERNATIONAL (INDIA) PRIVATE LIMITED</v>
          </cell>
        </row>
        <row r="44">
          <cell r="A44" t="str">
            <v>Schedules to the Accounts</v>
          </cell>
        </row>
        <row r="45">
          <cell r="E45" t="str">
            <v>For the year ended 31st March, 1998</v>
          </cell>
        </row>
        <row r="46">
          <cell r="E46" t="str">
            <v>(Rs)</v>
          </cell>
        </row>
        <row r="49">
          <cell r="A49" t="str">
            <v>SCHEDULE 13</v>
          </cell>
        </row>
        <row r="50">
          <cell r="A50" t="str">
            <v>ADMINISTRATIVE AND OTHER EXPENSES</v>
          </cell>
        </row>
        <row r="52">
          <cell r="A52" t="str">
            <v>Advertisment</v>
          </cell>
          <cell r="C52">
            <v>443706</v>
          </cell>
          <cell r="E52">
            <v>287938</v>
          </cell>
        </row>
        <row r="53">
          <cell r="A53" t="str">
            <v>Bad Debts written off</v>
          </cell>
          <cell r="C53">
            <v>6945866</v>
          </cell>
          <cell r="E53">
            <v>4884802</v>
          </cell>
        </row>
        <row r="54">
          <cell r="A54" t="str">
            <v xml:space="preserve">Provision for Doubtful Debts </v>
          </cell>
          <cell r="C54">
            <v>2845651.16</v>
          </cell>
          <cell r="E54">
            <v>380989</v>
          </cell>
        </row>
        <row r="55">
          <cell r="A55" t="str">
            <v>Business Promotion</v>
          </cell>
          <cell r="C55">
            <v>957778</v>
          </cell>
          <cell r="E55">
            <v>241833</v>
          </cell>
        </row>
        <row r="56">
          <cell r="A56" t="str">
            <v>Communication Expenses</v>
          </cell>
          <cell r="C56">
            <v>21186324.619999997</v>
          </cell>
          <cell r="E56">
            <v>14587927</v>
          </cell>
        </row>
        <row r="57">
          <cell r="A57" t="str">
            <v>Foreign Exchange Fluctuation Loss/(Gain) (net)</v>
          </cell>
          <cell r="C57">
            <v>4111320.03</v>
          </cell>
          <cell r="E57">
            <v>-307066</v>
          </cell>
        </row>
        <row r="58">
          <cell r="A58" t="str">
            <v>Hire Charges</v>
          </cell>
          <cell r="C58">
            <v>148689</v>
          </cell>
          <cell r="E58">
            <v>99394</v>
          </cell>
        </row>
        <row r="59">
          <cell r="A59" t="str">
            <v>Insurance</v>
          </cell>
          <cell r="C59">
            <v>551020</v>
          </cell>
          <cell r="E59">
            <v>523878</v>
          </cell>
        </row>
        <row r="60">
          <cell r="A60" t="str">
            <v>Lease Rental</v>
          </cell>
          <cell r="C60">
            <v>24476991</v>
          </cell>
          <cell r="E60">
            <v>18853377</v>
          </cell>
        </row>
        <row r="61">
          <cell r="A61" t="str">
            <v>Legal and Professional Expenses</v>
          </cell>
          <cell r="C61">
            <v>2143192</v>
          </cell>
          <cell r="E61">
            <v>1779381</v>
          </cell>
        </row>
        <row r="62">
          <cell r="A62" t="str">
            <v>Power and Fuel</v>
          </cell>
          <cell r="C62">
            <v>3398136</v>
          </cell>
          <cell r="E62">
            <v>3189729</v>
          </cell>
        </row>
        <row r="63">
          <cell r="A63" t="str">
            <v>Printing and Stationery</v>
          </cell>
          <cell r="C63">
            <v>5071089.2</v>
          </cell>
          <cell r="E63">
            <v>4475783</v>
          </cell>
        </row>
        <row r="64">
          <cell r="A64" t="str">
            <v>Rates &amp; Taxes</v>
          </cell>
          <cell r="C64">
            <v>2500</v>
          </cell>
          <cell r="E64">
            <v>5500</v>
          </cell>
        </row>
        <row r="65">
          <cell r="A65" t="str">
            <v>Repairs and Maintenance-others</v>
          </cell>
          <cell r="C65">
            <v>3314335.5</v>
          </cell>
          <cell r="E65">
            <v>3530165</v>
          </cell>
        </row>
        <row r="66">
          <cell r="A66" t="str">
            <v>Sales Commission</v>
          </cell>
          <cell r="C66">
            <v>3599637</v>
          </cell>
          <cell r="E66">
            <v>4867661</v>
          </cell>
        </row>
        <row r="67">
          <cell r="A67" t="str">
            <v>Security Expenses</v>
          </cell>
          <cell r="C67">
            <v>1952437</v>
          </cell>
          <cell r="E67">
            <v>1253618</v>
          </cell>
        </row>
        <row r="68">
          <cell r="A68" t="str">
            <v>Training and Recruitment</v>
          </cell>
          <cell r="C68">
            <v>1121967</v>
          </cell>
          <cell r="E68">
            <v>546324</v>
          </cell>
        </row>
        <row r="69">
          <cell r="A69" t="str">
            <v>Travelling and Conveyance</v>
          </cell>
          <cell r="C69">
            <v>14231117.530000001</v>
          </cell>
          <cell r="E69">
            <v>9215684</v>
          </cell>
        </row>
        <row r="70">
          <cell r="A70" t="str">
            <v>Vehicle Maintenance</v>
          </cell>
          <cell r="C70">
            <v>53567</v>
          </cell>
          <cell r="E70">
            <v>294215</v>
          </cell>
        </row>
        <row r="71">
          <cell r="A71" t="str">
            <v>Miscellaneous Expenses</v>
          </cell>
          <cell r="C71">
            <v>7671272.25</v>
          </cell>
          <cell r="E71">
            <v>4647008</v>
          </cell>
        </row>
        <row r="72">
          <cell r="C72">
            <v>104226596.29000001</v>
          </cell>
          <cell r="E72">
            <v>73358140</v>
          </cell>
        </row>
      </sheetData>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T_comp"/>
      <sheetName val="Compu (Annex-1)"/>
      <sheetName val="115JB (Annex2)-"/>
      <sheetName val="TaxLiab.(Annex4)-FINAL"/>
      <sheetName val="Intt 234C"/>
      <sheetName val="CAPITAL GAIN_LT-(Annex6)"/>
      <sheetName val="FBT -(Annex8a)"/>
      <sheetName val="FBT Interest Comp-(Annex8b)"/>
      <sheetName val="Adv.FBT (Annex8c) "/>
      <sheetName val="Mat credit115JAA-(Annex10)"/>
      <sheetName val="MAT RECO-(Annex11)"/>
      <sheetName val="Non-compete-(Annex12)"/>
      <sheetName val="Section 35 (Annex-15)-FINAL"/>
      <sheetName val="80G (Annexure-17)"/>
      <sheetName val="80IB &amp; 80IC (Annx-18)"/>
      <sheetName val="43B (Annex20)"/>
      <sheetName val="Dividend (Annex23)"/>
      <sheetName val="35AC (Annexure 11)-FINAL"/>
      <sheetName val="Assts to R&amp;D (Anx24)"/>
      <sheetName val="Adv.Tax (Annex27)-FINAL"/>
      <sheetName val="DIV. TAX (Annex29)"/>
      <sheetName val="shareholding"/>
      <sheetName val="Subsidiary (Annex-33)-FINAL"/>
      <sheetName val="Branches(Annex-32)-FINAL"/>
      <sheetName val="14A Disallowance Treasury cost"/>
      <sheetName val="Treasury Cost"/>
      <sheetName val="Depreciation"/>
      <sheetName val="Compu_(Annex-1)"/>
      <sheetName val="115JB_(Annex2)-"/>
      <sheetName val="TaxLiab_(Annex4)-FINAL"/>
      <sheetName val="Intt_234C"/>
      <sheetName val="CAPITAL_GAIN_LT-(Annex6)"/>
      <sheetName val="FBT_-(Annex8a)"/>
      <sheetName val="FBT_Interest_Comp-(Annex8b)"/>
      <sheetName val="Adv_FBT_(Annex8c)_"/>
      <sheetName val="Mat_credit115JAA-(Annex10)"/>
      <sheetName val="MAT_RECO-(Annex11)"/>
      <sheetName val="Section_35_(Annex-15)-FINAL"/>
      <sheetName val="80G_(Annexure-17)"/>
      <sheetName val="80IB_&amp;_80IC_(Annx-18)"/>
      <sheetName val="43B_(Annex20)"/>
      <sheetName val="Dividend_(Annex23)"/>
      <sheetName val="35AC_(Annexure_11)-FINAL"/>
      <sheetName val="Assts_to_R&amp;D_(Anx24)"/>
      <sheetName val="Adv_Tax_(Annex27)-FINAL"/>
      <sheetName val="DIV__TAX_(Annex29)"/>
      <sheetName val="Subsidiary_(Annex-33)-FINAL"/>
      <sheetName val="14A_Disallowance_Treasury_cost"/>
      <sheetName val="Treasury_Cos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1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TH-WK"/>
      <sheetName val="DLR-WK"/>
    </sheetNames>
    <sheetDataSet>
      <sheetData sheetId="0" refreshError="1">
        <row r="1">
          <cell r="B1" t="str">
            <v>Code</v>
          </cell>
          <cell r="C1" t="str">
            <v>Opening Balance</v>
          </cell>
          <cell r="D1" t="str">
            <v>Period Dr.</v>
          </cell>
          <cell r="E1" t="str">
            <v>Period Cr.</v>
          </cell>
          <cell r="F1" t="str">
            <v>Period Actuals</v>
          </cell>
          <cell r="G1" t="str">
            <v>Closing Balance</v>
          </cell>
        </row>
        <row r="2">
          <cell r="B2" t="str">
            <v>301500A001</v>
          </cell>
          <cell r="C2">
            <v>-10000</v>
          </cell>
          <cell r="D2">
            <v>0</v>
          </cell>
          <cell r="E2">
            <v>0</v>
          </cell>
          <cell r="F2">
            <v>0</v>
          </cell>
          <cell r="G2">
            <v>-10000</v>
          </cell>
        </row>
        <row r="3">
          <cell r="B3" t="str">
            <v>301500A002</v>
          </cell>
          <cell r="C3">
            <v>-7500</v>
          </cell>
          <cell r="D3">
            <v>0</v>
          </cell>
          <cell r="E3">
            <v>0</v>
          </cell>
          <cell r="F3">
            <v>0</v>
          </cell>
          <cell r="G3">
            <v>-7500</v>
          </cell>
        </row>
        <row r="4">
          <cell r="B4" t="str">
            <v>301500A003</v>
          </cell>
          <cell r="C4">
            <v>-10000</v>
          </cell>
          <cell r="D4">
            <v>0</v>
          </cell>
          <cell r="E4">
            <v>0</v>
          </cell>
          <cell r="F4">
            <v>0</v>
          </cell>
          <cell r="G4">
            <v>-10000</v>
          </cell>
        </row>
        <row r="5">
          <cell r="B5" t="str">
            <v>301500A004</v>
          </cell>
          <cell r="C5">
            <v>-7500</v>
          </cell>
          <cell r="D5">
            <v>0</v>
          </cell>
          <cell r="E5">
            <v>0</v>
          </cell>
          <cell r="F5">
            <v>0</v>
          </cell>
          <cell r="G5">
            <v>-7500</v>
          </cell>
        </row>
        <row r="6">
          <cell r="B6" t="str">
            <v>301500A005</v>
          </cell>
          <cell r="C6">
            <v>-7500</v>
          </cell>
          <cell r="D6">
            <v>0</v>
          </cell>
          <cell r="E6">
            <v>0</v>
          </cell>
          <cell r="F6">
            <v>0</v>
          </cell>
          <cell r="G6">
            <v>-7500</v>
          </cell>
        </row>
        <row r="7">
          <cell r="B7" t="str">
            <v>301500A006</v>
          </cell>
          <cell r="C7">
            <v>-12500</v>
          </cell>
          <cell r="D7">
            <v>0</v>
          </cell>
          <cell r="E7">
            <v>0</v>
          </cell>
          <cell r="F7">
            <v>0</v>
          </cell>
          <cell r="G7">
            <v>-12500</v>
          </cell>
        </row>
        <row r="8">
          <cell r="B8" t="str">
            <v>301500A008</v>
          </cell>
          <cell r="C8">
            <v>-10000</v>
          </cell>
          <cell r="D8">
            <v>0</v>
          </cell>
          <cell r="E8">
            <v>0</v>
          </cell>
          <cell r="F8">
            <v>0</v>
          </cell>
          <cell r="G8">
            <v>-10000</v>
          </cell>
        </row>
        <row r="9">
          <cell r="B9" t="str">
            <v>301500A009</v>
          </cell>
          <cell r="C9">
            <v>-2500</v>
          </cell>
          <cell r="D9">
            <v>0</v>
          </cell>
          <cell r="E9">
            <v>0</v>
          </cell>
          <cell r="F9">
            <v>0</v>
          </cell>
          <cell r="G9">
            <v>-2500</v>
          </cell>
        </row>
        <row r="10">
          <cell r="B10" t="str">
            <v>301500A010</v>
          </cell>
          <cell r="C10">
            <v>-7500</v>
          </cell>
          <cell r="D10">
            <v>0</v>
          </cell>
          <cell r="E10">
            <v>0</v>
          </cell>
          <cell r="F10">
            <v>0</v>
          </cell>
          <cell r="G10">
            <v>-7500</v>
          </cell>
        </row>
        <row r="11">
          <cell r="B11" t="str">
            <v>301500A011</v>
          </cell>
          <cell r="C11">
            <v>-7500</v>
          </cell>
          <cell r="D11">
            <v>0</v>
          </cell>
          <cell r="E11">
            <v>0</v>
          </cell>
          <cell r="F11">
            <v>0</v>
          </cell>
          <cell r="G11">
            <v>-7500</v>
          </cell>
        </row>
        <row r="12">
          <cell r="B12" t="str">
            <v>301500A012</v>
          </cell>
          <cell r="C12">
            <v>-7500</v>
          </cell>
          <cell r="D12">
            <v>0</v>
          </cell>
          <cell r="E12">
            <v>0</v>
          </cell>
          <cell r="F12">
            <v>0</v>
          </cell>
          <cell r="G12">
            <v>-7500</v>
          </cell>
        </row>
        <row r="13">
          <cell r="B13" t="str">
            <v>301500A013</v>
          </cell>
          <cell r="C13">
            <v>-7500</v>
          </cell>
          <cell r="D13">
            <v>0</v>
          </cell>
          <cell r="E13">
            <v>0</v>
          </cell>
          <cell r="F13">
            <v>0</v>
          </cell>
          <cell r="G13">
            <v>-7500</v>
          </cell>
        </row>
        <row r="14">
          <cell r="B14" t="str">
            <v>301500A014</v>
          </cell>
          <cell r="C14">
            <v>-5000</v>
          </cell>
          <cell r="D14">
            <v>0</v>
          </cell>
          <cell r="E14">
            <v>0</v>
          </cell>
          <cell r="F14">
            <v>0</v>
          </cell>
          <cell r="G14">
            <v>-5000</v>
          </cell>
        </row>
        <row r="15">
          <cell r="B15" t="str">
            <v>301500A015</v>
          </cell>
          <cell r="C15">
            <v>-10000</v>
          </cell>
          <cell r="D15">
            <v>0</v>
          </cell>
          <cell r="E15">
            <v>0</v>
          </cell>
          <cell r="F15">
            <v>0</v>
          </cell>
          <cell r="G15">
            <v>-10000</v>
          </cell>
        </row>
        <row r="16">
          <cell r="B16" t="str">
            <v>301500A016</v>
          </cell>
          <cell r="C16">
            <v>-7500</v>
          </cell>
          <cell r="D16">
            <v>0</v>
          </cell>
          <cell r="E16">
            <v>0</v>
          </cell>
          <cell r="F16">
            <v>0</v>
          </cell>
          <cell r="G16">
            <v>-7500</v>
          </cell>
        </row>
        <row r="17">
          <cell r="B17" t="str">
            <v>301500A017</v>
          </cell>
          <cell r="C17">
            <v>-12500</v>
          </cell>
          <cell r="D17">
            <v>0</v>
          </cell>
          <cell r="E17">
            <v>0</v>
          </cell>
          <cell r="F17">
            <v>0</v>
          </cell>
          <cell r="G17">
            <v>-12500</v>
          </cell>
        </row>
        <row r="18">
          <cell r="B18" t="str">
            <v>301500A018</v>
          </cell>
          <cell r="C18">
            <v>-10000</v>
          </cell>
          <cell r="D18">
            <v>0</v>
          </cell>
          <cell r="E18">
            <v>0</v>
          </cell>
          <cell r="F18">
            <v>0</v>
          </cell>
          <cell r="G18">
            <v>-10000</v>
          </cell>
        </row>
        <row r="19">
          <cell r="B19" t="str">
            <v>301500A019</v>
          </cell>
          <cell r="C19">
            <v>-10000</v>
          </cell>
          <cell r="D19">
            <v>0</v>
          </cell>
          <cell r="E19">
            <v>0</v>
          </cell>
          <cell r="F19">
            <v>0</v>
          </cell>
          <cell r="G19">
            <v>-10000</v>
          </cell>
        </row>
        <row r="20">
          <cell r="B20" t="str">
            <v>301500A020</v>
          </cell>
          <cell r="C20">
            <v>-10000</v>
          </cell>
          <cell r="D20">
            <v>0</v>
          </cell>
          <cell r="E20">
            <v>0</v>
          </cell>
          <cell r="F20">
            <v>0</v>
          </cell>
          <cell r="G20">
            <v>-10000</v>
          </cell>
        </row>
        <row r="21">
          <cell r="B21" t="str">
            <v>301500A021</v>
          </cell>
          <cell r="C21">
            <v>-10000</v>
          </cell>
          <cell r="D21">
            <v>0</v>
          </cell>
          <cell r="E21">
            <v>0</v>
          </cell>
          <cell r="F21">
            <v>0</v>
          </cell>
          <cell r="G21">
            <v>-10000</v>
          </cell>
        </row>
        <row r="22">
          <cell r="B22" t="str">
            <v>301500A023</v>
          </cell>
          <cell r="C22">
            <v>-7500</v>
          </cell>
          <cell r="D22">
            <v>0</v>
          </cell>
          <cell r="E22">
            <v>0</v>
          </cell>
          <cell r="F22">
            <v>0</v>
          </cell>
          <cell r="G22">
            <v>-7500</v>
          </cell>
        </row>
        <row r="23">
          <cell r="B23" t="str">
            <v>301500A024</v>
          </cell>
          <cell r="C23">
            <v>-10000</v>
          </cell>
          <cell r="D23">
            <v>0</v>
          </cell>
          <cell r="E23">
            <v>0</v>
          </cell>
          <cell r="F23">
            <v>0</v>
          </cell>
          <cell r="G23">
            <v>-10000</v>
          </cell>
        </row>
        <row r="24">
          <cell r="B24" t="str">
            <v>301500A025</v>
          </cell>
          <cell r="C24">
            <v>-12500</v>
          </cell>
          <cell r="D24">
            <v>0</v>
          </cell>
          <cell r="E24">
            <v>0</v>
          </cell>
          <cell r="F24">
            <v>0</v>
          </cell>
          <cell r="G24">
            <v>-12500</v>
          </cell>
        </row>
        <row r="25">
          <cell r="B25" t="str">
            <v>301500A026</v>
          </cell>
          <cell r="C25">
            <v>-7500</v>
          </cell>
          <cell r="D25">
            <v>0</v>
          </cell>
          <cell r="E25">
            <v>0</v>
          </cell>
          <cell r="F25">
            <v>0</v>
          </cell>
          <cell r="G25">
            <v>-7500</v>
          </cell>
        </row>
        <row r="26">
          <cell r="B26" t="str">
            <v>301500A027</v>
          </cell>
          <cell r="C26">
            <v>-7500</v>
          </cell>
          <cell r="D26">
            <v>0</v>
          </cell>
          <cell r="E26">
            <v>0</v>
          </cell>
          <cell r="F26">
            <v>0</v>
          </cell>
          <cell r="G26">
            <v>-7500</v>
          </cell>
        </row>
        <row r="27">
          <cell r="B27" t="str">
            <v>301500A028</v>
          </cell>
          <cell r="C27">
            <v>-7500</v>
          </cell>
          <cell r="D27">
            <v>0</v>
          </cell>
          <cell r="E27">
            <v>0</v>
          </cell>
          <cell r="F27">
            <v>0</v>
          </cell>
          <cell r="G27">
            <v>-7500</v>
          </cell>
        </row>
        <row r="28">
          <cell r="B28" t="str">
            <v>301500A029</v>
          </cell>
          <cell r="C28">
            <v>-10000</v>
          </cell>
          <cell r="D28">
            <v>0</v>
          </cell>
          <cell r="E28">
            <v>0</v>
          </cell>
          <cell r="F28">
            <v>0</v>
          </cell>
          <cell r="G28">
            <v>-10000</v>
          </cell>
        </row>
        <row r="29">
          <cell r="B29" t="str">
            <v>301500A030</v>
          </cell>
          <cell r="C29">
            <v>-5000</v>
          </cell>
          <cell r="D29">
            <v>0</v>
          </cell>
          <cell r="E29">
            <v>0</v>
          </cell>
          <cell r="F29">
            <v>0</v>
          </cell>
          <cell r="G29">
            <v>-5000</v>
          </cell>
        </row>
        <row r="30">
          <cell r="B30" t="str">
            <v>301500A031</v>
          </cell>
          <cell r="C30">
            <v>-7500</v>
          </cell>
          <cell r="D30">
            <v>0</v>
          </cell>
          <cell r="E30">
            <v>0</v>
          </cell>
          <cell r="F30">
            <v>0</v>
          </cell>
          <cell r="G30">
            <v>-7500</v>
          </cell>
        </row>
        <row r="31">
          <cell r="B31" t="str">
            <v>301500A032</v>
          </cell>
          <cell r="C31">
            <v>-10000</v>
          </cell>
          <cell r="D31">
            <v>0</v>
          </cell>
          <cell r="E31">
            <v>0</v>
          </cell>
          <cell r="F31">
            <v>0</v>
          </cell>
          <cell r="G31">
            <v>-10000</v>
          </cell>
        </row>
        <row r="32">
          <cell r="B32" t="str">
            <v>301500A033</v>
          </cell>
          <cell r="C32">
            <v>-7500</v>
          </cell>
          <cell r="D32">
            <v>0</v>
          </cell>
          <cell r="E32">
            <v>0</v>
          </cell>
          <cell r="F32">
            <v>0</v>
          </cell>
          <cell r="G32">
            <v>-7500</v>
          </cell>
        </row>
        <row r="33">
          <cell r="B33" t="str">
            <v>301500A034</v>
          </cell>
          <cell r="C33">
            <v>-10000</v>
          </cell>
          <cell r="D33">
            <v>0</v>
          </cell>
          <cell r="E33">
            <v>0</v>
          </cell>
          <cell r="F33">
            <v>0</v>
          </cell>
          <cell r="G33">
            <v>-10000</v>
          </cell>
        </row>
        <row r="34">
          <cell r="B34" t="str">
            <v>301500A035</v>
          </cell>
          <cell r="C34">
            <v>-10000</v>
          </cell>
          <cell r="D34">
            <v>0</v>
          </cell>
          <cell r="E34">
            <v>0</v>
          </cell>
          <cell r="F34">
            <v>0</v>
          </cell>
          <cell r="G34">
            <v>-10000</v>
          </cell>
        </row>
        <row r="35">
          <cell r="B35" t="str">
            <v>301500A036</v>
          </cell>
          <cell r="C35">
            <v>-7500</v>
          </cell>
          <cell r="D35">
            <v>0</v>
          </cell>
          <cell r="E35">
            <v>0</v>
          </cell>
          <cell r="F35">
            <v>0</v>
          </cell>
          <cell r="G35">
            <v>-7500</v>
          </cell>
        </row>
        <row r="36">
          <cell r="B36" t="str">
            <v>301500A037</v>
          </cell>
          <cell r="C36">
            <v>-7500</v>
          </cell>
          <cell r="D36">
            <v>0</v>
          </cell>
          <cell r="E36">
            <v>0</v>
          </cell>
          <cell r="F36">
            <v>0</v>
          </cell>
          <cell r="G36">
            <v>-7500</v>
          </cell>
        </row>
        <row r="37">
          <cell r="B37" t="str">
            <v>301500A038</v>
          </cell>
          <cell r="C37">
            <v>-10000</v>
          </cell>
          <cell r="D37">
            <v>0</v>
          </cell>
          <cell r="E37">
            <v>0</v>
          </cell>
          <cell r="F37">
            <v>0</v>
          </cell>
          <cell r="G37">
            <v>-10000</v>
          </cell>
        </row>
        <row r="38">
          <cell r="B38" t="str">
            <v>301500A039</v>
          </cell>
          <cell r="C38">
            <v>-10000</v>
          </cell>
          <cell r="D38">
            <v>0</v>
          </cell>
          <cell r="E38">
            <v>0</v>
          </cell>
          <cell r="F38">
            <v>0</v>
          </cell>
          <cell r="G38">
            <v>-10000</v>
          </cell>
        </row>
        <row r="39">
          <cell r="B39" t="str">
            <v>301500A040</v>
          </cell>
          <cell r="C39">
            <v>-10000</v>
          </cell>
          <cell r="D39">
            <v>0</v>
          </cell>
          <cell r="E39">
            <v>0</v>
          </cell>
          <cell r="F39">
            <v>0</v>
          </cell>
          <cell r="G39">
            <v>-10000</v>
          </cell>
        </row>
        <row r="40">
          <cell r="B40" t="str">
            <v>301500A041</v>
          </cell>
          <cell r="C40">
            <v>-10000</v>
          </cell>
          <cell r="D40">
            <v>0</v>
          </cell>
          <cell r="E40">
            <v>0</v>
          </cell>
          <cell r="F40">
            <v>0</v>
          </cell>
          <cell r="G40">
            <v>-10000</v>
          </cell>
        </row>
        <row r="41">
          <cell r="B41" t="str">
            <v>301500A042</v>
          </cell>
          <cell r="C41">
            <v>-7500</v>
          </cell>
          <cell r="D41">
            <v>0</v>
          </cell>
          <cell r="E41">
            <v>0</v>
          </cell>
          <cell r="F41">
            <v>0</v>
          </cell>
          <cell r="G41">
            <v>-7500</v>
          </cell>
        </row>
        <row r="42">
          <cell r="B42" t="str">
            <v>301500A043</v>
          </cell>
          <cell r="C42">
            <v>-7500</v>
          </cell>
          <cell r="D42">
            <v>0</v>
          </cell>
          <cell r="E42">
            <v>0</v>
          </cell>
          <cell r="F42">
            <v>0</v>
          </cell>
          <cell r="G42">
            <v>-7500</v>
          </cell>
        </row>
        <row r="43">
          <cell r="B43" t="str">
            <v>301500A044</v>
          </cell>
          <cell r="C43">
            <v>-7500</v>
          </cell>
          <cell r="D43">
            <v>0</v>
          </cell>
          <cell r="E43">
            <v>0</v>
          </cell>
          <cell r="F43">
            <v>0</v>
          </cell>
          <cell r="G43">
            <v>-7500</v>
          </cell>
        </row>
        <row r="44">
          <cell r="B44" t="str">
            <v>301500A045</v>
          </cell>
          <cell r="C44">
            <v>-7500</v>
          </cell>
          <cell r="D44">
            <v>0</v>
          </cell>
          <cell r="E44">
            <v>0</v>
          </cell>
          <cell r="F44">
            <v>0</v>
          </cell>
          <cell r="G44">
            <v>-7500</v>
          </cell>
        </row>
        <row r="45">
          <cell r="B45" t="str">
            <v>301500A046</v>
          </cell>
          <cell r="C45">
            <v>-10000</v>
          </cell>
          <cell r="D45">
            <v>0</v>
          </cell>
          <cell r="E45">
            <v>0</v>
          </cell>
          <cell r="F45">
            <v>0</v>
          </cell>
          <cell r="G45">
            <v>-10000</v>
          </cell>
        </row>
        <row r="46">
          <cell r="B46" t="str">
            <v>301500A047</v>
          </cell>
          <cell r="C46">
            <v>-7500</v>
          </cell>
          <cell r="D46">
            <v>0</v>
          </cell>
          <cell r="E46">
            <v>0</v>
          </cell>
          <cell r="F46">
            <v>0</v>
          </cell>
          <cell r="G46">
            <v>-7500</v>
          </cell>
        </row>
        <row r="47">
          <cell r="B47" t="str">
            <v>301500A048</v>
          </cell>
          <cell r="C47">
            <v>-10000</v>
          </cell>
          <cell r="D47">
            <v>0</v>
          </cell>
          <cell r="E47">
            <v>0</v>
          </cell>
          <cell r="F47">
            <v>0</v>
          </cell>
          <cell r="G47">
            <v>-10000</v>
          </cell>
        </row>
        <row r="48">
          <cell r="B48" t="str">
            <v>301500A049</v>
          </cell>
          <cell r="C48">
            <v>-7500</v>
          </cell>
          <cell r="D48">
            <v>0</v>
          </cell>
          <cell r="E48">
            <v>0</v>
          </cell>
          <cell r="F48">
            <v>0</v>
          </cell>
          <cell r="G48">
            <v>-7500</v>
          </cell>
        </row>
        <row r="49">
          <cell r="B49" t="str">
            <v>301500A050</v>
          </cell>
          <cell r="C49">
            <v>-10000</v>
          </cell>
          <cell r="D49">
            <v>0</v>
          </cell>
          <cell r="E49">
            <v>0</v>
          </cell>
          <cell r="F49">
            <v>0</v>
          </cell>
          <cell r="G49">
            <v>-10000</v>
          </cell>
        </row>
        <row r="50">
          <cell r="B50" t="str">
            <v>301500A052</v>
          </cell>
          <cell r="C50">
            <v>-7500</v>
          </cell>
          <cell r="D50">
            <v>0</v>
          </cell>
          <cell r="E50">
            <v>0</v>
          </cell>
          <cell r="F50">
            <v>0</v>
          </cell>
          <cell r="G50">
            <v>-7500</v>
          </cell>
        </row>
        <row r="51">
          <cell r="B51" t="str">
            <v>301500A053</v>
          </cell>
          <cell r="C51">
            <v>-7500</v>
          </cell>
          <cell r="D51">
            <v>7500</v>
          </cell>
          <cell r="E51">
            <v>0</v>
          </cell>
          <cell r="F51">
            <v>7500</v>
          </cell>
          <cell r="G51">
            <v>0</v>
          </cell>
        </row>
        <row r="52">
          <cell r="B52" t="str">
            <v>301500A054</v>
          </cell>
          <cell r="C52">
            <v>-7500</v>
          </cell>
          <cell r="D52">
            <v>0</v>
          </cell>
          <cell r="E52">
            <v>0</v>
          </cell>
          <cell r="F52">
            <v>0</v>
          </cell>
          <cell r="G52">
            <v>-7500</v>
          </cell>
        </row>
        <row r="53">
          <cell r="B53" t="str">
            <v>301500A055</v>
          </cell>
          <cell r="C53">
            <v>-7500</v>
          </cell>
          <cell r="D53">
            <v>0</v>
          </cell>
          <cell r="E53">
            <v>0</v>
          </cell>
          <cell r="F53">
            <v>0</v>
          </cell>
          <cell r="G53">
            <v>-7500</v>
          </cell>
        </row>
        <row r="54">
          <cell r="B54" t="str">
            <v>301500A056</v>
          </cell>
          <cell r="C54">
            <v>-10000</v>
          </cell>
          <cell r="D54">
            <v>0</v>
          </cell>
          <cell r="E54">
            <v>0</v>
          </cell>
          <cell r="F54">
            <v>0</v>
          </cell>
          <cell r="G54">
            <v>-10000</v>
          </cell>
        </row>
        <row r="55">
          <cell r="B55" t="str">
            <v>301500A057</v>
          </cell>
          <cell r="C55">
            <v>-7500</v>
          </cell>
          <cell r="D55">
            <v>0</v>
          </cell>
          <cell r="E55">
            <v>0</v>
          </cell>
          <cell r="F55">
            <v>0</v>
          </cell>
          <cell r="G55">
            <v>-7500</v>
          </cell>
        </row>
        <row r="56">
          <cell r="B56" t="str">
            <v>301500A058</v>
          </cell>
          <cell r="C56">
            <v>-7500</v>
          </cell>
          <cell r="D56">
            <v>0</v>
          </cell>
          <cell r="E56">
            <v>0</v>
          </cell>
          <cell r="F56">
            <v>0</v>
          </cell>
          <cell r="G56">
            <v>-7500</v>
          </cell>
        </row>
        <row r="57">
          <cell r="B57" t="str">
            <v>301500A059</v>
          </cell>
          <cell r="C57">
            <v>-7500</v>
          </cell>
          <cell r="D57">
            <v>0</v>
          </cell>
          <cell r="E57">
            <v>0</v>
          </cell>
          <cell r="F57">
            <v>0</v>
          </cell>
          <cell r="G57">
            <v>-7500</v>
          </cell>
        </row>
        <row r="58">
          <cell r="B58" t="str">
            <v>301500A060</v>
          </cell>
          <cell r="C58">
            <v>-7500</v>
          </cell>
          <cell r="D58">
            <v>0</v>
          </cell>
          <cell r="E58">
            <v>0</v>
          </cell>
          <cell r="F58">
            <v>0</v>
          </cell>
          <cell r="G58">
            <v>-7500</v>
          </cell>
        </row>
        <row r="59">
          <cell r="B59" t="str">
            <v>301500A061</v>
          </cell>
          <cell r="C59">
            <v>-7500</v>
          </cell>
          <cell r="D59">
            <v>0</v>
          </cell>
          <cell r="E59">
            <v>0</v>
          </cell>
          <cell r="F59">
            <v>0</v>
          </cell>
          <cell r="G59">
            <v>-7500</v>
          </cell>
        </row>
        <row r="60">
          <cell r="B60" t="str">
            <v>301500A062</v>
          </cell>
          <cell r="C60">
            <v>-7500</v>
          </cell>
          <cell r="D60">
            <v>0</v>
          </cell>
          <cell r="E60">
            <v>0</v>
          </cell>
          <cell r="F60">
            <v>0</v>
          </cell>
          <cell r="G60">
            <v>-7500</v>
          </cell>
        </row>
        <row r="61">
          <cell r="B61" t="str">
            <v>301500A063</v>
          </cell>
          <cell r="C61">
            <v>-2500</v>
          </cell>
          <cell r="D61">
            <v>0</v>
          </cell>
          <cell r="E61">
            <v>0</v>
          </cell>
          <cell r="F61">
            <v>0</v>
          </cell>
          <cell r="G61">
            <v>-2500</v>
          </cell>
        </row>
        <row r="62">
          <cell r="B62" t="str">
            <v>301500A064</v>
          </cell>
          <cell r="C62">
            <v>-12500</v>
          </cell>
          <cell r="D62">
            <v>0</v>
          </cell>
          <cell r="E62">
            <v>0</v>
          </cell>
          <cell r="F62">
            <v>0</v>
          </cell>
          <cell r="G62">
            <v>-12500</v>
          </cell>
        </row>
        <row r="63">
          <cell r="B63" t="str">
            <v>301500A065</v>
          </cell>
          <cell r="C63">
            <v>-10000</v>
          </cell>
          <cell r="D63">
            <v>0</v>
          </cell>
          <cell r="E63">
            <v>0</v>
          </cell>
          <cell r="F63">
            <v>0</v>
          </cell>
          <cell r="G63">
            <v>-10000</v>
          </cell>
        </row>
        <row r="64">
          <cell r="B64" t="str">
            <v>301500A066</v>
          </cell>
          <cell r="C64">
            <v>-7500</v>
          </cell>
          <cell r="D64">
            <v>0</v>
          </cell>
          <cell r="E64">
            <v>0</v>
          </cell>
          <cell r="F64">
            <v>0</v>
          </cell>
          <cell r="G64">
            <v>-7500</v>
          </cell>
        </row>
        <row r="65">
          <cell r="B65" t="str">
            <v>301500A067</v>
          </cell>
          <cell r="C65">
            <v>-10000</v>
          </cell>
          <cell r="D65">
            <v>0</v>
          </cell>
          <cell r="E65">
            <v>0</v>
          </cell>
          <cell r="F65">
            <v>0</v>
          </cell>
          <cell r="G65">
            <v>-10000</v>
          </cell>
        </row>
        <row r="66">
          <cell r="B66" t="str">
            <v>301500A068</v>
          </cell>
          <cell r="C66">
            <v>-7500</v>
          </cell>
          <cell r="D66">
            <v>0</v>
          </cell>
          <cell r="E66">
            <v>0</v>
          </cell>
          <cell r="F66">
            <v>0</v>
          </cell>
          <cell r="G66">
            <v>-7500</v>
          </cell>
        </row>
        <row r="67">
          <cell r="B67" t="str">
            <v>301500A069</v>
          </cell>
          <cell r="C67">
            <v>-7500</v>
          </cell>
          <cell r="D67">
            <v>0</v>
          </cell>
          <cell r="E67">
            <v>0</v>
          </cell>
          <cell r="F67">
            <v>0</v>
          </cell>
          <cell r="G67">
            <v>-7500</v>
          </cell>
        </row>
        <row r="68">
          <cell r="B68" t="str">
            <v>301500A070</v>
          </cell>
          <cell r="C68">
            <v>-7500</v>
          </cell>
          <cell r="D68">
            <v>2500</v>
          </cell>
          <cell r="E68">
            <v>0</v>
          </cell>
          <cell r="F68">
            <v>2500</v>
          </cell>
          <cell r="G68">
            <v>-5000</v>
          </cell>
        </row>
        <row r="69">
          <cell r="B69" t="str">
            <v>301500A071</v>
          </cell>
          <cell r="C69">
            <v>-7500</v>
          </cell>
          <cell r="D69">
            <v>0</v>
          </cell>
          <cell r="E69">
            <v>0</v>
          </cell>
          <cell r="F69">
            <v>0</v>
          </cell>
          <cell r="G69">
            <v>-7500</v>
          </cell>
        </row>
        <row r="70">
          <cell r="B70" t="str">
            <v>301500A072</v>
          </cell>
          <cell r="C70">
            <v>-7500</v>
          </cell>
          <cell r="D70">
            <v>0</v>
          </cell>
          <cell r="E70">
            <v>0</v>
          </cell>
          <cell r="F70">
            <v>0</v>
          </cell>
          <cell r="G70">
            <v>-7500</v>
          </cell>
        </row>
        <row r="71">
          <cell r="B71" t="str">
            <v>301500A073</v>
          </cell>
          <cell r="C71">
            <v>-7500</v>
          </cell>
          <cell r="D71">
            <v>0</v>
          </cell>
          <cell r="E71">
            <v>0</v>
          </cell>
          <cell r="F71">
            <v>0</v>
          </cell>
          <cell r="G71">
            <v>-7500</v>
          </cell>
        </row>
        <row r="72">
          <cell r="B72" t="str">
            <v>301500A074</v>
          </cell>
          <cell r="C72">
            <v>-7500</v>
          </cell>
          <cell r="D72">
            <v>0</v>
          </cell>
          <cell r="E72">
            <v>0</v>
          </cell>
          <cell r="F72">
            <v>0</v>
          </cell>
          <cell r="G72">
            <v>-7500</v>
          </cell>
        </row>
        <row r="73">
          <cell r="B73" t="str">
            <v>301500A075</v>
          </cell>
          <cell r="C73">
            <v>-10000</v>
          </cell>
          <cell r="D73">
            <v>0</v>
          </cell>
          <cell r="E73">
            <v>-2500</v>
          </cell>
          <cell r="F73">
            <v>-2500</v>
          </cell>
          <cell r="G73">
            <v>-12500</v>
          </cell>
        </row>
        <row r="74">
          <cell r="B74" t="str">
            <v>301500A076</v>
          </cell>
          <cell r="C74">
            <v>-7500</v>
          </cell>
          <cell r="D74">
            <v>0</v>
          </cell>
          <cell r="E74">
            <v>0</v>
          </cell>
          <cell r="F74">
            <v>0</v>
          </cell>
          <cell r="G74">
            <v>-7500</v>
          </cell>
        </row>
        <row r="75">
          <cell r="B75" t="str">
            <v>301500A078</v>
          </cell>
          <cell r="C75">
            <v>-7500</v>
          </cell>
          <cell r="D75">
            <v>0</v>
          </cell>
          <cell r="E75">
            <v>0</v>
          </cell>
          <cell r="F75">
            <v>0</v>
          </cell>
          <cell r="G75">
            <v>-7500</v>
          </cell>
        </row>
        <row r="76">
          <cell r="B76" t="str">
            <v>301500A079</v>
          </cell>
          <cell r="C76">
            <v>-7500</v>
          </cell>
          <cell r="D76">
            <v>0</v>
          </cell>
          <cell r="E76">
            <v>0</v>
          </cell>
          <cell r="F76">
            <v>0</v>
          </cell>
          <cell r="G76">
            <v>-7500</v>
          </cell>
        </row>
        <row r="77">
          <cell r="B77" t="str">
            <v>301500A080</v>
          </cell>
          <cell r="C77">
            <v>-7500</v>
          </cell>
          <cell r="D77">
            <v>0</v>
          </cell>
          <cell r="E77">
            <v>0</v>
          </cell>
          <cell r="F77">
            <v>0</v>
          </cell>
          <cell r="G77">
            <v>-7500</v>
          </cell>
        </row>
        <row r="78">
          <cell r="B78" t="str">
            <v>301500A081</v>
          </cell>
          <cell r="C78">
            <v>-7500</v>
          </cell>
          <cell r="D78">
            <v>0</v>
          </cell>
          <cell r="E78">
            <v>0</v>
          </cell>
          <cell r="F78">
            <v>0</v>
          </cell>
          <cell r="G78">
            <v>-7500</v>
          </cell>
        </row>
        <row r="79">
          <cell r="B79" t="str">
            <v>301500A082</v>
          </cell>
          <cell r="C79">
            <v>-12500</v>
          </cell>
          <cell r="D79">
            <v>0</v>
          </cell>
          <cell r="E79">
            <v>0</v>
          </cell>
          <cell r="F79">
            <v>0</v>
          </cell>
          <cell r="G79">
            <v>-12500</v>
          </cell>
        </row>
        <row r="80">
          <cell r="B80" t="str">
            <v>301500A083</v>
          </cell>
          <cell r="C80">
            <v>-12500</v>
          </cell>
          <cell r="D80">
            <v>0</v>
          </cell>
          <cell r="E80">
            <v>0</v>
          </cell>
          <cell r="F80">
            <v>0</v>
          </cell>
          <cell r="G80">
            <v>-12500</v>
          </cell>
        </row>
        <row r="81">
          <cell r="B81" t="str">
            <v>301500A084</v>
          </cell>
          <cell r="C81">
            <v>-10000</v>
          </cell>
          <cell r="D81">
            <v>0</v>
          </cell>
          <cell r="E81">
            <v>0</v>
          </cell>
          <cell r="F81">
            <v>0</v>
          </cell>
          <cell r="G81">
            <v>-10000</v>
          </cell>
        </row>
        <row r="82">
          <cell r="B82" t="str">
            <v>301500A085</v>
          </cell>
          <cell r="C82">
            <v>-17500</v>
          </cell>
          <cell r="D82">
            <v>10000</v>
          </cell>
          <cell r="E82">
            <v>0</v>
          </cell>
          <cell r="F82">
            <v>10000</v>
          </cell>
          <cell r="G82">
            <v>-7500</v>
          </cell>
        </row>
        <row r="83">
          <cell r="B83" t="str">
            <v>301500A086</v>
          </cell>
          <cell r="C83">
            <v>-95000</v>
          </cell>
          <cell r="D83">
            <v>0</v>
          </cell>
          <cell r="E83">
            <v>0</v>
          </cell>
          <cell r="F83">
            <v>0</v>
          </cell>
          <cell r="G83">
            <v>-95000</v>
          </cell>
        </row>
        <row r="84">
          <cell r="B84" t="str">
            <v>301500A087</v>
          </cell>
          <cell r="C84">
            <v>-12750</v>
          </cell>
          <cell r="D84">
            <v>0</v>
          </cell>
          <cell r="E84">
            <v>0</v>
          </cell>
          <cell r="F84">
            <v>0</v>
          </cell>
          <cell r="G84">
            <v>-12750</v>
          </cell>
        </row>
        <row r="85">
          <cell r="B85" t="str">
            <v>301500A088</v>
          </cell>
          <cell r="C85">
            <v>-7500</v>
          </cell>
          <cell r="D85">
            <v>0</v>
          </cell>
          <cell r="E85">
            <v>0</v>
          </cell>
          <cell r="F85">
            <v>0</v>
          </cell>
          <cell r="G85">
            <v>-7500</v>
          </cell>
        </row>
        <row r="86">
          <cell r="B86" t="str">
            <v>301500A089</v>
          </cell>
          <cell r="C86">
            <v>-7500</v>
          </cell>
          <cell r="D86">
            <v>7500</v>
          </cell>
          <cell r="E86">
            <v>0</v>
          </cell>
          <cell r="F86">
            <v>7500</v>
          </cell>
          <cell r="G86">
            <v>0</v>
          </cell>
        </row>
        <row r="87">
          <cell r="B87" t="str">
            <v>301500A090</v>
          </cell>
          <cell r="C87">
            <v>-7500</v>
          </cell>
          <cell r="D87">
            <v>0</v>
          </cell>
          <cell r="E87">
            <v>0</v>
          </cell>
          <cell r="F87">
            <v>0</v>
          </cell>
          <cell r="G87">
            <v>-7500</v>
          </cell>
        </row>
        <row r="88">
          <cell r="B88" t="str">
            <v>301500A091</v>
          </cell>
          <cell r="C88">
            <v>-7500</v>
          </cell>
          <cell r="D88">
            <v>10000</v>
          </cell>
          <cell r="E88">
            <v>-2500</v>
          </cell>
          <cell r="F88">
            <v>7500</v>
          </cell>
          <cell r="G88">
            <v>0</v>
          </cell>
        </row>
        <row r="89">
          <cell r="B89" t="str">
            <v>301500A092</v>
          </cell>
          <cell r="C89">
            <v>-7500</v>
          </cell>
          <cell r="D89">
            <v>0</v>
          </cell>
          <cell r="E89">
            <v>0</v>
          </cell>
          <cell r="F89">
            <v>0</v>
          </cell>
          <cell r="G89">
            <v>-7500</v>
          </cell>
        </row>
        <row r="90">
          <cell r="B90" t="str">
            <v>301500A093</v>
          </cell>
          <cell r="C90">
            <v>-7500</v>
          </cell>
          <cell r="D90">
            <v>0</v>
          </cell>
          <cell r="E90">
            <v>0</v>
          </cell>
          <cell r="F90">
            <v>0</v>
          </cell>
          <cell r="G90">
            <v>-7500</v>
          </cell>
        </row>
        <row r="91">
          <cell r="B91" t="str">
            <v>301500A094</v>
          </cell>
          <cell r="C91">
            <v>-2500</v>
          </cell>
          <cell r="D91">
            <v>0</v>
          </cell>
          <cell r="E91">
            <v>0</v>
          </cell>
          <cell r="F91">
            <v>0</v>
          </cell>
          <cell r="G91">
            <v>-2500</v>
          </cell>
        </row>
        <row r="92">
          <cell r="B92" t="str">
            <v>301500A095</v>
          </cell>
          <cell r="C92">
            <v>-10000</v>
          </cell>
          <cell r="D92">
            <v>0</v>
          </cell>
          <cell r="E92">
            <v>0</v>
          </cell>
          <cell r="F92">
            <v>0</v>
          </cell>
          <cell r="G92">
            <v>-10000</v>
          </cell>
        </row>
        <row r="93">
          <cell r="B93" t="str">
            <v>301500A096</v>
          </cell>
          <cell r="C93">
            <v>-7500</v>
          </cell>
          <cell r="D93">
            <v>0</v>
          </cell>
          <cell r="E93">
            <v>0</v>
          </cell>
          <cell r="F93">
            <v>0</v>
          </cell>
          <cell r="G93">
            <v>-7500</v>
          </cell>
        </row>
        <row r="94">
          <cell r="B94" t="str">
            <v>301500A097</v>
          </cell>
          <cell r="C94">
            <v>-7500</v>
          </cell>
          <cell r="D94">
            <v>0</v>
          </cell>
          <cell r="E94">
            <v>0</v>
          </cell>
          <cell r="F94">
            <v>0</v>
          </cell>
          <cell r="G94">
            <v>-7500</v>
          </cell>
        </row>
        <row r="95">
          <cell r="B95" t="str">
            <v>301500A099</v>
          </cell>
          <cell r="C95">
            <v>-2500</v>
          </cell>
          <cell r="D95">
            <v>0</v>
          </cell>
          <cell r="E95">
            <v>0</v>
          </cell>
          <cell r="F95">
            <v>0</v>
          </cell>
          <cell r="G95">
            <v>-2500</v>
          </cell>
        </row>
        <row r="96">
          <cell r="B96" t="str">
            <v>301500A100</v>
          </cell>
          <cell r="C96">
            <v>-7500</v>
          </cell>
          <cell r="D96">
            <v>0</v>
          </cell>
          <cell r="E96">
            <v>0</v>
          </cell>
          <cell r="F96">
            <v>0</v>
          </cell>
          <cell r="G96">
            <v>-7500</v>
          </cell>
        </row>
        <row r="97">
          <cell r="B97" t="str">
            <v>301500A101</v>
          </cell>
          <cell r="C97">
            <v>-7500</v>
          </cell>
          <cell r="D97">
            <v>0</v>
          </cell>
          <cell r="E97">
            <v>0</v>
          </cell>
          <cell r="F97">
            <v>0</v>
          </cell>
          <cell r="G97">
            <v>-7500</v>
          </cell>
        </row>
        <row r="98">
          <cell r="B98" t="str">
            <v>301500A102</v>
          </cell>
          <cell r="C98">
            <v>-7500</v>
          </cell>
          <cell r="D98">
            <v>0</v>
          </cell>
          <cell r="E98">
            <v>0</v>
          </cell>
          <cell r="F98">
            <v>0</v>
          </cell>
          <cell r="G98">
            <v>-7500</v>
          </cell>
        </row>
        <row r="99">
          <cell r="B99" t="str">
            <v>301500A103</v>
          </cell>
          <cell r="C99">
            <v>-7500</v>
          </cell>
          <cell r="D99">
            <v>0</v>
          </cell>
          <cell r="E99">
            <v>0</v>
          </cell>
          <cell r="F99">
            <v>0</v>
          </cell>
          <cell r="G99">
            <v>-7500</v>
          </cell>
        </row>
        <row r="100">
          <cell r="B100" t="str">
            <v>301500A104</v>
          </cell>
          <cell r="C100">
            <v>-5000</v>
          </cell>
          <cell r="D100">
            <v>0</v>
          </cell>
          <cell r="E100">
            <v>0</v>
          </cell>
          <cell r="F100">
            <v>0</v>
          </cell>
          <cell r="G100">
            <v>-5000</v>
          </cell>
        </row>
        <row r="101">
          <cell r="B101" t="str">
            <v>301500A105</v>
          </cell>
          <cell r="C101">
            <v>-7500</v>
          </cell>
          <cell r="D101">
            <v>0</v>
          </cell>
          <cell r="E101">
            <v>0</v>
          </cell>
          <cell r="F101">
            <v>0</v>
          </cell>
          <cell r="G101">
            <v>-7500</v>
          </cell>
        </row>
        <row r="102">
          <cell r="B102" t="str">
            <v>301500A106</v>
          </cell>
          <cell r="C102">
            <v>-7500</v>
          </cell>
          <cell r="D102">
            <v>0</v>
          </cell>
          <cell r="E102">
            <v>0</v>
          </cell>
          <cell r="F102">
            <v>0</v>
          </cell>
          <cell r="G102">
            <v>-7500</v>
          </cell>
        </row>
        <row r="103">
          <cell r="B103" t="str">
            <v>301500A107</v>
          </cell>
          <cell r="C103">
            <v>-7500</v>
          </cell>
          <cell r="D103">
            <v>5000</v>
          </cell>
          <cell r="E103">
            <v>0</v>
          </cell>
          <cell r="F103">
            <v>5000</v>
          </cell>
          <cell r="G103">
            <v>-2500</v>
          </cell>
        </row>
        <row r="104">
          <cell r="B104" t="str">
            <v>301500A110</v>
          </cell>
          <cell r="C104">
            <v>-7500</v>
          </cell>
          <cell r="D104">
            <v>0</v>
          </cell>
          <cell r="E104">
            <v>0</v>
          </cell>
          <cell r="F104">
            <v>0</v>
          </cell>
          <cell r="G104">
            <v>-7500</v>
          </cell>
        </row>
        <row r="105">
          <cell r="B105" t="str">
            <v>301500A111</v>
          </cell>
          <cell r="C105">
            <v>-7500</v>
          </cell>
          <cell r="D105">
            <v>0</v>
          </cell>
          <cell r="E105">
            <v>0</v>
          </cell>
          <cell r="F105">
            <v>0</v>
          </cell>
          <cell r="G105">
            <v>-7500</v>
          </cell>
        </row>
        <row r="106">
          <cell r="B106" t="str">
            <v>301500A112</v>
          </cell>
          <cell r="C106">
            <v>-7500</v>
          </cell>
          <cell r="D106">
            <v>0</v>
          </cell>
          <cell r="E106">
            <v>0</v>
          </cell>
          <cell r="F106">
            <v>0</v>
          </cell>
          <cell r="G106">
            <v>-7500</v>
          </cell>
        </row>
        <row r="107">
          <cell r="B107" t="str">
            <v>301500A113</v>
          </cell>
          <cell r="C107">
            <v>-7500</v>
          </cell>
          <cell r="D107">
            <v>0</v>
          </cell>
          <cell r="E107">
            <v>0</v>
          </cell>
          <cell r="F107">
            <v>0</v>
          </cell>
          <cell r="G107">
            <v>-7500</v>
          </cell>
        </row>
        <row r="108">
          <cell r="B108" t="str">
            <v>301500A114</v>
          </cell>
          <cell r="C108">
            <v>-7500</v>
          </cell>
          <cell r="D108">
            <v>7500</v>
          </cell>
          <cell r="E108">
            <v>0</v>
          </cell>
          <cell r="F108">
            <v>7500</v>
          </cell>
          <cell r="G108">
            <v>0</v>
          </cell>
        </row>
        <row r="109">
          <cell r="B109" t="str">
            <v>301500A115</v>
          </cell>
          <cell r="C109">
            <v>-12500</v>
          </cell>
          <cell r="D109">
            <v>0</v>
          </cell>
          <cell r="E109">
            <v>-2500</v>
          </cell>
          <cell r="F109">
            <v>-2500</v>
          </cell>
          <cell r="G109">
            <v>-15000</v>
          </cell>
        </row>
        <row r="110">
          <cell r="B110" t="str">
            <v>301500A116</v>
          </cell>
          <cell r="C110">
            <v>-12500</v>
          </cell>
          <cell r="D110">
            <v>0</v>
          </cell>
          <cell r="E110">
            <v>0</v>
          </cell>
          <cell r="F110">
            <v>0</v>
          </cell>
          <cell r="G110">
            <v>-12500</v>
          </cell>
        </row>
        <row r="111">
          <cell r="B111" t="str">
            <v>301500A117</v>
          </cell>
          <cell r="C111">
            <v>-7500</v>
          </cell>
          <cell r="D111">
            <v>0</v>
          </cell>
          <cell r="E111">
            <v>0</v>
          </cell>
          <cell r="F111">
            <v>0</v>
          </cell>
          <cell r="G111">
            <v>-7500</v>
          </cell>
        </row>
        <row r="112">
          <cell r="B112" t="str">
            <v>301500A118</v>
          </cell>
          <cell r="C112">
            <v>-7500</v>
          </cell>
          <cell r="D112">
            <v>0</v>
          </cell>
          <cell r="E112">
            <v>0</v>
          </cell>
          <cell r="F112">
            <v>0</v>
          </cell>
          <cell r="G112">
            <v>-7500</v>
          </cell>
        </row>
        <row r="113">
          <cell r="B113" t="str">
            <v>301500A120</v>
          </cell>
          <cell r="C113">
            <v>-10000</v>
          </cell>
          <cell r="D113">
            <v>0</v>
          </cell>
          <cell r="E113">
            <v>0</v>
          </cell>
          <cell r="F113">
            <v>0</v>
          </cell>
          <cell r="G113">
            <v>-10000</v>
          </cell>
        </row>
        <row r="114">
          <cell r="B114" t="str">
            <v>301500A121</v>
          </cell>
          <cell r="C114">
            <v>-7500</v>
          </cell>
          <cell r="D114">
            <v>0</v>
          </cell>
          <cell r="E114">
            <v>0</v>
          </cell>
          <cell r="F114">
            <v>0</v>
          </cell>
          <cell r="G114">
            <v>-7500</v>
          </cell>
        </row>
        <row r="115">
          <cell r="B115" t="str">
            <v>301500A122</v>
          </cell>
          <cell r="C115">
            <v>-7500</v>
          </cell>
          <cell r="D115">
            <v>0</v>
          </cell>
          <cell r="E115">
            <v>0</v>
          </cell>
          <cell r="F115">
            <v>0</v>
          </cell>
          <cell r="G115">
            <v>-7500</v>
          </cell>
        </row>
        <row r="116">
          <cell r="B116" t="str">
            <v>301500A123</v>
          </cell>
          <cell r="C116">
            <v>-7500</v>
          </cell>
          <cell r="D116">
            <v>0</v>
          </cell>
          <cell r="E116">
            <v>0</v>
          </cell>
          <cell r="F116">
            <v>0</v>
          </cell>
          <cell r="G116">
            <v>-7500</v>
          </cell>
        </row>
        <row r="117">
          <cell r="B117" t="str">
            <v>301500A124</v>
          </cell>
          <cell r="C117">
            <v>-7500</v>
          </cell>
          <cell r="D117">
            <v>0</v>
          </cell>
          <cell r="E117">
            <v>0</v>
          </cell>
          <cell r="F117">
            <v>0</v>
          </cell>
          <cell r="G117">
            <v>-7500</v>
          </cell>
        </row>
        <row r="118">
          <cell r="B118" t="str">
            <v>301500A125</v>
          </cell>
          <cell r="C118">
            <v>-12500</v>
          </cell>
          <cell r="D118">
            <v>0</v>
          </cell>
          <cell r="E118">
            <v>0</v>
          </cell>
          <cell r="F118">
            <v>0</v>
          </cell>
          <cell r="G118">
            <v>-12500</v>
          </cell>
        </row>
        <row r="119">
          <cell r="B119" t="str">
            <v>301500A126</v>
          </cell>
          <cell r="C119">
            <v>-7500</v>
          </cell>
          <cell r="D119">
            <v>0</v>
          </cell>
          <cell r="E119">
            <v>0</v>
          </cell>
          <cell r="F119">
            <v>0</v>
          </cell>
          <cell r="G119">
            <v>-7500</v>
          </cell>
        </row>
        <row r="120">
          <cell r="B120" t="str">
            <v>301500A127</v>
          </cell>
          <cell r="C120">
            <v>-7500</v>
          </cell>
          <cell r="D120">
            <v>0</v>
          </cell>
          <cell r="E120">
            <v>0</v>
          </cell>
          <cell r="F120">
            <v>0</v>
          </cell>
          <cell r="G120">
            <v>-7500</v>
          </cell>
        </row>
        <row r="121">
          <cell r="B121" t="str">
            <v>301500A128</v>
          </cell>
          <cell r="C121">
            <v>-7500</v>
          </cell>
          <cell r="D121">
            <v>0</v>
          </cell>
          <cell r="E121">
            <v>0</v>
          </cell>
          <cell r="F121">
            <v>0</v>
          </cell>
          <cell r="G121">
            <v>-7500</v>
          </cell>
        </row>
        <row r="122">
          <cell r="B122" t="str">
            <v>301500A129</v>
          </cell>
          <cell r="C122">
            <v>-2500</v>
          </cell>
          <cell r="D122">
            <v>0</v>
          </cell>
          <cell r="E122">
            <v>0</v>
          </cell>
          <cell r="F122">
            <v>0</v>
          </cell>
          <cell r="G122">
            <v>-2500</v>
          </cell>
        </row>
        <row r="123">
          <cell r="B123" t="str">
            <v>301500A130</v>
          </cell>
          <cell r="C123">
            <v>-7500</v>
          </cell>
          <cell r="D123">
            <v>0</v>
          </cell>
          <cell r="E123">
            <v>0</v>
          </cell>
          <cell r="F123">
            <v>0</v>
          </cell>
          <cell r="G123">
            <v>-7500</v>
          </cell>
        </row>
        <row r="124">
          <cell r="B124" t="str">
            <v>301500A132</v>
          </cell>
          <cell r="C124">
            <v>-10000</v>
          </cell>
          <cell r="D124">
            <v>0</v>
          </cell>
          <cell r="E124">
            <v>0</v>
          </cell>
          <cell r="F124">
            <v>0</v>
          </cell>
          <cell r="G124">
            <v>-10000</v>
          </cell>
        </row>
        <row r="125">
          <cell r="B125" t="str">
            <v>301500A134</v>
          </cell>
          <cell r="C125">
            <v>-7500</v>
          </cell>
          <cell r="D125">
            <v>0</v>
          </cell>
          <cell r="E125">
            <v>0</v>
          </cell>
          <cell r="F125">
            <v>0</v>
          </cell>
          <cell r="G125">
            <v>-7500</v>
          </cell>
        </row>
        <row r="126">
          <cell r="B126" t="str">
            <v>301500A135</v>
          </cell>
          <cell r="C126">
            <v>-2500</v>
          </cell>
          <cell r="D126">
            <v>0</v>
          </cell>
          <cell r="E126">
            <v>0</v>
          </cell>
          <cell r="F126">
            <v>0</v>
          </cell>
          <cell r="G126">
            <v>-2500</v>
          </cell>
        </row>
        <row r="127">
          <cell r="B127" t="str">
            <v>301500A136</v>
          </cell>
          <cell r="C127">
            <v>-7500</v>
          </cell>
          <cell r="D127">
            <v>0</v>
          </cell>
          <cell r="E127">
            <v>0</v>
          </cell>
          <cell r="F127">
            <v>0</v>
          </cell>
          <cell r="G127">
            <v>-7500</v>
          </cell>
        </row>
        <row r="128">
          <cell r="B128" t="str">
            <v>301500A137</v>
          </cell>
          <cell r="C128">
            <v>-10000</v>
          </cell>
          <cell r="D128">
            <v>0</v>
          </cell>
          <cell r="E128">
            <v>0</v>
          </cell>
          <cell r="F128">
            <v>0</v>
          </cell>
          <cell r="G128">
            <v>-10000</v>
          </cell>
        </row>
        <row r="129">
          <cell r="B129" t="str">
            <v>301500A138</v>
          </cell>
          <cell r="C129">
            <v>-10000</v>
          </cell>
          <cell r="D129">
            <v>0</v>
          </cell>
          <cell r="E129">
            <v>0</v>
          </cell>
          <cell r="F129">
            <v>0</v>
          </cell>
          <cell r="G129">
            <v>-10000</v>
          </cell>
        </row>
        <row r="130">
          <cell r="B130" t="str">
            <v>301500A140</v>
          </cell>
          <cell r="C130">
            <v>-7500</v>
          </cell>
          <cell r="D130">
            <v>0</v>
          </cell>
          <cell r="E130">
            <v>0</v>
          </cell>
          <cell r="F130">
            <v>0</v>
          </cell>
          <cell r="G130">
            <v>-7500</v>
          </cell>
        </row>
        <row r="131">
          <cell r="B131" t="str">
            <v>301500A141</v>
          </cell>
          <cell r="C131">
            <v>-7500</v>
          </cell>
          <cell r="D131">
            <v>7500</v>
          </cell>
          <cell r="E131">
            <v>0</v>
          </cell>
          <cell r="F131">
            <v>7500</v>
          </cell>
          <cell r="G131">
            <v>0</v>
          </cell>
        </row>
        <row r="132">
          <cell r="B132" t="str">
            <v>301500A142</v>
          </cell>
          <cell r="C132">
            <v>-10000</v>
          </cell>
          <cell r="D132">
            <v>10000</v>
          </cell>
          <cell r="E132">
            <v>0</v>
          </cell>
          <cell r="F132">
            <v>10000</v>
          </cell>
          <cell r="G132">
            <v>0</v>
          </cell>
        </row>
        <row r="133">
          <cell r="B133" t="str">
            <v>301500A143</v>
          </cell>
          <cell r="C133">
            <v>-12500</v>
          </cell>
          <cell r="D133">
            <v>0</v>
          </cell>
          <cell r="E133">
            <v>0</v>
          </cell>
          <cell r="F133">
            <v>0</v>
          </cell>
          <cell r="G133">
            <v>-12500</v>
          </cell>
        </row>
        <row r="134">
          <cell r="B134" t="str">
            <v>301500A144</v>
          </cell>
          <cell r="C134">
            <v>-7500</v>
          </cell>
          <cell r="D134">
            <v>0</v>
          </cell>
          <cell r="E134">
            <v>0</v>
          </cell>
          <cell r="F134">
            <v>0</v>
          </cell>
          <cell r="G134">
            <v>-7500</v>
          </cell>
        </row>
        <row r="135">
          <cell r="B135" t="str">
            <v>301500A145</v>
          </cell>
          <cell r="C135">
            <v>-7500</v>
          </cell>
          <cell r="D135">
            <v>0</v>
          </cell>
          <cell r="E135">
            <v>0</v>
          </cell>
          <cell r="F135">
            <v>0</v>
          </cell>
          <cell r="G135">
            <v>-7500</v>
          </cell>
        </row>
        <row r="136">
          <cell r="B136" t="str">
            <v>301500A146</v>
          </cell>
          <cell r="C136">
            <v>-5000</v>
          </cell>
          <cell r="D136">
            <v>0</v>
          </cell>
          <cell r="E136">
            <v>0</v>
          </cell>
          <cell r="F136">
            <v>0</v>
          </cell>
          <cell r="G136">
            <v>-5000</v>
          </cell>
        </row>
        <row r="137">
          <cell r="B137" t="str">
            <v>301500A147</v>
          </cell>
          <cell r="C137">
            <v>-10000</v>
          </cell>
          <cell r="D137">
            <v>0</v>
          </cell>
          <cell r="E137">
            <v>0</v>
          </cell>
          <cell r="F137">
            <v>0</v>
          </cell>
          <cell r="G137">
            <v>-10000</v>
          </cell>
        </row>
        <row r="138">
          <cell r="B138" t="str">
            <v>301500A148</v>
          </cell>
          <cell r="C138">
            <v>-7500</v>
          </cell>
          <cell r="D138">
            <v>0</v>
          </cell>
          <cell r="E138">
            <v>0</v>
          </cell>
          <cell r="F138">
            <v>0</v>
          </cell>
          <cell r="G138">
            <v>-7500</v>
          </cell>
        </row>
        <row r="139">
          <cell r="B139" t="str">
            <v>301500A149</v>
          </cell>
          <cell r="C139">
            <v>-7500</v>
          </cell>
          <cell r="D139">
            <v>0</v>
          </cell>
          <cell r="E139">
            <v>0</v>
          </cell>
          <cell r="F139">
            <v>0</v>
          </cell>
          <cell r="G139">
            <v>-7500</v>
          </cell>
        </row>
        <row r="140">
          <cell r="B140" t="str">
            <v>301500A150</v>
          </cell>
          <cell r="C140">
            <v>-2500</v>
          </cell>
          <cell r="D140">
            <v>0</v>
          </cell>
          <cell r="E140">
            <v>0</v>
          </cell>
          <cell r="F140">
            <v>0</v>
          </cell>
          <cell r="G140">
            <v>-2500</v>
          </cell>
        </row>
        <row r="141">
          <cell r="B141" t="str">
            <v>301500A151</v>
          </cell>
          <cell r="C141">
            <v>-2500</v>
          </cell>
          <cell r="D141">
            <v>0</v>
          </cell>
          <cell r="E141">
            <v>0</v>
          </cell>
          <cell r="F141">
            <v>0</v>
          </cell>
          <cell r="G141">
            <v>-2500</v>
          </cell>
        </row>
        <row r="142">
          <cell r="B142" t="str">
            <v>301500A152</v>
          </cell>
          <cell r="C142">
            <v>-5000</v>
          </cell>
          <cell r="D142">
            <v>0</v>
          </cell>
          <cell r="E142">
            <v>0</v>
          </cell>
          <cell r="F142">
            <v>0</v>
          </cell>
          <cell r="G142">
            <v>-5000</v>
          </cell>
        </row>
        <row r="143">
          <cell r="B143" t="str">
            <v>301500A154</v>
          </cell>
          <cell r="C143">
            <v>-5000</v>
          </cell>
          <cell r="D143">
            <v>0</v>
          </cell>
          <cell r="E143">
            <v>0</v>
          </cell>
          <cell r="F143">
            <v>0</v>
          </cell>
          <cell r="G143">
            <v>-5000</v>
          </cell>
        </row>
        <row r="144">
          <cell r="B144" t="str">
            <v>301500A155</v>
          </cell>
          <cell r="C144">
            <v>-2500</v>
          </cell>
          <cell r="D144">
            <v>0</v>
          </cell>
          <cell r="E144">
            <v>0</v>
          </cell>
          <cell r="F144">
            <v>0</v>
          </cell>
          <cell r="G144">
            <v>-2500</v>
          </cell>
        </row>
        <row r="145">
          <cell r="B145" t="str">
            <v>301500A156</v>
          </cell>
          <cell r="C145">
            <v>-5000</v>
          </cell>
          <cell r="D145">
            <v>0</v>
          </cell>
          <cell r="E145">
            <v>0</v>
          </cell>
          <cell r="F145">
            <v>0</v>
          </cell>
          <cell r="G145">
            <v>-5000</v>
          </cell>
        </row>
        <row r="146">
          <cell r="B146" t="str">
            <v>301500A157</v>
          </cell>
          <cell r="C146">
            <v>-5000</v>
          </cell>
          <cell r="D146">
            <v>5000</v>
          </cell>
          <cell r="E146">
            <v>0</v>
          </cell>
          <cell r="F146">
            <v>5000</v>
          </cell>
          <cell r="G146">
            <v>0</v>
          </cell>
        </row>
        <row r="147">
          <cell r="B147" t="str">
            <v>301500A158</v>
          </cell>
          <cell r="C147">
            <v>-2500</v>
          </cell>
          <cell r="D147">
            <v>0</v>
          </cell>
          <cell r="E147">
            <v>0</v>
          </cell>
          <cell r="F147">
            <v>0</v>
          </cell>
          <cell r="G147">
            <v>-2500</v>
          </cell>
        </row>
        <row r="148">
          <cell r="B148" t="str">
            <v>301500A159</v>
          </cell>
          <cell r="C148">
            <v>-2500</v>
          </cell>
          <cell r="D148">
            <v>0</v>
          </cell>
          <cell r="E148">
            <v>0</v>
          </cell>
          <cell r="F148">
            <v>0</v>
          </cell>
          <cell r="G148">
            <v>-2500</v>
          </cell>
        </row>
        <row r="149">
          <cell r="B149" t="str">
            <v>301500A160</v>
          </cell>
          <cell r="C149">
            <v>-7500</v>
          </cell>
          <cell r="D149">
            <v>7500</v>
          </cell>
          <cell r="E149">
            <v>0</v>
          </cell>
          <cell r="F149">
            <v>7500</v>
          </cell>
          <cell r="G149">
            <v>0</v>
          </cell>
        </row>
        <row r="150">
          <cell r="B150" t="str">
            <v>301500A161</v>
          </cell>
          <cell r="C150">
            <v>-7500</v>
          </cell>
          <cell r="D150">
            <v>7500</v>
          </cell>
          <cell r="E150">
            <v>0</v>
          </cell>
          <cell r="F150">
            <v>7500</v>
          </cell>
          <cell r="G150">
            <v>0</v>
          </cell>
        </row>
        <row r="151">
          <cell r="B151" t="str">
            <v>301500A162</v>
          </cell>
          <cell r="C151">
            <v>-10000</v>
          </cell>
          <cell r="D151">
            <v>0</v>
          </cell>
          <cell r="E151">
            <v>0</v>
          </cell>
          <cell r="F151">
            <v>0</v>
          </cell>
          <cell r="G151">
            <v>-10000</v>
          </cell>
        </row>
        <row r="152">
          <cell r="B152" t="str">
            <v>301500A163</v>
          </cell>
          <cell r="C152">
            <v>-7500</v>
          </cell>
          <cell r="D152">
            <v>0</v>
          </cell>
          <cell r="E152">
            <v>0</v>
          </cell>
          <cell r="F152">
            <v>0</v>
          </cell>
          <cell r="G152">
            <v>-7500</v>
          </cell>
        </row>
        <row r="153">
          <cell r="B153" t="str">
            <v>301500A164</v>
          </cell>
          <cell r="C153">
            <v>-2500</v>
          </cell>
          <cell r="D153">
            <v>0</v>
          </cell>
          <cell r="E153">
            <v>0</v>
          </cell>
          <cell r="F153">
            <v>0</v>
          </cell>
          <cell r="G153">
            <v>-2500</v>
          </cell>
        </row>
        <row r="154">
          <cell r="B154" t="str">
            <v>301500A165</v>
          </cell>
          <cell r="C154">
            <v>-7500</v>
          </cell>
          <cell r="D154">
            <v>0</v>
          </cell>
          <cell r="E154">
            <v>0</v>
          </cell>
          <cell r="F154">
            <v>0</v>
          </cell>
          <cell r="G154">
            <v>-7500</v>
          </cell>
        </row>
        <row r="155">
          <cell r="B155" t="str">
            <v>301500A166</v>
          </cell>
          <cell r="C155">
            <v>-7500</v>
          </cell>
          <cell r="D155">
            <v>0</v>
          </cell>
          <cell r="E155">
            <v>0</v>
          </cell>
          <cell r="F155">
            <v>0</v>
          </cell>
          <cell r="G155">
            <v>-7500</v>
          </cell>
        </row>
        <row r="156">
          <cell r="B156" t="str">
            <v>301500A167</v>
          </cell>
          <cell r="C156">
            <v>-2500</v>
          </cell>
          <cell r="D156">
            <v>0</v>
          </cell>
          <cell r="E156">
            <v>0</v>
          </cell>
          <cell r="F156">
            <v>0</v>
          </cell>
          <cell r="G156">
            <v>-2500</v>
          </cell>
        </row>
        <row r="157">
          <cell r="B157" t="str">
            <v>301500A168</v>
          </cell>
          <cell r="C157">
            <v>-7500</v>
          </cell>
          <cell r="D157">
            <v>0</v>
          </cell>
          <cell r="E157">
            <v>0</v>
          </cell>
          <cell r="F157">
            <v>0</v>
          </cell>
          <cell r="G157">
            <v>-7500</v>
          </cell>
        </row>
        <row r="158">
          <cell r="B158" t="str">
            <v>301500A170</v>
          </cell>
          <cell r="C158">
            <v>-5000</v>
          </cell>
          <cell r="D158">
            <v>0</v>
          </cell>
          <cell r="E158">
            <v>0</v>
          </cell>
          <cell r="F158">
            <v>0</v>
          </cell>
          <cell r="G158">
            <v>-5000</v>
          </cell>
        </row>
        <row r="159">
          <cell r="B159" t="str">
            <v>301500A171</v>
          </cell>
          <cell r="C159">
            <v>-4656.8999999999996</v>
          </cell>
          <cell r="D159">
            <v>9313.9</v>
          </cell>
          <cell r="E159">
            <v>-4656.8999999999996</v>
          </cell>
          <cell r="F159">
            <v>4657</v>
          </cell>
          <cell r="G159">
            <v>0.1</v>
          </cell>
        </row>
        <row r="160">
          <cell r="B160" t="str">
            <v>301500A172</v>
          </cell>
          <cell r="C160">
            <v>-7500</v>
          </cell>
          <cell r="D160">
            <v>0</v>
          </cell>
          <cell r="E160">
            <v>0</v>
          </cell>
          <cell r="F160">
            <v>0</v>
          </cell>
          <cell r="G160">
            <v>-7500</v>
          </cell>
        </row>
        <row r="161">
          <cell r="B161" t="str">
            <v>301500A173</v>
          </cell>
          <cell r="C161">
            <v>-5000</v>
          </cell>
          <cell r="D161">
            <v>0</v>
          </cell>
          <cell r="E161">
            <v>0</v>
          </cell>
          <cell r="F161">
            <v>0</v>
          </cell>
          <cell r="G161">
            <v>-5000</v>
          </cell>
        </row>
        <row r="162">
          <cell r="B162" t="str">
            <v>301500A174</v>
          </cell>
          <cell r="C162">
            <v>-7500</v>
          </cell>
          <cell r="D162">
            <v>0</v>
          </cell>
          <cell r="E162">
            <v>0</v>
          </cell>
          <cell r="F162">
            <v>0</v>
          </cell>
          <cell r="G162">
            <v>-7500</v>
          </cell>
        </row>
        <row r="163">
          <cell r="B163" t="str">
            <v>301500A175</v>
          </cell>
          <cell r="C163">
            <v>-7500</v>
          </cell>
          <cell r="D163">
            <v>0</v>
          </cell>
          <cell r="E163">
            <v>0</v>
          </cell>
          <cell r="F163">
            <v>0</v>
          </cell>
          <cell r="G163">
            <v>-7500</v>
          </cell>
        </row>
        <row r="164">
          <cell r="B164" t="str">
            <v>301500A176</v>
          </cell>
          <cell r="C164">
            <v>-2500</v>
          </cell>
          <cell r="D164">
            <v>0</v>
          </cell>
          <cell r="E164">
            <v>0</v>
          </cell>
          <cell r="F164">
            <v>0</v>
          </cell>
          <cell r="G164">
            <v>-2500</v>
          </cell>
        </row>
        <row r="165">
          <cell r="B165" t="str">
            <v>301500A177</v>
          </cell>
          <cell r="C165">
            <v>-2500</v>
          </cell>
          <cell r="D165">
            <v>0</v>
          </cell>
          <cell r="E165">
            <v>0</v>
          </cell>
          <cell r="F165">
            <v>0</v>
          </cell>
          <cell r="G165">
            <v>-2500</v>
          </cell>
        </row>
        <row r="166">
          <cell r="B166" t="str">
            <v>301500A178</v>
          </cell>
          <cell r="C166">
            <v>-7500</v>
          </cell>
          <cell r="D166">
            <v>0</v>
          </cell>
          <cell r="E166">
            <v>0</v>
          </cell>
          <cell r="F166">
            <v>0</v>
          </cell>
          <cell r="G166">
            <v>-7500</v>
          </cell>
        </row>
        <row r="167">
          <cell r="B167" t="str">
            <v>301500A179</v>
          </cell>
          <cell r="C167">
            <v>-10000</v>
          </cell>
          <cell r="D167">
            <v>7500</v>
          </cell>
          <cell r="E167">
            <v>0</v>
          </cell>
          <cell r="F167">
            <v>7500</v>
          </cell>
          <cell r="G167">
            <v>-2500</v>
          </cell>
        </row>
        <row r="168">
          <cell r="B168" t="str">
            <v>301500A180</v>
          </cell>
          <cell r="C168">
            <v>-7500</v>
          </cell>
          <cell r="D168">
            <v>15000</v>
          </cell>
          <cell r="E168">
            <v>-7500</v>
          </cell>
          <cell r="F168">
            <v>7500</v>
          </cell>
          <cell r="G168">
            <v>0</v>
          </cell>
        </row>
        <row r="169">
          <cell r="B169" t="str">
            <v>301500A182</v>
          </cell>
          <cell r="C169">
            <v>-2500</v>
          </cell>
          <cell r="D169">
            <v>0</v>
          </cell>
          <cell r="E169">
            <v>0</v>
          </cell>
          <cell r="F169">
            <v>0</v>
          </cell>
          <cell r="G169">
            <v>-2500</v>
          </cell>
        </row>
        <row r="170">
          <cell r="B170" t="str">
            <v>301500A184</v>
          </cell>
          <cell r="C170">
            <v>-2500</v>
          </cell>
          <cell r="D170">
            <v>0</v>
          </cell>
          <cell r="E170">
            <v>0</v>
          </cell>
          <cell r="F170">
            <v>0</v>
          </cell>
          <cell r="G170">
            <v>-2500</v>
          </cell>
        </row>
        <row r="171">
          <cell r="B171" t="str">
            <v>301500A185</v>
          </cell>
          <cell r="C171">
            <v>-2500</v>
          </cell>
          <cell r="D171">
            <v>0</v>
          </cell>
          <cell r="E171">
            <v>0</v>
          </cell>
          <cell r="F171">
            <v>0</v>
          </cell>
          <cell r="G171">
            <v>-2500</v>
          </cell>
        </row>
        <row r="172">
          <cell r="B172" t="str">
            <v>301500A186</v>
          </cell>
          <cell r="C172">
            <v>-7500</v>
          </cell>
          <cell r="D172">
            <v>7500</v>
          </cell>
          <cell r="E172">
            <v>0</v>
          </cell>
          <cell r="F172">
            <v>7500</v>
          </cell>
          <cell r="G172">
            <v>0</v>
          </cell>
        </row>
        <row r="173">
          <cell r="B173" t="str">
            <v>301500A187</v>
          </cell>
          <cell r="C173">
            <v>-7500</v>
          </cell>
          <cell r="D173">
            <v>7500</v>
          </cell>
          <cell r="E173">
            <v>0</v>
          </cell>
          <cell r="F173">
            <v>7500</v>
          </cell>
          <cell r="G173">
            <v>0</v>
          </cell>
        </row>
        <row r="174">
          <cell r="B174" t="str">
            <v>301500A188</v>
          </cell>
          <cell r="C174">
            <v>-5000</v>
          </cell>
          <cell r="D174">
            <v>0</v>
          </cell>
          <cell r="E174">
            <v>0</v>
          </cell>
          <cell r="F174">
            <v>0</v>
          </cell>
          <cell r="G174">
            <v>-5000</v>
          </cell>
        </row>
        <row r="175">
          <cell r="B175" t="str">
            <v>301500A190</v>
          </cell>
          <cell r="C175">
            <v>-10000</v>
          </cell>
          <cell r="D175">
            <v>0</v>
          </cell>
          <cell r="E175">
            <v>0</v>
          </cell>
          <cell r="F175">
            <v>0</v>
          </cell>
          <cell r="G175">
            <v>-10000</v>
          </cell>
        </row>
        <row r="176">
          <cell r="B176" t="str">
            <v>301500A191</v>
          </cell>
          <cell r="C176">
            <v>-10000</v>
          </cell>
          <cell r="D176">
            <v>0</v>
          </cell>
          <cell r="E176">
            <v>0</v>
          </cell>
          <cell r="F176">
            <v>0</v>
          </cell>
          <cell r="G176">
            <v>-10000</v>
          </cell>
        </row>
        <row r="177">
          <cell r="B177" t="str">
            <v>301500A192</v>
          </cell>
          <cell r="C177">
            <v>-5000</v>
          </cell>
          <cell r="D177">
            <v>5000</v>
          </cell>
          <cell r="E177">
            <v>0</v>
          </cell>
          <cell r="F177">
            <v>5000</v>
          </cell>
          <cell r="G177">
            <v>0</v>
          </cell>
        </row>
        <row r="178">
          <cell r="B178" t="str">
            <v>301500A193</v>
          </cell>
          <cell r="C178">
            <v>-7500</v>
          </cell>
          <cell r="D178">
            <v>0</v>
          </cell>
          <cell r="E178">
            <v>0</v>
          </cell>
          <cell r="F178">
            <v>0</v>
          </cell>
          <cell r="G178">
            <v>-7500</v>
          </cell>
        </row>
        <row r="179">
          <cell r="B179" t="str">
            <v>301500A194</v>
          </cell>
          <cell r="C179">
            <v>-2500</v>
          </cell>
          <cell r="D179">
            <v>0</v>
          </cell>
          <cell r="E179">
            <v>0</v>
          </cell>
          <cell r="F179">
            <v>0</v>
          </cell>
          <cell r="G179">
            <v>-2500</v>
          </cell>
        </row>
        <row r="180">
          <cell r="B180" t="str">
            <v>301500A195</v>
          </cell>
          <cell r="C180">
            <v>-2500</v>
          </cell>
          <cell r="D180">
            <v>0</v>
          </cell>
          <cell r="E180">
            <v>0</v>
          </cell>
          <cell r="F180">
            <v>0</v>
          </cell>
          <cell r="G180">
            <v>-2500</v>
          </cell>
        </row>
        <row r="181">
          <cell r="B181" t="str">
            <v>301500A196</v>
          </cell>
          <cell r="C181">
            <v>-7500</v>
          </cell>
          <cell r="D181">
            <v>0</v>
          </cell>
          <cell r="E181">
            <v>0</v>
          </cell>
          <cell r="F181">
            <v>0</v>
          </cell>
          <cell r="G181">
            <v>-7500</v>
          </cell>
        </row>
        <row r="182">
          <cell r="B182" t="str">
            <v>301500A197</v>
          </cell>
          <cell r="C182">
            <v>-10000</v>
          </cell>
          <cell r="D182">
            <v>0</v>
          </cell>
          <cell r="E182">
            <v>0</v>
          </cell>
          <cell r="F182">
            <v>0</v>
          </cell>
          <cell r="G182">
            <v>-10000</v>
          </cell>
        </row>
        <row r="183">
          <cell r="B183" t="str">
            <v>301500A198</v>
          </cell>
          <cell r="C183">
            <v>-12500</v>
          </cell>
          <cell r="D183">
            <v>12500</v>
          </cell>
          <cell r="E183">
            <v>0</v>
          </cell>
          <cell r="F183">
            <v>12500</v>
          </cell>
          <cell r="G183">
            <v>0</v>
          </cell>
        </row>
        <row r="184">
          <cell r="B184" t="str">
            <v>301500A199</v>
          </cell>
          <cell r="C184">
            <v>-7500</v>
          </cell>
          <cell r="D184">
            <v>0</v>
          </cell>
          <cell r="E184">
            <v>0</v>
          </cell>
          <cell r="F184">
            <v>0</v>
          </cell>
          <cell r="G184">
            <v>-7500</v>
          </cell>
        </row>
        <row r="185">
          <cell r="B185" t="str">
            <v>301500A200</v>
          </cell>
          <cell r="C185">
            <v>-2500</v>
          </cell>
          <cell r="D185">
            <v>0</v>
          </cell>
          <cell r="E185">
            <v>0</v>
          </cell>
          <cell r="F185">
            <v>0</v>
          </cell>
          <cell r="G185">
            <v>-2500</v>
          </cell>
        </row>
        <row r="186">
          <cell r="B186" t="str">
            <v>301500A201</v>
          </cell>
          <cell r="C186">
            <v>-5000</v>
          </cell>
          <cell r="D186">
            <v>0</v>
          </cell>
          <cell r="E186">
            <v>0</v>
          </cell>
          <cell r="F186">
            <v>0</v>
          </cell>
          <cell r="G186">
            <v>-5000</v>
          </cell>
        </row>
        <row r="187">
          <cell r="B187" t="str">
            <v>301500A202</v>
          </cell>
          <cell r="C187">
            <v>-2500</v>
          </cell>
          <cell r="D187">
            <v>0</v>
          </cell>
          <cell r="E187">
            <v>0</v>
          </cell>
          <cell r="F187">
            <v>0</v>
          </cell>
          <cell r="G187">
            <v>-2500</v>
          </cell>
        </row>
        <row r="188">
          <cell r="B188" t="str">
            <v>301500A203</v>
          </cell>
          <cell r="C188">
            <v>-7500</v>
          </cell>
          <cell r="D188">
            <v>7500</v>
          </cell>
          <cell r="E188">
            <v>0</v>
          </cell>
          <cell r="F188">
            <v>7500</v>
          </cell>
          <cell r="G188">
            <v>0</v>
          </cell>
        </row>
        <row r="189">
          <cell r="B189" t="str">
            <v>301500A205</v>
          </cell>
          <cell r="C189">
            <v>-2500</v>
          </cell>
          <cell r="D189">
            <v>0</v>
          </cell>
          <cell r="E189">
            <v>0</v>
          </cell>
          <cell r="F189">
            <v>0</v>
          </cell>
          <cell r="G189">
            <v>-2500</v>
          </cell>
        </row>
        <row r="190">
          <cell r="B190" t="str">
            <v>301500A206</v>
          </cell>
          <cell r="C190">
            <v>-2500</v>
          </cell>
          <cell r="D190">
            <v>0</v>
          </cell>
          <cell r="E190">
            <v>0</v>
          </cell>
          <cell r="F190">
            <v>0</v>
          </cell>
          <cell r="G190">
            <v>-2500</v>
          </cell>
        </row>
        <row r="191">
          <cell r="B191" t="str">
            <v>301500A207</v>
          </cell>
          <cell r="C191">
            <v>-7500</v>
          </cell>
          <cell r="D191">
            <v>0</v>
          </cell>
          <cell r="E191">
            <v>0</v>
          </cell>
          <cell r="F191">
            <v>0</v>
          </cell>
          <cell r="G191">
            <v>-7500</v>
          </cell>
        </row>
        <row r="192">
          <cell r="B192" t="str">
            <v>301500A208</v>
          </cell>
          <cell r="C192">
            <v>-7500</v>
          </cell>
          <cell r="D192">
            <v>0</v>
          </cell>
          <cell r="E192">
            <v>0</v>
          </cell>
          <cell r="F192">
            <v>0</v>
          </cell>
          <cell r="G192">
            <v>-7500</v>
          </cell>
        </row>
        <row r="193">
          <cell r="B193" t="str">
            <v>301500A209</v>
          </cell>
          <cell r="C193">
            <v>-5000</v>
          </cell>
          <cell r="D193">
            <v>0</v>
          </cell>
          <cell r="E193">
            <v>0</v>
          </cell>
          <cell r="F193">
            <v>0</v>
          </cell>
          <cell r="G193">
            <v>-5000</v>
          </cell>
        </row>
        <row r="194">
          <cell r="B194" t="str">
            <v>301500A210</v>
          </cell>
          <cell r="C194">
            <v>-7500</v>
          </cell>
          <cell r="D194">
            <v>0</v>
          </cell>
          <cell r="E194">
            <v>0</v>
          </cell>
          <cell r="F194">
            <v>0</v>
          </cell>
          <cell r="G194">
            <v>-7500</v>
          </cell>
        </row>
        <row r="195">
          <cell r="B195" t="str">
            <v>301500A211</v>
          </cell>
          <cell r="C195">
            <v>-2500</v>
          </cell>
          <cell r="D195">
            <v>0</v>
          </cell>
          <cell r="E195">
            <v>0</v>
          </cell>
          <cell r="F195">
            <v>0</v>
          </cell>
          <cell r="G195">
            <v>-2500</v>
          </cell>
        </row>
        <row r="196">
          <cell r="B196" t="str">
            <v>301500A212</v>
          </cell>
          <cell r="C196">
            <v>-7500</v>
          </cell>
          <cell r="D196">
            <v>0</v>
          </cell>
          <cell r="E196">
            <v>0</v>
          </cell>
          <cell r="F196">
            <v>0</v>
          </cell>
          <cell r="G196">
            <v>-7500</v>
          </cell>
        </row>
        <row r="197">
          <cell r="B197" t="str">
            <v>301500A213</v>
          </cell>
          <cell r="C197">
            <v>-12500</v>
          </cell>
          <cell r="D197">
            <v>0</v>
          </cell>
          <cell r="E197">
            <v>0</v>
          </cell>
          <cell r="F197">
            <v>0</v>
          </cell>
          <cell r="G197">
            <v>-12500</v>
          </cell>
        </row>
        <row r="198">
          <cell r="B198" t="str">
            <v>301500A214</v>
          </cell>
          <cell r="C198">
            <v>-2500</v>
          </cell>
          <cell r="D198">
            <v>0</v>
          </cell>
          <cell r="E198">
            <v>0</v>
          </cell>
          <cell r="F198">
            <v>0</v>
          </cell>
          <cell r="G198">
            <v>-2500</v>
          </cell>
        </row>
        <row r="199">
          <cell r="B199" t="str">
            <v>301500A215</v>
          </cell>
          <cell r="C199">
            <v>-10000</v>
          </cell>
          <cell r="D199">
            <v>0</v>
          </cell>
          <cell r="E199">
            <v>0</v>
          </cell>
          <cell r="F199">
            <v>0</v>
          </cell>
          <cell r="G199">
            <v>-10000</v>
          </cell>
        </row>
        <row r="200">
          <cell r="B200" t="str">
            <v>301500A216</v>
          </cell>
          <cell r="C200">
            <v>-7500</v>
          </cell>
          <cell r="D200">
            <v>0</v>
          </cell>
          <cell r="E200">
            <v>0</v>
          </cell>
          <cell r="F200">
            <v>0</v>
          </cell>
          <cell r="G200">
            <v>-7500</v>
          </cell>
        </row>
        <row r="201">
          <cell r="B201" t="str">
            <v>301500A217</v>
          </cell>
          <cell r="C201">
            <v>-7500</v>
          </cell>
          <cell r="D201">
            <v>0</v>
          </cell>
          <cell r="E201">
            <v>0</v>
          </cell>
          <cell r="F201">
            <v>0</v>
          </cell>
          <cell r="G201">
            <v>-7500</v>
          </cell>
        </row>
        <row r="202">
          <cell r="B202" t="str">
            <v>301500A218</v>
          </cell>
          <cell r="C202">
            <v>-10000</v>
          </cell>
          <cell r="D202">
            <v>0</v>
          </cell>
          <cell r="E202">
            <v>0</v>
          </cell>
          <cell r="F202">
            <v>0</v>
          </cell>
          <cell r="G202">
            <v>-10000</v>
          </cell>
        </row>
        <row r="203">
          <cell r="B203" t="str">
            <v>301500A219</v>
          </cell>
          <cell r="C203">
            <v>-10000</v>
          </cell>
          <cell r="D203">
            <v>0</v>
          </cell>
          <cell r="E203">
            <v>0</v>
          </cell>
          <cell r="F203">
            <v>0</v>
          </cell>
          <cell r="G203">
            <v>-10000</v>
          </cell>
        </row>
        <row r="204">
          <cell r="B204" t="str">
            <v>301500A220</v>
          </cell>
          <cell r="C204">
            <v>-10000</v>
          </cell>
          <cell r="D204">
            <v>0</v>
          </cell>
          <cell r="E204">
            <v>0</v>
          </cell>
          <cell r="F204">
            <v>0</v>
          </cell>
          <cell r="G204">
            <v>-10000</v>
          </cell>
        </row>
        <row r="205">
          <cell r="B205" t="str">
            <v>301500A221</v>
          </cell>
          <cell r="C205">
            <v>-7500</v>
          </cell>
          <cell r="D205">
            <v>0</v>
          </cell>
          <cell r="E205">
            <v>0</v>
          </cell>
          <cell r="F205">
            <v>0</v>
          </cell>
          <cell r="G205">
            <v>-7500</v>
          </cell>
        </row>
        <row r="206">
          <cell r="B206" t="str">
            <v>301500A222</v>
          </cell>
          <cell r="C206">
            <v>-7500</v>
          </cell>
          <cell r="D206">
            <v>0</v>
          </cell>
          <cell r="E206">
            <v>0</v>
          </cell>
          <cell r="F206">
            <v>0</v>
          </cell>
          <cell r="G206">
            <v>-7500</v>
          </cell>
        </row>
        <row r="207">
          <cell r="B207" t="str">
            <v>301500A223</v>
          </cell>
          <cell r="C207">
            <v>-7500</v>
          </cell>
          <cell r="D207">
            <v>0</v>
          </cell>
          <cell r="E207">
            <v>0</v>
          </cell>
          <cell r="F207">
            <v>0</v>
          </cell>
          <cell r="G207">
            <v>-7500</v>
          </cell>
        </row>
        <row r="208">
          <cell r="B208" t="str">
            <v>301500A224</v>
          </cell>
          <cell r="C208">
            <v>-2500</v>
          </cell>
          <cell r="D208">
            <v>0</v>
          </cell>
          <cell r="E208">
            <v>0</v>
          </cell>
          <cell r="F208">
            <v>0</v>
          </cell>
          <cell r="G208">
            <v>-2500</v>
          </cell>
        </row>
        <row r="209">
          <cell r="B209" t="str">
            <v>301500A225</v>
          </cell>
          <cell r="C209">
            <v>-2500</v>
          </cell>
          <cell r="D209">
            <v>0</v>
          </cell>
          <cell r="E209">
            <v>0</v>
          </cell>
          <cell r="F209">
            <v>0</v>
          </cell>
          <cell r="G209">
            <v>-2500</v>
          </cell>
        </row>
        <row r="210">
          <cell r="B210" t="str">
            <v>301500A226</v>
          </cell>
          <cell r="C210">
            <v>-7500</v>
          </cell>
          <cell r="D210">
            <v>0</v>
          </cell>
          <cell r="E210">
            <v>0</v>
          </cell>
          <cell r="F210">
            <v>0</v>
          </cell>
          <cell r="G210">
            <v>-7500</v>
          </cell>
        </row>
        <row r="211">
          <cell r="B211" t="str">
            <v>301500A228</v>
          </cell>
          <cell r="C211">
            <v>-2500</v>
          </cell>
          <cell r="D211">
            <v>0</v>
          </cell>
          <cell r="E211">
            <v>0</v>
          </cell>
          <cell r="F211">
            <v>0</v>
          </cell>
          <cell r="G211">
            <v>-2500</v>
          </cell>
        </row>
        <row r="212">
          <cell r="B212" t="str">
            <v>301500A229</v>
          </cell>
          <cell r="C212">
            <v>-17500</v>
          </cell>
          <cell r="D212">
            <v>0</v>
          </cell>
          <cell r="E212">
            <v>0</v>
          </cell>
          <cell r="F212">
            <v>0</v>
          </cell>
          <cell r="G212">
            <v>-17500</v>
          </cell>
        </row>
        <row r="213">
          <cell r="B213" t="str">
            <v>301500A231</v>
          </cell>
          <cell r="C213">
            <v>-5000</v>
          </cell>
          <cell r="D213">
            <v>0</v>
          </cell>
          <cell r="E213">
            <v>0</v>
          </cell>
          <cell r="F213">
            <v>0</v>
          </cell>
          <cell r="G213">
            <v>-5000</v>
          </cell>
        </row>
        <row r="214">
          <cell r="B214" t="str">
            <v>301500A232</v>
          </cell>
          <cell r="C214">
            <v>-7500</v>
          </cell>
          <cell r="D214">
            <v>0</v>
          </cell>
          <cell r="E214">
            <v>0</v>
          </cell>
          <cell r="F214">
            <v>0</v>
          </cell>
          <cell r="G214">
            <v>-7500</v>
          </cell>
        </row>
        <row r="215">
          <cell r="B215" t="str">
            <v>301500A233</v>
          </cell>
          <cell r="C215">
            <v>-7500</v>
          </cell>
          <cell r="D215">
            <v>0</v>
          </cell>
          <cell r="E215">
            <v>0</v>
          </cell>
          <cell r="F215">
            <v>0</v>
          </cell>
          <cell r="G215">
            <v>-7500</v>
          </cell>
        </row>
        <row r="216">
          <cell r="B216" t="str">
            <v>301500A234</v>
          </cell>
          <cell r="C216">
            <v>-7500</v>
          </cell>
          <cell r="D216">
            <v>0</v>
          </cell>
          <cell r="E216">
            <v>0</v>
          </cell>
          <cell r="F216">
            <v>0</v>
          </cell>
          <cell r="G216">
            <v>-7500</v>
          </cell>
        </row>
        <row r="217">
          <cell r="B217" t="str">
            <v>301500A235</v>
          </cell>
          <cell r="C217">
            <v>-2500</v>
          </cell>
          <cell r="D217">
            <v>0</v>
          </cell>
          <cell r="E217">
            <v>0</v>
          </cell>
          <cell r="F217">
            <v>0</v>
          </cell>
          <cell r="G217">
            <v>-2500</v>
          </cell>
        </row>
        <row r="218">
          <cell r="B218" t="str">
            <v>301500A236</v>
          </cell>
          <cell r="C218">
            <v>-7500</v>
          </cell>
          <cell r="D218">
            <v>0</v>
          </cell>
          <cell r="E218">
            <v>0</v>
          </cell>
          <cell r="F218">
            <v>0</v>
          </cell>
          <cell r="G218">
            <v>-7500</v>
          </cell>
        </row>
        <row r="219">
          <cell r="B219" t="str">
            <v>301500A237</v>
          </cell>
          <cell r="C219">
            <v>-7500</v>
          </cell>
          <cell r="D219">
            <v>0</v>
          </cell>
          <cell r="E219">
            <v>0</v>
          </cell>
          <cell r="F219">
            <v>0</v>
          </cell>
          <cell r="G219">
            <v>-7500</v>
          </cell>
        </row>
        <row r="220">
          <cell r="B220" t="str">
            <v>301500A238</v>
          </cell>
          <cell r="C220">
            <v>-10000</v>
          </cell>
          <cell r="D220">
            <v>0</v>
          </cell>
          <cell r="E220">
            <v>0</v>
          </cell>
          <cell r="F220">
            <v>0</v>
          </cell>
          <cell r="G220">
            <v>-10000</v>
          </cell>
        </row>
        <row r="221">
          <cell r="B221" t="str">
            <v>301500A239</v>
          </cell>
          <cell r="C221">
            <v>-7500</v>
          </cell>
          <cell r="D221">
            <v>0</v>
          </cell>
          <cell r="E221">
            <v>0</v>
          </cell>
          <cell r="F221">
            <v>0</v>
          </cell>
          <cell r="G221">
            <v>-7500</v>
          </cell>
        </row>
        <row r="222">
          <cell r="B222" t="str">
            <v>301500A240</v>
          </cell>
          <cell r="C222">
            <v>-10000</v>
          </cell>
          <cell r="D222">
            <v>10000</v>
          </cell>
          <cell r="E222">
            <v>0</v>
          </cell>
          <cell r="F222">
            <v>10000</v>
          </cell>
          <cell r="G222">
            <v>0</v>
          </cell>
        </row>
        <row r="223">
          <cell r="B223" t="str">
            <v>301500A241</v>
          </cell>
          <cell r="C223">
            <v>-2500</v>
          </cell>
          <cell r="D223">
            <v>0</v>
          </cell>
          <cell r="E223">
            <v>0</v>
          </cell>
          <cell r="F223">
            <v>0</v>
          </cell>
          <cell r="G223">
            <v>-2500</v>
          </cell>
        </row>
        <row r="224">
          <cell r="B224" t="str">
            <v>301500A242</v>
          </cell>
          <cell r="C224">
            <v>-7500</v>
          </cell>
          <cell r="D224">
            <v>0</v>
          </cell>
          <cell r="E224">
            <v>0</v>
          </cell>
          <cell r="F224">
            <v>0</v>
          </cell>
          <cell r="G224">
            <v>-7500</v>
          </cell>
        </row>
        <row r="225">
          <cell r="B225" t="str">
            <v>301500A243</v>
          </cell>
          <cell r="C225">
            <v>-5000</v>
          </cell>
          <cell r="D225">
            <v>0</v>
          </cell>
          <cell r="E225">
            <v>0</v>
          </cell>
          <cell r="F225">
            <v>0</v>
          </cell>
          <cell r="G225">
            <v>-5000</v>
          </cell>
        </row>
        <row r="226">
          <cell r="B226" t="str">
            <v>301500A244</v>
          </cell>
          <cell r="C226">
            <v>-7500</v>
          </cell>
          <cell r="D226">
            <v>0</v>
          </cell>
          <cell r="E226">
            <v>0</v>
          </cell>
          <cell r="F226">
            <v>0</v>
          </cell>
          <cell r="G226">
            <v>-7500</v>
          </cell>
        </row>
        <row r="227">
          <cell r="B227" t="str">
            <v>301500A245</v>
          </cell>
          <cell r="C227">
            <v>-7500</v>
          </cell>
          <cell r="D227">
            <v>0</v>
          </cell>
          <cell r="E227">
            <v>0</v>
          </cell>
          <cell r="F227">
            <v>0</v>
          </cell>
          <cell r="G227">
            <v>-7500</v>
          </cell>
        </row>
        <row r="228">
          <cell r="B228" t="str">
            <v>301500A246</v>
          </cell>
          <cell r="C228">
            <v>-2500</v>
          </cell>
          <cell r="D228">
            <v>0</v>
          </cell>
          <cell r="E228">
            <v>0</v>
          </cell>
          <cell r="F228">
            <v>0</v>
          </cell>
          <cell r="G228">
            <v>-2500</v>
          </cell>
        </row>
        <row r="229">
          <cell r="B229" t="str">
            <v>301500A247</v>
          </cell>
          <cell r="C229">
            <v>-5000</v>
          </cell>
          <cell r="D229">
            <v>0</v>
          </cell>
          <cell r="E229">
            <v>0</v>
          </cell>
          <cell r="F229">
            <v>0</v>
          </cell>
          <cell r="G229">
            <v>-5000</v>
          </cell>
        </row>
        <row r="230">
          <cell r="B230" t="str">
            <v>301500A248</v>
          </cell>
          <cell r="C230">
            <v>-7500</v>
          </cell>
          <cell r="D230">
            <v>0</v>
          </cell>
          <cell r="E230">
            <v>0</v>
          </cell>
          <cell r="F230">
            <v>0</v>
          </cell>
          <cell r="G230">
            <v>-7500</v>
          </cell>
        </row>
        <row r="231">
          <cell r="B231" t="str">
            <v>301500A249</v>
          </cell>
          <cell r="C231">
            <v>-12500</v>
          </cell>
          <cell r="D231">
            <v>0</v>
          </cell>
          <cell r="E231">
            <v>0</v>
          </cell>
          <cell r="F231">
            <v>0</v>
          </cell>
          <cell r="G231">
            <v>-12500</v>
          </cell>
        </row>
        <row r="232">
          <cell r="B232" t="str">
            <v>301500A250</v>
          </cell>
          <cell r="C232">
            <v>-12500</v>
          </cell>
          <cell r="D232">
            <v>0</v>
          </cell>
          <cell r="E232">
            <v>0</v>
          </cell>
          <cell r="F232">
            <v>0</v>
          </cell>
          <cell r="G232">
            <v>-12500</v>
          </cell>
        </row>
        <row r="233">
          <cell r="B233" t="str">
            <v>301500A251</v>
          </cell>
          <cell r="C233">
            <v>-2500</v>
          </cell>
          <cell r="D233">
            <v>2500</v>
          </cell>
          <cell r="E233">
            <v>0</v>
          </cell>
          <cell r="F233">
            <v>2500</v>
          </cell>
          <cell r="G233">
            <v>0</v>
          </cell>
        </row>
        <row r="234">
          <cell r="B234" t="str">
            <v>301500A252</v>
          </cell>
          <cell r="C234">
            <v>-10000</v>
          </cell>
          <cell r="D234">
            <v>0</v>
          </cell>
          <cell r="E234">
            <v>0</v>
          </cell>
          <cell r="F234">
            <v>0</v>
          </cell>
          <cell r="G234">
            <v>-10000</v>
          </cell>
        </row>
        <row r="235">
          <cell r="B235" t="str">
            <v>301500A253</v>
          </cell>
          <cell r="C235">
            <v>-2500</v>
          </cell>
          <cell r="D235">
            <v>0</v>
          </cell>
          <cell r="E235">
            <v>0</v>
          </cell>
          <cell r="F235">
            <v>0</v>
          </cell>
          <cell r="G235">
            <v>-2500</v>
          </cell>
        </row>
        <row r="236">
          <cell r="B236" t="str">
            <v>301500A255</v>
          </cell>
          <cell r="C236">
            <v>-7500</v>
          </cell>
          <cell r="D236">
            <v>0</v>
          </cell>
          <cell r="E236">
            <v>0</v>
          </cell>
          <cell r="F236">
            <v>0</v>
          </cell>
          <cell r="G236">
            <v>-7500</v>
          </cell>
        </row>
        <row r="237">
          <cell r="B237" t="str">
            <v>301500A256</v>
          </cell>
          <cell r="C237">
            <v>-5000</v>
          </cell>
          <cell r="D237">
            <v>0</v>
          </cell>
          <cell r="E237">
            <v>0</v>
          </cell>
          <cell r="F237">
            <v>0</v>
          </cell>
          <cell r="G237">
            <v>-5000</v>
          </cell>
        </row>
        <row r="238">
          <cell r="B238" t="str">
            <v>301500A257</v>
          </cell>
          <cell r="C238">
            <v>-7500</v>
          </cell>
          <cell r="D238">
            <v>0</v>
          </cell>
          <cell r="E238">
            <v>0</v>
          </cell>
          <cell r="F238">
            <v>0</v>
          </cell>
          <cell r="G238">
            <v>-7500</v>
          </cell>
        </row>
        <row r="239">
          <cell r="B239" t="str">
            <v>301500A258</v>
          </cell>
          <cell r="C239">
            <v>-2500</v>
          </cell>
          <cell r="D239">
            <v>0</v>
          </cell>
          <cell r="E239">
            <v>0</v>
          </cell>
          <cell r="F239">
            <v>0</v>
          </cell>
          <cell r="G239">
            <v>-2500</v>
          </cell>
        </row>
        <row r="240">
          <cell r="B240" t="str">
            <v>301500A259</v>
          </cell>
          <cell r="C240">
            <v>-5000</v>
          </cell>
          <cell r="D240">
            <v>0</v>
          </cell>
          <cell r="E240">
            <v>0</v>
          </cell>
          <cell r="F240">
            <v>0</v>
          </cell>
          <cell r="G240">
            <v>-5000</v>
          </cell>
        </row>
        <row r="241">
          <cell r="B241" t="str">
            <v>301500A260</v>
          </cell>
          <cell r="C241">
            <v>-7500</v>
          </cell>
          <cell r="D241">
            <v>0</v>
          </cell>
          <cell r="E241">
            <v>0</v>
          </cell>
          <cell r="F241">
            <v>0</v>
          </cell>
          <cell r="G241">
            <v>-7500</v>
          </cell>
        </row>
        <row r="242">
          <cell r="B242" t="str">
            <v>301500A261</v>
          </cell>
          <cell r="C242">
            <v>-5000</v>
          </cell>
          <cell r="D242">
            <v>0</v>
          </cell>
          <cell r="E242">
            <v>0</v>
          </cell>
          <cell r="F242">
            <v>0</v>
          </cell>
          <cell r="G242">
            <v>-5000</v>
          </cell>
        </row>
        <row r="243">
          <cell r="B243" t="str">
            <v>301500A262</v>
          </cell>
          <cell r="C243">
            <v>-7500</v>
          </cell>
          <cell r="D243">
            <v>0</v>
          </cell>
          <cell r="E243">
            <v>0</v>
          </cell>
          <cell r="F243">
            <v>0</v>
          </cell>
          <cell r="G243">
            <v>-7500</v>
          </cell>
        </row>
        <row r="244">
          <cell r="B244" t="str">
            <v>301500A263</v>
          </cell>
          <cell r="C244">
            <v>-32500</v>
          </cell>
          <cell r="D244">
            <v>0</v>
          </cell>
          <cell r="E244">
            <v>0</v>
          </cell>
          <cell r="F244">
            <v>0</v>
          </cell>
          <cell r="G244">
            <v>-32500</v>
          </cell>
        </row>
        <row r="245">
          <cell r="B245" t="str">
            <v>301500A264</v>
          </cell>
          <cell r="C245">
            <v>-7500</v>
          </cell>
          <cell r="D245">
            <v>0</v>
          </cell>
          <cell r="E245">
            <v>0</v>
          </cell>
          <cell r="F245">
            <v>0</v>
          </cell>
          <cell r="G245">
            <v>-7500</v>
          </cell>
        </row>
        <row r="246">
          <cell r="B246" t="str">
            <v>301500A265</v>
          </cell>
          <cell r="C246">
            <v>-5000</v>
          </cell>
          <cell r="D246">
            <v>0</v>
          </cell>
          <cell r="E246">
            <v>0</v>
          </cell>
          <cell r="F246">
            <v>0</v>
          </cell>
          <cell r="G246">
            <v>-5000</v>
          </cell>
        </row>
        <row r="247">
          <cell r="B247" t="str">
            <v>301500A266</v>
          </cell>
          <cell r="C247">
            <v>-7500</v>
          </cell>
          <cell r="D247">
            <v>0</v>
          </cell>
          <cell r="E247">
            <v>0</v>
          </cell>
          <cell r="F247">
            <v>0</v>
          </cell>
          <cell r="G247">
            <v>-7500</v>
          </cell>
        </row>
        <row r="248">
          <cell r="B248" t="str">
            <v>301500A267</v>
          </cell>
          <cell r="C248">
            <v>-10000</v>
          </cell>
          <cell r="D248">
            <v>0</v>
          </cell>
          <cell r="E248">
            <v>0</v>
          </cell>
          <cell r="F248">
            <v>0</v>
          </cell>
          <cell r="G248">
            <v>-10000</v>
          </cell>
        </row>
        <row r="249">
          <cell r="B249" t="str">
            <v>301500A269</v>
          </cell>
          <cell r="C249">
            <v>-12500</v>
          </cell>
          <cell r="D249">
            <v>0</v>
          </cell>
          <cell r="E249">
            <v>0</v>
          </cell>
          <cell r="F249">
            <v>0</v>
          </cell>
          <cell r="G249">
            <v>-12500</v>
          </cell>
        </row>
        <row r="250">
          <cell r="B250" t="str">
            <v>301500A270</v>
          </cell>
          <cell r="C250">
            <v>-7500</v>
          </cell>
          <cell r="D250">
            <v>0</v>
          </cell>
          <cell r="E250">
            <v>0</v>
          </cell>
          <cell r="F250">
            <v>0</v>
          </cell>
          <cell r="G250">
            <v>-7500</v>
          </cell>
        </row>
        <row r="251">
          <cell r="B251" t="str">
            <v>301500A271</v>
          </cell>
          <cell r="C251">
            <v>-10000</v>
          </cell>
          <cell r="D251">
            <v>0</v>
          </cell>
          <cell r="E251">
            <v>0</v>
          </cell>
          <cell r="F251">
            <v>0</v>
          </cell>
          <cell r="G251">
            <v>-10000</v>
          </cell>
        </row>
        <row r="252">
          <cell r="B252" t="str">
            <v>301500A272</v>
          </cell>
          <cell r="C252">
            <v>-2500</v>
          </cell>
          <cell r="D252">
            <v>2500</v>
          </cell>
          <cell r="E252">
            <v>0</v>
          </cell>
          <cell r="F252">
            <v>2500</v>
          </cell>
          <cell r="G252">
            <v>0</v>
          </cell>
        </row>
        <row r="253">
          <cell r="B253" t="str">
            <v>301500A273</v>
          </cell>
          <cell r="C253">
            <v>-10000</v>
          </cell>
          <cell r="D253">
            <v>0</v>
          </cell>
          <cell r="E253">
            <v>0</v>
          </cell>
          <cell r="F253">
            <v>0</v>
          </cell>
          <cell r="G253">
            <v>-10000</v>
          </cell>
        </row>
        <row r="254">
          <cell r="B254" t="str">
            <v>301500A274</v>
          </cell>
          <cell r="C254">
            <v>-7500</v>
          </cell>
          <cell r="D254">
            <v>0</v>
          </cell>
          <cell r="E254">
            <v>0</v>
          </cell>
          <cell r="F254">
            <v>0</v>
          </cell>
          <cell r="G254">
            <v>-7500</v>
          </cell>
        </row>
        <row r="255">
          <cell r="B255" t="str">
            <v>301500A275</v>
          </cell>
          <cell r="C255">
            <v>-7500</v>
          </cell>
          <cell r="D255">
            <v>0</v>
          </cell>
          <cell r="E255">
            <v>0</v>
          </cell>
          <cell r="F255">
            <v>0</v>
          </cell>
          <cell r="G255">
            <v>-7500</v>
          </cell>
        </row>
        <row r="256">
          <cell r="B256" t="str">
            <v>301500A276</v>
          </cell>
          <cell r="C256">
            <v>-2500</v>
          </cell>
          <cell r="D256">
            <v>0</v>
          </cell>
          <cell r="E256">
            <v>0</v>
          </cell>
          <cell r="F256">
            <v>0</v>
          </cell>
          <cell r="G256">
            <v>-2500</v>
          </cell>
        </row>
        <row r="257">
          <cell r="B257" t="str">
            <v>301500A278</v>
          </cell>
          <cell r="C257">
            <v>-10000</v>
          </cell>
          <cell r="D257">
            <v>0</v>
          </cell>
          <cell r="E257">
            <v>0</v>
          </cell>
          <cell r="F257">
            <v>0</v>
          </cell>
          <cell r="G257">
            <v>-10000</v>
          </cell>
        </row>
        <row r="258">
          <cell r="B258" t="str">
            <v>301500A280</v>
          </cell>
          <cell r="C258">
            <v>-12500</v>
          </cell>
          <cell r="D258">
            <v>0</v>
          </cell>
          <cell r="E258">
            <v>0</v>
          </cell>
          <cell r="F258">
            <v>0</v>
          </cell>
          <cell r="G258">
            <v>-12500</v>
          </cell>
        </row>
        <row r="259">
          <cell r="B259" t="str">
            <v>301500A281</v>
          </cell>
          <cell r="C259">
            <v>-2500</v>
          </cell>
          <cell r="D259">
            <v>0</v>
          </cell>
          <cell r="E259">
            <v>0</v>
          </cell>
          <cell r="F259">
            <v>0</v>
          </cell>
          <cell r="G259">
            <v>-2500</v>
          </cell>
        </row>
        <row r="260">
          <cell r="B260" t="str">
            <v>301500A282</v>
          </cell>
          <cell r="C260">
            <v>-7500</v>
          </cell>
          <cell r="D260">
            <v>7500</v>
          </cell>
          <cell r="E260">
            <v>0</v>
          </cell>
          <cell r="F260">
            <v>7500</v>
          </cell>
          <cell r="G260">
            <v>0</v>
          </cell>
        </row>
        <row r="261">
          <cell r="B261" t="str">
            <v>301500A283</v>
          </cell>
          <cell r="C261">
            <v>-7500</v>
          </cell>
          <cell r="D261">
            <v>0</v>
          </cell>
          <cell r="E261">
            <v>0</v>
          </cell>
          <cell r="F261">
            <v>0</v>
          </cell>
          <cell r="G261">
            <v>-7500</v>
          </cell>
        </row>
        <row r="262">
          <cell r="B262" t="str">
            <v>301500A284</v>
          </cell>
          <cell r="C262">
            <v>-7500</v>
          </cell>
          <cell r="D262">
            <v>0</v>
          </cell>
          <cell r="E262">
            <v>0</v>
          </cell>
          <cell r="F262">
            <v>0</v>
          </cell>
          <cell r="G262">
            <v>-7500</v>
          </cell>
        </row>
        <row r="263">
          <cell r="B263" t="str">
            <v>301500A285</v>
          </cell>
          <cell r="C263">
            <v>-2500</v>
          </cell>
          <cell r="D263">
            <v>0</v>
          </cell>
          <cell r="E263">
            <v>0</v>
          </cell>
          <cell r="F263">
            <v>0</v>
          </cell>
          <cell r="G263">
            <v>-2500</v>
          </cell>
        </row>
        <row r="264">
          <cell r="B264" t="str">
            <v>301500A286</v>
          </cell>
          <cell r="C264">
            <v>-7500</v>
          </cell>
          <cell r="D264">
            <v>0</v>
          </cell>
          <cell r="E264">
            <v>0</v>
          </cell>
          <cell r="F264">
            <v>0</v>
          </cell>
          <cell r="G264">
            <v>-7500</v>
          </cell>
        </row>
        <row r="265">
          <cell r="B265" t="str">
            <v>301500A287</v>
          </cell>
          <cell r="C265">
            <v>-2500</v>
          </cell>
          <cell r="D265">
            <v>0</v>
          </cell>
          <cell r="E265">
            <v>0</v>
          </cell>
          <cell r="F265">
            <v>0</v>
          </cell>
          <cell r="G265">
            <v>-2500</v>
          </cell>
        </row>
        <row r="266">
          <cell r="B266" t="str">
            <v>301500A288</v>
          </cell>
          <cell r="C266">
            <v>-10000</v>
          </cell>
          <cell r="D266">
            <v>0</v>
          </cell>
          <cell r="E266">
            <v>0</v>
          </cell>
          <cell r="F266">
            <v>0</v>
          </cell>
          <cell r="G266">
            <v>-10000</v>
          </cell>
        </row>
        <row r="267">
          <cell r="B267" t="str">
            <v>301500A289</v>
          </cell>
          <cell r="C267">
            <v>-2500</v>
          </cell>
          <cell r="D267">
            <v>2500</v>
          </cell>
          <cell r="E267">
            <v>0</v>
          </cell>
          <cell r="F267">
            <v>2500</v>
          </cell>
          <cell r="G267">
            <v>0</v>
          </cell>
        </row>
        <row r="268">
          <cell r="B268" t="str">
            <v>301500A291</v>
          </cell>
          <cell r="C268">
            <v>-2500</v>
          </cell>
          <cell r="D268">
            <v>0</v>
          </cell>
          <cell r="E268">
            <v>0</v>
          </cell>
          <cell r="F268">
            <v>0</v>
          </cell>
          <cell r="G268">
            <v>-2500</v>
          </cell>
        </row>
        <row r="269">
          <cell r="B269" t="str">
            <v>301500A292</v>
          </cell>
          <cell r="C269">
            <v>-20000</v>
          </cell>
          <cell r="D269">
            <v>0</v>
          </cell>
          <cell r="E269">
            <v>0</v>
          </cell>
          <cell r="F269">
            <v>0</v>
          </cell>
          <cell r="G269">
            <v>-20000</v>
          </cell>
        </row>
        <row r="270">
          <cell r="B270" t="str">
            <v>301500A293</v>
          </cell>
          <cell r="C270">
            <v>-5000</v>
          </cell>
          <cell r="D270">
            <v>0</v>
          </cell>
          <cell r="E270">
            <v>0</v>
          </cell>
          <cell r="F270">
            <v>0</v>
          </cell>
          <cell r="G270">
            <v>-5000</v>
          </cell>
        </row>
        <row r="271">
          <cell r="B271" t="str">
            <v>301500A294</v>
          </cell>
          <cell r="C271">
            <v>-5000</v>
          </cell>
          <cell r="D271">
            <v>0</v>
          </cell>
          <cell r="E271">
            <v>0</v>
          </cell>
          <cell r="F271">
            <v>0</v>
          </cell>
          <cell r="G271">
            <v>-5000</v>
          </cell>
        </row>
        <row r="272">
          <cell r="B272" t="str">
            <v>301500A295</v>
          </cell>
          <cell r="C272">
            <v>-7500</v>
          </cell>
          <cell r="D272">
            <v>0</v>
          </cell>
          <cell r="E272">
            <v>0</v>
          </cell>
          <cell r="F272">
            <v>0</v>
          </cell>
          <cell r="G272">
            <v>-7500</v>
          </cell>
        </row>
        <row r="273">
          <cell r="B273" t="str">
            <v>301500A296</v>
          </cell>
          <cell r="C273">
            <v>-7500</v>
          </cell>
          <cell r="D273">
            <v>0</v>
          </cell>
          <cell r="E273">
            <v>0</v>
          </cell>
          <cell r="F273">
            <v>0</v>
          </cell>
          <cell r="G273">
            <v>-7500</v>
          </cell>
        </row>
        <row r="274">
          <cell r="B274" t="str">
            <v>301500A297</v>
          </cell>
          <cell r="C274">
            <v>0</v>
          </cell>
          <cell r="D274">
            <v>7500</v>
          </cell>
          <cell r="E274">
            <v>-7500</v>
          </cell>
          <cell r="F274">
            <v>0</v>
          </cell>
          <cell r="G274">
            <v>0</v>
          </cell>
        </row>
        <row r="275">
          <cell r="B275" t="str">
            <v>301500A298</v>
          </cell>
          <cell r="C275">
            <v>-7500</v>
          </cell>
          <cell r="D275">
            <v>0</v>
          </cell>
          <cell r="E275">
            <v>0</v>
          </cell>
          <cell r="F275">
            <v>0</v>
          </cell>
          <cell r="G275">
            <v>-7500</v>
          </cell>
        </row>
        <row r="276">
          <cell r="B276" t="str">
            <v>301500A299</v>
          </cell>
          <cell r="C276">
            <v>-7500</v>
          </cell>
          <cell r="D276">
            <v>0</v>
          </cell>
          <cell r="E276">
            <v>0</v>
          </cell>
          <cell r="F276">
            <v>0</v>
          </cell>
          <cell r="G276">
            <v>-7500</v>
          </cell>
        </row>
        <row r="277">
          <cell r="B277" t="str">
            <v>301500A300</v>
          </cell>
          <cell r="C277">
            <v>-7500</v>
          </cell>
          <cell r="D277">
            <v>0</v>
          </cell>
          <cell r="E277">
            <v>0</v>
          </cell>
          <cell r="F277">
            <v>0</v>
          </cell>
          <cell r="G277">
            <v>-7500</v>
          </cell>
        </row>
        <row r="278">
          <cell r="B278" t="str">
            <v>301500A301</v>
          </cell>
          <cell r="C278">
            <v>-2500</v>
          </cell>
          <cell r="D278">
            <v>0</v>
          </cell>
          <cell r="E278">
            <v>0</v>
          </cell>
          <cell r="F278">
            <v>0</v>
          </cell>
          <cell r="G278">
            <v>-2500</v>
          </cell>
        </row>
        <row r="279">
          <cell r="B279" t="str">
            <v>301500A302</v>
          </cell>
          <cell r="C279">
            <v>-2500</v>
          </cell>
          <cell r="D279">
            <v>0</v>
          </cell>
          <cell r="E279">
            <v>0</v>
          </cell>
          <cell r="F279">
            <v>0</v>
          </cell>
          <cell r="G279">
            <v>-2500</v>
          </cell>
        </row>
        <row r="280">
          <cell r="B280" t="str">
            <v>301500A304</v>
          </cell>
          <cell r="C280">
            <v>-12500</v>
          </cell>
          <cell r="D280">
            <v>0</v>
          </cell>
          <cell r="E280">
            <v>0</v>
          </cell>
          <cell r="F280">
            <v>0</v>
          </cell>
          <cell r="G280">
            <v>-12500</v>
          </cell>
        </row>
        <row r="281">
          <cell r="B281" t="str">
            <v>301500A305</v>
          </cell>
          <cell r="C281">
            <v>-7500</v>
          </cell>
          <cell r="D281">
            <v>0</v>
          </cell>
          <cell r="E281">
            <v>0</v>
          </cell>
          <cell r="F281">
            <v>0</v>
          </cell>
          <cell r="G281">
            <v>-7500</v>
          </cell>
        </row>
        <row r="282">
          <cell r="B282" t="str">
            <v>301500A306</v>
          </cell>
          <cell r="C282">
            <v>-2500</v>
          </cell>
          <cell r="D282">
            <v>0</v>
          </cell>
          <cell r="E282">
            <v>0</v>
          </cell>
          <cell r="F282">
            <v>0</v>
          </cell>
          <cell r="G282">
            <v>-2500</v>
          </cell>
        </row>
        <row r="283">
          <cell r="B283" t="str">
            <v>301500A307</v>
          </cell>
          <cell r="C283">
            <v>-7500</v>
          </cell>
          <cell r="D283">
            <v>0</v>
          </cell>
          <cell r="E283">
            <v>0</v>
          </cell>
          <cell r="F283">
            <v>0</v>
          </cell>
          <cell r="G283">
            <v>-7500</v>
          </cell>
        </row>
        <row r="284">
          <cell r="B284" t="str">
            <v>301500A308</v>
          </cell>
          <cell r="C284">
            <v>-7500</v>
          </cell>
          <cell r="D284">
            <v>0</v>
          </cell>
          <cell r="E284">
            <v>0</v>
          </cell>
          <cell r="F284">
            <v>0</v>
          </cell>
          <cell r="G284">
            <v>-7500</v>
          </cell>
        </row>
        <row r="285">
          <cell r="B285" t="str">
            <v>301500A309</v>
          </cell>
          <cell r="C285">
            <v>-7500</v>
          </cell>
          <cell r="D285">
            <v>0</v>
          </cell>
          <cell r="E285">
            <v>0</v>
          </cell>
          <cell r="F285">
            <v>0</v>
          </cell>
          <cell r="G285">
            <v>-7500</v>
          </cell>
        </row>
        <row r="286">
          <cell r="B286" t="str">
            <v>301500A310</v>
          </cell>
          <cell r="C286">
            <v>-7500</v>
          </cell>
          <cell r="D286">
            <v>0</v>
          </cell>
          <cell r="E286">
            <v>0</v>
          </cell>
          <cell r="F286">
            <v>0</v>
          </cell>
          <cell r="G286">
            <v>-7500</v>
          </cell>
        </row>
        <row r="287">
          <cell r="B287" t="str">
            <v>301500A311</v>
          </cell>
          <cell r="C287">
            <v>-2500</v>
          </cell>
          <cell r="D287">
            <v>0</v>
          </cell>
          <cell r="E287">
            <v>0</v>
          </cell>
          <cell r="F287">
            <v>0</v>
          </cell>
          <cell r="G287">
            <v>-2500</v>
          </cell>
        </row>
        <row r="288">
          <cell r="B288" t="str">
            <v>301500A312</v>
          </cell>
          <cell r="C288">
            <v>-7500</v>
          </cell>
          <cell r="D288">
            <v>0</v>
          </cell>
          <cell r="E288">
            <v>0</v>
          </cell>
          <cell r="F288">
            <v>0</v>
          </cell>
          <cell r="G288">
            <v>-7500</v>
          </cell>
        </row>
        <row r="289">
          <cell r="B289" t="str">
            <v>301500A313</v>
          </cell>
          <cell r="C289">
            <v>-7500</v>
          </cell>
          <cell r="D289">
            <v>0</v>
          </cell>
          <cell r="E289">
            <v>0</v>
          </cell>
          <cell r="F289">
            <v>0</v>
          </cell>
          <cell r="G289">
            <v>-7500</v>
          </cell>
        </row>
        <row r="290">
          <cell r="B290" t="str">
            <v>301500A314</v>
          </cell>
          <cell r="C290">
            <v>-2500</v>
          </cell>
          <cell r="D290">
            <v>0</v>
          </cell>
          <cell r="E290">
            <v>0</v>
          </cell>
          <cell r="F290">
            <v>0</v>
          </cell>
          <cell r="G290">
            <v>-2500</v>
          </cell>
        </row>
        <row r="291">
          <cell r="B291" t="str">
            <v>301500A315</v>
          </cell>
          <cell r="C291">
            <v>-2500</v>
          </cell>
          <cell r="D291">
            <v>0</v>
          </cell>
          <cell r="E291">
            <v>0</v>
          </cell>
          <cell r="F291">
            <v>0</v>
          </cell>
          <cell r="G291">
            <v>-2500</v>
          </cell>
        </row>
        <row r="292">
          <cell r="B292" t="str">
            <v>301500A317</v>
          </cell>
          <cell r="C292">
            <v>-5000</v>
          </cell>
          <cell r="D292">
            <v>0</v>
          </cell>
          <cell r="E292">
            <v>0</v>
          </cell>
          <cell r="F292">
            <v>0</v>
          </cell>
          <cell r="G292">
            <v>-5000</v>
          </cell>
        </row>
        <row r="293">
          <cell r="B293" t="str">
            <v>301500A318</v>
          </cell>
          <cell r="C293">
            <v>-2500</v>
          </cell>
          <cell r="D293">
            <v>0</v>
          </cell>
          <cell r="E293">
            <v>0</v>
          </cell>
          <cell r="F293">
            <v>0</v>
          </cell>
          <cell r="G293">
            <v>-2500</v>
          </cell>
        </row>
        <row r="294">
          <cell r="B294" t="str">
            <v>301500A319</v>
          </cell>
          <cell r="C294">
            <v>-2500</v>
          </cell>
          <cell r="D294">
            <v>0</v>
          </cell>
          <cell r="E294">
            <v>0</v>
          </cell>
          <cell r="F294">
            <v>0</v>
          </cell>
          <cell r="G294">
            <v>-2500</v>
          </cell>
        </row>
        <row r="295">
          <cell r="B295" t="str">
            <v>301500A320</v>
          </cell>
          <cell r="C295">
            <v>-2500</v>
          </cell>
          <cell r="D295">
            <v>0</v>
          </cell>
          <cell r="E295">
            <v>0</v>
          </cell>
          <cell r="F295">
            <v>0</v>
          </cell>
          <cell r="G295">
            <v>-2500</v>
          </cell>
        </row>
        <row r="296">
          <cell r="B296" t="str">
            <v>301500A322</v>
          </cell>
          <cell r="C296">
            <v>-7500</v>
          </cell>
          <cell r="D296">
            <v>0</v>
          </cell>
          <cell r="E296">
            <v>0</v>
          </cell>
          <cell r="F296">
            <v>0</v>
          </cell>
          <cell r="G296">
            <v>-7500</v>
          </cell>
        </row>
        <row r="297">
          <cell r="B297" t="str">
            <v>301500A323</v>
          </cell>
          <cell r="C297">
            <v>-2500</v>
          </cell>
          <cell r="D297">
            <v>0</v>
          </cell>
          <cell r="E297">
            <v>0</v>
          </cell>
          <cell r="F297">
            <v>0</v>
          </cell>
          <cell r="G297">
            <v>-2500</v>
          </cell>
        </row>
        <row r="298">
          <cell r="B298" t="str">
            <v>301500A324</v>
          </cell>
          <cell r="C298">
            <v>-2500</v>
          </cell>
          <cell r="D298">
            <v>2500</v>
          </cell>
          <cell r="E298">
            <v>-5000</v>
          </cell>
          <cell r="F298">
            <v>-2500</v>
          </cell>
          <cell r="G298">
            <v>-5000</v>
          </cell>
        </row>
        <row r="299">
          <cell r="B299" t="str">
            <v>301500A325</v>
          </cell>
          <cell r="C299">
            <v>-7500</v>
          </cell>
          <cell r="D299">
            <v>0</v>
          </cell>
          <cell r="E299">
            <v>0</v>
          </cell>
          <cell r="F299">
            <v>0</v>
          </cell>
          <cell r="G299">
            <v>-7500</v>
          </cell>
        </row>
        <row r="300">
          <cell r="B300" t="str">
            <v>301500A326</v>
          </cell>
          <cell r="C300">
            <v>-5000</v>
          </cell>
          <cell r="D300">
            <v>0</v>
          </cell>
          <cell r="E300">
            <v>0</v>
          </cell>
          <cell r="F300">
            <v>0</v>
          </cell>
          <cell r="G300">
            <v>-5000</v>
          </cell>
        </row>
        <row r="301">
          <cell r="B301" t="str">
            <v>301500A327</v>
          </cell>
          <cell r="C301">
            <v>-2500</v>
          </cell>
          <cell r="D301">
            <v>0</v>
          </cell>
          <cell r="E301">
            <v>0</v>
          </cell>
          <cell r="F301">
            <v>0</v>
          </cell>
          <cell r="G301">
            <v>-2500</v>
          </cell>
        </row>
        <row r="302">
          <cell r="B302" t="str">
            <v>301500A328</v>
          </cell>
          <cell r="C302">
            <v>-10000</v>
          </cell>
          <cell r="D302">
            <v>0</v>
          </cell>
          <cell r="E302">
            <v>0</v>
          </cell>
          <cell r="F302">
            <v>0</v>
          </cell>
          <cell r="G302">
            <v>-10000</v>
          </cell>
        </row>
        <row r="303">
          <cell r="B303" t="str">
            <v>301500A331</v>
          </cell>
          <cell r="C303">
            <v>-7500</v>
          </cell>
          <cell r="D303">
            <v>0</v>
          </cell>
          <cell r="E303">
            <v>0</v>
          </cell>
          <cell r="F303">
            <v>0</v>
          </cell>
          <cell r="G303">
            <v>-7500</v>
          </cell>
        </row>
        <row r="304">
          <cell r="B304" t="str">
            <v>301500A332</v>
          </cell>
          <cell r="C304">
            <v>-15000</v>
          </cell>
          <cell r="D304">
            <v>0</v>
          </cell>
          <cell r="E304">
            <v>-2500</v>
          </cell>
          <cell r="F304">
            <v>-2500</v>
          </cell>
          <cell r="G304">
            <v>-17500</v>
          </cell>
        </row>
        <row r="305">
          <cell r="B305" t="str">
            <v>301500A333</v>
          </cell>
          <cell r="C305">
            <v>-2500</v>
          </cell>
          <cell r="D305">
            <v>0</v>
          </cell>
          <cell r="E305">
            <v>0</v>
          </cell>
          <cell r="F305">
            <v>0</v>
          </cell>
          <cell r="G305">
            <v>-2500</v>
          </cell>
        </row>
        <row r="306">
          <cell r="B306" t="str">
            <v>301500A334</v>
          </cell>
          <cell r="C306">
            <v>-10000</v>
          </cell>
          <cell r="D306">
            <v>0</v>
          </cell>
          <cell r="E306">
            <v>0</v>
          </cell>
          <cell r="F306">
            <v>0</v>
          </cell>
          <cell r="G306">
            <v>-10000</v>
          </cell>
        </row>
        <row r="307">
          <cell r="B307" t="str">
            <v>301500A335</v>
          </cell>
          <cell r="C307">
            <v>-5000</v>
          </cell>
          <cell r="D307">
            <v>0</v>
          </cell>
          <cell r="E307">
            <v>-5000</v>
          </cell>
          <cell r="F307">
            <v>-5000</v>
          </cell>
          <cell r="G307">
            <v>-10000</v>
          </cell>
        </row>
        <row r="308">
          <cell r="B308" t="str">
            <v>301500A336</v>
          </cell>
          <cell r="C308">
            <v>-2500</v>
          </cell>
          <cell r="D308">
            <v>0</v>
          </cell>
          <cell r="E308">
            <v>-2500</v>
          </cell>
          <cell r="F308">
            <v>-2500</v>
          </cell>
          <cell r="G308">
            <v>-5000</v>
          </cell>
        </row>
        <row r="309">
          <cell r="B309" t="str">
            <v>301500A337</v>
          </cell>
          <cell r="C309">
            <v>-2500</v>
          </cell>
          <cell r="D309">
            <v>0</v>
          </cell>
          <cell r="E309">
            <v>-5000</v>
          </cell>
          <cell r="F309">
            <v>-5000</v>
          </cell>
          <cell r="G309">
            <v>-7500</v>
          </cell>
        </row>
        <row r="310">
          <cell r="B310" t="str">
            <v>301500A338</v>
          </cell>
          <cell r="C310">
            <v>-2500</v>
          </cell>
          <cell r="D310">
            <v>0</v>
          </cell>
          <cell r="E310">
            <v>-2500</v>
          </cell>
          <cell r="F310">
            <v>-2500</v>
          </cell>
          <cell r="G310">
            <v>-5000</v>
          </cell>
        </row>
        <row r="311">
          <cell r="B311" t="str">
            <v>301500A339</v>
          </cell>
          <cell r="C311">
            <v>-2500</v>
          </cell>
          <cell r="D311">
            <v>0</v>
          </cell>
          <cell r="E311">
            <v>0</v>
          </cell>
          <cell r="F311">
            <v>0</v>
          </cell>
          <cell r="G311">
            <v>-2500</v>
          </cell>
        </row>
        <row r="312">
          <cell r="B312" t="str">
            <v>301500A340</v>
          </cell>
          <cell r="C312">
            <v>-7500</v>
          </cell>
          <cell r="D312">
            <v>0</v>
          </cell>
          <cell r="E312">
            <v>0</v>
          </cell>
          <cell r="F312">
            <v>0</v>
          </cell>
          <cell r="G312">
            <v>-7500</v>
          </cell>
        </row>
        <row r="313">
          <cell r="B313" t="str">
            <v>301500A341</v>
          </cell>
          <cell r="C313">
            <v>-5000</v>
          </cell>
          <cell r="D313">
            <v>5000</v>
          </cell>
          <cell r="E313">
            <v>0</v>
          </cell>
          <cell r="F313">
            <v>5000</v>
          </cell>
          <cell r="G313">
            <v>0</v>
          </cell>
        </row>
        <row r="314">
          <cell r="B314" t="str">
            <v>301500A342</v>
          </cell>
          <cell r="C314">
            <v>-5000</v>
          </cell>
          <cell r="D314">
            <v>0</v>
          </cell>
          <cell r="E314">
            <v>0</v>
          </cell>
          <cell r="F314">
            <v>0</v>
          </cell>
          <cell r="G314">
            <v>-5000</v>
          </cell>
        </row>
        <row r="315">
          <cell r="B315" t="str">
            <v>301500A343</v>
          </cell>
          <cell r="C315">
            <v>-2500</v>
          </cell>
          <cell r="D315">
            <v>0</v>
          </cell>
          <cell r="E315">
            <v>-2500</v>
          </cell>
          <cell r="F315">
            <v>-2500</v>
          </cell>
          <cell r="G315">
            <v>-5000</v>
          </cell>
        </row>
        <row r="316">
          <cell r="B316" t="str">
            <v>301500A344</v>
          </cell>
          <cell r="C316">
            <v>-5000</v>
          </cell>
          <cell r="D316">
            <v>0</v>
          </cell>
          <cell r="E316">
            <v>-2500</v>
          </cell>
          <cell r="F316">
            <v>-2500</v>
          </cell>
          <cell r="G316">
            <v>-7500</v>
          </cell>
        </row>
        <row r="317">
          <cell r="B317" t="str">
            <v>301500A345</v>
          </cell>
          <cell r="C317">
            <v>-10000</v>
          </cell>
          <cell r="D317">
            <v>0</v>
          </cell>
          <cell r="E317">
            <v>0</v>
          </cell>
          <cell r="F317">
            <v>0</v>
          </cell>
          <cell r="G317">
            <v>-10000</v>
          </cell>
        </row>
        <row r="318">
          <cell r="B318" t="str">
            <v>301500A346</v>
          </cell>
          <cell r="C318">
            <v>-5000</v>
          </cell>
          <cell r="D318">
            <v>0</v>
          </cell>
          <cell r="E318">
            <v>0</v>
          </cell>
          <cell r="F318">
            <v>0</v>
          </cell>
          <cell r="G318">
            <v>-5000</v>
          </cell>
        </row>
        <row r="319">
          <cell r="B319" t="str">
            <v>301500A347</v>
          </cell>
          <cell r="C319">
            <v>-10000</v>
          </cell>
          <cell r="D319">
            <v>0</v>
          </cell>
          <cell r="E319">
            <v>0</v>
          </cell>
          <cell r="F319">
            <v>0</v>
          </cell>
          <cell r="G319">
            <v>-10000</v>
          </cell>
        </row>
        <row r="320">
          <cell r="B320" t="str">
            <v>301500A348</v>
          </cell>
          <cell r="C320">
            <v>-2500</v>
          </cell>
          <cell r="D320">
            <v>0</v>
          </cell>
          <cell r="E320">
            <v>-2500</v>
          </cell>
          <cell r="F320">
            <v>-2500</v>
          </cell>
          <cell r="G320">
            <v>-5000</v>
          </cell>
        </row>
        <row r="321">
          <cell r="B321" t="str">
            <v>301500A349</v>
          </cell>
          <cell r="C321">
            <v>-5000</v>
          </cell>
          <cell r="D321">
            <v>0</v>
          </cell>
          <cell r="E321">
            <v>0</v>
          </cell>
          <cell r="F321">
            <v>0</v>
          </cell>
          <cell r="G321">
            <v>-5000</v>
          </cell>
        </row>
        <row r="322">
          <cell r="B322" t="str">
            <v>301500A350</v>
          </cell>
          <cell r="C322">
            <v>-5000</v>
          </cell>
          <cell r="D322">
            <v>0</v>
          </cell>
          <cell r="E322">
            <v>0</v>
          </cell>
          <cell r="F322">
            <v>0</v>
          </cell>
          <cell r="G322">
            <v>-5000</v>
          </cell>
        </row>
        <row r="323">
          <cell r="B323" t="str">
            <v>301500A351</v>
          </cell>
          <cell r="C323">
            <v>-2500</v>
          </cell>
          <cell r="D323">
            <v>0</v>
          </cell>
          <cell r="E323">
            <v>0</v>
          </cell>
          <cell r="F323">
            <v>0</v>
          </cell>
          <cell r="G323">
            <v>-2500</v>
          </cell>
        </row>
        <row r="324">
          <cell r="B324" t="str">
            <v>301500A352</v>
          </cell>
          <cell r="C324">
            <v>-7500</v>
          </cell>
          <cell r="D324">
            <v>0</v>
          </cell>
          <cell r="E324">
            <v>0</v>
          </cell>
          <cell r="F324">
            <v>0</v>
          </cell>
          <cell r="G324">
            <v>-7500</v>
          </cell>
        </row>
        <row r="325">
          <cell r="B325" t="str">
            <v>301500A353</v>
          </cell>
          <cell r="C325">
            <v>-2500</v>
          </cell>
          <cell r="D325">
            <v>0</v>
          </cell>
          <cell r="E325">
            <v>0</v>
          </cell>
          <cell r="F325">
            <v>0</v>
          </cell>
          <cell r="G325">
            <v>-2500</v>
          </cell>
        </row>
        <row r="326">
          <cell r="B326" t="str">
            <v>301500A354</v>
          </cell>
          <cell r="C326">
            <v>-10000</v>
          </cell>
          <cell r="D326">
            <v>0</v>
          </cell>
          <cell r="E326">
            <v>0</v>
          </cell>
          <cell r="F326">
            <v>0</v>
          </cell>
          <cell r="G326">
            <v>-10000</v>
          </cell>
        </row>
        <row r="327">
          <cell r="B327" t="str">
            <v>301500A355</v>
          </cell>
          <cell r="C327">
            <v>-2500</v>
          </cell>
          <cell r="D327">
            <v>0</v>
          </cell>
          <cell r="E327">
            <v>0</v>
          </cell>
          <cell r="F327">
            <v>0</v>
          </cell>
          <cell r="G327">
            <v>-2500</v>
          </cell>
        </row>
        <row r="328">
          <cell r="B328" t="str">
            <v>301500A356</v>
          </cell>
          <cell r="C328">
            <v>-7500</v>
          </cell>
          <cell r="D328">
            <v>0</v>
          </cell>
          <cell r="E328">
            <v>0</v>
          </cell>
          <cell r="F328">
            <v>0</v>
          </cell>
          <cell r="G328">
            <v>-7500</v>
          </cell>
        </row>
        <row r="329">
          <cell r="B329" t="str">
            <v>301500A357</v>
          </cell>
          <cell r="C329">
            <v>-5000</v>
          </cell>
          <cell r="D329">
            <v>0</v>
          </cell>
          <cell r="E329">
            <v>0</v>
          </cell>
          <cell r="F329">
            <v>0</v>
          </cell>
          <cell r="G329">
            <v>-5000</v>
          </cell>
        </row>
        <row r="330">
          <cell r="B330" t="str">
            <v>301500A358</v>
          </cell>
          <cell r="C330">
            <v>-5000</v>
          </cell>
          <cell r="D330">
            <v>0</v>
          </cell>
          <cell r="E330">
            <v>0</v>
          </cell>
          <cell r="F330">
            <v>0</v>
          </cell>
          <cell r="G330">
            <v>-5000</v>
          </cell>
        </row>
        <row r="331">
          <cell r="B331" t="str">
            <v>301500A359</v>
          </cell>
          <cell r="C331">
            <v>-2500</v>
          </cell>
          <cell r="D331">
            <v>0</v>
          </cell>
          <cell r="E331">
            <v>-2500</v>
          </cell>
          <cell r="F331">
            <v>-2500</v>
          </cell>
          <cell r="G331">
            <v>-5000</v>
          </cell>
        </row>
        <row r="332">
          <cell r="B332" t="str">
            <v>301500A360</v>
          </cell>
          <cell r="C332">
            <v>-2500</v>
          </cell>
          <cell r="D332">
            <v>0</v>
          </cell>
          <cell r="E332">
            <v>0</v>
          </cell>
          <cell r="F332">
            <v>0</v>
          </cell>
          <cell r="G332">
            <v>-2500</v>
          </cell>
        </row>
        <row r="333">
          <cell r="B333" t="str">
            <v>301500A361</v>
          </cell>
          <cell r="C333">
            <v>-2500</v>
          </cell>
          <cell r="D333">
            <v>0</v>
          </cell>
          <cell r="E333">
            <v>0</v>
          </cell>
          <cell r="F333">
            <v>0</v>
          </cell>
          <cell r="G333">
            <v>-2500</v>
          </cell>
        </row>
        <row r="334">
          <cell r="B334" t="str">
            <v>301500A362</v>
          </cell>
          <cell r="C334">
            <v>-55000</v>
          </cell>
          <cell r="D334">
            <v>2500</v>
          </cell>
          <cell r="E334">
            <v>-127500</v>
          </cell>
          <cell r="F334">
            <v>-125000</v>
          </cell>
          <cell r="G334">
            <v>-180000</v>
          </cell>
        </row>
        <row r="335">
          <cell r="B335" t="str">
            <v>301500A363</v>
          </cell>
          <cell r="C335">
            <v>-5000</v>
          </cell>
          <cell r="D335">
            <v>0</v>
          </cell>
          <cell r="E335">
            <v>0</v>
          </cell>
          <cell r="F335">
            <v>0</v>
          </cell>
          <cell r="G335">
            <v>-5000</v>
          </cell>
        </row>
        <row r="336">
          <cell r="B336" t="str">
            <v>301500A364</v>
          </cell>
          <cell r="C336">
            <v>-12500</v>
          </cell>
          <cell r="D336">
            <v>0</v>
          </cell>
          <cell r="E336">
            <v>0</v>
          </cell>
          <cell r="F336">
            <v>0</v>
          </cell>
          <cell r="G336">
            <v>-12500</v>
          </cell>
        </row>
        <row r="337">
          <cell r="B337" t="str">
            <v>301500A365</v>
          </cell>
          <cell r="C337">
            <v>-2500</v>
          </cell>
          <cell r="D337">
            <v>0</v>
          </cell>
          <cell r="E337">
            <v>0</v>
          </cell>
          <cell r="F337">
            <v>0</v>
          </cell>
          <cell r="G337">
            <v>-2500</v>
          </cell>
        </row>
        <row r="338">
          <cell r="B338" t="str">
            <v>301500A366</v>
          </cell>
          <cell r="C338">
            <v>-5000</v>
          </cell>
          <cell r="D338">
            <v>0</v>
          </cell>
          <cell r="E338">
            <v>0</v>
          </cell>
          <cell r="F338">
            <v>0</v>
          </cell>
          <cell r="G338">
            <v>-5000</v>
          </cell>
        </row>
        <row r="339">
          <cell r="B339" t="str">
            <v>301500A367</v>
          </cell>
          <cell r="C339">
            <v>-5000</v>
          </cell>
          <cell r="D339">
            <v>0</v>
          </cell>
          <cell r="E339">
            <v>0</v>
          </cell>
          <cell r="F339">
            <v>0</v>
          </cell>
          <cell r="G339">
            <v>-5000</v>
          </cell>
        </row>
        <row r="340">
          <cell r="B340" t="str">
            <v>301500A368</v>
          </cell>
          <cell r="C340">
            <v>-5000</v>
          </cell>
          <cell r="D340">
            <v>0</v>
          </cell>
          <cell r="E340">
            <v>-2500</v>
          </cell>
          <cell r="F340">
            <v>-2500</v>
          </cell>
          <cell r="G340">
            <v>-7500</v>
          </cell>
        </row>
        <row r="341">
          <cell r="B341" t="str">
            <v>301500A369</v>
          </cell>
          <cell r="C341">
            <v>-2500</v>
          </cell>
          <cell r="D341">
            <v>0</v>
          </cell>
          <cell r="E341">
            <v>0</v>
          </cell>
          <cell r="F341">
            <v>0</v>
          </cell>
          <cell r="G341">
            <v>-2500</v>
          </cell>
        </row>
        <row r="342">
          <cell r="B342" t="str">
            <v>301500A370</v>
          </cell>
          <cell r="C342">
            <v>-2500</v>
          </cell>
          <cell r="D342">
            <v>0</v>
          </cell>
          <cell r="E342">
            <v>-7500</v>
          </cell>
          <cell r="F342">
            <v>-7500</v>
          </cell>
          <cell r="G342">
            <v>-10000</v>
          </cell>
        </row>
        <row r="343">
          <cell r="B343" t="str">
            <v>301500A371</v>
          </cell>
          <cell r="C343">
            <v>-12500</v>
          </cell>
          <cell r="D343">
            <v>0</v>
          </cell>
          <cell r="E343">
            <v>-2500</v>
          </cell>
          <cell r="F343">
            <v>-2500</v>
          </cell>
          <cell r="G343">
            <v>-15000</v>
          </cell>
        </row>
        <row r="344">
          <cell r="B344" t="str">
            <v>301500A372</v>
          </cell>
          <cell r="C344">
            <v>-2500</v>
          </cell>
          <cell r="D344">
            <v>0</v>
          </cell>
          <cell r="E344">
            <v>-2500</v>
          </cell>
          <cell r="F344">
            <v>-2500</v>
          </cell>
          <cell r="G344">
            <v>-5000</v>
          </cell>
        </row>
        <row r="345">
          <cell r="B345" t="str">
            <v>301500A373</v>
          </cell>
          <cell r="C345">
            <v>-2500</v>
          </cell>
          <cell r="D345">
            <v>2500</v>
          </cell>
          <cell r="E345">
            <v>0</v>
          </cell>
          <cell r="F345">
            <v>2500</v>
          </cell>
          <cell r="G345">
            <v>0</v>
          </cell>
        </row>
        <row r="346">
          <cell r="B346" t="str">
            <v>301500A374</v>
          </cell>
          <cell r="C346">
            <v>-5000</v>
          </cell>
          <cell r="D346">
            <v>0</v>
          </cell>
          <cell r="E346">
            <v>0</v>
          </cell>
          <cell r="F346">
            <v>0</v>
          </cell>
          <cell r="G346">
            <v>-5000</v>
          </cell>
        </row>
        <row r="347">
          <cell r="B347" t="str">
            <v>301500A375</v>
          </cell>
          <cell r="C347">
            <v>-10000</v>
          </cell>
          <cell r="D347">
            <v>0</v>
          </cell>
          <cell r="E347">
            <v>0</v>
          </cell>
          <cell r="F347">
            <v>0</v>
          </cell>
          <cell r="G347">
            <v>-10000</v>
          </cell>
        </row>
        <row r="348">
          <cell r="B348" t="str">
            <v>301500A376</v>
          </cell>
          <cell r="C348">
            <v>-10000</v>
          </cell>
          <cell r="D348">
            <v>0</v>
          </cell>
          <cell r="E348">
            <v>0</v>
          </cell>
          <cell r="F348">
            <v>0</v>
          </cell>
          <cell r="G348">
            <v>-10000</v>
          </cell>
        </row>
        <row r="349">
          <cell r="B349" t="str">
            <v>301500A377</v>
          </cell>
          <cell r="C349">
            <v>-10000</v>
          </cell>
          <cell r="D349">
            <v>0</v>
          </cell>
          <cell r="E349">
            <v>0</v>
          </cell>
          <cell r="F349">
            <v>0</v>
          </cell>
          <cell r="G349">
            <v>-10000</v>
          </cell>
        </row>
        <row r="350">
          <cell r="B350" t="str">
            <v>301500A378</v>
          </cell>
          <cell r="C350">
            <v>-5000</v>
          </cell>
          <cell r="D350">
            <v>0</v>
          </cell>
          <cell r="E350">
            <v>0</v>
          </cell>
          <cell r="F350">
            <v>0</v>
          </cell>
          <cell r="G350">
            <v>-5000</v>
          </cell>
        </row>
        <row r="351">
          <cell r="B351" t="str">
            <v>301500A379</v>
          </cell>
          <cell r="C351">
            <v>-2500</v>
          </cell>
          <cell r="D351">
            <v>0</v>
          </cell>
          <cell r="E351">
            <v>-5000</v>
          </cell>
          <cell r="F351">
            <v>-5000</v>
          </cell>
          <cell r="G351">
            <v>-7500</v>
          </cell>
        </row>
        <row r="352">
          <cell r="B352" t="str">
            <v>301500A380</v>
          </cell>
          <cell r="C352">
            <v>-10000</v>
          </cell>
          <cell r="D352">
            <v>0</v>
          </cell>
          <cell r="E352">
            <v>0</v>
          </cell>
          <cell r="F352">
            <v>0</v>
          </cell>
          <cell r="G352">
            <v>-10000</v>
          </cell>
        </row>
        <row r="353">
          <cell r="B353" t="str">
            <v>301500A381</v>
          </cell>
          <cell r="C353">
            <v>-5000</v>
          </cell>
          <cell r="D353">
            <v>0</v>
          </cell>
          <cell r="E353">
            <v>0</v>
          </cell>
          <cell r="F353">
            <v>0</v>
          </cell>
          <cell r="G353">
            <v>-5000</v>
          </cell>
        </row>
        <row r="354">
          <cell r="B354" t="str">
            <v>301500A382</v>
          </cell>
          <cell r="C354">
            <v>-2500</v>
          </cell>
          <cell r="D354">
            <v>0</v>
          </cell>
          <cell r="E354">
            <v>0</v>
          </cell>
          <cell r="F354">
            <v>0</v>
          </cell>
          <cell r="G354">
            <v>-2500</v>
          </cell>
        </row>
        <row r="355">
          <cell r="B355" t="str">
            <v>301500A383</v>
          </cell>
          <cell r="C355">
            <v>-2500</v>
          </cell>
          <cell r="D355">
            <v>0</v>
          </cell>
          <cell r="E355">
            <v>-2500</v>
          </cell>
          <cell r="F355">
            <v>-2500</v>
          </cell>
          <cell r="G355">
            <v>-5000</v>
          </cell>
        </row>
        <row r="356">
          <cell r="B356" t="str">
            <v>301500A384</v>
          </cell>
          <cell r="C356">
            <v>-2500</v>
          </cell>
          <cell r="D356">
            <v>0</v>
          </cell>
          <cell r="E356">
            <v>0</v>
          </cell>
          <cell r="F356">
            <v>0</v>
          </cell>
          <cell r="G356">
            <v>-2500</v>
          </cell>
        </row>
        <row r="357">
          <cell r="B357" t="str">
            <v>301500A385</v>
          </cell>
          <cell r="C357">
            <v>-2500</v>
          </cell>
          <cell r="D357">
            <v>0</v>
          </cell>
          <cell r="E357">
            <v>0</v>
          </cell>
          <cell r="F357">
            <v>0</v>
          </cell>
          <cell r="G357">
            <v>-2500</v>
          </cell>
        </row>
        <row r="358">
          <cell r="B358" t="str">
            <v>301500A386</v>
          </cell>
          <cell r="C358">
            <v>-2500</v>
          </cell>
          <cell r="D358">
            <v>0</v>
          </cell>
          <cell r="E358">
            <v>0</v>
          </cell>
          <cell r="F358">
            <v>0</v>
          </cell>
          <cell r="G358">
            <v>-2500</v>
          </cell>
        </row>
        <row r="359">
          <cell r="B359" t="str">
            <v>301500A387</v>
          </cell>
          <cell r="C359">
            <v>-2500</v>
          </cell>
          <cell r="D359">
            <v>0</v>
          </cell>
          <cell r="E359">
            <v>0</v>
          </cell>
          <cell r="F359">
            <v>0</v>
          </cell>
          <cell r="G359">
            <v>-2500</v>
          </cell>
        </row>
        <row r="360">
          <cell r="B360" t="str">
            <v>301500A388</v>
          </cell>
          <cell r="C360">
            <v>-2500</v>
          </cell>
          <cell r="D360">
            <v>0</v>
          </cell>
          <cell r="E360">
            <v>0</v>
          </cell>
          <cell r="F360">
            <v>0</v>
          </cell>
          <cell r="G360">
            <v>-2500</v>
          </cell>
        </row>
        <row r="361">
          <cell r="B361" t="str">
            <v>301500A389</v>
          </cell>
          <cell r="C361">
            <v>-2500</v>
          </cell>
          <cell r="D361">
            <v>0</v>
          </cell>
          <cell r="E361">
            <v>0</v>
          </cell>
          <cell r="F361">
            <v>0</v>
          </cell>
          <cell r="G361">
            <v>-2500</v>
          </cell>
        </row>
        <row r="362">
          <cell r="B362" t="str">
            <v>301500A390</v>
          </cell>
          <cell r="C362">
            <v>-7500</v>
          </cell>
          <cell r="D362">
            <v>0</v>
          </cell>
          <cell r="E362">
            <v>0</v>
          </cell>
          <cell r="F362">
            <v>0</v>
          </cell>
          <cell r="G362">
            <v>-7500</v>
          </cell>
        </row>
        <row r="363">
          <cell r="B363" t="str">
            <v>301500A391</v>
          </cell>
          <cell r="C363">
            <v>-2500</v>
          </cell>
          <cell r="D363">
            <v>0</v>
          </cell>
          <cell r="E363">
            <v>0</v>
          </cell>
          <cell r="F363">
            <v>0</v>
          </cell>
          <cell r="G363">
            <v>-2500</v>
          </cell>
        </row>
        <row r="364">
          <cell r="B364" t="str">
            <v>301500A392</v>
          </cell>
          <cell r="C364">
            <v>-2500</v>
          </cell>
          <cell r="D364">
            <v>0</v>
          </cell>
          <cell r="E364">
            <v>-2500</v>
          </cell>
          <cell r="F364">
            <v>-2500</v>
          </cell>
          <cell r="G364">
            <v>-5000</v>
          </cell>
        </row>
        <row r="365">
          <cell r="B365" t="str">
            <v>301500A393</v>
          </cell>
          <cell r="C365">
            <v>-2500</v>
          </cell>
          <cell r="D365">
            <v>0</v>
          </cell>
          <cell r="E365">
            <v>0</v>
          </cell>
          <cell r="F365">
            <v>0</v>
          </cell>
          <cell r="G365">
            <v>-2500</v>
          </cell>
        </row>
        <row r="366">
          <cell r="B366" t="str">
            <v>301500A394</v>
          </cell>
          <cell r="C366">
            <v>-2500</v>
          </cell>
          <cell r="D366">
            <v>0</v>
          </cell>
          <cell r="E366">
            <v>-5000</v>
          </cell>
          <cell r="F366">
            <v>-5000</v>
          </cell>
          <cell r="G366">
            <v>-7500</v>
          </cell>
        </row>
        <row r="367">
          <cell r="B367" t="str">
            <v>301500A395</v>
          </cell>
          <cell r="C367">
            <v>-2500</v>
          </cell>
          <cell r="D367">
            <v>0</v>
          </cell>
          <cell r="E367">
            <v>-2500</v>
          </cell>
          <cell r="F367">
            <v>-2500</v>
          </cell>
          <cell r="G367">
            <v>-5000</v>
          </cell>
        </row>
        <row r="368">
          <cell r="B368" t="str">
            <v>301500A396</v>
          </cell>
          <cell r="C368">
            <v>-5000</v>
          </cell>
          <cell r="D368">
            <v>0</v>
          </cell>
          <cell r="E368">
            <v>0</v>
          </cell>
          <cell r="F368">
            <v>0</v>
          </cell>
          <cell r="G368">
            <v>-5000</v>
          </cell>
        </row>
        <row r="369">
          <cell r="B369" t="str">
            <v>301500A397</v>
          </cell>
          <cell r="C369">
            <v>-5000</v>
          </cell>
          <cell r="D369">
            <v>0</v>
          </cell>
          <cell r="E369">
            <v>0</v>
          </cell>
          <cell r="F369">
            <v>0</v>
          </cell>
          <cell r="G369">
            <v>-5000</v>
          </cell>
        </row>
        <row r="370">
          <cell r="B370" t="str">
            <v>301500A399</v>
          </cell>
          <cell r="C370">
            <v>-10000</v>
          </cell>
          <cell r="D370">
            <v>0</v>
          </cell>
          <cell r="E370">
            <v>-2500</v>
          </cell>
          <cell r="F370">
            <v>-2500</v>
          </cell>
          <cell r="G370">
            <v>-12500</v>
          </cell>
        </row>
        <row r="371">
          <cell r="B371" t="str">
            <v>301500A400</v>
          </cell>
          <cell r="C371">
            <v>-5000</v>
          </cell>
          <cell r="D371">
            <v>0</v>
          </cell>
          <cell r="E371">
            <v>-2500</v>
          </cell>
          <cell r="F371">
            <v>-2500</v>
          </cell>
          <cell r="G371">
            <v>-7500</v>
          </cell>
        </row>
        <row r="372">
          <cell r="B372" t="str">
            <v>301500A401</v>
          </cell>
          <cell r="C372">
            <v>-2500</v>
          </cell>
          <cell r="D372">
            <v>0</v>
          </cell>
          <cell r="E372">
            <v>0</v>
          </cell>
          <cell r="F372">
            <v>0</v>
          </cell>
          <cell r="G372">
            <v>-2500</v>
          </cell>
        </row>
        <row r="373">
          <cell r="B373" t="str">
            <v>301500A402</v>
          </cell>
          <cell r="C373">
            <v>-5000</v>
          </cell>
          <cell r="D373">
            <v>0</v>
          </cell>
          <cell r="E373">
            <v>0</v>
          </cell>
          <cell r="F373">
            <v>0</v>
          </cell>
          <cell r="G373">
            <v>-5000</v>
          </cell>
        </row>
        <row r="374">
          <cell r="B374" t="str">
            <v>301500A404</v>
          </cell>
          <cell r="C374">
            <v>-2500</v>
          </cell>
          <cell r="D374">
            <v>0</v>
          </cell>
          <cell r="E374">
            <v>0</v>
          </cell>
          <cell r="F374">
            <v>0</v>
          </cell>
          <cell r="G374">
            <v>-2500</v>
          </cell>
        </row>
        <row r="375">
          <cell r="B375" t="str">
            <v>301500A405</v>
          </cell>
          <cell r="C375">
            <v>-5000</v>
          </cell>
          <cell r="D375">
            <v>0</v>
          </cell>
          <cell r="E375">
            <v>0</v>
          </cell>
          <cell r="F375">
            <v>0</v>
          </cell>
          <cell r="G375">
            <v>-5000</v>
          </cell>
        </row>
        <row r="376">
          <cell r="B376" t="str">
            <v>301500A406</v>
          </cell>
          <cell r="C376">
            <v>-2500</v>
          </cell>
          <cell r="D376">
            <v>0</v>
          </cell>
          <cell r="E376">
            <v>0</v>
          </cell>
          <cell r="F376">
            <v>0</v>
          </cell>
          <cell r="G376">
            <v>-2500</v>
          </cell>
        </row>
        <row r="377">
          <cell r="B377" t="str">
            <v>301500A407</v>
          </cell>
          <cell r="C377">
            <v>-5000</v>
          </cell>
          <cell r="D377">
            <v>0</v>
          </cell>
          <cell r="E377">
            <v>0</v>
          </cell>
          <cell r="F377">
            <v>0</v>
          </cell>
          <cell r="G377">
            <v>-5000</v>
          </cell>
        </row>
        <row r="378">
          <cell r="B378" t="str">
            <v>301500A408</v>
          </cell>
          <cell r="C378">
            <v>-10000</v>
          </cell>
          <cell r="D378">
            <v>0</v>
          </cell>
          <cell r="E378">
            <v>0</v>
          </cell>
          <cell r="F378">
            <v>0</v>
          </cell>
          <cell r="G378">
            <v>-10000</v>
          </cell>
        </row>
        <row r="379">
          <cell r="B379" t="str">
            <v>301500A409</v>
          </cell>
          <cell r="C379">
            <v>-5000</v>
          </cell>
          <cell r="D379">
            <v>0</v>
          </cell>
          <cell r="E379">
            <v>0</v>
          </cell>
          <cell r="F379">
            <v>0</v>
          </cell>
          <cell r="G379">
            <v>-5000</v>
          </cell>
        </row>
        <row r="380">
          <cell r="B380" t="str">
            <v>301500A410</v>
          </cell>
          <cell r="C380">
            <v>-7500</v>
          </cell>
          <cell r="D380">
            <v>0</v>
          </cell>
          <cell r="E380">
            <v>0</v>
          </cell>
          <cell r="F380">
            <v>0</v>
          </cell>
          <cell r="G380">
            <v>-7500</v>
          </cell>
        </row>
        <row r="381">
          <cell r="B381" t="str">
            <v>301500A411</v>
          </cell>
          <cell r="C381">
            <v>-7500</v>
          </cell>
          <cell r="D381">
            <v>0</v>
          </cell>
          <cell r="E381">
            <v>0</v>
          </cell>
          <cell r="F381">
            <v>0</v>
          </cell>
          <cell r="G381">
            <v>-7500</v>
          </cell>
        </row>
        <row r="382">
          <cell r="B382" t="str">
            <v>301500A412</v>
          </cell>
          <cell r="C382">
            <v>-7500</v>
          </cell>
          <cell r="D382">
            <v>0</v>
          </cell>
          <cell r="E382">
            <v>0</v>
          </cell>
          <cell r="F382">
            <v>0</v>
          </cell>
          <cell r="G382">
            <v>-7500</v>
          </cell>
        </row>
        <row r="383">
          <cell r="B383" t="str">
            <v>301500A414</v>
          </cell>
          <cell r="C383">
            <v>-7500</v>
          </cell>
          <cell r="D383">
            <v>0</v>
          </cell>
          <cell r="E383">
            <v>0</v>
          </cell>
          <cell r="F383">
            <v>0</v>
          </cell>
          <cell r="G383">
            <v>-7500</v>
          </cell>
        </row>
        <row r="384">
          <cell r="B384" t="str">
            <v>301500A415</v>
          </cell>
          <cell r="C384">
            <v>-7500</v>
          </cell>
          <cell r="D384">
            <v>0</v>
          </cell>
          <cell r="E384">
            <v>0</v>
          </cell>
          <cell r="F384">
            <v>0</v>
          </cell>
          <cell r="G384">
            <v>-7500</v>
          </cell>
        </row>
        <row r="385">
          <cell r="B385" t="str">
            <v>301500A416</v>
          </cell>
          <cell r="C385">
            <v>-15000</v>
          </cell>
          <cell r="D385">
            <v>0</v>
          </cell>
          <cell r="E385">
            <v>0</v>
          </cell>
          <cell r="F385">
            <v>0</v>
          </cell>
          <cell r="G385">
            <v>-15000</v>
          </cell>
        </row>
        <row r="386">
          <cell r="B386" t="str">
            <v>301500A417</v>
          </cell>
          <cell r="C386">
            <v>-7500</v>
          </cell>
          <cell r="D386">
            <v>0</v>
          </cell>
          <cell r="E386">
            <v>0</v>
          </cell>
          <cell r="F386">
            <v>0</v>
          </cell>
          <cell r="G386">
            <v>-7500</v>
          </cell>
        </row>
        <row r="387">
          <cell r="B387" t="str">
            <v>301500A418</v>
          </cell>
          <cell r="C387">
            <v>-7500</v>
          </cell>
          <cell r="D387">
            <v>0</v>
          </cell>
          <cell r="E387">
            <v>0</v>
          </cell>
          <cell r="F387">
            <v>0</v>
          </cell>
          <cell r="G387">
            <v>-7500</v>
          </cell>
        </row>
        <row r="388">
          <cell r="B388" t="str">
            <v>301500A419</v>
          </cell>
          <cell r="C388">
            <v>-7500</v>
          </cell>
          <cell r="D388">
            <v>7500</v>
          </cell>
          <cell r="E388">
            <v>0</v>
          </cell>
          <cell r="F388">
            <v>7500</v>
          </cell>
          <cell r="G388">
            <v>0</v>
          </cell>
        </row>
        <row r="389">
          <cell r="B389" t="str">
            <v>301500A420</v>
          </cell>
          <cell r="C389">
            <v>-7500</v>
          </cell>
          <cell r="D389">
            <v>0</v>
          </cell>
          <cell r="E389">
            <v>0</v>
          </cell>
          <cell r="F389">
            <v>0</v>
          </cell>
          <cell r="G389">
            <v>-7500</v>
          </cell>
        </row>
        <row r="390">
          <cell r="B390" t="str">
            <v>301500A421</v>
          </cell>
          <cell r="C390">
            <v>-7500</v>
          </cell>
          <cell r="D390">
            <v>0</v>
          </cell>
          <cell r="E390">
            <v>0</v>
          </cell>
          <cell r="F390">
            <v>0</v>
          </cell>
          <cell r="G390">
            <v>-7500</v>
          </cell>
        </row>
        <row r="391">
          <cell r="B391" t="str">
            <v>301500A422</v>
          </cell>
          <cell r="C391">
            <v>-7500</v>
          </cell>
          <cell r="D391">
            <v>0</v>
          </cell>
          <cell r="E391">
            <v>0</v>
          </cell>
          <cell r="F391">
            <v>0</v>
          </cell>
          <cell r="G391">
            <v>-7500</v>
          </cell>
        </row>
        <row r="392">
          <cell r="B392" t="str">
            <v>301500A423</v>
          </cell>
          <cell r="C392">
            <v>-7500</v>
          </cell>
          <cell r="D392">
            <v>15000</v>
          </cell>
          <cell r="E392">
            <v>-7500</v>
          </cell>
          <cell r="F392">
            <v>7500</v>
          </cell>
          <cell r="G392">
            <v>0</v>
          </cell>
        </row>
        <row r="393">
          <cell r="B393" t="str">
            <v>301500A424</v>
          </cell>
          <cell r="C393">
            <v>-7500</v>
          </cell>
          <cell r="D393">
            <v>0</v>
          </cell>
          <cell r="E393">
            <v>0</v>
          </cell>
          <cell r="F393">
            <v>0</v>
          </cell>
          <cell r="G393">
            <v>-7500</v>
          </cell>
        </row>
        <row r="394">
          <cell r="B394" t="str">
            <v>301500A425</v>
          </cell>
          <cell r="C394">
            <v>-2500</v>
          </cell>
          <cell r="D394">
            <v>0</v>
          </cell>
          <cell r="E394">
            <v>0</v>
          </cell>
          <cell r="F394">
            <v>0</v>
          </cell>
          <cell r="G394">
            <v>-2500</v>
          </cell>
        </row>
        <row r="395">
          <cell r="B395" t="str">
            <v>301500A426</v>
          </cell>
          <cell r="C395">
            <v>-5000</v>
          </cell>
          <cell r="D395">
            <v>0</v>
          </cell>
          <cell r="E395">
            <v>0</v>
          </cell>
          <cell r="F395">
            <v>0</v>
          </cell>
          <cell r="G395">
            <v>-5000</v>
          </cell>
        </row>
        <row r="396">
          <cell r="B396" t="str">
            <v>301500A427</v>
          </cell>
          <cell r="C396">
            <v>-2500</v>
          </cell>
          <cell r="D396">
            <v>0</v>
          </cell>
          <cell r="E396">
            <v>-2500</v>
          </cell>
          <cell r="F396">
            <v>-2500</v>
          </cell>
          <cell r="G396">
            <v>-5000</v>
          </cell>
        </row>
        <row r="397">
          <cell r="B397" t="str">
            <v>301500A428</v>
          </cell>
          <cell r="C397">
            <v>-2500</v>
          </cell>
          <cell r="D397">
            <v>0</v>
          </cell>
          <cell r="E397">
            <v>0</v>
          </cell>
          <cell r="F397">
            <v>0</v>
          </cell>
          <cell r="G397">
            <v>-2500</v>
          </cell>
        </row>
        <row r="398">
          <cell r="B398" t="str">
            <v>301500A429</v>
          </cell>
          <cell r="C398">
            <v>-5000</v>
          </cell>
          <cell r="D398">
            <v>0</v>
          </cell>
          <cell r="E398">
            <v>0</v>
          </cell>
          <cell r="F398">
            <v>0</v>
          </cell>
          <cell r="G398">
            <v>-5000</v>
          </cell>
        </row>
        <row r="399">
          <cell r="B399" t="str">
            <v>301500A430</v>
          </cell>
          <cell r="C399">
            <v>-5000</v>
          </cell>
          <cell r="D399">
            <v>0</v>
          </cell>
          <cell r="E399">
            <v>-2500</v>
          </cell>
          <cell r="F399">
            <v>-2500</v>
          </cell>
          <cell r="G399">
            <v>-7500</v>
          </cell>
        </row>
        <row r="400">
          <cell r="B400" t="str">
            <v>301500A431</v>
          </cell>
          <cell r="C400">
            <v>-5000</v>
          </cell>
          <cell r="D400">
            <v>0</v>
          </cell>
          <cell r="E400">
            <v>0</v>
          </cell>
          <cell r="F400">
            <v>0</v>
          </cell>
          <cell r="G400">
            <v>-5000</v>
          </cell>
        </row>
        <row r="401">
          <cell r="B401" t="str">
            <v>301500A432</v>
          </cell>
          <cell r="C401">
            <v>-2500</v>
          </cell>
          <cell r="D401">
            <v>0</v>
          </cell>
          <cell r="E401">
            <v>0</v>
          </cell>
          <cell r="F401">
            <v>0</v>
          </cell>
          <cell r="G401">
            <v>-2500</v>
          </cell>
        </row>
        <row r="402">
          <cell r="B402" t="str">
            <v>301500A433</v>
          </cell>
          <cell r="C402">
            <v>-2500</v>
          </cell>
          <cell r="D402">
            <v>0</v>
          </cell>
          <cell r="E402">
            <v>0</v>
          </cell>
          <cell r="F402">
            <v>0</v>
          </cell>
          <cell r="G402">
            <v>-2500</v>
          </cell>
        </row>
        <row r="403">
          <cell r="B403" t="str">
            <v>301500A434</v>
          </cell>
          <cell r="C403">
            <v>-2500</v>
          </cell>
          <cell r="D403">
            <v>0</v>
          </cell>
          <cell r="E403">
            <v>-2500</v>
          </cell>
          <cell r="F403">
            <v>-2500</v>
          </cell>
          <cell r="G403">
            <v>-5000</v>
          </cell>
        </row>
        <row r="404">
          <cell r="B404" t="str">
            <v>301500A435</v>
          </cell>
          <cell r="C404">
            <v>-5000</v>
          </cell>
          <cell r="D404">
            <v>0</v>
          </cell>
          <cell r="E404">
            <v>-2500</v>
          </cell>
          <cell r="F404">
            <v>-2500</v>
          </cell>
          <cell r="G404">
            <v>-7500</v>
          </cell>
        </row>
        <row r="405">
          <cell r="B405" t="str">
            <v>301500A436</v>
          </cell>
          <cell r="C405">
            <v>-5000</v>
          </cell>
          <cell r="D405">
            <v>0</v>
          </cell>
          <cell r="E405">
            <v>-2500</v>
          </cell>
          <cell r="F405">
            <v>-2500</v>
          </cell>
          <cell r="G405">
            <v>-7500</v>
          </cell>
        </row>
        <row r="406">
          <cell r="B406" t="str">
            <v>301500A437</v>
          </cell>
          <cell r="C406">
            <v>-2500</v>
          </cell>
          <cell r="D406">
            <v>0</v>
          </cell>
          <cell r="E406">
            <v>-2500</v>
          </cell>
          <cell r="F406">
            <v>-2500</v>
          </cell>
          <cell r="G406">
            <v>-5000</v>
          </cell>
        </row>
        <row r="407">
          <cell r="B407" t="str">
            <v>301500A438</v>
          </cell>
          <cell r="C407">
            <v>-7500</v>
          </cell>
          <cell r="D407">
            <v>0</v>
          </cell>
          <cell r="E407">
            <v>0</v>
          </cell>
          <cell r="F407">
            <v>0</v>
          </cell>
          <cell r="G407">
            <v>-7500</v>
          </cell>
        </row>
        <row r="408">
          <cell r="B408" t="str">
            <v>301500A439</v>
          </cell>
          <cell r="C408">
            <v>-7500</v>
          </cell>
          <cell r="D408">
            <v>0</v>
          </cell>
          <cell r="E408">
            <v>0</v>
          </cell>
          <cell r="F408">
            <v>0</v>
          </cell>
          <cell r="G408">
            <v>-7500</v>
          </cell>
        </row>
        <row r="409">
          <cell r="B409" t="str">
            <v>301500A440</v>
          </cell>
          <cell r="C409">
            <v>-7500</v>
          </cell>
          <cell r="D409">
            <v>0</v>
          </cell>
          <cell r="E409">
            <v>0</v>
          </cell>
          <cell r="F409">
            <v>0</v>
          </cell>
          <cell r="G409">
            <v>-7500</v>
          </cell>
        </row>
        <row r="410">
          <cell r="B410" t="str">
            <v>301500A441</v>
          </cell>
          <cell r="C410">
            <v>-7500</v>
          </cell>
          <cell r="D410">
            <v>0</v>
          </cell>
          <cell r="E410">
            <v>0</v>
          </cell>
          <cell r="F410">
            <v>0</v>
          </cell>
          <cell r="G410">
            <v>-7500</v>
          </cell>
        </row>
        <row r="411">
          <cell r="B411" t="str">
            <v>301500A442</v>
          </cell>
          <cell r="C411">
            <v>-7500</v>
          </cell>
          <cell r="D411">
            <v>0</v>
          </cell>
          <cell r="E411">
            <v>0</v>
          </cell>
          <cell r="F411">
            <v>0</v>
          </cell>
          <cell r="G411">
            <v>-7500</v>
          </cell>
        </row>
        <row r="412">
          <cell r="B412" t="str">
            <v>301500A443</v>
          </cell>
          <cell r="C412">
            <v>-7500</v>
          </cell>
          <cell r="D412">
            <v>0</v>
          </cell>
          <cell r="E412">
            <v>0</v>
          </cell>
          <cell r="F412">
            <v>0</v>
          </cell>
          <cell r="G412">
            <v>-7500</v>
          </cell>
        </row>
        <row r="413">
          <cell r="B413" t="str">
            <v>301500A444</v>
          </cell>
          <cell r="C413">
            <v>0</v>
          </cell>
          <cell r="D413">
            <v>0</v>
          </cell>
          <cell r="E413">
            <v>-2500</v>
          </cell>
          <cell r="F413">
            <v>-2500</v>
          </cell>
          <cell r="G413">
            <v>-2500</v>
          </cell>
        </row>
        <row r="414">
          <cell r="B414" t="str">
            <v>301500A445</v>
          </cell>
          <cell r="C414">
            <v>0</v>
          </cell>
          <cell r="D414">
            <v>0</v>
          </cell>
          <cell r="E414">
            <v>-5000</v>
          </cell>
          <cell r="F414">
            <v>-5000</v>
          </cell>
          <cell r="G414">
            <v>-5000</v>
          </cell>
        </row>
        <row r="415">
          <cell r="B415" t="str">
            <v>301500A446</v>
          </cell>
          <cell r="C415">
            <v>-7500</v>
          </cell>
          <cell r="D415">
            <v>0</v>
          </cell>
          <cell r="E415">
            <v>0</v>
          </cell>
          <cell r="F415">
            <v>0</v>
          </cell>
          <cell r="G415">
            <v>-7500</v>
          </cell>
        </row>
        <row r="416">
          <cell r="B416" t="str">
            <v>301500A447</v>
          </cell>
          <cell r="C416">
            <v>-7500</v>
          </cell>
          <cell r="D416">
            <v>0</v>
          </cell>
          <cell r="E416">
            <v>0</v>
          </cell>
          <cell r="F416">
            <v>0</v>
          </cell>
          <cell r="G416">
            <v>-7500</v>
          </cell>
        </row>
        <row r="417">
          <cell r="B417" t="str">
            <v>301500A448</v>
          </cell>
          <cell r="C417">
            <v>0</v>
          </cell>
          <cell r="D417">
            <v>0</v>
          </cell>
          <cell r="E417">
            <v>-2500</v>
          </cell>
          <cell r="F417">
            <v>-2500</v>
          </cell>
          <cell r="G417">
            <v>-2500</v>
          </cell>
        </row>
        <row r="418">
          <cell r="B418" t="str">
            <v>301500A449</v>
          </cell>
          <cell r="C418">
            <v>0</v>
          </cell>
          <cell r="D418">
            <v>0</v>
          </cell>
          <cell r="E418">
            <v>-5000</v>
          </cell>
          <cell r="F418">
            <v>-5000</v>
          </cell>
          <cell r="G418">
            <v>-5000</v>
          </cell>
        </row>
        <row r="419">
          <cell r="B419" t="str">
            <v>301500A450</v>
          </cell>
          <cell r="C419">
            <v>0</v>
          </cell>
          <cell r="D419">
            <v>0</v>
          </cell>
          <cell r="E419">
            <v>-5000</v>
          </cell>
          <cell r="F419">
            <v>-5000</v>
          </cell>
          <cell r="G419">
            <v>-5000</v>
          </cell>
        </row>
        <row r="420">
          <cell r="B420" t="str">
            <v>301500A451</v>
          </cell>
          <cell r="C420">
            <v>0</v>
          </cell>
          <cell r="D420">
            <v>0</v>
          </cell>
          <cell r="E420">
            <v>-10000</v>
          </cell>
          <cell r="F420">
            <v>-10000</v>
          </cell>
          <cell r="G420">
            <v>-10000</v>
          </cell>
        </row>
        <row r="421">
          <cell r="B421" t="str">
            <v>301500A452</v>
          </cell>
          <cell r="C421">
            <v>-7500</v>
          </cell>
          <cell r="D421">
            <v>0</v>
          </cell>
          <cell r="E421">
            <v>0</v>
          </cell>
          <cell r="F421">
            <v>0</v>
          </cell>
          <cell r="G421">
            <v>-7500</v>
          </cell>
        </row>
        <row r="422">
          <cell r="B422" t="str">
            <v>301500A453</v>
          </cell>
          <cell r="C422">
            <v>-7500</v>
          </cell>
          <cell r="D422">
            <v>0</v>
          </cell>
          <cell r="E422">
            <v>0</v>
          </cell>
          <cell r="F422">
            <v>0</v>
          </cell>
          <cell r="G422">
            <v>-7500</v>
          </cell>
        </row>
        <row r="423">
          <cell r="B423" t="str">
            <v>301500A455</v>
          </cell>
          <cell r="C423">
            <v>-7500</v>
          </cell>
          <cell r="D423">
            <v>0</v>
          </cell>
          <cell r="E423">
            <v>0</v>
          </cell>
          <cell r="F423">
            <v>0</v>
          </cell>
          <cell r="G423">
            <v>-7500</v>
          </cell>
        </row>
        <row r="424">
          <cell r="B424" t="str">
            <v>301500A456</v>
          </cell>
          <cell r="C424">
            <v>0</v>
          </cell>
          <cell r="D424">
            <v>0</v>
          </cell>
          <cell r="E424">
            <v>-5000</v>
          </cell>
          <cell r="F424">
            <v>-5000</v>
          </cell>
          <cell r="G424">
            <v>-5000</v>
          </cell>
        </row>
        <row r="425">
          <cell r="B425" t="str">
            <v>301500A457</v>
          </cell>
          <cell r="C425">
            <v>0</v>
          </cell>
          <cell r="D425">
            <v>0</v>
          </cell>
          <cell r="E425">
            <v>-7500</v>
          </cell>
          <cell r="F425">
            <v>-7500</v>
          </cell>
          <cell r="G425">
            <v>-7500</v>
          </cell>
        </row>
        <row r="426">
          <cell r="B426" t="str">
            <v>301500A458</v>
          </cell>
          <cell r="C426">
            <v>0</v>
          </cell>
          <cell r="D426">
            <v>0</v>
          </cell>
          <cell r="E426">
            <v>-5000</v>
          </cell>
          <cell r="F426">
            <v>-5000</v>
          </cell>
          <cell r="G426">
            <v>-5000</v>
          </cell>
        </row>
        <row r="427">
          <cell r="B427" t="str">
            <v>301500A459</v>
          </cell>
          <cell r="C427">
            <v>0</v>
          </cell>
          <cell r="D427">
            <v>0</v>
          </cell>
          <cell r="E427">
            <v>-2500</v>
          </cell>
          <cell r="F427">
            <v>-2500</v>
          </cell>
          <cell r="G427">
            <v>-2500</v>
          </cell>
        </row>
        <row r="428">
          <cell r="B428" t="str">
            <v>301500A460</v>
          </cell>
          <cell r="C428">
            <v>0</v>
          </cell>
          <cell r="D428">
            <v>0</v>
          </cell>
          <cell r="E428">
            <v>-7500</v>
          </cell>
          <cell r="F428">
            <v>-7500</v>
          </cell>
          <cell r="G428">
            <v>-7500</v>
          </cell>
        </row>
        <row r="429">
          <cell r="B429" t="str">
            <v>301500A461</v>
          </cell>
          <cell r="C429">
            <v>0</v>
          </cell>
          <cell r="D429">
            <v>0</v>
          </cell>
          <cell r="E429">
            <v>-2500</v>
          </cell>
          <cell r="F429">
            <v>-2500</v>
          </cell>
          <cell r="G429">
            <v>-2500</v>
          </cell>
        </row>
        <row r="430">
          <cell r="B430" t="str">
            <v>301500A462</v>
          </cell>
          <cell r="C430">
            <v>0</v>
          </cell>
          <cell r="D430">
            <v>0</v>
          </cell>
          <cell r="E430">
            <v>-5000</v>
          </cell>
          <cell r="F430">
            <v>-5000</v>
          </cell>
          <cell r="G430">
            <v>-5000</v>
          </cell>
        </row>
        <row r="431">
          <cell r="B431" t="str">
            <v>301500A463</v>
          </cell>
          <cell r="C431">
            <v>0</v>
          </cell>
          <cell r="D431">
            <v>0</v>
          </cell>
          <cell r="E431">
            <v>-2500</v>
          </cell>
          <cell r="F431">
            <v>-2500</v>
          </cell>
          <cell r="G431">
            <v>-2500</v>
          </cell>
        </row>
        <row r="432">
          <cell r="B432" t="str">
            <v>301500A465</v>
          </cell>
          <cell r="C432">
            <v>0</v>
          </cell>
          <cell r="D432">
            <v>0</v>
          </cell>
          <cell r="E432">
            <v>-2500</v>
          </cell>
          <cell r="F432">
            <v>-2500</v>
          </cell>
          <cell r="G432">
            <v>-2500</v>
          </cell>
        </row>
        <row r="433">
          <cell r="B433" t="str">
            <v>301500A466</v>
          </cell>
          <cell r="C433">
            <v>0</v>
          </cell>
          <cell r="D433">
            <v>0</v>
          </cell>
          <cell r="E433">
            <v>-7500</v>
          </cell>
          <cell r="F433">
            <v>-7500</v>
          </cell>
          <cell r="G433">
            <v>-7500</v>
          </cell>
        </row>
        <row r="434">
          <cell r="B434" t="str">
            <v>301500A467</v>
          </cell>
          <cell r="C434">
            <v>0</v>
          </cell>
          <cell r="D434">
            <v>0</v>
          </cell>
          <cell r="E434">
            <v>-17500</v>
          </cell>
          <cell r="F434">
            <v>-17500</v>
          </cell>
          <cell r="G434">
            <v>-17500</v>
          </cell>
        </row>
        <row r="435">
          <cell r="B435" t="str">
            <v>301500A468</v>
          </cell>
          <cell r="C435">
            <v>0</v>
          </cell>
          <cell r="D435">
            <v>0</v>
          </cell>
          <cell r="E435">
            <v>-2500</v>
          </cell>
          <cell r="F435">
            <v>-2500</v>
          </cell>
          <cell r="G435">
            <v>-2500</v>
          </cell>
        </row>
        <row r="436">
          <cell r="B436" t="str">
            <v>301500A469</v>
          </cell>
          <cell r="C436">
            <v>0</v>
          </cell>
          <cell r="D436">
            <v>0</v>
          </cell>
          <cell r="E436">
            <v>-5000</v>
          </cell>
          <cell r="F436">
            <v>-5000</v>
          </cell>
          <cell r="G436">
            <v>-5000</v>
          </cell>
        </row>
        <row r="437">
          <cell r="B437" t="str">
            <v>301500A470</v>
          </cell>
          <cell r="C437">
            <v>0</v>
          </cell>
          <cell r="D437">
            <v>0</v>
          </cell>
          <cell r="E437">
            <v>-2500</v>
          </cell>
          <cell r="F437">
            <v>-2500</v>
          </cell>
          <cell r="G437">
            <v>-2500</v>
          </cell>
        </row>
        <row r="438">
          <cell r="B438" t="str">
            <v>301500A471</v>
          </cell>
          <cell r="C438">
            <v>0</v>
          </cell>
          <cell r="D438">
            <v>0</v>
          </cell>
          <cell r="E438">
            <v>-2500</v>
          </cell>
          <cell r="F438">
            <v>-2500</v>
          </cell>
          <cell r="G438">
            <v>-2500</v>
          </cell>
        </row>
        <row r="439">
          <cell r="B439" t="str">
            <v>301500A472</v>
          </cell>
          <cell r="C439">
            <v>0</v>
          </cell>
          <cell r="D439">
            <v>0</v>
          </cell>
          <cell r="E439">
            <v>-2500</v>
          </cell>
          <cell r="F439">
            <v>-2500</v>
          </cell>
          <cell r="G439">
            <v>-2500</v>
          </cell>
        </row>
        <row r="440">
          <cell r="B440" t="str">
            <v>301500A473</v>
          </cell>
          <cell r="C440">
            <v>0</v>
          </cell>
          <cell r="D440">
            <v>0</v>
          </cell>
          <cell r="E440">
            <v>-2500</v>
          </cell>
          <cell r="F440">
            <v>-2500</v>
          </cell>
          <cell r="G440">
            <v>-2500</v>
          </cell>
        </row>
        <row r="441">
          <cell r="B441" t="str">
            <v>301500A474</v>
          </cell>
          <cell r="C441">
            <v>0</v>
          </cell>
          <cell r="D441">
            <v>0</v>
          </cell>
          <cell r="E441">
            <v>-7500</v>
          </cell>
          <cell r="F441">
            <v>-7500</v>
          </cell>
          <cell r="G441">
            <v>-7500</v>
          </cell>
        </row>
        <row r="442">
          <cell r="B442" t="str">
            <v>301500A475</v>
          </cell>
          <cell r="C442">
            <v>0</v>
          </cell>
          <cell r="D442">
            <v>0</v>
          </cell>
          <cell r="E442">
            <v>-5000</v>
          </cell>
          <cell r="F442">
            <v>-5000</v>
          </cell>
          <cell r="G442">
            <v>-5000</v>
          </cell>
        </row>
        <row r="443">
          <cell r="B443" t="str">
            <v>301500A476</v>
          </cell>
          <cell r="C443">
            <v>0</v>
          </cell>
          <cell r="D443">
            <v>0</v>
          </cell>
          <cell r="E443">
            <v>-5000</v>
          </cell>
          <cell r="F443">
            <v>-5000</v>
          </cell>
          <cell r="G443">
            <v>-5000</v>
          </cell>
        </row>
        <row r="444">
          <cell r="B444" t="str">
            <v>301500A477</v>
          </cell>
          <cell r="C444">
            <v>0</v>
          </cell>
          <cell r="D444">
            <v>0</v>
          </cell>
          <cell r="E444">
            <v>-5000</v>
          </cell>
          <cell r="F444">
            <v>-5000</v>
          </cell>
          <cell r="G444">
            <v>-5000</v>
          </cell>
        </row>
        <row r="445">
          <cell r="B445" t="str">
            <v>301500A478</v>
          </cell>
          <cell r="C445">
            <v>0</v>
          </cell>
          <cell r="D445">
            <v>0</v>
          </cell>
          <cell r="E445">
            <v>-7500</v>
          </cell>
          <cell r="F445">
            <v>-7500</v>
          </cell>
          <cell r="G445">
            <v>-7500</v>
          </cell>
        </row>
        <row r="446">
          <cell r="B446" t="str">
            <v>301500A479</v>
          </cell>
          <cell r="C446">
            <v>0</v>
          </cell>
          <cell r="D446">
            <v>0</v>
          </cell>
          <cell r="E446">
            <v>-2500</v>
          </cell>
          <cell r="F446">
            <v>-2500</v>
          </cell>
          <cell r="G446">
            <v>-2500</v>
          </cell>
        </row>
        <row r="447">
          <cell r="B447" t="str">
            <v>301500A480</v>
          </cell>
          <cell r="C447">
            <v>0</v>
          </cell>
          <cell r="D447">
            <v>0</v>
          </cell>
          <cell r="E447">
            <v>-2500</v>
          </cell>
          <cell r="F447">
            <v>-2500</v>
          </cell>
          <cell r="G447">
            <v>-2500</v>
          </cell>
        </row>
        <row r="448">
          <cell r="B448" t="str">
            <v>301500A481</v>
          </cell>
          <cell r="C448">
            <v>0</v>
          </cell>
          <cell r="D448">
            <v>0</v>
          </cell>
          <cell r="E448">
            <v>-2500</v>
          </cell>
          <cell r="F448">
            <v>-2500</v>
          </cell>
          <cell r="G448">
            <v>-2500</v>
          </cell>
        </row>
        <row r="449">
          <cell r="B449" t="str">
            <v>301500A482</v>
          </cell>
          <cell r="C449">
            <v>0</v>
          </cell>
          <cell r="D449">
            <v>0</v>
          </cell>
          <cell r="E449">
            <v>-2500</v>
          </cell>
          <cell r="F449">
            <v>-2500</v>
          </cell>
          <cell r="G449">
            <v>-2500</v>
          </cell>
        </row>
        <row r="450">
          <cell r="B450" t="str">
            <v>301500A483</v>
          </cell>
          <cell r="C450">
            <v>0</v>
          </cell>
          <cell r="D450">
            <v>0</v>
          </cell>
          <cell r="E450">
            <v>-5000</v>
          </cell>
          <cell r="F450">
            <v>-5000</v>
          </cell>
          <cell r="G450">
            <v>-5000</v>
          </cell>
        </row>
        <row r="451">
          <cell r="B451" t="str">
            <v>301500A484</v>
          </cell>
          <cell r="C451">
            <v>0</v>
          </cell>
          <cell r="D451">
            <v>0</v>
          </cell>
          <cell r="E451">
            <v>-7500</v>
          </cell>
          <cell r="F451">
            <v>-7500</v>
          </cell>
          <cell r="G451">
            <v>-7500</v>
          </cell>
        </row>
        <row r="452">
          <cell r="B452" t="str">
            <v>301500A485</v>
          </cell>
          <cell r="C452">
            <v>0</v>
          </cell>
          <cell r="D452">
            <v>0</v>
          </cell>
          <cell r="E452">
            <v>-15000</v>
          </cell>
          <cell r="F452">
            <v>-15000</v>
          </cell>
          <cell r="G452">
            <v>-15000</v>
          </cell>
        </row>
        <row r="453">
          <cell r="B453" t="str">
            <v>301500A486</v>
          </cell>
          <cell r="C453">
            <v>0</v>
          </cell>
          <cell r="D453">
            <v>0</v>
          </cell>
          <cell r="E453">
            <v>-5000</v>
          </cell>
          <cell r="F453">
            <v>-5000</v>
          </cell>
          <cell r="G453">
            <v>-5000</v>
          </cell>
        </row>
        <row r="454">
          <cell r="B454" t="str">
            <v>301500A487</v>
          </cell>
          <cell r="C454">
            <v>0</v>
          </cell>
          <cell r="D454">
            <v>0</v>
          </cell>
          <cell r="E454">
            <v>-2500</v>
          </cell>
          <cell r="F454">
            <v>-2500</v>
          </cell>
          <cell r="G454">
            <v>-2500</v>
          </cell>
        </row>
        <row r="455">
          <cell r="B455" t="str">
            <v>301500A488</v>
          </cell>
          <cell r="C455">
            <v>0</v>
          </cell>
          <cell r="D455">
            <v>0</v>
          </cell>
          <cell r="E455">
            <v>-5000</v>
          </cell>
          <cell r="F455">
            <v>-5000</v>
          </cell>
          <cell r="G455">
            <v>-5000</v>
          </cell>
        </row>
        <row r="456">
          <cell r="B456" t="str">
            <v>301500A489</v>
          </cell>
          <cell r="C456">
            <v>0</v>
          </cell>
          <cell r="D456">
            <v>0</v>
          </cell>
          <cell r="E456">
            <v>-2500</v>
          </cell>
          <cell r="F456">
            <v>-2500</v>
          </cell>
          <cell r="G456">
            <v>-2500</v>
          </cell>
        </row>
        <row r="457">
          <cell r="B457" t="str">
            <v>301500A490</v>
          </cell>
          <cell r="C457">
            <v>0</v>
          </cell>
          <cell r="D457">
            <v>0</v>
          </cell>
          <cell r="E457">
            <v>-5000</v>
          </cell>
          <cell r="F457">
            <v>-5000</v>
          </cell>
          <cell r="G457">
            <v>-5000</v>
          </cell>
        </row>
        <row r="458">
          <cell r="B458" t="str">
            <v>301500A491</v>
          </cell>
          <cell r="C458">
            <v>0</v>
          </cell>
          <cell r="D458">
            <v>0</v>
          </cell>
          <cell r="E458">
            <v>-7500</v>
          </cell>
          <cell r="F458">
            <v>-7500</v>
          </cell>
          <cell r="G458">
            <v>-7500</v>
          </cell>
        </row>
        <row r="459">
          <cell r="B459" t="str">
            <v>301500A492</v>
          </cell>
          <cell r="C459">
            <v>0</v>
          </cell>
          <cell r="D459">
            <v>0</v>
          </cell>
          <cell r="E459">
            <v>-7500</v>
          </cell>
          <cell r="F459">
            <v>-7500</v>
          </cell>
          <cell r="G459">
            <v>-7500</v>
          </cell>
        </row>
        <row r="460">
          <cell r="B460" t="str">
            <v>301500A493</v>
          </cell>
          <cell r="C460">
            <v>0</v>
          </cell>
          <cell r="D460">
            <v>0</v>
          </cell>
          <cell r="E460">
            <v>-2500</v>
          </cell>
          <cell r="F460">
            <v>-2500</v>
          </cell>
          <cell r="G460">
            <v>-2500</v>
          </cell>
        </row>
        <row r="461">
          <cell r="B461" t="str">
            <v>301500A494</v>
          </cell>
          <cell r="C461">
            <v>0</v>
          </cell>
          <cell r="D461">
            <v>5000</v>
          </cell>
          <cell r="E461">
            <v>-5000</v>
          </cell>
          <cell r="F461">
            <v>0</v>
          </cell>
          <cell r="G461">
            <v>0</v>
          </cell>
        </row>
        <row r="462">
          <cell r="B462" t="str">
            <v>301500A495</v>
          </cell>
          <cell r="C462">
            <v>0</v>
          </cell>
          <cell r="D462">
            <v>0</v>
          </cell>
          <cell r="E462">
            <v>-12500</v>
          </cell>
          <cell r="F462">
            <v>-12500</v>
          </cell>
          <cell r="G462">
            <v>-12500</v>
          </cell>
        </row>
        <row r="463">
          <cell r="B463" t="str">
            <v>301500A496</v>
          </cell>
          <cell r="C463">
            <v>0</v>
          </cell>
          <cell r="D463">
            <v>0</v>
          </cell>
          <cell r="E463">
            <v>-2500</v>
          </cell>
          <cell r="F463">
            <v>-2500</v>
          </cell>
          <cell r="G463">
            <v>-2500</v>
          </cell>
        </row>
        <row r="464">
          <cell r="B464" t="str">
            <v>301500A497</v>
          </cell>
          <cell r="C464">
            <v>0</v>
          </cell>
          <cell r="D464">
            <v>0</v>
          </cell>
          <cell r="E464">
            <v>-5000</v>
          </cell>
          <cell r="F464">
            <v>-5000</v>
          </cell>
          <cell r="G464">
            <v>-5000</v>
          </cell>
        </row>
        <row r="465">
          <cell r="B465" t="str">
            <v>301500A498</v>
          </cell>
          <cell r="C465">
            <v>0</v>
          </cell>
          <cell r="D465">
            <v>0</v>
          </cell>
          <cell r="E465">
            <v>-5000</v>
          </cell>
          <cell r="F465">
            <v>-5000</v>
          </cell>
          <cell r="G465">
            <v>-5000</v>
          </cell>
        </row>
        <row r="466">
          <cell r="B466" t="str">
            <v>301500A499</v>
          </cell>
          <cell r="C466">
            <v>0</v>
          </cell>
          <cell r="D466">
            <v>0</v>
          </cell>
          <cell r="E466">
            <v>-2500</v>
          </cell>
          <cell r="F466">
            <v>-2500</v>
          </cell>
          <cell r="G466">
            <v>-2500</v>
          </cell>
        </row>
        <row r="467">
          <cell r="B467" t="str">
            <v>301500A500</v>
          </cell>
          <cell r="C467">
            <v>0</v>
          </cell>
          <cell r="D467">
            <v>0</v>
          </cell>
          <cell r="E467">
            <v>-2500</v>
          </cell>
          <cell r="F467">
            <v>-2500</v>
          </cell>
          <cell r="G467">
            <v>-2500</v>
          </cell>
        </row>
        <row r="468">
          <cell r="B468" t="str">
            <v>301500A501</v>
          </cell>
          <cell r="C468">
            <v>0</v>
          </cell>
          <cell r="D468">
            <v>0</v>
          </cell>
          <cell r="E468">
            <v>-10000</v>
          </cell>
          <cell r="F468">
            <v>-10000</v>
          </cell>
          <cell r="G468">
            <v>-10000</v>
          </cell>
        </row>
        <row r="469">
          <cell r="B469" t="str">
            <v>301500A502</v>
          </cell>
          <cell r="C469">
            <v>0</v>
          </cell>
          <cell r="D469">
            <v>0</v>
          </cell>
          <cell r="E469">
            <v>-2500</v>
          </cell>
          <cell r="F469">
            <v>-2500</v>
          </cell>
          <cell r="G469">
            <v>-2500</v>
          </cell>
        </row>
        <row r="470">
          <cell r="B470" t="str">
            <v>301500A503</v>
          </cell>
          <cell r="C470">
            <v>0</v>
          </cell>
          <cell r="D470">
            <v>5000</v>
          </cell>
          <cell r="E470">
            <v>-10000</v>
          </cell>
          <cell r="F470">
            <v>-5000</v>
          </cell>
          <cell r="G470">
            <v>-5000</v>
          </cell>
        </row>
        <row r="471">
          <cell r="B471" t="str">
            <v>301500A504</v>
          </cell>
          <cell r="C471">
            <v>0</v>
          </cell>
          <cell r="D471">
            <v>2500</v>
          </cell>
          <cell r="E471">
            <v>-5000</v>
          </cell>
          <cell r="F471">
            <v>-2500</v>
          </cell>
          <cell r="G471">
            <v>-2500</v>
          </cell>
        </row>
        <row r="472">
          <cell r="B472" t="str">
            <v>301500A505</v>
          </cell>
          <cell r="C472">
            <v>0</v>
          </cell>
          <cell r="D472">
            <v>0</v>
          </cell>
          <cell r="E472">
            <v>-15000</v>
          </cell>
          <cell r="F472">
            <v>-15000</v>
          </cell>
          <cell r="G472">
            <v>-15000</v>
          </cell>
        </row>
        <row r="473">
          <cell r="B473" t="str">
            <v>301500A506</v>
          </cell>
          <cell r="C473">
            <v>0</v>
          </cell>
          <cell r="D473">
            <v>0</v>
          </cell>
          <cell r="E473">
            <v>-5000</v>
          </cell>
          <cell r="F473">
            <v>-5000</v>
          </cell>
          <cell r="G473">
            <v>-5000</v>
          </cell>
        </row>
        <row r="474">
          <cell r="B474" t="str">
            <v>301500A507</v>
          </cell>
          <cell r="C474">
            <v>0</v>
          </cell>
          <cell r="D474">
            <v>0</v>
          </cell>
          <cell r="E474">
            <v>-2500</v>
          </cell>
          <cell r="F474">
            <v>-2500</v>
          </cell>
          <cell r="G474">
            <v>-2500</v>
          </cell>
        </row>
        <row r="475">
          <cell r="B475" t="str">
            <v>301500A508</v>
          </cell>
          <cell r="C475">
            <v>0</v>
          </cell>
          <cell r="D475">
            <v>0</v>
          </cell>
          <cell r="E475">
            <v>-5000</v>
          </cell>
          <cell r="F475">
            <v>-5000</v>
          </cell>
          <cell r="G475">
            <v>-5000</v>
          </cell>
        </row>
        <row r="476">
          <cell r="B476" t="str">
            <v>301500A509</v>
          </cell>
          <cell r="C476">
            <v>0</v>
          </cell>
          <cell r="D476">
            <v>0</v>
          </cell>
          <cell r="E476">
            <v>-5000</v>
          </cell>
          <cell r="F476">
            <v>-5000</v>
          </cell>
          <cell r="G476">
            <v>-5000</v>
          </cell>
        </row>
        <row r="477">
          <cell r="B477" t="str">
            <v>301500A510</v>
          </cell>
          <cell r="C477">
            <v>0</v>
          </cell>
          <cell r="D477">
            <v>0</v>
          </cell>
          <cell r="E477">
            <v>-5000</v>
          </cell>
          <cell r="F477">
            <v>-5000</v>
          </cell>
          <cell r="G477">
            <v>-5000</v>
          </cell>
        </row>
        <row r="478">
          <cell r="B478" t="str">
            <v>301500A511</v>
          </cell>
          <cell r="C478">
            <v>0</v>
          </cell>
          <cell r="D478">
            <v>5000</v>
          </cell>
          <cell r="E478">
            <v>-10000</v>
          </cell>
          <cell r="F478">
            <v>-5000</v>
          </cell>
          <cell r="G478">
            <v>-5000</v>
          </cell>
        </row>
        <row r="479">
          <cell r="B479" t="str">
            <v>301500A512</v>
          </cell>
          <cell r="C479">
            <v>0</v>
          </cell>
          <cell r="D479">
            <v>0</v>
          </cell>
          <cell r="E479">
            <v>-2500</v>
          </cell>
          <cell r="F479">
            <v>-2500</v>
          </cell>
          <cell r="G479">
            <v>-2500</v>
          </cell>
        </row>
        <row r="480">
          <cell r="B480" t="str">
            <v>301500A513</v>
          </cell>
          <cell r="C480">
            <v>0</v>
          </cell>
          <cell r="D480">
            <v>0</v>
          </cell>
          <cell r="E480">
            <v>-12500</v>
          </cell>
          <cell r="F480">
            <v>-12500</v>
          </cell>
          <cell r="G480">
            <v>-12500</v>
          </cell>
        </row>
        <row r="481">
          <cell r="B481" t="str">
            <v>301500A514</v>
          </cell>
          <cell r="C481">
            <v>0</v>
          </cell>
          <cell r="D481">
            <v>0</v>
          </cell>
          <cell r="E481">
            <v>-10000</v>
          </cell>
          <cell r="F481">
            <v>-10000</v>
          </cell>
          <cell r="G481">
            <v>-10000</v>
          </cell>
        </row>
        <row r="482">
          <cell r="B482" t="str">
            <v>301500A515</v>
          </cell>
          <cell r="C482">
            <v>0</v>
          </cell>
          <cell r="D482">
            <v>0</v>
          </cell>
          <cell r="E482">
            <v>-10000</v>
          </cell>
          <cell r="F482">
            <v>-10000</v>
          </cell>
          <cell r="G482">
            <v>-10000</v>
          </cell>
        </row>
        <row r="483">
          <cell r="B483" t="str">
            <v>301500A516</v>
          </cell>
          <cell r="C483">
            <v>0</v>
          </cell>
          <cell r="D483">
            <v>0</v>
          </cell>
          <cell r="E483">
            <v>-12500</v>
          </cell>
          <cell r="F483">
            <v>-12500</v>
          </cell>
          <cell r="G483">
            <v>-12500</v>
          </cell>
        </row>
        <row r="484">
          <cell r="B484" t="str">
            <v>301500A517</v>
          </cell>
          <cell r="C484">
            <v>0</v>
          </cell>
          <cell r="D484">
            <v>0</v>
          </cell>
          <cell r="E484">
            <v>-2500</v>
          </cell>
          <cell r="F484">
            <v>-2500</v>
          </cell>
          <cell r="G484">
            <v>-2500</v>
          </cell>
        </row>
        <row r="485">
          <cell r="B485" t="str">
            <v>301500A518</v>
          </cell>
          <cell r="C485">
            <v>0</v>
          </cell>
          <cell r="D485">
            <v>0</v>
          </cell>
          <cell r="E485">
            <v>-2500</v>
          </cell>
          <cell r="F485">
            <v>-2500</v>
          </cell>
          <cell r="G485">
            <v>-2500</v>
          </cell>
        </row>
        <row r="486">
          <cell r="B486" t="str">
            <v>301500A519</v>
          </cell>
          <cell r="C486">
            <v>0</v>
          </cell>
          <cell r="D486">
            <v>0</v>
          </cell>
          <cell r="E486">
            <v>-2500</v>
          </cell>
          <cell r="F486">
            <v>-2500</v>
          </cell>
          <cell r="G486">
            <v>-2500</v>
          </cell>
        </row>
        <row r="487">
          <cell r="B487" t="str">
            <v>301500A520</v>
          </cell>
          <cell r="C487">
            <v>0</v>
          </cell>
          <cell r="D487">
            <v>0</v>
          </cell>
          <cell r="E487">
            <v>-10000</v>
          </cell>
          <cell r="F487">
            <v>-10000</v>
          </cell>
          <cell r="G487">
            <v>-10000</v>
          </cell>
        </row>
        <row r="488">
          <cell r="B488" t="str">
            <v>301500A521</v>
          </cell>
          <cell r="C488">
            <v>0</v>
          </cell>
          <cell r="D488">
            <v>0</v>
          </cell>
          <cell r="E488">
            <v>-7500</v>
          </cell>
          <cell r="F488">
            <v>-7500</v>
          </cell>
          <cell r="G488">
            <v>-7500</v>
          </cell>
        </row>
        <row r="489">
          <cell r="B489" t="str">
            <v>301500A522</v>
          </cell>
          <cell r="C489">
            <v>0</v>
          </cell>
          <cell r="D489">
            <v>0</v>
          </cell>
          <cell r="E489">
            <v>-5000</v>
          </cell>
          <cell r="F489">
            <v>-5000</v>
          </cell>
          <cell r="G489">
            <v>-5000</v>
          </cell>
        </row>
        <row r="490">
          <cell r="B490" t="str">
            <v>301500A523</v>
          </cell>
          <cell r="C490">
            <v>0</v>
          </cell>
          <cell r="D490">
            <v>0</v>
          </cell>
          <cell r="E490">
            <v>-7500</v>
          </cell>
          <cell r="F490">
            <v>-7500</v>
          </cell>
          <cell r="G490">
            <v>-7500</v>
          </cell>
        </row>
        <row r="491">
          <cell r="B491" t="str">
            <v>301500A524</v>
          </cell>
          <cell r="C491">
            <v>0</v>
          </cell>
          <cell r="D491">
            <v>0</v>
          </cell>
          <cell r="E491">
            <v>-5000</v>
          </cell>
          <cell r="F491">
            <v>-5000</v>
          </cell>
          <cell r="G491">
            <v>-5000</v>
          </cell>
        </row>
        <row r="492">
          <cell r="B492" t="str">
            <v>301500A525</v>
          </cell>
          <cell r="C492">
            <v>0</v>
          </cell>
          <cell r="D492">
            <v>0</v>
          </cell>
          <cell r="E492">
            <v>-2500</v>
          </cell>
          <cell r="F492">
            <v>-2500</v>
          </cell>
          <cell r="G492">
            <v>-2500</v>
          </cell>
        </row>
        <row r="493">
          <cell r="B493" t="str">
            <v>301500A526</v>
          </cell>
          <cell r="C493">
            <v>0</v>
          </cell>
          <cell r="D493">
            <v>0</v>
          </cell>
          <cell r="E493">
            <v>-2500</v>
          </cell>
          <cell r="F493">
            <v>-2500</v>
          </cell>
          <cell r="G493">
            <v>-2500</v>
          </cell>
        </row>
        <row r="494">
          <cell r="B494" t="str">
            <v>301500A527</v>
          </cell>
          <cell r="C494">
            <v>0</v>
          </cell>
          <cell r="D494">
            <v>0</v>
          </cell>
          <cell r="E494">
            <v>-7500</v>
          </cell>
          <cell r="F494">
            <v>-7500</v>
          </cell>
          <cell r="G494">
            <v>-7500</v>
          </cell>
        </row>
        <row r="495">
          <cell r="B495" t="str">
            <v>301500A528</v>
          </cell>
          <cell r="C495">
            <v>0</v>
          </cell>
          <cell r="D495">
            <v>0</v>
          </cell>
          <cell r="E495">
            <v>-7500</v>
          </cell>
          <cell r="F495">
            <v>-7500</v>
          </cell>
          <cell r="G495">
            <v>-7500</v>
          </cell>
        </row>
        <row r="496">
          <cell r="B496" t="str">
            <v>301500A529</v>
          </cell>
          <cell r="C496">
            <v>0</v>
          </cell>
          <cell r="D496">
            <v>0</v>
          </cell>
          <cell r="E496">
            <v>-2500</v>
          </cell>
          <cell r="F496">
            <v>-2500</v>
          </cell>
          <cell r="G496">
            <v>-2500</v>
          </cell>
        </row>
        <row r="497">
          <cell r="B497" t="str">
            <v>301500A530</v>
          </cell>
          <cell r="C497">
            <v>0</v>
          </cell>
          <cell r="D497">
            <v>0</v>
          </cell>
          <cell r="E497">
            <v>-5000</v>
          </cell>
          <cell r="F497">
            <v>-5000</v>
          </cell>
          <cell r="G497">
            <v>-5000</v>
          </cell>
        </row>
        <row r="498">
          <cell r="B498" t="str">
            <v>301500A531</v>
          </cell>
          <cell r="C498">
            <v>0</v>
          </cell>
          <cell r="D498">
            <v>0</v>
          </cell>
          <cell r="E498">
            <v>-2500</v>
          </cell>
          <cell r="F498">
            <v>-2500</v>
          </cell>
          <cell r="G498">
            <v>-2500</v>
          </cell>
        </row>
        <row r="499">
          <cell r="B499" t="str">
            <v>301500A532</v>
          </cell>
          <cell r="C499">
            <v>0</v>
          </cell>
          <cell r="D499">
            <v>0</v>
          </cell>
          <cell r="E499">
            <v>-5000</v>
          </cell>
          <cell r="F499">
            <v>-5000</v>
          </cell>
          <cell r="G499">
            <v>-5000</v>
          </cell>
        </row>
        <row r="500">
          <cell r="B500" t="str">
            <v>301500A533</v>
          </cell>
          <cell r="C500">
            <v>0</v>
          </cell>
          <cell r="D500">
            <v>0</v>
          </cell>
          <cell r="E500">
            <v>-2500</v>
          </cell>
          <cell r="F500">
            <v>-2500</v>
          </cell>
          <cell r="G500">
            <v>-2500</v>
          </cell>
        </row>
        <row r="501">
          <cell r="B501" t="str">
            <v>301500A534</v>
          </cell>
          <cell r="C501">
            <v>0</v>
          </cell>
          <cell r="D501">
            <v>0</v>
          </cell>
          <cell r="E501">
            <v>-7500</v>
          </cell>
          <cell r="F501">
            <v>-7500</v>
          </cell>
          <cell r="G501">
            <v>-7500</v>
          </cell>
        </row>
        <row r="502">
          <cell r="B502" t="str">
            <v>301500A535</v>
          </cell>
          <cell r="C502">
            <v>0</v>
          </cell>
          <cell r="D502">
            <v>0</v>
          </cell>
          <cell r="E502">
            <v>-7500</v>
          </cell>
          <cell r="F502">
            <v>-7500</v>
          </cell>
          <cell r="G502">
            <v>-7500</v>
          </cell>
        </row>
        <row r="503">
          <cell r="B503" t="str">
            <v>301500A536</v>
          </cell>
          <cell r="C503">
            <v>0</v>
          </cell>
          <cell r="D503">
            <v>0</v>
          </cell>
          <cell r="E503">
            <v>-2500</v>
          </cell>
          <cell r="F503">
            <v>-2500</v>
          </cell>
          <cell r="G503">
            <v>-2500</v>
          </cell>
        </row>
        <row r="504">
          <cell r="B504" t="str">
            <v>301500A537</v>
          </cell>
          <cell r="C504">
            <v>0</v>
          </cell>
          <cell r="D504">
            <v>0</v>
          </cell>
          <cell r="E504">
            <v>-7500</v>
          </cell>
          <cell r="F504">
            <v>-7500</v>
          </cell>
          <cell r="G504">
            <v>-7500</v>
          </cell>
        </row>
        <row r="505">
          <cell r="B505" t="str">
            <v>301500A538</v>
          </cell>
          <cell r="C505">
            <v>0</v>
          </cell>
          <cell r="D505">
            <v>0</v>
          </cell>
          <cell r="E505">
            <v>-2500</v>
          </cell>
          <cell r="F505">
            <v>-2500</v>
          </cell>
          <cell r="G505">
            <v>-2500</v>
          </cell>
        </row>
        <row r="506">
          <cell r="B506" t="str">
            <v>301500A539</v>
          </cell>
          <cell r="C506">
            <v>0</v>
          </cell>
          <cell r="D506">
            <v>0</v>
          </cell>
          <cell r="E506">
            <v>-5000</v>
          </cell>
          <cell r="F506">
            <v>-5000</v>
          </cell>
          <cell r="G506">
            <v>-5000</v>
          </cell>
        </row>
        <row r="507">
          <cell r="B507" t="str">
            <v>301500A540</v>
          </cell>
          <cell r="C507">
            <v>0</v>
          </cell>
          <cell r="D507">
            <v>0</v>
          </cell>
          <cell r="E507">
            <v>-5000</v>
          </cell>
          <cell r="F507">
            <v>-5000</v>
          </cell>
          <cell r="G507">
            <v>-5000</v>
          </cell>
        </row>
        <row r="508">
          <cell r="B508" t="str">
            <v>301500A541</v>
          </cell>
          <cell r="C508">
            <v>0</v>
          </cell>
          <cell r="D508">
            <v>0</v>
          </cell>
          <cell r="E508">
            <v>-2500</v>
          </cell>
          <cell r="F508">
            <v>-2500</v>
          </cell>
          <cell r="G508">
            <v>-2500</v>
          </cell>
        </row>
        <row r="509">
          <cell r="B509" t="str">
            <v>301500A542</v>
          </cell>
          <cell r="C509">
            <v>0</v>
          </cell>
          <cell r="D509">
            <v>0</v>
          </cell>
          <cell r="E509">
            <v>-10000</v>
          </cell>
          <cell r="F509">
            <v>-10000</v>
          </cell>
          <cell r="G509">
            <v>-10000</v>
          </cell>
        </row>
        <row r="510">
          <cell r="B510" t="str">
            <v>301500A543</v>
          </cell>
          <cell r="C510">
            <v>0</v>
          </cell>
          <cell r="D510">
            <v>0</v>
          </cell>
          <cell r="E510">
            <v>-2500</v>
          </cell>
          <cell r="F510">
            <v>-2500</v>
          </cell>
          <cell r="G510">
            <v>-2500</v>
          </cell>
        </row>
        <row r="511">
          <cell r="B511" t="str">
            <v>301500A544</v>
          </cell>
          <cell r="C511">
            <v>0</v>
          </cell>
          <cell r="D511">
            <v>0</v>
          </cell>
          <cell r="E511">
            <v>-2500</v>
          </cell>
          <cell r="F511">
            <v>-2500</v>
          </cell>
          <cell r="G511">
            <v>-2500</v>
          </cell>
        </row>
        <row r="512">
          <cell r="B512" t="str">
            <v>301500A545</v>
          </cell>
          <cell r="C512">
            <v>0</v>
          </cell>
          <cell r="D512">
            <v>0</v>
          </cell>
          <cell r="E512">
            <v>-5000</v>
          </cell>
          <cell r="F512">
            <v>-5000</v>
          </cell>
          <cell r="G512">
            <v>-5000</v>
          </cell>
        </row>
        <row r="513">
          <cell r="B513" t="str">
            <v>301500A546</v>
          </cell>
          <cell r="C513">
            <v>0</v>
          </cell>
          <cell r="D513">
            <v>0</v>
          </cell>
          <cell r="E513">
            <v>-5000</v>
          </cell>
          <cell r="F513">
            <v>-5000</v>
          </cell>
          <cell r="G513">
            <v>-5000</v>
          </cell>
        </row>
        <row r="514">
          <cell r="B514" t="str">
            <v>301500A547</v>
          </cell>
          <cell r="C514">
            <v>0</v>
          </cell>
          <cell r="D514">
            <v>0</v>
          </cell>
          <cell r="E514">
            <v>-7500</v>
          </cell>
          <cell r="F514">
            <v>-7500</v>
          </cell>
          <cell r="G514">
            <v>-7500</v>
          </cell>
        </row>
        <row r="515">
          <cell r="B515" t="str">
            <v>301500A548</v>
          </cell>
          <cell r="C515">
            <v>0</v>
          </cell>
          <cell r="D515">
            <v>5000</v>
          </cell>
          <cell r="E515">
            <v>-5000</v>
          </cell>
          <cell r="F515">
            <v>0</v>
          </cell>
          <cell r="G515">
            <v>0</v>
          </cell>
        </row>
        <row r="516">
          <cell r="B516" t="str">
            <v>301500A549</v>
          </cell>
          <cell r="C516">
            <v>0</v>
          </cell>
          <cell r="D516">
            <v>0</v>
          </cell>
          <cell r="E516">
            <v>-7500</v>
          </cell>
          <cell r="F516">
            <v>-7500</v>
          </cell>
          <cell r="G516">
            <v>-7500</v>
          </cell>
        </row>
        <row r="517">
          <cell r="B517" t="str">
            <v>301500A550</v>
          </cell>
          <cell r="C517">
            <v>0</v>
          </cell>
          <cell r="D517">
            <v>0</v>
          </cell>
          <cell r="E517">
            <v>-5000</v>
          </cell>
          <cell r="F517">
            <v>-5000</v>
          </cell>
          <cell r="G517">
            <v>-5000</v>
          </cell>
        </row>
        <row r="518">
          <cell r="B518" t="str">
            <v>301500A551</v>
          </cell>
          <cell r="C518">
            <v>0</v>
          </cell>
          <cell r="D518">
            <v>0</v>
          </cell>
          <cell r="E518">
            <v>-2500</v>
          </cell>
          <cell r="F518">
            <v>-2500</v>
          </cell>
          <cell r="G518">
            <v>-2500</v>
          </cell>
        </row>
        <row r="519">
          <cell r="B519" t="str">
            <v>301500A552</v>
          </cell>
          <cell r="C519">
            <v>0</v>
          </cell>
          <cell r="D519">
            <v>0</v>
          </cell>
          <cell r="E519">
            <v>-7500</v>
          </cell>
          <cell r="F519">
            <v>-7500</v>
          </cell>
          <cell r="G519">
            <v>-7500</v>
          </cell>
        </row>
        <row r="520">
          <cell r="B520" t="str">
            <v>301500A553</v>
          </cell>
          <cell r="C520">
            <v>0</v>
          </cell>
          <cell r="D520">
            <v>0</v>
          </cell>
          <cell r="E520">
            <v>-5000</v>
          </cell>
          <cell r="F520">
            <v>-5000</v>
          </cell>
          <cell r="G520">
            <v>-5000</v>
          </cell>
        </row>
        <row r="521">
          <cell r="B521" t="str">
            <v>301500A554</v>
          </cell>
          <cell r="C521">
            <v>0</v>
          </cell>
          <cell r="D521">
            <v>0</v>
          </cell>
          <cell r="E521">
            <v>-5000</v>
          </cell>
          <cell r="F521">
            <v>-5000</v>
          </cell>
          <cell r="G521">
            <v>-5000</v>
          </cell>
        </row>
        <row r="522">
          <cell r="B522" t="str">
            <v>301500A555</v>
          </cell>
          <cell r="C522">
            <v>0</v>
          </cell>
          <cell r="D522">
            <v>0</v>
          </cell>
          <cell r="E522">
            <v>-5000</v>
          </cell>
          <cell r="F522">
            <v>-5000</v>
          </cell>
          <cell r="G522">
            <v>-5000</v>
          </cell>
        </row>
        <row r="523">
          <cell r="B523" t="str">
            <v>301500A556</v>
          </cell>
          <cell r="C523">
            <v>0</v>
          </cell>
          <cell r="D523">
            <v>0</v>
          </cell>
          <cell r="E523">
            <v>-5000</v>
          </cell>
          <cell r="F523">
            <v>-5000</v>
          </cell>
          <cell r="G523">
            <v>-5000</v>
          </cell>
        </row>
        <row r="524">
          <cell r="B524" t="str">
            <v>301500A557</v>
          </cell>
          <cell r="C524">
            <v>0</v>
          </cell>
          <cell r="D524">
            <v>0</v>
          </cell>
          <cell r="E524">
            <v>-7500</v>
          </cell>
          <cell r="F524">
            <v>-7500</v>
          </cell>
          <cell r="G524">
            <v>-7500</v>
          </cell>
        </row>
        <row r="525">
          <cell r="B525" t="str">
            <v>301500A558</v>
          </cell>
          <cell r="C525">
            <v>0</v>
          </cell>
          <cell r="D525">
            <v>0</v>
          </cell>
          <cell r="E525">
            <v>-5000</v>
          </cell>
          <cell r="F525">
            <v>-5000</v>
          </cell>
          <cell r="G525">
            <v>-5000</v>
          </cell>
        </row>
        <row r="526">
          <cell r="B526" t="str">
            <v>301500A559</v>
          </cell>
          <cell r="C526">
            <v>0</v>
          </cell>
          <cell r="D526">
            <v>7500</v>
          </cell>
          <cell r="E526">
            <v>-7500</v>
          </cell>
          <cell r="F526">
            <v>0</v>
          </cell>
          <cell r="G526">
            <v>0</v>
          </cell>
        </row>
        <row r="527">
          <cell r="B527" t="str">
            <v>301500A561</v>
          </cell>
          <cell r="C527">
            <v>0</v>
          </cell>
          <cell r="D527">
            <v>0</v>
          </cell>
          <cell r="E527">
            <v>-15000</v>
          </cell>
          <cell r="F527">
            <v>-15000</v>
          </cell>
          <cell r="G527">
            <v>-15000</v>
          </cell>
        </row>
        <row r="528">
          <cell r="B528" t="str">
            <v>301500A562</v>
          </cell>
          <cell r="C528">
            <v>0</v>
          </cell>
          <cell r="D528">
            <v>0</v>
          </cell>
          <cell r="E528">
            <v>-5000</v>
          </cell>
          <cell r="F528">
            <v>-5000</v>
          </cell>
          <cell r="G528">
            <v>-5000</v>
          </cell>
        </row>
        <row r="529">
          <cell r="B529" t="str">
            <v>301500A563</v>
          </cell>
          <cell r="C529">
            <v>0</v>
          </cell>
          <cell r="D529">
            <v>0</v>
          </cell>
          <cell r="E529">
            <v>-5000</v>
          </cell>
          <cell r="F529">
            <v>-5000</v>
          </cell>
          <cell r="G529">
            <v>-5000</v>
          </cell>
        </row>
        <row r="530">
          <cell r="B530" t="str">
            <v>301500A564</v>
          </cell>
          <cell r="C530">
            <v>0</v>
          </cell>
          <cell r="D530">
            <v>0</v>
          </cell>
          <cell r="E530">
            <v>-7500</v>
          </cell>
          <cell r="F530">
            <v>-7500</v>
          </cell>
          <cell r="G530">
            <v>-7500</v>
          </cell>
        </row>
        <row r="531">
          <cell r="B531" t="str">
            <v>301500A565</v>
          </cell>
          <cell r="C531">
            <v>0</v>
          </cell>
          <cell r="D531">
            <v>0</v>
          </cell>
          <cell r="E531">
            <v>-2500</v>
          </cell>
          <cell r="F531">
            <v>-2500</v>
          </cell>
          <cell r="G531">
            <v>-2500</v>
          </cell>
        </row>
        <row r="532">
          <cell r="B532" t="str">
            <v>301500A566</v>
          </cell>
          <cell r="C532">
            <v>0</v>
          </cell>
          <cell r="D532">
            <v>0</v>
          </cell>
          <cell r="E532">
            <v>-5000</v>
          </cell>
          <cell r="F532">
            <v>-5000</v>
          </cell>
          <cell r="G532">
            <v>-5000</v>
          </cell>
        </row>
        <row r="533">
          <cell r="B533" t="str">
            <v>301500A567</v>
          </cell>
          <cell r="C533">
            <v>0</v>
          </cell>
          <cell r="D533">
            <v>0</v>
          </cell>
          <cell r="E533">
            <v>-7500</v>
          </cell>
          <cell r="F533">
            <v>-7500</v>
          </cell>
          <cell r="G533">
            <v>-7500</v>
          </cell>
        </row>
        <row r="534">
          <cell r="B534" t="str">
            <v>301500A568</v>
          </cell>
          <cell r="C534">
            <v>0</v>
          </cell>
          <cell r="D534">
            <v>0</v>
          </cell>
          <cell r="E534">
            <v>-5000</v>
          </cell>
          <cell r="F534">
            <v>-5000</v>
          </cell>
          <cell r="G534">
            <v>-5000</v>
          </cell>
        </row>
        <row r="535">
          <cell r="B535" t="str">
            <v>301500A569</v>
          </cell>
          <cell r="C535">
            <v>0</v>
          </cell>
          <cell r="D535">
            <v>0</v>
          </cell>
          <cell r="E535">
            <v>-2500</v>
          </cell>
          <cell r="F535">
            <v>-2500</v>
          </cell>
          <cell r="G535">
            <v>-2500</v>
          </cell>
        </row>
        <row r="536">
          <cell r="B536" t="str">
            <v>301500A570</v>
          </cell>
          <cell r="C536">
            <v>0</v>
          </cell>
          <cell r="D536">
            <v>0</v>
          </cell>
          <cell r="E536">
            <v>-2500</v>
          </cell>
          <cell r="F536">
            <v>-2500</v>
          </cell>
          <cell r="G536">
            <v>-2500</v>
          </cell>
        </row>
        <row r="537">
          <cell r="B537" t="str">
            <v>301500A571</v>
          </cell>
          <cell r="C537">
            <v>0</v>
          </cell>
          <cell r="D537">
            <v>0</v>
          </cell>
          <cell r="E537">
            <v>-5000</v>
          </cell>
          <cell r="F537">
            <v>-5000</v>
          </cell>
          <cell r="G537">
            <v>-5000</v>
          </cell>
        </row>
        <row r="538">
          <cell r="B538" t="str">
            <v>301500A572</v>
          </cell>
          <cell r="C538">
            <v>0</v>
          </cell>
          <cell r="D538">
            <v>0</v>
          </cell>
          <cell r="E538">
            <v>-5000</v>
          </cell>
          <cell r="F538">
            <v>-5000</v>
          </cell>
          <cell r="G538">
            <v>-5000</v>
          </cell>
        </row>
        <row r="539">
          <cell r="B539" t="str">
            <v>301500A573</v>
          </cell>
          <cell r="C539">
            <v>0</v>
          </cell>
          <cell r="D539">
            <v>0</v>
          </cell>
          <cell r="E539">
            <v>-2500</v>
          </cell>
          <cell r="F539">
            <v>-2500</v>
          </cell>
          <cell r="G539">
            <v>-2500</v>
          </cell>
        </row>
        <row r="540">
          <cell r="B540" t="str">
            <v>301500A574</v>
          </cell>
          <cell r="C540">
            <v>0</v>
          </cell>
          <cell r="D540">
            <v>0</v>
          </cell>
          <cell r="E540">
            <v>-2500</v>
          </cell>
          <cell r="F540">
            <v>-2500</v>
          </cell>
          <cell r="G540">
            <v>-2500</v>
          </cell>
        </row>
        <row r="541">
          <cell r="B541" t="str">
            <v>301500A575</v>
          </cell>
          <cell r="C541">
            <v>0</v>
          </cell>
          <cell r="D541">
            <v>5000</v>
          </cell>
          <cell r="E541">
            <v>-5000</v>
          </cell>
          <cell r="F541">
            <v>0</v>
          </cell>
          <cell r="G541">
            <v>0</v>
          </cell>
        </row>
        <row r="542">
          <cell r="B542" t="str">
            <v>301500A576</v>
          </cell>
          <cell r="C542">
            <v>0</v>
          </cell>
          <cell r="D542">
            <v>0</v>
          </cell>
          <cell r="E542">
            <v>-2500</v>
          </cell>
          <cell r="F542">
            <v>-2500</v>
          </cell>
          <cell r="G542">
            <v>-2500</v>
          </cell>
        </row>
        <row r="543">
          <cell r="B543" t="str">
            <v>301500A577</v>
          </cell>
          <cell r="C543">
            <v>0</v>
          </cell>
          <cell r="D543">
            <v>0</v>
          </cell>
          <cell r="E543">
            <v>-2500</v>
          </cell>
          <cell r="F543">
            <v>-2500</v>
          </cell>
          <cell r="G543">
            <v>-2500</v>
          </cell>
        </row>
        <row r="544">
          <cell r="B544" t="str">
            <v>301500A578</v>
          </cell>
          <cell r="C544">
            <v>0</v>
          </cell>
          <cell r="D544">
            <v>0</v>
          </cell>
          <cell r="E544">
            <v>-5000</v>
          </cell>
          <cell r="F544">
            <v>-5000</v>
          </cell>
          <cell r="G544">
            <v>-5000</v>
          </cell>
        </row>
        <row r="545">
          <cell r="B545" t="str">
            <v>301500A579</v>
          </cell>
          <cell r="C545">
            <v>0</v>
          </cell>
          <cell r="D545">
            <v>0</v>
          </cell>
          <cell r="E545">
            <v>-7500</v>
          </cell>
          <cell r="F545">
            <v>-7500</v>
          </cell>
          <cell r="G545">
            <v>-7500</v>
          </cell>
        </row>
        <row r="546">
          <cell r="B546" t="str">
            <v>301500A580</v>
          </cell>
          <cell r="C546">
            <v>0</v>
          </cell>
          <cell r="D546">
            <v>0</v>
          </cell>
          <cell r="E546">
            <v>-10000</v>
          </cell>
          <cell r="F546">
            <v>-10000</v>
          </cell>
          <cell r="G546">
            <v>-10000</v>
          </cell>
        </row>
        <row r="547">
          <cell r="B547" t="str">
            <v>301500A581</v>
          </cell>
          <cell r="C547">
            <v>0</v>
          </cell>
          <cell r="D547">
            <v>0</v>
          </cell>
          <cell r="E547">
            <v>-2500</v>
          </cell>
          <cell r="F547">
            <v>-2500</v>
          </cell>
          <cell r="G547">
            <v>-2500</v>
          </cell>
        </row>
        <row r="548">
          <cell r="B548" t="str">
            <v>301500A582</v>
          </cell>
          <cell r="C548">
            <v>0</v>
          </cell>
          <cell r="D548">
            <v>0</v>
          </cell>
          <cell r="E548">
            <v>-2500</v>
          </cell>
          <cell r="F548">
            <v>-2500</v>
          </cell>
          <cell r="G548">
            <v>-2500</v>
          </cell>
        </row>
        <row r="549">
          <cell r="B549" t="str">
            <v>301500A583</v>
          </cell>
          <cell r="C549">
            <v>0</v>
          </cell>
          <cell r="D549">
            <v>0</v>
          </cell>
          <cell r="E549">
            <v>-5000</v>
          </cell>
          <cell r="F549">
            <v>-5000</v>
          </cell>
          <cell r="G549">
            <v>-5000</v>
          </cell>
        </row>
        <row r="550">
          <cell r="B550" t="str">
            <v>301500A584</v>
          </cell>
          <cell r="C550">
            <v>0</v>
          </cell>
          <cell r="D550">
            <v>0</v>
          </cell>
          <cell r="E550">
            <v>-2500</v>
          </cell>
          <cell r="F550">
            <v>-2500</v>
          </cell>
          <cell r="G550">
            <v>-2500</v>
          </cell>
        </row>
        <row r="551">
          <cell r="B551" t="str">
            <v>301500A585</v>
          </cell>
          <cell r="C551">
            <v>0</v>
          </cell>
          <cell r="D551">
            <v>0</v>
          </cell>
          <cell r="E551">
            <v>-5000</v>
          </cell>
          <cell r="F551">
            <v>-5000</v>
          </cell>
          <cell r="G551">
            <v>-5000</v>
          </cell>
        </row>
        <row r="552">
          <cell r="B552" t="str">
            <v>301500A586</v>
          </cell>
          <cell r="C552">
            <v>0</v>
          </cell>
          <cell r="D552">
            <v>0</v>
          </cell>
          <cell r="E552">
            <v>-5000</v>
          </cell>
          <cell r="F552">
            <v>-5000</v>
          </cell>
          <cell r="G552">
            <v>-5000</v>
          </cell>
        </row>
        <row r="553">
          <cell r="B553" t="str">
            <v>301500A587</v>
          </cell>
          <cell r="C553">
            <v>0</v>
          </cell>
          <cell r="D553">
            <v>0</v>
          </cell>
          <cell r="E553">
            <v>-7500</v>
          </cell>
          <cell r="F553">
            <v>-7500</v>
          </cell>
          <cell r="G553">
            <v>-7500</v>
          </cell>
        </row>
        <row r="554">
          <cell r="B554" t="str">
            <v>301500A588</v>
          </cell>
          <cell r="C554">
            <v>0</v>
          </cell>
          <cell r="D554">
            <v>0</v>
          </cell>
          <cell r="E554">
            <v>-2500</v>
          </cell>
          <cell r="F554">
            <v>-2500</v>
          </cell>
          <cell r="G554">
            <v>-2500</v>
          </cell>
        </row>
        <row r="555">
          <cell r="B555" t="str">
            <v>301500A589</v>
          </cell>
          <cell r="C555">
            <v>0</v>
          </cell>
          <cell r="D555">
            <v>0</v>
          </cell>
          <cell r="E555">
            <v>-5000</v>
          </cell>
          <cell r="F555">
            <v>-5000</v>
          </cell>
          <cell r="G555">
            <v>-5000</v>
          </cell>
        </row>
        <row r="556">
          <cell r="B556" t="str">
            <v>301500A590</v>
          </cell>
          <cell r="C556">
            <v>0</v>
          </cell>
          <cell r="D556">
            <v>5000</v>
          </cell>
          <cell r="E556">
            <v>-5000</v>
          </cell>
          <cell r="F556">
            <v>0</v>
          </cell>
          <cell r="G556">
            <v>0</v>
          </cell>
        </row>
        <row r="557">
          <cell r="B557" t="str">
            <v>301500A591</v>
          </cell>
          <cell r="C557">
            <v>0</v>
          </cell>
          <cell r="D557">
            <v>0</v>
          </cell>
          <cell r="E557">
            <v>-2500</v>
          </cell>
          <cell r="F557">
            <v>-2500</v>
          </cell>
          <cell r="G557">
            <v>-2500</v>
          </cell>
        </row>
        <row r="558">
          <cell r="B558" t="str">
            <v>301500A592</v>
          </cell>
          <cell r="C558">
            <v>0</v>
          </cell>
          <cell r="D558">
            <v>0</v>
          </cell>
          <cell r="E558">
            <v>-7500</v>
          </cell>
          <cell r="F558">
            <v>-7500</v>
          </cell>
          <cell r="G558">
            <v>-7500</v>
          </cell>
        </row>
        <row r="559">
          <cell r="B559" t="str">
            <v>301500A593</v>
          </cell>
          <cell r="C559">
            <v>0</v>
          </cell>
          <cell r="D559">
            <v>0</v>
          </cell>
          <cell r="E559">
            <v>-2500</v>
          </cell>
          <cell r="F559">
            <v>-2500</v>
          </cell>
          <cell r="G559">
            <v>-2500</v>
          </cell>
        </row>
        <row r="560">
          <cell r="B560" t="str">
            <v>301500A594</v>
          </cell>
          <cell r="C560">
            <v>0</v>
          </cell>
          <cell r="D560">
            <v>0</v>
          </cell>
          <cell r="E560">
            <v>-2500</v>
          </cell>
          <cell r="F560">
            <v>-2500</v>
          </cell>
          <cell r="G560">
            <v>-2500</v>
          </cell>
        </row>
        <row r="561">
          <cell r="B561" t="str">
            <v>301500A595</v>
          </cell>
          <cell r="C561">
            <v>0</v>
          </cell>
          <cell r="D561">
            <v>0</v>
          </cell>
          <cell r="E561">
            <v>-5000</v>
          </cell>
          <cell r="F561">
            <v>-5000</v>
          </cell>
          <cell r="G561">
            <v>-5000</v>
          </cell>
        </row>
        <row r="562">
          <cell r="B562" t="str">
            <v>301500A596</v>
          </cell>
          <cell r="C562">
            <v>0</v>
          </cell>
          <cell r="D562">
            <v>0</v>
          </cell>
          <cell r="E562">
            <v>-2500</v>
          </cell>
          <cell r="F562">
            <v>-2500</v>
          </cell>
          <cell r="G562">
            <v>-2500</v>
          </cell>
        </row>
        <row r="563">
          <cell r="B563" t="str">
            <v>301500A597</v>
          </cell>
          <cell r="C563">
            <v>0</v>
          </cell>
          <cell r="D563">
            <v>0</v>
          </cell>
          <cell r="E563">
            <v>-7500</v>
          </cell>
          <cell r="F563">
            <v>-7500</v>
          </cell>
          <cell r="G563">
            <v>-7500</v>
          </cell>
        </row>
        <row r="564">
          <cell r="B564" t="str">
            <v>301500A598</v>
          </cell>
          <cell r="C564">
            <v>0</v>
          </cell>
          <cell r="D564">
            <v>0</v>
          </cell>
          <cell r="E564">
            <v>-2500</v>
          </cell>
          <cell r="F564">
            <v>-2500</v>
          </cell>
          <cell r="G564">
            <v>-2500</v>
          </cell>
        </row>
        <row r="565">
          <cell r="B565" t="str">
            <v>301500A599</v>
          </cell>
          <cell r="C565">
            <v>0</v>
          </cell>
          <cell r="D565">
            <v>2500</v>
          </cell>
          <cell r="E565">
            <v>-5000</v>
          </cell>
          <cell r="F565">
            <v>-2500</v>
          </cell>
          <cell r="G565">
            <v>-2500</v>
          </cell>
        </row>
        <row r="566">
          <cell r="B566" t="str">
            <v>301500A600</v>
          </cell>
          <cell r="C566">
            <v>0</v>
          </cell>
          <cell r="D566">
            <v>0</v>
          </cell>
          <cell r="E566">
            <v>-2500</v>
          </cell>
          <cell r="F566">
            <v>-2500</v>
          </cell>
          <cell r="G566">
            <v>-2500</v>
          </cell>
        </row>
        <row r="567">
          <cell r="B567" t="str">
            <v>301500A601</v>
          </cell>
          <cell r="C567">
            <v>0</v>
          </cell>
          <cell r="D567">
            <v>0</v>
          </cell>
          <cell r="E567">
            <v>-2500</v>
          </cell>
          <cell r="F567">
            <v>-2500</v>
          </cell>
          <cell r="G567">
            <v>-2500</v>
          </cell>
        </row>
        <row r="568">
          <cell r="B568" t="str">
            <v>301500A602</v>
          </cell>
          <cell r="C568">
            <v>0</v>
          </cell>
          <cell r="D568">
            <v>0</v>
          </cell>
          <cell r="E568">
            <v>-2500</v>
          </cell>
          <cell r="F568">
            <v>-2500</v>
          </cell>
          <cell r="G568">
            <v>-2500</v>
          </cell>
        </row>
        <row r="569">
          <cell r="B569" t="str">
            <v>301500A603</v>
          </cell>
          <cell r="C569">
            <v>0</v>
          </cell>
          <cell r="D569">
            <v>0</v>
          </cell>
          <cell r="E569">
            <v>-15000</v>
          </cell>
          <cell r="F569">
            <v>-15000</v>
          </cell>
          <cell r="G569">
            <v>-15000</v>
          </cell>
        </row>
        <row r="570">
          <cell r="B570" t="str">
            <v>301500A604</v>
          </cell>
          <cell r="C570">
            <v>0</v>
          </cell>
          <cell r="D570">
            <v>0</v>
          </cell>
          <cell r="E570">
            <v>-2500</v>
          </cell>
          <cell r="F570">
            <v>-2500</v>
          </cell>
          <cell r="G570">
            <v>-2500</v>
          </cell>
        </row>
        <row r="571">
          <cell r="B571" t="str">
            <v>301500A605</v>
          </cell>
          <cell r="C571">
            <v>0</v>
          </cell>
          <cell r="D571">
            <v>7500</v>
          </cell>
          <cell r="E571">
            <v>-7500</v>
          </cell>
          <cell r="F571">
            <v>0</v>
          </cell>
          <cell r="G571">
            <v>0</v>
          </cell>
        </row>
        <row r="572">
          <cell r="B572" t="str">
            <v>301500A606</v>
          </cell>
          <cell r="C572">
            <v>0</v>
          </cell>
          <cell r="D572">
            <v>0</v>
          </cell>
          <cell r="E572">
            <v>-2500</v>
          </cell>
          <cell r="F572">
            <v>-2500</v>
          </cell>
          <cell r="G572">
            <v>-2500</v>
          </cell>
        </row>
        <row r="573">
          <cell r="B573" t="str">
            <v>301500A607</v>
          </cell>
          <cell r="C573">
            <v>0</v>
          </cell>
          <cell r="D573">
            <v>0</v>
          </cell>
          <cell r="E573">
            <v>-5000</v>
          </cell>
          <cell r="F573">
            <v>-5000</v>
          </cell>
          <cell r="G573">
            <v>-5000</v>
          </cell>
        </row>
        <row r="574">
          <cell r="B574" t="str">
            <v>301500A608</v>
          </cell>
          <cell r="C574">
            <v>0</v>
          </cell>
          <cell r="D574">
            <v>0</v>
          </cell>
          <cell r="E574">
            <v>-7500</v>
          </cell>
          <cell r="F574">
            <v>-7500</v>
          </cell>
          <cell r="G574">
            <v>-7500</v>
          </cell>
        </row>
        <row r="575">
          <cell r="B575" t="str">
            <v>301500A609</v>
          </cell>
          <cell r="C575">
            <v>0</v>
          </cell>
          <cell r="D575">
            <v>0</v>
          </cell>
          <cell r="E575">
            <v>-2500</v>
          </cell>
          <cell r="F575">
            <v>-2500</v>
          </cell>
          <cell r="G575">
            <v>-2500</v>
          </cell>
        </row>
        <row r="576">
          <cell r="B576" t="str">
            <v>301500A610</v>
          </cell>
          <cell r="C576">
            <v>0</v>
          </cell>
          <cell r="D576">
            <v>0</v>
          </cell>
          <cell r="E576">
            <v>-5000</v>
          </cell>
          <cell r="F576">
            <v>-5000</v>
          </cell>
          <cell r="G576">
            <v>-5000</v>
          </cell>
        </row>
        <row r="577">
          <cell r="B577" t="str">
            <v>301500A611</v>
          </cell>
          <cell r="C577">
            <v>0</v>
          </cell>
          <cell r="D577">
            <v>0</v>
          </cell>
          <cell r="E577">
            <v>-5000</v>
          </cell>
          <cell r="F577">
            <v>-5000</v>
          </cell>
          <cell r="G577">
            <v>-5000</v>
          </cell>
        </row>
        <row r="578">
          <cell r="B578" t="str">
            <v>301500A612</v>
          </cell>
          <cell r="C578">
            <v>0</v>
          </cell>
          <cell r="D578">
            <v>0</v>
          </cell>
          <cell r="E578">
            <v>-7500</v>
          </cell>
          <cell r="F578">
            <v>-7500</v>
          </cell>
          <cell r="G578">
            <v>-7500</v>
          </cell>
        </row>
        <row r="579">
          <cell r="B579" t="str">
            <v>301500A613</v>
          </cell>
          <cell r="C579">
            <v>0</v>
          </cell>
          <cell r="D579">
            <v>0</v>
          </cell>
          <cell r="E579">
            <v>-5000</v>
          </cell>
          <cell r="F579">
            <v>-5000</v>
          </cell>
          <cell r="G579">
            <v>-5000</v>
          </cell>
        </row>
        <row r="580">
          <cell r="B580" t="str">
            <v>301500A614</v>
          </cell>
          <cell r="C580">
            <v>0</v>
          </cell>
          <cell r="D580">
            <v>0</v>
          </cell>
          <cell r="E580">
            <v>-10000</v>
          </cell>
          <cell r="F580">
            <v>-10000</v>
          </cell>
          <cell r="G580">
            <v>-10000</v>
          </cell>
        </row>
        <row r="581">
          <cell r="B581" t="str">
            <v>301500A615</v>
          </cell>
          <cell r="C581">
            <v>0</v>
          </cell>
          <cell r="D581">
            <v>0</v>
          </cell>
          <cell r="E581">
            <v>-5000</v>
          </cell>
          <cell r="F581">
            <v>-5000</v>
          </cell>
          <cell r="G581">
            <v>-5000</v>
          </cell>
        </row>
        <row r="582">
          <cell r="B582" t="str">
            <v>301500A616</v>
          </cell>
          <cell r="C582">
            <v>0</v>
          </cell>
          <cell r="D582">
            <v>0</v>
          </cell>
          <cell r="E582">
            <v>-2500</v>
          </cell>
          <cell r="F582">
            <v>-2500</v>
          </cell>
          <cell r="G582">
            <v>-2500</v>
          </cell>
        </row>
        <row r="583">
          <cell r="B583" t="str">
            <v>301500A617</v>
          </cell>
          <cell r="C583">
            <v>0</v>
          </cell>
          <cell r="D583">
            <v>0</v>
          </cell>
          <cell r="E583">
            <v>-5000</v>
          </cell>
          <cell r="F583">
            <v>-5000</v>
          </cell>
          <cell r="G583">
            <v>-5000</v>
          </cell>
        </row>
        <row r="584">
          <cell r="B584" t="str">
            <v>301500A618</v>
          </cell>
          <cell r="C584">
            <v>0</v>
          </cell>
          <cell r="D584">
            <v>0</v>
          </cell>
          <cell r="E584">
            <v>-2500</v>
          </cell>
          <cell r="F584">
            <v>-2500</v>
          </cell>
          <cell r="G584">
            <v>-2500</v>
          </cell>
        </row>
        <row r="585">
          <cell r="B585" t="str">
            <v>301500A619</v>
          </cell>
          <cell r="C585">
            <v>0</v>
          </cell>
          <cell r="D585">
            <v>0</v>
          </cell>
          <cell r="E585">
            <v>-5000</v>
          </cell>
          <cell r="F585">
            <v>-5000</v>
          </cell>
          <cell r="G585">
            <v>-5000</v>
          </cell>
        </row>
        <row r="586">
          <cell r="B586" t="str">
            <v>301500A620</v>
          </cell>
          <cell r="C586">
            <v>0</v>
          </cell>
          <cell r="D586">
            <v>0</v>
          </cell>
          <cell r="E586">
            <v>-2500</v>
          </cell>
          <cell r="F586">
            <v>-2500</v>
          </cell>
          <cell r="G586">
            <v>-2500</v>
          </cell>
        </row>
        <row r="587">
          <cell r="B587" t="str">
            <v>301500A621</v>
          </cell>
          <cell r="C587">
            <v>0</v>
          </cell>
          <cell r="D587">
            <v>0</v>
          </cell>
          <cell r="E587">
            <v>-2500</v>
          </cell>
          <cell r="F587">
            <v>-2500</v>
          </cell>
          <cell r="G587">
            <v>-2500</v>
          </cell>
        </row>
        <row r="588">
          <cell r="B588" t="str">
            <v>301500A622</v>
          </cell>
          <cell r="C588">
            <v>0</v>
          </cell>
          <cell r="D588">
            <v>0</v>
          </cell>
          <cell r="E588">
            <v>-2500</v>
          </cell>
          <cell r="F588">
            <v>-2500</v>
          </cell>
          <cell r="G588">
            <v>-2500</v>
          </cell>
        </row>
        <row r="589">
          <cell r="B589" t="str">
            <v>301500A623</v>
          </cell>
          <cell r="C589">
            <v>0</v>
          </cell>
          <cell r="D589">
            <v>0</v>
          </cell>
          <cell r="E589">
            <v>-5000</v>
          </cell>
          <cell r="F589">
            <v>-5000</v>
          </cell>
          <cell r="G589">
            <v>-5000</v>
          </cell>
        </row>
        <row r="590">
          <cell r="B590" t="str">
            <v>301500A624</v>
          </cell>
          <cell r="C590">
            <v>0</v>
          </cell>
          <cell r="D590">
            <v>5000</v>
          </cell>
          <cell r="E590">
            <v>-5000</v>
          </cell>
          <cell r="F590">
            <v>0</v>
          </cell>
          <cell r="G590">
            <v>0</v>
          </cell>
        </row>
        <row r="591">
          <cell r="B591" t="str">
            <v>301500A625</v>
          </cell>
          <cell r="C591">
            <v>0</v>
          </cell>
          <cell r="D591">
            <v>0</v>
          </cell>
          <cell r="E591">
            <v>-5000</v>
          </cell>
          <cell r="F591">
            <v>-5000</v>
          </cell>
          <cell r="G591">
            <v>-5000</v>
          </cell>
        </row>
        <row r="592">
          <cell r="B592" t="str">
            <v>301500A626</v>
          </cell>
          <cell r="C592">
            <v>0</v>
          </cell>
          <cell r="D592">
            <v>0</v>
          </cell>
          <cell r="E592">
            <v>-2500</v>
          </cell>
          <cell r="F592">
            <v>-2500</v>
          </cell>
          <cell r="G592">
            <v>-2500</v>
          </cell>
        </row>
        <row r="593">
          <cell r="B593" t="str">
            <v>301500A627</v>
          </cell>
          <cell r="C593">
            <v>0</v>
          </cell>
          <cell r="D593">
            <v>0</v>
          </cell>
          <cell r="E593">
            <v>-5000</v>
          </cell>
          <cell r="F593">
            <v>-5000</v>
          </cell>
          <cell r="G593">
            <v>-5000</v>
          </cell>
        </row>
        <row r="594">
          <cell r="B594" t="str">
            <v>301500A628</v>
          </cell>
          <cell r="C594">
            <v>0</v>
          </cell>
          <cell r="D594">
            <v>0</v>
          </cell>
          <cell r="E594">
            <v>-2500</v>
          </cell>
          <cell r="F594">
            <v>-2500</v>
          </cell>
          <cell r="G594">
            <v>-2500</v>
          </cell>
        </row>
        <row r="595">
          <cell r="B595" t="str">
            <v>301500A629</v>
          </cell>
          <cell r="C595">
            <v>0</v>
          </cell>
          <cell r="D595">
            <v>0</v>
          </cell>
          <cell r="E595">
            <v>-2500</v>
          </cell>
          <cell r="F595">
            <v>-2500</v>
          </cell>
          <cell r="G595">
            <v>-2500</v>
          </cell>
        </row>
        <row r="596">
          <cell r="B596" t="str">
            <v>301500A630</v>
          </cell>
          <cell r="C596">
            <v>0</v>
          </cell>
          <cell r="D596">
            <v>0</v>
          </cell>
          <cell r="E596">
            <v>-2500</v>
          </cell>
          <cell r="F596">
            <v>-2500</v>
          </cell>
          <cell r="G596">
            <v>-2500</v>
          </cell>
        </row>
        <row r="597">
          <cell r="B597" t="str">
            <v>301500A631</v>
          </cell>
          <cell r="C597">
            <v>0</v>
          </cell>
          <cell r="D597">
            <v>0</v>
          </cell>
          <cell r="E597">
            <v>-2500</v>
          </cell>
          <cell r="F597">
            <v>-2500</v>
          </cell>
          <cell r="G597">
            <v>-2500</v>
          </cell>
        </row>
        <row r="598">
          <cell r="B598" t="str">
            <v>301500A632</v>
          </cell>
          <cell r="C598">
            <v>0</v>
          </cell>
          <cell r="D598">
            <v>0</v>
          </cell>
          <cell r="E598">
            <v>-5000</v>
          </cell>
          <cell r="F598">
            <v>-5000</v>
          </cell>
          <cell r="G598">
            <v>-5000</v>
          </cell>
        </row>
        <row r="599">
          <cell r="B599" t="str">
            <v>301500A633</v>
          </cell>
          <cell r="C599">
            <v>0</v>
          </cell>
          <cell r="D599">
            <v>0</v>
          </cell>
          <cell r="E599">
            <v>-5000</v>
          </cell>
          <cell r="F599">
            <v>-5000</v>
          </cell>
          <cell r="G599">
            <v>-5000</v>
          </cell>
        </row>
        <row r="600">
          <cell r="B600" t="str">
            <v>301500A634</v>
          </cell>
          <cell r="C600">
            <v>0</v>
          </cell>
          <cell r="D600">
            <v>0</v>
          </cell>
          <cell r="E600">
            <v>-2500</v>
          </cell>
          <cell r="F600">
            <v>-2500</v>
          </cell>
          <cell r="G600">
            <v>-2500</v>
          </cell>
        </row>
        <row r="601">
          <cell r="B601" t="str">
            <v>301500A635</v>
          </cell>
          <cell r="C601">
            <v>0</v>
          </cell>
          <cell r="D601">
            <v>0</v>
          </cell>
          <cell r="E601">
            <v>-15000</v>
          </cell>
          <cell r="F601">
            <v>-15000</v>
          </cell>
          <cell r="G601">
            <v>-15000</v>
          </cell>
        </row>
        <row r="602">
          <cell r="B602" t="str">
            <v>301500A636</v>
          </cell>
          <cell r="C602">
            <v>0</v>
          </cell>
          <cell r="D602">
            <v>0</v>
          </cell>
          <cell r="E602">
            <v>-2500</v>
          </cell>
          <cell r="F602">
            <v>-2500</v>
          </cell>
          <cell r="G602">
            <v>-2500</v>
          </cell>
        </row>
        <row r="603">
          <cell r="B603" t="str">
            <v>301500A637</v>
          </cell>
          <cell r="C603">
            <v>0</v>
          </cell>
          <cell r="D603">
            <v>0</v>
          </cell>
          <cell r="E603">
            <v>-2500</v>
          </cell>
          <cell r="F603">
            <v>-2500</v>
          </cell>
          <cell r="G603">
            <v>-2500</v>
          </cell>
        </row>
        <row r="604">
          <cell r="B604" t="str">
            <v>301500A638</v>
          </cell>
          <cell r="C604">
            <v>0</v>
          </cell>
          <cell r="D604">
            <v>0</v>
          </cell>
          <cell r="E604">
            <v>-7500</v>
          </cell>
          <cell r="F604">
            <v>-7500</v>
          </cell>
          <cell r="G604">
            <v>-7500</v>
          </cell>
        </row>
        <row r="605">
          <cell r="B605" t="str">
            <v>301500A639</v>
          </cell>
          <cell r="C605">
            <v>0</v>
          </cell>
          <cell r="D605">
            <v>0</v>
          </cell>
          <cell r="E605">
            <v>-2500</v>
          </cell>
          <cell r="F605">
            <v>-2500</v>
          </cell>
          <cell r="G605">
            <v>-2500</v>
          </cell>
        </row>
        <row r="606">
          <cell r="B606" t="str">
            <v>301500A640</v>
          </cell>
          <cell r="C606">
            <v>0</v>
          </cell>
          <cell r="D606">
            <v>0</v>
          </cell>
          <cell r="E606">
            <v>-5000</v>
          </cell>
          <cell r="F606">
            <v>-5000</v>
          </cell>
          <cell r="G606">
            <v>-5000</v>
          </cell>
        </row>
        <row r="607">
          <cell r="B607" t="str">
            <v>301500A641</v>
          </cell>
          <cell r="C607">
            <v>0</v>
          </cell>
          <cell r="D607">
            <v>0</v>
          </cell>
          <cell r="E607">
            <v>-2500</v>
          </cell>
          <cell r="F607">
            <v>-2500</v>
          </cell>
          <cell r="G607">
            <v>-2500</v>
          </cell>
        </row>
        <row r="608">
          <cell r="B608" t="str">
            <v>301500A642</v>
          </cell>
          <cell r="C608">
            <v>0</v>
          </cell>
          <cell r="D608">
            <v>0</v>
          </cell>
          <cell r="E608">
            <v>-2500</v>
          </cell>
          <cell r="F608">
            <v>-2500</v>
          </cell>
          <cell r="G608">
            <v>-2500</v>
          </cell>
        </row>
        <row r="609">
          <cell r="B609" t="str">
            <v>301500A643</v>
          </cell>
          <cell r="C609">
            <v>0</v>
          </cell>
          <cell r="D609">
            <v>0</v>
          </cell>
          <cell r="E609">
            <v>-2500</v>
          </cell>
          <cell r="F609">
            <v>-2500</v>
          </cell>
          <cell r="G609">
            <v>-2500</v>
          </cell>
        </row>
        <row r="610">
          <cell r="B610" t="str">
            <v>301500A644</v>
          </cell>
          <cell r="C610">
            <v>0</v>
          </cell>
          <cell r="D610">
            <v>0</v>
          </cell>
          <cell r="E610">
            <v>-5000</v>
          </cell>
          <cell r="F610">
            <v>-5000</v>
          </cell>
          <cell r="G610">
            <v>-5000</v>
          </cell>
        </row>
        <row r="611">
          <cell r="B611" t="str">
            <v>301500A645</v>
          </cell>
          <cell r="C611">
            <v>0</v>
          </cell>
          <cell r="D611">
            <v>0</v>
          </cell>
          <cell r="E611">
            <v>-2500</v>
          </cell>
          <cell r="F611">
            <v>-2500</v>
          </cell>
          <cell r="G611">
            <v>-2500</v>
          </cell>
        </row>
        <row r="612">
          <cell r="B612" t="str">
            <v>301500A646</v>
          </cell>
          <cell r="C612">
            <v>0</v>
          </cell>
          <cell r="D612">
            <v>0</v>
          </cell>
          <cell r="E612">
            <v>-5000</v>
          </cell>
          <cell r="F612">
            <v>-5000</v>
          </cell>
          <cell r="G612">
            <v>-5000</v>
          </cell>
        </row>
        <row r="613">
          <cell r="B613" t="str">
            <v>301500A647</v>
          </cell>
          <cell r="C613">
            <v>0</v>
          </cell>
          <cell r="D613">
            <v>0</v>
          </cell>
          <cell r="E613">
            <v>-2500</v>
          </cell>
          <cell r="F613">
            <v>-2500</v>
          </cell>
          <cell r="G613">
            <v>-2500</v>
          </cell>
        </row>
        <row r="614">
          <cell r="B614" t="str">
            <v>301500A648</v>
          </cell>
          <cell r="C614">
            <v>0</v>
          </cell>
          <cell r="D614">
            <v>0</v>
          </cell>
          <cell r="E614">
            <v>-2500</v>
          </cell>
          <cell r="F614">
            <v>-2500</v>
          </cell>
          <cell r="G614">
            <v>-2500</v>
          </cell>
        </row>
        <row r="615">
          <cell r="B615" t="str">
            <v>301500A649</v>
          </cell>
          <cell r="C615">
            <v>0</v>
          </cell>
          <cell r="D615">
            <v>0</v>
          </cell>
          <cell r="E615">
            <v>-5000</v>
          </cell>
          <cell r="F615">
            <v>-5000</v>
          </cell>
          <cell r="G615">
            <v>-5000</v>
          </cell>
        </row>
        <row r="616">
          <cell r="B616" t="str">
            <v>301500A650</v>
          </cell>
          <cell r="C616">
            <v>0</v>
          </cell>
          <cell r="D616">
            <v>0</v>
          </cell>
          <cell r="E616">
            <v>-2500</v>
          </cell>
          <cell r="F616">
            <v>-2500</v>
          </cell>
          <cell r="G616">
            <v>-2500</v>
          </cell>
        </row>
        <row r="617">
          <cell r="B617" t="str">
            <v>301500A651</v>
          </cell>
          <cell r="C617">
            <v>0</v>
          </cell>
          <cell r="D617">
            <v>0</v>
          </cell>
          <cell r="E617">
            <v>-5000</v>
          </cell>
          <cell r="F617">
            <v>-5000</v>
          </cell>
          <cell r="G617">
            <v>-5000</v>
          </cell>
        </row>
        <row r="618">
          <cell r="B618" t="str">
            <v>301500A652</v>
          </cell>
          <cell r="C618">
            <v>0</v>
          </cell>
          <cell r="D618">
            <v>0</v>
          </cell>
          <cell r="E618">
            <v>-5000</v>
          </cell>
          <cell r="F618">
            <v>-5000</v>
          </cell>
          <cell r="G618">
            <v>-5000</v>
          </cell>
        </row>
        <row r="619">
          <cell r="B619" t="str">
            <v>301500A653</v>
          </cell>
          <cell r="C619">
            <v>0</v>
          </cell>
          <cell r="D619">
            <v>0</v>
          </cell>
          <cell r="E619">
            <v>-10000</v>
          </cell>
          <cell r="F619">
            <v>-10000</v>
          </cell>
          <cell r="G619">
            <v>-10000</v>
          </cell>
        </row>
        <row r="620">
          <cell r="B620" t="str">
            <v>301500A654</v>
          </cell>
          <cell r="C620">
            <v>0</v>
          </cell>
          <cell r="D620">
            <v>0</v>
          </cell>
          <cell r="E620">
            <v>-5000</v>
          </cell>
          <cell r="F620">
            <v>-5000</v>
          </cell>
          <cell r="G620">
            <v>-5000</v>
          </cell>
        </row>
        <row r="621">
          <cell r="B621" t="str">
            <v>301500A655</v>
          </cell>
          <cell r="C621">
            <v>0</v>
          </cell>
          <cell r="D621">
            <v>0</v>
          </cell>
          <cell r="E621">
            <v>-2500</v>
          </cell>
          <cell r="F621">
            <v>-2500</v>
          </cell>
          <cell r="G621">
            <v>-2500</v>
          </cell>
        </row>
        <row r="622">
          <cell r="B622" t="str">
            <v>301500A656</v>
          </cell>
          <cell r="C622">
            <v>0</v>
          </cell>
          <cell r="D622">
            <v>0</v>
          </cell>
          <cell r="E622">
            <v>-2500</v>
          </cell>
          <cell r="F622">
            <v>-2500</v>
          </cell>
          <cell r="G622">
            <v>-2500</v>
          </cell>
        </row>
        <row r="623">
          <cell r="B623" t="str">
            <v>301500A657</v>
          </cell>
          <cell r="C623">
            <v>0</v>
          </cell>
          <cell r="D623">
            <v>0</v>
          </cell>
          <cell r="E623">
            <v>-7500</v>
          </cell>
          <cell r="F623">
            <v>-7500</v>
          </cell>
          <cell r="G623">
            <v>-7500</v>
          </cell>
        </row>
        <row r="624">
          <cell r="B624" t="str">
            <v>301500A658</v>
          </cell>
          <cell r="C624">
            <v>0</v>
          </cell>
          <cell r="D624">
            <v>0</v>
          </cell>
          <cell r="E624">
            <v>-5000</v>
          </cell>
          <cell r="F624">
            <v>-5000</v>
          </cell>
          <cell r="G624">
            <v>-5000</v>
          </cell>
        </row>
        <row r="625">
          <cell r="B625" t="str">
            <v>301500A659</v>
          </cell>
          <cell r="C625">
            <v>0</v>
          </cell>
          <cell r="D625">
            <v>0</v>
          </cell>
          <cell r="E625">
            <v>-5000</v>
          </cell>
          <cell r="F625">
            <v>-5000</v>
          </cell>
          <cell r="G625">
            <v>-5000</v>
          </cell>
        </row>
        <row r="626">
          <cell r="B626" t="str">
            <v>301500A660</v>
          </cell>
          <cell r="C626">
            <v>0</v>
          </cell>
          <cell r="D626">
            <v>0</v>
          </cell>
          <cell r="E626">
            <v>-2500</v>
          </cell>
          <cell r="F626">
            <v>-2500</v>
          </cell>
          <cell r="G626">
            <v>-2500</v>
          </cell>
        </row>
        <row r="627">
          <cell r="B627" t="str">
            <v>301500A661</v>
          </cell>
          <cell r="C627">
            <v>0</v>
          </cell>
          <cell r="D627">
            <v>0</v>
          </cell>
          <cell r="E627">
            <v>-2500</v>
          </cell>
          <cell r="F627">
            <v>-2500</v>
          </cell>
          <cell r="G627">
            <v>-2500</v>
          </cell>
        </row>
        <row r="628">
          <cell r="B628" t="str">
            <v>301500A662</v>
          </cell>
          <cell r="C628">
            <v>0</v>
          </cell>
          <cell r="D628">
            <v>0</v>
          </cell>
          <cell r="E628">
            <v>-2500</v>
          </cell>
          <cell r="F628">
            <v>-2500</v>
          </cell>
          <cell r="G628">
            <v>-2500</v>
          </cell>
        </row>
        <row r="629">
          <cell r="B629" t="str">
            <v>301500A663</v>
          </cell>
          <cell r="C629">
            <v>0</v>
          </cell>
          <cell r="D629">
            <v>0</v>
          </cell>
          <cell r="E629">
            <v>-2500</v>
          </cell>
          <cell r="F629">
            <v>-2500</v>
          </cell>
          <cell r="G629">
            <v>-2500</v>
          </cell>
        </row>
        <row r="630">
          <cell r="B630" t="str">
            <v>301500A664</v>
          </cell>
          <cell r="C630">
            <v>0</v>
          </cell>
          <cell r="D630">
            <v>0</v>
          </cell>
          <cell r="E630">
            <v>-12500</v>
          </cell>
          <cell r="F630">
            <v>-12500</v>
          </cell>
          <cell r="G630">
            <v>-12500</v>
          </cell>
        </row>
        <row r="631">
          <cell r="B631" t="str">
            <v>301500A665</v>
          </cell>
          <cell r="C631">
            <v>0</v>
          </cell>
          <cell r="D631">
            <v>0</v>
          </cell>
          <cell r="E631">
            <v>-7500</v>
          </cell>
          <cell r="F631">
            <v>-7500</v>
          </cell>
          <cell r="G631">
            <v>-7500</v>
          </cell>
        </row>
        <row r="632">
          <cell r="B632" t="str">
            <v>301500A666</v>
          </cell>
          <cell r="C632">
            <v>0</v>
          </cell>
          <cell r="D632">
            <v>0</v>
          </cell>
          <cell r="E632">
            <v>-2500</v>
          </cell>
          <cell r="F632">
            <v>-2500</v>
          </cell>
          <cell r="G632">
            <v>-2500</v>
          </cell>
        </row>
        <row r="633">
          <cell r="B633" t="str">
            <v>301500A667</v>
          </cell>
          <cell r="C633">
            <v>0</v>
          </cell>
          <cell r="D633">
            <v>0</v>
          </cell>
          <cell r="E633">
            <v>-5000</v>
          </cell>
          <cell r="F633">
            <v>-5000</v>
          </cell>
          <cell r="G633">
            <v>-5000</v>
          </cell>
        </row>
        <row r="634">
          <cell r="B634" t="str">
            <v>301500A668</v>
          </cell>
          <cell r="C634">
            <v>0</v>
          </cell>
          <cell r="D634">
            <v>0</v>
          </cell>
          <cell r="E634">
            <v>-12500</v>
          </cell>
          <cell r="F634">
            <v>-12500</v>
          </cell>
          <cell r="G634">
            <v>-12500</v>
          </cell>
        </row>
        <row r="635">
          <cell r="B635" t="str">
            <v>301500A669</v>
          </cell>
          <cell r="C635">
            <v>0</v>
          </cell>
          <cell r="D635">
            <v>0</v>
          </cell>
          <cell r="E635">
            <v>-2500</v>
          </cell>
          <cell r="F635">
            <v>-2500</v>
          </cell>
          <cell r="G635">
            <v>-2500</v>
          </cell>
        </row>
        <row r="636">
          <cell r="B636" t="str">
            <v>301500A670</v>
          </cell>
          <cell r="C636">
            <v>0</v>
          </cell>
          <cell r="D636">
            <v>0</v>
          </cell>
          <cell r="E636">
            <v>-10000</v>
          </cell>
          <cell r="F636">
            <v>-10000</v>
          </cell>
          <cell r="G636">
            <v>-10000</v>
          </cell>
        </row>
        <row r="637">
          <cell r="B637" t="str">
            <v>301500A671</v>
          </cell>
          <cell r="C637">
            <v>0</v>
          </cell>
          <cell r="D637">
            <v>0</v>
          </cell>
          <cell r="E637">
            <v>-2500</v>
          </cell>
          <cell r="F637">
            <v>-2500</v>
          </cell>
          <cell r="G637">
            <v>-2500</v>
          </cell>
        </row>
        <row r="638">
          <cell r="B638" t="str">
            <v>301500A672</v>
          </cell>
          <cell r="C638">
            <v>0</v>
          </cell>
          <cell r="D638">
            <v>0</v>
          </cell>
          <cell r="E638">
            <v>-2500</v>
          </cell>
          <cell r="F638">
            <v>-2500</v>
          </cell>
          <cell r="G638">
            <v>-2500</v>
          </cell>
        </row>
        <row r="639">
          <cell r="B639" t="str">
            <v>301500A673</v>
          </cell>
          <cell r="C639">
            <v>0</v>
          </cell>
          <cell r="D639">
            <v>2500</v>
          </cell>
          <cell r="E639">
            <v>-7500</v>
          </cell>
          <cell r="F639">
            <v>-5000</v>
          </cell>
          <cell r="G639">
            <v>-5000</v>
          </cell>
        </row>
        <row r="640">
          <cell r="B640" t="str">
            <v>301500A674</v>
          </cell>
          <cell r="C640">
            <v>0</v>
          </cell>
          <cell r="D640">
            <v>0</v>
          </cell>
          <cell r="E640">
            <v>-5000</v>
          </cell>
          <cell r="F640">
            <v>-5000</v>
          </cell>
          <cell r="G640">
            <v>-5000</v>
          </cell>
        </row>
        <row r="641">
          <cell r="B641" t="str">
            <v>301500A675</v>
          </cell>
          <cell r="C641">
            <v>0</v>
          </cell>
          <cell r="D641">
            <v>0</v>
          </cell>
          <cell r="E641">
            <v>-2500</v>
          </cell>
          <cell r="F641">
            <v>-2500</v>
          </cell>
          <cell r="G641">
            <v>-2500</v>
          </cell>
        </row>
        <row r="642">
          <cell r="B642" t="str">
            <v>301500A676</v>
          </cell>
          <cell r="C642">
            <v>0</v>
          </cell>
          <cell r="D642">
            <v>0</v>
          </cell>
          <cell r="E642">
            <v>-17500</v>
          </cell>
          <cell r="F642">
            <v>-17500</v>
          </cell>
          <cell r="G642">
            <v>-17500</v>
          </cell>
        </row>
        <row r="643">
          <cell r="B643" t="str">
            <v>301500A677</v>
          </cell>
          <cell r="C643">
            <v>0</v>
          </cell>
          <cell r="D643">
            <v>0</v>
          </cell>
          <cell r="E643">
            <v>-2500</v>
          </cell>
          <cell r="F643">
            <v>-2500</v>
          </cell>
          <cell r="G643">
            <v>-2500</v>
          </cell>
        </row>
        <row r="644">
          <cell r="B644" t="str">
            <v>301500A678</v>
          </cell>
          <cell r="C644">
            <v>0</v>
          </cell>
          <cell r="D644">
            <v>0</v>
          </cell>
          <cell r="E644">
            <v>-5000</v>
          </cell>
          <cell r="F644">
            <v>-5000</v>
          </cell>
          <cell r="G644">
            <v>-5000</v>
          </cell>
        </row>
        <row r="645">
          <cell r="B645" t="str">
            <v>301500A679</v>
          </cell>
          <cell r="C645">
            <v>0</v>
          </cell>
          <cell r="D645">
            <v>0</v>
          </cell>
          <cell r="E645">
            <v>-5000</v>
          </cell>
          <cell r="F645">
            <v>-5000</v>
          </cell>
          <cell r="G645">
            <v>-5000</v>
          </cell>
        </row>
        <row r="646">
          <cell r="B646" t="str">
            <v>301500A680</v>
          </cell>
          <cell r="C646">
            <v>0</v>
          </cell>
          <cell r="D646">
            <v>0</v>
          </cell>
          <cell r="E646">
            <v>-5000</v>
          </cell>
          <cell r="F646">
            <v>-5000</v>
          </cell>
          <cell r="G646">
            <v>-5000</v>
          </cell>
        </row>
        <row r="647">
          <cell r="B647" t="str">
            <v>301500A681</v>
          </cell>
          <cell r="C647">
            <v>0</v>
          </cell>
          <cell r="D647">
            <v>0</v>
          </cell>
          <cell r="E647">
            <v>-2500</v>
          </cell>
          <cell r="F647">
            <v>-2500</v>
          </cell>
          <cell r="G647">
            <v>-2500</v>
          </cell>
        </row>
        <row r="648">
          <cell r="B648" t="str">
            <v>301500A682</v>
          </cell>
          <cell r="C648">
            <v>0</v>
          </cell>
          <cell r="D648">
            <v>0</v>
          </cell>
          <cell r="E648">
            <v>-10000</v>
          </cell>
          <cell r="F648">
            <v>-10000</v>
          </cell>
          <cell r="G648">
            <v>-10000</v>
          </cell>
        </row>
        <row r="649">
          <cell r="B649" t="str">
            <v>301500A683</v>
          </cell>
          <cell r="C649">
            <v>0</v>
          </cell>
          <cell r="D649">
            <v>0</v>
          </cell>
          <cell r="E649">
            <v>-5000</v>
          </cell>
          <cell r="F649">
            <v>-5000</v>
          </cell>
          <cell r="G649">
            <v>-5000</v>
          </cell>
        </row>
        <row r="650">
          <cell r="B650" t="str">
            <v>301500A684</v>
          </cell>
          <cell r="C650">
            <v>0</v>
          </cell>
          <cell r="D650">
            <v>0</v>
          </cell>
          <cell r="E650">
            <v>-2500</v>
          </cell>
          <cell r="F650">
            <v>-2500</v>
          </cell>
          <cell r="G650">
            <v>-2500</v>
          </cell>
        </row>
        <row r="651">
          <cell r="B651" t="str">
            <v>301500A685</v>
          </cell>
          <cell r="C651">
            <v>0</v>
          </cell>
          <cell r="D651">
            <v>0</v>
          </cell>
          <cell r="E651">
            <v>-5000</v>
          </cell>
          <cell r="F651">
            <v>-5000</v>
          </cell>
          <cell r="G651">
            <v>-5000</v>
          </cell>
        </row>
        <row r="652">
          <cell r="B652" t="str">
            <v>301500A686</v>
          </cell>
          <cell r="C652">
            <v>0</v>
          </cell>
          <cell r="D652">
            <v>0</v>
          </cell>
          <cell r="E652">
            <v>-2500</v>
          </cell>
          <cell r="F652">
            <v>-2500</v>
          </cell>
          <cell r="G652">
            <v>-2500</v>
          </cell>
        </row>
        <row r="653">
          <cell r="B653" t="str">
            <v>301500A687</v>
          </cell>
          <cell r="C653">
            <v>0</v>
          </cell>
          <cell r="D653">
            <v>0</v>
          </cell>
          <cell r="E653">
            <v>-7500</v>
          </cell>
          <cell r="F653">
            <v>-7500</v>
          </cell>
          <cell r="G653">
            <v>-7500</v>
          </cell>
        </row>
        <row r="654">
          <cell r="B654" t="str">
            <v>301500A688</v>
          </cell>
          <cell r="C654">
            <v>0</v>
          </cell>
          <cell r="D654">
            <v>0</v>
          </cell>
          <cell r="E654">
            <v>-2500</v>
          </cell>
          <cell r="F654">
            <v>-2500</v>
          </cell>
          <cell r="G654">
            <v>-2500</v>
          </cell>
        </row>
        <row r="655">
          <cell r="B655" t="str">
            <v>301500A689</v>
          </cell>
          <cell r="C655">
            <v>0</v>
          </cell>
          <cell r="D655">
            <v>0</v>
          </cell>
          <cell r="E655">
            <v>-2500</v>
          </cell>
          <cell r="F655">
            <v>-2500</v>
          </cell>
          <cell r="G655">
            <v>-2500</v>
          </cell>
        </row>
        <row r="656">
          <cell r="B656" t="str">
            <v>301500A690</v>
          </cell>
          <cell r="C656">
            <v>0</v>
          </cell>
          <cell r="D656">
            <v>0</v>
          </cell>
          <cell r="E656">
            <v>-5000</v>
          </cell>
          <cell r="F656">
            <v>-5000</v>
          </cell>
          <cell r="G656">
            <v>-5000</v>
          </cell>
        </row>
        <row r="657">
          <cell r="B657" t="str">
            <v>301500A691</v>
          </cell>
          <cell r="C657">
            <v>0</v>
          </cell>
          <cell r="D657">
            <v>0</v>
          </cell>
          <cell r="E657">
            <v>-2500</v>
          </cell>
          <cell r="F657">
            <v>-2500</v>
          </cell>
          <cell r="G657">
            <v>-2500</v>
          </cell>
        </row>
        <row r="658">
          <cell r="B658" t="str">
            <v>301500A692</v>
          </cell>
          <cell r="C658">
            <v>0</v>
          </cell>
          <cell r="D658">
            <v>0</v>
          </cell>
          <cell r="E658">
            <v>-2500</v>
          </cell>
          <cell r="F658">
            <v>-2500</v>
          </cell>
          <cell r="G658">
            <v>-2500</v>
          </cell>
        </row>
        <row r="659">
          <cell r="B659" t="str">
            <v>301500A693</v>
          </cell>
          <cell r="C659">
            <v>0</v>
          </cell>
          <cell r="D659">
            <v>0</v>
          </cell>
          <cell r="E659">
            <v>-2500</v>
          </cell>
          <cell r="F659">
            <v>-2500</v>
          </cell>
          <cell r="G659">
            <v>-2500</v>
          </cell>
        </row>
        <row r="660">
          <cell r="B660" t="str">
            <v>301500A694</v>
          </cell>
          <cell r="C660">
            <v>0</v>
          </cell>
          <cell r="D660">
            <v>0</v>
          </cell>
          <cell r="E660">
            <v>-2500</v>
          </cell>
          <cell r="F660">
            <v>-2500</v>
          </cell>
          <cell r="G660">
            <v>-2500</v>
          </cell>
        </row>
        <row r="661">
          <cell r="B661" t="str">
            <v>301500A695</v>
          </cell>
          <cell r="C661">
            <v>0</v>
          </cell>
          <cell r="D661">
            <v>0</v>
          </cell>
          <cell r="E661">
            <v>-2500</v>
          </cell>
          <cell r="F661">
            <v>-2500</v>
          </cell>
          <cell r="G661">
            <v>-2500</v>
          </cell>
        </row>
        <row r="662">
          <cell r="B662" t="str">
            <v>301500A696</v>
          </cell>
          <cell r="C662">
            <v>0</v>
          </cell>
          <cell r="D662">
            <v>0</v>
          </cell>
          <cell r="E662">
            <v>-7500</v>
          </cell>
          <cell r="F662">
            <v>-7500</v>
          </cell>
          <cell r="G662">
            <v>-7500</v>
          </cell>
        </row>
        <row r="663">
          <cell r="B663" t="str">
            <v>301500A697</v>
          </cell>
          <cell r="C663">
            <v>0</v>
          </cell>
          <cell r="D663">
            <v>0</v>
          </cell>
          <cell r="E663">
            <v>-2500</v>
          </cell>
          <cell r="F663">
            <v>-2500</v>
          </cell>
          <cell r="G663">
            <v>-2500</v>
          </cell>
        </row>
        <row r="664">
          <cell r="B664" t="str">
            <v>301500A698</v>
          </cell>
          <cell r="C664">
            <v>0</v>
          </cell>
          <cell r="D664">
            <v>0</v>
          </cell>
          <cell r="E664">
            <v>-17500</v>
          </cell>
          <cell r="F664">
            <v>-17500</v>
          </cell>
          <cell r="G664">
            <v>-17500</v>
          </cell>
        </row>
        <row r="665">
          <cell r="B665" t="str">
            <v>301500A699</v>
          </cell>
          <cell r="C665">
            <v>0</v>
          </cell>
          <cell r="D665">
            <v>0</v>
          </cell>
          <cell r="E665">
            <v>-2500</v>
          </cell>
          <cell r="F665">
            <v>-2500</v>
          </cell>
          <cell r="G665">
            <v>-2500</v>
          </cell>
        </row>
        <row r="666">
          <cell r="B666" t="str">
            <v>301500A700</v>
          </cell>
          <cell r="C666">
            <v>0</v>
          </cell>
          <cell r="D666">
            <v>5000</v>
          </cell>
          <cell r="E666">
            <v>-5000</v>
          </cell>
          <cell r="F666">
            <v>0</v>
          </cell>
          <cell r="G666">
            <v>0</v>
          </cell>
        </row>
        <row r="667">
          <cell r="B667" t="str">
            <v>301500A701</v>
          </cell>
          <cell r="C667">
            <v>0</v>
          </cell>
          <cell r="D667">
            <v>0</v>
          </cell>
          <cell r="E667">
            <v>-12500</v>
          </cell>
          <cell r="F667">
            <v>-12500</v>
          </cell>
          <cell r="G667">
            <v>-12500</v>
          </cell>
        </row>
        <row r="668">
          <cell r="B668" t="str">
            <v>301500A702</v>
          </cell>
          <cell r="C668">
            <v>0</v>
          </cell>
          <cell r="D668">
            <v>0</v>
          </cell>
          <cell r="E668">
            <v>-10000</v>
          </cell>
          <cell r="F668">
            <v>-10000</v>
          </cell>
          <cell r="G668">
            <v>-10000</v>
          </cell>
        </row>
        <row r="669">
          <cell r="B669" t="str">
            <v>301500A703</v>
          </cell>
          <cell r="C669">
            <v>0</v>
          </cell>
          <cell r="D669">
            <v>0</v>
          </cell>
          <cell r="E669">
            <v>-15000</v>
          </cell>
          <cell r="F669">
            <v>-15000</v>
          </cell>
          <cell r="G669">
            <v>-15000</v>
          </cell>
        </row>
        <row r="670">
          <cell r="B670" t="str">
            <v>301500A704</v>
          </cell>
          <cell r="C670">
            <v>0</v>
          </cell>
          <cell r="D670">
            <v>0</v>
          </cell>
          <cell r="E670">
            <v>-2500</v>
          </cell>
          <cell r="F670">
            <v>-2500</v>
          </cell>
          <cell r="G670">
            <v>-2500</v>
          </cell>
        </row>
        <row r="671">
          <cell r="B671" t="str">
            <v>301500A705</v>
          </cell>
          <cell r="C671">
            <v>0</v>
          </cell>
          <cell r="D671">
            <v>0</v>
          </cell>
          <cell r="E671">
            <v>-7500</v>
          </cell>
          <cell r="F671">
            <v>-7500</v>
          </cell>
          <cell r="G671">
            <v>-7500</v>
          </cell>
        </row>
        <row r="672">
          <cell r="B672" t="str">
            <v>301500A706</v>
          </cell>
          <cell r="C672">
            <v>0</v>
          </cell>
          <cell r="D672">
            <v>0</v>
          </cell>
          <cell r="E672">
            <v>-7500</v>
          </cell>
          <cell r="F672">
            <v>-7500</v>
          </cell>
          <cell r="G672">
            <v>-7500</v>
          </cell>
        </row>
        <row r="673">
          <cell r="B673" t="str">
            <v>301500A707</v>
          </cell>
          <cell r="C673">
            <v>0</v>
          </cell>
          <cell r="D673">
            <v>0</v>
          </cell>
          <cell r="E673">
            <v>-2500</v>
          </cell>
          <cell r="F673">
            <v>-2500</v>
          </cell>
          <cell r="G673">
            <v>-2500</v>
          </cell>
        </row>
        <row r="674">
          <cell r="B674" t="str">
            <v>301500A708</v>
          </cell>
          <cell r="C674">
            <v>0</v>
          </cell>
          <cell r="D674">
            <v>0</v>
          </cell>
          <cell r="E674">
            <v>-2500</v>
          </cell>
          <cell r="F674">
            <v>-2500</v>
          </cell>
          <cell r="G674">
            <v>-2500</v>
          </cell>
        </row>
        <row r="675">
          <cell r="B675" t="str">
            <v>301500A709</v>
          </cell>
          <cell r="C675">
            <v>0</v>
          </cell>
          <cell r="D675">
            <v>0</v>
          </cell>
          <cell r="E675">
            <v>-7500</v>
          </cell>
          <cell r="F675">
            <v>-7500</v>
          </cell>
          <cell r="G675">
            <v>-7500</v>
          </cell>
        </row>
        <row r="676">
          <cell r="B676" t="str">
            <v>301500A710</v>
          </cell>
          <cell r="C676">
            <v>0</v>
          </cell>
          <cell r="D676">
            <v>0</v>
          </cell>
          <cell r="E676">
            <v>-5000</v>
          </cell>
          <cell r="F676">
            <v>-5000</v>
          </cell>
          <cell r="G676">
            <v>-5000</v>
          </cell>
        </row>
        <row r="677">
          <cell r="B677" t="str">
            <v>301500A711</v>
          </cell>
          <cell r="C677">
            <v>0</v>
          </cell>
          <cell r="D677">
            <v>0</v>
          </cell>
          <cell r="E677">
            <v>-5000</v>
          </cell>
          <cell r="F677">
            <v>-5000</v>
          </cell>
          <cell r="G677">
            <v>-5000</v>
          </cell>
        </row>
        <row r="678">
          <cell r="B678" t="str">
            <v>301500A712</v>
          </cell>
          <cell r="C678">
            <v>0</v>
          </cell>
          <cell r="D678">
            <v>0</v>
          </cell>
          <cell r="E678">
            <v>-2500</v>
          </cell>
          <cell r="F678">
            <v>-2500</v>
          </cell>
          <cell r="G678">
            <v>-2500</v>
          </cell>
        </row>
        <row r="679">
          <cell r="B679" t="str">
            <v>301500A713</v>
          </cell>
          <cell r="C679">
            <v>0</v>
          </cell>
          <cell r="D679">
            <v>0</v>
          </cell>
          <cell r="E679">
            <v>-2500</v>
          </cell>
          <cell r="F679">
            <v>-2500</v>
          </cell>
          <cell r="G679">
            <v>-2500</v>
          </cell>
        </row>
        <row r="680">
          <cell r="B680" t="str">
            <v>301500A714</v>
          </cell>
          <cell r="C680">
            <v>0</v>
          </cell>
          <cell r="D680">
            <v>0</v>
          </cell>
          <cell r="E680">
            <v>-2500</v>
          </cell>
          <cell r="F680">
            <v>-2500</v>
          </cell>
          <cell r="G680">
            <v>-2500</v>
          </cell>
        </row>
        <row r="681">
          <cell r="B681" t="str">
            <v>301500A715</v>
          </cell>
          <cell r="C681">
            <v>0</v>
          </cell>
          <cell r="D681">
            <v>0</v>
          </cell>
          <cell r="E681">
            <v>-2500</v>
          </cell>
          <cell r="F681">
            <v>-2500</v>
          </cell>
          <cell r="G681">
            <v>-2500</v>
          </cell>
        </row>
        <row r="682">
          <cell r="B682" t="str">
            <v>301500A716</v>
          </cell>
          <cell r="C682">
            <v>0</v>
          </cell>
          <cell r="D682">
            <v>0</v>
          </cell>
          <cell r="E682">
            <v>-5000</v>
          </cell>
          <cell r="F682">
            <v>-5000</v>
          </cell>
          <cell r="G682">
            <v>-5000</v>
          </cell>
        </row>
        <row r="683">
          <cell r="B683" t="str">
            <v>301500A717</v>
          </cell>
          <cell r="C683">
            <v>0</v>
          </cell>
          <cell r="D683">
            <v>0</v>
          </cell>
          <cell r="E683">
            <v>-5000</v>
          </cell>
          <cell r="F683">
            <v>-5000</v>
          </cell>
          <cell r="G683">
            <v>-5000</v>
          </cell>
        </row>
        <row r="684">
          <cell r="B684" t="str">
            <v>301500A718</v>
          </cell>
          <cell r="C684">
            <v>0</v>
          </cell>
          <cell r="D684">
            <v>0</v>
          </cell>
          <cell r="E684">
            <v>-2500</v>
          </cell>
          <cell r="F684">
            <v>-2500</v>
          </cell>
          <cell r="G684">
            <v>-2500</v>
          </cell>
        </row>
        <row r="685">
          <cell r="B685" t="str">
            <v>301500A719</v>
          </cell>
          <cell r="C685">
            <v>0</v>
          </cell>
          <cell r="D685">
            <v>0</v>
          </cell>
          <cell r="E685">
            <v>-2500</v>
          </cell>
          <cell r="F685">
            <v>-2500</v>
          </cell>
          <cell r="G685">
            <v>-2500</v>
          </cell>
        </row>
        <row r="686">
          <cell r="B686" t="str">
            <v>301500A720</v>
          </cell>
          <cell r="C686">
            <v>0</v>
          </cell>
          <cell r="D686">
            <v>0</v>
          </cell>
          <cell r="E686">
            <v>-5000</v>
          </cell>
          <cell r="F686">
            <v>-5000</v>
          </cell>
          <cell r="G686">
            <v>-5000</v>
          </cell>
        </row>
        <row r="687">
          <cell r="B687" t="str">
            <v>301500A721</v>
          </cell>
          <cell r="C687">
            <v>0</v>
          </cell>
          <cell r="D687">
            <v>0</v>
          </cell>
          <cell r="E687">
            <v>-2500</v>
          </cell>
          <cell r="F687">
            <v>-2500</v>
          </cell>
          <cell r="G687">
            <v>-2500</v>
          </cell>
        </row>
        <row r="688">
          <cell r="B688" t="str">
            <v>301500A722</v>
          </cell>
          <cell r="C688">
            <v>0</v>
          </cell>
          <cell r="D688">
            <v>0</v>
          </cell>
          <cell r="E688">
            <v>-5000</v>
          </cell>
          <cell r="F688">
            <v>-5000</v>
          </cell>
          <cell r="G688">
            <v>-5000</v>
          </cell>
        </row>
        <row r="689">
          <cell r="B689" t="str">
            <v>301500A723</v>
          </cell>
          <cell r="C689">
            <v>0</v>
          </cell>
          <cell r="D689">
            <v>0</v>
          </cell>
          <cell r="E689">
            <v>-2500</v>
          </cell>
          <cell r="F689">
            <v>-2500</v>
          </cell>
          <cell r="G689">
            <v>-2500</v>
          </cell>
        </row>
        <row r="690">
          <cell r="B690" t="str">
            <v>301500A724</v>
          </cell>
          <cell r="C690">
            <v>0</v>
          </cell>
          <cell r="D690">
            <v>0</v>
          </cell>
          <cell r="E690">
            <v>-10000</v>
          </cell>
          <cell r="F690">
            <v>-10000</v>
          </cell>
          <cell r="G690">
            <v>-10000</v>
          </cell>
        </row>
        <row r="691">
          <cell r="B691" t="str">
            <v>301500A725</v>
          </cell>
          <cell r="C691">
            <v>0</v>
          </cell>
          <cell r="D691">
            <v>0</v>
          </cell>
          <cell r="E691">
            <v>-2500</v>
          </cell>
          <cell r="F691">
            <v>-2500</v>
          </cell>
          <cell r="G691">
            <v>-2500</v>
          </cell>
        </row>
        <row r="692">
          <cell r="B692" t="str">
            <v>301500A726</v>
          </cell>
          <cell r="C692">
            <v>0</v>
          </cell>
          <cell r="D692">
            <v>0</v>
          </cell>
          <cell r="E692">
            <v>-2500</v>
          </cell>
          <cell r="F692">
            <v>-2500</v>
          </cell>
          <cell r="G692">
            <v>-2500</v>
          </cell>
        </row>
        <row r="693">
          <cell r="B693" t="str">
            <v>301500A727</v>
          </cell>
          <cell r="C693">
            <v>0</v>
          </cell>
          <cell r="D693">
            <v>0</v>
          </cell>
          <cell r="E693">
            <v>-5000</v>
          </cell>
          <cell r="F693">
            <v>-5000</v>
          </cell>
          <cell r="G693">
            <v>-5000</v>
          </cell>
        </row>
        <row r="694">
          <cell r="B694" t="str">
            <v>301500A728</v>
          </cell>
          <cell r="C694">
            <v>0</v>
          </cell>
          <cell r="D694">
            <v>0</v>
          </cell>
          <cell r="E694">
            <v>-15000</v>
          </cell>
          <cell r="F694">
            <v>-15000</v>
          </cell>
          <cell r="G694">
            <v>-15000</v>
          </cell>
        </row>
        <row r="695">
          <cell r="B695" t="str">
            <v>301500A729</v>
          </cell>
          <cell r="C695">
            <v>0</v>
          </cell>
          <cell r="D695">
            <v>0</v>
          </cell>
          <cell r="E695">
            <v>-10000</v>
          </cell>
          <cell r="F695">
            <v>-10000</v>
          </cell>
          <cell r="G695">
            <v>-10000</v>
          </cell>
        </row>
        <row r="696">
          <cell r="B696" t="str">
            <v>301500A730</v>
          </cell>
          <cell r="C696">
            <v>0</v>
          </cell>
          <cell r="D696">
            <v>0</v>
          </cell>
          <cell r="E696">
            <v>-2500</v>
          </cell>
          <cell r="F696">
            <v>-2500</v>
          </cell>
          <cell r="G696">
            <v>-2500</v>
          </cell>
        </row>
        <row r="697">
          <cell r="B697" t="str">
            <v>301500A731</v>
          </cell>
          <cell r="C697">
            <v>0</v>
          </cell>
          <cell r="D697">
            <v>0</v>
          </cell>
          <cell r="E697">
            <v>-5000</v>
          </cell>
          <cell r="F697">
            <v>-5000</v>
          </cell>
          <cell r="G697">
            <v>-5000</v>
          </cell>
        </row>
        <row r="698">
          <cell r="B698" t="str">
            <v>301500A732</v>
          </cell>
          <cell r="C698">
            <v>0</v>
          </cell>
          <cell r="D698">
            <v>0</v>
          </cell>
          <cell r="E698">
            <v>-2500</v>
          </cell>
          <cell r="F698">
            <v>-2500</v>
          </cell>
          <cell r="G698">
            <v>-2500</v>
          </cell>
        </row>
        <row r="699">
          <cell r="B699" t="str">
            <v>301500A733</v>
          </cell>
          <cell r="C699">
            <v>0</v>
          </cell>
          <cell r="D699">
            <v>0</v>
          </cell>
          <cell r="E699">
            <v>-5000</v>
          </cell>
          <cell r="F699">
            <v>-5000</v>
          </cell>
          <cell r="G699">
            <v>-5000</v>
          </cell>
        </row>
        <row r="700">
          <cell r="B700" t="str">
            <v>301500A734</v>
          </cell>
          <cell r="C700">
            <v>0</v>
          </cell>
          <cell r="D700">
            <v>0</v>
          </cell>
          <cell r="E700">
            <v>-2500</v>
          </cell>
          <cell r="F700">
            <v>-2500</v>
          </cell>
          <cell r="G700">
            <v>-2500</v>
          </cell>
        </row>
        <row r="701">
          <cell r="B701" t="str">
            <v>301500A735</v>
          </cell>
          <cell r="C701">
            <v>0</v>
          </cell>
          <cell r="D701">
            <v>0</v>
          </cell>
          <cell r="E701">
            <v>-7500</v>
          </cell>
          <cell r="F701">
            <v>-7500</v>
          </cell>
          <cell r="G701">
            <v>-7500</v>
          </cell>
        </row>
        <row r="702">
          <cell r="B702" t="str">
            <v>301500A736</v>
          </cell>
          <cell r="C702">
            <v>0</v>
          </cell>
          <cell r="D702">
            <v>0</v>
          </cell>
          <cell r="E702">
            <v>-2500</v>
          </cell>
          <cell r="F702">
            <v>-2500</v>
          </cell>
          <cell r="G702">
            <v>-2500</v>
          </cell>
        </row>
        <row r="703">
          <cell r="B703" t="str">
            <v>301500A737</v>
          </cell>
          <cell r="C703">
            <v>0</v>
          </cell>
          <cell r="D703">
            <v>0</v>
          </cell>
          <cell r="E703">
            <v>-2500</v>
          </cell>
          <cell r="F703">
            <v>-2500</v>
          </cell>
          <cell r="G703">
            <v>-2500</v>
          </cell>
        </row>
        <row r="704">
          <cell r="B704" t="str">
            <v>301500A738</v>
          </cell>
          <cell r="C704">
            <v>0</v>
          </cell>
          <cell r="D704">
            <v>0</v>
          </cell>
          <cell r="E704">
            <v>-5000</v>
          </cell>
          <cell r="F704">
            <v>-5000</v>
          </cell>
          <cell r="G704">
            <v>-5000</v>
          </cell>
        </row>
        <row r="705">
          <cell r="B705" t="str">
            <v>301500A739</v>
          </cell>
          <cell r="C705">
            <v>0</v>
          </cell>
          <cell r="D705">
            <v>0</v>
          </cell>
          <cell r="E705">
            <v>-5000</v>
          </cell>
          <cell r="F705">
            <v>-5000</v>
          </cell>
          <cell r="G705">
            <v>-5000</v>
          </cell>
        </row>
        <row r="706">
          <cell r="B706" t="str">
            <v>301500A740</v>
          </cell>
          <cell r="C706">
            <v>0</v>
          </cell>
          <cell r="D706">
            <v>0</v>
          </cell>
          <cell r="E706">
            <v>-2500</v>
          </cell>
          <cell r="F706">
            <v>-2500</v>
          </cell>
          <cell r="G706">
            <v>-2500</v>
          </cell>
        </row>
        <row r="707">
          <cell r="B707" t="str">
            <v>301500A741</v>
          </cell>
          <cell r="C707">
            <v>0</v>
          </cell>
          <cell r="D707">
            <v>0</v>
          </cell>
          <cell r="E707">
            <v>-7500</v>
          </cell>
          <cell r="F707">
            <v>-7500</v>
          </cell>
          <cell r="G707">
            <v>-7500</v>
          </cell>
        </row>
        <row r="708">
          <cell r="B708" t="str">
            <v>301500A742</v>
          </cell>
          <cell r="C708">
            <v>0</v>
          </cell>
          <cell r="D708">
            <v>0</v>
          </cell>
          <cell r="E708">
            <v>-5000</v>
          </cell>
          <cell r="F708">
            <v>-5000</v>
          </cell>
          <cell r="G708">
            <v>-5000</v>
          </cell>
        </row>
        <row r="709">
          <cell r="B709" t="str">
            <v>301500A743</v>
          </cell>
          <cell r="C709">
            <v>0</v>
          </cell>
          <cell r="D709">
            <v>0</v>
          </cell>
          <cell r="E709">
            <v>-2500</v>
          </cell>
          <cell r="F709">
            <v>-2500</v>
          </cell>
          <cell r="G709">
            <v>-2500</v>
          </cell>
        </row>
        <row r="710">
          <cell r="B710" t="str">
            <v>301500A744</v>
          </cell>
          <cell r="C710">
            <v>0</v>
          </cell>
          <cell r="D710">
            <v>0</v>
          </cell>
          <cell r="E710">
            <v>-2500</v>
          </cell>
          <cell r="F710">
            <v>-2500</v>
          </cell>
          <cell r="G710">
            <v>-2500</v>
          </cell>
        </row>
        <row r="711">
          <cell r="B711" t="str">
            <v>301500A745</v>
          </cell>
          <cell r="C711">
            <v>0</v>
          </cell>
          <cell r="D711">
            <v>0</v>
          </cell>
          <cell r="E711">
            <v>-5000</v>
          </cell>
          <cell r="F711">
            <v>-5000</v>
          </cell>
          <cell r="G711">
            <v>-5000</v>
          </cell>
        </row>
        <row r="712">
          <cell r="B712" t="str">
            <v>301500A746</v>
          </cell>
          <cell r="C712">
            <v>0</v>
          </cell>
          <cell r="D712">
            <v>2500</v>
          </cell>
          <cell r="E712">
            <v>-2500</v>
          </cell>
          <cell r="F712">
            <v>0</v>
          </cell>
          <cell r="G712">
            <v>0</v>
          </cell>
        </row>
        <row r="713">
          <cell r="B713" t="str">
            <v>301500A747</v>
          </cell>
          <cell r="C713">
            <v>0</v>
          </cell>
          <cell r="D713">
            <v>0</v>
          </cell>
          <cell r="E713">
            <v>-15000</v>
          </cell>
          <cell r="F713">
            <v>-15000</v>
          </cell>
          <cell r="G713">
            <v>-15000</v>
          </cell>
        </row>
        <row r="714">
          <cell r="B714" t="str">
            <v>301500A748</v>
          </cell>
          <cell r="C714">
            <v>0</v>
          </cell>
          <cell r="D714">
            <v>0</v>
          </cell>
          <cell r="E714">
            <v>-12500</v>
          </cell>
          <cell r="F714">
            <v>-12500</v>
          </cell>
          <cell r="G714">
            <v>-12500</v>
          </cell>
        </row>
        <row r="715">
          <cell r="B715" t="str">
            <v>301500A749</v>
          </cell>
          <cell r="C715">
            <v>0</v>
          </cell>
          <cell r="D715">
            <v>0</v>
          </cell>
          <cell r="E715">
            <v>-5000</v>
          </cell>
          <cell r="F715">
            <v>-5000</v>
          </cell>
          <cell r="G715">
            <v>-5000</v>
          </cell>
        </row>
        <row r="716">
          <cell r="B716" t="str">
            <v>301500A750</v>
          </cell>
          <cell r="C716">
            <v>0</v>
          </cell>
          <cell r="D716">
            <v>0</v>
          </cell>
          <cell r="E716">
            <v>-5000</v>
          </cell>
          <cell r="F716">
            <v>-5000</v>
          </cell>
          <cell r="G716">
            <v>-5000</v>
          </cell>
        </row>
        <row r="717">
          <cell r="B717" t="str">
            <v>301500A751</v>
          </cell>
          <cell r="C717">
            <v>0</v>
          </cell>
          <cell r="D717">
            <v>0</v>
          </cell>
          <cell r="E717">
            <v>-2500</v>
          </cell>
          <cell r="F717">
            <v>-2500</v>
          </cell>
          <cell r="G717">
            <v>-2500</v>
          </cell>
        </row>
        <row r="718">
          <cell r="B718" t="str">
            <v>301500A752</v>
          </cell>
          <cell r="C718">
            <v>0</v>
          </cell>
          <cell r="D718">
            <v>0</v>
          </cell>
          <cell r="E718">
            <v>-5000</v>
          </cell>
          <cell r="F718">
            <v>-5000</v>
          </cell>
          <cell r="G718">
            <v>-5000</v>
          </cell>
        </row>
        <row r="719">
          <cell r="B719" t="str">
            <v>301500A753</v>
          </cell>
          <cell r="C719">
            <v>0</v>
          </cell>
          <cell r="D719">
            <v>0</v>
          </cell>
          <cell r="E719">
            <v>-2500</v>
          </cell>
          <cell r="F719">
            <v>-2500</v>
          </cell>
          <cell r="G719">
            <v>-2500</v>
          </cell>
        </row>
        <row r="720">
          <cell r="B720" t="str">
            <v>301500A754</v>
          </cell>
          <cell r="C720">
            <v>0</v>
          </cell>
          <cell r="D720">
            <v>0</v>
          </cell>
          <cell r="E720">
            <v>-5000</v>
          </cell>
          <cell r="F720">
            <v>-5000</v>
          </cell>
          <cell r="G720">
            <v>-5000</v>
          </cell>
        </row>
        <row r="721">
          <cell r="B721" t="str">
            <v>301500A755</v>
          </cell>
          <cell r="C721">
            <v>0</v>
          </cell>
          <cell r="D721">
            <v>0</v>
          </cell>
          <cell r="E721">
            <v>-5000</v>
          </cell>
          <cell r="F721">
            <v>-5000</v>
          </cell>
          <cell r="G721">
            <v>-5000</v>
          </cell>
        </row>
        <row r="722">
          <cell r="B722" t="str">
            <v>301500A756</v>
          </cell>
          <cell r="C722">
            <v>0</v>
          </cell>
          <cell r="D722">
            <v>0</v>
          </cell>
          <cell r="E722">
            <v>-5000</v>
          </cell>
          <cell r="F722">
            <v>-5000</v>
          </cell>
          <cell r="G722">
            <v>-5000</v>
          </cell>
        </row>
        <row r="723">
          <cell r="B723" t="str">
            <v>301500A757</v>
          </cell>
          <cell r="C723">
            <v>0</v>
          </cell>
          <cell r="D723">
            <v>0</v>
          </cell>
          <cell r="E723">
            <v>-2500</v>
          </cell>
          <cell r="F723">
            <v>-2500</v>
          </cell>
          <cell r="G723">
            <v>-2500</v>
          </cell>
        </row>
        <row r="724">
          <cell r="B724" t="str">
            <v>301500A758</v>
          </cell>
          <cell r="C724">
            <v>0</v>
          </cell>
          <cell r="D724">
            <v>0</v>
          </cell>
          <cell r="E724">
            <v>-10000</v>
          </cell>
          <cell r="F724">
            <v>-10000</v>
          </cell>
          <cell r="G724">
            <v>-10000</v>
          </cell>
        </row>
        <row r="725">
          <cell r="B725" t="str">
            <v>301500A759</v>
          </cell>
          <cell r="C725">
            <v>0</v>
          </cell>
          <cell r="D725">
            <v>0</v>
          </cell>
          <cell r="E725">
            <v>-2500</v>
          </cell>
          <cell r="F725">
            <v>-2500</v>
          </cell>
          <cell r="G725">
            <v>-2500</v>
          </cell>
        </row>
        <row r="726">
          <cell r="B726" t="str">
            <v>301500A760</v>
          </cell>
          <cell r="C726">
            <v>0</v>
          </cell>
          <cell r="D726">
            <v>0</v>
          </cell>
          <cell r="E726">
            <v>-2500</v>
          </cell>
          <cell r="F726">
            <v>-2500</v>
          </cell>
          <cell r="G726">
            <v>-2500</v>
          </cell>
        </row>
        <row r="727">
          <cell r="B727" t="str">
            <v>301500A761</v>
          </cell>
          <cell r="C727">
            <v>0</v>
          </cell>
          <cell r="D727">
            <v>0</v>
          </cell>
          <cell r="E727">
            <v>-10000</v>
          </cell>
          <cell r="F727">
            <v>-10000</v>
          </cell>
          <cell r="G727">
            <v>-10000</v>
          </cell>
        </row>
        <row r="728">
          <cell r="B728" t="str">
            <v>301500A762</v>
          </cell>
          <cell r="C728">
            <v>0</v>
          </cell>
          <cell r="D728">
            <v>0</v>
          </cell>
          <cell r="E728">
            <v>-2500</v>
          </cell>
          <cell r="F728">
            <v>-2500</v>
          </cell>
          <cell r="G728">
            <v>-2500</v>
          </cell>
        </row>
        <row r="729">
          <cell r="B729" t="str">
            <v>301500A763</v>
          </cell>
          <cell r="C729">
            <v>0</v>
          </cell>
          <cell r="D729">
            <v>0</v>
          </cell>
          <cell r="E729">
            <v>-2500</v>
          </cell>
          <cell r="F729">
            <v>-2500</v>
          </cell>
          <cell r="G729">
            <v>-2500</v>
          </cell>
        </row>
        <row r="730">
          <cell r="B730" t="str">
            <v>301500A764</v>
          </cell>
          <cell r="C730">
            <v>0</v>
          </cell>
          <cell r="D730">
            <v>0</v>
          </cell>
          <cell r="E730">
            <v>-5000</v>
          </cell>
          <cell r="F730">
            <v>-5000</v>
          </cell>
          <cell r="G730">
            <v>-5000</v>
          </cell>
        </row>
        <row r="731">
          <cell r="B731" t="str">
            <v>301500A765</v>
          </cell>
          <cell r="C731">
            <v>0</v>
          </cell>
          <cell r="D731">
            <v>0</v>
          </cell>
          <cell r="E731">
            <v>-5000</v>
          </cell>
          <cell r="F731">
            <v>-5000</v>
          </cell>
          <cell r="G731">
            <v>-5000</v>
          </cell>
        </row>
        <row r="732">
          <cell r="B732" t="str">
            <v>301500A766</v>
          </cell>
          <cell r="C732">
            <v>0</v>
          </cell>
          <cell r="D732">
            <v>0</v>
          </cell>
          <cell r="E732">
            <v>-17500</v>
          </cell>
          <cell r="F732">
            <v>-17500</v>
          </cell>
          <cell r="G732">
            <v>-17500</v>
          </cell>
        </row>
        <row r="733">
          <cell r="B733" t="str">
            <v>301500A767</v>
          </cell>
          <cell r="C733">
            <v>0</v>
          </cell>
          <cell r="D733">
            <v>0</v>
          </cell>
          <cell r="E733">
            <v>-2500</v>
          </cell>
          <cell r="F733">
            <v>-2500</v>
          </cell>
          <cell r="G733">
            <v>-2500</v>
          </cell>
        </row>
        <row r="734">
          <cell r="B734" t="str">
            <v>301500A768</v>
          </cell>
          <cell r="C734">
            <v>0</v>
          </cell>
          <cell r="D734">
            <v>0</v>
          </cell>
          <cell r="E734">
            <v>-2500</v>
          </cell>
          <cell r="F734">
            <v>-2500</v>
          </cell>
          <cell r="G734">
            <v>-2500</v>
          </cell>
        </row>
        <row r="735">
          <cell r="B735" t="str">
            <v>301500A769</v>
          </cell>
          <cell r="C735">
            <v>0</v>
          </cell>
          <cell r="D735">
            <v>0</v>
          </cell>
          <cell r="E735">
            <v>-5000</v>
          </cell>
          <cell r="F735">
            <v>-5000</v>
          </cell>
          <cell r="G735">
            <v>-5000</v>
          </cell>
        </row>
        <row r="736">
          <cell r="B736" t="str">
            <v>301500A770</v>
          </cell>
          <cell r="C736">
            <v>0</v>
          </cell>
          <cell r="D736">
            <v>0</v>
          </cell>
          <cell r="E736">
            <v>-2500</v>
          </cell>
          <cell r="F736">
            <v>-2500</v>
          </cell>
          <cell r="G736">
            <v>-2500</v>
          </cell>
        </row>
        <row r="737">
          <cell r="B737" t="str">
            <v>301500A771</v>
          </cell>
          <cell r="C737">
            <v>0</v>
          </cell>
          <cell r="D737">
            <v>0</v>
          </cell>
          <cell r="E737">
            <v>-7500</v>
          </cell>
          <cell r="F737">
            <v>-7500</v>
          </cell>
          <cell r="G737">
            <v>-7500</v>
          </cell>
        </row>
        <row r="738">
          <cell r="B738" t="str">
            <v>301500A772</v>
          </cell>
          <cell r="C738">
            <v>0</v>
          </cell>
          <cell r="D738">
            <v>0</v>
          </cell>
          <cell r="E738">
            <v>-5000</v>
          </cell>
          <cell r="F738">
            <v>-5000</v>
          </cell>
          <cell r="G738">
            <v>-5000</v>
          </cell>
        </row>
        <row r="739">
          <cell r="B739" t="str">
            <v>301500A773</v>
          </cell>
          <cell r="C739">
            <v>0</v>
          </cell>
          <cell r="D739">
            <v>0</v>
          </cell>
          <cell r="E739">
            <v>-5000</v>
          </cell>
          <cell r="F739">
            <v>-5000</v>
          </cell>
          <cell r="G739">
            <v>-5000</v>
          </cell>
        </row>
        <row r="740">
          <cell r="B740" t="str">
            <v>301500A774</v>
          </cell>
          <cell r="C740">
            <v>0</v>
          </cell>
          <cell r="D740">
            <v>0</v>
          </cell>
          <cell r="E740">
            <v>-5000</v>
          </cell>
          <cell r="F740">
            <v>-5000</v>
          </cell>
          <cell r="G740">
            <v>-5000</v>
          </cell>
        </row>
        <row r="741">
          <cell r="B741" t="str">
            <v>301500A775</v>
          </cell>
          <cell r="C741">
            <v>0</v>
          </cell>
          <cell r="D741">
            <v>0</v>
          </cell>
          <cell r="E741">
            <v>-5000</v>
          </cell>
          <cell r="F741">
            <v>-5000</v>
          </cell>
          <cell r="G741">
            <v>-5000</v>
          </cell>
        </row>
        <row r="742">
          <cell r="B742" t="str">
            <v>301500A776</v>
          </cell>
          <cell r="C742">
            <v>0</v>
          </cell>
          <cell r="D742">
            <v>0</v>
          </cell>
          <cell r="E742">
            <v>-2500</v>
          </cell>
          <cell r="F742">
            <v>-2500</v>
          </cell>
          <cell r="G742">
            <v>-2500</v>
          </cell>
        </row>
        <row r="743">
          <cell r="B743" t="str">
            <v>301500A777</v>
          </cell>
          <cell r="C743">
            <v>0</v>
          </cell>
          <cell r="D743">
            <v>0</v>
          </cell>
          <cell r="E743">
            <v>-2500</v>
          </cell>
          <cell r="F743">
            <v>-2500</v>
          </cell>
          <cell r="G743">
            <v>-2500</v>
          </cell>
        </row>
        <row r="744">
          <cell r="B744" t="str">
            <v>301500A778</v>
          </cell>
          <cell r="C744">
            <v>0</v>
          </cell>
          <cell r="D744">
            <v>0</v>
          </cell>
          <cell r="E744">
            <v>-2500</v>
          </cell>
          <cell r="F744">
            <v>-2500</v>
          </cell>
          <cell r="G744">
            <v>-2500</v>
          </cell>
        </row>
        <row r="745">
          <cell r="B745" t="str">
            <v>301500A779</v>
          </cell>
          <cell r="C745">
            <v>0</v>
          </cell>
          <cell r="D745">
            <v>0</v>
          </cell>
          <cell r="E745">
            <v>-7500</v>
          </cell>
          <cell r="F745">
            <v>-7500</v>
          </cell>
          <cell r="G745">
            <v>-7500</v>
          </cell>
        </row>
        <row r="746">
          <cell r="B746" t="str">
            <v>301500A780</v>
          </cell>
          <cell r="C746">
            <v>0</v>
          </cell>
          <cell r="D746">
            <v>0</v>
          </cell>
          <cell r="E746">
            <v>-2500</v>
          </cell>
          <cell r="F746">
            <v>-2500</v>
          </cell>
          <cell r="G746">
            <v>-2500</v>
          </cell>
        </row>
        <row r="747">
          <cell r="B747" t="str">
            <v>301500A781</v>
          </cell>
          <cell r="C747">
            <v>0</v>
          </cell>
          <cell r="D747">
            <v>0</v>
          </cell>
          <cell r="E747">
            <v>-2500</v>
          </cell>
          <cell r="F747">
            <v>-2500</v>
          </cell>
          <cell r="G747">
            <v>-2500</v>
          </cell>
        </row>
        <row r="748">
          <cell r="B748" t="str">
            <v>301500A782</v>
          </cell>
          <cell r="C748">
            <v>0</v>
          </cell>
          <cell r="D748">
            <v>0</v>
          </cell>
          <cell r="E748">
            <v>-2500</v>
          </cell>
          <cell r="F748">
            <v>-2500</v>
          </cell>
          <cell r="G748">
            <v>-2500</v>
          </cell>
        </row>
        <row r="749">
          <cell r="B749" t="str">
            <v>301500A783</v>
          </cell>
          <cell r="C749">
            <v>0</v>
          </cell>
          <cell r="D749">
            <v>0</v>
          </cell>
          <cell r="E749">
            <v>-5000</v>
          </cell>
          <cell r="F749">
            <v>-5000</v>
          </cell>
          <cell r="G749">
            <v>-5000</v>
          </cell>
        </row>
        <row r="750">
          <cell r="B750" t="str">
            <v>301500A784</v>
          </cell>
          <cell r="C750">
            <v>0</v>
          </cell>
          <cell r="D750">
            <v>0</v>
          </cell>
          <cell r="E750">
            <v>-7500</v>
          </cell>
          <cell r="F750">
            <v>-7500</v>
          </cell>
          <cell r="G750">
            <v>-7500</v>
          </cell>
        </row>
        <row r="751">
          <cell r="B751" t="str">
            <v>301500A785</v>
          </cell>
          <cell r="C751">
            <v>0</v>
          </cell>
          <cell r="D751">
            <v>0</v>
          </cell>
          <cell r="E751">
            <v>-2500</v>
          </cell>
          <cell r="F751">
            <v>-2500</v>
          </cell>
          <cell r="G751">
            <v>-2500</v>
          </cell>
        </row>
        <row r="752">
          <cell r="B752" t="str">
            <v>301500A786</v>
          </cell>
          <cell r="C752">
            <v>0</v>
          </cell>
          <cell r="D752">
            <v>0</v>
          </cell>
          <cell r="E752">
            <v>-5000</v>
          </cell>
          <cell r="F752">
            <v>-5000</v>
          </cell>
          <cell r="G752">
            <v>-5000</v>
          </cell>
        </row>
        <row r="753">
          <cell r="B753" t="str">
            <v>301500A787</v>
          </cell>
          <cell r="C753">
            <v>0</v>
          </cell>
          <cell r="D753">
            <v>5000</v>
          </cell>
          <cell r="E753">
            <v>-5000</v>
          </cell>
          <cell r="F753">
            <v>0</v>
          </cell>
          <cell r="G753">
            <v>0</v>
          </cell>
        </row>
        <row r="754">
          <cell r="B754" t="str">
            <v>301500A788</v>
          </cell>
          <cell r="C754">
            <v>0</v>
          </cell>
          <cell r="D754">
            <v>0</v>
          </cell>
          <cell r="E754">
            <v>-7500</v>
          </cell>
          <cell r="F754">
            <v>-7500</v>
          </cell>
          <cell r="G754">
            <v>-7500</v>
          </cell>
        </row>
        <row r="755">
          <cell r="B755" t="str">
            <v>301500A789</v>
          </cell>
          <cell r="C755">
            <v>0</v>
          </cell>
          <cell r="D755">
            <v>0</v>
          </cell>
          <cell r="E755">
            <v>-2500</v>
          </cell>
          <cell r="F755">
            <v>-2500</v>
          </cell>
          <cell r="G755">
            <v>-2500</v>
          </cell>
        </row>
        <row r="756">
          <cell r="B756" t="str">
            <v>301500A790</v>
          </cell>
          <cell r="C756">
            <v>0</v>
          </cell>
          <cell r="D756">
            <v>0</v>
          </cell>
          <cell r="E756">
            <v>-5000</v>
          </cell>
          <cell r="F756">
            <v>-5000</v>
          </cell>
          <cell r="G756">
            <v>-5000</v>
          </cell>
        </row>
        <row r="757">
          <cell r="B757" t="str">
            <v>301500A791</v>
          </cell>
          <cell r="C757">
            <v>0</v>
          </cell>
          <cell r="D757">
            <v>0</v>
          </cell>
          <cell r="E757">
            <v>-5000</v>
          </cell>
          <cell r="F757">
            <v>-5000</v>
          </cell>
          <cell r="G757">
            <v>-5000</v>
          </cell>
        </row>
        <row r="758">
          <cell r="B758" t="str">
            <v>301500A792</v>
          </cell>
          <cell r="C758">
            <v>0</v>
          </cell>
          <cell r="D758">
            <v>0</v>
          </cell>
          <cell r="E758">
            <v>-2500</v>
          </cell>
          <cell r="F758">
            <v>-2500</v>
          </cell>
          <cell r="G758">
            <v>-2500</v>
          </cell>
        </row>
        <row r="759">
          <cell r="B759" t="str">
            <v>301500A793</v>
          </cell>
          <cell r="C759">
            <v>0</v>
          </cell>
          <cell r="D759">
            <v>0</v>
          </cell>
          <cell r="E759">
            <v>-7500</v>
          </cell>
          <cell r="F759">
            <v>-7500</v>
          </cell>
          <cell r="G759">
            <v>-7500</v>
          </cell>
        </row>
        <row r="760">
          <cell r="B760" t="str">
            <v>301500A794</v>
          </cell>
          <cell r="C760">
            <v>0</v>
          </cell>
          <cell r="D760">
            <v>0</v>
          </cell>
          <cell r="E760">
            <v>-2500</v>
          </cell>
          <cell r="F760">
            <v>-2500</v>
          </cell>
          <cell r="G760">
            <v>-2500</v>
          </cell>
        </row>
        <row r="761">
          <cell r="B761" t="str">
            <v>301500A795</v>
          </cell>
          <cell r="C761">
            <v>0</v>
          </cell>
          <cell r="D761">
            <v>0</v>
          </cell>
          <cell r="E761">
            <v>-5000</v>
          </cell>
          <cell r="F761">
            <v>-5000</v>
          </cell>
          <cell r="G761">
            <v>-5000</v>
          </cell>
        </row>
        <row r="762">
          <cell r="B762" t="str">
            <v>301500A796</v>
          </cell>
          <cell r="C762">
            <v>0</v>
          </cell>
          <cell r="D762">
            <v>0</v>
          </cell>
          <cell r="E762">
            <v>-2500</v>
          </cell>
          <cell r="F762">
            <v>-2500</v>
          </cell>
          <cell r="G762">
            <v>-2500</v>
          </cell>
        </row>
        <row r="763">
          <cell r="B763" t="str">
            <v>301500A797</v>
          </cell>
          <cell r="C763">
            <v>0</v>
          </cell>
          <cell r="D763">
            <v>0</v>
          </cell>
          <cell r="E763">
            <v>-2500</v>
          </cell>
          <cell r="F763">
            <v>-2500</v>
          </cell>
          <cell r="G763">
            <v>-2500</v>
          </cell>
        </row>
        <row r="764">
          <cell r="B764" t="str">
            <v>301500A798</v>
          </cell>
          <cell r="C764">
            <v>0</v>
          </cell>
          <cell r="D764">
            <v>0</v>
          </cell>
          <cell r="E764">
            <v>-2500</v>
          </cell>
          <cell r="F764">
            <v>-2500</v>
          </cell>
          <cell r="G764">
            <v>-2500</v>
          </cell>
        </row>
        <row r="765">
          <cell r="B765" t="str">
            <v>301500A799</v>
          </cell>
          <cell r="C765">
            <v>0</v>
          </cell>
          <cell r="D765">
            <v>0</v>
          </cell>
          <cell r="E765">
            <v>-2500</v>
          </cell>
          <cell r="F765">
            <v>-2500</v>
          </cell>
          <cell r="G765">
            <v>-2500</v>
          </cell>
        </row>
        <row r="766">
          <cell r="B766" t="str">
            <v>301500A800</v>
          </cell>
          <cell r="C766">
            <v>0</v>
          </cell>
          <cell r="D766">
            <v>0</v>
          </cell>
          <cell r="E766">
            <v>-2500</v>
          </cell>
          <cell r="F766">
            <v>-2500</v>
          </cell>
          <cell r="G766">
            <v>-2500</v>
          </cell>
        </row>
        <row r="767">
          <cell r="B767" t="str">
            <v>301500A801</v>
          </cell>
          <cell r="C767">
            <v>0</v>
          </cell>
          <cell r="D767">
            <v>0</v>
          </cell>
          <cell r="E767">
            <v>-5000</v>
          </cell>
          <cell r="F767">
            <v>-5000</v>
          </cell>
          <cell r="G767">
            <v>-5000</v>
          </cell>
        </row>
        <row r="768">
          <cell r="B768" t="str">
            <v>301500A802</v>
          </cell>
          <cell r="C768">
            <v>0</v>
          </cell>
          <cell r="D768">
            <v>0</v>
          </cell>
          <cell r="E768">
            <v>-5000</v>
          </cell>
          <cell r="F768">
            <v>-5000</v>
          </cell>
          <cell r="G768">
            <v>-5000</v>
          </cell>
        </row>
        <row r="769">
          <cell r="B769" t="str">
            <v>301500A803</v>
          </cell>
          <cell r="C769">
            <v>0</v>
          </cell>
          <cell r="D769">
            <v>0</v>
          </cell>
          <cell r="E769">
            <v>-10000</v>
          </cell>
          <cell r="F769">
            <v>-10000</v>
          </cell>
          <cell r="G769">
            <v>-10000</v>
          </cell>
        </row>
        <row r="770">
          <cell r="B770" t="str">
            <v>301500A804</v>
          </cell>
          <cell r="C770">
            <v>0</v>
          </cell>
          <cell r="D770">
            <v>0</v>
          </cell>
          <cell r="E770">
            <v>-2500</v>
          </cell>
          <cell r="F770">
            <v>-2500</v>
          </cell>
          <cell r="G770">
            <v>-2500</v>
          </cell>
        </row>
        <row r="771">
          <cell r="B771" t="str">
            <v>301500A805</v>
          </cell>
          <cell r="C771">
            <v>0</v>
          </cell>
          <cell r="D771">
            <v>0</v>
          </cell>
          <cell r="E771">
            <v>-5000</v>
          </cell>
          <cell r="F771">
            <v>-5000</v>
          </cell>
          <cell r="G771">
            <v>-5000</v>
          </cell>
        </row>
        <row r="772">
          <cell r="B772" t="str">
            <v>301500A806</v>
          </cell>
          <cell r="C772">
            <v>0</v>
          </cell>
          <cell r="D772">
            <v>0</v>
          </cell>
          <cell r="E772">
            <v>-2500</v>
          </cell>
          <cell r="F772">
            <v>-2500</v>
          </cell>
          <cell r="G772">
            <v>-2500</v>
          </cell>
        </row>
        <row r="773">
          <cell r="B773" t="str">
            <v>301500A807</v>
          </cell>
          <cell r="C773">
            <v>0</v>
          </cell>
          <cell r="D773">
            <v>0</v>
          </cell>
          <cell r="E773">
            <v>-2500</v>
          </cell>
          <cell r="F773">
            <v>-2500</v>
          </cell>
          <cell r="G773">
            <v>-2500</v>
          </cell>
        </row>
        <row r="774">
          <cell r="B774" t="str">
            <v>301500A808</v>
          </cell>
          <cell r="C774">
            <v>0</v>
          </cell>
          <cell r="D774">
            <v>0</v>
          </cell>
          <cell r="E774">
            <v>-2500</v>
          </cell>
          <cell r="F774">
            <v>-2500</v>
          </cell>
          <cell r="G774">
            <v>-2500</v>
          </cell>
        </row>
        <row r="775">
          <cell r="B775" t="str">
            <v>301500A809</v>
          </cell>
          <cell r="C775">
            <v>0</v>
          </cell>
          <cell r="D775">
            <v>0</v>
          </cell>
          <cell r="E775">
            <v>-5000</v>
          </cell>
          <cell r="F775">
            <v>-5000</v>
          </cell>
          <cell r="G775">
            <v>-5000</v>
          </cell>
        </row>
        <row r="776">
          <cell r="B776" t="str">
            <v>301500A810</v>
          </cell>
          <cell r="C776">
            <v>0</v>
          </cell>
          <cell r="D776">
            <v>0</v>
          </cell>
          <cell r="E776">
            <v>-2500</v>
          </cell>
          <cell r="F776">
            <v>-2500</v>
          </cell>
          <cell r="G776">
            <v>-2500</v>
          </cell>
        </row>
        <row r="777">
          <cell r="B777" t="str">
            <v>301500A811</v>
          </cell>
          <cell r="C777">
            <v>0</v>
          </cell>
          <cell r="D777">
            <v>0</v>
          </cell>
          <cell r="E777">
            <v>-5000</v>
          </cell>
          <cell r="F777">
            <v>-5000</v>
          </cell>
          <cell r="G777">
            <v>-5000</v>
          </cell>
        </row>
        <row r="778">
          <cell r="B778" t="str">
            <v>301500A812</v>
          </cell>
          <cell r="C778">
            <v>0</v>
          </cell>
          <cell r="D778">
            <v>0</v>
          </cell>
          <cell r="E778">
            <v>-10000</v>
          </cell>
          <cell r="F778">
            <v>-10000</v>
          </cell>
          <cell r="G778">
            <v>-10000</v>
          </cell>
        </row>
        <row r="779">
          <cell r="B779" t="str">
            <v>301500A813</v>
          </cell>
          <cell r="C779">
            <v>0</v>
          </cell>
          <cell r="D779">
            <v>0</v>
          </cell>
          <cell r="E779">
            <v>-7500</v>
          </cell>
          <cell r="F779">
            <v>-7500</v>
          </cell>
          <cell r="G779">
            <v>-7500</v>
          </cell>
        </row>
        <row r="780">
          <cell r="B780" t="str">
            <v>301500A814</v>
          </cell>
          <cell r="C780">
            <v>0</v>
          </cell>
          <cell r="D780">
            <v>0</v>
          </cell>
          <cell r="E780">
            <v>-2500</v>
          </cell>
          <cell r="F780">
            <v>-2500</v>
          </cell>
          <cell r="G780">
            <v>-2500</v>
          </cell>
        </row>
        <row r="781">
          <cell r="B781" t="str">
            <v>301500A815</v>
          </cell>
          <cell r="C781">
            <v>0</v>
          </cell>
          <cell r="D781">
            <v>0</v>
          </cell>
          <cell r="E781">
            <v>-2500</v>
          </cell>
          <cell r="F781">
            <v>-2500</v>
          </cell>
          <cell r="G781">
            <v>-2500</v>
          </cell>
        </row>
        <row r="782">
          <cell r="B782" t="str">
            <v>301500A816</v>
          </cell>
          <cell r="C782">
            <v>0</v>
          </cell>
          <cell r="D782">
            <v>0</v>
          </cell>
          <cell r="E782">
            <v>-2500</v>
          </cell>
          <cell r="F782">
            <v>-2500</v>
          </cell>
          <cell r="G782">
            <v>-2500</v>
          </cell>
        </row>
        <row r="783">
          <cell r="B783" t="str">
            <v>301500A817</v>
          </cell>
          <cell r="C783">
            <v>0</v>
          </cell>
          <cell r="D783">
            <v>0</v>
          </cell>
          <cell r="E783">
            <v>-2500</v>
          </cell>
          <cell r="F783">
            <v>-2500</v>
          </cell>
          <cell r="G783">
            <v>-2500</v>
          </cell>
        </row>
        <row r="784">
          <cell r="B784" t="str">
            <v>301500A818</v>
          </cell>
          <cell r="C784">
            <v>0</v>
          </cell>
          <cell r="D784">
            <v>0</v>
          </cell>
          <cell r="E784">
            <v>-10000</v>
          </cell>
          <cell r="F784">
            <v>-10000</v>
          </cell>
          <cell r="G784">
            <v>-10000</v>
          </cell>
        </row>
        <row r="785">
          <cell r="B785" t="str">
            <v>301500A819</v>
          </cell>
          <cell r="C785">
            <v>0</v>
          </cell>
          <cell r="D785">
            <v>0</v>
          </cell>
          <cell r="E785">
            <v>-2500</v>
          </cell>
          <cell r="F785">
            <v>-2500</v>
          </cell>
          <cell r="G785">
            <v>-2500</v>
          </cell>
        </row>
        <row r="786">
          <cell r="B786" t="str">
            <v>301500A820</v>
          </cell>
          <cell r="C786">
            <v>0</v>
          </cell>
          <cell r="D786">
            <v>0</v>
          </cell>
          <cell r="E786">
            <v>-5000</v>
          </cell>
          <cell r="F786">
            <v>-5000</v>
          </cell>
          <cell r="G786">
            <v>-5000</v>
          </cell>
        </row>
        <row r="787">
          <cell r="B787" t="str">
            <v>301500A821</v>
          </cell>
          <cell r="C787">
            <v>0</v>
          </cell>
          <cell r="D787">
            <v>0</v>
          </cell>
          <cell r="E787">
            <v>-5000</v>
          </cell>
          <cell r="F787">
            <v>-5000</v>
          </cell>
          <cell r="G787">
            <v>-5000</v>
          </cell>
        </row>
        <row r="788">
          <cell r="B788" t="str">
            <v>301500A822</v>
          </cell>
          <cell r="C788">
            <v>0</v>
          </cell>
          <cell r="D788">
            <v>0</v>
          </cell>
          <cell r="E788">
            <v>-2500</v>
          </cell>
          <cell r="F788">
            <v>-2500</v>
          </cell>
          <cell r="G788">
            <v>-2500</v>
          </cell>
        </row>
        <row r="789">
          <cell r="B789" t="str">
            <v>301500A823</v>
          </cell>
          <cell r="C789">
            <v>0</v>
          </cell>
          <cell r="D789">
            <v>0</v>
          </cell>
          <cell r="E789">
            <v>-10000</v>
          </cell>
          <cell r="F789">
            <v>-10000</v>
          </cell>
          <cell r="G789">
            <v>-10000</v>
          </cell>
        </row>
        <row r="790">
          <cell r="B790" t="str">
            <v>301500A824</v>
          </cell>
          <cell r="C790">
            <v>0</v>
          </cell>
          <cell r="D790">
            <v>0</v>
          </cell>
          <cell r="E790">
            <v>-40000</v>
          </cell>
          <cell r="F790">
            <v>-40000</v>
          </cell>
          <cell r="G790">
            <v>-40000</v>
          </cell>
        </row>
        <row r="791">
          <cell r="B791" t="str">
            <v>301500A825</v>
          </cell>
          <cell r="C791">
            <v>0</v>
          </cell>
          <cell r="D791">
            <v>0</v>
          </cell>
          <cell r="E791">
            <v>-5000</v>
          </cell>
          <cell r="F791">
            <v>-5000</v>
          </cell>
          <cell r="G791">
            <v>-5000</v>
          </cell>
        </row>
        <row r="792">
          <cell r="B792" t="str">
            <v>301500A826</v>
          </cell>
          <cell r="C792">
            <v>0</v>
          </cell>
          <cell r="D792">
            <v>0</v>
          </cell>
          <cell r="E792">
            <v>-5000</v>
          </cell>
          <cell r="F792">
            <v>-5000</v>
          </cell>
          <cell r="G792">
            <v>-5000</v>
          </cell>
        </row>
        <row r="793">
          <cell r="B793" t="str">
            <v>301500A827</v>
          </cell>
          <cell r="C793">
            <v>0</v>
          </cell>
          <cell r="D793">
            <v>0</v>
          </cell>
          <cell r="E793">
            <v>-7500</v>
          </cell>
          <cell r="F793">
            <v>-7500</v>
          </cell>
          <cell r="G793">
            <v>-7500</v>
          </cell>
        </row>
        <row r="794">
          <cell r="B794" t="str">
            <v>301500A828</v>
          </cell>
          <cell r="C794">
            <v>0</v>
          </cell>
          <cell r="D794">
            <v>0</v>
          </cell>
          <cell r="E794">
            <v>-5000</v>
          </cell>
          <cell r="F794">
            <v>-5000</v>
          </cell>
          <cell r="G794">
            <v>-5000</v>
          </cell>
        </row>
        <row r="795">
          <cell r="B795" t="str">
            <v>301500A829</v>
          </cell>
          <cell r="C795">
            <v>0</v>
          </cell>
          <cell r="D795">
            <v>0</v>
          </cell>
          <cell r="E795">
            <v>-7500</v>
          </cell>
          <cell r="F795">
            <v>-7500</v>
          </cell>
          <cell r="G795">
            <v>-7500</v>
          </cell>
        </row>
        <row r="796">
          <cell r="B796" t="str">
            <v>301500A830</v>
          </cell>
          <cell r="C796">
            <v>0</v>
          </cell>
          <cell r="D796">
            <v>0</v>
          </cell>
          <cell r="E796">
            <v>-7500</v>
          </cell>
          <cell r="F796">
            <v>-7500</v>
          </cell>
          <cell r="G796">
            <v>-7500</v>
          </cell>
        </row>
        <row r="797">
          <cell r="B797" t="str">
            <v>301500A831</v>
          </cell>
          <cell r="C797">
            <v>0</v>
          </cell>
          <cell r="D797">
            <v>0</v>
          </cell>
          <cell r="E797">
            <v>-2500</v>
          </cell>
          <cell r="F797">
            <v>-2500</v>
          </cell>
          <cell r="G797">
            <v>-2500</v>
          </cell>
        </row>
        <row r="798">
          <cell r="B798" t="str">
            <v>301500A832</v>
          </cell>
          <cell r="C798">
            <v>0</v>
          </cell>
          <cell r="D798">
            <v>0</v>
          </cell>
          <cell r="E798">
            <v>-5000</v>
          </cell>
          <cell r="F798">
            <v>-5000</v>
          </cell>
          <cell r="G798">
            <v>-5000</v>
          </cell>
        </row>
        <row r="799">
          <cell r="B799" t="str">
            <v>301500A833</v>
          </cell>
          <cell r="C799">
            <v>0</v>
          </cell>
          <cell r="D799">
            <v>0</v>
          </cell>
          <cell r="E799">
            <v>-5000</v>
          </cell>
          <cell r="F799">
            <v>-5000</v>
          </cell>
          <cell r="G799">
            <v>-5000</v>
          </cell>
        </row>
        <row r="800">
          <cell r="B800" t="str">
            <v>301500A834</v>
          </cell>
          <cell r="C800">
            <v>0</v>
          </cell>
          <cell r="D800">
            <v>0</v>
          </cell>
          <cell r="E800">
            <v>-2500</v>
          </cell>
          <cell r="F800">
            <v>-2500</v>
          </cell>
          <cell r="G800">
            <v>-2500</v>
          </cell>
        </row>
        <row r="801">
          <cell r="B801" t="str">
            <v>301500A835</v>
          </cell>
          <cell r="C801">
            <v>0</v>
          </cell>
          <cell r="D801">
            <v>0</v>
          </cell>
          <cell r="E801">
            <v>-5000</v>
          </cell>
          <cell r="F801">
            <v>-5000</v>
          </cell>
          <cell r="G801">
            <v>-5000</v>
          </cell>
        </row>
        <row r="802">
          <cell r="B802" t="str">
            <v>301500A836</v>
          </cell>
          <cell r="C802">
            <v>0</v>
          </cell>
          <cell r="D802">
            <v>0</v>
          </cell>
          <cell r="E802">
            <v>-2500</v>
          </cell>
          <cell r="F802">
            <v>-2500</v>
          </cell>
          <cell r="G802">
            <v>-2500</v>
          </cell>
        </row>
        <row r="803">
          <cell r="B803" t="str">
            <v>301500A837</v>
          </cell>
          <cell r="C803">
            <v>0</v>
          </cell>
          <cell r="D803">
            <v>0</v>
          </cell>
          <cell r="E803">
            <v>-5000</v>
          </cell>
          <cell r="F803">
            <v>-5000</v>
          </cell>
          <cell r="G803">
            <v>-5000</v>
          </cell>
        </row>
        <row r="804">
          <cell r="B804" t="str">
            <v>301500A838</v>
          </cell>
          <cell r="C804">
            <v>0</v>
          </cell>
          <cell r="D804">
            <v>0</v>
          </cell>
          <cell r="E804">
            <v>-7500</v>
          </cell>
          <cell r="F804">
            <v>-7500</v>
          </cell>
          <cell r="G804">
            <v>-7500</v>
          </cell>
        </row>
        <row r="805">
          <cell r="B805" t="str">
            <v>301500A839</v>
          </cell>
          <cell r="C805">
            <v>0</v>
          </cell>
          <cell r="D805">
            <v>0</v>
          </cell>
          <cell r="E805">
            <v>-5000</v>
          </cell>
          <cell r="F805">
            <v>-5000</v>
          </cell>
          <cell r="G805">
            <v>-5000</v>
          </cell>
        </row>
        <row r="806">
          <cell r="B806" t="str">
            <v>301500A840</v>
          </cell>
          <cell r="C806">
            <v>0</v>
          </cell>
          <cell r="D806">
            <v>0</v>
          </cell>
          <cell r="E806">
            <v>-2500</v>
          </cell>
          <cell r="F806">
            <v>-2500</v>
          </cell>
          <cell r="G806">
            <v>-2500</v>
          </cell>
        </row>
        <row r="807">
          <cell r="B807" t="str">
            <v>301500A841</v>
          </cell>
          <cell r="C807">
            <v>0</v>
          </cell>
          <cell r="D807">
            <v>0</v>
          </cell>
          <cell r="E807">
            <v>-7500</v>
          </cell>
          <cell r="F807">
            <v>-7500</v>
          </cell>
          <cell r="G807">
            <v>-7500</v>
          </cell>
        </row>
        <row r="808">
          <cell r="B808" t="str">
            <v>301500B001</v>
          </cell>
          <cell r="C808">
            <v>-10000</v>
          </cell>
          <cell r="D808">
            <v>0</v>
          </cell>
          <cell r="E808">
            <v>0</v>
          </cell>
          <cell r="F808">
            <v>0</v>
          </cell>
          <cell r="G808">
            <v>-10000</v>
          </cell>
        </row>
        <row r="809">
          <cell r="B809" t="str">
            <v>301500B002</v>
          </cell>
          <cell r="C809">
            <v>-12500</v>
          </cell>
          <cell r="D809">
            <v>0</v>
          </cell>
          <cell r="E809">
            <v>0</v>
          </cell>
          <cell r="F809">
            <v>0</v>
          </cell>
          <cell r="G809">
            <v>-12500</v>
          </cell>
        </row>
        <row r="810">
          <cell r="B810" t="str">
            <v>301500B003</v>
          </cell>
          <cell r="C810">
            <v>-7500</v>
          </cell>
          <cell r="D810">
            <v>0</v>
          </cell>
          <cell r="E810">
            <v>0</v>
          </cell>
          <cell r="F810">
            <v>0</v>
          </cell>
          <cell r="G810">
            <v>-7500</v>
          </cell>
        </row>
        <row r="811">
          <cell r="B811" t="str">
            <v>301500B004</v>
          </cell>
          <cell r="C811">
            <v>-10000</v>
          </cell>
          <cell r="D811">
            <v>0</v>
          </cell>
          <cell r="E811">
            <v>0</v>
          </cell>
          <cell r="F811">
            <v>0</v>
          </cell>
          <cell r="G811">
            <v>-10000</v>
          </cell>
        </row>
        <row r="812">
          <cell r="B812" t="str">
            <v>301500B005</v>
          </cell>
          <cell r="C812">
            <v>-7500</v>
          </cell>
          <cell r="D812">
            <v>0</v>
          </cell>
          <cell r="E812">
            <v>0</v>
          </cell>
          <cell r="F812">
            <v>0</v>
          </cell>
          <cell r="G812">
            <v>-7500</v>
          </cell>
        </row>
        <row r="813">
          <cell r="B813" t="str">
            <v>301500B006</v>
          </cell>
          <cell r="C813">
            <v>-7500</v>
          </cell>
          <cell r="D813">
            <v>0</v>
          </cell>
          <cell r="E813">
            <v>0</v>
          </cell>
          <cell r="F813">
            <v>0</v>
          </cell>
          <cell r="G813">
            <v>-7500</v>
          </cell>
        </row>
        <row r="814">
          <cell r="B814" t="str">
            <v>301500B008</v>
          </cell>
          <cell r="C814">
            <v>0</v>
          </cell>
          <cell r="D814">
            <v>25000</v>
          </cell>
          <cell r="E814">
            <v>-25000</v>
          </cell>
          <cell r="F814">
            <v>0</v>
          </cell>
          <cell r="G814">
            <v>0</v>
          </cell>
        </row>
        <row r="815">
          <cell r="B815" t="str">
            <v>301500B010</v>
          </cell>
          <cell r="C815">
            <v>-10000</v>
          </cell>
          <cell r="D815">
            <v>0</v>
          </cell>
          <cell r="E815">
            <v>0</v>
          </cell>
          <cell r="F815">
            <v>0</v>
          </cell>
          <cell r="G815">
            <v>-10000</v>
          </cell>
        </row>
        <row r="816">
          <cell r="B816" t="str">
            <v>301500B011</v>
          </cell>
          <cell r="C816">
            <v>-7500</v>
          </cell>
          <cell r="D816">
            <v>0</v>
          </cell>
          <cell r="E816">
            <v>0</v>
          </cell>
          <cell r="F816">
            <v>0</v>
          </cell>
          <cell r="G816">
            <v>-7500</v>
          </cell>
        </row>
        <row r="817">
          <cell r="B817" t="str">
            <v>301500B012</v>
          </cell>
          <cell r="C817">
            <v>-10000</v>
          </cell>
          <cell r="D817">
            <v>0</v>
          </cell>
          <cell r="E817">
            <v>0</v>
          </cell>
          <cell r="F817">
            <v>0</v>
          </cell>
          <cell r="G817">
            <v>-10000</v>
          </cell>
        </row>
        <row r="818">
          <cell r="B818" t="str">
            <v>301500B013</v>
          </cell>
          <cell r="C818">
            <v>-12500</v>
          </cell>
          <cell r="D818">
            <v>0</v>
          </cell>
          <cell r="E818">
            <v>0</v>
          </cell>
          <cell r="F818">
            <v>0</v>
          </cell>
          <cell r="G818">
            <v>-12500</v>
          </cell>
        </row>
        <row r="819">
          <cell r="B819" t="str">
            <v>301500B014</v>
          </cell>
          <cell r="C819">
            <v>-7500</v>
          </cell>
          <cell r="D819">
            <v>0</v>
          </cell>
          <cell r="E819">
            <v>-2500</v>
          </cell>
          <cell r="F819">
            <v>-2500</v>
          </cell>
          <cell r="G819">
            <v>-10000</v>
          </cell>
        </row>
        <row r="820">
          <cell r="B820" t="str">
            <v>301500B015</v>
          </cell>
          <cell r="C820">
            <v>-10000</v>
          </cell>
          <cell r="D820">
            <v>0</v>
          </cell>
          <cell r="E820">
            <v>0</v>
          </cell>
          <cell r="F820">
            <v>0</v>
          </cell>
          <cell r="G820">
            <v>-10000</v>
          </cell>
        </row>
        <row r="821">
          <cell r="B821" t="str">
            <v>301500B017</v>
          </cell>
          <cell r="C821">
            <v>-7500</v>
          </cell>
          <cell r="D821">
            <v>0</v>
          </cell>
          <cell r="E821">
            <v>0</v>
          </cell>
          <cell r="F821">
            <v>0</v>
          </cell>
          <cell r="G821">
            <v>-7500</v>
          </cell>
        </row>
        <row r="822">
          <cell r="B822" t="str">
            <v>301500B018</v>
          </cell>
          <cell r="C822">
            <v>-10000</v>
          </cell>
          <cell r="D822">
            <v>0</v>
          </cell>
          <cell r="E822">
            <v>0</v>
          </cell>
          <cell r="F822">
            <v>0</v>
          </cell>
          <cell r="G822">
            <v>-10000</v>
          </cell>
        </row>
        <row r="823">
          <cell r="B823" t="str">
            <v>301500B019</v>
          </cell>
          <cell r="C823">
            <v>-5000</v>
          </cell>
          <cell r="D823">
            <v>0</v>
          </cell>
          <cell r="E823">
            <v>0</v>
          </cell>
          <cell r="F823">
            <v>0</v>
          </cell>
          <cell r="G823">
            <v>-5000</v>
          </cell>
        </row>
        <row r="824">
          <cell r="B824" t="str">
            <v>301500B020</v>
          </cell>
          <cell r="C824">
            <v>-7500</v>
          </cell>
          <cell r="D824">
            <v>0</v>
          </cell>
          <cell r="E824">
            <v>0</v>
          </cell>
          <cell r="F824">
            <v>0</v>
          </cell>
          <cell r="G824">
            <v>-7500</v>
          </cell>
        </row>
        <row r="825">
          <cell r="B825" t="str">
            <v>301500B021</v>
          </cell>
          <cell r="C825">
            <v>-7500</v>
          </cell>
          <cell r="D825">
            <v>0</v>
          </cell>
          <cell r="E825">
            <v>0</v>
          </cell>
          <cell r="F825">
            <v>0</v>
          </cell>
          <cell r="G825">
            <v>-7500</v>
          </cell>
        </row>
        <row r="826">
          <cell r="B826" t="str">
            <v>301500B022</v>
          </cell>
          <cell r="C826">
            <v>-7500</v>
          </cell>
          <cell r="D826">
            <v>0</v>
          </cell>
          <cell r="E826">
            <v>0</v>
          </cell>
          <cell r="F826">
            <v>0</v>
          </cell>
          <cell r="G826">
            <v>-7500</v>
          </cell>
        </row>
        <row r="827">
          <cell r="B827" t="str">
            <v>301500B023</v>
          </cell>
          <cell r="C827">
            <v>-7500</v>
          </cell>
          <cell r="D827">
            <v>0</v>
          </cell>
          <cell r="E827">
            <v>-2500</v>
          </cell>
          <cell r="F827">
            <v>-2500</v>
          </cell>
          <cell r="G827">
            <v>-10000</v>
          </cell>
        </row>
        <row r="828">
          <cell r="B828" t="str">
            <v>301500B024</v>
          </cell>
          <cell r="C828">
            <v>-7500</v>
          </cell>
          <cell r="D828">
            <v>0</v>
          </cell>
          <cell r="E828">
            <v>0</v>
          </cell>
          <cell r="F828">
            <v>0</v>
          </cell>
          <cell r="G828">
            <v>-7500</v>
          </cell>
        </row>
        <row r="829">
          <cell r="B829" t="str">
            <v>301500B025</v>
          </cell>
          <cell r="C829">
            <v>-7500</v>
          </cell>
          <cell r="D829">
            <v>0</v>
          </cell>
          <cell r="E829">
            <v>0</v>
          </cell>
          <cell r="F829">
            <v>0</v>
          </cell>
          <cell r="G829">
            <v>-7500</v>
          </cell>
        </row>
        <row r="830">
          <cell r="B830" t="str">
            <v>301500B027</v>
          </cell>
          <cell r="C830">
            <v>-7500</v>
          </cell>
          <cell r="D830">
            <v>0</v>
          </cell>
          <cell r="E830">
            <v>0</v>
          </cell>
          <cell r="F830">
            <v>0</v>
          </cell>
          <cell r="G830">
            <v>-7500</v>
          </cell>
        </row>
        <row r="831">
          <cell r="B831" t="str">
            <v>301500B028</v>
          </cell>
          <cell r="C831">
            <v>-10000</v>
          </cell>
          <cell r="D831">
            <v>0</v>
          </cell>
          <cell r="E831">
            <v>0</v>
          </cell>
          <cell r="F831">
            <v>0</v>
          </cell>
          <cell r="G831">
            <v>-10000</v>
          </cell>
        </row>
        <row r="832">
          <cell r="B832" t="str">
            <v>301500B029</v>
          </cell>
          <cell r="C832">
            <v>-7500</v>
          </cell>
          <cell r="D832">
            <v>0</v>
          </cell>
          <cell r="E832">
            <v>0</v>
          </cell>
          <cell r="F832">
            <v>0</v>
          </cell>
          <cell r="G832">
            <v>-7500</v>
          </cell>
        </row>
        <row r="833">
          <cell r="B833" t="str">
            <v>301500B030</v>
          </cell>
          <cell r="C833">
            <v>-7500</v>
          </cell>
          <cell r="D833">
            <v>0</v>
          </cell>
          <cell r="E833">
            <v>0</v>
          </cell>
          <cell r="F833">
            <v>0</v>
          </cell>
          <cell r="G833">
            <v>-7500</v>
          </cell>
        </row>
        <row r="834">
          <cell r="B834" t="str">
            <v>301500B031</v>
          </cell>
          <cell r="C834">
            <v>-7500</v>
          </cell>
          <cell r="D834">
            <v>0</v>
          </cell>
          <cell r="E834">
            <v>0</v>
          </cell>
          <cell r="F834">
            <v>0</v>
          </cell>
          <cell r="G834">
            <v>-7500</v>
          </cell>
        </row>
        <row r="835">
          <cell r="B835" t="str">
            <v>301500B032</v>
          </cell>
          <cell r="C835">
            <v>-7500</v>
          </cell>
          <cell r="D835">
            <v>0</v>
          </cell>
          <cell r="E835">
            <v>0</v>
          </cell>
          <cell r="F835">
            <v>0</v>
          </cell>
          <cell r="G835">
            <v>-7500</v>
          </cell>
        </row>
        <row r="836">
          <cell r="B836" t="str">
            <v>301500B033</v>
          </cell>
          <cell r="C836">
            <v>-7500</v>
          </cell>
          <cell r="D836">
            <v>0</v>
          </cell>
          <cell r="E836">
            <v>0</v>
          </cell>
          <cell r="F836">
            <v>0</v>
          </cell>
          <cell r="G836">
            <v>-7500</v>
          </cell>
        </row>
        <row r="837">
          <cell r="B837" t="str">
            <v>301500B034</v>
          </cell>
          <cell r="C837">
            <v>-7500</v>
          </cell>
          <cell r="D837">
            <v>0</v>
          </cell>
          <cell r="E837">
            <v>0</v>
          </cell>
          <cell r="F837">
            <v>0</v>
          </cell>
          <cell r="G837">
            <v>-7500</v>
          </cell>
        </row>
        <row r="838">
          <cell r="B838" t="str">
            <v>301500B037</v>
          </cell>
          <cell r="C838">
            <v>-7500</v>
          </cell>
          <cell r="D838">
            <v>0</v>
          </cell>
          <cell r="E838">
            <v>0</v>
          </cell>
          <cell r="F838">
            <v>0</v>
          </cell>
          <cell r="G838">
            <v>-7500</v>
          </cell>
        </row>
        <row r="839">
          <cell r="B839" t="str">
            <v>301500B038</v>
          </cell>
          <cell r="C839">
            <v>-7500</v>
          </cell>
          <cell r="D839">
            <v>0</v>
          </cell>
          <cell r="E839">
            <v>0</v>
          </cell>
          <cell r="F839">
            <v>0</v>
          </cell>
          <cell r="G839">
            <v>-7500</v>
          </cell>
        </row>
        <row r="840">
          <cell r="B840" t="str">
            <v>301500B039</v>
          </cell>
          <cell r="C840">
            <v>-7500</v>
          </cell>
          <cell r="D840">
            <v>0</v>
          </cell>
          <cell r="E840">
            <v>0</v>
          </cell>
          <cell r="F840">
            <v>0</v>
          </cell>
          <cell r="G840">
            <v>-7500</v>
          </cell>
        </row>
        <row r="841">
          <cell r="B841" t="str">
            <v>301500B041</v>
          </cell>
          <cell r="C841">
            <v>-5000</v>
          </cell>
          <cell r="D841">
            <v>2500</v>
          </cell>
          <cell r="E841">
            <v>0</v>
          </cell>
          <cell r="F841">
            <v>2500</v>
          </cell>
          <cell r="G841">
            <v>-2500</v>
          </cell>
        </row>
        <row r="842">
          <cell r="B842" t="str">
            <v>301500B042</v>
          </cell>
          <cell r="C842">
            <v>-10000</v>
          </cell>
          <cell r="D842">
            <v>0</v>
          </cell>
          <cell r="E842">
            <v>0</v>
          </cell>
          <cell r="F842">
            <v>0</v>
          </cell>
          <cell r="G842">
            <v>-10000</v>
          </cell>
        </row>
        <row r="843">
          <cell r="B843" t="str">
            <v>301500B043</v>
          </cell>
          <cell r="C843">
            <v>-7500</v>
          </cell>
          <cell r="D843">
            <v>0</v>
          </cell>
          <cell r="E843">
            <v>0</v>
          </cell>
          <cell r="F843">
            <v>0</v>
          </cell>
          <cell r="G843">
            <v>-7500</v>
          </cell>
        </row>
        <row r="844">
          <cell r="B844" t="str">
            <v>301500B044</v>
          </cell>
          <cell r="C844">
            <v>-7500</v>
          </cell>
          <cell r="D844">
            <v>0</v>
          </cell>
          <cell r="E844">
            <v>0</v>
          </cell>
          <cell r="F844">
            <v>0</v>
          </cell>
          <cell r="G844">
            <v>-7500</v>
          </cell>
        </row>
        <row r="845">
          <cell r="B845" t="str">
            <v>301500B045</v>
          </cell>
          <cell r="C845">
            <v>-12500</v>
          </cell>
          <cell r="D845">
            <v>0</v>
          </cell>
          <cell r="E845">
            <v>0</v>
          </cell>
          <cell r="F845">
            <v>0</v>
          </cell>
          <cell r="G845">
            <v>-12500</v>
          </cell>
        </row>
        <row r="846">
          <cell r="B846" t="str">
            <v>301500B046</v>
          </cell>
          <cell r="C846">
            <v>-5000</v>
          </cell>
          <cell r="D846">
            <v>0</v>
          </cell>
          <cell r="E846">
            <v>0</v>
          </cell>
          <cell r="F846">
            <v>0</v>
          </cell>
          <cell r="G846">
            <v>-5000</v>
          </cell>
        </row>
        <row r="847">
          <cell r="B847" t="str">
            <v>301500B047</v>
          </cell>
          <cell r="C847">
            <v>-12500</v>
          </cell>
          <cell r="D847">
            <v>0</v>
          </cell>
          <cell r="E847">
            <v>0</v>
          </cell>
          <cell r="F847">
            <v>0</v>
          </cell>
          <cell r="G847">
            <v>-12500</v>
          </cell>
        </row>
        <row r="848">
          <cell r="B848" t="str">
            <v>301500B048</v>
          </cell>
          <cell r="C848">
            <v>-2500</v>
          </cell>
          <cell r="D848">
            <v>0</v>
          </cell>
          <cell r="E848">
            <v>0</v>
          </cell>
          <cell r="F848">
            <v>0</v>
          </cell>
          <cell r="G848">
            <v>-2500</v>
          </cell>
        </row>
        <row r="849">
          <cell r="B849" t="str">
            <v>301500B049</v>
          </cell>
          <cell r="C849">
            <v>-12500</v>
          </cell>
          <cell r="D849">
            <v>0</v>
          </cell>
          <cell r="E849">
            <v>0</v>
          </cell>
          <cell r="F849">
            <v>0</v>
          </cell>
          <cell r="G849">
            <v>-12500</v>
          </cell>
        </row>
        <row r="850">
          <cell r="B850" t="str">
            <v>301500B050</v>
          </cell>
          <cell r="C850">
            <v>-7500</v>
          </cell>
          <cell r="D850">
            <v>0</v>
          </cell>
          <cell r="E850">
            <v>0</v>
          </cell>
          <cell r="F850">
            <v>0</v>
          </cell>
          <cell r="G850">
            <v>-7500</v>
          </cell>
        </row>
        <row r="851">
          <cell r="B851" t="str">
            <v>301500B051</v>
          </cell>
          <cell r="C851">
            <v>-7500</v>
          </cell>
          <cell r="D851">
            <v>0</v>
          </cell>
          <cell r="E851">
            <v>0</v>
          </cell>
          <cell r="F851">
            <v>0</v>
          </cell>
          <cell r="G851">
            <v>-7500</v>
          </cell>
        </row>
        <row r="852">
          <cell r="B852" t="str">
            <v>301500B052</v>
          </cell>
          <cell r="C852">
            <v>-12500</v>
          </cell>
          <cell r="D852">
            <v>0</v>
          </cell>
          <cell r="E852">
            <v>0</v>
          </cell>
          <cell r="F852">
            <v>0</v>
          </cell>
          <cell r="G852">
            <v>-12500</v>
          </cell>
        </row>
        <row r="853">
          <cell r="B853" t="str">
            <v>301500B053</v>
          </cell>
          <cell r="C853">
            <v>-7500</v>
          </cell>
          <cell r="D853">
            <v>0</v>
          </cell>
          <cell r="E853">
            <v>0</v>
          </cell>
          <cell r="F853">
            <v>0</v>
          </cell>
          <cell r="G853">
            <v>-7500</v>
          </cell>
        </row>
        <row r="854">
          <cell r="B854" t="str">
            <v>301500B054</v>
          </cell>
          <cell r="C854">
            <v>-7500</v>
          </cell>
          <cell r="D854">
            <v>0</v>
          </cell>
          <cell r="E854">
            <v>0</v>
          </cell>
          <cell r="F854">
            <v>0</v>
          </cell>
          <cell r="G854">
            <v>-7500</v>
          </cell>
        </row>
        <row r="855">
          <cell r="B855" t="str">
            <v>301500B055</v>
          </cell>
          <cell r="C855">
            <v>-7500</v>
          </cell>
          <cell r="D855">
            <v>0</v>
          </cell>
          <cell r="E855">
            <v>0</v>
          </cell>
          <cell r="F855">
            <v>0</v>
          </cell>
          <cell r="G855">
            <v>-7500</v>
          </cell>
        </row>
        <row r="856">
          <cell r="B856" t="str">
            <v>301500B056</v>
          </cell>
          <cell r="C856">
            <v>-7500</v>
          </cell>
          <cell r="D856">
            <v>0</v>
          </cell>
          <cell r="E856">
            <v>0</v>
          </cell>
          <cell r="F856">
            <v>0</v>
          </cell>
          <cell r="G856">
            <v>-7500</v>
          </cell>
        </row>
        <row r="857">
          <cell r="B857" t="str">
            <v>301500B057</v>
          </cell>
          <cell r="C857">
            <v>-7500</v>
          </cell>
          <cell r="D857">
            <v>0</v>
          </cell>
          <cell r="E857">
            <v>0</v>
          </cell>
          <cell r="F857">
            <v>0</v>
          </cell>
          <cell r="G857">
            <v>-7500</v>
          </cell>
        </row>
        <row r="858">
          <cell r="B858" t="str">
            <v>301500B058</v>
          </cell>
          <cell r="C858">
            <v>-7500</v>
          </cell>
          <cell r="D858">
            <v>0</v>
          </cell>
          <cell r="E858">
            <v>0</v>
          </cell>
          <cell r="F858">
            <v>0</v>
          </cell>
          <cell r="G858">
            <v>-7500</v>
          </cell>
        </row>
        <row r="859">
          <cell r="B859" t="str">
            <v>301500B059</v>
          </cell>
          <cell r="C859">
            <v>-7500</v>
          </cell>
          <cell r="D859">
            <v>0</v>
          </cell>
          <cell r="E859">
            <v>0</v>
          </cell>
          <cell r="F859">
            <v>0</v>
          </cell>
          <cell r="G859">
            <v>-7500</v>
          </cell>
        </row>
        <row r="860">
          <cell r="B860" t="str">
            <v>301500B061</v>
          </cell>
          <cell r="C860">
            <v>-7500</v>
          </cell>
          <cell r="D860">
            <v>0</v>
          </cell>
          <cell r="E860">
            <v>0</v>
          </cell>
          <cell r="F860">
            <v>0</v>
          </cell>
          <cell r="G860">
            <v>-7500</v>
          </cell>
        </row>
        <row r="861">
          <cell r="B861" t="str">
            <v>301500B062</v>
          </cell>
          <cell r="C861">
            <v>-2500</v>
          </cell>
          <cell r="D861">
            <v>0</v>
          </cell>
          <cell r="E861">
            <v>0</v>
          </cell>
          <cell r="F861">
            <v>0</v>
          </cell>
          <cell r="G861">
            <v>-2500</v>
          </cell>
        </row>
        <row r="862">
          <cell r="B862" t="str">
            <v>301500B063</v>
          </cell>
          <cell r="C862">
            <v>-30000</v>
          </cell>
          <cell r="D862">
            <v>0</v>
          </cell>
          <cell r="E862">
            <v>0</v>
          </cell>
          <cell r="F862">
            <v>0</v>
          </cell>
          <cell r="G862">
            <v>-30000</v>
          </cell>
        </row>
        <row r="863">
          <cell r="B863" t="str">
            <v>301500B064</v>
          </cell>
          <cell r="C863">
            <v>-7500</v>
          </cell>
          <cell r="D863">
            <v>0</v>
          </cell>
          <cell r="E863">
            <v>0</v>
          </cell>
          <cell r="F863">
            <v>0</v>
          </cell>
          <cell r="G863">
            <v>-7500</v>
          </cell>
        </row>
        <row r="864">
          <cell r="B864" t="str">
            <v>301500B065</v>
          </cell>
          <cell r="C864">
            <v>-7500</v>
          </cell>
          <cell r="D864">
            <v>7500</v>
          </cell>
          <cell r="E864">
            <v>0</v>
          </cell>
          <cell r="F864">
            <v>7500</v>
          </cell>
          <cell r="G864">
            <v>0</v>
          </cell>
        </row>
        <row r="865">
          <cell r="B865" t="str">
            <v>301500B066</v>
          </cell>
          <cell r="C865">
            <v>-10000</v>
          </cell>
          <cell r="D865">
            <v>0</v>
          </cell>
          <cell r="E865">
            <v>0</v>
          </cell>
          <cell r="F865">
            <v>0</v>
          </cell>
          <cell r="G865">
            <v>-10000</v>
          </cell>
        </row>
        <row r="866">
          <cell r="B866" t="str">
            <v>301500B067</v>
          </cell>
          <cell r="C866">
            <v>-7500</v>
          </cell>
          <cell r="D866">
            <v>0</v>
          </cell>
          <cell r="E866">
            <v>0</v>
          </cell>
          <cell r="F866">
            <v>0</v>
          </cell>
          <cell r="G866">
            <v>-7500</v>
          </cell>
        </row>
        <row r="867">
          <cell r="B867" t="str">
            <v>301500B068</v>
          </cell>
          <cell r="C867">
            <v>-2500</v>
          </cell>
          <cell r="D867">
            <v>0</v>
          </cell>
          <cell r="E867">
            <v>0</v>
          </cell>
          <cell r="F867">
            <v>0</v>
          </cell>
          <cell r="G867">
            <v>-2500</v>
          </cell>
        </row>
        <row r="868">
          <cell r="B868" t="str">
            <v>301500B070</v>
          </cell>
          <cell r="C868">
            <v>-7500</v>
          </cell>
          <cell r="D868">
            <v>0</v>
          </cell>
          <cell r="E868">
            <v>0</v>
          </cell>
          <cell r="F868">
            <v>0</v>
          </cell>
          <cell r="G868">
            <v>-7500</v>
          </cell>
        </row>
        <row r="869">
          <cell r="B869" t="str">
            <v>301500B071</v>
          </cell>
          <cell r="C869">
            <v>-10000</v>
          </cell>
          <cell r="D869">
            <v>0</v>
          </cell>
          <cell r="E869">
            <v>0</v>
          </cell>
          <cell r="F869">
            <v>0</v>
          </cell>
          <cell r="G869">
            <v>-10000</v>
          </cell>
        </row>
        <row r="870">
          <cell r="B870" t="str">
            <v>301500B072</v>
          </cell>
          <cell r="C870">
            <v>-10000</v>
          </cell>
          <cell r="D870">
            <v>0</v>
          </cell>
          <cell r="E870">
            <v>0</v>
          </cell>
          <cell r="F870">
            <v>0</v>
          </cell>
          <cell r="G870">
            <v>-10000</v>
          </cell>
        </row>
        <row r="871">
          <cell r="B871" t="str">
            <v>301500B074</v>
          </cell>
          <cell r="C871">
            <v>-7500</v>
          </cell>
          <cell r="D871">
            <v>0</v>
          </cell>
          <cell r="E871">
            <v>0</v>
          </cell>
          <cell r="F871">
            <v>0</v>
          </cell>
          <cell r="G871">
            <v>-7500</v>
          </cell>
        </row>
        <row r="872">
          <cell r="B872" t="str">
            <v>301500B075</v>
          </cell>
          <cell r="C872">
            <v>-10000</v>
          </cell>
          <cell r="D872">
            <v>0</v>
          </cell>
          <cell r="E872">
            <v>0</v>
          </cell>
          <cell r="F872">
            <v>0</v>
          </cell>
          <cell r="G872">
            <v>-10000</v>
          </cell>
        </row>
        <row r="873">
          <cell r="B873" t="str">
            <v>301500B076</v>
          </cell>
          <cell r="C873">
            <v>-2500</v>
          </cell>
          <cell r="D873">
            <v>0</v>
          </cell>
          <cell r="E873">
            <v>0</v>
          </cell>
          <cell r="F873">
            <v>0</v>
          </cell>
          <cell r="G873">
            <v>-2500</v>
          </cell>
        </row>
        <row r="874">
          <cell r="B874" t="str">
            <v>301500B077</v>
          </cell>
          <cell r="C874">
            <v>-7500</v>
          </cell>
          <cell r="D874">
            <v>0</v>
          </cell>
          <cell r="E874">
            <v>0</v>
          </cell>
          <cell r="F874">
            <v>0</v>
          </cell>
          <cell r="G874">
            <v>-7500</v>
          </cell>
        </row>
        <row r="875">
          <cell r="B875" t="str">
            <v>301500B078</v>
          </cell>
          <cell r="C875">
            <v>-7500</v>
          </cell>
          <cell r="D875">
            <v>0</v>
          </cell>
          <cell r="E875">
            <v>0</v>
          </cell>
          <cell r="F875">
            <v>0</v>
          </cell>
          <cell r="G875">
            <v>-7500</v>
          </cell>
        </row>
        <row r="876">
          <cell r="B876" t="str">
            <v>301500B079</v>
          </cell>
          <cell r="C876">
            <v>-10000</v>
          </cell>
          <cell r="D876">
            <v>2500</v>
          </cell>
          <cell r="E876">
            <v>0</v>
          </cell>
          <cell r="F876">
            <v>2500</v>
          </cell>
          <cell r="G876">
            <v>-7500</v>
          </cell>
        </row>
        <row r="877">
          <cell r="B877" t="str">
            <v>301500B080</v>
          </cell>
          <cell r="C877">
            <v>-7500</v>
          </cell>
          <cell r="D877">
            <v>0</v>
          </cell>
          <cell r="E877">
            <v>0</v>
          </cell>
          <cell r="F877">
            <v>0</v>
          </cell>
          <cell r="G877">
            <v>-7500</v>
          </cell>
        </row>
        <row r="878">
          <cell r="B878" t="str">
            <v>301500B081</v>
          </cell>
          <cell r="C878">
            <v>-5000</v>
          </cell>
          <cell r="D878">
            <v>0</v>
          </cell>
          <cell r="E878">
            <v>0</v>
          </cell>
          <cell r="F878">
            <v>0</v>
          </cell>
          <cell r="G878">
            <v>-5000</v>
          </cell>
        </row>
        <row r="879">
          <cell r="B879" t="str">
            <v>301500B082</v>
          </cell>
          <cell r="C879">
            <v>-10000</v>
          </cell>
          <cell r="D879">
            <v>0</v>
          </cell>
          <cell r="E879">
            <v>0</v>
          </cell>
          <cell r="F879">
            <v>0</v>
          </cell>
          <cell r="G879">
            <v>-10000</v>
          </cell>
        </row>
        <row r="880">
          <cell r="B880" t="str">
            <v>301500B083</v>
          </cell>
          <cell r="C880">
            <v>-10000</v>
          </cell>
          <cell r="D880">
            <v>0</v>
          </cell>
          <cell r="E880">
            <v>0</v>
          </cell>
          <cell r="F880">
            <v>0</v>
          </cell>
          <cell r="G880">
            <v>-10000</v>
          </cell>
        </row>
        <row r="881">
          <cell r="B881" t="str">
            <v>301500B085</v>
          </cell>
          <cell r="C881">
            <v>-10000</v>
          </cell>
          <cell r="D881">
            <v>0</v>
          </cell>
          <cell r="E881">
            <v>0</v>
          </cell>
          <cell r="F881">
            <v>0</v>
          </cell>
          <cell r="G881">
            <v>-10000</v>
          </cell>
        </row>
        <row r="882">
          <cell r="B882" t="str">
            <v>301500B087</v>
          </cell>
          <cell r="C882">
            <v>-10000</v>
          </cell>
          <cell r="D882">
            <v>0</v>
          </cell>
          <cell r="E882">
            <v>0</v>
          </cell>
          <cell r="F882">
            <v>0</v>
          </cell>
          <cell r="G882">
            <v>-10000</v>
          </cell>
        </row>
        <row r="883">
          <cell r="B883" t="str">
            <v>301500B089</v>
          </cell>
          <cell r="C883">
            <v>-7500</v>
          </cell>
          <cell r="D883">
            <v>0</v>
          </cell>
          <cell r="E883">
            <v>0</v>
          </cell>
          <cell r="F883">
            <v>0</v>
          </cell>
          <cell r="G883">
            <v>-7500</v>
          </cell>
        </row>
        <row r="884">
          <cell r="B884" t="str">
            <v>301500B090</v>
          </cell>
          <cell r="C884">
            <v>-5000</v>
          </cell>
          <cell r="D884">
            <v>0</v>
          </cell>
          <cell r="E884">
            <v>0</v>
          </cell>
          <cell r="F884">
            <v>0</v>
          </cell>
          <cell r="G884">
            <v>-5000</v>
          </cell>
        </row>
        <row r="885">
          <cell r="B885" t="str">
            <v>301500B091</v>
          </cell>
          <cell r="C885">
            <v>-2500</v>
          </cell>
          <cell r="D885">
            <v>0</v>
          </cell>
          <cell r="E885">
            <v>0</v>
          </cell>
          <cell r="F885">
            <v>0</v>
          </cell>
          <cell r="G885">
            <v>-2500</v>
          </cell>
        </row>
        <row r="886">
          <cell r="B886" t="str">
            <v>301500B092</v>
          </cell>
          <cell r="C886">
            <v>-7500</v>
          </cell>
          <cell r="D886">
            <v>0</v>
          </cell>
          <cell r="E886">
            <v>0</v>
          </cell>
          <cell r="F886">
            <v>0</v>
          </cell>
          <cell r="G886">
            <v>-7500</v>
          </cell>
        </row>
        <row r="887">
          <cell r="B887" t="str">
            <v>301500B093</v>
          </cell>
          <cell r="C887">
            <v>-10000</v>
          </cell>
          <cell r="D887">
            <v>0</v>
          </cell>
          <cell r="E887">
            <v>0</v>
          </cell>
          <cell r="F887">
            <v>0</v>
          </cell>
          <cell r="G887">
            <v>-10000</v>
          </cell>
        </row>
        <row r="888">
          <cell r="B888" t="str">
            <v>301500B094</v>
          </cell>
          <cell r="C888">
            <v>-12500</v>
          </cell>
          <cell r="D888">
            <v>0</v>
          </cell>
          <cell r="E888">
            <v>0</v>
          </cell>
          <cell r="F888">
            <v>0</v>
          </cell>
          <cell r="G888">
            <v>-12500</v>
          </cell>
        </row>
        <row r="889">
          <cell r="B889" t="str">
            <v>301500B096</v>
          </cell>
          <cell r="C889">
            <v>-7500</v>
          </cell>
          <cell r="D889">
            <v>0</v>
          </cell>
          <cell r="E889">
            <v>0</v>
          </cell>
          <cell r="F889">
            <v>0</v>
          </cell>
          <cell r="G889">
            <v>-7500</v>
          </cell>
        </row>
        <row r="890">
          <cell r="B890" t="str">
            <v>301500B097</v>
          </cell>
          <cell r="C890">
            <v>-7500</v>
          </cell>
          <cell r="D890">
            <v>0</v>
          </cell>
          <cell r="E890">
            <v>0</v>
          </cell>
          <cell r="F890">
            <v>0</v>
          </cell>
          <cell r="G890">
            <v>-7500</v>
          </cell>
        </row>
        <row r="891">
          <cell r="B891" t="str">
            <v>301500B098</v>
          </cell>
          <cell r="C891">
            <v>-10000</v>
          </cell>
          <cell r="D891">
            <v>0</v>
          </cell>
          <cell r="E891">
            <v>0</v>
          </cell>
          <cell r="F891">
            <v>0</v>
          </cell>
          <cell r="G891">
            <v>-10000</v>
          </cell>
        </row>
        <row r="892">
          <cell r="B892" t="str">
            <v>301500B101</v>
          </cell>
          <cell r="C892">
            <v>-5000</v>
          </cell>
          <cell r="D892">
            <v>0</v>
          </cell>
          <cell r="E892">
            <v>0</v>
          </cell>
          <cell r="F892">
            <v>0</v>
          </cell>
          <cell r="G892">
            <v>-5000</v>
          </cell>
        </row>
        <row r="893">
          <cell r="B893" t="str">
            <v>301500B102</v>
          </cell>
          <cell r="C893">
            <v>-7500</v>
          </cell>
          <cell r="D893">
            <v>0</v>
          </cell>
          <cell r="E893">
            <v>0</v>
          </cell>
          <cell r="F893">
            <v>0</v>
          </cell>
          <cell r="G893">
            <v>-7500</v>
          </cell>
        </row>
        <row r="894">
          <cell r="B894" t="str">
            <v>301500B103</v>
          </cell>
          <cell r="C894">
            <v>-2500</v>
          </cell>
          <cell r="D894">
            <v>0</v>
          </cell>
          <cell r="E894">
            <v>0</v>
          </cell>
          <cell r="F894">
            <v>0</v>
          </cell>
          <cell r="G894">
            <v>-2500</v>
          </cell>
        </row>
        <row r="895">
          <cell r="B895" t="str">
            <v>301500B104</v>
          </cell>
          <cell r="C895">
            <v>-2500</v>
          </cell>
          <cell r="D895">
            <v>0</v>
          </cell>
          <cell r="E895">
            <v>0</v>
          </cell>
          <cell r="F895">
            <v>0</v>
          </cell>
          <cell r="G895">
            <v>-2500</v>
          </cell>
        </row>
        <row r="896">
          <cell r="B896" t="str">
            <v>301500B105</v>
          </cell>
          <cell r="C896">
            <v>-2500</v>
          </cell>
          <cell r="D896">
            <v>0</v>
          </cell>
          <cell r="E896">
            <v>0</v>
          </cell>
          <cell r="F896">
            <v>0</v>
          </cell>
          <cell r="G896">
            <v>-2500</v>
          </cell>
        </row>
        <row r="897">
          <cell r="B897" t="str">
            <v>301500B106</v>
          </cell>
          <cell r="C897">
            <v>-15000</v>
          </cell>
          <cell r="D897">
            <v>0</v>
          </cell>
          <cell r="E897">
            <v>0</v>
          </cell>
          <cell r="F897">
            <v>0</v>
          </cell>
          <cell r="G897">
            <v>-15000</v>
          </cell>
        </row>
        <row r="898">
          <cell r="B898" t="str">
            <v>301500B108</v>
          </cell>
          <cell r="C898">
            <v>-10000</v>
          </cell>
          <cell r="D898">
            <v>0</v>
          </cell>
          <cell r="E898">
            <v>0</v>
          </cell>
          <cell r="F898">
            <v>0</v>
          </cell>
          <cell r="G898">
            <v>-10000</v>
          </cell>
        </row>
        <row r="899">
          <cell r="B899" t="str">
            <v>301500B109</v>
          </cell>
          <cell r="C899">
            <v>-7500</v>
          </cell>
          <cell r="D899">
            <v>0</v>
          </cell>
          <cell r="E899">
            <v>0</v>
          </cell>
          <cell r="F899">
            <v>0</v>
          </cell>
          <cell r="G899">
            <v>-7500</v>
          </cell>
        </row>
        <row r="900">
          <cell r="B900" t="str">
            <v>301500B110</v>
          </cell>
          <cell r="C900">
            <v>-7500</v>
          </cell>
          <cell r="D900">
            <v>0</v>
          </cell>
          <cell r="E900">
            <v>0</v>
          </cell>
          <cell r="F900">
            <v>0</v>
          </cell>
          <cell r="G900">
            <v>-7500</v>
          </cell>
        </row>
        <row r="901">
          <cell r="B901" t="str">
            <v>301500B111</v>
          </cell>
          <cell r="C901">
            <v>-7500</v>
          </cell>
          <cell r="D901">
            <v>0</v>
          </cell>
          <cell r="E901">
            <v>0</v>
          </cell>
          <cell r="F901">
            <v>0</v>
          </cell>
          <cell r="G901">
            <v>-7500</v>
          </cell>
        </row>
        <row r="902">
          <cell r="B902" t="str">
            <v>301500B112</v>
          </cell>
          <cell r="C902">
            <v>-7500</v>
          </cell>
          <cell r="D902">
            <v>0</v>
          </cell>
          <cell r="E902">
            <v>0</v>
          </cell>
          <cell r="F902">
            <v>0</v>
          </cell>
          <cell r="G902">
            <v>-7500</v>
          </cell>
        </row>
        <row r="903">
          <cell r="B903" t="str">
            <v>301500B113</v>
          </cell>
          <cell r="C903">
            <v>-7500</v>
          </cell>
          <cell r="D903">
            <v>0</v>
          </cell>
          <cell r="E903">
            <v>0</v>
          </cell>
          <cell r="F903">
            <v>0</v>
          </cell>
          <cell r="G903">
            <v>-7500</v>
          </cell>
        </row>
        <row r="904">
          <cell r="B904" t="str">
            <v>301500B114</v>
          </cell>
          <cell r="C904">
            <v>-7500</v>
          </cell>
          <cell r="D904">
            <v>7500</v>
          </cell>
          <cell r="E904">
            <v>0</v>
          </cell>
          <cell r="F904">
            <v>7500</v>
          </cell>
          <cell r="G904">
            <v>0</v>
          </cell>
        </row>
        <row r="905">
          <cell r="B905" t="str">
            <v>301500B115</v>
          </cell>
          <cell r="C905">
            <v>-10000</v>
          </cell>
          <cell r="D905">
            <v>0</v>
          </cell>
          <cell r="E905">
            <v>0</v>
          </cell>
          <cell r="F905">
            <v>0</v>
          </cell>
          <cell r="G905">
            <v>-10000</v>
          </cell>
        </row>
        <row r="906">
          <cell r="B906" t="str">
            <v>301500B116</v>
          </cell>
          <cell r="C906">
            <v>-2500</v>
          </cell>
          <cell r="D906">
            <v>0</v>
          </cell>
          <cell r="E906">
            <v>0</v>
          </cell>
          <cell r="F906">
            <v>0</v>
          </cell>
          <cell r="G906">
            <v>-2500</v>
          </cell>
        </row>
        <row r="907">
          <cell r="B907" t="str">
            <v>301500B117</v>
          </cell>
          <cell r="C907">
            <v>-7500</v>
          </cell>
          <cell r="D907">
            <v>0</v>
          </cell>
          <cell r="E907">
            <v>0</v>
          </cell>
          <cell r="F907">
            <v>0</v>
          </cell>
          <cell r="G907">
            <v>-7500</v>
          </cell>
        </row>
        <row r="908">
          <cell r="B908" t="str">
            <v>301500B118</v>
          </cell>
          <cell r="C908">
            <v>-7500</v>
          </cell>
          <cell r="D908">
            <v>0</v>
          </cell>
          <cell r="E908">
            <v>0</v>
          </cell>
          <cell r="F908">
            <v>0</v>
          </cell>
          <cell r="G908">
            <v>-7500</v>
          </cell>
        </row>
        <row r="909">
          <cell r="B909" t="str">
            <v>301500B119</v>
          </cell>
          <cell r="C909">
            <v>-2500</v>
          </cell>
          <cell r="D909">
            <v>0</v>
          </cell>
          <cell r="E909">
            <v>0</v>
          </cell>
          <cell r="F909">
            <v>0</v>
          </cell>
          <cell r="G909">
            <v>-2500</v>
          </cell>
        </row>
        <row r="910">
          <cell r="B910" t="str">
            <v>301500B120</v>
          </cell>
          <cell r="C910">
            <v>-2500</v>
          </cell>
          <cell r="D910">
            <v>2500</v>
          </cell>
          <cell r="E910">
            <v>0</v>
          </cell>
          <cell r="F910">
            <v>2500</v>
          </cell>
          <cell r="G910">
            <v>0</v>
          </cell>
        </row>
        <row r="911">
          <cell r="B911" t="str">
            <v>301500B121</v>
          </cell>
          <cell r="C911">
            <v>-7500</v>
          </cell>
          <cell r="D911">
            <v>0</v>
          </cell>
          <cell r="E911">
            <v>0</v>
          </cell>
          <cell r="F911">
            <v>0</v>
          </cell>
          <cell r="G911">
            <v>-7500</v>
          </cell>
        </row>
        <row r="912">
          <cell r="B912" t="str">
            <v>301500B122</v>
          </cell>
          <cell r="C912">
            <v>-10000</v>
          </cell>
          <cell r="D912">
            <v>0</v>
          </cell>
          <cell r="E912">
            <v>0</v>
          </cell>
          <cell r="F912">
            <v>0</v>
          </cell>
          <cell r="G912">
            <v>-10000</v>
          </cell>
        </row>
        <row r="913">
          <cell r="B913" t="str">
            <v>301500B123</v>
          </cell>
          <cell r="C913">
            <v>-7500</v>
          </cell>
          <cell r="D913">
            <v>0</v>
          </cell>
          <cell r="E913">
            <v>0</v>
          </cell>
          <cell r="F913">
            <v>0</v>
          </cell>
          <cell r="G913">
            <v>-7500</v>
          </cell>
        </row>
        <row r="914">
          <cell r="B914" t="str">
            <v>301500B124</v>
          </cell>
          <cell r="C914">
            <v>-5000</v>
          </cell>
          <cell r="D914">
            <v>0</v>
          </cell>
          <cell r="E914">
            <v>0</v>
          </cell>
          <cell r="F914">
            <v>0</v>
          </cell>
          <cell r="G914">
            <v>-5000</v>
          </cell>
        </row>
        <row r="915">
          <cell r="B915" t="str">
            <v>301500B125</v>
          </cell>
          <cell r="C915">
            <v>-5000</v>
          </cell>
          <cell r="D915">
            <v>0</v>
          </cell>
          <cell r="E915">
            <v>0</v>
          </cell>
          <cell r="F915">
            <v>0</v>
          </cell>
          <cell r="G915">
            <v>-5000</v>
          </cell>
        </row>
        <row r="916">
          <cell r="B916" t="str">
            <v>301500B126</v>
          </cell>
          <cell r="C916">
            <v>-10000</v>
          </cell>
          <cell r="D916">
            <v>0</v>
          </cell>
          <cell r="E916">
            <v>0</v>
          </cell>
          <cell r="F916">
            <v>0</v>
          </cell>
          <cell r="G916">
            <v>-10000</v>
          </cell>
        </row>
        <row r="917">
          <cell r="B917" t="str">
            <v>301500B127</v>
          </cell>
          <cell r="C917">
            <v>-2500</v>
          </cell>
          <cell r="D917">
            <v>0</v>
          </cell>
          <cell r="E917">
            <v>0</v>
          </cell>
          <cell r="F917">
            <v>0</v>
          </cell>
          <cell r="G917">
            <v>-2500</v>
          </cell>
        </row>
        <row r="918">
          <cell r="B918" t="str">
            <v>301500B128</v>
          </cell>
          <cell r="C918">
            <v>-10000</v>
          </cell>
          <cell r="D918">
            <v>10000</v>
          </cell>
          <cell r="E918">
            <v>0</v>
          </cell>
          <cell r="F918">
            <v>10000</v>
          </cell>
          <cell r="G918">
            <v>0</v>
          </cell>
        </row>
        <row r="919">
          <cell r="B919" t="str">
            <v>301500B129</v>
          </cell>
          <cell r="C919">
            <v>-10000</v>
          </cell>
          <cell r="D919">
            <v>0</v>
          </cell>
          <cell r="E919">
            <v>0</v>
          </cell>
          <cell r="F919">
            <v>0</v>
          </cell>
          <cell r="G919">
            <v>-10000</v>
          </cell>
        </row>
        <row r="920">
          <cell r="B920" t="str">
            <v>301500B130</v>
          </cell>
          <cell r="C920">
            <v>-7500</v>
          </cell>
          <cell r="D920">
            <v>0</v>
          </cell>
          <cell r="E920">
            <v>0</v>
          </cell>
          <cell r="F920">
            <v>0</v>
          </cell>
          <cell r="G920">
            <v>-7500</v>
          </cell>
        </row>
        <row r="921">
          <cell r="B921" t="str">
            <v>301500B131</v>
          </cell>
          <cell r="C921">
            <v>-2500</v>
          </cell>
          <cell r="D921">
            <v>0</v>
          </cell>
          <cell r="E921">
            <v>0</v>
          </cell>
          <cell r="F921">
            <v>0</v>
          </cell>
          <cell r="G921">
            <v>-2500</v>
          </cell>
        </row>
        <row r="922">
          <cell r="B922" t="str">
            <v>301500B132</v>
          </cell>
          <cell r="C922">
            <v>-12500</v>
          </cell>
          <cell r="D922">
            <v>0</v>
          </cell>
          <cell r="E922">
            <v>0</v>
          </cell>
          <cell r="F922">
            <v>0</v>
          </cell>
          <cell r="G922">
            <v>-12500</v>
          </cell>
        </row>
        <row r="923">
          <cell r="B923" t="str">
            <v>301500B134</v>
          </cell>
          <cell r="C923">
            <v>-2500</v>
          </cell>
          <cell r="D923">
            <v>0</v>
          </cell>
          <cell r="E923">
            <v>0</v>
          </cell>
          <cell r="F923">
            <v>0</v>
          </cell>
          <cell r="G923">
            <v>-2500</v>
          </cell>
        </row>
        <row r="924">
          <cell r="B924" t="str">
            <v>301500B135</v>
          </cell>
          <cell r="C924">
            <v>-5000</v>
          </cell>
          <cell r="D924">
            <v>0</v>
          </cell>
          <cell r="E924">
            <v>0</v>
          </cell>
          <cell r="F924">
            <v>0</v>
          </cell>
          <cell r="G924">
            <v>-5000</v>
          </cell>
        </row>
        <row r="925">
          <cell r="B925" t="str">
            <v>301500B136</v>
          </cell>
          <cell r="C925">
            <v>-7500</v>
          </cell>
          <cell r="D925">
            <v>0</v>
          </cell>
          <cell r="E925">
            <v>0</v>
          </cell>
          <cell r="F925">
            <v>0</v>
          </cell>
          <cell r="G925">
            <v>-7500</v>
          </cell>
        </row>
        <row r="926">
          <cell r="B926" t="str">
            <v>301500B137</v>
          </cell>
          <cell r="C926">
            <v>-7500</v>
          </cell>
          <cell r="D926">
            <v>0</v>
          </cell>
          <cell r="E926">
            <v>-2500</v>
          </cell>
          <cell r="F926">
            <v>-2500</v>
          </cell>
          <cell r="G926">
            <v>-10000</v>
          </cell>
        </row>
        <row r="927">
          <cell r="B927" t="str">
            <v>301500B138</v>
          </cell>
          <cell r="C927">
            <v>-10000</v>
          </cell>
          <cell r="D927">
            <v>0</v>
          </cell>
          <cell r="E927">
            <v>0</v>
          </cell>
          <cell r="F927">
            <v>0</v>
          </cell>
          <cell r="G927">
            <v>-10000</v>
          </cell>
        </row>
        <row r="928">
          <cell r="B928" t="str">
            <v>301500B139</v>
          </cell>
          <cell r="C928">
            <v>-7500</v>
          </cell>
          <cell r="D928">
            <v>0</v>
          </cell>
          <cell r="E928">
            <v>0</v>
          </cell>
          <cell r="F928">
            <v>0</v>
          </cell>
          <cell r="G928">
            <v>-7500</v>
          </cell>
        </row>
        <row r="929">
          <cell r="B929" t="str">
            <v>301500B141</v>
          </cell>
          <cell r="C929">
            <v>-2500</v>
          </cell>
          <cell r="D929">
            <v>0</v>
          </cell>
          <cell r="E929">
            <v>0</v>
          </cell>
          <cell r="F929">
            <v>0</v>
          </cell>
          <cell r="G929">
            <v>-2500</v>
          </cell>
        </row>
        <row r="930">
          <cell r="B930" t="str">
            <v>301500B142</v>
          </cell>
          <cell r="C930">
            <v>-10000</v>
          </cell>
          <cell r="D930">
            <v>0</v>
          </cell>
          <cell r="E930">
            <v>0</v>
          </cell>
          <cell r="F930">
            <v>0</v>
          </cell>
          <cell r="G930">
            <v>-10000</v>
          </cell>
        </row>
        <row r="931">
          <cell r="B931" t="str">
            <v>301500B143</v>
          </cell>
          <cell r="C931">
            <v>-7500</v>
          </cell>
          <cell r="D931">
            <v>0</v>
          </cell>
          <cell r="E931">
            <v>0</v>
          </cell>
          <cell r="F931">
            <v>0</v>
          </cell>
          <cell r="G931">
            <v>-7500</v>
          </cell>
        </row>
        <row r="932">
          <cell r="B932" t="str">
            <v>301500B144</v>
          </cell>
          <cell r="C932">
            <v>-7500</v>
          </cell>
          <cell r="D932">
            <v>0</v>
          </cell>
          <cell r="E932">
            <v>0</v>
          </cell>
          <cell r="F932">
            <v>0</v>
          </cell>
          <cell r="G932">
            <v>-7500</v>
          </cell>
        </row>
        <row r="933">
          <cell r="B933" t="str">
            <v>301500B145</v>
          </cell>
          <cell r="C933">
            <v>-10000</v>
          </cell>
          <cell r="D933">
            <v>0</v>
          </cell>
          <cell r="E933">
            <v>0</v>
          </cell>
          <cell r="F933">
            <v>0</v>
          </cell>
          <cell r="G933">
            <v>-10000</v>
          </cell>
        </row>
        <row r="934">
          <cell r="B934" t="str">
            <v>301500B146</v>
          </cell>
          <cell r="C934">
            <v>-2500</v>
          </cell>
          <cell r="D934">
            <v>0</v>
          </cell>
          <cell r="E934">
            <v>0</v>
          </cell>
          <cell r="F934">
            <v>0</v>
          </cell>
          <cell r="G934">
            <v>-2500</v>
          </cell>
        </row>
        <row r="935">
          <cell r="B935" t="str">
            <v>301500B147</v>
          </cell>
          <cell r="C935">
            <v>-10000</v>
          </cell>
          <cell r="D935">
            <v>0</v>
          </cell>
          <cell r="E935">
            <v>0</v>
          </cell>
          <cell r="F935">
            <v>0</v>
          </cell>
          <cell r="G935">
            <v>-10000</v>
          </cell>
        </row>
        <row r="936">
          <cell r="B936" t="str">
            <v>301500B148</v>
          </cell>
          <cell r="C936">
            <v>-10000</v>
          </cell>
          <cell r="D936">
            <v>0</v>
          </cell>
          <cell r="E936">
            <v>0</v>
          </cell>
          <cell r="F936">
            <v>0</v>
          </cell>
          <cell r="G936">
            <v>-10000</v>
          </cell>
        </row>
        <row r="937">
          <cell r="B937" t="str">
            <v>301500B149</v>
          </cell>
          <cell r="C937">
            <v>-10000</v>
          </cell>
          <cell r="D937">
            <v>0</v>
          </cell>
          <cell r="E937">
            <v>0</v>
          </cell>
          <cell r="F937">
            <v>0</v>
          </cell>
          <cell r="G937">
            <v>-10000</v>
          </cell>
        </row>
        <row r="938">
          <cell r="B938" t="str">
            <v>301500B150</v>
          </cell>
          <cell r="C938">
            <v>-7500</v>
          </cell>
          <cell r="D938">
            <v>0</v>
          </cell>
          <cell r="E938">
            <v>0</v>
          </cell>
          <cell r="F938">
            <v>0</v>
          </cell>
          <cell r="G938">
            <v>-7500</v>
          </cell>
        </row>
        <row r="939">
          <cell r="B939" t="str">
            <v>301500B151</v>
          </cell>
          <cell r="C939">
            <v>-7500</v>
          </cell>
          <cell r="D939">
            <v>0</v>
          </cell>
          <cell r="E939">
            <v>0</v>
          </cell>
          <cell r="F939">
            <v>0</v>
          </cell>
          <cell r="G939">
            <v>-7500</v>
          </cell>
        </row>
        <row r="940">
          <cell r="B940" t="str">
            <v>301500B152</v>
          </cell>
          <cell r="C940">
            <v>-12500</v>
          </cell>
          <cell r="D940">
            <v>0</v>
          </cell>
          <cell r="E940">
            <v>0</v>
          </cell>
          <cell r="F940">
            <v>0</v>
          </cell>
          <cell r="G940">
            <v>-12500</v>
          </cell>
        </row>
        <row r="941">
          <cell r="B941" t="str">
            <v>301500B155</v>
          </cell>
          <cell r="C941">
            <v>-7500</v>
          </cell>
          <cell r="D941">
            <v>0</v>
          </cell>
          <cell r="E941">
            <v>0</v>
          </cell>
          <cell r="F941">
            <v>0</v>
          </cell>
          <cell r="G941">
            <v>-7500</v>
          </cell>
        </row>
        <row r="942">
          <cell r="B942" t="str">
            <v>301500B156</v>
          </cell>
          <cell r="C942">
            <v>-10000</v>
          </cell>
          <cell r="D942">
            <v>0</v>
          </cell>
          <cell r="E942">
            <v>0</v>
          </cell>
          <cell r="F942">
            <v>0</v>
          </cell>
          <cell r="G942">
            <v>-10000</v>
          </cell>
        </row>
        <row r="943">
          <cell r="B943" t="str">
            <v>301500B158</v>
          </cell>
          <cell r="C943">
            <v>-7500</v>
          </cell>
          <cell r="D943">
            <v>0</v>
          </cell>
          <cell r="E943">
            <v>0</v>
          </cell>
          <cell r="F943">
            <v>0</v>
          </cell>
          <cell r="G943">
            <v>-7500</v>
          </cell>
        </row>
        <row r="944">
          <cell r="B944" t="str">
            <v>301500B159</v>
          </cell>
          <cell r="C944">
            <v>-2500</v>
          </cell>
          <cell r="D944">
            <v>0</v>
          </cell>
          <cell r="E944">
            <v>0</v>
          </cell>
          <cell r="F944">
            <v>0</v>
          </cell>
          <cell r="G944">
            <v>-2500</v>
          </cell>
        </row>
        <row r="945">
          <cell r="B945" t="str">
            <v>301500B160</v>
          </cell>
          <cell r="C945">
            <v>-5000</v>
          </cell>
          <cell r="D945">
            <v>0</v>
          </cell>
          <cell r="E945">
            <v>0</v>
          </cell>
          <cell r="F945">
            <v>0</v>
          </cell>
          <cell r="G945">
            <v>-5000</v>
          </cell>
        </row>
        <row r="946">
          <cell r="B946" t="str">
            <v>301500B161</v>
          </cell>
          <cell r="C946">
            <v>-5000</v>
          </cell>
          <cell r="D946">
            <v>0</v>
          </cell>
          <cell r="E946">
            <v>0</v>
          </cell>
          <cell r="F946">
            <v>0</v>
          </cell>
          <cell r="G946">
            <v>-5000</v>
          </cell>
        </row>
        <row r="947">
          <cell r="B947" t="str">
            <v>301500B162</v>
          </cell>
          <cell r="C947">
            <v>-5000</v>
          </cell>
          <cell r="D947">
            <v>0</v>
          </cell>
          <cell r="E947">
            <v>0</v>
          </cell>
          <cell r="F947">
            <v>0</v>
          </cell>
          <cell r="G947">
            <v>-5000</v>
          </cell>
        </row>
        <row r="948">
          <cell r="B948" t="str">
            <v>301500B163</v>
          </cell>
          <cell r="C948">
            <v>-7500</v>
          </cell>
          <cell r="D948">
            <v>0</v>
          </cell>
          <cell r="E948">
            <v>0</v>
          </cell>
          <cell r="F948">
            <v>0</v>
          </cell>
          <cell r="G948">
            <v>-7500</v>
          </cell>
        </row>
        <row r="949">
          <cell r="B949" t="str">
            <v>301500B164</v>
          </cell>
          <cell r="C949">
            <v>-7500</v>
          </cell>
          <cell r="D949">
            <v>0</v>
          </cell>
          <cell r="E949">
            <v>0</v>
          </cell>
          <cell r="F949">
            <v>0</v>
          </cell>
          <cell r="G949">
            <v>-7500</v>
          </cell>
        </row>
        <row r="950">
          <cell r="B950" t="str">
            <v>301500B165</v>
          </cell>
          <cell r="C950">
            <v>-7500</v>
          </cell>
          <cell r="D950">
            <v>0</v>
          </cell>
          <cell r="E950">
            <v>0</v>
          </cell>
          <cell r="F950">
            <v>0</v>
          </cell>
          <cell r="G950">
            <v>-7500</v>
          </cell>
        </row>
        <row r="951">
          <cell r="B951" t="str">
            <v>301500B166</v>
          </cell>
          <cell r="C951">
            <v>-10000</v>
          </cell>
          <cell r="D951">
            <v>0</v>
          </cell>
          <cell r="E951">
            <v>0</v>
          </cell>
          <cell r="F951">
            <v>0</v>
          </cell>
          <cell r="G951">
            <v>-10000</v>
          </cell>
        </row>
        <row r="952">
          <cell r="B952" t="str">
            <v>301500B167</v>
          </cell>
          <cell r="C952">
            <v>-2500</v>
          </cell>
          <cell r="D952">
            <v>0</v>
          </cell>
          <cell r="E952">
            <v>0</v>
          </cell>
          <cell r="F952">
            <v>0</v>
          </cell>
          <cell r="G952">
            <v>-2500</v>
          </cell>
        </row>
        <row r="953">
          <cell r="B953" t="str">
            <v>301500B168</v>
          </cell>
          <cell r="C953">
            <v>-7500</v>
          </cell>
          <cell r="D953">
            <v>0</v>
          </cell>
          <cell r="E953">
            <v>0</v>
          </cell>
          <cell r="F953">
            <v>0</v>
          </cell>
          <cell r="G953">
            <v>-7500</v>
          </cell>
        </row>
        <row r="954">
          <cell r="B954" t="str">
            <v>301500B169</v>
          </cell>
          <cell r="C954">
            <v>-2500</v>
          </cell>
          <cell r="D954">
            <v>2500</v>
          </cell>
          <cell r="E954">
            <v>0</v>
          </cell>
          <cell r="F954">
            <v>2500</v>
          </cell>
          <cell r="G954">
            <v>0</v>
          </cell>
        </row>
        <row r="955">
          <cell r="B955" t="str">
            <v>301500B170</v>
          </cell>
          <cell r="C955">
            <v>-7500</v>
          </cell>
          <cell r="D955">
            <v>0</v>
          </cell>
          <cell r="E955">
            <v>0</v>
          </cell>
          <cell r="F955">
            <v>0</v>
          </cell>
          <cell r="G955">
            <v>-7500</v>
          </cell>
        </row>
        <row r="956">
          <cell r="B956" t="str">
            <v>301500B171</v>
          </cell>
          <cell r="C956">
            <v>-2500</v>
          </cell>
          <cell r="D956">
            <v>0</v>
          </cell>
          <cell r="E956">
            <v>0</v>
          </cell>
          <cell r="F956">
            <v>0</v>
          </cell>
          <cell r="G956">
            <v>-2500</v>
          </cell>
        </row>
        <row r="957">
          <cell r="B957" t="str">
            <v>301500B172</v>
          </cell>
          <cell r="C957">
            <v>-5000</v>
          </cell>
          <cell r="D957">
            <v>0</v>
          </cell>
          <cell r="E957">
            <v>0</v>
          </cell>
          <cell r="F957">
            <v>0</v>
          </cell>
          <cell r="G957">
            <v>-5000</v>
          </cell>
        </row>
        <row r="958">
          <cell r="B958" t="str">
            <v>301500B173</v>
          </cell>
          <cell r="C958">
            <v>-7500</v>
          </cell>
          <cell r="D958">
            <v>0</v>
          </cell>
          <cell r="E958">
            <v>0</v>
          </cell>
          <cell r="F958">
            <v>0</v>
          </cell>
          <cell r="G958">
            <v>-7500</v>
          </cell>
        </row>
        <row r="959">
          <cell r="B959" t="str">
            <v>301500B174</v>
          </cell>
          <cell r="C959">
            <v>-7500</v>
          </cell>
          <cell r="D959">
            <v>0</v>
          </cell>
          <cell r="E959">
            <v>0</v>
          </cell>
          <cell r="F959">
            <v>0</v>
          </cell>
          <cell r="G959">
            <v>-7500</v>
          </cell>
        </row>
        <row r="960">
          <cell r="B960" t="str">
            <v>301500B175</v>
          </cell>
          <cell r="C960">
            <v>-2500</v>
          </cell>
          <cell r="D960">
            <v>0</v>
          </cell>
          <cell r="E960">
            <v>0</v>
          </cell>
          <cell r="F960">
            <v>0</v>
          </cell>
          <cell r="G960">
            <v>-2500</v>
          </cell>
        </row>
        <row r="961">
          <cell r="B961" t="str">
            <v>301500B176</v>
          </cell>
          <cell r="C961">
            <v>-5000</v>
          </cell>
          <cell r="D961">
            <v>0</v>
          </cell>
          <cell r="E961">
            <v>0</v>
          </cell>
          <cell r="F961">
            <v>0</v>
          </cell>
          <cell r="G961">
            <v>-5000</v>
          </cell>
        </row>
        <row r="962">
          <cell r="B962" t="str">
            <v>301500B177</v>
          </cell>
          <cell r="C962">
            <v>-7500</v>
          </cell>
          <cell r="D962">
            <v>0</v>
          </cell>
          <cell r="E962">
            <v>0</v>
          </cell>
          <cell r="F962">
            <v>0</v>
          </cell>
          <cell r="G962">
            <v>-7500</v>
          </cell>
        </row>
        <row r="963">
          <cell r="B963" t="str">
            <v>301500B178</v>
          </cell>
          <cell r="C963">
            <v>-7500</v>
          </cell>
          <cell r="D963">
            <v>0</v>
          </cell>
          <cell r="E963">
            <v>0</v>
          </cell>
          <cell r="F963">
            <v>0</v>
          </cell>
          <cell r="G963">
            <v>-7500</v>
          </cell>
        </row>
        <row r="964">
          <cell r="B964" t="str">
            <v>301500B179</v>
          </cell>
          <cell r="C964">
            <v>-7500</v>
          </cell>
          <cell r="D964">
            <v>0</v>
          </cell>
          <cell r="E964">
            <v>0</v>
          </cell>
          <cell r="F964">
            <v>0</v>
          </cell>
          <cell r="G964">
            <v>-7500</v>
          </cell>
        </row>
        <row r="965">
          <cell r="B965" t="str">
            <v>301500B180</v>
          </cell>
          <cell r="C965">
            <v>-5000</v>
          </cell>
          <cell r="D965">
            <v>0</v>
          </cell>
          <cell r="E965">
            <v>0</v>
          </cell>
          <cell r="F965">
            <v>0</v>
          </cell>
          <cell r="G965">
            <v>-5000</v>
          </cell>
        </row>
        <row r="966">
          <cell r="B966" t="str">
            <v>301500B181</v>
          </cell>
          <cell r="C966">
            <v>-2500</v>
          </cell>
          <cell r="D966">
            <v>0</v>
          </cell>
          <cell r="E966">
            <v>0</v>
          </cell>
          <cell r="F966">
            <v>0</v>
          </cell>
          <cell r="G966">
            <v>-2500</v>
          </cell>
        </row>
        <row r="967">
          <cell r="B967" t="str">
            <v>301500B182</v>
          </cell>
          <cell r="C967">
            <v>-2500</v>
          </cell>
          <cell r="D967">
            <v>0</v>
          </cell>
          <cell r="E967">
            <v>0</v>
          </cell>
          <cell r="F967">
            <v>0</v>
          </cell>
          <cell r="G967">
            <v>-2500</v>
          </cell>
        </row>
        <row r="968">
          <cell r="B968" t="str">
            <v>301500B183</v>
          </cell>
          <cell r="C968">
            <v>-7500</v>
          </cell>
          <cell r="D968">
            <v>7500</v>
          </cell>
          <cell r="E968">
            <v>0</v>
          </cell>
          <cell r="F968">
            <v>7500</v>
          </cell>
          <cell r="G968">
            <v>0</v>
          </cell>
        </row>
        <row r="969">
          <cell r="B969" t="str">
            <v>301500B184</v>
          </cell>
          <cell r="C969">
            <v>-10000</v>
          </cell>
          <cell r="D969">
            <v>0</v>
          </cell>
          <cell r="E969">
            <v>0</v>
          </cell>
          <cell r="F969">
            <v>0</v>
          </cell>
          <cell r="G969">
            <v>-10000</v>
          </cell>
        </row>
        <row r="970">
          <cell r="B970" t="str">
            <v>301500B185</v>
          </cell>
          <cell r="C970">
            <v>-5000</v>
          </cell>
          <cell r="D970">
            <v>5000</v>
          </cell>
          <cell r="E970">
            <v>0</v>
          </cell>
          <cell r="F970">
            <v>5000</v>
          </cell>
          <cell r="G970">
            <v>0</v>
          </cell>
        </row>
        <row r="971">
          <cell r="B971" t="str">
            <v>301500B188</v>
          </cell>
          <cell r="C971">
            <v>-7500</v>
          </cell>
          <cell r="D971">
            <v>0</v>
          </cell>
          <cell r="E971">
            <v>0</v>
          </cell>
          <cell r="F971">
            <v>0</v>
          </cell>
          <cell r="G971">
            <v>-7500</v>
          </cell>
        </row>
        <row r="972">
          <cell r="B972" t="str">
            <v>301500B189</v>
          </cell>
          <cell r="C972">
            <v>-7500</v>
          </cell>
          <cell r="D972">
            <v>0</v>
          </cell>
          <cell r="E972">
            <v>0</v>
          </cell>
          <cell r="F972">
            <v>0</v>
          </cell>
          <cell r="G972">
            <v>-7500</v>
          </cell>
        </row>
        <row r="973">
          <cell r="B973" t="str">
            <v>301500B190</v>
          </cell>
          <cell r="C973">
            <v>-7500</v>
          </cell>
          <cell r="D973">
            <v>0</v>
          </cell>
          <cell r="E973">
            <v>0</v>
          </cell>
          <cell r="F973">
            <v>0</v>
          </cell>
          <cell r="G973">
            <v>-7500</v>
          </cell>
        </row>
        <row r="974">
          <cell r="B974" t="str">
            <v>301500B191</v>
          </cell>
          <cell r="C974">
            <v>-7500</v>
          </cell>
          <cell r="D974">
            <v>0</v>
          </cell>
          <cell r="E974">
            <v>0</v>
          </cell>
          <cell r="F974">
            <v>0</v>
          </cell>
          <cell r="G974">
            <v>-7500</v>
          </cell>
        </row>
        <row r="975">
          <cell r="B975" t="str">
            <v>301500B192</v>
          </cell>
          <cell r="C975">
            <v>-5000</v>
          </cell>
          <cell r="D975">
            <v>0</v>
          </cell>
          <cell r="E975">
            <v>0</v>
          </cell>
          <cell r="F975">
            <v>0</v>
          </cell>
          <cell r="G975">
            <v>-5000</v>
          </cell>
        </row>
        <row r="976">
          <cell r="B976" t="str">
            <v>301500B193</v>
          </cell>
          <cell r="C976">
            <v>-2500</v>
          </cell>
          <cell r="D976">
            <v>0</v>
          </cell>
          <cell r="E976">
            <v>0</v>
          </cell>
          <cell r="F976">
            <v>0</v>
          </cell>
          <cell r="G976">
            <v>-2500</v>
          </cell>
        </row>
        <row r="977">
          <cell r="B977" t="str">
            <v>301500B194</v>
          </cell>
          <cell r="C977">
            <v>-2500</v>
          </cell>
          <cell r="D977">
            <v>0</v>
          </cell>
          <cell r="E977">
            <v>0</v>
          </cell>
          <cell r="F977">
            <v>0</v>
          </cell>
          <cell r="G977">
            <v>-2500</v>
          </cell>
        </row>
        <row r="978">
          <cell r="B978" t="str">
            <v>301500B195</v>
          </cell>
          <cell r="C978">
            <v>-7500</v>
          </cell>
          <cell r="D978">
            <v>0</v>
          </cell>
          <cell r="E978">
            <v>0</v>
          </cell>
          <cell r="F978">
            <v>0</v>
          </cell>
          <cell r="G978">
            <v>-7500</v>
          </cell>
        </row>
        <row r="979">
          <cell r="B979" t="str">
            <v>301500B196</v>
          </cell>
          <cell r="C979">
            <v>-5000</v>
          </cell>
          <cell r="D979">
            <v>0</v>
          </cell>
          <cell r="E979">
            <v>0</v>
          </cell>
          <cell r="F979">
            <v>0</v>
          </cell>
          <cell r="G979">
            <v>-5000</v>
          </cell>
        </row>
        <row r="980">
          <cell r="B980" t="str">
            <v>301500B197</v>
          </cell>
          <cell r="C980">
            <v>-2500</v>
          </cell>
          <cell r="D980">
            <v>2500</v>
          </cell>
          <cell r="E980">
            <v>0</v>
          </cell>
          <cell r="F980">
            <v>2500</v>
          </cell>
          <cell r="G980">
            <v>0</v>
          </cell>
        </row>
        <row r="981">
          <cell r="B981" t="str">
            <v>301500B198</v>
          </cell>
          <cell r="C981">
            <v>-5000</v>
          </cell>
          <cell r="D981">
            <v>0</v>
          </cell>
          <cell r="E981">
            <v>0</v>
          </cell>
          <cell r="F981">
            <v>0</v>
          </cell>
          <cell r="G981">
            <v>-5000</v>
          </cell>
        </row>
        <row r="982">
          <cell r="B982" t="str">
            <v>301500B199</v>
          </cell>
          <cell r="C982">
            <v>-7500</v>
          </cell>
          <cell r="D982">
            <v>0</v>
          </cell>
          <cell r="E982">
            <v>-2500</v>
          </cell>
          <cell r="F982">
            <v>-2500</v>
          </cell>
          <cell r="G982">
            <v>-10000</v>
          </cell>
        </row>
        <row r="983">
          <cell r="B983" t="str">
            <v>301500B200</v>
          </cell>
          <cell r="C983">
            <v>-2500</v>
          </cell>
          <cell r="D983">
            <v>0</v>
          </cell>
          <cell r="E983">
            <v>-2500</v>
          </cell>
          <cell r="F983">
            <v>-2500</v>
          </cell>
          <cell r="G983">
            <v>-5000</v>
          </cell>
        </row>
        <row r="984">
          <cell r="B984" t="str">
            <v>301500B201</v>
          </cell>
          <cell r="C984">
            <v>-2500</v>
          </cell>
          <cell r="D984">
            <v>0</v>
          </cell>
          <cell r="E984">
            <v>0</v>
          </cell>
          <cell r="F984">
            <v>0</v>
          </cell>
          <cell r="G984">
            <v>-2500</v>
          </cell>
        </row>
        <row r="985">
          <cell r="B985" t="str">
            <v>301500B202</v>
          </cell>
          <cell r="C985">
            <v>-2500</v>
          </cell>
          <cell r="D985">
            <v>0</v>
          </cell>
          <cell r="E985">
            <v>-2500</v>
          </cell>
          <cell r="F985">
            <v>-2500</v>
          </cell>
          <cell r="G985">
            <v>-5000</v>
          </cell>
        </row>
        <row r="986">
          <cell r="B986" t="str">
            <v>301500B203</v>
          </cell>
          <cell r="C986">
            <v>-2500</v>
          </cell>
          <cell r="D986">
            <v>0</v>
          </cell>
          <cell r="E986">
            <v>0</v>
          </cell>
          <cell r="F986">
            <v>0</v>
          </cell>
          <cell r="G986">
            <v>-2500</v>
          </cell>
        </row>
        <row r="987">
          <cell r="B987" t="str">
            <v>301500B204</v>
          </cell>
          <cell r="C987">
            <v>-5000</v>
          </cell>
          <cell r="D987">
            <v>0</v>
          </cell>
          <cell r="E987">
            <v>0</v>
          </cell>
          <cell r="F987">
            <v>0</v>
          </cell>
          <cell r="G987">
            <v>-5000</v>
          </cell>
        </row>
        <row r="988">
          <cell r="B988" t="str">
            <v>301500B205</v>
          </cell>
          <cell r="C988">
            <v>-7500</v>
          </cell>
          <cell r="D988">
            <v>0</v>
          </cell>
          <cell r="E988">
            <v>0</v>
          </cell>
          <cell r="F988">
            <v>0</v>
          </cell>
          <cell r="G988">
            <v>-7500</v>
          </cell>
        </row>
        <row r="989">
          <cell r="B989" t="str">
            <v>301500B206</v>
          </cell>
          <cell r="C989">
            <v>-10000</v>
          </cell>
          <cell r="D989">
            <v>0</v>
          </cell>
          <cell r="E989">
            <v>0</v>
          </cell>
          <cell r="F989">
            <v>0</v>
          </cell>
          <cell r="G989">
            <v>-10000</v>
          </cell>
        </row>
        <row r="990">
          <cell r="B990" t="str">
            <v>301500B207</v>
          </cell>
          <cell r="C990">
            <v>-7500</v>
          </cell>
          <cell r="D990">
            <v>0</v>
          </cell>
          <cell r="E990">
            <v>0</v>
          </cell>
          <cell r="F990">
            <v>0</v>
          </cell>
          <cell r="G990">
            <v>-7500</v>
          </cell>
        </row>
        <row r="991">
          <cell r="B991" t="str">
            <v>301500B208</v>
          </cell>
          <cell r="C991">
            <v>-5000</v>
          </cell>
          <cell r="D991">
            <v>0</v>
          </cell>
          <cell r="E991">
            <v>0</v>
          </cell>
          <cell r="F991">
            <v>0</v>
          </cell>
          <cell r="G991">
            <v>-5000</v>
          </cell>
        </row>
        <row r="992">
          <cell r="B992" t="str">
            <v>301500B209</v>
          </cell>
          <cell r="C992">
            <v>-5000</v>
          </cell>
          <cell r="D992">
            <v>0</v>
          </cell>
          <cell r="E992">
            <v>-2500</v>
          </cell>
          <cell r="F992">
            <v>-2500</v>
          </cell>
          <cell r="G992">
            <v>-7500</v>
          </cell>
        </row>
        <row r="993">
          <cell r="B993" t="str">
            <v>301500B210</v>
          </cell>
          <cell r="C993">
            <v>-2500</v>
          </cell>
          <cell r="D993">
            <v>0</v>
          </cell>
          <cell r="E993">
            <v>0</v>
          </cell>
          <cell r="F993">
            <v>0</v>
          </cell>
          <cell r="G993">
            <v>-2500</v>
          </cell>
        </row>
        <row r="994">
          <cell r="B994" t="str">
            <v>301500B211</v>
          </cell>
          <cell r="C994">
            <v>-2500</v>
          </cell>
          <cell r="D994">
            <v>0</v>
          </cell>
          <cell r="E994">
            <v>0</v>
          </cell>
          <cell r="F994">
            <v>0</v>
          </cell>
          <cell r="G994">
            <v>-2500</v>
          </cell>
        </row>
        <row r="995">
          <cell r="B995" t="str">
            <v>301500B212</v>
          </cell>
          <cell r="C995">
            <v>-7500</v>
          </cell>
          <cell r="D995">
            <v>0</v>
          </cell>
          <cell r="E995">
            <v>0</v>
          </cell>
          <cell r="F995">
            <v>0</v>
          </cell>
          <cell r="G995">
            <v>-7500</v>
          </cell>
        </row>
        <row r="996">
          <cell r="B996" t="str">
            <v>301500B213</v>
          </cell>
          <cell r="C996">
            <v>-12500</v>
          </cell>
          <cell r="D996">
            <v>0</v>
          </cell>
          <cell r="E996">
            <v>0</v>
          </cell>
          <cell r="F996">
            <v>0</v>
          </cell>
          <cell r="G996">
            <v>-12500</v>
          </cell>
        </row>
        <row r="997">
          <cell r="B997" t="str">
            <v>301500B214</v>
          </cell>
          <cell r="C997">
            <v>-2500</v>
          </cell>
          <cell r="D997">
            <v>0</v>
          </cell>
          <cell r="E997">
            <v>-2500</v>
          </cell>
          <cell r="F997">
            <v>-2500</v>
          </cell>
          <cell r="G997">
            <v>-5000</v>
          </cell>
        </row>
        <row r="998">
          <cell r="B998" t="str">
            <v>301500B215</v>
          </cell>
          <cell r="C998">
            <v>-2500</v>
          </cell>
          <cell r="D998">
            <v>0</v>
          </cell>
          <cell r="E998">
            <v>0</v>
          </cell>
          <cell r="F998">
            <v>0</v>
          </cell>
          <cell r="G998">
            <v>-2500</v>
          </cell>
        </row>
        <row r="999">
          <cell r="B999" t="str">
            <v>301500B216</v>
          </cell>
          <cell r="C999">
            <v>-5000</v>
          </cell>
          <cell r="D999">
            <v>0</v>
          </cell>
          <cell r="E999">
            <v>0</v>
          </cell>
          <cell r="F999">
            <v>0</v>
          </cell>
          <cell r="G999">
            <v>-5000</v>
          </cell>
        </row>
        <row r="1000">
          <cell r="B1000" t="str">
            <v>301500B217</v>
          </cell>
          <cell r="C1000">
            <v>-5000</v>
          </cell>
          <cell r="D1000">
            <v>0</v>
          </cell>
          <cell r="E1000">
            <v>0</v>
          </cell>
          <cell r="F1000">
            <v>0</v>
          </cell>
          <cell r="G1000">
            <v>-5000</v>
          </cell>
        </row>
        <row r="1001">
          <cell r="B1001" t="str">
            <v>301500B218</v>
          </cell>
          <cell r="C1001">
            <v>-2500</v>
          </cell>
          <cell r="D1001">
            <v>0</v>
          </cell>
          <cell r="E1001">
            <v>0</v>
          </cell>
          <cell r="F1001">
            <v>0</v>
          </cell>
          <cell r="G1001">
            <v>-2500</v>
          </cell>
        </row>
        <row r="1002">
          <cell r="B1002" t="str">
            <v>301500B219</v>
          </cell>
          <cell r="C1002">
            <v>-2500</v>
          </cell>
          <cell r="D1002">
            <v>0</v>
          </cell>
          <cell r="E1002">
            <v>-2500</v>
          </cell>
          <cell r="F1002">
            <v>-2500</v>
          </cell>
          <cell r="G1002">
            <v>-5000</v>
          </cell>
        </row>
        <row r="1003">
          <cell r="B1003" t="str">
            <v>301500B220</v>
          </cell>
          <cell r="C1003">
            <v>-2500</v>
          </cell>
          <cell r="D1003">
            <v>0</v>
          </cell>
          <cell r="E1003">
            <v>0</v>
          </cell>
          <cell r="F1003">
            <v>0</v>
          </cell>
          <cell r="G1003">
            <v>-2500</v>
          </cell>
        </row>
        <row r="1004">
          <cell r="B1004" t="str">
            <v>301500B221</v>
          </cell>
          <cell r="C1004">
            <v>-10000</v>
          </cell>
          <cell r="D1004">
            <v>0</v>
          </cell>
          <cell r="E1004">
            <v>0</v>
          </cell>
          <cell r="F1004">
            <v>0</v>
          </cell>
          <cell r="G1004">
            <v>-10000</v>
          </cell>
        </row>
        <row r="1005">
          <cell r="B1005" t="str">
            <v>301500B222</v>
          </cell>
          <cell r="C1005">
            <v>-2500</v>
          </cell>
          <cell r="D1005">
            <v>0</v>
          </cell>
          <cell r="E1005">
            <v>0</v>
          </cell>
          <cell r="F1005">
            <v>0</v>
          </cell>
          <cell r="G1005">
            <v>-2500</v>
          </cell>
        </row>
        <row r="1006">
          <cell r="B1006" t="str">
            <v>301500B223</v>
          </cell>
          <cell r="C1006">
            <v>-2500</v>
          </cell>
          <cell r="D1006">
            <v>0</v>
          </cell>
          <cell r="E1006">
            <v>0</v>
          </cell>
          <cell r="F1006">
            <v>0</v>
          </cell>
          <cell r="G1006">
            <v>-2500</v>
          </cell>
        </row>
        <row r="1007">
          <cell r="B1007" t="str">
            <v>301500B224</v>
          </cell>
          <cell r="C1007">
            <v>-12500</v>
          </cell>
          <cell r="D1007">
            <v>0</v>
          </cell>
          <cell r="E1007">
            <v>-2500</v>
          </cell>
          <cell r="F1007">
            <v>-2500</v>
          </cell>
          <cell r="G1007">
            <v>-15000</v>
          </cell>
        </row>
        <row r="1008">
          <cell r="B1008" t="str">
            <v>301500B225</v>
          </cell>
          <cell r="C1008">
            <v>-10000</v>
          </cell>
          <cell r="D1008">
            <v>0</v>
          </cell>
          <cell r="E1008">
            <v>-2500</v>
          </cell>
          <cell r="F1008">
            <v>-2500</v>
          </cell>
          <cell r="G1008">
            <v>-12500</v>
          </cell>
        </row>
        <row r="1009">
          <cell r="B1009" t="str">
            <v>301500B226</v>
          </cell>
          <cell r="C1009">
            <v>-15000</v>
          </cell>
          <cell r="D1009">
            <v>0</v>
          </cell>
          <cell r="E1009">
            <v>0</v>
          </cell>
          <cell r="F1009">
            <v>0</v>
          </cell>
          <cell r="G1009">
            <v>-15000</v>
          </cell>
        </row>
        <row r="1010">
          <cell r="B1010" t="str">
            <v>301500B227</v>
          </cell>
          <cell r="C1010">
            <v>-7500</v>
          </cell>
          <cell r="D1010">
            <v>0</v>
          </cell>
          <cell r="E1010">
            <v>0</v>
          </cell>
          <cell r="F1010">
            <v>0</v>
          </cell>
          <cell r="G1010">
            <v>-7500</v>
          </cell>
        </row>
        <row r="1011">
          <cell r="B1011" t="str">
            <v>301500B228</v>
          </cell>
          <cell r="C1011">
            <v>-7500</v>
          </cell>
          <cell r="D1011">
            <v>0</v>
          </cell>
          <cell r="E1011">
            <v>0</v>
          </cell>
          <cell r="F1011">
            <v>0</v>
          </cell>
          <cell r="G1011">
            <v>-7500</v>
          </cell>
        </row>
        <row r="1012">
          <cell r="B1012" t="str">
            <v>301500B229</v>
          </cell>
          <cell r="C1012">
            <v>-7500</v>
          </cell>
          <cell r="D1012">
            <v>0</v>
          </cell>
          <cell r="E1012">
            <v>0</v>
          </cell>
          <cell r="F1012">
            <v>0</v>
          </cell>
          <cell r="G1012">
            <v>-7500</v>
          </cell>
        </row>
        <row r="1013">
          <cell r="B1013" t="str">
            <v>301500B231</v>
          </cell>
          <cell r="C1013">
            <v>-7500</v>
          </cell>
          <cell r="D1013">
            <v>0</v>
          </cell>
          <cell r="E1013">
            <v>0</v>
          </cell>
          <cell r="F1013">
            <v>0</v>
          </cell>
          <cell r="G1013">
            <v>-7500</v>
          </cell>
        </row>
        <row r="1014">
          <cell r="B1014" t="str">
            <v>301500B232</v>
          </cell>
          <cell r="C1014">
            <v>-7500</v>
          </cell>
          <cell r="D1014">
            <v>0</v>
          </cell>
          <cell r="E1014">
            <v>0</v>
          </cell>
          <cell r="F1014">
            <v>0</v>
          </cell>
          <cell r="G1014">
            <v>-7500</v>
          </cell>
        </row>
        <row r="1015">
          <cell r="B1015" t="str">
            <v>301500B233</v>
          </cell>
          <cell r="C1015">
            <v>-7500</v>
          </cell>
          <cell r="D1015">
            <v>0</v>
          </cell>
          <cell r="E1015">
            <v>0</v>
          </cell>
          <cell r="F1015">
            <v>0</v>
          </cell>
          <cell r="G1015">
            <v>-7500</v>
          </cell>
        </row>
        <row r="1016">
          <cell r="B1016" t="str">
            <v>301500B235</v>
          </cell>
          <cell r="C1016">
            <v>-7500</v>
          </cell>
          <cell r="D1016">
            <v>0</v>
          </cell>
          <cell r="E1016">
            <v>0</v>
          </cell>
          <cell r="F1016">
            <v>0</v>
          </cell>
          <cell r="G1016">
            <v>-7500</v>
          </cell>
        </row>
        <row r="1017">
          <cell r="B1017" t="str">
            <v>301500B236</v>
          </cell>
          <cell r="C1017">
            <v>-7500</v>
          </cell>
          <cell r="D1017">
            <v>0</v>
          </cell>
          <cell r="E1017">
            <v>0</v>
          </cell>
          <cell r="F1017">
            <v>0</v>
          </cell>
          <cell r="G1017">
            <v>-7500</v>
          </cell>
        </row>
        <row r="1018">
          <cell r="B1018" t="str">
            <v>301500B237</v>
          </cell>
          <cell r="C1018">
            <v>-2500</v>
          </cell>
          <cell r="D1018">
            <v>0</v>
          </cell>
          <cell r="E1018">
            <v>-2500</v>
          </cell>
          <cell r="F1018">
            <v>-2500</v>
          </cell>
          <cell r="G1018">
            <v>-5000</v>
          </cell>
        </row>
        <row r="1019">
          <cell r="B1019" t="str">
            <v>301500B238</v>
          </cell>
          <cell r="C1019">
            <v>-7500</v>
          </cell>
          <cell r="D1019">
            <v>0</v>
          </cell>
          <cell r="E1019">
            <v>0</v>
          </cell>
          <cell r="F1019">
            <v>0</v>
          </cell>
          <cell r="G1019">
            <v>-7500</v>
          </cell>
        </row>
        <row r="1020">
          <cell r="B1020" t="str">
            <v>301500B239</v>
          </cell>
          <cell r="C1020">
            <v>-7500</v>
          </cell>
          <cell r="D1020">
            <v>0</v>
          </cell>
          <cell r="E1020">
            <v>0</v>
          </cell>
          <cell r="F1020">
            <v>0</v>
          </cell>
          <cell r="G1020">
            <v>-7500</v>
          </cell>
        </row>
        <row r="1021">
          <cell r="B1021" t="str">
            <v>301500B240</v>
          </cell>
          <cell r="C1021">
            <v>-37500</v>
          </cell>
          <cell r="D1021">
            <v>0</v>
          </cell>
          <cell r="E1021">
            <v>0</v>
          </cell>
          <cell r="F1021">
            <v>0</v>
          </cell>
          <cell r="G1021">
            <v>-37500</v>
          </cell>
        </row>
        <row r="1022">
          <cell r="B1022" t="str">
            <v>301500B241</v>
          </cell>
          <cell r="C1022">
            <v>-7500</v>
          </cell>
          <cell r="D1022">
            <v>0</v>
          </cell>
          <cell r="E1022">
            <v>0</v>
          </cell>
          <cell r="F1022">
            <v>0</v>
          </cell>
          <cell r="G1022">
            <v>-7500</v>
          </cell>
        </row>
        <row r="1023">
          <cell r="B1023" t="str">
            <v>301500B242</v>
          </cell>
          <cell r="C1023">
            <v>-7500</v>
          </cell>
          <cell r="D1023">
            <v>0</v>
          </cell>
          <cell r="E1023">
            <v>0</v>
          </cell>
          <cell r="F1023">
            <v>0</v>
          </cell>
          <cell r="G1023">
            <v>-7500</v>
          </cell>
        </row>
        <row r="1024">
          <cell r="B1024" t="str">
            <v>301500B243</v>
          </cell>
          <cell r="C1024">
            <v>-2500</v>
          </cell>
          <cell r="D1024">
            <v>0</v>
          </cell>
          <cell r="E1024">
            <v>0</v>
          </cell>
          <cell r="F1024">
            <v>0</v>
          </cell>
          <cell r="G1024">
            <v>-2500</v>
          </cell>
        </row>
        <row r="1025">
          <cell r="B1025" t="str">
            <v>301500B244</v>
          </cell>
          <cell r="C1025">
            <v>-2500</v>
          </cell>
          <cell r="D1025">
            <v>0</v>
          </cell>
          <cell r="E1025">
            <v>-7500</v>
          </cell>
          <cell r="F1025">
            <v>-7500</v>
          </cell>
          <cell r="G1025">
            <v>-10000</v>
          </cell>
        </row>
        <row r="1026">
          <cell r="B1026" t="str">
            <v>301500B245</v>
          </cell>
          <cell r="C1026">
            <v>-7500</v>
          </cell>
          <cell r="D1026">
            <v>0</v>
          </cell>
          <cell r="E1026">
            <v>0</v>
          </cell>
          <cell r="F1026">
            <v>0</v>
          </cell>
          <cell r="G1026">
            <v>-7500</v>
          </cell>
        </row>
        <row r="1027">
          <cell r="B1027" t="str">
            <v>301500B246</v>
          </cell>
          <cell r="C1027">
            <v>0</v>
          </cell>
          <cell r="D1027">
            <v>0</v>
          </cell>
          <cell r="E1027">
            <v>-5000</v>
          </cell>
          <cell r="F1027">
            <v>-5000</v>
          </cell>
          <cell r="G1027">
            <v>-5000</v>
          </cell>
        </row>
        <row r="1028">
          <cell r="B1028" t="str">
            <v>301500B247</v>
          </cell>
          <cell r="C1028">
            <v>0</v>
          </cell>
          <cell r="D1028">
            <v>0</v>
          </cell>
          <cell r="E1028">
            <v>-5000</v>
          </cell>
          <cell r="F1028">
            <v>-5000</v>
          </cell>
          <cell r="G1028">
            <v>-5000</v>
          </cell>
        </row>
        <row r="1029">
          <cell r="B1029" t="str">
            <v>301500B248</v>
          </cell>
          <cell r="C1029">
            <v>0</v>
          </cell>
          <cell r="D1029">
            <v>0</v>
          </cell>
          <cell r="E1029">
            <v>-5000</v>
          </cell>
          <cell r="F1029">
            <v>-5000</v>
          </cell>
          <cell r="G1029">
            <v>-5000</v>
          </cell>
        </row>
        <row r="1030">
          <cell r="B1030" t="str">
            <v>301500B249</v>
          </cell>
          <cell r="C1030">
            <v>0</v>
          </cell>
          <cell r="D1030">
            <v>0</v>
          </cell>
          <cell r="E1030">
            <v>-5000</v>
          </cell>
          <cell r="F1030">
            <v>-5000</v>
          </cell>
          <cell r="G1030">
            <v>-5000</v>
          </cell>
        </row>
        <row r="1031">
          <cell r="B1031" t="str">
            <v>301500B250</v>
          </cell>
          <cell r="C1031">
            <v>0</v>
          </cell>
          <cell r="D1031">
            <v>0</v>
          </cell>
          <cell r="E1031">
            <v>-7500</v>
          </cell>
          <cell r="F1031">
            <v>-7500</v>
          </cell>
          <cell r="G1031">
            <v>-7500</v>
          </cell>
        </row>
        <row r="1032">
          <cell r="B1032" t="str">
            <v>301500B251</v>
          </cell>
          <cell r="C1032">
            <v>0</v>
          </cell>
          <cell r="D1032">
            <v>0</v>
          </cell>
          <cell r="E1032">
            <v>-5000</v>
          </cell>
          <cell r="F1032">
            <v>-5000</v>
          </cell>
          <cell r="G1032">
            <v>-5000</v>
          </cell>
        </row>
        <row r="1033">
          <cell r="B1033" t="str">
            <v>301500B252</v>
          </cell>
          <cell r="C1033">
            <v>0</v>
          </cell>
          <cell r="D1033">
            <v>0</v>
          </cell>
          <cell r="E1033">
            <v>-2500</v>
          </cell>
          <cell r="F1033">
            <v>-2500</v>
          </cell>
          <cell r="G1033">
            <v>-2500</v>
          </cell>
        </row>
        <row r="1034">
          <cell r="B1034" t="str">
            <v>301500B253</v>
          </cell>
          <cell r="C1034">
            <v>0</v>
          </cell>
          <cell r="D1034">
            <v>0</v>
          </cell>
          <cell r="E1034">
            <v>-12500</v>
          </cell>
          <cell r="F1034">
            <v>-12500</v>
          </cell>
          <cell r="G1034">
            <v>-12500</v>
          </cell>
        </row>
        <row r="1035">
          <cell r="B1035" t="str">
            <v>301500B254</v>
          </cell>
          <cell r="C1035">
            <v>0</v>
          </cell>
          <cell r="D1035">
            <v>0</v>
          </cell>
          <cell r="E1035">
            <v>-17500</v>
          </cell>
          <cell r="F1035">
            <v>-17500</v>
          </cell>
          <cell r="G1035">
            <v>-17500</v>
          </cell>
        </row>
        <row r="1036">
          <cell r="B1036" t="str">
            <v>301500B255</v>
          </cell>
          <cell r="C1036">
            <v>0</v>
          </cell>
          <cell r="D1036">
            <v>0</v>
          </cell>
          <cell r="E1036">
            <v>-5000</v>
          </cell>
          <cell r="F1036">
            <v>-5000</v>
          </cell>
          <cell r="G1036">
            <v>-5000</v>
          </cell>
        </row>
        <row r="1037">
          <cell r="B1037" t="str">
            <v>301500B256</v>
          </cell>
          <cell r="C1037">
            <v>0</v>
          </cell>
          <cell r="D1037">
            <v>0</v>
          </cell>
          <cell r="E1037">
            <v>-5000</v>
          </cell>
          <cell r="F1037">
            <v>-5000</v>
          </cell>
          <cell r="G1037">
            <v>-5000</v>
          </cell>
        </row>
        <row r="1038">
          <cell r="B1038" t="str">
            <v>301500B257</v>
          </cell>
          <cell r="C1038">
            <v>0</v>
          </cell>
          <cell r="D1038">
            <v>0</v>
          </cell>
          <cell r="E1038">
            <v>-5000</v>
          </cell>
          <cell r="F1038">
            <v>-5000</v>
          </cell>
          <cell r="G1038">
            <v>-5000</v>
          </cell>
        </row>
        <row r="1039">
          <cell r="B1039" t="str">
            <v>301500B258</v>
          </cell>
          <cell r="C1039">
            <v>0</v>
          </cell>
          <cell r="D1039">
            <v>0</v>
          </cell>
          <cell r="E1039">
            <v>-5000</v>
          </cell>
          <cell r="F1039">
            <v>-5000</v>
          </cell>
          <cell r="G1039">
            <v>-5000</v>
          </cell>
        </row>
        <row r="1040">
          <cell r="B1040" t="str">
            <v>301500B259</v>
          </cell>
          <cell r="C1040">
            <v>0</v>
          </cell>
          <cell r="D1040">
            <v>0</v>
          </cell>
          <cell r="E1040">
            <v>-7500</v>
          </cell>
          <cell r="F1040">
            <v>-7500</v>
          </cell>
          <cell r="G1040">
            <v>-7500</v>
          </cell>
        </row>
        <row r="1041">
          <cell r="B1041" t="str">
            <v>301500B260</v>
          </cell>
          <cell r="C1041">
            <v>0</v>
          </cell>
          <cell r="D1041">
            <v>0</v>
          </cell>
          <cell r="E1041">
            <v>-7500</v>
          </cell>
          <cell r="F1041">
            <v>-7500</v>
          </cell>
          <cell r="G1041">
            <v>-7500</v>
          </cell>
        </row>
        <row r="1042">
          <cell r="B1042" t="str">
            <v>301500B261</v>
          </cell>
          <cell r="C1042">
            <v>0</v>
          </cell>
          <cell r="D1042">
            <v>0</v>
          </cell>
          <cell r="E1042">
            <v>-2500</v>
          </cell>
          <cell r="F1042">
            <v>-2500</v>
          </cell>
          <cell r="G1042">
            <v>-2500</v>
          </cell>
        </row>
        <row r="1043">
          <cell r="B1043" t="str">
            <v>301500B262</v>
          </cell>
          <cell r="C1043">
            <v>0</v>
          </cell>
          <cell r="D1043">
            <v>0</v>
          </cell>
          <cell r="E1043">
            <v>-2500</v>
          </cell>
          <cell r="F1043">
            <v>-2500</v>
          </cell>
          <cell r="G1043">
            <v>-2500</v>
          </cell>
        </row>
        <row r="1044">
          <cell r="B1044" t="str">
            <v>301500B263</v>
          </cell>
          <cell r="C1044">
            <v>0</v>
          </cell>
          <cell r="D1044">
            <v>0</v>
          </cell>
          <cell r="E1044">
            <v>-7500</v>
          </cell>
          <cell r="F1044">
            <v>-7500</v>
          </cell>
          <cell r="G1044">
            <v>-7500</v>
          </cell>
        </row>
        <row r="1045">
          <cell r="B1045" t="str">
            <v>301500B264</v>
          </cell>
          <cell r="C1045">
            <v>0</v>
          </cell>
          <cell r="D1045">
            <v>0</v>
          </cell>
          <cell r="E1045">
            <v>-5000</v>
          </cell>
          <cell r="F1045">
            <v>-5000</v>
          </cell>
          <cell r="G1045">
            <v>-5000</v>
          </cell>
        </row>
        <row r="1046">
          <cell r="B1046" t="str">
            <v>301500B265</v>
          </cell>
          <cell r="C1046">
            <v>0</v>
          </cell>
          <cell r="D1046">
            <v>0</v>
          </cell>
          <cell r="E1046">
            <v>-2500</v>
          </cell>
          <cell r="F1046">
            <v>-2500</v>
          </cell>
          <cell r="G1046">
            <v>-2500</v>
          </cell>
        </row>
        <row r="1047">
          <cell r="B1047" t="str">
            <v>301500B266</v>
          </cell>
          <cell r="C1047">
            <v>0</v>
          </cell>
          <cell r="D1047">
            <v>0</v>
          </cell>
          <cell r="E1047">
            <v>-2500</v>
          </cell>
          <cell r="F1047">
            <v>-2500</v>
          </cell>
          <cell r="G1047">
            <v>-2500</v>
          </cell>
        </row>
        <row r="1048">
          <cell r="B1048" t="str">
            <v>301500B267</v>
          </cell>
          <cell r="C1048">
            <v>0</v>
          </cell>
          <cell r="D1048">
            <v>0</v>
          </cell>
          <cell r="E1048">
            <v>-2500</v>
          </cell>
          <cell r="F1048">
            <v>-2500</v>
          </cell>
          <cell r="G1048">
            <v>-2500</v>
          </cell>
        </row>
        <row r="1049">
          <cell r="B1049" t="str">
            <v>301500B268</v>
          </cell>
          <cell r="C1049">
            <v>0</v>
          </cell>
          <cell r="D1049">
            <v>0</v>
          </cell>
          <cell r="E1049">
            <v>-7500</v>
          </cell>
          <cell r="F1049">
            <v>-7500</v>
          </cell>
          <cell r="G1049">
            <v>-7500</v>
          </cell>
        </row>
        <row r="1050">
          <cell r="B1050" t="str">
            <v>301500B269</v>
          </cell>
          <cell r="C1050">
            <v>0</v>
          </cell>
          <cell r="D1050">
            <v>0</v>
          </cell>
          <cell r="E1050">
            <v>-5000</v>
          </cell>
          <cell r="F1050">
            <v>-5000</v>
          </cell>
          <cell r="G1050">
            <v>-5000</v>
          </cell>
        </row>
        <row r="1051">
          <cell r="B1051" t="str">
            <v>301500B270</v>
          </cell>
          <cell r="C1051">
            <v>0</v>
          </cell>
          <cell r="D1051">
            <v>0</v>
          </cell>
          <cell r="E1051">
            <v>-2500</v>
          </cell>
          <cell r="F1051">
            <v>-2500</v>
          </cell>
          <cell r="G1051">
            <v>-2500</v>
          </cell>
        </row>
        <row r="1052">
          <cell r="B1052" t="str">
            <v>301500B271</v>
          </cell>
          <cell r="C1052">
            <v>0</v>
          </cell>
          <cell r="D1052">
            <v>0</v>
          </cell>
          <cell r="E1052">
            <v>-5000</v>
          </cell>
          <cell r="F1052">
            <v>-5000</v>
          </cell>
          <cell r="G1052">
            <v>-5000</v>
          </cell>
        </row>
        <row r="1053">
          <cell r="B1053" t="str">
            <v>301500B272</v>
          </cell>
          <cell r="C1053">
            <v>0</v>
          </cell>
          <cell r="D1053">
            <v>0</v>
          </cell>
          <cell r="E1053">
            <v>-2500</v>
          </cell>
          <cell r="F1053">
            <v>-2500</v>
          </cell>
          <cell r="G1053">
            <v>-2500</v>
          </cell>
        </row>
        <row r="1054">
          <cell r="B1054" t="str">
            <v>301500B273</v>
          </cell>
          <cell r="C1054">
            <v>0</v>
          </cell>
          <cell r="D1054">
            <v>0</v>
          </cell>
          <cell r="E1054">
            <v>-2500</v>
          </cell>
          <cell r="F1054">
            <v>-2500</v>
          </cell>
          <cell r="G1054">
            <v>-2500</v>
          </cell>
        </row>
        <row r="1055">
          <cell r="B1055" t="str">
            <v>301500B274</v>
          </cell>
          <cell r="C1055">
            <v>0</v>
          </cell>
          <cell r="D1055">
            <v>0</v>
          </cell>
          <cell r="E1055">
            <v>-5000</v>
          </cell>
          <cell r="F1055">
            <v>-5000</v>
          </cell>
          <cell r="G1055">
            <v>-5000</v>
          </cell>
        </row>
        <row r="1056">
          <cell r="B1056" t="str">
            <v>301500B275</v>
          </cell>
          <cell r="C1056">
            <v>0</v>
          </cell>
          <cell r="D1056">
            <v>0</v>
          </cell>
          <cell r="E1056">
            <v>-5000</v>
          </cell>
          <cell r="F1056">
            <v>-5000</v>
          </cell>
          <cell r="G1056">
            <v>-5000</v>
          </cell>
        </row>
        <row r="1057">
          <cell r="B1057" t="str">
            <v>301500B276</v>
          </cell>
          <cell r="C1057">
            <v>0</v>
          </cell>
          <cell r="D1057">
            <v>0</v>
          </cell>
          <cell r="E1057">
            <v>-5000</v>
          </cell>
          <cell r="F1057">
            <v>-5000</v>
          </cell>
          <cell r="G1057">
            <v>-5000</v>
          </cell>
        </row>
        <row r="1058">
          <cell r="B1058" t="str">
            <v>301500B277</v>
          </cell>
          <cell r="C1058">
            <v>0</v>
          </cell>
          <cell r="D1058">
            <v>0</v>
          </cell>
          <cell r="E1058">
            <v>-7500</v>
          </cell>
          <cell r="F1058">
            <v>-7500</v>
          </cell>
          <cell r="G1058">
            <v>-7500</v>
          </cell>
        </row>
        <row r="1059">
          <cell r="B1059" t="str">
            <v>301500B278</v>
          </cell>
          <cell r="C1059">
            <v>0</v>
          </cell>
          <cell r="D1059">
            <v>0</v>
          </cell>
          <cell r="E1059">
            <v>-10000</v>
          </cell>
          <cell r="F1059">
            <v>-10000</v>
          </cell>
          <cell r="G1059">
            <v>-10000</v>
          </cell>
        </row>
        <row r="1060">
          <cell r="B1060" t="str">
            <v>301500B279</v>
          </cell>
          <cell r="C1060">
            <v>0</v>
          </cell>
          <cell r="D1060">
            <v>0</v>
          </cell>
          <cell r="E1060">
            <v>-5000</v>
          </cell>
          <cell r="F1060">
            <v>-5000</v>
          </cell>
          <cell r="G1060">
            <v>-5000</v>
          </cell>
        </row>
        <row r="1061">
          <cell r="B1061" t="str">
            <v>301500B280</v>
          </cell>
          <cell r="C1061">
            <v>0</v>
          </cell>
          <cell r="D1061">
            <v>0</v>
          </cell>
          <cell r="E1061">
            <v>-7500</v>
          </cell>
          <cell r="F1061">
            <v>-7500</v>
          </cell>
          <cell r="G1061">
            <v>-7500</v>
          </cell>
        </row>
        <row r="1062">
          <cell r="B1062" t="str">
            <v>301500B281</v>
          </cell>
          <cell r="C1062">
            <v>0</v>
          </cell>
          <cell r="D1062">
            <v>0</v>
          </cell>
          <cell r="E1062">
            <v>-2500</v>
          </cell>
          <cell r="F1062">
            <v>-2500</v>
          </cell>
          <cell r="G1062">
            <v>-2500</v>
          </cell>
        </row>
        <row r="1063">
          <cell r="B1063" t="str">
            <v>301500B282</v>
          </cell>
          <cell r="C1063">
            <v>0</v>
          </cell>
          <cell r="D1063">
            <v>0</v>
          </cell>
          <cell r="E1063">
            <v>-2500</v>
          </cell>
          <cell r="F1063">
            <v>-2500</v>
          </cell>
          <cell r="G1063">
            <v>-2500</v>
          </cell>
        </row>
        <row r="1064">
          <cell r="B1064" t="str">
            <v>301500B283</v>
          </cell>
          <cell r="C1064">
            <v>0</v>
          </cell>
          <cell r="D1064">
            <v>0</v>
          </cell>
          <cell r="E1064">
            <v>-2500</v>
          </cell>
          <cell r="F1064">
            <v>-2500</v>
          </cell>
          <cell r="G1064">
            <v>-2500</v>
          </cell>
        </row>
        <row r="1065">
          <cell r="B1065" t="str">
            <v>301500B284</v>
          </cell>
          <cell r="C1065">
            <v>0</v>
          </cell>
          <cell r="D1065">
            <v>0</v>
          </cell>
          <cell r="E1065">
            <v>-2500</v>
          </cell>
          <cell r="F1065">
            <v>-2500</v>
          </cell>
          <cell r="G1065">
            <v>-2500</v>
          </cell>
        </row>
        <row r="1066">
          <cell r="B1066" t="str">
            <v>301500B285</v>
          </cell>
          <cell r="C1066">
            <v>0</v>
          </cell>
          <cell r="D1066">
            <v>0</v>
          </cell>
          <cell r="E1066">
            <v>-5000</v>
          </cell>
          <cell r="F1066">
            <v>-5000</v>
          </cell>
          <cell r="G1066">
            <v>-5000</v>
          </cell>
        </row>
        <row r="1067">
          <cell r="B1067" t="str">
            <v>301500B286</v>
          </cell>
          <cell r="C1067">
            <v>0</v>
          </cell>
          <cell r="D1067">
            <v>0</v>
          </cell>
          <cell r="E1067">
            <v>-5000</v>
          </cell>
          <cell r="F1067">
            <v>-5000</v>
          </cell>
          <cell r="G1067">
            <v>-5000</v>
          </cell>
        </row>
        <row r="1068">
          <cell r="B1068" t="str">
            <v>301500B287</v>
          </cell>
          <cell r="C1068">
            <v>0</v>
          </cell>
          <cell r="D1068">
            <v>0</v>
          </cell>
          <cell r="E1068">
            <v>-2500</v>
          </cell>
          <cell r="F1068">
            <v>-2500</v>
          </cell>
          <cell r="G1068">
            <v>-2500</v>
          </cell>
        </row>
        <row r="1069">
          <cell r="B1069" t="str">
            <v>301500B288</v>
          </cell>
          <cell r="C1069">
            <v>0</v>
          </cell>
          <cell r="D1069">
            <v>0</v>
          </cell>
          <cell r="E1069">
            <v>-2500</v>
          </cell>
          <cell r="F1069">
            <v>-2500</v>
          </cell>
          <cell r="G1069">
            <v>-2500</v>
          </cell>
        </row>
        <row r="1070">
          <cell r="B1070" t="str">
            <v>301500B289</v>
          </cell>
          <cell r="C1070">
            <v>0</v>
          </cell>
          <cell r="D1070">
            <v>0</v>
          </cell>
          <cell r="E1070">
            <v>-5000</v>
          </cell>
          <cell r="F1070">
            <v>-5000</v>
          </cell>
          <cell r="G1070">
            <v>-5000</v>
          </cell>
        </row>
        <row r="1071">
          <cell r="B1071" t="str">
            <v>301500B290</v>
          </cell>
          <cell r="C1071">
            <v>0</v>
          </cell>
          <cell r="D1071">
            <v>0</v>
          </cell>
          <cell r="E1071">
            <v>-5000</v>
          </cell>
          <cell r="F1071">
            <v>-5000</v>
          </cell>
          <cell r="G1071">
            <v>-5000</v>
          </cell>
        </row>
        <row r="1072">
          <cell r="B1072" t="str">
            <v>301500B291</v>
          </cell>
          <cell r="C1072">
            <v>0</v>
          </cell>
          <cell r="D1072">
            <v>0</v>
          </cell>
          <cell r="E1072">
            <v>-5000</v>
          </cell>
          <cell r="F1072">
            <v>-5000</v>
          </cell>
          <cell r="G1072">
            <v>-5000</v>
          </cell>
        </row>
        <row r="1073">
          <cell r="B1073" t="str">
            <v>301500B292</v>
          </cell>
          <cell r="C1073">
            <v>0</v>
          </cell>
          <cell r="D1073">
            <v>0</v>
          </cell>
          <cell r="E1073">
            <v>-5000</v>
          </cell>
          <cell r="F1073">
            <v>-5000</v>
          </cell>
          <cell r="G1073">
            <v>-5000</v>
          </cell>
        </row>
        <row r="1074">
          <cell r="B1074" t="str">
            <v>301500B293</v>
          </cell>
          <cell r="C1074">
            <v>0</v>
          </cell>
          <cell r="D1074">
            <v>0</v>
          </cell>
          <cell r="E1074">
            <v>-5000</v>
          </cell>
          <cell r="F1074">
            <v>-5000</v>
          </cell>
          <cell r="G1074">
            <v>-5000</v>
          </cell>
        </row>
        <row r="1075">
          <cell r="B1075" t="str">
            <v>301500B294</v>
          </cell>
          <cell r="C1075">
            <v>0</v>
          </cell>
          <cell r="D1075">
            <v>0</v>
          </cell>
          <cell r="E1075">
            <v>-2500</v>
          </cell>
          <cell r="F1075">
            <v>-2500</v>
          </cell>
          <cell r="G1075">
            <v>-2500</v>
          </cell>
        </row>
        <row r="1076">
          <cell r="B1076" t="str">
            <v>301500B295</v>
          </cell>
          <cell r="C1076">
            <v>0</v>
          </cell>
          <cell r="D1076">
            <v>0</v>
          </cell>
          <cell r="E1076">
            <v>-5000</v>
          </cell>
          <cell r="F1076">
            <v>-5000</v>
          </cell>
          <cell r="G1076">
            <v>-5000</v>
          </cell>
        </row>
        <row r="1077">
          <cell r="B1077" t="str">
            <v>301500B296</v>
          </cell>
          <cell r="C1077">
            <v>0</v>
          </cell>
          <cell r="D1077">
            <v>0</v>
          </cell>
          <cell r="E1077">
            <v>-100</v>
          </cell>
          <cell r="F1077">
            <v>-100</v>
          </cell>
          <cell r="G1077">
            <v>-100</v>
          </cell>
        </row>
        <row r="1078">
          <cell r="B1078" t="str">
            <v>301500B325</v>
          </cell>
          <cell r="C1078">
            <v>-5000</v>
          </cell>
          <cell r="D1078">
            <v>0</v>
          </cell>
          <cell r="E1078">
            <v>-2500</v>
          </cell>
          <cell r="F1078">
            <v>-2500</v>
          </cell>
          <cell r="G1078">
            <v>-7500</v>
          </cell>
        </row>
        <row r="1079">
          <cell r="B1079" t="str">
            <v>301500B326</v>
          </cell>
          <cell r="C1079">
            <v>-5000</v>
          </cell>
          <cell r="D1079">
            <v>0</v>
          </cell>
          <cell r="E1079">
            <v>0</v>
          </cell>
          <cell r="F1079">
            <v>0</v>
          </cell>
          <cell r="G1079">
            <v>-5000</v>
          </cell>
        </row>
        <row r="1080">
          <cell r="B1080" t="str">
            <v>301500B327</v>
          </cell>
          <cell r="C1080">
            <v>-5000</v>
          </cell>
          <cell r="D1080">
            <v>0</v>
          </cell>
          <cell r="E1080">
            <v>0</v>
          </cell>
          <cell r="F1080">
            <v>0</v>
          </cell>
          <cell r="G1080">
            <v>-5000</v>
          </cell>
        </row>
        <row r="1081">
          <cell r="B1081" t="str">
            <v>301500B328</v>
          </cell>
          <cell r="C1081">
            <v>-5000</v>
          </cell>
          <cell r="D1081">
            <v>0</v>
          </cell>
          <cell r="E1081">
            <v>0</v>
          </cell>
          <cell r="F1081">
            <v>0</v>
          </cell>
          <cell r="G1081">
            <v>-5000</v>
          </cell>
        </row>
        <row r="1082">
          <cell r="B1082" t="str">
            <v>301500B329</v>
          </cell>
          <cell r="C1082">
            <v>-2500</v>
          </cell>
          <cell r="D1082">
            <v>0</v>
          </cell>
          <cell r="E1082">
            <v>0</v>
          </cell>
          <cell r="F1082">
            <v>0</v>
          </cell>
          <cell r="G1082">
            <v>-2500</v>
          </cell>
        </row>
        <row r="1083">
          <cell r="B1083" t="str">
            <v>301500B330</v>
          </cell>
          <cell r="C1083">
            <v>-5000</v>
          </cell>
          <cell r="D1083">
            <v>0</v>
          </cell>
          <cell r="E1083">
            <v>-2500</v>
          </cell>
          <cell r="F1083">
            <v>-2500</v>
          </cell>
          <cell r="G1083">
            <v>-7500</v>
          </cell>
        </row>
        <row r="1084">
          <cell r="B1084" t="str">
            <v>301500B331</v>
          </cell>
          <cell r="C1084">
            <v>0</v>
          </cell>
          <cell r="D1084">
            <v>0</v>
          </cell>
          <cell r="E1084">
            <v>-2500</v>
          </cell>
          <cell r="F1084">
            <v>-2500</v>
          </cell>
          <cell r="G1084">
            <v>-2500</v>
          </cell>
        </row>
        <row r="1085">
          <cell r="B1085" t="str">
            <v>301500B332</v>
          </cell>
          <cell r="C1085">
            <v>0</v>
          </cell>
          <cell r="D1085">
            <v>0</v>
          </cell>
          <cell r="E1085">
            <v>-2500</v>
          </cell>
          <cell r="F1085">
            <v>-2500</v>
          </cell>
          <cell r="G1085">
            <v>-2500</v>
          </cell>
        </row>
        <row r="1086">
          <cell r="B1086" t="str">
            <v>301500B333</v>
          </cell>
          <cell r="C1086">
            <v>0</v>
          </cell>
          <cell r="D1086">
            <v>0</v>
          </cell>
          <cell r="E1086">
            <v>-2500</v>
          </cell>
          <cell r="F1086">
            <v>-2500</v>
          </cell>
          <cell r="G1086">
            <v>-2500</v>
          </cell>
        </row>
        <row r="1087">
          <cell r="B1087" t="str">
            <v>301500B334</v>
          </cell>
          <cell r="C1087">
            <v>0</v>
          </cell>
          <cell r="D1087">
            <v>0</v>
          </cell>
          <cell r="E1087">
            <v>-2500</v>
          </cell>
          <cell r="F1087">
            <v>-2500</v>
          </cell>
          <cell r="G1087">
            <v>-2500</v>
          </cell>
        </row>
        <row r="1088">
          <cell r="B1088" t="str">
            <v>301500B335</v>
          </cell>
          <cell r="C1088">
            <v>0</v>
          </cell>
          <cell r="D1088">
            <v>0</v>
          </cell>
          <cell r="E1088">
            <v>-5000</v>
          </cell>
          <cell r="F1088">
            <v>-5000</v>
          </cell>
          <cell r="G1088">
            <v>-5000</v>
          </cell>
        </row>
        <row r="1089">
          <cell r="B1089" t="str">
            <v>301500B336</v>
          </cell>
          <cell r="C1089">
            <v>0</v>
          </cell>
          <cell r="D1089">
            <v>0</v>
          </cell>
          <cell r="E1089">
            <v>-2500</v>
          </cell>
          <cell r="F1089">
            <v>-2500</v>
          </cell>
          <cell r="G1089">
            <v>-2500</v>
          </cell>
        </row>
        <row r="1090">
          <cell r="B1090" t="str">
            <v>301500B337</v>
          </cell>
          <cell r="C1090">
            <v>0</v>
          </cell>
          <cell r="D1090">
            <v>0</v>
          </cell>
          <cell r="E1090">
            <v>-10000</v>
          </cell>
          <cell r="F1090">
            <v>-10000</v>
          </cell>
          <cell r="G1090">
            <v>-10000</v>
          </cell>
        </row>
        <row r="1091">
          <cell r="B1091" t="str">
            <v>301500B338</v>
          </cell>
          <cell r="C1091">
            <v>0</v>
          </cell>
          <cell r="D1091">
            <v>0</v>
          </cell>
          <cell r="E1091">
            <v>-2500</v>
          </cell>
          <cell r="F1091">
            <v>-2500</v>
          </cell>
          <cell r="G1091">
            <v>-2500</v>
          </cell>
        </row>
        <row r="1092">
          <cell r="B1092" t="str">
            <v>301500B339</v>
          </cell>
          <cell r="C1092">
            <v>0</v>
          </cell>
          <cell r="D1092">
            <v>0</v>
          </cell>
          <cell r="E1092">
            <v>-2500</v>
          </cell>
          <cell r="F1092">
            <v>-2500</v>
          </cell>
          <cell r="G1092">
            <v>-2500</v>
          </cell>
        </row>
        <row r="1093">
          <cell r="B1093" t="str">
            <v>301500B340</v>
          </cell>
          <cell r="C1093">
            <v>0</v>
          </cell>
          <cell r="D1093">
            <v>2500</v>
          </cell>
          <cell r="E1093">
            <v>-2500</v>
          </cell>
          <cell r="F1093">
            <v>0</v>
          </cell>
          <cell r="G1093">
            <v>0</v>
          </cell>
        </row>
        <row r="1094">
          <cell r="B1094" t="str">
            <v>301500B341</v>
          </cell>
          <cell r="C1094">
            <v>0</v>
          </cell>
          <cell r="D1094">
            <v>0</v>
          </cell>
          <cell r="E1094">
            <v>-2500</v>
          </cell>
          <cell r="F1094">
            <v>-2500</v>
          </cell>
          <cell r="G1094">
            <v>-2500</v>
          </cell>
        </row>
        <row r="1095">
          <cell r="B1095" t="str">
            <v>301500B342</v>
          </cell>
          <cell r="C1095">
            <v>0</v>
          </cell>
          <cell r="D1095">
            <v>0</v>
          </cell>
          <cell r="E1095">
            <v>-5000</v>
          </cell>
          <cell r="F1095">
            <v>-5000</v>
          </cell>
          <cell r="G1095">
            <v>-5000</v>
          </cell>
        </row>
        <row r="1096">
          <cell r="B1096" t="str">
            <v>301500B343</v>
          </cell>
          <cell r="C1096">
            <v>0</v>
          </cell>
          <cell r="D1096">
            <v>0</v>
          </cell>
          <cell r="E1096">
            <v>-5000</v>
          </cell>
          <cell r="F1096">
            <v>-5000</v>
          </cell>
          <cell r="G1096">
            <v>-5000</v>
          </cell>
        </row>
        <row r="1097">
          <cell r="B1097" t="str">
            <v>301500B344</v>
          </cell>
          <cell r="C1097">
            <v>0</v>
          </cell>
          <cell r="D1097">
            <v>7500</v>
          </cell>
          <cell r="E1097">
            <v>-7500</v>
          </cell>
          <cell r="F1097">
            <v>0</v>
          </cell>
          <cell r="G1097">
            <v>0</v>
          </cell>
        </row>
        <row r="1098">
          <cell r="B1098" t="str">
            <v>301500B345</v>
          </cell>
          <cell r="C1098">
            <v>0</v>
          </cell>
          <cell r="D1098">
            <v>0</v>
          </cell>
          <cell r="E1098">
            <v>-7500</v>
          </cell>
          <cell r="F1098">
            <v>-7500</v>
          </cell>
          <cell r="G1098">
            <v>-7500</v>
          </cell>
        </row>
        <row r="1099">
          <cell r="B1099" t="str">
            <v>301500B346</v>
          </cell>
          <cell r="C1099">
            <v>0</v>
          </cell>
          <cell r="D1099">
            <v>0</v>
          </cell>
          <cell r="E1099">
            <v>-5000</v>
          </cell>
          <cell r="F1099">
            <v>-5000</v>
          </cell>
          <cell r="G1099">
            <v>-5000</v>
          </cell>
        </row>
        <row r="1100">
          <cell r="B1100" t="str">
            <v>301500B347</v>
          </cell>
          <cell r="C1100">
            <v>0</v>
          </cell>
          <cell r="D1100">
            <v>0</v>
          </cell>
          <cell r="E1100">
            <v>-7500</v>
          </cell>
          <cell r="F1100">
            <v>-7500</v>
          </cell>
          <cell r="G1100">
            <v>-7500</v>
          </cell>
        </row>
        <row r="1101">
          <cell r="B1101" t="str">
            <v>301500B348</v>
          </cell>
          <cell r="C1101">
            <v>0</v>
          </cell>
          <cell r="D1101">
            <v>0</v>
          </cell>
          <cell r="E1101">
            <v>-2500</v>
          </cell>
          <cell r="F1101">
            <v>-2500</v>
          </cell>
          <cell r="G1101">
            <v>-2500</v>
          </cell>
        </row>
        <row r="1102">
          <cell r="B1102" t="str">
            <v>301500B349</v>
          </cell>
          <cell r="C1102">
            <v>0</v>
          </cell>
          <cell r="D1102">
            <v>0</v>
          </cell>
          <cell r="E1102">
            <v>-2500</v>
          </cell>
          <cell r="F1102">
            <v>-2500</v>
          </cell>
          <cell r="G1102">
            <v>-2500</v>
          </cell>
        </row>
        <row r="1103">
          <cell r="B1103" t="str">
            <v>301500B350</v>
          </cell>
          <cell r="C1103">
            <v>0</v>
          </cell>
          <cell r="D1103">
            <v>0</v>
          </cell>
          <cell r="E1103">
            <v>-7500</v>
          </cell>
          <cell r="F1103">
            <v>-7500</v>
          </cell>
          <cell r="G1103">
            <v>-7500</v>
          </cell>
        </row>
        <row r="1104">
          <cell r="B1104" t="str">
            <v>301500B351</v>
          </cell>
          <cell r="C1104">
            <v>0</v>
          </cell>
          <cell r="D1104">
            <v>0</v>
          </cell>
          <cell r="E1104">
            <v>-10000</v>
          </cell>
          <cell r="F1104">
            <v>-10000</v>
          </cell>
          <cell r="G1104">
            <v>-10000</v>
          </cell>
        </row>
        <row r="1105">
          <cell r="B1105" t="str">
            <v>301500B352</v>
          </cell>
          <cell r="C1105">
            <v>0</v>
          </cell>
          <cell r="D1105">
            <v>0</v>
          </cell>
          <cell r="E1105">
            <v>-5000</v>
          </cell>
          <cell r="F1105">
            <v>-5000</v>
          </cell>
          <cell r="G1105">
            <v>-5000</v>
          </cell>
        </row>
        <row r="1106">
          <cell r="B1106" t="str">
            <v>301500B353</v>
          </cell>
          <cell r="C1106">
            <v>0</v>
          </cell>
          <cell r="D1106">
            <v>0</v>
          </cell>
          <cell r="E1106">
            <v>-7500</v>
          </cell>
          <cell r="F1106">
            <v>-7500</v>
          </cell>
          <cell r="G1106">
            <v>-7500</v>
          </cell>
        </row>
        <row r="1107">
          <cell r="B1107" t="str">
            <v>301500B354</v>
          </cell>
          <cell r="C1107">
            <v>0</v>
          </cell>
          <cell r="D1107">
            <v>0</v>
          </cell>
          <cell r="E1107">
            <v>-5000</v>
          </cell>
          <cell r="F1107">
            <v>-5000</v>
          </cell>
          <cell r="G1107">
            <v>-5000</v>
          </cell>
        </row>
        <row r="1108">
          <cell r="B1108" t="str">
            <v>301500B355</v>
          </cell>
          <cell r="C1108">
            <v>0</v>
          </cell>
          <cell r="D1108">
            <v>0</v>
          </cell>
          <cell r="E1108">
            <v>-5000</v>
          </cell>
          <cell r="F1108">
            <v>-5000</v>
          </cell>
          <cell r="G1108">
            <v>-5000</v>
          </cell>
        </row>
        <row r="1109">
          <cell r="B1109" t="str">
            <v>301500B356</v>
          </cell>
          <cell r="C1109">
            <v>0</v>
          </cell>
          <cell r="D1109">
            <v>0</v>
          </cell>
          <cell r="E1109">
            <v>-10000</v>
          </cell>
          <cell r="F1109">
            <v>-10000</v>
          </cell>
          <cell r="G1109">
            <v>-10000</v>
          </cell>
        </row>
        <row r="1110">
          <cell r="B1110" t="str">
            <v>301500B357</v>
          </cell>
          <cell r="C1110">
            <v>0</v>
          </cell>
          <cell r="D1110">
            <v>0</v>
          </cell>
          <cell r="E1110">
            <v>-5000</v>
          </cell>
          <cell r="F1110">
            <v>-5000</v>
          </cell>
          <cell r="G1110">
            <v>-5000</v>
          </cell>
        </row>
        <row r="1111">
          <cell r="B1111" t="str">
            <v>301500B358</v>
          </cell>
          <cell r="C1111">
            <v>0</v>
          </cell>
          <cell r="D1111">
            <v>5000</v>
          </cell>
          <cell r="E1111">
            <v>-5000</v>
          </cell>
          <cell r="F1111">
            <v>0</v>
          </cell>
          <cell r="G1111">
            <v>0</v>
          </cell>
        </row>
        <row r="1112">
          <cell r="B1112" t="str">
            <v>301500B359</v>
          </cell>
          <cell r="C1112">
            <v>0</v>
          </cell>
          <cell r="D1112">
            <v>0</v>
          </cell>
          <cell r="E1112">
            <v>-2500</v>
          </cell>
          <cell r="F1112">
            <v>-2500</v>
          </cell>
          <cell r="G1112">
            <v>-2500</v>
          </cell>
        </row>
        <row r="1113">
          <cell r="B1113" t="str">
            <v>301500B360</v>
          </cell>
          <cell r="C1113">
            <v>0</v>
          </cell>
          <cell r="D1113">
            <v>0</v>
          </cell>
          <cell r="E1113">
            <v>-7500</v>
          </cell>
          <cell r="F1113">
            <v>-7500</v>
          </cell>
          <cell r="G1113">
            <v>-7500</v>
          </cell>
        </row>
        <row r="1114">
          <cell r="B1114" t="str">
            <v>301500B361</v>
          </cell>
          <cell r="C1114">
            <v>0</v>
          </cell>
          <cell r="D1114">
            <v>0</v>
          </cell>
          <cell r="E1114">
            <v>-2500</v>
          </cell>
          <cell r="F1114">
            <v>-2500</v>
          </cell>
          <cell r="G1114">
            <v>-2500</v>
          </cell>
        </row>
        <row r="1115">
          <cell r="B1115" t="str">
            <v>301500B362</v>
          </cell>
          <cell r="C1115">
            <v>0</v>
          </cell>
          <cell r="D1115">
            <v>0</v>
          </cell>
          <cell r="E1115">
            <v>-7500</v>
          </cell>
          <cell r="F1115">
            <v>-7500</v>
          </cell>
          <cell r="G1115">
            <v>-7500</v>
          </cell>
        </row>
        <row r="1116">
          <cell r="B1116" t="str">
            <v>301500B363</v>
          </cell>
          <cell r="C1116">
            <v>0</v>
          </cell>
          <cell r="D1116">
            <v>0</v>
          </cell>
          <cell r="E1116">
            <v>-5000</v>
          </cell>
          <cell r="F1116">
            <v>-5000</v>
          </cell>
          <cell r="G1116">
            <v>-5000</v>
          </cell>
        </row>
        <row r="1117">
          <cell r="B1117" t="str">
            <v>301500B364</v>
          </cell>
          <cell r="C1117">
            <v>0</v>
          </cell>
          <cell r="D1117">
            <v>0</v>
          </cell>
          <cell r="E1117">
            <v>-12500</v>
          </cell>
          <cell r="F1117">
            <v>-12500</v>
          </cell>
          <cell r="G1117">
            <v>-12500</v>
          </cell>
        </row>
        <row r="1118">
          <cell r="B1118" t="str">
            <v>301500B365</v>
          </cell>
          <cell r="C1118">
            <v>0</v>
          </cell>
          <cell r="D1118">
            <v>0</v>
          </cell>
          <cell r="E1118">
            <v>-12500</v>
          </cell>
          <cell r="F1118">
            <v>-12500</v>
          </cell>
          <cell r="G1118">
            <v>-12500</v>
          </cell>
        </row>
        <row r="1119">
          <cell r="B1119" t="str">
            <v>301500B366</v>
          </cell>
          <cell r="C1119">
            <v>0</v>
          </cell>
          <cell r="D1119">
            <v>0</v>
          </cell>
          <cell r="E1119">
            <v>-7500</v>
          </cell>
          <cell r="F1119">
            <v>-7500</v>
          </cell>
          <cell r="G1119">
            <v>-7500</v>
          </cell>
        </row>
        <row r="1120">
          <cell r="B1120" t="str">
            <v>301500B367</v>
          </cell>
          <cell r="C1120">
            <v>0</v>
          </cell>
          <cell r="D1120">
            <v>0</v>
          </cell>
          <cell r="E1120">
            <v>-2500</v>
          </cell>
          <cell r="F1120">
            <v>-2500</v>
          </cell>
          <cell r="G1120">
            <v>-2500</v>
          </cell>
        </row>
        <row r="1121">
          <cell r="B1121" t="str">
            <v>301500B368</v>
          </cell>
          <cell r="C1121">
            <v>0</v>
          </cell>
          <cell r="D1121">
            <v>0</v>
          </cell>
          <cell r="E1121">
            <v>-10000</v>
          </cell>
          <cell r="F1121">
            <v>-10000</v>
          </cell>
          <cell r="G1121">
            <v>-10000</v>
          </cell>
        </row>
        <row r="1122">
          <cell r="B1122" t="str">
            <v>301500B369</v>
          </cell>
          <cell r="C1122">
            <v>0</v>
          </cell>
          <cell r="D1122">
            <v>0</v>
          </cell>
          <cell r="E1122">
            <v>-5000</v>
          </cell>
          <cell r="F1122">
            <v>-5000</v>
          </cell>
          <cell r="G1122">
            <v>-5000</v>
          </cell>
        </row>
        <row r="1123">
          <cell r="B1123" t="str">
            <v>301500B370</v>
          </cell>
          <cell r="C1123">
            <v>0</v>
          </cell>
          <cell r="D1123">
            <v>0</v>
          </cell>
          <cell r="E1123">
            <v>-5000</v>
          </cell>
          <cell r="F1123">
            <v>-5000</v>
          </cell>
          <cell r="G1123">
            <v>-5000</v>
          </cell>
        </row>
        <row r="1124">
          <cell r="B1124" t="str">
            <v>301500B371</v>
          </cell>
          <cell r="C1124">
            <v>0</v>
          </cell>
          <cell r="D1124">
            <v>15000</v>
          </cell>
          <cell r="E1124">
            <v>-15000</v>
          </cell>
          <cell r="F1124">
            <v>0</v>
          </cell>
          <cell r="G1124">
            <v>0</v>
          </cell>
        </row>
        <row r="1125">
          <cell r="B1125" t="str">
            <v>301500B372</v>
          </cell>
          <cell r="C1125">
            <v>0</v>
          </cell>
          <cell r="D1125">
            <v>0</v>
          </cell>
          <cell r="E1125">
            <v>-12500</v>
          </cell>
          <cell r="F1125">
            <v>-12500</v>
          </cell>
          <cell r="G1125">
            <v>-12500</v>
          </cell>
        </row>
        <row r="1126">
          <cell r="B1126" t="str">
            <v>301500B373</v>
          </cell>
          <cell r="C1126">
            <v>0</v>
          </cell>
          <cell r="D1126">
            <v>0</v>
          </cell>
          <cell r="E1126">
            <v>-15000</v>
          </cell>
          <cell r="F1126">
            <v>-15000</v>
          </cell>
          <cell r="G1126">
            <v>-15000</v>
          </cell>
        </row>
        <row r="1127">
          <cell r="B1127" t="str">
            <v>301500B374</v>
          </cell>
          <cell r="C1127">
            <v>0</v>
          </cell>
          <cell r="D1127">
            <v>5000</v>
          </cell>
          <cell r="E1127">
            <v>-5000</v>
          </cell>
          <cell r="F1127">
            <v>0</v>
          </cell>
          <cell r="G1127">
            <v>0</v>
          </cell>
        </row>
        <row r="1128">
          <cell r="B1128" t="str">
            <v>301500B375</v>
          </cell>
          <cell r="C1128">
            <v>0</v>
          </cell>
          <cell r="D1128">
            <v>0</v>
          </cell>
          <cell r="E1128">
            <v>-15000</v>
          </cell>
          <cell r="F1128">
            <v>-15000</v>
          </cell>
          <cell r="G1128">
            <v>-15000</v>
          </cell>
        </row>
        <row r="1129">
          <cell r="B1129" t="str">
            <v>301500B376</v>
          </cell>
          <cell r="C1129">
            <v>0</v>
          </cell>
          <cell r="D1129">
            <v>0</v>
          </cell>
          <cell r="E1129">
            <v>-2500</v>
          </cell>
          <cell r="F1129">
            <v>-2500</v>
          </cell>
          <cell r="G1129">
            <v>-2500</v>
          </cell>
        </row>
        <row r="1130">
          <cell r="B1130" t="str">
            <v>301500B377</v>
          </cell>
          <cell r="C1130">
            <v>0</v>
          </cell>
          <cell r="D1130">
            <v>0</v>
          </cell>
          <cell r="E1130">
            <v>-7500</v>
          </cell>
          <cell r="F1130">
            <v>-7500</v>
          </cell>
          <cell r="G1130">
            <v>-7500</v>
          </cell>
        </row>
        <row r="1131">
          <cell r="B1131" t="str">
            <v>301500B378</v>
          </cell>
          <cell r="C1131">
            <v>0</v>
          </cell>
          <cell r="D1131">
            <v>0</v>
          </cell>
          <cell r="E1131">
            <v>-7500</v>
          </cell>
          <cell r="F1131">
            <v>-7500</v>
          </cell>
          <cell r="G1131">
            <v>-7500</v>
          </cell>
        </row>
        <row r="1132">
          <cell r="B1132" t="str">
            <v>301500B379</v>
          </cell>
          <cell r="C1132">
            <v>0</v>
          </cell>
          <cell r="D1132">
            <v>0</v>
          </cell>
          <cell r="E1132">
            <v>-7500</v>
          </cell>
          <cell r="F1132">
            <v>-7500</v>
          </cell>
          <cell r="G1132">
            <v>-7500</v>
          </cell>
        </row>
        <row r="1133">
          <cell r="B1133" t="str">
            <v>301500B380</v>
          </cell>
          <cell r="C1133">
            <v>0</v>
          </cell>
          <cell r="D1133">
            <v>0</v>
          </cell>
          <cell r="E1133">
            <v>-2500</v>
          </cell>
          <cell r="F1133">
            <v>-2500</v>
          </cell>
          <cell r="G1133">
            <v>-2500</v>
          </cell>
        </row>
        <row r="1134">
          <cell r="B1134" t="str">
            <v>301500B381</v>
          </cell>
          <cell r="C1134">
            <v>0</v>
          </cell>
          <cell r="D1134">
            <v>0</v>
          </cell>
          <cell r="E1134">
            <v>-5000</v>
          </cell>
          <cell r="F1134">
            <v>-5000</v>
          </cell>
          <cell r="G1134">
            <v>-5000</v>
          </cell>
        </row>
        <row r="1135">
          <cell r="B1135" t="str">
            <v>301500B382</v>
          </cell>
          <cell r="C1135">
            <v>0</v>
          </cell>
          <cell r="D1135">
            <v>0</v>
          </cell>
          <cell r="E1135">
            <v>-5000</v>
          </cell>
          <cell r="F1135">
            <v>-5000</v>
          </cell>
          <cell r="G1135">
            <v>-5000</v>
          </cell>
        </row>
        <row r="1136">
          <cell r="B1136" t="str">
            <v>301500B383</v>
          </cell>
          <cell r="C1136">
            <v>0</v>
          </cell>
          <cell r="D1136">
            <v>0</v>
          </cell>
          <cell r="E1136">
            <v>-2500</v>
          </cell>
          <cell r="F1136">
            <v>-2500</v>
          </cell>
          <cell r="G1136">
            <v>-2500</v>
          </cell>
        </row>
        <row r="1137">
          <cell r="B1137" t="str">
            <v>301500B384</v>
          </cell>
          <cell r="C1137">
            <v>0</v>
          </cell>
          <cell r="D1137">
            <v>0</v>
          </cell>
          <cell r="E1137">
            <v>-2500</v>
          </cell>
          <cell r="F1137">
            <v>-2500</v>
          </cell>
          <cell r="G1137">
            <v>-2500</v>
          </cell>
        </row>
        <row r="1138">
          <cell r="B1138" t="str">
            <v>301500B385</v>
          </cell>
          <cell r="C1138">
            <v>0</v>
          </cell>
          <cell r="D1138">
            <v>0</v>
          </cell>
          <cell r="E1138">
            <v>-2500</v>
          </cell>
          <cell r="F1138">
            <v>-2500</v>
          </cell>
          <cell r="G1138">
            <v>-2500</v>
          </cell>
        </row>
        <row r="1139">
          <cell r="B1139" t="str">
            <v>301500B386</v>
          </cell>
          <cell r="C1139">
            <v>0</v>
          </cell>
          <cell r="D1139">
            <v>0</v>
          </cell>
          <cell r="E1139">
            <v>-2500</v>
          </cell>
          <cell r="F1139">
            <v>-2500</v>
          </cell>
          <cell r="G1139">
            <v>-2500</v>
          </cell>
        </row>
        <row r="1140">
          <cell r="B1140" t="str">
            <v>301500B387</v>
          </cell>
          <cell r="C1140">
            <v>0</v>
          </cell>
          <cell r="D1140">
            <v>0</v>
          </cell>
          <cell r="E1140">
            <v>-5000</v>
          </cell>
          <cell r="F1140">
            <v>-5000</v>
          </cell>
          <cell r="G1140">
            <v>-5000</v>
          </cell>
        </row>
        <row r="1141">
          <cell r="B1141" t="str">
            <v>301500B388</v>
          </cell>
          <cell r="C1141">
            <v>0</v>
          </cell>
          <cell r="D1141">
            <v>0</v>
          </cell>
          <cell r="E1141">
            <v>-5000</v>
          </cell>
          <cell r="F1141">
            <v>-5000</v>
          </cell>
          <cell r="G1141">
            <v>-5000</v>
          </cell>
        </row>
        <row r="1142">
          <cell r="B1142" t="str">
            <v>301500B389</v>
          </cell>
          <cell r="C1142">
            <v>0</v>
          </cell>
          <cell r="D1142">
            <v>0</v>
          </cell>
          <cell r="E1142">
            <v>-10000</v>
          </cell>
          <cell r="F1142">
            <v>-10000</v>
          </cell>
          <cell r="G1142">
            <v>-10000</v>
          </cell>
        </row>
        <row r="1143">
          <cell r="B1143" t="str">
            <v>301500B390</v>
          </cell>
          <cell r="C1143">
            <v>0</v>
          </cell>
          <cell r="D1143">
            <v>0</v>
          </cell>
          <cell r="E1143">
            <v>-5000</v>
          </cell>
          <cell r="F1143">
            <v>-5000</v>
          </cell>
          <cell r="G1143">
            <v>-5000</v>
          </cell>
        </row>
        <row r="1144">
          <cell r="B1144" t="str">
            <v>301500B391</v>
          </cell>
          <cell r="C1144">
            <v>0</v>
          </cell>
          <cell r="D1144">
            <v>0</v>
          </cell>
          <cell r="E1144">
            <v>-5000</v>
          </cell>
          <cell r="F1144">
            <v>-5000</v>
          </cell>
          <cell r="G1144">
            <v>-5000</v>
          </cell>
        </row>
        <row r="1145">
          <cell r="B1145" t="str">
            <v>301500B392</v>
          </cell>
          <cell r="C1145">
            <v>0</v>
          </cell>
          <cell r="D1145">
            <v>0</v>
          </cell>
          <cell r="E1145">
            <v>-5000</v>
          </cell>
          <cell r="F1145">
            <v>-5000</v>
          </cell>
          <cell r="G1145">
            <v>-5000</v>
          </cell>
        </row>
        <row r="1146">
          <cell r="B1146" t="str">
            <v>301500B393</v>
          </cell>
          <cell r="C1146">
            <v>0</v>
          </cell>
          <cell r="D1146">
            <v>0</v>
          </cell>
          <cell r="E1146">
            <v>-2500</v>
          </cell>
          <cell r="F1146">
            <v>-2500</v>
          </cell>
          <cell r="G1146">
            <v>-2500</v>
          </cell>
        </row>
        <row r="1147">
          <cell r="B1147" t="str">
            <v>301500B394</v>
          </cell>
          <cell r="C1147">
            <v>0</v>
          </cell>
          <cell r="D1147">
            <v>0</v>
          </cell>
          <cell r="E1147">
            <v>-2500</v>
          </cell>
          <cell r="F1147">
            <v>-2500</v>
          </cell>
          <cell r="G1147">
            <v>-2500</v>
          </cell>
        </row>
        <row r="1148">
          <cell r="B1148" t="str">
            <v>301500B395</v>
          </cell>
          <cell r="C1148">
            <v>0</v>
          </cell>
          <cell r="D1148">
            <v>0</v>
          </cell>
          <cell r="E1148">
            <v>-2500</v>
          </cell>
          <cell r="F1148">
            <v>-2500</v>
          </cell>
          <cell r="G1148">
            <v>-2500</v>
          </cell>
        </row>
        <row r="1149">
          <cell r="B1149" t="str">
            <v>301500B396</v>
          </cell>
          <cell r="C1149">
            <v>0</v>
          </cell>
          <cell r="D1149">
            <v>0</v>
          </cell>
          <cell r="E1149">
            <v>-5000</v>
          </cell>
          <cell r="F1149">
            <v>-5000</v>
          </cell>
          <cell r="G1149">
            <v>-5000</v>
          </cell>
        </row>
        <row r="1150">
          <cell r="B1150" t="str">
            <v>301500B397</v>
          </cell>
          <cell r="C1150">
            <v>0</v>
          </cell>
          <cell r="D1150">
            <v>0</v>
          </cell>
          <cell r="E1150">
            <v>-5000</v>
          </cell>
          <cell r="F1150">
            <v>-5000</v>
          </cell>
          <cell r="G1150">
            <v>-5000</v>
          </cell>
        </row>
        <row r="1151">
          <cell r="B1151" t="str">
            <v>301500B398</v>
          </cell>
          <cell r="C1151">
            <v>0</v>
          </cell>
          <cell r="D1151">
            <v>0</v>
          </cell>
          <cell r="E1151">
            <v>-5000</v>
          </cell>
          <cell r="F1151">
            <v>-5000</v>
          </cell>
          <cell r="G1151">
            <v>-5000</v>
          </cell>
        </row>
        <row r="1152">
          <cell r="B1152" t="str">
            <v>301500B399</v>
          </cell>
          <cell r="C1152">
            <v>0</v>
          </cell>
          <cell r="D1152">
            <v>0</v>
          </cell>
          <cell r="E1152">
            <v>-2500</v>
          </cell>
          <cell r="F1152">
            <v>-2500</v>
          </cell>
          <cell r="G1152">
            <v>-2500</v>
          </cell>
        </row>
        <row r="1153">
          <cell r="B1153" t="str">
            <v>301500B400</v>
          </cell>
          <cell r="C1153">
            <v>0</v>
          </cell>
          <cell r="D1153">
            <v>0</v>
          </cell>
          <cell r="E1153">
            <v>-2500</v>
          </cell>
          <cell r="F1153">
            <v>-2500</v>
          </cell>
          <cell r="G1153">
            <v>-2500</v>
          </cell>
        </row>
        <row r="1154">
          <cell r="B1154" t="str">
            <v>301500B401</v>
          </cell>
          <cell r="C1154">
            <v>0</v>
          </cell>
          <cell r="D1154">
            <v>0</v>
          </cell>
          <cell r="E1154">
            <v>-5000</v>
          </cell>
          <cell r="F1154">
            <v>-5000</v>
          </cell>
          <cell r="G1154">
            <v>-5000</v>
          </cell>
        </row>
        <row r="1155">
          <cell r="B1155" t="str">
            <v>301500B402</v>
          </cell>
          <cell r="C1155">
            <v>0</v>
          </cell>
          <cell r="D1155">
            <v>0</v>
          </cell>
          <cell r="E1155">
            <v>-5000</v>
          </cell>
          <cell r="F1155">
            <v>-5000</v>
          </cell>
          <cell r="G1155">
            <v>-5000</v>
          </cell>
        </row>
        <row r="1156">
          <cell r="B1156" t="str">
            <v>301500B403</v>
          </cell>
          <cell r="C1156">
            <v>0</v>
          </cell>
          <cell r="D1156">
            <v>0</v>
          </cell>
          <cell r="E1156">
            <v>-2500</v>
          </cell>
          <cell r="F1156">
            <v>-2500</v>
          </cell>
          <cell r="G1156">
            <v>-2500</v>
          </cell>
        </row>
        <row r="1157">
          <cell r="B1157" t="str">
            <v>301500B404</v>
          </cell>
          <cell r="C1157">
            <v>0</v>
          </cell>
          <cell r="D1157">
            <v>0</v>
          </cell>
          <cell r="E1157">
            <v>-5000</v>
          </cell>
          <cell r="F1157">
            <v>-5000</v>
          </cell>
          <cell r="G1157">
            <v>-5000</v>
          </cell>
        </row>
        <row r="1158">
          <cell r="B1158" t="str">
            <v>301500B405</v>
          </cell>
          <cell r="C1158">
            <v>0</v>
          </cell>
          <cell r="D1158">
            <v>0</v>
          </cell>
          <cell r="E1158">
            <v>-15000</v>
          </cell>
          <cell r="F1158">
            <v>-15000</v>
          </cell>
          <cell r="G1158">
            <v>-15000</v>
          </cell>
        </row>
        <row r="1159">
          <cell r="B1159" t="str">
            <v>301500B406</v>
          </cell>
          <cell r="C1159">
            <v>0</v>
          </cell>
          <cell r="D1159">
            <v>0</v>
          </cell>
          <cell r="E1159">
            <v>-2500</v>
          </cell>
          <cell r="F1159">
            <v>-2500</v>
          </cell>
          <cell r="G1159">
            <v>-2500</v>
          </cell>
        </row>
        <row r="1160">
          <cell r="B1160" t="str">
            <v>301500B407</v>
          </cell>
          <cell r="C1160">
            <v>0</v>
          </cell>
          <cell r="D1160">
            <v>0</v>
          </cell>
          <cell r="E1160">
            <v>-5000</v>
          </cell>
          <cell r="F1160">
            <v>-5000</v>
          </cell>
          <cell r="G1160">
            <v>-5000</v>
          </cell>
        </row>
        <row r="1161">
          <cell r="B1161" t="str">
            <v>301500B408</v>
          </cell>
          <cell r="C1161">
            <v>0</v>
          </cell>
          <cell r="D1161">
            <v>0</v>
          </cell>
          <cell r="E1161">
            <v>-5000</v>
          </cell>
          <cell r="F1161">
            <v>-5000</v>
          </cell>
          <cell r="G1161">
            <v>-5000</v>
          </cell>
        </row>
        <row r="1162">
          <cell r="B1162" t="str">
            <v>301500B409</v>
          </cell>
          <cell r="C1162">
            <v>0</v>
          </cell>
          <cell r="D1162">
            <v>0</v>
          </cell>
          <cell r="E1162">
            <v>-5000</v>
          </cell>
          <cell r="F1162">
            <v>-5000</v>
          </cell>
          <cell r="G1162">
            <v>-5000</v>
          </cell>
        </row>
        <row r="1163">
          <cell r="B1163" t="str">
            <v>301500B410</v>
          </cell>
          <cell r="C1163">
            <v>0</v>
          </cell>
          <cell r="D1163">
            <v>2500</v>
          </cell>
          <cell r="E1163">
            <v>-5000</v>
          </cell>
          <cell r="F1163">
            <v>-2500</v>
          </cell>
          <cell r="G1163">
            <v>-2500</v>
          </cell>
        </row>
        <row r="1164">
          <cell r="B1164" t="str">
            <v>301500B411</v>
          </cell>
          <cell r="C1164">
            <v>0</v>
          </cell>
          <cell r="D1164">
            <v>0</v>
          </cell>
          <cell r="E1164">
            <v>-5000</v>
          </cell>
          <cell r="F1164">
            <v>-5000</v>
          </cell>
          <cell r="G1164">
            <v>-5000</v>
          </cell>
        </row>
        <row r="1165">
          <cell r="B1165" t="str">
            <v>301500B412</v>
          </cell>
          <cell r="C1165">
            <v>0</v>
          </cell>
          <cell r="D1165">
            <v>0</v>
          </cell>
          <cell r="E1165">
            <v>-5000</v>
          </cell>
          <cell r="F1165">
            <v>-5000</v>
          </cell>
          <cell r="G1165">
            <v>-5000</v>
          </cell>
        </row>
        <row r="1166">
          <cell r="B1166" t="str">
            <v>301500B413</v>
          </cell>
          <cell r="C1166">
            <v>0</v>
          </cell>
          <cell r="D1166">
            <v>0</v>
          </cell>
          <cell r="E1166">
            <v>-5000</v>
          </cell>
          <cell r="F1166">
            <v>-5000</v>
          </cell>
          <cell r="G1166">
            <v>-5000</v>
          </cell>
        </row>
        <row r="1167">
          <cell r="B1167" t="str">
            <v>301500B414</v>
          </cell>
          <cell r="C1167">
            <v>0</v>
          </cell>
          <cell r="D1167">
            <v>0</v>
          </cell>
          <cell r="E1167">
            <v>-5000</v>
          </cell>
          <cell r="F1167">
            <v>-5000</v>
          </cell>
          <cell r="G1167">
            <v>-5000</v>
          </cell>
        </row>
        <row r="1168">
          <cell r="B1168" t="str">
            <v>301500B415</v>
          </cell>
          <cell r="C1168">
            <v>0</v>
          </cell>
          <cell r="D1168">
            <v>0</v>
          </cell>
          <cell r="E1168">
            <v>-2500</v>
          </cell>
          <cell r="F1168">
            <v>-2500</v>
          </cell>
          <cell r="G1168">
            <v>-2500</v>
          </cell>
        </row>
        <row r="1169">
          <cell r="B1169" t="str">
            <v>301500B416</v>
          </cell>
          <cell r="C1169">
            <v>0</v>
          </cell>
          <cell r="D1169">
            <v>0</v>
          </cell>
          <cell r="E1169">
            <v>-5000</v>
          </cell>
          <cell r="F1169">
            <v>-5000</v>
          </cell>
          <cell r="G1169">
            <v>-5000</v>
          </cell>
        </row>
        <row r="1170">
          <cell r="B1170" t="str">
            <v>301500B417</v>
          </cell>
          <cell r="C1170">
            <v>0</v>
          </cell>
          <cell r="D1170">
            <v>0</v>
          </cell>
          <cell r="E1170">
            <v>-2500</v>
          </cell>
          <cell r="F1170">
            <v>-2500</v>
          </cell>
          <cell r="G1170">
            <v>-2500</v>
          </cell>
        </row>
        <row r="1171">
          <cell r="B1171" t="str">
            <v>301500B418</v>
          </cell>
          <cell r="C1171">
            <v>0</v>
          </cell>
          <cell r="D1171">
            <v>0</v>
          </cell>
          <cell r="E1171">
            <v>-2500</v>
          </cell>
          <cell r="F1171">
            <v>-2500</v>
          </cell>
          <cell r="G1171">
            <v>-2500</v>
          </cell>
        </row>
        <row r="1172">
          <cell r="B1172" t="str">
            <v>301500B419</v>
          </cell>
          <cell r="C1172">
            <v>0</v>
          </cell>
          <cell r="D1172">
            <v>0</v>
          </cell>
          <cell r="E1172">
            <v>-2500</v>
          </cell>
          <cell r="F1172">
            <v>-2500</v>
          </cell>
          <cell r="G1172">
            <v>-2500</v>
          </cell>
        </row>
        <row r="1173">
          <cell r="B1173" t="str">
            <v>301500B420</v>
          </cell>
          <cell r="C1173">
            <v>0</v>
          </cell>
          <cell r="D1173">
            <v>0</v>
          </cell>
          <cell r="E1173">
            <v>-2500</v>
          </cell>
          <cell r="F1173">
            <v>-2500</v>
          </cell>
          <cell r="G1173">
            <v>-2500</v>
          </cell>
        </row>
        <row r="1174">
          <cell r="B1174" t="str">
            <v>301500B421</v>
          </cell>
          <cell r="C1174">
            <v>0</v>
          </cell>
          <cell r="D1174">
            <v>0</v>
          </cell>
          <cell r="E1174">
            <v>-2500</v>
          </cell>
          <cell r="F1174">
            <v>-2500</v>
          </cell>
          <cell r="G1174">
            <v>-2500</v>
          </cell>
        </row>
        <row r="1175">
          <cell r="B1175" t="str">
            <v>301500B422</v>
          </cell>
          <cell r="C1175">
            <v>0</v>
          </cell>
          <cell r="D1175">
            <v>0</v>
          </cell>
          <cell r="E1175">
            <v>-7500</v>
          </cell>
          <cell r="F1175">
            <v>-7500</v>
          </cell>
          <cell r="G1175">
            <v>-7500</v>
          </cell>
        </row>
        <row r="1176">
          <cell r="B1176" t="str">
            <v>301500B423</v>
          </cell>
          <cell r="C1176">
            <v>0</v>
          </cell>
          <cell r="D1176">
            <v>0</v>
          </cell>
          <cell r="E1176">
            <v>-5000</v>
          </cell>
          <cell r="F1176">
            <v>-5000</v>
          </cell>
          <cell r="G1176">
            <v>-5000</v>
          </cell>
        </row>
        <row r="1177">
          <cell r="B1177" t="str">
            <v>301500B424</v>
          </cell>
          <cell r="C1177">
            <v>0</v>
          </cell>
          <cell r="D1177">
            <v>2500</v>
          </cell>
          <cell r="E1177">
            <v>-2500</v>
          </cell>
          <cell r="F1177">
            <v>0</v>
          </cell>
          <cell r="G1177">
            <v>0</v>
          </cell>
        </row>
        <row r="1178">
          <cell r="B1178" t="str">
            <v>301500B425</v>
          </cell>
          <cell r="C1178">
            <v>0</v>
          </cell>
          <cell r="D1178">
            <v>0</v>
          </cell>
          <cell r="E1178">
            <v>-5000</v>
          </cell>
          <cell r="F1178">
            <v>-5000</v>
          </cell>
          <cell r="G1178">
            <v>-5000</v>
          </cell>
        </row>
        <row r="1179">
          <cell r="B1179" t="str">
            <v>301500B426</v>
          </cell>
          <cell r="C1179">
            <v>0</v>
          </cell>
          <cell r="D1179">
            <v>0</v>
          </cell>
          <cell r="E1179">
            <v>-2500</v>
          </cell>
          <cell r="F1179">
            <v>-2500</v>
          </cell>
          <cell r="G1179">
            <v>-2500</v>
          </cell>
        </row>
        <row r="1180">
          <cell r="B1180" t="str">
            <v>301500B427</v>
          </cell>
          <cell r="C1180">
            <v>0</v>
          </cell>
          <cell r="D1180">
            <v>0</v>
          </cell>
          <cell r="E1180">
            <v>-5000</v>
          </cell>
          <cell r="F1180">
            <v>-5000</v>
          </cell>
          <cell r="G1180">
            <v>-5000</v>
          </cell>
        </row>
        <row r="1181">
          <cell r="B1181" t="str">
            <v>301500B428</v>
          </cell>
          <cell r="C1181">
            <v>0</v>
          </cell>
          <cell r="D1181">
            <v>0</v>
          </cell>
          <cell r="E1181">
            <v>-2500</v>
          </cell>
          <cell r="F1181">
            <v>-2500</v>
          </cell>
          <cell r="G1181">
            <v>-2500</v>
          </cell>
        </row>
        <row r="1182">
          <cell r="B1182" t="str">
            <v>301500B429</v>
          </cell>
          <cell r="C1182">
            <v>0</v>
          </cell>
          <cell r="D1182">
            <v>0</v>
          </cell>
          <cell r="E1182">
            <v>-2500</v>
          </cell>
          <cell r="F1182">
            <v>-2500</v>
          </cell>
          <cell r="G1182">
            <v>-2500</v>
          </cell>
        </row>
        <row r="1183">
          <cell r="B1183" t="str">
            <v>301500B430</v>
          </cell>
          <cell r="C1183">
            <v>0</v>
          </cell>
          <cell r="D1183">
            <v>0</v>
          </cell>
          <cell r="E1183">
            <v>-5000</v>
          </cell>
          <cell r="F1183">
            <v>-5000</v>
          </cell>
          <cell r="G1183">
            <v>-5000</v>
          </cell>
        </row>
        <row r="1184">
          <cell r="B1184" t="str">
            <v>301500B431</v>
          </cell>
          <cell r="C1184">
            <v>0</v>
          </cell>
          <cell r="D1184">
            <v>0</v>
          </cell>
          <cell r="E1184">
            <v>-10000</v>
          </cell>
          <cell r="F1184">
            <v>-10000</v>
          </cell>
          <cell r="G1184">
            <v>-10000</v>
          </cell>
        </row>
        <row r="1185">
          <cell r="B1185" t="str">
            <v>301500B432</v>
          </cell>
          <cell r="C1185">
            <v>0</v>
          </cell>
          <cell r="D1185">
            <v>0</v>
          </cell>
          <cell r="E1185">
            <v>-2500</v>
          </cell>
          <cell r="F1185">
            <v>-2500</v>
          </cell>
          <cell r="G1185">
            <v>-2500</v>
          </cell>
        </row>
        <row r="1186">
          <cell r="B1186" t="str">
            <v>301500B433</v>
          </cell>
          <cell r="C1186">
            <v>0</v>
          </cell>
          <cell r="D1186">
            <v>0</v>
          </cell>
          <cell r="E1186">
            <v>-2500</v>
          </cell>
          <cell r="F1186">
            <v>-2500</v>
          </cell>
          <cell r="G1186">
            <v>-2500</v>
          </cell>
        </row>
        <row r="1187">
          <cell r="B1187" t="str">
            <v>301500B434</v>
          </cell>
          <cell r="C1187">
            <v>0</v>
          </cell>
          <cell r="D1187">
            <v>0</v>
          </cell>
          <cell r="E1187">
            <v>-2500</v>
          </cell>
          <cell r="F1187">
            <v>-2500</v>
          </cell>
          <cell r="G1187">
            <v>-2500</v>
          </cell>
        </row>
        <row r="1188">
          <cell r="B1188" t="str">
            <v>301500B435</v>
          </cell>
          <cell r="C1188">
            <v>0</v>
          </cell>
          <cell r="D1188">
            <v>0</v>
          </cell>
          <cell r="E1188">
            <v>-2500</v>
          </cell>
          <cell r="F1188">
            <v>-2500</v>
          </cell>
          <cell r="G1188">
            <v>-2500</v>
          </cell>
        </row>
        <row r="1189">
          <cell r="B1189" t="str">
            <v>301500B436</v>
          </cell>
          <cell r="C1189">
            <v>0</v>
          </cell>
          <cell r="D1189">
            <v>0</v>
          </cell>
          <cell r="E1189">
            <v>-5000</v>
          </cell>
          <cell r="F1189">
            <v>-5000</v>
          </cell>
          <cell r="G1189">
            <v>-5000</v>
          </cell>
        </row>
        <row r="1190">
          <cell r="B1190" t="str">
            <v>301500B437</v>
          </cell>
          <cell r="C1190">
            <v>0</v>
          </cell>
          <cell r="D1190">
            <v>0</v>
          </cell>
          <cell r="E1190">
            <v>-7500</v>
          </cell>
          <cell r="F1190">
            <v>-7500</v>
          </cell>
          <cell r="G1190">
            <v>-7500</v>
          </cell>
        </row>
        <row r="1191">
          <cell r="B1191" t="str">
            <v>301500B438</v>
          </cell>
          <cell r="C1191">
            <v>0</v>
          </cell>
          <cell r="D1191">
            <v>0</v>
          </cell>
          <cell r="E1191">
            <v>-5000</v>
          </cell>
          <cell r="F1191">
            <v>-5000</v>
          </cell>
          <cell r="G1191">
            <v>-5000</v>
          </cell>
        </row>
        <row r="1192">
          <cell r="B1192" t="str">
            <v>301500B439</v>
          </cell>
          <cell r="C1192">
            <v>0</v>
          </cell>
          <cell r="D1192">
            <v>0</v>
          </cell>
          <cell r="E1192">
            <v>-2500</v>
          </cell>
          <cell r="F1192">
            <v>-2500</v>
          </cell>
          <cell r="G1192">
            <v>-2500</v>
          </cell>
        </row>
        <row r="1193">
          <cell r="B1193" t="str">
            <v>301500B440</v>
          </cell>
          <cell r="C1193">
            <v>0</v>
          </cell>
          <cell r="D1193">
            <v>2500</v>
          </cell>
          <cell r="E1193">
            <v>-2500</v>
          </cell>
          <cell r="F1193">
            <v>0</v>
          </cell>
          <cell r="G1193">
            <v>0</v>
          </cell>
        </row>
        <row r="1194">
          <cell r="B1194" t="str">
            <v>301500B441</v>
          </cell>
          <cell r="C1194">
            <v>0</v>
          </cell>
          <cell r="D1194">
            <v>0</v>
          </cell>
          <cell r="E1194">
            <v>-5000</v>
          </cell>
          <cell r="F1194">
            <v>-5000</v>
          </cell>
          <cell r="G1194">
            <v>-5000</v>
          </cell>
        </row>
        <row r="1195">
          <cell r="B1195" t="str">
            <v>301500B442</v>
          </cell>
          <cell r="C1195">
            <v>0</v>
          </cell>
          <cell r="D1195">
            <v>0</v>
          </cell>
          <cell r="E1195">
            <v>-2500</v>
          </cell>
          <cell r="F1195">
            <v>-2500</v>
          </cell>
          <cell r="G1195">
            <v>-2500</v>
          </cell>
        </row>
        <row r="1196">
          <cell r="B1196" t="str">
            <v>301500B443</v>
          </cell>
          <cell r="C1196">
            <v>0</v>
          </cell>
          <cell r="D1196">
            <v>0</v>
          </cell>
          <cell r="E1196">
            <v>-5000</v>
          </cell>
          <cell r="F1196">
            <v>-5000</v>
          </cell>
          <cell r="G1196">
            <v>-5000</v>
          </cell>
        </row>
        <row r="1197">
          <cell r="B1197" t="str">
            <v>301500B444</v>
          </cell>
          <cell r="C1197">
            <v>0</v>
          </cell>
          <cell r="D1197">
            <v>0</v>
          </cell>
          <cell r="E1197">
            <v>-7500</v>
          </cell>
          <cell r="F1197">
            <v>-7500</v>
          </cell>
          <cell r="G1197">
            <v>-7500</v>
          </cell>
        </row>
        <row r="1198">
          <cell r="B1198" t="str">
            <v>301500B445</v>
          </cell>
          <cell r="C1198">
            <v>0</v>
          </cell>
          <cell r="D1198">
            <v>0</v>
          </cell>
          <cell r="E1198">
            <v>-5000</v>
          </cell>
          <cell r="F1198">
            <v>-5000</v>
          </cell>
          <cell r="G1198">
            <v>-5000</v>
          </cell>
        </row>
        <row r="1199">
          <cell r="B1199" t="str">
            <v>301500B446</v>
          </cell>
          <cell r="C1199">
            <v>0</v>
          </cell>
          <cell r="D1199">
            <v>0</v>
          </cell>
          <cell r="E1199">
            <v>-2500</v>
          </cell>
          <cell r="F1199">
            <v>-2500</v>
          </cell>
          <cell r="G1199">
            <v>-2500</v>
          </cell>
        </row>
        <row r="1200">
          <cell r="B1200" t="str">
            <v>301500B447</v>
          </cell>
          <cell r="C1200">
            <v>0</v>
          </cell>
          <cell r="D1200">
            <v>0</v>
          </cell>
          <cell r="E1200">
            <v>-2500</v>
          </cell>
          <cell r="F1200">
            <v>-2500</v>
          </cell>
          <cell r="G1200">
            <v>-2500</v>
          </cell>
        </row>
        <row r="1201">
          <cell r="B1201" t="str">
            <v>301500B448</v>
          </cell>
          <cell r="C1201">
            <v>0</v>
          </cell>
          <cell r="D1201">
            <v>0</v>
          </cell>
          <cell r="E1201">
            <v>-5000</v>
          </cell>
          <cell r="F1201">
            <v>-5000</v>
          </cell>
          <cell r="G1201">
            <v>-5000</v>
          </cell>
        </row>
        <row r="1202">
          <cell r="B1202" t="str">
            <v>301500B449</v>
          </cell>
          <cell r="C1202">
            <v>0</v>
          </cell>
          <cell r="D1202">
            <v>0</v>
          </cell>
          <cell r="E1202">
            <v>-5000</v>
          </cell>
          <cell r="F1202">
            <v>-5000</v>
          </cell>
          <cell r="G1202">
            <v>-5000</v>
          </cell>
        </row>
        <row r="1203">
          <cell r="B1203" t="str">
            <v>301500B450</v>
          </cell>
          <cell r="C1203">
            <v>0</v>
          </cell>
          <cell r="D1203">
            <v>0</v>
          </cell>
          <cell r="E1203">
            <v>-10000</v>
          </cell>
          <cell r="F1203">
            <v>-10000</v>
          </cell>
          <cell r="G1203">
            <v>-10000</v>
          </cell>
        </row>
        <row r="1204">
          <cell r="B1204" t="str">
            <v>301500B451</v>
          </cell>
          <cell r="C1204">
            <v>0</v>
          </cell>
          <cell r="D1204">
            <v>0</v>
          </cell>
          <cell r="E1204">
            <v>-2500</v>
          </cell>
          <cell r="F1204">
            <v>-2500</v>
          </cell>
          <cell r="G1204">
            <v>-2500</v>
          </cell>
        </row>
        <row r="1205">
          <cell r="B1205" t="str">
            <v>301500B452</v>
          </cell>
          <cell r="C1205">
            <v>0</v>
          </cell>
          <cell r="D1205">
            <v>0</v>
          </cell>
          <cell r="E1205">
            <v>-2500</v>
          </cell>
          <cell r="F1205">
            <v>-2500</v>
          </cell>
          <cell r="G1205">
            <v>-2500</v>
          </cell>
        </row>
        <row r="1206">
          <cell r="B1206" t="str">
            <v>301500B453</v>
          </cell>
          <cell r="C1206">
            <v>0</v>
          </cell>
          <cell r="D1206">
            <v>0</v>
          </cell>
          <cell r="E1206">
            <v>-2500</v>
          </cell>
          <cell r="F1206">
            <v>-2500</v>
          </cell>
          <cell r="G1206">
            <v>-2500</v>
          </cell>
        </row>
        <row r="1207">
          <cell r="B1207" t="str">
            <v>301500B454</v>
          </cell>
          <cell r="C1207">
            <v>0</v>
          </cell>
          <cell r="D1207">
            <v>0</v>
          </cell>
          <cell r="E1207">
            <v>-5000</v>
          </cell>
          <cell r="F1207">
            <v>-5000</v>
          </cell>
          <cell r="G1207">
            <v>-5000</v>
          </cell>
        </row>
        <row r="1208">
          <cell r="B1208" t="str">
            <v>301500B455</v>
          </cell>
          <cell r="C1208">
            <v>0</v>
          </cell>
          <cell r="D1208">
            <v>0</v>
          </cell>
          <cell r="E1208">
            <v>-2500</v>
          </cell>
          <cell r="F1208">
            <v>-2500</v>
          </cell>
          <cell r="G1208">
            <v>-2500</v>
          </cell>
        </row>
        <row r="1209">
          <cell r="B1209" t="str">
            <v>301500B456</v>
          </cell>
          <cell r="C1209">
            <v>0</v>
          </cell>
          <cell r="D1209">
            <v>0</v>
          </cell>
          <cell r="E1209">
            <v>-5000</v>
          </cell>
          <cell r="F1209">
            <v>-5000</v>
          </cell>
          <cell r="G1209">
            <v>-5000</v>
          </cell>
        </row>
        <row r="1210">
          <cell r="B1210" t="str">
            <v>301500B457</v>
          </cell>
          <cell r="C1210">
            <v>0</v>
          </cell>
          <cell r="D1210">
            <v>0</v>
          </cell>
          <cell r="E1210">
            <v>-5000</v>
          </cell>
          <cell r="F1210">
            <v>-5000</v>
          </cell>
          <cell r="G1210">
            <v>-5000</v>
          </cell>
        </row>
        <row r="1211">
          <cell r="B1211" t="str">
            <v>301500B458</v>
          </cell>
          <cell r="C1211">
            <v>0</v>
          </cell>
          <cell r="D1211">
            <v>0</v>
          </cell>
          <cell r="E1211">
            <v>-5000</v>
          </cell>
          <cell r="F1211">
            <v>-5000</v>
          </cell>
          <cell r="G1211">
            <v>-5000</v>
          </cell>
        </row>
        <row r="1212">
          <cell r="B1212" t="str">
            <v>301500B459</v>
          </cell>
          <cell r="C1212">
            <v>0</v>
          </cell>
          <cell r="D1212">
            <v>0</v>
          </cell>
          <cell r="E1212">
            <v>-2500</v>
          </cell>
          <cell r="F1212">
            <v>-2500</v>
          </cell>
          <cell r="G1212">
            <v>-2500</v>
          </cell>
        </row>
        <row r="1213">
          <cell r="B1213" t="str">
            <v>301500B460</v>
          </cell>
          <cell r="C1213">
            <v>0</v>
          </cell>
          <cell r="D1213">
            <v>0</v>
          </cell>
          <cell r="E1213">
            <v>-10000</v>
          </cell>
          <cell r="F1213">
            <v>-10000</v>
          </cell>
          <cell r="G1213">
            <v>-10000</v>
          </cell>
        </row>
        <row r="1214">
          <cell r="B1214" t="str">
            <v>301500B461</v>
          </cell>
          <cell r="C1214">
            <v>0</v>
          </cell>
          <cell r="D1214">
            <v>0</v>
          </cell>
          <cell r="E1214">
            <v>-10000</v>
          </cell>
          <cell r="F1214">
            <v>-10000</v>
          </cell>
          <cell r="G1214">
            <v>-10000</v>
          </cell>
        </row>
        <row r="1215">
          <cell r="B1215" t="str">
            <v>301500B462</v>
          </cell>
          <cell r="C1215">
            <v>0</v>
          </cell>
          <cell r="D1215">
            <v>0</v>
          </cell>
          <cell r="E1215">
            <v>-2500</v>
          </cell>
          <cell r="F1215">
            <v>-2500</v>
          </cell>
          <cell r="G1215">
            <v>-2500</v>
          </cell>
        </row>
        <row r="1216">
          <cell r="B1216" t="str">
            <v>301500B463</v>
          </cell>
          <cell r="C1216">
            <v>0</v>
          </cell>
          <cell r="D1216">
            <v>0</v>
          </cell>
          <cell r="E1216">
            <v>-7500</v>
          </cell>
          <cell r="F1216">
            <v>-7500</v>
          </cell>
          <cell r="G1216">
            <v>-7500</v>
          </cell>
        </row>
        <row r="1217">
          <cell r="B1217" t="str">
            <v>301500B464</v>
          </cell>
          <cell r="C1217">
            <v>0</v>
          </cell>
          <cell r="D1217">
            <v>0</v>
          </cell>
          <cell r="E1217">
            <v>-2500</v>
          </cell>
          <cell r="F1217">
            <v>-2500</v>
          </cell>
          <cell r="G1217">
            <v>-2500</v>
          </cell>
        </row>
        <row r="1218">
          <cell r="B1218" t="str">
            <v>301500B465</v>
          </cell>
          <cell r="C1218">
            <v>0</v>
          </cell>
          <cell r="D1218">
            <v>0</v>
          </cell>
          <cell r="E1218">
            <v>-2500</v>
          </cell>
          <cell r="F1218">
            <v>-2500</v>
          </cell>
          <cell r="G1218">
            <v>-2500</v>
          </cell>
        </row>
        <row r="1219">
          <cell r="B1219" t="str">
            <v>301500B466</v>
          </cell>
          <cell r="C1219">
            <v>0</v>
          </cell>
          <cell r="D1219">
            <v>0</v>
          </cell>
          <cell r="E1219">
            <v>-5000</v>
          </cell>
          <cell r="F1219">
            <v>-5000</v>
          </cell>
          <cell r="G1219">
            <v>-5000</v>
          </cell>
        </row>
        <row r="1220">
          <cell r="B1220" t="str">
            <v>301500B467</v>
          </cell>
          <cell r="C1220">
            <v>0</v>
          </cell>
          <cell r="D1220">
            <v>0</v>
          </cell>
          <cell r="E1220">
            <v>-2500</v>
          </cell>
          <cell r="F1220">
            <v>-2500</v>
          </cell>
          <cell r="G1220">
            <v>-2500</v>
          </cell>
        </row>
        <row r="1221">
          <cell r="B1221" t="str">
            <v>301500B468</v>
          </cell>
          <cell r="C1221">
            <v>0</v>
          </cell>
          <cell r="D1221">
            <v>0</v>
          </cell>
          <cell r="E1221">
            <v>-5000</v>
          </cell>
          <cell r="F1221">
            <v>-5000</v>
          </cell>
          <cell r="G1221">
            <v>-5000</v>
          </cell>
        </row>
        <row r="1222">
          <cell r="B1222" t="str">
            <v>301500B469</v>
          </cell>
          <cell r="C1222">
            <v>0</v>
          </cell>
          <cell r="D1222">
            <v>0</v>
          </cell>
          <cell r="E1222">
            <v>-5000</v>
          </cell>
          <cell r="F1222">
            <v>-5000</v>
          </cell>
          <cell r="G1222">
            <v>-5000</v>
          </cell>
        </row>
        <row r="1223">
          <cell r="B1223" t="str">
            <v>301500B470</v>
          </cell>
          <cell r="C1223">
            <v>0</v>
          </cell>
          <cell r="D1223">
            <v>0</v>
          </cell>
          <cell r="E1223">
            <v>-2500</v>
          </cell>
          <cell r="F1223">
            <v>-2500</v>
          </cell>
          <cell r="G1223">
            <v>-2500</v>
          </cell>
        </row>
        <row r="1224">
          <cell r="B1224" t="str">
            <v>301500B471</v>
          </cell>
          <cell r="C1224">
            <v>0</v>
          </cell>
          <cell r="D1224">
            <v>0</v>
          </cell>
          <cell r="E1224">
            <v>-10000</v>
          </cell>
          <cell r="F1224">
            <v>-10000</v>
          </cell>
          <cell r="G1224">
            <v>-10000</v>
          </cell>
        </row>
        <row r="1225">
          <cell r="B1225" t="str">
            <v>301500B472</v>
          </cell>
          <cell r="C1225">
            <v>0</v>
          </cell>
          <cell r="D1225">
            <v>0</v>
          </cell>
          <cell r="E1225">
            <v>-2500</v>
          </cell>
          <cell r="F1225">
            <v>-2500</v>
          </cell>
          <cell r="G1225">
            <v>-2500</v>
          </cell>
        </row>
        <row r="1226">
          <cell r="B1226" t="str">
            <v>301500B473</v>
          </cell>
          <cell r="C1226">
            <v>0</v>
          </cell>
          <cell r="D1226">
            <v>0</v>
          </cell>
          <cell r="E1226">
            <v>-15000</v>
          </cell>
          <cell r="F1226">
            <v>-15000</v>
          </cell>
          <cell r="G1226">
            <v>-15000</v>
          </cell>
        </row>
        <row r="1227">
          <cell r="B1227" t="str">
            <v>301500B474</v>
          </cell>
          <cell r="C1227">
            <v>0</v>
          </cell>
          <cell r="D1227">
            <v>0</v>
          </cell>
          <cell r="E1227">
            <v>-5000</v>
          </cell>
          <cell r="F1227">
            <v>-5000</v>
          </cell>
          <cell r="G1227">
            <v>-5000</v>
          </cell>
        </row>
        <row r="1228">
          <cell r="B1228" t="str">
            <v>301500B475</v>
          </cell>
          <cell r="C1228">
            <v>0</v>
          </cell>
          <cell r="D1228">
            <v>0</v>
          </cell>
          <cell r="E1228">
            <v>-7500</v>
          </cell>
          <cell r="F1228">
            <v>-7500</v>
          </cell>
          <cell r="G1228">
            <v>-7500</v>
          </cell>
        </row>
        <row r="1229">
          <cell r="B1229" t="str">
            <v>301500B476</v>
          </cell>
          <cell r="C1229">
            <v>0</v>
          </cell>
          <cell r="D1229">
            <v>0</v>
          </cell>
          <cell r="E1229">
            <v>-2500</v>
          </cell>
          <cell r="F1229">
            <v>-2500</v>
          </cell>
          <cell r="G1229">
            <v>-2500</v>
          </cell>
        </row>
        <row r="1230">
          <cell r="B1230" t="str">
            <v>301500B477</v>
          </cell>
          <cell r="C1230">
            <v>0</v>
          </cell>
          <cell r="D1230">
            <v>0</v>
          </cell>
          <cell r="E1230">
            <v>-2500</v>
          </cell>
          <cell r="F1230">
            <v>-2500</v>
          </cell>
          <cell r="G1230">
            <v>-2500</v>
          </cell>
        </row>
        <row r="1231">
          <cell r="B1231" t="str">
            <v>301500B478</v>
          </cell>
          <cell r="C1231">
            <v>0</v>
          </cell>
          <cell r="D1231">
            <v>0</v>
          </cell>
          <cell r="E1231">
            <v>-5000</v>
          </cell>
          <cell r="F1231">
            <v>-5000</v>
          </cell>
          <cell r="G1231">
            <v>-5000</v>
          </cell>
        </row>
        <row r="1232">
          <cell r="B1232" t="str">
            <v>301500B479</v>
          </cell>
          <cell r="C1232">
            <v>0</v>
          </cell>
          <cell r="D1232">
            <v>0</v>
          </cell>
          <cell r="E1232">
            <v>-2500</v>
          </cell>
          <cell r="F1232">
            <v>-2500</v>
          </cell>
          <cell r="G1232">
            <v>-2500</v>
          </cell>
        </row>
        <row r="1233">
          <cell r="B1233" t="str">
            <v>301500B480</v>
          </cell>
          <cell r="C1233">
            <v>0</v>
          </cell>
          <cell r="D1233">
            <v>0</v>
          </cell>
          <cell r="E1233">
            <v>-5000</v>
          </cell>
          <cell r="F1233">
            <v>-5000</v>
          </cell>
          <cell r="G1233">
            <v>-5000</v>
          </cell>
        </row>
        <row r="1234">
          <cell r="B1234" t="str">
            <v>301500B481</v>
          </cell>
          <cell r="C1234">
            <v>0</v>
          </cell>
          <cell r="D1234">
            <v>0</v>
          </cell>
          <cell r="E1234">
            <v>-2500</v>
          </cell>
          <cell r="F1234">
            <v>-2500</v>
          </cell>
          <cell r="G1234">
            <v>-2500</v>
          </cell>
        </row>
        <row r="1235">
          <cell r="B1235" t="str">
            <v>301500B482</v>
          </cell>
          <cell r="C1235">
            <v>0</v>
          </cell>
          <cell r="D1235">
            <v>0</v>
          </cell>
          <cell r="E1235">
            <v>-7500</v>
          </cell>
          <cell r="F1235">
            <v>-7500</v>
          </cell>
          <cell r="G1235">
            <v>-7500</v>
          </cell>
        </row>
        <row r="1236">
          <cell r="B1236" t="str">
            <v>301500B483</v>
          </cell>
          <cell r="C1236">
            <v>0</v>
          </cell>
          <cell r="D1236">
            <v>0</v>
          </cell>
          <cell r="E1236">
            <v>-2500</v>
          </cell>
          <cell r="F1236">
            <v>-2500</v>
          </cell>
          <cell r="G1236">
            <v>-2500</v>
          </cell>
        </row>
        <row r="1237">
          <cell r="B1237" t="str">
            <v>301500B484</v>
          </cell>
          <cell r="C1237">
            <v>0</v>
          </cell>
          <cell r="D1237">
            <v>2500</v>
          </cell>
          <cell r="E1237">
            <v>-2500</v>
          </cell>
          <cell r="F1237">
            <v>0</v>
          </cell>
          <cell r="G1237">
            <v>0</v>
          </cell>
        </row>
        <row r="1238">
          <cell r="B1238" t="str">
            <v>301500B485</v>
          </cell>
          <cell r="C1238">
            <v>0</v>
          </cell>
          <cell r="D1238">
            <v>0</v>
          </cell>
          <cell r="E1238">
            <v>-5000</v>
          </cell>
          <cell r="F1238">
            <v>-5000</v>
          </cell>
          <cell r="G1238">
            <v>-5000</v>
          </cell>
        </row>
        <row r="1239">
          <cell r="B1239" t="str">
            <v>301500B486</v>
          </cell>
          <cell r="C1239">
            <v>0</v>
          </cell>
          <cell r="D1239">
            <v>0</v>
          </cell>
          <cell r="E1239">
            <v>-7500</v>
          </cell>
          <cell r="F1239">
            <v>-7500</v>
          </cell>
          <cell r="G1239">
            <v>-7500</v>
          </cell>
        </row>
        <row r="1240">
          <cell r="B1240" t="str">
            <v>301500B487</v>
          </cell>
          <cell r="C1240">
            <v>0</v>
          </cell>
          <cell r="D1240">
            <v>0</v>
          </cell>
          <cell r="E1240">
            <v>-2500</v>
          </cell>
          <cell r="F1240">
            <v>-2500</v>
          </cell>
          <cell r="G1240">
            <v>-2500</v>
          </cell>
        </row>
        <row r="1241">
          <cell r="B1241" t="str">
            <v>301500B488</v>
          </cell>
          <cell r="C1241">
            <v>0</v>
          </cell>
          <cell r="D1241">
            <v>0</v>
          </cell>
          <cell r="E1241">
            <v>-10000</v>
          </cell>
          <cell r="F1241">
            <v>-10000</v>
          </cell>
          <cell r="G1241">
            <v>-10000</v>
          </cell>
        </row>
        <row r="1242">
          <cell r="B1242" t="str">
            <v>301500B489</v>
          </cell>
          <cell r="C1242">
            <v>0</v>
          </cell>
          <cell r="D1242">
            <v>0</v>
          </cell>
          <cell r="E1242">
            <v>-5000</v>
          </cell>
          <cell r="F1242">
            <v>-5000</v>
          </cell>
          <cell r="G1242">
            <v>-5000</v>
          </cell>
        </row>
        <row r="1243">
          <cell r="B1243" t="str">
            <v>301500B490</v>
          </cell>
          <cell r="C1243">
            <v>0</v>
          </cell>
          <cell r="D1243">
            <v>0</v>
          </cell>
          <cell r="E1243">
            <v>-2500</v>
          </cell>
          <cell r="F1243">
            <v>-2500</v>
          </cell>
          <cell r="G1243">
            <v>-2500</v>
          </cell>
        </row>
        <row r="1244">
          <cell r="B1244" t="str">
            <v>301500B491</v>
          </cell>
          <cell r="C1244">
            <v>0</v>
          </cell>
          <cell r="D1244">
            <v>0</v>
          </cell>
          <cell r="E1244">
            <v>-7500</v>
          </cell>
          <cell r="F1244">
            <v>-7500</v>
          </cell>
          <cell r="G1244">
            <v>-7500</v>
          </cell>
        </row>
        <row r="1245">
          <cell r="B1245" t="str">
            <v>301500B492</v>
          </cell>
          <cell r="C1245">
            <v>0</v>
          </cell>
          <cell r="D1245">
            <v>0</v>
          </cell>
          <cell r="E1245">
            <v>-5000</v>
          </cell>
          <cell r="F1245">
            <v>-5000</v>
          </cell>
          <cell r="G1245">
            <v>-5000</v>
          </cell>
        </row>
        <row r="1246">
          <cell r="B1246" t="str">
            <v>301500B493</v>
          </cell>
          <cell r="C1246">
            <v>0</v>
          </cell>
          <cell r="D1246">
            <v>0</v>
          </cell>
          <cell r="E1246">
            <v>-2500</v>
          </cell>
          <cell r="F1246">
            <v>-2500</v>
          </cell>
          <cell r="G1246">
            <v>-2500</v>
          </cell>
        </row>
        <row r="1247">
          <cell r="B1247" t="str">
            <v>301500B494</v>
          </cell>
          <cell r="C1247">
            <v>0</v>
          </cell>
          <cell r="D1247">
            <v>0</v>
          </cell>
          <cell r="E1247">
            <v>-2500</v>
          </cell>
          <cell r="F1247">
            <v>-2500</v>
          </cell>
          <cell r="G1247">
            <v>-2500</v>
          </cell>
        </row>
        <row r="1248">
          <cell r="B1248" t="str">
            <v>301500B495</v>
          </cell>
          <cell r="C1248">
            <v>0</v>
          </cell>
          <cell r="D1248">
            <v>0</v>
          </cell>
          <cell r="E1248">
            <v>-2500</v>
          </cell>
          <cell r="F1248">
            <v>-2500</v>
          </cell>
          <cell r="G1248">
            <v>-2500</v>
          </cell>
        </row>
        <row r="1249">
          <cell r="B1249" t="str">
            <v>301500B496</v>
          </cell>
          <cell r="C1249">
            <v>0</v>
          </cell>
          <cell r="D1249">
            <v>0</v>
          </cell>
          <cell r="E1249">
            <v>-2500</v>
          </cell>
          <cell r="F1249">
            <v>-2500</v>
          </cell>
          <cell r="G1249">
            <v>-2500</v>
          </cell>
        </row>
        <row r="1250">
          <cell r="B1250" t="str">
            <v>301500B497</v>
          </cell>
          <cell r="C1250">
            <v>0</v>
          </cell>
          <cell r="D1250">
            <v>0</v>
          </cell>
          <cell r="E1250">
            <v>-5000</v>
          </cell>
          <cell r="F1250">
            <v>-5000</v>
          </cell>
          <cell r="G1250">
            <v>-5000</v>
          </cell>
        </row>
        <row r="1251">
          <cell r="B1251" t="str">
            <v>301500B498</v>
          </cell>
          <cell r="C1251">
            <v>0</v>
          </cell>
          <cell r="D1251">
            <v>0</v>
          </cell>
          <cell r="E1251">
            <v>-7500</v>
          </cell>
          <cell r="F1251">
            <v>-7500</v>
          </cell>
          <cell r="G1251">
            <v>-7500</v>
          </cell>
        </row>
        <row r="1252">
          <cell r="B1252" t="str">
            <v>301500B499</v>
          </cell>
          <cell r="C1252">
            <v>0</v>
          </cell>
          <cell r="D1252">
            <v>0</v>
          </cell>
          <cell r="E1252">
            <v>-5000</v>
          </cell>
          <cell r="F1252">
            <v>-5000</v>
          </cell>
          <cell r="G1252">
            <v>-5000</v>
          </cell>
        </row>
        <row r="1253">
          <cell r="B1253" t="str">
            <v>301500B500</v>
          </cell>
          <cell r="C1253">
            <v>0</v>
          </cell>
          <cell r="D1253">
            <v>0</v>
          </cell>
          <cell r="E1253">
            <v>-2500</v>
          </cell>
          <cell r="F1253">
            <v>-2500</v>
          </cell>
          <cell r="G1253">
            <v>-2500</v>
          </cell>
        </row>
        <row r="1254">
          <cell r="B1254" t="str">
            <v>301500B501</v>
          </cell>
          <cell r="C1254">
            <v>0</v>
          </cell>
          <cell r="D1254">
            <v>2500</v>
          </cell>
          <cell r="E1254">
            <v>-2500</v>
          </cell>
          <cell r="F1254">
            <v>0</v>
          </cell>
          <cell r="G1254">
            <v>0</v>
          </cell>
        </row>
        <row r="1255">
          <cell r="B1255" t="str">
            <v>301500B502</v>
          </cell>
          <cell r="C1255">
            <v>0</v>
          </cell>
          <cell r="D1255">
            <v>0</v>
          </cell>
          <cell r="E1255">
            <v>-2500</v>
          </cell>
          <cell r="F1255">
            <v>-2500</v>
          </cell>
          <cell r="G1255">
            <v>-2500</v>
          </cell>
        </row>
        <row r="1256">
          <cell r="B1256" t="str">
            <v>301500B503</v>
          </cell>
          <cell r="C1256">
            <v>0</v>
          </cell>
          <cell r="D1256">
            <v>0</v>
          </cell>
          <cell r="E1256">
            <v>-2500</v>
          </cell>
          <cell r="F1256">
            <v>-2500</v>
          </cell>
          <cell r="G1256">
            <v>-2500</v>
          </cell>
        </row>
        <row r="1257">
          <cell r="B1257" t="str">
            <v>301500B504</v>
          </cell>
          <cell r="C1257">
            <v>0</v>
          </cell>
          <cell r="D1257">
            <v>0</v>
          </cell>
          <cell r="E1257">
            <v>-2500</v>
          </cell>
          <cell r="F1257">
            <v>-2500</v>
          </cell>
          <cell r="G1257">
            <v>-2500</v>
          </cell>
        </row>
        <row r="1258">
          <cell r="B1258" t="str">
            <v>301500B506</v>
          </cell>
          <cell r="C1258">
            <v>0</v>
          </cell>
          <cell r="D1258">
            <v>0</v>
          </cell>
          <cell r="E1258">
            <v>-2500</v>
          </cell>
          <cell r="F1258">
            <v>-2500</v>
          </cell>
          <cell r="G1258">
            <v>-2500</v>
          </cell>
        </row>
        <row r="1259">
          <cell r="B1259" t="str">
            <v>301500B507</v>
          </cell>
          <cell r="C1259">
            <v>0</v>
          </cell>
          <cell r="D1259">
            <v>0</v>
          </cell>
          <cell r="E1259">
            <v>-5000</v>
          </cell>
          <cell r="F1259">
            <v>-5000</v>
          </cell>
          <cell r="G1259">
            <v>-5000</v>
          </cell>
        </row>
        <row r="1260">
          <cell r="B1260" t="str">
            <v>301500B508</v>
          </cell>
          <cell r="C1260">
            <v>0</v>
          </cell>
          <cell r="D1260">
            <v>0</v>
          </cell>
          <cell r="E1260">
            <v>-2500</v>
          </cell>
          <cell r="F1260">
            <v>-2500</v>
          </cell>
          <cell r="G1260">
            <v>-2500</v>
          </cell>
        </row>
        <row r="1261">
          <cell r="B1261" t="str">
            <v>301500B509</v>
          </cell>
          <cell r="C1261">
            <v>0</v>
          </cell>
          <cell r="D1261">
            <v>0</v>
          </cell>
          <cell r="E1261">
            <v>-7500</v>
          </cell>
          <cell r="F1261">
            <v>-7500</v>
          </cell>
          <cell r="G1261">
            <v>-7500</v>
          </cell>
        </row>
        <row r="1262">
          <cell r="B1262" t="str">
            <v>301500B510</v>
          </cell>
          <cell r="C1262">
            <v>0</v>
          </cell>
          <cell r="D1262">
            <v>0</v>
          </cell>
          <cell r="E1262">
            <v>-7500</v>
          </cell>
          <cell r="F1262">
            <v>-7500</v>
          </cell>
          <cell r="G1262">
            <v>-7500</v>
          </cell>
        </row>
        <row r="1263">
          <cell r="B1263" t="str">
            <v>301500B511</v>
          </cell>
          <cell r="C1263">
            <v>0</v>
          </cell>
          <cell r="D1263">
            <v>0</v>
          </cell>
          <cell r="E1263">
            <v>-5000</v>
          </cell>
          <cell r="F1263">
            <v>-5000</v>
          </cell>
          <cell r="G1263">
            <v>-5000</v>
          </cell>
        </row>
        <row r="1264">
          <cell r="B1264" t="str">
            <v>301500B512</v>
          </cell>
          <cell r="C1264">
            <v>0</v>
          </cell>
          <cell r="D1264">
            <v>0</v>
          </cell>
          <cell r="E1264">
            <v>-5000</v>
          </cell>
          <cell r="F1264">
            <v>-5000</v>
          </cell>
          <cell r="G1264">
            <v>-5000</v>
          </cell>
        </row>
        <row r="1265">
          <cell r="B1265" t="str">
            <v>301500B513</v>
          </cell>
          <cell r="C1265">
            <v>0</v>
          </cell>
          <cell r="D1265">
            <v>0</v>
          </cell>
          <cell r="E1265">
            <v>-2500</v>
          </cell>
          <cell r="F1265">
            <v>-2500</v>
          </cell>
          <cell r="G1265">
            <v>-2500</v>
          </cell>
        </row>
        <row r="1266">
          <cell r="B1266" t="str">
            <v>301500B514</v>
          </cell>
          <cell r="C1266">
            <v>0</v>
          </cell>
          <cell r="D1266">
            <v>0</v>
          </cell>
          <cell r="E1266">
            <v>-2500</v>
          </cell>
          <cell r="F1266">
            <v>-2500</v>
          </cell>
          <cell r="G1266">
            <v>-2500</v>
          </cell>
        </row>
        <row r="1267">
          <cell r="B1267" t="str">
            <v>301500B515</v>
          </cell>
          <cell r="C1267">
            <v>0</v>
          </cell>
          <cell r="D1267">
            <v>0</v>
          </cell>
          <cell r="E1267">
            <v>-2500</v>
          </cell>
          <cell r="F1267">
            <v>-2500</v>
          </cell>
          <cell r="G1267">
            <v>-2500</v>
          </cell>
        </row>
        <row r="1268">
          <cell r="B1268" t="str">
            <v>301500B516</v>
          </cell>
          <cell r="C1268">
            <v>0</v>
          </cell>
          <cell r="D1268">
            <v>0</v>
          </cell>
          <cell r="E1268">
            <v>-2500</v>
          </cell>
          <cell r="F1268">
            <v>-2500</v>
          </cell>
          <cell r="G1268">
            <v>-2500</v>
          </cell>
        </row>
        <row r="1269">
          <cell r="B1269" t="str">
            <v>301500B517</v>
          </cell>
          <cell r="C1269">
            <v>0</v>
          </cell>
          <cell r="D1269">
            <v>0</v>
          </cell>
          <cell r="E1269">
            <v>-2500</v>
          </cell>
          <cell r="F1269">
            <v>-2500</v>
          </cell>
          <cell r="G1269">
            <v>-2500</v>
          </cell>
        </row>
        <row r="1270">
          <cell r="B1270" t="str">
            <v>301500B518</v>
          </cell>
          <cell r="C1270">
            <v>0</v>
          </cell>
          <cell r="D1270">
            <v>0</v>
          </cell>
          <cell r="E1270">
            <v>-7500</v>
          </cell>
          <cell r="F1270">
            <v>-7500</v>
          </cell>
          <cell r="G1270">
            <v>-7500</v>
          </cell>
        </row>
        <row r="1271">
          <cell r="B1271" t="str">
            <v>301500B519</v>
          </cell>
          <cell r="C1271">
            <v>0</v>
          </cell>
          <cell r="D1271">
            <v>0</v>
          </cell>
          <cell r="E1271">
            <v>-5000</v>
          </cell>
          <cell r="F1271">
            <v>-5000</v>
          </cell>
          <cell r="G1271">
            <v>-5000</v>
          </cell>
        </row>
        <row r="1272">
          <cell r="B1272" t="str">
            <v>301500B520</v>
          </cell>
          <cell r="C1272">
            <v>0</v>
          </cell>
          <cell r="D1272">
            <v>0</v>
          </cell>
          <cell r="E1272">
            <v>-5000</v>
          </cell>
          <cell r="F1272">
            <v>-5000</v>
          </cell>
          <cell r="G1272">
            <v>-5000</v>
          </cell>
        </row>
        <row r="1273">
          <cell r="B1273" t="str">
            <v>301500B521</v>
          </cell>
          <cell r="C1273">
            <v>0</v>
          </cell>
          <cell r="D1273">
            <v>0</v>
          </cell>
          <cell r="E1273">
            <v>-2500</v>
          </cell>
          <cell r="F1273">
            <v>-2500</v>
          </cell>
          <cell r="G1273">
            <v>-2500</v>
          </cell>
        </row>
        <row r="1274">
          <cell r="B1274" t="str">
            <v>301500B522</v>
          </cell>
          <cell r="C1274">
            <v>0</v>
          </cell>
          <cell r="D1274">
            <v>0</v>
          </cell>
          <cell r="E1274">
            <v>-2500</v>
          </cell>
          <cell r="F1274">
            <v>-2500</v>
          </cell>
          <cell r="G1274">
            <v>-2500</v>
          </cell>
        </row>
        <row r="1275">
          <cell r="B1275" t="str">
            <v>301500B523</v>
          </cell>
          <cell r="C1275">
            <v>0</v>
          </cell>
          <cell r="D1275">
            <v>0</v>
          </cell>
          <cell r="E1275">
            <v>-2500</v>
          </cell>
          <cell r="F1275">
            <v>-2500</v>
          </cell>
          <cell r="G1275">
            <v>-2500</v>
          </cell>
        </row>
        <row r="1276">
          <cell r="B1276" t="str">
            <v>301500B524</v>
          </cell>
          <cell r="C1276">
            <v>0</v>
          </cell>
          <cell r="D1276">
            <v>0</v>
          </cell>
          <cell r="E1276">
            <v>-5000</v>
          </cell>
          <cell r="F1276">
            <v>-5000</v>
          </cell>
          <cell r="G1276">
            <v>-5000</v>
          </cell>
        </row>
        <row r="1277">
          <cell r="B1277" t="str">
            <v>301500B525</v>
          </cell>
          <cell r="C1277">
            <v>0</v>
          </cell>
          <cell r="D1277">
            <v>0</v>
          </cell>
          <cell r="E1277">
            <v>-5000</v>
          </cell>
          <cell r="F1277">
            <v>-5000</v>
          </cell>
          <cell r="G1277">
            <v>-5000</v>
          </cell>
        </row>
        <row r="1278">
          <cell r="B1278" t="str">
            <v>301500B526</v>
          </cell>
          <cell r="C1278">
            <v>0</v>
          </cell>
          <cell r="D1278">
            <v>0</v>
          </cell>
          <cell r="E1278">
            <v>-2500</v>
          </cell>
          <cell r="F1278">
            <v>-2500</v>
          </cell>
          <cell r="G1278">
            <v>-2500</v>
          </cell>
        </row>
        <row r="1279">
          <cell r="B1279" t="str">
            <v>301500B527</v>
          </cell>
          <cell r="C1279">
            <v>0</v>
          </cell>
          <cell r="D1279">
            <v>0</v>
          </cell>
          <cell r="E1279">
            <v>-2500</v>
          </cell>
          <cell r="F1279">
            <v>-2500</v>
          </cell>
          <cell r="G1279">
            <v>-2500</v>
          </cell>
        </row>
        <row r="1280">
          <cell r="B1280" t="str">
            <v>301500B528</v>
          </cell>
          <cell r="C1280">
            <v>0</v>
          </cell>
          <cell r="D1280">
            <v>0</v>
          </cell>
          <cell r="E1280">
            <v>-12500</v>
          </cell>
          <cell r="F1280">
            <v>-12500</v>
          </cell>
          <cell r="G1280">
            <v>-12500</v>
          </cell>
        </row>
        <row r="1281">
          <cell r="B1281" t="str">
            <v>301500B529</v>
          </cell>
          <cell r="C1281">
            <v>0</v>
          </cell>
          <cell r="D1281">
            <v>0</v>
          </cell>
          <cell r="E1281">
            <v>-7500</v>
          </cell>
          <cell r="F1281">
            <v>-7500</v>
          </cell>
          <cell r="G1281">
            <v>-7500</v>
          </cell>
        </row>
        <row r="1282">
          <cell r="B1282" t="str">
            <v>301500B530</v>
          </cell>
          <cell r="C1282">
            <v>0</v>
          </cell>
          <cell r="D1282">
            <v>0</v>
          </cell>
          <cell r="E1282">
            <v>-5000</v>
          </cell>
          <cell r="F1282">
            <v>-5000</v>
          </cell>
          <cell r="G1282">
            <v>-5000</v>
          </cell>
        </row>
        <row r="1283">
          <cell r="B1283" t="str">
            <v>301500B531</v>
          </cell>
          <cell r="C1283">
            <v>0</v>
          </cell>
          <cell r="D1283">
            <v>0</v>
          </cell>
          <cell r="E1283">
            <v>-2500</v>
          </cell>
          <cell r="F1283">
            <v>-2500</v>
          </cell>
          <cell r="G1283">
            <v>-2500</v>
          </cell>
        </row>
        <row r="1284">
          <cell r="B1284" t="str">
            <v>301500B532</v>
          </cell>
          <cell r="C1284">
            <v>0</v>
          </cell>
          <cell r="D1284">
            <v>0</v>
          </cell>
          <cell r="E1284">
            <v>-7500</v>
          </cell>
          <cell r="F1284">
            <v>-7500</v>
          </cell>
          <cell r="G1284">
            <v>-7500</v>
          </cell>
        </row>
        <row r="1285">
          <cell r="B1285" t="str">
            <v>301500B533</v>
          </cell>
          <cell r="C1285">
            <v>0</v>
          </cell>
          <cell r="D1285">
            <v>0</v>
          </cell>
          <cell r="E1285">
            <v>-2500</v>
          </cell>
          <cell r="F1285">
            <v>-2500</v>
          </cell>
          <cell r="G1285">
            <v>-2500</v>
          </cell>
        </row>
        <row r="1286">
          <cell r="B1286" t="str">
            <v>301500B534</v>
          </cell>
          <cell r="C1286">
            <v>0</v>
          </cell>
          <cell r="D1286">
            <v>0</v>
          </cell>
          <cell r="E1286">
            <v>-12500</v>
          </cell>
          <cell r="F1286">
            <v>-12500</v>
          </cell>
          <cell r="G1286">
            <v>-12500</v>
          </cell>
        </row>
        <row r="1287">
          <cell r="B1287" t="str">
            <v>301500B535</v>
          </cell>
          <cell r="C1287">
            <v>0</v>
          </cell>
          <cell r="D1287">
            <v>0</v>
          </cell>
          <cell r="E1287">
            <v>-10000</v>
          </cell>
          <cell r="F1287">
            <v>-10000</v>
          </cell>
          <cell r="G1287">
            <v>-10000</v>
          </cell>
        </row>
        <row r="1288">
          <cell r="B1288" t="str">
            <v>301500B536</v>
          </cell>
          <cell r="C1288">
            <v>0</v>
          </cell>
          <cell r="D1288">
            <v>0</v>
          </cell>
          <cell r="E1288">
            <v>-5000</v>
          </cell>
          <cell r="F1288">
            <v>-5000</v>
          </cell>
          <cell r="G1288">
            <v>-5000</v>
          </cell>
        </row>
        <row r="1289">
          <cell r="B1289" t="str">
            <v>301500B537</v>
          </cell>
          <cell r="C1289">
            <v>0</v>
          </cell>
          <cell r="D1289">
            <v>0</v>
          </cell>
          <cell r="E1289">
            <v>-2500</v>
          </cell>
          <cell r="F1289">
            <v>-2500</v>
          </cell>
          <cell r="G1289">
            <v>-2500</v>
          </cell>
        </row>
        <row r="1290">
          <cell r="B1290" t="str">
            <v>301500C001</v>
          </cell>
          <cell r="C1290">
            <v>-12500</v>
          </cell>
          <cell r="D1290">
            <v>2500</v>
          </cell>
          <cell r="E1290">
            <v>0</v>
          </cell>
          <cell r="F1290">
            <v>2500</v>
          </cell>
          <cell r="G1290">
            <v>-10000</v>
          </cell>
        </row>
        <row r="1291">
          <cell r="B1291" t="str">
            <v>301500C002</v>
          </cell>
          <cell r="C1291">
            <v>-10000</v>
          </cell>
          <cell r="D1291">
            <v>0</v>
          </cell>
          <cell r="E1291">
            <v>0</v>
          </cell>
          <cell r="F1291">
            <v>0</v>
          </cell>
          <cell r="G1291">
            <v>-10000</v>
          </cell>
        </row>
        <row r="1292">
          <cell r="B1292" t="str">
            <v>301500C003</v>
          </cell>
          <cell r="C1292">
            <v>-7500</v>
          </cell>
          <cell r="D1292">
            <v>0</v>
          </cell>
          <cell r="E1292">
            <v>0</v>
          </cell>
          <cell r="F1292">
            <v>0</v>
          </cell>
          <cell r="G1292">
            <v>-7500</v>
          </cell>
        </row>
        <row r="1293">
          <cell r="B1293" t="str">
            <v>301500C004</v>
          </cell>
          <cell r="C1293">
            <v>-7500</v>
          </cell>
          <cell r="D1293">
            <v>0</v>
          </cell>
          <cell r="E1293">
            <v>0</v>
          </cell>
          <cell r="F1293">
            <v>0</v>
          </cell>
          <cell r="G1293">
            <v>-7500</v>
          </cell>
        </row>
        <row r="1294">
          <cell r="B1294" t="str">
            <v>301500C005</v>
          </cell>
          <cell r="C1294">
            <v>-12500</v>
          </cell>
          <cell r="D1294">
            <v>0</v>
          </cell>
          <cell r="E1294">
            <v>0</v>
          </cell>
          <cell r="F1294">
            <v>0</v>
          </cell>
          <cell r="G1294">
            <v>-12500</v>
          </cell>
        </row>
        <row r="1295">
          <cell r="B1295" t="str">
            <v>301500C006</v>
          </cell>
          <cell r="C1295">
            <v>-7500</v>
          </cell>
          <cell r="D1295">
            <v>0</v>
          </cell>
          <cell r="E1295">
            <v>0</v>
          </cell>
          <cell r="F1295">
            <v>0</v>
          </cell>
          <cell r="G1295">
            <v>-7500</v>
          </cell>
        </row>
        <row r="1296">
          <cell r="B1296" t="str">
            <v>301500C007</v>
          </cell>
          <cell r="C1296">
            <v>-12500</v>
          </cell>
          <cell r="D1296">
            <v>0</v>
          </cell>
          <cell r="E1296">
            <v>0</v>
          </cell>
          <cell r="F1296">
            <v>0</v>
          </cell>
          <cell r="G1296">
            <v>-12500</v>
          </cell>
        </row>
        <row r="1297">
          <cell r="B1297" t="str">
            <v>301500C008</v>
          </cell>
          <cell r="C1297">
            <v>-22500</v>
          </cell>
          <cell r="D1297">
            <v>0</v>
          </cell>
          <cell r="E1297">
            <v>0</v>
          </cell>
          <cell r="F1297">
            <v>0</v>
          </cell>
          <cell r="G1297">
            <v>-22500</v>
          </cell>
        </row>
        <row r="1298">
          <cell r="B1298" t="str">
            <v>301500C009</v>
          </cell>
          <cell r="C1298">
            <v>-12500</v>
          </cell>
          <cell r="D1298">
            <v>0</v>
          </cell>
          <cell r="E1298">
            <v>0</v>
          </cell>
          <cell r="F1298">
            <v>0</v>
          </cell>
          <cell r="G1298">
            <v>-12500</v>
          </cell>
        </row>
        <row r="1299">
          <cell r="B1299" t="str">
            <v>301500C010</v>
          </cell>
          <cell r="C1299">
            <v>-10000</v>
          </cell>
          <cell r="D1299">
            <v>0</v>
          </cell>
          <cell r="E1299">
            <v>0</v>
          </cell>
          <cell r="F1299">
            <v>0</v>
          </cell>
          <cell r="G1299">
            <v>-10000</v>
          </cell>
        </row>
        <row r="1300">
          <cell r="B1300" t="str">
            <v>301500C011</v>
          </cell>
          <cell r="C1300">
            <v>-7500</v>
          </cell>
          <cell r="D1300">
            <v>0</v>
          </cell>
          <cell r="E1300">
            <v>0</v>
          </cell>
          <cell r="F1300">
            <v>0</v>
          </cell>
          <cell r="G1300">
            <v>-7500</v>
          </cell>
        </row>
        <row r="1301">
          <cell r="B1301" t="str">
            <v>301500C012</v>
          </cell>
          <cell r="C1301">
            <v>-5000</v>
          </cell>
          <cell r="D1301">
            <v>0</v>
          </cell>
          <cell r="E1301">
            <v>0</v>
          </cell>
          <cell r="F1301">
            <v>0</v>
          </cell>
          <cell r="G1301">
            <v>-5000</v>
          </cell>
        </row>
        <row r="1302">
          <cell r="B1302" t="str">
            <v>301500C013</v>
          </cell>
          <cell r="C1302">
            <v>-7500</v>
          </cell>
          <cell r="D1302">
            <v>7500</v>
          </cell>
          <cell r="E1302">
            <v>0</v>
          </cell>
          <cell r="F1302">
            <v>7500</v>
          </cell>
          <cell r="G1302">
            <v>0</v>
          </cell>
        </row>
        <row r="1303">
          <cell r="B1303" t="str">
            <v>301500C014</v>
          </cell>
          <cell r="C1303">
            <v>-7500</v>
          </cell>
          <cell r="D1303">
            <v>0</v>
          </cell>
          <cell r="E1303">
            <v>0</v>
          </cell>
          <cell r="F1303">
            <v>0</v>
          </cell>
          <cell r="G1303">
            <v>-7500</v>
          </cell>
        </row>
        <row r="1304">
          <cell r="B1304" t="str">
            <v>301500C015</v>
          </cell>
          <cell r="C1304">
            <v>-10000</v>
          </cell>
          <cell r="D1304">
            <v>0</v>
          </cell>
          <cell r="E1304">
            <v>0</v>
          </cell>
          <cell r="F1304">
            <v>0</v>
          </cell>
          <cell r="G1304">
            <v>-10000</v>
          </cell>
        </row>
        <row r="1305">
          <cell r="B1305" t="str">
            <v>301500C016</v>
          </cell>
          <cell r="C1305">
            <v>-7500</v>
          </cell>
          <cell r="D1305">
            <v>0</v>
          </cell>
          <cell r="E1305">
            <v>0</v>
          </cell>
          <cell r="F1305">
            <v>0</v>
          </cell>
          <cell r="G1305">
            <v>-7500</v>
          </cell>
        </row>
        <row r="1306">
          <cell r="B1306" t="str">
            <v>301500C017</v>
          </cell>
          <cell r="C1306">
            <v>-15000</v>
          </cell>
          <cell r="D1306">
            <v>0</v>
          </cell>
          <cell r="E1306">
            <v>0</v>
          </cell>
          <cell r="F1306">
            <v>0</v>
          </cell>
          <cell r="G1306">
            <v>-15000</v>
          </cell>
        </row>
        <row r="1307">
          <cell r="B1307" t="str">
            <v>301500C018</v>
          </cell>
          <cell r="C1307">
            <v>-7500</v>
          </cell>
          <cell r="D1307">
            <v>0</v>
          </cell>
          <cell r="E1307">
            <v>0</v>
          </cell>
          <cell r="F1307">
            <v>0</v>
          </cell>
          <cell r="G1307">
            <v>-7500</v>
          </cell>
        </row>
        <row r="1308">
          <cell r="B1308" t="str">
            <v>301500C019</v>
          </cell>
          <cell r="C1308">
            <v>-7500</v>
          </cell>
          <cell r="D1308">
            <v>0</v>
          </cell>
          <cell r="E1308">
            <v>0</v>
          </cell>
          <cell r="F1308">
            <v>0</v>
          </cell>
          <cell r="G1308">
            <v>-7500</v>
          </cell>
        </row>
        <row r="1309">
          <cell r="B1309" t="str">
            <v>301500C020</v>
          </cell>
          <cell r="C1309">
            <v>-12500</v>
          </cell>
          <cell r="D1309">
            <v>0</v>
          </cell>
          <cell r="E1309">
            <v>0</v>
          </cell>
          <cell r="F1309">
            <v>0</v>
          </cell>
          <cell r="G1309">
            <v>-12500</v>
          </cell>
        </row>
        <row r="1310">
          <cell r="B1310" t="str">
            <v>301500C021</v>
          </cell>
          <cell r="C1310">
            <v>-2500</v>
          </cell>
          <cell r="D1310">
            <v>2500</v>
          </cell>
          <cell r="E1310">
            <v>0</v>
          </cell>
          <cell r="F1310">
            <v>2500</v>
          </cell>
          <cell r="G1310">
            <v>0</v>
          </cell>
        </row>
        <row r="1311">
          <cell r="B1311" t="str">
            <v>301500C022</v>
          </cell>
          <cell r="C1311">
            <v>-5000</v>
          </cell>
          <cell r="D1311">
            <v>0</v>
          </cell>
          <cell r="E1311">
            <v>0</v>
          </cell>
          <cell r="F1311">
            <v>0</v>
          </cell>
          <cell r="G1311">
            <v>-5000</v>
          </cell>
        </row>
        <row r="1312">
          <cell r="B1312" t="str">
            <v>301500C023</v>
          </cell>
          <cell r="C1312">
            <v>-12500</v>
          </cell>
          <cell r="D1312">
            <v>0</v>
          </cell>
          <cell r="E1312">
            <v>0</v>
          </cell>
          <cell r="F1312">
            <v>0</v>
          </cell>
          <cell r="G1312">
            <v>-12500</v>
          </cell>
        </row>
        <row r="1313">
          <cell r="B1313" t="str">
            <v>301500C024</v>
          </cell>
          <cell r="C1313">
            <v>-7500</v>
          </cell>
          <cell r="D1313">
            <v>0</v>
          </cell>
          <cell r="E1313">
            <v>0</v>
          </cell>
          <cell r="F1313">
            <v>0</v>
          </cell>
          <cell r="G1313">
            <v>-7500</v>
          </cell>
        </row>
        <row r="1314">
          <cell r="B1314" t="str">
            <v>301500C025</v>
          </cell>
          <cell r="C1314">
            <v>-7500</v>
          </cell>
          <cell r="D1314">
            <v>7500</v>
          </cell>
          <cell r="E1314">
            <v>0</v>
          </cell>
          <cell r="F1314">
            <v>7500</v>
          </cell>
          <cell r="G1314">
            <v>0</v>
          </cell>
        </row>
        <row r="1315">
          <cell r="B1315" t="str">
            <v>301500C026</v>
          </cell>
          <cell r="C1315">
            <v>-7500</v>
          </cell>
          <cell r="D1315">
            <v>0</v>
          </cell>
          <cell r="E1315">
            <v>0</v>
          </cell>
          <cell r="F1315">
            <v>0</v>
          </cell>
          <cell r="G1315">
            <v>-7500</v>
          </cell>
        </row>
        <row r="1316">
          <cell r="B1316" t="str">
            <v>301500C027</v>
          </cell>
          <cell r="C1316">
            <v>-7500</v>
          </cell>
          <cell r="D1316">
            <v>0</v>
          </cell>
          <cell r="E1316">
            <v>0</v>
          </cell>
          <cell r="F1316">
            <v>0</v>
          </cell>
          <cell r="G1316">
            <v>-7500</v>
          </cell>
        </row>
        <row r="1317">
          <cell r="B1317" t="str">
            <v>301500C028</v>
          </cell>
          <cell r="C1317">
            <v>-2500</v>
          </cell>
          <cell r="D1317">
            <v>12500</v>
          </cell>
          <cell r="E1317">
            <v>-10000</v>
          </cell>
          <cell r="F1317">
            <v>2500</v>
          </cell>
          <cell r="G1317">
            <v>0</v>
          </cell>
        </row>
        <row r="1318">
          <cell r="B1318" t="str">
            <v>301500C029</v>
          </cell>
          <cell r="C1318">
            <v>-10000</v>
          </cell>
          <cell r="D1318">
            <v>10000</v>
          </cell>
          <cell r="E1318">
            <v>0</v>
          </cell>
          <cell r="F1318">
            <v>10000</v>
          </cell>
          <cell r="G1318">
            <v>0</v>
          </cell>
        </row>
        <row r="1319">
          <cell r="B1319" t="str">
            <v>301500C030</v>
          </cell>
          <cell r="C1319">
            <v>-7500</v>
          </cell>
          <cell r="D1319">
            <v>0</v>
          </cell>
          <cell r="E1319">
            <v>0</v>
          </cell>
          <cell r="F1319">
            <v>0</v>
          </cell>
          <cell r="G1319">
            <v>-7500</v>
          </cell>
        </row>
        <row r="1320">
          <cell r="B1320" t="str">
            <v>301500C031</v>
          </cell>
          <cell r="C1320">
            <v>-10000</v>
          </cell>
          <cell r="D1320">
            <v>0</v>
          </cell>
          <cell r="E1320">
            <v>0</v>
          </cell>
          <cell r="F1320">
            <v>0</v>
          </cell>
          <cell r="G1320">
            <v>-10000</v>
          </cell>
        </row>
        <row r="1321">
          <cell r="B1321" t="str">
            <v>301500C032</v>
          </cell>
          <cell r="C1321">
            <v>-7500</v>
          </cell>
          <cell r="D1321">
            <v>5000</v>
          </cell>
          <cell r="E1321">
            <v>0</v>
          </cell>
          <cell r="F1321">
            <v>5000</v>
          </cell>
          <cell r="G1321">
            <v>-2500</v>
          </cell>
        </row>
        <row r="1322">
          <cell r="B1322" t="str">
            <v>301500C033</v>
          </cell>
          <cell r="C1322">
            <v>-12500</v>
          </cell>
          <cell r="D1322">
            <v>0</v>
          </cell>
          <cell r="E1322">
            <v>0</v>
          </cell>
          <cell r="F1322">
            <v>0</v>
          </cell>
          <cell r="G1322">
            <v>-12500</v>
          </cell>
        </row>
        <row r="1323">
          <cell r="B1323" t="str">
            <v>301500C034</v>
          </cell>
          <cell r="C1323">
            <v>-10000</v>
          </cell>
          <cell r="D1323">
            <v>0</v>
          </cell>
          <cell r="E1323">
            <v>0</v>
          </cell>
          <cell r="F1323">
            <v>0</v>
          </cell>
          <cell r="G1323">
            <v>-10000</v>
          </cell>
        </row>
        <row r="1324">
          <cell r="B1324" t="str">
            <v>301500C035</v>
          </cell>
          <cell r="C1324">
            <v>-10000</v>
          </cell>
          <cell r="D1324">
            <v>0</v>
          </cell>
          <cell r="E1324">
            <v>0</v>
          </cell>
          <cell r="F1324">
            <v>0</v>
          </cell>
          <cell r="G1324">
            <v>-10000</v>
          </cell>
        </row>
        <row r="1325">
          <cell r="B1325" t="str">
            <v>301500C036</v>
          </cell>
          <cell r="C1325">
            <v>-7500</v>
          </cell>
          <cell r="D1325">
            <v>0</v>
          </cell>
          <cell r="E1325">
            <v>0</v>
          </cell>
          <cell r="F1325">
            <v>0</v>
          </cell>
          <cell r="G1325">
            <v>-7500</v>
          </cell>
        </row>
        <row r="1326">
          <cell r="B1326" t="str">
            <v>301500C037</v>
          </cell>
          <cell r="C1326">
            <v>-7500</v>
          </cell>
          <cell r="D1326">
            <v>0</v>
          </cell>
          <cell r="E1326">
            <v>0</v>
          </cell>
          <cell r="F1326">
            <v>0</v>
          </cell>
          <cell r="G1326">
            <v>-7500</v>
          </cell>
        </row>
        <row r="1327">
          <cell r="B1327" t="str">
            <v>301500C038</v>
          </cell>
          <cell r="C1327">
            <v>-7500</v>
          </cell>
          <cell r="D1327">
            <v>0</v>
          </cell>
          <cell r="E1327">
            <v>0</v>
          </cell>
          <cell r="F1327">
            <v>0</v>
          </cell>
          <cell r="G1327">
            <v>-7500</v>
          </cell>
        </row>
        <row r="1328">
          <cell r="B1328" t="str">
            <v>301500C039</v>
          </cell>
          <cell r="C1328">
            <v>-5000</v>
          </cell>
          <cell r="D1328">
            <v>0</v>
          </cell>
          <cell r="E1328">
            <v>0</v>
          </cell>
          <cell r="F1328">
            <v>0</v>
          </cell>
          <cell r="G1328">
            <v>-5000</v>
          </cell>
        </row>
        <row r="1329">
          <cell r="B1329" t="str">
            <v>301500C040</v>
          </cell>
          <cell r="C1329">
            <v>-10000</v>
          </cell>
          <cell r="D1329">
            <v>0</v>
          </cell>
          <cell r="E1329">
            <v>0</v>
          </cell>
          <cell r="F1329">
            <v>0</v>
          </cell>
          <cell r="G1329">
            <v>-10000</v>
          </cell>
        </row>
        <row r="1330">
          <cell r="B1330" t="str">
            <v>301500C041</v>
          </cell>
          <cell r="C1330">
            <v>-7500</v>
          </cell>
          <cell r="D1330">
            <v>0</v>
          </cell>
          <cell r="E1330">
            <v>0</v>
          </cell>
          <cell r="F1330">
            <v>0</v>
          </cell>
          <cell r="G1330">
            <v>-7500</v>
          </cell>
        </row>
        <row r="1331">
          <cell r="B1331" t="str">
            <v>301500C042</v>
          </cell>
          <cell r="C1331">
            <v>-7500</v>
          </cell>
          <cell r="D1331">
            <v>0</v>
          </cell>
          <cell r="E1331">
            <v>0</v>
          </cell>
          <cell r="F1331">
            <v>0</v>
          </cell>
          <cell r="G1331">
            <v>-7500</v>
          </cell>
        </row>
        <row r="1332">
          <cell r="B1332" t="str">
            <v>301500C043</v>
          </cell>
          <cell r="C1332">
            <v>-7500</v>
          </cell>
          <cell r="D1332">
            <v>0</v>
          </cell>
          <cell r="E1332">
            <v>0</v>
          </cell>
          <cell r="F1332">
            <v>0</v>
          </cell>
          <cell r="G1332">
            <v>-7500</v>
          </cell>
        </row>
        <row r="1333">
          <cell r="B1333" t="str">
            <v>301500C044</v>
          </cell>
          <cell r="C1333">
            <v>-17500</v>
          </cell>
          <cell r="D1333">
            <v>0</v>
          </cell>
          <cell r="E1333">
            <v>0</v>
          </cell>
          <cell r="F1333">
            <v>0</v>
          </cell>
          <cell r="G1333">
            <v>-17500</v>
          </cell>
        </row>
        <row r="1334">
          <cell r="B1334" t="str">
            <v>301500C045</v>
          </cell>
          <cell r="C1334">
            <v>-7500</v>
          </cell>
          <cell r="D1334">
            <v>0</v>
          </cell>
          <cell r="E1334">
            <v>0</v>
          </cell>
          <cell r="F1334">
            <v>0</v>
          </cell>
          <cell r="G1334">
            <v>-7500</v>
          </cell>
        </row>
        <row r="1335">
          <cell r="B1335" t="str">
            <v>301500C046</v>
          </cell>
          <cell r="C1335">
            <v>-5000</v>
          </cell>
          <cell r="D1335">
            <v>0</v>
          </cell>
          <cell r="E1335">
            <v>0</v>
          </cell>
          <cell r="F1335">
            <v>0</v>
          </cell>
          <cell r="G1335">
            <v>-5000</v>
          </cell>
        </row>
        <row r="1336">
          <cell r="B1336" t="str">
            <v>301500C047</v>
          </cell>
          <cell r="C1336">
            <v>-7500</v>
          </cell>
          <cell r="D1336">
            <v>0</v>
          </cell>
          <cell r="E1336">
            <v>0</v>
          </cell>
          <cell r="F1336">
            <v>0</v>
          </cell>
          <cell r="G1336">
            <v>-7500</v>
          </cell>
        </row>
        <row r="1337">
          <cell r="B1337" t="str">
            <v>301500C048</v>
          </cell>
          <cell r="C1337">
            <v>-7500</v>
          </cell>
          <cell r="D1337">
            <v>0</v>
          </cell>
          <cell r="E1337">
            <v>0</v>
          </cell>
          <cell r="F1337">
            <v>0</v>
          </cell>
          <cell r="G1337">
            <v>-7500</v>
          </cell>
        </row>
        <row r="1338">
          <cell r="B1338" t="str">
            <v>301500C049</v>
          </cell>
          <cell r="C1338">
            <v>-7500</v>
          </cell>
          <cell r="D1338">
            <v>0</v>
          </cell>
          <cell r="E1338">
            <v>0</v>
          </cell>
          <cell r="F1338">
            <v>0</v>
          </cell>
          <cell r="G1338">
            <v>-7500</v>
          </cell>
        </row>
        <row r="1339">
          <cell r="B1339" t="str">
            <v>301500C050</v>
          </cell>
          <cell r="C1339">
            <v>-7500</v>
          </cell>
          <cell r="D1339">
            <v>0</v>
          </cell>
          <cell r="E1339">
            <v>0</v>
          </cell>
          <cell r="F1339">
            <v>0</v>
          </cell>
          <cell r="G1339">
            <v>-7500</v>
          </cell>
        </row>
        <row r="1340">
          <cell r="B1340" t="str">
            <v>301500C051</v>
          </cell>
          <cell r="C1340">
            <v>-12500</v>
          </cell>
          <cell r="D1340">
            <v>0</v>
          </cell>
          <cell r="E1340">
            <v>0</v>
          </cell>
          <cell r="F1340">
            <v>0</v>
          </cell>
          <cell r="G1340">
            <v>-12500</v>
          </cell>
        </row>
        <row r="1341">
          <cell r="B1341" t="str">
            <v>301500C052</v>
          </cell>
          <cell r="C1341">
            <v>-7500</v>
          </cell>
          <cell r="D1341">
            <v>0</v>
          </cell>
          <cell r="E1341">
            <v>0</v>
          </cell>
          <cell r="F1341">
            <v>0</v>
          </cell>
          <cell r="G1341">
            <v>-7500</v>
          </cell>
        </row>
        <row r="1342">
          <cell r="B1342" t="str">
            <v>301500C053</v>
          </cell>
          <cell r="C1342">
            <v>-7500</v>
          </cell>
          <cell r="D1342">
            <v>0</v>
          </cell>
          <cell r="E1342">
            <v>0</v>
          </cell>
          <cell r="F1342">
            <v>0</v>
          </cell>
          <cell r="G1342">
            <v>-7500</v>
          </cell>
        </row>
        <row r="1343">
          <cell r="B1343" t="str">
            <v>301500C054</v>
          </cell>
          <cell r="C1343">
            <v>-5000</v>
          </cell>
          <cell r="D1343">
            <v>0</v>
          </cell>
          <cell r="E1343">
            <v>0</v>
          </cell>
          <cell r="F1343">
            <v>0</v>
          </cell>
          <cell r="G1343">
            <v>-5000</v>
          </cell>
        </row>
        <row r="1344">
          <cell r="B1344" t="str">
            <v>301500C055</v>
          </cell>
          <cell r="C1344">
            <v>-7500</v>
          </cell>
          <cell r="D1344">
            <v>0</v>
          </cell>
          <cell r="E1344">
            <v>0</v>
          </cell>
          <cell r="F1344">
            <v>0</v>
          </cell>
          <cell r="G1344">
            <v>-7500</v>
          </cell>
        </row>
        <row r="1345">
          <cell r="B1345" t="str">
            <v>301500C056</v>
          </cell>
          <cell r="C1345">
            <v>-10000</v>
          </cell>
          <cell r="D1345">
            <v>0</v>
          </cell>
          <cell r="E1345">
            <v>0</v>
          </cell>
          <cell r="F1345">
            <v>0</v>
          </cell>
          <cell r="G1345">
            <v>-10000</v>
          </cell>
        </row>
        <row r="1346">
          <cell r="B1346" t="str">
            <v>301500C057</v>
          </cell>
          <cell r="C1346">
            <v>-15000</v>
          </cell>
          <cell r="D1346">
            <v>0</v>
          </cell>
          <cell r="E1346">
            <v>0</v>
          </cell>
          <cell r="F1346">
            <v>0</v>
          </cell>
          <cell r="G1346">
            <v>-15000</v>
          </cell>
        </row>
        <row r="1347">
          <cell r="B1347" t="str">
            <v>301500C058</v>
          </cell>
          <cell r="C1347">
            <v>-7500</v>
          </cell>
          <cell r="D1347">
            <v>0</v>
          </cell>
          <cell r="E1347">
            <v>0</v>
          </cell>
          <cell r="F1347">
            <v>0</v>
          </cell>
          <cell r="G1347">
            <v>-7500</v>
          </cell>
        </row>
        <row r="1348">
          <cell r="B1348" t="str">
            <v>301500C059</v>
          </cell>
          <cell r="C1348">
            <v>-10000</v>
          </cell>
          <cell r="D1348">
            <v>0</v>
          </cell>
          <cell r="E1348">
            <v>0</v>
          </cell>
          <cell r="F1348">
            <v>0</v>
          </cell>
          <cell r="G1348">
            <v>-10000</v>
          </cell>
        </row>
        <row r="1349">
          <cell r="B1349" t="str">
            <v>301500C060</v>
          </cell>
          <cell r="C1349">
            <v>-7500</v>
          </cell>
          <cell r="D1349">
            <v>0</v>
          </cell>
          <cell r="E1349">
            <v>0</v>
          </cell>
          <cell r="F1349">
            <v>0</v>
          </cell>
          <cell r="G1349">
            <v>-7500</v>
          </cell>
        </row>
        <row r="1350">
          <cell r="B1350" t="str">
            <v>301500C061</v>
          </cell>
          <cell r="C1350">
            <v>-7500</v>
          </cell>
          <cell r="D1350">
            <v>0</v>
          </cell>
          <cell r="E1350">
            <v>0</v>
          </cell>
          <cell r="F1350">
            <v>0</v>
          </cell>
          <cell r="G1350">
            <v>-7500</v>
          </cell>
        </row>
        <row r="1351">
          <cell r="B1351" t="str">
            <v>301500C062</v>
          </cell>
          <cell r="C1351">
            <v>-10000</v>
          </cell>
          <cell r="D1351">
            <v>0</v>
          </cell>
          <cell r="E1351">
            <v>0</v>
          </cell>
          <cell r="F1351">
            <v>0</v>
          </cell>
          <cell r="G1351">
            <v>-10000</v>
          </cell>
        </row>
        <row r="1352">
          <cell r="B1352" t="str">
            <v>301500C063</v>
          </cell>
          <cell r="C1352">
            <v>-7500</v>
          </cell>
          <cell r="D1352">
            <v>0</v>
          </cell>
          <cell r="E1352">
            <v>0</v>
          </cell>
          <cell r="F1352">
            <v>0</v>
          </cell>
          <cell r="G1352">
            <v>-7500</v>
          </cell>
        </row>
        <row r="1353">
          <cell r="B1353" t="str">
            <v>301500C064</v>
          </cell>
          <cell r="C1353">
            <v>-7500</v>
          </cell>
          <cell r="D1353">
            <v>5000</v>
          </cell>
          <cell r="E1353">
            <v>-5000</v>
          </cell>
          <cell r="F1353">
            <v>0</v>
          </cell>
          <cell r="G1353">
            <v>-7500</v>
          </cell>
        </row>
        <row r="1354">
          <cell r="B1354" t="str">
            <v>301500C065</v>
          </cell>
          <cell r="C1354">
            <v>-7500</v>
          </cell>
          <cell r="D1354">
            <v>0</v>
          </cell>
          <cell r="E1354">
            <v>0</v>
          </cell>
          <cell r="F1354">
            <v>0</v>
          </cell>
          <cell r="G1354">
            <v>-7500</v>
          </cell>
        </row>
        <row r="1355">
          <cell r="B1355" t="str">
            <v>301500C066</v>
          </cell>
          <cell r="C1355">
            <v>-7500</v>
          </cell>
          <cell r="D1355">
            <v>0</v>
          </cell>
          <cell r="E1355">
            <v>0</v>
          </cell>
          <cell r="F1355">
            <v>0</v>
          </cell>
          <cell r="G1355">
            <v>-7500</v>
          </cell>
        </row>
        <row r="1356">
          <cell r="B1356" t="str">
            <v>301500C067</v>
          </cell>
          <cell r="C1356">
            <v>-10000</v>
          </cell>
          <cell r="D1356">
            <v>0</v>
          </cell>
          <cell r="E1356">
            <v>0</v>
          </cell>
          <cell r="F1356">
            <v>0</v>
          </cell>
          <cell r="G1356">
            <v>-10000</v>
          </cell>
        </row>
        <row r="1357">
          <cell r="B1357" t="str">
            <v>301500C068</v>
          </cell>
          <cell r="C1357">
            <v>-7500</v>
          </cell>
          <cell r="D1357">
            <v>0</v>
          </cell>
          <cell r="E1357">
            <v>0</v>
          </cell>
          <cell r="F1357">
            <v>0</v>
          </cell>
          <cell r="G1357">
            <v>-7500</v>
          </cell>
        </row>
        <row r="1358">
          <cell r="B1358" t="str">
            <v>301500C069</v>
          </cell>
          <cell r="C1358">
            <v>-7500</v>
          </cell>
          <cell r="D1358">
            <v>7500</v>
          </cell>
          <cell r="E1358">
            <v>0</v>
          </cell>
          <cell r="F1358">
            <v>7500</v>
          </cell>
          <cell r="G1358">
            <v>0</v>
          </cell>
        </row>
        <row r="1359">
          <cell r="B1359" t="str">
            <v>301500C072</v>
          </cell>
          <cell r="C1359">
            <v>-10000</v>
          </cell>
          <cell r="D1359">
            <v>0</v>
          </cell>
          <cell r="E1359">
            <v>0</v>
          </cell>
          <cell r="F1359">
            <v>0</v>
          </cell>
          <cell r="G1359">
            <v>-10000</v>
          </cell>
        </row>
        <row r="1360">
          <cell r="B1360" t="str">
            <v>301500C073</v>
          </cell>
          <cell r="C1360">
            <v>-12500</v>
          </cell>
          <cell r="D1360">
            <v>0</v>
          </cell>
          <cell r="E1360">
            <v>0</v>
          </cell>
          <cell r="F1360">
            <v>0</v>
          </cell>
          <cell r="G1360">
            <v>-12500</v>
          </cell>
        </row>
        <row r="1361">
          <cell r="B1361" t="str">
            <v>301500C075</v>
          </cell>
          <cell r="C1361">
            <v>-25000</v>
          </cell>
          <cell r="D1361">
            <v>30000</v>
          </cell>
          <cell r="E1361">
            <v>0</v>
          </cell>
          <cell r="F1361">
            <v>30000</v>
          </cell>
          <cell r="G1361">
            <v>5000</v>
          </cell>
        </row>
        <row r="1362">
          <cell r="B1362" t="str">
            <v>301500C076</v>
          </cell>
          <cell r="C1362">
            <v>-12500</v>
          </cell>
          <cell r="D1362">
            <v>0</v>
          </cell>
          <cell r="E1362">
            <v>0</v>
          </cell>
          <cell r="F1362">
            <v>0</v>
          </cell>
          <cell r="G1362">
            <v>-12500</v>
          </cell>
        </row>
        <row r="1363">
          <cell r="B1363" t="str">
            <v>301500C078</v>
          </cell>
          <cell r="C1363">
            <v>-5000</v>
          </cell>
          <cell r="D1363">
            <v>0</v>
          </cell>
          <cell r="E1363">
            <v>0</v>
          </cell>
          <cell r="F1363">
            <v>0</v>
          </cell>
          <cell r="G1363">
            <v>-5000</v>
          </cell>
        </row>
        <row r="1364">
          <cell r="B1364" t="str">
            <v>301500C079</v>
          </cell>
          <cell r="C1364">
            <v>-7500</v>
          </cell>
          <cell r="D1364">
            <v>0</v>
          </cell>
          <cell r="E1364">
            <v>0</v>
          </cell>
          <cell r="F1364">
            <v>0</v>
          </cell>
          <cell r="G1364">
            <v>-7500</v>
          </cell>
        </row>
        <row r="1365">
          <cell r="B1365" t="str">
            <v>301500C080</v>
          </cell>
          <cell r="C1365">
            <v>-12500</v>
          </cell>
          <cell r="D1365">
            <v>0</v>
          </cell>
          <cell r="E1365">
            <v>0</v>
          </cell>
          <cell r="F1365">
            <v>0</v>
          </cell>
          <cell r="G1365">
            <v>-12500</v>
          </cell>
        </row>
        <row r="1366">
          <cell r="B1366" t="str">
            <v>301500C081</v>
          </cell>
          <cell r="C1366">
            <v>-7500</v>
          </cell>
          <cell r="D1366">
            <v>0</v>
          </cell>
          <cell r="E1366">
            <v>0</v>
          </cell>
          <cell r="F1366">
            <v>0</v>
          </cell>
          <cell r="G1366">
            <v>-7500</v>
          </cell>
        </row>
        <row r="1367">
          <cell r="B1367" t="str">
            <v>301500C082</v>
          </cell>
          <cell r="C1367">
            <v>-7500</v>
          </cell>
          <cell r="D1367">
            <v>0</v>
          </cell>
          <cell r="E1367">
            <v>-2500</v>
          </cell>
          <cell r="F1367">
            <v>-2500</v>
          </cell>
          <cell r="G1367">
            <v>-10000</v>
          </cell>
        </row>
        <row r="1368">
          <cell r="B1368" t="str">
            <v>301500C083</v>
          </cell>
          <cell r="C1368">
            <v>-12500</v>
          </cell>
          <cell r="D1368">
            <v>0</v>
          </cell>
          <cell r="E1368">
            <v>0</v>
          </cell>
          <cell r="F1368">
            <v>0</v>
          </cell>
          <cell r="G1368">
            <v>-12500</v>
          </cell>
        </row>
        <row r="1369">
          <cell r="B1369" t="str">
            <v>301500C084</v>
          </cell>
          <cell r="C1369">
            <v>-7500</v>
          </cell>
          <cell r="D1369">
            <v>0</v>
          </cell>
          <cell r="E1369">
            <v>0</v>
          </cell>
          <cell r="F1369">
            <v>0</v>
          </cell>
          <cell r="G1369">
            <v>-7500</v>
          </cell>
        </row>
        <row r="1370">
          <cell r="B1370" t="str">
            <v>301500C085</v>
          </cell>
          <cell r="C1370">
            <v>-7500</v>
          </cell>
          <cell r="D1370">
            <v>0</v>
          </cell>
          <cell r="E1370">
            <v>0</v>
          </cell>
          <cell r="F1370">
            <v>0</v>
          </cell>
          <cell r="G1370">
            <v>-7500</v>
          </cell>
        </row>
        <row r="1371">
          <cell r="B1371" t="str">
            <v>301500C086</v>
          </cell>
          <cell r="C1371">
            <v>-2500</v>
          </cell>
          <cell r="D1371">
            <v>0</v>
          </cell>
          <cell r="E1371">
            <v>0</v>
          </cell>
          <cell r="F1371">
            <v>0</v>
          </cell>
          <cell r="G1371">
            <v>-2500</v>
          </cell>
        </row>
        <row r="1372">
          <cell r="B1372" t="str">
            <v>301500C087</v>
          </cell>
          <cell r="C1372">
            <v>-7500</v>
          </cell>
          <cell r="D1372">
            <v>0</v>
          </cell>
          <cell r="E1372">
            <v>0</v>
          </cell>
          <cell r="F1372">
            <v>0</v>
          </cell>
          <cell r="G1372">
            <v>-7500</v>
          </cell>
        </row>
        <row r="1373">
          <cell r="B1373" t="str">
            <v>301500C088</v>
          </cell>
          <cell r="C1373">
            <v>-7500</v>
          </cell>
          <cell r="D1373">
            <v>0</v>
          </cell>
          <cell r="E1373">
            <v>0</v>
          </cell>
          <cell r="F1373">
            <v>0</v>
          </cell>
          <cell r="G1373">
            <v>-7500</v>
          </cell>
        </row>
        <row r="1374">
          <cell r="B1374" t="str">
            <v>301500C089</v>
          </cell>
          <cell r="C1374">
            <v>-10000</v>
          </cell>
          <cell r="D1374">
            <v>0</v>
          </cell>
          <cell r="E1374">
            <v>0</v>
          </cell>
          <cell r="F1374">
            <v>0</v>
          </cell>
          <cell r="G1374">
            <v>-10000</v>
          </cell>
        </row>
        <row r="1375">
          <cell r="B1375" t="str">
            <v>301500C090</v>
          </cell>
          <cell r="C1375">
            <v>-2500</v>
          </cell>
          <cell r="D1375">
            <v>0</v>
          </cell>
          <cell r="E1375">
            <v>0</v>
          </cell>
          <cell r="F1375">
            <v>0</v>
          </cell>
          <cell r="G1375">
            <v>-2500</v>
          </cell>
        </row>
        <row r="1376">
          <cell r="B1376" t="str">
            <v>301500C092</v>
          </cell>
          <cell r="C1376">
            <v>-7500</v>
          </cell>
          <cell r="D1376">
            <v>0</v>
          </cell>
          <cell r="E1376">
            <v>0</v>
          </cell>
          <cell r="F1376">
            <v>0</v>
          </cell>
          <cell r="G1376">
            <v>-7500</v>
          </cell>
        </row>
        <row r="1377">
          <cell r="B1377" t="str">
            <v>301500C093</v>
          </cell>
          <cell r="C1377">
            <v>-7500</v>
          </cell>
          <cell r="D1377">
            <v>0</v>
          </cell>
          <cell r="E1377">
            <v>0</v>
          </cell>
          <cell r="F1377">
            <v>0</v>
          </cell>
          <cell r="G1377">
            <v>-7500</v>
          </cell>
        </row>
        <row r="1378">
          <cell r="B1378" t="str">
            <v>301500C094</v>
          </cell>
          <cell r="C1378">
            <v>-7500</v>
          </cell>
          <cell r="D1378">
            <v>0</v>
          </cell>
          <cell r="E1378">
            <v>0</v>
          </cell>
          <cell r="F1378">
            <v>0</v>
          </cell>
          <cell r="G1378">
            <v>-7500</v>
          </cell>
        </row>
        <row r="1379">
          <cell r="B1379" t="str">
            <v>301500C095</v>
          </cell>
          <cell r="C1379">
            <v>-7500</v>
          </cell>
          <cell r="D1379">
            <v>0</v>
          </cell>
          <cell r="E1379">
            <v>0</v>
          </cell>
          <cell r="F1379">
            <v>0</v>
          </cell>
          <cell r="G1379">
            <v>-7500</v>
          </cell>
        </row>
        <row r="1380">
          <cell r="B1380" t="str">
            <v>301500C096</v>
          </cell>
          <cell r="C1380">
            <v>-2500</v>
          </cell>
          <cell r="D1380">
            <v>0</v>
          </cell>
          <cell r="E1380">
            <v>0</v>
          </cell>
          <cell r="F1380">
            <v>0</v>
          </cell>
          <cell r="G1380">
            <v>-2500</v>
          </cell>
        </row>
        <row r="1381">
          <cell r="B1381" t="str">
            <v>301500C097</v>
          </cell>
          <cell r="C1381">
            <v>-7500</v>
          </cell>
          <cell r="D1381">
            <v>0</v>
          </cell>
          <cell r="E1381">
            <v>0</v>
          </cell>
          <cell r="F1381">
            <v>0</v>
          </cell>
          <cell r="G1381">
            <v>-7500</v>
          </cell>
        </row>
        <row r="1382">
          <cell r="B1382" t="str">
            <v>301500C098</v>
          </cell>
          <cell r="C1382">
            <v>-10000</v>
          </cell>
          <cell r="D1382">
            <v>0</v>
          </cell>
          <cell r="E1382">
            <v>0</v>
          </cell>
          <cell r="F1382">
            <v>0</v>
          </cell>
          <cell r="G1382">
            <v>-10000</v>
          </cell>
        </row>
        <row r="1383">
          <cell r="B1383" t="str">
            <v>301500C099</v>
          </cell>
          <cell r="C1383">
            <v>-10000</v>
          </cell>
          <cell r="D1383">
            <v>0</v>
          </cell>
          <cell r="E1383">
            <v>0</v>
          </cell>
          <cell r="F1383">
            <v>0</v>
          </cell>
          <cell r="G1383">
            <v>-10000</v>
          </cell>
        </row>
        <row r="1384">
          <cell r="B1384" t="str">
            <v>301500C100</v>
          </cell>
          <cell r="C1384">
            <v>-10000</v>
          </cell>
          <cell r="D1384">
            <v>0</v>
          </cell>
          <cell r="E1384">
            <v>0</v>
          </cell>
          <cell r="F1384">
            <v>0</v>
          </cell>
          <cell r="G1384">
            <v>-10000</v>
          </cell>
        </row>
        <row r="1385">
          <cell r="B1385" t="str">
            <v>301500C101</v>
          </cell>
          <cell r="C1385">
            <v>-10000</v>
          </cell>
          <cell r="D1385">
            <v>0</v>
          </cell>
          <cell r="E1385">
            <v>0</v>
          </cell>
          <cell r="F1385">
            <v>0</v>
          </cell>
          <cell r="G1385">
            <v>-10000</v>
          </cell>
        </row>
        <row r="1386">
          <cell r="B1386" t="str">
            <v>301500C102</v>
          </cell>
          <cell r="C1386">
            <v>-7500</v>
          </cell>
          <cell r="D1386">
            <v>7500</v>
          </cell>
          <cell r="E1386">
            <v>-7500</v>
          </cell>
          <cell r="F1386">
            <v>0</v>
          </cell>
          <cell r="G1386">
            <v>-7500</v>
          </cell>
        </row>
        <row r="1387">
          <cell r="B1387" t="str">
            <v>301500C103</v>
          </cell>
          <cell r="C1387">
            <v>-12500</v>
          </cell>
          <cell r="D1387">
            <v>0</v>
          </cell>
          <cell r="E1387">
            <v>0</v>
          </cell>
          <cell r="F1387">
            <v>0</v>
          </cell>
          <cell r="G1387">
            <v>-12500</v>
          </cell>
        </row>
        <row r="1388">
          <cell r="B1388" t="str">
            <v>301500C104</v>
          </cell>
          <cell r="C1388">
            <v>-12500</v>
          </cell>
          <cell r="D1388">
            <v>0</v>
          </cell>
          <cell r="E1388">
            <v>0</v>
          </cell>
          <cell r="F1388">
            <v>0</v>
          </cell>
          <cell r="G1388">
            <v>-12500</v>
          </cell>
        </row>
        <row r="1389">
          <cell r="B1389" t="str">
            <v>301500C105</v>
          </cell>
          <cell r="C1389">
            <v>-7500</v>
          </cell>
          <cell r="D1389">
            <v>0</v>
          </cell>
          <cell r="E1389">
            <v>0</v>
          </cell>
          <cell r="F1389">
            <v>0</v>
          </cell>
          <cell r="G1389">
            <v>-7500</v>
          </cell>
        </row>
        <row r="1390">
          <cell r="B1390" t="str">
            <v>301500C106</v>
          </cell>
          <cell r="C1390">
            <v>-7500</v>
          </cell>
          <cell r="D1390">
            <v>0</v>
          </cell>
          <cell r="E1390">
            <v>0</v>
          </cell>
          <cell r="F1390">
            <v>0</v>
          </cell>
          <cell r="G1390">
            <v>-7500</v>
          </cell>
        </row>
        <row r="1391">
          <cell r="B1391" t="str">
            <v>301500C107</v>
          </cell>
          <cell r="C1391">
            <v>-2500</v>
          </cell>
          <cell r="D1391">
            <v>0</v>
          </cell>
          <cell r="E1391">
            <v>0</v>
          </cell>
          <cell r="F1391">
            <v>0</v>
          </cell>
          <cell r="G1391">
            <v>-2500</v>
          </cell>
        </row>
        <row r="1392">
          <cell r="B1392" t="str">
            <v>301500C108</v>
          </cell>
          <cell r="C1392">
            <v>-10000</v>
          </cell>
          <cell r="D1392">
            <v>0</v>
          </cell>
          <cell r="E1392">
            <v>0</v>
          </cell>
          <cell r="F1392">
            <v>0</v>
          </cell>
          <cell r="G1392">
            <v>-10000</v>
          </cell>
        </row>
        <row r="1393">
          <cell r="B1393" t="str">
            <v>301500C109</v>
          </cell>
          <cell r="C1393">
            <v>-5000</v>
          </cell>
          <cell r="D1393">
            <v>5000</v>
          </cell>
          <cell r="E1393">
            <v>0</v>
          </cell>
          <cell r="F1393">
            <v>5000</v>
          </cell>
          <cell r="G1393">
            <v>0</v>
          </cell>
        </row>
        <row r="1394">
          <cell r="B1394" t="str">
            <v>301500C110</v>
          </cell>
          <cell r="C1394">
            <v>-5000</v>
          </cell>
          <cell r="D1394">
            <v>0</v>
          </cell>
          <cell r="E1394">
            <v>0</v>
          </cell>
          <cell r="F1394">
            <v>0</v>
          </cell>
          <cell r="G1394">
            <v>-5000</v>
          </cell>
        </row>
        <row r="1395">
          <cell r="B1395" t="str">
            <v>301500C111</v>
          </cell>
          <cell r="C1395">
            <v>-2500</v>
          </cell>
          <cell r="D1395">
            <v>0</v>
          </cell>
          <cell r="E1395">
            <v>0</v>
          </cell>
          <cell r="F1395">
            <v>0</v>
          </cell>
          <cell r="G1395">
            <v>-2500</v>
          </cell>
        </row>
        <row r="1396">
          <cell r="B1396" t="str">
            <v>301500C112</v>
          </cell>
          <cell r="C1396">
            <v>-10000</v>
          </cell>
          <cell r="D1396">
            <v>0</v>
          </cell>
          <cell r="E1396">
            <v>0</v>
          </cell>
          <cell r="F1396">
            <v>0</v>
          </cell>
          <cell r="G1396">
            <v>-10000</v>
          </cell>
        </row>
        <row r="1397">
          <cell r="B1397" t="str">
            <v>301500C113</v>
          </cell>
          <cell r="C1397">
            <v>-12500</v>
          </cell>
          <cell r="D1397">
            <v>0</v>
          </cell>
          <cell r="E1397">
            <v>0</v>
          </cell>
          <cell r="F1397">
            <v>0</v>
          </cell>
          <cell r="G1397">
            <v>-12500</v>
          </cell>
        </row>
        <row r="1398">
          <cell r="B1398" t="str">
            <v>301500C114</v>
          </cell>
          <cell r="C1398">
            <v>-12500</v>
          </cell>
          <cell r="D1398">
            <v>0</v>
          </cell>
          <cell r="E1398">
            <v>0</v>
          </cell>
          <cell r="F1398">
            <v>0</v>
          </cell>
          <cell r="G1398">
            <v>-12500</v>
          </cell>
        </row>
        <row r="1399">
          <cell r="B1399" t="str">
            <v>301500C115</v>
          </cell>
          <cell r="C1399">
            <v>-12500</v>
          </cell>
          <cell r="D1399">
            <v>0</v>
          </cell>
          <cell r="E1399">
            <v>0</v>
          </cell>
          <cell r="F1399">
            <v>0</v>
          </cell>
          <cell r="G1399">
            <v>-12500</v>
          </cell>
        </row>
        <row r="1400">
          <cell r="B1400" t="str">
            <v>301500C116</v>
          </cell>
          <cell r="C1400">
            <v>-12500</v>
          </cell>
          <cell r="D1400">
            <v>0</v>
          </cell>
          <cell r="E1400">
            <v>0</v>
          </cell>
          <cell r="F1400">
            <v>0</v>
          </cell>
          <cell r="G1400">
            <v>-12500</v>
          </cell>
        </row>
        <row r="1401">
          <cell r="B1401" t="str">
            <v>301500C117</v>
          </cell>
          <cell r="C1401">
            <v>-7500</v>
          </cell>
          <cell r="D1401">
            <v>0</v>
          </cell>
          <cell r="E1401">
            <v>0</v>
          </cell>
          <cell r="F1401">
            <v>0</v>
          </cell>
          <cell r="G1401">
            <v>-7500</v>
          </cell>
        </row>
        <row r="1402">
          <cell r="B1402" t="str">
            <v>301500C119</v>
          </cell>
          <cell r="C1402">
            <v>-12500</v>
          </cell>
          <cell r="D1402">
            <v>0</v>
          </cell>
          <cell r="E1402">
            <v>0</v>
          </cell>
          <cell r="F1402">
            <v>0</v>
          </cell>
          <cell r="G1402">
            <v>-12500</v>
          </cell>
        </row>
        <row r="1403">
          <cell r="B1403" t="str">
            <v>301500C120</v>
          </cell>
          <cell r="C1403">
            <v>-2500</v>
          </cell>
          <cell r="D1403">
            <v>0</v>
          </cell>
          <cell r="E1403">
            <v>0</v>
          </cell>
          <cell r="F1403">
            <v>0</v>
          </cell>
          <cell r="G1403">
            <v>-2500</v>
          </cell>
        </row>
        <row r="1404">
          <cell r="B1404" t="str">
            <v>301500C121</v>
          </cell>
          <cell r="C1404">
            <v>-12500</v>
          </cell>
          <cell r="D1404">
            <v>0</v>
          </cell>
          <cell r="E1404">
            <v>0</v>
          </cell>
          <cell r="F1404">
            <v>0</v>
          </cell>
          <cell r="G1404">
            <v>-12500</v>
          </cell>
        </row>
        <row r="1405">
          <cell r="B1405" t="str">
            <v>301500C122</v>
          </cell>
          <cell r="C1405">
            <v>-12500</v>
          </cell>
          <cell r="D1405">
            <v>0</v>
          </cell>
          <cell r="E1405">
            <v>0</v>
          </cell>
          <cell r="F1405">
            <v>0</v>
          </cell>
          <cell r="G1405">
            <v>-12500</v>
          </cell>
        </row>
        <row r="1406">
          <cell r="B1406" t="str">
            <v>301500C123</v>
          </cell>
          <cell r="C1406">
            <v>-5000</v>
          </cell>
          <cell r="D1406">
            <v>0</v>
          </cell>
          <cell r="E1406">
            <v>0</v>
          </cell>
          <cell r="F1406">
            <v>0</v>
          </cell>
          <cell r="G1406">
            <v>-5000</v>
          </cell>
        </row>
        <row r="1407">
          <cell r="B1407" t="str">
            <v>301500C124</v>
          </cell>
          <cell r="C1407">
            <v>-10000</v>
          </cell>
          <cell r="D1407">
            <v>0</v>
          </cell>
          <cell r="E1407">
            <v>0</v>
          </cell>
          <cell r="F1407">
            <v>0</v>
          </cell>
          <cell r="G1407">
            <v>-10000</v>
          </cell>
        </row>
        <row r="1408">
          <cell r="B1408" t="str">
            <v>301500C125</v>
          </cell>
          <cell r="C1408">
            <v>-12500</v>
          </cell>
          <cell r="D1408">
            <v>0</v>
          </cell>
          <cell r="E1408">
            <v>0</v>
          </cell>
          <cell r="F1408">
            <v>0</v>
          </cell>
          <cell r="G1408">
            <v>-12500</v>
          </cell>
        </row>
        <row r="1409">
          <cell r="B1409" t="str">
            <v>301500C126</v>
          </cell>
          <cell r="C1409">
            <v>-10000</v>
          </cell>
          <cell r="D1409">
            <v>0</v>
          </cell>
          <cell r="E1409">
            <v>0</v>
          </cell>
          <cell r="F1409">
            <v>0</v>
          </cell>
          <cell r="G1409">
            <v>-10000</v>
          </cell>
        </row>
        <row r="1410">
          <cell r="B1410" t="str">
            <v>301500C127</v>
          </cell>
          <cell r="C1410">
            <v>-10000</v>
          </cell>
          <cell r="D1410">
            <v>0</v>
          </cell>
          <cell r="E1410">
            <v>0</v>
          </cell>
          <cell r="F1410">
            <v>0</v>
          </cell>
          <cell r="G1410">
            <v>-10000</v>
          </cell>
        </row>
        <row r="1411">
          <cell r="B1411" t="str">
            <v>301500C128</v>
          </cell>
          <cell r="C1411">
            <v>-7500</v>
          </cell>
          <cell r="D1411">
            <v>0</v>
          </cell>
          <cell r="E1411">
            <v>-2500</v>
          </cell>
          <cell r="F1411">
            <v>-2500</v>
          </cell>
          <cell r="G1411">
            <v>-10000</v>
          </cell>
        </row>
        <row r="1412">
          <cell r="B1412" t="str">
            <v>301500C129</v>
          </cell>
          <cell r="C1412">
            <v>-7500</v>
          </cell>
          <cell r="D1412">
            <v>0</v>
          </cell>
          <cell r="E1412">
            <v>0</v>
          </cell>
          <cell r="F1412">
            <v>0</v>
          </cell>
          <cell r="G1412">
            <v>-7500</v>
          </cell>
        </row>
        <row r="1413">
          <cell r="B1413" t="str">
            <v>301500C130</v>
          </cell>
          <cell r="C1413">
            <v>-2500</v>
          </cell>
          <cell r="D1413">
            <v>0</v>
          </cell>
          <cell r="E1413">
            <v>0</v>
          </cell>
          <cell r="F1413">
            <v>0</v>
          </cell>
          <cell r="G1413">
            <v>-2500</v>
          </cell>
        </row>
        <row r="1414">
          <cell r="B1414" t="str">
            <v>301500C131</v>
          </cell>
          <cell r="C1414">
            <v>-5000</v>
          </cell>
          <cell r="D1414">
            <v>0</v>
          </cell>
          <cell r="E1414">
            <v>0</v>
          </cell>
          <cell r="F1414">
            <v>0</v>
          </cell>
          <cell r="G1414">
            <v>-5000</v>
          </cell>
        </row>
        <row r="1415">
          <cell r="B1415" t="str">
            <v>301500C132</v>
          </cell>
          <cell r="C1415">
            <v>-10000</v>
          </cell>
          <cell r="D1415">
            <v>0</v>
          </cell>
          <cell r="E1415">
            <v>0</v>
          </cell>
          <cell r="F1415">
            <v>0</v>
          </cell>
          <cell r="G1415">
            <v>-10000</v>
          </cell>
        </row>
        <row r="1416">
          <cell r="B1416" t="str">
            <v>301500C133</v>
          </cell>
          <cell r="C1416">
            <v>-2500</v>
          </cell>
          <cell r="D1416">
            <v>0</v>
          </cell>
          <cell r="E1416">
            <v>0</v>
          </cell>
          <cell r="F1416">
            <v>0</v>
          </cell>
          <cell r="G1416">
            <v>-2500</v>
          </cell>
        </row>
        <row r="1417">
          <cell r="B1417" t="str">
            <v>301500C134</v>
          </cell>
          <cell r="C1417">
            <v>-7500</v>
          </cell>
          <cell r="D1417">
            <v>0</v>
          </cell>
          <cell r="E1417">
            <v>0</v>
          </cell>
          <cell r="F1417">
            <v>0</v>
          </cell>
          <cell r="G1417">
            <v>-7500</v>
          </cell>
        </row>
        <row r="1418">
          <cell r="B1418" t="str">
            <v>301500C135</v>
          </cell>
          <cell r="C1418">
            <v>-5000</v>
          </cell>
          <cell r="D1418">
            <v>0</v>
          </cell>
          <cell r="E1418">
            <v>0</v>
          </cell>
          <cell r="F1418">
            <v>0</v>
          </cell>
          <cell r="G1418">
            <v>-5000</v>
          </cell>
        </row>
        <row r="1419">
          <cell r="B1419" t="str">
            <v>301500C136</v>
          </cell>
          <cell r="C1419">
            <v>-5000</v>
          </cell>
          <cell r="D1419">
            <v>0</v>
          </cell>
          <cell r="E1419">
            <v>0</v>
          </cell>
          <cell r="F1419">
            <v>0</v>
          </cell>
          <cell r="G1419">
            <v>-5000</v>
          </cell>
        </row>
        <row r="1420">
          <cell r="B1420" t="str">
            <v>301500C137</v>
          </cell>
          <cell r="C1420">
            <v>-7500</v>
          </cell>
          <cell r="D1420">
            <v>0</v>
          </cell>
          <cell r="E1420">
            <v>0</v>
          </cell>
          <cell r="F1420">
            <v>0</v>
          </cell>
          <cell r="G1420">
            <v>-7500</v>
          </cell>
        </row>
        <row r="1421">
          <cell r="B1421" t="str">
            <v>301500C138</v>
          </cell>
          <cell r="C1421">
            <v>-2500</v>
          </cell>
          <cell r="D1421">
            <v>2500</v>
          </cell>
          <cell r="E1421">
            <v>0</v>
          </cell>
          <cell r="F1421">
            <v>2500</v>
          </cell>
          <cell r="G1421">
            <v>0</v>
          </cell>
        </row>
        <row r="1422">
          <cell r="B1422" t="str">
            <v>301500C139</v>
          </cell>
          <cell r="C1422">
            <v>-5000</v>
          </cell>
          <cell r="D1422">
            <v>0</v>
          </cell>
          <cell r="E1422">
            <v>-7500</v>
          </cell>
          <cell r="F1422">
            <v>-7500</v>
          </cell>
          <cell r="G1422">
            <v>-12500</v>
          </cell>
        </row>
        <row r="1423">
          <cell r="B1423" t="str">
            <v>301500C140</v>
          </cell>
          <cell r="C1423">
            <v>-7500</v>
          </cell>
          <cell r="D1423">
            <v>0</v>
          </cell>
          <cell r="E1423">
            <v>0</v>
          </cell>
          <cell r="F1423">
            <v>0</v>
          </cell>
          <cell r="G1423">
            <v>-7500</v>
          </cell>
        </row>
        <row r="1424">
          <cell r="B1424" t="str">
            <v>301500C142</v>
          </cell>
          <cell r="C1424">
            <v>-2500</v>
          </cell>
          <cell r="D1424">
            <v>0</v>
          </cell>
          <cell r="E1424">
            <v>0</v>
          </cell>
          <cell r="F1424">
            <v>0</v>
          </cell>
          <cell r="G1424">
            <v>-2500</v>
          </cell>
        </row>
        <row r="1425">
          <cell r="B1425" t="str">
            <v>301500C144</v>
          </cell>
          <cell r="C1425">
            <v>-7500</v>
          </cell>
          <cell r="D1425">
            <v>0</v>
          </cell>
          <cell r="E1425">
            <v>0</v>
          </cell>
          <cell r="F1425">
            <v>0</v>
          </cell>
          <cell r="G1425">
            <v>-7500</v>
          </cell>
        </row>
        <row r="1426">
          <cell r="B1426" t="str">
            <v>301500C145</v>
          </cell>
          <cell r="C1426">
            <v>-7500</v>
          </cell>
          <cell r="D1426">
            <v>0</v>
          </cell>
          <cell r="E1426">
            <v>0</v>
          </cell>
          <cell r="F1426">
            <v>0</v>
          </cell>
          <cell r="G1426">
            <v>-7500</v>
          </cell>
        </row>
        <row r="1427">
          <cell r="B1427" t="str">
            <v>301500C146</v>
          </cell>
          <cell r="C1427">
            <v>-7500</v>
          </cell>
          <cell r="D1427">
            <v>0</v>
          </cell>
          <cell r="E1427">
            <v>0</v>
          </cell>
          <cell r="F1427">
            <v>0</v>
          </cell>
          <cell r="G1427">
            <v>-7500</v>
          </cell>
        </row>
        <row r="1428">
          <cell r="B1428" t="str">
            <v>301500C147</v>
          </cell>
          <cell r="C1428">
            <v>-5000</v>
          </cell>
          <cell r="D1428">
            <v>0</v>
          </cell>
          <cell r="E1428">
            <v>0</v>
          </cell>
          <cell r="F1428">
            <v>0</v>
          </cell>
          <cell r="G1428">
            <v>-5000</v>
          </cell>
        </row>
        <row r="1429">
          <cell r="B1429" t="str">
            <v>301500C148</v>
          </cell>
          <cell r="C1429">
            <v>-12500</v>
          </cell>
          <cell r="D1429">
            <v>0</v>
          </cell>
          <cell r="E1429">
            <v>0</v>
          </cell>
          <cell r="F1429">
            <v>0</v>
          </cell>
          <cell r="G1429">
            <v>-12500</v>
          </cell>
        </row>
        <row r="1430">
          <cell r="B1430" t="str">
            <v>301500C149</v>
          </cell>
          <cell r="C1430">
            <v>-5000</v>
          </cell>
          <cell r="D1430">
            <v>0</v>
          </cell>
          <cell r="E1430">
            <v>0</v>
          </cell>
          <cell r="F1430">
            <v>0</v>
          </cell>
          <cell r="G1430">
            <v>-5000</v>
          </cell>
        </row>
        <row r="1431">
          <cell r="B1431" t="str">
            <v>301500C150</v>
          </cell>
          <cell r="C1431">
            <v>-10000</v>
          </cell>
          <cell r="D1431">
            <v>0</v>
          </cell>
          <cell r="E1431">
            <v>0</v>
          </cell>
          <cell r="F1431">
            <v>0</v>
          </cell>
          <cell r="G1431">
            <v>-10000</v>
          </cell>
        </row>
        <row r="1432">
          <cell r="B1432" t="str">
            <v>301500C151</v>
          </cell>
          <cell r="C1432">
            <v>-12500</v>
          </cell>
          <cell r="D1432">
            <v>0</v>
          </cell>
          <cell r="E1432">
            <v>0</v>
          </cell>
          <cell r="F1432">
            <v>0</v>
          </cell>
          <cell r="G1432">
            <v>-12500</v>
          </cell>
        </row>
        <row r="1433">
          <cell r="B1433" t="str">
            <v>301500C152</v>
          </cell>
          <cell r="C1433">
            <v>-10000</v>
          </cell>
          <cell r="D1433">
            <v>0</v>
          </cell>
          <cell r="E1433">
            <v>0</v>
          </cell>
          <cell r="F1433">
            <v>0</v>
          </cell>
          <cell r="G1433">
            <v>-10000</v>
          </cell>
        </row>
        <row r="1434">
          <cell r="B1434" t="str">
            <v>301500C153</v>
          </cell>
          <cell r="C1434">
            <v>-2500</v>
          </cell>
          <cell r="D1434">
            <v>0</v>
          </cell>
          <cell r="E1434">
            <v>0</v>
          </cell>
          <cell r="F1434">
            <v>0</v>
          </cell>
          <cell r="G1434">
            <v>-2500</v>
          </cell>
        </row>
        <row r="1435">
          <cell r="B1435" t="str">
            <v>301500C154</v>
          </cell>
          <cell r="C1435">
            <v>-7500</v>
          </cell>
          <cell r="D1435">
            <v>0</v>
          </cell>
          <cell r="E1435">
            <v>0</v>
          </cell>
          <cell r="F1435">
            <v>0</v>
          </cell>
          <cell r="G1435">
            <v>-7500</v>
          </cell>
        </row>
        <row r="1436">
          <cell r="B1436" t="str">
            <v>301500C155</v>
          </cell>
          <cell r="C1436">
            <v>-10000</v>
          </cell>
          <cell r="D1436">
            <v>0</v>
          </cell>
          <cell r="E1436">
            <v>0</v>
          </cell>
          <cell r="F1436">
            <v>0</v>
          </cell>
          <cell r="G1436">
            <v>-10000</v>
          </cell>
        </row>
        <row r="1437">
          <cell r="B1437" t="str">
            <v>301500C156</v>
          </cell>
          <cell r="C1437">
            <v>-7500</v>
          </cell>
          <cell r="D1437">
            <v>0</v>
          </cell>
          <cell r="E1437">
            <v>0</v>
          </cell>
          <cell r="F1437">
            <v>0</v>
          </cell>
          <cell r="G1437">
            <v>-7500</v>
          </cell>
        </row>
        <row r="1438">
          <cell r="B1438" t="str">
            <v>301500C157</v>
          </cell>
          <cell r="C1438">
            <v>-12500</v>
          </cell>
          <cell r="D1438">
            <v>0</v>
          </cell>
          <cell r="E1438">
            <v>0</v>
          </cell>
          <cell r="F1438">
            <v>0</v>
          </cell>
          <cell r="G1438">
            <v>-12500</v>
          </cell>
        </row>
        <row r="1439">
          <cell r="B1439" t="str">
            <v>301500C158</v>
          </cell>
          <cell r="C1439">
            <v>-2500</v>
          </cell>
          <cell r="D1439">
            <v>2500</v>
          </cell>
          <cell r="E1439">
            <v>0</v>
          </cell>
          <cell r="F1439">
            <v>2500</v>
          </cell>
          <cell r="G1439">
            <v>0</v>
          </cell>
        </row>
        <row r="1440">
          <cell r="B1440" t="str">
            <v>301500C159</v>
          </cell>
          <cell r="C1440">
            <v>-7500</v>
          </cell>
          <cell r="D1440">
            <v>0</v>
          </cell>
          <cell r="E1440">
            <v>0</v>
          </cell>
          <cell r="F1440">
            <v>0</v>
          </cell>
          <cell r="G1440">
            <v>-7500</v>
          </cell>
        </row>
        <row r="1441">
          <cell r="B1441" t="str">
            <v>301500C160</v>
          </cell>
          <cell r="C1441">
            <v>-2500</v>
          </cell>
          <cell r="D1441">
            <v>0</v>
          </cell>
          <cell r="E1441">
            <v>0</v>
          </cell>
          <cell r="F1441">
            <v>0</v>
          </cell>
          <cell r="G1441">
            <v>-2500</v>
          </cell>
        </row>
        <row r="1442">
          <cell r="B1442" t="str">
            <v>301500C161</v>
          </cell>
          <cell r="C1442">
            <v>-12500</v>
          </cell>
          <cell r="D1442">
            <v>0</v>
          </cell>
          <cell r="E1442">
            <v>0</v>
          </cell>
          <cell r="F1442">
            <v>0</v>
          </cell>
          <cell r="G1442">
            <v>-12500</v>
          </cell>
        </row>
        <row r="1443">
          <cell r="B1443" t="str">
            <v>301500C162</v>
          </cell>
          <cell r="C1443">
            <v>-10000</v>
          </cell>
          <cell r="D1443">
            <v>0</v>
          </cell>
          <cell r="E1443">
            <v>0</v>
          </cell>
          <cell r="F1443">
            <v>0</v>
          </cell>
          <cell r="G1443">
            <v>-10000</v>
          </cell>
        </row>
        <row r="1444">
          <cell r="B1444" t="str">
            <v>301500C163</v>
          </cell>
          <cell r="C1444">
            <v>-5000</v>
          </cell>
          <cell r="D1444">
            <v>0</v>
          </cell>
          <cell r="E1444">
            <v>0</v>
          </cell>
          <cell r="F1444">
            <v>0</v>
          </cell>
          <cell r="G1444">
            <v>-5000</v>
          </cell>
        </row>
        <row r="1445">
          <cell r="B1445" t="str">
            <v>301500C164</v>
          </cell>
          <cell r="C1445">
            <v>-2500</v>
          </cell>
          <cell r="D1445">
            <v>0</v>
          </cell>
          <cell r="E1445">
            <v>0</v>
          </cell>
          <cell r="F1445">
            <v>0</v>
          </cell>
          <cell r="G1445">
            <v>-2500</v>
          </cell>
        </row>
        <row r="1446">
          <cell r="B1446" t="str">
            <v>301500C165</v>
          </cell>
          <cell r="C1446">
            <v>-7500</v>
          </cell>
          <cell r="D1446">
            <v>7500</v>
          </cell>
          <cell r="E1446">
            <v>0</v>
          </cell>
          <cell r="F1446">
            <v>7500</v>
          </cell>
          <cell r="G1446">
            <v>0</v>
          </cell>
        </row>
        <row r="1447">
          <cell r="B1447" t="str">
            <v>301500C166</v>
          </cell>
          <cell r="C1447">
            <v>-2500</v>
          </cell>
          <cell r="D1447">
            <v>0</v>
          </cell>
          <cell r="E1447">
            <v>0</v>
          </cell>
          <cell r="F1447">
            <v>0</v>
          </cell>
          <cell r="G1447">
            <v>-2500</v>
          </cell>
        </row>
        <row r="1448">
          <cell r="B1448" t="str">
            <v>301500C167</v>
          </cell>
          <cell r="C1448">
            <v>-2500</v>
          </cell>
          <cell r="D1448">
            <v>0</v>
          </cell>
          <cell r="E1448">
            <v>0</v>
          </cell>
          <cell r="F1448">
            <v>0</v>
          </cell>
          <cell r="G1448">
            <v>-2500</v>
          </cell>
        </row>
        <row r="1449">
          <cell r="B1449" t="str">
            <v>301500C168</v>
          </cell>
          <cell r="C1449">
            <v>-15000</v>
          </cell>
          <cell r="D1449">
            <v>0</v>
          </cell>
          <cell r="E1449">
            <v>0</v>
          </cell>
          <cell r="F1449">
            <v>0</v>
          </cell>
          <cell r="G1449">
            <v>-15000</v>
          </cell>
        </row>
        <row r="1450">
          <cell r="B1450" t="str">
            <v>301500C169</v>
          </cell>
          <cell r="C1450">
            <v>-7500</v>
          </cell>
          <cell r="D1450">
            <v>0</v>
          </cell>
          <cell r="E1450">
            <v>0</v>
          </cell>
          <cell r="F1450">
            <v>0</v>
          </cell>
          <cell r="G1450">
            <v>-7500</v>
          </cell>
        </row>
        <row r="1451">
          <cell r="B1451" t="str">
            <v>301500C170</v>
          </cell>
          <cell r="C1451">
            <v>-7500</v>
          </cell>
          <cell r="D1451">
            <v>0</v>
          </cell>
          <cell r="E1451">
            <v>0</v>
          </cell>
          <cell r="F1451">
            <v>0</v>
          </cell>
          <cell r="G1451">
            <v>-7500</v>
          </cell>
        </row>
        <row r="1452">
          <cell r="B1452" t="str">
            <v>301500C171</v>
          </cell>
          <cell r="C1452">
            <v>-7500</v>
          </cell>
          <cell r="D1452">
            <v>0</v>
          </cell>
          <cell r="E1452">
            <v>0</v>
          </cell>
          <cell r="F1452">
            <v>0</v>
          </cell>
          <cell r="G1452">
            <v>-7500</v>
          </cell>
        </row>
        <row r="1453">
          <cell r="B1453" t="str">
            <v>301500C172</v>
          </cell>
          <cell r="C1453">
            <v>-5000</v>
          </cell>
          <cell r="D1453">
            <v>0</v>
          </cell>
          <cell r="E1453">
            <v>0</v>
          </cell>
          <cell r="F1453">
            <v>0</v>
          </cell>
          <cell r="G1453">
            <v>-5000</v>
          </cell>
        </row>
        <row r="1454">
          <cell r="B1454" t="str">
            <v>301500C173</v>
          </cell>
          <cell r="C1454">
            <v>-2500</v>
          </cell>
          <cell r="D1454">
            <v>0</v>
          </cell>
          <cell r="E1454">
            <v>0</v>
          </cell>
          <cell r="F1454">
            <v>0</v>
          </cell>
          <cell r="G1454">
            <v>-2500</v>
          </cell>
        </row>
        <row r="1455">
          <cell r="B1455" t="str">
            <v>301500C174</v>
          </cell>
          <cell r="C1455">
            <v>-7500</v>
          </cell>
          <cell r="D1455">
            <v>0</v>
          </cell>
          <cell r="E1455">
            <v>0</v>
          </cell>
          <cell r="F1455">
            <v>0</v>
          </cell>
          <cell r="G1455">
            <v>-7500</v>
          </cell>
        </row>
        <row r="1456">
          <cell r="B1456" t="str">
            <v>301500C175</v>
          </cell>
          <cell r="C1456">
            <v>-5000</v>
          </cell>
          <cell r="D1456">
            <v>0</v>
          </cell>
          <cell r="E1456">
            <v>0</v>
          </cell>
          <cell r="F1456">
            <v>0</v>
          </cell>
          <cell r="G1456">
            <v>-5000</v>
          </cell>
        </row>
        <row r="1457">
          <cell r="B1457" t="str">
            <v>301500C176</v>
          </cell>
          <cell r="C1457">
            <v>-7500</v>
          </cell>
          <cell r="D1457">
            <v>0</v>
          </cell>
          <cell r="E1457">
            <v>0</v>
          </cell>
          <cell r="F1457">
            <v>0</v>
          </cell>
          <cell r="G1457">
            <v>-7500</v>
          </cell>
        </row>
        <row r="1458">
          <cell r="B1458" t="str">
            <v>301500C177</v>
          </cell>
          <cell r="C1458">
            <v>-2500</v>
          </cell>
          <cell r="D1458">
            <v>0</v>
          </cell>
          <cell r="E1458">
            <v>0</v>
          </cell>
          <cell r="F1458">
            <v>0</v>
          </cell>
          <cell r="G1458">
            <v>-2500</v>
          </cell>
        </row>
        <row r="1459">
          <cell r="B1459" t="str">
            <v>301500C178</v>
          </cell>
          <cell r="C1459">
            <v>-5000</v>
          </cell>
          <cell r="D1459">
            <v>0</v>
          </cell>
          <cell r="E1459">
            <v>0</v>
          </cell>
          <cell r="F1459">
            <v>0</v>
          </cell>
          <cell r="G1459">
            <v>-5000</v>
          </cell>
        </row>
        <row r="1460">
          <cell r="B1460" t="str">
            <v>301500C181</v>
          </cell>
          <cell r="C1460">
            <v>-2500</v>
          </cell>
          <cell r="D1460">
            <v>0</v>
          </cell>
          <cell r="E1460">
            <v>0</v>
          </cell>
          <cell r="F1460">
            <v>0</v>
          </cell>
          <cell r="G1460">
            <v>-2500</v>
          </cell>
        </row>
        <row r="1461">
          <cell r="B1461" t="str">
            <v>301500C182</v>
          </cell>
          <cell r="C1461">
            <v>-10000</v>
          </cell>
          <cell r="D1461">
            <v>0</v>
          </cell>
          <cell r="E1461">
            <v>0</v>
          </cell>
          <cell r="F1461">
            <v>0</v>
          </cell>
          <cell r="G1461">
            <v>-10000</v>
          </cell>
        </row>
        <row r="1462">
          <cell r="B1462" t="str">
            <v>301500C183</v>
          </cell>
          <cell r="C1462">
            <v>-7500</v>
          </cell>
          <cell r="D1462">
            <v>0</v>
          </cell>
          <cell r="E1462">
            <v>0</v>
          </cell>
          <cell r="F1462">
            <v>0</v>
          </cell>
          <cell r="G1462">
            <v>-7500</v>
          </cell>
        </row>
        <row r="1463">
          <cell r="B1463" t="str">
            <v>301500C184</v>
          </cell>
          <cell r="C1463">
            <v>-7500</v>
          </cell>
          <cell r="D1463">
            <v>0</v>
          </cell>
          <cell r="E1463">
            <v>0</v>
          </cell>
          <cell r="F1463">
            <v>0</v>
          </cell>
          <cell r="G1463">
            <v>-7500</v>
          </cell>
        </row>
        <row r="1464">
          <cell r="B1464" t="str">
            <v>301500C185</v>
          </cell>
          <cell r="C1464">
            <v>-10000</v>
          </cell>
          <cell r="D1464">
            <v>12500</v>
          </cell>
          <cell r="E1464">
            <v>-2500</v>
          </cell>
          <cell r="F1464">
            <v>10000</v>
          </cell>
          <cell r="G1464">
            <v>0</v>
          </cell>
        </row>
        <row r="1465">
          <cell r="B1465" t="str">
            <v>301500C186</v>
          </cell>
          <cell r="C1465">
            <v>-5000</v>
          </cell>
          <cell r="D1465">
            <v>5000</v>
          </cell>
          <cell r="E1465">
            <v>0</v>
          </cell>
          <cell r="F1465">
            <v>5000</v>
          </cell>
          <cell r="G1465">
            <v>0</v>
          </cell>
        </row>
        <row r="1466">
          <cell r="B1466" t="str">
            <v>301500C187</v>
          </cell>
          <cell r="C1466">
            <v>-12500</v>
          </cell>
          <cell r="D1466">
            <v>0</v>
          </cell>
          <cell r="E1466">
            <v>0</v>
          </cell>
          <cell r="F1466">
            <v>0</v>
          </cell>
          <cell r="G1466">
            <v>-12500</v>
          </cell>
        </row>
        <row r="1467">
          <cell r="B1467" t="str">
            <v>301500C188</v>
          </cell>
          <cell r="C1467">
            <v>-10000</v>
          </cell>
          <cell r="D1467">
            <v>0</v>
          </cell>
          <cell r="E1467">
            <v>0</v>
          </cell>
          <cell r="F1467">
            <v>0</v>
          </cell>
          <cell r="G1467">
            <v>-10000</v>
          </cell>
        </row>
        <row r="1468">
          <cell r="B1468" t="str">
            <v>301500C189</v>
          </cell>
          <cell r="C1468">
            <v>-5000</v>
          </cell>
          <cell r="D1468">
            <v>0</v>
          </cell>
          <cell r="E1468">
            <v>0</v>
          </cell>
          <cell r="F1468">
            <v>0</v>
          </cell>
          <cell r="G1468">
            <v>-5000</v>
          </cell>
        </row>
        <row r="1469">
          <cell r="B1469" t="str">
            <v>301500C190</v>
          </cell>
          <cell r="C1469">
            <v>-12500</v>
          </cell>
          <cell r="D1469">
            <v>0</v>
          </cell>
          <cell r="E1469">
            <v>0</v>
          </cell>
          <cell r="F1469">
            <v>0</v>
          </cell>
          <cell r="G1469">
            <v>-12500</v>
          </cell>
        </row>
        <row r="1470">
          <cell r="B1470" t="str">
            <v>301500C191</v>
          </cell>
          <cell r="C1470">
            <v>-15000</v>
          </cell>
          <cell r="D1470">
            <v>0</v>
          </cell>
          <cell r="E1470">
            <v>0</v>
          </cell>
          <cell r="F1470">
            <v>0</v>
          </cell>
          <cell r="G1470">
            <v>-15000</v>
          </cell>
        </row>
        <row r="1471">
          <cell r="B1471" t="str">
            <v>301500C192</v>
          </cell>
          <cell r="C1471">
            <v>-5000</v>
          </cell>
          <cell r="D1471">
            <v>0</v>
          </cell>
          <cell r="E1471">
            <v>0</v>
          </cell>
          <cell r="F1471">
            <v>0</v>
          </cell>
          <cell r="G1471">
            <v>-5000</v>
          </cell>
        </row>
        <row r="1472">
          <cell r="B1472" t="str">
            <v>301500C193</v>
          </cell>
          <cell r="C1472">
            <v>-10000</v>
          </cell>
          <cell r="D1472">
            <v>0</v>
          </cell>
          <cell r="E1472">
            <v>0</v>
          </cell>
          <cell r="F1472">
            <v>0</v>
          </cell>
          <cell r="G1472">
            <v>-10000</v>
          </cell>
        </row>
        <row r="1473">
          <cell r="B1473" t="str">
            <v>301500C194</v>
          </cell>
          <cell r="C1473">
            <v>-5000</v>
          </cell>
          <cell r="D1473">
            <v>0</v>
          </cell>
          <cell r="E1473">
            <v>0</v>
          </cell>
          <cell r="F1473">
            <v>0</v>
          </cell>
          <cell r="G1473">
            <v>-5000</v>
          </cell>
        </row>
        <row r="1474">
          <cell r="B1474" t="str">
            <v>301500C195</v>
          </cell>
          <cell r="C1474">
            <v>-10000</v>
          </cell>
          <cell r="D1474">
            <v>0</v>
          </cell>
          <cell r="E1474">
            <v>0</v>
          </cell>
          <cell r="F1474">
            <v>0</v>
          </cell>
          <cell r="G1474">
            <v>-10000</v>
          </cell>
        </row>
        <row r="1475">
          <cell r="B1475" t="str">
            <v>301500C196</v>
          </cell>
          <cell r="C1475">
            <v>-10000</v>
          </cell>
          <cell r="D1475">
            <v>0</v>
          </cell>
          <cell r="E1475">
            <v>0</v>
          </cell>
          <cell r="F1475">
            <v>0</v>
          </cell>
          <cell r="G1475">
            <v>-10000</v>
          </cell>
        </row>
        <row r="1476">
          <cell r="B1476" t="str">
            <v>301500C197</v>
          </cell>
          <cell r="C1476">
            <v>-12500</v>
          </cell>
          <cell r="D1476">
            <v>0</v>
          </cell>
          <cell r="E1476">
            <v>0</v>
          </cell>
          <cell r="F1476">
            <v>0</v>
          </cell>
          <cell r="G1476">
            <v>-12500</v>
          </cell>
        </row>
        <row r="1477">
          <cell r="B1477" t="str">
            <v>301500C198</v>
          </cell>
          <cell r="C1477">
            <v>-7500</v>
          </cell>
          <cell r="D1477">
            <v>0</v>
          </cell>
          <cell r="E1477">
            <v>0</v>
          </cell>
          <cell r="F1477">
            <v>0</v>
          </cell>
          <cell r="G1477">
            <v>-7500</v>
          </cell>
        </row>
        <row r="1478">
          <cell r="B1478" t="str">
            <v>301500C199</v>
          </cell>
          <cell r="C1478">
            <v>-5000</v>
          </cell>
          <cell r="D1478">
            <v>0</v>
          </cell>
          <cell r="E1478">
            <v>0</v>
          </cell>
          <cell r="F1478">
            <v>0</v>
          </cell>
          <cell r="G1478">
            <v>-5000</v>
          </cell>
        </row>
        <row r="1479">
          <cell r="B1479" t="str">
            <v>301500C200</v>
          </cell>
          <cell r="C1479">
            <v>-10000</v>
          </cell>
          <cell r="D1479">
            <v>0</v>
          </cell>
          <cell r="E1479">
            <v>0</v>
          </cell>
          <cell r="F1479">
            <v>0</v>
          </cell>
          <cell r="G1479">
            <v>-10000</v>
          </cell>
        </row>
        <row r="1480">
          <cell r="B1480" t="str">
            <v>301500C201</v>
          </cell>
          <cell r="C1480">
            <v>-2500</v>
          </cell>
          <cell r="D1480">
            <v>0</v>
          </cell>
          <cell r="E1480">
            <v>0</v>
          </cell>
          <cell r="F1480">
            <v>0</v>
          </cell>
          <cell r="G1480">
            <v>-2500</v>
          </cell>
        </row>
        <row r="1481">
          <cell r="B1481" t="str">
            <v>301500C202</v>
          </cell>
          <cell r="C1481">
            <v>-5000</v>
          </cell>
          <cell r="D1481">
            <v>0</v>
          </cell>
          <cell r="E1481">
            <v>0</v>
          </cell>
          <cell r="F1481">
            <v>0</v>
          </cell>
          <cell r="G1481">
            <v>-5000</v>
          </cell>
        </row>
        <row r="1482">
          <cell r="B1482" t="str">
            <v>301500C203</v>
          </cell>
          <cell r="C1482">
            <v>-10000</v>
          </cell>
          <cell r="D1482">
            <v>0</v>
          </cell>
          <cell r="E1482">
            <v>0</v>
          </cell>
          <cell r="F1482">
            <v>0</v>
          </cell>
          <cell r="G1482">
            <v>-10000</v>
          </cell>
        </row>
        <row r="1483">
          <cell r="B1483" t="str">
            <v>301500C204</v>
          </cell>
          <cell r="C1483">
            <v>-2500</v>
          </cell>
          <cell r="D1483">
            <v>0</v>
          </cell>
          <cell r="E1483">
            <v>0</v>
          </cell>
          <cell r="F1483">
            <v>0</v>
          </cell>
          <cell r="G1483">
            <v>-2500</v>
          </cell>
        </row>
        <row r="1484">
          <cell r="B1484" t="str">
            <v>301500C206</v>
          </cell>
          <cell r="C1484">
            <v>-7500</v>
          </cell>
          <cell r="D1484">
            <v>0</v>
          </cell>
          <cell r="E1484">
            <v>0</v>
          </cell>
          <cell r="F1484">
            <v>0</v>
          </cell>
          <cell r="G1484">
            <v>-7500</v>
          </cell>
        </row>
        <row r="1485">
          <cell r="B1485" t="str">
            <v>301500C207</v>
          </cell>
          <cell r="C1485">
            <v>-7500</v>
          </cell>
          <cell r="D1485">
            <v>0</v>
          </cell>
          <cell r="E1485">
            <v>0</v>
          </cell>
          <cell r="F1485">
            <v>0</v>
          </cell>
          <cell r="G1485">
            <v>-7500</v>
          </cell>
        </row>
        <row r="1486">
          <cell r="B1486" t="str">
            <v>301500C208</v>
          </cell>
          <cell r="C1486">
            <v>-7500</v>
          </cell>
          <cell r="D1486">
            <v>0</v>
          </cell>
          <cell r="E1486">
            <v>0</v>
          </cell>
          <cell r="F1486">
            <v>0</v>
          </cell>
          <cell r="G1486">
            <v>-7500</v>
          </cell>
        </row>
        <row r="1487">
          <cell r="B1487" t="str">
            <v>301500C209</v>
          </cell>
          <cell r="C1487">
            <v>-7500</v>
          </cell>
          <cell r="D1487">
            <v>0</v>
          </cell>
          <cell r="E1487">
            <v>0</v>
          </cell>
          <cell r="F1487">
            <v>0</v>
          </cell>
          <cell r="G1487">
            <v>-7500</v>
          </cell>
        </row>
        <row r="1488">
          <cell r="B1488" t="str">
            <v>301500C210</v>
          </cell>
          <cell r="C1488">
            <v>-5000</v>
          </cell>
          <cell r="D1488">
            <v>0</v>
          </cell>
          <cell r="E1488">
            <v>0</v>
          </cell>
          <cell r="F1488">
            <v>0</v>
          </cell>
          <cell r="G1488">
            <v>-5000</v>
          </cell>
        </row>
        <row r="1489">
          <cell r="B1489" t="str">
            <v>301500C211</v>
          </cell>
          <cell r="C1489">
            <v>-15000</v>
          </cell>
          <cell r="D1489">
            <v>2500</v>
          </cell>
          <cell r="E1489">
            <v>0</v>
          </cell>
          <cell r="F1489">
            <v>2500</v>
          </cell>
          <cell r="G1489">
            <v>-12500</v>
          </cell>
        </row>
        <row r="1490">
          <cell r="B1490" t="str">
            <v>301500C212</v>
          </cell>
          <cell r="C1490">
            <v>-7500</v>
          </cell>
          <cell r="D1490">
            <v>0</v>
          </cell>
          <cell r="E1490">
            <v>0</v>
          </cell>
          <cell r="F1490">
            <v>0</v>
          </cell>
          <cell r="G1490">
            <v>-7500</v>
          </cell>
        </row>
        <row r="1491">
          <cell r="B1491" t="str">
            <v>301500C213</v>
          </cell>
          <cell r="C1491">
            <v>-10000</v>
          </cell>
          <cell r="D1491">
            <v>0</v>
          </cell>
          <cell r="E1491">
            <v>0</v>
          </cell>
          <cell r="F1491">
            <v>0</v>
          </cell>
          <cell r="G1491">
            <v>-10000</v>
          </cell>
        </row>
        <row r="1492">
          <cell r="B1492" t="str">
            <v>301500C214</v>
          </cell>
          <cell r="C1492">
            <v>-7500</v>
          </cell>
          <cell r="D1492">
            <v>0</v>
          </cell>
          <cell r="E1492">
            <v>0</v>
          </cell>
          <cell r="F1492">
            <v>0</v>
          </cell>
          <cell r="G1492">
            <v>-7500</v>
          </cell>
        </row>
        <row r="1493">
          <cell r="B1493" t="str">
            <v>301500C215</v>
          </cell>
          <cell r="C1493">
            <v>-7500</v>
          </cell>
          <cell r="D1493">
            <v>0</v>
          </cell>
          <cell r="E1493">
            <v>0</v>
          </cell>
          <cell r="F1493">
            <v>0</v>
          </cell>
          <cell r="G1493">
            <v>-7500</v>
          </cell>
        </row>
        <row r="1494">
          <cell r="B1494" t="str">
            <v>301500C216</v>
          </cell>
          <cell r="C1494">
            <v>-15000</v>
          </cell>
          <cell r="D1494">
            <v>0</v>
          </cell>
          <cell r="E1494">
            <v>0</v>
          </cell>
          <cell r="F1494">
            <v>0</v>
          </cell>
          <cell r="G1494">
            <v>-15000</v>
          </cell>
        </row>
        <row r="1495">
          <cell r="B1495" t="str">
            <v>301500C217</v>
          </cell>
          <cell r="C1495">
            <v>-10000</v>
          </cell>
          <cell r="D1495">
            <v>0</v>
          </cell>
          <cell r="E1495">
            <v>0</v>
          </cell>
          <cell r="F1495">
            <v>0</v>
          </cell>
          <cell r="G1495">
            <v>-10000</v>
          </cell>
        </row>
        <row r="1496">
          <cell r="B1496" t="str">
            <v>301500C218</v>
          </cell>
          <cell r="C1496">
            <v>-7500</v>
          </cell>
          <cell r="D1496">
            <v>0</v>
          </cell>
          <cell r="E1496">
            <v>0</v>
          </cell>
          <cell r="F1496">
            <v>0</v>
          </cell>
          <cell r="G1496">
            <v>-7500</v>
          </cell>
        </row>
        <row r="1497">
          <cell r="B1497" t="str">
            <v>301500C219</v>
          </cell>
          <cell r="C1497">
            <v>-10000</v>
          </cell>
          <cell r="D1497">
            <v>0</v>
          </cell>
          <cell r="E1497">
            <v>0</v>
          </cell>
          <cell r="F1497">
            <v>0</v>
          </cell>
          <cell r="G1497">
            <v>-10000</v>
          </cell>
        </row>
        <row r="1498">
          <cell r="B1498" t="str">
            <v>301500C220</v>
          </cell>
          <cell r="C1498">
            <v>-7500</v>
          </cell>
          <cell r="D1498">
            <v>0</v>
          </cell>
          <cell r="E1498">
            <v>0</v>
          </cell>
          <cell r="F1498">
            <v>0</v>
          </cell>
          <cell r="G1498">
            <v>-7500</v>
          </cell>
        </row>
        <row r="1499">
          <cell r="B1499" t="str">
            <v>301500C221</v>
          </cell>
          <cell r="C1499">
            <v>-10000</v>
          </cell>
          <cell r="D1499">
            <v>0</v>
          </cell>
          <cell r="E1499">
            <v>0</v>
          </cell>
          <cell r="F1499">
            <v>0</v>
          </cell>
          <cell r="G1499">
            <v>-10000</v>
          </cell>
        </row>
        <row r="1500">
          <cell r="B1500" t="str">
            <v>301500C222</v>
          </cell>
          <cell r="C1500">
            <v>-5000</v>
          </cell>
          <cell r="D1500">
            <v>0</v>
          </cell>
          <cell r="E1500">
            <v>0</v>
          </cell>
          <cell r="F1500">
            <v>0</v>
          </cell>
          <cell r="G1500">
            <v>-5000</v>
          </cell>
        </row>
        <row r="1501">
          <cell r="B1501" t="str">
            <v>301500C223</v>
          </cell>
          <cell r="C1501">
            <v>-2500</v>
          </cell>
          <cell r="D1501">
            <v>0</v>
          </cell>
          <cell r="E1501">
            <v>0</v>
          </cell>
          <cell r="F1501">
            <v>0</v>
          </cell>
          <cell r="G1501">
            <v>-2500</v>
          </cell>
        </row>
        <row r="1502">
          <cell r="B1502" t="str">
            <v>301500C224</v>
          </cell>
          <cell r="C1502">
            <v>-7500</v>
          </cell>
          <cell r="D1502">
            <v>0</v>
          </cell>
          <cell r="E1502">
            <v>0</v>
          </cell>
          <cell r="F1502">
            <v>0</v>
          </cell>
          <cell r="G1502">
            <v>-7500</v>
          </cell>
        </row>
        <row r="1503">
          <cell r="B1503" t="str">
            <v>301500C225</v>
          </cell>
          <cell r="C1503">
            <v>-10000</v>
          </cell>
          <cell r="D1503">
            <v>0</v>
          </cell>
          <cell r="E1503">
            <v>0</v>
          </cell>
          <cell r="F1503">
            <v>0</v>
          </cell>
          <cell r="G1503">
            <v>-10000</v>
          </cell>
        </row>
        <row r="1504">
          <cell r="B1504" t="str">
            <v>301500C226</v>
          </cell>
          <cell r="C1504">
            <v>-2500</v>
          </cell>
          <cell r="D1504">
            <v>0</v>
          </cell>
          <cell r="E1504">
            <v>0</v>
          </cell>
          <cell r="F1504">
            <v>0</v>
          </cell>
          <cell r="G1504">
            <v>-2500</v>
          </cell>
        </row>
        <row r="1505">
          <cell r="B1505" t="str">
            <v>301500C227</v>
          </cell>
          <cell r="C1505">
            <v>-7500</v>
          </cell>
          <cell r="D1505">
            <v>0</v>
          </cell>
          <cell r="E1505">
            <v>0</v>
          </cell>
          <cell r="F1505">
            <v>0</v>
          </cell>
          <cell r="G1505">
            <v>-7500</v>
          </cell>
        </row>
        <row r="1506">
          <cell r="B1506" t="str">
            <v>301500C228</v>
          </cell>
          <cell r="C1506">
            <v>-5000</v>
          </cell>
          <cell r="D1506">
            <v>0</v>
          </cell>
          <cell r="E1506">
            <v>0</v>
          </cell>
          <cell r="F1506">
            <v>0</v>
          </cell>
          <cell r="G1506">
            <v>-5000</v>
          </cell>
        </row>
        <row r="1507">
          <cell r="B1507" t="str">
            <v>301500C229</v>
          </cell>
          <cell r="C1507">
            <v>-5000</v>
          </cell>
          <cell r="D1507">
            <v>0</v>
          </cell>
          <cell r="E1507">
            <v>0</v>
          </cell>
          <cell r="F1507">
            <v>0</v>
          </cell>
          <cell r="G1507">
            <v>-5000</v>
          </cell>
        </row>
        <row r="1508">
          <cell r="B1508" t="str">
            <v>301500C230</v>
          </cell>
          <cell r="C1508">
            <v>-12500</v>
          </cell>
          <cell r="D1508">
            <v>0</v>
          </cell>
          <cell r="E1508">
            <v>0</v>
          </cell>
          <cell r="F1508">
            <v>0</v>
          </cell>
          <cell r="G1508">
            <v>-12500</v>
          </cell>
        </row>
        <row r="1509">
          <cell r="B1509" t="str">
            <v>301500C231</v>
          </cell>
          <cell r="C1509">
            <v>-7500</v>
          </cell>
          <cell r="D1509">
            <v>0</v>
          </cell>
          <cell r="E1509">
            <v>0</v>
          </cell>
          <cell r="F1509">
            <v>0</v>
          </cell>
          <cell r="G1509">
            <v>-7500</v>
          </cell>
        </row>
        <row r="1510">
          <cell r="B1510" t="str">
            <v>301500C232</v>
          </cell>
          <cell r="C1510">
            <v>-5000</v>
          </cell>
          <cell r="D1510">
            <v>0</v>
          </cell>
          <cell r="E1510">
            <v>0</v>
          </cell>
          <cell r="F1510">
            <v>0</v>
          </cell>
          <cell r="G1510">
            <v>-5000</v>
          </cell>
        </row>
        <row r="1511">
          <cell r="B1511" t="str">
            <v>301500C233</v>
          </cell>
          <cell r="C1511">
            <v>-12500</v>
          </cell>
          <cell r="D1511">
            <v>0</v>
          </cell>
          <cell r="E1511">
            <v>-2500</v>
          </cell>
          <cell r="F1511">
            <v>-2500</v>
          </cell>
          <cell r="G1511">
            <v>-15000</v>
          </cell>
        </row>
        <row r="1512">
          <cell r="B1512" t="str">
            <v>301500C234</v>
          </cell>
          <cell r="C1512">
            <v>-7500</v>
          </cell>
          <cell r="D1512">
            <v>0</v>
          </cell>
          <cell r="E1512">
            <v>0</v>
          </cell>
          <cell r="F1512">
            <v>0</v>
          </cell>
          <cell r="G1512">
            <v>-7500</v>
          </cell>
        </row>
        <row r="1513">
          <cell r="B1513" t="str">
            <v>301500C235</v>
          </cell>
          <cell r="C1513">
            <v>-2500</v>
          </cell>
          <cell r="D1513">
            <v>0</v>
          </cell>
          <cell r="E1513">
            <v>0</v>
          </cell>
          <cell r="F1513">
            <v>0</v>
          </cell>
          <cell r="G1513">
            <v>-2500</v>
          </cell>
        </row>
        <row r="1514">
          <cell r="B1514" t="str">
            <v>301500C236</v>
          </cell>
          <cell r="C1514">
            <v>-2500</v>
          </cell>
          <cell r="D1514">
            <v>0</v>
          </cell>
          <cell r="E1514">
            <v>0</v>
          </cell>
          <cell r="F1514">
            <v>0</v>
          </cell>
          <cell r="G1514">
            <v>-2500</v>
          </cell>
        </row>
        <row r="1515">
          <cell r="B1515" t="str">
            <v>301500C237</v>
          </cell>
          <cell r="C1515">
            <v>-7500</v>
          </cell>
          <cell r="D1515">
            <v>7500</v>
          </cell>
          <cell r="E1515">
            <v>0</v>
          </cell>
          <cell r="F1515">
            <v>7500</v>
          </cell>
          <cell r="G1515">
            <v>0</v>
          </cell>
        </row>
        <row r="1516">
          <cell r="B1516" t="str">
            <v>301500C238</v>
          </cell>
          <cell r="C1516">
            <v>-10000</v>
          </cell>
          <cell r="D1516">
            <v>7500</v>
          </cell>
          <cell r="E1516">
            <v>0</v>
          </cell>
          <cell r="F1516">
            <v>7500</v>
          </cell>
          <cell r="G1516">
            <v>-2500</v>
          </cell>
        </row>
        <row r="1517">
          <cell r="B1517" t="str">
            <v>301500C239</v>
          </cell>
          <cell r="C1517">
            <v>-7500</v>
          </cell>
          <cell r="D1517">
            <v>0</v>
          </cell>
          <cell r="E1517">
            <v>0</v>
          </cell>
          <cell r="F1517">
            <v>0</v>
          </cell>
          <cell r="G1517">
            <v>-7500</v>
          </cell>
        </row>
        <row r="1518">
          <cell r="B1518" t="str">
            <v>301500C240</v>
          </cell>
          <cell r="C1518">
            <v>-7500</v>
          </cell>
          <cell r="D1518">
            <v>0</v>
          </cell>
          <cell r="E1518">
            <v>0</v>
          </cell>
          <cell r="F1518">
            <v>0</v>
          </cell>
          <cell r="G1518">
            <v>-7500</v>
          </cell>
        </row>
        <row r="1519">
          <cell r="B1519" t="str">
            <v>301500C241</v>
          </cell>
          <cell r="C1519">
            <v>-7500</v>
          </cell>
          <cell r="D1519">
            <v>0</v>
          </cell>
          <cell r="E1519">
            <v>0</v>
          </cell>
          <cell r="F1519">
            <v>0</v>
          </cell>
          <cell r="G1519">
            <v>-7500</v>
          </cell>
        </row>
        <row r="1520">
          <cell r="B1520" t="str">
            <v>301500C242</v>
          </cell>
          <cell r="C1520">
            <v>-2500</v>
          </cell>
          <cell r="D1520">
            <v>0</v>
          </cell>
          <cell r="E1520">
            <v>0</v>
          </cell>
          <cell r="F1520">
            <v>0</v>
          </cell>
          <cell r="G1520">
            <v>-2500</v>
          </cell>
        </row>
        <row r="1521">
          <cell r="B1521" t="str">
            <v>301500C243</v>
          </cell>
          <cell r="C1521">
            <v>-5000</v>
          </cell>
          <cell r="D1521">
            <v>0</v>
          </cell>
          <cell r="E1521">
            <v>0</v>
          </cell>
          <cell r="F1521">
            <v>0</v>
          </cell>
          <cell r="G1521">
            <v>-5000</v>
          </cell>
        </row>
        <row r="1522">
          <cell r="B1522" t="str">
            <v>301500C244</v>
          </cell>
          <cell r="C1522">
            <v>-7500</v>
          </cell>
          <cell r="D1522">
            <v>0</v>
          </cell>
          <cell r="E1522">
            <v>0</v>
          </cell>
          <cell r="F1522">
            <v>0</v>
          </cell>
          <cell r="G1522">
            <v>-7500</v>
          </cell>
        </row>
        <row r="1523">
          <cell r="B1523" t="str">
            <v>301500C245</v>
          </cell>
          <cell r="C1523">
            <v>-2500</v>
          </cell>
          <cell r="D1523">
            <v>0</v>
          </cell>
          <cell r="E1523">
            <v>0</v>
          </cell>
          <cell r="F1523">
            <v>0</v>
          </cell>
          <cell r="G1523">
            <v>-2500</v>
          </cell>
        </row>
        <row r="1524">
          <cell r="B1524" t="str">
            <v>301500C246</v>
          </cell>
          <cell r="C1524">
            <v>-12500</v>
          </cell>
          <cell r="D1524">
            <v>0</v>
          </cell>
          <cell r="E1524">
            <v>0</v>
          </cell>
          <cell r="F1524">
            <v>0</v>
          </cell>
          <cell r="G1524">
            <v>-12500</v>
          </cell>
        </row>
        <row r="1525">
          <cell r="B1525" t="str">
            <v>301500C247</v>
          </cell>
          <cell r="C1525">
            <v>-5000</v>
          </cell>
          <cell r="D1525">
            <v>0</v>
          </cell>
          <cell r="E1525">
            <v>0</v>
          </cell>
          <cell r="F1525">
            <v>0</v>
          </cell>
          <cell r="G1525">
            <v>-5000</v>
          </cell>
        </row>
        <row r="1526">
          <cell r="B1526" t="str">
            <v>301500C248</v>
          </cell>
          <cell r="C1526">
            <v>-2500</v>
          </cell>
          <cell r="D1526">
            <v>0</v>
          </cell>
          <cell r="E1526">
            <v>0</v>
          </cell>
          <cell r="F1526">
            <v>0</v>
          </cell>
          <cell r="G1526">
            <v>-2500</v>
          </cell>
        </row>
        <row r="1527">
          <cell r="B1527" t="str">
            <v>301500C249</v>
          </cell>
          <cell r="C1527">
            <v>-7500</v>
          </cell>
          <cell r="D1527">
            <v>0</v>
          </cell>
          <cell r="E1527">
            <v>0</v>
          </cell>
          <cell r="F1527">
            <v>0</v>
          </cell>
          <cell r="G1527">
            <v>-7500</v>
          </cell>
        </row>
        <row r="1528">
          <cell r="B1528" t="str">
            <v>301500C250</v>
          </cell>
          <cell r="C1528">
            <v>-7500</v>
          </cell>
          <cell r="D1528">
            <v>0</v>
          </cell>
          <cell r="E1528">
            <v>0</v>
          </cell>
          <cell r="F1528">
            <v>0</v>
          </cell>
          <cell r="G1528">
            <v>-7500</v>
          </cell>
        </row>
        <row r="1529">
          <cell r="B1529" t="str">
            <v>301500C251</v>
          </cell>
          <cell r="C1529">
            <v>-2500</v>
          </cell>
          <cell r="D1529">
            <v>0</v>
          </cell>
          <cell r="E1529">
            <v>0</v>
          </cell>
          <cell r="F1529">
            <v>0</v>
          </cell>
          <cell r="G1529">
            <v>-2500</v>
          </cell>
        </row>
        <row r="1530">
          <cell r="B1530" t="str">
            <v>301500C252</v>
          </cell>
          <cell r="C1530">
            <v>-2500</v>
          </cell>
          <cell r="D1530">
            <v>0</v>
          </cell>
          <cell r="E1530">
            <v>0</v>
          </cell>
          <cell r="F1530">
            <v>0</v>
          </cell>
          <cell r="G1530">
            <v>-2500</v>
          </cell>
        </row>
        <row r="1531">
          <cell r="B1531" t="str">
            <v>301500C253</v>
          </cell>
          <cell r="C1531">
            <v>-7500</v>
          </cell>
          <cell r="D1531">
            <v>0</v>
          </cell>
          <cell r="E1531">
            <v>0</v>
          </cell>
          <cell r="F1531">
            <v>0</v>
          </cell>
          <cell r="G1531">
            <v>-7500</v>
          </cell>
        </row>
        <row r="1532">
          <cell r="B1532" t="str">
            <v>301500C254</v>
          </cell>
          <cell r="C1532">
            <v>-5000</v>
          </cell>
          <cell r="D1532">
            <v>0</v>
          </cell>
          <cell r="E1532">
            <v>0</v>
          </cell>
          <cell r="F1532">
            <v>0</v>
          </cell>
          <cell r="G1532">
            <v>-5000</v>
          </cell>
        </row>
        <row r="1533">
          <cell r="B1533" t="str">
            <v>301500C255</v>
          </cell>
          <cell r="C1533">
            <v>-10000</v>
          </cell>
          <cell r="D1533">
            <v>0</v>
          </cell>
          <cell r="E1533">
            <v>0</v>
          </cell>
          <cell r="F1533">
            <v>0</v>
          </cell>
          <cell r="G1533">
            <v>-10000</v>
          </cell>
        </row>
        <row r="1534">
          <cell r="B1534" t="str">
            <v>301500C256</v>
          </cell>
          <cell r="C1534">
            <v>-2500</v>
          </cell>
          <cell r="D1534">
            <v>0</v>
          </cell>
          <cell r="E1534">
            <v>0</v>
          </cell>
          <cell r="F1534">
            <v>0</v>
          </cell>
          <cell r="G1534">
            <v>-2500</v>
          </cell>
        </row>
        <row r="1535">
          <cell r="B1535" t="str">
            <v>301500C257</v>
          </cell>
          <cell r="C1535">
            <v>-2500</v>
          </cell>
          <cell r="D1535">
            <v>0</v>
          </cell>
          <cell r="E1535">
            <v>0</v>
          </cell>
          <cell r="F1535">
            <v>0</v>
          </cell>
          <cell r="G1535">
            <v>-2500</v>
          </cell>
        </row>
        <row r="1536">
          <cell r="B1536" t="str">
            <v>301500C258</v>
          </cell>
          <cell r="C1536">
            <v>-12500</v>
          </cell>
          <cell r="D1536">
            <v>0</v>
          </cell>
          <cell r="E1536">
            <v>0</v>
          </cell>
          <cell r="F1536">
            <v>0</v>
          </cell>
          <cell r="G1536">
            <v>-12500</v>
          </cell>
        </row>
        <row r="1537">
          <cell r="B1537" t="str">
            <v>301500C259</v>
          </cell>
          <cell r="C1537">
            <v>-5000</v>
          </cell>
          <cell r="D1537">
            <v>0</v>
          </cell>
          <cell r="E1537">
            <v>0</v>
          </cell>
          <cell r="F1537">
            <v>0</v>
          </cell>
          <cell r="G1537">
            <v>-5000</v>
          </cell>
        </row>
        <row r="1538">
          <cell r="B1538" t="str">
            <v>301500C260</v>
          </cell>
          <cell r="C1538">
            <v>-7500</v>
          </cell>
          <cell r="D1538">
            <v>0</v>
          </cell>
          <cell r="E1538">
            <v>0</v>
          </cell>
          <cell r="F1538">
            <v>0</v>
          </cell>
          <cell r="G1538">
            <v>-7500</v>
          </cell>
        </row>
        <row r="1539">
          <cell r="B1539" t="str">
            <v>301500C261</v>
          </cell>
          <cell r="C1539">
            <v>-2500</v>
          </cell>
          <cell r="D1539">
            <v>0</v>
          </cell>
          <cell r="E1539">
            <v>0</v>
          </cell>
          <cell r="F1539">
            <v>0</v>
          </cell>
          <cell r="G1539">
            <v>-2500</v>
          </cell>
        </row>
        <row r="1540">
          <cell r="B1540" t="str">
            <v>301500C262</v>
          </cell>
          <cell r="C1540">
            <v>-2500</v>
          </cell>
          <cell r="D1540">
            <v>0</v>
          </cell>
          <cell r="E1540">
            <v>0</v>
          </cell>
          <cell r="F1540">
            <v>0</v>
          </cell>
          <cell r="G1540">
            <v>-2500</v>
          </cell>
        </row>
        <row r="1541">
          <cell r="B1541" t="str">
            <v>301500C263</v>
          </cell>
          <cell r="C1541">
            <v>-7500</v>
          </cell>
          <cell r="D1541">
            <v>0</v>
          </cell>
          <cell r="E1541">
            <v>0</v>
          </cell>
          <cell r="F1541">
            <v>0</v>
          </cell>
          <cell r="G1541">
            <v>-7500</v>
          </cell>
        </row>
        <row r="1542">
          <cell r="B1542" t="str">
            <v>301500C264</v>
          </cell>
          <cell r="C1542">
            <v>-2500</v>
          </cell>
          <cell r="D1542">
            <v>0</v>
          </cell>
          <cell r="E1542">
            <v>-2500</v>
          </cell>
          <cell r="F1542">
            <v>-2500</v>
          </cell>
          <cell r="G1542">
            <v>-5000</v>
          </cell>
        </row>
        <row r="1543">
          <cell r="B1543" t="str">
            <v>301500C265</v>
          </cell>
          <cell r="C1543">
            <v>-2500</v>
          </cell>
          <cell r="D1543">
            <v>0</v>
          </cell>
          <cell r="E1543">
            <v>-2500</v>
          </cell>
          <cell r="F1543">
            <v>-2500</v>
          </cell>
          <cell r="G1543">
            <v>-5000</v>
          </cell>
        </row>
        <row r="1544">
          <cell r="B1544" t="str">
            <v>301500C266</v>
          </cell>
          <cell r="C1544">
            <v>-7500</v>
          </cell>
          <cell r="D1544">
            <v>15000</v>
          </cell>
          <cell r="E1544">
            <v>-7500</v>
          </cell>
          <cell r="F1544">
            <v>7500</v>
          </cell>
          <cell r="G1544">
            <v>0</v>
          </cell>
        </row>
        <row r="1545">
          <cell r="B1545" t="str">
            <v>301500C267</v>
          </cell>
          <cell r="C1545">
            <v>-2500</v>
          </cell>
          <cell r="D1545">
            <v>0</v>
          </cell>
          <cell r="E1545">
            <v>0</v>
          </cell>
          <cell r="F1545">
            <v>0</v>
          </cell>
          <cell r="G1545">
            <v>-2500</v>
          </cell>
        </row>
        <row r="1546">
          <cell r="B1546" t="str">
            <v>301500C268</v>
          </cell>
          <cell r="C1546">
            <v>-5000</v>
          </cell>
          <cell r="D1546">
            <v>0</v>
          </cell>
          <cell r="E1546">
            <v>0</v>
          </cell>
          <cell r="F1546">
            <v>0</v>
          </cell>
          <cell r="G1546">
            <v>-5000</v>
          </cell>
        </row>
        <row r="1547">
          <cell r="B1547" t="str">
            <v>301500C269</v>
          </cell>
          <cell r="C1547">
            <v>-5000</v>
          </cell>
          <cell r="D1547">
            <v>5000</v>
          </cell>
          <cell r="E1547">
            <v>0</v>
          </cell>
          <cell r="F1547">
            <v>5000</v>
          </cell>
          <cell r="G1547">
            <v>0</v>
          </cell>
        </row>
        <row r="1548">
          <cell r="B1548" t="str">
            <v>301500C270</v>
          </cell>
          <cell r="C1548">
            <v>-2500</v>
          </cell>
          <cell r="D1548">
            <v>0</v>
          </cell>
          <cell r="E1548">
            <v>0</v>
          </cell>
          <cell r="F1548">
            <v>0</v>
          </cell>
          <cell r="G1548">
            <v>-2500</v>
          </cell>
        </row>
        <row r="1549">
          <cell r="B1549" t="str">
            <v>301500C271</v>
          </cell>
          <cell r="C1549">
            <v>-2500</v>
          </cell>
          <cell r="D1549">
            <v>0</v>
          </cell>
          <cell r="E1549">
            <v>0</v>
          </cell>
          <cell r="F1549">
            <v>0</v>
          </cell>
          <cell r="G1549">
            <v>-2500</v>
          </cell>
        </row>
        <row r="1550">
          <cell r="B1550" t="str">
            <v>301500C272</v>
          </cell>
          <cell r="C1550">
            <v>-2500</v>
          </cell>
          <cell r="D1550">
            <v>0</v>
          </cell>
          <cell r="E1550">
            <v>-2500</v>
          </cell>
          <cell r="F1550">
            <v>-2500</v>
          </cell>
          <cell r="G1550">
            <v>-5000</v>
          </cell>
        </row>
        <row r="1551">
          <cell r="B1551" t="str">
            <v>301500C273</v>
          </cell>
          <cell r="C1551">
            <v>-5000</v>
          </cell>
          <cell r="D1551">
            <v>0</v>
          </cell>
          <cell r="E1551">
            <v>0</v>
          </cell>
          <cell r="F1551">
            <v>0</v>
          </cell>
          <cell r="G1551">
            <v>-5000</v>
          </cell>
        </row>
        <row r="1552">
          <cell r="B1552" t="str">
            <v>301500C274</v>
          </cell>
          <cell r="C1552">
            <v>-5000</v>
          </cell>
          <cell r="D1552">
            <v>0</v>
          </cell>
          <cell r="E1552">
            <v>-5000</v>
          </cell>
          <cell r="F1552">
            <v>-5000</v>
          </cell>
          <cell r="G1552">
            <v>-10000</v>
          </cell>
        </row>
        <row r="1553">
          <cell r="B1553" t="str">
            <v>301500C275</v>
          </cell>
          <cell r="C1553">
            <v>-2500</v>
          </cell>
          <cell r="D1553">
            <v>0</v>
          </cell>
          <cell r="E1553">
            <v>0</v>
          </cell>
          <cell r="F1553">
            <v>0</v>
          </cell>
          <cell r="G1553">
            <v>-2500</v>
          </cell>
        </row>
        <row r="1554">
          <cell r="B1554" t="str">
            <v>301500C276</v>
          </cell>
          <cell r="C1554">
            <v>-2500</v>
          </cell>
          <cell r="D1554">
            <v>0</v>
          </cell>
          <cell r="E1554">
            <v>-2500</v>
          </cell>
          <cell r="F1554">
            <v>-2500</v>
          </cell>
          <cell r="G1554">
            <v>-5000</v>
          </cell>
        </row>
        <row r="1555">
          <cell r="B1555" t="str">
            <v>301500C277</v>
          </cell>
          <cell r="C1555">
            <v>-2500</v>
          </cell>
          <cell r="D1555">
            <v>0</v>
          </cell>
          <cell r="E1555">
            <v>0</v>
          </cell>
          <cell r="F1555">
            <v>0</v>
          </cell>
          <cell r="G1555">
            <v>-2500</v>
          </cell>
        </row>
        <row r="1556">
          <cell r="B1556" t="str">
            <v>301500C278</v>
          </cell>
          <cell r="C1556">
            <v>-5000</v>
          </cell>
          <cell r="D1556">
            <v>0</v>
          </cell>
          <cell r="E1556">
            <v>0</v>
          </cell>
          <cell r="F1556">
            <v>0</v>
          </cell>
          <cell r="G1556">
            <v>-5000</v>
          </cell>
        </row>
        <row r="1557">
          <cell r="B1557" t="str">
            <v>301500C279</v>
          </cell>
          <cell r="C1557">
            <v>-5000</v>
          </cell>
          <cell r="D1557">
            <v>0</v>
          </cell>
          <cell r="E1557">
            <v>0</v>
          </cell>
          <cell r="F1557">
            <v>0</v>
          </cell>
          <cell r="G1557">
            <v>-5000</v>
          </cell>
        </row>
        <row r="1558">
          <cell r="B1558" t="str">
            <v>301500C280</v>
          </cell>
          <cell r="C1558">
            <v>-5000</v>
          </cell>
          <cell r="D1558">
            <v>0</v>
          </cell>
          <cell r="E1558">
            <v>0</v>
          </cell>
          <cell r="F1558">
            <v>0</v>
          </cell>
          <cell r="G1558">
            <v>-5000</v>
          </cell>
        </row>
        <row r="1559">
          <cell r="B1559" t="str">
            <v>301500C281</v>
          </cell>
          <cell r="C1559">
            <v>-2500</v>
          </cell>
          <cell r="D1559">
            <v>2500</v>
          </cell>
          <cell r="E1559">
            <v>0</v>
          </cell>
          <cell r="F1559">
            <v>2500</v>
          </cell>
          <cell r="G1559">
            <v>0</v>
          </cell>
        </row>
        <row r="1560">
          <cell r="B1560" t="str">
            <v>301500C282</v>
          </cell>
          <cell r="C1560">
            <v>-12500</v>
          </cell>
          <cell r="D1560">
            <v>0</v>
          </cell>
          <cell r="E1560">
            <v>0</v>
          </cell>
          <cell r="F1560">
            <v>0</v>
          </cell>
          <cell r="G1560">
            <v>-12500</v>
          </cell>
        </row>
        <row r="1561">
          <cell r="B1561" t="str">
            <v>301500C283</v>
          </cell>
          <cell r="C1561">
            <v>-2500</v>
          </cell>
          <cell r="D1561">
            <v>0</v>
          </cell>
          <cell r="E1561">
            <v>-2500</v>
          </cell>
          <cell r="F1561">
            <v>-2500</v>
          </cell>
          <cell r="G1561">
            <v>-5000</v>
          </cell>
        </row>
        <row r="1562">
          <cell r="B1562" t="str">
            <v>301500C284</v>
          </cell>
          <cell r="C1562">
            <v>-2500</v>
          </cell>
          <cell r="D1562">
            <v>0</v>
          </cell>
          <cell r="E1562">
            <v>0</v>
          </cell>
          <cell r="F1562">
            <v>0</v>
          </cell>
          <cell r="G1562">
            <v>-2500</v>
          </cell>
        </row>
        <row r="1563">
          <cell r="B1563" t="str">
            <v>301500C285</v>
          </cell>
          <cell r="C1563">
            <v>-2500</v>
          </cell>
          <cell r="D1563">
            <v>0</v>
          </cell>
          <cell r="E1563">
            <v>0</v>
          </cell>
          <cell r="F1563">
            <v>0</v>
          </cell>
          <cell r="G1563">
            <v>-2500</v>
          </cell>
        </row>
        <row r="1564">
          <cell r="B1564" t="str">
            <v>301500C286</v>
          </cell>
          <cell r="C1564">
            <v>-2500</v>
          </cell>
          <cell r="D1564">
            <v>0</v>
          </cell>
          <cell r="E1564">
            <v>-2500</v>
          </cell>
          <cell r="F1564">
            <v>-2500</v>
          </cell>
          <cell r="G1564">
            <v>-5000</v>
          </cell>
        </row>
        <row r="1565">
          <cell r="B1565" t="str">
            <v>301500C287</v>
          </cell>
          <cell r="C1565">
            <v>-2500</v>
          </cell>
          <cell r="D1565">
            <v>0</v>
          </cell>
          <cell r="E1565">
            <v>0</v>
          </cell>
          <cell r="F1565">
            <v>0</v>
          </cell>
          <cell r="G1565">
            <v>-2500</v>
          </cell>
        </row>
        <row r="1566">
          <cell r="B1566" t="str">
            <v>301500C288</v>
          </cell>
          <cell r="C1566">
            <v>-2500</v>
          </cell>
          <cell r="D1566">
            <v>0</v>
          </cell>
          <cell r="E1566">
            <v>0</v>
          </cell>
          <cell r="F1566">
            <v>0</v>
          </cell>
          <cell r="G1566">
            <v>-2500</v>
          </cell>
        </row>
        <row r="1567">
          <cell r="B1567" t="str">
            <v>301500C289</v>
          </cell>
          <cell r="C1567">
            <v>-2500</v>
          </cell>
          <cell r="D1567">
            <v>0</v>
          </cell>
          <cell r="E1567">
            <v>0</v>
          </cell>
          <cell r="F1567">
            <v>0</v>
          </cell>
          <cell r="G1567">
            <v>-2500</v>
          </cell>
        </row>
        <row r="1568">
          <cell r="B1568" t="str">
            <v>301500C290</v>
          </cell>
          <cell r="C1568">
            <v>-2500</v>
          </cell>
          <cell r="D1568">
            <v>0</v>
          </cell>
          <cell r="E1568">
            <v>0</v>
          </cell>
          <cell r="F1568">
            <v>0</v>
          </cell>
          <cell r="G1568">
            <v>-2500</v>
          </cell>
        </row>
        <row r="1569">
          <cell r="B1569" t="str">
            <v>301500C291</v>
          </cell>
          <cell r="C1569">
            <v>-10000</v>
          </cell>
          <cell r="D1569">
            <v>0</v>
          </cell>
          <cell r="E1569">
            <v>-2500</v>
          </cell>
          <cell r="F1569">
            <v>-2500</v>
          </cell>
          <cell r="G1569">
            <v>-12500</v>
          </cell>
        </row>
        <row r="1570">
          <cell r="B1570" t="str">
            <v>301500C292</v>
          </cell>
          <cell r="C1570">
            <v>-2500</v>
          </cell>
          <cell r="D1570">
            <v>0</v>
          </cell>
          <cell r="E1570">
            <v>-5000</v>
          </cell>
          <cell r="F1570">
            <v>-5000</v>
          </cell>
          <cell r="G1570">
            <v>-7500</v>
          </cell>
        </row>
        <row r="1571">
          <cell r="B1571" t="str">
            <v>301500C293</v>
          </cell>
          <cell r="C1571">
            <v>-5000</v>
          </cell>
          <cell r="D1571">
            <v>0</v>
          </cell>
          <cell r="E1571">
            <v>0</v>
          </cell>
          <cell r="F1571">
            <v>0</v>
          </cell>
          <cell r="G1571">
            <v>-5000</v>
          </cell>
        </row>
        <row r="1572">
          <cell r="B1572" t="str">
            <v>301500C294</v>
          </cell>
          <cell r="C1572">
            <v>-2500</v>
          </cell>
          <cell r="D1572">
            <v>0</v>
          </cell>
          <cell r="E1572">
            <v>0</v>
          </cell>
          <cell r="F1572">
            <v>0</v>
          </cell>
          <cell r="G1572">
            <v>-2500</v>
          </cell>
        </row>
        <row r="1573">
          <cell r="B1573" t="str">
            <v>301500C295</v>
          </cell>
          <cell r="C1573">
            <v>-2500</v>
          </cell>
          <cell r="D1573">
            <v>0</v>
          </cell>
          <cell r="E1573">
            <v>0</v>
          </cell>
          <cell r="F1573">
            <v>0</v>
          </cell>
          <cell r="G1573">
            <v>-2500</v>
          </cell>
        </row>
        <row r="1574">
          <cell r="B1574" t="str">
            <v>301500C296</v>
          </cell>
          <cell r="C1574">
            <v>-5000</v>
          </cell>
          <cell r="D1574">
            <v>0</v>
          </cell>
          <cell r="E1574">
            <v>-2500</v>
          </cell>
          <cell r="F1574">
            <v>-2500</v>
          </cell>
          <cell r="G1574">
            <v>-7500</v>
          </cell>
        </row>
        <row r="1575">
          <cell r="B1575" t="str">
            <v>301500C297</v>
          </cell>
          <cell r="C1575">
            <v>-24000</v>
          </cell>
          <cell r="D1575">
            <v>0</v>
          </cell>
          <cell r="E1575">
            <v>0</v>
          </cell>
          <cell r="F1575">
            <v>0</v>
          </cell>
          <cell r="G1575">
            <v>-24000</v>
          </cell>
        </row>
        <row r="1576">
          <cell r="B1576" t="str">
            <v>301500C298</v>
          </cell>
          <cell r="C1576">
            <v>-10000</v>
          </cell>
          <cell r="D1576">
            <v>0</v>
          </cell>
          <cell r="E1576">
            <v>0</v>
          </cell>
          <cell r="F1576">
            <v>0</v>
          </cell>
          <cell r="G1576">
            <v>-10000</v>
          </cell>
        </row>
        <row r="1577">
          <cell r="B1577" t="str">
            <v>301500C299</v>
          </cell>
          <cell r="C1577">
            <v>-2500</v>
          </cell>
          <cell r="D1577">
            <v>0</v>
          </cell>
          <cell r="E1577">
            <v>-2500</v>
          </cell>
          <cell r="F1577">
            <v>-2500</v>
          </cell>
          <cell r="G1577">
            <v>-5000</v>
          </cell>
        </row>
        <row r="1578">
          <cell r="B1578" t="str">
            <v>301500C300</v>
          </cell>
          <cell r="C1578">
            <v>-2500</v>
          </cell>
          <cell r="D1578">
            <v>0</v>
          </cell>
          <cell r="E1578">
            <v>-2500</v>
          </cell>
          <cell r="F1578">
            <v>-2500</v>
          </cell>
          <cell r="G1578">
            <v>-5000</v>
          </cell>
        </row>
        <row r="1579">
          <cell r="B1579" t="str">
            <v>301500C301</v>
          </cell>
          <cell r="C1579">
            <v>-2500</v>
          </cell>
          <cell r="D1579">
            <v>0</v>
          </cell>
          <cell r="E1579">
            <v>-5000</v>
          </cell>
          <cell r="F1579">
            <v>-5000</v>
          </cell>
          <cell r="G1579">
            <v>-7500</v>
          </cell>
        </row>
        <row r="1580">
          <cell r="B1580" t="str">
            <v>301500C302</v>
          </cell>
          <cell r="C1580">
            <v>-2500</v>
          </cell>
          <cell r="D1580">
            <v>0</v>
          </cell>
          <cell r="E1580">
            <v>-2500</v>
          </cell>
          <cell r="F1580">
            <v>-2500</v>
          </cell>
          <cell r="G1580">
            <v>-5000</v>
          </cell>
        </row>
        <row r="1581">
          <cell r="B1581" t="str">
            <v>301500C303</v>
          </cell>
          <cell r="C1581">
            <v>-10000</v>
          </cell>
          <cell r="D1581">
            <v>0</v>
          </cell>
          <cell r="E1581">
            <v>0</v>
          </cell>
          <cell r="F1581">
            <v>0</v>
          </cell>
          <cell r="G1581">
            <v>-10000</v>
          </cell>
        </row>
        <row r="1582">
          <cell r="B1582" t="str">
            <v>301500C304</v>
          </cell>
          <cell r="C1582">
            <v>-2500</v>
          </cell>
          <cell r="D1582">
            <v>0</v>
          </cell>
          <cell r="E1582">
            <v>-17500</v>
          </cell>
          <cell r="F1582">
            <v>-17500</v>
          </cell>
          <cell r="G1582">
            <v>-20000</v>
          </cell>
        </row>
        <row r="1583">
          <cell r="B1583" t="str">
            <v>301500C305</v>
          </cell>
          <cell r="C1583">
            <v>-7500</v>
          </cell>
          <cell r="D1583">
            <v>0</v>
          </cell>
          <cell r="E1583">
            <v>0</v>
          </cell>
          <cell r="F1583">
            <v>0</v>
          </cell>
          <cell r="G1583">
            <v>-7500</v>
          </cell>
        </row>
        <row r="1584">
          <cell r="B1584" t="str">
            <v>301500C306</v>
          </cell>
          <cell r="C1584">
            <v>-7500</v>
          </cell>
          <cell r="D1584">
            <v>5000</v>
          </cell>
          <cell r="E1584">
            <v>0</v>
          </cell>
          <cell r="F1584">
            <v>5000</v>
          </cell>
          <cell r="G1584">
            <v>-2500</v>
          </cell>
        </row>
        <row r="1585">
          <cell r="B1585" t="str">
            <v>301500C307</v>
          </cell>
          <cell r="C1585">
            <v>-7500</v>
          </cell>
          <cell r="D1585">
            <v>0</v>
          </cell>
          <cell r="E1585">
            <v>0</v>
          </cell>
          <cell r="F1585">
            <v>0</v>
          </cell>
          <cell r="G1585">
            <v>-7500</v>
          </cell>
        </row>
        <row r="1586">
          <cell r="B1586" t="str">
            <v>301500C308</v>
          </cell>
          <cell r="C1586">
            <v>-7500</v>
          </cell>
          <cell r="D1586">
            <v>0</v>
          </cell>
          <cell r="E1586">
            <v>0</v>
          </cell>
          <cell r="F1586">
            <v>0</v>
          </cell>
          <cell r="G1586">
            <v>-7500</v>
          </cell>
        </row>
        <row r="1587">
          <cell r="B1587" t="str">
            <v>301500C309</v>
          </cell>
          <cell r="C1587">
            <v>-7500</v>
          </cell>
          <cell r="D1587">
            <v>0</v>
          </cell>
          <cell r="E1587">
            <v>0</v>
          </cell>
          <cell r="F1587">
            <v>0</v>
          </cell>
          <cell r="G1587">
            <v>-7500</v>
          </cell>
        </row>
        <row r="1588">
          <cell r="B1588" t="str">
            <v>301500C310</v>
          </cell>
          <cell r="C1588">
            <v>-7500</v>
          </cell>
          <cell r="D1588">
            <v>0</v>
          </cell>
          <cell r="E1588">
            <v>0</v>
          </cell>
          <cell r="F1588">
            <v>0</v>
          </cell>
          <cell r="G1588">
            <v>-7500</v>
          </cell>
        </row>
        <row r="1589">
          <cell r="B1589" t="str">
            <v>301500C311</v>
          </cell>
          <cell r="C1589">
            <v>-7500</v>
          </cell>
          <cell r="D1589">
            <v>0</v>
          </cell>
          <cell r="E1589">
            <v>0</v>
          </cell>
          <cell r="F1589">
            <v>0</v>
          </cell>
          <cell r="G1589">
            <v>-7500</v>
          </cell>
        </row>
        <row r="1590">
          <cell r="B1590" t="str">
            <v>301500C312</v>
          </cell>
          <cell r="C1590">
            <v>-7500</v>
          </cell>
          <cell r="D1590">
            <v>0</v>
          </cell>
          <cell r="E1590">
            <v>0</v>
          </cell>
          <cell r="F1590">
            <v>0</v>
          </cell>
          <cell r="G1590">
            <v>-7500</v>
          </cell>
        </row>
        <row r="1591">
          <cell r="B1591" t="str">
            <v>301500C313</v>
          </cell>
          <cell r="C1591">
            <v>-7500</v>
          </cell>
          <cell r="D1591">
            <v>0</v>
          </cell>
          <cell r="E1591">
            <v>0</v>
          </cell>
          <cell r="F1591">
            <v>0</v>
          </cell>
          <cell r="G1591">
            <v>-7500</v>
          </cell>
        </row>
        <row r="1592">
          <cell r="B1592" t="str">
            <v>301500C314</v>
          </cell>
          <cell r="C1592">
            <v>-7500</v>
          </cell>
          <cell r="D1592">
            <v>0</v>
          </cell>
          <cell r="E1592">
            <v>0</v>
          </cell>
          <cell r="F1592">
            <v>0</v>
          </cell>
          <cell r="G1592">
            <v>-7500</v>
          </cell>
        </row>
        <row r="1593">
          <cell r="B1593" t="str">
            <v>301500C315</v>
          </cell>
          <cell r="C1593">
            <v>-7500</v>
          </cell>
          <cell r="D1593">
            <v>0</v>
          </cell>
          <cell r="E1593">
            <v>0</v>
          </cell>
          <cell r="F1593">
            <v>0</v>
          </cell>
          <cell r="G1593">
            <v>-7500</v>
          </cell>
        </row>
        <row r="1594">
          <cell r="B1594" t="str">
            <v>301500C316</v>
          </cell>
          <cell r="C1594">
            <v>-7500</v>
          </cell>
          <cell r="D1594">
            <v>0</v>
          </cell>
          <cell r="E1594">
            <v>0</v>
          </cell>
          <cell r="F1594">
            <v>0</v>
          </cell>
          <cell r="G1594">
            <v>-7500</v>
          </cell>
        </row>
        <row r="1595">
          <cell r="B1595" t="str">
            <v>301500C317</v>
          </cell>
          <cell r="C1595">
            <v>-7500</v>
          </cell>
          <cell r="D1595">
            <v>0</v>
          </cell>
          <cell r="E1595">
            <v>0</v>
          </cell>
          <cell r="F1595">
            <v>0</v>
          </cell>
          <cell r="G1595">
            <v>-7500</v>
          </cell>
        </row>
        <row r="1596">
          <cell r="B1596" t="str">
            <v>301500C318</v>
          </cell>
          <cell r="C1596">
            <v>-7500</v>
          </cell>
          <cell r="D1596">
            <v>0</v>
          </cell>
          <cell r="E1596">
            <v>0</v>
          </cell>
          <cell r="F1596">
            <v>0</v>
          </cell>
          <cell r="G1596">
            <v>-7500</v>
          </cell>
        </row>
        <row r="1597">
          <cell r="B1597" t="str">
            <v>301500C319</v>
          </cell>
          <cell r="C1597">
            <v>-7500</v>
          </cell>
          <cell r="D1597">
            <v>0</v>
          </cell>
          <cell r="E1597">
            <v>0</v>
          </cell>
          <cell r="F1597">
            <v>0</v>
          </cell>
          <cell r="G1597">
            <v>-7500</v>
          </cell>
        </row>
        <row r="1598">
          <cell r="B1598" t="str">
            <v>301500C320</v>
          </cell>
          <cell r="C1598">
            <v>-5000</v>
          </cell>
          <cell r="D1598">
            <v>0</v>
          </cell>
          <cell r="E1598">
            <v>0</v>
          </cell>
          <cell r="F1598">
            <v>0</v>
          </cell>
          <cell r="G1598">
            <v>-5000</v>
          </cell>
        </row>
        <row r="1599">
          <cell r="B1599" t="str">
            <v>301500C321</v>
          </cell>
          <cell r="C1599">
            <v>-2500</v>
          </cell>
          <cell r="D1599">
            <v>0</v>
          </cell>
          <cell r="E1599">
            <v>0</v>
          </cell>
          <cell r="F1599">
            <v>0</v>
          </cell>
          <cell r="G1599">
            <v>-2500</v>
          </cell>
        </row>
        <row r="1600">
          <cell r="B1600" t="str">
            <v>301500C322</v>
          </cell>
          <cell r="C1600">
            <v>-7500</v>
          </cell>
          <cell r="D1600">
            <v>0</v>
          </cell>
          <cell r="E1600">
            <v>0</v>
          </cell>
          <cell r="F1600">
            <v>0</v>
          </cell>
          <cell r="G1600">
            <v>-7500</v>
          </cell>
        </row>
        <row r="1601">
          <cell r="B1601" t="str">
            <v>301500C323</v>
          </cell>
          <cell r="C1601">
            <v>-7500</v>
          </cell>
          <cell r="D1601">
            <v>0</v>
          </cell>
          <cell r="E1601">
            <v>0</v>
          </cell>
          <cell r="F1601">
            <v>0</v>
          </cell>
          <cell r="G1601">
            <v>-7500</v>
          </cell>
        </row>
        <row r="1602">
          <cell r="B1602" t="str">
            <v>301500C324</v>
          </cell>
          <cell r="C1602">
            <v>-7500</v>
          </cell>
          <cell r="D1602">
            <v>7500</v>
          </cell>
          <cell r="E1602">
            <v>0</v>
          </cell>
          <cell r="F1602">
            <v>7500</v>
          </cell>
          <cell r="G1602">
            <v>0</v>
          </cell>
        </row>
        <row r="1603">
          <cell r="B1603" t="str">
            <v>301500C325</v>
          </cell>
          <cell r="C1603">
            <v>-7500</v>
          </cell>
          <cell r="D1603">
            <v>0</v>
          </cell>
          <cell r="E1603">
            <v>0</v>
          </cell>
          <cell r="F1603">
            <v>0</v>
          </cell>
          <cell r="G1603">
            <v>-7500</v>
          </cell>
        </row>
        <row r="1604">
          <cell r="B1604" t="str">
            <v>301500C326</v>
          </cell>
          <cell r="C1604">
            <v>-7500</v>
          </cell>
          <cell r="D1604">
            <v>0</v>
          </cell>
          <cell r="E1604">
            <v>0</v>
          </cell>
          <cell r="F1604">
            <v>0</v>
          </cell>
          <cell r="G1604">
            <v>-7500</v>
          </cell>
        </row>
        <row r="1605">
          <cell r="B1605" t="str">
            <v>301500C327</v>
          </cell>
          <cell r="C1605">
            <v>-7500</v>
          </cell>
          <cell r="D1605">
            <v>0</v>
          </cell>
          <cell r="E1605">
            <v>0</v>
          </cell>
          <cell r="F1605">
            <v>0</v>
          </cell>
          <cell r="G1605">
            <v>-7500</v>
          </cell>
        </row>
        <row r="1606">
          <cell r="B1606" t="str">
            <v>301500C328</v>
          </cell>
          <cell r="C1606">
            <v>-7500</v>
          </cell>
          <cell r="D1606">
            <v>0</v>
          </cell>
          <cell r="E1606">
            <v>0</v>
          </cell>
          <cell r="F1606">
            <v>0</v>
          </cell>
          <cell r="G1606">
            <v>-7500</v>
          </cell>
        </row>
        <row r="1607">
          <cell r="B1607" t="str">
            <v>301500C329</v>
          </cell>
          <cell r="C1607">
            <v>-7500</v>
          </cell>
          <cell r="D1607">
            <v>0</v>
          </cell>
          <cell r="E1607">
            <v>0</v>
          </cell>
          <cell r="F1607">
            <v>0</v>
          </cell>
          <cell r="G1607">
            <v>-7500</v>
          </cell>
        </row>
        <row r="1608">
          <cell r="B1608" t="str">
            <v>301500C330</v>
          </cell>
          <cell r="C1608">
            <v>0</v>
          </cell>
          <cell r="D1608">
            <v>0</v>
          </cell>
          <cell r="E1608">
            <v>-12500</v>
          </cell>
          <cell r="F1608">
            <v>-12500</v>
          </cell>
          <cell r="G1608">
            <v>-12500</v>
          </cell>
        </row>
        <row r="1609">
          <cell r="B1609" t="str">
            <v>301500C331</v>
          </cell>
          <cell r="C1609">
            <v>0</v>
          </cell>
          <cell r="D1609">
            <v>0</v>
          </cell>
          <cell r="E1609">
            <v>-5000</v>
          </cell>
          <cell r="F1609">
            <v>-5000</v>
          </cell>
          <cell r="G1609">
            <v>-5000</v>
          </cell>
        </row>
        <row r="1610">
          <cell r="B1610" t="str">
            <v>301500C332</v>
          </cell>
          <cell r="C1610">
            <v>0</v>
          </cell>
          <cell r="D1610">
            <v>0</v>
          </cell>
          <cell r="E1610">
            <v>-2500</v>
          </cell>
          <cell r="F1610">
            <v>-2500</v>
          </cell>
          <cell r="G1610">
            <v>-2500</v>
          </cell>
        </row>
        <row r="1611">
          <cell r="B1611" t="str">
            <v>301500C333</v>
          </cell>
          <cell r="C1611">
            <v>0</v>
          </cell>
          <cell r="D1611">
            <v>0</v>
          </cell>
          <cell r="E1611">
            <v>-2500</v>
          </cell>
          <cell r="F1611">
            <v>-2500</v>
          </cell>
          <cell r="G1611">
            <v>-2500</v>
          </cell>
        </row>
        <row r="1612">
          <cell r="B1612" t="str">
            <v>301500C334</v>
          </cell>
          <cell r="C1612">
            <v>0</v>
          </cell>
          <cell r="D1612">
            <v>0</v>
          </cell>
          <cell r="E1612">
            <v>-2500</v>
          </cell>
          <cell r="F1612">
            <v>-2500</v>
          </cell>
          <cell r="G1612">
            <v>-2500</v>
          </cell>
        </row>
        <row r="1613">
          <cell r="B1613" t="str">
            <v>301500C335</v>
          </cell>
          <cell r="C1613">
            <v>0</v>
          </cell>
          <cell r="D1613">
            <v>0</v>
          </cell>
          <cell r="E1613">
            <v>-12500</v>
          </cell>
          <cell r="F1613">
            <v>-12500</v>
          </cell>
          <cell r="G1613">
            <v>-12500</v>
          </cell>
        </row>
        <row r="1614">
          <cell r="B1614" t="str">
            <v>301500C336</v>
          </cell>
          <cell r="C1614">
            <v>0</v>
          </cell>
          <cell r="D1614">
            <v>0</v>
          </cell>
          <cell r="E1614">
            <v>-2500</v>
          </cell>
          <cell r="F1614">
            <v>-2500</v>
          </cell>
          <cell r="G1614">
            <v>-2500</v>
          </cell>
        </row>
        <row r="1615">
          <cell r="B1615" t="str">
            <v>301500C337</v>
          </cell>
          <cell r="C1615">
            <v>0</v>
          </cell>
          <cell r="D1615">
            <v>0</v>
          </cell>
          <cell r="E1615">
            <v>-2500</v>
          </cell>
          <cell r="F1615">
            <v>-2500</v>
          </cell>
          <cell r="G1615">
            <v>-2500</v>
          </cell>
        </row>
        <row r="1616">
          <cell r="B1616" t="str">
            <v>301500C338</v>
          </cell>
          <cell r="C1616">
            <v>0</v>
          </cell>
          <cell r="D1616">
            <v>0</v>
          </cell>
          <cell r="E1616">
            <v>-5000</v>
          </cell>
          <cell r="F1616">
            <v>-5000</v>
          </cell>
          <cell r="G1616">
            <v>-5000</v>
          </cell>
        </row>
        <row r="1617">
          <cell r="B1617" t="str">
            <v>301500C339</v>
          </cell>
          <cell r="C1617">
            <v>0</v>
          </cell>
          <cell r="D1617">
            <v>0</v>
          </cell>
          <cell r="E1617">
            <v>-5000</v>
          </cell>
          <cell r="F1617">
            <v>-5000</v>
          </cell>
          <cell r="G1617">
            <v>-5000</v>
          </cell>
        </row>
        <row r="1618">
          <cell r="B1618" t="str">
            <v>301500C340</v>
          </cell>
          <cell r="C1618">
            <v>0</v>
          </cell>
          <cell r="D1618">
            <v>0</v>
          </cell>
          <cell r="E1618">
            <v>-5000</v>
          </cell>
          <cell r="F1618">
            <v>-5000</v>
          </cell>
          <cell r="G1618">
            <v>-5000</v>
          </cell>
        </row>
        <row r="1619">
          <cell r="B1619" t="str">
            <v>301500C341</v>
          </cell>
          <cell r="C1619">
            <v>0</v>
          </cell>
          <cell r="D1619">
            <v>0</v>
          </cell>
          <cell r="E1619">
            <v>-10000</v>
          </cell>
          <cell r="F1619">
            <v>-10000</v>
          </cell>
          <cell r="G1619">
            <v>-10000</v>
          </cell>
        </row>
        <row r="1620">
          <cell r="B1620" t="str">
            <v>301500C342</v>
          </cell>
          <cell r="C1620">
            <v>0</v>
          </cell>
          <cell r="D1620">
            <v>0</v>
          </cell>
          <cell r="E1620">
            <v>-12500</v>
          </cell>
          <cell r="F1620">
            <v>-12500</v>
          </cell>
          <cell r="G1620">
            <v>-12500</v>
          </cell>
        </row>
        <row r="1621">
          <cell r="B1621" t="str">
            <v>301500C343</v>
          </cell>
          <cell r="C1621">
            <v>0</v>
          </cell>
          <cell r="D1621">
            <v>0</v>
          </cell>
          <cell r="E1621">
            <v>-5000</v>
          </cell>
          <cell r="F1621">
            <v>-5000</v>
          </cell>
          <cell r="G1621">
            <v>-5000</v>
          </cell>
        </row>
        <row r="1622">
          <cell r="B1622" t="str">
            <v>301500C344</v>
          </cell>
          <cell r="C1622">
            <v>0</v>
          </cell>
          <cell r="D1622">
            <v>0</v>
          </cell>
          <cell r="E1622">
            <v>-2500</v>
          </cell>
          <cell r="F1622">
            <v>-2500</v>
          </cell>
          <cell r="G1622">
            <v>-2500</v>
          </cell>
        </row>
        <row r="1623">
          <cell r="B1623" t="str">
            <v>301500C345</v>
          </cell>
          <cell r="C1623">
            <v>0</v>
          </cell>
          <cell r="D1623">
            <v>0</v>
          </cell>
          <cell r="E1623">
            <v>-7500</v>
          </cell>
          <cell r="F1623">
            <v>-7500</v>
          </cell>
          <cell r="G1623">
            <v>-7500</v>
          </cell>
        </row>
        <row r="1624">
          <cell r="B1624" t="str">
            <v>301500C346</v>
          </cell>
          <cell r="C1624">
            <v>0</v>
          </cell>
          <cell r="D1624">
            <v>5000</v>
          </cell>
          <cell r="E1624">
            <v>-5000</v>
          </cell>
          <cell r="F1624">
            <v>0</v>
          </cell>
          <cell r="G1624">
            <v>0</v>
          </cell>
        </row>
        <row r="1625">
          <cell r="B1625" t="str">
            <v>301500C348</v>
          </cell>
          <cell r="C1625">
            <v>0</v>
          </cell>
          <cell r="D1625">
            <v>0</v>
          </cell>
          <cell r="E1625">
            <v>-2500</v>
          </cell>
          <cell r="F1625">
            <v>-2500</v>
          </cell>
          <cell r="G1625">
            <v>-2500</v>
          </cell>
        </row>
        <row r="1626">
          <cell r="B1626" t="str">
            <v>301500C349</v>
          </cell>
          <cell r="C1626">
            <v>0</v>
          </cell>
          <cell r="D1626">
            <v>2500</v>
          </cell>
          <cell r="E1626">
            <v>-2500</v>
          </cell>
          <cell r="F1626">
            <v>0</v>
          </cell>
          <cell r="G1626">
            <v>0</v>
          </cell>
        </row>
        <row r="1627">
          <cell r="B1627" t="str">
            <v>301500C350</v>
          </cell>
          <cell r="C1627">
            <v>0</v>
          </cell>
          <cell r="D1627">
            <v>0</v>
          </cell>
          <cell r="E1627">
            <v>-2500</v>
          </cell>
          <cell r="F1627">
            <v>-2500</v>
          </cell>
          <cell r="G1627">
            <v>-2500</v>
          </cell>
        </row>
        <row r="1628">
          <cell r="B1628" t="str">
            <v>301500C351</v>
          </cell>
          <cell r="C1628">
            <v>0</v>
          </cell>
          <cell r="D1628">
            <v>0</v>
          </cell>
          <cell r="E1628">
            <v>-7500</v>
          </cell>
          <cell r="F1628">
            <v>-7500</v>
          </cell>
          <cell r="G1628">
            <v>-7500</v>
          </cell>
        </row>
        <row r="1629">
          <cell r="B1629" t="str">
            <v>301500C352</v>
          </cell>
          <cell r="C1629">
            <v>0</v>
          </cell>
          <cell r="D1629">
            <v>0</v>
          </cell>
          <cell r="E1629">
            <v>-7500</v>
          </cell>
          <cell r="F1629">
            <v>-7500</v>
          </cell>
          <cell r="G1629">
            <v>-7500</v>
          </cell>
        </row>
        <row r="1630">
          <cell r="B1630" t="str">
            <v>301500C353</v>
          </cell>
          <cell r="C1630">
            <v>0</v>
          </cell>
          <cell r="D1630">
            <v>0</v>
          </cell>
          <cell r="E1630">
            <v>-5000</v>
          </cell>
          <cell r="F1630">
            <v>-5000</v>
          </cell>
          <cell r="G1630">
            <v>-5000</v>
          </cell>
        </row>
        <row r="1631">
          <cell r="B1631" t="str">
            <v>301500C354</v>
          </cell>
          <cell r="C1631">
            <v>0</v>
          </cell>
          <cell r="D1631">
            <v>0</v>
          </cell>
          <cell r="E1631">
            <v>-7500</v>
          </cell>
          <cell r="F1631">
            <v>-7500</v>
          </cell>
          <cell r="G1631">
            <v>-7500</v>
          </cell>
        </row>
        <row r="1632">
          <cell r="B1632" t="str">
            <v>301500C355</v>
          </cell>
          <cell r="C1632">
            <v>0</v>
          </cell>
          <cell r="D1632">
            <v>0</v>
          </cell>
          <cell r="E1632">
            <v>-2500</v>
          </cell>
          <cell r="F1632">
            <v>-2500</v>
          </cell>
          <cell r="G1632">
            <v>-2500</v>
          </cell>
        </row>
        <row r="1633">
          <cell r="B1633" t="str">
            <v>301500C356</v>
          </cell>
          <cell r="C1633">
            <v>0</v>
          </cell>
          <cell r="D1633">
            <v>0</v>
          </cell>
          <cell r="E1633">
            <v>-2500</v>
          </cell>
          <cell r="F1633">
            <v>-2500</v>
          </cell>
          <cell r="G1633">
            <v>-2500</v>
          </cell>
        </row>
        <row r="1634">
          <cell r="B1634" t="str">
            <v>301500C357</v>
          </cell>
          <cell r="C1634">
            <v>0</v>
          </cell>
          <cell r="D1634">
            <v>0</v>
          </cell>
          <cell r="E1634">
            <v>-2500</v>
          </cell>
          <cell r="F1634">
            <v>-2500</v>
          </cell>
          <cell r="G1634">
            <v>-2500</v>
          </cell>
        </row>
        <row r="1635">
          <cell r="B1635" t="str">
            <v>301500C358</v>
          </cell>
          <cell r="C1635">
            <v>0</v>
          </cell>
          <cell r="D1635">
            <v>5000</v>
          </cell>
          <cell r="E1635">
            <v>-10000</v>
          </cell>
          <cell r="F1635">
            <v>-5000</v>
          </cell>
          <cell r="G1635">
            <v>-5000</v>
          </cell>
        </row>
        <row r="1636">
          <cell r="B1636" t="str">
            <v>301500C359</v>
          </cell>
          <cell r="C1636">
            <v>0</v>
          </cell>
          <cell r="D1636">
            <v>0</v>
          </cell>
          <cell r="E1636">
            <v>-5000</v>
          </cell>
          <cell r="F1636">
            <v>-5000</v>
          </cell>
          <cell r="G1636">
            <v>-5000</v>
          </cell>
        </row>
        <row r="1637">
          <cell r="B1637" t="str">
            <v>301500C360</v>
          </cell>
          <cell r="C1637">
            <v>0</v>
          </cell>
          <cell r="D1637">
            <v>0</v>
          </cell>
          <cell r="E1637">
            <v>-7500</v>
          </cell>
          <cell r="F1637">
            <v>-7500</v>
          </cell>
          <cell r="G1637">
            <v>-7500</v>
          </cell>
        </row>
        <row r="1638">
          <cell r="B1638" t="str">
            <v>301500C361</v>
          </cell>
          <cell r="C1638">
            <v>0</v>
          </cell>
          <cell r="D1638">
            <v>0</v>
          </cell>
          <cell r="E1638">
            <v>-5000</v>
          </cell>
          <cell r="F1638">
            <v>-5000</v>
          </cell>
          <cell r="G1638">
            <v>-5000</v>
          </cell>
        </row>
        <row r="1639">
          <cell r="B1639" t="str">
            <v>301500C362</v>
          </cell>
          <cell r="C1639">
            <v>0</v>
          </cell>
          <cell r="D1639">
            <v>0</v>
          </cell>
          <cell r="E1639">
            <v>-5000</v>
          </cell>
          <cell r="F1639">
            <v>-5000</v>
          </cell>
          <cell r="G1639">
            <v>-5000</v>
          </cell>
        </row>
        <row r="1640">
          <cell r="B1640" t="str">
            <v>301500C363</v>
          </cell>
          <cell r="C1640">
            <v>0</v>
          </cell>
          <cell r="D1640">
            <v>7500</v>
          </cell>
          <cell r="E1640">
            <v>-15000</v>
          </cell>
          <cell r="F1640">
            <v>-7500</v>
          </cell>
          <cell r="G1640">
            <v>-7500</v>
          </cell>
        </row>
        <row r="1641">
          <cell r="B1641" t="str">
            <v>301500C364</v>
          </cell>
          <cell r="C1641">
            <v>0</v>
          </cell>
          <cell r="D1641">
            <v>0</v>
          </cell>
          <cell r="E1641">
            <v>-2500</v>
          </cell>
          <cell r="F1641">
            <v>-2500</v>
          </cell>
          <cell r="G1641">
            <v>-2500</v>
          </cell>
        </row>
        <row r="1642">
          <cell r="B1642" t="str">
            <v>301500C365</v>
          </cell>
          <cell r="C1642">
            <v>0</v>
          </cell>
          <cell r="D1642">
            <v>0</v>
          </cell>
          <cell r="E1642">
            <v>-7500</v>
          </cell>
          <cell r="F1642">
            <v>-7500</v>
          </cell>
          <cell r="G1642">
            <v>-7500</v>
          </cell>
        </row>
        <row r="1643">
          <cell r="B1643" t="str">
            <v>301500C366</v>
          </cell>
          <cell r="C1643">
            <v>0</v>
          </cell>
          <cell r="D1643">
            <v>0</v>
          </cell>
          <cell r="E1643">
            <v>-7500</v>
          </cell>
          <cell r="F1643">
            <v>-7500</v>
          </cell>
          <cell r="G1643">
            <v>-7500</v>
          </cell>
        </row>
        <row r="1644">
          <cell r="B1644" t="str">
            <v>301500C367</v>
          </cell>
          <cell r="C1644">
            <v>0</v>
          </cell>
          <cell r="D1644">
            <v>12500</v>
          </cell>
          <cell r="E1644">
            <v>-25000</v>
          </cell>
          <cell r="F1644">
            <v>-12500</v>
          </cell>
          <cell r="G1644">
            <v>-12500</v>
          </cell>
        </row>
        <row r="1645">
          <cell r="B1645" t="str">
            <v>301500C368</v>
          </cell>
          <cell r="C1645">
            <v>0</v>
          </cell>
          <cell r="D1645">
            <v>0</v>
          </cell>
          <cell r="E1645">
            <v>-5000</v>
          </cell>
          <cell r="F1645">
            <v>-5000</v>
          </cell>
          <cell r="G1645">
            <v>-5000</v>
          </cell>
        </row>
        <row r="1646">
          <cell r="B1646" t="str">
            <v>301500C369</v>
          </cell>
          <cell r="C1646">
            <v>0</v>
          </cell>
          <cell r="D1646">
            <v>0</v>
          </cell>
          <cell r="E1646">
            <v>-2500</v>
          </cell>
          <cell r="F1646">
            <v>-2500</v>
          </cell>
          <cell r="G1646">
            <v>-2500</v>
          </cell>
        </row>
        <row r="1647">
          <cell r="B1647" t="str">
            <v>301500C370</v>
          </cell>
          <cell r="C1647">
            <v>0</v>
          </cell>
          <cell r="D1647">
            <v>0</v>
          </cell>
          <cell r="E1647">
            <v>-2500</v>
          </cell>
          <cell r="F1647">
            <v>-2500</v>
          </cell>
          <cell r="G1647">
            <v>-2500</v>
          </cell>
        </row>
        <row r="1648">
          <cell r="B1648" t="str">
            <v>301500C371</v>
          </cell>
          <cell r="C1648">
            <v>0</v>
          </cell>
          <cell r="D1648">
            <v>0</v>
          </cell>
          <cell r="E1648">
            <v>-2500</v>
          </cell>
          <cell r="F1648">
            <v>-2500</v>
          </cell>
          <cell r="G1648">
            <v>-2500</v>
          </cell>
        </row>
        <row r="1649">
          <cell r="B1649" t="str">
            <v>301500C372</v>
          </cell>
          <cell r="C1649">
            <v>0</v>
          </cell>
          <cell r="D1649">
            <v>0</v>
          </cell>
          <cell r="E1649">
            <v>-2500</v>
          </cell>
          <cell r="F1649">
            <v>-2500</v>
          </cell>
          <cell r="G1649">
            <v>-2500</v>
          </cell>
        </row>
        <row r="1650">
          <cell r="B1650" t="str">
            <v>301500C373</v>
          </cell>
          <cell r="C1650">
            <v>0</v>
          </cell>
          <cell r="D1650">
            <v>0</v>
          </cell>
          <cell r="E1650">
            <v>-2500</v>
          </cell>
          <cell r="F1650">
            <v>-2500</v>
          </cell>
          <cell r="G1650">
            <v>-2500</v>
          </cell>
        </row>
        <row r="1651">
          <cell r="B1651" t="str">
            <v>301500C374</v>
          </cell>
          <cell r="C1651">
            <v>0</v>
          </cell>
          <cell r="D1651">
            <v>0</v>
          </cell>
          <cell r="E1651">
            <v>-7500</v>
          </cell>
          <cell r="F1651">
            <v>-7500</v>
          </cell>
          <cell r="G1651">
            <v>-7500</v>
          </cell>
        </row>
        <row r="1652">
          <cell r="B1652" t="str">
            <v>301500C375</v>
          </cell>
          <cell r="C1652">
            <v>0</v>
          </cell>
          <cell r="D1652">
            <v>0</v>
          </cell>
          <cell r="E1652">
            <v>-5000</v>
          </cell>
          <cell r="F1652">
            <v>-5000</v>
          </cell>
          <cell r="G1652">
            <v>-5000</v>
          </cell>
        </row>
        <row r="1653">
          <cell r="B1653" t="str">
            <v>301500C376</v>
          </cell>
          <cell r="C1653">
            <v>0</v>
          </cell>
          <cell r="D1653">
            <v>0</v>
          </cell>
          <cell r="E1653">
            <v>-2500</v>
          </cell>
          <cell r="F1653">
            <v>-2500</v>
          </cell>
          <cell r="G1653">
            <v>-2500</v>
          </cell>
        </row>
        <row r="1654">
          <cell r="B1654" t="str">
            <v>301500C377</v>
          </cell>
          <cell r="C1654">
            <v>0</v>
          </cell>
          <cell r="D1654">
            <v>0</v>
          </cell>
          <cell r="E1654">
            <v>-10000</v>
          </cell>
          <cell r="F1654">
            <v>-10000</v>
          </cell>
          <cell r="G1654">
            <v>-10000</v>
          </cell>
        </row>
        <row r="1655">
          <cell r="B1655" t="str">
            <v>301500C378</v>
          </cell>
          <cell r="C1655">
            <v>0</v>
          </cell>
          <cell r="D1655">
            <v>0</v>
          </cell>
          <cell r="E1655">
            <v>-2500</v>
          </cell>
          <cell r="F1655">
            <v>-2500</v>
          </cell>
          <cell r="G1655">
            <v>-2500</v>
          </cell>
        </row>
        <row r="1656">
          <cell r="B1656" t="str">
            <v>301500C379</v>
          </cell>
          <cell r="C1656">
            <v>0</v>
          </cell>
          <cell r="D1656">
            <v>0</v>
          </cell>
          <cell r="E1656">
            <v>-5000</v>
          </cell>
          <cell r="F1656">
            <v>-5000</v>
          </cell>
          <cell r="G1656">
            <v>-5000</v>
          </cell>
        </row>
        <row r="1657">
          <cell r="B1657" t="str">
            <v>301500C380</v>
          </cell>
          <cell r="C1657">
            <v>0</v>
          </cell>
          <cell r="D1657">
            <v>0</v>
          </cell>
          <cell r="E1657">
            <v>-5000</v>
          </cell>
          <cell r="F1657">
            <v>-5000</v>
          </cell>
          <cell r="G1657">
            <v>-5000</v>
          </cell>
        </row>
        <row r="1658">
          <cell r="B1658" t="str">
            <v>301500C381</v>
          </cell>
          <cell r="C1658">
            <v>0</v>
          </cell>
          <cell r="D1658">
            <v>0</v>
          </cell>
          <cell r="E1658">
            <v>-2500</v>
          </cell>
          <cell r="F1658">
            <v>-2500</v>
          </cell>
          <cell r="G1658">
            <v>-2500</v>
          </cell>
        </row>
        <row r="1659">
          <cell r="B1659" t="str">
            <v>301500C382</v>
          </cell>
          <cell r="C1659">
            <v>0</v>
          </cell>
          <cell r="D1659">
            <v>0</v>
          </cell>
          <cell r="E1659">
            <v>-2500</v>
          </cell>
          <cell r="F1659">
            <v>-2500</v>
          </cell>
          <cell r="G1659">
            <v>-2500</v>
          </cell>
        </row>
        <row r="1660">
          <cell r="B1660" t="str">
            <v>301500C383</v>
          </cell>
          <cell r="C1660">
            <v>0</v>
          </cell>
          <cell r="D1660">
            <v>0</v>
          </cell>
          <cell r="E1660">
            <v>-5000</v>
          </cell>
          <cell r="F1660">
            <v>-5000</v>
          </cell>
          <cell r="G1660">
            <v>-5000</v>
          </cell>
        </row>
        <row r="1661">
          <cell r="B1661" t="str">
            <v>301500C384</v>
          </cell>
          <cell r="C1661">
            <v>0</v>
          </cell>
          <cell r="D1661">
            <v>0</v>
          </cell>
          <cell r="E1661">
            <v>-5000</v>
          </cell>
          <cell r="F1661">
            <v>-5000</v>
          </cell>
          <cell r="G1661">
            <v>-5000</v>
          </cell>
        </row>
        <row r="1662">
          <cell r="B1662" t="str">
            <v>301500C385</v>
          </cell>
          <cell r="C1662">
            <v>0</v>
          </cell>
          <cell r="D1662">
            <v>0</v>
          </cell>
          <cell r="E1662">
            <v>-2500</v>
          </cell>
          <cell r="F1662">
            <v>-2500</v>
          </cell>
          <cell r="G1662">
            <v>-2500</v>
          </cell>
        </row>
        <row r="1663">
          <cell r="B1663" t="str">
            <v>301500C386</v>
          </cell>
          <cell r="C1663">
            <v>0</v>
          </cell>
          <cell r="D1663">
            <v>0</v>
          </cell>
          <cell r="E1663">
            <v>-2500</v>
          </cell>
          <cell r="F1663">
            <v>-2500</v>
          </cell>
          <cell r="G1663">
            <v>-2500</v>
          </cell>
        </row>
        <row r="1664">
          <cell r="B1664" t="str">
            <v>301500C387</v>
          </cell>
          <cell r="C1664">
            <v>0</v>
          </cell>
          <cell r="D1664">
            <v>0</v>
          </cell>
          <cell r="E1664">
            <v>-5000</v>
          </cell>
          <cell r="F1664">
            <v>-5000</v>
          </cell>
          <cell r="G1664">
            <v>-5000</v>
          </cell>
        </row>
        <row r="1665">
          <cell r="B1665" t="str">
            <v>301500C388</v>
          </cell>
          <cell r="C1665">
            <v>0</v>
          </cell>
          <cell r="D1665">
            <v>0</v>
          </cell>
          <cell r="E1665">
            <v>-2500</v>
          </cell>
          <cell r="F1665">
            <v>-2500</v>
          </cell>
          <cell r="G1665">
            <v>-2500</v>
          </cell>
        </row>
        <row r="1666">
          <cell r="B1666" t="str">
            <v>301500C389</v>
          </cell>
          <cell r="C1666">
            <v>0</v>
          </cell>
          <cell r="D1666">
            <v>0</v>
          </cell>
          <cell r="E1666">
            <v>-2500</v>
          </cell>
          <cell r="F1666">
            <v>-2500</v>
          </cell>
          <cell r="G1666">
            <v>-2500</v>
          </cell>
        </row>
        <row r="1667">
          <cell r="B1667" t="str">
            <v>301500C390</v>
          </cell>
          <cell r="C1667">
            <v>0</v>
          </cell>
          <cell r="D1667">
            <v>0</v>
          </cell>
          <cell r="E1667">
            <v>-2500</v>
          </cell>
          <cell r="F1667">
            <v>-2500</v>
          </cell>
          <cell r="G1667">
            <v>-2500</v>
          </cell>
        </row>
        <row r="1668">
          <cell r="B1668" t="str">
            <v>301500C391</v>
          </cell>
          <cell r="C1668">
            <v>0</v>
          </cell>
          <cell r="D1668">
            <v>0</v>
          </cell>
          <cell r="E1668">
            <v>-5000</v>
          </cell>
          <cell r="F1668">
            <v>-5000</v>
          </cell>
          <cell r="G1668">
            <v>-5000</v>
          </cell>
        </row>
        <row r="1669">
          <cell r="B1669" t="str">
            <v>301500C392</v>
          </cell>
          <cell r="C1669">
            <v>0</v>
          </cell>
          <cell r="D1669">
            <v>0</v>
          </cell>
          <cell r="E1669">
            <v>-2500</v>
          </cell>
          <cell r="F1669">
            <v>-2500</v>
          </cell>
          <cell r="G1669">
            <v>-2500</v>
          </cell>
        </row>
        <row r="1670">
          <cell r="B1670" t="str">
            <v>301500C393</v>
          </cell>
          <cell r="C1670">
            <v>0</v>
          </cell>
          <cell r="D1670">
            <v>0</v>
          </cell>
          <cell r="E1670">
            <v>-2500</v>
          </cell>
          <cell r="F1670">
            <v>-2500</v>
          </cell>
          <cell r="G1670">
            <v>-2500</v>
          </cell>
        </row>
        <row r="1671">
          <cell r="B1671" t="str">
            <v>301500C394</v>
          </cell>
          <cell r="C1671">
            <v>0</v>
          </cell>
          <cell r="D1671">
            <v>0</v>
          </cell>
          <cell r="E1671">
            <v>-5000</v>
          </cell>
          <cell r="F1671">
            <v>-5000</v>
          </cell>
          <cell r="G1671">
            <v>-5000</v>
          </cell>
        </row>
        <row r="1672">
          <cell r="B1672" t="str">
            <v>301500C395</v>
          </cell>
          <cell r="C1672">
            <v>0</v>
          </cell>
          <cell r="D1672">
            <v>0</v>
          </cell>
          <cell r="E1672">
            <v>-2500</v>
          </cell>
          <cell r="F1672">
            <v>-2500</v>
          </cell>
          <cell r="G1672">
            <v>-2500</v>
          </cell>
        </row>
        <row r="1673">
          <cell r="B1673" t="str">
            <v>301500C396</v>
          </cell>
          <cell r="C1673">
            <v>0</v>
          </cell>
          <cell r="D1673">
            <v>0</v>
          </cell>
          <cell r="E1673">
            <v>-2500</v>
          </cell>
          <cell r="F1673">
            <v>-2500</v>
          </cell>
          <cell r="G1673">
            <v>-2500</v>
          </cell>
        </row>
        <row r="1674">
          <cell r="B1674" t="str">
            <v>301500C398</v>
          </cell>
          <cell r="C1674">
            <v>0</v>
          </cell>
          <cell r="D1674">
            <v>0</v>
          </cell>
          <cell r="E1674">
            <v>-12500</v>
          </cell>
          <cell r="F1674">
            <v>-12500</v>
          </cell>
          <cell r="G1674">
            <v>-12500</v>
          </cell>
        </row>
        <row r="1675">
          <cell r="B1675" t="str">
            <v>301500C399</v>
          </cell>
          <cell r="C1675">
            <v>0</v>
          </cell>
          <cell r="D1675">
            <v>0</v>
          </cell>
          <cell r="E1675">
            <v>-2500</v>
          </cell>
          <cell r="F1675">
            <v>-2500</v>
          </cell>
          <cell r="G1675">
            <v>-2500</v>
          </cell>
        </row>
        <row r="1676">
          <cell r="B1676" t="str">
            <v>301500C400</v>
          </cell>
          <cell r="C1676">
            <v>0</v>
          </cell>
          <cell r="D1676">
            <v>0</v>
          </cell>
          <cell r="E1676">
            <v>-2500</v>
          </cell>
          <cell r="F1676">
            <v>-2500</v>
          </cell>
          <cell r="G1676">
            <v>-2500</v>
          </cell>
        </row>
        <row r="1677">
          <cell r="B1677" t="str">
            <v>301500C401</v>
          </cell>
          <cell r="C1677">
            <v>0</v>
          </cell>
          <cell r="D1677">
            <v>0</v>
          </cell>
          <cell r="E1677">
            <v>-5000</v>
          </cell>
          <cell r="F1677">
            <v>-5000</v>
          </cell>
          <cell r="G1677">
            <v>-5000</v>
          </cell>
        </row>
        <row r="1678">
          <cell r="B1678" t="str">
            <v>301500C402</v>
          </cell>
          <cell r="C1678">
            <v>0</v>
          </cell>
          <cell r="D1678">
            <v>0</v>
          </cell>
          <cell r="E1678">
            <v>-7500</v>
          </cell>
          <cell r="F1678">
            <v>-7500</v>
          </cell>
          <cell r="G1678">
            <v>-7500</v>
          </cell>
        </row>
        <row r="1679">
          <cell r="B1679" t="str">
            <v>301500C403</v>
          </cell>
          <cell r="C1679">
            <v>0</v>
          </cell>
          <cell r="D1679">
            <v>0</v>
          </cell>
          <cell r="E1679">
            <v>-5000</v>
          </cell>
          <cell r="F1679">
            <v>-5000</v>
          </cell>
          <cell r="G1679">
            <v>-5000</v>
          </cell>
        </row>
        <row r="1680">
          <cell r="B1680" t="str">
            <v>301500C404</v>
          </cell>
          <cell r="C1680">
            <v>0</v>
          </cell>
          <cell r="D1680">
            <v>0</v>
          </cell>
          <cell r="E1680">
            <v>-2500</v>
          </cell>
          <cell r="F1680">
            <v>-2500</v>
          </cell>
          <cell r="G1680">
            <v>-2500</v>
          </cell>
        </row>
        <row r="1681">
          <cell r="B1681" t="str">
            <v>301500C405</v>
          </cell>
          <cell r="C1681">
            <v>0</v>
          </cell>
          <cell r="D1681">
            <v>0</v>
          </cell>
          <cell r="E1681">
            <v>-7500</v>
          </cell>
          <cell r="F1681">
            <v>-7500</v>
          </cell>
          <cell r="G1681">
            <v>-7500</v>
          </cell>
        </row>
        <row r="1682">
          <cell r="B1682" t="str">
            <v>301500C406</v>
          </cell>
          <cell r="C1682">
            <v>0</v>
          </cell>
          <cell r="D1682">
            <v>0</v>
          </cell>
          <cell r="E1682">
            <v>-2500</v>
          </cell>
          <cell r="F1682">
            <v>-2500</v>
          </cell>
          <cell r="G1682">
            <v>-2500</v>
          </cell>
        </row>
        <row r="1683">
          <cell r="B1683" t="str">
            <v>301500C407</v>
          </cell>
          <cell r="C1683">
            <v>0</v>
          </cell>
          <cell r="D1683">
            <v>0</v>
          </cell>
          <cell r="E1683">
            <v>-7500</v>
          </cell>
          <cell r="F1683">
            <v>-7500</v>
          </cell>
          <cell r="G1683">
            <v>-7500</v>
          </cell>
        </row>
        <row r="1684">
          <cell r="B1684" t="str">
            <v>301500C408</v>
          </cell>
          <cell r="C1684">
            <v>0</v>
          </cell>
          <cell r="D1684">
            <v>0</v>
          </cell>
          <cell r="E1684">
            <v>-2500</v>
          </cell>
          <cell r="F1684">
            <v>-2500</v>
          </cell>
          <cell r="G1684">
            <v>-2500</v>
          </cell>
        </row>
        <row r="1685">
          <cell r="B1685" t="str">
            <v>301500C409</v>
          </cell>
          <cell r="C1685">
            <v>0</v>
          </cell>
          <cell r="D1685">
            <v>0</v>
          </cell>
          <cell r="E1685">
            <v>-5000</v>
          </cell>
          <cell r="F1685">
            <v>-5000</v>
          </cell>
          <cell r="G1685">
            <v>-5000</v>
          </cell>
        </row>
        <row r="1686">
          <cell r="B1686" t="str">
            <v>301500C410</v>
          </cell>
          <cell r="C1686">
            <v>0</v>
          </cell>
          <cell r="D1686">
            <v>0</v>
          </cell>
          <cell r="E1686">
            <v>-5000</v>
          </cell>
          <cell r="F1686">
            <v>-5000</v>
          </cell>
          <cell r="G1686">
            <v>-5000</v>
          </cell>
        </row>
        <row r="1687">
          <cell r="B1687" t="str">
            <v>301500C411</v>
          </cell>
          <cell r="C1687">
            <v>0</v>
          </cell>
          <cell r="D1687">
            <v>0</v>
          </cell>
          <cell r="E1687">
            <v>-10000</v>
          </cell>
          <cell r="F1687">
            <v>-10000</v>
          </cell>
          <cell r="G1687">
            <v>-10000</v>
          </cell>
        </row>
        <row r="1688">
          <cell r="B1688" t="str">
            <v>301500C412</v>
          </cell>
          <cell r="C1688">
            <v>0</v>
          </cell>
          <cell r="D1688">
            <v>0</v>
          </cell>
          <cell r="E1688">
            <v>-2500</v>
          </cell>
          <cell r="F1688">
            <v>-2500</v>
          </cell>
          <cell r="G1688">
            <v>-2500</v>
          </cell>
        </row>
        <row r="1689">
          <cell r="B1689" t="str">
            <v>301500C413</v>
          </cell>
          <cell r="C1689">
            <v>0</v>
          </cell>
          <cell r="D1689">
            <v>0</v>
          </cell>
          <cell r="E1689">
            <v>-10000</v>
          </cell>
          <cell r="F1689">
            <v>-10000</v>
          </cell>
          <cell r="G1689">
            <v>-10000</v>
          </cell>
        </row>
        <row r="1690">
          <cell r="B1690" t="str">
            <v>301500C414</v>
          </cell>
          <cell r="C1690">
            <v>0</v>
          </cell>
          <cell r="D1690">
            <v>0</v>
          </cell>
          <cell r="E1690">
            <v>-5000</v>
          </cell>
          <cell r="F1690">
            <v>-5000</v>
          </cell>
          <cell r="G1690">
            <v>-5000</v>
          </cell>
        </row>
        <row r="1691">
          <cell r="B1691" t="str">
            <v>301500C415</v>
          </cell>
          <cell r="C1691">
            <v>0</v>
          </cell>
          <cell r="D1691">
            <v>0</v>
          </cell>
          <cell r="E1691">
            <v>-5000</v>
          </cell>
          <cell r="F1691">
            <v>-5000</v>
          </cell>
          <cell r="G1691">
            <v>-5000</v>
          </cell>
        </row>
        <row r="1692">
          <cell r="B1692" t="str">
            <v>301500C416</v>
          </cell>
          <cell r="C1692">
            <v>0</v>
          </cell>
          <cell r="D1692">
            <v>0</v>
          </cell>
          <cell r="E1692">
            <v>-5000</v>
          </cell>
          <cell r="F1692">
            <v>-5000</v>
          </cell>
          <cell r="G1692">
            <v>-5000</v>
          </cell>
        </row>
        <row r="1693">
          <cell r="B1693" t="str">
            <v>301500C417</v>
          </cell>
          <cell r="C1693">
            <v>0</v>
          </cell>
          <cell r="D1693">
            <v>0</v>
          </cell>
          <cell r="E1693">
            <v>-2500</v>
          </cell>
          <cell r="F1693">
            <v>-2500</v>
          </cell>
          <cell r="G1693">
            <v>-2500</v>
          </cell>
        </row>
        <row r="1694">
          <cell r="B1694" t="str">
            <v>301500C418</v>
          </cell>
          <cell r="C1694">
            <v>0</v>
          </cell>
          <cell r="D1694">
            <v>0</v>
          </cell>
          <cell r="E1694">
            <v>-2500</v>
          </cell>
          <cell r="F1694">
            <v>-2500</v>
          </cell>
          <cell r="G1694">
            <v>-2500</v>
          </cell>
        </row>
        <row r="1695">
          <cell r="B1695" t="str">
            <v>301500C419</v>
          </cell>
          <cell r="C1695">
            <v>0</v>
          </cell>
          <cell r="D1695">
            <v>0</v>
          </cell>
          <cell r="E1695">
            <v>-2500</v>
          </cell>
          <cell r="F1695">
            <v>-2500</v>
          </cell>
          <cell r="G1695">
            <v>-2500</v>
          </cell>
        </row>
        <row r="1696">
          <cell r="B1696" t="str">
            <v>301500C420</v>
          </cell>
          <cell r="C1696">
            <v>0</v>
          </cell>
          <cell r="D1696">
            <v>0</v>
          </cell>
          <cell r="E1696">
            <v>-2500</v>
          </cell>
          <cell r="F1696">
            <v>-2500</v>
          </cell>
          <cell r="G1696">
            <v>-2500</v>
          </cell>
        </row>
        <row r="1697">
          <cell r="B1697" t="str">
            <v>301500C421</v>
          </cell>
          <cell r="C1697">
            <v>0</v>
          </cell>
          <cell r="D1697">
            <v>0</v>
          </cell>
          <cell r="E1697">
            <v>-2500</v>
          </cell>
          <cell r="F1697">
            <v>-2500</v>
          </cell>
          <cell r="G1697">
            <v>-2500</v>
          </cell>
        </row>
        <row r="1698">
          <cell r="B1698" t="str">
            <v>301500C422</v>
          </cell>
          <cell r="C1698">
            <v>0</v>
          </cell>
          <cell r="D1698">
            <v>0</v>
          </cell>
          <cell r="E1698">
            <v>-2500</v>
          </cell>
          <cell r="F1698">
            <v>-2500</v>
          </cell>
          <cell r="G1698">
            <v>-2500</v>
          </cell>
        </row>
        <row r="1699">
          <cell r="B1699" t="str">
            <v>301500C423</v>
          </cell>
          <cell r="C1699">
            <v>0</v>
          </cell>
          <cell r="D1699">
            <v>0</v>
          </cell>
          <cell r="E1699">
            <v>-2500</v>
          </cell>
          <cell r="F1699">
            <v>-2500</v>
          </cell>
          <cell r="G1699">
            <v>-2500</v>
          </cell>
        </row>
        <row r="1700">
          <cell r="B1700" t="str">
            <v>301500C424</v>
          </cell>
          <cell r="C1700">
            <v>0</v>
          </cell>
          <cell r="D1700">
            <v>0</v>
          </cell>
          <cell r="E1700">
            <v>-15000</v>
          </cell>
          <cell r="F1700">
            <v>-15000</v>
          </cell>
          <cell r="G1700">
            <v>-15000</v>
          </cell>
        </row>
        <row r="1701">
          <cell r="B1701" t="str">
            <v>301500C425</v>
          </cell>
          <cell r="C1701">
            <v>0</v>
          </cell>
          <cell r="D1701">
            <v>0</v>
          </cell>
          <cell r="E1701">
            <v>-2500</v>
          </cell>
          <cell r="F1701">
            <v>-2500</v>
          </cell>
          <cell r="G1701">
            <v>-2500</v>
          </cell>
        </row>
        <row r="1702">
          <cell r="B1702" t="str">
            <v>301500C426</v>
          </cell>
          <cell r="C1702">
            <v>0</v>
          </cell>
          <cell r="D1702">
            <v>0</v>
          </cell>
          <cell r="E1702">
            <v>-5000</v>
          </cell>
          <cell r="F1702">
            <v>-5000</v>
          </cell>
          <cell r="G1702">
            <v>-5000</v>
          </cell>
        </row>
        <row r="1703">
          <cell r="B1703" t="str">
            <v>301500C427</v>
          </cell>
          <cell r="C1703">
            <v>0</v>
          </cell>
          <cell r="D1703">
            <v>0</v>
          </cell>
          <cell r="E1703">
            <v>-2500</v>
          </cell>
          <cell r="F1703">
            <v>-2500</v>
          </cell>
          <cell r="G1703">
            <v>-2500</v>
          </cell>
        </row>
        <row r="1704">
          <cell r="B1704" t="str">
            <v>301500C428</v>
          </cell>
          <cell r="C1704">
            <v>0</v>
          </cell>
          <cell r="D1704">
            <v>0</v>
          </cell>
          <cell r="E1704">
            <v>-5000</v>
          </cell>
          <cell r="F1704">
            <v>-5000</v>
          </cell>
          <cell r="G1704">
            <v>-5000</v>
          </cell>
        </row>
        <row r="1705">
          <cell r="B1705" t="str">
            <v>301500C429</v>
          </cell>
          <cell r="C1705">
            <v>0</v>
          </cell>
          <cell r="D1705">
            <v>0</v>
          </cell>
          <cell r="E1705">
            <v>-2500</v>
          </cell>
          <cell r="F1705">
            <v>-2500</v>
          </cell>
          <cell r="G1705">
            <v>-2500</v>
          </cell>
        </row>
        <row r="1706">
          <cell r="B1706" t="str">
            <v>301500C430</v>
          </cell>
          <cell r="C1706">
            <v>0</v>
          </cell>
          <cell r="D1706">
            <v>0</v>
          </cell>
          <cell r="E1706">
            <v>-2500</v>
          </cell>
          <cell r="F1706">
            <v>-2500</v>
          </cell>
          <cell r="G1706">
            <v>-2500</v>
          </cell>
        </row>
        <row r="1707">
          <cell r="B1707" t="str">
            <v>301500C431</v>
          </cell>
          <cell r="C1707">
            <v>0</v>
          </cell>
          <cell r="D1707">
            <v>0</v>
          </cell>
          <cell r="E1707">
            <v>-2500</v>
          </cell>
          <cell r="F1707">
            <v>-2500</v>
          </cell>
          <cell r="G1707">
            <v>-2500</v>
          </cell>
        </row>
        <row r="1708">
          <cell r="B1708" t="str">
            <v>301500C432</v>
          </cell>
          <cell r="C1708">
            <v>0</v>
          </cell>
          <cell r="D1708">
            <v>2500</v>
          </cell>
          <cell r="E1708">
            <v>-5000</v>
          </cell>
          <cell r="F1708">
            <v>-2500</v>
          </cell>
          <cell r="G1708">
            <v>-2500</v>
          </cell>
        </row>
        <row r="1709">
          <cell r="B1709" t="str">
            <v>301500C433</v>
          </cell>
          <cell r="C1709">
            <v>0</v>
          </cell>
          <cell r="D1709">
            <v>0</v>
          </cell>
          <cell r="E1709">
            <v>-2500</v>
          </cell>
          <cell r="F1709">
            <v>-2500</v>
          </cell>
          <cell r="G1709">
            <v>-2500</v>
          </cell>
        </row>
        <row r="1710">
          <cell r="B1710" t="str">
            <v>301500C434</v>
          </cell>
          <cell r="C1710">
            <v>0</v>
          </cell>
          <cell r="D1710">
            <v>0</v>
          </cell>
          <cell r="E1710">
            <v>-2500</v>
          </cell>
          <cell r="F1710">
            <v>-2500</v>
          </cell>
          <cell r="G1710">
            <v>-2500</v>
          </cell>
        </row>
        <row r="1711">
          <cell r="B1711" t="str">
            <v>301500C435</v>
          </cell>
          <cell r="C1711">
            <v>0</v>
          </cell>
          <cell r="D1711">
            <v>0</v>
          </cell>
          <cell r="E1711">
            <v>-2500</v>
          </cell>
          <cell r="F1711">
            <v>-2500</v>
          </cell>
          <cell r="G1711">
            <v>-2500</v>
          </cell>
        </row>
        <row r="1712">
          <cell r="B1712" t="str">
            <v>301500C436</v>
          </cell>
          <cell r="C1712">
            <v>0</v>
          </cell>
          <cell r="D1712">
            <v>0</v>
          </cell>
          <cell r="E1712">
            <v>-2500</v>
          </cell>
          <cell r="F1712">
            <v>-2500</v>
          </cell>
          <cell r="G1712">
            <v>-2500</v>
          </cell>
        </row>
        <row r="1713">
          <cell r="B1713" t="str">
            <v>301500C437</v>
          </cell>
          <cell r="C1713">
            <v>0</v>
          </cell>
          <cell r="D1713">
            <v>0</v>
          </cell>
          <cell r="E1713">
            <v>-2500</v>
          </cell>
          <cell r="F1713">
            <v>-2500</v>
          </cell>
          <cell r="G1713">
            <v>-2500</v>
          </cell>
        </row>
        <row r="1714">
          <cell r="B1714" t="str">
            <v>301500C438</v>
          </cell>
          <cell r="C1714">
            <v>0</v>
          </cell>
          <cell r="D1714">
            <v>0</v>
          </cell>
          <cell r="E1714">
            <v>-2500</v>
          </cell>
          <cell r="F1714">
            <v>-2500</v>
          </cell>
          <cell r="G1714">
            <v>-2500</v>
          </cell>
        </row>
        <row r="1715">
          <cell r="B1715" t="str">
            <v>301500C439</v>
          </cell>
          <cell r="C1715">
            <v>0</v>
          </cell>
          <cell r="D1715">
            <v>0</v>
          </cell>
          <cell r="E1715">
            <v>-12500</v>
          </cell>
          <cell r="F1715">
            <v>-12500</v>
          </cell>
          <cell r="G1715">
            <v>-12500</v>
          </cell>
        </row>
        <row r="1716">
          <cell r="B1716" t="str">
            <v>301500C440</v>
          </cell>
          <cell r="C1716">
            <v>0</v>
          </cell>
          <cell r="D1716">
            <v>0</v>
          </cell>
          <cell r="E1716">
            <v>-2500</v>
          </cell>
          <cell r="F1716">
            <v>-2500</v>
          </cell>
          <cell r="G1716">
            <v>-2500</v>
          </cell>
        </row>
        <row r="1717">
          <cell r="B1717" t="str">
            <v>301500C441</v>
          </cell>
          <cell r="C1717">
            <v>0</v>
          </cell>
          <cell r="D1717">
            <v>7500</v>
          </cell>
          <cell r="E1717">
            <v>-12500</v>
          </cell>
          <cell r="F1717">
            <v>-5000</v>
          </cell>
          <cell r="G1717">
            <v>-5000</v>
          </cell>
        </row>
        <row r="1718">
          <cell r="B1718" t="str">
            <v>301500C442</v>
          </cell>
          <cell r="C1718">
            <v>0</v>
          </cell>
          <cell r="D1718">
            <v>0</v>
          </cell>
          <cell r="E1718">
            <v>-2500</v>
          </cell>
          <cell r="F1718">
            <v>-2500</v>
          </cell>
          <cell r="G1718">
            <v>-2500</v>
          </cell>
        </row>
        <row r="1719">
          <cell r="B1719" t="str">
            <v>301500C443</v>
          </cell>
          <cell r="C1719">
            <v>0</v>
          </cell>
          <cell r="D1719">
            <v>0</v>
          </cell>
          <cell r="E1719">
            <v>-5000</v>
          </cell>
          <cell r="F1719">
            <v>-5000</v>
          </cell>
          <cell r="G1719">
            <v>-5000</v>
          </cell>
        </row>
        <row r="1720">
          <cell r="B1720" t="str">
            <v>301500C444</v>
          </cell>
          <cell r="C1720">
            <v>0</v>
          </cell>
          <cell r="D1720">
            <v>0</v>
          </cell>
          <cell r="E1720">
            <v>-7500</v>
          </cell>
          <cell r="F1720">
            <v>-7500</v>
          </cell>
          <cell r="G1720">
            <v>-7500</v>
          </cell>
        </row>
        <row r="1721">
          <cell r="B1721" t="str">
            <v>301500C445</v>
          </cell>
          <cell r="C1721">
            <v>0</v>
          </cell>
          <cell r="D1721">
            <v>0</v>
          </cell>
          <cell r="E1721">
            <v>-2500</v>
          </cell>
          <cell r="F1721">
            <v>-2500</v>
          </cell>
          <cell r="G1721">
            <v>-2500</v>
          </cell>
        </row>
        <row r="1722">
          <cell r="B1722" t="str">
            <v>301500C446</v>
          </cell>
          <cell r="C1722">
            <v>0</v>
          </cell>
          <cell r="D1722">
            <v>0</v>
          </cell>
          <cell r="E1722">
            <v>-2500</v>
          </cell>
          <cell r="F1722">
            <v>-2500</v>
          </cell>
          <cell r="G1722">
            <v>-2500</v>
          </cell>
        </row>
        <row r="1723">
          <cell r="B1723" t="str">
            <v>301500C447</v>
          </cell>
          <cell r="C1723">
            <v>0</v>
          </cell>
          <cell r="D1723">
            <v>0</v>
          </cell>
          <cell r="E1723">
            <v>-2500</v>
          </cell>
          <cell r="F1723">
            <v>-2500</v>
          </cell>
          <cell r="G1723">
            <v>-2500</v>
          </cell>
        </row>
        <row r="1724">
          <cell r="B1724" t="str">
            <v>301500C448</v>
          </cell>
          <cell r="C1724">
            <v>0</v>
          </cell>
          <cell r="D1724">
            <v>0</v>
          </cell>
          <cell r="E1724">
            <v>-2500</v>
          </cell>
          <cell r="F1724">
            <v>-2500</v>
          </cell>
          <cell r="G1724">
            <v>-2500</v>
          </cell>
        </row>
        <row r="1725">
          <cell r="B1725" t="str">
            <v>301500C512</v>
          </cell>
          <cell r="C1725">
            <v>0</v>
          </cell>
          <cell r="D1725">
            <v>0</v>
          </cell>
          <cell r="E1725">
            <v>-7500</v>
          </cell>
          <cell r="F1725">
            <v>-7500</v>
          </cell>
          <cell r="G1725">
            <v>-7500</v>
          </cell>
        </row>
        <row r="1726">
          <cell r="B1726" t="str">
            <v>301500C513</v>
          </cell>
          <cell r="C1726">
            <v>0</v>
          </cell>
          <cell r="D1726">
            <v>0</v>
          </cell>
          <cell r="E1726">
            <v>-5000</v>
          </cell>
          <cell r="F1726">
            <v>-5000</v>
          </cell>
          <cell r="G1726">
            <v>-5000</v>
          </cell>
        </row>
        <row r="1727">
          <cell r="B1727" t="str">
            <v>301500C514</v>
          </cell>
          <cell r="C1727">
            <v>0</v>
          </cell>
          <cell r="D1727">
            <v>0</v>
          </cell>
          <cell r="E1727">
            <v>-5000</v>
          </cell>
          <cell r="F1727">
            <v>-5000</v>
          </cell>
          <cell r="G1727">
            <v>-5000</v>
          </cell>
        </row>
        <row r="1728">
          <cell r="B1728" t="str">
            <v>301500C515</v>
          </cell>
          <cell r="C1728">
            <v>0</v>
          </cell>
          <cell r="D1728">
            <v>5000</v>
          </cell>
          <cell r="E1728">
            <v>-5000</v>
          </cell>
          <cell r="F1728">
            <v>0</v>
          </cell>
          <cell r="G1728">
            <v>0</v>
          </cell>
        </row>
        <row r="1729">
          <cell r="B1729" t="str">
            <v>301500C516</v>
          </cell>
          <cell r="C1729">
            <v>0</v>
          </cell>
          <cell r="D1729">
            <v>0</v>
          </cell>
          <cell r="E1729">
            <v>-5000</v>
          </cell>
          <cell r="F1729">
            <v>-5000</v>
          </cell>
          <cell r="G1729">
            <v>-5000</v>
          </cell>
        </row>
        <row r="1730">
          <cell r="B1730" t="str">
            <v>301500C517</v>
          </cell>
          <cell r="C1730">
            <v>0</v>
          </cell>
          <cell r="D1730">
            <v>0</v>
          </cell>
          <cell r="E1730">
            <v>-2500</v>
          </cell>
          <cell r="F1730">
            <v>-2500</v>
          </cell>
          <cell r="G1730">
            <v>-2500</v>
          </cell>
        </row>
        <row r="1731">
          <cell r="B1731" t="str">
            <v>301500C518</v>
          </cell>
          <cell r="C1731">
            <v>0</v>
          </cell>
          <cell r="D1731">
            <v>0</v>
          </cell>
          <cell r="E1731">
            <v>-5000</v>
          </cell>
          <cell r="F1731">
            <v>-5000</v>
          </cell>
          <cell r="G1731">
            <v>-5000</v>
          </cell>
        </row>
        <row r="1732">
          <cell r="B1732" t="str">
            <v>301500C519</v>
          </cell>
          <cell r="C1732">
            <v>0</v>
          </cell>
          <cell r="D1732">
            <v>0</v>
          </cell>
          <cell r="E1732">
            <v>-2500</v>
          </cell>
          <cell r="F1732">
            <v>-2500</v>
          </cell>
          <cell r="G1732">
            <v>-2500</v>
          </cell>
        </row>
        <row r="1733">
          <cell r="B1733" t="str">
            <v>301500C520</v>
          </cell>
          <cell r="C1733">
            <v>0</v>
          </cell>
          <cell r="D1733">
            <v>0</v>
          </cell>
          <cell r="E1733">
            <v>-5000</v>
          </cell>
          <cell r="F1733">
            <v>-5000</v>
          </cell>
          <cell r="G1733">
            <v>-5000</v>
          </cell>
        </row>
        <row r="1734">
          <cell r="B1734" t="str">
            <v>301500C521</v>
          </cell>
          <cell r="C1734">
            <v>0</v>
          </cell>
          <cell r="D1734">
            <v>0</v>
          </cell>
          <cell r="E1734">
            <v>-7500</v>
          </cell>
          <cell r="F1734">
            <v>-7500</v>
          </cell>
          <cell r="G1734">
            <v>-7500</v>
          </cell>
        </row>
        <row r="1735">
          <cell r="B1735" t="str">
            <v>301500C522</v>
          </cell>
          <cell r="C1735">
            <v>0</v>
          </cell>
          <cell r="D1735">
            <v>0</v>
          </cell>
          <cell r="E1735">
            <v>-2500</v>
          </cell>
          <cell r="F1735">
            <v>-2500</v>
          </cell>
          <cell r="G1735">
            <v>-2500</v>
          </cell>
        </row>
        <row r="1736">
          <cell r="B1736" t="str">
            <v>301500C523</v>
          </cell>
          <cell r="C1736">
            <v>0</v>
          </cell>
          <cell r="D1736">
            <v>0</v>
          </cell>
          <cell r="E1736">
            <v>-2500</v>
          </cell>
          <cell r="F1736">
            <v>-2500</v>
          </cell>
          <cell r="G1736">
            <v>-2500</v>
          </cell>
        </row>
        <row r="1737">
          <cell r="B1737" t="str">
            <v>301500C524</v>
          </cell>
          <cell r="C1737">
            <v>0</v>
          </cell>
          <cell r="D1737">
            <v>0</v>
          </cell>
          <cell r="E1737">
            <v>-7500</v>
          </cell>
          <cell r="F1737">
            <v>-7500</v>
          </cell>
          <cell r="G1737">
            <v>-7500</v>
          </cell>
        </row>
        <row r="1738">
          <cell r="B1738" t="str">
            <v>301500C525</v>
          </cell>
          <cell r="C1738">
            <v>0</v>
          </cell>
          <cell r="D1738">
            <v>0</v>
          </cell>
          <cell r="E1738">
            <v>-5000</v>
          </cell>
          <cell r="F1738">
            <v>-5000</v>
          </cell>
          <cell r="G1738">
            <v>-5000</v>
          </cell>
        </row>
        <row r="1739">
          <cell r="B1739" t="str">
            <v>301500C526</v>
          </cell>
          <cell r="C1739">
            <v>0</v>
          </cell>
          <cell r="D1739">
            <v>0</v>
          </cell>
          <cell r="E1739">
            <v>-5000</v>
          </cell>
          <cell r="F1739">
            <v>-5000</v>
          </cell>
          <cell r="G1739">
            <v>-5000</v>
          </cell>
        </row>
        <row r="1740">
          <cell r="B1740" t="str">
            <v>301500C527</v>
          </cell>
          <cell r="C1740">
            <v>0</v>
          </cell>
          <cell r="D1740">
            <v>0</v>
          </cell>
          <cell r="E1740">
            <v>-5000</v>
          </cell>
          <cell r="F1740">
            <v>-5000</v>
          </cell>
          <cell r="G1740">
            <v>-5000</v>
          </cell>
        </row>
        <row r="1741">
          <cell r="B1741" t="str">
            <v>301500C528</v>
          </cell>
          <cell r="C1741">
            <v>0</v>
          </cell>
          <cell r="D1741">
            <v>0</v>
          </cell>
          <cell r="E1741">
            <v>-5000</v>
          </cell>
          <cell r="F1741">
            <v>-5000</v>
          </cell>
          <cell r="G1741">
            <v>-5000</v>
          </cell>
        </row>
        <row r="1742">
          <cell r="B1742" t="str">
            <v>301500C529</v>
          </cell>
          <cell r="C1742">
            <v>0</v>
          </cell>
          <cell r="D1742">
            <v>0</v>
          </cell>
          <cell r="E1742">
            <v>-5000</v>
          </cell>
          <cell r="F1742">
            <v>-5000</v>
          </cell>
          <cell r="G1742">
            <v>-5000</v>
          </cell>
        </row>
        <row r="1743">
          <cell r="B1743" t="str">
            <v>301500C530</v>
          </cell>
          <cell r="C1743">
            <v>0</v>
          </cell>
          <cell r="D1743">
            <v>0</v>
          </cell>
          <cell r="E1743">
            <v>-5000</v>
          </cell>
          <cell r="F1743">
            <v>-5000</v>
          </cell>
          <cell r="G1743">
            <v>-5000</v>
          </cell>
        </row>
        <row r="1744">
          <cell r="B1744" t="str">
            <v>301500C531</v>
          </cell>
          <cell r="C1744">
            <v>0</v>
          </cell>
          <cell r="D1744">
            <v>0</v>
          </cell>
          <cell r="E1744">
            <v>-2500</v>
          </cell>
          <cell r="F1744">
            <v>-2500</v>
          </cell>
          <cell r="G1744">
            <v>-2500</v>
          </cell>
        </row>
        <row r="1745">
          <cell r="B1745" t="str">
            <v>301500C532</v>
          </cell>
          <cell r="C1745">
            <v>0</v>
          </cell>
          <cell r="D1745">
            <v>0</v>
          </cell>
          <cell r="E1745">
            <v>-2500</v>
          </cell>
          <cell r="F1745">
            <v>-2500</v>
          </cell>
          <cell r="G1745">
            <v>-2500</v>
          </cell>
        </row>
        <row r="1746">
          <cell r="B1746" t="str">
            <v>301500C533</v>
          </cell>
          <cell r="C1746">
            <v>0</v>
          </cell>
          <cell r="D1746">
            <v>0</v>
          </cell>
          <cell r="E1746">
            <v>-5000</v>
          </cell>
          <cell r="F1746">
            <v>-5000</v>
          </cell>
          <cell r="G1746">
            <v>-5000</v>
          </cell>
        </row>
        <row r="1747">
          <cell r="B1747" t="str">
            <v>301500C534</v>
          </cell>
          <cell r="C1747">
            <v>0</v>
          </cell>
          <cell r="D1747">
            <v>0</v>
          </cell>
          <cell r="E1747">
            <v>-2500</v>
          </cell>
          <cell r="F1747">
            <v>-2500</v>
          </cell>
          <cell r="G1747">
            <v>-2500</v>
          </cell>
        </row>
        <row r="1748">
          <cell r="B1748" t="str">
            <v>301500C535</v>
          </cell>
          <cell r="C1748">
            <v>0</v>
          </cell>
          <cell r="D1748">
            <v>0</v>
          </cell>
          <cell r="E1748">
            <v>-2500</v>
          </cell>
          <cell r="F1748">
            <v>-2500</v>
          </cell>
          <cell r="G1748">
            <v>-2500</v>
          </cell>
        </row>
        <row r="1749">
          <cell r="B1749" t="str">
            <v>301500C536</v>
          </cell>
          <cell r="C1749">
            <v>0</v>
          </cell>
          <cell r="D1749">
            <v>0</v>
          </cell>
          <cell r="E1749">
            <v>-2500</v>
          </cell>
          <cell r="F1749">
            <v>-2500</v>
          </cell>
          <cell r="G1749">
            <v>-2500</v>
          </cell>
        </row>
        <row r="1750">
          <cell r="B1750" t="str">
            <v>301500C537</v>
          </cell>
          <cell r="C1750">
            <v>0</v>
          </cell>
          <cell r="D1750">
            <v>0</v>
          </cell>
          <cell r="E1750">
            <v>-2500</v>
          </cell>
          <cell r="F1750">
            <v>-2500</v>
          </cell>
          <cell r="G1750">
            <v>-2500</v>
          </cell>
        </row>
        <row r="1751">
          <cell r="B1751" t="str">
            <v>301500C538</v>
          </cell>
          <cell r="C1751">
            <v>0</v>
          </cell>
          <cell r="D1751">
            <v>0</v>
          </cell>
          <cell r="E1751">
            <v>-5000</v>
          </cell>
          <cell r="F1751">
            <v>-5000</v>
          </cell>
          <cell r="G1751">
            <v>-5000</v>
          </cell>
        </row>
        <row r="1752">
          <cell r="B1752" t="str">
            <v>301500C539</v>
          </cell>
          <cell r="C1752">
            <v>0</v>
          </cell>
          <cell r="D1752">
            <v>0</v>
          </cell>
          <cell r="E1752">
            <v>-2500</v>
          </cell>
          <cell r="F1752">
            <v>-2500</v>
          </cell>
          <cell r="G1752">
            <v>-2500</v>
          </cell>
        </row>
        <row r="1753">
          <cell r="B1753" t="str">
            <v>301500C540</v>
          </cell>
          <cell r="C1753">
            <v>0</v>
          </cell>
          <cell r="D1753">
            <v>0</v>
          </cell>
          <cell r="E1753">
            <v>-2500</v>
          </cell>
          <cell r="F1753">
            <v>-2500</v>
          </cell>
          <cell r="G1753">
            <v>-2500</v>
          </cell>
        </row>
        <row r="1754">
          <cell r="B1754" t="str">
            <v>301500C541</v>
          </cell>
          <cell r="C1754">
            <v>0</v>
          </cell>
          <cell r="D1754">
            <v>0</v>
          </cell>
          <cell r="E1754">
            <v>-12500</v>
          </cell>
          <cell r="F1754">
            <v>-12500</v>
          </cell>
          <cell r="G1754">
            <v>-12500</v>
          </cell>
        </row>
        <row r="1755">
          <cell r="B1755" t="str">
            <v>301500C542</v>
          </cell>
          <cell r="C1755">
            <v>0</v>
          </cell>
          <cell r="D1755">
            <v>0</v>
          </cell>
          <cell r="E1755">
            <v>-2500</v>
          </cell>
          <cell r="F1755">
            <v>-2500</v>
          </cell>
          <cell r="G1755">
            <v>-2500</v>
          </cell>
        </row>
        <row r="1756">
          <cell r="B1756" t="str">
            <v>301500C543</v>
          </cell>
          <cell r="C1756">
            <v>0</v>
          </cell>
          <cell r="D1756">
            <v>0</v>
          </cell>
          <cell r="E1756">
            <v>-7500</v>
          </cell>
          <cell r="F1756">
            <v>-7500</v>
          </cell>
          <cell r="G1756">
            <v>-7500</v>
          </cell>
        </row>
        <row r="1757">
          <cell r="B1757" t="str">
            <v>301500C544</v>
          </cell>
          <cell r="C1757">
            <v>0</v>
          </cell>
          <cell r="D1757">
            <v>0</v>
          </cell>
          <cell r="E1757">
            <v>-5000</v>
          </cell>
          <cell r="F1757">
            <v>-5000</v>
          </cell>
          <cell r="G1757">
            <v>-5000</v>
          </cell>
        </row>
        <row r="1758">
          <cell r="B1758" t="str">
            <v>301500C545</v>
          </cell>
          <cell r="C1758">
            <v>0</v>
          </cell>
          <cell r="D1758">
            <v>2500</v>
          </cell>
          <cell r="E1758">
            <v>-2500</v>
          </cell>
          <cell r="F1758">
            <v>0</v>
          </cell>
          <cell r="G1758">
            <v>0</v>
          </cell>
        </row>
        <row r="1759">
          <cell r="B1759" t="str">
            <v>301500C546</v>
          </cell>
          <cell r="C1759">
            <v>0</v>
          </cell>
          <cell r="D1759">
            <v>2500</v>
          </cell>
          <cell r="E1759">
            <v>-2500</v>
          </cell>
          <cell r="F1759">
            <v>0</v>
          </cell>
          <cell r="G1759">
            <v>0</v>
          </cell>
        </row>
        <row r="1760">
          <cell r="B1760" t="str">
            <v>301500C547</v>
          </cell>
          <cell r="C1760">
            <v>0</v>
          </cell>
          <cell r="D1760">
            <v>0</v>
          </cell>
          <cell r="E1760">
            <v>-2500</v>
          </cell>
          <cell r="F1760">
            <v>-2500</v>
          </cell>
          <cell r="G1760">
            <v>-2500</v>
          </cell>
        </row>
        <row r="1761">
          <cell r="B1761" t="str">
            <v>301500C548</v>
          </cell>
          <cell r="C1761">
            <v>0</v>
          </cell>
          <cell r="D1761">
            <v>0</v>
          </cell>
          <cell r="E1761">
            <v>-2500</v>
          </cell>
          <cell r="F1761">
            <v>-2500</v>
          </cell>
          <cell r="G1761">
            <v>-2500</v>
          </cell>
        </row>
        <row r="1762">
          <cell r="B1762" t="str">
            <v>301500C549</v>
          </cell>
          <cell r="C1762">
            <v>0</v>
          </cell>
          <cell r="D1762">
            <v>0</v>
          </cell>
          <cell r="E1762">
            <v>-2500</v>
          </cell>
          <cell r="F1762">
            <v>-2500</v>
          </cell>
          <cell r="G1762">
            <v>-2500</v>
          </cell>
        </row>
        <row r="1763">
          <cell r="B1763" t="str">
            <v>301500C550</v>
          </cell>
          <cell r="C1763">
            <v>0</v>
          </cell>
          <cell r="D1763">
            <v>0</v>
          </cell>
          <cell r="E1763">
            <v>-2500</v>
          </cell>
          <cell r="F1763">
            <v>-2500</v>
          </cell>
          <cell r="G1763">
            <v>-2500</v>
          </cell>
        </row>
        <row r="1764">
          <cell r="B1764" t="str">
            <v>301500C551</v>
          </cell>
          <cell r="C1764">
            <v>0</v>
          </cell>
          <cell r="D1764">
            <v>0</v>
          </cell>
          <cell r="E1764">
            <v>-2500</v>
          </cell>
          <cell r="F1764">
            <v>-2500</v>
          </cell>
          <cell r="G1764">
            <v>-2500</v>
          </cell>
        </row>
        <row r="1765">
          <cell r="B1765" t="str">
            <v>301500C552</v>
          </cell>
          <cell r="C1765">
            <v>0</v>
          </cell>
          <cell r="D1765">
            <v>0</v>
          </cell>
          <cell r="E1765">
            <v>-5000</v>
          </cell>
          <cell r="F1765">
            <v>-5000</v>
          </cell>
          <cell r="G1765">
            <v>-5000</v>
          </cell>
        </row>
        <row r="1766">
          <cell r="B1766" t="str">
            <v>301500C553</v>
          </cell>
          <cell r="C1766">
            <v>0</v>
          </cell>
          <cell r="D1766">
            <v>0</v>
          </cell>
          <cell r="E1766">
            <v>-2500</v>
          </cell>
          <cell r="F1766">
            <v>-2500</v>
          </cell>
          <cell r="G1766">
            <v>-2500</v>
          </cell>
        </row>
        <row r="1767">
          <cell r="B1767" t="str">
            <v>301500C554</v>
          </cell>
          <cell r="C1767">
            <v>0</v>
          </cell>
          <cell r="D1767">
            <v>2500</v>
          </cell>
          <cell r="E1767">
            <v>-5000</v>
          </cell>
          <cell r="F1767">
            <v>-2500</v>
          </cell>
          <cell r="G1767">
            <v>-2500</v>
          </cell>
        </row>
        <row r="1768">
          <cell r="B1768" t="str">
            <v>301500C555</v>
          </cell>
          <cell r="C1768">
            <v>0</v>
          </cell>
          <cell r="D1768">
            <v>7500</v>
          </cell>
          <cell r="E1768">
            <v>-7500</v>
          </cell>
          <cell r="F1768">
            <v>0</v>
          </cell>
          <cell r="G1768">
            <v>0</v>
          </cell>
        </row>
        <row r="1769">
          <cell r="B1769" t="str">
            <v>301500C556</v>
          </cell>
          <cell r="C1769">
            <v>0</v>
          </cell>
          <cell r="D1769">
            <v>0</v>
          </cell>
          <cell r="E1769">
            <v>-5000</v>
          </cell>
          <cell r="F1769">
            <v>-5000</v>
          </cell>
          <cell r="G1769">
            <v>-5000</v>
          </cell>
        </row>
        <row r="1770">
          <cell r="B1770" t="str">
            <v>301500C557</v>
          </cell>
          <cell r="C1770">
            <v>0</v>
          </cell>
          <cell r="D1770">
            <v>0</v>
          </cell>
          <cell r="E1770">
            <v>-2500</v>
          </cell>
          <cell r="F1770">
            <v>-2500</v>
          </cell>
          <cell r="G1770">
            <v>-2500</v>
          </cell>
        </row>
        <row r="1771">
          <cell r="B1771" t="str">
            <v>301500C558</v>
          </cell>
          <cell r="C1771">
            <v>0</v>
          </cell>
          <cell r="D1771">
            <v>0</v>
          </cell>
          <cell r="E1771">
            <v>-2500</v>
          </cell>
          <cell r="F1771">
            <v>-2500</v>
          </cell>
          <cell r="G1771">
            <v>-2500</v>
          </cell>
        </row>
        <row r="1772">
          <cell r="B1772" t="str">
            <v>301500C559</v>
          </cell>
          <cell r="C1772">
            <v>0</v>
          </cell>
          <cell r="D1772">
            <v>0</v>
          </cell>
          <cell r="E1772">
            <v>-2500</v>
          </cell>
          <cell r="F1772">
            <v>-2500</v>
          </cell>
          <cell r="G1772">
            <v>-2500</v>
          </cell>
        </row>
        <row r="1773">
          <cell r="B1773" t="str">
            <v>301500C560</v>
          </cell>
          <cell r="C1773">
            <v>0</v>
          </cell>
          <cell r="D1773">
            <v>0</v>
          </cell>
          <cell r="E1773">
            <v>-5000</v>
          </cell>
          <cell r="F1773">
            <v>-5000</v>
          </cell>
          <cell r="G1773">
            <v>-5000</v>
          </cell>
        </row>
        <row r="1774">
          <cell r="B1774" t="str">
            <v>301500C561</v>
          </cell>
          <cell r="C1774">
            <v>0</v>
          </cell>
          <cell r="D1774">
            <v>0</v>
          </cell>
          <cell r="E1774">
            <v>-5000</v>
          </cell>
          <cell r="F1774">
            <v>-5000</v>
          </cell>
          <cell r="G1774">
            <v>-5000</v>
          </cell>
        </row>
        <row r="1775">
          <cell r="B1775" t="str">
            <v>301500C562</v>
          </cell>
          <cell r="C1775">
            <v>0</v>
          </cell>
          <cell r="D1775">
            <v>0</v>
          </cell>
          <cell r="E1775">
            <v>-2500</v>
          </cell>
          <cell r="F1775">
            <v>-2500</v>
          </cell>
          <cell r="G1775">
            <v>-2500</v>
          </cell>
        </row>
        <row r="1776">
          <cell r="B1776" t="str">
            <v>301500C563</v>
          </cell>
          <cell r="C1776">
            <v>0</v>
          </cell>
          <cell r="D1776">
            <v>0</v>
          </cell>
          <cell r="E1776">
            <v>-2500</v>
          </cell>
          <cell r="F1776">
            <v>-2500</v>
          </cell>
          <cell r="G1776">
            <v>-2500</v>
          </cell>
        </row>
        <row r="1777">
          <cell r="B1777" t="str">
            <v>301500C564</v>
          </cell>
          <cell r="C1777">
            <v>0</v>
          </cell>
          <cell r="D1777">
            <v>0</v>
          </cell>
          <cell r="E1777">
            <v>-2500</v>
          </cell>
          <cell r="F1777">
            <v>-2500</v>
          </cell>
          <cell r="G1777">
            <v>-2500</v>
          </cell>
        </row>
        <row r="1778">
          <cell r="B1778" t="str">
            <v>301500C565</v>
          </cell>
          <cell r="C1778">
            <v>0</v>
          </cell>
          <cell r="D1778">
            <v>0</v>
          </cell>
          <cell r="E1778">
            <v>-5000</v>
          </cell>
          <cell r="F1778">
            <v>-5000</v>
          </cell>
          <cell r="G1778">
            <v>-5000</v>
          </cell>
        </row>
        <row r="1779">
          <cell r="B1779" t="str">
            <v>301500C566</v>
          </cell>
          <cell r="C1779">
            <v>0</v>
          </cell>
          <cell r="D1779">
            <v>0</v>
          </cell>
          <cell r="E1779">
            <v>-7500</v>
          </cell>
          <cell r="F1779">
            <v>-7500</v>
          </cell>
          <cell r="G1779">
            <v>-7500</v>
          </cell>
        </row>
        <row r="1780">
          <cell r="B1780" t="str">
            <v>301500C567</v>
          </cell>
          <cell r="C1780">
            <v>0</v>
          </cell>
          <cell r="D1780">
            <v>0</v>
          </cell>
          <cell r="E1780">
            <v>-7500</v>
          </cell>
          <cell r="F1780">
            <v>-7500</v>
          </cell>
          <cell r="G1780">
            <v>-7500</v>
          </cell>
        </row>
        <row r="1781">
          <cell r="B1781" t="str">
            <v>301500C568</v>
          </cell>
          <cell r="C1781">
            <v>0</v>
          </cell>
          <cell r="D1781">
            <v>0</v>
          </cell>
          <cell r="E1781">
            <v>-2500</v>
          </cell>
          <cell r="F1781">
            <v>-2500</v>
          </cell>
          <cell r="G1781">
            <v>-2500</v>
          </cell>
        </row>
        <row r="1782">
          <cell r="B1782" t="str">
            <v>301500C570</v>
          </cell>
          <cell r="C1782">
            <v>0</v>
          </cell>
          <cell r="D1782">
            <v>0</v>
          </cell>
          <cell r="E1782">
            <v>-2500</v>
          </cell>
          <cell r="F1782">
            <v>-2500</v>
          </cell>
          <cell r="G1782">
            <v>-2500</v>
          </cell>
        </row>
        <row r="1783">
          <cell r="B1783" t="str">
            <v>301500C571</v>
          </cell>
          <cell r="C1783">
            <v>0</v>
          </cell>
          <cell r="D1783">
            <v>0</v>
          </cell>
          <cell r="E1783">
            <v>-2500</v>
          </cell>
          <cell r="F1783">
            <v>-2500</v>
          </cell>
          <cell r="G1783">
            <v>-2500</v>
          </cell>
        </row>
        <row r="1784">
          <cell r="B1784" t="str">
            <v>301500C572</v>
          </cell>
          <cell r="C1784">
            <v>0</v>
          </cell>
          <cell r="D1784">
            <v>0</v>
          </cell>
          <cell r="E1784">
            <v>-5000</v>
          </cell>
          <cell r="F1784">
            <v>-5000</v>
          </cell>
          <cell r="G1784">
            <v>-5000</v>
          </cell>
        </row>
        <row r="1785">
          <cell r="B1785" t="str">
            <v>301500C573</v>
          </cell>
          <cell r="C1785">
            <v>0</v>
          </cell>
          <cell r="D1785">
            <v>0</v>
          </cell>
          <cell r="E1785">
            <v>-2500</v>
          </cell>
          <cell r="F1785">
            <v>-2500</v>
          </cell>
          <cell r="G1785">
            <v>-2500</v>
          </cell>
        </row>
        <row r="1786">
          <cell r="B1786" t="str">
            <v>301500C574</v>
          </cell>
          <cell r="C1786">
            <v>0</v>
          </cell>
          <cell r="D1786">
            <v>0</v>
          </cell>
          <cell r="E1786">
            <v>-10000</v>
          </cell>
          <cell r="F1786">
            <v>-10000</v>
          </cell>
          <cell r="G1786">
            <v>-10000</v>
          </cell>
        </row>
        <row r="1787">
          <cell r="B1787" t="str">
            <v>301500C575</v>
          </cell>
          <cell r="C1787">
            <v>0</v>
          </cell>
          <cell r="D1787">
            <v>0</v>
          </cell>
          <cell r="E1787">
            <v>-2500</v>
          </cell>
          <cell r="F1787">
            <v>-2500</v>
          </cell>
          <cell r="G1787">
            <v>-2500</v>
          </cell>
        </row>
        <row r="1788">
          <cell r="B1788" t="str">
            <v>301500C576</v>
          </cell>
          <cell r="C1788">
            <v>0</v>
          </cell>
          <cell r="D1788">
            <v>0</v>
          </cell>
          <cell r="E1788">
            <v>-2500</v>
          </cell>
          <cell r="F1788">
            <v>-2500</v>
          </cell>
          <cell r="G1788">
            <v>-2500</v>
          </cell>
        </row>
        <row r="1789">
          <cell r="B1789" t="str">
            <v>301500C578</v>
          </cell>
          <cell r="C1789">
            <v>0</v>
          </cell>
          <cell r="D1789">
            <v>0</v>
          </cell>
          <cell r="E1789">
            <v>-2500</v>
          </cell>
          <cell r="F1789">
            <v>-2500</v>
          </cell>
          <cell r="G1789">
            <v>-2500</v>
          </cell>
        </row>
        <row r="1790">
          <cell r="B1790" t="str">
            <v>301500C579</v>
          </cell>
          <cell r="C1790">
            <v>0</v>
          </cell>
          <cell r="D1790">
            <v>0</v>
          </cell>
          <cell r="E1790">
            <v>-7500</v>
          </cell>
          <cell r="F1790">
            <v>-7500</v>
          </cell>
          <cell r="G1790">
            <v>-7500</v>
          </cell>
        </row>
        <row r="1791">
          <cell r="B1791" t="str">
            <v>301500C580</v>
          </cell>
          <cell r="C1791">
            <v>0</v>
          </cell>
          <cell r="D1791">
            <v>0</v>
          </cell>
          <cell r="E1791">
            <v>-5000</v>
          </cell>
          <cell r="F1791">
            <v>-5000</v>
          </cell>
          <cell r="G1791">
            <v>-5000</v>
          </cell>
        </row>
        <row r="1792">
          <cell r="B1792" t="str">
            <v>301500C581</v>
          </cell>
          <cell r="C1792">
            <v>0</v>
          </cell>
          <cell r="D1792">
            <v>0</v>
          </cell>
          <cell r="E1792">
            <v>-5000</v>
          </cell>
          <cell r="F1792">
            <v>-5000</v>
          </cell>
          <cell r="G1792">
            <v>-5000</v>
          </cell>
        </row>
        <row r="1793">
          <cell r="B1793" t="str">
            <v>301500C582</v>
          </cell>
          <cell r="C1793">
            <v>0</v>
          </cell>
          <cell r="D1793">
            <v>0</v>
          </cell>
          <cell r="E1793">
            <v>-12500</v>
          </cell>
          <cell r="F1793">
            <v>-12500</v>
          </cell>
          <cell r="G1793">
            <v>-12500</v>
          </cell>
        </row>
        <row r="1794">
          <cell r="B1794" t="str">
            <v>301500C583</v>
          </cell>
          <cell r="C1794">
            <v>0</v>
          </cell>
          <cell r="D1794">
            <v>0</v>
          </cell>
          <cell r="E1794">
            <v>-2500</v>
          </cell>
          <cell r="F1794">
            <v>-2500</v>
          </cell>
          <cell r="G1794">
            <v>-2500</v>
          </cell>
        </row>
        <row r="1795">
          <cell r="B1795" t="str">
            <v>301500C584</v>
          </cell>
          <cell r="C1795">
            <v>0</v>
          </cell>
          <cell r="D1795">
            <v>0</v>
          </cell>
          <cell r="E1795">
            <v>-2500</v>
          </cell>
          <cell r="F1795">
            <v>-2500</v>
          </cell>
          <cell r="G1795">
            <v>-2500</v>
          </cell>
        </row>
        <row r="1796">
          <cell r="B1796" t="str">
            <v>301500C585</v>
          </cell>
          <cell r="C1796">
            <v>0</v>
          </cell>
          <cell r="D1796">
            <v>0</v>
          </cell>
          <cell r="E1796">
            <v>-7500</v>
          </cell>
          <cell r="F1796">
            <v>-7500</v>
          </cell>
          <cell r="G1796">
            <v>-7500</v>
          </cell>
        </row>
        <row r="1797">
          <cell r="B1797" t="str">
            <v>301500C586</v>
          </cell>
          <cell r="C1797">
            <v>0</v>
          </cell>
          <cell r="D1797">
            <v>0</v>
          </cell>
          <cell r="E1797">
            <v>-5000</v>
          </cell>
          <cell r="F1797">
            <v>-5000</v>
          </cell>
          <cell r="G1797">
            <v>-5000</v>
          </cell>
        </row>
        <row r="1798">
          <cell r="B1798" t="str">
            <v>301500C587</v>
          </cell>
          <cell r="C1798">
            <v>0</v>
          </cell>
          <cell r="D1798">
            <v>0</v>
          </cell>
          <cell r="E1798">
            <v>-5000</v>
          </cell>
          <cell r="F1798">
            <v>-5000</v>
          </cell>
          <cell r="G1798">
            <v>-5000</v>
          </cell>
        </row>
        <row r="1799">
          <cell r="B1799" t="str">
            <v>301500C588</v>
          </cell>
          <cell r="C1799">
            <v>0</v>
          </cell>
          <cell r="D1799">
            <v>0</v>
          </cell>
          <cell r="E1799">
            <v>-5000</v>
          </cell>
          <cell r="F1799">
            <v>-5000</v>
          </cell>
          <cell r="G1799">
            <v>-5000</v>
          </cell>
        </row>
        <row r="1800">
          <cell r="B1800" t="str">
            <v>301500C589</v>
          </cell>
          <cell r="C1800">
            <v>0</v>
          </cell>
          <cell r="D1800">
            <v>2500</v>
          </cell>
          <cell r="E1800">
            <v>-2500</v>
          </cell>
          <cell r="F1800">
            <v>0</v>
          </cell>
          <cell r="G1800">
            <v>0</v>
          </cell>
        </row>
        <row r="1801">
          <cell r="B1801" t="str">
            <v>301500C590</v>
          </cell>
          <cell r="C1801">
            <v>0</v>
          </cell>
          <cell r="D1801">
            <v>0</v>
          </cell>
          <cell r="E1801">
            <v>-5000</v>
          </cell>
          <cell r="F1801">
            <v>-5000</v>
          </cell>
          <cell r="G1801">
            <v>-5000</v>
          </cell>
        </row>
        <row r="1802">
          <cell r="B1802" t="str">
            <v>301500C591</v>
          </cell>
          <cell r="C1802">
            <v>0</v>
          </cell>
          <cell r="D1802">
            <v>0</v>
          </cell>
          <cell r="E1802">
            <v>-5000</v>
          </cell>
          <cell r="F1802">
            <v>-5000</v>
          </cell>
          <cell r="G1802">
            <v>-5000</v>
          </cell>
        </row>
        <row r="1803">
          <cell r="B1803" t="str">
            <v>301500C592</v>
          </cell>
          <cell r="C1803">
            <v>0</v>
          </cell>
          <cell r="D1803">
            <v>0</v>
          </cell>
          <cell r="E1803">
            <v>-2500</v>
          </cell>
          <cell r="F1803">
            <v>-2500</v>
          </cell>
          <cell r="G1803">
            <v>-2500</v>
          </cell>
        </row>
        <row r="1804">
          <cell r="B1804" t="str">
            <v>301500C593</v>
          </cell>
          <cell r="C1804">
            <v>0</v>
          </cell>
          <cell r="D1804">
            <v>0</v>
          </cell>
          <cell r="E1804">
            <v>-5000</v>
          </cell>
          <cell r="F1804">
            <v>-5000</v>
          </cell>
          <cell r="G1804">
            <v>-5000</v>
          </cell>
        </row>
        <row r="1805">
          <cell r="B1805" t="str">
            <v>301500C594</v>
          </cell>
          <cell r="C1805">
            <v>0</v>
          </cell>
          <cell r="D1805">
            <v>0</v>
          </cell>
          <cell r="E1805">
            <v>-2500</v>
          </cell>
          <cell r="F1805">
            <v>-2500</v>
          </cell>
          <cell r="G1805">
            <v>-2500</v>
          </cell>
        </row>
        <row r="1806">
          <cell r="B1806" t="str">
            <v>301500C595</v>
          </cell>
          <cell r="C1806">
            <v>0</v>
          </cell>
          <cell r="D1806">
            <v>0</v>
          </cell>
          <cell r="E1806">
            <v>-2500</v>
          </cell>
          <cell r="F1806">
            <v>-2500</v>
          </cell>
          <cell r="G1806">
            <v>-2500</v>
          </cell>
        </row>
        <row r="1807">
          <cell r="B1807" t="str">
            <v>301500C596</v>
          </cell>
          <cell r="C1807">
            <v>0</v>
          </cell>
          <cell r="D1807">
            <v>0</v>
          </cell>
          <cell r="E1807">
            <v>-7500</v>
          </cell>
          <cell r="F1807">
            <v>-7500</v>
          </cell>
          <cell r="G1807">
            <v>-7500</v>
          </cell>
        </row>
        <row r="1808">
          <cell r="B1808" t="str">
            <v>301500C597</v>
          </cell>
          <cell r="C1808">
            <v>0</v>
          </cell>
          <cell r="D1808">
            <v>0</v>
          </cell>
          <cell r="E1808">
            <v>-2500</v>
          </cell>
          <cell r="F1808">
            <v>-2500</v>
          </cell>
          <cell r="G1808">
            <v>-2500</v>
          </cell>
        </row>
        <row r="1809">
          <cell r="B1809" t="str">
            <v>301500C598</v>
          </cell>
          <cell r="C1809">
            <v>0</v>
          </cell>
          <cell r="D1809">
            <v>0</v>
          </cell>
          <cell r="E1809">
            <v>-2500</v>
          </cell>
          <cell r="F1809">
            <v>-2500</v>
          </cell>
          <cell r="G1809">
            <v>-2500</v>
          </cell>
        </row>
        <row r="1810">
          <cell r="B1810" t="str">
            <v>301500C599</v>
          </cell>
          <cell r="C1810">
            <v>0</v>
          </cell>
          <cell r="D1810">
            <v>0</v>
          </cell>
          <cell r="E1810">
            <v>-2500</v>
          </cell>
          <cell r="F1810">
            <v>-2500</v>
          </cell>
          <cell r="G1810">
            <v>-2500</v>
          </cell>
        </row>
        <row r="1811">
          <cell r="B1811" t="str">
            <v>301500C600</v>
          </cell>
          <cell r="C1811">
            <v>0</v>
          </cell>
          <cell r="D1811">
            <v>0</v>
          </cell>
          <cell r="E1811">
            <v>-2500</v>
          </cell>
          <cell r="F1811">
            <v>-2500</v>
          </cell>
          <cell r="G1811">
            <v>-2500</v>
          </cell>
        </row>
        <row r="1812">
          <cell r="B1812" t="str">
            <v>301500C602</v>
          </cell>
          <cell r="C1812">
            <v>0</v>
          </cell>
          <cell r="D1812">
            <v>0</v>
          </cell>
          <cell r="E1812">
            <v>-10000</v>
          </cell>
          <cell r="F1812">
            <v>-10000</v>
          </cell>
          <cell r="G1812">
            <v>-10000</v>
          </cell>
        </row>
        <row r="1813">
          <cell r="B1813" t="str">
            <v>301500C603</v>
          </cell>
          <cell r="C1813">
            <v>0</v>
          </cell>
          <cell r="D1813">
            <v>0</v>
          </cell>
          <cell r="E1813">
            <v>-7500</v>
          </cell>
          <cell r="F1813">
            <v>-7500</v>
          </cell>
          <cell r="G1813">
            <v>-7500</v>
          </cell>
        </row>
        <row r="1814">
          <cell r="B1814" t="str">
            <v>301500C604</v>
          </cell>
          <cell r="C1814">
            <v>0</v>
          </cell>
          <cell r="D1814">
            <v>0</v>
          </cell>
          <cell r="E1814">
            <v>-2500</v>
          </cell>
          <cell r="F1814">
            <v>-2500</v>
          </cell>
          <cell r="G1814">
            <v>-2500</v>
          </cell>
        </row>
        <row r="1815">
          <cell r="B1815" t="str">
            <v>301500C605</v>
          </cell>
          <cell r="C1815">
            <v>0</v>
          </cell>
          <cell r="D1815">
            <v>0</v>
          </cell>
          <cell r="E1815">
            <v>-7500</v>
          </cell>
          <cell r="F1815">
            <v>-7500</v>
          </cell>
          <cell r="G1815">
            <v>-7500</v>
          </cell>
        </row>
        <row r="1816">
          <cell r="B1816" t="str">
            <v>301500C606</v>
          </cell>
          <cell r="C1816">
            <v>0</v>
          </cell>
          <cell r="D1816">
            <v>0</v>
          </cell>
          <cell r="E1816">
            <v>-2500</v>
          </cell>
          <cell r="F1816">
            <v>-2500</v>
          </cell>
          <cell r="G1816">
            <v>-2500</v>
          </cell>
        </row>
        <row r="1817">
          <cell r="B1817" t="str">
            <v>301500C607</v>
          </cell>
          <cell r="C1817">
            <v>0</v>
          </cell>
          <cell r="D1817">
            <v>0</v>
          </cell>
          <cell r="E1817">
            <v>-2500</v>
          </cell>
          <cell r="F1817">
            <v>-2500</v>
          </cell>
          <cell r="G1817">
            <v>-2500</v>
          </cell>
        </row>
        <row r="1818">
          <cell r="B1818" t="str">
            <v>301500C608</v>
          </cell>
          <cell r="C1818">
            <v>0</v>
          </cell>
          <cell r="D1818">
            <v>0</v>
          </cell>
          <cell r="E1818">
            <v>-2500</v>
          </cell>
          <cell r="F1818">
            <v>-2500</v>
          </cell>
          <cell r="G1818">
            <v>-2500</v>
          </cell>
        </row>
        <row r="1819">
          <cell r="B1819" t="str">
            <v>301500C609</v>
          </cell>
          <cell r="C1819">
            <v>0</v>
          </cell>
          <cell r="D1819">
            <v>0</v>
          </cell>
          <cell r="E1819">
            <v>-5000</v>
          </cell>
          <cell r="F1819">
            <v>-5000</v>
          </cell>
          <cell r="G1819">
            <v>-5000</v>
          </cell>
        </row>
        <row r="1820">
          <cell r="B1820" t="str">
            <v>301500C610</v>
          </cell>
          <cell r="C1820">
            <v>0</v>
          </cell>
          <cell r="D1820">
            <v>0</v>
          </cell>
          <cell r="E1820">
            <v>-5000</v>
          </cell>
          <cell r="F1820">
            <v>-5000</v>
          </cell>
          <cell r="G1820">
            <v>-5000</v>
          </cell>
        </row>
        <row r="1821">
          <cell r="B1821" t="str">
            <v>301500C611</v>
          </cell>
          <cell r="C1821">
            <v>0</v>
          </cell>
          <cell r="D1821">
            <v>0</v>
          </cell>
          <cell r="E1821">
            <v>-2500</v>
          </cell>
          <cell r="F1821">
            <v>-2500</v>
          </cell>
          <cell r="G1821">
            <v>-2500</v>
          </cell>
        </row>
        <row r="1822">
          <cell r="B1822" t="str">
            <v>301500C612</v>
          </cell>
          <cell r="C1822">
            <v>0</v>
          </cell>
          <cell r="D1822">
            <v>0</v>
          </cell>
          <cell r="E1822">
            <v>-2500</v>
          </cell>
          <cell r="F1822">
            <v>-2500</v>
          </cell>
          <cell r="G1822">
            <v>-2500</v>
          </cell>
        </row>
        <row r="1823">
          <cell r="B1823" t="str">
            <v>301500C613</v>
          </cell>
          <cell r="C1823">
            <v>0</v>
          </cell>
          <cell r="D1823">
            <v>0</v>
          </cell>
          <cell r="E1823">
            <v>-2500</v>
          </cell>
          <cell r="F1823">
            <v>-2500</v>
          </cell>
          <cell r="G1823">
            <v>-2500</v>
          </cell>
        </row>
        <row r="1824">
          <cell r="B1824" t="str">
            <v>301500C614</v>
          </cell>
          <cell r="C1824">
            <v>0</v>
          </cell>
          <cell r="D1824">
            <v>0</v>
          </cell>
          <cell r="E1824">
            <v>-5000</v>
          </cell>
          <cell r="F1824">
            <v>-5000</v>
          </cell>
          <cell r="G1824">
            <v>-5000</v>
          </cell>
        </row>
        <row r="1825">
          <cell r="B1825" t="str">
            <v>301500C615</v>
          </cell>
          <cell r="C1825">
            <v>0</v>
          </cell>
          <cell r="D1825">
            <v>0</v>
          </cell>
          <cell r="E1825">
            <v>-2500</v>
          </cell>
          <cell r="F1825">
            <v>-2500</v>
          </cell>
          <cell r="G1825">
            <v>-2500</v>
          </cell>
        </row>
        <row r="1826">
          <cell r="B1826" t="str">
            <v>301500C616</v>
          </cell>
          <cell r="C1826">
            <v>0</v>
          </cell>
          <cell r="D1826">
            <v>0</v>
          </cell>
          <cell r="E1826">
            <v>-2500</v>
          </cell>
          <cell r="F1826">
            <v>-2500</v>
          </cell>
          <cell r="G1826">
            <v>-2500</v>
          </cell>
        </row>
        <row r="1827">
          <cell r="B1827" t="str">
            <v>301500C617</v>
          </cell>
          <cell r="C1827">
            <v>0</v>
          </cell>
          <cell r="D1827">
            <v>0</v>
          </cell>
          <cell r="E1827">
            <v>-2500</v>
          </cell>
          <cell r="F1827">
            <v>-2500</v>
          </cell>
          <cell r="G1827">
            <v>-2500</v>
          </cell>
        </row>
        <row r="1828">
          <cell r="B1828" t="str">
            <v>301500C618</v>
          </cell>
          <cell r="C1828">
            <v>0</v>
          </cell>
          <cell r="D1828">
            <v>0</v>
          </cell>
          <cell r="E1828">
            <v>-4000</v>
          </cell>
          <cell r="F1828">
            <v>-4000</v>
          </cell>
          <cell r="G1828">
            <v>-4000</v>
          </cell>
        </row>
        <row r="1829">
          <cell r="B1829" t="str">
            <v>301500C619</v>
          </cell>
          <cell r="C1829">
            <v>0</v>
          </cell>
          <cell r="D1829">
            <v>0</v>
          </cell>
          <cell r="E1829">
            <v>-5000</v>
          </cell>
          <cell r="F1829">
            <v>-5000</v>
          </cell>
          <cell r="G1829">
            <v>-5000</v>
          </cell>
        </row>
        <row r="1830">
          <cell r="B1830" t="str">
            <v>301500C620</v>
          </cell>
          <cell r="C1830">
            <v>0</v>
          </cell>
          <cell r="D1830">
            <v>0</v>
          </cell>
          <cell r="E1830">
            <v>-2500</v>
          </cell>
          <cell r="F1830">
            <v>-2500</v>
          </cell>
          <cell r="G1830">
            <v>-2500</v>
          </cell>
        </row>
        <row r="1831">
          <cell r="B1831" t="str">
            <v>301500C621</v>
          </cell>
          <cell r="C1831">
            <v>0</v>
          </cell>
          <cell r="D1831">
            <v>0</v>
          </cell>
          <cell r="E1831">
            <v>-7500</v>
          </cell>
          <cell r="F1831">
            <v>-7500</v>
          </cell>
          <cell r="G1831">
            <v>-7500</v>
          </cell>
        </row>
        <row r="1832">
          <cell r="B1832" t="str">
            <v>301500C622</v>
          </cell>
          <cell r="C1832">
            <v>0</v>
          </cell>
          <cell r="D1832">
            <v>0</v>
          </cell>
          <cell r="E1832">
            <v>-2500</v>
          </cell>
          <cell r="F1832">
            <v>-2500</v>
          </cell>
          <cell r="G1832">
            <v>-2500</v>
          </cell>
        </row>
        <row r="1833">
          <cell r="B1833" t="str">
            <v>301500C623</v>
          </cell>
          <cell r="C1833">
            <v>0</v>
          </cell>
          <cell r="D1833">
            <v>0</v>
          </cell>
          <cell r="E1833">
            <v>-2500</v>
          </cell>
          <cell r="F1833">
            <v>-2500</v>
          </cell>
          <cell r="G1833">
            <v>-2500</v>
          </cell>
        </row>
        <row r="1834">
          <cell r="B1834" t="str">
            <v>301500C624</v>
          </cell>
          <cell r="C1834">
            <v>0</v>
          </cell>
          <cell r="D1834">
            <v>0</v>
          </cell>
          <cell r="E1834">
            <v>-2500</v>
          </cell>
          <cell r="F1834">
            <v>-2500</v>
          </cell>
          <cell r="G1834">
            <v>-2500</v>
          </cell>
        </row>
        <row r="1835">
          <cell r="B1835" t="str">
            <v>301500C625</v>
          </cell>
          <cell r="C1835">
            <v>0</v>
          </cell>
          <cell r="D1835">
            <v>0</v>
          </cell>
          <cell r="E1835">
            <v>-5000</v>
          </cell>
          <cell r="F1835">
            <v>-5000</v>
          </cell>
          <cell r="G1835">
            <v>-5000</v>
          </cell>
        </row>
        <row r="1836">
          <cell r="B1836" t="str">
            <v>301500C626</v>
          </cell>
          <cell r="C1836">
            <v>0</v>
          </cell>
          <cell r="D1836">
            <v>0</v>
          </cell>
          <cell r="E1836">
            <v>-2500</v>
          </cell>
          <cell r="F1836">
            <v>-2500</v>
          </cell>
          <cell r="G1836">
            <v>-2500</v>
          </cell>
        </row>
        <row r="1837">
          <cell r="B1837" t="str">
            <v>301500C627</v>
          </cell>
          <cell r="C1837">
            <v>0</v>
          </cell>
          <cell r="D1837">
            <v>0</v>
          </cell>
          <cell r="E1837">
            <v>-7500</v>
          </cell>
          <cell r="F1837">
            <v>-7500</v>
          </cell>
          <cell r="G1837">
            <v>-7500</v>
          </cell>
        </row>
        <row r="1838">
          <cell r="B1838" t="str">
            <v>301500C628</v>
          </cell>
          <cell r="C1838">
            <v>0</v>
          </cell>
          <cell r="D1838">
            <v>0</v>
          </cell>
          <cell r="E1838">
            <v>-2500</v>
          </cell>
          <cell r="F1838">
            <v>-2500</v>
          </cell>
          <cell r="G1838">
            <v>-2500</v>
          </cell>
        </row>
        <row r="1839">
          <cell r="B1839" t="str">
            <v>301500C629</v>
          </cell>
          <cell r="C1839">
            <v>0</v>
          </cell>
          <cell r="D1839">
            <v>0</v>
          </cell>
          <cell r="E1839">
            <v>-15000</v>
          </cell>
          <cell r="F1839">
            <v>-15000</v>
          </cell>
          <cell r="G1839">
            <v>-15000</v>
          </cell>
        </row>
        <row r="1840">
          <cell r="B1840" t="str">
            <v>301500C630</v>
          </cell>
          <cell r="C1840">
            <v>0</v>
          </cell>
          <cell r="D1840">
            <v>0</v>
          </cell>
          <cell r="E1840">
            <v>-5000</v>
          </cell>
          <cell r="F1840">
            <v>-5000</v>
          </cell>
          <cell r="G1840">
            <v>-5000</v>
          </cell>
        </row>
        <row r="1841">
          <cell r="B1841" t="str">
            <v>301500C631</v>
          </cell>
          <cell r="C1841">
            <v>0</v>
          </cell>
          <cell r="D1841">
            <v>0</v>
          </cell>
          <cell r="E1841">
            <v>-2500</v>
          </cell>
          <cell r="F1841">
            <v>-2500</v>
          </cell>
          <cell r="G1841">
            <v>-2500</v>
          </cell>
        </row>
        <row r="1842">
          <cell r="B1842" t="str">
            <v>301500C632</v>
          </cell>
          <cell r="C1842">
            <v>0</v>
          </cell>
          <cell r="D1842">
            <v>0</v>
          </cell>
          <cell r="E1842">
            <v>-2500</v>
          </cell>
          <cell r="F1842">
            <v>-2500</v>
          </cell>
          <cell r="G1842">
            <v>-2500</v>
          </cell>
        </row>
        <row r="1843">
          <cell r="B1843" t="str">
            <v>301500C633</v>
          </cell>
          <cell r="C1843">
            <v>0</v>
          </cell>
          <cell r="D1843">
            <v>0</v>
          </cell>
          <cell r="E1843">
            <v>-2500</v>
          </cell>
          <cell r="F1843">
            <v>-2500</v>
          </cell>
          <cell r="G1843">
            <v>-2500</v>
          </cell>
        </row>
        <row r="1844">
          <cell r="B1844" t="str">
            <v>301500C634</v>
          </cell>
          <cell r="C1844">
            <v>0</v>
          </cell>
          <cell r="D1844">
            <v>0</v>
          </cell>
          <cell r="E1844">
            <v>-2500</v>
          </cell>
          <cell r="F1844">
            <v>-2500</v>
          </cell>
          <cell r="G1844">
            <v>-2500</v>
          </cell>
        </row>
        <row r="1845">
          <cell r="B1845" t="str">
            <v>301500C635</v>
          </cell>
          <cell r="C1845">
            <v>0</v>
          </cell>
          <cell r="D1845">
            <v>0</v>
          </cell>
          <cell r="E1845">
            <v>-5000</v>
          </cell>
          <cell r="F1845">
            <v>-5000</v>
          </cell>
          <cell r="G1845">
            <v>-5000</v>
          </cell>
        </row>
        <row r="1846">
          <cell r="B1846" t="str">
            <v>301500C636</v>
          </cell>
          <cell r="C1846">
            <v>0</v>
          </cell>
          <cell r="D1846">
            <v>0</v>
          </cell>
          <cell r="E1846">
            <v>-2500</v>
          </cell>
          <cell r="F1846">
            <v>-2500</v>
          </cell>
          <cell r="G1846">
            <v>-2500</v>
          </cell>
        </row>
        <row r="1847">
          <cell r="B1847" t="str">
            <v>301500C637</v>
          </cell>
          <cell r="C1847">
            <v>0</v>
          </cell>
          <cell r="D1847">
            <v>0</v>
          </cell>
          <cell r="E1847">
            <v>-17500</v>
          </cell>
          <cell r="F1847">
            <v>-17500</v>
          </cell>
          <cell r="G1847">
            <v>-17500</v>
          </cell>
        </row>
        <row r="1848">
          <cell r="B1848" t="str">
            <v>301500C638</v>
          </cell>
          <cell r="C1848">
            <v>0</v>
          </cell>
          <cell r="D1848">
            <v>0</v>
          </cell>
          <cell r="E1848">
            <v>-5000</v>
          </cell>
          <cell r="F1848">
            <v>-5000</v>
          </cell>
          <cell r="G1848">
            <v>-5000</v>
          </cell>
        </row>
        <row r="1849">
          <cell r="B1849" t="str">
            <v>301500C639</v>
          </cell>
          <cell r="C1849">
            <v>0</v>
          </cell>
          <cell r="D1849">
            <v>0</v>
          </cell>
          <cell r="E1849">
            <v>-2500</v>
          </cell>
          <cell r="F1849">
            <v>-2500</v>
          </cell>
          <cell r="G1849">
            <v>-2500</v>
          </cell>
        </row>
        <row r="1850">
          <cell r="B1850" t="str">
            <v>301500C640</v>
          </cell>
          <cell r="C1850">
            <v>0</v>
          </cell>
          <cell r="D1850">
            <v>0</v>
          </cell>
          <cell r="E1850">
            <v>-7500</v>
          </cell>
          <cell r="F1850">
            <v>-7500</v>
          </cell>
          <cell r="G1850">
            <v>-7500</v>
          </cell>
        </row>
        <row r="1851">
          <cell r="B1851" t="str">
            <v>301500C641</v>
          </cell>
          <cell r="C1851">
            <v>0</v>
          </cell>
          <cell r="D1851">
            <v>0</v>
          </cell>
          <cell r="E1851">
            <v>-5000</v>
          </cell>
          <cell r="F1851">
            <v>-5000</v>
          </cell>
          <cell r="G1851">
            <v>-5000</v>
          </cell>
        </row>
        <row r="1852">
          <cell r="B1852" t="str">
            <v>301500C642</v>
          </cell>
          <cell r="C1852">
            <v>0</v>
          </cell>
          <cell r="D1852">
            <v>0</v>
          </cell>
          <cell r="E1852">
            <v>-2500</v>
          </cell>
          <cell r="F1852">
            <v>-2500</v>
          </cell>
          <cell r="G1852">
            <v>-2500</v>
          </cell>
        </row>
        <row r="1853">
          <cell r="B1853" t="str">
            <v>301500C643</v>
          </cell>
          <cell r="C1853">
            <v>0</v>
          </cell>
          <cell r="D1853">
            <v>0</v>
          </cell>
          <cell r="E1853">
            <v>-2500</v>
          </cell>
          <cell r="F1853">
            <v>-2500</v>
          </cell>
          <cell r="G1853">
            <v>-2500</v>
          </cell>
        </row>
        <row r="1854">
          <cell r="B1854" t="str">
            <v>301500C644</v>
          </cell>
          <cell r="C1854">
            <v>0</v>
          </cell>
          <cell r="D1854">
            <v>0</v>
          </cell>
          <cell r="E1854">
            <v>-2500</v>
          </cell>
          <cell r="F1854">
            <v>-2500</v>
          </cell>
          <cell r="G1854">
            <v>-2500</v>
          </cell>
        </row>
        <row r="1855">
          <cell r="B1855" t="str">
            <v>301500C645</v>
          </cell>
          <cell r="C1855">
            <v>0</v>
          </cell>
          <cell r="D1855">
            <v>0</v>
          </cell>
          <cell r="E1855">
            <v>-2500</v>
          </cell>
          <cell r="F1855">
            <v>-2500</v>
          </cell>
          <cell r="G1855">
            <v>-2500</v>
          </cell>
        </row>
        <row r="1856">
          <cell r="B1856" t="str">
            <v>301500C646</v>
          </cell>
          <cell r="C1856">
            <v>0</v>
          </cell>
          <cell r="D1856">
            <v>0</v>
          </cell>
          <cell r="E1856">
            <v>-2500</v>
          </cell>
          <cell r="F1856">
            <v>-2500</v>
          </cell>
          <cell r="G1856">
            <v>-2500</v>
          </cell>
        </row>
        <row r="1857">
          <cell r="B1857" t="str">
            <v>301500C647</v>
          </cell>
          <cell r="C1857">
            <v>0</v>
          </cell>
          <cell r="D1857">
            <v>0</v>
          </cell>
          <cell r="E1857">
            <v>-5000</v>
          </cell>
          <cell r="F1857">
            <v>-5000</v>
          </cell>
          <cell r="G1857">
            <v>-5000</v>
          </cell>
        </row>
        <row r="1858">
          <cell r="B1858" t="str">
            <v>301500C648</v>
          </cell>
          <cell r="C1858">
            <v>0</v>
          </cell>
          <cell r="D1858">
            <v>0</v>
          </cell>
          <cell r="E1858">
            <v>-10000</v>
          </cell>
          <cell r="F1858">
            <v>-10000</v>
          </cell>
          <cell r="G1858">
            <v>-10000</v>
          </cell>
        </row>
        <row r="1859">
          <cell r="B1859" t="str">
            <v>301500C649</v>
          </cell>
          <cell r="C1859">
            <v>0</v>
          </cell>
          <cell r="D1859">
            <v>0</v>
          </cell>
          <cell r="E1859">
            <v>-2500</v>
          </cell>
          <cell r="F1859">
            <v>-2500</v>
          </cell>
          <cell r="G1859">
            <v>-2500</v>
          </cell>
        </row>
        <row r="1860">
          <cell r="B1860" t="str">
            <v>301500C650</v>
          </cell>
          <cell r="C1860">
            <v>0</v>
          </cell>
          <cell r="D1860">
            <v>0</v>
          </cell>
          <cell r="E1860">
            <v>-2500</v>
          </cell>
          <cell r="F1860">
            <v>-2500</v>
          </cell>
          <cell r="G1860">
            <v>-2500</v>
          </cell>
        </row>
        <row r="1861">
          <cell r="B1861" t="str">
            <v>301500C651</v>
          </cell>
          <cell r="C1861">
            <v>0</v>
          </cell>
          <cell r="D1861">
            <v>0</v>
          </cell>
          <cell r="E1861">
            <v>-15000</v>
          </cell>
          <cell r="F1861">
            <v>-15000</v>
          </cell>
          <cell r="G1861">
            <v>-15000</v>
          </cell>
        </row>
        <row r="1862">
          <cell r="B1862" t="str">
            <v>301500C652</v>
          </cell>
          <cell r="C1862">
            <v>0</v>
          </cell>
          <cell r="D1862">
            <v>0</v>
          </cell>
          <cell r="E1862">
            <v>-2500</v>
          </cell>
          <cell r="F1862">
            <v>-2500</v>
          </cell>
          <cell r="G1862">
            <v>-2500</v>
          </cell>
        </row>
        <row r="1863">
          <cell r="B1863" t="str">
            <v>301500C653</v>
          </cell>
          <cell r="C1863">
            <v>0</v>
          </cell>
          <cell r="D1863">
            <v>0</v>
          </cell>
          <cell r="E1863">
            <v>-2500</v>
          </cell>
          <cell r="F1863">
            <v>-2500</v>
          </cell>
          <cell r="G1863">
            <v>-2500</v>
          </cell>
        </row>
        <row r="1864">
          <cell r="B1864" t="str">
            <v>301500C654</v>
          </cell>
          <cell r="C1864">
            <v>0</v>
          </cell>
          <cell r="D1864">
            <v>0</v>
          </cell>
          <cell r="E1864">
            <v>-5000</v>
          </cell>
          <cell r="F1864">
            <v>-5000</v>
          </cell>
          <cell r="G1864">
            <v>-5000</v>
          </cell>
        </row>
        <row r="1865">
          <cell r="B1865" t="str">
            <v>301500C655</v>
          </cell>
          <cell r="C1865">
            <v>0</v>
          </cell>
          <cell r="D1865">
            <v>0</v>
          </cell>
          <cell r="E1865">
            <v>-2500</v>
          </cell>
          <cell r="F1865">
            <v>-2500</v>
          </cell>
          <cell r="G1865">
            <v>-2500</v>
          </cell>
        </row>
        <row r="1866">
          <cell r="B1866" t="str">
            <v>301500C656</v>
          </cell>
          <cell r="C1866">
            <v>0</v>
          </cell>
          <cell r="D1866">
            <v>0</v>
          </cell>
          <cell r="E1866">
            <v>-17500</v>
          </cell>
          <cell r="F1866">
            <v>-17500</v>
          </cell>
          <cell r="G1866">
            <v>-17500</v>
          </cell>
        </row>
        <row r="1867">
          <cell r="B1867" t="str">
            <v>301500C657</v>
          </cell>
          <cell r="C1867">
            <v>0</v>
          </cell>
          <cell r="D1867">
            <v>0</v>
          </cell>
          <cell r="E1867">
            <v>-2500</v>
          </cell>
          <cell r="F1867">
            <v>-2500</v>
          </cell>
          <cell r="G1867">
            <v>-2500</v>
          </cell>
        </row>
        <row r="1868">
          <cell r="B1868" t="str">
            <v>301500C658</v>
          </cell>
          <cell r="C1868">
            <v>0</v>
          </cell>
          <cell r="D1868">
            <v>0</v>
          </cell>
          <cell r="E1868">
            <v>-10000</v>
          </cell>
          <cell r="F1868">
            <v>-10000</v>
          </cell>
          <cell r="G1868">
            <v>-10000</v>
          </cell>
        </row>
        <row r="1869">
          <cell r="B1869" t="str">
            <v>301500C659</v>
          </cell>
          <cell r="C1869">
            <v>0</v>
          </cell>
          <cell r="D1869">
            <v>2500</v>
          </cell>
          <cell r="E1869">
            <v>-2500</v>
          </cell>
          <cell r="F1869">
            <v>0</v>
          </cell>
          <cell r="G1869">
            <v>0</v>
          </cell>
        </row>
        <row r="1870">
          <cell r="B1870" t="str">
            <v>301500C660</v>
          </cell>
          <cell r="C1870">
            <v>0</v>
          </cell>
          <cell r="D1870">
            <v>0</v>
          </cell>
          <cell r="E1870">
            <v>-2500</v>
          </cell>
          <cell r="F1870">
            <v>-2500</v>
          </cell>
          <cell r="G1870">
            <v>-2500</v>
          </cell>
        </row>
        <row r="1871">
          <cell r="B1871" t="str">
            <v>301500C661</v>
          </cell>
          <cell r="C1871">
            <v>0</v>
          </cell>
          <cell r="D1871">
            <v>0</v>
          </cell>
          <cell r="E1871">
            <v>-2500</v>
          </cell>
          <cell r="F1871">
            <v>-2500</v>
          </cell>
          <cell r="G1871">
            <v>-2500</v>
          </cell>
        </row>
        <row r="1872">
          <cell r="B1872" t="str">
            <v>301500C662</v>
          </cell>
          <cell r="C1872">
            <v>0</v>
          </cell>
          <cell r="D1872">
            <v>0</v>
          </cell>
          <cell r="E1872">
            <v>-2500</v>
          </cell>
          <cell r="F1872">
            <v>-2500</v>
          </cell>
          <cell r="G1872">
            <v>-2500</v>
          </cell>
        </row>
        <row r="1873">
          <cell r="B1873" t="str">
            <v>301500C663</v>
          </cell>
          <cell r="C1873">
            <v>0</v>
          </cell>
          <cell r="D1873">
            <v>0</v>
          </cell>
          <cell r="E1873">
            <v>-5000</v>
          </cell>
          <cell r="F1873">
            <v>-5000</v>
          </cell>
          <cell r="G1873">
            <v>-5000</v>
          </cell>
        </row>
        <row r="1874">
          <cell r="B1874" t="str">
            <v>301500C664</v>
          </cell>
          <cell r="C1874">
            <v>0</v>
          </cell>
          <cell r="D1874">
            <v>0</v>
          </cell>
          <cell r="E1874">
            <v>-2500</v>
          </cell>
          <cell r="F1874">
            <v>-2500</v>
          </cell>
          <cell r="G1874">
            <v>-2500</v>
          </cell>
        </row>
        <row r="1875">
          <cell r="B1875" t="str">
            <v>301500C665</v>
          </cell>
          <cell r="C1875">
            <v>0</v>
          </cell>
          <cell r="D1875">
            <v>0</v>
          </cell>
          <cell r="E1875">
            <v>-10000</v>
          </cell>
          <cell r="F1875">
            <v>-10000</v>
          </cell>
          <cell r="G1875">
            <v>-10000</v>
          </cell>
        </row>
        <row r="1876">
          <cell r="B1876" t="str">
            <v>301500C666</v>
          </cell>
          <cell r="C1876">
            <v>0</v>
          </cell>
          <cell r="D1876">
            <v>0</v>
          </cell>
          <cell r="E1876">
            <v>-2500</v>
          </cell>
          <cell r="F1876">
            <v>-2500</v>
          </cell>
          <cell r="G1876">
            <v>-2500</v>
          </cell>
        </row>
        <row r="1877">
          <cell r="B1877" t="str">
            <v>301500C667</v>
          </cell>
          <cell r="C1877">
            <v>0</v>
          </cell>
          <cell r="D1877">
            <v>0</v>
          </cell>
          <cell r="E1877">
            <v>-2500</v>
          </cell>
          <cell r="F1877">
            <v>-2500</v>
          </cell>
          <cell r="G1877">
            <v>-2500</v>
          </cell>
        </row>
        <row r="1878">
          <cell r="B1878" t="str">
            <v>301500C668</v>
          </cell>
          <cell r="C1878">
            <v>0</v>
          </cell>
          <cell r="D1878">
            <v>0</v>
          </cell>
          <cell r="E1878">
            <v>-7500</v>
          </cell>
          <cell r="F1878">
            <v>-7500</v>
          </cell>
          <cell r="G1878">
            <v>-7500</v>
          </cell>
        </row>
        <row r="1879">
          <cell r="B1879" t="str">
            <v>301500C669</v>
          </cell>
          <cell r="C1879">
            <v>0</v>
          </cell>
          <cell r="D1879">
            <v>0</v>
          </cell>
          <cell r="E1879">
            <v>-2500</v>
          </cell>
          <cell r="F1879">
            <v>-2500</v>
          </cell>
          <cell r="G1879">
            <v>-2500</v>
          </cell>
        </row>
        <row r="1880">
          <cell r="B1880" t="str">
            <v>301500C670</v>
          </cell>
          <cell r="C1880">
            <v>0</v>
          </cell>
          <cell r="D1880">
            <v>0</v>
          </cell>
          <cell r="E1880">
            <v>-2500</v>
          </cell>
          <cell r="F1880">
            <v>-2500</v>
          </cell>
          <cell r="G1880">
            <v>-2500</v>
          </cell>
        </row>
        <row r="1881">
          <cell r="B1881" t="str">
            <v>301500C671</v>
          </cell>
          <cell r="C1881">
            <v>0</v>
          </cell>
          <cell r="D1881">
            <v>0</v>
          </cell>
          <cell r="E1881">
            <v>-2500</v>
          </cell>
          <cell r="F1881">
            <v>-2500</v>
          </cell>
          <cell r="G1881">
            <v>-2500</v>
          </cell>
        </row>
        <row r="1882">
          <cell r="B1882" t="str">
            <v>301500C672</v>
          </cell>
          <cell r="C1882">
            <v>0</v>
          </cell>
          <cell r="D1882">
            <v>0</v>
          </cell>
          <cell r="E1882">
            <v>-7500</v>
          </cell>
          <cell r="F1882">
            <v>-7500</v>
          </cell>
          <cell r="G1882">
            <v>-7500</v>
          </cell>
        </row>
        <row r="1883">
          <cell r="B1883" t="str">
            <v>301500C673</v>
          </cell>
          <cell r="C1883">
            <v>0</v>
          </cell>
          <cell r="D1883">
            <v>0</v>
          </cell>
          <cell r="E1883">
            <v>-2500</v>
          </cell>
          <cell r="F1883">
            <v>-2500</v>
          </cell>
          <cell r="G1883">
            <v>-2500</v>
          </cell>
        </row>
        <row r="1884">
          <cell r="B1884" t="str">
            <v>301500C674</v>
          </cell>
          <cell r="C1884">
            <v>0</v>
          </cell>
          <cell r="D1884">
            <v>0</v>
          </cell>
          <cell r="E1884">
            <v>-2500</v>
          </cell>
          <cell r="F1884">
            <v>-2500</v>
          </cell>
          <cell r="G1884">
            <v>-2500</v>
          </cell>
        </row>
        <row r="1885">
          <cell r="B1885" t="str">
            <v>301500C675</v>
          </cell>
          <cell r="C1885">
            <v>0</v>
          </cell>
          <cell r="D1885">
            <v>0</v>
          </cell>
          <cell r="E1885">
            <v>-2500</v>
          </cell>
          <cell r="F1885">
            <v>-2500</v>
          </cell>
          <cell r="G1885">
            <v>-2500</v>
          </cell>
        </row>
        <row r="1886">
          <cell r="B1886" t="str">
            <v>301500C676</v>
          </cell>
          <cell r="C1886">
            <v>0</v>
          </cell>
          <cell r="D1886">
            <v>0</v>
          </cell>
          <cell r="E1886">
            <v>-2500</v>
          </cell>
          <cell r="F1886">
            <v>-2500</v>
          </cell>
          <cell r="G1886">
            <v>-2500</v>
          </cell>
        </row>
        <row r="1887">
          <cell r="B1887" t="str">
            <v>301500C677</v>
          </cell>
          <cell r="C1887">
            <v>0</v>
          </cell>
          <cell r="D1887">
            <v>0</v>
          </cell>
          <cell r="E1887">
            <v>-2500</v>
          </cell>
          <cell r="F1887">
            <v>-2500</v>
          </cell>
          <cell r="G1887">
            <v>-2500</v>
          </cell>
        </row>
        <row r="1888">
          <cell r="B1888" t="str">
            <v>301500C678</v>
          </cell>
          <cell r="C1888">
            <v>0</v>
          </cell>
          <cell r="D1888">
            <v>0</v>
          </cell>
          <cell r="E1888">
            <v>-2500</v>
          </cell>
          <cell r="F1888">
            <v>-2500</v>
          </cell>
          <cell r="G1888">
            <v>-2500</v>
          </cell>
        </row>
        <row r="1889">
          <cell r="B1889" t="str">
            <v>301500C679</v>
          </cell>
          <cell r="C1889">
            <v>0</v>
          </cell>
          <cell r="D1889">
            <v>0</v>
          </cell>
          <cell r="E1889">
            <v>-5000</v>
          </cell>
          <cell r="F1889">
            <v>-5000</v>
          </cell>
          <cell r="G1889">
            <v>-5000</v>
          </cell>
        </row>
        <row r="1890">
          <cell r="B1890" t="str">
            <v>301500D001</v>
          </cell>
          <cell r="C1890">
            <v>-7500</v>
          </cell>
          <cell r="D1890">
            <v>0</v>
          </cell>
          <cell r="E1890">
            <v>0</v>
          </cell>
          <cell r="F1890">
            <v>0</v>
          </cell>
          <cell r="G1890">
            <v>-7500</v>
          </cell>
        </row>
        <row r="1891">
          <cell r="B1891" t="str">
            <v>301500D002</v>
          </cell>
          <cell r="C1891">
            <v>-7500</v>
          </cell>
          <cell r="D1891">
            <v>0</v>
          </cell>
          <cell r="E1891">
            <v>0</v>
          </cell>
          <cell r="F1891">
            <v>0</v>
          </cell>
          <cell r="G1891">
            <v>-7500</v>
          </cell>
        </row>
        <row r="1892">
          <cell r="B1892" t="str">
            <v>301500D004</v>
          </cell>
          <cell r="C1892">
            <v>-15000</v>
          </cell>
          <cell r="D1892">
            <v>0</v>
          </cell>
          <cell r="E1892">
            <v>0</v>
          </cell>
          <cell r="F1892">
            <v>0</v>
          </cell>
          <cell r="G1892">
            <v>-15000</v>
          </cell>
        </row>
        <row r="1893">
          <cell r="B1893" t="str">
            <v>301500D005</v>
          </cell>
          <cell r="C1893">
            <v>-7500</v>
          </cell>
          <cell r="D1893">
            <v>0</v>
          </cell>
          <cell r="E1893">
            <v>0</v>
          </cell>
          <cell r="F1893">
            <v>0</v>
          </cell>
          <cell r="G1893">
            <v>-7500</v>
          </cell>
        </row>
        <row r="1894">
          <cell r="B1894" t="str">
            <v>301500D006</v>
          </cell>
          <cell r="C1894">
            <v>-7500</v>
          </cell>
          <cell r="D1894">
            <v>0</v>
          </cell>
          <cell r="E1894">
            <v>0</v>
          </cell>
          <cell r="F1894">
            <v>0</v>
          </cell>
          <cell r="G1894">
            <v>-7500</v>
          </cell>
        </row>
        <row r="1895">
          <cell r="B1895" t="str">
            <v>301500D007</v>
          </cell>
          <cell r="C1895">
            <v>-12500</v>
          </cell>
          <cell r="D1895">
            <v>0</v>
          </cell>
          <cell r="E1895">
            <v>0</v>
          </cell>
          <cell r="F1895">
            <v>0</v>
          </cell>
          <cell r="G1895">
            <v>-12500</v>
          </cell>
        </row>
        <row r="1896">
          <cell r="B1896" t="str">
            <v>301500D008</v>
          </cell>
          <cell r="C1896">
            <v>-10000</v>
          </cell>
          <cell r="D1896">
            <v>0</v>
          </cell>
          <cell r="E1896">
            <v>0</v>
          </cell>
          <cell r="F1896">
            <v>0</v>
          </cell>
          <cell r="G1896">
            <v>-10000</v>
          </cell>
        </row>
        <row r="1897">
          <cell r="B1897" t="str">
            <v>301500D009</v>
          </cell>
          <cell r="C1897">
            <v>-7500</v>
          </cell>
          <cell r="D1897">
            <v>0</v>
          </cell>
          <cell r="E1897">
            <v>0</v>
          </cell>
          <cell r="F1897">
            <v>0</v>
          </cell>
          <cell r="G1897">
            <v>-7500</v>
          </cell>
        </row>
        <row r="1898">
          <cell r="B1898" t="str">
            <v>301500D011</v>
          </cell>
          <cell r="C1898">
            <v>-7500</v>
          </cell>
          <cell r="D1898">
            <v>7500</v>
          </cell>
          <cell r="E1898">
            <v>0</v>
          </cell>
          <cell r="F1898">
            <v>7500</v>
          </cell>
          <cell r="G1898">
            <v>0</v>
          </cell>
        </row>
        <row r="1899">
          <cell r="B1899" t="str">
            <v>301500D012</v>
          </cell>
          <cell r="C1899">
            <v>-7500</v>
          </cell>
          <cell r="D1899">
            <v>0</v>
          </cell>
          <cell r="E1899">
            <v>0</v>
          </cell>
          <cell r="F1899">
            <v>0</v>
          </cell>
          <cell r="G1899">
            <v>-7500</v>
          </cell>
        </row>
        <row r="1900">
          <cell r="B1900" t="str">
            <v>301500D013</v>
          </cell>
          <cell r="C1900">
            <v>-12500</v>
          </cell>
          <cell r="D1900">
            <v>0</v>
          </cell>
          <cell r="E1900">
            <v>0</v>
          </cell>
          <cell r="F1900">
            <v>0</v>
          </cell>
          <cell r="G1900">
            <v>-12500</v>
          </cell>
        </row>
        <row r="1901">
          <cell r="B1901" t="str">
            <v>301500D014</v>
          </cell>
          <cell r="C1901">
            <v>-7500</v>
          </cell>
          <cell r="D1901">
            <v>0</v>
          </cell>
          <cell r="E1901">
            <v>0</v>
          </cell>
          <cell r="F1901">
            <v>0</v>
          </cell>
          <cell r="G1901">
            <v>-7500</v>
          </cell>
        </row>
        <row r="1902">
          <cell r="B1902" t="str">
            <v>301500D015</v>
          </cell>
          <cell r="C1902">
            <v>-10000</v>
          </cell>
          <cell r="D1902">
            <v>0</v>
          </cell>
          <cell r="E1902">
            <v>0</v>
          </cell>
          <cell r="F1902">
            <v>0</v>
          </cell>
          <cell r="G1902">
            <v>-10000</v>
          </cell>
        </row>
        <row r="1903">
          <cell r="B1903" t="str">
            <v>301500D016</v>
          </cell>
          <cell r="C1903">
            <v>-10000</v>
          </cell>
          <cell r="D1903">
            <v>0</v>
          </cell>
          <cell r="E1903">
            <v>0</v>
          </cell>
          <cell r="F1903">
            <v>0</v>
          </cell>
          <cell r="G1903">
            <v>-10000</v>
          </cell>
        </row>
        <row r="1904">
          <cell r="B1904" t="str">
            <v>301500D017</v>
          </cell>
          <cell r="C1904">
            <v>-7500</v>
          </cell>
          <cell r="D1904">
            <v>7500</v>
          </cell>
          <cell r="E1904">
            <v>0</v>
          </cell>
          <cell r="F1904">
            <v>7500</v>
          </cell>
          <cell r="G1904">
            <v>0</v>
          </cell>
        </row>
        <row r="1905">
          <cell r="B1905" t="str">
            <v>301500D018</v>
          </cell>
          <cell r="C1905">
            <v>-12500</v>
          </cell>
          <cell r="D1905">
            <v>0</v>
          </cell>
          <cell r="E1905">
            <v>0</v>
          </cell>
          <cell r="F1905">
            <v>0</v>
          </cell>
          <cell r="G1905">
            <v>-12500</v>
          </cell>
        </row>
        <row r="1906">
          <cell r="B1906" t="str">
            <v>301500D019</v>
          </cell>
          <cell r="C1906">
            <v>-12500</v>
          </cell>
          <cell r="D1906">
            <v>0</v>
          </cell>
          <cell r="E1906">
            <v>0</v>
          </cell>
          <cell r="F1906">
            <v>0</v>
          </cell>
          <cell r="G1906">
            <v>-12500</v>
          </cell>
        </row>
        <row r="1907">
          <cell r="B1907" t="str">
            <v>301500D020</v>
          </cell>
          <cell r="C1907">
            <v>-7500</v>
          </cell>
          <cell r="D1907">
            <v>0</v>
          </cell>
          <cell r="E1907">
            <v>0</v>
          </cell>
          <cell r="F1907">
            <v>0</v>
          </cell>
          <cell r="G1907">
            <v>-7500</v>
          </cell>
        </row>
        <row r="1908">
          <cell r="B1908" t="str">
            <v>301500D022</v>
          </cell>
          <cell r="C1908">
            <v>-7500</v>
          </cell>
          <cell r="D1908">
            <v>0</v>
          </cell>
          <cell r="E1908">
            <v>0</v>
          </cell>
          <cell r="F1908">
            <v>0</v>
          </cell>
          <cell r="G1908">
            <v>-7500</v>
          </cell>
        </row>
        <row r="1909">
          <cell r="B1909" t="str">
            <v>301500D023</v>
          </cell>
          <cell r="C1909">
            <v>-7500</v>
          </cell>
          <cell r="D1909">
            <v>0</v>
          </cell>
          <cell r="E1909">
            <v>0</v>
          </cell>
          <cell r="F1909">
            <v>0</v>
          </cell>
          <cell r="G1909">
            <v>-7500</v>
          </cell>
        </row>
        <row r="1910">
          <cell r="B1910" t="str">
            <v>301500D024</v>
          </cell>
          <cell r="C1910">
            <v>-7500</v>
          </cell>
          <cell r="D1910">
            <v>0</v>
          </cell>
          <cell r="E1910">
            <v>0</v>
          </cell>
          <cell r="F1910">
            <v>0</v>
          </cell>
          <cell r="G1910">
            <v>-7500</v>
          </cell>
        </row>
        <row r="1911">
          <cell r="B1911" t="str">
            <v>301500D025</v>
          </cell>
          <cell r="C1911">
            <v>-7500</v>
          </cell>
          <cell r="D1911">
            <v>0</v>
          </cell>
          <cell r="E1911">
            <v>0</v>
          </cell>
          <cell r="F1911">
            <v>0</v>
          </cell>
          <cell r="G1911">
            <v>-7500</v>
          </cell>
        </row>
        <row r="1912">
          <cell r="B1912" t="str">
            <v>301500D026</v>
          </cell>
          <cell r="C1912">
            <v>-7500</v>
          </cell>
          <cell r="D1912">
            <v>0</v>
          </cell>
          <cell r="E1912">
            <v>0</v>
          </cell>
          <cell r="F1912">
            <v>0</v>
          </cell>
          <cell r="G1912">
            <v>-7500</v>
          </cell>
        </row>
        <row r="1913">
          <cell r="B1913" t="str">
            <v>301500D027</v>
          </cell>
          <cell r="C1913">
            <v>-7500</v>
          </cell>
          <cell r="D1913">
            <v>0</v>
          </cell>
          <cell r="E1913">
            <v>0</v>
          </cell>
          <cell r="F1913">
            <v>0</v>
          </cell>
          <cell r="G1913">
            <v>-7500</v>
          </cell>
        </row>
        <row r="1914">
          <cell r="B1914" t="str">
            <v>301500D028</v>
          </cell>
          <cell r="C1914">
            <v>-7500</v>
          </cell>
          <cell r="D1914">
            <v>0</v>
          </cell>
          <cell r="E1914">
            <v>0</v>
          </cell>
          <cell r="F1914">
            <v>0</v>
          </cell>
          <cell r="G1914">
            <v>-7500</v>
          </cell>
        </row>
        <row r="1915">
          <cell r="B1915" t="str">
            <v>301500D029</v>
          </cell>
          <cell r="C1915">
            <v>-7500</v>
          </cell>
          <cell r="D1915">
            <v>0</v>
          </cell>
          <cell r="E1915">
            <v>0</v>
          </cell>
          <cell r="F1915">
            <v>0</v>
          </cell>
          <cell r="G1915">
            <v>-7500</v>
          </cell>
        </row>
        <row r="1916">
          <cell r="B1916" t="str">
            <v>301500D030</v>
          </cell>
          <cell r="C1916">
            <v>-7500</v>
          </cell>
          <cell r="D1916">
            <v>0</v>
          </cell>
          <cell r="E1916">
            <v>0</v>
          </cell>
          <cell r="F1916">
            <v>0</v>
          </cell>
          <cell r="G1916">
            <v>-7500</v>
          </cell>
        </row>
        <row r="1917">
          <cell r="B1917" t="str">
            <v>301500D031</v>
          </cell>
          <cell r="C1917">
            <v>-7500</v>
          </cell>
          <cell r="D1917">
            <v>0</v>
          </cell>
          <cell r="E1917">
            <v>0</v>
          </cell>
          <cell r="F1917">
            <v>0</v>
          </cell>
          <cell r="G1917">
            <v>-7500</v>
          </cell>
        </row>
        <row r="1918">
          <cell r="B1918" t="str">
            <v>301500D032</v>
          </cell>
          <cell r="C1918">
            <v>-10000</v>
          </cell>
          <cell r="D1918">
            <v>0</v>
          </cell>
          <cell r="E1918">
            <v>0</v>
          </cell>
          <cell r="F1918">
            <v>0</v>
          </cell>
          <cell r="G1918">
            <v>-10000</v>
          </cell>
        </row>
        <row r="1919">
          <cell r="B1919" t="str">
            <v>301500D033</v>
          </cell>
          <cell r="C1919">
            <v>-7500</v>
          </cell>
          <cell r="D1919">
            <v>0</v>
          </cell>
          <cell r="E1919">
            <v>0</v>
          </cell>
          <cell r="F1919">
            <v>0</v>
          </cell>
          <cell r="G1919">
            <v>-7500</v>
          </cell>
        </row>
        <row r="1920">
          <cell r="B1920" t="str">
            <v>301500D034</v>
          </cell>
          <cell r="C1920">
            <v>-7500</v>
          </cell>
          <cell r="D1920">
            <v>0</v>
          </cell>
          <cell r="E1920">
            <v>0</v>
          </cell>
          <cell r="F1920">
            <v>0</v>
          </cell>
          <cell r="G1920">
            <v>-7500</v>
          </cell>
        </row>
        <row r="1921">
          <cell r="B1921" t="str">
            <v>301500D035</v>
          </cell>
          <cell r="C1921">
            <v>-7500</v>
          </cell>
          <cell r="D1921">
            <v>0</v>
          </cell>
          <cell r="E1921">
            <v>0</v>
          </cell>
          <cell r="F1921">
            <v>0</v>
          </cell>
          <cell r="G1921">
            <v>-7500</v>
          </cell>
        </row>
        <row r="1922">
          <cell r="B1922" t="str">
            <v>301500D036</v>
          </cell>
          <cell r="C1922">
            <v>-7500</v>
          </cell>
          <cell r="D1922">
            <v>0</v>
          </cell>
          <cell r="E1922">
            <v>0</v>
          </cell>
          <cell r="F1922">
            <v>0</v>
          </cell>
          <cell r="G1922">
            <v>-7500</v>
          </cell>
        </row>
        <row r="1923">
          <cell r="B1923" t="str">
            <v>301500D037</v>
          </cell>
          <cell r="C1923">
            <v>-10000</v>
          </cell>
          <cell r="D1923">
            <v>0</v>
          </cell>
          <cell r="E1923">
            <v>0</v>
          </cell>
          <cell r="F1923">
            <v>0</v>
          </cell>
          <cell r="G1923">
            <v>-10000</v>
          </cell>
        </row>
        <row r="1924">
          <cell r="B1924" t="str">
            <v>301500D038</v>
          </cell>
          <cell r="C1924">
            <v>-10000</v>
          </cell>
          <cell r="D1924">
            <v>0</v>
          </cell>
          <cell r="E1924">
            <v>0</v>
          </cell>
          <cell r="F1924">
            <v>0</v>
          </cell>
          <cell r="G1924">
            <v>-10000</v>
          </cell>
        </row>
        <row r="1925">
          <cell r="B1925" t="str">
            <v>301500D039</v>
          </cell>
          <cell r="C1925">
            <v>-7500</v>
          </cell>
          <cell r="D1925">
            <v>0</v>
          </cell>
          <cell r="E1925">
            <v>0</v>
          </cell>
          <cell r="F1925">
            <v>0</v>
          </cell>
          <cell r="G1925">
            <v>-7500</v>
          </cell>
        </row>
        <row r="1926">
          <cell r="B1926" t="str">
            <v>301500D040</v>
          </cell>
          <cell r="C1926">
            <v>-7500</v>
          </cell>
          <cell r="D1926">
            <v>0</v>
          </cell>
          <cell r="E1926">
            <v>0</v>
          </cell>
          <cell r="F1926">
            <v>0</v>
          </cell>
          <cell r="G1926">
            <v>-7500</v>
          </cell>
        </row>
        <row r="1927">
          <cell r="B1927" t="str">
            <v>301500D041</v>
          </cell>
          <cell r="C1927">
            <v>-5000</v>
          </cell>
          <cell r="D1927">
            <v>0</v>
          </cell>
          <cell r="E1927">
            <v>0</v>
          </cell>
          <cell r="F1927">
            <v>0</v>
          </cell>
          <cell r="G1927">
            <v>-5000</v>
          </cell>
        </row>
        <row r="1928">
          <cell r="B1928" t="str">
            <v>301500D042</v>
          </cell>
          <cell r="C1928">
            <v>-7500</v>
          </cell>
          <cell r="D1928">
            <v>0</v>
          </cell>
          <cell r="E1928">
            <v>0</v>
          </cell>
          <cell r="F1928">
            <v>0</v>
          </cell>
          <cell r="G1928">
            <v>-7500</v>
          </cell>
        </row>
        <row r="1929">
          <cell r="B1929" t="str">
            <v>301500D043</v>
          </cell>
          <cell r="C1929">
            <v>-7500</v>
          </cell>
          <cell r="D1929">
            <v>0</v>
          </cell>
          <cell r="E1929">
            <v>0</v>
          </cell>
          <cell r="F1929">
            <v>0</v>
          </cell>
          <cell r="G1929">
            <v>-7500</v>
          </cell>
        </row>
        <row r="1930">
          <cell r="B1930" t="str">
            <v>301500D044</v>
          </cell>
          <cell r="C1930">
            <v>-7500</v>
          </cell>
          <cell r="D1930">
            <v>7500</v>
          </cell>
          <cell r="E1930">
            <v>0</v>
          </cell>
          <cell r="F1930">
            <v>7500</v>
          </cell>
          <cell r="G1930">
            <v>0</v>
          </cell>
        </row>
        <row r="1931">
          <cell r="B1931" t="str">
            <v>301500D045</v>
          </cell>
          <cell r="C1931">
            <v>-2500</v>
          </cell>
          <cell r="D1931">
            <v>0</v>
          </cell>
          <cell r="E1931">
            <v>0</v>
          </cell>
          <cell r="F1931">
            <v>0</v>
          </cell>
          <cell r="G1931">
            <v>-2500</v>
          </cell>
        </row>
        <row r="1932">
          <cell r="B1932" t="str">
            <v>301500D046</v>
          </cell>
          <cell r="C1932">
            <v>-2500</v>
          </cell>
          <cell r="D1932">
            <v>0</v>
          </cell>
          <cell r="E1932">
            <v>0</v>
          </cell>
          <cell r="F1932">
            <v>0</v>
          </cell>
          <cell r="G1932">
            <v>-2500</v>
          </cell>
        </row>
        <row r="1933">
          <cell r="B1933" t="str">
            <v>301500D047</v>
          </cell>
          <cell r="C1933">
            <v>-2500</v>
          </cell>
          <cell r="D1933">
            <v>0</v>
          </cell>
          <cell r="E1933">
            <v>0</v>
          </cell>
          <cell r="F1933">
            <v>0</v>
          </cell>
          <cell r="G1933">
            <v>-2500</v>
          </cell>
        </row>
        <row r="1934">
          <cell r="B1934" t="str">
            <v>301500D048</v>
          </cell>
          <cell r="C1934">
            <v>-2500</v>
          </cell>
          <cell r="D1934">
            <v>0</v>
          </cell>
          <cell r="E1934">
            <v>0</v>
          </cell>
          <cell r="F1934">
            <v>0</v>
          </cell>
          <cell r="G1934">
            <v>-2500</v>
          </cell>
        </row>
        <row r="1935">
          <cell r="B1935" t="str">
            <v>301500D049</v>
          </cell>
          <cell r="C1935">
            <v>-7500</v>
          </cell>
          <cell r="D1935">
            <v>7500</v>
          </cell>
          <cell r="E1935">
            <v>0</v>
          </cell>
          <cell r="F1935">
            <v>7500</v>
          </cell>
          <cell r="G1935">
            <v>0</v>
          </cell>
        </row>
        <row r="1936">
          <cell r="B1936" t="str">
            <v>301500D050</v>
          </cell>
          <cell r="C1936">
            <v>-10000</v>
          </cell>
          <cell r="D1936">
            <v>0</v>
          </cell>
          <cell r="E1936">
            <v>0</v>
          </cell>
          <cell r="F1936">
            <v>0</v>
          </cell>
          <cell r="G1936">
            <v>-10000</v>
          </cell>
        </row>
        <row r="1937">
          <cell r="B1937" t="str">
            <v>301500D051</v>
          </cell>
          <cell r="C1937">
            <v>-7500</v>
          </cell>
          <cell r="D1937">
            <v>5000</v>
          </cell>
          <cell r="E1937">
            <v>0</v>
          </cell>
          <cell r="F1937">
            <v>5000</v>
          </cell>
          <cell r="G1937">
            <v>-2500</v>
          </cell>
        </row>
        <row r="1938">
          <cell r="B1938" t="str">
            <v>301500D052</v>
          </cell>
          <cell r="C1938">
            <v>-7500</v>
          </cell>
          <cell r="D1938">
            <v>0</v>
          </cell>
          <cell r="E1938">
            <v>0</v>
          </cell>
          <cell r="F1938">
            <v>0</v>
          </cell>
          <cell r="G1938">
            <v>-7500</v>
          </cell>
        </row>
        <row r="1939">
          <cell r="B1939" t="str">
            <v>301500D053</v>
          </cell>
          <cell r="C1939">
            <v>-7500</v>
          </cell>
          <cell r="D1939">
            <v>0</v>
          </cell>
          <cell r="E1939">
            <v>0</v>
          </cell>
          <cell r="F1939">
            <v>0</v>
          </cell>
          <cell r="G1939">
            <v>-7500</v>
          </cell>
        </row>
        <row r="1940">
          <cell r="B1940" t="str">
            <v>301500D054</v>
          </cell>
          <cell r="C1940">
            <v>-7500</v>
          </cell>
          <cell r="D1940">
            <v>0</v>
          </cell>
          <cell r="E1940">
            <v>0</v>
          </cell>
          <cell r="F1940">
            <v>0</v>
          </cell>
          <cell r="G1940">
            <v>-7500</v>
          </cell>
        </row>
        <row r="1941">
          <cell r="B1941" t="str">
            <v>301500D055</v>
          </cell>
          <cell r="C1941">
            <v>2500</v>
          </cell>
          <cell r="D1941">
            <v>0</v>
          </cell>
          <cell r="E1941">
            <v>-2500</v>
          </cell>
          <cell r="F1941">
            <v>-2500</v>
          </cell>
          <cell r="G1941">
            <v>0</v>
          </cell>
        </row>
        <row r="1942">
          <cell r="B1942" t="str">
            <v>301500D056</v>
          </cell>
          <cell r="C1942">
            <v>-7500</v>
          </cell>
          <cell r="D1942">
            <v>0</v>
          </cell>
          <cell r="E1942">
            <v>0</v>
          </cell>
          <cell r="F1942">
            <v>0</v>
          </cell>
          <cell r="G1942">
            <v>-7500</v>
          </cell>
        </row>
        <row r="1943">
          <cell r="B1943" t="str">
            <v>301500D057</v>
          </cell>
          <cell r="C1943">
            <v>-5000</v>
          </cell>
          <cell r="D1943">
            <v>0</v>
          </cell>
          <cell r="E1943">
            <v>0</v>
          </cell>
          <cell r="F1943">
            <v>0</v>
          </cell>
          <cell r="G1943">
            <v>-5000</v>
          </cell>
        </row>
        <row r="1944">
          <cell r="B1944" t="str">
            <v>301500D058</v>
          </cell>
          <cell r="C1944">
            <v>-2500</v>
          </cell>
          <cell r="D1944">
            <v>0</v>
          </cell>
          <cell r="E1944">
            <v>0</v>
          </cell>
          <cell r="F1944">
            <v>0</v>
          </cell>
          <cell r="G1944">
            <v>-2500</v>
          </cell>
        </row>
        <row r="1945">
          <cell r="B1945" t="str">
            <v>301500D059</v>
          </cell>
          <cell r="C1945">
            <v>-10000</v>
          </cell>
          <cell r="D1945">
            <v>0</v>
          </cell>
          <cell r="E1945">
            <v>-2500</v>
          </cell>
          <cell r="F1945">
            <v>-2500</v>
          </cell>
          <cell r="G1945">
            <v>-12500</v>
          </cell>
        </row>
        <row r="1946">
          <cell r="B1946" t="str">
            <v>301500D060</v>
          </cell>
          <cell r="C1946">
            <v>-10000</v>
          </cell>
          <cell r="D1946">
            <v>0</v>
          </cell>
          <cell r="E1946">
            <v>0</v>
          </cell>
          <cell r="F1946">
            <v>0</v>
          </cell>
          <cell r="G1946">
            <v>-10000</v>
          </cell>
        </row>
        <row r="1947">
          <cell r="B1947" t="str">
            <v>301500D061</v>
          </cell>
          <cell r="C1947">
            <v>-2500</v>
          </cell>
          <cell r="D1947">
            <v>0</v>
          </cell>
          <cell r="E1947">
            <v>0</v>
          </cell>
          <cell r="F1947">
            <v>0</v>
          </cell>
          <cell r="G1947">
            <v>-2500</v>
          </cell>
        </row>
        <row r="1948">
          <cell r="B1948" t="str">
            <v>301500D062</v>
          </cell>
          <cell r="C1948">
            <v>-7500</v>
          </cell>
          <cell r="D1948">
            <v>0</v>
          </cell>
          <cell r="E1948">
            <v>0</v>
          </cell>
          <cell r="F1948">
            <v>0</v>
          </cell>
          <cell r="G1948">
            <v>-7500</v>
          </cell>
        </row>
        <row r="1949">
          <cell r="B1949" t="str">
            <v>301500D063</v>
          </cell>
          <cell r="C1949">
            <v>-5000</v>
          </cell>
          <cell r="D1949">
            <v>0</v>
          </cell>
          <cell r="E1949">
            <v>0</v>
          </cell>
          <cell r="F1949">
            <v>0</v>
          </cell>
          <cell r="G1949">
            <v>-5000</v>
          </cell>
        </row>
        <row r="1950">
          <cell r="B1950" t="str">
            <v>301500D064</v>
          </cell>
          <cell r="C1950">
            <v>-7500</v>
          </cell>
          <cell r="D1950">
            <v>0</v>
          </cell>
          <cell r="E1950">
            <v>0</v>
          </cell>
          <cell r="F1950">
            <v>0</v>
          </cell>
          <cell r="G1950">
            <v>-7500</v>
          </cell>
        </row>
        <row r="1951">
          <cell r="B1951" t="str">
            <v>301500D065</v>
          </cell>
          <cell r="C1951">
            <v>-12500</v>
          </cell>
          <cell r="D1951">
            <v>0</v>
          </cell>
          <cell r="E1951">
            <v>0</v>
          </cell>
          <cell r="F1951">
            <v>0</v>
          </cell>
          <cell r="G1951">
            <v>-12500</v>
          </cell>
        </row>
        <row r="1952">
          <cell r="B1952" t="str">
            <v>301500D066</v>
          </cell>
          <cell r="C1952">
            <v>-7500</v>
          </cell>
          <cell r="D1952">
            <v>0</v>
          </cell>
          <cell r="E1952">
            <v>0</v>
          </cell>
          <cell r="F1952">
            <v>0</v>
          </cell>
          <cell r="G1952">
            <v>-7500</v>
          </cell>
        </row>
        <row r="1953">
          <cell r="B1953" t="str">
            <v>301500D067</v>
          </cell>
          <cell r="C1953">
            <v>-5000</v>
          </cell>
          <cell r="D1953">
            <v>5000</v>
          </cell>
          <cell r="E1953">
            <v>0</v>
          </cell>
          <cell r="F1953">
            <v>5000</v>
          </cell>
          <cell r="G1953">
            <v>0</v>
          </cell>
        </row>
        <row r="1954">
          <cell r="B1954" t="str">
            <v>301500D070</v>
          </cell>
          <cell r="C1954">
            <v>-5000</v>
          </cell>
          <cell r="D1954">
            <v>10000</v>
          </cell>
          <cell r="E1954">
            <v>-5000</v>
          </cell>
          <cell r="F1954">
            <v>5000</v>
          </cell>
          <cell r="G1954">
            <v>0</v>
          </cell>
        </row>
        <row r="1955">
          <cell r="B1955" t="str">
            <v>301500D071</v>
          </cell>
          <cell r="C1955">
            <v>-7500</v>
          </cell>
          <cell r="D1955">
            <v>0</v>
          </cell>
          <cell r="E1955">
            <v>0</v>
          </cell>
          <cell r="F1955">
            <v>0</v>
          </cell>
          <cell r="G1955">
            <v>-7500</v>
          </cell>
        </row>
        <row r="1956">
          <cell r="B1956" t="str">
            <v>301500D072</v>
          </cell>
          <cell r="C1956">
            <v>-7500</v>
          </cell>
          <cell r="D1956">
            <v>0</v>
          </cell>
          <cell r="E1956">
            <v>0</v>
          </cell>
          <cell r="F1956">
            <v>0</v>
          </cell>
          <cell r="G1956">
            <v>-7500</v>
          </cell>
        </row>
        <row r="1957">
          <cell r="B1957" t="str">
            <v>301500D073</v>
          </cell>
          <cell r="C1957">
            <v>-10000</v>
          </cell>
          <cell r="D1957">
            <v>0</v>
          </cell>
          <cell r="E1957">
            <v>0</v>
          </cell>
          <cell r="F1957">
            <v>0</v>
          </cell>
          <cell r="G1957">
            <v>-10000</v>
          </cell>
        </row>
        <row r="1958">
          <cell r="B1958" t="str">
            <v>301500D074</v>
          </cell>
          <cell r="C1958">
            <v>-2500</v>
          </cell>
          <cell r="D1958">
            <v>0</v>
          </cell>
          <cell r="E1958">
            <v>0</v>
          </cell>
          <cell r="F1958">
            <v>0</v>
          </cell>
          <cell r="G1958">
            <v>-2500</v>
          </cell>
        </row>
        <row r="1959">
          <cell r="B1959" t="str">
            <v>301500D075</v>
          </cell>
          <cell r="C1959">
            <v>-7500</v>
          </cell>
          <cell r="D1959">
            <v>0</v>
          </cell>
          <cell r="E1959">
            <v>0</v>
          </cell>
          <cell r="F1959">
            <v>0</v>
          </cell>
          <cell r="G1959">
            <v>-7500</v>
          </cell>
        </row>
        <row r="1960">
          <cell r="B1960" t="str">
            <v>301500D076</v>
          </cell>
          <cell r="C1960">
            <v>-7500</v>
          </cell>
          <cell r="D1960">
            <v>0</v>
          </cell>
          <cell r="E1960">
            <v>0</v>
          </cell>
          <cell r="F1960">
            <v>0</v>
          </cell>
          <cell r="G1960">
            <v>-7500</v>
          </cell>
        </row>
        <row r="1961">
          <cell r="B1961" t="str">
            <v>301500D077</v>
          </cell>
          <cell r="C1961">
            <v>-2500</v>
          </cell>
          <cell r="D1961">
            <v>0</v>
          </cell>
          <cell r="E1961">
            <v>0</v>
          </cell>
          <cell r="F1961">
            <v>0</v>
          </cell>
          <cell r="G1961">
            <v>-2500</v>
          </cell>
        </row>
        <row r="1962">
          <cell r="B1962" t="str">
            <v>301500D078</v>
          </cell>
          <cell r="C1962">
            <v>-2500</v>
          </cell>
          <cell r="D1962">
            <v>0</v>
          </cell>
          <cell r="E1962">
            <v>0</v>
          </cell>
          <cell r="F1962">
            <v>0</v>
          </cell>
          <cell r="G1962">
            <v>-2500</v>
          </cell>
        </row>
        <row r="1963">
          <cell r="B1963" t="str">
            <v>301500D079</v>
          </cell>
          <cell r="C1963">
            <v>-12500</v>
          </cell>
          <cell r="D1963">
            <v>0</v>
          </cell>
          <cell r="E1963">
            <v>0</v>
          </cell>
          <cell r="F1963">
            <v>0</v>
          </cell>
          <cell r="G1963">
            <v>-12500</v>
          </cell>
        </row>
        <row r="1964">
          <cell r="B1964" t="str">
            <v>301500D080</v>
          </cell>
          <cell r="C1964">
            <v>-10000</v>
          </cell>
          <cell r="D1964">
            <v>0</v>
          </cell>
          <cell r="E1964">
            <v>0</v>
          </cell>
          <cell r="F1964">
            <v>0</v>
          </cell>
          <cell r="G1964">
            <v>-10000</v>
          </cell>
        </row>
        <row r="1965">
          <cell r="B1965" t="str">
            <v>301500D081</v>
          </cell>
          <cell r="C1965">
            <v>-7500</v>
          </cell>
          <cell r="D1965">
            <v>0</v>
          </cell>
          <cell r="E1965">
            <v>0</v>
          </cell>
          <cell r="F1965">
            <v>0</v>
          </cell>
          <cell r="G1965">
            <v>-7500</v>
          </cell>
        </row>
        <row r="1966">
          <cell r="B1966" t="str">
            <v>301500D082</v>
          </cell>
          <cell r="C1966">
            <v>-5000</v>
          </cell>
          <cell r="D1966">
            <v>0</v>
          </cell>
          <cell r="E1966">
            <v>0</v>
          </cell>
          <cell r="F1966">
            <v>0</v>
          </cell>
          <cell r="G1966">
            <v>-5000</v>
          </cell>
        </row>
        <row r="1967">
          <cell r="B1967" t="str">
            <v>301500D083</v>
          </cell>
          <cell r="C1967">
            <v>-10000</v>
          </cell>
          <cell r="D1967">
            <v>0</v>
          </cell>
          <cell r="E1967">
            <v>0</v>
          </cell>
          <cell r="F1967">
            <v>0</v>
          </cell>
          <cell r="G1967">
            <v>-10000</v>
          </cell>
        </row>
        <row r="1968">
          <cell r="B1968" t="str">
            <v>301500D084</v>
          </cell>
          <cell r="C1968">
            <v>-7500</v>
          </cell>
          <cell r="D1968">
            <v>0</v>
          </cell>
          <cell r="E1968">
            <v>0</v>
          </cell>
          <cell r="F1968">
            <v>0</v>
          </cell>
          <cell r="G1968">
            <v>-7500</v>
          </cell>
        </row>
        <row r="1969">
          <cell r="B1969" t="str">
            <v>301500D085</v>
          </cell>
          <cell r="C1969">
            <v>-7500</v>
          </cell>
          <cell r="D1969">
            <v>0</v>
          </cell>
          <cell r="E1969">
            <v>0</v>
          </cell>
          <cell r="F1969">
            <v>0</v>
          </cell>
          <cell r="G1969">
            <v>-7500</v>
          </cell>
        </row>
        <row r="1970">
          <cell r="B1970" t="str">
            <v>301500D086</v>
          </cell>
          <cell r="C1970">
            <v>-7500</v>
          </cell>
          <cell r="D1970">
            <v>0</v>
          </cell>
          <cell r="E1970">
            <v>0</v>
          </cell>
          <cell r="F1970">
            <v>0</v>
          </cell>
          <cell r="G1970">
            <v>-7500</v>
          </cell>
        </row>
        <row r="1971">
          <cell r="B1971" t="str">
            <v>301500D087</v>
          </cell>
          <cell r="C1971">
            <v>-10000</v>
          </cell>
          <cell r="D1971">
            <v>0</v>
          </cell>
          <cell r="E1971">
            <v>0</v>
          </cell>
          <cell r="F1971">
            <v>0</v>
          </cell>
          <cell r="G1971">
            <v>-10000</v>
          </cell>
        </row>
        <row r="1972">
          <cell r="B1972" t="str">
            <v>301500D088</v>
          </cell>
          <cell r="C1972">
            <v>-2500</v>
          </cell>
          <cell r="D1972">
            <v>0</v>
          </cell>
          <cell r="E1972">
            <v>0</v>
          </cell>
          <cell r="F1972">
            <v>0</v>
          </cell>
          <cell r="G1972">
            <v>-2500</v>
          </cell>
        </row>
        <row r="1973">
          <cell r="B1973" t="str">
            <v>301500D089</v>
          </cell>
          <cell r="C1973">
            <v>-10000</v>
          </cell>
          <cell r="D1973">
            <v>0</v>
          </cell>
          <cell r="E1973">
            <v>0</v>
          </cell>
          <cell r="F1973">
            <v>0</v>
          </cell>
          <cell r="G1973">
            <v>-10000</v>
          </cell>
        </row>
        <row r="1974">
          <cell r="B1974" t="str">
            <v>301500D090</v>
          </cell>
          <cell r="C1974">
            <v>-12500</v>
          </cell>
          <cell r="D1974">
            <v>0</v>
          </cell>
          <cell r="E1974">
            <v>0</v>
          </cell>
          <cell r="F1974">
            <v>0</v>
          </cell>
          <cell r="G1974">
            <v>-12500</v>
          </cell>
        </row>
        <row r="1975">
          <cell r="B1975" t="str">
            <v>301500D091</v>
          </cell>
          <cell r="C1975">
            <v>-7500</v>
          </cell>
          <cell r="D1975">
            <v>0</v>
          </cell>
          <cell r="E1975">
            <v>0</v>
          </cell>
          <cell r="F1975">
            <v>0</v>
          </cell>
          <cell r="G1975">
            <v>-7500</v>
          </cell>
        </row>
        <row r="1976">
          <cell r="B1976" t="str">
            <v>301500D092</v>
          </cell>
          <cell r="C1976">
            <v>-10000</v>
          </cell>
          <cell r="D1976">
            <v>0</v>
          </cell>
          <cell r="E1976">
            <v>0</v>
          </cell>
          <cell r="F1976">
            <v>0</v>
          </cell>
          <cell r="G1976">
            <v>-10000</v>
          </cell>
        </row>
        <row r="1977">
          <cell r="B1977" t="str">
            <v>301500D093</v>
          </cell>
          <cell r="C1977">
            <v>-7500</v>
          </cell>
          <cell r="D1977">
            <v>0</v>
          </cell>
          <cell r="E1977">
            <v>0</v>
          </cell>
          <cell r="F1977">
            <v>0</v>
          </cell>
          <cell r="G1977">
            <v>-7500</v>
          </cell>
        </row>
        <row r="1978">
          <cell r="B1978" t="str">
            <v>301500D094</v>
          </cell>
          <cell r="C1978">
            <v>-7500</v>
          </cell>
          <cell r="D1978">
            <v>0</v>
          </cell>
          <cell r="E1978">
            <v>0</v>
          </cell>
          <cell r="F1978">
            <v>0</v>
          </cell>
          <cell r="G1978">
            <v>-7500</v>
          </cell>
        </row>
        <row r="1979">
          <cell r="B1979" t="str">
            <v>301500D095</v>
          </cell>
          <cell r="C1979">
            <v>-12500</v>
          </cell>
          <cell r="D1979">
            <v>0</v>
          </cell>
          <cell r="E1979">
            <v>0</v>
          </cell>
          <cell r="F1979">
            <v>0</v>
          </cell>
          <cell r="G1979">
            <v>-12500</v>
          </cell>
        </row>
        <row r="1980">
          <cell r="B1980" t="str">
            <v>301500D096</v>
          </cell>
          <cell r="C1980">
            <v>-7500</v>
          </cell>
          <cell r="D1980">
            <v>0</v>
          </cell>
          <cell r="E1980">
            <v>0</v>
          </cell>
          <cell r="F1980">
            <v>0</v>
          </cell>
          <cell r="G1980">
            <v>-7500</v>
          </cell>
        </row>
        <row r="1981">
          <cell r="B1981" t="str">
            <v>301500D097</v>
          </cell>
          <cell r="C1981">
            <v>-10000</v>
          </cell>
          <cell r="D1981">
            <v>0</v>
          </cell>
          <cell r="E1981">
            <v>0</v>
          </cell>
          <cell r="F1981">
            <v>0</v>
          </cell>
          <cell r="G1981">
            <v>-10000</v>
          </cell>
        </row>
        <row r="1982">
          <cell r="B1982" t="str">
            <v>301500D099</v>
          </cell>
          <cell r="C1982">
            <v>-10000</v>
          </cell>
          <cell r="D1982">
            <v>0</v>
          </cell>
          <cell r="E1982">
            <v>0</v>
          </cell>
          <cell r="F1982">
            <v>0</v>
          </cell>
          <cell r="G1982">
            <v>-10000</v>
          </cell>
        </row>
        <row r="1983">
          <cell r="B1983" t="str">
            <v>301500D100</v>
          </cell>
          <cell r="C1983">
            <v>-10000</v>
          </cell>
          <cell r="D1983">
            <v>0</v>
          </cell>
          <cell r="E1983">
            <v>0</v>
          </cell>
          <cell r="F1983">
            <v>0</v>
          </cell>
          <cell r="G1983">
            <v>-10000</v>
          </cell>
        </row>
        <row r="1984">
          <cell r="B1984" t="str">
            <v>301500D101</v>
          </cell>
          <cell r="C1984">
            <v>-7500</v>
          </cell>
          <cell r="D1984">
            <v>7500</v>
          </cell>
          <cell r="E1984">
            <v>0</v>
          </cell>
          <cell r="F1984">
            <v>7500</v>
          </cell>
          <cell r="G1984">
            <v>0</v>
          </cell>
        </row>
        <row r="1985">
          <cell r="B1985" t="str">
            <v>301500D102</v>
          </cell>
          <cell r="C1985">
            <v>-7500</v>
          </cell>
          <cell r="D1985">
            <v>0</v>
          </cell>
          <cell r="E1985">
            <v>0</v>
          </cell>
          <cell r="F1985">
            <v>0</v>
          </cell>
          <cell r="G1985">
            <v>-7500</v>
          </cell>
        </row>
        <row r="1986">
          <cell r="B1986" t="str">
            <v>301500D103</v>
          </cell>
          <cell r="C1986">
            <v>-10000</v>
          </cell>
          <cell r="D1986">
            <v>0</v>
          </cell>
          <cell r="E1986">
            <v>0</v>
          </cell>
          <cell r="F1986">
            <v>0</v>
          </cell>
          <cell r="G1986">
            <v>-10000</v>
          </cell>
        </row>
        <row r="1987">
          <cell r="B1987" t="str">
            <v>301500D104</v>
          </cell>
          <cell r="C1987">
            <v>-2500</v>
          </cell>
          <cell r="D1987">
            <v>0</v>
          </cell>
          <cell r="E1987">
            <v>0</v>
          </cell>
          <cell r="F1987">
            <v>0</v>
          </cell>
          <cell r="G1987">
            <v>-2500</v>
          </cell>
        </row>
        <row r="1988">
          <cell r="B1988" t="str">
            <v>301500D105</v>
          </cell>
          <cell r="C1988">
            <v>-5000</v>
          </cell>
          <cell r="D1988">
            <v>0</v>
          </cell>
          <cell r="E1988">
            <v>0</v>
          </cell>
          <cell r="F1988">
            <v>0</v>
          </cell>
          <cell r="G1988">
            <v>-5000</v>
          </cell>
        </row>
        <row r="1989">
          <cell r="B1989" t="str">
            <v>301500D106</v>
          </cell>
          <cell r="C1989">
            <v>-2500</v>
          </cell>
          <cell r="D1989">
            <v>0</v>
          </cell>
          <cell r="E1989">
            <v>0</v>
          </cell>
          <cell r="F1989">
            <v>0</v>
          </cell>
          <cell r="G1989">
            <v>-2500</v>
          </cell>
        </row>
        <row r="1990">
          <cell r="B1990" t="str">
            <v>301500D107</v>
          </cell>
          <cell r="C1990">
            <v>-12500</v>
          </cell>
          <cell r="D1990">
            <v>0</v>
          </cell>
          <cell r="E1990">
            <v>0</v>
          </cell>
          <cell r="F1990">
            <v>0</v>
          </cell>
          <cell r="G1990">
            <v>-12500</v>
          </cell>
        </row>
        <row r="1991">
          <cell r="B1991" t="str">
            <v>301500D108</v>
          </cell>
          <cell r="C1991">
            <v>-10000</v>
          </cell>
          <cell r="D1991">
            <v>0</v>
          </cell>
          <cell r="E1991">
            <v>0</v>
          </cell>
          <cell r="F1991">
            <v>0</v>
          </cell>
          <cell r="G1991">
            <v>-10000</v>
          </cell>
        </row>
        <row r="1992">
          <cell r="B1992" t="str">
            <v>301500D109</v>
          </cell>
          <cell r="C1992">
            <v>-7500</v>
          </cell>
          <cell r="D1992">
            <v>0</v>
          </cell>
          <cell r="E1992">
            <v>0</v>
          </cell>
          <cell r="F1992">
            <v>0</v>
          </cell>
          <cell r="G1992">
            <v>-7500</v>
          </cell>
        </row>
        <row r="1993">
          <cell r="B1993" t="str">
            <v>301500D110</v>
          </cell>
          <cell r="C1993">
            <v>-7500</v>
          </cell>
          <cell r="D1993">
            <v>0</v>
          </cell>
          <cell r="E1993">
            <v>0</v>
          </cell>
          <cell r="F1993">
            <v>0</v>
          </cell>
          <cell r="G1993">
            <v>-7500</v>
          </cell>
        </row>
        <row r="1994">
          <cell r="B1994" t="str">
            <v>301500D111</v>
          </cell>
          <cell r="C1994">
            <v>-7500</v>
          </cell>
          <cell r="D1994">
            <v>0</v>
          </cell>
          <cell r="E1994">
            <v>0</v>
          </cell>
          <cell r="F1994">
            <v>0</v>
          </cell>
          <cell r="G1994">
            <v>-7500</v>
          </cell>
        </row>
        <row r="1995">
          <cell r="B1995" t="str">
            <v>301500D112</v>
          </cell>
          <cell r="C1995">
            <v>-12500</v>
          </cell>
          <cell r="D1995">
            <v>0</v>
          </cell>
          <cell r="E1995">
            <v>0</v>
          </cell>
          <cell r="F1995">
            <v>0</v>
          </cell>
          <cell r="G1995">
            <v>-12500</v>
          </cell>
        </row>
        <row r="1996">
          <cell r="B1996" t="str">
            <v>301500D113</v>
          </cell>
          <cell r="C1996">
            <v>-5000</v>
          </cell>
          <cell r="D1996">
            <v>0</v>
          </cell>
          <cell r="E1996">
            <v>0</v>
          </cell>
          <cell r="F1996">
            <v>0</v>
          </cell>
          <cell r="G1996">
            <v>-5000</v>
          </cell>
        </row>
        <row r="1997">
          <cell r="B1997" t="str">
            <v>301500D114</v>
          </cell>
          <cell r="C1997">
            <v>-7500</v>
          </cell>
          <cell r="D1997">
            <v>0</v>
          </cell>
          <cell r="E1997">
            <v>0</v>
          </cell>
          <cell r="F1997">
            <v>0</v>
          </cell>
          <cell r="G1997">
            <v>-7500</v>
          </cell>
        </row>
        <row r="1998">
          <cell r="B1998" t="str">
            <v>301500D115</v>
          </cell>
          <cell r="C1998">
            <v>-2500</v>
          </cell>
          <cell r="D1998">
            <v>2500</v>
          </cell>
          <cell r="E1998">
            <v>0</v>
          </cell>
          <cell r="F1998">
            <v>2500</v>
          </cell>
          <cell r="G1998">
            <v>0</v>
          </cell>
        </row>
        <row r="1999">
          <cell r="B1999" t="str">
            <v>301500D116</v>
          </cell>
          <cell r="C1999">
            <v>-7500</v>
          </cell>
          <cell r="D1999">
            <v>0</v>
          </cell>
          <cell r="E1999">
            <v>0</v>
          </cell>
          <cell r="F1999">
            <v>0</v>
          </cell>
          <cell r="G1999">
            <v>-7500</v>
          </cell>
        </row>
        <row r="2000">
          <cell r="B2000" t="str">
            <v>301500D117</v>
          </cell>
          <cell r="C2000">
            <v>-5000</v>
          </cell>
          <cell r="D2000">
            <v>0</v>
          </cell>
          <cell r="E2000">
            <v>0</v>
          </cell>
          <cell r="F2000">
            <v>0</v>
          </cell>
          <cell r="G2000">
            <v>-5000</v>
          </cell>
        </row>
        <row r="2001">
          <cell r="B2001" t="str">
            <v>301500D118</v>
          </cell>
          <cell r="C2001">
            <v>-10000</v>
          </cell>
          <cell r="D2001">
            <v>0</v>
          </cell>
          <cell r="E2001">
            <v>0</v>
          </cell>
          <cell r="F2001">
            <v>0</v>
          </cell>
          <cell r="G2001">
            <v>-10000</v>
          </cell>
        </row>
        <row r="2002">
          <cell r="B2002" t="str">
            <v>301500D119</v>
          </cell>
          <cell r="C2002">
            <v>-10000</v>
          </cell>
          <cell r="D2002">
            <v>0</v>
          </cell>
          <cell r="E2002">
            <v>0</v>
          </cell>
          <cell r="F2002">
            <v>0</v>
          </cell>
          <cell r="G2002">
            <v>-10000</v>
          </cell>
        </row>
        <row r="2003">
          <cell r="B2003" t="str">
            <v>301500D120</v>
          </cell>
          <cell r="C2003">
            <v>-5000</v>
          </cell>
          <cell r="D2003">
            <v>0</v>
          </cell>
          <cell r="E2003">
            <v>0</v>
          </cell>
          <cell r="F2003">
            <v>0</v>
          </cell>
          <cell r="G2003">
            <v>-5000</v>
          </cell>
        </row>
        <row r="2004">
          <cell r="B2004" t="str">
            <v>301500D121</v>
          </cell>
          <cell r="C2004">
            <v>-10000</v>
          </cell>
          <cell r="D2004">
            <v>0</v>
          </cell>
          <cell r="E2004">
            <v>0</v>
          </cell>
          <cell r="F2004">
            <v>0</v>
          </cell>
          <cell r="G2004">
            <v>-10000</v>
          </cell>
        </row>
        <row r="2005">
          <cell r="B2005" t="str">
            <v>301500D122</v>
          </cell>
          <cell r="C2005">
            <v>-12500</v>
          </cell>
          <cell r="D2005">
            <v>0</v>
          </cell>
          <cell r="E2005">
            <v>0</v>
          </cell>
          <cell r="F2005">
            <v>0</v>
          </cell>
          <cell r="G2005">
            <v>-12500</v>
          </cell>
        </row>
        <row r="2006">
          <cell r="B2006" t="str">
            <v>301500D123</v>
          </cell>
          <cell r="C2006">
            <v>-10000</v>
          </cell>
          <cell r="D2006">
            <v>0</v>
          </cell>
          <cell r="E2006">
            <v>0</v>
          </cell>
          <cell r="F2006">
            <v>0</v>
          </cell>
          <cell r="G2006">
            <v>-10000</v>
          </cell>
        </row>
        <row r="2007">
          <cell r="B2007" t="str">
            <v>301500D124</v>
          </cell>
          <cell r="C2007">
            <v>-5000</v>
          </cell>
          <cell r="D2007">
            <v>0</v>
          </cell>
          <cell r="E2007">
            <v>0</v>
          </cell>
          <cell r="F2007">
            <v>0</v>
          </cell>
          <cell r="G2007">
            <v>-5000</v>
          </cell>
        </row>
        <row r="2008">
          <cell r="B2008" t="str">
            <v>301500D125</v>
          </cell>
          <cell r="C2008">
            <v>-5000</v>
          </cell>
          <cell r="D2008">
            <v>0</v>
          </cell>
          <cell r="E2008">
            <v>0</v>
          </cell>
          <cell r="F2008">
            <v>0</v>
          </cell>
          <cell r="G2008">
            <v>-5000</v>
          </cell>
        </row>
        <row r="2009">
          <cell r="B2009" t="str">
            <v>301500D126</v>
          </cell>
          <cell r="C2009">
            <v>-7500</v>
          </cell>
          <cell r="D2009">
            <v>0</v>
          </cell>
          <cell r="E2009">
            <v>0</v>
          </cell>
          <cell r="F2009">
            <v>0</v>
          </cell>
          <cell r="G2009">
            <v>-7500</v>
          </cell>
        </row>
        <row r="2010">
          <cell r="B2010" t="str">
            <v>301500D127</v>
          </cell>
          <cell r="C2010">
            <v>-5000</v>
          </cell>
          <cell r="D2010">
            <v>0</v>
          </cell>
          <cell r="E2010">
            <v>0</v>
          </cell>
          <cell r="F2010">
            <v>0</v>
          </cell>
          <cell r="G2010">
            <v>-5000</v>
          </cell>
        </row>
        <row r="2011">
          <cell r="B2011" t="str">
            <v>301500D128</v>
          </cell>
          <cell r="C2011">
            <v>-2500</v>
          </cell>
          <cell r="D2011">
            <v>0</v>
          </cell>
          <cell r="E2011">
            <v>0</v>
          </cell>
          <cell r="F2011">
            <v>0</v>
          </cell>
          <cell r="G2011">
            <v>-2500</v>
          </cell>
        </row>
        <row r="2012">
          <cell r="B2012" t="str">
            <v>301500D129</v>
          </cell>
          <cell r="C2012">
            <v>-10000</v>
          </cell>
          <cell r="D2012">
            <v>0</v>
          </cell>
          <cell r="E2012">
            <v>0</v>
          </cell>
          <cell r="F2012">
            <v>0</v>
          </cell>
          <cell r="G2012">
            <v>-10000</v>
          </cell>
        </row>
        <row r="2013">
          <cell r="B2013" t="str">
            <v>301500D130</v>
          </cell>
          <cell r="C2013">
            <v>-7500</v>
          </cell>
          <cell r="D2013">
            <v>0</v>
          </cell>
          <cell r="E2013">
            <v>0</v>
          </cell>
          <cell r="F2013">
            <v>0</v>
          </cell>
          <cell r="G2013">
            <v>-7500</v>
          </cell>
        </row>
        <row r="2014">
          <cell r="B2014" t="str">
            <v>301500D131</v>
          </cell>
          <cell r="C2014">
            <v>-7500</v>
          </cell>
          <cell r="D2014">
            <v>0</v>
          </cell>
          <cell r="E2014">
            <v>0</v>
          </cell>
          <cell r="F2014">
            <v>0</v>
          </cell>
          <cell r="G2014">
            <v>-7500</v>
          </cell>
        </row>
        <row r="2015">
          <cell r="B2015" t="str">
            <v>301500D132</v>
          </cell>
          <cell r="C2015">
            <v>-2500</v>
          </cell>
          <cell r="D2015">
            <v>0</v>
          </cell>
          <cell r="E2015">
            <v>0</v>
          </cell>
          <cell r="F2015">
            <v>0</v>
          </cell>
          <cell r="G2015">
            <v>-2500</v>
          </cell>
        </row>
        <row r="2016">
          <cell r="B2016" t="str">
            <v>301500D133</v>
          </cell>
          <cell r="C2016">
            <v>-7500</v>
          </cell>
          <cell r="D2016">
            <v>0</v>
          </cell>
          <cell r="E2016">
            <v>0</v>
          </cell>
          <cell r="F2016">
            <v>0</v>
          </cell>
          <cell r="G2016">
            <v>-7500</v>
          </cell>
        </row>
        <row r="2017">
          <cell r="B2017" t="str">
            <v>301500D134</v>
          </cell>
          <cell r="C2017">
            <v>-2500</v>
          </cell>
          <cell r="D2017">
            <v>0</v>
          </cell>
          <cell r="E2017">
            <v>0</v>
          </cell>
          <cell r="F2017">
            <v>0</v>
          </cell>
          <cell r="G2017">
            <v>-2500</v>
          </cell>
        </row>
        <row r="2018">
          <cell r="B2018" t="str">
            <v>301500D135</v>
          </cell>
          <cell r="C2018">
            <v>-2500</v>
          </cell>
          <cell r="D2018">
            <v>0</v>
          </cell>
          <cell r="E2018">
            <v>0</v>
          </cell>
          <cell r="F2018">
            <v>0</v>
          </cell>
          <cell r="G2018">
            <v>-2500</v>
          </cell>
        </row>
        <row r="2019">
          <cell r="B2019" t="str">
            <v>301500D136</v>
          </cell>
          <cell r="C2019">
            <v>-10000</v>
          </cell>
          <cell r="D2019">
            <v>0</v>
          </cell>
          <cell r="E2019">
            <v>0</v>
          </cell>
          <cell r="F2019">
            <v>0</v>
          </cell>
          <cell r="G2019">
            <v>-10000</v>
          </cell>
        </row>
        <row r="2020">
          <cell r="B2020" t="str">
            <v>301500D137</v>
          </cell>
          <cell r="C2020">
            <v>-5000</v>
          </cell>
          <cell r="D2020">
            <v>0</v>
          </cell>
          <cell r="E2020">
            <v>0</v>
          </cell>
          <cell r="F2020">
            <v>0</v>
          </cell>
          <cell r="G2020">
            <v>-5000</v>
          </cell>
        </row>
        <row r="2021">
          <cell r="B2021" t="str">
            <v>301500D138</v>
          </cell>
          <cell r="C2021">
            <v>-2500</v>
          </cell>
          <cell r="D2021">
            <v>0</v>
          </cell>
          <cell r="E2021">
            <v>0</v>
          </cell>
          <cell r="F2021">
            <v>0</v>
          </cell>
          <cell r="G2021">
            <v>-2500</v>
          </cell>
        </row>
        <row r="2022">
          <cell r="B2022" t="str">
            <v>301500D139</v>
          </cell>
          <cell r="C2022">
            <v>-7500</v>
          </cell>
          <cell r="D2022">
            <v>0</v>
          </cell>
          <cell r="E2022">
            <v>0</v>
          </cell>
          <cell r="F2022">
            <v>0</v>
          </cell>
          <cell r="G2022">
            <v>-7500</v>
          </cell>
        </row>
        <row r="2023">
          <cell r="B2023" t="str">
            <v>301500D142</v>
          </cell>
          <cell r="C2023">
            <v>-2500</v>
          </cell>
          <cell r="D2023">
            <v>2500</v>
          </cell>
          <cell r="E2023">
            <v>-2500</v>
          </cell>
          <cell r="F2023">
            <v>0</v>
          </cell>
          <cell r="G2023">
            <v>-2500</v>
          </cell>
        </row>
        <row r="2024">
          <cell r="B2024" t="str">
            <v>301500D143</v>
          </cell>
          <cell r="C2024">
            <v>-2500</v>
          </cell>
          <cell r="D2024">
            <v>0</v>
          </cell>
          <cell r="E2024">
            <v>0</v>
          </cell>
          <cell r="F2024">
            <v>0</v>
          </cell>
          <cell r="G2024">
            <v>-2500</v>
          </cell>
        </row>
        <row r="2025">
          <cell r="B2025" t="str">
            <v>301500D144</v>
          </cell>
          <cell r="C2025">
            <v>-2500</v>
          </cell>
          <cell r="D2025">
            <v>0</v>
          </cell>
          <cell r="E2025">
            <v>0</v>
          </cell>
          <cell r="F2025">
            <v>0</v>
          </cell>
          <cell r="G2025">
            <v>-2500</v>
          </cell>
        </row>
        <row r="2026">
          <cell r="B2026" t="str">
            <v>301500D145</v>
          </cell>
          <cell r="C2026">
            <v>-2500</v>
          </cell>
          <cell r="D2026">
            <v>0</v>
          </cell>
          <cell r="E2026">
            <v>0</v>
          </cell>
          <cell r="F2026">
            <v>0</v>
          </cell>
          <cell r="G2026">
            <v>-2500</v>
          </cell>
        </row>
        <row r="2027">
          <cell r="B2027" t="str">
            <v>301500D146</v>
          </cell>
          <cell r="C2027">
            <v>-5000</v>
          </cell>
          <cell r="D2027">
            <v>0</v>
          </cell>
          <cell r="E2027">
            <v>-2500</v>
          </cell>
          <cell r="F2027">
            <v>-2500</v>
          </cell>
          <cell r="G2027">
            <v>-7500</v>
          </cell>
        </row>
        <row r="2028">
          <cell r="B2028" t="str">
            <v>301500D147</v>
          </cell>
          <cell r="C2028">
            <v>-15000</v>
          </cell>
          <cell r="D2028">
            <v>7500</v>
          </cell>
          <cell r="E2028">
            <v>0</v>
          </cell>
          <cell r="F2028">
            <v>7500</v>
          </cell>
          <cell r="G2028">
            <v>-7500</v>
          </cell>
        </row>
        <row r="2029">
          <cell r="B2029" t="str">
            <v>301500D148</v>
          </cell>
          <cell r="C2029">
            <v>-12500</v>
          </cell>
          <cell r="D2029">
            <v>0</v>
          </cell>
          <cell r="E2029">
            <v>0</v>
          </cell>
          <cell r="F2029">
            <v>0</v>
          </cell>
          <cell r="G2029">
            <v>-12500</v>
          </cell>
        </row>
        <row r="2030">
          <cell r="B2030" t="str">
            <v>301500D149</v>
          </cell>
          <cell r="C2030">
            <v>-2500</v>
          </cell>
          <cell r="D2030">
            <v>0</v>
          </cell>
          <cell r="E2030">
            <v>0</v>
          </cell>
          <cell r="F2030">
            <v>0</v>
          </cell>
          <cell r="G2030">
            <v>-2500</v>
          </cell>
        </row>
        <row r="2031">
          <cell r="B2031" t="str">
            <v>301500D150</v>
          </cell>
          <cell r="C2031">
            <v>-5000</v>
          </cell>
          <cell r="D2031">
            <v>0</v>
          </cell>
          <cell r="E2031">
            <v>0</v>
          </cell>
          <cell r="F2031">
            <v>0</v>
          </cell>
          <cell r="G2031">
            <v>-5000</v>
          </cell>
        </row>
        <row r="2032">
          <cell r="B2032" t="str">
            <v>301500D151</v>
          </cell>
          <cell r="C2032">
            <v>0</v>
          </cell>
          <cell r="D2032">
            <v>0</v>
          </cell>
          <cell r="E2032">
            <v>-5000</v>
          </cell>
          <cell r="F2032">
            <v>-5000</v>
          </cell>
          <cell r="G2032">
            <v>-5000</v>
          </cell>
        </row>
        <row r="2033">
          <cell r="B2033" t="str">
            <v>301500D152</v>
          </cell>
          <cell r="C2033">
            <v>-2500</v>
          </cell>
          <cell r="D2033">
            <v>0</v>
          </cell>
          <cell r="E2033">
            <v>-2500</v>
          </cell>
          <cell r="F2033">
            <v>-2500</v>
          </cell>
          <cell r="G2033">
            <v>-5000</v>
          </cell>
        </row>
        <row r="2034">
          <cell r="B2034" t="str">
            <v>301500D153</v>
          </cell>
          <cell r="C2034">
            <v>-5000</v>
          </cell>
          <cell r="D2034">
            <v>0</v>
          </cell>
          <cell r="E2034">
            <v>0</v>
          </cell>
          <cell r="F2034">
            <v>0</v>
          </cell>
          <cell r="G2034">
            <v>-5000</v>
          </cell>
        </row>
        <row r="2035">
          <cell r="B2035" t="str">
            <v>301500D154</v>
          </cell>
          <cell r="C2035">
            <v>-2500</v>
          </cell>
          <cell r="D2035">
            <v>0</v>
          </cell>
          <cell r="E2035">
            <v>0</v>
          </cell>
          <cell r="F2035">
            <v>0</v>
          </cell>
          <cell r="G2035">
            <v>-2500</v>
          </cell>
        </row>
        <row r="2036">
          <cell r="B2036" t="str">
            <v>301500D155</v>
          </cell>
          <cell r="C2036">
            <v>-5000</v>
          </cell>
          <cell r="D2036">
            <v>0</v>
          </cell>
          <cell r="E2036">
            <v>0</v>
          </cell>
          <cell r="F2036">
            <v>0</v>
          </cell>
          <cell r="G2036">
            <v>-5000</v>
          </cell>
        </row>
        <row r="2037">
          <cell r="B2037" t="str">
            <v>301500D156</v>
          </cell>
          <cell r="C2037">
            <v>-5000</v>
          </cell>
          <cell r="D2037">
            <v>0</v>
          </cell>
          <cell r="E2037">
            <v>0</v>
          </cell>
          <cell r="F2037">
            <v>0</v>
          </cell>
          <cell r="G2037">
            <v>-5000</v>
          </cell>
        </row>
        <row r="2038">
          <cell r="B2038" t="str">
            <v>301500D157</v>
          </cell>
          <cell r="C2038">
            <v>-2500</v>
          </cell>
          <cell r="D2038">
            <v>0</v>
          </cell>
          <cell r="E2038">
            <v>0</v>
          </cell>
          <cell r="F2038">
            <v>0</v>
          </cell>
          <cell r="G2038">
            <v>-2500</v>
          </cell>
        </row>
        <row r="2039">
          <cell r="B2039" t="str">
            <v>301500D158</v>
          </cell>
          <cell r="C2039">
            <v>-2500</v>
          </cell>
          <cell r="D2039">
            <v>0</v>
          </cell>
          <cell r="E2039">
            <v>0</v>
          </cell>
          <cell r="F2039">
            <v>0</v>
          </cell>
          <cell r="G2039">
            <v>-2500</v>
          </cell>
        </row>
        <row r="2040">
          <cell r="B2040" t="str">
            <v>301500D159</v>
          </cell>
          <cell r="C2040">
            <v>-2500</v>
          </cell>
          <cell r="D2040">
            <v>0</v>
          </cell>
          <cell r="E2040">
            <v>0</v>
          </cell>
          <cell r="F2040">
            <v>0</v>
          </cell>
          <cell r="G2040">
            <v>-2500</v>
          </cell>
        </row>
        <row r="2041">
          <cell r="B2041" t="str">
            <v>301500D160</v>
          </cell>
          <cell r="C2041">
            <v>-2500</v>
          </cell>
          <cell r="D2041">
            <v>0</v>
          </cell>
          <cell r="E2041">
            <v>0</v>
          </cell>
          <cell r="F2041">
            <v>0</v>
          </cell>
          <cell r="G2041">
            <v>-2500</v>
          </cell>
        </row>
        <row r="2042">
          <cell r="B2042" t="str">
            <v>301500D161</v>
          </cell>
          <cell r="C2042">
            <v>-12600</v>
          </cell>
          <cell r="D2042">
            <v>0</v>
          </cell>
          <cell r="E2042">
            <v>0</v>
          </cell>
          <cell r="F2042">
            <v>0</v>
          </cell>
          <cell r="G2042">
            <v>-12600</v>
          </cell>
        </row>
        <row r="2043">
          <cell r="B2043" t="str">
            <v>301500D162</v>
          </cell>
          <cell r="C2043">
            <v>-5000</v>
          </cell>
          <cell r="D2043">
            <v>5000</v>
          </cell>
          <cell r="E2043">
            <v>0</v>
          </cell>
          <cell r="F2043">
            <v>5000</v>
          </cell>
          <cell r="G2043">
            <v>0</v>
          </cell>
        </row>
        <row r="2044">
          <cell r="B2044" t="str">
            <v>301500D163</v>
          </cell>
          <cell r="C2044">
            <v>-2500</v>
          </cell>
          <cell r="D2044">
            <v>0</v>
          </cell>
          <cell r="E2044">
            <v>0</v>
          </cell>
          <cell r="F2044">
            <v>0</v>
          </cell>
          <cell r="G2044">
            <v>-2500</v>
          </cell>
        </row>
        <row r="2045">
          <cell r="B2045" t="str">
            <v>301500D164</v>
          </cell>
          <cell r="C2045">
            <v>-2500</v>
          </cell>
          <cell r="D2045">
            <v>0</v>
          </cell>
          <cell r="E2045">
            <v>0</v>
          </cell>
          <cell r="F2045">
            <v>0</v>
          </cell>
          <cell r="G2045">
            <v>-2500</v>
          </cell>
        </row>
        <row r="2046">
          <cell r="B2046" t="str">
            <v>301500D165</v>
          </cell>
          <cell r="C2046">
            <v>-12500</v>
          </cell>
          <cell r="D2046">
            <v>0</v>
          </cell>
          <cell r="E2046">
            <v>0</v>
          </cell>
          <cell r="F2046">
            <v>0</v>
          </cell>
          <cell r="G2046">
            <v>-12500</v>
          </cell>
        </row>
        <row r="2047">
          <cell r="B2047" t="str">
            <v>301500D166</v>
          </cell>
          <cell r="C2047">
            <v>-2500</v>
          </cell>
          <cell r="D2047">
            <v>0</v>
          </cell>
          <cell r="E2047">
            <v>0</v>
          </cell>
          <cell r="F2047">
            <v>0</v>
          </cell>
          <cell r="G2047">
            <v>-2500</v>
          </cell>
        </row>
        <row r="2048">
          <cell r="B2048" t="str">
            <v>301500D167</v>
          </cell>
          <cell r="C2048">
            <v>-12500</v>
          </cell>
          <cell r="D2048">
            <v>0</v>
          </cell>
          <cell r="E2048">
            <v>0</v>
          </cell>
          <cell r="F2048">
            <v>0</v>
          </cell>
          <cell r="G2048">
            <v>-12500</v>
          </cell>
        </row>
        <row r="2049">
          <cell r="B2049" t="str">
            <v>301500D168</v>
          </cell>
          <cell r="C2049">
            <v>-5000</v>
          </cell>
          <cell r="D2049">
            <v>0</v>
          </cell>
          <cell r="E2049">
            <v>-2500</v>
          </cell>
          <cell r="F2049">
            <v>-2500</v>
          </cell>
          <cell r="G2049">
            <v>-7500</v>
          </cell>
        </row>
        <row r="2050">
          <cell r="B2050" t="str">
            <v>301500D169</v>
          </cell>
          <cell r="C2050">
            <v>-2500</v>
          </cell>
          <cell r="D2050">
            <v>0</v>
          </cell>
          <cell r="E2050">
            <v>0</v>
          </cell>
          <cell r="F2050">
            <v>0</v>
          </cell>
          <cell r="G2050">
            <v>-2500</v>
          </cell>
        </row>
        <row r="2051">
          <cell r="B2051" t="str">
            <v>301500D170</v>
          </cell>
          <cell r="C2051">
            <v>-10000</v>
          </cell>
          <cell r="D2051">
            <v>0</v>
          </cell>
          <cell r="E2051">
            <v>0</v>
          </cell>
          <cell r="F2051">
            <v>0</v>
          </cell>
          <cell r="G2051">
            <v>-10000</v>
          </cell>
        </row>
        <row r="2052">
          <cell r="B2052" t="str">
            <v>301500D171</v>
          </cell>
          <cell r="C2052">
            <v>-7500</v>
          </cell>
          <cell r="D2052">
            <v>0</v>
          </cell>
          <cell r="E2052">
            <v>0</v>
          </cell>
          <cell r="F2052">
            <v>0</v>
          </cell>
          <cell r="G2052">
            <v>-7500</v>
          </cell>
        </row>
        <row r="2053">
          <cell r="B2053" t="str">
            <v>301500D172</v>
          </cell>
          <cell r="C2053">
            <v>-7500</v>
          </cell>
          <cell r="D2053">
            <v>0</v>
          </cell>
          <cell r="E2053">
            <v>0</v>
          </cell>
          <cell r="F2053">
            <v>0</v>
          </cell>
          <cell r="G2053">
            <v>-7500</v>
          </cell>
        </row>
        <row r="2054">
          <cell r="B2054" t="str">
            <v>301500D174</v>
          </cell>
          <cell r="C2054">
            <v>-7500</v>
          </cell>
          <cell r="D2054">
            <v>0</v>
          </cell>
          <cell r="E2054">
            <v>0</v>
          </cell>
          <cell r="F2054">
            <v>0</v>
          </cell>
          <cell r="G2054">
            <v>-7500</v>
          </cell>
        </row>
        <row r="2055">
          <cell r="B2055" t="str">
            <v>301500D175</v>
          </cell>
          <cell r="C2055">
            <v>-7500</v>
          </cell>
          <cell r="D2055">
            <v>0</v>
          </cell>
          <cell r="E2055">
            <v>0</v>
          </cell>
          <cell r="F2055">
            <v>0</v>
          </cell>
          <cell r="G2055">
            <v>-7500</v>
          </cell>
        </row>
        <row r="2056">
          <cell r="B2056" t="str">
            <v>301500D176</v>
          </cell>
          <cell r="C2056">
            <v>-7500</v>
          </cell>
          <cell r="D2056">
            <v>0</v>
          </cell>
          <cell r="E2056">
            <v>0</v>
          </cell>
          <cell r="F2056">
            <v>0</v>
          </cell>
          <cell r="G2056">
            <v>-7500</v>
          </cell>
        </row>
        <row r="2057">
          <cell r="B2057" t="str">
            <v>301500D177</v>
          </cell>
          <cell r="C2057">
            <v>-7500</v>
          </cell>
          <cell r="D2057">
            <v>0</v>
          </cell>
          <cell r="E2057">
            <v>0</v>
          </cell>
          <cell r="F2057">
            <v>0</v>
          </cell>
          <cell r="G2057">
            <v>-7500</v>
          </cell>
        </row>
        <row r="2058">
          <cell r="B2058" t="str">
            <v>301500D178</v>
          </cell>
          <cell r="C2058">
            <v>-5000</v>
          </cell>
          <cell r="D2058">
            <v>0</v>
          </cell>
          <cell r="E2058">
            <v>0</v>
          </cell>
          <cell r="F2058">
            <v>0</v>
          </cell>
          <cell r="G2058">
            <v>-5000</v>
          </cell>
        </row>
        <row r="2059">
          <cell r="B2059" t="str">
            <v>301500D179</v>
          </cell>
          <cell r="C2059">
            <v>-12500</v>
          </cell>
          <cell r="D2059">
            <v>12500</v>
          </cell>
          <cell r="E2059">
            <v>0</v>
          </cell>
          <cell r="F2059">
            <v>12500</v>
          </cell>
          <cell r="G2059">
            <v>0</v>
          </cell>
        </row>
        <row r="2060">
          <cell r="B2060" t="str">
            <v>301500D180</v>
          </cell>
          <cell r="C2060">
            <v>-2500</v>
          </cell>
          <cell r="D2060">
            <v>0</v>
          </cell>
          <cell r="E2060">
            <v>0</v>
          </cell>
          <cell r="F2060">
            <v>0</v>
          </cell>
          <cell r="G2060">
            <v>-2500</v>
          </cell>
        </row>
        <row r="2061">
          <cell r="B2061" t="str">
            <v>301500D181</v>
          </cell>
          <cell r="C2061">
            <v>-10000</v>
          </cell>
          <cell r="D2061">
            <v>0</v>
          </cell>
          <cell r="E2061">
            <v>0</v>
          </cell>
          <cell r="F2061">
            <v>0</v>
          </cell>
          <cell r="G2061">
            <v>-10000</v>
          </cell>
        </row>
        <row r="2062">
          <cell r="B2062" t="str">
            <v>301500D182</v>
          </cell>
          <cell r="C2062">
            <v>-7500</v>
          </cell>
          <cell r="D2062">
            <v>0</v>
          </cell>
          <cell r="E2062">
            <v>0</v>
          </cell>
          <cell r="F2062">
            <v>0</v>
          </cell>
          <cell r="G2062">
            <v>-7500</v>
          </cell>
        </row>
        <row r="2063">
          <cell r="B2063" t="str">
            <v>301500D183</v>
          </cell>
          <cell r="C2063">
            <v>-7500</v>
          </cell>
          <cell r="D2063">
            <v>0</v>
          </cell>
          <cell r="E2063">
            <v>0</v>
          </cell>
          <cell r="F2063">
            <v>0</v>
          </cell>
          <cell r="G2063">
            <v>-7500</v>
          </cell>
        </row>
        <row r="2064">
          <cell r="B2064" t="str">
            <v>301500D184</v>
          </cell>
          <cell r="C2064">
            <v>-7500</v>
          </cell>
          <cell r="D2064">
            <v>0</v>
          </cell>
          <cell r="E2064">
            <v>0</v>
          </cell>
          <cell r="F2064">
            <v>0</v>
          </cell>
          <cell r="G2064">
            <v>-7500</v>
          </cell>
        </row>
        <row r="2065">
          <cell r="B2065" t="str">
            <v>301500D185</v>
          </cell>
          <cell r="C2065">
            <v>-7500</v>
          </cell>
          <cell r="D2065">
            <v>0</v>
          </cell>
          <cell r="E2065">
            <v>0</v>
          </cell>
          <cell r="F2065">
            <v>0</v>
          </cell>
          <cell r="G2065">
            <v>-7500</v>
          </cell>
        </row>
        <row r="2066">
          <cell r="B2066" t="str">
            <v>301500D186</v>
          </cell>
          <cell r="C2066">
            <v>-7500</v>
          </cell>
          <cell r="D2066">
            <v>0</v>
          </cell>
          <cell r="E2066">
            <v>0</v>
          </cell>
          <cell r="F2066">
            <v>0</v>
          </cell>
          <cell r="G2066">
            <v>-7500</v>
          </cell>
        </row>
        <row r="2067">
          <cell r="B2067" t="str">
            <v>301500D187</v>
          </cell>
          <cell r="C2067">
            <v>-7500</v>
          </cell>
          <cell r="D2067">
            <v>2500</v>
          </cell>
          <cell r="E2067">
            <v>-2500</v>
          </cell>
          <cell r="F2067">
            <v>0</v>
          </cell>
          <cell r="G2067">
            <v>-7500</v>
          </cell>
        </row>
        <row r="2068">
          <cell r="B2068" t="str">
            <v>301500D188</v>
          </cell>
          <cell r="C2068">
            <v>-7500</v>
          </cell>
          <cell r="D2068">
            <v>0</v>
          </cell>
          <cell r="E2068">
            <v>-7500</v>
          </cell>
          <cell r="F2068">
            <v>-7500</v>
          </cell>
          <cell r="G2068">
            <v>-15000</v>
          </cell>
        </row>
        <row r="2069">
          <cell r="B2069" t="str">
            <v>301500D189</v>
          </cell>
          <cell r="C2069">
            <v>0</v>
          </cell>
          <cell r="D2069">
            <v>0</v>
          </cell>
          <cell r="E2069">
            <v>-7500</v>
          </cell>
          <cell r="F2069">
            <v>-7500</v>
          </cell>
          <cell r="G2069">
            <v>-7500</v>
          </cell>
        </row>
        <row r="2070">
          <cell r="B2070" t="str">
            <v>301500D190</v>
          </cell>
          <cell r="C2070">
            <v>0</v>
          </cell>
          <cell r="D2070">
            <v>0</v>
          </cell>
          <cell r="E2070">
            <v>-5000</v>
          </cell>
          <cell r="F2070">
            <v>-5000</v>
          </cell>
          <cell r="G2070">
            <v>-5000</v>
          </cell>
        </row>
        <row r="2071">
          <cell r="B2071" t="str">
            <v>301500D191</v>
          </cell>
          <cell r="C2071">
            <v>0</v>
          </cell>
          <cell r="D2071">
            <v>0</v>
          </cell>
          <cell r="E2071">
            <v>-5000</v>
          </cell>
          <cell r="F2071">
            <v>-5000</v>
          </cell>
          <cell r="G2071">
            <v>-5000</v>
          </cell>
        </row>
        <row r="2072">
          <cell r="B2072" t="str">
            <v>301500D192</v>
          </cell>
          <cell r="C2072">
            <v>0</v>
          </cell>
          <cell r="D2072">
            <v>0</v>
          </cell>
          <cell r="E2072">
            <v>-5000</v>
          </cell>
          <cell r="F2072">
            <v>-5000</v>
          </cell>
          <cell r="G2072">
            <v>-5000</v>
          </cell>
        </row>
        <row r="2073">
          <cell r="B2073" t="str">
            <v>301500D193</v>
          </cell>
          <cell r="C2073">
            <v>0</v>
          </cell>
          <cell r="D2073">
            <v>0</v>
          </cell>
          <cell r="E2073">
            <v>-7500</v>
          </cell>
          <cell r="F2073">
            <v>-7500</v>
          </cell>
          <cell r="G2073">
            <v>-7500</v>
          </cell>
        </row>
        <row r="2074">
          <cell r="B2074" t="str">
            <v>301500D194</v>
          </cell>
          <cell r="C2074">
            <v>0</v>
          </cell>
          <cell r="D2074">
            <v>0</v>
          </cell>
          <cell r="E2074">
            <v>-2500</v>
          </cell>
          <cell r="F2074">
            <v>-2500</v>
          </cell>
          <cell r="G2074">
            <v>-2500</v>
          </cell>
        </row>
        <row r="2075">
          <cell r="B2075" t="str">
            <v>301500D195</v>
          </cell>
          <cell r="C2075">
            <v>0</v>
          </cell>
          <cell r="D2075">
            <v>0</v>
          </cell>
          <cell r="E2075">
            <v>-12500</v>
          </cell>
          <cell r="F2075">
            <v>-12500</v>
          </cell>
          <cell r="G2075">
            <v>-12500</v>
          </cell>
        </row>
        <row r="2076">
          <cell r="B2076" t="str">
            <v>301500D196</v>
          </cell>
          <cell r="C2076">
            <v>0</v>
          </cell>
          <cell r="D2076">
            <v>0</v>
          </cell>
          <cell r="E2076">
            <v>-2500</v>
          </cell>
          <cell r="F2076">
            <v>-2500</v>
          </cell>
          <cell r="G2076">
            <v>-2500</v>
          </cell>
        </row>
        <row r="2077">
          <cell r="B2077" t="str">
            <v>301500D197</v>
          </cell>
          <cell r="C2077">
            <v>0</v>
          </cell>
          <cell r="D2077">
            <v>0</v>
          </cell>
          <cell r="E2077">
            <v>-2500</v>
          </cell>
          <cell r="F2077">
            <v>-2500</v>
          </cell>
          <cell r="G2077">
            <v>-2500</v>
          </cell>
        </row>
        <row r="2078">
          <cell r="B2078" t="str">
            <v>301500D198</v>
          </cell>
          <cell r="C2078">
            <v>0</v>
          </cell>
          <cell r="D2078">
            <v>0</v>
          </cell>
          <cell r="E2078">
            <v>-2500</v>
          </cell>
          <cell r="F2078">
            <v>-2500</v>
          </cell>
          <cell r="G2078">
            <v>-2500</v>
          </cell>
        </row>
        <row r="2079">
          <cell r="B2079" t="str">
            <v>301500D199</v>
          </cell>
          <cell r="C2079">
            <v>0</v>
          </cell>
          <cell r="D2079">
            <v>0</v>
          </cell>
          <cell r="E2079">
            <v>-5000</v>
          </cell>
          <cell r="F2079">
            <v>-5000</v>
          </cell>
          <cell r="G2079">
            <v>-5000</v>
          </cell>
        </row>
        <row r="2080">
          <cell r="B2080" t="str">
            <v>301500D200</v>
          </cell>
          <cell r="C2080">
            <v>0</v>
          </cell>
          <cell r="D2080">
            <v>0</v>
          </cell>
          <cell r="E2080">
            <v>-2500</v>
          </cell>
          <cell r="F2080">
            <v>-2500</v>
          </cell>
          <cell r="G2080">
            <v>-2500</v>
          </cell>
        </row>
        <row r="2081">
          <cell r="B2081" t="str">
            <v>301500D201</v>
          </cell>
          <cell r="C2081">
            <v>0</v>
          </cell>
          <cell r="D2081">
            <v>0</v>
          </cell>
          <cell r="E2081">
            <v>-2500</v>
          </cell>
          <cell r="F2081">
            <v>-2500</v>
          </cell>
          <cell r="G2081">
            <v>-2500</v>
          </cell>
        </row>
        <row r="2082">
          <cell r="B2082" t="str">
            <v>301500D202</v>
          </cell>
          <cell r="C2082">
            <v>0</v>
          </cell>
          <cell r="D2082">
            <v>0</v>
          </cell>
          <cell r="E2082">
            <v>-5000</v>
          </cell>
          <cell r="F2082">
            <v>-5000</v>
          </cell>
          <cell r="G2082">
            <v>-5000</v>
          </cell>
        </row>
        <row r="2083">
          <cell r="B2083" t="str">
            <v>301500D203</v>
          </cell>
          <cell r="C2083">
            <v>0</v>
          </cell>
          <cell r="D2083">
            <v>0</v>
          </cell>
          <cell r="E2083">
            <v>-2500</v>
          </cell>
          <cell r="F2083">
            <v>-2500</v>
          </cell>
          <cell r="G2083">
            <v>-2500</v>
          </cell>
        </row>
        <row r="2084">
          <cell r="B2084" t="str">
            <v>301500D204</v>
          </cell>
          <cell r="C2084">
            <v>0</v>
          </cell>
          <cell r="D2084">
            <v>0</v>
          </cell>
          <cell r="E2084">
            <v>-7500</v>
          </cell>
          <cell r="F2084">
            <v>-7500</v>
          </cell>
          <cell r="G2084">
            <v>-7500</v>
          </cell>
        </row>
        <row r="2085">
          <cell r="B2085" t="str">
            <v>301500D205</v>
          </cell>
          <cell r="C2085">
            <v>0</v>
          </cell>
          <cell r="D2085">
            <v>0</v>
          </cell>
          <cell r="E2085">
            <v>-2500</v>
          </cell>
          <cell r="F2085">
            <v>-2500</v>
          </cell>
          <cell r="G2085">
            <v>-2500</v>
          </cell>
        </row>
        <row r="2086">
          <cell r="B2086" t="str">
            <v>301500D207</v>
          </cell>
          <cell r="C2086">
            <v>0</v>
          </cell>
          <cell r="D2086">
            <v>5000</v>
          </cell>
          <cell r="E2086">
            <v>-10000</v>
          </cell>
          <cell r="F2086">
            <v>-5000</v>
          </cell>
          <cell r="G2086">
            <v>-5000</v>
          </cell>
        </row>
        <row r="2087">
          <cell r="B2087" t="str">
            <v>301500D208</v>
          </cell>
          <cell r="C2087">
            <v>0</v>
          </cell>
          <cell r="D2087">
            <v>0</v>
          </cell>
          <cell r="E2087">
            <v>-7500</v>
          </cell>
          <cell r="F2087">
            <v>-7500</v>
          </cell>
          <cell r="G2087">
            <v>-7500</v>
          </cell>
        </row>
        <row r="2088">
          <cell r="B2088" t="str">
            <v>301500D209</v>
          </cell>
          <cell r="C2088">
            <v>0</v>
          </cell>
          <cell r="D2088">
            <v>5000</v>
          </cell>
          <cell r="E2088">
            <v>-10000</v>
          </cell>
          <cell r="F2088">
            <v>-5000</v>
          </cell>
          <cell r="G2088">
            <v>-5000</v>
          </cell>
        </row>
        <row r="2089">
          <cell r="B2089" t="str">
            <v>301500D210</v>
          </cell>
          <cell r="C2089">
            <v>0</v>
          </cell>
          <cell r="D2089">
            <v>0</v>
          </cell>
          <cell r="E2089">
            <v>-2500</v>
          </cell>
          <cell r="F2089">
            <v>-2500</v>
          </cell>
          <cell r="G2089">
            <v>-2500</v>
          </cell>
        </row>
        <row r="2090">
          <cell r="B2090" t="str">
            <v>301500D211</v>
          </cell>
          <cell r="C2090">
            <v>0</v>
          </cell>
          <cell r="D2090">
            <v>0</v>
          </cell>
          <cell r="E2090">
            <v>-10000</v>
          </cell>
          <cell r="F2090">
            <v>-10000</v>
          </cell>
          <cell r="G2090">
            <v>-10000</v>
          </cell>
        </row>
        <row r="2091">
          <cell r="B2091" t="str">
            <v>301500D212</v>
          </cell>
          <cell r="C2091">
            <v>0</v>
          </cell>
          <cell r="D2091">
            <v>0</v>
          </cell>
          <cell r="E2091">
            <v>-2500</v>
          </cell>
          <cell r="F2091">
            <v>-2500</v>
          </cell>
          <cell r="G2091">
            <v>-2500</v>
          </cell>
        </row>
        <row r="2092">
          <cell r="B2092" t="str">
            <v>301500D213</v>
          </cell>
          <cell r="C2092">
            <v>0</v>
          </cell>
          <cell r="D2092">
            <v>0</v>
          </cell>
          <cell r="E2092">
            <v>-2500</v>
          </cell>
          <cell r="F2092">
            <v>-2500</v>
          </cell>
          <cell r="G2092">
            <v>-2500</v>
          </cell>
        </row>
        <row r="2093">
          <cell r="B2093" t="str">
            <v>301500D214</v>
          </cell>
          <cell r="C2093">
            <v>0</v>
          </cell>
          <cell r="D2093">
            <v>0</v>
          </cell>
          <cell r="E2093">
            <v>-7500</v>
          </cell>
          <cell r="F2093">
            <v>-7500</v>
          </cell>
          <cell r="G2093">
            <v>-7500</v>
          </cell>
        </row>
        <row r="2094">
          <cell r="B2094" t="str">
            <v>301500D215</v>
          </cell>
          <cell r="C2094">
            <v>0</v>
          </cell>
          <cell r="D2094">
            <v>0</v>
          </cell>
          <cell r="E2094">
            <v>-5000</v>
          </cell>
          <cell r="F2094">
            <v>-5000</v>
          </cell>
          <cell r="G2094">
            <v>-5000</v>
          </cell>
        </row>
        <row r="2095">
          <cell r="B2095" t="str">
            <v>301500D216</v>
          </cell>
          <cell r="C2095">
            <v>0</v>
          </cell>
          <cell r="D2095">
            <v>0</v>
          </cell>
          <cell r="E2095">
            <v>-7500</v>
          </cell>
          <cell r="F2095">
            <v>-7500</v>
          </cell>
          <cell r="G2095">
            <v>-7500</v>
          </cell>
        </row>
        <row r="2096">
          <cell r="B2096" t="str">
            <v>301500D217</v>
          </cell>
          <cell r="C2096">
            <v>0</v>
          </cell>
          <cell r="D2096">
            <v>0</v>
          </cell>
          <cell r="E2096">
            <v>-10000</v>
          </cell>
          <cell r="F2096">
            <v>-10000</v>
          </cell>
          <cell r="G2096">
            <v>-10000</v>
          </cell>
        </row>
        <row r="2097">
          <cell r="B2097" t="str">
            <v>301500D218</v>
          </cell>
          <cell r="C2097">
            <v>0</v>
          </cell>
          <cell r="D2097">
            <v>0</v>
          </cell>
          <cell r="E2097">
            <v>-5000</v>
          </cell>
          <cell r="F2097">
            <v>-5000</v>
          </cell>
          <cell r="G2097">
            <v>-5000</v>
          </cell>
        </row>
        <row r="2098">
          <cell r="B2098" t="str">
            <v>301500D219</v>
          </cell>
          <cell r="C2098">
            <v>0</v>
          </cell>
          <cell r="D2098">
            <v>0</v>
          </cell>
          <cell r="E2098">
            <v>-10000</v>
          </cell>
          <cell r="F2098">
            <v>-10000</v>
          </cell>
          <cell r="G2098">
            <v>-10000</v>
          </cell>
        </row>
        <row r="2099">
          <cell r="B2099" t="str">
            <v>301500D220</v>
          </cell>
          <cell r="C2099">
            <v>0</v>
          </cell>
          <cell r="D2099">
            <v>0</v>
          </cell>
          <cell r="E2099">
            <v>-5000</v>
          </cell>
          <cell r="F2099">
            <v>-5000</v>
          </cell>
          <cell r="G2099">
            <v>-5000</v>
          </cell>
        </row>
        <row r="2100">
          <cell r="B2100" t="str">
            <v>301500D221</v>
          </cell>
          <cell r="C2100">
            <v>0</v>
          </cell>
          <cell r="D2100">
            <v>0</v>
          </cell>
          <cell r="E2100">
            <v>-7500</v>
          </cell>
          <cell r="F2100">
            <v>-7500</v>
          </cell>
          <cell r="G2100">
            <v>-7500</v>
          </cell>
        </row>
        <row r="2101">
          <cell r="B2101" t="str">
            <v>301500D222</v>
          </cell>
          <cell r="C2101">
            <v>0</v>
          </cell>
          <cell r="D2101">
            <v>0</v>
          </cell>
          <cell r="E2101">
            <v>-12500</v>
          </cell>
          <cell r="F2101">
            <v>-12500</v>
          </cell>
          <cell r="G2101">
            <v>-12500</v>
          </cell>
        </row>
        <row r="2102">
          <cell r="B2102" t="str">
            <v>301500D223</v>
          </cell>
          <cell r="C2102">
            <v>0</v>
          </cell>
          <cell r="D2102">
            <v>0</v>
          </cell>
          <cell r="E2102">
            <v>-7500</v>
          </cell>
          <cell r="F2102">
            <v>-7500</v>
          </cell>
          <cell r="G2102">
            <v>-7500</v>
          </cell>
        </row>
        <row r="2103">
          <cell r="B2103" t="str">
            <v>301500D224</v>
          </cell>
          <cell r="C2103">
            <v>0</v>
          </cell>
          <cell r="D2103">
            <v>0</v>
          </cell>
          <cell r="E2103">
            <v>-2500</v>
          </cell>
          <cell r="F2103">
            <v>-2500</v>
          </cell>
          <cell r="G2103">
            <v>-2500</v>
          </cell>
        </row>
        <row r="2104">
          <cell r="B2104" t="str">
            <v>301500D225</v>
          </cell>
          <cell r="C2104">
            <v>0</v>
          </cell>
          <cell r="D2104">
            <v>0</v>
          </cell>
          <cell r="E2104">
            <v>-7500</v>
          </cell>
          <cell r="F2104">
            <v>-7500</v>
          </cell>
          <cell r="G2104">
            <v>-7500</v>
          </cell>
        </row>
        <row r="2105">
          <cell r="B2105" t="str">
            <v>301500D226</v>
          </cell>
          <cell r="C2105">
            <v>0</v>
          </cell>
          <cell r="D2105">
            <v>0</v>
          </cell>
          <cell r="E2105">
            <v>-10000</v>
          </cell>
          <cell r="F2105">
            <v>-10000</v>
          </cell>
          <cell r="G2105">
            <v>-10000</v>
          </cell>
        </row>
        <row r="2106">
          <cell r="B2106" t="str">
            <v>301500D227</v>
          </cell>
          <cell r="C2106">
            <v>0</v>
          </cell>
          <cell r="D2106">
            <v>0</v>
          </cell>
          <cell r="E2106">
            <v>-12500</v>
          </cell>
          <cell r="F2106">
            <v>-12500</v>
          </cell>
          <cell r="G2106">
            <v>-12500</v>
          </cell>
        </row>
        <row r="2107">
          <cell r="B2107" t="str">
            <v>301500D228</v>
          </cell>
          <cell r="C2107">
            <v>0</v>
          </cell>
          <cell r="D2107">
            <v>0</v>
          </cell>
          <cell r="E2107">
            <v>-2500</v>
          </cell>
          <cell r="F2107">
            <v>-2500</v>
          </cell>
          <cell r="G2107">
            <v>-2500</v>
          </cell>
        </row>
        <row r="2108">
          <cell r="B2108" t="str">
            <v>301500D229</v>
          </cell>
          <cell r="C2108">
            <v>0</v>
          </cell>
          <cell r="D2108">
            <v>0</v>
          </cell>
          <cell r="E2108">
            <v>-7500</v>
          </cell>
          <cell r="F2108">
            <v>-7500</v>
          </cell>
          <cell r="G2108">
            <v>-7500</v>
          </cell>
        </row>
        <row r="2109">
          <cell r="B2109" t="str">
            <v>301500D230</v>
          </cell>
          <cell r="C2109">
            <v>0</v>
          </cell>
          <cell r="D2109">
            <v>0</v>
          </cell>
          <cell r="E2109">
            <v>-2500</v>
          </cell>
          <cell r="F2109">
            <v>-2500</v>
          </cell>
          <cell r="G2109">
            <v>-2500</v>
          </cell>
        </row>
        <row r="2110">
          <cell r="B2110" t="str">
            <v>301500D231</v>
          </cell>
          <cell r="C2110">
            <v>0</v>
          </cell>
          <cell r="D2110">
            <v>0</v>
          </cell>
          <cell r="E2110">
            <v>-5000</v>
          </cell>
          <cell r="F2110">
            <v>-5000</v>
          </cell>
          <cell r="G2110">
            <v>-5000</v>
          </cell>
        </row>
        <row r="2111">
          <cell r="B2111" t="str">
            <v>301500D232</v>
          </cell>
          <cell r="C2111">
            <v>0</v>
          </cell>
          <cell r="D2111">
            <v>0</v>
          </cell>
          <cell r="E2111">
            <v>-2500</v>
          </cell>
          <cell r="F2111">
            <v>-2500</v>
          </cell>
          <cell r="G2111">
            <v>-2500</v>
          </cell>
        </row>
        <row r="2112">
          <cell r="B2112" t="str">
            <v>301500D233</v>
          </cell>
          <cell r="C2112">
            <v>0</v>
          </cell>
          <cell r="D2112">
            <v>0</v>
          </cell>
          <cell r="E2112">
            <v>-5000</v>
          </cell>
          <cell r="F2112">
            <v>-5000</v>
          </cell>
          <cell r="G2112">
            <v>-5000</v>
          </cell>
        </row>
        <row r="2113">
          <cell r="B2113" t="str">
            <v>301500D234</v>
          </cell>
          <cell r="C2113">
            <v>0</v>
          </cell>
          <cell r="D2113">
            <v>0</v>
          </cell>
          <cell r="E2113">
            <v>-2500</v>
          </cell>
          <cell r="F2113">
            <v>-2500</v>
          </cell>
          <cell r="G2113">
            <v>-2500</v>
          </cell>
        </row>
        <row r="2114">
          <cell r="B2114" t="str">
            <v>301500D235</v>
          </cell>
          <cell r="C2114">
            <v>0</v>
          </cell>
          <cell r="D2114">
            <v>0</v>
          </cell>
          <cell r="E2114">
            <v>-7500</v>
          </cell>
          <cell r="F2114">
            <v>-7500</v>
          </cell>
          <cell r="G2114">
            <v>-7500</v>
          </cell>
        </row>
        <row r="2115">
          <cell r="B2115" t="str">
            <v>301500D236</v>
          </cell>
          <cell r="C2115">
            <v>0</v>
          </cell>
          <cell r="D2115">
            <v>5000</v>
          </cell>
          <cell r="E2115">
            <v>-5000</v>
          </cell>
          <cell r="F2115">
            <v>0</v>
          </cell>
          <cell r="G2115">
            <v>0</v>
          </cell>
        </row>
        <row r="2116">
          <cell r="B2116" t="str">
            <v>301500D237</v>
          </cell>
          <cell r="C2116">
            <v>0</v>
          </cell>
          <cell r="D2116">
            <v>0</v>
          </cell>
          <cell r="E2116">
            <v>-7500</v>
          </cell>
          <cell r="F2116">
            <v>-7500</v>
          </cell>
          <cell r="G2116">
            <v>-7500</v>
          </cell>
        </row>
        <row r="2117">
          <cell r="B2117" t="str">
            <v>301500D238</v>
          </cell>
          <cell r="C2117">
            <v>0</v>
          </cell>
          <cell r="D2117">
            <v>0</v>
          </cell>
          <cell r="E2117">
            <v>-7500</v>
          </cell>
          <cell r="F2117">
            <v>-7500</v>
          </cell>
          <cell r="G2117">
            <v>-7500</v>
          </cell>
        </row>
        <row r="2118">
          <cell r="B2118" t="str">
            <v>301500D239</v>
          </cell>
          <cell r="C2118">
            <v>0</v>
          </cell>
          <cell r="D2118">
            <v>0</v>
          </cell>
          <cell r="E2118">
            <v>-2500</v>
          </cell>
          <cell r="F2118">
            <v>-2500</v>
          </cell>
          <cell r="G2118">
            <v>-2500</v>
          </cell>
        </row>
        <row r="2119">
          <cell r="B2119" t="str">
            <v>301500D240</v>
          </cell>
          <cell r="C2119">
            <v>0</v>
          </cell>
          <cell r="D2119">
            <v>0</v>
          </cell>
          <cell r="E2119">
            <v>-5000</v>
          </cell>
          <cell r="F2119">
            <v>-5000</v>
          </cell>
          <cell r="G2119">
            <v>-5000</v>
          </cell>
        </row>
        <row r="2120">
          <cell r="B2120" t="str">
            <v>301500D241</v>
          </cell>
          <cell r="C2120">
            <v>0</v>
          </cell>
          <cell r="D2120">
            <v>0</v>
          </cell>
          <cell r="E2120">
            <v>-10000</v>
          </cell>
          <cell r="F2120">
            <v>-10000</v>
          </cell>
          <cell r="G2120">
            <v>-10000</v>
          </cell>
        </row>
        <row r="2121">
          <cell r="B2121" t="str">
            <v>301500D242</v>
          </cell>
          <cell r="C2121">
            <v>0</v>
          </cell>
          <cell r="D2121">
            <v>0</v>
          </cell>
          <cell r="E2121">
            <v>-5000</v>
          </cell>
          <cell r="F2121">
            <v>-5000</v>
          </cell>
          <cell r="G2121">
            <v>-5000</v>
          </cell>
        </row>
        <row r="2122">
          <cell r="B2122" t="str">
            <v>301500D243</v>
          </cell>
          <cell r="C2122">
            <v>0</v>
          </cell>
          <cell r="D2122">
            <v>0</v>
          </cell>
          <cell r="E2122">
            <v>-2500</v>
          </cell>
          <cell r="F2122">
            <v>-2500</v>
          </cell>
          <cell r="G2122">
            <v>-2500</v>
          </cell>
        </row>
        <row r="2123">
          <cell r="B2123" t="str">
            <v>301500D244</v>
          </cell>
          <cell r="C2123">
            <v>0</v>
          </cell>
          <cell r="D2123">
            <v>0</v>
          </cell>
          <cell r="E2123">
            <v>-7500</v>
          </cell>
          <cell r="F2123">
            <v>-7500</v>
          </cell>
          <cell r="G2123">
            <v>-7500</v>
          </cell>
        </row>
        <row r="2124">
          <cell r="B2124" t="str">
            <v>301500D245</v>
          </cell>
          <cell r="C2124">
            <v>0</v>
          </cell>
          <cell r="D2124">
            <v>0</v>
          </cell>
          <cell r="E2124">
            <v>-2500</v>
          </cell>
          <cell r="F2124">
            <v>-2500</v>
          </cell>
          <cell r="G2124">
            <v>-2500</v>
          </cell>
        </row>
        <row r="2125">
          <cell r="B2125" t="str">
            <v>301500D246</v>
          </cell>
          <cell r="C2125">
            <v>0</v>
          </cell>
          <cell r="D2125">
            <v>0</v>
          </cell>
          <cell r="E2125">
            <v>-5000</v>
          </cell>
          <cell r="F2125">
            <v>-5000</v>
          </cell>
          <cell r="G2125">
            <v>-5000</v>
          </cell>
        </row>
        <row r="2126">
          <cell r="B2126" t="str">
            <v>301500D247</v>
          </cell>
          <cell r="C2126">
            <v>0</v>
          </cell>
          <cell r="D2126">
            <v>0</v>
          </cell>
          <cell r="E2126">
            <v>-7500</v>
          </cell>
          <cell r="F2126">
            <v>-7500</v>
          </cell>
          <cell r="G2126">
            <v>-7500</v>
          </cell>
        </row>
        <row r="2127">
          <cell r="B2127" t="str">
            <v>301500D248</v>
          </cell>
          <cell r="C2127">
            <v>0</v>
          </cell>
          <cell r="D2127">
            <v>0</v>
          </cell>
          <cell r="E2127">
            <v>-2500</v>
          </cell>
          <cell r="F2127">
            <v>-2500</v>
          </cell>
          <cell r="G2127">
            <v>-2500</v>
          </cell>
        </row>
        <row r="2128">
          <cell r="B2128" t="str">
            <v>301500D249</v>
          </cell>
          <cell r="C2128">
            <v>0</v>
          </cell>
          <cell r="D2128">
            <v>0</v>
          </cell>
          <cell r="E2128">
            <v>-5000</v>
          </cell>
          <cell r="F2128">
            <v>-5000</v>
          </cell>
          <cell r="G2128">
            <v>-5000</v>
          </cell>
        </row>
        <row r="2129">
          <cell r="B2129" t="str">
            <v>301500D250</v>
          </cell>
          <cell r="C2129">
            <v>0</v>
          </cell>
          <cell r="D2129">
            <v>0</v>
          </cell>
          <cell r="E2129">
            <v>-12500</v>
          </cell>
          <cell r="F2129">
            <v>-12500</v>
          </cell>
          <cell r="G2129">
            <v>-12500</v>
          </cell>
        </row>
        <row r="2130">
          <cell r="B2130" t="str">
            <v>301500D251</v>
          </cell>
          <cell r="C2130">
            <v>0</v>
          </cell>
          <cell r="D2130">
            <v>0</v>
          </cell>
          <cell r="E2130">
            <v>-7500</v>
          </cell>
          <cell r="F2130">
            <v>-7500</v>
          </cell>
          <cell r="G2130">
            <v>-7500</v>
          </cell>
        </row>
        <row r="2131">
          <cell r="B2131" t="str">
            <v>301500D252</v>
          </cell>
          <cell r="C2131">
            <v>0</v>
          </cell>
          <cell r="D2131">
            <v>2500</v>
          </cell>
          <cell r="E2131">
            <v>-2500</v>
          </cell>
          <cell r="F2131">
            <v>0</v>
          </cell>
          <cell r="G2131">
            <v>0</v>
          </cell>
        </row>
        <row r="2132">
          <cell r="B2132" t="str">
            <v>301500D253</v>
          </cell>
          <cell r="C2132">
            <v>0</v>
          </cell>
          <cell r="D2132">
            <v>0</v>
          </cell>
          <cell r="E2132">
            <v>-2500</v>
          </cell>
          <cell r="F2132">
            <v>-2500</v>
          </cell>
          <cell r="G2132">
            <v>-2500</v>
          </cell>
        </row>
        <row r="2133">
          <cell r="B2133" t="str">
            <v>301500D254</v>
          </cell>
          <cell r="C2133">
            <v>0</v>
          </cell>
          <cell r="D2133">
            <v>0</v>
          </cell>
          <cell r="E2133">
            <v>-5000</v>
          </cell>
          <cell r="F2133">
            <v>-5000</v>
          </cell>
          <cell r="G2133">
            <v>-5000</v>
          </cell>
        </row>
        <row r="2134">
          <cell r="B2134" t="str">
            <v>301500D255</v>
          </cell>
          <cell r="C2134">
            <v>0</v>
          </cell>
          <cell r="D2134">
            <v>0</v>
          </cell>
          <cell r="E2134">
            <v>-7500</v>
          </cell>
          <cell r="F2134">
            <v>-7500</v>
          </cell>
          <cell r="G2134">
            <v>-7500</v>
          </cell>
        </row>
        <row r="2135">
          <cell r="B2135" t="str">
            <v>301500D256</v>
          </cell>
          <cell r="C2135">
            <v>0</v>
          </cell>
          <cell r="D2135">
            <v>0</v>
          </cell>
          <cell r="E2135">
            <v>-5000</v>
          </cell>
          <cell r="F2135">
            <v>-5000</v>
          </cell>
          <cell r="G2135">
            <v>-5000</v>
          </cell>
        </row>
        <row r="2136">
          <cell r="B2136" t="str">
            <v>301500D257</v>
          </cell>
          <cell r="C2136">
            <v>0</v>
          </cell>
          <cell r="D2136">
            <v>0</v>
          </cell>
          <cell r="E2136">
            <v>-2500</v>
          </cell>
          <cell r="F2136">
            <v>-2500</v>
          </cell>
          <cell r="G2136">
            <v>-2500</v>
          </cell>
        </row>
        <row r="2137">
          <cell r="B2137" t="str">
            <v>301500D258</v>
          </cell>
          <cell r="C2137">
            <v>0</v>
          </cell>
          <cell r="D2137">
            <v>0</v>
          </cell>
          <cell r="E2137">
            <v>-2500</v>
          </cell>
          <cell r="F2137">
            <v>-2500</v>
          </cell>
          <cell r="G2137">
            <v>-2500</v>
          </cell>
        </row>
        <row r="2138">
          <cell r="B2138" t="str">
            <v>301500D259</v>
          </cell>
          <cell r="C2138">
            <v>0</v>
          </cell>
          <cell r="D2138">
            <v>0</v>
          </cell>
          <cell r="E2138">
            <v>-2500</v>
          </cell>
          <cell r="F2138">
            <v>-2500</v>
          </cell>
          <cell r="G2138">
            <v>-2500</v>
          </cell>
        </row>
        <row r="2139">
          <cell r="B2139" t="str">
            <v>301500D260</v>
          </cell>
          <cell r="C2139">
            <v>0</v>
          </cell>
          <cell r="D2139">
            <v>0</v>
          </cell>
          <cell r="E2139">
            <v>-7500</v>
          </cell>
          <cell r="F2139">
            <v>-7500</v>
          </cell>
          <cell r="G2139">
            <v>-7500</v>
          </cell>
        </row>
        <row r="2140">
          <cell r="B2140" t="str">
            <v>301500D261</v>
          </cell>
          <cell r="C2140">
            <v>0</v>
          </cell>
          <cell r="D2140">
            <v>0</v>
          </cell>
          <cell r="E2140">
            <v>-2500</v>
          </cell>
          <cell r="F2140">
            <v>-2500</v>
          </cell>
          <cell r="G2140">
            <v>-2500</v>
          </cell>
        </row>
        <row r="2141">
          <cell r="B2141" t="str">
            <v>301500D262</v>
          </cell>
          <cell r="C2141">
            <v>0</v>
          </cell>
          <cell r="D2141">
            <v>0</v>
          </cell>
          <cell r="E2141">
            <v>-2500</v>
          </cell>
          <cell r="F2141">
            <v>-2500</v>
          </cell>
          <cell r="G2141">
            <v>-2500</v>
          </cell>
        </row>
        <row r="2142">
          <cell r="B2142" t="str">
            <v>301500D263</v>
          </cell>
          <cell r="C2142">
            <v>0</v>
          </cell>
          <cell r="D2142">
            <v>0</v>
          </cell>
          <cell r="E2142">
            <v>-5000</v>
          </cell>
          <cell r="F2142">
            <v>-5000</v>
          </cell>
          <cell r="G2142">
            <v>-5000</v>
          </cell>
        </row>
        <row r="2143">
          <cell r="B2143" t="str">
            <v>301500D264</v>
          </cell>
          <cell r="C2143">
            <v>0</v>
          </cell>
          <cell r="D2143">
            <v>0</v>
          </cell>
          <cell r="E2143">
            <v>-5000</v>
          </cell>
          <cell r="F2143">
            <v>-5000</v>
          </cell>
          <cell r="G2143">
            <v>-5000</v>
          </cell>
        </row>
        <row r="2144">
          <cell r="B2144" t="str">
            <v>301500D265</v>
          </cell>
          <cell r="C2144">
            <v>0</v>
          </cell>
          <cell r="D2144">
            <v>0</v>
          </cell>
          <cell r="E2144">
            <v>-7500</v>
          </cell>
          <cell r="F2144">
            <v>-7500</v>
          </cell>
          <cell r="G2144">
            <v>-7500</v>
          </cell>
        </row>
        <row r="2145">
          <cell r="B2145" t="str">
            <v>301500D266</v>
          </cell>
          <cell r="C2145">
            <v>0</v>
          </cell>
          <cell r="D2145">
            <v>0</v>
          </cell>
          <cell r="E2145">
            <v>-2500</v>
          </cell>
          <cell r="F2145">
            <v>-2500</v>
          </cell>
          <cell r="G2145">
            <v>-2500</v>
          </cell>
        </row>
        <row r="2146">
          <cell r="B2146" t="str">
            <v>301500D267</v>
          </cell>
          <cell r="C2146">
            <v>0</v>
          </cell>
          <cell r="D2146">
            <v>0</v>
          </cell>
          <cell r="E2146">
            <v>-12500</v>
          </cell>
          <cell r="F2146">
            <v>-12500</v>
          </cell>
          <cell r="G2146">
            <v>-12500</v>
          </cell>
        </row>
        <row r="2147">
          <cell r="B2147" t="str">
            <v>301500D268</v>
          </cell>
          <cell r="C2147">
            <v>0</v>
          </cell>
          <cell r="D2147">
            <v>0</v>
          </cell>
          <cell r="E2147">
            <v>-5000</v>
          </cell>
          <cell r="F2147">
            <v>-5000</v>
          </cell>
          <cell r="G2147">
            <v>-5000</v>
          </cell>
        </row>
        <row r="2148">
          <cell r="B2148" t="str">
            <v>301500D269</v>
          </cell>
          <cell r="C2148">
            <v>0</v>
          </cell>
          <cell r="D2148">
            <v>0</v>
          </cell>
          <cell r="E2148">
            <v>-2500</v>
          </cell>
          <cell r="F2148">
            <v>-2500</v>
          </cell>
          <cell r="G2148">
            <v>-2500</v>
          </cell>
        </row>
        <row r="2149">
          <cell r="B2149" t="str">
            <v>301500D270</v>
          </cell>
          <cell r="C2149">
            <v>0</v>
          </cell>
          <cell r="D2149">
            <v>0</v>
          </cell>
          <cell r="E2149">
            <v>-7500</v>
          </cell>
          <cell r="F2149">
            <v>-7500</v>
          </cell>
          <cell r="G2149">
            <v>-7500</v>
          </cell>
        </row>
        <row r="2150">
          <cell r="B2150" t="str">
            <v>301500D271</v>
          </cell>
          <cell r="C2150">
            <v>0</v>
          </cell>
          <cell r="D2150">
            <v>0</v>
          </cell>
          <cell r="E2150">
            <v>-5000</v>
          </cell>
          <cell r="F2150">
            <v>-5000</v>
          </cell>
          <cell r="G2150">
            <v>-5000</v>
          </cell>
        </row>
        <row r="2151">
          <cell r="B2151" t="str">
            <v>301500D272</v>
          </cell>
          <cell r="C2151">
            <v>0</v>
          </cell>
          <cell r="D2151">
            <v>0</v>
          </cell>
          <cell r="E2151">
            <v>-2500</v>
          </cell>
          <cell r="F2151">
            <v>-2500</v>
          </cell>
          <cell r="G2151">
            <v>-2500</v>
          </cell>
        </row>
        <row r="2152">
          <cell r="B2152" t="str">
            <v>301500D273</v>
          </cell>
          <cell r="C2152">
            <v>0</v>
          </cell>
          <cell r="D2152">
            <v>0</v>
          </cell>
          <cell r="E2152">
            <v>-7500</v>
          </cell>
          <cell r="F2152">
            <v>-7500</v>
          </cell>
          <cell r="G2152">
            <v>-7500</v>
          </cell>
        </row>
        <row r="2153">
          <cell r="B2153" t="str">
            <v>301500D274</v>
          </cell>
          <cell r="C2153">
            <v>0</v>
          </cell>
          <cell r="D2153">
            <v>0</v>
          </cell>
          <cell r="E2153">
            <v>-7500</v>
          </cell>
          <cell r="F2153">
            <v>-7500</v>
          </cell>
          <cell r="G2153">
            <v>-7500</v>
          </cell>
        </row>
        <row r="2154">
          <cell r="B2154" t="str">
            <v>301500D275</v>
          </cell>
          <cell r="C2154">
            <v>0</v>
          </cell>
          <cell r="D2154">
            <v>0</v>
          </cell>
          <cell r="E2154">
            <v>-2500</v>
          </cell>
          <cell r="F2154">
            <v>-2500</v>
          </cell>
          <cell r="G2154">
            <v>-2500</v>
          </cell>
        </row>
        <row r="2155">
          <cell r="B2155" t="str">
            <v>301500D276</v>
          </cell>
          <cell r="C2155">
            <v>0</v>
          </cell>
          <cell r="D2155">
            <v>0</v>
          </cell>
          <cell r="E2155">
            <v>-7500</v>
          </cell>
          <cell r="F2155">
            <v>-7500</v>
          </cell>
          <cell r="G2155">
            <v>-7500</v>
          </cell>
        </row>
        <row r="2156">
          <cell r="B2156" t="str">
            <v>301500D277</v>
          </cell>
          <cell r="C2156">
            <v>0</v>
          </cell>
          <cell r="D2156">
            <v>0</v>
          </cell>
          <cell r="E2156">
            <v>-5000</v>
          </cell>
          <cell r="F2156">
            <v>-5000</v>
          </cell>
          <cell r="G2156">
            <v>-5000</v>
          </cell>
        </row>
        <row r="2157">
          <cell r="B2157" t="str">
            <v>301500D278</v>
          </cell>
          <cell r="C2157">
            <v>0</v>
          </cell>
          <cell r="D2157">
            <v>0</v>
          </cell>
          <cell r="E2157">
            <v>-2500</v>
          </cell>
          <cell r="F2157">
            <v>-2500</v>
          </cell>
          <cell r="G2157">
            <v>-2500</v>
          </cell>
        </row>
        <row r="2158">
          <cell r="B2158" t="str">
            <v>301500D279</v>
          </cell>
          <cell r="C2158">
            <v>0</v>
          </cell>
          <cell r="D2158">
            <v>0</v>
          </cell>
          <cell r="E2158">
            <v>-2500</v>
          </cell>
          <cell r="F2158">
            <v>-2500</v>
          </cell>
          <cell r="G2158">
            <v>-2500</v>
          </cell>
        </row>
        <row r="2159">
          <cell r="B2159" t="str">
            <v>301500D280</v>
          </cell>
          <cell r="C2159">
            <v>0</v>
          </cell>
          <cell r="D2159">
            <v>0</v>
          </cell>
          <cell r="E2159">
            <v>-2500</v>
          </cell>
          <cell r="F2159">
            <v>-2500</v>
          </cell>
          <cell r="G2159">
            <v>-2500</v>
          </cell>
        </row>
        <row r="2160">
          <cell r="B2160" t="str">
            <v>301500D281</v>
          </cell>
          <cell r="C2160">
            <v>0</v>
          </cell>
          <cell r="D2160">
            <v>0</v>
          </cell>
          <cell r="E2160">
            <v>-5000</v>
          </cell>
          <cell r="F2160">
            <v>-5000</v>
          </cell>
          <cell r="G2160">
            <v>-5000</v>
          </cell>
        </row>
        <row r="2161">
          <cell r="B2161" t="str">
            <v>301500D282</v>
          </cell>
          <cell r="C2161">
            <v>0</v>
          </cell>
          <cell r="D2161">
            <v>0</v>
          </cell>
          <cell r="E2161">
            <v>-2500</v>
          </cell>
          <cell r="F2161">
            <v>-2500</v>
          </cell>
          <cell r="G2161">
            <v>-2500</v>
          </cell>
        </row>
        <row r="2162">
          <cell r="B2162" t="str">
            <v>301500D283</v>
          </cell>
          <cell r="C2162">
            <v>0</v>
          </cell>
          <cell r="D2162">
            <v>0</v>
          </cell>
          <cell r="E2162">
            <v>-2500</v>
          </cell>
          <cell r="F2162">
            <v>-2500</v>
          </cell>
          <cell r="G2162">
            <v>-2500</v>
          </cell>
        </row>
        <row r="2163">
          <cell r="B2163" t="str">
            <v>301500D284</v>
          </cell>
          <cell r="C2163">
            <v>0</v>
          </cell>
          <cell r="D2163">
            <v>0</v>
          </cell>
          <cell r="E2163">
            <v>-5000</v>
          </cell>
          <cell r="F2163">
            <v>-5000</v>
          </cell>
          <cell r="G2163">
            <v>-5000</v>
          </cell>
        </row>
        <row r="2164">
          <cell r="B2164" t="str">
            <v>301500D285</v>
          </cell>
          <cell r="C2164">
            <v>0</v>
          </cell>
          <cell r="D2164">
            <v>0</v>
          </cell>
          <cell r="E2164">
            <v>-2500</v>
          </cell>
          <cell r="F2164">
            <v>-2500</v>
          </cell>
          <cell r="G2164">
            <v>-2500</v>
          </cell>
        </row>
        <row r="2165">
          <cell r="B2165" t="str">
            <v>301500D286</v>
          </cell>
          <cell r="C2165">
            <v>0</v>
          </cell>
          <cell r="D2165">
            <v>0</v>
          </cell>
          <cell r="E2165">
            <v>-2500</v>
          </cell>
          <cell r="F2165">
            <v>-2500</v>
          </cell>
          <cell r="G2165">
            <v>-2500</v>
          </cell>
        </row>
        <row r="2166">
          <cell r="B2166" t="str">
            <v>301500D287</v>
          </cell>
          <cell r="C2166">
            <v>0</v>
          </cell>
          <cell r="D2166">
            <v>0</v>
          </cell>
          <cell r="E2166">
            <v>-5000</v>
          </cell>
          <cell r="F2166">
            <v>-5000</v>
          </cell>
          <cell r="G2166">
            <v>-5000</v>
          </cell>
        </row>
        <row r="2167">
          <cell r="B2167" t="str">
            <v>301500D288</v>
          </cell>
          <cell r="C2167">
            <v>0</v>
          </cell>
          <cell r="D2167">
            <v>0</v>
          </cell>
          <cell r="E2167">
            <v>-2500</v>
          </cell>
          <cell r="F2167">
            <v>-2500</v>
          </cell>
          <cell r="G2167">
            <v>-2500</v>
          </cell>
        </row>
        <row r="2168">
          <cell r="B2168" t="str">
            <v>301500D289</v>
          </cell>
          <cell r="C2168">
            <v>0</v>
          </cell>
          <cell r="D2168">
            <v>0</v>
          </cell>
          <cell r="E2168">
            <v>-2500</v>
          </cell>
          <cell r="F2168">
            <v>-2500</v>
          </cell>
          <cell r="G2168">
            <v>-2500</v>
          </cell>
        </row>
        <row r="2169">
          <cell r="B2169" t="str">
            <v>301500D290</v>
          </cell>
          <cell r="C2169">
            <v>0</v>
          </cell>
          <cell r="D2169">
            <v>0</v>
          </cell>
          <cell r="E2169">
            <v>-2500</v>
          </cell>
          <cell r="F2169">
            <v>-2500</v>
          </cell>
          <cell r="G2169">
            <v>-2500</v>
          </cell>
        </row>
        <row r="2170">
          <cell r="B2170" t="str">
            <v>301500D291</v>
          </cell>
          <cell r="C2170">
            <v>0</v>
          </cell>
          <cell r="D2170">
            <v>0</v>
          </cell>
          <cell r="E2170">
            <v>-2500</v>
          </cell>
          <cell r="F2170">
            <v>-2500</v>
          </cell>
          <cell r="G2170">
            <v>-2500</v>
          </cell>
        </row>
        <row r="2171">
          <cell r="B2171" t="str">
            <v>301500D414</v>
          </cell>
          <cell r="C2171">
            <v>0</v>
          </cell>
          <cell r="D2171">
            <v>0</v>
          </cell>
          <cell r="E2171">
            <v>-2500</v>
          </cell>
          <cell r="F2171">
            <v>-2500</v>
          </cell>
          <cell r="G2171">
            <v>-2500</v>
          </cell>
        </row>
        <row r="2172">
          <cell r="B2172" t="str">
            <v>301500D415</v>
          </cell>
          <cell r="C2172">
            <v>0</v>
          </cell>
          <cell r="D2172">
            <v>0</v>
          </cell>
          <cell r="E2172">
            <v>-7500</v>
          </cell>
          <cell r="F2172">
            <v>-7500</v>
          </cell>
          <cell r="G2172">
            <v>-7500</v>
          </cell>
        </row>
        <row r="2173">
          <cell r="B2173" t="str">
            <v>301500D416</v>
          </cell>
          <cell r="C2173">
            <v>0</v>
          </cell>
          <cell r="D2173">
            <v>0</v>
          </cell>
          <cell r="E2173">
            <v>-7500</v>
          </cell>
          <cell r="F2173">
            <v>-7500</v>
          </cell>
          <cell r="G2173">
            <v>-7500</v>
          </cell>
        </row>
        <row r="2174">
          <cell r="B2174" t="str">
            <v>301500D417</v>
          </cell>
          <cell r="C2174">
            <v>0</v>
          </cell>
          <cell r="D2174">
            <v>0</v>
          </cell>
          <cell r="E2174">
            <v>-2500</v>
          </cell>
          <cell r="F2174">
            <v>-2500</v>
          </cell>
          <cell r="G2174">
            <v>-2500</v>
          </cell>
        </row>
        <row r="2175">
          <cell r="B2175" t="str">
            <v>301500D418</v>
          </cell>
          <cell r="C2175">
            <v>0</v>
          </cell>
          <cell r="D2175">
            <v>0</v>
          </cell>
          <cell r="E2175">
            <v>-5000</v>
          </cell>
          <cell r="F2175">
            <v>-5000</v>
          </cell>
          <cell r="G2175">
            <v>-5000</v>
          </cell>
        </row>
        <row r="2176">
          <cell r="B2176" t="str">
            <v>301500D419</v>
          </cell>
          <cell r="C2176">
            <v>0</v>
          </cell>
          <cell r="D2176">
            <v>0</v>
          </cell>
          <cell r="E2176">
            <v>-2500</v>
          </cell>
          <cell r="F2176">
            <v>-2500</v>
          </cell>
          <cell r="G2176">
            <v>-2500</v>
          </cell>
        </row>
        <row r="2177">
          <cell r="B2177" t="str">
            <v>301500D420</v>
          </cell>
          <cell r="C2177">
            <v>0</v>
          </cell>
          <cell r="D2177">
            <v>0</v>
          </cell>
          <cell r="E2177">
            <v>-2500</v>
          </cell>
          <cell r="F2177">
            <v>-2500</v>
          </cell>
          <cell r="G2177">
            <v>-2500</v>
          </cell>
        </row>
        <row r="2178">
          <cell r="B2178" t="str">
            <v>301500D421</v>
          </cell>
          <cell r="C2178">
            <v>0</v>
          </cell>
          <cell r="D2178">
            <v>0</v>
          </cell>
          <cell r="E2178">
            <v>-2500</v>
          </cell>
          <cell r="F2178">
            <v>-2500</v>
          </cell>
          <cell r="G2178">
            <v>-2500</v>
          </cell>
        </row>
        <row r="2179">
          <cell r="B2179" t="str">
            <v>301500D422</v>
          </cell>
          <cell r="C2179">
            <v>0</v>
          </cell>
          <cell r="D2179">
            <v>0</v>
          </cell>
          <cell r="E2179">
            <v>-2500</v>
          </cell>
          <cell r="F2179">
            <v>-2500</v>
          </cell>
          <cell r="G2179">
            <v>-2500</v>
          </cell>
        </row>
        <row r="2180">
          <cell r="B2180" t="str">
            <v>301500D423</v>
          </cell>
          <cell r="C2180">
            <v>0</v>
          </cell>
          <cell r="D2180">
            <v>0</v>
          </cell>
          <cell r="E2180">
            <v>-7500</v>
          </cell>
          <cell r="F2180">
            <v>-7500</v>
          </cell>
          <cell r="G2180">
            <v>-7500</v>
          </cell>
        </row>
        <row r="2181">
          <cell r="B2181" t="str">
            <v>301500D424</v>
          </cell>
          <cell r="C2181">
            <v>0</v>
          </cell>
          <cell r="D2181">
            <v>0</v>
          </cell>
          <cell r="E2181">
            <v>-5000</v>
          </cell>
          <cell r="F2181">
            <v>-5000</v>
          </cell>
          <cell r="G2181">
            <v>-5000</v>
          </cell>
        </row>
        <row r="2182">
          <cell r="B2182" t="str">
            <v>301500D425</v>
          </cell>
          <cell r="C2182">
            <v>0</v>
          </cell>
          <cell r="D2182">
            <v>0</v>
          </cell>
          <cell r="E2182">
            <v>-2500</v>
          </cell>
          <cell r="F2182">
            <v>-2500</v>
          </cell>
          <cell r="G2182">
            <v>-2500</v>
          </cell>
        </row>
        <row r="2183">
          <cell r="B2183" t="str">
            <v>301500D426</v>
          </cell>
          <cell r="C2183">
            <v>0</v>
          </cell>
          <cell r="D2183">
            <v>0</v>
          </cell>
          <cell r="E2183">
            <v>-2500</v>
          </cell>
          <cell r="F2183">
            <v>-2500</v>
          </cell>
          <cell r="G2183">
            <v>-2500</v>
          </cell>
        </row>
        <row r="2184">
          <cell r="B2184" t="str">
            <v>301500D427</v>
          </cell>
          <cell r="C2184">
            <v>0</v>
          </cell>
          <cell r="D2184">
            <v>0</v>
          </cell>
          <cell r="E2184">
            <v>-2500</v>
          </cell>
          <cell r="F2184">
            <v>-2500</v>
          </cell>
          <cell r="G2184">
            <v>-2500</v>
          </cell>
        </row>
        <row r="2185">
          <cell r="B2185" t="str">
            <v>301500D430</v>
          </cell>
          <cell r="C2185">
            <v>0</v>
          </cell>
          <cell r="D2185">
            <v>0</v>
          </cell>
          <cell r="E2185">
            <v>-2500</v>
          </cell>
          <cell r="F2185">
            <v>-2500</v>
          </cell>
          <cell r="G2185">
            <v>-2500</v>
          </cell>
        </row>
        <row r="2186">
          <cell r="B2186" t="str">
            <v>301500D431</v>
          </cell>
          <cell r="C2186">
            <v>0</v>
          </cell>
          <cell r="D2186">
            <v>0</v>
          </cell>
          <cell r="E2186">
            <v>-12500</v>
          </cell>
          <cell r="F2186">
            <v>-12500</v>
          </cell>
          <cell r="G2186">
            <v>-12500</v>
          </cell>
        </row>
        <row r="2187">
          <cell r="B2187" t="str">
            <v>301500D432</v>
          </cell>
          <cell r="C2187">
            <v>0</v>
          </cell>
          <cell r="D2187">
            <v>0</v>
          </cell>
          <cell r="E2187">
            <v>-2500</v>
          </cell>
          <cell r="F2187">
            <v>-2500</v>
          </cell>
          <cell r="G2187">
            <v>-2500</v>
          </cell>
        </row>
        <row r="2188">
          <cell r="B2188" t="str">
            <v>301500D433</v>
          </cell>
          <cell r="C2188">
            <v>0</v>
          </cell>
          <cell r="D2188">
            <v>0</v>
          </cell>
          <cell r="E2188">
            <v>-2500</v>
          </cell>
          <cell r="F2188">
            <v>-2500</v>
          </cell>
          <cell r="G2188">
            <v>-2500</v>
          </cell>
        </row>
        <row r="2189">
          <cell r="B2189" t="str">
            <v>301500D434</v>
          </cell>
          <cell r="C2189">
            <v>0</v>
          </cell>
          <cell r="D2189">
            <v>0</v>
          </cell>
          <cell r="E2189">
            <v>-5000</v>
          </cell>
          <cell r="F2189">
            <v>-5000</v>
          </cell>
          <cell r="G2189">
            <v>-5000</v>
          </cell>
        </row>
        <row r="2190">
          <cell r="B2190" t="str">
            <v>301500D435</v>
          </cell>
          <cell r="C2190">
            <v>0</v>
          </cell>
          <cell r="D2190">
            <v>0</v>
          </cell>
          <cell r="E2190">
            <v>-2500</v>
          </cell>
          <cell r="F2190">
            <v>-2500</v>
          </cell>
          <cell r="G2190">
            <v>-2500</v>
          </cell>
        </row>
        <row r="2191">
          <cell r="B2191" t="str">
            <v>301500D436</v>
          </cell>
          <cell r="C2191">
            <v>0</v>
          </cell>
          <cell r="D2191">
            <v>0</v>
          </cell>
          <cell r="E2191">
            <v>-2500</v>
          </cell>
          <cell r="F2191">
            <v>-2500</v>
          </cell>
          <cell r="G2191">
            <v>-2500</v>
          </cell>
        </row>
        <row r="2192">
          <cell r="B2192" t="str">
            <v>301500D437</v>
          </cell>
          <cell r="C2192">
            <v>0</v>
          </cell>
          <cell r="D2192">
            <v>0</v>
          </cell>
          <cell r="E2192">
            <v>-2500</v>
          </cell>
          <cell r="F2192">
            <v>-2500</v>
          </cell>
          <cell r="G2192">
            <v>-2500</v>
          </cell>
        </row>
        <row r="2193">
          <cell r="B2193" t="str">
            <v>301500D438</v>
          </cell>
          <cell r="C2193">
            <v>0</v>
          </cell>
          <cell r="D2193">
            <v>0</v>
          </cell>
          <cell r="E2193">
            <v>-2500</v>
          </cell>
          <cell r="F2193">
            <v>-2500</v>
          </cell>
          <cell r="G2193">
            <v>-2500</v>
          </cell>
        </row>
        <row r="2194">
          <cell r="B2194" t="str">
            <v>301500D439</v>
          </cell>
          <cell r="C2194">
            <v>0</v>
          </cell>
          <cell r="D2194">
            <v>0</v>
          </cell>
          <cell r="E2194">
            <v>-5000</v>
          </cell>
          <cell r="F2194">
            <v>-5000</v>
          </cell>
          <cell r="G2194">
            <v>-5000</v>
          </cell>
        </row>
        <row r="2195">
          <cell r="B2195" t="str">
            <v>301500D440</v>
          </cell>
          <cell r="C2195">
            <v>0</v>
          </cell>
          <cell r="D2195">
            <v>0</v>
          </cell>
          <cell r="E2195">
            <v>-5000</v>
          </cell>
          <cell r="F2195">
            <v>-5000</v>
          </cell>
          <cell r="G2195">
            <v>-5000</v>
          </cell>
        </row>
        <row r="2196">
          <cell r="B2196" t="str">
            <v>301500D441</v>
          </cell>
          <cell r="C2196">
            <v>0</v>
          </cell>
          <cell r="D2196">
            <v>0</v>
          </cell>
          <cell r="E2196">
            <v>-2500</v>
          </cell>
          <cell r="F2196">
            <v>-2500</v>
          </cell>
          <cell r="G2196">
            <v>-2500</v>
          </cell>
        </row>
        <row r="2197">
          <cell r="B2197" t="str">
            <v>301500D442</v>
          </cell>
          <cell r="C2197">
            <v>0</v>
          </cell>
          <cell r="D2197">
            <v>0</v>
          </cell>
          <cell r="E2197">
            <v>-2500</v>
          </cell>
          <cell r="F2197">
            <v>-2500</v>
          </cell>
          <cell r="G2197">
            <v>-2500</v>
          </cell>
        </row>
        <row r="2198">
          <cell r="B2198" t="str">
            <v>301500D443</v>
          </cell>
          <cell r="C2198">
            <v>0</v>
          </cell>
          <cell r="D2198">
            <v>0</v>
          </cell>
          <cell r="E2198">
            <v>-2500</v>
          </cell>
          <cell r="F2198">
            <v>-2500</v>
          </cell>
          <cell r="G2198">
            <v>-2500</v>
          </cell>
        </row>
        <row r="2199">
          <cell r="B2199" t="str">
            <v>301500D444</v>
          </cell>
          <cell r="C2199">
            <v>0</v>
          </cell>
          <cell r="D2199">
            <v>0</v>
          </cell>
          <cell r="E2199">
            <v>-2500</v>
          </cell>
          <cell r="F2199">
            <v>-2500</v>
          </cell>
          <cell r="G2199">
            <v>-2500</v>
          </cell>
        </row>
        <row r="2200">
          <cell r="B2200" t="str">
            <v>301500D445</v>
          </cell>
          <cell r="C2200">
            <v>0</v>
          </cell>
          <cell r="D2200">
            <v>0</v>
          </cell>
          <cell r="E2200">
            <v>-7500</v>
          </cell>
          <cell r="F2200">
            <v>-7500</v>
          </cell>
          <cell r="G2200">
            <v>-7500</v>
          </cell>
        </row>
        <row r="2201">
          <cell r="B2201" t="str">
            <v>301500D446</v>
          </cell>
          <cell r="C2201">
            <v>0</v>
          </cell>
          <cell r="D2201">
            <v>0</v>
          </cell>
          <cell r="E2201">
            <v>-2500</v>
          </cell>
          <cell r="F2201">
            <v>-2500</v>
          </cell>
          <cell r="G2201">
            <v>-2500</v>
          </cell>
        </row>
        <row r="2202">
          <cell r="B2202" t="str">
            <v>301500D447</v>
          </cell>
          <cell r="C2202">
            <v>0</v>
          </cell>
          <cell r="D2202">
            <v>0</v>
          </cell>
          <cell r="E2202">
            <v>-2500</v>
          </cell>
          <cell r="F2202">
            <v>-2500</v>
          </cell>
          <cell r="G2202">
            <v>-2500</v>
          </cell>
        </row>
        <row r="2203">
          <cell r="B2203" t="str">
            <v>301500D448</v>
          </cell>
          <cell r="C2203">
            <v>0</v>
          </cell>
          <cell r="D2203">
            <v>0</v>
          </cell>
          <cell r="E2203">
            <v>-2500</v>
          </cell>
          <cell r="F2203">
            <v>-2500</v>
          </cell>
          <cell r="G2203">
            <v>-2500</v>
          </cell>
        </row>
        <row r="2204">
          <cell r="B2204" t="str">
            <v>301500D449</v>
          </cell>
          <cell r="C2204">
            <v>0</v>
          </cell>
          <cell r="D2204">
            <v>0</v>
          </cell>
          <cell r="E2204">
            <v>-2500</v>
          </cell>
          <cell r="F2204">
            <v>-2500</v>
          </cell>
          <cell r="G2204">
            <v>-2500</v>
          </cell>
        </row>
        <row r="2205">
          <cell r="B2205" t="str">
            <v>301500D450</v>
          </cell>
          <cell r="C2205">
            <v>0</v>
          </cell>
          <cell r="D2205">
            <v>0</v>
          </cell>
          <cell r="E2205">
            <v>-2500</v>
          </cell>
          <cell r="F2205">
            <v>-2500</v>
          </cell>
          <cell r="G2205">
            <v>-2500</v>
          </cell>
        </row>
        <row r="2206">
          <cell r="B2206" t="str">
            <v>301500D451</v>
          </cell>
          <cell r="C2206">
            <v>0</v>
          </cell>
          <cell r="D2206">
            <v>0</v>
          </cell>
          <cell r="E2206">
            <v>-5000</v>
          </cell>
          <cell r="F2206">
            <v>-5000</v>
          </cell>
          <cell r="G2206">
            <v>-5000</v>
          </cell>
        </row>
        <row r="2207">
          <cell r="B2207" t="str">
            <v>301500D452</v>
          </cell>
          <cell r="C2207">
            <v>0</v>
          </cell>
          <cell r="D2207">
            <v>0</v>
          </cell>
          <cell r="E2207">
            <v>-7500</v>
          </cell>
          <cell r="F2207">
            <v>-7500</v>
          </cell>
          <cell r="G2207">
            <v>-7500</v>
          </cell>
        </row>
        <row r="2208">
          <cell r="B2208" t="str">
            <v>301500D453</v>
          </cell>
          <cell r="C2208">
            <v>0</v>
          </cell>
          <cell r="D2208">
            <v>0</v>
          </cell>
          <cell r="E2208">
            <v>-5000</v>
          </cell>
          <cell r="F2208">
            <v>-5000</v>
          </cell>
          <cell r="G2208">
            <v>-5000</v>
          </cell>
        </row>
        <row r="2209">
          <cell r="B2209" t="str">
            <v>301500D454</v>
          </cell>
          <cell r="C2209">
            <v>0</v>
          </cell>
          <cell r="D2209">
            <v>0</v>
          </cell>
          <cell r="E2209">
            <v>-5000</v>
          </cell>
          <cell r="F2209">
            <v>-5000</v>
          </cell>
          <cell r="G2209">
            <v>-5000</v>
          </cell>
        </row>
        <row r="2210">
          <cell r="B2210" t="str">
            <v>301500D455</v>
          </cell>
          <cell r="C2210">
            <v>0</v>
          </cell>
          <cell r="D2210">
            <v>0</v>
          </cell>
          <cell r="E2210">
            <v>-2500</v>
          </cell>
          <cell r="F2210">
            <v>-2500</v>
          </cell>
          <cell r="G2210">
            <v>-2500</v>
          </cell>
        </row>
        <row r="2211">
          <cell r="B2211" t="str">
            <v>301500D456</v>
          </cell>
          <cell r="C2211">
            <v>0</v>
          </cell>
          <cell r="D2211">
            <v>0</v>
          </cell>
          <cell r="E2211">
            <v>-2500</v>
          </cell>
          <cell r="F2211">
            <v>-2500</v>
          </cell>
          <cell r="G2211">
            <v>-2500</v>
          </cell>
        </row>
        <row r="2212">
          <cell r="B2212" t="str">
            <v>301500D457</v>
          </cell>
          <cell r="C2212">
            <v>0</v>
          </cell>
          <cell r="D2212">
            <v>0</v>
          </cell>
          <cell r="E2212">
            <v>-2500</v>
          </cell>
          <cell r="F2212">
            <v>-2500</v>
          </cell>
          <cell r="G2212">
            <v>-2500</v>
          </cell>
        </row>
        <row r="2213">
          <cell r="B2213" t="str">
            <v>301500D458</v>
          </cell>
          <cell r="C2213">
            <v>0</v>
          </cell>
          <cell r="D2213">
            <v>0</v>
          </cell>
          <cell r="E2213">
            <v>-5000</v>
          </cell>
          <cell r="F2213">
            <v>-5000</v>
          </cell>
          <cell r="G2213">
            <v>-5000</v>
          </cell>
        </row>
        <row r="2214">
          <cell r="B2214" t="str">
            <v>301500D459</v>
          </cell>
          <cell r="C2214">
            <v>0</v>
          </cell>
          <cell r="D2214">
            <v>0</v>
          </cell>
          <cell r="E2214">
            <v>-2500</v>
          </cell>
          <cell r="F2214">
            <v>-2500</v>
          </cell>
          <cell r="G2214">
            <v>-2500</v>
          </cell>
        </row>
        <row r="2215">
          <cell r="B2215" t="str">
            <v>301500D460</v>
          </cell>
          <cell r="C2215">
            <v>0</v>
          </cell>
          <cell r="D2215">
            <v>0</v>
          </cell>
          <cell r="E2215">
            <v>-2500</v>
          </cell>
          <cell r="F2215">
            <v>-2500</v>
          </cell>
          <cell r="G2215">
            <v>-2500</v>
          </cell>
        </row>
        <row r="2216">
          <cell r="B2216" t="str">
            <v>301500D461</v>
          </cell>
          <cell r="C2216">
            <v>0</v>
          </cell>
          <cell r="D2216">
            <v>0</v>
          </cell>
          <cell r="E2216">
            <v>-2500</v>
          </cell>
          <cell r="F2216">
            <v>-2500</v>
          </cell>
          <cell r="G2216">
            <v>-2500</v>
          </cell>
        </row>
        <row r="2217">
          <cell r="B2217" t="str">
            <v>301500D462</v>
          </cell>
          <cell r="C2217">
            <v>0</v>
          </cell>
          <cell r="D2217">
            <v>0</v>
          </cell>
          <cell r="E2217">
            <v>-2500</v>
          </cell>
          <cell r="F2217">
            <v>-2500</v>
          </cell>
          <cell r="G2217">
            <v>-2500</v>
          </cell>
        </row>
        <row r="2218">
          <cell r="B2218" t="str">
            <v>301500D463</v>
          </cell>
          <cell r="C2218">
            <v>0</v>
          </cell>
          <cell r="D2218">
            <v>0</v>
          </cell>
          <cell r="E2218">
            <v>-5000</v>
          </cell>
          <cell r="F2218">
            <v>-5000</v>
          </cell>
          <cell r="G2218">
            <v>-5000</v>
          </cell>
        </row>
        <row r="2219">
          <cell r="B2219" t="str">
            <v>301500D464</v>
          </cell>
          <cell r="C2219">
            <v>0</v>
          </cell>
          <cell r="D2219">
            <v>0</v>
          </cell>
          <cell r="E2219">
            <v>-2500</v>
          </cell>
          <cell r="F2219">
            <v>-2500</v>
          </cell>
          <cell r="G2219">
            <v>-2500</v>
          </cell>
        </row>
        <row r="2220">
          <cell r="B2220" t="str">
            <v>301500D465</v>
          </cell>
          <cell r="C2220">
            <v>0</v>
          </cell>
          <cell r="D2220">
            <v>0</v>
          </cell>
          <cell r="E2220">
            <v>-2500</v>
          </cell>
          <cell r="F2220">
            <v>-2500</v>
          </cell>
          <cell r="G2220">
            <v>-2500</v>
          </cell>
        </row>
        <row r="2221">
          <cell r="B2221" t="str">
            <v>301500D466</v>
          </cell>
          <cell r="C2221">
            <v>0</v>
          </cell>
          <cell r="D2221">
            <v>0</v>
          </cell>
          <cell r="E2221">
            <v>-5000</v>
          </cell>
          <cell r="F2221">
            <v>-5000</v>
          </cell>
          <cell r="G2221">
            <v>-5000</v>
          </cell>
        </row>
        <row r="2222">
          <cell r="B2222" t="str">
            <v>301500D467</v>
          </cell>
          <cell r="C2222">
            <v>0</v>
          </cell>
          <cell r="D2222">
            <v>0</v>
          </cell>
          <cell r="E2222">
            <v>-5000</v>
          </cell>
          <cell r="F2222">
            <v>-5000</v>
          </cell>
          <cell r="G2222">
            <v>-5000</v>
          </cell>
        </row>
        <row r="2223">
          <cell r="B2223" t="str">
            <v>301500D468</v>
          </cell>
          <cell r="C2223">
            <v>0</v>
          </cell>
          <cell r="D2223">
            <v>0</v>
          </cell>
          <cell r="E2223">
            <v>-10000</v>
          </cell>
          <cell r="F2223">
            <v>-10000</v>
          </cell>
          <cell r="G2223">
            <v>-10000</v>
          </cell>
        </row>
        <row r="2224">
          <cell r="B2224" t="str">
            <v>301500D469</v>
          </cell>
          <cell r="C2224">
            <v>0</v>
          </cell>
          <cell r="D2224">
            <v>2500</v>
          </cell>
          <cell r="E2224">
            <v>-2500</v>
          </cell>
          <cell r="F2224">
            <v>0</v>
          </cell>
          <cell r="G2224">
            <v>0</v>
          </cell>
        </row>
        <row r="2225">
          <cell r="B2225" t="str">
            <v>301500D470</v>
          </cell>
          <cell r="C2225">
            <v>0</v>
          </cell>
          <cell r="D2225">
            <v>0</v>
          </cell>
          <cell r="E2225">
            <v>-5000</v>
          </cell>
          <cell r="F2225">
            <v>-5000</v>
          </cell>
          <cell r="G2225">
            <v>-5000</v>
          </cell>
        </row>
        <row r="2226">
          <cell r="B2226" t="str">
            <v>301500D471</v>
          </cell>
          <cell r="C2226">
            <v>0</v>
          </cell>
          <cell r="D2226">
            <v>0</v>
          </cell>
          <cell r="E2226">
            <v>-5000</v>
          </cell>
          <cell r="F2226">
            <v>-5000</v>
          </cell>
          <cell r="G2226">
            <v>-5000</v>
          </cell>
        </row>
        <row r="2227">
          <cell r="B2227" t="str">
            <v>301500D472</v>
          </cell>
          <cell r="C2227">
            <v>0</v>
          </cell>
          <cell r="D2227">
            <v>0</v>
          </cell>
          <cell r="E2227">
            <v>-2500</v>
          </cell>
          <cell r="F2227">
            <v>-2500</v>
          </cell>
          <cell r="G2227">
            <v>-2500</v>
          </cell>
        </row>
        <row r="2228">
          <cell r="B2228" t="str">
            <v>301500D473</v>
          </cell>
          <cell r="C2228">
            <v>0</v>
          </cell>
          <cell r="D2228">
            <v>0</v>
          </cell>
          <cell r="E2228">
            <v>-7500</v>
          </cell>
          <cell r="F2228">
            <v>-7500</v>
          </cell>
          <cell r="G2228">
            <v>-7500</v>
          </cell>
        </row>
        <row r="2229">
          <cell r="B2229" t="str">
            <v>301500D474</v>
          </cell>
          <cell r="C2229">
            <v>0</v>
          </cell>
          <cell r="D2229">
            <v>0</v>
          </cell>
          <cell r="E2229">
            <v>-5000</v>
          </cell>
          <cell r="F2229">
            <v>-5000</v>
          </cell>
          <cell r="G2229">
            <v>-5000</v>
          </cell>
        </row>
        <row r="2230">
          <cell r="B2230" t="str">
            <v>301500D475</v>
          </cell>
          <cell r="C2230">
            <v>0</v>
          </cell>
          <cell r="D2230">
            <v>0</v>
          </cell>
          <cell r="E2230">
            <v>-2500</v>
          </cell>
          <cell r="F2230">
            <v>-2500</v>
          </cell>
          <cell r="G2230">
            <v>-2500</v>
          </cell>
        </row>
        <row r="2231">
          <cell r="B2231" t="str">
            <v>301500D476</v>
          </cell>
          <cell r="C2231">
            <v>0</v>
          </cell>
          <cell r="D2231">
            <v>0</v>
          </cell>
          <cell r="E2231">
            <v>-5000</v>
          </cell>
          <cell r="F2231">
            <v>-5000</v>
          </cell>
          <cell r="G2231">
            <v>-5000</v>
          </cell>
        </row>
        <row r="2232">
          <cell r="B2232" t="str">
            <v>301500D477</v>
          </cell>
          <cell r="C2232">
            <v>0</v>
          </cell>
          <cell r="D2232">
            <v>0</v>
          </cell>
          <cell r="E2232">
            <v>-5000</v>
          </cell>
          <cell r="F2232">
            <v>-5000</v>
          </cell>
          <cell r="G2232">
            <v>-5000</v>
          </cell>
        </row>
        <row r="2233">
          <cell r="B2233" t="str">
            <v>301500D478</v>
          </cell>
          <cell r="C2233">
            <v>0</v>
          </cell>
          <cell r="D2233">
            <v>0</v>
          </cell>
          <cell r="E2233">
            <v>-2500</v>
          </cell>
          <cell r="F2233">
            <v>-2500</v>
          </cell>
          <cell r="G2233">
            <v>-2500</v>
          </cell>
        </row>
        <row r="2234">
          <cell r="B2234" t="str">
            <v>301500D479</v>
          </cell>
          <cell r="C2234">
            <v>0</v>
          </cell>
          <cell r="D2234">
            <v>0</v>
          </cell>
          <cell r="E2234">
            <v>-2500</v>
          </cell>
          <cell r="F2234">
            <v>-2500</v>
          </cell>
          <cell r="G2234">
            <v>-2500</v>
          </cell>
        </row>
        <row r="2235">
          <cell r="B2235" t="str">
            <v>301500D480</v>
          </cell>
          <cell r="C2235">
            <v>0</v>
          </cell>
          <cell r="D2235">
            <v>0</v>
          </cell>
          <cell r="E2235">
            <v>-2500</v>
          </cell>
          <cell r="F2235">
            <v>-2500</v>
          </cell>
          <cell r="G2235">
            <v>-2500</v>
          </cell>
        </row>
        <row r="2236">
          <cell r="B2236" t="str">
            <v>301500D481</v>
          </cell>
          <cell r="C2236">
            <v>0</v>
          </cell>
          <cell r="D2236">
            <v>0</v>
          </cell>
          <cell r="E2236">
            <v>-5000</v>
          </cell>
          <cell r="F2236">
            <v>-5000</v>
          </cell>
          <cell r="G2236">
            <v>-5000</v>
          </cell>
        </row>
        <row r="2237">
          <cell r="B2237" t="str">
            <v>301500D482</v>
          </cell>
          <cell r="C2237">
            <v>0</v>
          </cell>
          <cell r="D2237">
            <v>0</v>
          </cell>
          <cell r="E2237">
            <v>-7500</v>
          </cell>
          <cell r="F2237">
            <v>-7500</v>
          </cell>
          <cell r="G2237">
            <v>-7500</v>
          </cell>
        </row>
        <row r="2238">
          <cell r="B2238" t="str">
            <v>301500D483</v>
          </cell>
          <cell r="C2238">
            <v>0</v>
          </cell>
          <cell r="D2238">
            <v>0</v>
          </cell>
          <cell r="E2238">
            <v>-12500</v>
          </cell>
          <cell r="F2238">
            <v>-12500</v>
          </cell>
          <cell r="G2238">
            <v>-12500</v>
          </cell>
        </row>
        <row r="2239">
          <cell r="B2239" t="str">
            <v>301500D484</v>
          </cell>
          <cell r="C2239">
            <v>0</v>
          </cell>
          <cell r="D2239">
            <v>0</v>
          </cell>
          <cell r="E2239">
            <v>-2500</v>
          </cell>
          <cell r="F2239">
            <v>-2500</v>
          </cell>
          <cell r="G2239">
            <v>-2500</v>
          </cell>
        </row>
        <row r="2240">
          <cell r="B2240" t="str">
            <v>301500D485</v>
          </cell>
          <cell r="C2240">
            <v>0</v>
          </cell>
          <cell r="D2240">
            <v>0</v>
          </cell>
          <cell r="E2240">
            <v>-2500</v>
          </cell>
          <cell r="F2240">
            <v>-2500</v>
          </cell>
          <cell r="G2240">
            <v>-2500</v>
          </cell>
        </row>
        <row r="2241">
          <cell r="B2241" t="str">
            <v>301500D486</v>
          </cell>
          <cell r="C2241">
            <v>0</v>
          </cell>
          <cell r="D2241">
            <v>0</v>
          </cell>
          <cell r="E2241">
            <v>-2500</v>
          </cell>
          <cell r="F2241">
            <v>-2500</v>
          </cell>
          <cell r="G2241">
            <v>-2500</v>
          </cell>
        </row>
        <row r="2242">
          <cell r="B2242" t="str">
            <v>301500D487</v>
          </cell>
          <cell r="C2242">
            <v>0</v>
          </cell>
          <cell r="D2242">
            <v>0</v>
          </cell>
          <cell r="E2242">
            <v>-2500</v>
          </cell>
          <cell r="F2242">
            <v>-2500</v>
          </cell>
          <cell r="G2242">
            <v>-2500</v>
          </cell>
        </row>
        <row r="2243">
          <cell r="B2243" t="str">
            <v>301500D488</v>
          </cell>
          <cell r="C2243">
            <v>0</v>
          </cell>
          <cell r="D2243">
            <v>0</v>
          </cell>
          <cell r="E2243">
            <v>-2500</v>
          </cell>
          <cell r="F2243">
            <v>-2500</v>
          </cell>
          <cell r="G2243">
            <v>-2500</v>
          </cell>
        </row>
        <row r="2244">
          <cell r="B2244" t="str">
            <v>301500D489</v>
          </cell>
          <cell r="C2244">
            <v>0</v>
          </cell>
          <cell r="D2244">
            <v>0</v>
          </cell>
          <cell r="E2244">
            <v>-2500</v>
          </cell>
          <cell r="F2244">
            <v>-2500</v>
          </cell>
          <cell r="G2244">
            <v>-2500</v>
          </cell>
        </row>
        <row r="2245">
          <cell r="B2245" t="str">
            <v>301500D490</v>
          </cell>
          <cell r="C2245">
            <v>0</v>
          </cell>
          <cell r="D2245">
            <v>0</v>
          </cell>
          <cell r="E2245">
            <v>-15000</v>
          </cell>
          <cell r="F2245">
            <v>-15000</v>
          </cell>
          <cell r="G2245">
            <v>-15000</v>
          </cell>
        </row>
        <row r="2246">
          <cell r="B2246" t="str">
            <v>301500D491</v>
          </cell>
          <cell r="C2246">
            <v>0</v>
          </cell>
          <cell r="D2246">
            <v>0</v>
          </cell>
          <cell r="E2246">
            <v>-5000</v>
          </cell>
          <cell r="F2246">
            <v>-5000</v>
          </cell>
          <cell r="G2246">
            <v>-5000</v>
          </cell>
        </row>
        <row r="2247">
          <cell r="B2247" t="str">
            <v>301500D492</v>
          </cell>
          <cell r="C2247">
            <v>0</v>
          </cell>
          <cell r="D2247">
            <v>0</v>
          </cell>
          <cell r="E2247">
            <v>-7500</v>
          </cell>
          <cell r="F2247">
            <v>-7500</v>
          </cell>
          <cell r="G2247">
            <v>-7500</v>
          </cell>
        </row>
        <row r="2248">
          <cell r="B2248" t="str">
            <v>301500D493</v>
          </cell>
          <cell r="C2248">
            <v>0</v>
          </cell>
          <cell r="D2248">
            <v>0</v>
          </cell>
          <cell r="E2248">
            <v>-2500</v>
          </cell>
          <cell r="F2248">
            <v>-2500</v>
          </cell>
          <cell r="G2248">
            <v>-2500</v>
          </cell>
        </row>
        <row r="2249">
          <cell r="B2249" t="str">
            <v>301500D494</v>
          </cell>
          <cell r="C2249">
            <v>0</v>
          </cell>
          <cell r="D2249">
            <v>0</v>
          </cell>
          <cell r="E2249">
            <v>-2500</v>
          </cell>
          <cell r="F2249">
            <v>-2500</v>
          </cell>
          <cell r="G2249">
            <v>-2500</v>
          </cell>
        </row>
        <row r="2250">
          <cell r="B2250" t="str">
            <v>301500D495</v>
          </cell>
          <cell r="C2250">
            <v>0</v>
          </cell>
          <cell r="D2250">
            <v>0</v>
          </cell>
          <cell r="E2250">
            <v>-2500</v>
          </cell>
          <cell r="F2250">
            <v>-2500</v>
          </cell>
          <cell r="G2250">
            <v>-2500</v>
          </cell>
        </row>
        <row r="2251">
          <cell r="B2251" t="str">
            <v>301500D496</v>
          </cell>
          <cell r="C2251">
            <v>0</v>
          </cell>
          <cell r="D2251">
            <v>0</v>
          </cell>
          <cell r="E2251">
            <v>-5000</v>
          </cell>
          <cell r="F2251">
            <v>-5000</v>
          </cell>
          <cell r="G2251">
            <v>-5000</v>
          </cell>
        </row>
        <row r="2252">
          <cell r="B2252" t="str">
            <v>301500D497</v>
          </cell>
          <cell r="C2252">
            <v>0</v>
          </cell>
          <cell r="D2252">
            <v>0</v>
          </cell>
          <cell r="E2252">
            <v>-2500</v>
          </cell>
          <cell r="F2252">
            <v>-2500</v>
          </cell>
          <cell r="G2252">
            <v>-2500</v>
          </cell>
        </row>
        <row r="2253">
          <cell r="B2253" t="str">
            <v>301500D498</v>
          </cell>
          <cell r="C2253">
            <v>0</v>
          </cell>
          <cell r="D2253">
            <v>0</v>
          </cell>
          <cell r="E2253">
            <v>-2500</v>
          </cell>
          <cell r="F2253">
            <v>-2500</v>
          </cell>
          <cell r="G2253">
            <v>-2500</v>
          </cell>
        </row>
        <row r="2254">
          <cell r="B2254" t="str">
            <v>301500D499</v>
          </cell>
          <cell r="C2254">
            <v>0</v>
          </cell>
          <cell r="D2254">
            <v>2500</v>
          </cell>
          <cell r="E2254">
            <v>-5000</v>
          </cell>
          <cell r="F2254">
            <v>-2500</v>
          </cell>
          <cell r="G2254">
            <v>-2500</v>
          </cell>
        </row>
        <row r="2255">
          <cell r="B2255" t="str">
            <v>301500D500</v>
          </cell>
          <cell r="C2255">
            <v>0</v>
          </cell>
          <cell r="D2255">
            <v>0</v>
          </cell>
          <cell r="E2255">
            <v>-7500</v>
          </cell>
          <cell r="F2255">
            <v>-7500</v>
          </cell>
          <cell r="G2255">
            <v>-7500</v>
          </cell>
        </row>
        <row r="2256">
          <cell r="B2256" t="str">
            <v>301500D501</v>
          </cell>
          <cell r="C2256">
            <v>0</v>
          </cell>
          <cell r="D2256">
            <v>0</v>
          </cell>
          <cell r="E2256">
            <v>-5000</v>
          </cell>
          <cell r="F2256">
            <v>-5000</v>
          </cell>
          <cell r="G2256">
            <v>-5000</v>
          </cell>
        </row>
        <row r="2257">
          <cell r="B2257" t="str">
            <v>301500D502</v>
          </cell>
          <cell r="C2257">
            <v>0</v>
          </cell>
          <cell r="D2257">
            <v>0</v>
          </cell>
          <cell r="E2257">
            <v>-2500</v>
          </cell>
          <cell r="F2257">
            <v>-2500</v>
          </cell>
          <cell r="G2257">
            <v>-2500</v>
          </cell>
        </row>
        <row r="2258">
          <cell r="B2258" t="str">
            <v>301500D503</v>
          </cell>
          <cell r="C2258">
            <v>0</v>
          </cell>
          <cell r="D2258">
            <v>0</v>
          </cell>
          <cell r="E2258">
            <v>-5000</v>
          </cell>
          <cell r="F2258">
            <v>-5000</v>
          </cell>
          <cell r="G2258">
            <v>-5000</v>
          </cell>
        </row>
        <row r="2259">
          <cell r="B2259" t="str">
            <v>301500D504</v>
          </cell>
          <cell r="C2259">
            <v>0</v>
          </cell>
          <cell r="D2259">
            <v>0</v>
          </cell>
          <cell r="E2259">
            <v>-5000</v>
          </cell>
          <cell r="F2259">
            <v>-5000</v>
          </cell>
          <cell r="G2259">
            <v>-5000</v>
          </cell>
        </row>
        <row r="2260">
          <cell r="B2260" t="str">
            <v>301500D505</v>
          </cell>
          <cell r="C2260">
            <v>0</v>
          </cell>
          <cell r="D2260">
            <v>0</v>
          </cell>
          <cell r="E2260">
            <v>-17500</v>
          </cell>
          <cell r="F2260">
            <v>-17500</v>
          </cell>
          <cell r="G2260">
            <v>-17500</v>
          </cell>
        </row>
        <row r="2261">
          <cell r="B2261" t="str">
            <v>301500D506</v>
          </cell>
          <cell r="C2261">
            <v>0</v>
          </cell>
          <cell r="D2261">
            <v>0</v>
          </cell>
          <cell r="E2261">
            <v>-5000</v>
          </cell>
          <cell r="F2261">
            <v>-5000</v>
          </cell>
          <cell r="G2261">
            <v>-5000</v>
          </cell>
        </row>
        <row r="2262">
          <cell r="B2262" t="str">
            <v>301500D507</v>
          </cell>
          <cell r="C2262">
            <v>0</v>
          </cell>
          <cell r="D2262">
            <v>0</v>
          </cell>
          <cell r="E2262">
            <v>-5000</v>
          </cell>
          <cell r="F2262">
            <v>-5000</v>
          </cell>
          <cell r="G2262">
            <v>-5000</v>
          </cell>
        </row>
        <row r="2263">
          <cell r="B2263" t="str">
            <v>301500D508</v>
          </cell>
          <cell r="C2263">
            <v>0</v>
          </cell>
          <cell r="D2263">
            <v>0</v>
          </cell>
          <cell r="E2263">
            <v>-15000</v>
          </cell>
          <cell r="F2263">
            <v>-15000</v>
          </cell>
          <cell r="G2263">
            <v>-15000</v>
          </cell>
        </row>
        <row r="2264">
          <cell r="B2264" t="str">
            <v>301500D509</v>
          </cell>
          <cell r="C2264">
            <v>0</v>
          </cell>
          <cell r="D2264">
            <v>0</v>
          </cell>
          <cell r="E2264">
            <v>-2500</v>
          </cell>
          <cell r="F2264">
            <v>-2500</v>
          </cell>
          <cell r="G2264">
            <v>-2500</v>
          </cell>
        </row>
        <row r="2265">
          <cell r="B2265" t="str">
            <v>301500D510</v>
          </cell>
          <cell r="C2265">
            <v>0</v>
          </cell>
          <cell r="D2265">
            <v>0</v>
          </cell>
          <cell r="E2265">
            <v>-2500</v>
          </cell>
          <cell r="F2265">
            <v>-2500</v>
          </cell>
          <cell r="G2265">
            <v>-2500</v>
          </cell>
        </row>
        <row r="2266">
          <cell r="B2266" t="str">
            <v>301500D511</v>
          </cell>
          <cell r="C2266">
            <v>0</v>
          </cell>
          <cell r="D2266">
            <v>0</v>
          </cell>
          <cell r="E2266">
            <v>-5000</v>
          </cell>
          <cell r="F2266">
            <v>-5000</v>
          </cell>
          <cell r="G2266">
            <v>-5000</v>
          </cell>
        </row>
        <row r="2267">
          <cell r="B2267" t="str">
            <v>301500D512</v>
          </cell>
          <cell r="C2267">
            <v>0</v>
          </cell>
          <cell r="D2267">
            <v>0</v>
          </cell>
          <cell r="E2267">
            <v>-2500</v>
          </cell>
          <cell r="F2267">
            <v>-2500</v>
          </cell>
          <cell r="G2267">
            <v>-2500</v>
          </cell>
        </row>
        <row r="2268">
          <cell r="B2268" t="str">
            <v>301500D513</v>
          </cell>
          <cell r="C2268">
            <v>0</v>
          </cell>
          <cell r="D2268">
            <v>0</v>
          </cell>
          <cell r="E2268">
            <v>-2500</v>
          </cell>
          <cell r="F2268">
            <v>-2500</v>
          </cell>
          <cell r="G2268">
            <v>-2500</v>
          </cell>
        </row>
        <row r="2269">
          <cell r="B2269" t="str">
            <v>301500D514</v>
          </cell>
          <cell r="C2269">
            <v>0</v>
          </cell>
          <cell r="D2269">
            <v>0</v>
          </cell>
          <cell r="E2269">
            <v>-2500</v>
          </cell>
          <cell r="F2269">
            <v>-2500</v>
          </cell>
          <cell r="G2269">
            <v>-2500</v>
          </cell>
        </row>
        <row r="2270">
          <cell r="B2270" t="str">
            <v>301500D515</v>
          </cell>
          <cell r="C2270">
            <v>0</v>
          </cell>
          <cell r="D2270">
            <v>0</v>
          </cell>
          <cell r="E2270">
            <v>-7500</v>
          </cell>
          <cell r="F2270">
            <v>-7500</v>
          </cell>
          <cell r="G2270">
            <v>-7500</v>
          </cell>
        </row>
        <row r="2271">
          <cell r="B2271">
            <v>3015000</v>
          </cell>
          <cell r="C2271">
            <v>-12500</v>
          </cell>
          <cell r="D2271">
            <v>0</v>
          </cell>
          <cell r="E2271">
            <v>0</v>
          </cell>
          <cell r="F2271">
            <v>0</v>
          </cell>
          <cell r="G2271">
            <v>-12500</v>
          </cell>
        </row>
        <row r="2272">
          <cell r="B2272">
            <v>30150000</v>
          </cell>
          <cell r="C2272">
            <v>-7500</v>
          </cell>
          <cell r="D2272">
            <v>0</v>
          </cell>
          <cell r="E2272">
            <v>0</v>
          </cell>
          <cell r="F2272">
            <v>0</v>
          </cell>
          <cell r="G2272">
            <v>-7500</v>
          </cell>
        </row>
        <row r="2273">
          <cell r="B2273">
            <v>301500000</v>
          </cell>
          <cell r="C2273">
            <v>-10000</v>
          </cell>
          <cell r="D2273">
            <v>0</v>
          </cell>
          <cell r="E2273">
            <v>0</v>
          </cell>
          <cell r="F2273">
            <v>0</v>
          </cell>
          <cell r="G2273">
            <v>-10000</v>
          </cell>
        </row>
        <row r="2274">
          <cell r="B2274">
            <v>3015000000</v>
          </cell>
          <cell r="C2274">
            <v>-10000</v>
          </cell>
          <cell r="D2274">
            <v>0</v>
          </cell>
          <cell r="E2274">
            <v>0</v>
          </cell>
          <cell r="F2274">
            <v>0</v>
          </cell>
          <cell r="G2274">
            <v>-10000</v>
          </cell>
        </row>
        <row r="2275">
          <cell r="B2275">
            <v>30150000000</v>
          </cell>
          <cell r="C2275">
            <v>-7500</v>
          </cell>
          <cell r="D2275">
            <v>0</v>
          </cell>
          <cell r="E2275">
            <v>0</v>
          </cell>
          <cell r="F2275">
            <v>0</v>
          </cell>
          <cell r="G2275">
            <v>-7500</v>
          </cell>
        </row>
        <row r="2276">
          <cell r="B2276">
            <v>301500000000</v>
          </cell>
          <cell r="C2276">
            <v>0</v>
          </cell>
          <cell r="D2276">
            <v>5000</v>
          </cell>
          <cell r="E2276">
            <v>-5000</v>
          </cell>
          <cell r="F2276">
            <v>0</v>
          </cell>
          <cell r="G2276">
            <v>0</v>
          </cell>
        </row>
        <row r="2277">
          <cell r="B2277">
            <v>3015000000000</v>
          </cell>
          <cell r="C2277">
            <v>-15000</v>
          </cell>
          <cell r="D2277">
            <v>0</v>
          </cell>
          <cell r="E2277">
            <v>0</v>
          </cell>
          <cell r="F2277">
            <v>0</v>
          </cell>
          <cell r="G2277">
            <v>-15000</v>
          </cell>
        </row>
        <row r="2278">
          <cell r="B2278">
            <v>30150000000000</v>
          </cell>
          <cell r="C2278">
            <v>-12500</v>
          </cell>
          <cell r="D2278">
            <v>0</v>
          </cell>
          <cell r="E2278">
            <v>0</v>
          </cell>
          <cell r="F2278">
            <v>0</v>
          </cell>
          <cell r="G2278">
            <v>-12500</v>
          </cell>
        </row>
        <row r="2279">
          <cell r="B2279">
            <v>301500000000000</v>
          </cell>
          <cell r="C2279">
            <v>-7500</v>
          </cell>
          <cell r="D2279">
            <v>0</v>
          </cell>
          <cell r="E2279">
            <v>0</v>
          </cell>
          <cell r="F2279">
            <v>0</v>
          </cell>
          <cell r="G2279">
            <v>-7500</v>
          </cell>
        </row>
        <row r="2280">
          <cell r="B2280">
            <v>3015000000000000</v>
          </cell>
          <cell r="C2280">
            <v>-7500</v>
          </cell>
          <cell r="D2280">
            <v>0</v>
          </cell>
          <cell r="E2280">
            <v>0</v>
          </cell>
          <cell r="F2280">
            <v>0</v>
          </cell>
          <cell r="G2280">
            <v>-7500</v>
          </cell>
        </row>
        <row r="2281">
          <cell r="B2281">
            <v>3.015E+16</v>
          </cell>
          <cell r="C2281">
            <v>-7500</v>
          </cell>
          <cell r="D2281">
            <v>0</v>
          </cell>
          <cell r="E2281">
            <v>0</v>
          </cell>
          <cell r="F2281">
            <v>0</v>
          </cell>
          <cell r="G2281">
            <v>-7500</v>
          </cell>
        </row>
        <row r="2282">
          <cell r="B2282">
            <v>3.015E+17</v>
          </cell>
          <cell r="C2282">
            <v>-7500</v>
          </cell>
          <cell r="D2282">
            <v>0</v>
          </cell>
          <cell r="E2282">
            <v>0</v>
          </cell>
          <cell r="F2282">
            <v>0</v>
          </cell>
          <cell r="G2282">
            <v>-7500</v>
          </cell>
        </row>
        <row r="2283">
          <cell r="B2283">
            <v>3.015E+18</v>
          </cell>
          <cell r="C2283">
            <v>-10000</v>
          </cell>
          <cell r="D2283">
            <v>0</v>
          </cell>
          <cell r="E2283">
            <v>0</v>
          </cell>
          <cell r="F2283">
            <v>0</v>
          </cell>
          <cell r="G2283">
            <v>-10000</v>
          </cell>
        </row>
        <row r="2284">
          <cell r="B2284">
            <v>3.015E+19</v>
          </cell>
          <cell r="C2284">
            <v>-10000</v>
          </cell>
          <cell r="D2284">
            <v>0</v>
          </cell>
          <cell r="E2284">
            <v>0</v>
          </cell>
          <cell r="F2284">
            <v>0</v>
          </cell>
          <cell r="G2284">
            <v>-10000</v>
          </cell>
        </row>
        <row r="2285">
          <cell r="B2285">
            <v>3.0150000000000003E+21</v>
          </cell>
          <cell r="C2285">
            <v>-10000</v>
          </cell>
          <cell r="D2285">
            <v>0</v>
          </cell>
          <cell r="E2285">
            <v>0</v>
          </cell>
          <cell r="F2285">
            <v>0</v>
          </cell>
          <cell r="G2285">
            <v>-10000</v>
          </cell>
        </row>
        <row r="2286">
          <cell r="B2286">
            <v>3.0149999999999998E+22</v>
          </cell>
          <cell r="C2286">
            <v>-10000</v>
          </cell>
          <cell r="D2286">
            <v>0</v>
          </cell>
          <cell r="E2286">
            <v>0</v>
          </cell>
          <cell r="F2286">
            <v>0</v>
          </cell>
          <cell r="G2286">
            <v>-10000</v>
          </cell>
        </row>
        <row r="2287">
          <cell r="B2287">
            <v>3.0150000000000001E+23</v>
          </cell>
          <cell r="C2287">
            <v>-2500</v>
          </cell>
          <cell r="D2287">
            <v>0</v>
          </cell>
          <cell r="E2287">
            <v>0</v>
          </cell>
          <cell r="F2287">
            <v>0</v>
          </cell>
          <cell r="G2287">
            <v>-2500</v>
          </cell>
        </row>
        <row r="2288">
          <cell r="B2288">
            <v>3.0149999999999998E+24</v>
          </cell>
          <cell r="C2288">
            <v>-7500</v>
          </cell>
          <cell r="D2288">
            <v>0</v>
          </cell>
          <cell r="E2288">
            <v>0</v>
          </cell>
          <cell r="F2288">
            <v>0</v>
          </cell>
          <cell r="G2288">
            <v>-7500</v>
          </cell>
        </row>
        <row r="2289">
          <cell r="B2289">
            <v>3.0149999999999999E+25</v>
          </cell>
          <cell r="C2289">
            <v>-10000</v>
          </cell>
          <cell r="D2289">
            <v>0</v>
          </cell>
          <cell r="E2289">
            <v>0</v>
          </cell>
          <cell r="F2289">
            <v>0</v>
          </cell>
          <cell r="G2289">
            <v>-10000</v>
          </cell>
        </row>
        <row r="2290">
          <cell r="B2290">
            <v>3.0150000000000001E+26</v>
          </cell>
          <cell r="C2290">
            <v>-7500</v>
          </cell>
          <cell r="D2290">
            <v>0</v>
          </cell>
          <cell r="E2290">
            <v>0</v>
          </cell>
          <cell r="F2290">
            <v>0</v>
          </cell>
          <cell r="G2290">
            <v>-7500</v>
          </cell>
        </row>
        <row r="2291">
          <cell r="B2291">
            <v>3.0149999999999998E+27</v>
          </cell>
          <cell r="C2291">
            <v>-2500</v>
          </cell>
          <cell r="D2291">
            <v>0</v>
          </cell>
          <cell r="E2291">
            <v>0</v>
          </cell>
          <cell r="F2291">
            <v>0</v>
          </cell>
          <cell r="G2291">
            <v>-2500</v>
          </cell>
        </row>
        <row r="2292">
          <cell r="B2292">
            <v>3.0150000000000002E+28</v>
          </cell>
          <cell r="C2292">
            <v>-2500</v>
          </cell>
          <cell r="D2292">
            <v>0</v>
          </cell>
          <cell r="E2292">
            <v>0</v>
          </cell>
          <cell r="F2292">
            <v>0</v>
          </cell>
          <cell r="G2292">
            <v>-2500</v>
          </cell>
        </row>
        <row r="2293">
          <cell r="B2293">
            <v>3.0149999999999999E+29</v>
          </cell>
          <cell r="C2293">
            <v>-10000</v>
          </cell>
          <cell r="D2293">
            <v>0</v>
          </cell>
          <cell r="E2293">
            <v>0</v>
          </cell>
          <cell r="F2293">
            <v>0</v>
          </cell>
          <cell r="G2293">
            <v>-10000</v>
          </cell>
        </row>
        <row r="2294">
          <cell r="B2294">
            <v>3.0149999999999999E+30</v>
          </cell>
          <cell r="C2294">
            <v>-7500</v>
          </cell>
          <cell r="D2294">
            <v>0</v>
          </cell>
          <cell r="E2294">
            <v>0</v>
          </cell>
          <cell r="F2294">
            <v>0</v>
          </cell>
          <cell r="G2294">
            <v>-7500</v>
          </cell>
        </row>
        <row r="2295">
          <cell r="B2295">
            <v>3.015E+31</v>
          </cell>
          <cell r="C2295">
            <v>-2500</v>
          </cell>
          <cell r="D2295">
            <v>0</v>
          </cell>
          <cell r="E2295">
            <v>0</v>
          </cell>
          <cell r="F2295">
            <v>0</v>
          </cell>
          <cell r="G2295">
            <v>-2500</v>
          </cell>
        </row>
        <row r="2296">
          <cell r="B2296">
            <v>3.0149999999999998E+32</v>
          </cell>
          <cell r="C2296">
            <v>-2500</v>
          </cell>
          <cell r="D2296">
            <v>0</v>
          </cell>
          <cell r="E2296">
            <v>0</v>
          </cell>
          <cell r="F2296">
            <v>0</v>
          </cell>
          <cell r="G2296">
            <v>-2500</v>
          </cell>
        </row>
        <row r="2297">
          <cell r="B2297">
            <v>3.0149999999999998E+33</v>
          </cell>
          <cell r="C2297">
            <v>-5000</v>
          </cell>
          <cell r="D2297">
            <v>0</v>
          </cell>
          <cell r="E2297">
            <v>0</v>
          </cell>
          <cell r="F2297">
            <v>0</v>
          </cell>
          <cell r="G2297">
            <v>-5000</v>
          </cell>
        </row>
        <row r="2298">
          <cell r="B2298">
            <v>3.0150000000000001E+34</v>
          </cell>
          <cell r="C2298">
            <v>-2500</v>
          </cell>
          <cell r="D2298">
            <v>0</v>
          </cell>
          <cell r="E2298">
            <v>0</v>
          </cell>
          <cell r="F2298">
            <v>0</v>
          </cell>
          <cell r="G2298">
            <v>-2500</v>
          </cell>
        </row>
        <row r="2299">
          <cell r="B2299">
            <v>3.0150000000000001E+35</v>
          </cell>
          <cell r="C2299">
            <v>-7500</v>
          </cell>
          <cell r="D2299">
            <v>2500</v>
          </cell>
          <cell r="E2299">
            <v>0</v>
          </cell>
          <cell r="F2299">
            <v>2500</v>
          </cell>
          <cell r="G2299">
            <v>-5000</v>
          </cell>
        </row>
        <row r="2300">
          <cell r="B2300">
            <v>3.015E+36</v>
          </cell>
          <cell r="C2300">
            <v>-7500</v>
          </cell>
          <cell r="D2300">
            <v>0</v>
          </cell>
          <cell r="E2300">
            <v>0</v>
          </cell>
          <cell r="F2300">
            <v>0</v>
          </cell>
          <cell r="G2300">
            <v>-7500</v>
          </cell>
        </row>
        <row r="2301">
          <cell r="B2301">
            <v>3.015E+38</v>
          </cell>
          <cell r="C2301">
            <v>-5000</v>
          </cell>
          <cell r="D2301">
            <v>2500</v>
          </cell>
          <cell r="E2301">
            <v>0</v>
          </cell>
          <cell r="F2301">
            <v>2500</v>
          </cell>
          <cell r="G2301">
            <v>-2500</v>
          </cell>
        </row>
        <row r="2302">
          <cell r="B2302">
            <v>3.0150000000000001E+39</v>
          </cell>
          <cell r="C2302">
            <v>-7500</v>
          </cell>
          <cell r="D2302">
            <v>0</v>
          </cell>
          <cell r="E2302">
            <v>0</v>
          </cell>
          <cell r="F2302">
            <v>0</v>
          </cell>
          <cell r="G2302">
            <v>-7500</v>
          </cell>
        </row>
        <row r="2303">
          <cell r="B2303">
            <v>3.015E+40</v>
          </cell>
          <cell r="C2303">
            <v>-7500</v>
          </cell>
          <cell r="D2303">
            <v>7500</v>
          </cell>
          <cell r="E2303">
            <v>0</v>
          </cell>
          <cell r="F2303">
            <v>7500</v>
          </cell>
          <cell r="G2303">
            <v>0</v>
          </cell>
        </row>
        <row r="2304">
          <cell r="B2304">
            <v>3.015E+42</v>
          </cell>
          <cell r="C2304">
            <v>-7500</v>
          </cell>
          <cell r="D2304">
            <v>0</v>
          </cell>
          <cell r="E2304">
            <v>0</v>
          </cell>
          <cell r="F2304">
            <v>0</v>
          </cell>
          <cell r="G2304">
            <v>-7500</v>
          </cell>
        </row>
        <row r="2305">
          <cell r="B2305">
            <v>3.0150000000000002E+43</v>
          </cell>
          <cell r="C2305">
            <v>-2500</v>
          </cell>
          <cell r="D2305">
            <v>0</v>
          </cell>
          <cell r="E2305">
            <v>0</v>
          </cell>
          <cell r="F2305">
            <v>0</v>
          </cell>
          <cell r="G2305">
            <v>-2500</v>
          </cell>
        </row>
        <row r="2306">
          <cell r="B2306">
            <v>3.015E+44</v>
          </cell>
          <cell r="C2306">
            <v>-2500</v>
          </cell>
          <cell r="D2306">
            <v>0</v>
          </cell>
          <cell r="E2306">
            <v>0</v>
          </cell>
          <cell r="F2306">
            <v>0</v>
          </cell>
          <cell r="G2306">
            <v>-2500</v>
          </cell>
        </row>
        <row r="2307">
          <cell r="B2307">
            <v>3.0149999999999999E+45</v>
          </cell>
          <cell r="C2307">
            <v>-2500</v>
          </cell>
          <cell r="D2307">
            <v>0</v>
          </cell>
          <cell r="E2307">
            <v>0</v>
          </cell>
          <cell r="F2307">
            <v>0</v>
          </cell>
          <cell r="G2307">
            <v>-2500</v>
          </cell>
        </row>
        <row r="2308">
          <cell r="B2308">
            <v>3.0149999999999998E+46</v>
          </cell>
          <cell r="C2308">
            <v>-10000</v>
          </cell>
          <cell r="D2308">
            <v>0</v>
          </cell>
          <cell r="E2308">
            <v>0</v>
          </cell>
          <cell r="F2308">
            <v>0</v>
          </cell>
          <cell r="G2308">
            <v>-10000</v>
          </cell>
        </row>
        <row r="2309">
          <cell r="B2309">
            <v>3.0150000000000002E+47</v>
          </cell>
          <cell r="C2309">
            <v>-2500</v>
          </cell>
          <cell r="D2309">
            <v>0</v>
          </cell>
          <cell r="E2309">
            <v>0</v>
          </cell>
          <cell r="F2309">
            <v>0</v>
          </cell>
          <cell r="G2309">
            <v>-2500</v>
          </cell>
        </row>
        <row r="2310">
          <cell r="B2310">
            <v>3.0150000000000001E+48</v>
          </cell>
          <cell r="C2310">
            <v>-7500</v>
          </cell>
          <cell r="D2310">
            <v>0</v>
          </cell>
          <cell r="E2310">
            <v>0</v>
          </cell>
          <cell r="F2310">
            <v>0</v>
          </cell>
          <cell r="G2310">
            <v>-7500</v>
          </cell>
        </row>
        <row r="2311">
          <cell r="B2311">
            <v>3.0149999999999999E+49</v>
          </cell>
          <cell r="C2311">
            <v>-7500</v>
          </cell>
          <cell r="D2311">
            <v>0</v>
          </cell>
          <cell r="E2311">
            <v>0</v>
          </cell>
          <cell r="F2311">
            <v>0</v>
          </cell>
          <cell r="G2311">
            <v>-7500</v>
          </cell>
        </row>
        <row r="2312">
          <cell r="B2312">
            <v>3.0149999999999999E+50</v>
          </cell>
          <cell r="C2312">
            <v>-2500</v>
          </cell>
          <cell r="D2312">
            <v>0</v>
          </cell>
          <cell r="E2312">
            <v>0</v>
          </cell>
          <cell r="F2312">
            <v>0</v>
          </cell>
          <cell r="G2312">
            <v>-2500</v>
          </cell>
        </row>
        <row r="2313">
          <cell r="B2313">
            <v>3.015E+51</v>
          </cell>
          <cell r="C2313">
            <v>-2500</v>
          </cell>
          <cell r="D2313">
            <v>0</v>
          </cell>
          <cell r="E2313">
            <v>0</v>
          </cell>
          <cell r="F2313">
            <v>0</v>
          </cell>
          <cell r="G2313">
            <v>-2500</v>
          </cell>
        </row>
        <row r="2314">
          <cell r="B2314">
            <v>3.015E+52</v>
          </cell>
          <cell r="C2314">
            <v>-7500</v>
          </cell>
          <cell r="D2314">
            <v>0</v>
          </cell>
          <cell r="E2314">
            <v>0</v>
          </cell>
          <cell r="F2314">
            <v>0</v>
          </cell>
          <cell r="G2314">
            <v>-7500</v>
          </cell>
        </row>
        <row r="2315">
          <cell r="B2315">
            <v>3.0150000000000001E+53</v>
          </cell>
          <cell r="C2315">
            <v>-5000</v>
          </cell>
          <cell r="D2315">
            <v>5000</v>
          </cell>
          <cell r="E2315">
            <v>0</v>
          </cell>
          <cell r="F2315">
            <v>5000</v>
          </cell>
          <cell r="G2315">
            <v>0</v>
          </cell>
        </row>
        <row r="2316">
          <cell r="B2316">
            <v>3.015E+54</v>
          </cell>
          <cell r="C2316">
            <v>-7500</v>
          </cell>
          <cell r="D2316">
            <v>0</v>
          </cell>
          <cell r="E2316">
            <v>0</v>
          </cell>
          <cell r="F2316">
            <v>0</v>
          </cell>
          <cell r="G2316">
            <v>-7500</v>
          </cell>
        </row>
        <row r="2317">
          <cell r="B2317">
            <v>3.015E+55</v>
          </cell>
          <cell r="C2317">
            <v>-2500</v>
          </cell>
          <cell r="D2317">
            <v>0</v>
          </cell>
          <cell r="E2317">
            <v>0</v>
          </cell>
          <cell r="F2317">
            <v>0</v>
          </cell>
          <cell r="G2317">
            <v>-2500</v>
          </cell>
        </row>
        <row r="2318">
          <cell r="B2318">
            <v>3.0150000000000002E+56</v>
          </cell>
          <cell r="C2318">
            <v>-5000</v>
          </cell>
          <cell r="D2318">
            <v>5000</v>
          </cell>
          <cell r="E2318">
            <v>0</v>
          </cell>
          <cell r="F2318">
            <v>5000</v>
          </cell>
          <cell r="G2318">
            <v>0</v>
          </cell>
        </row>
        <row r="2319">
          <cell r="B2319">
            <v>3.0149999999999998E+57</v>
          </cell>
          <cell r="C2319">
            <v>-2500</v>
          </cell>
          <cell r="D2319">
            <v>0</v>
          </cell>
          <cell r="E2319">
            <v>0</v>
          </cell>
          <cell r="F2319">
            <v>0</v>
          </cell>
          <cell r="G2319">
            <v>-2500</v>
          </cell>
        </row>
        <row r="2320">
          <cell r="B2320">
            <v>3.015E+58</v>
          </cell>
          <cell r="C2320">
            <v>-12500</v>
          </cell>
          <cell r="D2320">
            <v>0</v>
          </cell>
          <cell r="E2320">
            <v>0</v>
          </cell>
          <cell r="F2320">
            <v>0</v>
          </cell>
          <cell r="G2320">
            <v>-12500</v>
          </cell>
        </row>
        <row r="2321">
          <cell r="B2321">
            <v>3.0150000000000002E+59</v>
          </cell>
          <cell r="C2321">
            <v>-2500</v>
          </cell>
          <cell r="D2321">
            <v>0</v>
          </cell>
          <cell r="E2321">
            <v>0</v>
          </cell>
          <cell r="F2321">
            <v>0</v>
          </cell>
          <cell r="G2321">
            <v>-2500</v>
          </cell>
        </row>
        <row r="2322">
          <cell r="B2322">
            <v>3.015E+60</v>
          </cell>
          <cell r="C2322">
            <v>-10000</v>
          </cell>
          <cell r="D2322">
            <v>0</v>
          </cell>
          <cell r="E2322">
            <v>0</v>
          </cell>
          <cell r="F2322">
            <v>0</v>
          </cell>
          <cell r="G2322">
            <v>-10000</v>
          </cell>
        </row>
        <row r="2323">
          <cell r="B2323">
            <v>3.0149999999999998E+61</v>
          </cell>
          <cell r="C2323">
            <v>-2500</v>
          </cell>
          <cell r="D2323">
            <v>0</v>
          </cell>
          <cell r="E2323">
            <v>0</v>
          </cell>
          <cell r="F2323">
            <v>0</v>
          </cell>
          <cell r="G2323">
            <v>-2500</v>
          </cell>
        </row>
        <row r="2324">
          <cell r="B2324">
            <v>3.015E+62</v>
          </cell>
          <cell r="C2324">
            <v>-7500</v>
          </cell>
          <cell r="D2324">
            <v>0</v>
          </cell>
          <cell r="E2324">
            <v>0</v>
          </cell>
          <cell r="F2324">
            <v>0</v>
          </cell>
          <cell r="G2324">
            <v>-7500</v>
          </cell>
        </row>
        <row r="2325">
          <cell r="B2325" t="str">
            <v>301500E058</v>
          </cell>
          <cell r="C2325">
            <v>-2500</v>
          </cell>
          <cell r="D2325">
            <v>10000</v>
          </cell>
          <cell r="E2325">
            <v>-7500</v>
          </cell>
          <cell r="F2325">
            <v>2500</v>
          </cell>
          <cell r="G2325">
            <v>0</v>
          </cell>
        </row>
        <row r="2326">
          <cell r="B2326">
            <v>3.0150000000000002E+64</v>
          </cell>
          <cell r="C2326">
            <v>-7500</v>
          </cell>
          <cell r="D2326">
            <v>0</v>
          </cell>
          <cell r="E2326">
            <v>-2500</v>
          </cell>
          <cell r="F2326">
            <v>-2500</v>
          </cell>
          <cell r="G2326">
            <v>-10000</v>
          </cell>
        </row>
        <row r="2327">
          <cell r="B2327">
            <v>3.015E+65</v>
          </cell>
          <cell r="C2327">
            <v>-5000</v>
          </cell>
          <cell r="D2327">
            <v>0</v>
          </cell>
          <cell r="E2327">
            <v>0</v>
          </cell>
          <cell r="F2327">
            <v>0</v>
          </cell>
          <cell r="G2327">
            <v>-5000</v>
          </cell>
        </row>
        <row r="2328">
          <cell r="B2328">
            <v>3.015E+66</v>
          </cell>
          <cell r="C2328">
            <v>-5000</v>
          </cell>
          <cell r="D2328">
            <v>0</v>
          </cell>
          <cell r="E2328">
            <v>-2500</v>
          </cell>
          <cell r="F2328">
            <v>-2500</v>
          </cell>
          <cell r="G2328">
            <v>-7500</v>
          </cell>
        </row>
        <row r="2329">
          <cell r="B2329">
            <v>3.0149999999999999E+67</v>
          </cell>
          <cell r="C2329">
            <v>-2500</v>
          </cell>
          <cell r="D2329">
            <v>0</v>
          </cell>
          <cell r="E2329">
            <v>0</v>
          </cell>
          <cell r="F2329">
            <v>0</v>
          </cell>
          <cell r="G2329">
            <v>-2500</v>
          </cell>
        </row>
        <row r="2330">
          <cell r="B2330">
            <v>3.0149999999999998E+68</v>
          </cell>
          <cell r="C2330">
            <v>-7500</v>
          </cell>
          <cell r="D2330">
            <v>0</v>
          </cell>
          <cell r="E2330">
            <v>0</v>
          </cell>
          <cell r="F2330">
            <v>0</v>
          </cell>
          <cell r="G2330">
            <v>-7500</v>
          </cell>
        </row>
        <row r="2331">
          <cell r="B2331">
            <v>3.0150000000000002E+69</v>
          </cell>
          <cell r="C2331">
            <v>-2500</v>
          </cell>
          <cell r="D2331">
            <v>0</v>
          </cell>
          <cell r="E2331">
            <v>0</v>
          </cell>
          <cell r="F2331">
            <v>0</v>
          </cell>
          <cell r="G2331">
            <v>-2500</v>
          </cell>
        </row>
        <row r="2332">
          <cell r="B2332">
            <v>3.0150000000000001E+70</v>
          </cell>
          <cell r="C2332">
            <v>-2500</v>
          </cell>
          <cell r="D2332">
            <v>0</v>
          </cell>
          <cell r="E2332">
            <v>0</v>
          </cell>
          <cell r="F2332">
            <v>0</v>
          </cell>
          <cell r="G2332">
            <v>-2500</v>
          </cell>
        </row>
        <row r="2333">
          <cell r="B2333">
            <v>3.0150000000000001E+71</v>
          </cell>
          <cell r="C2333">
            <v>-2500</v>
          </cell>
          <cell r="D2333">
            <v>0</v>
          </cell>
          <cell r="E2333">
            <v>0</v>
          </cell>
          <cell r="F2333">
            <v>0</v>
          </cell>
          <cell r="G2333">
            <v>-2500</v>
          </cell>
        </row>
        <row r="2334">
          <cell r="B2334">
            <v>3.0150000000000001E+72</v>
          </cell>
          <cell r="C2334">
            <v>-5000</v>
          </cell>
          <cell r="D2334">
            <v>0</v>
          </cell>
          <cell r="E2334">
            <v>-5000</v>
          </cell>
          <cell r="F2334">
            <v>-5000</v>
          </cell>
          <cell r="G2334">
            <v>-10000</v>
          </cell>
        </row>
        <row r="2335">
          <cell r="B2335">
            <v>3.0150000000000002E+73</v>
          </cell>
          <cell r="C2335">
            <v>-5000</v>
          </cell>
          <cell r="D2335">
            <v>0</v>
          </cell>
          <cell r="E2335">
            <v>-2500</v>
          </cell>
          <cell r="F2335">
            <v>-2500</v>
          </cell>
          <cell r="G2335">
            <v>-7500</v>
          </cell>
        </row>
        <row r="2336">
          <cell r="B2336">
            <v>3.0150000000000002E+74</v>
          </cell>
          <cell r="C2336">
            <v>-5000</v>
          </cell>
          <cell r="D2336">
            <v>0</v>
          </cell>
          <cell r="E2336">
            <v>0</v>
          </cell>
          <cell r="F2336">
            <v>0</v>
          </cell>
          <cell r="G2336">
            <v>-5000</v>
          </cell>
        </row>
        <row r="2337">
          <cell r="B2337">
            <v>3.015E+75</v>
          </cell>
          <cell r="C2337">
            <v>-5000</v>
          </cell>
          <cell r="D2337">
            <v>0</v>
          </cell>
          <cell r="E2337">
            <v>-2500</v>
          </cell>
          <cell r="F2337">
            <v>-2500</v>
          </cell>
          <cell r="G2337">
            <v>-7500</v>
          </cell>
        </row>
        <row r="2338">
          <cell r="B2338">
            <v>3.0150000000000003E+76</v>
          </cell>
          <cell r="C2338">
            <v>-12500</v>
          </cell>
          <cell r="D2338">
            <v>0</v>
          </cell>
          <cell r="E2338">
            <v>0</v>
          </cell>
          <cell r="F2338">
            <v>0</v>
          </cell>
          <cell r="G2338">
            <v>-12500</v>
          </cell>
        </row>
        <row r="2339">
          <cell r="B2339">
            <v>3.0149999999999998E+77</v>
          </cell>
          <cell r="C2339">
            <v>-2500</v>
          </cell>
          <cell r="D2339">
            <v>0</v>
          </cell>
          <cell r="E2339">
            <v>0</v>
          </cell>
          <cell r="F2339">
            <v>0</v>
          </cell>
          <cell r="G2339">
            <v>-2500</v>
          </cell>
        </row>
        <row r="2340">
          <cell r="B2340">
            <v>3.015E+78</v>
          </cell>
          <cell r="C2340">
            <v>-2500</v>
          </cell>
          <cell r="D2340">
            <v>0</v>
          </cell>
          <cell r="E2340">
            <v>0</v>
          </cell>
          <cell r="F2340">
            <v>0</v>
          </cell>
          <cell r="G2340">
            <v>-2500</v>
          </cell>
        </row>
        <row r="2341">
          <cell r="B2341">
            <v>3.0150000000000001E+79</v>
          </cell>
          <cell r="C2341">
            <v>-5000</v>
          </cell>
          <cell r="D2341">
            <v>0</v>
          </cell>
          <cell r="E2341">
            <v>0</v>
          </cell>
          <cell r="F2341">
            <v>0</v>
          </cell>
          <cell r="G2341">
            <v>-5000</v>
          </cell>
        </row>
        <row r="2342">
          <cell r="B2342">
            <v>3.0150000000000002E+80</v>
          </cell>
          <cell r="C2342">
            <v>-5000</v>
          </cell>
          <cell r="D2342">
            <v>0</v>
          </cell>
          <cell r="E2342">
            <v>0</v>
          </cell>
          <cell r="F2342">
            <v>0</v>
          </cell>
          <cell r="G2342">
            <v>-5000</v>
          </cell>
        </row>
        <row r="2343">
          <cell r="B2343">
            <v>3.0149999999999999E+81</v>
          </cell>
          <cell r="C2343">
            <v>-7500</v>
          </cell>
          <cell r="D2343">
            <v>0</v>
          </cell>
          <cell r="E2343">
            <v>0</v>
          </cell>
          <cell r="F2343">
            <v>0</v>
          </cell>
          <cell r="G2343">
            <v>-7500</v>
          </cell>
        </row>
        <row r="2344">
          <cell r="B2344">
            <v>3.0149999999999999E+82</v>
          </cell>
          <cell r="C2344">
            <v>-7500</v>
          </cell>
          <cell r="D2344">
            <v>0</v>
          </cell>
          <cell r="E2344">
            <v>0</v>
          </cell>
          <cell r="F2344">
            <v>0</v>
          </cell>
          <cell r="G2344">
            <v>-7500</v>
          </cell>
        </row>
        <row r="2345">
          <cell r="B2345">
            <v>3.0150000000000001E+83</v>
          </cell>
          <cell r="C2345">
            <v>-7500</v>
          </cell>
          <cell r="D2345">
            <v>0</v>
          </cell>
          <cell r="E2345">
            <v>0</v>
          </cell>
          <cell r="F2345">
            <v>0</v>
          </cell>
          <cell r="G2345">
            <v>-7500</v>
          </cell>
        </row>
        <row r="2346">
          <cell r="B2346">
            <v>3.0150000000000001E+84</v>
          </cell>
          <cell r="C2346">
            <v>-7500</v>
          </cell>
          <cell r="D2346">
            <v>0</v>
          </cell>
          <cell r="E2346">
            <v>0</v>
          </cell>
          <cell r="F2346">
            <v>0</v>
          </cell>
          <cell r="G2346">
            <v>-7500</v>
          </cell>
        </row>
        <row r="2347">
          <cell r="B2347">
            <v>3.015E+85</v>
          </cell>
          <cell r="C2347">
            <v>0</v>
          </cell>
          <cell r="D2347">
            <v>0</v>
          </cell>
          <cell r="E2347">
            <v>-2500</v>
          </cell>
          <cell r="F2347">
            <v>-2500</v>
          </cell>
          <cell r="G2347">
            <v>-2500</v>
          </cell>
        </row>
        <row r="2348">
          <cell r="B2348">
            <v>3.0150000000000002E+86</v>
          </cell>
          <cell r="C2348">
            <v>0</v>
          </cell>
          <cell r="D2348">
            <v>0</v>
          </cell>
          <cell r="E2348">
            <v>-12500</v>
          </cell>
          <cell r="F2348">
            <v>-12500</v>
          </cell>
          <cell r="G2348">
            <v>-12500</v>
          </cell>
        </row>
        <row r="2349">
          <cell r="B2349">
            <v>3.0149999999999998E+87</v>
          </cell>
          <cell r="C2349">
            <v>0</v>
          </cell>
          <cell r="D2349">
            <v>0</v>
          </cell>
          <cell r="E2349">
            <v>-2500</v>
          </cell>
          <cell r="F2349">
            <v>-2500</v>
          </cell>
          <cell r="G2349">
            <v>-2500</v>
          </cell>
        </row>
        <row r="2350">
          <cell r="B2350">
            <v>3.015E+88</v>
          </cell>
          <cell r="C2350">
            <v>0</v>
          </cell>
          <cell r="D2350">
            <v>0</v>
          </cell>
          <cell r="E2350">
            <v>-5000</v>
          </cell>
          <cell r="F2350">
            <v>-5000</v>
          </cell>
          <cell r="G2350">
            <v>-5000</v>
          </cell>
        </row>
        <row r="2351">
          <cell r="B2351">
            <v>3.015E+89</v>
          </cell>
          <cell r="C2351">
            <v>0</v>
          </cell>
          <cell r="D2351">
            <v>0</v>
          </cell>
          <cell r="E2351">
            <v>-5000</v>
          </cell>
          <cell r="F2351">
            <v>-5000</v>
          </cell>
          <cell r="G2351">
            <v>-5000</v>
          </cell>
        </row>
        <row r="2352">
          <cell r="B2352">
            <v>3.0149999999999999E+90</v>
          </cell>
          <cell r="C2352">
            <v>0</v>
          </cell>
          <cell r="D2352">
            <v>0</v>
          </cell>
          <cell r="E2352">
            <v>-2500</v>
          </cell>
          <cell r="F2352">
            <v>-2500</v>
          </cell>
          <cell r="G2352">
            <v>-2500</v>
          </cell>
        </row>
        <row r="2353">
          <cell r="B2353">
            <v>3.0149999999999999E+91</v>
          </cell>
          <cell r="C2353">
            <v>0</v>
          </cell>
          <cell r="D2353">
            <v>0</v>
          </cell>
          <cell r="E2353">
            <v>-12500</v>
          </cell>
          <cell r="F2353">
            <v>-12500</v>
          </cell>
          <cell r="G2353">
            <v>-12500</v>
          </cell>
        </row>
        <row r="2354">
          <cell r="B2354">
            <v>3.0149999999999999E+92</v>
          </cell>
          <cell r="C2354">
            <v>0</v>
          </cell>
          <cell r="D2354">
            <v>0</v>
          </cell>
          <cell r="E2354">
            <v>-2500</v>
          </cell>
          <cell r="F2354">
            <v>-2500</v>
          </cell>
          <cell r="G2354">
            <v>-2500</v>
          </cell>
        </row>
        <row r="2355">
          <cell r="B2355">
            <v>3.0150000000000002E+93</v>
          </cell>
          <cell r="C2355">
            <v>0</v>
          </cell>
          <cell r="D2355">
            <v>0</v>
          </cell>
          <cell r="E2355">
            <v>-2500</v>
          </cell>
          <cell r="F2355">
            <v>-2500</v>
          </cell>
          <cell r="G2355">
            <v>-2500</v>
          </cell>
        </row>
        <row r="2356">
          <cell r="B2356">
            <v>3.015E+94</v>
          </cell>
          <cell r="C2356">
            <v>0</v>
          </cell>
          <cell r="D2356">
            <v>0</v>
          </cell>
          <cell r="E2356">
            <v>-2500</v>
          </cell>
          <cell r="F2356">
            <v>-2500</v>
          </cell>
          <cell r="G2356">
            <v>-2500</v>
          </cell>
        </row>
        <row r="2357">
          <cell r="B2357">
            <v>3.0149999999999998E+95</v>
          </cell>
          <cell r="C2357">
            <v>0</v>
          </cell>
          <cell r="D2357">
            <v>0</v>
          </cell>
          <cell r="E2357">
            <v>-5000</v>
          </cell>
          <cell r="F2357">
            <v>-5000</v>
          </cell>
          <cell r="G2357">
            <v>-5000</v>
          </cell>
        </row>
        <row r="2358">
          <cell r="B2358">
            <v>3.0150000000000002E+96</v>
          </cell>
          <cell r="C2358">
            <v>0</v>
          </cell>
          <cell r="D2358">
            <v>0</v>
          </cell>
          <cell r="E2358">
            <v>-10000</v>
          </cell>
          <cell r="F2358">
            <v>-10000</v>
          </cell>
          <cell r="G2358">
            <v>-10000</v>
          </cell>
        </row>
        <row r="2359">
          <cell r="B2359">
            <v>3.015E+97</v>
          </cell>
          <cell r="C2359">
            <v>0</v>
          </cell>
          <cell r="D2359">
            <v>0</v>
          </cell>
          <cell r="E2359">
            <v>-2500</v>
          </cell>
          <cell r="F2359">
            <v>-2500</v>
          </cell>
          <cell r="G2359">
            <v>-2500</v>
          </cell>
        </row>
        <row r="2360">
          <cell r="B2360">
            <v>3.0149999999999998E+98</v>
          </cell>
          <cell r="C2360">
            <v>0</v>
          </cell>
          <cell r="D2360">
            <v>0</v>
          </cell>
          <cell r="E2360">
            <v>-5000</v>
          </cell>
          <cell r="F2360">
            <v>-5000</v>
          </cell>
          <cell r="G2360">
            <v>-5000</v>
          </cell>
        </row>
        <row r="2361">
          <cell r="B2361">
            <v>3.0150000000000001E+99</v>
          </cell>
          <cell r="C2361">
            <v>0</v>
          </cell>
          <cell r="D2361">
            <v>0</v>
          </cell>
          <cell r="E2361">
            <v>-2500</v>
          </cell>
          <cell r="F2361">
            <v>-2500</v>
          </cell>
          <cell r="G2361">
            <v>-2500</v>
          </cell>
        </row>
        <row r="2362">
          <cell r="B2362">
            <v>3.0150000000000002E+100</v>
          </cell>
          <cell r="C2362">
            <v>0</v>
          </cell>
          <cell r="D2362">
            <v>0</v>
          </cell>
          <cell r="E2362">
            <v>-2500</v>
          </cell>
          <cell r="F2362">
            <v>-2500</v>
          </cell>
          <cell r="G2362">
            <v>-2500</v>
          </cell>
        </row>
        <row r="2363">
          <cell r="B2363">
            <v>3.0149999999999997E+101</v>
          </cell>
          <cell r="C2363">
            <v>0</v>
          </cell>
          <cell r="D2363">
            <v>0</v>
          </cell>
          <cell r="E2363">
            <v>-5000</v>
          </cell>
          <cell r="F2363">
            <v>-5000</v>
          </cell>
          <cell r="G2363">
            <v>-5000</v>
          </cell>
        </row>
        <row r="2364">
          <cell r="B2364">
            <v>3.0150000000000002E+102</v>
          </cell>
          <cell r="C2364">
            <v>0</v>
          </cell>
          <cell r="D2364">
            <v>0</v>
          </cell>
          <cell r="E2364">
            <v>-2500</v>
          </cell>
          <cell r="F2364">
            <v>-2500</v>
          </cell>
          <cell r="G2364">
            <v>-2500</v>
          </cell>
        </row>
        <row r="2365">
          <cell r="B2365">
            <v>3.0150000000000002E+103</v>
          </cell>
          <cell r="C2365">
            <v>0</v>
          </cell>
          <cell r="D2365">
            <v>0</v>
          </cell>
          <cell r="E2365">
            <v>-2500</v>
          </cell>
          <cell r="F2365">
            <v>-2500</v>
          </cell>
          <cell r="G2365">
            <v>-2500</v>
          </cell>
        </row>
        <row r="2366">
          <cell r="B2366">
            <v>3.0150000000000003E+104</v>
          </cell>
          <cell r="C2366">
            <v>0</v>
          </cell>
          <cell r="D2366">
            <v>0</v>
          </cell>
          <cell r="E2366">
            <v>-7500</v>
          </cell>
          <cell r="F2366">
            <v>-7500</v>
          </cell>
          <cell r="G2366">
            <v>-7500</v>
          </cell>
        </row>
        <row r="2367">
          <cell r="B2367">
            <v>3.0149999999999999E+105</v>
          </cell>
          <cell r="C2367">
            <v>0</v>
          </cell>
          <cell r="D2367">
            <v>0</v>
          </cell>
          <cell r="E2367">
            <v>-2500</v>
          </cell>
          <cell r="F2367">
            <v>-2500</v>
          </cell>
          <cell r="G2367">
            <v>-2500</v>
          </cell>
        </row>
        <row r="2368">
          <cell r="B2368">
            <v>3.0150000000000001E+106</v>
          </cell>
          <cell r="C2368">
            <v>0</v>
          </cell>
          <cell r="D2368">
            <v>0</v>
          </cell>
          <cell r="E2368">
            <v>-5000</v>
          </cell>
          <cell r="F2368">
            <v>-5000</v>
          </cell>
          <cell r="G2368">
            <v>-5000</v>
          </cell>
        </row>
        <row r="2369">
          <cell r="B2369">
            <v>3.0150000000000002E+107</v>
          </cell>
          <cell r="C2369">
            <v>0</v>
          </cell>
          <cell r="D2369">
            <v>0</v>
          </cell>
          <cell r="E2369">
            <v>-5000</v>
          </cell>
          <cell r="F2369">
            <v>-5000</v>
          </cell>
          <cell r="G2369">
            <v>-5000</v>
          </cell>
        </row>
        <row r="2370">
          <cell r="B2370">
            <v>3.0149999999999999E+108</v>
          </cell>
          <cell r="C2370">
            <v>0</v>
          </cell>
          <cell r="D2370">
            <v>0</v>
          </cell>
          <cell r="E2370">
            <v>-2500</v>
          </cell>
          <cell r="F2370">
            <v>-2500</v>
          </cell>
          <cell r="G2370">
            <v>-2500</v>
          </cell>
        </row>
        <row r="2371">
          <cell r="B2371">
            <v>3.0150000000000001E+109</v>
          </cell>
          <cell r="C2371">
            <v>0</v>
          </cell>
          <cell r="D2371">
            <v>0</v>
          </cell>
          <cell r="E2371">
            <v>-2500</v>
          </cell>
          <cell r="F2371">
            <v>-2500</v>
          </cell>
          <cell r="G2371">
            <v>-2500</v>
          </cell>
        </row>
        <row r="2372">
          <cell r="B2372">
            <v>3.015E+110</v>
          </cell>
          <cell r="C2372">
            <v>0</v>
          </cell>
          <cell r="D2372">
            <v>0</v>
          </cell>
          <cell r="E2372">
            <v>-2500</v>
          </cell>
          <cell r="F2372">
            <v>-2500</v>
          </cell>
          <cell r="G2372">
            <v>-2500</v>
          </cell>
        </row>
        <row r="2373">
          <cell r="B2373">
            <v>3.0149999999999999E+111</v>
          </cell>
          <cell r="C2373">
            <v>0</v>
          </cell>
          <cell r="D2373">
            <v>0</v>
          </cell>
          <cell r="E2373">
            <v>-10000</v>
          </cell>
          <cell r="F2373">
            <v>-10000</v>
          </cell>
          <cell r="G2373">
            <v>-10000</v>
          </cell>
        </row>
        <row r="2374">
          <cell r="B2374">
            <v>3.015E+112</v>
          </cell>
          <cell r="C2374">
            <v>0</v>
          </cell>
          <cell r="D2374">
            <v>0</v>
          </cell>
          <cell r="E2374">
            <v>-2500</v>
          </cell>
          <cell r="F2374">
            <v>-2500</v>
          </cell>
          <cell r="G2374">
            <v>-2500</v>
          </cell>
        </row>
        <row r="2375">
          <cell r="B2375">
            <v>3.0149999999999999E+113</v>
          </cell>
          <cell r="C2375">
            <v>0</v>
          </cell>
          <cell r="D2375">
            <v>0</v>
          </cell>
          <cell r="E2375">
            <v>-10000</v>
          </cell>
          <cell r="F2375">
            <v>-10000</v>
          </cell>
          <cell r="G2375">
            <v>-10000</v>
          </cell>
        </row>
        <row r="2376">
          <cell r="B2376">
            <v>3.0150000000000003E+114</v>
          </cell>
          <cell r="C2376">
            <v>0</v>
          </cell>
          <cell r="D2376">
            <v>0</v>
          </cell>
          <cell r="E2376">
            <v>-5000</v>
          </cell>
          <cell r="F2376">
            <v>-5000</v>
          </cell>
          <cell r="G2376">
            <v>-5000</v>
          </cell>
        </row>
        <row r="2377">
          <cell r="B2377">
            <v>3.0149999999999999E+115</v>
          </cell>
          <cell r="C2377">
            <v>0</v>
          </cell>
          <cell r="D2377">
            <v>0</v>
          </cell>
          <cell r="E2377">
            <v>-2500</v>
          </cell>
          <cell r="F2377">
            <v>-2500</v>
          </cell>
          <cell r="G2377">
            <v>-2500</v>
          </cell>
        </row>
        <row r="2378">
          <cell r="B2378">
            <v>3.0150000000000001E+116</v>
          </cell>
          <cell r="C2378">
            <v>0</v>
          </cell>
          <cell r="D2378">
            <v>0</v>
          </cell>
          <cell r="E2378">
            <v>-2500</v>
          </cell>
          <cell r="F2378">
            <v>-2500</v>
          </cell>
          <cell r="G2378">
            <v>-2500</v>
          </cell>
        </row>
        <row r="2379">
          <cell r="B2379">
            <v>3.0149999999999998E+117</v>
          </cell>
          <cell r="C2379">
            <v>0</v>
          </cell>
          <cell r="D2379">
            <v>0</v>
          </cell>
          <cell r="E2379">
            <v>-2500</v>
          </cell>
          <cell r="F2379">
            <v>-2500</v>
          </cell>
          <cell r="G2379">
            <v>-2500</v>
          </cell>
        </row>
        <row r="2380">
          <cell r="B2380">
            <v>3.0150000000000001E+118</v>
          </cell>
          <cell r="C2380">
            <v>0</v>
          </cell>
          <cell r="D2380">
            <v>0</v>
          </cell>
          <cell r="E2380">
            <v>-7500</v>
          </cell>
          <cell r="F2380">
            <v>-7500</v>
          </cell>
          <cell r="G2380">
            <v>-7500</v>
          </cell>
        </row>
        <row r="2381">
          <cell r="B2381">
            <v>3.015E+119</v>
          </cell>
          <cell r="C2381">
            <v>0</v>
          </cell>
          <cell r="D2381">
            <v>0</v>
          </cell>
          <cell r="E2381">
            <v>-17500</v>
          </cell>
          <cell r="F2381">
            <v>-17500</v>
          </cell>
          <cell r="G2381">
            <v>-17500</v>
          </cell>
        </row>
        <row r="2382">
          <cell r="B2382">
            <v>3.0150000000000002E+120</v>
          </cell>
          <cell r="C2382">
            <v>0</v>
          </cell>
          <cell r="D2382">
            <v>0</v>
          </cell>
          <cell r="E2382">
            <v>-5000</v>
          </cell>
          <cell r="F2382">
            <v>-5000</v>
          </cell>
          <cell r="G2382">
            <v>-5000</v>
          </cell>
        </row>
        <row r="2383">
          <cell r="B2383">
            <v>3.015E+121</v>
          </cell>
          <cell r="C2383">
            <v>0</v>
          </cell>
          <cell r="D2383">
            <v>0</v>
          </cell>
          <cell r="E2383">
            <v>-7500</v>
          </cell>
          <cell r="F2383">
            <v>-7500</v>
          </cell>
          <cell r="G2383">
            <v>-7500</v>
          </cell>
        </row>
        <row r="2384">
          <cell r="B2384">
            <v>3.0150000000000001E+122</v>
          </cell>
          <cell r="C2384">
            <v>0</v>
          </cell>
          <cell r="D2384">
            <v>0</v>
          </cell>
          <cell r="E2384">
            <v>-10000</v>
          </cell>
          <cell r="F2384">
            <v>-10000</v>
          </cell>
          <cell r="G2384">
            <v>-10000</v>
          </cell>
        </row>
        <row r="2385">
          <cell r="B2385">
            <v>3.0150000000000001E+123</v>
          </cell>
          <cell r="C2385">
            <v>0</v>
          </cell>
          <cell r="D2385">
            <v>0</v>
          </cell>
          <cell r="E2385">
            <v>-15000</v>
          </cell>
          <cell r="F2385">
            <v>-15000</v>
          </cell>
          <cell r="G2385">
            <v>-15000</v>
          </cell>
        </row>
        <row r="2386">
          <cell r="B2386">
            <v>3.0149999999999998E+158</v>
          </cell>
          <cell r="C2386">
            <v>0</v>
          </cell>
          <cell r="D2386">
            <v>0</v>
          </cell>
          <cell r="E2386">
            <v>-2500</v>
          </cell>
          <cell r="F2386">
            <v>-2500</v>
          </cell>
          <cell r="G2386">
            <v>-2500</v>
          </cell>
        </row>
        <row r="2387">
          <cell r="B2387">
            <v>3.015E+159</v>
          </cell>
          <cell r="C2387">
            <v>0</v>
          </cell>
          <cell r="D2387">
            <v>0</v>
          </cell>
          <cell r="E2387">
            <v>-2500</v>
          </cell>
          <cell r="F2387">
            <v>-2500</v>
          </cell>
          <cell r="G2387">
            <v>-2500</v>
          </cell>
        </row>
        <row r="2388">
          <cell r="B2388">
            <v>3.0149999999999997E+160</v>
          </cell>
          <cell r="C2388">
            <v>0</v>
          </cell>
          <cell r="D2388">
            <v>0</v>
          </cell>
          <cell r="E2388">
            <v>-5000</v>
          </cell>
          <cell r="F2388">
            <v>-5000</v>
          </cell>
          <cell r="G2388">
            <v>-5000</v>
          </cell>
        </row>
        <row r="2389">
          <cell r="B2389">
            <v>3.0149999999999999E+161</v>
          </cell>
          <cell r="C2389">
            <v>0</v>
          </cell>
          <cell r="D2389">
            <v>0</v>
          </cell>
          <cell r="E2389">
            <v>-2500</v>
          </cell>
          <cell r="F2389">
            <v>-2500</v>
          </cell>
          <cell r="G2389">
            <v>-2500</v>
          </cell>
        </row>
        <row r="2390">
          <cell r="B2390">
            <v>3.0150000000000002E+162</v>
          </cell>
          <cell r="C2390">
            <v>0</v>
          </cell>
          <cell r="D2390">
            <v>0</v>
          </cell>
          <cell r="E2390">
            <v>-2500</v>
          </cell>
          <cell r="F2390">
            <v>-2500</v>
          </cell>
          <cell r="G2390">
            <v>-2500</v>
          </cell>
        </row>
        <row r="2391">
          <cell r="B2391">
            <v>3.0150000000000002E+163</v>
          </cell>
          <cell r="C2391">
            <v>0</v>
          </cell>
          <cell r="D2391">
            <v>0</v>
          </cell>
          <cell r="E2391">
            <v>-2500</v>
          </cell>
          <cell r="F2391">
            <v>-2500</v>
          </cell>
          <cell r="G2391">
            <v>-2500</v>
          </cell>
        </row>
        <row r="2392">
          <cell r="B2392">
            <v>3.0149999999999999E+164</v>
          </cell>
          <cell r="C2392">
            <v>0</v>
          </cell>
          <cell r="D2392">
            <v>0</v>
          </cell>
          <cell r="E2392">
            <v>-2500</v>
          </cell>
          <cell r="F2392">
            <v>-2500</v>
          </cell>
          <cell r="G2392">
            <v>-2500</v>
          </cell>
        </row>
        <row r="2393">
          <cell r="B2393">
            <v>3.0149999999999998E+165</v>
          </cell>
          <cell r="C2393">
            <v>0</v>
          </cell>
          <cell r="D2393">
            <v>0</v>
          </cell>
          <cell r="E2393">
            <v>-2500</v>
          </cell>
          <cell r="F2393">
            <v>-2500</v>
          </cell>
          <cell r="G2393">
            <v>-2500</v>
          </cell>
        </row>
        <row r="2394">
          <cell r="B2394">
            <v>3.015E+166</v>
          </cell>
          <cell r="C2394">
            <v>0</v>
          </cell>
          <cell r="D2394">
            <v>0</v>
          </cell>
          <cell r="E2394">
            <v>-2500</v>
          </cell>
          <cell r="F2394">
            <v>-2500</v>
          </cell>
          <cell r="G2394">
            <v>-2500</v>
          </cell>
        </row>
        <row r="2395">
          <cell r="B2395">
            <v>3.0150000000000002E+167</v>
          </cell>
          <cell r="C2395">
            <v>0</v>
          </cell>
          <cell r="D2395">
            <v>0</v>
          </cell>
          <cell r="E2395">
            <v>-2500</v>
          </cell>
          <cell r="F2395">
            <v>-2500</v>
          </cell>
          <cell r="G2395">
            <v>-2500</v>
          </cell>
        </row>
        <row r="2396">
          <cell r="B2396">
            <v>3.0149999999999998E+168</v>
          </cell>
          <cell r="C2396">
            <v>0</v>
          </cell>
          <cell r="D2396">
            <v>0</v>
          </cell>
          <cell r="E2396">
            <v>-2500</v>
          </cell>
          <cell r="F2396">
            <v>-2500</v>
          </cell>
          <cell r="G2396">
            <v>-2500</v>
          </cell>
        </row>
        <row r="2397">
          <cell r="B2397">
            <v>3.0149999999999999E+169</v>
          </cell>
          <cell r="C2397">
            <v>0</v>
          </cell>
          <cell r="D2397">
            <v>0</v>
          </cell>
          <cell r="E2397">
            <v>-2500</v>
          </cell>
          <cell r="F2397">
            <v>-2500</v>
          </cell>
          <cell r="G2397">
            <v>-2500</v>
          </cell>
        </row>
        <row r="2398">
          <cell r="B2398">
            <v>3.0150000000000001E+170</v>
          </cell>
          <cell r="C2398">
            <v>0</v>
          </cell>
          <cell r="D2398">
            <v>0</v>
          </cell>
          <cell r="E2398">
            <v>-2500</v>
          </cell>
          <cell r="F2398">
            <v>-2500</v>
          </cell>
          <cell r="G2398">
            <v>-2500</v>
          </cell>
        </row>
        <row r="2399">
          <cell r="B2399">
            <v>3.0150000000000001E+171</v>
          </cell>
          <cell r="C2399">
            <v>0</v>
          </cell>
          <cell r="D2399">
            <v>0</v>
          </cell>
          <cell r="E2399">
            <v>-2500</v>
          </cell>
          <cell r="F2399">
            <v>-2500</v>
          </cell>
          <cell r="G2399">
            <v>-2500</v>
          </cell>
        </row>
        <row r="2400">
          <cell r="B2400" t="str">
            <v>301500F001</v>
          </cell>
          <cell r="C2400">
            <v>-12500</v>
          </cell>
          <cell r="D2400">
            <v>0</v>
          </cell>
          <cell r="E2400">
            <v>0</v>
          </cell>
          <cell r="F2400">
            <v>0</v>
          </cell>
          <cell r="G2400">
            <v>-12500</v>
          </cell>
        </row>
        <row r="2401">
          <cell r="B2401" t="str">
            <v>301500F003</v>
          </cell>
          <cell r="C2401">
            <v>-10000</v>
          </cell>
          <cell r="D2401">
            <v>0</v>
          </cell>
          <cell r="E2401">
            <v>0</v>
          </cell>
          <cell r="F2401">
            <v>0</v>
          </cell>
          <cell r="G2401">
            <v>-10000</v>
          </cell>
        </row>
        <row r="2402">
          <cell r="B2402" t="str">
            <v>301500F004</v>
          </cell>
          <cell r="C2402">
            <v>-7500</v>
          </cell>
          <cell r="D2402">
            <v>0</v>
          </cell>
          <cell r="E2402">
            <v>0</v>
          </cell>
          <cell r="F2402">
            <v>0</v>
          </cell>
          <cell r="G2402">
            <v>-7500</v>
          </cell>
        </row>
        <row r="2403">
          <cell r="B2403" t="str">
            <v>301500F005</v>
          </cell>
          <cell r="C2403">
            <v>-10000</v>
          </cell>
          <cell r="D2403">
            <v>0</v>
          </cell>
          <cell r="E2403">
            <v>0</v>
          </cell>
          <cell r="F2403">
            <v>0</v>
          </cell>
          <cell r="G2403">
            <v>-10000</v>
          </cell>
        </row>
        <row r="2404">
          <cell r="B2404" t="str">
            <v>301500F006</v>
          </cell>
          <cell r="C2404">
            <v>-10000</v>
          </cell>
          <cell r="D2404">
            <v>0</v>
          </cell>
          <cell r="E2404">
            <v>0</v>
          </cell>
          <cell r="F2404">
            <v>0</v>
          </cell>
          <cell r="G2404">
            <v>-10000</v>
          </cell>
        </row>
        <row r="2405">
          <cell r="B2405" t="str">
            <v>301500F007</v>
          </cell>
          <cell r="C2405">
            <v>-7500</v>
          </cell>
          <cell r="D2405">
            <v>0</v>
          </cell>
          <cell r="E2405">
            <v>0</v>
          </cell>
          <cell r="F2405">
            <v>0</v>
          </cell>
          <cell r="G2405">
            <v>-7500</v>
          </cell>
        </row>
        <row r="2406">
          <cell r="B2406" t="str">
            <v>301500F008</v>
          </cell>
          <cell r="C2406">
            <v>-7500</v>
          </cell>
          <cell r="D2406">
            <v>7500</v>
          </cell>
          <cell r="E2406">
            <v>0</v>
          </cell>
          <cell r="F2406">
            <v>7500</v>
          </cell>
          <cell r="G2406">
            <v>0</v>
          </cell>
        </row>
        <row r="2407">
          <cell r="B2407" t="str">
            <v>301500F009</v>
          </cell>
          <cell r="C2407">
            <v>-7500</v>
          </cell>
          <cell r="D2407">
            <v>0</v>
          </cell>
          <cell r="E2407">
            <v>-5000</v>
          </cell>
          <cell r="F2407">
            <v>-5000</v>
          </cell>
          <cell r="G2407">
            <v>-12500</v>
          </cell>
        </row>
        <row r="2408">
          <cell r="B2408" t="str">
            <v>301500F010</v>
          </cell>
          <cell r="C2408">
            <v>-7500</v>
          </cell>
          <cell r="D2408">
            <v>0</v>
          </cell>
          <cell r="E2408">
            <v>0</v>
          </cell>
          <cell r="F2408">
            <v>0</v>
          </cell>
          <cell r="G2408">
            <v>-7500</v>
          </cell>
        </row>
        <row r="2409">
          <cell r="B2409" t="str">
            <v>301500F012</v>
          </cell>
          <cell r="C2409">
            <v>-7500</v>
          </cell>
          <cell r="D2409">
            <v>0</v>
          </cell>
          <cell r="E2409">
            <v>0</v>
          </cell>
          <cell r="F2409">
            <v>0</v>
          </cell>
          <cell r="G2409">
            <v>-7500</v>
          </cell>
        </row>
        <row r="2410">
          <cell r="B2410" t="str">
            <v>301500F013</v>
          </cell>
          <cell r="C2410">
            <v>-7500</v>
          </cell>
          <cell r="D2410">
            <v>0</v>
          </cell>
          <cell r="E2410">
            <v>0</v>
          </cell>
          <cell r="F2410">
            <v>0</v>
          </cell>
          <cell r="G2410">
            <v>-7500</v>
          </cell>
        </row>
        <row r="2411">
          <cell r="B2411" t="str">
            <v>301500F014</v>
          </cell>
          <cell r="C2411">
            <v>-7500</v>
          </cell>
          <cell r="D2411">
            <v>17900</v>
          </cell>
          <cell r="E2411">
            <v>-17900</v>
          </cell>
          <cell r="F2411">
            <v>0</v>
          </cell>
          <cell r="G2411">
            <v>-7500</v>
          </cell>
        </row>
        <row r="2412">
          <cell r="B2412" t="str">
            <v>301500F015</v>
          </cell>
          <cell r="C2412">
            <v>-7500</v>
          </cell>
          <cell r="D2412">
            <v>7500</v>
          </cell>
          <cell r="E2412">
            <v>0</v>
          </cell>
          <cell r="F2412">
            <v>7500</v>
          </cell>
          <cell r="G2412">
            <v>0</v>
          </cell>
        </row>
        <row r="2413">
          <cell r="B2413" t="str">
            <v>301500F016</v>
          </cell>
          <cell r="C2413">
            <v>-7500</v>
          </cell>
          <cell r="D2413">
            <v>0</v>
          </cell>
          <cell r="E2413">
            <v>0</v>
          </cell>
          <cell r="F2413">
            <v>0</v>
          </cell>
          <cell r="G2413">
            <v>-7500</v>
          </cell>
        </row>
        <row r="2414">
          <cell r="B2414" t="str">
            <v>301500F017</v>
          </cell>
          <cell r="C2414">
            <v>-7500</v>
          </cell>
          <cell r="D2414">
            <v>0</v>
          </cell>
          <cell r="E2414">
            <v>0</v>
          </cell>
          <cell r="F2414">
            <v>0</v>
          </cell>
          <cell r="G2414">
            <v>-7500</v>
          </cell>
        </row>
        <row r="2415">
          <cell r="B2415" t="str">
            <v>301500F018</v>
          </cell>
          <cell r="C2415">
            <v>0</v>
          </cell>
          <cell r="D2415">
            <v>7500</v>
          </cell>
          <cell r="E2415">
            <v>-7500</v>
          </cell>
          <cell r="F2415">
            <v>0</v>
          </cell>
          <cell r="G2415">
            <v>0</v>
          </cell>
        </row>
        <row r="2416">
          <cell r="B2416" t="str">
            <v>301500F019</v>
          </cell>
          <cell r="C2416">
            <v>-7500</v>
          </cell>
          <cell r="D2416">
            <v>0</v>
          </cell>
          <cell r="E2416">
            <v>0</v>
          </cell>
          <cell r="F2416">
            <v>0</v>
          </cell>
          <cell r="G2416">
            <v>-7500</v>
          </cell>
        </row>
        <row r="2417">
          <cell r="B2417" t="str">
            <v>301500F020</v>
          </cell>
          <cell r="C2417">
            <v>-7500</v>
          </cell>
          <cell r="D2417">
            <v>0</v>
          </cell>
          <cell r="E2417">
            <v>0</v>
          </cell>
          <cell r="F2417">
            <v>0</v>
          </cell>
          <cell r="G2417">
            <v>-7500</v>
          </cell>
        </row>
        <row r="2418">
          <cell r="B2418" t="str">
            <v>301500F021</v>
          </cell>
          <cell r="C2418">
            <v>-12500</v>
          </cell>
          <cell r="D2418">
            <v>0</v>
          </cell>
          <cell r="E2418">
            <v>0</v>
          </cell>
          <cell r="F2418">
            <v>0</v>
          </cell>
          <cell r="G2418">
            <v>-12500</v>
          </cell>
        </row>
        <row r="2419">
          <cell r="B2419" t="str">
            <v>301500F022</v>
          </cell>
          <cell r="C2419">
            <v>-7500</v>
          </cell>
          <cell r="D2419">
            <v>7500</v>
          </cell>
          <cell r="E2419">
            <v>0</v>
          </cell>
          <cell r="F2419">
            <v>7500</v>
          </cell>
          <cell r="G2419">
            <v>0</v>
          </cell>
        </row>
        <row r="2420">
          <cell r="B2420" t="str">
            <v>301500F023</v>
          </cell>
          <cell r="C2420">
            <v>-12500</v>
          </cell>
          <cell r="D2420">
            <v>0</v>
          </cell>
          <cell r="E2420">
            <v>0</v>
          </cell>
          <cell r="F2420">
            <v>0</v>
          </cell>
          <cell r="G2420">
            <v>-12500</v>
          </cell>
        </row>
        <row r="2421">
          <cell r="B2421" t="str">
            <v>301500F024</v>
          </cell>
          <cell r="C2421">
            <v>-7500</v>
          </cell>
          <cell r="D2421">
            <v>0</v>
          </cell>
          <cell r="E2421">
            <v>0</v>
          </cell>
          <cell r="F2421">
            <v>0</v>
          </cell>
          <cell r="G2421">
            <v>-7500</v>
          </cell>
        </row>
        <row r="2422">
          <cell r="B2422" t="str">
            <v>301500F025</v>
          </cell>
          <cell r="C2422">
            <v>-7500</v>
          </cell>
          <cell r="D2422">
            <v>0</v>
          </cell>
          <cell r="E2422">
            <v>0</v>
          </cell>
          <cell r="F2422">
            <v>0</v>
          </cell>
          <cell r="G2422">
            <v>-7500</v>
          </cell>
        </row>
        <row r="2423">
          <cell r="B2423" t="str">
            <v>301500F026</v>
          </cell>
          <cell r="C2423">
            <v>-2500</v>
          </cell>
          <cell r="D2423">
            <v>0</v>
          </cell>
          <cell r="E2423">
            <v>0</v>
          </cell>
          <cell r="F2423">
            <v>0</v>
          </cell>
          <cell r="G2423">
            <v>-2500</v>
          </cell>
        </row>
        <row r="2424">
          <cell r="B2424" t="str">
            <v>301500F027</v>
          </cell>
          <cell r="C2424">
            <v>-7500</v>
          </cell>
          <cell r="D2424">
            <v>0</v>
          </cell>
          <cell r="E2424">
            <v>0</v>
          </cell>
          <cell r="F2424">
            <v>0</v>
          </cell>
          <cell r="G2424">
            <v>-7500</v>
          </cell>
        </row>
        <row r="2425">
          <cell r="B2425" t="str">
            <v>301500F028</v>
          </cell>
          <cell r="C2425">
            <v>-7500</v>
          </cell>
          <cell r="D2425">
            <v>0</v>
          </cell>
          <cell r="E2425">
            <v>0</v>
          </cell>
          <cell r="F2425">
            <v>0</v>
          </cell>
          <cell r="G2425">
            <v>-7500</v>
          </cell>
        </row>
        <row r="2426">
          <cell r="B2426" t="str">
            <v>301500F029</v>
          </cell>
          <cell r="C2426">
            <v>-2500</v>
          </cell>
          <cell r="D2426">
            <v>0</v>
          </cell>
          <cell r="E2426">
            <v>0</v>
          </cell>
          <cell r="F2426">
            <v>0</v>
          </cell>
          <cell r="G2426">
            <v>-2500</v>
          </cell>
        </row>
        <row r="2427">
          <cell r="B2427" t="str">
            <v>301500F030</v>
          </cell>
          <cell r="C2427">
            <v>-10000</v>
          </cell>
          <cell r="D2427">
            <v>0</v>
          </cell>
          <cell r="E2427">
            <v>0</v>
          </cell>
          <cell r="F2427">
            <v>0</v>
          </cell>
          <cell r="G2427">
            <v>-10000</v>
          </cell>
        </row>
        <row r="2428">
          <cell r="B2428" t="str">
            <v>301500F031</v>
          </cell>
          <cell r="C2428">
            <v>-7500</v>
          </cell>
          <cell r="D2428">
            <v>0</v>
          </cell>
          <cell r="E2428">
            <v>0</v>
          </cell>
          <cell r="F2428">
            <v>0</v>
          </cell>
          <cell r="G2428">
            <v>-7500</v>
          </cell>
        </row>
        <row r="2429">
          <cell r="B2429" t="str">
            <v>301500F032</v>
          </cell>
          <cell r="C2429">
            <v>-2500</v>
          </cell>
          <cell r="D2429">
            <v>0</v>
          </cell>
          <cell r="E2429">
            <v>0</v>
          </cell>
          <cell r="F2429">
            <v>0</v>
          </cell>
          <cell r="G2429">
            <v>-2500</v>
          </cell>
        </row>
        <row r="2430">
          <cell r="B2430" t="str">
            <v>301500F033</v>
          </cell>
          <cell r="C2430">
            <v>-7500</v>
          </cell>
          <cell r="D2430">
            <v>0</v>
          </cell>
          <cell r="E2430">
            <v>0</v>
          </cell>
          <cell r="F2430">
            <v>0</v>
          </cell>
          <cell r="G2430">
            <v>-7500</v>
          </cell>
        </row>
        <row r="2431">
          <cell r="B2431" t="str">
            <v>301500F034</v>
          </cell>
          <cell r="C2431">
            <v>-7500</v>
          </cell>
          <cell r="D2431">
            <v>0</v>
          </cell>
          <cell r="E2431">
            <v>0</v>
          </cell>
          <cell r="F2431">
            <v>0</v>
          </cell>
          <cell r="G2431">
            <v>-7500</v>
          </cell>
        </row>
        <row r="2432">
          <cell r="B2432" t="str">
            <v>301500F036</v>
          </cell>
          <cell r="C2432">
            <v>-7500</v>
          </cell>
          <cell r="D2432">
            <v>0</v>
          </cell>
          <cell r="E2432">
            <v>0</v>
          </cell>
          <cell r="F2432">
            <v>0</v>
          </cell>
          <cell r="G2432">
            <v>-7500</v>
          </cell>
        </row>
        <row r="2433">
          <cell r="B2433" t="str">
            <v>301500F037</v>
          </cell>
          <cell r="C2433">
            <v>-7500</v>
          </cell>
          <cell r="D2433">
            <v>0</v>
          </cell>
          <cell r="E2433">
            <v>0</v>
          </cell>
          <cell r="F2433">
            <v>0</v>
          </cell>
          <cell r="G2433">
            <v>-7500</v>
          </cell>
        </row>
        <row r="2434">
          <cell r="B2434" t="str">
            <v>301500F038</v>
          </cell>
          <cell r="C2434">
            <v>-7500</v>
          </cell>
          <cell r="D2434">
            <v>0</v>
          </cell>
          <cell r="E2434">
            <v>0</v>
          </cell>
          <cell r="F2434">
            <v>0</v>
          </cell>
          <cell r="G2434">
            <v>-7500</v>
          </cell>
        </row>
        <row r="2435">
          <cell r="B2435" t="str">
            <v>301500F039</v>
          </cell>
          <cell r="C2435">
            <v>-7500</v>
          </cell>
          <cell r="D2435">
            <v>0</v>
          </cell>
          <cell r="E2435">
            <v>0</v>
          </cell>
          <cell r="F2435">
            <v>0</v>
          </cell>
          <cell r="G2435">
            <v>-7500</v>
          </cell>
        </row>
        <row r="2436">
          <cell r="B2436" t="str">
            <v>301500F040</v>
          </cell>
          <cell r="C2436">
            <v>-2500</v>
          </cell>
          <cell r="D2436">
            <v>2500</v>
          </cell>
          <cell r="E2436">
            <v>0</v>
          </cell>
          <cell r="F2436">
            <v>2500</v>
          </cell>
          <cell r="G2436">
            <v>0</v>
          </cell>
        </row>
        <row r="2437">
          <cell r="B2437" t="str">
            <v>301500F041</v>
          </cell>
          <cell r="C2437">
            <v>-2500</v>
          </cell>
          <cell r="D2437">
            <v>0</v>
          </cell>
          <cell r="E2437">
            <v>0</v>
          </cell>
          <cell r="F2437">
            <v>0</v>
          </cell>
          <cell r="G2437">
            <v>-2500</v>
          </cell>
        </row>
        <row r="2438">
          <cell r="B2438" t="str">
            <v>301500F042</v>
          </cell>
          <cell r="C2438">
            <v>-10000</v>
          </cell>
          <cell r="D2438">
            <v>0</v>
          </cell>
          <cell r="E2438">
            <v>0</v>
          </cell>
          <cell r="F2438">
            <v>0</v>
          </cell>
          <cell r="G2438">
            <v>-10000</v>
          </cell>
        </row>
        <row r="2439">
          <cell r="B2439" t="str">
            <v>301500F043</v>
          </cell>
          <cell r="C2439">
            <v>-7500</v>
          </cell>
          <cell r="D2439">
            <v>0</v>
          </cell>
          <cell r="E2439">
            <v>0</v>
          </cell>
          <cell r="F2439">
            <v>0</v>
          </cell>
          <cell r="G2439">
            <v>-7500</v>
          </cell>
        </row>
        <row r="2440">
          <cell r="B2440" t="str">
            <v>301500F044</v>
          </cell>
          <cell r="C2440">
            <v>-7500</v>
          </cell>
          <cell r="D2440">
            <v>7500</v>
          </cell>
          <cell r="E2440">
            <v>0</v>
          </cell>
          <cell r="F2440">
            <v>7500</v>
          </cell>
          <cell r="G2440">
            <v>0</v>
          </cell>
        </row>
        <row r="2441">
          <cell r="B2441" t="str">
            <v>301500F045</v>
          </cell>
          <cell r="C2441">
            <v>-7500</v>
          </cell>
          <cell r="D2441">
            <v>0</v>
          </cell>
          <cell r="E2441">
            <v>0</v>
          </cell>
          <cell r="F2441">
            <v>0</v>
          </cell>
          <cell r="G2441">
            <v>-7500</v>
          </cell>
        </row>
        <row r="2442">
          <cell r="B2442" t="str">
            <v>301500F046</v>
          </cell>
          <cell r="C2442">
            <v>-5000</v>
          </cell>
          <cell r="D2442">
            <v>0</v>
          </cell>
          <cell r="E2442">
            <v>0</v>
          </cell>
          <cell r="F2442">
            <v>0</v>
          </cell>
          <cell r="G2442">
            <v>-5000</v>
          </cell>
        </row>
        <row r="2443">
          <cell r="B2443" t="str">
            <v>301500F047</v>
          </cell>
          <cell r="C2443">
            <v>-7500</v>
          </cell>
          <cell r="D2443">
            <v>0</v>
          </cell>
          <cell r="E2443">
            <v>0</v>
          </cell>
          <cell r="F2443">
            <v>0</v>
          </cell>
          <cell r="G2443">
            <v>-7500</v>
          </cell>
        </row>
        <row r="2444">
          <cell r="B2444" t="str">
            <v>301500F048</v>
          </cell>
          <cell r="C2444">
            <v>-2500</v>
          </cell>
          <cell r="D2444">
            <v>0</v>
          </cell>
          <cell r="E2444">
            <v>0</v>
          </cell>
          <cell r="F2444">
            <v>0</v>
          </cell>
          <cell r="G2444">
            <v>-2500</v>
          </cell>
        </row>
        <row r="2445">
          <cell r="B2445" t="str">
            <v>301500F049</v>
          </cell>
          <cell r="C2445">
            <v>-12500</v>
          </cell>
          <cell r="D2445">
            <v>0</v>
          </cell>
          <cell r="E2445">
            <v>-2500</v>
          </cell>
          <cell r="F2445">
            <v>-2500</v>
          </cell>
          <cell r="G2445">
            <v>-15000</v>
          </cell>
        </row>
        <row r="2446">
          <cell r="B2446" t="str">
            <v>301500F050</v>
          </cell>
          <cell r="C2446">
            <v>-10000</v>
          </cell>
          <cell r="D2446">
            <v>0</v>
          </cell>
          <cell r="E2446">
            <v>-2500</v>
          </cell>
          <cell r="F2446">
            <v>-2500</v>
          </cell>
          <cell r="G2446">
            <v>-12500</v>
          </cell>
        </row>
        <row r="2447">
          <cell r="B2447" t="str">
            <v>301500F051</v>
          </cell>
          <cell r="C2447">
            <v>-5000</v>
          </cell>
          <cell r="D2447">
            <v>0</v>
          </cell>
          <cell r="E2447">
            <v>0</v>
          </cell>
          <cell r="F2447">
            <v>0</v>
          </cell>
          <cell r="G2447">
            <v>-5000</v>
          </cell>
        </row>
        <row r="2448">
          <cell r="B2448" t="str">
            <v>301500F052</v>
          </cell>
          <cell r="C2448">
            <v>-10000</v>
          </cell>
          <cell r="D2448">
            <v>0</v>
          </cell>
          <cell r="E2448">
            <v>0</v>
          </cell>
          <cell r="F2448">
            <v>0</v>
          </cell>
          <cell r="G2448">
            <v>-10000</v>
          </cell>
        </row>
        <row r="2449">
          <cell r="B2449" t="str">
            <v>301500F053</v>
          </cell>
          <cell r="C2449">
            <v>-2500</v>
          </cell>
          <cell r="D2449">
            <v>0</v>
          </cell>
          <cell r="E2449">
            <v>0</v>
          </cell>
          <cell r="F2449">
            <v>0</v>
          </cell>
          <cell r="G2449">
            <v>-2500</v>
          </cell>
        </row>
        <row r="2450">
          <cell r="B2450" t="str">
            <v>301500F054</v>
          </cell>
          <cell r="C2450">
            <v>-7500</v>
          </cell>
          <cell r="D2450">
            <v>0</v>
          </cell>
          <cell r="E2450">
            <v>0</v>
          </cell>
          <cell r="F2450">
            <v>0</v>
          </cell>
          <cell r="G2450">
            <v>-7500</v>
          </cell>
        </row>
        <row r="2451">
          <cell r="B2451" t="str">
            <v>301500F055</v>
          </cell>
          <cell r="C2451">
            <v>-2500</v>
          </cell>
          <cell r="D2451">
            <v>0</v>
          </cell>
          <cell r="E2451">
            <v>0</v>
          </cell>
          <cell r="F2451">
            <v>0</v>
          </cell>
          <cell r="G2451">
            <v>-2500</v>
          </cell>
        </row>
        <row r="2452">
          <cell r="B2452" t="str">
            <v>301500F056</v>
          </cell>
          <cell r="C2452">
            <v>-7500</v>
          </cell>
          <cell r="D2452">
            <v>0</v>
          </cell>
          <cell r="E2452">
            <v>0</v>
          </cell>
          <cell r="F2452">
            <v>0</v>
          </cell>
          <cell r="G2452">
            <v>-7500</v>
          </cell>
        </row>
        <row r="2453">
          <cell r="B2453" t="str">
            <v>301500F057</v>
          </cell>
          <cell r="C2453">
            <v>-2500</v>
          </cell>
          <cell r="D2453">
            <v>0</v>
          </cell>
          <cell r="E2453">
            <v>-2500</v>
          </cell>
          <cell r="F2453">
            <v>-2500</v>
          </cell>
          <cell r="G2453">
            <v>-5000</v>
          </cell>
        </row>
        <row r="2454">
          <cell r="B2454" t="str">
            <v>301500F058</v>
          </cell>
          <cell r="C2454">
            <v>-6168.33</v>
          </cell>
          <cell r="D2454">
            <v>6168.33</v>
          </cell>
          <cell r="E2454">
            <v>0</v>
          </cell>
          <cell r="F2454">
            <v>6168.33</v>
          </cell>
          <cell r="G2454">
            <v>0</v>
          </cell>
        </row>
        <row r="2455">
          <cell r="B2455" t="str">
            <v>301500F059</v>
          </cell>
          <cell r="C2455">
            <v>-7500</v>
          </cell>
          <cell r="D2455">
            <v>15000</v>
          </cell>
          <cell r="E2455">
            <v>0</v>
          </cell>
          <cell r="F2455">
            <v>15000</v>
          </cell>
          <cell r="G2455">
            <v>7500</v>
          </cell>
        </row>
        <row r="2456">
          <cell r="B2456" t="str">
            <v>301500F060</v>
          </cell>
          <cell r="C2456">
            <v>-7500</v>
          </cell>
          <cell r="D2456">
            <v>0</v>
          </cell>
          <cell r="E2456">
            <v>0</v>
          </cell>
          <cell r="F2456">
            <v>0</v>
          </cell>
          <cell r="G2456">
            <v>-7500</v>
          </cell>
        </row>
        <row r="2457">
          <cell r="B2457" t="str">
            <v>301500F061</v>
          </cell>
          <cell r="C2457">
            <v>-2500</v>
          </cell>
          <cell r="D2457">
            <v>0</v>
          </cell>
          <cell r="E2457">
            <v>-5000</v>
          </cell>
          <cell r="F2457">
            <v>-5000</v>
          </cell>
          <cell r="G2457">
            <v>-7500</v>
          </cell>
        </row>
        <row r="2458">
          <cell r="B2458" t="str">
            <v>301500F062</v>
          </cell>
          <cell r="C2458">
            <v>-7500</v>
          </cell>
          <cell r="D2458">
            <v>0</v>
          </cell>
          <cell r="E2458">
            <v>0</v>
          </cell>
          <cell r="F2458">
            <v>0</v>
          </cell>
          <cell r="G2458">
            <v>-7500</v>
          </cell>
        </row>
        <row r="2459">
          <cell r="B2459" t="str">
            <v>301500F063</v>
          </cell>
          <cell r="C2459">
            <v>-7500</v>
          </cell>
          <cell r="D2459">
            <v>0</v>
          </cell>
          <cell r="E2459">
            <v>0</v>
          </cell>
          <cell r="F2459">
            <v>0</v>
          </cell>
          <cell r="G2459">
            <v>-7500</v>
          </cell>
        </row>
        <row r="2460">
          <cell r="B2460" t="str">
            <v>301500F064</v>
          </cell>
          <cell r="C2460">
            <v>-2500</v>
          </cell>
          <cell r="D2460">
            <v>0</v>
          </cell>
          <cell r="E2460">
            <v>0</v>
          </cell>
          <cell r="F2460">
            <v>0</v>
          </cell>
          <cell r="G2460">
            <v>-2500</v>
          </cell>
        </row>
        <row r="2461">
          <cell r="B2461" t="str">
            <v>301500F065</v>
          </cell>
          <cell r="C2461">
            <v>-5000</v>
          </cell>
          <cell r="D2461">
            <v>0</v>
          </cell>
          <cell r="E2461">
            <v>0</v>
          </cell>
          <cell r="F2461">
            <v>0</v>
          </cell>
          <cell r="G2461">
            <v>-5000</v>
          </cell>
        </row>
        <row r="2462">
          <cell r="B2462" t="str">
            <v>301500F067</v>
          </cell>
          <cell r="C2462">
            <v>-2500</v>
          </cell>
          <cell r="D2462">
            <v>0</v>
          </cell>
          <cell r="E2462">
            <v>0</v>
          </cell>
          <cell r="F2462">
            <v>0</v>
          </cell>
          <cell r="G2462">
            <v>-2500</v>
          </cell>
        </row>
        <row r="2463">
          <cell r="B2463" t="str">
            <v>301500F068</v>
          </cell>
          <cell r="C2463">
            <v>-7500</v>
          </cell>
          <cell r="D2463">
            <v>0</v>
          </cell>
          <cell r="E2463">
            <v>0</v>
          </cell>
          <cell r="F2463">
            <v>0</v>
          </cell>
          <cell r="G2463">
            <v>-7500</v>
          </cell>
        </row>
        <row r="2464">
          <cell r="B2464" t="str">
            <v>301500F069</v>
          </cell>
          <cell r="C2464">
            <v>-7500</v>
          </cell>
          <cell r="D2464">
            <v>0</v>
          </cell>
          <cell r="E2464">
            <v>0</v>
          </cell>
          <cell r="F2464">
            <v>0</v>
          </cell>
          <cell r="G2464">
            <v>-7500</v>
          </cell>
        </row>
        <row r="2465">
          <cell r="B2465" t="str">
            <v>301500F070</v>
          </cell>
          <cell r="C2465">
            <v>-2500</v>
          </cell>
          <cell r="D2465">
            <v>0</v>
          </cell>
          <cell r="E2465">
            <v>0</v>
          </cell>
          <cell r="F2465">
            <v>0</v>
          </cell>
          <cell r="G2465">
            <v>-2500</v>
          </cell>
        </row>
        <row r="2466">
          <cell r="B2466" t="str">
            <v>301500F071</v>
          </cell>
          <cell r="C2466">
            <v>-7500</v>
          </cell>
          <cell r="D2466">
            <v>0</v>
          </cell>
          <cell r="E2466">
            <v>0</v>
          </cell>
          <cell r="F2466">
            <v>0</v>
          </cell>
          <cell r="G2466">
            <v>-7500</v>
          </cell>
        </row>
        <row r="2467">
          <cell r="B2467" t="str">
            <v>301500F072</v>
          </cell>
          <cell r="C2467">
            <v>-2500</v>
          </cell>
          <cell r="D2467">
            <v>0</v>
          </cell>
          <cell r="E2467">
            <v>0</v>
          </cell>
          <cell r="F2467">
            <v>0</v>
          </cell>
          <cell r="G2467">
            <v>-2500</v>
          </cell>
        </row>
        <row r="2468">
          <cell r="B2468" t="str">
            <v>301500F073</v>
          </cell>
          <cell r="C2468">
            <v>-5000</v>
          </cell>
          <cell r="D2468">
            <v>5000</v>
          </cell>
          <cell r="E2468">
            <v>0</v>
          </cell>
          <cell r="F2468">
            <v>5000</v>
          </cell>
          <cell r="G2468">
            <v>0</v>
          </cell>
        </row>
        <row r="2469">
          <cell r="B2469" t="str">
            <v>301500F074</v>
          </cell>
          <cell r="C2469">
            <v>-2500</v>
          </cell>
          <cell r="D2469">
            <v>0</v>
          </cell>
          <cell r="E2469">
            <v>0</v>
          </cell>
          <cell r="F2469">
            <v>0</v>
          </cell>
          <cell r="G2469">
            <v>-2500</v>
          </cell>
        </row>
        <row r="2470">
          <cell r="B2470" t="str">
            <v>301500F075</v>
          </cell>
          <cell r="C2470">
            <v>-7500</v>
          </cell>
          <cell r="D2470">
            <v>0</v>
          </cell>
          <cell r="E2470">
            <v>0</v>
          </cell>
          <cell r="F2470">
            <v>0</v>
          </cell>
          <cell r="G2470">
            <v>-7500</v>
          </cell>
        </row>
        <row r="2471">
          <cell r="B2471" t="str">
            <v>301500F076</v>
          </cell>
          <cell r="C2471">
            <v>-2500</v>
          </cell>
          <cell r="D2471">
            <v>0</v>
          </cell>
          <cell r="E2471">
            <v>0</v>
          </cell>
          <cell r="F2471">
            <v>0</v>
          </cell>
          <cell r="G2471">
            <v>-2500</v>
          </cell>
        </row>
        <row r="2472">
          <cell r="B2472" t="str">
            <v>301500F077</v>
          </cell>
          <cell r="C2472">
            <v>-2500</v>
          </cell>
          <cell r="D2472">
            <v>0</v>
          </cell>
          <cell r="E2472">
            <v>0</v>
          </cell>
          <cell r="F2472">
            <v>0</v>
          </cell>
          <cell r="G2472">
            <v>-2500</v>
          </cell>
        </row>
        <row r="2473">
          <cell r="B2473" t="str">
            <v>301500F079</v>
          </cell>
          <cell r="C2473">
            <v>-2500</v>
          </cell>
          <cell r="D2473">
            <v>0</v>
          </cell>
          <cell r="E2473">
            <v>0</v>
          </cell>
          <cell r="F2473">
            <v>0</v>
          </cell>
          <cell r="G2473">
            <v>-2500</v>
          </cell>
        </row>
        <row r="2474">
          <cell r="B2474" t="str">
            <v>301500F080</v>
          </cell>
          <cell r="C2474">
            <v>-2500</v>
          </cell>
          <cell r="D2474">
            <v>0</v>
          </cell>
          <cell r="E2474">
            <v>0</v>
          </cell>
          <cell r="F2474">
            <v>0</v>
          </cell>
          <cell r="G2474">
            <v>-2500</v>
          </cell>
        </row>
        <row r="2475">
          <cell r="B2475" t="str">
            <v>301500F081</v>
          </cell>
          <cell r="C2475">
            <v>-2500</v>
          </cell>
          <cell r="D2475">
            <v>0</v>
          </cell>
          <cell r="E2475">
            <v>-2500</v>
          </cell>
          <cell r="F2475">
            <v>-2500</v>
          </cell>
          <cell r="G2475">
            <v>-5000</v>
          </cell>
        </row>
        <row r="2476">
          <cell r="B2476" t="str">
            <v>301500F082</v>
          </cell>
          <cell r="C2476">
            <v>-5000</v>
          </cell>
          <cell r="D2476">
            <v>0</v>
          </cell>
          <cell r="E2476">
            <v>-2500</v>
          </cell>
          <cell r="F2476">
            <v>-2500</v>
          </cell>
          <cell r="G2476">
            <v>-7500</v>
          </cell>
        </row>
        <row r="2477">
          <cell r="B2477" t="str">
            <v>301500F083</v>
          </cell>
          <cell r="C2477">
            <v>-2500</v>
          </cell>
          <cell r="D2477">
            <v>0</v>
          </cell>
          <cell r="E2477">
            <v>0</v>
          </cell>
          <cell r="F2477">
            <v>0</v>
          </cell>
          <cell r="G2477">
            <v>-2500</v>
          </cell>
        </row>
        <row r="2478">
          <cell r="B2478" t="str">
            <v>301500F084</v>
          </cell>
          <cell r="C2478">
            <v>-2500</v>
          </cell>
          <cell r="D2478">
            <v>0</v>
          </cell>
          <cell r="E2478">
            <v>0</v>
          </cell>
          <cell r="F2478">
            <v>0</v>
          </cell>
          <cell r="G2478">
            <v>-2500</v>
          </cell>
        </row>
        <row r="2479">
          <cell r="B2479" t="str">
            <v>301500F085</v>
          </cell>
          <cell r="C2479">
            <v>-5000</v>
          </cell>
          <cell r="D2479">
            <v>0</v>
          </cell>
          <cell r="E2479">
            <v>0</v>
          </cell>
          <cell r="F2479">
            <v>0</v>
          </cell>
          <cell r="G2479">
            <v>-5000</v>
          </cell>
        </row>
        <row r="2480">
          <cell r="B2480" t="str">
            <v>301500F086</v>
          </cell>
          <cell r="C2480">
            <v>-2500</v>
          </cell>
          <cell r="D2480">
            <v>0</v>
          </cell>
          <cell r="E2480">
            <v>-2500</v>
          </cell>
          <cell r="F2480">
            <v>-2500</v>
          </cell>
          <cell r="G2480">
            <v>-5000</v>
          </cell>
        </row>
        <row r="2481">
          <cell r="B2481" t="str">
            <v>301500F087</v>
          </cell>
          <cell r="C2481">
            <v>-2500</v>
          </cell>
          <cell r="D2481">
            <v>0</v>
          </cell>
          <cell r="E2481">
            <v>0</v>
          </cell>
          <cell r="F2481">
            <v>0</v>
          </cell>
          <cell r="G2481">
            <v>-2500</v>
          </cell>
        </row>
        <row r="2482">
          <cell r="B2482" t="str">
            <v>301500F088</v>
          </cell>
          <cell r="C2482">
            <v>-5000</v>
          </cell>
          <cell r="D2482">
            <v>5000</v>
          </cell>
          <cell r="E2482">
            <v>0</v>
          </cell>
          <cell r="F2482">
            <v>5000</v>
          </cell>
          <cell r="G2482">
            <v>0</v>
          </cell>
        </row>
        <row r="2483">
          <cell r="B2483" t="str">
            <v>301500F089</v>
          </cell>
          <cell r="C2483">
            <v>-2500</v>
          </cell>
          <cell r="D2483">
            <v>0</v>
          </cell>
          <cell r="E2483">
            <v>0</v>
          </cell>
          <cell r="F2483">
            <v>0</v>
          </cell>
          <cell r="G2483">
            <v>-2500</v>
          </cell>
        </row>
        <row r="2484">
          <cell r="B2484" t="str">
            <v>301500F090</v>
          </cell>
          <cell r="C2484">
            <v>-7500</v>
          </cell>
          <cell r="D2484">
            <v>0</v>
          </cell>
          <cell r="E2484">
            <v>0</v>
          </cell>
          <cell r="F2484">
            <v>0</v>
          </cell>
          <cell r="G2484">
            <v>-7500</v>
          </cell>
        </row>
        <row r="2485">
          <cell r="B2485" t="str">
            <v>301500F091</v>
          </cell>
          <cell r="C2485">
            <v>-5000</v>
          </cell>
          <cell r="D2485">
            <v>0</v>
          </cell>
          <cell r="E2485">
            <v>0</v>
          </cell>
          <cell r="F2485">
            <v>0</v>
          </cell>
          <cell r="G2485">
            <v>-5000</v>
          </cell>
        </row>
        <row r="2486">
          <cell r="B2486" t="str">
            <v>301500F092</v>
          </cell>
          <cell r="C2486">
            <v>-5000</v>
          </cell>
          <cell r="D2486">
            <v>0</v>
          </cell>
          <cell r="E2486">
            <v>0</v>
          </cell>
          <cell r="F2486">
            <v>0</v>
          </cell>
          <cell r="G2486">
            <v>-5000</v>
          </cell>
        </row>
        <row r="2487">
          <cell r="B2487" t="str">
            <v>301500F093</v>
          </cell>
          <cell r="C2487">
            <v>-2500</v>
          </cell>
          <cell r="D2487">
            <v>0</v>
          </cell>
          <cell r="E2487">
            <v>0</v>
          </cell>
          <cell r="F2487">
            <v>0</v>
          </cell>
          <cell r="G2487">
            <v>-2500</v>
          </cell>
        </row>
        <row r="2488">
          <cell r="B2488" t="str">
            <v>301500F094</v>
          </cell>
          <cell r="C2488">
            <v>-2500</v>
          </cell>
          <cell r="D2488">
            <v>0</v>
          </cell>
          <cell r="E2488">
            <v>0</v>
          </cell>
          <cell r="F2488">
            <v>0</v>
          </cell>
          <cell r="G2488">
            <v>-2500</v>
          </cell>
        </row>
        <row r="2489">
          <cell r="B2489" t="str">
            <v>301500F095</v>
          </cell>
          <cell r="C2489">
            <v>-7500</v>
          </cell>
          <cell r="D2489">
            <v>0</v>
          </cell>
          <cell r="E2489">
            <v>0</v>
          </cell>
          <cell r="F2489">
            <v>0</v>
          </cell>
          <cell r="G2489">
            <v>-7500</v>
          </cell>
        </row>
        <row r="2490">
          <cell r="B2490" t="str">
            <v>301500F096</v>
          </cell>
          <cell r="C2490">
            <v>-2500</v>
          </cell>
          <cell r="D2490">
            <v>0</v>
          </cell>
          <cell r="E2490">
            <v>0</v>
          </cell>
          <cell r="F2490">
            <v>0</v>
          </cell>
          <cell r="G2490">
            <v>-2500</v>
          </cell>
        </row>
        <row r="2491">
          <cell r="B2491" t="str">
            <v>301500F097</v>
          </cell>
          <cell r="C2491">
            <v>-7500</v>
          </cell>
          <cell r="D2491">
            <v>0</v>
          </cell>
          <cell r="E2491">
            <v>0</v>
          </cell>
          <cell r="F2491">
            <v>0</v>
          </cell>
          <cell r="G2491">
            <v>-7500</v>
          </cell>
        </row>
        <row r="2492">
          <cell r="B2492" t="str">
            <v>301500F098</v>
          </cell>
          <cell r="C2492">
            <v>0</v>
          </cell>
          <cell r="D2492">
            <v>0</v>
          </cell>
          <cell r="E2492">
            <v>-10000</v>
          </cell>
          <cell r="F2492">
            <v>-10000</v>
          </cell>
          <cell r="G2492">
            <v>-10000</v>
          </cell>
        </row>
        <row r="2493">
          <cell r="B2493" t="str">
            <v>301500F099</v>
          </cell>
          <cell r="C2493">
            <v>0</v>
          </cell>
          <cell r="D2493">
            <v>0</v>
          </cell>
          <cell r="E2493">
            <v>-2500</v>
          </cell>
          <cell r="F2493">
            <v>-2500</v>
          </cell>
          <cell r="G2493">
            <v>-2500</v>
          </cell>
        </row>
        <row r="2494">
          <cell r="B2494" t="str">
            <v>301500F100</v>
          </cell>
          <cell r="C2494">
            <v>0</v>
          </cell>
          <cell r="D2494">
            <v>2500</v>
          </cell>
          <cell r="E2494">
            <v>-2500</v>
          </cell>
          <cell r="F2494">
            <v>0</v>
          </cell>
          <cell r="G2494">
            <v>0</v>
          </cell>
        </row>
        <row r="2495">
          <cell r="B2495" t="str">
            <v>301500F101</v>
          </cell>
          <cell r="C2495">
            <v>0</v>
          </cell>
          <cell r="D2495">
            <v>0</v>
          </cell>
          <cell r="E2495">
            <v>-7500</v>
          </cell>
          <cell r="F2495">
            <v>-7500</v>
          </cell>
          <cell r="G2495">
            <v>-7500</v>
          </cell>
        </row>
        <row r="2496">
          <cell r="B2496" t="str">
            <v>301500F102</v>
          </cell>
          <cell r="C2496">
            <v>0</v>
          </cell>
          <cell r="D2496">
            <v>0</v>
          </cell>
          <cell r="E2496">
            <v>-5000</v>
          </cell>
          <cell r="F2496">
            <v>-5000</v>
          </cell>
          <cell r="G2496">
            <v>-5000</v>
          </cell>
        </row>
        <row r="2497">
          <cell r="B2497" t="str">
            <v>301500F103</v>
          </cell>
          <cell r="C2497">
            <v>0</v>
          </cell>
          <cell r="D2497">
            <v>0</v>
          </cell>
          <cell r="E2497">
            <v>-2500</v>
          </cell>
          <cell r="F2497">
            <v>-2500</v>
          </cell>
          <cell r="G2497">
            <v>-2500</v>
          </cell>
        </row>
        <row r="2498">
          <cell r="B2498" t="str">
            <v>301500F104</v>
          </cell>
          <cell r="C2498">
            <v>0</v>
          </cell>
          <cell r="D2498">
            <v>0</v>
          </cell>
          <cell r="E2498">
            <v>-2500</v>
          </cell>
          <cell r="F2498">
            <v>-2500</v>
          </cell>
          <cell r="G2498">
            <v>-2500</v>
          </cell>
        </row>
        <row r="2499">
          <cell r="B2499" t="str">
            <v>301500F105</v>
          </cell>
          <cell r="C2499">
            <v>0</v>
          </cell>
          <cell r="D2499">
            <v>0</v>
          </cell>
          <cell r="E2499">
            <v>-7500</v>
          </cell>
          <cell r="F2499">
            <v>-7500</v>
          </cell>
          <cell r="G2499">
            <v>-7500</v>
          </cell>
        </row>
        <row r="2500">
          <cell r="B2500" t="str">
            <v>301500F106</v>
          </cell>
          <cell r="C2500">
            <v>0</v>
          </cell>
          <cell r="D2500">
            <v>0</v>
          </cell>
          <cell r="E2500">
            <v>-2500</v>
          </cell>
          <cell r="F2500">
            <v>-2500</v>
          </cell>
          <cell r="G2500">
            <v>-2500</v>
          </cell>
        </row>
        <row r="2501">
          <cell r="B2501" t="str">
            <v>301500F107</v>
          </cell>
          <cell r="C2501">
            <v>0</v>
          </cell>
          <cell r="D2501">
            <v>0</v>
          </cell>
          <cell r="E2501">
            <v>-5000</v>
          </cell>
          <cell r="F2501">
            <v>-5000</v>
          </cell>
          <cell r="G2501">
            <v>-5000</v>
          </cell>
        </row>
        <row r="2502">
          <cell r="B2502" t="str">
            <v>301500F108</v>
          </cell>
          <cell r="C2502">
            <v>0</v>
          </cell>
          <cell r="D2502">
            <v>0</v>
          </cell>
          <cell r="E2502">
            <v>-2500</v>
          </cell>
          <cell r="F2502">
            <v>-2500</v>
          </cell>
          <cell r="G2502">
            <v>-2500</v>
          </cell>
        </row>
        <row r="2503">
          <cell r="B2503" t="str">
            <v>301500F109</v>
          </cell>
          <cell r="C2503">
            <v>0</v>
          </cell>
          <cell r="D2503">
            <v>0</v>
          </cell>
          <cell r="E2503">
            <v>-5000</v>
          </cell>
          <cell r="F2503">
            <v>-5000</v>
          </cell>
          <cell r="G2503">
            <v>-5000</v>
          </cell>
        </row>
        <row r="2504">
          <cell r="B2504" t="str">
            <v>301500F110</v>
          </cell>
          <cell r="C2504">
            <v>0</v>
          </cell>
          <cell r="D2504">
            <v>0</v>
          </cell>
          <cell r="E2504">
            <v>-2500</v>
          </cell>
          <cell r="F2504">
            <v>-2500</v>
          </cell>
          <cell r="G2504">
            <v>-2500</v>
          </cell>
        </row>
        <row r="2505">
          <cell r="B2505" t="str">
            <v>301500F111</v>
          </cell>
          <cell r="C2505">
            <v>0</v>
          </cell>
          <cell r="D2505">
            <v>0</v>
          </cell>
          <cell r="E2505">
            <v>-5000</v>
          </cell>
          <cell r="F2505">
            <v>-5000</v>
          </cell>
          <cell r="G2505">
            <v>-5000</v>
          </cell>
        </row>
        <row r="2506">
          <cell r="B2506" t="str">
            <v>301500F112</v>
          </cell>
          <cell r="C2506">
            <v>0</v>
          </cell>
          <cell r="D2506">
            <v>0</v>
          </cell>
          <cell r="E2506">
            <v>-5000</v>
          </cell>
          <cell r="F2506">
            <v>-5000</v>
          </cell>
          <cell r="G2506">
            <v>-5000</v>
          </cell>
        </row>
        <row r="2507">
          <cell r="B2507" t="str">
            <v>301500F113</v>
          </cell>
          <cell r="C2507">
            <v>0</v>
          </cell>
          <cell r="D2507">
            <v>0</v>
          </cell>
          <cell r="E2507">
            <v>-2500</v>
          </cell>
          <cell r="F2507">
            <v>-2500</v>
          </cell>
          <cell r="G2507">
            <v>-2500</v>
          </cell>
        </row>
        <row r="2508">
          <cell r="B2508" t="str">
            <v>301500F114</v>
          </cell>
          <cell r="C2508">
            <v>0</v>
          </cell>
          <cell r="D2508">
            <v>0</v>
          </cell>
          <cell r="E2508">
            <v>-2500</v>
          </cell>
          <cell r="F2508">
            <v>-2500</v>
          </cell>
          <cell r="G2508">
            <v>-2500</v>
          </cell>
        </row>
        <row r="2509">
          <cell r="B2509" t="str">
            <v>301500F115</v>
          </cell>
          <cell r="C2509">
            <v>0</v>
          </cell>
          <cell r="D2509">
            <v>0</v>
          </cell>
          <cell r="E2509">
            <v>-2500</v>
          </cell>
          <cell r="F2509">
            <v>-2500</v>
          </cell>
          <cell r="G2509">
            <v>-2500</v>
          </cell>
        </row>
        <row r="2510">
          <cell r="B2510" t="str">
            <v>301500F116</v>
          </cell>
          <cell r="C2510">
            <v>0</v>
          </cell>
          <cell r="D2510">
            <v>0</v>
          </cell>
          <cell r="E2510">
            <v>-2500</v>
          </cell>
          <cell r="F2510">
            <v>-2500</v>
          </cell>
          <cell r="G2510">
            <v>-2500</v>
          </cell>
        </row>
        <row r="2511">
          <cell r="B2511" t="str">
            <v>301500F117</v>
          </cell>
          <cell r="C2511">
            <v>0</v>
          </cell>
          <cell r="D2511">
            <v>0</v>
          </cell>
          <cell r="E2511">
            <v>-2500</v>
          </cell>
          <cell r="F2511">
            <v>-2500</v>
          </cell>
          <cell r="G2511">
            <v>-2500</v>
          </cell>
        </row>
        <row r="2512">
          <cell r="B2512" t="str">
            <v>301500F118</v>
          </cell>
          <cell r="C2512">
            <v>0</v>
          </cell>
          <cell r="D2512">
            <v>0</v>
          </cell>
          <cell r="E2512">
            <v>-5000</v>
          </cell>
          <cell r="F2512">
            <v>-5000</v>
          </cell>
          <cell r="G2512">
            <v>-5000</v>
          </cell>
        </row>
        <row r="2513">
          <cell r="B2513" t="str">
            <v>301500F119</v>
          </cell>
          <cell r="C2513">
            <v>0</v>
          </cell>
          <cell r="D2513">
            <v>0</v>
          </cell>
          <cell r="E2513">
            <v>-5000</v>
          </cell>
          <cell r="F2513">
            <v>-5000</v>
          </cell>
          <cell r="G2513">
            <v>-5000</v>
          </cell>
        </row>
        <row r="2514">
          <cell r="B2514" t="str">
            <v>301500F120</v>
          </cell>
          <cell r="C2514">
            <v>0</v>
          </cell>
          <cell r="D2514">
            <v>0</v>
          </cell>
          <cell r="E2514">
            <v>-2500</v>
          </cell>
          <cell r="F2514">
            <v>-2500</v>
          </cell>
          <cell r="G2514">
            <v>-2500</v>
          </cell>
        </row>
        <row r="2515">
          <cell r="B2515" t="str">
            <v>301500F121</v>
          </cell>
          <cell r="C2515">
            <v>0</v>
          </cell>
          <cell r="D2515">
            <v>0</v>
          </cell>
          <cell r="E2515">
            <v>-5000</v>
          </cell>
          <cell r="F2515">
            <v>-5000</v>
          </cell>
          <cell r="G2515">
            <v>-5000</v>
          </cell>
        </row>
        <row r="2516">
          <cell r="B2516" t="str">
            <v>301500F200</v>
          </cell>
          <cell r="C2516">
            <v>-2500</v>
          </cell>
          <cell r="D2516">
            <v>0</v>
          </cell>
          <cell r="E2516">
            <v>-2500</v>
          </cell>
          <cell r="F2516">
            <v>-2500</v>
          </cell>
          <cell r="G2516">
            <v>-5000</v>
          </cell>
        </row>
        <row r="2517">
          <cell r="B2517" t="str">
            <v>301500F201</v>
          </cell>
          <cell r="C2517">
            <v>-2500</v>
          </cell>
          <cell r="D2517">
            <v>0</v>
          </cell>
          <cell r="E2517">
            <v>0</v>
          </cell>
          <cell r="F2517">
            <v>0</v>
          </cell>
          <cell r="G2517">
            <v>-2500</v>
          </cell>
        </row>
        <row r="2518">
          <cell r="B2518" t="str">
            <v>301500F202</v>
          </cell>
          <cell r="C2518">
            <v>-2500</v>
          </cell>
          <cell r="D2518">
            <v>2500</v>
          </cell>
          <cell r="E2518">
            <v>0</v>
          </cell>
          <cell r="F2518">
            <v>2500</v>
          </cell>
          <cell r="G2518">
            <v>0</v>
          </cell>
        </row>
        <row r="2519">
          <cell r="B2519" t="str">
            <v>301500F203</v>
          </cell>
          <cell r="C2519">
            <v>-7500</v>
          </cell>
          <cell r="D2519">
            <v>0</v>
          </cell>
          <cell r="E2519">
            <v>0</v>
          </cell>
          <cell r="F2519">
            <v>0</v>
          </cell>
          <cell r="G2519">
            <v>-7500</v>
          </cell>
        </row>
        <row r="2520">
          <cell r="B2520" t="str">
            <v>301500F204</v>
          </cell>
          <cell r="C2520">
            <v>0</v>
          </cell>
          <cell r="D2520">
            <v>0</v>
          </cell>
          <cell r="E2520">
            <v>-5000</v>
          </cell>
          <cell r="F2520">
            <v>-5000</v>
          </cell>
          <cell r="G2520">
            <v>-5000</v>
          </cell>
        </row>
        <row r="2521">
          <cell r="B2521" t="str">
            <v>301500F205</v>
          </cell>
          <cell r="C2521">
            <v>0</v>
          </cell>
          <cell r="D2521">
            <v>0</v>
          </cell>
          <cell r="E2521">
            <v>-2500</v>
          </cell>
          <cell r="F2521">
            <v>-2500</v>
          </cell>
          <cell r="G2521">
            <v>-2500</v>
          </cell>
        </row>
        <row r="2522">
          <cell r="B2522" t="str">
            <v>301500F206</v>
          </cell>
          <cell r="C2522">
            <v>0</v>
          </cell>
          <cell r="D2522">
            <v>0</v>
          </cell>
          <cell r="E2522">
            <v>-10000</v>
          </cell>
          <cell r="F2522">
            <v>-10000</v>
          </cell>
          <cell r="G2522">
            <v>-10000</v>
          </cell>
        </row>
        <row r="2523">
          <cell r="B2523" t="str">
            <v>301500F207</v>
          </cell>
          <cell r="C2523">
            <v>0</v>
          </cell>
          <cell r="D2523">
            <v>0</v>
          </cell>
          <cell r="E2523">
            <v>-10000</v>
          </cell>
          <cell r="F2523">
            <v>-10000</v>
          </cell>
          <cell r="G2523">
            <v>-10000</v>
          </cell>
        </row>
        <row r="2524">
          <cell r="B2524" t="str">
            <v>301500F208</v>
          </cell>
          <cell r="C2524">
            <v>0</v>
          </cell>
          <cell r="D2524">
            <v>0</v>
          </cell>
          <cell r="E2524">
            <v>-15000</v>
          </cell>
          <cell r="F2524">
            <v>-15000</v>
          </cell>
          <cell r="G2524">
            <v>-15000</v>
          </cell>
        </row>
        <row r="2525">
          <cell r="B2525" t="str">
            <v>301500F209</v>
          </cell>
          <cell r="C2525">
            <v>0</v>
          </cell>
          <cell r="D2525">
            <v>0</v>
          </cell>
          <cell r="E2525">
            <v>-5000</v>
          </cell>
          <cell r="F2525">
            <v>-5000</v>
          </cell>
          <cell r="G2525">
            <v>-5000</v>
          </cell>
        </row>
        <row r="2526">
          <cell r="B2526" t="str">
            <v>301500F210</v>
          </cell>
          <cell r="C2526">
            <v>0</v>
          </cell>
          <cell r="D2526">
            <v>5000</v>
          </cell>
          <cell r="E2526">
            <v>-12500</v>
          </cell>
          <cell r="F2526">
            <v>-7500</v>
          </cell>
          <cell r="G2526">
            <v>-7500</v>
          </cell>
        </row>
        <row r="2527">
          <cell r="B2527" t="str">
            <v>301500F211</v>
          </cell>
          <cell r="C2527">
            <v>0</v>
          </cell>
          <cell r="D2527">
            <v>15000</v>
          </cell>
          <cell r="E2527">
            <v>-22500</v>
          </cell>
          <cell r="F2527">
            <v>-7500</v>
          </cell>
          <cell r="G2527">
            <v>-7500</v>
          </cell>
        </row>
        <row r="2528">
          <cell r="B2528" t="str">
            <v>301500F212</v>
          </cell>
          <cell r="C2528">
            <v>0</v>
          </cell>
          <cell r="D2528">
            <v>0</v>
          </cell>
          <cell r="E2528">
            <v>-5000</v>
          </cell>
          <cell r="F2528">
            <v>-5000</v>
          </cell>
          <cell r="G2528">
            <v>-5000</v>
          </cell>
        </row>
        <row r="2529">
          <cell r="B2529" t="str">
            <v>301500F213</v>
          </cell>
          <cell r="C2529">
            <v>0</v>
          </cell>
          <cell r="D2529">
            <v>0</v>
          </cell>
          <cell r="E2529">
            <v>-7500</v>
          </cell>
          <cell r="F2529">
            <v>-7500</v>
          </cell>
          <cell r="G2529">
            <v>-7500</v>
          </cell>
        </row>
        <row r="2530">
          <cell r="B2530" t="str">
            <v>301500F214</v>
          </cell>
          <cell r="C2530">
            <v>0</v>
          </cell>
          <cell r="D2530">
            <v>0</v>
          </cell>
          <cell r="E2530">
            <v>-2500</v>
          </cell>
          <cell r="F2530">
            <v>-2500</v>
          </cell>
          <cell r="G2530">
            <v>-2500</v>
          </cell>
        </row>
        <row r="2531">
          <cell r="B2531" t="str">
            <v>301500F215</v>
          </cell>
          <cell r="C2531">
            <v>0</v>
          </cell>
          <cell r="D2531">
            <v>0</v>
          </cell>
          <cell r="E2531">
            <v>-2500</v>
          </cell>
          <cell r="F2531">
            <v>-2500</v>
          </cell>
          <cell r="G2531">
            <v>-2500</v>
          </cell>
        </row>
        <row r="2532">
          <cell r="B2532" t="str">
            <v>301500F216</v>
          </cell>
          <cell r="C2532">
            <v>0</v>
          </cell>
          <cell r="D2532">
            <v>0</v>
          </cell>
          <cell r="E2532">
            <v>-7500</v>
          </cell>
          <cell r="F2532">
            <v>-7500</v>
          </cell>
          <cell r="G2532">
            <v>-7500</v>
          </cell>
        </row>
        <row r="2533">
          <cell r="B2533" t="str">
            <v>301500F217</v>
          </cell>
          <cell r="C2533">
            <v>0</v>
          </cell>
          <cell r="D2533">
            <v>0</v>
          </cell>
          <cell r="E2533">
            <v>-7500</v>
          </cell>
          <cell r="F2533">
            <v>-7500</v>
          </cell>
          <cell r="G2533">
            <v>-7500</v>
          </cell>
        </row>
        <row r="2534">
          <cell r="B2534" t="str">
            <v>301500F218</v>
          </cell>
          <cell r="C2534">
            <v>0</v>
          </cell>
          <cell r="D2534">
            <v>0</v>
          </cell>
          <cell r="E2534">
            <v>-2500</v>
          </cell>
          <cell r="F2534">
            <v>-2500</v>
          </cell>
          <cell r="G2534">
            <v>-2500</v>
          </cell>
        </row>
        <row r="2535">
          <cell r="B2535" t="str">
            <v>301500F219</v>
          </cell>
          <cell r="C2535">
            <v>0</v>
          </cell>
          <cell r="D2535">
            <v>0</v>
          </cell>
          <cell r="E2535">
            <v>-5000</v>
          </cell>
          <cell r="F2535">
            <v>-5000</v>
          </cell>
          <cell r="G2535">
            <v>-5000</v>
          </cell>
        </row>
        <row r="2536">
          <cell r="B2536" t="str">
            <v>301500F220</v>
          </cell>
          <cell r="C2536">
            <v>0</v>
          </cell>
          <cell r="D2536">
            <v>0</v>
          </cell>
          <cell r="E2536">
            <v>-2500</v>
          </cell>
          <cell r="F2536">
            <v>-2500</v>
          </cell>
          <cell r="G2536">
            <v>-2500</v>
          </cell>
        </row>
        <row r="2537">
          <cell r="B2537" t="str">
            <v>301500F221</v>
          </cell>
          <cell r="C2537">
            <v>0</v>
          </cell>
          <cell r="D2537">
            <v>0</v>
          </cell>
          <cell r="E2537">
            <v>-10000</v>
          </cell>
          <cell r="F2537">
            <v>-10000</v>
          </cell>
          <cell r="G2537">
            <v>-10000</v>
          </cell>
        </row>
        <row r="2538">
          <cell r="B2538" t="str">
            <v>301500F222</v>
          </cell>
          <cell r="C2538">
            <v>0</v>
          </cell>
          <cell r="D2538">
            <v>2500</v>
          </cell>
          <cell r="E2538">
            <v>-5000</v>
          </cell>
          <cell r="F2538">
            <v>-2500</v>
          </cell>
          <cell r="G2538">
            <v>-2500</v>
          </cell>
        </row>
        <row r="2539">
          <cell r="B2539" t="str">
            <v>301500F223</v>
          </cell>
          <cell r="C2539">
            <v>0</v>
          </cell>
          <cell r="D2539">
            <v>0</v>
          </cell>
          <cell r="E2539">
            <v>-7500</v>
          </cell>
          <cell r="F2539">
            <v>-7500</v>
          </cell>
          <cell r="G2539">
            <v>-7500</v>
          </cell>
        </row>
        <row r="2540">
          <cell r="B2540" t="str">
            <v>301500F224</v>
          </cell>
          <cell r="C2540">
            <v>0</v>
          </cell>
          <cell r="D2540">
            <v>0</v>
          </cell>
          <cell r="E2540">
            <v>-2500</v>
          </cell>
          <cell r="F2540">
            <v>-2500</v>
          </cell>
          <cell r="G2540">
            <v>-2500</v>
          </cell>
        </row>
        <row r="2541">
          <cell r="B2541" t="str">
            <v>301500F225</v>
          </cell>
          <cell r="C2541">
            <v>0</v>
          </cell>
          <cell r="D2541">
            <v>0</v>
          </cell>
          <cell r="E2541">
            <v>-5000</v>
          </cell>
          <cell r="F2541">
            <v>-5000</v>
          </cell>
          <cell r="G2541">
            <v>-5000</v>
          </cell>
        </row>
        <row r="2542">
          <cell r="B2542" t="str">
            <v>301500F226</v>
          </cell>
          <cell r="C2542">
            <v>0</v>
          </cell>
          <cell r="D2542">
            <v>0</v>
          </cell>
          <cell r="E2542">
            <v>-2500</v>
          </cell>
          <cell r="F2542">
            <v>-2500</v>
          </cell>
          <cell r="G2542">
            <v>-2500</v>
          </cell>
        </row>
        <row r="2543">
          <cell r="B2543" t="str">
            <v>301500F227</v>
          </cell>
          <cell r="C2543">
            <v>0</v>
          </cell>
          <cell r="D2543">
            <v>0</v>
          </cell>
          <cell r="E2543">
            <v>-2500</v>
          </cell>
          <cell r="F2543">
            <v>-2500</v>
          </cell>
          <cell r="G2543">
            <v>-2500</v>
          </cell>
        </row>
        <row r="2544">
          <cell r="B2544" t="str">
            <v>301500F228</v>
          </cell>
          <cell r="C2544">
            <v>0</v>
          </cell>
          <cell r="D2544">
            <v>5000</v>
          </cell>
          <cell r="E2544">
            <v>-5000</v>
          </cell>
          <cell r="F2544">
            <v>0</v>
          </cell>
          <cell r="G2544">
            <v>0</v>
          </cell>
        </row>
        <row r="2545">
          <cell r="B2545" t="str">
            <v>301500F229</v>
          </cell>
          <cell r="C2545">
            <v>0</v>
          </cell>
          <cell r="D2545">
            <v>7500</v>
          </cell>
          <cell r="E2545">
            <v>-7500</v>
          </cell>
          <cell r="F2545">
            <v>0</v>
          </cell>
          <cell r="G2545">
            <v>0</v>
          </cell>
        </row>
        <row r="2546">
          <cell r="B2546" t="str">
            <v>301500F230</v>
          </cell>
          <cell r="C2546">
            <v>0</v>
          </cell>
          <cell r="D2546">
            <v>0</v>
          </cell>
          <cell r="E2546">
            <v>-5000</v>
          </cell>
          <cell r="F2546">
            <v>-5000</v>
          </cell>
          <cell r="G2546">
            <v>-5000</v>
          </cell>
        </row>
        <row r="2547">
          <cell r="B2547" t="str">
            <v>301500F231</v>
          </cell>
          <cell r="C2547">
            <v>0</v>
          </cell>
          <cell r="D2547">
            <v>0</v>
          </cell>
          <cell r="E2547">
            <v>-5000</v>
          </cell>
          <cell r="F2547">
            <v>-5000</v>
          </cell>
          <cell r="G2547">
            <v>-5000</v>
          </cell>
        </row>
        <row r="2548">
          <cell r="B2548" t="str">
            <v>301500F232</v>
          </cell>
          <cell r="C2548">
            <v>0</v>
          </cell>
          <cell r="D2548">
            <v>0</v>
          </cell>
          <cell r="E2548">
            <v>-2500</v>
          </cell>
          <cell r="F2548">
            <v>-2500</v>
          </cell>
          <cell r="G2548">
            <v>-2500</v>
          </cell>
        </row>
        <row r="2549">
          <cell r="B2549" t="str">
            <v>301500F233</v>
          </cell>
          <cell r="C2549">
            <v>0</v>
          </cell>
          <cell r="D2549">
            <v>0</v>
          </cell>
          <cell r="E2549">
            <v>-7500</v>
          </cell>
          <cell r="F2549">
            <v>-7500</v>
          </cell>
          <cell r="G2549">
            <v>-7500</v>
          </cell>
        </row>
        <row r="2550">
          <cell r="B2550" t="str">
            <v>301500F234</v>
          </cell>
          <cell r="C2550">
            <v>0</v>
          </cell>
          <cell r="D2550">
            <v>0</v>
          </cell>
          <cell r="E2550">
            <v>-5000</v>
          </cell>
          <cell r="F2550">
            <v>-5000</v>
          </cell>
          <cell r="G2550">
            <v>-5000</v>
          </cell>
        </row>
        <row r="2551">
          <cell r="B2551" t="str">
            <v>301500F235</v>
          </cell>
          <cell r="C2551">
            <v>0</v>
          </cell>
          <cell r="D2551">
            <v>0</v>
          </cell>
          <cell r="E2551">
            <v>-2500</v>
          </cell>
          <cell r="F2551">
            <v>-2500</v>
          </cell>
          <cell r="G2551">
            <v>-2500</v>
          </cell>
        </row>
        <row r="2552">
          <cell r="B2552" t="str">
            <v>301500F236</v>
          </cell>
          <cell r="C2552">
            <v>0</v>
          </cell>
          <cell r="D2552">
            <v>0</v>
          </cell>
          <cell r="E2552">
            <v>-5000</v>
          </cell>
          <cell r="F2552">
            <v>-5000</v>
          </cell>
          <cell r="G2552">
            <v>-5000</v>
          </cell>
        </row>
        <row r="2553">
          <cell r="B2553" t="str">
            <v>301500F237</v>
          </cell>
          <cell r="C2553">
            <v>0</v>
          </cell>
          <cell r="D2553">
            <v>0</v>
          </cell>
          <cell r="E2553">
            <v>-2500</v>
          </cell>
          <cell r="F2553">
            <v>-2500</v>
          </cell>
          <cell r="G2553">
            <v>-2500</v>
          </cell>
        </row>
        <row r="2554">
          <cell r="B2554" t="str">
            <v>301500F238</v>
          </cell>
          <cell r="C2554">
            <v>0</v>
          </cell>
          <cell r="D2554">
            <v>0</v>
          </cell>
          <cell r="E2554">
            <v>-5000</v>
          </cell>
          <cell r="F2554">
            <v>-5000</v>
          </cell>
          <cell r="G2554">
            <v>-5000</v>
          </cell>
        </row>
        <row r="2555">
          <cell r="B2555" t="str">
            <v>301500F239</v>
          </cell>
          <cell r="C2555">
            <v>0</v>
          </cell>
          <cell r="D2555">
            <v>0</v>
          </cell>
          <cell r="E2555">
            <v>-5000</v>
          </cell>
          <cell r="F2555">
            <v>-5000</v>
          </cell>
          <cell r="G2555">
            <v>-5000</v>
          </cell>
        </row>
        <row r="2556">
          <cell r="B2556" t="str">
            <v>301500F240</v>
          </cell>
          <cell r="C2556">
            <v>0</v>
          </cell>
          <cell r="D2556">
            <v>0</v>
          </cell>
          <cell r="E2556">
            <v>-2500</v>
          </cell>
          <cell r="F2556">
            <v>-2500</v>
          </cell>
          <cell r="G2556">
            <v>-2500</v>
          </cell>
        </row>
        <row r="2557">
          <cell r="B2557" t="str">
            <v>301500F241</v>
          </cell>
          <cell r="C2557">
            <v>0</v>
          </cell>
          <cell r="D2557">
            <v>2500</v>
          </cell>
          <cell r="E2557">
            <v>-5000</v>
          </cell>
          <cell r="F2557">
            <v>-2500</v>
          </cell>
          <cell r="G2557">
            <v>-2500</v>
          </cell>
        </row>
        <row r="2558">
          <cell r="B2558" t="str">
            <v>301500F242</v>
          </cell>
          <cell r="C2558">
            <v>0</v>
          </cell>
          <cell r="D2558">
            <v>0</v>
          </cell>
          <cell r="E2558">
            <v>-2500</v>
          </cell>
          <cell r="F2558">
            <v>-2500</v>
          </cell>
          <cell r="G2558">
            <v>-2500</v>
          </cell>
        </row>
        <row r="2559">
          <cell r="B2559" t="str">
            <v>301500F243</v>
          </cell>
          <cell r="C2559">
            <v>0</v>
          </cell>
          <cell r="D2559">
            <v>0</v>
          </cell>
          <cell r="E2559">
            <v>-2500</v>
          </cell>
          <cell r="F2559">
            <v>-2500</v>
          </cell>
          <cell r="G2559">
            <v>-2500</v>
          </cell>
        </row>
        <row r="2560">
          <cell r="B2560" t="str">
            <v>301500F244</v>
          </cell>
          <cell r="C2560">
            <v>0</v>
          </cell>
          <cell r="D2560">
            <v>0</v>
          </cell>
          <cell r="E2560">
            <v>-2500</v>
          </cell>
          <cell r="F2560">
            <v>-2500</v>
          </cell>
          <cell r="G2560">
            <v>-2500</v>
          </cell>
        </row>
        <row r="2561">
          <cell r="B2561" t="str">
            <v>301500F245</v>
          </cell>
          <cell r="C2561">
            <v>0</v>
          </cell>
          <cell r="D2561">
            <v>0</v>
          </cell>
          <cell r="E2561">
            <v>-5000</v>
          </cell>
          <cell r="F2561">
            <v>-5000</v>
          </cell>
          <cell r="G2561">
            <v>-5000</v>
          </cell>
        </row>
        <row r="2562">
          <cell r="B2562" t="str">
            <v>301500F246</v>
          </cell>
          <cell r="C2562">
            <v>0</v>
          </cell>
          <cell r="D2562">
            <v>0</v>
          </cell>
          <cell r="E2562">
            <v>-7500</v>
          </cell>
          <cell r="F2562">
            <v>-7500</v>
          </cell>
          <cell r="G2562">
            <v>-7500</v>
          </cell>
        </row>
        <row r="2563">
          <cell r="B2563" t="str">
            <v>301500F247</v>
          </cell>
          <cell r="C2563">
            <v>0</v>
          </cell>
          <cell r="D2563">
            <v>0</v>
          </cell>
          <cell r="E2563">
            <v>-2500</v>
          </cell>
          <cell r="F2563">
            <v>-2500</v>
          </cell>
          <cell r="G2563">
            <v>-2500</v>
          </cell>
        </row>
        <row r="2564">
          <cell r="B2564" t="str">
            <v>301500F248</v>
          </cell>
          <cell r="C2564">
            <v>0</v>
          </cell>
          <cell r="D2564">
            <v>0</v>
          </cell>
          <cell r="E2564">
            <v>-5000</v>
          </cell>
          <cell r="F2564">
            <v>-5000</v>
          </cell>
          <cell r="G2564">
            <v>-5000</v>
          </cell>
        </row>
        <row r="2565">
          <cell r="B2565" t="str">
            <v>301500F249</v>
          </cell>
          <cell r="C2565">
            <v>0</v>
          </cell>
          <cell r="D2565">
            <v>0</v>
          </cell>
          <cell r="E2565">
            <v>-2500</v>
          </cell>
          <cell r="F2565">
            <v>-2500</v>
          </cell>
          <cell r="G2565">
            <v>-2500</v>
          </cell>
        </row>
        <row r="2566">
          <cell r="B2566" t="str">
            <v>301500F250</v>
          </cell>
          <cell r="C2566">
            <v>0</v>
          </cell>
          <cell r="D2566">
            <v>0</v>
          </cell>
          <cell r="E2566">
            <v>-7500</v>
          </cell>
          <cell r="F2566">
            <v>-7500</v>
          </cell>
          <cell r="G2566">
            <v>-7500</v>
          </cell>
        </row>
        <row r="2567">
          <cell r="B2567" t="str">
            <v>301500F251</v>
          </cell>
          <cell r="C2567">
            <v>0</v>
          </cell>
          <cell r="D2567">
            <v>0</v>
          </cell>
          <cell r="E2567">
            <v>-5000</v>
          </cell>
          <cell r="F2567">
            <v>-5000</v>
          </cell>
          <cell r="G2567">
            <v>-5000</v>
          </cell>
        </row>
        <row r="2568">
          <cell r="B2568" t="str">
            <v>301500F252</v>
          </cell>
          <cell r="C2568">
            <v>0</v>
          </cell>
          <cell r="D2568">
            <v>0</v>
          </cell>
          <cell r="E2568">
            <v>-10000</v>
          </cell>
          <cell r="F2568">
            <v>-10000</v>
          </cell>
          <cell r="G2568">
            <v>-10000</v>
          </cell>
        </row>
        <row r="2569">
          <cell r="B2569" t="str">
            <v>301500F253</v>
          </cell>
          <cell r="C2569">
            <v>0</v>
          </cell>
          <cell r="D2569">
            <v>0</v>
          </cell>
          <cell r="E2569">
            <v>-5000</v>
          </cell>
          <cell r="F2569">
            <v>-5000</v>
          </cell>
          <cell r="G2569">
            <v>-5000</v>
          </cell>
        </row>
        <row r="2570">
          <cell r="B2570" t="str">
            <v>301500F254</v>
          </cell>
          <cell r="C2570">
            <v>0</v>
          </cell>
          <cell r="D2570">
            <v>0</v>
          </cell>
          <cell r="E2570">
            <v>-2500</v>
          </cell>
          <cell r="F2570">
            <v>-2500</v>
          </cell>
          <cell r="G2570">
            <v>-2500</v>
          </cell>
        </row>
        <row r="2571">
          <cell r="B2571" t="str">
            <v>301500F255</v>
          </cell>
          <cell r="C2571">
            <v>0</v>
          </cell>
          <cell r="D2571">
            <v>0</v>
          </cell>
          <cell r="E2571">
            <v>-7500</v>
          </cell>
          <cell r="F2571">
            <v>-7500</v>
          </cell>
          <cell r="G2571">
            <v>-7500</v>
          </cell>
        </row>
        <row r="2572">
          <cell r="B2572" t="str">
            <v>301500F256</v>
          </cell>
          <cell r="C2572">
            <v>0</v>
          </cell>
          <cell r="D2572">
            <v>0</v>
          </cell>
          <cell r="E2572">
            <v>-2500</v>
          </cell>
          <cell r="F2572">
            <v>-2500</v>
          </cell>
          <cell r="G2572">
            <v>-2500</v>
          </cell>
        </row>
        <row r="2573">
          <cell r="B2573" t="str">
            <v>301500F257</v>
          </cell>
          <cell r="C2573">
            <v>0</v>
          </cell>
          <cell r="D2573">
            <v>0</v>
          </cell>
          <cell r="E2573">
            <v>-5000</v>
          </cell>
          <cell r="F2573">
            <v>-5000</v>
          </cell>
          <cell r="G2573">
            <v>-5000</v>
          </cell>
        </row>
        <row r="2574">
          <cell r="B2574" t="str">
            <v>301500F258</v>
          </cell>
          <cell r="C2574">
            <v>0</v>
          </cell>
          <cell r="D2574">
            <v>0</v>
          </cell>
          <cell r="E2574">
            <v>-2500</v>
          </cell>
          <cell r="F2574">
            <v>-2500</v>
          </cell>
          <cell r="G2574">
            <v>-2500</v>
          </cell>
        </row>
        <row r="2575">
          <cell r="B2575" t="str">
            <v>301500F259</v>
          </cell>
          <cell r="C2575">
            <v>0</v>
          </cell>
          <cell r="D2575">
            <v>0</v>
          </cell>
          <cell r="E2575">
            <v>-7500</v>
          </cell>
          <cell r="F2575">
            <v>-7500</v>
          </cell>
          <cell r="G2575">
            <v>-7500</v>
          </cell>
        </row>
        <row r="2576">
          <cell r="B2576" t="str">
            <v>301500F260</v>
          </cell>
          <cell r="C2576">
            <v>0</v>
          </cell>
          <cell r="D2576">
            <v>0</v>
          </cell>
          <cell r="E2576">
            <v>-2500</v>
          </cell>
          <cell r="F2576">
            <v>-2500</v>
          </cell>
          <cell r="G2576">
            <v>-2500</v>
          </cell>
        </row>
        <row r="2577">
          <cell r="B2577" t="str">
            <v>301500F261</v>
          </cell>
          <cell r="C2577">
            <v>0</v>
          </cell>
          <cell r="D2577">
            <v>0</v>
          </cell>
          <cell r="E2577">
            <v>-5000</v>
          </cell>
          <cell r="F2577">
            <v>-5000</v>
          </cell>
          <cell r="G2577">
            <v>-5000</v>
          </cell>
        </row>
        <row r="2578">
          <cell r="B2578" t="str">
            <v>301500F262</v>
          </cell>
          <cell r="C2578">
            <v>0</v>
          </cell>
          <cell r="D2578">
            <v>0</v>
          </cell>
          <cell r="E2578">
            <v>-5000</v>
          </cell>
          <cell r="F2578">
            <v>-5000</v>
          </cell>
          <cell r="G2578">
            <v>-5000</v>
          </cell>
        </row>
        <row r="2579">
          <cell r="B2579" t="str">
            <v>301500F263</v>
          </cell>
          <cell r="C2579">
            <v>0</v>
          </cell>
          <cell r="D2579">
            <v>0</v>
          </cell>
          <cell r="E2579">
            <v>-10000</v>
          </cell>
          <cell r="F2579">
            <v>-10000</v>
          </cell>
          <cell r="G2579">
            <v>-10000</v>
          </cell>
        </row>
        <row r="2580">
          <cell r="B2580" t="str">
            <v>301500F264</v>
          </cell>
          <cell r="C2580">
            <v>0</v>
          </cell>
          <cell r="D2580">
            <v>0</v>
          </cell>
          <cell r="E2580">
            <v>-2500</v>
          </cell>
          <cell r="F2580">
            <v>-2500</v>
          </cell>
          <cell r="G2580">
            <v>-2500</v>
          </cell>
        </row>
        <row r="2581">
          <cell r="B2581" t="str">
            <v>301500F265</v>
          </cell>
          <cell r="C2581">
            <v>0</v>
          </cell>
          <cell r="D2581">
            <v>0</v>
          </cell>
          <cell r="E2581">
            <v>-2500</v>
          </cell>
          <cell r="F2581">
            <v>-2500</v>
          </cell>
          <cell r="G2581">
            <v>-2500</v>
          </cell>
        </row>
        <row r="2582">
          <cell r="B2582" t="str">
            <v>301500F266</v>
          </cell>
          <cell r="C2582">
            <v>0</v>
          </cell>
          <cell r="D2582">
            <v>0</v>
          </cell>
          <cell r="E2582">
            <v>-2500</v>
          </cell>
          <cell r="F2582">
            <v>-2500</v>
          </cell>
          <cell r="G2582">
            <v>-2500</v>
          </cell>
        </row>
        <row r="2583">
          <cell r="B2583" t="str">
            <v>301500F267</v>
          </cell>
          <cell r="C2583">
            <v>0</v>
          </cell>
          <cell r="D2583">
            <v>2500</v>
          </cell>
          <cell r="E2583">
            <v>-5000</v>
          </cell>
          <cell r="F2583">
            <v>-2500</v>
          </cell>
          <cell r="G2583">
            <v>-2500</v>
          </cell>
        </row>
        <row r="2584">
          <cell r="B2584" t="str">
            <v>301500F268</v>
          </cell>
          <cell r="C2584">
            <v>0</v>
          </cell>
          <cell r="D2584">
            <v>0</v>
          </cell>
          <cell r="E2584">
            <v>-7500</v>
          </cell>
          <cell r="F2584">
            <v>-7500</v>
          </cell>
          <cell r="G2584">
            <v>-7500</v>
          </cell>
        </row>
        <row r="2585">
          <cell r="B2585" t="str">
            <v>301500F269</v>
          </cell>
          <cell r="C2585">
            <v>0</v>
          </cell>
          <cell r="D2585">
            <v>0</v>
          </cell>
          <cell r="E2585">
            <v>-2500</v>
          </cell>
          <cell r="F2585">
            <v>-2500</v>
          </cell>
          <cell r="G2585">
            <v>-2500</v>
          </cell>
        </row>
        <row r="2586">
          <cell r="B2586" t="str">
            <v>301500F270</v>
          </cell>
          <cell r="C2586">
            <v>0</v>
          </cell>
          <cell r="D2586">
            <v>0</v>
          </cell>
          <cell r="E2586">
            <v>-2500</v>
          </cell>
          <cell r="F2586">
            <v>-2500</v>
          </cell>
          <cell r="G2586">
            <v>-2500</v>
          </cell>
        </row>
        <row r="2587">
          <cell r="B2587" t="str">
            <v>301500F271</v>
          </cell>
          <cell r="C2587">
            <v>0</v>
          </cell>
          <cell r="D2587">
            <v>0</v>
          </cell>
          <cell r="E2587">
            <v>-2500</v>
          </cell>
          <cell r="F2587">
            <v>-2500</v>
          </cell>
          <cell r="G2587">
            <v>-2500</v>
          </cell>
        </row>
        <row r="2588">
          <cell r="B2588" t="str">
            <v>301500G001</v>
          </cell>
          <cell r="C2588">
            <v>-12500</v>
          </cell>
          <cell r="D2588">
            <v>0</v>
          </cell>
          <cell r="E2588">
            <v>0</v>
          </cell>
          <cell r="F2588">
            <v>0</v>
          </cell>
          <cell r="G2588">
            <v>-12500</v>
          </cell>
        </row>
        <row r="2589">
          <cell r="B2589" t="str">
            <v>301500G002</v>
          </cell>
          <cell r="C2589">
            <v>-7500</v>
          </cell>
          <cell r="D2589">
            <v>0</v>
          </cell>
          <cell r="E2589">
            <v>0</v>
          </cell>
          <cell r="F2589">
            <v>0</v>
          </cell>
          <cell r="G2589">
            <v>-7500</v>
          </cell>
        </row>
        <row r="2590">
          <cell r="B2590" t="str">
            <v>301500G003</v>
          </cell>
          <cell r="C2590">
            <v>-2500</v>
          </cell>
          <cell r="D2590">
            <v>0</v>
          </cell>
          <cell r="E2590">
            <v>0</v>
          </cell>
          <cell r="F2590">
            <v>0</v>
          </cell>
          <cell r="G2590">
            <v>-2500</v>
          </cell>
        </row>
        <row r="2591">
          <cell r="B2591" t="str">
            <v>301500G004</v>
          </cell>
          <cell r="C2591">
            <v>-10000</v>
          </cell>
          <cell r="D2591">
            <v>0</v>
          </cell>
          <cell r="E2591">
            <v>0</v>
          </cell>
          <cell r="F2591">
            <v>0</v>
          </cell>
          <cell r="G2591">
            <v>-10000</v>
          </cell>
        </row>
        <row r="2592">
          <cell r="B2592" t="str">
            <v>301500G005</v>
          </cell>
          <cell r="C2592">
            <v>-10000</v>
          </cell>
          <cell r="D2592">
            <v>2500</v>
          </cell>
          <cell r="E2592">
            <v>0</v>
          </cell>
          <cell r="F2592">
            <v>2500</v>
          </cell>
          <cell r="G2592">
            <v>-7500</v>
          </cell>
        </row>
        <row r="2593">
          <cell r="B2593" t="str">
            <v>301500G006</v>
          </cell>
          <cell r="C2593">
            <v>-7500</v>
          </cell>
          <cell r="D2593">
            <v>0</v>
          </cell>
          <cell r="E2593">
            <v>0</v>
          </cell>
          <cell r="F2593">
            <v>0</v>
          </cell>
          <cell r="G2593">
            <v>-7500</v>
          </cell>
        </row>
        <row r="2594">
          <cell r="B2594" t="str">
            <v>301500G007</v>
          </cell>
          <cell r="C2594">
            <v>-12500</v>
          </cell>
          <cell r="D2594">
            <v>0</v>
          </cell>
          <cell r="E2594">
            <v>0</v>
          </cell>
          <cell r="F2594">
            <v>0</v>
          </cell>
          <cell r="G2594">
            <v>-12500</v>
          </cell>
        </row>
        <row r="2595">
          <cell r="B2595" t="str">
            <v>301500G008</v>
          </cell>
          <cell r="C2595">
            <v>-7500</v>
          </cell>
          <cell r="D2595">
            <v>0</v>
          </cell>
          <cell r="E2595">
            <v>0</v>
          </cell>
          <cell r="F2595">
            <v>0</v>
          </cell>
          <cell r="G2595">
            <v>-7500</v>
          </cell>
        </row>
        <row r="2596">
          <cell r="B2596" t="str">
            <v>301500G009</v>
          </cell>
          <cell r="C2596">
            <v>-10000</v>
          </cell>
          <cell r="D2596">
            <v>0</v>
          </cell>
          <cell r="E2596">
            <v>0</v>
          </cell>
          <cell r="F2596">
            <v>0</v>
          </cell>
          <cell r="G2596">
            <v>-10000</v>
          </cell>
        </row>
        <row r="2597">
          <cell r="B2597" t="str">
            <v>301500G010</v>
          </cell>
          <cell r="C2597">
            <v>-10000</v>
          </cell>
          <cell r="D2597">
            <v>0</v>
          </cell>
          <cell r="E2597">
            <v>0</v>
          </cell>
          <cell r="F2597">
            <v>0</v>
          </cell>
          <cell r="G2597">
            <v>-10000</v>
          </cell>
        </row>
        <row r="2598">
          <cell r="B2598" t="str">
            <v>301500G011</v>
          </cell>
          <cell r="C2598">
            <v>-7500</v>
          </cell>
          <cell r="D2598">
            <v>0</v>
          </cell>
          <cell r="E2598">
            <v>0</v>
          </cell>
          <cell r="F2598">
            <v>0</v>
          </cell>
          <cell r="G2598">
            <v>-7500</v>
          </cell>
        </row>
        <row r="2599">
          <cell r="B2599" t="str">
            <v>301500G012</v>
          </cell>
          <cell r="C2599">
            <v>-10000</v>
          </cell>
          <cell r="D2599">
            <v>0</v>
          </cell>
          <cell r="E2599">
            <v>0</v>
          </cell>
          <cell r="F2599">
            <v>0</v>
          </cell>
          <cell r="G2599">
            <v>-10000</v>
          </cell>
        </row>
        <row r="2600">
          <cell r="B2600" t="str">
            <v>301500G013</v>
          </cell>
          <cell r="C2600">
            <v>-7500</v>
          </cell>
          <cell r="D2600">
            <v>0</v>
          </cell>
          <cell r="E2600">
            <v>0</v>
          </cell>
          <cell r="F2600">
            <v>0</v>
          </cell>
          <cell r="G2600">
            <v>-7500</v>
          </cell>
        </row>
        <row r="2601">
          <cell r="B2601" t="str">
            <v>301500G014</v>
          </cell>
          <cell r="C2601">
            <v>-7500</v>
          </cell>
          <cell r="D2601">
            <v>0</v>
          </cell>
          <cell r="E2601">
            <v>0</v>
          </cell>
          <cell r="F2601">
            <v>0</v>
          </cell>
          <cell r="G2601">
            <v>-7500</v>
          </cell>
        </row>
        <row r="2602">
          <cell r="B2602" t="str">
            <v>301500G015</v>
          </cell>
          <cell r="C2602">
            <v>-7500</v>
          </cell>
          <cell r="D2602">
            <v>0</v>
          </cell>
          <cell r="E2602">
            <v>0</v>
          </cell>
          <cell r="F2602">
            <v>0</v>
          </cell>
          <cell r="G2602">
            <v>-7500</v>
          </cell>
        </row>
        <row r="2603">
          <cell r="B2603" t="str">
            <v>301500G016</v>
          </cell>
          <cell r="C2603">
            <v>-7500</v>
          </cell>
          <cell r="D2603">
            <v>7500</v>
          </cell>
          <cell r="E2603">
            <v>0</v>
          </cell>
          <cell r="F2603">
            <v>7500</v>
          </cell>
          <cell r="G2603">
            <v>0</v>
          </cell>
        </row>
        <row r="2604">
          <cell r="B2604" t="str">
            <v>301500G017</v>
          </cell>
          <cell r="C2604">
            <v>7500</v>
          </cell>
          <cell r="D2604">
            <v>0</v>
          </cell>
          <cell r="E2604">
            <v>0</v>
          </cell>
          <cell r="F2604">
            <v>0</v>
          </cell>
          <cell r="G2604">
            <v>7500</v>
          </cell>
        </row>
        <row r="2605">
          <cell r="B2605" t="str">
            <v>301500G018</v>
          </cell>
          <cell r="C2605">
            <v>-7500</v>
          </cell>
          <cell r="D2605">
            <v>0</v>
          </cell>
          <cell r="E2605">
            <v>0</v>
          </cell>
          <cell r="F2605">
            <v>0</v>
          </cell>
          <cell r="G2605">
            <v>-7500</v>
          </cell>
        </row>
        <row r="2606">
          <cell r="B2606" t="str">
            <v>301500G019</v>
          </cell>
          <cell r="C2606">
            <v>-10000</v>
          </cell>
          <cell r="D2606">
            <v>0</v>
          </cell>
          <cell r="E2606">
            <v>0</v>
          </cell>
          <cell r="F2606">
            <v>0</v>
          </cell>
          <cell r="G2606">
            <v>-10000</v>
          </cell>
        </row>
        <row r="2607">
          <cell r="B2607" t="str">
            <v>301500G021</v>
          </cell>
          <cell r="C2607">
            <v>-7500</v>
          </cell>
          <cell r="D2607">
            <v>0</v>
          </cell>
          <cell r="E2607">
            <v>0</v>
          </cell>
          <cell r="F2607">
            <v>0</v>
          </cell>
          <cell r="G2607">
            <v>-7500</v>
          </cell>
        </row>
        <row r="2608">
          <cell r="B2608" t="str">
            <v>301500G022</v>
          </cell>
          <cell r="C2608">
            <v>-7500</v>
          </cell>
          <cell r="D2608">
            <v>0</v>
          </cell>
          <cell r="E2608">
            <v>0</v>
          </cell>
          <cell r="F2608">
            <v>0</v>
          </cell>
          <cell r="G2608">
            <v>-7500</v>
          </cell>
        </row>
        <row r="2609">
          <cell r="B2609" t="str">
            <v>301500G023</v>
          </cell>
          <cell r="C2609">
            <v>-7500</v>
          </cell>
          <cell r="D2609">
            <v>0</v>
          </cell>
          <cell r="E2609">
            <v>0</v>
          </cell>
          <cell r="F2609">
            <v>0</v>
          </cell>
          <cell r="G2609">
            <v>-7500</v>
          </cell>
        </row>
        <row r="2610">
          <cell r="B2610" t="str">
            <v>301500G024</v>
          </cell>
          <cell r="C2610">
            <v>-7500</v>
          </cell>
          <cell r="D2610">
            <v>0</v>
          </cell>
          <cell r="E2610">
            <v>0</v>
          </cell>
          <cell r="F2610">
            <v>0</v>
          </cell>
          <cell r="G2610">
            <v>-7500</v>
          </cell>
        </row>
        <row r="2611">
          <cell r="B2611" t="str">
            <v>301500G026</v>
          </cell>
          <cell r="C2611">
            <v>-7500</v>
          </cell>
          <cell r="D2611">
            <v>0</v>
          </cell>
          <cell r="E2611">
            <v>0</v>
          </cell>
          <cell r="F2611">
            <v>0</v>
          </cell>
          <cell r="G2611">
            <v>-7500</v>
          </cell>
        </row>
        <row r="2612">
          <cell r="B2612" t="str">
            <v>301500G027</v>
          </cell>
          <cell r="C2612">
            <v>-7500</v>
          </cell>
          <cell r="D2612">
            <v>0</v>
          </cell>
          <cell r="E2612">
            <v>0</v>
          </cell>
          <cell r="F2612">
            <v>0</v>
          </cell>
          <cell r="G2612">
            <v>-7500</v>
          </cell>
        </row>
        <row r="2613">
          <cell r="B2613" t="str">
            <v>301500G028</v>
          </cell>
          <cell r="C2613">
            <v>-7500</v>
          </cell>
          <cell r="D2613">
            <v>7500</v>
          </cell>
          <cell r="E2613">
            <v>0</v>
          </cell>
          <cell r="F2613">
            <v>7500</v>
          </cell>
          <cell r="G2613">
            <v>0</v>
          </cell>
        </row>
        <row r="2614">
          <cell r="B2614" t="str">
            <v>301500G029</v>
          </cell>
          <cell r="C2614">
            <v>-7500</v>
          </cell>
          <cell r="D2614">
            <v>0</v>
          </cell>
          <cell r="E2614">
            <v>0</v>
          </cell>
          <cell r="F2614">
            <v>0</v>
          </cell>
          <cell r="G2614">
            <v>-7500</v>
          </cell>
        </row>
        <row r="2615">
          <cell r="B2615" t="str">
            <v>301500G030</v>
          </cell>
          <cell r="C2615">
            <v>-5000</v>
          </cell>
          <cell r="D2615">
            <v>5000</v>
          </cell>
          <cell r="E2615">
            <v>0</v>
          </cell>
          <cell r="F2615">
            <v>5000</v>
          </cell>
          <cell r="G2615">
            <v>0</v>
          </cell>
        </row>
        <row r="2616">
          <cell r="B2616" t="str">
            <v>301500G031</v>
          </cell>
          <cell r="C2616">
            <v>-7500</v>
          </cell>
          <cell r="D2616">
            <v>7500</v>
          </cell>
          <cell r="E2616">
            <v>-7500</v>
          </cell>
          <cell r="F2616">
            <v>0</v>
          </cell>
          <cell r="G2616">
            <v>-7500</v>
          </cell>
        </row>
        <row r="2617">
          <cell r="B2617" t="str">
            <v>301500G032</v>
          </cell>
          <cell r="C2617">
            <v>-7500</v>
          </cell>
          <cell r="D2617">
            <v>0</v>
          </cell>
          <cell r="E2617">
            <v>0</v>
          </cell>
          <cell r="F2617">
            <v>0</v>
          </cell>
          <cell r="G2617">
            <v>-7500</v>
          </cell>
        </row>
        <row r="2618">
          <cell r="B2618" t="str">
            <v>301500G034</v>
          </cell>
          <cell r="C2618">
            <v>-12500</v>
          </cell>
          <cell r="D2618">
            <v>0</v>
          </cell>
          <cell r="E2618">
            <v>0</v>
          </cell>
          <cell r="F2618">
            <v>0</v>
          </cell>
          <cell r="G2618">
            <v>-12500</v>
          </cell>
        </row>
        <row r="2619">
          <cell r="B2619" t="str">
            <v>301500G035</v>
          </cell>
          <cell r="C2619">
            <v>-7500</v>
          </cell>
          <cell r="D2619">
            <v>0</v>
          </cell>
          <cell r="E2619">
            <v>0</v>
          </cell>
          <cell r="F2619">
            <v>0</v>
          </cell>
          <cell r="G2619">
            <v>-7500</v>
          </cell>
        </row>
        <row r="2620">
          <cell r="B2620" t="str">
            <v>301500G036</v>
          </cell>
          <cell r="C2620">
            <v>-7500</v>
          </cell>
          <cell r="D2620">
            <v>0</v>
          </cell>
          <cell r="E2620">
            <v>0</v>
          </cell>
          <cell r="F2620">
            <v>0</v>
          </cell>
          <cell r="G2620">
            <v>-7500</v>
          </cell>
        </row>
        <row r="2621">
          <cell r="B2621" t="str">
            <v>301500G037</v>
          </cell>
          <cell r="C2621">
            <v>-7500</v>
          </cell>
          <cell r="D2621">
            <v>0</v>
          </cell>
          <cell r="E2621">
            <v>-2500</v>
          </cell>
          <cell r="F2621">
            <v>-2500</v>
          </cell>
          <cell r="G2621">
            <v>-10000</v>
          </cell>
        </row>
        <row r="2622">
          <cell r="B2622" t="str">
            <v>301500G038</v>
          </cell>
          <cell r="C2622">
            <v>-12500</v>
          </cell>
          <cell r="D2622">
            <v>0</v>
          </cell>
          <cell r="E2622">
            <v>0</v>
          </cell>
          <cell r="F2622">
            <v>0</v>
          </cell>
          <cell r="G2622">
            <v>-12500</v>
          </cell>
        </row>
        <row r="2623">
          <cell r="B2623" t="str">
            <v>301500G039</v>
          </cell>
          <cell r="C2623">
            <v>-7500</v>
          </cell>
          <cell r="D2623">
            <v>0</v>
          </cell>
          <cell r="E2623">
            <v>0</v>
          </cell>
          <cell r="F2623">
            <v>0</v>
          </cell>
          <cell r="G2623">
            <v>-7500</v>
          </cell>
        </row>
        <row r="2624">
          <cell r="B2624" t="str">
            <v>301500G040</v>
          </cell>
          <cell r="C2624">
            <v>-10000</v>
          </cell>
          <cell r="D2624">
            <v>0</v>
          </cell>
          <cell r="E2624">
            <v>0</v>
          </cell>
          <cell r="F2624">
            <v>0</v>
          </cell>
          <cell r="G2624">
            <v>-10000</v>
          </cell>
        </row>
        <row r="2625">
          <cell r="B2625" t="str">
            <v>301500G041</v>
          </cell>
          <cell r="C2625">
            <v>-7500</v>
          </cell>
          <cell r="D2625">
            <v>0</v>
          </cell>
          <cell r="E2625">
            <v>0</v>
          </cell>
          <cell r="F2625">
            <v>0</v>
          </cell>
          <cell r="G2625">
            <v>-7500</v>
          </cell>
        </row>
        <row r="2626">
          <cell r="B2626" t="str">
            <v>301500G042</v>
          </cell>
          <cell r="C2626">
            <v>-7500</v>
          </cell>
          <cell r="D2626">
            <v>0</v>
          </cell>
          <cell r="E2626">
            <v>0</v>
          </cell>
          <cell r="F2626">
            <v>0</v>
          </cell>
          <cell r="G2626">
            <v>-7500</v>
          </cell>
        </row>
        <row r="2627">
          <cell r="B2627" t="str">
            <v>301500G043</v>
          </cell>
          <cell r="C2627">
            <v>-7500</v>
          </cell>
          <cell r="D2627">
            <v>0</v>
          </cell>
          <cell r="E2627">
            <v>0</v>
          </cell>
          <cell r="F2627">
            <v>0</v>
          </cell>
          <cell r="G2627">
            <v>-7500</v>
          </cell>
        </row>
        <row r="2628">
          <cell r="B2628" t="str">
            <v>301500G044</v>
          </cell>
          <cell r="C2628">
            <v>-7500</v>
          </cell>
          <cell r="D2628">
            <v>0</v>
          </cell>
          <cell r="E2628">
            <v>0</v>
          </cell>
          <cell r="F2628">
            <v>0</v>
          </cell>
          <cell r="G2628">
            <v>-7500</v>
          </cell>
        </row>
        <row r="2629">
          <cell r="B2629" t="str">
            <v>301500G045</v>
          </cell>
          <cell r="C2629">
            <v>-5000</v>
          </cell>
          <cell r="D2629">
            <v>0</v>
          </cell>
          <cell r="E2629">
            <v>0</v>
          </cell>
          <cell r="F2629">
            <v>0</v>
          </cell>
          <cell r="G2629">
            <v>-5000</v>
          </cell>
        </row>
        <row r="2630">
          <cell r="B2630" t="str">
            <v>301500G046</v>
          </cell>
          <cell r="C2630">
            <v>-7500</v>
          </cell>
          <cell r="D2630">
            <v>0</v>
          </cell>
          <cell r="E2630">
            <v>0</v>
          </cell>
          <cell r="F2630">
            <v>0</v>
          </cell>
          <cell r="G2630">
            <v>-7500</v>
          </cell>
        </row>
        <row r="2631">
          <cell r="B2631" t="str">
            <v>301500G047</v>
          </cell>
          <cell r="C2631">
            <v>-7500</v>
          </cell>
          <cell r="D2631">
            <v>0</v>
          </cell>
          <cell r="E2631">
            <v>0</v>
          </cell>
          <cell r="F2631">
            <v>0</v>
          </cell>
          <cell r="G2631">
            <v>-7500</v>
          </cell>
        </row>
        <row r="2632">
          <cell r="B2632" t="str">
            <v>301500G048</v>
          </cell>
          <cell r="C2632">
            <v>-10000</v>
          </cell>
          <cell r="D2632">
            <v>0</v>
          </cell>
          <cell r="E2632">
            <v>0</v>
          </cell>
          <cell r="F2632">
            <v>0</v>
          </cell>
          <cell r="G2632">
            <v>-10000</v>
          </cell>
        </row>
        <row r="2633">
          <cell r="B2633" t="str">
            <v>301500G050</v>
          </cell>
          <cell r="C2633">
            <v>-7500</v>
          </cell>
          <cell r="D2633">
            <v>0</v>
          </cell>
          <cell r="E2633">
            <v>0</v>
          </cell>
          <cell r="F2633">
            <v>0</v>
          </cell>
          <cell r="G2633">
            <v>-7500</v>
          </cell>
        </row>
        <row r="2634">
          <cell r="B2634" t="str">
            <v>301500G051</v>
          </cell>
          <cell r="C2634">
            <v>-7500</v>
          </cell>
          <cell r="D2634">
            <v>0</v>
          </cell>
          <cell r="E2634">
            <v>0</v>
          </cell>
          <cell r="F2634">
            <v>0</v>
          </cell>
          <cell r="G2634">
            <v>-7500</v>
          </cell>
        </row>
        <row r="2635">
          <cell r="B2635" t="str">
            <v>301500G052</v>
          </cell>
          <cell r="C2635">
            <v>-7500</v>
          </cell>
          <cell r="D2635">
            <v>0</v>
          </cell>
          <cell r="E2635">
            <v>0</v>
          </cell>
          <cell r="F2635">
            <v>0</v>
          </cell>
          <cell r="G2635">
            <v>-7500</v>
          </cell>
        </row>
        <row r="2636">
          <cell r="B2636" t="str">
            <v>301500G053</v>
          </cell>
          <cell r="C2636">
            <v>-7500</v>
          </cell>
          <cell r="D2636">
            <v>0</v>
          </cell>
          <cell r="E2636">
            <v>0</v>
          </cell>
          <cell r="F2636">
            <v>0</v>
          </cell>
          <cell r="G2636">
            <v>-7500</v>
          </cell>
        </row>
        <row r="2637">
          <cell r="B2637" t="str">
            <v>301500G054</v>
          </cell>
          <cell r="C2637">
            <v>-7500</v>
          </cell>
          <cell r="D2637">
            <v>0</v>
          </cell>
          <cell r="E2637">
            <v>0</v>
          </cell>
          <cell r="F2637">
            <v>0</v>
          </cell>
          <cell r="G2637">
            <v>-7500</v>
          </cell>
        </row>
        <row r="2638">
          <cell r="B2638" t="str">
            <v>301500G055</v>
          </cell>
          <cell r="C2638">
            <v>-7500</v>
          </cell>
          <cell r="D2638">
            <v>0</v>
          </cell>
          <cell r="E2638">
            <v>0</v>
          </cell>
          <cell r="F2638">
            <v>0</v>
          </cell>
          <cell r="G2638">
            <v>-7500</v>
          </cell>
        </row>
        <row r="2639">
          <cell r="B2639" t="str">
            <v>301500G057</v>
          </cell>
          <cell r="C2639">
            <v>-7500</v>
          </cell>
          <cell r="D2639">
            <v>0</v>
          </cell>
          <cell r="E2639">
            <v>0</v>
          </cell>
          <cell r="F2639">
            <v>0</v>
          </cell>
          <cell r="G2639">
            <v>-7500</v>
          </cell>
        </row>
        <row r="2640">
          <cell r="B2640" t="str">
            <v>301500G058</v>
          </cell>
          <cell r="C2640">
            <v>-7500</v>
          </cell>
          <cell r="D2640">
            <v>0</v>
          </cell>
          <cell r="E2640">
            <v>0</v>
          </cell>
          <cell r="F2640">
            <v>0</v>
          </cell>
          <cell r="G2640">
            <v>-7500</v>
          </cell>
        </row>
        <row r="2641">
          <cell r="B2641" t="str">
            <v>301500G059</v>
          </cell>
          <cell r="C2641">
            <v>-10000</v>
          </cell>
          <cell r="D2641">
            <v>0</v>
          </cell>
          <cell r="E2641">
            <v>0</v>
          </cell>
          <cell r="F2641">
            <v>0</v>
          </cell>
          <cell r="G2641">
            <v>-10000</v>
          </cell>
        </row>
        <row r="2642">
          <cell r="B2642" t="str">
            <v>301500G060</v>
          </cell>
          <cell r="C2642">
            <v>-2500</v>
          </cell>
          <cell r="D2642">
            <v>0</v>
          </cell>
          <cell r="E2642">
            <v>0</v>
          </cell>
          <cell r="F2642">
            <v>0</v>
          </cell>
          <cell r="G2642">
            <v>-2500</v>
          </cell>
        </row>
        <row r="2643">
          <cell r="B2643" t="str">
            <v>301500G061</v>
          </cell>
          <cell r="C2643">
            <v>-12500</v>
          </cell>
          <cell r="D2643">
            <v>0</v>
          </cell>
          <cell r="E2643">
            <v>0</v>
          </cell>
          <cell r="F2643">
            <v>0</v>
          </cell>
          <cell r="G2643">
            <v>-12500</v>
          </cell>
        </row>
        <row r="2644">
          <cell r="B2644" t="str">
            <v>301500G062</v>
          </cell>
          <cell r="C2644">
            <v>-7500</v>
          </cell>
          <cell r="D2644">
            <v>0</v>
          </cell>
          <cell r="E2644">
            <v>0</v>
          </cell>
          <cell r="F2644">
            <v>0</v>
          </cell>
          <cell r="G2644">
            <v>-7500</v>
          </cell>
        </row>
        <row r="2645">
          <cell r="B2645" t="str">
            <v>301500G063</v>
          </cell>
          <cell r="C2645">
            <v>-7500</v>
          </cell>
          <cell r="D2645">
            <v>0</v>
          </cell>
          <cell r="E2645">
            <v>0</v>
          </cell>
          <cell r="F2645">
            <v>0</v>
          </cell>
          <cell r="G2645">
            <v>-7500</v>
          </cell>
        </row>
        <row r="2646">
          <cell r="B2646" t="str">
            <v>301500G064</v>
          </cell>
          <cell r="C2646">
            <v>-7500</v>
          </cell>
          <cell r="D2646">
            <v>0</v>
          </cell>
          <cell r="E2646">
            <v>0</v>
          </cell>
          <cell r="F2646">
            <v>0</v>
          </cell>
          <cell r="G2646">
            <v>-7500</v>
          </cell>
        </row>
        <row r="2647">
          <cell r="B2647" t="str">
            <v>301500G065</v>
          </cell>
          <cell r="C2647">
            <v>-7500</v>
          </cell>
          <cell r="D2647">
            <v>0</v>
          </cell>
          <cell r="E2647">
            <v>0</v>
          </cell>
          <cell r="F2647">
            <v>0</v>
          </cell>
          <cell r="G2647">
            <v>-7500</v>
          </cell>
        </row>
        <row r="2648">
          <cell r="B2648" t="str">
            <v>301500G066</v>
          </cell>
          <cell r="C2648">
            <v>-7500</v>
          </cell>
          <cell r="D2648">
            <v>0</v>
          </cell>
          <cell r="E2648">
            <v>0</v>
          </cell>
          <cell r="F2648">
            <v>0</v>
          </cell>
          <cell r="G2648">
            <v>-7500</v>
          </cell>
        </row>
        <row r="2649">
          <cell r="B2649" t="str">
            <v>301500G067</v>
          </cell>
          <cell r="C2649">
            <v>-7500</v>
          </cell>
          <cell r="D2649">
            <v>0</v>
          </cell>
          <cell r="E2649">
            <v>0</v>
          </cell>
          <cell r="F2649">
            <v>0</v>
          </cell>
          <cell r="G2649">
            <v>-7500</v>
          </cell>
        </row>
        <row r="2650">
          <cell r="B2650" t="str">
            <v>301500G068</v>
          </cell>
          <cell r="C2650">
            <v>-7500</v>
          </cell>
          <cell r="D2650">
            <v>7500</v>
          </cell>
          <cell r="E2650">
            <v>0</v>
          </cell>
          <cell r="F2650">
            <v>7500</v>
          </cell>
          <cell r="G2650">
            <v>0</v>
          </cell>
        </row>
        <row r="2651">
          <cell r="B2651" t="str">
            <v>301500G069</v>
          </cell>
          <cell r="C2651">
            <v>-7500</v>
          </cell>
          <cell r="D2651">
            <v>0</v>
          </cell>
          <cell r="E2651">
            <v>0</v>
          </cell>
          <cell r="F2651">
            <v>0</v>
          </cell>
          <cell r="G2651">
            <v>-7500</v>
          </cell>
        </row>
        <row r="2652">
          <cell r="B2652" t="str">
            <v>301500G070</v>
          </cell>
          <cell r="C2652">
            <v>-10000</v>
          </cell>
          <cell r="D2652">
            <v>0</v>
          </cell>
          <cell r="E2652">
            <v>0</v>
          </cell>
          <cell r="F2652">
            <v>0</v>
          </cell>
          <cell r="G2652">
            <v>-10000</v>
          </cell>
        </row>
        <row r="2653">
          <cell r="B2653" t="str">
            <v>301500G071</v>
          </cell>
          <cell r="C2653">
            <v>-7500</v>
          </cell>
          <cell r="D2653">
            <v>0</v>
          </cell>
          <cell r="E2653">
            <v>0</v>
          </cell>
          <cell r="F2653">
            <v>0</v>
          </cell>
          <cell r="G2653">
            <v>-7500</v>
          </cell>
        </row>
        <row r="2654">
          <cell r="B2654" t="str">
            <v>301500G072</v>
          </cell>
          <cell r="C2654">
            <v>-5000</v>
          </cell>
          <cell r="D2654">
            <v>0</v>
          </cell>
          <cell r="E2654">
            <v>0</v>
          </cell>
          <cell r="F2654">
            <v>0</v>
          </cell>
          <cell r="G2654">
            <v>-5000</v>
          </cell>
        </row>
        <row r="2655">
          <cell r="B2655" t="str">
            <v>301500G074</v>
          </cell>
          <cell r="C2655">
            <v>-2500</v>
          </cell>
          <cell r="D2655">
            <v>0</v>
          </cell>
          <cell r="E2655">
            <v>0</v>
          </cell>
          <cell r="F2655">
            <v>0</v>
          </cell>
          <cell r="G2655">
            <v>-2500</v>
          </cell>
        </row>
        <row r="2656">
          <cell r="B2656" t="str">
            <v>301500G075</v>
          </cell>
          <cell r="C2656">
            <v>-7500</v>
          </cell>
          <cell r="D2656">
            <v>0</v>
          </cell>
          <cell r="E2656">
            <v>0</v>
          </cell>
          <cell r="F2656">
            <v>0</v>
          </cell>
          <cell r="G2656">
            <v>-7500</v>
          </cell>
        </row>
        <row r="2657">
          <cell r="B2657" t="str">
            <v>301500G076</v>
          </cell>
          <cell r="C2657">
            <v>-7500</v>
          </cell>
          <cell r="D2657">
            <v>0</v>
          </cell>
          <cell r="E2657">
            <v>0</v>
          </cell>
          <cell r="F2657">
            <v>0</v>
          </cell>
          <cell r="G2657">
            <v>-7500</v>
          </cell>
        </row>
        <row r="2658">
          <cell r="B2658" t="str">
            <v>301500G077</v>
          </cell>
          <cell r="C2658">
            <v>-2500</v>
          </cell>
          <cell r="D2658">
            <v>0</v>
          </cell>
          <cell r="E2658">
            <v>0</v>
          </cell>
          <cell r="F2658">
            <v>0</v>
          </cell>
          <cell r="G2658">
            <v>-2500</v>
          </cell>
        </row>
        <row r="2659">
          <cell r="B2659" t="str">
            <v>301500G078</v>
          </cell>
          <cell r="C2659">
            <v>-5000</v>
          </cell>
          <cell r="D2659">
            <v>0</v>
          </cell>
          <cell r="E2659">
            <v>0</v>
          </cell>
          <cell r="F2659">
            <v>0</v>
          </cell>
          <cell r="G2659">
            <v>-5000</v>
          </cell>
        </row>
        <row r="2660">
          <cell r="B2660" t="str">
            <v>301500G079</v>
          </cell>
          <cell r="C2660">
            <v>-7500</v>
          </cell>
          <cell r="D2660">
            <v>0</v>
          </cell>
          <cell r="E2660">
            <v>0</v>
          </cell>
          <cell r="F2660">
            <v>0</v>
          </cell>
          <cell r="G2660">
            <v>-7500</v>
          </cell>
        </row>
        <row r="2661">
          <cell r="B2661" t="str">
            <v>301500G080</v>
          </cell>
          <cell r="C2661">
            <v>-5000</v>
          </cell>
          <cell r="D2661">
            <v>0</v>
          </cell>
          <cell r="E2661">
            <v>0</v>
          </cell>
          <cell r="F2661">
            <v>0</v>
          </cell>
          <cell r="G2661">
            <v>-5000</v>
          </cell>
        </row>
        <row r="2662">
          <cell r="B2662" t="str">
            <v>301500G081</v>
          </cell>
          <cell r="C2662">
            <v>-5000</v>
          </cell>
          <cell r="D2662">
            <v>0</v>
          </cell>
          <cell r="E2662">
            <v>0</v>
          </cell>
          <cell r="F2662">
            <v>0</v>
          </cell>
          <cell r="G2662">
            <v>-5000</v>
          </cell>
        </row>
        <row r="2663">
          <cell r="B2663" t="str">
            <v>301500G082</v>
          </cell>
          <cell r="C2663">
            <v>-5000</v>
          </cell>
          <cell r="D2663">
            <v>0</v>
          </cell>
          <cell r="E2663">
            <v>0</v>
          </cell>
          <cell r="F2663">
            <v>0</v>
          </cell>
          <cell r="G2663">
            <v>-5000</v>
          </cell>
        </row>
        <row r="2664">
          <cell r="B2664" t="str">
            <v>301500G083</v>
          </cell>
          <cell r="C2664">
            <v>-7500</v>
          </cell>
          <cell r="D2664">
            <v>0</v>
          </cell>
          <cell r="E2664">
            <v>0</v>
          </cell>
          <cell r="F2664">
            <v>0</v>
          </cell>
          <cell r="G2664">
            <v>-7500</v>
          </cell>
        </row>
        <row r="2665">
          <cell r="B2665" t="str">
            <v>301500G084</v>
          </cell>
          <cell r="C2665">
            <v>-7500</v>
          </cell>
          <cell r="D2665">
            <v>0</v>
          </cell>
          <cell r="E2665">
            <v>0</v>
          </cell>
          <cell r="F2665">
            <v>0</v>
          </cell>
          <cell r="G2665">
            <v>-7500</v>
          </cell>
        </row>
        <row r="2666">
          <cell r="B2666" t="str">
            <v>301500G086</v>
          </cell>
          <cell r="C2666">
            <v>-7500</v>
          </cell>
          <cell r="D2666">
            <v>0</v>
          </cell>
          <cell r="E2666">
            <v>0</v>
          </cell>
          <cell r="F2666">
            <v>0</v>
          </cell>
          <cell r="G2666">
            <v>-7500</v>
          </cell>
        </row>
        <row r="2667">
          <cell r="B2667" t="str">
            <v>301500G087</v>
          </cell>
          <cell r="C2667">
            <v>-5000</v>
          </cell>
          <cell r="D2667">
            <v>10000</v>
          </cell>
          <cell r="E2667">
            <v>-5000</v>
          </cell>
          <cell r="F2667">
            <v>5000</v>
          </cell>
          <cell r="G2667">
            <v>0</v>
          </cell>
        </row>
        <row r="2668">
          <cell r="B2668" t="str">
            <v>301500G088</v>
          </cell>
          <cell r="C2668">
            <v>-7500</v>
          </cell>
          <cell r="D2668">
            <v>0</v>
          </cell>
          <cell r="E2668">
            <v>0</v>
          </cell>
          <cell r="F2668">
            <v>0</v>
          </cell>
          <cell r="G2668">
            <v>-7500</v>
          </cell>
        </row>
        <row r="2669">
          <cell r="B2669" t="str">
            <v>301500G089</v>
          </cell>
          <cell r="C2669">
            <v>-7500</v>
          </cell>
          <cell r="D2669">
            <v>0</v>
          </cell>
          <cell r="E2669">
            <v>0</v>
          </cell>
          <cell r="F2669">
            <v>0</v>
          </cell>
          <cell r="G2669">
            <v>-7500</v>
          </cell>
        </row>
        <row r="2670">
          <cell r="B2670" t="str">
            <v>301500G090</v>
          </cell>
          <cell r="C2670">
            <v>-7500</v>
          </cell>
          <cell r="D2670">
            <v>7500</v>
          </cell>
          <cell r="E2670">
            <v>0</v>
          </cell>
          <cell r="F2670">
            <v>7500</v>
          </cell>
          <cell r="G2670">
            <v>0</v>
          </cell>
        </row>
        <row r="2671">
          <cell r="B2671" t="str">
            <v>301500G092</v>
          </cell>
          <cell r="C2671">
            <v>-7500</v>
          </cell>
          <cell r="D2671">
            <v>0</v>
          </cell>
          <cell r="E2671">
            <v>0</v>
          </cell>
          <cell r="F2671">
            <v>0</v>
          </cell>
          <cell r="G2671">
            <v>-7500</v>
          </cell>
        </row>
        <row r="2672">
          <cell r="B2672" t="str">
            <v>301500G093</v>
          </cell>
          <cell r="C2672">
            <v>-10000</v>
          </cell>
          <cell r="D2672">
            <v>0</v>
          </cell>
          <cell r="E2672">
            <v>0</v>
          </cell>
          <cell r="F2672">
            <v>0</v>
          </cell>
          <cell r="G2672">
            <v>-10000</v>
          </cell>
        </row>
        <row r="2673">
          <cell r="B2673" t="str">
            <v>301500G094</v>
          </cell>
          <cell r="C2673">
            <v>-10000</v>
          </cell>
          <cell r="D2673">
            <v>0</v>
          </cell>
          <cell r="E2673">
            <v>0</v>
          </cell>
          <cell r="F2673">
            <v>0</v>
          </cell>
          <cell r="G2673">
            <v>-10000</v>
          </cell>
        </row>
        <row r="2674">
          <cell r="B2674" t="str">
            <v>301500G095</v>
          </cell>
          <cell r="C2674">
            <v>-7500</v>
          </cell>
          <cell r="D2674">
            <v>0</v>
          </cell>
          <cell r="E2674">
            <v>0</v>
          </cell>
          <cell r="F2674">
            <v>0</v>
          </cell>
          <cell r="G2674">
            <v>-7500</v>
          </cell>
        </row>
        <row r="2675">
          <cell r="B2675" t="str">
            <v>301500G096</v>
          </cell>
          <cell r="C2675">
            <v>-10000</v>
          </cell>
          <cell r="D2675">
            <v>0</v>
          </cell>
          <cell r="E2675">
            <v>0</v>
          </cell>
          <cell r="F2675">
            <v>0</v>
          </cell>
          <cell r="G2675">
            <v>-10000</v>
          </cell>
        </row>
        <row r="2676">
          <cell r="B2676" t="str">
            <v>301500G097</v>
          </cell>
          <cell r="C2676">
            <v>-5000</v>
          </cell>
          <cell r="D2676">
            <v>0</v>
          </cell>
          <cell r="E2676">
            <v>0</v>
          </cell>
          <cell r="F2676">
            <v>0</v>
          </cell>
          <cell r="G2676">
            <v>-5000</v>
          </cell>
        </row>
        <row r="2677">
          <cell r="B2677" t="str">
            <v>301500G098</v>
          </cell>
          <cell r="C2677">
            <v>-7500</v>
          </cell>
          <cell r="D2677">
            <v>0</v>
          </cell>
          <cell r="E2677">
            <v>0</v>
          </cell>
          <cell r="F2677">
            <v>0</v>
          </cell>
          <cell r="G2677">
            <v>-7500</v>
          </cell>
        </row>
        <row r="2678">
          <cell r="B2678" t="str">
            <v>301500G099</v>
          </cell>
          <cell r="C2678">
            <v>-7500</v>
          </cell>
          <cell r="D2678">
            <v>0</v>
          </cell>
          <cell r="E2678">
            <v>0</v>
          </cell>
          <cell r="F2678">
            <v>0</v>
          </cell>
          <cell r="G2678">
            <v>-7500</v>
          </cell>
        </row>
        <row r="2679">
          <cell r="B2679" t="str">
            <v>301500G100</v>
          </cell>
          <cell r="C2679">
            <v>-7500</v>
          </cell>
          <cell r="D2679">
            <v>0</v>
          </cell>
          <cell r="E2679">
            <v>0</v>
          </cell>
          <cell r="F2679">
            <v>0</v>
          </cell>
          <cell r="G2679">
            <v>-7500</v>
          </cell>
        </row>
        <row r="2680">
          <cell r="B2680" t="str">
            <v>301500G101</v>
          </cell>
          <cell r="C2680">
            <v>-5000</v>
          </cell>
          <cell r="D2680">
            <v>0</v>
          </cell>
          <cell r="E2680">
            <v>0</v>
          </cell>
          <cell r="F2680">
            <v>0</v>
          </cell>
          <cell r="G2680">
            <v>-5000</v>
          </cell>
        </row>
        <row r="2681">
          <cell r="B2681" t="str">
            <v>301500G102</v>
          </cell>
          <cell r="C2681">
            <v>-7500</v>
          </cell>
          <cell r="D2681">
            <v>0</v>
          </cell>
          <cell r="E2681">
            <v>0</v>
          </cell>
          <cell r="F2681">
            <v>0</v>
          </cell>
          <cell r="G2681">
            <v>-7500</v>
          </cell>
        </row>
        <row r="2682">
          <cell r="B2682" t="str">
            <v>301500G103</v>
          </cell>
          <cell r="C2682">
            <v>-7500</v>
          </cell>
          <cell r="D2682">
            <v>0</v>
          </cell>
          <cell r="E2682">
            <v>0</v>
          </cell>
          <cell r="F2682">
            <v>0</v>
          </cell>
          <cell r="G2682">
            <v>-7500</v>
          </cell>
        </row>
        <row r="2683">
          <cell r="B2683" t="str">
            <v>301500G104</v>
          </cell>
          <cell r="C2683">
            <v>-10000</v>
          </cell>
          <cell r="D2683">
            <v>0</v>
          </cell>
          <cell r="E2683">
            <v>0</v>
          </cell>
          <cell r="F2683">
            <v>0</v>
          </cell>
          <cell r="G2683">
            <v>-10000</v>
          </cell>
        </row>
        <row r="2684">
          <cell r="B2684" t="str">
            <v>301500G105</v>
          </cell>
          <cell r="C2684">
            <v>-7500</v>
          </cell>
          <cell r="D2684">
            <v>0</v>
          </cell>
          <cell r="E2684">
            <v>0</v>
          </cell>
          <cell r="F2684">
            <v>0</v>
          </cell>
          <cell r="G2684">
            <v>-7500</v>
          </cell>
        </row>
        <row r="2685">
          <cell r="B2685" t="str">
            <v>301500G106</v>
          </cell>
          <cell r="C2685">
            <v>-7500</v>
          </cell>
          <cell r="D2685">
            <v>0</v>
          </cell>
          <cell r="E2685">
            <v>0</v>
          </cell>
          <cell r="F2685">
            <v>0</v>
          </cell>
          <cell r="G2685">
            <v>-7500</v>
          </cell>
        </row>
        <row r="2686">
          <cell r="B2686" t="str">
            <v>301500G107</v>
          </cell>
          <cell r="C2686">
            <v>-7500</v>
          </cell>
          <cell r="D2686">
            <v>0</v>
          </cell>
          <cell r="E2686">
            <v>0</v>
          </cell>
          <cell r="F2686">
            <v>0</v>
          </cell>
          <cell r="G2686">
            <v>-7500</v>
          </cell>
        </row>
        <row r="2687">
          <cell r="B2687" t="str">
            <v>301500G108</v>
          </cell>
          <cell r="C2687">
            <v>-6300</v>
          </cell>
          <cell r="D2687">
            <v>3800</v>
          </cell>
          <cell r="E2687">
            <v>0</v>
          </cell>
          <cell r="F2687">
            <v>3800</v>
          </cell>
          <cell r="G2687">
            <v>-2500</v>
          </cell>
        </row>
        <row r="2688">
          <cell r="B2688" t="str">
            <v>301500G109</v>
          </cell>
          <cell r="C2688">
            <v>-2500</v>
          </cell>
          <cell r="D2688">
            <v>0</v>
          </cell>
          <cell r="E2688">
            <v>0</v>
          </cell>
          <cell r="F2688">
            <v>0</v>
          </cell>
          <cell r="G2688">
            <v>-2500</v>
          </cell>
        </row>
        <row r="2689">
          <cell r="B2689" t="str">
            <v>301500G110</v>
          </cell>
          <cell r="C2689">
            <v>-12500</v>
          </cell>
          <cell r="D2689">
            <v>0</v>
          </cell>
          <cell r="E2689">
            <v>0</v>
          </cell>
          <cell r="F2689">
            <v>0</v>
          </cell>
          <cell r="G2689">
            <v>-12500</v>
          </cell>
        </row>
        <row r="2690">
          <cell r="B2690" t="str">
            <v>301500G111</v>
          </cell>
          <cell r="C2690">
            <v>-12500</v>
          </cell>
          <cell r="D2690">
            <v>0</v>
          </cell>
          <cell r="E2690">
            <v>0</v>
          </cell>
          <cell r="F2690">
            <v>0</v>
          </cell>
          <cell r="G2690">
            <v>-12500</v>
          </cell>
        </row>
        <row r="2691">
          <cell r="B2691" t="str">
            <v>301500G112</v>
          </cell>
          <cell r="C2691">
            <v>-2500</v>
          </cell>
          <cell r="D2691">
            <v>0</v>
          </cell>
          <cell r="E2691">
            <v>0</v>
          </cell>
          <cell r="F2691">
            <v>0</v>
          </cell>
          <cell r="G2691">
            <v>-2500</v>
          </cell>
        </row>
        <row r="2692">
          <cell r="B2692" t="str">
            <v>301500G113</v>
          </cell>
          <cell r="C2692">
            <v>-7500</v>
          </cell>
          <cell r="D2692">
            <v>0</v>
          </cell>
          <cell r="E2692">
            <v>0</v>
          </cell>
          <cell r="F2692">
            <v>0</v>
          </cell>
          <cell r="G2692">
            <v>-7500</v>
          </cell>
        </row>
        <row r="2693">
          <cell r="B2693" t="str">
            <v>301500G114</v>
          </cell>
          <cell r="C2693">
            <v>-2500</v>
          </cell>
          <cell r="D2693">
            <v>0</v>
          </cell>
          <cell r="E2693">
            <v>0</v>
          </cell>
          <cell r="F2693">
            <v>0</v>
          </cell>
          <cell r="G2693">
            <v>-2500</v>
          </cell>
        </row>
        <row r="2694">
          <cell r="B2694" t="str">
            <v>301500G115</v>
          </cell>
          <cell r="C2694">
            <v>-7500</v>
          </cell>
          <cell r="D2694">
            <v>7500</v>
          </cell>
          <cell r="E2694">
            <v>0</v>
          </cell>
          <cell r="F2694">
            <v>7500</v>
          </cell>
          <cell r="G2694">
            <v>0</v>
          </cell>
        </row>
        <row r="2695">
          <cell r="B2695" t="str">
            <v>301500G116</v>
          </cell>
          <cell r="C2695">
            <v>-10000</v>
          </cell>
          <cell r="D2695">
            <v>0</v>
          </cell>
          <cell r="E2695">
            <v>0</v>
          </cell>
          <cell r="F2695">
            <v>0</v>
          </cell>
          <cell r="G2695">
            <v>-10000</v>
          </cell>
        </row>
        <row r="2696">
          <cell r="B2696" t="str">
            <v>301500G117</v>
          </cell>
          <cell r="C2696">
            <v>-7500</v>
          </cell>
          <cell r="D2696">
            <v>0</v>
          </cell>
          <cell r="E2696">
            <v>0</v>
          </cell>
          <cell r="F2696">
            <v>0</v>
          </cell>
          <cell r="G2696">
            <v>-7500</v>
          </cell>
        </row>
        <row r="2697">
          <cell r="B2697" t="str">
            <v>301500G118</v>
          </cell>
          <cell r="C2697">
            <v>-5000</v>
          </cell>
          <cell r="D2697">
            <v>0</v>
          </cell>
          <cell r="E2697">
            <v>0</v>
          </cell>
          <cell r="F2697">
            <v>0</v>
          </cell>
          <cell r="G2697">
            <v>-5000</v>
          </cell>
        </row>
        <row r="2698">
          <cell r="B2698" t="str">
            <v>301500G119</v>
          </cell>
          <cell r="C2698">
            <v>-7500</v>
          </cell>
          <cell r="D2698">
            <v>15000</v>
          </cell>
          <cell r="E2698">
            <v>-7500</v>
          </cell>
          <cell r="F2698">
            <v>7500</v>
          </cell>
          <cell r="G2698">
            <v>0</v>
          </cell>
        </row>
        <row r="2699">
          <cell r="B2699" t="str">
            <v>301500G120</v>
          </cell>
          <cell r="C2699">
            <v>-7500</v>
          </cell>
          <cell r="D2699">
            <v>7500</v>
          </cell>
          <cell r="E2699">
            <v>0</v>
          </cell>
          <cell r="F2699">
            <v>7500</v>
          </cell>
          <cell r="G2699">
            <v>0</v>
          </cell>
        </row>
        <row r="2700">
          <cell r="B2700" t="str">
            <v>301500G121</v>
          </cell>
          <cell r="C2700">
            <v>-10000</v>
          </cell>
          <cell r="D2700">
            <v>0</v>
          </cell>
          <cell r="E2700">
            <v>0</v>
          </cell>
          <cell r="F2700">
            <v>0</v>
          </cell>
          <cell r="G2700">
            <v>-10000</v>
          </cell>
        </row>
        <row r="2701">
          <cell r="B2701" t="str">
            <v>301500G122</v>
          </cell>
          <cell r="C2701">
            <v>-2500</v>
          </cell>
          <cell r="D2701">
            <v>0</v>
          </cell>
          <cell r="E2701">
            <v>0</v>
          </cell>
          <cell r="F2701">
            <v>0</v>
          </cell>
          <cell r="G2701">
            <v>-2500</v>
          </cell>
        </row>
        <row r="2702">
          <cell r="B2702" t="str">
            <v>301500G123</v>
          </cell>
          <cell r="C2702">
            <v>-10000</v>
          </cell>
          <cell r="D2702">
            <v>0</v>
          </cell>
          <cell r="E2702">
            <v>0</v>
          </cell>
          <cell r="F2702">
            <v>0</v>
          </cell>
          <cell r="G2702">
            <v>-10000</v>
          </cell>
        </row>
        <row r="2703">
          <cell r="B2703" t="str">
            <v>301500G124</v>
          </cell>
          <cell r="C2703">
            <v>-7500</v>
          </cell>
          <cell r="D2703">
            <v>0</v>
          </cell>
          <cell r="E2703">
            <v>0</v>
          </cell>
          <cell r="F2703">
            <v>0</v>
          </cell>
          <cell r="G2703">
            <v>-7500</v>
          </cell>
        </row>
        <row r="2704">
          <cell r="B2704" t="str">
            <v>301500G125</v>
          </cell>
          <cell r="C2704">
            <v>-2500</v>
          </cell>
          <cell r="D2704">
            <v>0</v>
          </cell>
          <cell r="E2704">
            <v>0</v>
          </cell>
          <cell r="F2704">
            <v>0</v>
          </cell>
          <cell r="G2704">
            <v>-2500</v>
          </cell>
        </row>
        <row r="2705">
          <cell r="B2705" t="str">
            <v>301500G126</v>
          </cell>
          <cell r="C2705">
            <v>0</v>
          </cell>
          <cell r="D2705">
            <v>2500</v>
          </cell>
          <cell r="E2705">
            <v>-2500</v>
          </cell>
          <cell r="F2705">
            <v>0</v>
          </cell>
          <cell r="G2705">
            <v>0</v>
          </cell>
        </row>
        <row r="2706">
          <cell r="B2706" t="str">
            <v>301500G127</v>
          </cell>
          <cell r="C2706">
            <v>-7500</v>
          </cell>
          <cell r="D2706">
            <v>7500</v>
          </cell>
          <cell r="E2706">
            <v>0</v>
          </cell>
          <cell r="F2706">
            <v>7500</v>
          </cell>
          <cell r="G2706">
            <v>0</v>
          </cell>
        </row>
        <row r="2707">
          <cell r="B2707" t="str">
            <v>301500G128</v>
          </cell>
          <cell r="C2707">
            <v>-7500</v>
          </cell>
          <cell r="D2707">
            <v>0</v>
          </cell>
          <cell r="E2707">
            <v>0</v>
          </cell>
          <cell r="F2707">
            <v>0</v>
          </cell>
          <cell r="G2707">
            <v>-7500</v>
          </cell>
        </row>
        <row r="2708">
          <cell r="B2708" t="str">
            <v>301500G129</v>
          </cell>
          <cell r="C2708">
            <v>-2500</v>
          </cell>
          <cell r="D2708">
            <v>0</v>
          </cell>
          <cell r="E2708">
            <v>0</v>
          </cell>
          <cell r="F2708">
            <v>0</v>
          </cell>
          <cell r="G2708">
            <v>-2500</v>
          </cell>
        </row>
        <row r="2709">
          <cell r="B2709" t="str">
            <v>301500G130</v>
          </cell>
          <cell r="C2709">
            <v>-5000</v>
          </cell>
          <cell r="D2709">
            <v>0</v>
          </cell>
          <cell r="E2709">
            <v>0</v>
          </cell>
          <cell r="F2709">
            <v>0</v>
          </cell>
          <cell r="G2709">
            <v>-5000</v>
          </cell>
        </row>
        <row r="2710">
          <cell r="B2710" t="str">
            <v>301500G131</v>
          </cell>
          <cell r="C2710">
            <v>-2500</v>
          </cell>
          <cell r="D2710">
            <v>0</v>
          </cell>
          <cell r="E2710">
            <v>0</v>
          </cell>
          <cell r="F2710">
            <v>0</v>
          </cell>
          <cell r="G2710">
            <v>-2500</v>
          </cell>
        </row>
        <row r="2711">
          <cell r="B2711" t="str">
            <v>301500G132</v>
          </cell>
          <cell r="C2711">
            <v>-7500</v>
          </cell>
          <cell r="D2711">
            <v>0</v>
          </cell>
          <cell r="E2711">
            <v>0</v>
          </cell>
          <cell r="F2711">
            <v>0</v>
          </cell>
          <cell r="G2711">
            <v>-7500</v>
          </cell>
        </row>
        <row r="2712">
          <cell r="B2712" t="str">
            <v>301500G133</v>
          </cell>
          <cell r="C2712">
            <v>-7500</v>
          </cell>
          <cell r="D2712">
            <v>0</v>
          </cell>
          <cell r="E2712">
            <v>0</v>
          </cell>
          <cell r="F2712">
            <v>0</v>
          </cell>
          <cell r="G2712">
            <v>-7500</v>
          </cell>
        </row>
        <row r="2713">
          <cell r="B2713" t="str">
            <v>301500G134</v>
          </cell>
          <cell r="C2713">
            <v>-7500</v>
          </cell>
          <cell r="D2713">
            <v>0</v>
          </cell>
          <cell r="E2713">
            <v>0</v>
          </cell>
          <cell r="F2713">
            <v>0</v>
          </cell>
          <cell r="G2713">
            <v>-7500</v>
          </cell>
        </row>
        <row r="2714">
          <cell r="B2714" t="str">
            <v>301500G135</v>
          </cell>
          <cell r="C2714">
            <v>-12500</v>
          </cell>
          <cell r="D2714">
            <v>0</v>
          </cell>
          <cell r="E2714">
            <v>0</v>
          </cell>
          <cell r="F2714">
            <v>0</v>
          </cell>
          <cell r="G2714">
            <v>-12500</v>
          </cell>
        </row>
        <row r="2715">
          <cell r="B2715" t="str">
            <v>301500G136</v>
          </cell>
          <cell r="C2715">
            <v>-2500</v>
          </cell>
          <cell r="D2715">
            <v>0</v>
          </cell>
          <cell r="E2715">
            <v>0</v>
          </cell>
          <cell r="F2715">
            <v>0</v>
          </cell>
          <cell r="G2715">
            <v>-2500</v>
          </cell>
        </row>
        <row r="2716">
          <cell r="B2716" t="str">
            <v>301500G137</v>
          </cell>
          <cell r="C2716">
            <v>-7500</v>
          </cell>
          <cell r="D2716">
            <v>0</v>
          </cell>
          <cell r="E2716">
            <v>0</v>
          </cell>
          <cell r="F2716">
            <v>0</v>
          </cell>
          <cell r="G2716">
            <v>-7500</v>
          </cell>
        </row>
        <row r="2717">
          <cell r="B2717" t="str">
            <v>301500G138</v>
          </cell>
          <cell r="C2717">
            <v>-7500</v>
          </cell>
          <cell r="D2717">
            <v>0</v>
          </cell>
          <cell r="E2717">
            <v>0</v>
          </cell>
          <cell r="F2717">
            <v>0</v>
          </cell>
          <cell r="G2717">
            <v>-7500</v>
          </cell>
        </row>
        <row r="2718">
          <cell r="B2718" t="str">
            <v>301500G139</v>
          </cell>
          <cell r="C2718">
            <v>-10000</v>
          </cell>
          <cell r="D2718">
            <v>0</v>
          </cell>
          <cell r="E2718">
            <v>0</v>
          </cell>
          <cell r="F2718">
            <v>0</v>
          </cell>
          <cell r="G2718">
            <v>-10000</v>
          </cell>
        </row>
        <row r="2719">
          <cell r="B2719" t="str">
            <v>301500G140</v>
          </cell>
          <cell r="C2719">
            <v>-7500</v>
          </cell>
          <cell r="D2719">
            <v>0</v>
          </cell>
          <cell r="E2719">
            <v>0</v>
          </cell>
          <cell r="F2719">
            <v>0</v>
          </cell>
          <cell r="G2719">
            <v>-7500</v>
          </cell>
        </row>
        <row r="2720">
          <cell r="B2720" t="str">
            <v>301500G141</v>
          </cell>
          <cell r="C2720">
            <v>-2500</v>
          </cell>
          <cell r="D2720">
            <v>0</v>
          </cell>
          <cell r="E2720">
            <v>0</v>
          </cell>
          <cell r="F2720">
            <v>0</v>
          </cell>
          <cell r="G2720">
            <v>-2500</v>
          </cell>
        </row>
        <row r="2721">
          <cell r="B2721" t="str">
            <v>301500G142</v>
          </cell>
          <cell r="C2721">
            <v>-7500</v>
          </cell>
          <cell r="D2721">
            <v>0</v>
          </cell>
          <cell r="E2721">
            <v>0</v>
          </cell>
          <cell r="F2721">
            <v>0</v>
          </cell>
          <cell r="G2721">
            <v>-7500</v>
          </cell>
        </row>
        <row r="2722">
          <cell r="B2722" t="str">
            <v>301500G143</v>
          </cell>
          <cell r="C2722">
            <v>-7500</v>
          </cell>
          <cell r="D2722">
            <v>0</v>
          </cell>
          <cell r="E2722">
            <v>-2500</v>
          </cell>
          <cell r="F2722">
            <v>-2500</v>
          </cell>
          <cell r="G2722">
            <v>-10000</v>
          </cell>
        </row>
        <row r="2723">
          <cell r="B2723" t="str">
            <v>301500G144</v>
          </cell>
          <cell r="C2723">
            <v>-7500</v>
          </cell>
          <cell r="D2723">
            <v>0</v>
          </cell>
          <cell r="E2723">
            <v>0</v>
          </cell>
          <cell r="F2723">
            <v>0</v>
          </cell>
          <cell r="G2723">
            <v>-7500</v>
          </cell>
        </row>
        <row r="2724">
          <cell r="B2724" t="str">
            <v>301500G145</v>
          </cell>
          <cell r="C2724">
            <v>-7500</v>
          </cell>
          <cell r="D2724">
            <v>0</v>
          </cell>
          <cell r="E2724">
            <v>0</v>
          </cell>
          <cell r="F2724">
            <v>0</v>
          </cell>
          <cell r="G2724">
            <v>-7500</v>
          </cell>
        </row>
        <row r="2725">
          <cell r="B2725" t="str">
            <v>301500G146</v>
          </cell>
          <cell r="C2725">
            <v>-7500</v>
          </cell>
          <cell r="D2725">
            <v>0</v>
          </cell>
          <cell r="E2725">
            <v>0</v>
          </cell>
          <cell r="F2725">
            <v>0</v>
          </cell>
          <cell r="G2725">
            <v>-7500</v>
          </cell>
        </row>
        <row r="2726">
          <cell r="B2726" t="str">
            <v>301500G147</v>
          </cell>
          <cell r="C2726">
            <v>-7500</v>
          </cell>
          <cell r="D2726">
            <v>0</v>
          </cell>
          <cell r="E2726">
            <v>0</v>
          </cell>
          <cell r="F2726">
            <v>0</v>
          </cell>
          <cell r="G2726">
            <v>-7500</v>
          </cell>
        </row>
        <row r="2727">
          <cell r="B2727" t="str">
            <v>301500G148</v>
          </cell>
          <cell r="C2727">
            <v>-5000</v>
          </cell>
          <cell r="D2727">
            <v>0</v>
          </cell>
          <cell r="E2727">
            <v>0</v>
          </cell>
          <cell r="F2727">
            <v>0</v>
          </cell>
          <cell r="G2727">
            <v>-5000</v>
          </cell>
        </row>
        <row r="2728">
          <cell r="B2728" t="str">
            <v>301500G149</v>
          </cell>
          <cell r="C2728">
            <v>-2500</v>
          </cell>
          <cell r="D2728">
            <v>0</v>
          </cell>
          <cell r="E2728">
            <v>0</v>
          </cell>
          <cell r="F2728">
            <v>0</v>
          </cell>
          <cell r="G2728">
            <v>-2500</v>
          </cell>
        </row>
        <row r="2729">
          <cell r="B2729" t="str">
            <v>301500G150</v>
          </cell>
          <cell r="C2729">
            <v>-7500</v>
          </cell>
          <cell r="D2729">
            <v>7500</v>
          </cell>
          <cell r="E2729">
            <v>0</v>
          </cell>
          <cell r="F2729">
            <v>7500</v>
          </cell>
          <cell r="G2729">
            <v>0</v>
          </cell>
        </row>
        <row r="2730">
          <cell r="B2730" t="str">
            <v>301500G151</v>
          </cell>
          <cell r="C2730">
            <v>-5000</v>
          </cell>
          <cell r="D2730">
            <v>0</v>
          </cell>
          <cell r="E2730">
            <v>0</v>
          </cell>
          <cell r="F2730">
            <v>0</v>
          </cell>
          <cell r="G2730">
            <v>-5000</v>
          </cell>
        </row>
        <row r="2731">
          <cell r="B2731" t="str">
            <v>301500G152</v>
          </cell>
          <cell r="C2731">
            <v>-2500</v>
          </cell>
          <cell r="D2731">
            <v>2500</v>
          </cell>
          <cell r="E2731">
            <v>0</v>
          </cell>
          <cell r="F2731">
            <v>2500</v>
          </cell>
          <cell r="G2731">
            <v>0</v>
          </cell>
        </row>
        <row r="2732">
          <cell r="B2732" t="str">
            <v>301500G153</v>
          </cell>
          <cell r="C2732">
            <v>-10000</v>
          </cell>
          <cell r="D2732">
            <v>0</v>
          </cell>
          <cell r="E2732">
            <v>0</v>
          </cell>
          <cell r="F2732">
            <v>0</v>
          </cell>
          <cell r="G2732">
            <v>-10000</v>
          </cell>
        </row>
        <row r="2733">
          <cell r="B2733" t="str">
            <v>301500G154</v>
          </cell>
          <cell r="C2733">
            <v>-10000</v>
          </cell>
          <cell r="D2733">
            <v>0</v>
          </cell>
          <cell r="E2733">
            <v>0</v>
          </cell>
          <cell r="F2733">
            <v>0</v>
          </cell>
          <cell r="G2733">
            <v>-10000</v>
          </cell>
        </row>
        <row r="2734">
          <cell r="B2734" t="str">
            <v>301500G155</v>
          </cell>
          <cell r="C2734">
            <v>-7500</v>
          </cell>
          <cell r="D2734">
            <v>0</v>
          </cell>
          <cell r="E2734">
            <v>0</v>
          </cell>
          <cell r="F2734">
            <v>0</v>
          </cell>
          <cell r="G2734">
            <v>-7500</v>
          </cell>
        </row>
        <row r="2735">
          <cell r="B2735" t="str">
            <v>301500G156</v>
          </cell>
          <cell r="C2735">
            <v>-7500</v>
          </cell>
          <cell r="D2735">
            <v>0</v>
          </cell>
          <cell r="E2735">
            <v>0</v>
          </cell>
          <cell r="F2735">
            <v>0</v>
          </cell>
          <cell r="G2735">
            <v>-7500</v>
          </cell>
        </row>
        <row r="2736">
          <cell r="B2736" t="str">
            <v>301500G157</v>
          </cell>
          <cell r="C2736">
            <v>-10000</v>
          </cell>
          <cell r="D2736">
            <v>0</v>
          </cell>
          <cell r="E2736">
            <v>0</v>
          </cell>
          <cell r="F2736">
            <v>0</v>
          </cell>
          <cell r="G2736">
            <v>-10000</v>
          </cell>
        </row>
        <row r="2737">
          <cell r="B2737" t="str">
            <v>301500G159</v>
          </cell>
          <cell r="C2737">
            <v>-12500</v>
          </cell>
          <cell r="D2737">
            <v>0</v>
          </cell>
          <cell r="E2737">
            <v>0</v>
          </cell>
          <cell r="F2737">
            <v>0</v>
          </cell>
          <cell r="G2737">
            <v>-12500</v>
          </cell>
        </row>
        <row r="2738">
          <cell r="B2738" t="str">
            <v>301500G160</v>
          </cell>
          <cell r="C2738">
            <v>-10000</v>
          </cell>
          <cell r="D2738">
            <v>0</v>
          </cell>
          <cell r="E2738">
            <v>0</v>
          </cell>
          <cell r="F2738">
            <v>0</v>
          </cell>
          <cell r="G2738">
            <v>-10000</v>
          </cell>
        </row>
        <row r="2739">
          <cell r="B2739" t="str">
            <v>301500G161</v>
          </cell>
          <cell r="C2739">
            <v>-10000</v>
          </cell>
          <cell r="D2739">
            <v>0</v>
          </cell>
          <cell r="E2739">
            <v>0</v>
          </cell>
          <cell r="F2739">
            <v>0</v>
          </cell>
          <cell r="G2739">
            <v>-10000</v>
          </cell>
        </row>
        <row r="2740">
          <cell r="B2740" t="str">
            <v>301500G162</v>
          </cell>
          <cell r="C2740">
            <v>-2500</v>
          </cell>
          <cell r="D2740">
            <v>0</v>
          </cell>
          <cell r="E2740">
            <v>0</v>
          </cell>
          <cell r="F2740">
            <v>0</v>
          </cell>
          <cell r="G2740">
            <v>-2500</v>
          </cell>
        </row>
        <row r="2741">
          <cell r="B2741" t="str">
            <v>301500G163</v>
          </cell>
          <cell r="C2741">
            <v>-7500</v>
          </cell>
          <cell r="D2741">
            <v>0</v>
          </cell>
          <cell r="E2741">
            <v>0</v>
          </cell>
          <cell r="F2741">
            <v>0</v>
          </cell>
          <cell r="G2741">
            <v>-7500</v>
          </cell>
        </row>
        <row r="2742">
          <cell r="B2742" t="str">
            <v>301500G164</v>
          </cell>
          <cell r="C2742">
            <v>-7500</v>
          </cell>
          <cell r="D2742">
            <v>0</v>
          </cell>
          <cell r="E2742">
            <v>0</v>
          </cell>
          <cell r="F2742">
            <v>0</v>
          </cell>
          <cell r="G2742">
            <v>-7500</v>
          </cell>
        </row>
        <row r="2743">
          <cell r="B2743" t="str">
            <v>301500G165</v>
          </cell>
          <cell r="C2743">
            <v>-12500</v>
          </cell>
          <cell r="D2743">
            <v>0</v>
          </cell>
          <cell r="E2743">
            <v>0</v>
          </cell>
          <cell r="F2743">
            <v>0</v>
          </cell>
          <cell r="G2743">
            <v>-12500</v>
          </cell>
        </row>
        <row r="2744">
          <cell r="B2744" t="str">
            <v>301500G166</v>
          </cell>
          <cell r="C2744">
            <v>-5000</v>
          </cell>
          <cell r="D2744">
            <v>0</v>
          </cell>
          <cell r="E2744">
            <v>-2500</v>
          </cell>
          <cell r="F2744">
            <v>-2500</v>
          </cell>
          <cell r="G2744">
            <v>-7500</v>
          </cell>
        </row>
        <row r="2745">
          <cell r="B2745" t="str">
            <v>301500G167</v>
          </cell>
          <cell r="C2745">
            <v>-7500</v>
          </cell>
          <cell r="D2745">
            <v>0</v>
          </cell>
          <cell r="E2745">
            <v>0</v>
          </cell>
          <cell r="F2745">
            <v>0</v>
          </cell>
          <cell r="G2745">
            <v>-7500</v>
          </cell>
        </row>
        <row r="2746">
          <cell r="B2746" t="str">
            <v>301500G168</v>
          </cell>
          <cell r="C2746">
            <v>-7500</v>
          </cell>
          <cell r="D2746">
            <v>0</v>
          </cell>
          <cell r="E2746">
            <v>0</v>
          </cell>
          <cell r="F2746">
            <v>0</v>
          </cell>
          <cell r="G2746">
            <v>-7500</v>
          </cell>
        </row>
        <row r="2747">
          <cell r="B2747" t="str">
            <v>301500G169</v>
          </cell>
          <cell r="C2747">
            <v>-10000</v>
          </cell>
          <cell r="D2747">
            <v>0</v>
          </cell>
          <cell r="E2747">
            <v>0</v>
          </cell>
          <cell r="F2747">
            <v>0</v>
          </cell>
          <cell r="G2747">
            <v>-10000</v>
          </cell>
        </row>
        <row r="2748">
          <cell r="B2748" t="str">
            <v>301500G170</v>
          </cell>
          <cell r="C2748">
            <v>-7500</v>
          </cell>
          <cell r="D2748">
            <v>0</v>
          </cell>
          <cell r="E2748">
            <v>0</v>
          </cell>
          <cell r="F2748">
            <v>0</v>
          </cell>
          <cell r="G2748">
            <v>-7500</v>
          </cell>
        </row>
        <row r="2749">
          <cell r="B2749" t="str">
            <v>301500G171</v>
          </cell>
          <cell r="C2749">
            <v>-7500</v>
          </cell>
          <cell r="D2749">
            <v>0</v>
          </cell>
          <cell r="E2749">
            <v>0</v>
          </cell>
          <cell r="F2749">
            <v>0</v>
          </cell>
          <cell r="G2749">
            <v>-7500</v>
          </cell>
        </row>
        <row r="2750">
          <cell r="B2750" t="str">
            <v>301500G172</v>
          </cell>
          <cell r="C2750">
            <v>-10000</v>
          </cell>
          <cell r="D2750">
            <v>0</v>
          </cell>
          <cell r="E2750">
            <v>0</v>
          </cell>
          <cell r="F2750">
            <v>0</v>
          </cell>
          <cell r="G2750">
            <v>-10000</v>
          </cell>
        </row>
        <row r="2751">
          <cell r="B2751" t="str">
            <v>301500G173</v>
          </cell>
          <cell r="C2751">
            <v>-10000</v>
          </cell>
          <cell r="D2751">
            <v>0</v>
          </cell>
          <cell r="E2751">
            <v>0</v>
          </cell>
          <cell r="F2751">
            <v>0</v>
          </cell>
          <cell r="G2751">
            <v>-10000</v>
          </cell>
        </row>
        <row r="2752">
          <cell r="B2752" t="str">
            <v>301500G174</v>
          </cell>
          <cell r="C2752">
            <v>-2500</v>
          </cell>
          <cell r="D2752">
            <v>0</v>
          </cell>
          <cell r="E2752">
            <v>0</v>
          </cell>
          <cell r="F2752">
            <v>0</v>
          </cell>
          <cell r="G2752">
            <v>-2500</v>
          </cell>
        </row>
        <row r="2753">
          <cell r="B2753" t="str">
            <v>301500G175</v>
          </cell>
          <cell r="C2753">
            <v>-12500</v>
          </cell>
          <cell r="D2753">
            <v>0</v>
          </cell>
          <cell r="E2753">
            <v>0</v>
          </cell>
          <cell r="F2753">
            <v>0</v>
          </cell>
          <cell r="G2753">
            <v>-12500</v>
          </cell>
        </row>
        <row r="2754">
          <cell r="B2754" t="str">
            <v>301500G177</v>
          </cell>
          <cell r="C2754">
            <v>-2500</v>
          </cell>
          <cell r="D2754">
            <v>0</v>
          </cell>
          <cell r="E2754">
            <v>0</v>
          </cell>
          <cell r="F2754">
            <v>0</v>
          </cell>
          <cell r="G2754">
            <v>-2500</v>
          </cell>
        </row>
        <row r="2755">
          <cell r="B2755" t="str">
            <v>301500G178</v>
          </cell>
          <cell r="C2755">
            <v>-7500</v>
          </cell>
          <cell r="D2755">
            <v>0</v>
          </cell>
          <cell r="E2755">
            <v>0</v>
          </cell>
          <cell r="F2755">
            <v>0</v>
          </cell>
          <cell r="G2755">
            <v>-7500</v>
          </cell>
        </row>
        <row r="2756">
          <cell r="B2756" t="str">
            <v>301500G179</v>
          </cell>
          <cell r="C2756">
            <v>-2500</v>
          </cell>
          <cell r="D2756">
            <v>0</v>
          </cell>
          <cell r="E2756">
            <v>0</v>
          </cell>
          <cell r="F2756">
            <v>0</v>
          </cell>
          <cell r="G2756">
            <v>-2500</v>
          </cell>
        </row>
        <row r="2757">
          <cell r="B2757" t="str">
            <v>301500G180</v>
          </cell>
          <cell r="C2757">
            <v>-2500</v>
          </cell>
          <cell r="D2757">
            <v>0</v>
          </cell>
          <cell r="E2757">
            <v>0</v>
          </cell>
          <cell r="F2757">
            <v>0</v>
          </cell>
          <cell r="G2757">
            <v>-2500</v>
          </cell>
        </row>
        <row r="2758">
          <cell r="B2758" t="str">
            <v>301500G181</v>
          </cell>
          <cell r="C2758">
            <v>-7500</v>
          </cell>
          <cell r="D2758">
            <v>0</v>
          </cell>
          <cell r="E2758">
            <v>0</v>
          </cell>
          <cell r="F2758">
            <v>0</v>
          </cell>
          <cell r="G2758">
            <v>-7500</v>
          </cell>
        </row>
        <row r="2759">
          <cell r="B2759" t="str">
            <v>301500G182</v>
          </cell>
          <cell r="C2759">
            <v>-7500</v>
          </cell>
          <cell r="D2759">
            <v>0</v>
          </cell>
          <cell r="E2759">
            <v>0</v>
          </cell>
          <cell r="F2759">
            <v>0</v>
          </cell>
          <cell r="G2759">
            <v>-7500</v>
          </cell>
        </row>
        <row r="2760">
          <cell r="B2760" t="str">
            <v>301500G183</v>
          </cell>
          <cell r="C2760">
            <v>-10000</v>
          </cell>
          <cell r="D2760">
            <v>0</v>
          </cell>
          <cell r="E2760">
            <v>0</v>
          </cell>
          <cell r="F2760">
            <v>0</v>
          </cell>
          <cell r="G2760">
            <v>-10000</v>
          </cell>
        </row>
        <row r="2761">
          <cell r="B2761" t="str">
            <v>301500G184</v>
          </cell>
          <cell r="C2761">
            <v>-7500</v>
          </cell>
          <cell r="D2761">
            <v>0</v>
          </cell>
          <cell r="E2761">
            <v>0</v>
          </cell>
          <cell r="F2761">
            <v>0</v>
          </cell>
          <cell r="G2761">
            <v>-7500</v>
          </cell>
        </row>
        <row r="2762">
          <cell r="B2762" t="str">
            <v>301500G185</v>
          </cell>
          <cell r="C2762">
            <v>-10000</v>
          </cell>
          <cell r="D2762">
            <v>0</v>
          </cell>
          <cell r="E2762">
            <v>0</v>
          </cell>
          <cell r="F2762">
            <v>0</v>
          </cell>
          <cell r="G2762">
            <v>-10000</v>
          </cell>
        </row>
        <row r="2763">
          <cell r="B2763" t="str">
            <v>301500G186</v>
          </cell>
          <cell r="C2763">
            <v>-2500</v>
          </cell>
          <cell r="D2763">
            <v>2500</v>
          </cell>
          <cell r="E2763">
            <v>0</v>
          </cell>
          <cell r="F2763">
            <v>2500</v>
          </cell>
          <cell r="G2763">
            <v>0</v>
          </cell>
        </row>
        <row r="2764">
          <cell r="B2764" t="str">
            <v>301500G187</v>
          </cell>
          <cell r="C2764">
            <v>-7500</v>
          </cell>
          <cell r="D2764">
            <v>7500</v>
          </cell>
          <cell r="E2764">
            <v>-7500</v>
          </cell>
          <cell r="F2764">
            <v>0</v>
          </cell>
          <cell r="G2764">
            <v>-7500</v>
          </cell>
        </row>
        <row r="2765">
          <cell r="B2765" t="str">
            <v>301500G188</v>
          </cell>
          <cell r="C2765">
            <v>-12500</v>
          </cell>
          <cell r="D2765">
            <v>0</v>
          </cell>
          <cell r="E2765">
            <v>0</v>
          </cell>
          <cell r="F2765">
            <v>0</v>
          </cell>
          <cell r="G2765">
            <v>-12500</v>
          </cell>
        </row>
        <row r="2766">
          <cell r="B2766" t="str">
            <v>301500G189</v>
          </cell>
          <cell r="C2766">
            <v>-5000</v>
          </cell>
          <cell r="D2766">
            <v>0</v>
          </cell>
          <cell r="E2766">
            <v>0</v>
          </cell>
          <cell r="F2766">
            <v>0</v>
          </cell>
          <cell r="G2766">
            <v>-5000</v>
          </cell>
        </row>
        <row r="2767">
          <cell r="B2767" t="str">
            <v>301500G190</v>
          </cell>
          <cell r="C2767">
            <v>-2500</v>
          </cell>
          <cell r="D2767">
            <v>0</v>
          </cell>
          <cell r="E2767">
            <v>0</v>
          </cell>
          <cell r="F2767">
            <v>0</v>
          </cell>
          <cell r="G2767">
            <v>-2500</v>
          </cell>
        </row>
        <row r="2768">
          <cell r="B2768" t="str">
            <v>301500G191</v>
          </cell>
          <cell r="C2768">
            <v>-2500</v>
          </cell>
          <cell r="D2768">
            <v>0</v>
          </cell>
          <cell r="E2768">
            <v>0</v>
          </cell>
          <cell r="F2768">
            <v>0</v>
          </cell>
          <cell r="G2768">
            <v>-2500</v>
          </cell>
        </row>
        <row r="2769">
          <cell r="B2769" t="str">
            <v>301500G192</v>
          </cell>
          <cell r="C2769">
            <v>-2500</v>
          </cell>
          <cell r="D2769">
            <v>0</v>
          </cell>
          <cell r="E2769">
            <v>0</v>
          </cell>
          <cell r="F2769">
            <v>0</v>
          </cell>
          <cell r="G2769">
            <v>-2500</v>
          </cell>
        </row>
        <row r="2770">
          <cell r="B2770" t="str">
            <v>301500G193</v>
          </cell>
          <cell r="C2770">
            <v>-7500</v>
          </cell>
          <cell r="D2770">
            <v>0</v>
          </cell>
          <cell r="E2770">
            <v>0</v>
          </cell>
          <cell r="F2770">
            <v>0</v>
          </cell>
          <cell r="G2770">
            <v>-7500</v>
          </cell>
        </row>
        <row r="2771">
          <cell r="B2771" t="str">
            <v>301500G195</v>
          </cell>
          <cell r="C2771">
            <v>-12500</v>
          </cell>
          <cell r="D2771">
            <v>0</v>
          </cell>
          <cell r="E2771">
            <v>0</v>
          </cell>
          <cell r="F2771">
            <v>0</v>
          </cell>
          <cell r="G2771">
            <v>-12500</v>
          </cell>
        </row>
        <row r="2772">
          <cell r="B2772" t="str">
            <v>301500G196</v>
          </cell>
          <cell r="C2772">
            <v>-7500</v>
          </cell>
          <cell r="D2772">
            <v>0</v>
          </cell>
          <cell r="E2772">
            <v>0</v>
          </cell>
          <cell r="F2772">
            <v>0</v>
          </cell>
          <cell r="G2772">
            <v>-7500</v>
          </cell>
        </row>
        <row r="2773">
          <cell r="B2773" t="str">
            <v>301500G197</v>
          </cell>
          <cell r="C2773">
            <v>-2500</v>
          </cell>
          <cell r="D2773">
            <v>0</v>
          </cell>
          <cell r="E2773">
            <v>-2500</v>
          </cell>
          <cell r="F2773">
            <v>-2500</v>
          </cell>
          <cell r="G2773">
            <v>-5000</v>
          </cell>
        </row>
        <row r="2774">
          <cell r="B2774" t="str">
            <v>301500G198</v>
          </cell>
          <cell r="C2774">
            <v>-10000</v>
          </cell>
          <cell r="D2774">
            <v>0</v>
          </cell>
          <cell r="E2774">
            <v>0</v>
          </cell>
          <cell r="F2774">
            <v>0</v>
          </cell>
          <cell r="G2774">
            <v>-10000</v>
          </cell>
        </row>
        <row r="2775">
          <cell r="B2775" t="str">
            <v>301500G199</v>
          </cell>
          <cell r="C2775">
            <v>-2500</v>
          </cell>
          <cell r="D2775">
            <v>0</v>
          </cell>
          <cell r="E2775">
            <v>0</v>
          </cell>
          <cell r="F2775">
            <v>0</v>
          </cell>
          <cell r="G2775">
            <v>-2500</v>
          </cell>
        </row>
        <row r="2776">
          <cell r="B2776" t="str">
            <v>301500G200</v>
          </cell>
          <cell r="C2776">
            <v>-7500</v>
          </cell>
          <cell r="D2776">
            <v>0</v>
          </cell>
          <cell r="E2776">
            <v>0</v>
          </cell>
          <cell r="F2776">
            <v>0</v>
          </cell>
          <cell r="G2776">
            <v>-7500</v>
          </cell>
        </row>
        <row r="2777">
          <cell r="B2777" t="str">
            <v>301500G201</v>
          </cell>
          <cell r="C2777">
            <v>-2500</v>
          </cell>
          <cell r="D2777">
            <v>0</v>
          </cell>
          <cell r="E2777">
            <v>0</v>
          </cell>
          <cell r="F2777">
            <v>0</v>
          </cell>
          <cell r="G2777">
            <v>-2500</v>
          </cell>
        </row>
        <row r="2778">
          <cell r="B2778" t="str">
            <v>301500G202</v>
          </cell>
          <cell r="C2778">
            <v>-2500</v>
          </cell>
          <cell r="D2778">
            <v>0</v>
          </cell>
          <cell r="E2778">
            <v>0</v>
          </cell>
          <cell r="F2778">
            <v>0</v>
          </cell>
          <cell r="G2778">
            <v>-2500</v>
          </cell>
        </row>
        <row r="2779">
          <cell r="B2779" t="str">
            <v>301500G203</v>
          </cell>
          <cell r="C2779">
            <v>-7500</v>
          </cell>
          <cell r="D2779">
            <v>0</v>
          </cell>
          <cell r="E2779">
            <v>0</v>
          </cell>
          <cell r="F2779">
            <v>0</v>
          </cell>
          <cell r="G2779">
            <v>-7500</v>
          </cell>
        </row>
        <row r="2780">
          <cell r="B2780" t="str">
            <v>301500G204</v>
          </cell>
          <cell r="C2780">
            <v>-5000</v>
          </cell>
          <cell r="D2780">
            <v>0</v>
          </cell>
          <cell r="E2780">
            <v>0</v>
          </cell>
          <cell r="F2780">
            <v>0</v>
          </cell>
          <cell r="G2780">
            <v>-5000</v>
          </cell>
        </row>
        <row r="2781">
          <cell r="B2781" t="str">
            <v>301500G205</v>
          </cell>
          <cell r="C2781">
            <v>-10000</v>
          </cell>
          <cell r="D2781">
            <v>0</v>
          </cell>
          <cell r="E2781">
            <v>0</v>
          </cell>
          <cell r="F2781">
            <v>0</v>
          </cell>
          <cell r="G2781">
            <v>-10000</v>
          </cell>
        </row>
        <row r="2782">
          <cell r="B2782" t="str">
            <v>301500G206</v>
          </cell>
          <cell r="C2782">
            <v>-7500</v>
          </cell>
          <cell r="D2782">
            <v>0</v>
          </cell>
          <cell r="E2782">
            <v>0</v>
          </cell>
          <cell r="F2782">
            <v>0</v>
          </cell>
          <cell r="G2782">
            <v>-7500</v>
          </cell>
        </row>
        <row r="2783">
          <cell r="B2783" t="str">
            <v>301500G207</v>
          </cell>
          <cell r="C2783">
            <v>-10000</v>
          </cell>
          <cell r="D2783">
            <v>0</v>
          </cell>
          <cell r="E2783">
            <v>0</v>
          </cell>
          <cell r="F2783">
            <v>0</v>
          </cell>
          <cell r="G2783">
            <v>-10000</v>
          </cell>
        </row>
        <row r="2784">
          <cell r="B2784" t="str">
            <v>301500G209</v>
          </cell>
          <cell r="C2784">
            <v>-2500</v>
          </cell>
          <cell r="D2784">
            <v>0</v>
          </cell>
          <cell r="E2784">
            <v>0</v>
          </cell>
          <cell r="F2784">
            <v>0</v>
          </cell>
          <cell r="G2784">
            <v>-2500</v>
          </cell>
        </row>
        <row r="2785">
          <cell r="B2785" t="str">
            <v>301500G210</v>
          </cell>
          <cell r="C2785">
            <v>-12500</v>
          </cell>
          <cell r="D2785">
            <v>0</v>
          </cell>
          <cell r="E2785">
            <v>0</v>
          </cell>
          <cell r="F2785">
            <v>0</v>
          </cell>
          <cell r="G2785">
            <v>-12500</v>
          </cell>
        </row>
        <row r="2786">
          <cell r="B2786" t="str">
            <v>301500G211</v>
          </cell>
          <cell r="C2786">
            <v>-2500</v>
          </cell>
          <cell r="D2786">
            <v>0</v>
          </cell>
          <cell r="E2786">
            <v>0</v>
          </cell>
          <cell r="F2786">
            <v>0</v>
          </cell>
          <cell r="G2786">
            <v>-2500</v>
          </cell>
        </row>
        <row r="2787">
          <cell r="B2787" t="str">
            <v>301500G212</v>
          </cell>
          <cell r="C2787">
            <v>-2500</v>
          </cell>
          <cell r="D2787">
            <v>2500</v>
          </cell>
          <cell r="E2787">
            <v>0</v>
          </cell>
          <cell r="F2787">
            <v>2500</v>
          </cell>
          <cell r="G2787">
            <v>0</v>
          </cell>
        </row>
        <row r="2788">
          <cell r="B2788" t="str">
            <v>301500G213</v>
          </cell>
          <cell r="C2788">
            <v>-7500</v>
          </cell>
          <cell r="D2788">
            <v>0</v>
          </cell>
          <cell r="E2788">
            <v>-2500</v>
          </cell>
          <cell r="F2788">
            <v>-2500</v>
          </cell>
          <cell r="G2788">
            <v>-10000</v>
          </cell>
        </row>
        <row r="2789">
          <cell r="B2789" t="str">
            <v>301500G214</v>
          </cell>
          <cell r="C2789">
            <v>-2500</v>
          </cell>
          <cell r="D2789">
            <v>0</v>
          </cell>
          <cell r="E2789">
            <v>-2500</v>
          </cell>
          <cell r="F2789">
            <v>-2500</v>
          </cell>
          <cell r="G2789">
            <v>-5000</v>
          </cell>
        </row>
        <row r="2790">
          <cell r="B2790" t="str">
            <v>301500G215</v>
          </cell>
          <cell r="C2790">
            <v>-7500</v>
          </cell>
          <cell r="D2790">
            <v>0</v>
          </cell>
          <cell r="E2790">
            <v>0</v>
          </cell>
          <cell r="F2790">
            <v>0</v>
          </cell>
          <cell r="G2790">
            <v>-7500</v>
          </cell>
        </row>
        <row r="2791">
          <cell r="B2791" t="str">
            <v>301500G216</v>
          </cell>
          <cell r="C2791">
            <v>-5000</v>
          </cell>
          <cell r="D2791">
            <v>0</v>
          </cell>
          <cell r="E2791">
            <v>0</v>
          </cell>
          <cell r="F2791">
            <v>0</v>
          </cell>
          <cell r="G2791">
            <v>-5000</v>
          </cell>
        </row>
        <row r="2792">
          <cell r="B2792" t="str">
            <v>301500G217</v>
          </cell>
          <cell r="C2792">
            <v>-2500</v>
          </cell>
          <cell r="D2792">
            <v>0</v>
          </cell>
          <cell r="E2792">
            <v>0</v>
          </cell>
          <cell r="F2792">
            <v>0</v>
          </cell>
          <cell r="G2792">
            <v>-2500</v>
          </cell>
        </row>
        <row r="2793">
          <cell r="B2793" t="str">
            <v>301500G218</v>
          </cell>
          <cell r="C2793">
            <v>-2500</v>
          </cell>
          <cell r="D2793">
            <v>0</v>
          </cell>
          <cell r="E2793">
            <v>0</v>
          </cell>
          <cell r="F2793">
            <v>0</v>
          </cell>
          <cell r="G2793">
            <v>-2500</v>
          </cell>
        </row>
        <row r="2794">
          <cell r="B2794" t="str">
            <v>301500G219</v>
          </cell>
          <cell r="C2794">
            <v>-2500</v>
          </cell>
          <cell r="D2794">
            <v>0</v>
          </cell>
          <cell r="E2794">
            <v>0</v>
          </cell>
          <cell r="F2794">
            <v>0</v>
          </cell>
          <cell r="G2794">
            <v>-2500</v>
          </cell>
        </row>
        <row r="2795">
          <cell r="B2795" t="str">
            <v>301500G220</v>
          </cell>
          <cell r="C2795">
            <v>-2500</v>
          </cell>
          <cell r="D2795">
            <v>0</v>
          </cell>
          <cell r="E2795">
            <v>-2500</v>
          </cell>
          <cell r="F2795">
            <v>-2500</v>
          </cell>
          <cell r="G2795">
            <v>-5000</v>
          </cell>
        </row>
        <row r="2796">
          <cell r="B2796" t="str">
            <v>301500G221</v>
          </cell>
          <cell r="C2796">
            <v>-2500</v>
          </cell>
          <cell r="D2796">
            <v>0</v>
          </cell>
          <cell r="E2796">
            <v>0</v>
          </cell>
          <cell r="F2796">
            <v>0</v>
          </cell>
          <cell r="G2796">
            <v>-2500</v>
          </cell>
        </row>
        <row r="2797">
          <cell r="B2797" t="str">
            <v>301500G222</v>
          </cell>
          <cell r="C2797">
            <v>-2500</v>
          </cell>
          <cell r="D2797">
            <v>0</v>
          </cell>
          <cell r="E2797">
            <v>-2500</v>
          </cell>
          <cell r="F2797">
            <v>-2500</v>
          </cell>
          <cell r="G2797">
            <v>-5000</v>
          </cell>
        </row>
        <row r="2798">
          <cell r="B2798" t="str">
            <v>301500G223</v>
          </cell>
          <cell r="C2798">
            <v>-2500</v>
          </cell>
          <cell r="D2798">
            <v>0</v>
          </cell>
          <cell r="E2798">
            <v>0</v>
          </cell>
          <cell r="F2798">
            <v>0</v>
          </cell>
          <cell r="G2798">
            <v>-2500</v>
          </cell>
        </row>
        <row r="2799">
          <cell r="B2799" t="str">
            <v>301500G224</v>
          </cell>
          <cell r="C2799">
            <v>-5000</v>
          </cell>
          <cell r="D2799">
            <v>0</v>
          </cell>
          <cell r="E2799">
            <v>-2500</v>
          </cell>
          <cell r="F2799">
            <v>-2500</v>
          </cell>
          <cell r="G2799">
            <v>-7500</v>
          </cell>
        </row>
        <row r="2800">
          <cell r="B2800" t="str">
            <v>301500G225</v>
          </cell>
          <cell r="C2800">
            <v>-5000</v>
          </cell>
          <cell r="D2800">
            <v>0</v>
          </cell>
          <cell r="E2800">
            <v>0</v>
          </cell>
          <cell r="F2800">
            <v>0</v>
          </cell>
          <cell r="G2800">
            <v>-5000</v>
          </cell>
        </row>
        <row r="2801">
          <cell r="B2801" t="str">
            <v>301500G226</v>
          </cell>
          <cell r="C2801">
            <v>-2500</v>
          </cell>
          <cell r="D2801">
            <v>0</v>
          </cell>
          <cell r="E2801">
            <v>-2500</v>
          </cell>
          <cell r="F2801">
            <v>-2500</v>
          </cell>
          <cell r="G2801">
            <v>-5000</v>
          </cell>
        </row>
        <row r="2802">
          <cell r="B2802" t="str">
            <v>301500G227</v>
          </cell>
          <cell r="C2802">
            <v>-7500</v>
          </cell>
          <cell r="D2802">
            <v>0</v>
          </cell>
          <cell r="E2802">
            <v>-2500</v>
          </cell>
          <cell r="F2802">
            <v>-2500</v>
          </cell>
          <cell r="G2802">
            <v>-10000</v>
          </cell>
        </row>
        <row r="2803">
          <cell r="B2803" t="str">
            <v>301500G228</v>
          </cell>
          <cell r="C2803">
            <v>-2500</v>
          </cell>
          <cell r="D2803">
            <v>0</v>
          </cell>
          <cell r="E2803">
            <v>0</v>
          </cell>
          <cell r="F2803">
            <v>0</v>
          </cell>
          <cell r="G2803">
            <v>-2500</v>
          </cell>
        </row>
        <row r="2804">
          <cell r="B2804" t="str">
            <v>301500G229</v>
          </cell>
          <cell r="C2804">
            <v>-7500</v>
          </cell>
          <cell r="D2804">
            <v>0</v>
          </cell>
          <cell r="E2804">
            <v>0</v>
          </cell>
          <cell r="F2804">
            <v>0</v>
          </cell>
          <cell r="G2804">
            <v>-7500</v>
          </cell>
        </row>
        <row r="2805">
          <cell r="B2805" t="str">
            <v>301500G230</v>
          </cell>
          <cell r="C2805">
            <v>-5000</v>
          </cell>
          <cell r="D2805">
            <v>5000</v>
          </cell>
          <cell r="E2805">
            <v>0</v>
          </cell>
          <cell r="F2805">
            <v>5000</v>
          </cell>
          <cell r="G2805">
            <v>0</v>
          </cell>
        </row>
        <row r="2806">
          <cell r="B2806" t="str">
            <v>301500G231</v>
          </cell>
          <cell r="C2806">
            <v>-2500</v>
          </cell>
          <cell r="D2806">
            <v>0</v>
          </cell>
          <cell r="E2806">
            <v>0</v>
          </cell>
          <cell r="F2806">
            <v>0</v>
          </cell>
          <cell r="G2806">
            <v>-2500</v>
          </cell>
        </row>
        <row r="2807">
          <cell r="B2807" t="str">
            <v>301500G232</v>
          </cell>
          <cell r="C2807">
            <v>-2500</v>
          </cell>
          <cell r="D2807">
            <v>0</v>
          </cell>
          <cell r="E2807">
            <v>0</v>
          </cell>
          <cell r="F2807">
            <v>0</v>
          </cell>
          <cell r="G2807">
            <v>-2500</v>
          </cell>
        </row>
        <row r="2808">
          <cell r="B2808" t="str">
            <v>301500G233</v>
          </cell>
          <cell r="C2808">
            <v>-2500</v>
          </cell>
          <cell r="D2808">
            <v>0</v>
          </cell>
          <cell r="E2808">
            <v>-2500</v>
          </cell>
          <cell r="F2808">
            <v>-2500</v>
          </cell>
          <cell r="G2808">
            <v>-5000</v>
          </cell>
        </row>
        <row r="2809">
          <cell r="B2809" t="str">
            <v>301500G234</v>
          </cell>
          <cell r="C2809">
            <v>-2500</v>
          </cell>
          <cell r="D2809">
            <v>0</v>
          </cell>
          <cell r="E2809">
            <v>0</v>
          </cell>
          <cell r="F2809">
            <v>0</v>
          </cell>
          <cell r="G2809">
            <v>-2500</v>
          </cell>
        </row>
        <row r="2810">
          <cell r="B2810" t="str">
            <v>301500G235</v>
          </cell>
          <cell r="C2810">
            <v>-2500</v>
          </cell>
          <cell r="D2810">
            <v>0</v>
          </cell>
          <cell r="E2810">
            <v>0</v>
          </cell>
          <cell r="F2810">
            <v>0</v>
          </cell>
          <cell r="G2810">
            <v>-2500</v>
          </cell>
        </row>
        <row r="2811">
          <cell r="B2811" t="str">
            <v>301500G236</v>
          </cell>
          <cell r="C2811">
            <v>-2500</v>
          </cell>
          <cell r="D2811">
            <v>0</v>
          </cell>
          <cell r="E2811">
            <v>0</v>
          </cell>
          <cell r="F2811">
            <v>0</v>
          </cell>
          <cell r="G2811">
            <v>-2500</v>
          </cell>
        </row>
        <row r="2812">
          <cell r="B2812" t="str">
            <v>301500G237</v>
          </cell>
          <cell r="C2812">
            <v>-5000</v>
          </cell>
          <cell r="D2812">
            <v>0</v>
          </cell>
          <cell r="E2812">
            <v>0</v>
          </cell>
          <cell r="F2812">
            <v>0</v>
          </cell>
          <cell r="G2812">
            <v>-5000</v>
          </cell>
        </row>
        <row r="2813">
          <cell r="B2813" t="str">
            <v>301500G238</v>
          </cell>
          <cell r="C2813">
            <v>-2500</v>
          </cell>
          <cell r="D2813">
            <v>0</v>
          </cell>
          <cell r="E2813">
            <v>-2500</v>
          </cell>
          <cell r="F2813">
            <v>-2500</v>
          </cell>
          <cell r="G2813">
            <v>-5000</v>
          </cell>
        </row>
        <row r="2814">
          <cell r="B2814" t="str">
            <v>301500G239</v>
          </cell>
          <cell r="C2814">
            <v>-5000</v>
          </cell>
          <cell r="D2814">
            <v>5000</v>
          </cell>
          <cell r="E2814">
            <v>0</v>
          </cell>
          <cell r="F2814">
            <v>5000</v>
          </cell>
          <cell r="G2814">
            <v>0</v>
          </cell>
        </row>
        <row r="2815">
          <cell r="B2815" t="str">
            <v>301500G240</v>
          </cell>
          <cell r="C2815">
            <v>-2500</v>
          </cell>
          <cell r="D2815">
            <v>0</v>
          </cell>
          <cell r="E2815">
            <v>0</v>
          </cell>
          <cell r="F2815">
            <v>0</v>
          </cell>
          <cell r="G2815">
            <v>-2500</v>
          </cell>
        </row>
        <row r="2816">
          <cell r="B2816" t="str">
            <v>301500G241</v>
          </cell>
          <cell r="C2816">
            <v>-7500</v>
          </cell>
          <cell r="D2816">
            <v>0</v>
          </cell>
          <cell r="E2816">
            <v>0</v>
          </cell>
          <cell r="F2816">
            <v>0</v>
          </cell>
          <cell r="G2816">
            <v>-7500</v>
          </cell>
        </row>
        <row r="2817">
          <cell r="B2817" t="str">
            <v>301500G242</v>
          </cell>
          <cell r="C2817">
            <v>-7500</v>
          </cell>
          <cell r="D2817">
            <v>0</v>
          </cell>
          <cell r="E2817">
            <v>0</v>
          </cell>
          <cell r="F2817">
            <v>0</v>
          </cell>
          <cell r="G2817">
            <v>-7500</v>
          </cell>
        </row>
        <row r="2818">
          <cell r="B2818" t="str">
            <v>301500G243</v>
          </cell>
          <cell r="C2818">
            <v>-7500</v>
          </cell>
          <cell r="D2818">
            <v>0</v>
          </cell>
          <cell r="E2818">
            <v>0</v>
          </cell>
          <cell r="F2818">
            <v>0</v>
          </cell>
          <cell r="G2818">
            <v>-7500</v>
          </cell>
        </row>
        <row r="2819">
          <cell r="B2819" t="str">
            <v>301500G244</v>
          </cell>
          <cell r="C2819">
            <v>-7500</v>
          </cell>
          <cell r="D2819">
            <v>0</v>
          </cell>
          <cell r="E2819">
            <v>0</v>
          </cell>
          <cell r="F2819">
            <v>0</v>
          </cell>
          <cell r="G2819">
            <v>-7500</v>
          </cell>
        </row>
        <row r="2820">
          <cell r="B2820" t="str">
            <v>301500G245</v>
          </cell>
          <cell r="C2820">
            <v>-7500</v>
          </cell>
          <cell r="D2820">
            <v>0</v>
          </cell>
          <cell r="E2820">
            <v>0</v>
          </cell>
          <cell r="F2820">
            <v>0</v>
          </cell>
          <cell r="G2820">
            <v>-7500</v>
          </cell>
        </row>
        <row r="2821">
          <cell r="B2821" t="str">
            <v>301500G246</v>
          </cell>
          <cell r="C2821">
            <v>-7500</v>
          </cell>
          <cell r="D2821">
            <v>0</v>
          </cell>
          <cell r="E2821">
            <v>0</v>
          </cell>
          <cell r="F2821">
            <v>0</v>
          </cell>
          <cell r="G2821">
            <v>-7500</v>
          </cell>
        </row>
        <row r="2822">
          <cell r="B2822" t="str">
            <v>301500G247</v>
          </cell>
          <cell r="C2822">
            <v>-7500</v>
          </cell>
          <cell r="D2822">
            <v>0</v>
          </cell>
          <cell r="E2822">
            <v>0</v>
          </cell>
          <cell r="F2822">
            <v>0</v>
          </cell>
          <cell r="G2822">
            <v>-7500</v>
          </cell>
        </row>
        <row r="2823">
          <cell r="B2823" t="str">
            <v>301500G248</v>
          </cell>
          <cell r="C2823">
            <v>-7500</v>
          </cell>
          <cell r="D2823">
            <v>0</v>
          </cell>
          <cell r="E2823">
            <v>0</v>
          </cell>
          <cell r="F2823">
            <v>0</v>
          </cell>
          <cell r="G2823">
            <v>-7500</v>
          </cell>
        </row>
        <row r="2824">
          <cell r="B2824" t="str">
            <v>301500G249</v>
          </cell>
          <cell r="C2824">
            <v>-7500</v>
          </cell>
          <cell r="D2824">
            <v>0</v>
          </cell>
          <cell r="E2824">
            <v>0</v>
          </cell>
          <cell r="F2824">
            <v>0</v>
          </cell>
          <cell r="G2824">
            <v>-7500</v>
          </cell>
        </row>
        <row r="2825">
          <cell r="B2825" t="str">
            <v>301500G250</v>
          </cell>
          <cell r="C2825">
            <v>-7500</v>
          </cell>
          <cell r="D2825">
            <v>0</v>
          </cell>
          <cell r="E2825">
            <v>0</v>
          </cell>
          <cell r="F2825">
            <v>0</v>
          </cell>
          <cell r="G2825">
            <v>-7500</v>
          </cell>
        </row>
        <row r="2826">
          <cell r="B2826" t="str">
            <v>301500G251</v>
          </cell>
          <cell r="C2826">
            <v>-7500</v>
          </cell>
          <cell r="D2826">
            <v>0</v>
          </cell>
          <cell r="E2826">
            <v>0</v>
          </cell>
          <cell r="F2826">
            <v>0</v>
          </cell>
          <cell r="G2826">
            <v>-7500</v>
          </cell>
        </row>
        <row r="2827">
          <cell r="B2827" t="str">
            <v>301500G253</v>
          </cell>
          <cell r="C2827">
            <v>-7500</v>
          </cell>
          <cell r="D2827">
            <v>5000</v>
          </cell>
          <cell r="E2827">
            <v>0</v>
          </cell>
          <cell r="F2827">
            <v>5000</v>
          </cell>
          <cell r="G2827">
            <v>-2500</v>
          </cell>
        </row>
        <row r="2828">
          <cell r="B2828" t="str">
            <v>301500G254</v>
          </cell>
          <cell r="C2828">
            <v>-7500</v>
          </cell>
          <cell r="D2828">
            <v>0</v>
          </cell>
          <cell r="E2828">
            <v>0</v>
          </cell>
          <cell r="F2828">
            <v>0</v>
          </cell>
          <cell r="G2828">
            <v>-7500</v>
          </cell>
        </row>
        <row r="2829">
          <cell r="B2829" t="str">
            <v>301500G255</v>
          </cell>
          <cell r="C2829">
            <v>-7500</v>
          </cell>
          <cell r="D2829">
            <v>0</v>
          </cell>
          <cell r="E2829">
            <v>0</v>
          </cell>
          <cell r="F2829">
            <v>0</v>
          </cell>
          <cell r="G2829">
            <v>-7500</v>
          </cell>
        </row>
        <row r="2830">
          <cell r="B2830" t="str">
            <v>301500G256</v>
          </cell>
          <cell r="C2830">
            <v>-7500</v>
          </cell>
          <cell r="D2830">
            <v>0</v>
          </cell>
          <cell r="E2830">
            <v>0</v>
          </cell>
          <cell r="F2830">
            <v>0</v>
          </cell>
          <cell r="G2830">
            <v>-7500</v>
          </cell>
        </row>
        <row r="2831">
          <cell r="B2831" t="str">
            <v>301500G257</v>
          </cell>
          <cell r="C2831">
            <v>-7500</v>
          </cell>
          <cell r="D2831">
            <v>0</v>
          </cell>
          <cell r="E2831">
            <v>0</v>
          </cell>
          <cell r="F2831">
            <v>0</v>
          </cell>
          <cell r="G2831">
            <v>-7500</v>
          </cell>
        </row>
        <row r="2832">
          <cell r="B2832" t="str">
            <v>301500G258</v>
          </cell>
          <cell r="C2832">
            <v>-7500</v>
          </cell>
          <cell r="D2832">
            <v>0</v>
          </cell>
          <cell r="E2832">
            <v>-2500</v>
          </cell>
          <cell r="F2832">
            <v>-2500</v>
          </cell>
          <cell r="G2832">
            <v>-10000</v>
          </cell>
        </row>
        <row r="2833">
          <cell r="B2833" t="str">
            <v>301500G259</v>
          </cell>
          <cell r="C2833">
            <v>-5000</v>
          </cell>
          <cell r="D2833">
            <v>0</v>
          </cell>
          <cell r="E2833">
            <v>-2500</v>
          </cell>
          <cell r="F2833">
            <v>-2500</v>
          </cell>
          <cell r="G2833">
            <v>-7500</v>
          </cell>
        </row>
        <row r="2834">
          <cell r="B2834" t="str">
            <v>301500G260</v>
          </cell>
          <cell r="C2834">
            <v>-7500</v>
          </cell>
          <cell r="D2834">
            <v>0</v>
          </cell>
          <cell r="E2834">
            <v>0</v>
          </cell>
          <cell r="F2834">
            <v>0</v>
          </cell>
          <cell r="G2834">
            <v>-7500</v>
          </cell>
        </row>
        <row r="2835">
          <cell r="B2835" t="str">
            <v>301500G261</v>
          </cell>
          <cell r="C2835">
            <v>-5000</v>
          </cell>
          <cell r="D2835">
            <v>0</v>
          </cell>
          <cell r="E2835">
            <v>-2500</v>
          </cell>
          <cell r="F2835">
            <v>-2500</v>
          </cell>
          <cell r="G2835">
            <v>-7500</v>
          </cell>
        </row>
        <row r="2836">
          <cell r="B2836" t="str">
            <v>301500G262</v>
          </cell>
          <cell r="C2836">
            <v>-2500</v>
          </cell>
          <cell r="D2836">
            <v>0</v>
          </cell>
          <cell r="E2836">
            <v>0</v>
          </cell>
          <cell r="F2836">
            <v>0</v>
          </cell>
          <cell r="G2836">
            <v>-2500</v>
          </cell>
        </row>
        <row r="2837">
          <cell r="B2837" t="str">
            <v>301500G264</v>
          </cell>
          <cell r="C2837">
            <v>-7500</v>
          </cell>
          <cell r="D2837">
            <v>0</v>
          </cell>
          <cell r="E2837">
            <v>-5000</v>
          </cell>
          <cell r="F2837">
            <v>-5000</v>
          </cell>
          <cell r="G2837">
            <v>-12500</v>
          </cell>
        </row>
        <row r="2838">
          <cell r="B2838" t="str">
            <v>301500G265</v>
          </cell>
          <cell r="C2838">
            <v>0</v>
          </cell>
          <cell r="D2838">
            <v>2500</v>
          </cell>
          <cell r="E2838">
            <v>-2500</v>
          </cell>
          <cell r="F2838">
            <v>0</v>
          </cell>
          <cell r="G2838">
            <v>0</v>
          </cell>
        </row>
        <row r="2839">
          <cell r="B2839" t="str">
            <v>301500G266</v>
          </cell>
          <cell r="C2839">
            <v>0</v>
          </cell>
          <cell r="D2839">
            <v>0</v>
          </cell>
          <cell r="E2839">
            <v>-5000</v>
          </cell>
          <cell r="F2839">
            <v>-5000</v>
          </cell>
          <cell r="G2839">
            <v>-5000</v>
          </cell>
        </row>
        <row r="2840">
          <cell r="B2840" t="str">
            <v>301500G267</v>
          </cell>
          <cell r="C2840">
            <v>0</v>
          </cell>
          <cell r="D2840">
            <v>0</v>
          </cell>
          <cell r="E2840">
            <v>-2500</v>
          </cell>
          <cell r="F2840">
            <v>-2500</v>
          </cell>
          <cell r="G2840">
            <v>-2500</v>
          </cell>
        </row>
        <row r="2841">
          <cell r="B2841" t="str">
            <v>301500G268</v>
          </cell>
          <cell r="C2841">
            <v>0</v>
          </cell>
          <cell r="D2841">
            <v>0</v>
          </cell>
          <cell r="E2841">
            <v>-12500</v>
          </cell>
          <cell r="F2841">
            <v>-12500</v>
          </cell>
          <cell r="G2841">
            <v>-12500</v>
          </cell>
        </row>
        <row r="2842">
          <cell r="B2842" t="str">
            <v>301500G269</v>
          </cell>
          <cell r="C2842">
            <v>0</v>
          </cell>
          <cell r="D2842">
            <v>0</v>
          </cell>
          <cell r="E2842">
            <v>-5000</v>
          </cell>
          <cell r="F2842">
            <v>-5000</v>
          </cell>
          <cell r="G2842">
            <v>-5000</v>
          </cell>
        </row>
        <row r="2843">
          <cell r="B2843" t="str">
            <v>301500G270</v>
          </cell>
          <cell r="C2843">
            <v>0</v>
          </cell>
          <cell r="D2843">
            <v>0</v>
          </cell>
          <cell r="E2843">
            <v>-7500</v>
          </cell>
          <cell r="F2843">
            <v>-7500</v>
          </cell>
          <cell r="G2843">
            <v>-7500</v>
          </cell>
        </row>
        <row r="2844">
          <cell r="B2844" t="str">
            <v>301500G271</v>
          </cell>
          <cell r="C2844">
            <v>0</v>
          </cell>
          <cell r="D2844">
            <v>0</v>
          </cell>
          <cell r="E2844">
            <v>-2500</v>
          </cell>
          <cell r="F2844">
            <v>-2500</v>
          </cell>
          <cell r="G2844">
            <v>-2500</v>
          </cell>
        </row>
        <row r="2845">
          <cell r="B2845" t="str">
            <v>301500G272</v>
          </cell>
          <cell r="C2845">
            <v>0</v>
          </cell>
          <cell r="D2845">
            <v>2500</v>
          </cell>
          <cell r="E2845">
            <v>-2500</v>
          </cell>
          <cell r="F2845">
            <v>0</v>
          </cell>
          <cell r="G2845">
            <v>0</v>
          </cell>
        </row>
        <row r="2846">
          <cell r="B2846" t="str">
            <v>301500G273</v>
          </cell>
          <cell r="C2846">
            <v>0</v>
          </cell>
          <cell r="D2846">
            <v>0</v>
          </cell>
          <cell r="E2846">
            <v>-2500</v>
          </cell>
          <cell r="F2846">
            <v>-2500</v>
          </cell>
          <cell r="G2846">
            <v>-2500</v>
          </cell>
        </row>
        <row r="2847">
          <cell r="B2847" t="str">
            <v>301500G274</v>
          </cell>
          <cell r="C2847">
            <v>0</v>
          </cell>
          <cell r="D2847">
            <v>0</v>
          </cell>
          <cell r="E2847">
            <v>-2500</v>
          </cell>
          <cell r="F2847">
            <v>-2500</v>
          </cell>
          <cell r="G2847">
            <v>-2500</v>
          </cell>
        </row>
        <row r="2848">
          <cell r="B2848" t="str">
            <v>301500G275</v>
          </cell>
          <cell r="C2848">
            <v>0</v>
          </cell>
          <cell r="D2848">
            <v>0</v>
          </cell>
          <cell r="E2848">
            <v>-5000</v>
          </cell>
          <cell r="F2848">
            <v>-5000</v>
          </cell>
          <cell r="G2848">
            <v>-5000</v>
          </cell>
        </row>
        <row r="2849">
          <cell r="B2849" t="str">
            <v>301500G276</v>
          </cell>
          <cell r="C2849">
            <v>0</v>
          </cell>
          <cell r="D2849">
            <v>0</v>
          </cell>
          <cell r="E2849">
            <v>-2500</v>
          </cell>
          <cell r="F2849">
            <v>-2500</v>
          </cell>
          <cell r="G2849">
            <v>-2500</v>
          </cell>
        </row>
        <row r="2850">
          <cell r="B2850" t="str">
            <v>301500G277</v>
          </cell>
          <cell r="C2850">
            <v>0</v>
          </cell>
          <cell r="D2850">
            <v>0</v>
          </cell>
          <cell r="E2850">
            <v>-2500</v>
          </cell>
          <cell r="F2850">
            <v>-2500</v>
          </cell>
          <cell r="G2850">
            <v>-2500</v>
          </cell>
        </row>
        <row r="2851">
          <cell r="B2851" t="str">
            <v>301500G278</v>
          </cell>
          <cell r="C2851">
            <v>0</v>
          </cell>
          <cell r="D2851">
            <v>0</v>
          </cell>
          <cell r="E2851">
            <v>-7500</v>
          </cell>
          <cell r="F2851">
            <v>-7500</v>
          </cell>
          <cell r="G2851">
            <v>-7500</v>
          </cell>
        </row>
        <row r="2852">
          <cell r="B2852" t="str">
            <v>301500G279</v>
          </cell>
          <cell r="C2852">
            <v>0</v>
          </cell>
          <cell r="D2852">
            <v>0</v>
          </cell>
          <cell r="E2852">
            <v>-5000</v>
          </cell>
          <cell r="F2852">
            <v>-5000</v>
          </cell>
          <cell r="G2852">
            <v>-5000</v>
          </cell>
        </row>
        <row r="2853">
          <cell r="B2853" t="str">
            <v>301500G280</v>
          </cell>
          <cell r="C2853">
            <v>0</v>
          </cell>
          <cell r="D2853">
            <v>0</v>
          </cell>
          <cell r="E2853">
            <v>-10000</v>
          </cell>
          <cell r="F2853">
            <v>-10000</v>
          </cell>
          <cell r="G2853">
            <v>-10000</v>
          </cell>
        </row>
        <row r="2854">
          <cell r="B2854" t="str">
            <v>301500G281</v>
          </cell>
          <cell r="C2854">
            <v>0</v>
          </cell>
          <cell r="D2854">
            <v>0</v>
          </cell>
          <cell r="E2854">
            <v>-2500</v>
          </cell>
          <cell r="F2854">
            <v>-2500</v>
          </cell>
          <cell r="G2854">
            <v>-2500</v>
          </cell>
        </row>
        <row r="2855">
          <cell r="B2855" t="str">
            <v>301500G282</v>
          </cell>
          <cell r="C2855">
            <v>0</v>
          </cell>
          <cell r="D2855">
            <v>2500</v>
          </cell>
          <cell r="E2855">
            <v>-7500</v>
          </cell>
          <cell r="F2855">
            <v>-5000</v>
          </cell>
          <cell r="G2855">
            <v>-5000</v>
          </cell>
        </row>
        <row r="2856">
          <cell r="B2856" t="str">
            <v>301500G283</v>
          </cell>
          <cell r="C2856">
            <v>0</v>
          </cell>
          <cell r="D2856">
            <v>0</v>
          </cell>
          <cell r="E2856">
            <v>-5000</v>
          </cell>
          <cell r="F2856">
            <v>-5000</v>
          </cell>
          <cell r="G2856">
            <v>-5000</v>
          </cell>
        </row>
        <row r="2857">
          <cell r="B2857" t="str">
            <v>301500G284</v>
          </cell>
          <cell r="C2857">
            <v>0</v>
          </cell>
          <cell r="D2857">
            <v>0</v>
          </cell>
          <cell r="E2857">
            <v>-2500</v>
          </cell>
          <cell r="F2857">
            <v>-2500</v>
          </cell>
          <cell r="G2857">
            <v>-2500</v>
          </cell>
        </row>
        <row r="2858">
          <cell r="B2858" t="str">
            <v>301500G285</v>
          </cell>
          <cell r="C2858">
            <v>0</v>
          </cell>
          <cell r="D2858">
            <v>0</v>
          </cell>
          <cell r="E2858">
            <v>-5000</v>
          </cell>
          <cell r="F2858">
            <v>-5000</v>
          </cell>
          <cell r="G2858">
            <v>-5000</v>
          </cell>
        </row>
        <row r="2859">
          <cell r="B2859" t="str">
            <v>301500G286</v>
          </cell>
          <cell r="C2859">
            <v>0</v>
          </cell>
          <cell r="D2859">
            <v>0</v>
          </cell>
          <cell r="E2859">
            <v>-5000</v>
          </cell>
          <cell r="F2859">
            <v>-5000</v>
          </cell>
          <cell r="G2859">
            <v>-5000</v>
          </cell>
        </row>
        <row r="2860">
          <cell r="B2860" t="str">
            <v>301500G287</v>
          </cell>
          <cell r="C2860">
            <v>0</v>
          </cell>
          <cell r="D2860">
            <v>0</v>
          </cell>
          <cell r="E2860">
            <v>-5000</v>
          </cell>
          <cell r="F2860">
            <v>-5000</v>
          </cell>
          <cell r="G2860">
            <v>-5000</v>
          </cell>
        </row>
        <row r="2861">
          <cell r="B2861" t="str">
            <v>301500G288</v>
          </cell>
          <cell r="C2861">
            <v>0</v>
          </cell>
          <cell r="D2861">
            <v>0</v>
          </cell>
          <cell r="E2861">
            <v>-2500</v>
          </cell>
          <cell r="F2861">
            <v>-2500</v>
          </cell>
          <cell r="G2861">
            <v>-2500</v>
          </cell>
        </row>
        <row r="2862">
          <cell r="B2862" t="str">
            <v>301500G289</v>
          </cell>
          <cell r="C2862">
            <v>0</v>
          </cell>
          <cell r="D2862">
            <v>0</v>
          </cell>
          <cell r="E2862">
            <v>-2500</v>
          </cell>
          <cell r="F2862">
            <v>-2500</v>
          </cell>
          <cell r="G2862">
            <v>-2500</v>
          </cell>
        </row>
        <row r="2863">
          <cell r="B2863" t="str">
            <v>301500G290</v>
          </cell>
          <cell r="C2863">
            <v>0</v>
          </cell>
          <cell r="D2863">
            <v>0</v>
          </cell>
          <cell r="E2863">
            <v>-5000</v>
          </cell>
          <cell r="F2863">
            <v>-5000</v>
          </cell>
          <cell r="G2863">
            <v>-5000</v>
          </cell>
        </row>
        <row r="2864">
          <cell r="B2864" t="str">
            <v>301500G291</v>
          </cell>
          <cell r="C2864">
            <v>0</v>
          </cell>
          <cell r="D2864">
            <v>0</v>
          </cell>
          <cell r="E2864">
            <v>-7500</v>
          </cell>
          <cell r="F2864">
            <v>-7500</v>
          </cell>
          <cell r="G2864">
            <v>-7500</v>
          </cell>
        </row>
        <row r="2865">
          <cell r="B2865" t="str">
            <v>301500G292</v>
          </cell>
          <cell r="C2865">
            <v>0</v>
          </cell>
          <cell r="D2865">
            <v>0</v>
          </cell>
          <cell r="E2865">
            <v>-5000</v>
          </cell>
          <cell r="F2865">
            <v>-5000</v>
          </cell>
          <cell r="G2865">
            <v>-5000</v>
          </cell>
        </row>
        <row r="2866">
          <cell r="B2866" t="str">
            <v>301500G293</v>
          </cell>
          <cell r="C2866">
            <v>0</v>
          </cell>
          <cell r="D2866">
            <v>0</v>
          </cell>
          <cell r="E2866">
            <v>-2500</v>
          </cell>
          <cell r="F2866">
            <v>-2500</v>
          </cell>
          <cell r="G2866">
            <v>-2500</v>
          </cell>
        </row>
        <row r="2867">
          <cell r="B2867" t="str">
            <v>301500G294</v>
          </cell>
          <cell r="C2867">
            <v>0</v>
          </cell>
          <cell r="D2867">
            <v>0</v>
          </cell>
          <cell r="E2867">
            <v>-2500</v>
          </cell>
          <cell r="F2867">
            <v>-2500</v>
          </cell>
          <cell r="G2867">
            <v>-2500</v>
          </cell>
        </row>
        <row r="2868">
          <cell r="B2868" t="str">
            <v>301500G295</v>
          </cell>
          <cell r="C2868">
            <v>0</v>
          </cell>
          <cell r="D2868">
            <v>0</v>
          </cell>
          <cell r="E2868">
            <v>-2500</v>
          </cell>
          <cell r="F2868">
            <v>-2500</v>
          </cell>
          <cell r="G2868">
            <v>-2500</v>
          </cell>
        </row>
        <row r="2869">
          <cell r="B2869" t="str">
            <v>301500G296</v>
          </cell>
          <cell r="C2869">
            <v>0</v>
          </cell>
          <cell r="D2869">
            <v>0</v>
          </cell>
          <cell r="E2869">
            <v>-2500</v>
          </cell>
          <cell r="F2869">
            <v>-2500</v>
          </cell>
          <cell r="G2869">
            <v>-2500</v>
          </cell>
        </row>
        <row r="2870">
          <cell r="B2870" t="str">
            <v>301500G297</v>
          </cell>
          <cell r="C2870">
            <v>0</v>
          </cell>
          <cell r="D2870">
            <v>0</v>
          </cell>
          <cell r="E2870">
            <v>-7500</v>
          </cell>
          <cell r="F2870">
            <v>-7500</v>
          </cell>
          <cell r="G2870">
            <v>-7500</v>
          </cell>
        </row>
        <row r="2871">
          <cell r="B2871" t="str">
            <v>301500G298</v>
          </cell>
          <cell r="C2871">
            <v>0</v>
          </cell>
          <cell r="D2871">
            <v>0</v>
          </cell>
          <cell r="E2871">
            <v>-2500</v>
          </cell>
          <cell r="F2871">
            <v>-2500</v>
          </cell>
          <cell r="G2871">
            <v>-2500</v>
          </cell>
        </row>
        <row r="2872">
          <cell r="B2872" t="str">
            <v>301500G299</v>
          </cell>
          <cell r="C2872">
            <v>0</v>
          </cell>
          <cell r="D2872">
            <v>0</v>
          </cell>
          <cell r="E2872">
            <v>-2500</v>
          </cell>
          <cell r="F2872">
            <v>-2500</v>
          </cell>
          <cell r="G2872">
            <v>-2500</v>
          </cell>
        </row>
        <row r="2873">
          <cell r="B2873" t="str">
            <v>301500G300</v>
          </cell>
          <cell r="C2873">
            <v>0</v>
          </cell>
          <cell r="D2873">
            <v>0</v>
          </cell>
          <cell r="E2873">
            <v>-5000</v>
          </cell>
          <cell r="F2873">
            <v>-5000</v>
          </cell>
          <cell r="G2873">
            <v>-5000</v>
          </cell>
        </row>
        <row r="2874">
          <cell r="B2874" t="str">
            <v>301500G301</v>
          </cell>
          <cell r="C2874">
            <v>0</v>
          </cell>
          <cell r="D2874">
            <v>2500</v>
          </cell>
          <cell r="E2874">
            <v>-2500</v>
          </cell>
          <cell r="F2874">
            <v>0</v>
          </cell>
          <cell r="G2874">
            <v>0</v>
          </cell>
        </row>
        <row r="2875">
          <cell r="B2875" t="str">
            <v>301500G302</v>
          </cell>
          <cell r="C2875">
            <v>0</v>
          </cell>
          <cell r="D2875">
            <v>0</v>
          </cell>
          <cell r="E2875">
            <v>-2500</v>
          </cell>
          <cell r="F2875">
            <v>-2500</v>
          </cell>
          <cell r="G2875">
            <v>-2500</v>
          </cell>
        </row>
        <row r="2876">
          <cell r="B2876" t="str">
            <v>301500G303</v>
          </cell>
          <cell r="C2876">
            <v>0</v>
          </cell>
          <cell r="D2876">
            <v>0</v>
          </cell>
          <cell r="E2876">
            <v>-12500</v>
          </cell>
          <cell r="F2876">
            <v>-12500</v>
          </cell>
          <cell r="G2876">
            <v>-12500</v>
          </cell>
        </row>
        <row r="2877">
          <cell r="B2877" t="str">
            <v>301500G304</v>
          </cell>
          <cell r="C2877">
            <v>0</v>
          </cell>
          <cell r="D2877">
            <v>0</v>
          </cell>
          <cell r="E2877">
            <v>-2500</v>
          </cell>
          <cell r="F2877">
            <v>-2500</v>
          </cell>
          <cell r="G2877">
            <v>-2500</v>
          </cell>
        </row>
        <row r="2878">
          <cell r="B2878" t="str">
            <v>301500G305</v>
          </cell>
          <cell r="C2878">
            <v>0</v>
          </cell>
          <cell r="D2878">
            <v>0</v>
          </cell>
          <cell r="E2878">
            <v>-5000</v>
          </cell>
          <cell r="F2878">
            <v>-5000</v>
          </cell>
          <cell r="G2878">
            <v>-5000</v>
          </cell>
        </row>
        <row r="2879">
          <cell r="B2879" t="str">
            <v>301500G306</v>
          </cell>
          <cell r="C2879">
            <v>0</v>
          </cell>
          <cell r="D2879">
            <v>0</v>
          </cell>
          <cell r="E2879">
            <v>-2500</v>
          </cell>
          <cell r="F2879">
            <v>-2500</v>
          </cell>
          <cell r="G2879">
            <v>-2500</v>
          </cell>
        </row>
        <row r="2880">
          <cell r="B2880" t="str">
            <v>301500G307</v>
          </cell>
          <cell r="C2880">
            <v>0</v>
          </cell>
          <cell r="D2880">
            <v>0</v>
          </cell>
          <cell r="E2880">
            <v>-2500</v>
          </cell>
          <cell r="F2880">
            <v>-2500</v>
          </cell>
          <cell r="G2880">
            <v>-2500</v>
          </cell>
        </row>
        <row r="2881">
          <cell r="B2881" t="str">
            <v>301500G308</v>
          </cell>
          <cell r="C2881">
            <v>0</v>
          </cell>
          <cell r="D2881">
            <v>0</v>
          </cell>
          <cell r="E2881">
            <v>-5000</v>
          </cell>
          <cell r="F2881">
            <v>-5000</v>
          </cell>
          <cell r="G2881">
            <v>-5000</v>
          </cell>
        </row>
        <row r="2882">
          <cell r="B2882" t="str">
            <v>301500G309</v>
          </cell>
          <cell r="C2882">
            <v>0</v>
          </cell>
          <cell r="D2882">
            <v>0</v>
          </cell>
          <cell r="E2882">
            <v>-7500</v>
          </cell>
          <cell r="F2882">
            <v>-7500</v>
          </cell>
          <cell r="G2882">
            <v>-7500</v>
          </cell>
        </row>
        <row r="2883">
          <cell r="B2883" t="str">
            <v>301500G310</v>
          </cell>
          <cell r="C2883">
            <v>0</v>
          </cell>
          <cell r="D2883">
            <v>0</v>
          </cell>
          <cell r="E2883">
            <v>-2500</v>
          </cell>
          <cell r="F2883">
            <v>-2500</v>
          </cell>
          <cell r="G2883">
            <v>-2500</v>
          </cell>
        </row>
        <row r="2884">
          <cell r="B2884" t="str">
            <v>301500G311</v>
          </cell>
          <cell r="C2884">
            <v>0</v>
          </cell>
          <cell r="D2884">
            <v>0</v>
          </cell>
          <cell r="E2884">
            <v>-2500</v>
          </cell>
          <cell r="F2884">
            <v>-2500</v>
          </cell>
          <cell r="G2884">
            <v>-2500</v>
          </cell>
        </row>
        <row r="2885">
          <cell r="B2885" t="str">
            <v>301500G312</v>
          </cell>
          <cell r="C2885">
            <v>0</v>
          </cell>
          <cell r="D2885">
            <v>0</v>
          </cell>
          <cell r="E2885">
            <v>-5000</v>
          </cell>
          <cell r="F2885">
            <v>-5000</v>
          </cell>
          <cell r="G2885">
            <v>-5000</v>
          </cell>
        </row>
        <row r="2886">
          <cell r="B2886" t="str">
            <v>301500G313</v>
          </cell>
          <cell r="C2886">
            <v>0</v>
          </cell>
          <cell r="D2886">
            <v>0</v>
          </cell>
          <cell r="E2886">
            <v>-7500</v>
          </cell>
          <cell r="F2886">
            <v>-7500</v>
          </cell>
          <cell r="G2886">
            <v>-7500</v>
          </cell>
        </row>
        <row r="2887">
          <cell r="B2887" t="str">
            <v>301500G314</v>
          </cell>
          <cell r="C2887">
            <v>0</v>
          </cell>
          <cell r="D2887">
            <v>0</v>
          </cell>
          <cell r="E2887">
            <v>-5000</v>
          </cell>
          <cell r="F2887">
            <v>-5000</v>
          </cell>
          <cell r="G2887">
            <v>-5000</v>
          </cell>
        </row>
        <row r="2888">
          <cell r="B2888" t="str">
            <v>301500G315</v>
          </cell>
          <cell r="C2888">
            <v>0</v>
          </cell>
          <cell r="D2888">
            <v>0</v>
          </cell>
          <cell r="E2888">
            <v>-5000</v>
          </cell>
          <cell r="F2888">
            <v>-5000</v>
          </cell>
          <cell r="G2888">
            <v>-5000</v>
          </cell>
        </row>
        <row r="2889">
          <cell r="B2889" t="str">
            <v>301500G316</v>
          </cell>
          <cell r="C2889">
            <v>0</v>
          </cell>
          <cell r="D2889">
            <v>0</v>
          </cell>
          <cell r="E2889">
            <v>-10000</v>
          </cell>
          <cell r="F2889">
            <v>-10000</v>
          </cell>
          <cell r="G2889">
            <v>-10000</v>
          </cell>
        </row>
        <row r="2890">
          <cell r="B2890" t="str">
            <v>301500G317</v>
          </cell>
          <cell r="C2890">
            <v>0</v>
          </cell>
          <cell r="D2890">
            <v>0</v>
          </cell>
          <cell r="E2890">
            <v>-7500</v>
          </cell>
          <cell r="F2890">
            <v>-7500</v>
          </cell>
          <cell r="G2890">
            <v>-7500</v>
          </cell>
        </row>
        <row r="2891">
          <cell r="B2891" t="str">
            <v>301500G318</v>
          </cell>
          <cell r="C2891">
            <v>0</v>
          </cell>
          <cell r="D2891">
            <v>0</v>
          </cell>
          <cell r="E2891">
            <v>-2500</v>
          </cell>
          <cell r="F2891">
            <v>-2500</v>
          </cell>
          <cell r="G2891">
            <v>-2500</v>
          </cell>
        </row>
        <row r="2892">
          <cell r="B2892" t="str">
            <v>301500G319</v>
          </cell>
          <cell r="C2892">
            <v>0</v>
          </cell>
          <cell r="D2892">
            <v>0</v>
          </cell>
          <cell r="E2892">
            <v>-5000</v>
          </cell>
          <cell r="F2892">
            <v>-5000</v>
          </cell>
          <cell r="G2892">
            <v>-5000</v>
          </cell>
        </row>
        <row r="2893">
          <cell r="B2893" t="str">
            <v>301500G320</v>
          </cell>
          <cell r="C2893">
            <v>0</v>
          </cell>
          <cell r="D2893">
            <v>0</v>
          </cell>
          <cell r="E2893">
            <v>-2500</v>
          </cell>
          <cell r="F2893">
            <v>-2500</v>
          </cell>
          <cell r="G2893">
            <v>-2500</v>
          </cell>
        </row>
        <row r="2894">
          <cell r="B2894" t="str">
            <v>301500G321</v>
          </cell>
          <cell r="C2894">
            <v>0</v>
          </cell>
          <cell r="D2894">
            <v>0</v>
          </cell>
          <cell r="E2894">
            <v>-2500</v>
          </cell>
          <cell r="F2894">
            <v>-2500</v>
          </cell>
          <cell r="G2894">
            <v>-2500</v>
          </cell>
        </row>
        <row r="2895">
          <cell r="B2895" t="str">
            <v>301500G322</v>
          </cell>
          <cell r="C2895">
            <v>0</v>
          </cell>
          <cell r="D2895">
            <v>0</v>
          </cell>
          <cell r="E2895">
            <v>-2500</v>
          </cell>
          <cell r="F2895">
            <v>-2500</v>
          </cell>
          <cell r="G2895">
            <v>-2500</v>
          </cell>
        </row>
        <row r="2896">
          <cell r="B2896" t="str">
            <v>301500G323</v>
          </cell>
          <cell r="C2896">
            <v>0</v>
          </cell>
          <cell r="D2896">
            <v>0</v>
          </cell>
          <cell r="E2896">
            <v>-2500</v>
          </cell>
          <cell r="F2896">
            <v>-2500</v>
          </cell>
          <cell r="G2896">
            <v>-2500</v>
          </cell>
        </row>
        <row r="2897">
          <cell r="B2897" t="str">
            <v>301500G324</v>
          </cell>
          <cell r="C2897">
            <v>0</v>
          </cell>
          <cell r="D2897">
            <v>0</v>
          </cell>
          <cell r="E2897">
            <v>-7500</v>
          </cell>
          <cell r="F2897">
            <v>-7500</v>
          </cell>
          <cell r="G2897">
            <v>-7500</v>
          </cell>
        </row>
        <row r="2898">
          <cell r="B2898" t="str">
            <v>301500G325</v>
          </cell>
          <cell r="C2898">
            <v>0</v>
          </cell>
          <cell r="D2898">
            <v>0</v>
          </cell>
          <cell r="E2898">
            <v>-7500</v>
          </cell>
          <cell r="F2898">
            <v>-7500</v>
          </cell>
          <cell r="G2898">
            <v>-7500</v>
          </cell>
        </row>
        <row r="2899">
          <cell r="B2899" t="str">
            <v>301500G326</v>
          </cell>
          <cell r="C2899">
            <v>0</v>
          </cell>
          <cell r="D2899">
            <v>0</v>
          </cell>
          <cell r="E2899">
            <v>-5000</v>
          </cell>
          <cell r="F2899">
            <v>-5000</v>
          </cell>
          <cell r="G2899">
            <v>-5000</v>
          </cell>
        </row>
        <row r="2900">
          <cell r="B2900" t="str">
            <v>301500G327</v>
          </cell>
          <cell r="C2900">
            <v>0</v>
          </cell>
          <cell r="D2900">
            <v>0</v>
          </cell>
          <cell r="E2900">
            <v>-2500</v>
          </cell>
          <cell r="F2900">
            <v>-2500</v>
          </cell>
          <cell r="G2900">
            <v>-2500</v>
          </cell>
        </row>
        <row r="2901">
          <cell r="B2901" t="str">
            <v>301500G328</v>
          </cell>
          <cell r="C2901">
            <v>0</v>
          </cell>
          <cell r="D2901">
            <v>0</v>
          </cell>
          <cell r="E2901">
            <v>-2500</v>
          </cell>
          <cell r="F2901">
            <v>-2500</v>
          </cell>
          <cell r="G2901">
            <v>-2500</v>
          </cell>
        </row>
        <row r="2902">
          <cell r="B2902" t="str">
            <v>301500G329</v>
          </cell>
          <cell r="C2902">
            <v>0</v>
          </cell>
          <cell r="D2902">
            <v>0</v>
          </cell>
          <cell r="E2902">
            <v>-2500</v>
          </cell>
          <cell r="F2902">
            <v>-2500</v>
          </cell>
          <cell r="G2902">
            <v>-2500</v>
          </cell>
        </row>
        <row r="2903">
          <cell r="B2903" t="str">
            <v>301500G330</v>
          </cell>
          <cell r="C2903">
            <v>0</v>
          </cell>
          <cell r="D2903">
            <v>0</v>
          </cell>
          <cell r="E2903">
            <v>-7500</v>
          </cell>
          <cell r="F2903">
            <v>-7500</v>
          </cell>
          <cell r="G2903">
            <v>-7500</v>
          </cell>
        </row>
        <row r="2904">
          <cell r="B2904" t="str">
            <v>301500G331</v>
          </cell>
          <cell r="C2904">
            <v>0</v>
          </cell>
          <cell r="D2904">
            <v>0</v>
          </cell>
          <cell r="E2904">
            <v>-2500</v>
          </cell>
          <cell r="F2904">
            <v>-2500</v>
          </cell>
          <cell r="G2904">
            <v>-2500</v>
          </cell>
        </row>
        <row r="2905">
          <cell r="B2905" t="str">
            <v>301500G332</v>
          </cell>
          <cell r="C2905">
            <v>0</v>
          </cell>
          <cell r="D2905">
            <v>0</v>
          </cell>
          <cell r="E2905">
            <v>-12500</v>
          </cell>
          <cell r="F2905">
            <v>-12500</v>
          </cell>
          <cell r="G2905">
            <v>-12500</v>
          </cell>
        </row>
        <row r="2906">
          <cell r="B2906" t="str">
            <v>301500G333</v>
          </cell>
          <cell r="C2906">
            <v>0</v>
          </cell>
          <cell r="D2906">
            <v>0</v>
          </cell>
          <cell r="E2906">
            <v>-2500</v>
          </cell>
          <cell r="F2906">
            <v>-2500</v>
          </cell>
          <cell r="G2906">
            <v>-2500</v>
          </cell>
        </row>
        <row r="2907">
          <cell r="B2907" t="str">
            <v>301500G334</v>
          </cell>
          <cell r="C2907">
            <v>0</v>
          </cell>
          <cell r="D2907">
            <v>0</v>
          </cell>
          <cell r="E2907">
            <v>-5000</v>
          </cell>
          <cell r="F2907">
            <v>-5000</v>
          </cell>
          <cell r="G2907">
            <v>-5000</v>
          </cell>
        </row>
        <row r="2908">
          <cell r="B2908" t="str">
            <v>301500G335</v>
          </cell>
          <cell r="C2908">
            <v>0</v>
          </cell>
          <cell r="D2908">
            <v>0</v>
          </cell>
          <cell r="E2908">
            <v>-2500</v>
          </cell>
          <cell r="F2908">
            <v>-2500</v>
          </cell>
          <cell r="G2908">
            <v>-2500</v>
          </cell>
        </row>
        <row r="2909">
          <cell r="B2909" t="str">
            <v>301500G336</v>
          </cell>
          <cell r="C2909">
            <v>0</v>
          </cell>
          <cell r="D2909">
            <v>0</v>
          </cell>
          <cell r="E2909">
            <v>-2500</v>
          </cell>
          <cell r="F2909">
            <v>-2500</v>
          </cell>
          <cell r="G2909">
            <v>-2500</v>
          </cell>
        </row>
        <row r="2910">
          <cell r="B2910" t="str">
            <v>301500G337</v>
          </cell>
          <cell r="C2910">
            <v>0</v>
          </cell>
          <cell r="D2910">
            <v>0</v>
          </cell>
          <cell r="E2910">
            <v>-2500</v>
          </cell>
          <cell r="F2910">
            <v>-2500</v>
          </cell>
          <cell r="G2910">
            <v>-2500</v>
          </cell>
        </row>
        <row r="2911">
          <cell r="B2911" t="str">
            <v>301500G338</v>
          </cell>
          <cell r="C2911">
            <v>0</v>
          </cell>
          <cell r="D2911">
            <v>0</v>
          </cell>
          <cell r="E2911">
            <v>-5000</v>
          </cell>
          <cell r="F2911">
            <v>-5000</v>
          </cell>
          <cell r="G2911">
            <v>-5000</v>
          </cell>
        </row>
        <row r="2912">
          <cell r="B2912" t="str">
            <v>301500G339</v>
          </cell>
          <cell r="C2912">
            <v>0</v>
          </cell>
          <cell r="D2912">
            <v>0</v>
          </cell>
          <cell r="E2912">
            <v>-2500</v>
          </cell>
          <cell r="F2912">
            <v>-2500</v>
          </cell>
          <cell r="G2912">
            <v>-2500</v>
          </cell>
        </row>
        <row r="2913">
          <cell r="B2913" t="str">
            <v>301500G340</v>
          </cell>
          <cell r="C2913">
            <v>0</v>
          </cell>
          <cell r="D2913">
            <v>0</v>
          </cell>
          <cell r="E2913">
            <v>-2500</v>
          </cell>
          <cell r="F2913">
            <v>-2500</v>
          </cell>
          <cell r="G2913">
            <v>-2500</v>
          </cell>
        </row>
        <row r="2914">
          <cell r="B2914" t="str">
            <v>301500G341</v>
          </cell>
          <cell r="C2914">
            <v>0</v>
          </cell>
          <cell r="D2914">
            <v>0</v>
          </cell>
          <cell r="E2914">
            <v>-2500</v>
          </cell>
          <cell r="F2914">
            <v>-2500</v>
          </cell>
          <cell r="G2914">
            <v>-2500</v>
          </cell>
        </row>
        <row r="2915">
          <cell r="B2915" t="str">
            <v>301500G342</v>
          </cell>
          <cell r="C2915">
            <v>0</v>
          </cell>
          <cell r="D2915">
            <v>0</v>
          </cell>
          <cell r="E2915">
            <v>-2500</v>
          </cell>
          <cell r="F2915">
            <v>-2500</v>
          </cell>
          <cell r="G2915">
            <v>-2500</v>
          </cell>
        </row>
        <row r="2916">
          <cell r="B2916" t="str">
            <v>301500G343</v>
          </cell>
          <cell r="C2916">
            <v>0</v>
          </cell>
          <cell r="D2916">
            <v>0</v>
          </cell>
          <cell r="E2916">
            <v>-2500</v>
          </cell>
          <cell r="F2916">
            <v>-2500</v>
          </cell>
          <cell r="G2916">
            <v>-2500</v>
          </cell>
        </row>
        <row r="2917">
          <cell r="B2917" t="str">
            <v>301500G344</v>
          </cell>
          <cell r="C2917">
            <v>0</v>
          </cell>
          <cell r="D2917">
            <v>0</v>
          </cell>
          <cell r="E2917">
            <v>-7500</v>
          </cell>
          <cell r="F2917">
            <v>-7500</v>
          </cell>
          <cell r="G2917">
            <v>-7500</v>
          </cell>
        </row>
        <row r="2918">
          <cell r="B2918" t="str">
            <v>301500G356</v>
          </cell>
          <cell r="C2918">
            <v>0</v>
          </cell>
          <cell r="D2918">
            <v>0</v>
          </cell>
          <cell r="E2918">
            <v>-7500</v>
          </cell>
          <cell r="F2918">
            <v>-7500</v>
          </cell>
          <cell r="G2918">
            <v>-7500</v>
          </cell>
        </row>
        <row r="2919">
          <cell r="B2919" t="str">
            <v>301500G402</v>
          </cell>
          <cell r="C2919">
            <v>-2500</v>
          </cell>
          <cell r="D2919">
            <v>0</v>
          </cell>
          <cell r="E2919">
            <v>0</v>
          </cell>
          <cell r="F2919">
            <v>0</v>
          </cell>
          <cell r="G2919">
            <v>-2500</v>
          </cell>
        </row>
        <row r="2920">
          <cell r="B2920" t="str">
            <v>301500G404</v>
          </cell>
          <cell r="C2920">
            <v>-5000</v>
          </cell>
          <cell r="D2920">
            <v>0</v>
          </cell>
          <cell r="E2920">
            <v>0</v>
          </cell>
          <cell r="F2920">
            <v>0</v>
          </cell>
          <cell r="G2920">
            <v>-5000</v>
          </cell>
        </row>
        <row r="2921">
          <cell r="B2921" t="str">
            <v>301500G405</v>
          </cell>
          <cell r="C2921">
            <v>-2500</v>
          </cell>
          <cell r="D2921">
            <v>0</v>
          </cell>
          <cell r="E2921">
            <v>0</v>
          </cell>
          <cell r="F2921">
            <v>0</v>
          </cell>
          <cell r="G2921">
            <v>-2500</v>
          </cell>
        </row>
        <row r="2922">
          <cell r="B2922" t="str">
            <v>301500G406</v>
          </cell>
          <cell r="C2922">
            <v>-2500</v>
          </cell>
          <cell r="D2922">
            <v>0</v>
          </cell>
          <cell r="E2922">
            <v>0</v>
          </cell>
          <cell r="F2922">
            <v>0</v>
          </cell>
          <cell r="G2922">
            <v>-2500</v>
          </cell>
        </row>
        <row r="2923">
          <cell r="B2923" t="str">
            <v>301500G407</v>
          </cell>
          <cell r="C2923">
            <v>-7500</v>
          </cell>
          <cell r="D2923">
            <v>0</v>
          </cell>
          <cell r="E2923">
            <v>0</v>
          </cell>
          <cell r="F2923">
            <v>0</v>
          </cell>
          <cell r="G2923">
            <v>-7500</v>
          </cell>
        </row>
        <row r="2924">
          <cell r="B2924" t="str">
            <v>301500G408</v>
          </cell>
          <cell r="C2924">
            <v>-5000</v>
          </cell>
          <cell r="D2924">
            <v>0</v>
          </cell>
          <cell r="E2924">
            <v>0</v>
          </cell>
          <cell r="F2924">
            <v>0</v>
          </cell>
          <cell r="G2924">
            <v>-5000</v>
          </cell>
        </row>
        <row r="2925">
          <cell r="B2925" t="str">
            <v>301500G409</v>
          </cell>
          <cell r="C2925">
            <v>-2500</v>
          </cell>
          <cell r="D2925">
            <v>0</v>
          </cell>
          <cell r="E2925">
            <v>-2500</v>
          </cell>
          <cell r="F2925">
            <v>-2500</v>
          </cell>
          <cell r="G2925">
            <v>-5000</v>
          </cell>
        </row>
        <row r="2926">
          <cell r="B2926" t="str">
            <v>301500G410</v>
          </cell>
          <cell r="C2926">
            <v>-2500</v>
          </cell>
          <cell r="D2926">
            <v>0</v>
          </cell>
          <cell r="E2926">
            <v>0</v>
          </cell>
          <cell r="F2926">
            <v>0</v>
          </cell>
          <cell r="G2926">
            <v>-2500</v>
          </cell>
        </row>
        <row r="2927">
          <cell r="B2927" t="str">
            <v>301500G411</v>
          </cell>
          <cell r="C2927">
            <v>-5000</v>
          </cell>
          <cell r="D2927">
            <v>0</v>
          </cell>
          <cell r="E2927">
            <v>0</v>
          </cell>
          <cell r="F2927">
            <v>0</v>
          </cell>
          <cell r="G2927">
            <v>-5000</v>
          </cell>
        </row>
        <row r="2928">
          <cell r="B2928" t="str">
            <v>301500G412</v>
          </cell>
          <cell r="C2928">
            <v>-5000</v>
          </cell>
          <cell r="D2928">
            <v>0</v>
          </cell>
          <cell r="E2928">
            <v>0</v>
          </cell>
          <cell r="F2928">
            <v>0</v>
          </cell>
          <cell r="G2928">
            <v>-5000</v>
          </cell>
        </row>
        <row r="2929">
          <cell r="B2929" t="str">
            <v>301500G413</v>
          </cell>
          <cell r="C2929">
            <v>-7500</v>
          </cell>
          <cell r="D2929">
            <v>0</v>
          </cell>
          <cell r="E2929">
            <v>0</v>
          </cell>
          <cell r="F2929">
            <v>0</v>
          </cell>
          <cell r="G2929">
            <v>-7500</v>
          </cell>
        </row>
        <row r="2930">
          <cell r="B2930" t="str">
            <v>301500G414</v>
          </cell>
          <cell r="C2930">
            <v>-7500</v>
          </cell>
          <cell r="D2930">
            <v>0</v>
          </cell>
          <cell r="E2930">
            <v>0</v>
          </cell>
          <cell r="F2930">
            <v>0</v>
          </cell>
          <cell r="G2930">
            <v>-7500</v>
          </cell>
        </row>
        <row r="2931">
          <cell r="B2931" t="str">
            <v>301500G415</v>
          </cell>
          <cell r="C2931">
            <v>0</v>
          </cell>
          <cell r="D2931">
            <v>0</v>
          </cell>
          <cell r="E2931">
            <v>-7500</v>
          </cell>
          <cell r="F2931">
            <v>-7500</v>
          </cell>
          <cell r="G2931">
            <v>-7500</v>
          </cell>
        </row>
        <row r="2932">
          <cell r="B2932" t="str">
            <v>301500G416</v>
          </cell>
          <cell r="C2932">
            <v>0</v>
          </cell>
          <cell r="D2932">
            <v>0</v>
          </cell>
          <cell r="E2932">
            <v>-7500</v>
          </cell>
          <cell r="F2932">
            <v>-7500</v>
          </cell>
          <cell r="G2932">
            <v>-7500</v>
          </cell>
        </row>
        <row r="2933">
          <cell r="B2933" t="str">
            <v>301500G417</v>
          </cell>
          <cell r="C2933">
            <v>0</v>
          </cell>
          <cell r="D2933">
            <v>0</v>
          </cell>
          <cell r="E2933">
            <v>-2500</v>
          </cell>
          <cell r="F2933">
            <v>-2500</v>
          </cell>
          <cell r="G2933">
            <v>-2500</v>
          </cell>
        </row>
        <row r="2934">
          <cell r="B2934" t="str">
            <v>301500G418</v>
          </cell>
          <cell r="C2934">
            <v>0</v>
          </cell>
          <cell r="D2934">
            <v>0</v>
          </cell>
          <cell r="E2934">
            <v>-5000</v>
          </cell>
          <cell r="F2934">
            <v>-5000</v>
          </cell>
          <cell r="G2934">
            <v>-5000</v>
          </cell>
        </row>
        <row r="2935">
          <cell r="B2935" t="str">
            <v>301500G419</v>
          </cell>
          <cell r="C2935">
            <v>0</v>
          </cell>
          <cell r="D2935">
            <v>0</v>
          </cell>
          <cell r="E2935">
            <v>-2500</v>
          </cell>
          <cell r="F2935">
            <v>-2500</v>
          </cell>
          <cell r="G2935">
            <v>-2500</v>
          </cell>
        </row>
        <row r="2936">
          <cell r="B2936" t="str">
            <v>301500G420</v>
          </cell>
          <cell r="C2936">
            <v>0</v>
          </cell>
          <cell r="D2936">
            <v>0</v>
          </cell>
          <cell r="E2936">
            <v>-5000</v>
          </cell>
          <cell r="F2936">
            <v>-5000</v>
          </cell>
          <cell r="G2936">
            <v>-5000</v>
          </cell>
        </row>
        <row r="2937">
          <cell r="B2937" t="str">
            <v>301500G421</v>
          </cell>
          <cell r="C2937">
            <v>0</v>
          </cell>
          <cell r="D2937">
            <v>0</v>
          </cell>
          <cell r="E2937">
            <v>-5000</v>
          </cell>
          <cell r="F2937">
            <v>-5000</v>
          </cell>
          <cell r="G2937">
            <v>-5000</v>
          </cell>
        </row>
        <row r="2938">
          <cell r="B2938" t="str">
            <v>301500G422</v>
          </cell>
          <cell r="C2938">
            <v>0</v>
          </cell>
          <cell r="D2938">
            <v>0</v>
          </cell>
          <cell r="E2938">
            <v>-2500</v>
          </cell>
          <cell r="F2938">
            <v>-2500</v>
          </cell>
          <cell r="G2938">
            <v>-2500</v>
          </cell>
        </row>
        <row r="2939">
          <cell r="B2939" t="str">
            <v>301500G423</v>
          </cell>
          <cell r="C2939">
            <v>0</v>
          </cell>
          <cell r="D2939">
            <v>0</v>
          </cell>
          <cell r="E2939">
            <v>-2500</v>
          </cell>
          <cell r="F2939">
            <v>-2500</v>
          </cell>
          <cell r="G2939">
            <v>-2500</v>
          </cell>
        </row>
        <row r="2940">
          <cell r="B2940" t="str">
            <v>301500G424</v>
          </cell>
          <cell r="C2940">
            <v>0</v>
          </cell>
          <cell r="D2940">
            <v>0</v>
          </cell>
          <cell r="E2940">
            <v>-5000</v>
          </cell>
          <cell r="F2940">
            <v>-5000</v>
          </cell>
          <cell r="G2940">
            <v>-5000</v>
          </cell>
        </row>
        <row r="2941">
          <cell r="B2941" t="str">
            <v>301500G425</v>
          </cell>
          <cell r="C2941">
            <v>0</v>
          </cell>
          <cell r="D2941">
            <v>0</v>
          </cell>
          <cell r="E2941">
            <v>-2500</v>
          </cell>
          <cell r="F2941">
            <v>-2500</v>
          </cell>
          <cell r="G2941">
            <v>-2500</v>
          </cell>
        </row>
        <row r="2942">
          <cell r="B2942" t="str">
            <v>301500G426</v>
          </cell>
          <cell r="C2942">
            <v>0</v>
          </cell>
          <cell r="D2942">
            <v>0</v>
          </cell>
          <cell r="E2942">
            <v>-5000</v>
          </cell>
          <cell r="F2942">
            <v>-5000</v>
          </cell>
          <cell r="G2942">
            <v>-5000</v>
          </cell>
        </row>
        <row r="2943">
          <cell r="B2943" t="str">
            <v>301500G427</v>
          </cell>
          <cell r="C2943">
            <v>0</v>
          </cell>
          <cell r="D2943">
            <v>0</v>
          </cell>
          <cell r="E2943">
            <v>-10000</v>
          </cell>
          <cell r="F2943">
            <v>-10000</v>
          </cell>
          <cell r="G2943">
            <v>-10000</v>
          </cell>
        </row>
        <row r="2944">
          <cell r="B2944" t="str">
            <v>301500G428</v>
          </cell>
          <cell r="C2944">
            <v>0</v>
          </cell>
          <cell r="D2944">
            <v>0</v>
          </cell>
          <cell r="E2944">
            <v>-12500</v>
          </cell>
          <cell r="F2944">
            <v>-12500</v>
          </cell>
          <cell r="G2944">
            <v>-12500</v>
          </cell>
        </row>
        <row r="2945">
          <cell r="B2945" t="str">
            <v>301500G429</v>
          </cell>
          <cell r="C2945">
            <v>0</v>
          </cell>
          <cell r="D2945">
            <v>0</v>
          </cell>
          <cell r="E2945">
            <v>-15000</v>
          </cell>
          <cell r="F2945">
            <v>-15000</v>
          </cell>
          <cell r="G2945">
            <v>-15000</v>
          </cell>
        </row>
        <row r="2946">
          <cell r="B2946" t="str">
            <v>301500G430</v>
          </cell>
          <cell r="C2946">
            <v>0</v>
          </cell>
          <cell r="D2946">
            <v>0</v>
          </cell>
          <cell r="E2946">
            <v>-5000</v>
          </cell>
          <cell r="F2946">
            <v>-5000</v>
          </cell>
          <cell r="G2946">
            <v>-5000</v>
          </cell>
        </row>
        <row r="2947">
          <cell r="B2947" t="str">
            <v>301500G431</v>
          </cell>
          <cell r="C2947">
            <v>0</v>
          </cell>
          <cell r="D2947">
            <v>0</v>
          </cell>
          <cell r="E2947">
            <v>-5000</v>
          </cell>
          <cell r="F2947">
            <v>-5000</v>
          </cell>
          <cell r="G2947">
            <v>-5000</v>
          </cell>
        </row>
        <row r="2948">
          <cell r="B2948" t="str">
            <v>301500G432</v>
          </cell>
          <cell r="C2948">
            <v>0</v>
          </cell>
          <cell r="D2948">
            <v>0</v>
          </cell>
          <cell r="E2948">
            <v>-10000</v>
          </cell>
          <cell r="F2948">
            <v>-10000</v>
          </cell>
          <cell r="G2948">
            <v>-10000</v>
          </cell>
        </row>
        <row r="2949">
          <cell r="B2949" t="str">
            <v>301500G433</v>
          </cell>
          <cell r="C2949">
            <v>0</v>
          </cell>
          <cell r="D2949">
            <v>0</v>
          </cell>
          <cell r="E2949">
            <v>-7500</v>
          </cell>
          <cell r="F2949">
            <v>-7500</v>
          </cell>
          <cell r="G2949">
            <v>-7500</v>
          </cell>
        </row>
        <row r="2950">
          <cell r="B2950" t="str">
            <v>301500G434</v>
          </cell>
          <cell r="C2950">
            <v>0</v>
          </cell>
          <cell r="D2950">
            <v>5000</v>
          </cell>
          <cell r="E2950">
            <v>-5000</v>
          </cell>
          <cell r="F2950">
            <v>0</v>
          </cell>
          <cell r="G2950">
            <v>0</v>
          </cell>
        </row>
        <row r="2951">
          <cell r="B2951" t="str">
            <v>301500G435</v>
          </cell>
          <cell r="C2951">
            <v>0</v>
          </cell>
          <cell r="D2951">
            <v>0</v>
          </cell>
          <cell r="E2951">
            <v>-5000</v>
          </cell>
          <cell r="F2951">
            <v>-5000</v>
          </cell>
          <cell r="G2951">
            <v>-5000</v>
          </cell>
        </row>
        <row r="2952">
          <cell r="B2952" t="str">
            <v>301500G436</v>
          </cell>
          <cell r="C2952">
            <v>0</v>
          </cell>
          <cell r="D2952">
            <v>0</v>
          </cell>
          <cell r="E2952">
            <v>-2500</v>
          </cell>
          <cell r="F2952">
            <v>-2500</v>
          </cell>
          <cell r="G2952">
            <v>-2500</v>
          </cell>
        </row>
        <row r="2953">
          <cell r="B2953" t="str">
            <v>301500G437</v>
          </cell>
          <cell r="C2953">
            <v>0</v>
          </cell>
          <cell r="D2953">
            <v>0</v>
          </cell>
          <cell r="E2953">
            <v>-5000</v>
          </cell>
          <cell r="F2953">
            <v>-5000</v>
          </cell>
          <cell r="G2953">
            <v>-5000</v>
          </cell>
        </row>
        <row r="2954">
          <cell r="B2954" t="str">
            <v>301500G438</v>
          </cell>
          <cell r="C2954">
            <v>0</v>
          </cell>
          <cell r="D2954">
            <v>0</v>
          </cell>
          <cell r="E2954">
            <v>-2500</v>
          </cell>
          <cell r="F2954">
            <v>-2500</v>
          </cell>
          <cell r="G2954">
            <v>-2500</v>
          </cell>
        </row>
        <row r="2955">
          <cell r="B2955" t="str">
            <v>301500G439</v>
          </cell>
          <cell r="C2955">
            <v>0</v>
          </cell>
          <cell r="D2955">
            <v>0</v>
          </cell>
          <cell r="E2955">
            <v>-10000</v>
          </cell>
          <cell r="F2955">
            <v>-10000</v>
          </cell>
          <cell r="G2955">
            <v>-10000</v>
          </cell>
        </row>
        <row r="2956">
          <cell r="B2956" t="str">
            <v>301500G440</v>
          </cell>
          <cell r="C2956">
            <v>0</v>
          </cell>
          <cell r="D2956">
            <v>0</v>
          </cell>
          <cell r="E2956">
            <v>-7500</v>
          </cell>
          <cell r="F2956">
            <v>-7500</v>
          </cell>
          <cell r="G2956">
            <v>-7500</v>
          </cell>
        </row>
        <row r="2957">
          <cell r="B2957" t="str">
            <v>301500G441</v>
          </cell>
          <cell r="C2957">
            <v>0</v>
          </cell>
          <cell r="D2957">
            <v>0</v>
          </cell>
          <cell r="E2957">
            <v>-2500</v>
          </cell>
          <cell r="F2957">
            <v>-2500</v>
          </cell>
          <cell r="G2957">
            <v>-2500</v>
          </cell>
        </row>
        <row r="2958">
          <cell r="B2958" t="str">
            <v>301500G442</v>
          </cell>
          <cell r="C2958">
            <v>0</v>
          </cell>
          <cell r="D2958">
            <v>0</v>
          </cell>
          <cell r="E2958">
            <v>-2500</v>
          </cell>
          <cell r="F2958">
            <v>-2500</v>
          </cell>
          <cell r="G2958">
            <v>-2500</v>
          </cell>
        </row>
        <row r="2959">
          <cell r="B2959" t="str">
            <v>301500G443</v>
          </cell>
          <cell r="C2959">
            <v>0</v>
          </cell>
          <cell r="D2959">
            <v>0</v>
          </cell>
          <cell r="E2959">
            <v>-7500</v>
          </cell>
          <cell r="F2959">
            <v>-7500</v>
          </cell>
          <cell r="G2959">
            <v>-7500</v>
          </cell>
        </row>
        <row r="2960">
          <cell r="B2960" t="str">
            <v>301500G444</v>
          </cell>
          <cell r="C2960">
            <v>0</v>
          </cell>
          <cell r="D2960">
            <v>0</v>
          </cell>
          <cell r="E2960">
            <v>-2500</v>
          </cell>
          <cell r="F2960">
            <v>-2500</v>
          </cell>
          <cell r="G2960">
            <v>-2500</v>
          </cell>
        </row>
        <row r="2961">
          <cell r="B2961" t="str">
            <v>301500G445</v>
          </cell>
          <cell r="C2961">
            <v>0</v>
          </cell>
          <cell r="D2961">
            <v>0</v>
          </cell>
          <cell r="E2961">
            <v>-5000</v>
          </cell>
          <cell r="F2961">
            <v>-5000</v>
          </cell>
          <cell r="G2961">
            <v>-5000</v>
          </cell>
        </row>
        <row r="2962">
          <cell r="B2962" t="str">
            <v>301500G446</v>
          </cell>
          <cell r="C2962">
            <v>0</v>
          </cell>
          <cell r="D2962">
            <v>0</v>
          </cell>
          <cell r="E2962">
            <v>-5000</v>
          </cell>
          <cell r="F2962">
            <v>-5000</v>
          </cell>
          <cell r="G2962">
            <v>-5000</v>
          </cell>
        </row>
        <row r="2963">
          <cell r="B2963" t="str">
            <v>301500G447</v>
          </cell>
          <cell r="C2963">
            <v>0</v>
          </cell>
          <cell r="D2963">
            <v>0</v>
          </cell>
          <cell r="E2963">
            <v>-7500</v>
          </cell>
          <cell r="F2963">
            <v>-7500</v>
          </cell>
          <cell r="G2963">
            <v>-7500</v>
          </cell>
        </row>
        <row r="2964">
          <cell r="B2964" t="str">
            <v>301500G448</v>
          </cell>
          <cell r="C2964">
            <v>0</v>
          </cell>
          <cell r="D2964">
            <v>0</v>
          </cell>
          <cell r="E2964">
            <v>-5000</v>
          </cell>
          <cell r="F2964">
            <v>-5000</v>
          </cell>
          <cell r="G2964">
            <v>-5000</v>
          </cell>
        </row>
        <row r="2965">
          <cell r="B2965" t="str">
            <v>301500G449</v>
          </cell>
          <cell r="C2965">
            <v>0</v>
          </cell>
          <cell r="D2965">
            <v>0</v>
          </cell>
          <cell r="E2965">
            <v>-5000</v>
          </cell>
          <cell r="F2965">
            <v>-5000</v>
          </cell>
          <cell r="G2965">
            <v>-5000</v>
          </cell>
        </row>
        <row r="2966">
          <cell r="B2966" t="str">
            <v>301500G450</v>
          </cell>
          <cell r="C2966">
            <v>0</v>
          </cell>
          <cell r="D2966">
            <v>0</v>
          </cell>
          <cell r="E2966">
            <v>-2500</v>
          </cell>
          <cell r="F2966">
            <v>-2500</v>
          </cell>
          <cell r="G2966">
            <v>-2500</v>
          </cell>
        </row>
        <row r="2967">
          <cell r="B2967" t="str">
            <v>301500G451</v>
          </cell>
          <cell r="C2967">
            <v>0</v>
          </cell>
          <cell r="D2967">
            <v>0</v>
          </cell>
          <cell r="E2967">
            <v>-2500</v>
          </cell>
          <cell r="F2967">
            <v>-2500</v>
          </cell>
          <cell r="G2967">
            <v>-2500</v>
          </cell>
        </row>
        <row r="2968">
          <cell r="B2968" t="str">
            <v>301500G452</v>
          </cell>
          <cell r="C2968">
            <v>0</v>
          </cell>
          <cell r="D2968">
            <v>0</v>
          </cell>
          <cell r="E2968">
            <v>-7500</v>
          </cell>
          <cell r="F2968">
            <v>-7500</v>
          </cell>
          <cell r="G2968">
            <v>-7500</v>
          </cell>
        </row>
        <row r="2969">
          <cell r="B2969" t="str">
            <v>301500G453</v>
          </cell>
          <cell r="C2969">
            <v>0</v>
          </cell>
          <cell r="D2969">
            <v>0</v>
          </cell>
          <cell r="E2969">
            <v>-2500</v>
          </cell>
          <cell r="F2969">
            <v>-2500</v>
          </cell>
          <cell r="G2969">
            <v>-2500</v>
          </cell>
        </row>
        <row r="2970">
          <cell r="B2970" t="str">
            <v>301500G454</v>
          </cell>
          <cell r="C2970">
            <v>0</v>
          </cell>
          <cell r="D2970">
            <v>0</v>
          </cell>
          <cell r="E2970">
            <v>-5000</v>
          </cell>
          <cell r="F2970">
            <v>-5000</v>
          </cell>
          <cell r="G2970">
            <v>-5000</v>
          </cell>
        </row>
        <row r="2971">
          <cell r="B2971" t="str">
            <v>301500G455</v>
          </cell>
          <cell r="C2971">
            <v>0</v>
          </cell>
          <cell r="D2971">
            <v>0</v>
          </cell>
          <cell r="E2971">
            <v>-2500</v>
          </cell>
          <cell r="F2971">
            <v>-2500</v>
          </cell>
          <cell r="G2971">
            <v>-2500</v>
          </cell>
        </row>
        <row r="2972">
          <cell r="B2972" t="str">
            <v>301500G456</v>
          </cell>
          <cell r="C2972">
            <v>0</v>
          </cell>
          <cell r="D2972">
            <v>0</v>
          </cell>
          <cell r="E2972">
            <v>-2500</v>
          </cell>
          <cell r="F2972">
            <v>-2500</v>
          </cell>
          <cell r="G2972">
            <v>-2500</v>
          </cell>
        </row>
        <row r="2973">
          <cell r="B2973" t="str">
            <v>301500G457</v>
          </cell>
          <cell r="C2973">
            <v>0</v>
          </cell>
          <cell r="D2973">
            <v>0</v>
          </cell>
          <cell r="E2973">
            <v>-10000</v>
          </cell>
          <cell r="F2973">
            <v>-10000</v>
          </cell>
          <cell r="G2973">
            <v>-10000</v>
          </cell>
        </row>
        <row r="2974">
          <cell r="B2974" t="str">
            <v>301500G458</v>
          </cell>
          <cell r="C2974">
            <v>0</v>
          </cell>
          <cell r="D2974">
            <v>0</v>
          </cell>
          <cell r="E2974">
            <v>-2500</v>
          </cell>
          <cell r="F2974">
            <v>-2500</v>
          </cell>
          <cell r="G2974">
            <v>-2500</v>
          </cell>
        </row>
        <row r="2975">
          <cell r="B2975" t="str">
            <v>301500G459</v>
          </cell>
          <cell r="C2975">
            <v>0</v>
          </cell>
          <cell r="D2975">
            <v>0</v>
          </cell>
          <cell r="E2975">
            <v>-5000</v>
          </cell>
          <cell r="F2975">
            <v>-5000</v>
          </cell>
          <cell r="G2975">
            <v>-5000</v>
          </cell>
        </row>
        <row r="2976">
          <cell r="B2976" t="str">
            <v>301500G460</v>
          </cell>
          <cell r="C2976">
            <v>0</v>
          </cell>
          <cell r="D2976">
            <v>0</v>
          </cell>
          <cell r="E2976">
            <v>-2500</v>
          </cell>
          <cell r="F2976">
            <v>-2500</v>
          </cell>
          <cell r="G2976">
            <v>-2500</v>
          </cell>
        </row>
        <row r="2977">
          <cell r="B2977" t="str">
            <v>301500G461</v>
          </cell>
          <cell r="C2977">
            <v>0</v>
          </cell>
          <cell r="D2977">
            <v>0</v>
          </cell>
          <cell r="E2977">
            <v>-7500</v>
          </cell>
          <cell r="F2977">
            <v>-7500</v>
          </cell>
          <cell r="G2977">
            <v>-7500</v>
          </cell>
        </row>
        <row r="2978">
          <cell r="B2978" t="str">
            <v>301500G462</v>
          </cell>
          <cell r="C2978">
            <v>0</v>
          </cell>
          <cell r="D2978">
            <v>0</v>
          </cell>
          <cell r="E2978">
            <v>-5000</v>
          </cell>
          <cell r="F2978">
            <v>-5000</v>
          </cell>
          <cell r="G2978">
            <v>-5000</v>
          </cell>
        </row>
        <row r="2979">
          <cell r="B2979" t="str">
            <v>301500G463</v>
          </cell>
          <cell r="C2979">
            <v>0</v>
          </cell>
          <cell r="D2979">
            <v>0</v>
          </cell>
          <cell r="E2979">
            <v>-2500</v>
          </cell>
          <cell r="F2979">
            <v>-2500</v>
          </cell>
          <cell r="G2979">
            <v>-2500</v>
          </cell>
        </row>
        <row r="2980">
          <cell r="B2980" t="str">
            <v>301500G464</v>
          </cell>
          <cell r="C2980">
            <v>0</v>
          </cell>
          <cell r="D2980">
            <v>0</v>
          </cell>
          <cell r="E2980">
            <v>-2500</v>
          </cell>
          <cell r="F2980">
            <v>-2500</v>
          </cell>
          <cell r="G2980">
            <v>-2500</v>
          </cell>
        </row>
        <row r="2981">
          <cell r="B2981" t="str">
            <v>301500G465</v>
          </cell>
          <cell r="C2981">
            <v>0</v>
          </cell>
          <cell r="D2981">
            <v>0</v>
          </cell>
          <cell r="E2981">
            <v>-2500</v>
          </cell>
          <cell r="F2981">
            <v>-2500</v>
          </cell>
          <cell r="G2981">
            <v>-2500</v>
          </cell>
        </row>
        <row r="2982">
          <cell r="B2982" t="str">
            <v>301500G466</v>
          </cell>
          <cell r="C2982">
            <v>0</v>
          </cell>
          <cell r="D2982">
            <v>0</v>
          </cell>
          <cell r="E2982">
            <v>-5000</v>
          </cell>
          <cell r="F2982">
            <v>-5000</v>
          </cell>
          <cell r="G2982">
            <v>-5000</v>
          </cell>
        </row>
        <row r="2983">
          <cell r="B2983" t="str">
            <v>301500G467</v>
          </cell>
          <cell r="C2983">
            <v>0</v>
          </cell>
          <cell r="D2983">
            <v>0</v>
          </cell>
          <cell r="E2983">
            <v>-2500</v>
          </cell>
          <cell r="F2983">
            <v>-2500</v>
          </cell>
          <cell r="G2983">
            <v>-2500</v>
          </cell>
        </row>
        <row r="2984">
          <cell r="B2984" t="str">
            <v>301500G468</v>
          </cell>
          <cell r="C2984">
            <v>0</v>
          </cell>
          <cell r="D2984">
            <v>0</v>
          </cell>
          <cell r="E2984">
            <v>-10000</v>
          </cell>
          <cell r="F2984">
            <v>-10000</v>
          </cell>
          <cell r="G2984">
            <v>-10000</v>
          </cell>
        </row>
        <row r="2985">
          <cell r="B2985" t="str">
            <v>301500G469</v>
          </cell>
          <cell r="C2985">
            <v>0</v>
          </cell>
          <cell r="D2985">
            <v>0</v>
          </cell>
          <cell r="E2985">
            <v>-12500</v>
          </cell>
          <cell r="F2985">
            <v>-12500</v>
          </cell>
          <cell r="G2985">
            <v>-12500</v>
          </cell>
        </row>
        <row r="2986">
          <cell r="B2986" t="str">
            <v>301500G470</v>
          </cell>
          <cell r="C2986">
            <v>0</v>
          </cell>
          <cell r="D2986">
            <v>0</v>
          </cell>
          <cell r="E2986">
            <v>-5000</v>
          </cell>
          <cell r="F2986">
            <v>-5000</v>
          </cell>
          <cell r="G2986">
            <v>-5000</v>
          </cell>
        </row>
        <row r="2987">
          <cell r="B2987" t="str">
            <v>301500G471</v>
          </cell>
          <cell r="C2987">
            <v>0</v>
          </cell>
          <cell r="D2987">
            <v>0</v>
          </cell>
          <cell r="E2987">
            <v>-2500</v>
          </cell>
          <cell r="F2987">
            <v>-2500</v>
          </cell>
          <cell r="G2987">
            <v>-2500</v>
          </cell>
        </row>
        <row r="2988">
          <cell r="B2988" t="str">
            <v>301500G472</v>
          </cell>
          <cell r="C2988">
            <v>0</v>
          </cell>
          <cell r="D2988">
            <v>0</v>
          </cell>
          <cell r="E2988">
            <v>-5000</v>
          </cell>
          <cell r="F2988">
            <v>-5000</v>
          </cell>
          <cell r="G2988">
            <v>-5000</v>
          </cell>
        </row>
        <row r="2989">
          <cell r="B2989" t="str">
            <v>301500G473</v>
          </cell>
          <cell r="C2989">
            <v>0</v>
          </cell>
          <cell r="D2989">
            <v>0</v>
          </cell>
          <cell r="E2989">
            <v>-5000</v>
          </cell>
          <cell r="F2989">
            <v>-5000</v>
          </cell>
          <cell r="G2989">
            <v>-5000</v>
          </cell>
        </row>
        <row r="2990">
          <cell r="B2990" t="str">
            <v>301500G474</v>
          </cell>
          <cell r="C2990">
            <v>0</v>
          </cell>
          <cell r="D2990">
            <v>0</v>
          </cell>
          <cell r="E2990">
            <v>-5000</v>
          </cell>
          <cell r="F2990">
            <v>-5000</v>
          </cell>
          <cell r="G2990">
            <v>-5000</v>
          </cell>
        </row>
        <row r="2991">
          <cell r="B2991" t="str">
            <v>301500G475</v>
          </cell>
          <cell r="C2991">
            <v>0</v>
          </cell>
          <cell r="D2991">
            <v>0</v>
          </cell>
          <cell r="E2991">
            <v>-2500</v>
          </cell>
          <cell r="F2991">
            <v>-2500</v>
          </cell>
          <cell r="G2991">
            <v>-2500</v>
          </cell>
        </row>
        <row r="2992">
          <cell r="B2992" t="str">
            <v>301500G476</v>
          </cell>
          <cell r="C2992">
            <v>0</v>
          </cell>
          <cell r="D2992">
            <v>0</v>
          </cell>
          <cell r="E2992">
            <v>-7500</v>
          </cell>
          <cell r="F2992">
            <v>-7500</v>
          </cell>
          <cell r="G2992">
            <v>-7500</v>
          </cell>
        </row>
        <row r="2993">
          <cell r="B2993" t="str">
            <v>301500G477</v>
          </cell>
          <cell r="C2993">
            <v>0</v>
          </cell>
          <cell r="D2993">
            <v>0</v>
          </cell>
          <cell r="E2993">
            <v>-5000</v>
          </cell>
          <cell r="F2993">
            <v>-5000</v>
          </cell>
          <cell r="G2993">
            <v>-5000</v>
          </cell>
        </row>
        <row r="2994">
          <cell r="B2994" t="str">
            <v>301500G478</v>
          </cell>
          <cell r="C2994">
            <v>0</v>
          </cell>
          <cell r="D2994">
            <v>0</v>
          </cell>
          <cell r="E2994">
            <v>-5000</v>
          </cell>
          <cell r="F2994">
            <v>-5000</v>
          </cell>
          <cell r="G2994">
            <v>-5000</v>
          </cell>
        </row>
        <row r="2995">
          <cell r="B2995" t="str">
            <v>301500G479</v>
          </cell>
          <cell r="C2995">
            <v>0</v>
          </cell>
          <cell r="D2995">
            <v>0</v>
          </cell>
          <cell r="E2995">
            <v>-5000</v>
          </cell>
          <cell r="F2995">
            <v>-5000</v>
          </cell>
          <cell r="G2995">
            <v>-5000</v>
          </cell>
        </row>
        <row r="2996">
          <cell r="B2996" t="str">
            <v>301500G480</v>
          </cell>
          <cell r="C2996">
            <v>0</v>
          </cell>
          <cell r="D2996">
            <v>0</v>
          </cell>
          <cell r="E2996">
            <v>-12500</v>
          </cell>
          <cell r="F2996">
            <v>-12500</v>
          </cell>
          <cell r="G2996">
            <v>-12500</v>
          </cell>
        </row>
        <row r="2997">
          <cell r="B2997" t="str">
            <v>301500G481</v>
          </cell>
          <cell r="C2997">
            <v>0</v>
          </cell>
          <cell r="D2997">
            <v>0</v>
          </cell>
          <cell r="E2997">
            <v>-5000</v>
          </cell>
          <cell r="F2997">
            <v>-5000</v>
          </cell>
          <cell r="G2997">
            <v>-5000</v>
          </cell>
        </row>
        <row r="2998">
          <cell r="B2998" t="str">
            <v>301500G482</v>
          </cell>
          <cell r="C2998">
            <v>0</v>
          </cell>
          <cell r="D2998">
            <v>0</v>
          </cell>
          <cell r="E2998">
            <v>-2500</v>
          </cell>
          <cell r="F2998">
            <v>-2500</v>
          </cell>
          <cell r="G2998">
            <v>-2500</v>
          </cell>
        </row>
        <row r="2999">
          <cell r="B2999" t="str">
            <v>301500G483</v>
          </cell>
          <cell r="C2999">
            <v>0</v>
          </cell>
          <cell r="D2999">
            <v>0</v>
          </cell>
          <cell r="E2999">
            <v>-7500</v>
          </cell>
          <cell r="F2999">
            <v>-7500</v>
          </cell>
          <cell r="G2999">
            <v>-7500</v>
          </cell>
        </row>
        <row r="3000">
          <cell r="B3000" t="str">
            <v>301500G484</v>
          </cell>
          <cell r="C3000">
            <v>0</v>
          </cell>
          <cell r="D3000">
            <v>0</v>
          </cell>
          <cell r="E3000">
            <v>-2500</v>
          </cell>
          <cell r="F3000">
            <v>-2500</v>
          </cell>
          <cell r="G3000">
            <v>-2500</v>
          </cell>
        </row>
        <row r="3001">
          <cell r="B3001" t="str">
            <v>301500G485</v>
          </cell>
          <cell r="C3001">
            <v>0</v>
          </cell>
          <cell r="D3001">
            <v>0</v>
          </cell>
          <cell r="E3001">
            <v>-7500</v>
          </cell>
          <cell r="F3001">
            <v>-7500</v>
          </cell>
          <cell r="G3001">
            <v>-7500</v>
          </cell>
        </row>
        <row r="3002">
          <cell r="B3002" t="str">
            <v>301500G486</v>
          </cell>
          <cell r="C3002">
            <v>0</v>
          </cell>
          <cell r="D3002">
            <v>0</v>
          </cell>
          <cell r="E3002">
            <v>-2500</v>
          </cell>
          <cell r="F3002">
            <v>-2500</v>
          </cell>
          <cell r="G3002">
            <v>-2500</v>
          </cell>
        </row>
        <row r="3003">
          <cell r="B3003" t="str">
            <v>301500G487</v>
          </cell>
          <cell r="C3003">
            <v>0</v>
          </cell>
          <cell r="D3003">
            <v>0</v>
          </cell>
          <cell r="E3003">
            <v>-5000</v>
          </cell>
          <cell r="F3003">
            <v>-5000</v>
          </cell>
          <cell r="G3003">
            <v>-5000</v>
          </cell>
        </row>
        <row r="3004">
          <cell r="B3004" t="str">
            <v>301500G488</v>
          </cell>
          <cell r="C3004">
            <v>0</v>
          </cell>
          <cell r="D3004">
            <v>0</v>
          </cell>
          <cell r="E3004">
            <v>-2500</v>
          </cell>
          <cell r="F3004">
            <v>-2500</v>
          </cell>
          <cell r="G3004">
            <v>-2500</v>
          </cell>
        </row>
        <row r="3005">
          <cell r="B3005" t="str">
            <v>301500G489</v>
          </cell>
          <cell r="C3005">
            <v>0</v>
          </cell>
          <cell r="D3005">
            <v>0</v>
          </cell>
          <cell r="E3005">
            <v>-2500</v>
          </cell>
          <cell r="F3005">
            <v>-2500</v>
          </cell>
          <cell r="G3005">
            <v>-2500</v>
          </cell>
        </row>
        <row r="3006">
          <cell r="B3006" t="str">
            <v>301500G491</v>
          </cell>
          <cell r="C3006">
            <v>0</v>
          </cell>
          <cell r="D3006">
            <v>0</v>
          </cell>
          <cell r="E3006">
            <v>-2500</v>
          </cell>
          <cell r="F3006">
            <v>-2500</v>
          </cell>
          <cell r="G3006">
            <v>-2500</v>
          </cell>
        </row>
        <row r="3007">
          <cell r="B3007" t="str">
            <v>301500G492</v>
          </cell>
          <cell r="C3007">
            <v>0</v>
          </cell>
          <cell r="D3007">
            <v>0</v>
          </cell>
          <cell r="E3007">
            <v>-5000</v>
          </cell>
          <cell r="F3007">
            <v>-5000</v>
          </cell>
          <cell r="G3007">
            <v>-5000</v>
          </cell>
        </row>
        <row r="3008">
          <cell r="B3008" t="str">
            <v>301500G493</v>
          </cell>
          <cell r="C3008">
            <v>0</v>
          </cell>
          <cell r="D3008">
            <v>0</v>
          </cell>
          <cell r="E3008">
            <v>-5000</v>
          </cell>
          <cell r="F3008">
            <v>-5000</v>
          </cell>
          <cell r="G3008">
            <v>-5000</v>
          </cell>
        </row>
        <row r="3009">
          <cell r="B3009" t="str">
            <v>301500G494</v>
          </cell>
          <cell r="C3009">
            <v>0</v>
          </cell>
          <cell r="D3009">
            <v>0</v>
          </cell>
          <cell r="E3009">
            <v>-2500</v>
          </cell>
          <cell r="F3009">
            <v>-2500</v>
          </cell>
          <cell r="G3009">
            <v>-2500</v>
          </cell>
        </row>
        <row r="3010">
          <cell r="B3010" t="str">
            <v>301500G495</v>
          </cell>
          <cell r="C3010">
            <v>0</v>
          </cell>
          <cell r="D3010">
            <v>0</v>
          </cell>
          <cell r="E3010">
            <v>-2500</v>
          </cell>
          <cell r="F3010">
            <v>-2500</v>
          </cell>
          <cell r="G3010">
            <v>-2500</v>
          </cell>
        </row>
        <row r="3011">
          <cell r="B3011" t="str">
            <v>301500G496</v>
          </cell>
          <cell r="C3011">
            <v>0</v>
          </cell>
          <cell r="D3011">
            <v>0</v>
          </cell>
          <cell r="E3011">
            <v>-5000</v>
          </cell>
          <cell r="F3011">
            <v>-5000</v>
          </cell>
          <cell r="G3011">
            <v>-5000</v>
          </cell>
        </row>
        <row r="3012">
          <cell r="B3012" t="str">
            <v>301500G497</v>
          </cell>
          <cell r="C3012">
            <v>0</v>
          </cell>
          <cell r="D3012">
            <v>0</v>
          </cell>
          <cell r="E3012">
            <v>-5000</v>
          </cell>
          <cell r="F3012">
            <v>-5000</v>
          </cell>
          <cell r="G3012">
            <v>-5000</v>
          </cell>
        </row>
        <row r="3013">
          <cell r="B3013" t="str">
            <v>301500G498</v>
          </cell>
          <cell r="C3013">
            <v>0</v>
          </cell>
          <cell r="D3013">
            <v>0</v>
          </cell>
          <cell r="E3013">
            <v>-2500</v>
          </cell>
          <cell r="F3013">
            <v>-2500</v>
          </cell>
          <cell r="G3013">
            <v>-2500</v>
          </cell>
        </row>
        <row r="3014">
          <cell r="B3014" t="str">
            <v>301500G499</v>
          </cell>
          <cell r="C3014">
            <v>0</v>
          </cell>
          <cell r="D3014">
            <v>0</v>
          </cell>
          <cell r="E3014">
            <v>-2500</v>
          </cell>
          <cell r="F3014">
            <v>-2500</v>
          </cell>
          <cell r="G3014">
            <v>-2500</v>
          </cell>
        </row>
        <row r="3015">
          <cell r="B3015" t="str">
            <v>301500G500</v>
          </cell>
          <cell r="C3015">
            <v>0</v>
          </cell>
          <cell r="D3015">
            <v>0</v>
          </cell>
          <cell r="E3015">
            <v>-5000</v>
          </cell>
          <cell r="F3015">
            <v>-5000</v>
          </cell>
          <cell r="G3015">
            <v>-5000</v>
          </cell>
        </row>
        <row r="3016">
          <cell r="B3016" t="str">
            <v>301500G502</v>
          </cell>
          <cell r="C3016">
            <v>0</v>
          </cell>
          <cell r="D3016">
            <v>0</v>
          </cell>
          <cell r="E3016">
            <v>-5000</v>
          </cell>
          <cell r="F3016">
            <v>-5000</v>
          </cell>
          <cell r="G3016">
            <v>-5000</v>
          </cell>
        </row>
        <row r="3017">
          <cell r="B3017" t="str">
            <v>301500G503</v>
          </cell>
          <cell r="C3017">
            <v>0</v>
          </cell>
          <cell r="D3017">
            <v>0</v>
          </cell>
          <cell r="E3017">
            <v>-5000</v>
          </cell>
          <cell r="F3017">
            <v>-5000</v>
          </cell>
          <cell r="G3017">
            <v>-5000</v>
          </cell>
        </row>
        <row r="3018">
          <cell r="B3018" t="str">
            <v>301500G504</v>
          </cell>
          <cell r="C3018">
            <v>0</v>
          </cell>
          <cell r="D3018">
            <v>0</v>
          </cell>
          <cell r="E3018">
            <v>-2500</v>
          </cell>
          <cell r="F3018">
            <v>-2500</v>
          </cell>
          <cell r="G3018">
            <v>-2500</v>
          </cell>
        </row>
        <row r="3019">
          <cell r="B3019" t="str">
            <v>301500G505</v>
          </cell>
          <cell r="C3019">
            <v>0</v>
          </cell>
          <cell r="D3019">
            <v>0</v>
          </cell>
          <cell r="E3019">
            <v>-2500</v>
          </cell>
          <cell r="F3019">
            <v>-2500</v>
          </cell>
          <cell r="G3019">
            <v>-2500</v>
          </cell>
        </row>
        <row r="3020">
          <cell r="B3020" t="str">
            <v>301500G506</v>
          </cell>
          <cell r="C3020">
            <v>0</v>
          </cell>
          <cell r="D3020">
            <v>0</v>
          </cell>
          <cell r="E3020">
            <v>-2500</v>
          </cell>
          <cell r="F3020">
            <v>-2500</v>
          </cell>
          <cell r="G3020">
            <v>-2500</v>
          </cell>
        </row>
        <row r="3021">
          <cell r="B3021" t="str">
            <v>301500G507</v>
          </cell>
          <cell r="C3021">
            <v>0</v>
          </cell>
          <cell r="D3021">
            <v>0</v>
          </cell>
          <cell r="E3021">
            <v>-5000</v>
          </cell>
          <cell r="F3021">
            <v>-5000</v>
          </cell>
          <cell r="G3021">
            <v>-5000</v>
          </cell>
        </row>
        <row r="3022">
          <cell r="B3022" t="str">
            <v>301500G508</v>
          </cell>
          <cell r="C3022">
            <v>0</v>
          </cell>
          <cell r="D3022">
            <v>0</v>
          </cell>
          <cell r="E3022">
            <v>-2500</v>
          </cell>
          <cell r="F3022">
            <v>-2500</v>
          </cell>
          <cell r="G3022">
            <v>-2500</v>
          </cell>
        </row>
        <row r="3023">
          <cell r="B3023" t="str">
            <v>301500G509</v>
          </cell>
          <cell r="C3023">
            <v>0</v>
          </cell>
          <cell r="D3023">
            <v>0</v>
          </cell>
          <cell r="E3023">
            <v>-2500</v>
          </cell>
          <cell r="F3023">
            <v>-2500</v>
          </cell>
          <cell r="G3023">
            <v>-2500</v>
          </cell>
        </row>
        <row r="3024">
          <cell r="B3024" t="str">
            <v>301500G511</v>
          </cell>
          <cell r="C3024">
            <v>0</v>
          </cell>
          <cell r="D3024">
            <v>0</v>
          </cell>
          <cell r="E3024">
            <v>-2500</v>
          </cell>
          <cell r="F3024">
            <v>-2500</v>
          </cell>
          <cell r="G3024">
            <v>-2500</v>
          </cell>
        </row>
        <row r="3025">
          <cell r="B3025" t="str">
            <v>301500G512</v>
          </cell>
          <cell r="C3025">
            <v>0</v>
          </cell>
          <cell r="D3025">
            <v>0</v>
          </cell>
          <cell r="E3025">
            <v>-7500</v>
          </cell>
          <cell r="F3025">
            <v>-7500</v>
          </cell>
          <cell r="G3025">
            <v>-7500</v>
          </cell>
        </row>
        <row r="3026">
          <cell r="B3026" t="str">
            <v>301500G513</v>
          </cell>
          <cell r="C3026">
            <v>0</v>
          </cell>
          <cell r="D3026">
            <v>0</v>
          </cell>
          <cell r="E3026">
            <v>-2500</v>
          </cell>
          <cell r="F3026">
            <v>-2500</v>
          </cell>
          <cell r="G3026">
            <v>-2500</v>
          </cell>
        </row>
        <row r="3027">
          <cell r="B3027" t="str">
            <v>301500G514</v>
          </cell>
          <cell r="C3027">
            <v>0</v>
          </cell>
          <cell r="D3027">
            <v>0</v>
          </cell>
          <cell r="E3027">
            <v>-5000</v>
          </cell>
          <cell r="F3027">
            <v>-5000</v>
          </cell>
          <cell r="G3027">
            <v>-5000</v>
          </cell>
        </row>
        <row r="3028">
          <cell r="B3028" t="str">
            <v>301500G515</v>
          </cell>
          <cell r="C3028">
            <v>0</v>
          </cell>
          <cell r="D3028">
            <v>0</v>
          </cell>
          <cell r="E3028">
            <v>-2500</v>
          </cell>
          <cell r="F3028">
            <v>-2500</v>
          </cell>
          <cell r="G3028">
            <v>-2500</v>
          </cell>
        </row>
        <row r="3029">
          <cell r="B3029" t="str">
            <v>301500G516</v>
          </cell>
          <cell r="C3029">
            <v>0</v>
          </cell>
          <cell r="D3029">
            <v>0</v>
          </cell>
          <cell r="E3029">
            <v>-2500</v>
          </cell>
          <cell r="F3029">
            <v>-2500</v>
          </cell>
          <cell r="G3029">
            <v>-2500</v>
          </cell>
        </row>
        <row r="3030">
          <cell r="B3030" t="str">
            <v>301500G517</v>
          </cell>
          <cell r="C3030">
            <v>0</v>
          </cell>
          <cell r="D3030">
            <v>0</v>
          </cell>
          <cell r="E3030">
            <v>-2500</v>
          </cell>
          <cell r="F3030">
            <v>-2500</v>
          </cell>
          <cell r="G3030">
            <v>-2500</v>
          </cell>
        </row>
        <row r="3031">
          <cell r="B3031" t="str">
            <v>301500G518</v>
          </cell>
          <cell r="C3031">
            <v>0</v>
          </cell>
          <cell r="D3031">
            <v>0</v>
          </cell>
          <cell r="E3031">
            <v>-2500</v>
          </cell>
          <cell r="F3031">
            <v>-2500</v>
          </cell>
          <cell r="G3031">
            <v>-2500</v>
          </cell>
        </row>
        <row r="3032">
          <cell r="B3032" t="str">
            <v>301500G519</v>
          </cell>
          <cell r="C3032">
            <v>0</v>
          </cell>
          <cell r="D3032">
            <v>0</v>
          </cell>
          <cell r="E3032">
            <v>-2500</v>
          </cell>
          <cell r="F3032">
            <v>-2500</v>
          </cell>
          <cell r="G3032">
            <v>-2500</v>
          </cell>
        </row>
        <row r="3033">
          <cell r="B3033" t="str">
            <v>301500G520</v>
          </cell>
          <cell r="C3033">
            <v>0</v>
          </cell>
          <cell r="D3033">
            <v>0</v>
          </cell>
          <cell r="E3033">
            <v>-2500</v>
          </cell>
          <cell r="F3033">
            <v>-2500</v>
          </cell>
          <cell r="G3033">
            <v>-2500</v>
          </cell>
        </row>
        <row r="3034">
          <cell r="B3034" t="str">
            <v>301500G521</v>
          </cell>
          <cell r="C3034">
            <v>0</v>
          </cell>
          <cell r="D3034">
            <v>0</v>
          </cell>
          <cell r="E3034">
            <v>-7500</v>
          </cell>
          <cell r="F3034">
            <v>-7500</v>
          </cell>
          <cell r="G3034">
            <v>-7500</v>
          </cell>
        </row>
        <row r="3035">
          <cell r="B3035" t="str">
            <v>301500G522</v>
          </cell>
          <cell r="C3035">
            <v>0</v>
          </cell>
          <cell r="D3035">
            <v>0</v>
          </cell>
          <cell r="E3035">
            <v>-2500</v>
          </cell>
          <cell r="F3035">
            <v>-2500</v>
          </cell>
          <cell r="G3035">
            <v>-2500</v>
          </cell>
        </row>
        <row r="3036">
          <cell r="B3036" t="str">
            <v>301500G523</v>
          </cell>
          <cell r="C3036">
            <v>0</v>
          </cell>
          <cell r="D3036">
            <v>0</v>
          </cell>
          <cell r="E3036">
            <v>-2500</v>
          </cell>
          <cell r="F3036">
            <v>-2500</v>
          </cell>
          <cell r="G3036">
            <v>-2500</v>
          </cell>
        </row>
        <row r="3037">
          <cell r="B3037" t="str">
            <v>301500G524</v>
          </cell>
          <cell r="C3037">
            <v>0</v>
          </cell>
          <cell r="D3037">
            <v>0</v>
          </cell>
          <cell r="E3037">
            <v>-2500</v>
          </cell>
          <cell r="F3037">
            <v>-2500</v>
          </cell>
          <cell r="G3037">
            <v>-2500</v>
          </cell>
        </row>
        <row r="3038">
          <cell r="B3038" t="str">
            <v>301500G525</v>
          </cell>
          <cell r="C3038">
            <v>0</v>
          </cell>
          <cell r="D3038">
            <v>0</v>
          </cell>
          <cell r="E3038">
            <v>-2500</v>
          </cell>
          <cell r="F3038">
            <v>-2500</v>
          </cell>
          <cell r="G3038">
            <v>-2500</v>
          </cell>
        </row>
        <row r="3039">
          <cell r="B3039" t="str">
            <v>301500G526</v>
          </cell>
          <cell r="C3039">
            <v>0</v>
          </cell>
          <cell r="D3039">
            <v>0</v>
          </cell>
          <cell r="E3039">
            <v>-2500</v>
          </cell>
          <cell r="F3039">
            <v>-2500</v>
          </cell>
          <cell r="G3039">
            <v>-2500</v>
          </cell>
        </row>
        <row r="3040">
          <cell r="B3040" t="str">
            <v>301500G527</v>
          </cell>
          <cell r="C3040">
            <v>0</v>
          </cell>
          <cell r="D3040">
            <v>0</v>
          </cell>
          <cell r="E3040">
            <v>-12500</v>
          </cell>
          <cell r="F3040">
            <v>-12500</v>
          </cell>
          <cell r="G3040">
            <v>-12500</v>
          </cell>
        </row>
        <row r="3041">
          <cell r="B3041" t="str">
            <v>301500G528</v>
          </cell>
          <cell r="C3041">
            <v>0</v>
          </cell>
          <cell r="D3041">
            <v>0</v>
          </cell>
          <cell r="E3041">
            <v>-2500</v>
          </cell>
          <cell r="F3041">
            <v>-2500</v>
          </cell>
          <cell r="G3041">
            <v>-2500</v>
          </cell>
        </row>
        <row r="3042">
          <cell r="B3042" t="str">
            <v>301500G529</v>
          </cell>
          <cell r="C3042">
            <v>0</v>
          </cell>
          <cell r="D3042">
            <v>0</v>
          </cell>
          <cell r="E3042">
            <v>-5000</v>
          </cell>
          <cell r="F3042">
            <v>-5000</v>
          </cell>
          <cell r="G3042">
            <v>-5000</v>
          </cell>
        </row>
        <row r="3043">
          <cell r="B3043" t="str">
            <v>301500G530</v>
          </cell>
          <cell r="C3043">
            <v>0</v>
          </cell>
          <cell r="D3043">
            <v>0</v>
          </cell>
          <cell r="E3043">
            <v>-7500</v>
          </cell>
          <cell r="F3043">
            <v>-7500</v>
          </cell>
          <cell r="G3043">
            <v>-7500</v>
          </cell>
        </row>
        <row r="3044">
          <cell r="B3044" t="str">
            <v>301500G531</v>
          </cell>
          <cell r="C3044">
            <v>0</v>
          </cell>
          <cell r="D3044">
            <v>0</v>
          </cell>
          <cell r="E3044">
            <v>-2500</v>
          </cell>
          <cell r="F3044">
            <v>-2500</v>
          </cell>
          <cell r="G3044">
            <v>-2500</v>
          </cell>
        </row>
        <row r="3045">
          <cell r="B3045" t="str">
            <v>301500G532</v>
          </cell>
          <cell r="C3045">
            <v>0</v>
          </cell>
          <cell r="D3045">
            <v>0</v>
          </cell>
          <cell r="E3045">
            <v>-2500</v>
          </cell>
          <cell r="F3045">
            <v>-2500</v>
          </cell>
          <cell r="G3045">
            <v>-2500</v>
          </cell>
        </row>
        <row r="3046">
          <cell r="B3046" t="str">
            <v>301500G533</v>
          </cell>
          <cell r="C3046">
            <v>0</v>
          </cell>
          <cell r="D3046">
            <v>0</v>
          </cell>
          <cell r="E3046">
            <v>-2500</v>
          </cell>
          <cell r="F3046">
            <v>-2500</v>
          </cell>
          <cell r="G3046">
            <v>-2500</v>
          </cell>
        </row>
        <row r="3047">
          <cell r="B3047" t="str">
            <v>301500G534</v>
          </cell>
          <cell r="C3047">
            <v>0</v>
          </cell>
          <cell r="D3047">
            <v>0</v>
          </cell>
          <cell r="E3047">
            <v>-2500</v>
          </cell>
          <cell r="F3047">
            <v>-2500</v>
          </cell>
          <cell r="G3047">
            <v>-2500</v>
          </cell>
        </row>
        <row r="3048">
          <cell r="B3048" t="str">
            <v>301500G535</v>
          </cell>
          <cell r="C3048">
            <v>0</v>
          </cell>
          <cell r="D3048">
            <v>0</v>
          </cell>
          <cell r="E3048">
            <v>-5000</v>
          </cell>
          <cell r="F3048">
            <v>-5000</v>
          </cell>
          <cell r="G3048">
            <v>-5000</v>
          </cell>
        </row>
        <row r="3049">
          <cell r="B3049" t="str">
            <v>301500G536</v>
          </cell>
          <cell r="C3049">
            <v>0</v>
          </cell>
          <cell r="D3049">
            <v>0</v>
          </cell>
          <cell r="E3049">
            <v>-2500</v>
          </cell>
          <cell r="F3049">
            <v>-2500</v>
          </cell>
          <cell r="G3049">
            <v>-2500</v>
          </cell>
        </row>
        <row r="3050">
          <cell r="B3050" t="str">
            <v>301500G537</v>
          </cell>
          <cell r="C3050">
            <v>0</v>
          </cell>
          <cell r="D3050">
            <v>0</v>
          </cell>
          <cell r="E3050">
            <v>-7500</v>
          </cell>
          <cell r="F3050">
            <v>-7500</v>
          </cell>
          <cell r="G3050">
            <v>-7500</v>
          </cell>
        </row>
        <row r="3051">
          <cell r="B3051" t="str">
            <v>301500G538</v>
          </cell>
          <cell r="C3051">
            <v>0</v>
          </cell>
          <cell r="D3051">
            <v>0</v>
          </cell>
          <cell r="E3051">
            <v>-5000</v>
          </cell>
          <cell r="F3051">
            <v>-5000</v>
          </cell>
          <cell r="G3051">
            <v>-5000</v>
          </cell>
        </row>
        <row r="3052">
          <cell r="B3052" t="str">
            <v>301500G539</v>
          </cell>
          <cell r="C3052">
            <v>0</v>
          </cell>
          <cell r="D3052">
            <v>0</v>
          </cell>
          <cell r="E3052">
            <v>-5000</v>
          </cell>
          <cell r="F3052">
            <v>-5000</v>
          </cell>
          <cell r="G3052">
            <v>-5000</v>
          </cell>
        </row>
        <row r="3053">
          <cell r="B3053" t="str">
            <v>301500G540</v>
          </cell>
          <cell r="C3053">
            <v>0</v>
          </cell>
          <cell r="D3053">
            <v>0</v>
          </cell>
          <cell r="E3053">
            <v>-5000</v>
          </cell>
          <cell r="F3053">
            <v>-5000</v>
          </cell>
          <cell r="G3053">
            <v>-5000</v>
          </cell>
        </row>
        <row r="3054">
          <cell r="B3054" t="str">
            <v>301500G541</v>
          </cell>
          <cell r="C3054">
            <v>0</v>
          </cell>
          <cell r="D3054">
            <v>0</v>
          </cell>
          <cell r="E3054">
            <v>-10000</v>
          </cell>
          <cell r="F3054">
            <v>-10000</v>
          </cell>
          <cell r="G3054">
            <v>-10000</v>
          </cell>
        </row>
        <row r="3055">
          <cell r="B3055" t="str">
            <v>301500G542</v>
          </cell>
          <cell r="C3055">
            <v>0</v>
          </cell>
          <cell r="D3055">
            <v>0</v>
          </cell>
          <cell r="E3055">
            <v>-12500</v>
          </cell>
          <cell r="F3055">
            <v>-12500</v>
          </cell>
          <cell r="G3055">
            <v>-12500</v>
          </cell>
        </row>
        <row r="3056">
          <cell r="B3056" t="str">
            <v>301500G543</v>
          </cell>
          <cell r="C3056">
            <v>0</v>
          </cell>
          <cell r="D3056">
            <v>0</v>
          </cell>
          <cell r="E3056">
            <v>-2500</v>
          </cell>
          <cell r="F3056">
            <v>-2500</v>
          </cell>
          <cell r="G3056">
            <v>-2500</v>
          </cell>
        </row>
        <row r="3057">
          <cell r="B3057" t="str">
            <v>301500G544</v>
          </cell>
          <cell r="C3057">
            <v>0</v>
          </cell>
          <cell r="D3057">
            <v>0</v>
          </cell>
          <cell r="E3057">
            <v>-5000</v>
          </cell>
          <cell r="F3057">
            <v>-5000</v>
          </cell>
          <cell r="G3057">
            <v>-5000</v>
          </cell>
        </row>
        <row r="3058">
          <cell r="B3058" t="str">
            <v>301500G545</v>
          </cell>
          <cell r="C3058">
            <v>0</v>
          </cell>
          <cell r="D3058">
            <v>0</v>
          </cell>
          <cell r="E3058">
            <v>-2500</v>
          </cell>
          <cell r="F3058">
            <v>-2500</v>
          </cell>
          <cell r="G3058">
            <v>-2500</v>
          </cell>
        </row>
        <row r="3059">
          <cell r="B3059" t="str">
            <v>301500G546</v>
          </cell>
          <cell r="C3059">
            <v>0</v>
          </cell>
          <cell r="D3059">
            <v>0</v>
          </cell>
          <cell r="E3059">
            <v>-2500</v>
          </cell>
          <cell r="F3059">
            <v>-2500</v>
          </cell>
          <cell r="G3059">
            <v>-2500</v>
          </cell>
        </row>
        <row r="3060">
          <cell r="B3060" t="str">
            <v>301500G547</v>
          </cell>
          <cell r="C3060">
            <v>0</v>
          </cell>
          <cell r="D3060">
            <v>0</v>
          </cell>
          <cell r="E3060">
            <v>-7500</v>
          </cell>
          <cell r="F3060">
            <v>-7500</v>
          </cell>
          <cell r="G3060">
            <v>-7500</v>
          </cell>
        </row>
        <row r="3061">
          <cell r="B3061" t="str">
            <v>301500G548</v>
          </cell>
          <cell r="C3061">
            <v>0</v>
          </cell>
          <cell r="D3061">
            <v>0</v>
          </cell>
          <cell r="E3061">
            <v>-2500</v>
          </cell>
          <cell r="F3061">
            <v>-2500</v>
          </cell>
          <cell r="G3061">
            <v>-2500</v>
          </cell>
        </row>
        <row r="3062">
          <cell r="B3062" t="str">
            <v>301500G549</v>
          </cell>
          <cell r="C3062">
            <v>0</v>
          </cell>
          <cell r="D3062">
            <v>0</v>
          </cell>
          <cell r="E3062">
            <v>-2500</v>
          </cell>
          <cell r="F3062">
            <v>-2500</v>
          </cell>
          <cell r="G3062">
            <v>-2500</v>
          </cell>
        </row>
        <row r="3063">
          <cell r="B3063" t="str">
            <v>301500G550</v>
          </cell>
          <cell r="C3063">
            <v>0</v>
          </cell>
          <cell r="D3063">
            <v>0</v>
          </cell>
          <cell r="E3063">
            <v>-7500</v>
          </cell>
          <cell r="F3063">
            <v>-7500</v>
          </cell>
          <cell r="G3063">
            <v>-7500</v>
          </cell>
        </row>
        <row r="3064">
          <cell r="B3064" t="str">
            <v>301500G551</v>
          </cell>
          <cell r="C3064">
            <v>0</v>
          </cell>
          <cell r="D3064">
            <v>0</v>
          </cell>
          <cell r="E3064">
            <v>-5000</v>
          </cell>
          <cell r="F3064">
            <v>-5000</v>
          </cell>
          <cell r="G3064">
            <v>-5000</v>
          </cell>
        </row>
        <row r="3065">
          <cell r="B3065" t="str">
            <v>301500G552</v>
          </cell>
          <cell r="C3065">
            <v>0</v>
          </cell>
          <cell r="D3065">
            <v>0</v>
          </cell>
          <cell r="E3065">
            <v>-2500</v>
          </cell>
          <cell r="F3065">
            <v>-2500</v>
          </cell>
          <cell r="G3065">
            <v>-2500</v>
          </cell>
        </row>
        <row r="3066">
          <cell r="B3066" t="str">
            <v>301500G553</v>
          </cell>
          <cell r="C3066">
            <v>0</v>
          </cell>
          <cell r="D3066">
            <v>0</v>
          </cell>
          <cell r="E3066">
            <v>-2500</v>
          </cell>
          <cell r="F3066">
            <v>-2500</v>
          </cell>
          <cell r="G3066">
            <v>-2500</v>
          </cell>
        </row>
        <row r="3067">
          <cell r="B3067" t="str">
            <v>301500G554</v>
          </cell>
          <cell r="C3067">
            <v>0</v>
          </cell>
          <cell r="D3067">
            <v>0</v>
          </cell>
          <cell r="E3067">
            <v>-5000</v>
          </cell>
          <cell r="F3067">
            <v>-5000</v>
          </cell>
          <cell r="G3067">
            <v>-5000</v>
          </cell>
        </row>
        <row r="3068">
          <cell r="B3068" t="str">
            <v>301500G555</v>
          </cell>
          <cell r="C3068">
            <v>0</v>
          </cell>
          <cell r="D3068">
            <v>0</v>
          </cell>
          <cell r="E3068">
            <v>-2500</v>
          </cell>
          <cell r="F3068">
            <v>-2500</v>
          </cell>
          <cell r="G3068">
            <v>-2500</v>
          </cell>
        </row>
        <row r="3069">
          <cell r="B3069" t="str">
            <v>301500G556</v>
          </cell>
          <cell r="C3069">
            <v>0</v>
          </cell>
          <cell r="D3069">
            <v>0</v>
          </cell>
          <cell r="E3069">
            <v>-2500</v>
          </cell>
          <cell r="F3069">
            <v>-2500</v>
          </cell>
          <cell r="G3069">
            <v>-2500</v>
          </cell>
        </row>
        <row r="3070">
          <cell r="B3070" t="str">
            <v>301500G557</v>
          </cell>
          <cell r="C3070">
            <v>0</v>
          </cell>
          <cell r="D3070">
            <v>0</v>
          </cell>
          <cell r="E3070">
            <v>-5000</v>
          </cell>
          <cell r="F3070">
            <v>-5000</v>
          </cell>
          <cell r="G3070">
            <v>-5000</v>
          </cell>
        </row>
        <row r="3071">
          <cell r="B3071" t="str">
            <v>301500G558</v>
          </cell>
          <cell r="C3071">
            <v>0</v>
          </cell>
          <cell r="D3071">
            <v>0</v>
          </cell>
          <cell r="E3071">
            <v>-2500</v>
          </cell>
          <cell r="F3071">
            <v>-2500</v>
          </cell>
          <cell r="G3071">
            <v>-2500</v>
          </cell>
        </row>
        <row r="3072">
          <cell r="B3072" t="str">
            <v>301500G559</v>
          </cell>
          <cell r="C3072">
            <v>0</v>
          </cell>
          <cell r="D3072">
            <v>0</v>
          </cell>
          <cell r="E3072">
            <v>-5000</v>
          </cell>
          <cell r="F3072">
            <v>-5000</v>
          </cell>
          <cell r="G3072">
            <v>-5000</v>
          </cell>
        </row>
        <row r="3073">
          <cell r="B3073" t="str">
            <v>301500G560</v>
          </cell>
          <cell r="C3073">
            <v>0</v>
          </cell>
          <cell r="D3073">
            <v>0</v>
          </cell>
          <cell r="E3073">
            <v>-15000</v>
          </cell>
          <cell r="F3073">
            <v>-15000</v>
          </cell>
          <cell r="G3073">
            <v>-15000</v>
          </cell>
        </row>
        <row r="3074">
          <cell r="B3074" t="str">
            <v>301500G561</v>
          </cell>
          <cell r="C3074">
            <v>0</v>
          </cell>
          <cell r="D3074">
            <v>0</v>
          </cell>
          <cell r="E3074">
            <v>-2500</v>
          </cell>
          <cell r="F3074">
            <v>-2500</v>
          </cell>
          <cell r="G3074">
            <v>-2500</v>
          </cell>
        </row>
        <row r="3075">
          <cell r="B3075" t="str">
            <v>301500G562</v>
          </cell>
          <cell r="C3075">
            <v>0</v>
          </cell>
          <cell r="D3075">
            <v>0</v>
          </cell>
          <cell r="E3075">
            <v>-7500</v>
          </cell>
          <cell r="F3075">
            <v>-7500</v>
          </cell>
          <cell r="G3075">
            <v>-7500</v>
          </cell>
        </row>
        <row r="3076">
          <cell r="B3076" t="str">
            <v>301500G563</v>
          </cell>
          <cell r="C3076">
            <v>0</v>
          </cell>
          <cell r="D3076">
            <v>0</v>
          </cell>
          <cell r="E3076">
            <v>-2500</v>
          </cell>
          <cell r="F3076">
            <v>-2500</v>
          </cell>
          <cell r="G3076">
            <v>-2500</v>
          </cell>
        </row>
        <row r="3077">
          <cell r="B3077" t="str">
            <v>301500G564</v>
          </cell>
          <cell r="C3077">
            <v>0</v>
          </cell>
          <cell r="D3077">
            <v>0</v>
          </cell>
          <cell r="E3077">
            <v>-5000</v>
          </cell>
          <cell r="F3077">
            <v>-5000</v>
          </cell>
          <cell r="G3077">
            <v>-5000</v>
          </cell>
        </row>
        <row r="3078">
          <cell r="B3078" t="str">
            <v>301500G565</v>
          </cell>
          <cell r="C3078">
            <v>0</v>
          </cell>
          <cell r="D3078">
            <v>0</v>
          </cell>
          <cell r="E3078">
            <v>-10000</v>
          </cell>
          <cell r="F3078">
            <v>-10000</v>
          </cell>
          <cell r="G3078">
            <v>-10000</v>
          </cell>
        </row>
        <row r="3079">
          <cell r="B3079" t="str">
            <v>301500G566</v>
          </cell>
          <cell r="C3079">
            <v>0</v>
          </cell>
          <cell r="D3079">
            <v>0</v>
          </cell>
          <cell r="E3079">
            <v>-2500</v>
          </cell>
          <cell r="F3079">
            <v>-2500</v>
          </cell>
          <cell r="G3079">
            <v>-2500</v>
          </cell>
        </row>
        <row r="3080">
          <cell r="B3080" t="str">
            <v>301500G567</v>
          </cell>
          <cell r="C3080">
            <v>0</v>
          </cell>
          <cell r="D3080">
            <v>0</v>
          </cell>
          <cell r="E3080">
            <v>-5000</v>
          </cell>
          <cell r="F3080">
            <v>-5000</v>
          </cell>
          <cell r="G3080">
            <v>-5000</v>
          </cell>
        </row>
        <row r="3081">
          <cell r="B3081" t="str">
            <v>301500G568</v>
          </cell>
          <cell r="C3081">
            <v>0</v>
          </cell>
          <cell r="D3081">
            <v>0</v>
          </cell>
          <cell r="E3081">
            <v>-5000</v>
          </cell>
          <cell r="F3081">
            <v>-5000</v>
          </cell>
          <cell r="G3081">
            <v>-5000</v>
          </cell>
        </row>
        <row r="3082">
          <cell r="B3082" t="str">
            <v>301500G570</v>
          </cell>
          <cell r="C3082">
            <v>0</v>
          </cell>
          <cell r="D3082">
            <v>0</v>
          </cell>
          <cell r="E3082">
            <v>-17500</v>
          </cell>
          <cell r="F3082">
            <v>-17500</v>
          </cell>
          <cell r="G3082">
            <v>-17500</v>
          </cell>
        </row>
        <row r="3083">
          <cell r="B3083" t="str">
            <v>301500G571</v>
          </cell>
          <cell r="C3083">
            <v>0</v>
          </cell>
          <cell r="D3083">
            <v>0</v>
          </cell>
          <cell r="E3083">
            <v>-5000</v>
          </cell>
          <cell r="F3083">
            <v>-5000</v>
          </cell>
          <cell r="G3083">
            <v>-5000</v>
          </cell>
        </row>
        <row r="3084">
          <cell r="B3084" t="str">
            <v>301500G572</v>
          </cell>
          <cell r="C3084">
            <v>0</v>
          </cell>
          <cell r="D3084">
            <v>0</v>
          </cell>
          <cell r="E3084">
            <v>-7500</v>
          </cell>
          <cell r="F3084">
            <v>-7500</v>
          </cell>
          <cell r="G3084">
            <v>-7500</v>
          </cell>
        </row>
        <row r="3085">
          <cell r="B3085" t="str">
            <v>301500G573</v>
          </cell>
          <cell r="C3085">
            <v>0</v>
          </cell>
          <cell r="D3085">
            <v>0</v>
          </cell>
          <cell r="E3085">
            <v>-2500</v>
          </cell>
          <cell r="F3085">
            <v>-2500</v>
          </cell>
          <cell r="G3085">
            <v>-2500</v>
          </cell>
        </row>
        <row r="3086">
          <cell r="B3086" t="str">
            <v>301500G574</v>
          </cell>
          <cell r="C3086">
            <v>0</v>
          </cell>
          <cell r="D3086">
            <v>0</v>
          </cell>
          <cell r="E3086">
            <v>-7500</v>
          </cell>
          <cell r="F3086">
            <v>-7500</v>
          </cell>
          <cell r="G3086">
            <v>-7500</v>
          </cell>
        </row>
        <row r="3087">
          <cell r="B3087" t="str">
            <v>301500G575</v>
          </cell>
          <cell r="C3087">
            <v>0</v>
          </cell>
          <cell r="D3087">
            <v>0</v>
          </cell>
          <cell r="E3087">
            <v>-2500</v>
          </cell>
          <cell r="F3087">
            <v>-2500</v>
          </cell>
          <cell r="G3087">
            <v>-2500</v>
          </cell>
        </row>
        <row r="3088">
          <cell r="B3088" t="str">
            <v>301500G576</v>
          </cell>
          <cell r="C3088">
            <v>0</v>
          </cell>
          <cell r="D3088">
            <v>0</v>
          </cell>
          <cell r="E3088">
            <v>-2500</v>
          </cell>
          <cell r="F3088">
            <v>-2500</v>
          </cell>
          <cell r="G3088">
            <v>-2500</v>
          </cell>
        </row>
        <row r="3089">
          <cell r="B3089" t="str">
            <v>301500G577</v>
          </cell>
          <cell r="C3089">
            <v>0</v>
          </cell>
          <cell r="D3089">
            <v>0</v>
          </cell>
          <cell r="E3089">
            <v>-7500</v>
          </cell>
          <cell r="F3089">
            <v>-7500</v>
          </cell>
          <cell r="G3089">
            <v>-7500</v>
          </cell>
        </row>
        <row r="3090">
          <cell r="B3090" t="str">
            <v>301500G578</v>
          </cell>
          <cell r="C3090">
            <v>0</v>
          </cell>
          <cell r="D3090">
            <v>0</v>
          </cell>
          <cell r="E3090">
            <v>-2500</v>
          </cell>
          <cell r="F3090">
            <v>-2500</v>
          </cell>
          <cell r="G3090">
            <v>-2500</v>
          </cell>
        </row>
        <row r="3091">
          <cell r="B3091" t="str">
            <v>301500G579</v>
          </cell>
          <cell r="C3091">
            <v>0</v>
          </cell>
          <cell r="D3091">
            <v>0</v>
          </cell>
          <cell r="E3091">
            <v>-2500</v>
          </cell>
          <cell r="F3091">
            <v>-2500</v>
          </cell>
          <cell r="G3091">
            <v>-2500</v>
          </cell>
        </row>
        <row r="3092">
          <cell r="B3092" t="str">
            <v>301500G580</v>
          </cell>
          <cell r="C3092">
            <v>0</v>
          </cell>
          <cell r="D3092">
            <v>0</v>
          </cell>
          <cell r="E3092">
            <v>-2500</v>
          </cell>
          <cell r="F3092">
            <v>-2500</v>
          </cell>
          <cell r="G3092">
            <v>-2500</v>
          </cell>
        </row>
        <row r="3093">
          <cell r="B3093" t="str">
            <v>301500G581</v>
          </cell>
          <cell r="C3093">
            <v>0</v>
          </cell>
          <cell r="D3093">
            <v>0</v>
          </cell>
          <cell r="E3093">
            <v>-2500</v>
          </cell>
          <cell r="F3093">
            <v>-2500</v>
          </cell>
          <cell r="G3093">
            <v>-2500</v>
          </cell>
        </row>
        <row r="3094">
          <cell r="B3094" t="str">
            <v>301500G582</v>
          </cell>
          <cell r="C3094">
            <v>0</v>
          </cell>
          <cell r="D3094">
            <v>0</v>
          </cell>
          <cell r="E3094">
            <v>-2500</v>
          </cell>
          <cell r="F3094">
            <v>-2500</v>
          </cell>
          <cell r="G3094">
            <v>-2500</v>
          </cell>
        </row>
        <row r="3095">
          <cell r="B3095" t="str">
            <v>301500G583</v>
          </cell>
          <cell r="C3095">
            <v>0</v>
          </cell>
          <cell r="D3095">
            <v>0</v>
          </cell>
          <cell r="E3095">
            <v>-2500</v>
          </cell>
          <cell r="F3095">
            <v>-2500</v>
          </cell>
          <cell r="G3095">
            <v>-2500</v>
          </cell>
        </row>
        <row r="3096">
          <cell r="B3096" t="str">
            <v>301500G584</v>
          </cell>
          <cell r="C3096">
            <v>0</v>
          </cell>
          <cell r="D3096">
            <v>0</v>
          </cell>
          <cell r="E3096">
            <v>-15000</v>
          </cell>
          <cell r="F3096">
            <v>-15000</v>
          </cell>
          <cell r="G3096">
            <v>-15000</v>
          </cell>
        </row>
        <row r="3097">
          <cell r="B3097" t="str">
            <v>301500G585</v>
          </cell>
          <cell r="C3097">
            <v>0</v>
          </cell>
          <cell r="D3097">
            <v>0</v>
          </cell>
          <cell r="E3097">
            <v>-2500</v>
          </cell>
          <cell r="F3097">
            <v>-2500</v>
          </cell>
          <cell r="G3097">
            <v>-2500</v>
          </cell>
        </row>
        <row r="3098">
          <cell r="B3098" t="str">
            <v>301500H001</v>
          </cell>
          <cell r="C3098">
            <v>-10000</v>
          </cell>
          <cell r="D3098">
            <v>0</v>
          </cell>
          <cell r="E3098">
            <v>0</v>
          </cell>
          <cell r="F3098">
            <v>0</v>
          </cell>
          <cell r="G3098">
            <v>-10000</v>
          </cell>
        </row>
        <row r="3099">
          <cell r="B3099" t="str">
            <v>301500H002</v>
          </cell>
          <cell r="C3099">
            <v>-10000</v>
          </cell>
          <cell r="D3099">
            <v>0</v>
          </cell>
          <cell r="E3099">
            <v>0</v>
          </cell>
          <cell r="F3099">
            <v>0</v>
          </cell>
          <cell r="G3099">
            <v>-10000</v>
          </cell>
        </row>
        <row r="3100">
          <cell r="B3100" t="str">
            <v>301500H003</v>
          </cell>
          <cell r="C3100">
            <v>-7500</v>
          </cell>
          <cell r="D3100">
            <v>0</v>
          </cell>
          <cell r="E3100">
            <v>0</v>
          </cell>
          <cell r="F3100">
            <v>0</v>
          </cell>
          <cell r="G3100">
            <v>-7500</v>
          </cell>
        </row>
        <row r="3101">
          <cell r="B3101" t="str">
            <v>301500H004</v>
          </cell>
          <cell r="C3101">
            <v>-10000</v>
          </cell>
          <cell r="D3101">
            <v>0</v>
          </cell>
          <cell r="E3101">
            <v>0</v>
          </cell>
          <cell r="F3101">
            <v>0</v>
          </cell>
          <cell r="G3101">
            <v>-10000</v>
          </cell>
        </row>
        <row r="3102">
          <cell r="B3102" t="str">
            <v>301500H005</v>
          </cell>
          <cell r="C3102">
            <v>-7500</v>
          </cell>
          <cell r="D3102">
            <v>0</v>
          </cell>
          <cell r="E3102">
            <v>0</v>
          </cell>
          <cell r="F3102">
            <v>0</v>
          </cell>
          <cell r="G3102">
            <v>-7500</v>
          </cell>
        </row>
        <row r="3103">
          <cell r="B3103" t="str">
            <v>301500H007</v>
          </cell>
          <cell r="C3103">
            <v>-12500</v>
          </cell>
          <cell r="D3103">
            <v>0</v>
          </cell>
          <cell r="E3103">
            <v>0</v>
          </cell>
          <cell r="F3103">
            <v>0</v>
          </cell>
          <cell r="G3103">
            <v>-12500</v>
          </cell>
        </row>
        <row r="3104">
          <cell r="B3104" t="str">
            <v>301500H008</v>
          </cell>
          <cell r="C3104">
            <v>-2500</v>
          </cell>
          <cell r="D3104">
            <v>0</v>
          </cell>
          <cell r="E3104">
            <v>0</v>
          </cell>
          <cell r="F3104">
            <v>0</v>
          </cell>
          <cell r="G3104">
            <v>-2500</v>
          </cell>
        </row>
        <row r="3105">
          <cell r="B3105" t="str">
            <v>301500H009</v>
          </cell>
          <cell r="C3105">
            <v>-7500</v>
          </cell>
          <cell r="D3105">
            <v>0</v>
          </cell>
          <cell r="E3105">
            <v>0</v>
          </cell>
          <cell r="F3105">
            <v>0</v>
          </cell>
          <cell r="G3105">
            <v>-7500</v>
          </cell>
        </row>
        <row r="3106">
          <cell r="B3106" t="str">
            <v>301500H010</v>
          </cell>
          <cell r="C3106">
            <v>-10000</v>
          </cell>
          <cell r="D3106">
            <v>0</v>
          </cell>
          <cell r="E3106">
            <v>0</v>
          </cell>
          <cell r="F3106">
            <v>0</v>
          </cell>
          <cell r="G3106">
            <v>-10000</v>
          </cell>
        </row>
        <row r="3107">
          <cell r="B3107" t="str">
            <v>301500H011</v>
          </cell>
          <cell r="C3107">
            <v>-7500</v>
          </cell>
          <cell r="D3107">
            <v>0</v>
          </cell>
          <cell r="E3107">
            <v>0</v>
          </cell>
          <cell r="F3107">
            <v>0</v>
          </cell>
          <cell r="G3107">
            <v>-7500</v>
          </cell>
        </row>
        <row r="3108">
          <cell r="B3108" t="str">
            <v>301500H012</v>
          </cell>
          <cell r="C3108">
            <v>-12500</v>
          </cell>
          <cell r="D3108">
            <v>10000</v>
          </cell>
          <cell r="E3108">
            <v>0</v>
          </cell>
          <cell r="F3108">
            <v>10000</v>
          </cell>
          <cell r="G3108">
            <v>-2500</v>
          </cell>
        </row>
        <row r="3109">
          <cell r="B3109" t="str">
            <v>301500H013</v>
          </cell>
          <cell r="C3109">
            <v>-7500</v>
          </cell>
          <cell r="D3109">
            <v>0</v>
          </cell>
          <cell r="E3109">
            <v>0</v>
          </cell>
          <cell r="F3109">
            <v>0</v>
          </cell>
          <cell r="G3109">
            <v>-7500</v>
          </cell>
        </row>
        <row r="3110">
          <cell r="B3110" t="str">
            <v>301500H014</v>
          </cell>
          <cell r="C3110">
            <v>-7500</v>
          </cell>
          <cell r="D3110">
            <v>0</v>
          </cell>
          <cell r="E3110">
            <v>0</v>
          </cell>
          <cell r="F3110">
            <v>0</v>
          </cell>
          <cell r="G3110">
            <v>-7500</v>
          </cell>
        </row>
        <row r="3111">
          <cell r="B3111" t="str">
            <v>301500H015</v>
          </cell>
          <cell r="C3111">
            <v>-7500</v>
          </cell>
          <cell r="D3111">
            <v>0</v>
          </cell>
          <cell r="E3111">
            <v>0</v>
          </cell>
          <cell r="F3111">
            <v>0</v>
          </cell>
          <cell r="G3111">
            <v>-7500</v>
          </cell>
        </row>
        <row r="3112">
          <cell r="B3112" t="str">
            <v>301500H016</v>
          </cell>
          <cell r="C3112">
            <v>-7500</v>
          </cell>
          <cell r="D3112">
            <v>0</v>
          </cell>
          <cell r="E3112">
            <v>0</v>
          </cell>
          <cell r="F3112">
            <v>0</v>
          </cell>
          <cell r="G3112">
            <v>-7500</v>
          </cell>
        </row>
        <row r="3113">
          <cell r="B3113" t="str">
            <v>301500H017</v>
          </cell>
          <cell r="C3113">
            <v>-7500</v>
          </cell>
          <cell r="D3113">
            <v>0</v>
          </cell>
          <cell r="E3113">
            <v>0</v>
          </cell>
          <cell r="F3113">
            <v>0</v>
          </cell>
          <cell r="G3113">
            <v>-7500</v>
          </cell>
        </row>
        <row r="3114">
          <cell r="B3114" t="str">
            <v>301500H018</v>
          </cell>
          <cell r="C3114">
            <v>-7500</v>
          </cell>
          <cell r="D3114">
            <v>0</v>
          </cell>
          <cell r="E3114">
            <v>0</v>
          </cell>
          <cell r="F3114">
            <v>0</v>
          </cell>
          <cell r="G3114">
            <v>-7500</v>
          </cell>
        </row>
        <row r="3115">
          <cell r="B3115" t="str">
            <v>301500H019</v>
          </cell>
          <cell r="C3115">
            <v>-7500</v>
          </cell>
          <cell r="D3115">
            <v>0</v>
          </cell>
          <cell r="E3115">
            <v>0</v>
          </cell>
          <cell r="F3115">
            <v>0</v>
          </cell>
          <cell r="G3115">
            <v>-7500</v>
          </cell>
        </row>
        <row r="3116">
          <cell r="B3116" t="str">
            <v>301500H020</v>
          </cell>
          <cell r="C3116">
            <v>-140000</v>
          </cell>
          <cell r="D3116">
            <v>0</v>
          </cell>
          <cell r="E3116">
            <v>0</v>
          </cell>
          <cell r="F3116">
            <v>0</v>
          </cell>
          <cell r="G3116">
            <v>-140000</v>
          </cell>
        </row>
        <row r="3117">
          <cell r="B3117" t="str">
            <v>301500H021</v>
          </cell>
          <cell r="C3117">
            <v>-7500</v>
          </cell>
          <cell r="D3117">
            <v>0</v>
          </cell>
          <cell r="E3117">
            <v>0</v>
          </cell>
          <cell r="F3117">
            <v>0</v>
          </cell>
          <cell r="G3117">
            <v>-7500</v>
          </cell>
        </row>
        <row r="3118">
          <cell r="B3118" t="str">
            <v>301500H022</v>
          </cell>
          <cell r="C3118">
            <v>-7500</v>
          </cell>
          <cell r="D3118">
            <v>7500</v>
          </cell>
          <cell r="E3118">
            <v>0</v>
          </cell>
          <cell r="F3118">
            <v>7500</v>
          </cell>
          <cell r="G3118">
            <v>0</v>
          </cell>
        </row>
        <row r="3119">
          <cell r="B3119" t="str">
            <v>301500H023</v>
          </cell>
          <cell r="C3119">
            <v>-10000</v>
          </cell>
          <cell r="D3119">
            <v>0</v>
          </cell>
          <cell r="E3119">
            <v>0</v>
          </cell>
          <cell r="F3119">
            <v>0</v>
          </cell>
          <cell r="G3119">
            <v>-10000</v>
          </cell>
        </row>
        <row r="3120">
          <cell r="B3120" t="str">
            <v>301500H024</v>
          </cell>
          <cell r="C3120">
            <v>-7500</v>
          </cell>
          <cell r="D3120">
            <v>0</v>
          </cell>
          <cell r="E3120">
            <v>0</v>
          </cell>
          <cell r="F3120">
            <v>0</v>
          </cell>
          <cell r="G3120">
            <v>-7500</v>
          </cell>
        </row>
        <row r="3121">
          <cell r="B3121" t="str">
            <v>301500H025</v>
          </cell>
          <cell r="C3121">
            <v>-7500</v>
          </cell>
          <cell r="D3121">
            <v>0</v>
          </cell>
          <cell r="E3121">
            <v>0</v>
          </cell>
          <cell r="F3121">
            <v>0</v>
          </cell>
          <cell r="G3121">
            <v>-7500</v>
          </cell>
        </row>
        <row r="3122">
          <cell r="B3122" t="str">
            <v>301500H026</v>
          </cell>
          <cell r="C3122">
            <v>-7500</v>
          </cell>
          <cell r="D3122">
            <v>0</v>
          </cell>
          <cell r="E3122">
            <v>0</v>
          </cell>
          <cell r="F3122">
            <v>0</v>
          </cell>
          <cell r="G3122">
            <v>-7500</v>
          </cell>
        </row>
        <row r="3123">
          <cell r="B3123" t="str">
            <v>301500H027</v>
          </cell>
          <cell r="C3123">
            <v>-7500</v>
          </cell>
          <cell r="D3123">
            <v>0</v>
          </cell>
          <cell r="E3123">
            <v>0</v>
          </cell>
          <cell r="F3123">
            <v>0</v>
          </cell>
          <cell r="G3123">
            <v>-7500</v>
          </cell>
        </row>
        <row r="3124">
          <cell r="B3124" t="str">
            <v>301500H028</v>
          </cell>
          <cell r="C3124">
            <v>-7500</v>
          </cell>
          <cell r="D3124">
            <v>0</v>
          </cell>
          <cell r="E3124">
            <v>0</v>
          </cell>
          <cell r="F3124">
            <v>0</v>
          </cell>
          <cell r="G3124">
            <v>-7500</v>
          </cell>
        </row>
        <row r="3125">
          <cell r="B3125" t="str">
            <v>301500H029</v>
          </cell>
          <cell r="C3125">
            <v>-7500</v>
          </cell>
          <cell r="D3125">
            <v>0</v>
          </cell>
          <cell r="E3125">
            <v>0</v>
          </cell>
          <cell r="F3125">
            <v>0</v>
          </cell>
          <cell r="G3125">
            <v>-7500</v>
          </cell>
        </row>
        <row r="3126">
          <cell r="B3126" t="str">
            <v>301500H030</v>
          </cell>
          <cell r="C3126">
            <v>-7500</v>
          </cell>
          <cell r="D3126">
            <v>0</v>
          </cell>
          <cell r="E3126">
            <v>0</v>
          </cell>
          <cell r="F3126">
            <v>0</v>
          </cell>
          <cell r="G3126">
            <v>-7500</v>
          </cell>
        </row>
        <row r="3127">
          <cell r="B3127" t="str">
            <v>301500H031</v>
          </cell>
          <cell r="C3127">
            <v>-7500</v>
          </cell>
          <cell r="D3127">
            <v>7500</v>
          </cell>
          <cell r="E3127">
            <v>0</v>
          </cell>
          <cell r="F3127">
            <v>7500</v>
          </cell>
          <cell r="G3127">
            <v>0</v>
          </cell>
        </row>
        <row r="3128">
          <cell r="B3128" t="str">
            <v>301500H032</v>
          </cell>
          <cell r="C3128">
            <v>-5000</v>
          </cell>
          <cell r="D3128">
            <v>5000</v>
          </cell>
          <cell r="E3128">
            <v>0</v>
          </cell>
          <cell r="F3128">
            <v>5000</v>
          </cell>
          <cell r="G3128">
            <v>0</v>
          </cell>
        </row>
        <row r="3129">
          <cell r="B3129" t="str">
            <v>301500H033</v>
          </cell>
          <cell r="C3129">
            <v>-7500</v>
          </cell>
          <cell r="D3129">
            <v>0</v>
          </cell>
          <cell r="E3129">
            <v>0</v>
          </cell>
          <cell r="F3129">
            <v>0</v>
          </cell>
          <cell r="G3129">
            <v>-7500</v>
          </cell>
        </row>
        <row r="3130">
          <cell r="B3130" t="str">
            <v>301500H035</v>
          </cell>
          <cell r="C3130">
            <v>-10000</v>
          </cell>
          <cell r="D3130">
            <v>0</v>
          </cell>
          <cell r="E3130">
            <v>0</v>
          </cell>
          <cell r="F3130">
            <v>0</v>
          </cell>
          <cell r="G3130">
            <v>-10000</v>
          </cell>
        </row>
        <row r="3131">
          <cell r="B3131" t="str">
            <v>301500H036</v>
          </cell>
          <cell r="C3131">
            <v>-7500</v>
          </cell>
          <cell r="D3131">
            <v>0</v>
          </cell>
          <cell r="E3131">
            <v>0</v>
          </cell>
          <cell r="F3131">
            <v>0</v>
          </cell>
          <cell r="G3131">
            <v>-7500</v>
          </cell>
        </row>
        <row r="3132">
          <cell r="B3132" t="str">
            <v>301500H037</v>
          </cell>
          <cell r="C3132">
            <v>-7500</v>
          </cell>
          <cell r="D3132">
            <v>0</v>
          </cell>
          <cell r="E3132">
            <v>0</v>
          </cell>
          <cell r="F3132">
            <v>0</v>
          </cell>
          <cell r="G3132">
            <v>-7500</v>
          </cell>
        </row>
        <row r="3133">
          <cell r="B3133" t="str">
            <v>301500H038</v>
          </cell>
          <cell r="C3133">
            <v>-7500</v>
          </cell>
          <cell r="D3133">
            <v>0</v>
          </cell>
          <cell r="E3133">
            <v>0</v>
          </cell>
          <cell r="F3133">
            <v>0</v>
          </cell>
          <cell r="G3133">
            <v>-7500</v>
          </cell>
        </row>
        <row r="3134">
          <cell r="B3134" t="str">
            <v>301500H039</v>
          </cell>
          <cell r="C3134">
            <v>-7500</v>
          </cell>
          <cell r="D3134">
            <v>0</v>
          </cell>
          <cell r="E3134">
            <v>0</v>
          </cell>
          <cell r="F3134">
            <v>0</v>
          </cell>
          <cell r="G3134">
            <v>-7500</v>
          </cell>
        </row>
        <row r="3135">
          <cell r="B3135" t="str">
            <v>301500H040</v>
          </cell>
          <cell r="C3135">
            <v>-7500</v>
          </cell>
          <cell r="D3135">
            <v>0</v>
          </cell>
          <cell r="E3135">
            <v>0</v>
          </cell>
          <cell r="F3135">
            <v>0</v>
          </cell>
          <cell r="G3135">
            <v>-7500</v>
          </cell>
        </row>
        <row r="3136">
          <cell r="B3136" t="str">
            <v>301500H041</v>
          </cell>
          <cell r="C3136">
            <v>-7500</v>
          </cell>
          <cell r="D3136">
            <v>0</v>
          </cell>
          <cell r="E3136">
            <v>0</v>
          </cell>
          <cell r="F3136">
            <v>0</v>
          </cell>
          <cell r="G3136">
            <v>-7500</v>
          </cell>
        </row>
        <row r="3137">
          <cell r="B3137" t="str">
            <v>301500H042</v>
          </cell>
          <cell r="C3137">
            <v>-5000</v>
          </cell>
          <cell r="D3137">
            <v>0</v>
          </cell>
          <cell r="E3137">
            <v>0</v>
          </cell>
          <cell r="F3137">
            <v>0</v>
          </cell>
          <cell r="G3137">
            <v>-5000</v>
          </cell>
        </row>
        <row r="3138">
          <cell r="B3138" t="str">
            <v>301500H044</v>
          </cell>
          <cell r="C3138">
            <v>-10000</v>
          </cell>
          <cell r="D3138">
            <v>0</v>
          </cell>
          <cell r="E3138">
            <v>0</v>
          </cell>
          <cell r="F3138">
            <v>0</v>
          </cell>
          <cell r="G3138">
            <v>-10000</v>
          </cell>
        </row>
        <row r="3139">
          <cell r="B3139" t="str">
            <v>301500H046</v>
          </cell>
          <cell r="C3139">
            <v>-7500</v>
          </cell>
          <cell r="D3139">
            <v>0</v>
          </cell>
          <cell r="E3139">
            <v>0</v>
          </cell>
          <cell r="F3139">
            <v>0</v>
          </cell>
          <cell r="G3139">
            <v>-7500</v>
          </cell>
        </row>
        <row r="3140">
          <cell r="B3140" t="str">
            <v>301500H047</v>
          </cell>
          <cell r="C3140">
            <v>-7500</v>
          </cell>
          <cell r="D3140">
            <v>0</v>
          </cell>
          <cell r="E3140">
            <v>0</v>
          </cell>
          <cell r="F3140">
            <v>0</v>
          </cell>
          <cell r="G3140">
            <v>-7500</v>
          </cell>
        </row>
        <row r="3141">
          <cell r="B3141" t="str">
            <v>301500H048</v>
          </cell>
          <cell r="C3141">
            <v>-10000</v>
          </cell>
          <cell r="D3141">
            <v>0</v>
          </cell>
          <cell r="E3141">
            <v>0</v>
          </cell>
          <cell r="F3141">
            <v>0</v>
          </cell>
          <cell r="G3141">
            <v>-10000</v>
          </cell>
        </row>
        <row r="3142">
          <cell r="B3142" t="str">
            <v>301500H049</v>
          </cell>
          <cell r="C3142">
            <v>-2500</v>
          </cell>
          <cell r="D3142">
            <v>0</v>
          </cell>
          <cell r="E3142">
            <v>0</v>
          </cell>
          <cell r="F3142">
            <v>0</v>
          </cell>
          <cell r="G3142">
            <v>-2500</v>
          </cell>
        </row>
        <row r="3143">
          <cell r="B3143" t="str">
            <v>301500H050</v>
          </cell>
          <cell r="C3143">
            <v>-7500</v>
          </cell>
          <cell r="D3143">
            <v>0</v>
          </cell>
          <cell r="E3143">
            <v>0</v>
          </cell>
          <cell r="F3143">
            <v>0</v>
          </cell>
          <cell r="G3143">
            <v>-7500</v>
          </cell>
        </row>
        <row r="3144">
          <cell r="B3144" t="str">
            <v>301500H051</v>
          </cell>
          <cell r="C3144">
            <v>-7500</v>
          </cell>
          <cell r="D3144">
            <v>0</v>
          </cell>
          <cell r="E3144">
            <v>0</v>
          </cell>
          <cell r="F3144">
            <v>0</v>
          </cell>
          <cell r="G3144">
            <v>-7500</v>
          </cell>
        </row>
        <row r="3145">
          <cell r="B3145" t="str">
            <v>301500H052</v>
          </cell>
          <cell r="C3145">
            <v>-7500</v>
          </cell>
          <cell r="D3145">
            <v>0</v>
          </cell>
          <cell r="E3145">
            <v>0</v>
          </cell>
          <cell r="F3145">
            <v>0</v>
          </cell>
          <cell r="G3145">
            <v>-7500</v>
          </cell>
        </row>
        <row r="3146">
          <cell r="B3146" t="str">
            <v>301500H053</v>
          </cell>
          <cell r="C3146">
            <v>-10000</v>
          </cell>
          <cell r="D3146">
            <v>10000</v>
          </cell>
          <cell r="E3146">
            <v>0</v>
          </cell>
          <cell r="F3146">
            <v>10000</v>
          </cell>
          <cell r="G3146">
            <v>0</v>
          </cell>
        </row>
        <row r="3147">
          <cell r="B3147" t="str">
            <v>301500H054</v>
          </cell>
          <cell r="C3147">
            <v>-5000</v>
          </cell>
          <cell r="D3147">
            <v>0</v>
          </cell>
          <cell r="E3147">
            <v>0</v>
          </cell>
          <cell r="F3147">
            <v>0</v>
          </cell>
          <cell r="G3147">
            <v>-5000</v>
          </cell>
        </row>
        <row r="3148">
          <cell r="B3148" t="str">
            <v>301500H055</v>
          </cell>
          <cell r="C3148">
            <v>-7500</v>
          </cell>
          <cell r="D3148">
            <v>0</v>
          </cell>
          <cell r="E3148">
            <v>0</v>
          </cell>
          <cell r="F3148">
            <v>0</v>
          </cell>
          <cell r="G3148">
            <v>-7500</v>
          </cell>
        </row>
        <row r="3149">
          <cell r="B3149" t="str">
            <v>301500H056</v>
          </cell>
          <cell r="C3149">
            <v>-7500</v>
          </cell>
          <cell r="D3149">
            <v>0</v>
          </cell>
          <cell r="E3149">
            <v>0</v>
          </cell>
          <cell r="F3149">
            <v>0</v>
          </cell>
          <cell r="G3149">
            <v>-7500</v>
          </cell>
        </row>
        <row r="3150">
          <cell r="B3150" t="str">
            <v>301500H057</v>
          </cell>
          <cell r="C3150">
            <v>-7500</v>
          </cell>
          <cell r="D3150">
            <v>0</v>
          </cell>
          <cell r="E3150">
            <v>0</v>
          </cell>
          <cell r="F3150">
            <v>0</v>
          </cell>
          <cell r="G3150">
            <v>-7500</v>
          </cell>
        </row>
        <row r="3151">
          <cell r="B3151" t="str">
            <v>301500H058</v>
          </cell>
          <cell r="C3151">
            <v>-7500</v>
          </cell>
          <cell r="D3151">
            <v>0</v>
          </cell>
          <cell r="E3151">
            <v>0</v>
          </cell>
          <cell r="F3151">
            <v>0</v>
          </cell>
          <cell r="G3151">
            <v>-7500</v>
          </cell>
        </row>
        <row r="3152">
          <cell r="B3152" t="str">
            <v>301500H059</v>
          </cell>
          <cell r="C3152">
            <v>-7500</v>
          </cell>
          <cell r="D3152">
            <v>0</v>
          </cell>
          <cell r="E3152">
            <v>0</v>
          </cell>
          <cell r="F3152">
            <v>0</v>
          </cell>
          <cell r="G3152">
            <v>-7500</v>
          </cell>
        </row>
        <row r="3153">
          <cell r="B3153" t="str">
            <v>301500H060</v>
          </cell>
          <cell r="C3153">
            <v>-2500</v>
          </cell>
          <cell r="D3153">
            <v>0</v>
          </cell>
          <cell r="E3153">
            <v>0</v>
          </cell>
          <cell r="F3153">
            <v>0</v>
          </cell>
          <cell r="G3153">
            <v>-2500</v>
          </cell>
        </row>
        <row r="3154">
          <cell r="B3154" t="str">
            <v>301500H061</v>
          </cell>
          <cell r="C3154">
            <v>-2500</v>
          </cell>
          <cell r="D3154">
            <v>0</v>
          </cell>
          <cell r="E3154">
            <v>0</v>
          </cell>
          <cell r="F3154">
            <v>0</v>
          </cell>
          <cell r="G3154">
            <v>-2500</v>
          </cell>
        </row>
        <row r="3155">
          <cell r="B3155" t="str">
            <v>301500H062</v>
          </cell>
          <cell r="C3155">
            <v>-10000</v>
          </cell>
          <cell r="D3155">
            <v>0</v>
          </cell>
          <cell r="E3155">
            <v>0</v>
          </cell>
          <cell r="F3155">
            <v>0</v>
          </cell>
          <cell r="G3155">
            <v>-10000</v>
          </cell>
        </row>
        <row r="3156">
          <cell r="B3156" t="str">
            <v>301500H063</v>
          </cell>
          <cell r="C3156">
            <v>-7500</v>
          </cell>
          <cell r="D3156">
            <v>0</v>
          </cell>
          <cell r="E3156">
            <v>0</v>
          </cell>
          <cell r="F3156">
            <v>0</v>
          </cell>
          <cell r="G3156">
            <v>-7500</v>
          </cell>
        </row>
        <row r="3157">
          <cell r="B3157" t="str">
            <v>301500H064</v>
          </cell>
          <cell r="C3157">
            <v>-7500</v>
          </cell>
          <cell r="D3157">
            <v>0</v>
          </cell>
          <cell r="E3157">
            <v>0</v>
          </cell>
          <cell r="F3157">
            <v>0</v>
          </cell>
          <cell r="G3157">
            <v>-7500</v>
          </cell>
        </row>
        <row r="3158">
          <cell r="B3158" t="str">
            <v>301500H065</v>
          </cell>
          <cell r="C3158">
            <v>-10000</v>
          </cell>
          <cell r="D3158">
            <v>0</v>
          </cell>
          <cell r="E3158">
            <v>0</v>
          </cell>
          <cell r="F3158">
            <v>0</v>
          </cell>
          <cell r="G3158">
            <v>-10000</v>
          </cell>
        </row>
        <row r="3159">
          <cell r="B3159" t="str">
            <v>301500H066</v>
          </cell>
          <cell r="C3159">
            <v>-10000</v>
          </cell>
          <cell r="D3159">
            <v>0</v>
          </cell>
          <cell r="E3159">
            <v>0</v>
          </cell>
          <cell r="F3159">
            <v>0</v>
          </cell>
          <cell r="G3159">
            <v>-10000</v>
          </cell>
        </row>
        <row r="3160">
          <cell r="B3160" t="str">
            <v>301500H067</v>
          </cell>
          <cell r="C3160">
            <v>-7500</v>
          </cell>
          <cell r="D3160">
            <v>0</v>
          </cell>
          <cell r="E3160">
            <v>-5000</v>
          </cell>
          <cell r="F3160">
            <v>-5000</v>
          </cell>
          <cell r="G3160">
            <v>-12500</v>
          </cell>
        </row>
        <row r="3161">
          <cell r="B3161" t="str">
            <v>301500H068</v>
          </cell>
          <cell r="C3161">
            <v>-2500</v>
          </cell>
          <cell r="D3161">
            <v>0</v>
          </cell>
          <cell r="E3161">
            <v>0</v>
          </cell>
          <cell r="F3161">
            <v>0</v>
          </cell>
          <cell r="G3161">
            <v>-2500</v>
          </cell>
        </row>
        <row r="3162">
          <cell r="B3162" t="str">
            <v>301500H069</v>
          </cell>
          <cell r="C3162">
            <v>-2500</v>
          </cell>
          <cell r="D3162">
            <v>0</v>
          </cell>
          <cell r="E3162">
            <v>0</v>
          </cell>
          <cell r="F3162">
            <v>0</v>
          </cell>
          <cell r="G3162">
            <v>-2500</v>
          </cell>
        </row>
        <row r="3163">
          <cell r="B3163" t="str">
            <v>301500H070</v>
          </cell>
          <cell r="C3163">
            <v>-7500</v>
          </cell>
          <cell r="D3163">
            <v>0</v>
          </cell>
          <cell r="E3163">
            <v>0</v>
          </cell>
          <cell r="F3163">
            <v>0</v>
          </cell>
          <cell r="G3163">
            <v>-7500</v>
          </cell>
        </row>
        <row r="3164">
          <cell r="B3164" t="str">
            <v>301500H071</v>
          </cell>
          <cell r="C3164">
            <v>-2500</v>
          </cell>
          <cell r="D3164">
            <v>0</v>
          </cell>
          <cell r="E3164">
            <v>0</v>
          </cell>
          <cell r="F3164">
            <v>0</v>
          </cell>
          <cell r="G3164">
            <v>-2500</v>
          </cell>
        </row>
        <row r="3165">
          <cell r="B3165" t="str">
            <v>301500H072</v>
          </cell>
          <cell r="C3165">
            <v>-7500</v>
          </cell>
          <cell r="D3165">
            <v>0</v>
          </cell>
          <cell r="E3165">
            <v>0</v>
          </cell>
          <cell r="F3165">
            <v>0</v>
          </cell>
          <cell r="G3165">
            <v>-7500</v>
          </cell>
        </row>
        <row r="3166">
          <cell r="B3166" t="str">
            <v>301500H073</v>
          </cell>
          <cell r="C3166">
            <v>-10000</v>
          </cell>
          <cell r="D3166">
            <v>0</v>
          </cell>
          <cell r="E3166">
            <v>0</v>
          </cell>
          <cell r="F3166">
            <v>0</v>
          </cell>
          <cell r="G3166">
            <v>-10000</v>
          </cell>
        </row>
        <row r="3167">
          <cell r="B3167" t="str">
            <v>301500H074</v>
          </cell>
          <cell r="C3167">
            <v>-5000</v>
          </cell>
          <cell r="D3167">
            <v>0</v>
          </cell>
          <cell r="E3167">
            <v>0</v>
          </cell>
          <cell r="F3167">
            <v>0</v>
          </cell>
          <cell r="G3167">
            <v>-5000</v>
          </cell>
        </row>
        <row r="3168">
          <cell r="B3168" t="str">
            <v>301500H075</v>
          </cell>
          <cell r="C3168">
            <v>-2500</v>
          </cell>
          <cell r="D3168">
            <v>0</v>
          </cell>
          <cell r="E3168">
            <v>0</v>
          </cell>
          <cell r="F3168">
            <v>0</v>
          </cell>
          <cell r="G3168">
            <v>-2500</v>
          </cell>
        </row>
        <row r="3169">
          <cell r="B3169" t="str">
            <v>301500H076</v>
          </cell>
          <cell r="C3169">
            <v>-7500</v>
          </cell>
          <cell r="D3169">
            <v>0</v>
          </cell>
          <cell r="E3169">
            <v>0</v>
          </cell>
          <cell r="F3169">
            <v>0</v>
          </cell>
          <cell r="G3169">
            <v>-7500</v>
          </cell>
        </row>
        <row r="3170">
          <cell r="B3170" t="str">
            <v>301500H077</v>
          </cell>
          <cell r="C3170">
            <v>-10000</v>
          </cell>
          <cell r="D3170">
            <v>0</v>
          </cell>
          <cell r="E3170">
            <v>0</v>
          </cell>
          <cell r="F3170">
            <v>0</v>
          </cell>
          <cell r="G3170">
            <v>-10000</v>
          </cell>
        </row>
        <row r="3171">
          <cell r="B3171" t="str">
            <v>301500H078</v>
          </cell>
          <cell r="C3171">
            <v>-7500</v>
          </cell>
          <cell r="D3171">
            <v>0</v>
          </cell>
          <cell r="E3171">
            <v>0</v>
          </cell>
          <cell r="F3171">
            <v>0</v>
          </cell>
          <cell r="G3171">
            <v>-7500</v>
          </cell>
        </row>
        <row r="3172">
          <cell r="B3172" t="str">
            <v>301500H079</v>
          </cell>
          <cell r="C3172">
            <v>-2500</v>
          </cell>
          <cell r="D3172">
            <v>0</v>
          </cell>
          <cell r="E3172">
            <v>0</v>
          </cell>
          <cell r="F3172">
            <v>0</v>
          </cell>
          <cell r="G3172">
            <v>-2500</v>
          </cell>
        </row>
        <row r="3173">
          <cell r="B3173" t="str">
            <v>301500H080</v>
          </cell>
          <cell r="C3173">
            <v>-7500</v>
          </cell>
          <cell r="D3173">
            <v>0</v>
          </cell>
          <cell r="E3173">
            <v>0</v>
          </cell>
          <cell r="F3173">
            <v>0</v>
          </cell>
          <cell r="G3173">
            <v>-7500</v>
          </cell>
        </row>
        <row r="3174">
          <cell r="B3174" t="str">
            <v>301500H081</v>
          </cell>
          <cell r="C3174">
            <v>-7500</v>
          </cell>
          <cell r="D3174">
            <v>0</v>
          </cell>
          <cell r="E3174">
            <v>0</v>
          </cell>
          <cell r="F3174">
            <v>0</v>
          </cell>
          <cell r="G3174">
            <v>-7500</v>
          </cell>
        </row>
        <row r="3175">
          <cell r="B3175" t="str">
            <v>301500H082</v>
          </cell>
          <cell r="C3175">
            <v>-5000</v>
          </cell>
          <cell r="D3175">
            <v>0</v>
          </cell>
          <cell r="E3175">
            <v>0</v>
          </cell>
          <cell r="F3175">
            <v>0</v>
          </cell>
          <cell r="G3175">
            <v>-5000</v>
          </cell>
        </row>
        <row r="3176">
          <cell r="B3176" t="str">
            <v>301500H083</v>
          </cell>
          <cell r="C3176">
            <v>-7500</v>
          </cell>
          <cell r="D3176">
            <v>7500</v>
          </cell>
          <cell r="E3176">
            <v>0</v>
          </cell>
          <cell r="F3176">
            <v>7500</v>
          </cell>
          <cell r="G3176">
            <v>0</v>
          </cell>
        </row>
        <row r="3177">
          <cell r="B3177" t="str">
            <v>301500H084</v>
          </cell>
          <cell r="C3177">
            <v>-5000</v>
          </cell>
          <cell r="D3177">
            <v>0</v>
          </cell>
          <cell r="E3177">
            <v>0</v>
          </cell>
          <cell r="F3177">
            <v>0</v>
          </cell>
          <cell r="G3177">
            <v>-5000</v>
          </cell>
        </row>
        <row r="3178">
          <cell r="B3178" t="str">
            <v>301500H086</v>
          </cell>
          <cell r="C3178">
            <v>-7500</v>
          </cell>
          <cell r="D3178">
            <v>0</v>
          </cell>
          <cell r="E3178">
            <v>0</v>
          </cell>
          <cell r="F3178">
            <v>0</v>
          </cell>
          <cell r="G3178">
            <v>-7500</v>
          </cell>
        </row>
        <row r="3179">
          <cell r="B3179" t="str">
            <v>301500H087</v>
          </cell>
          <cell r="C3179">
            <v>-10000</v>
          </cell>
          <cell r="D3179">
            <v>0</v>
          </cell>
          <cell r="E3179">
            <v>0</v>
          </cell>
          <cell r="F3179">
            <v>0</v>
          </cell>
          <cell r="G3179">
            <v>-10000</v>
          </cell>
        </row>
        <row r="3180">
          <cell r="B3180" t="str">
            <v>301500H088</v>
          </cell>
          <cell r="C3180">
            <v>-7500</v>
          </cell>
          <cell r="D3180">
            <v>0</v>
          </cell>
          <cell r="E3180">
            <v>0</v>
          </cell>
          <cell r="F3180">
            <v>0</v>
          </cell>
          <cell r="G3180">
            <v>-7500</v>
          </cell>
        </row>
        <row r="3181">
          <cell r="B3181" t="str">
            <v>301500H089</v>
          </cell>
          <cell r="C3181">
            <v>-2500</v>
          </cell>
          <cell r="D3181">
            <v>0</v>
          </cell>
          <cell r="E3181">
            <v>0</v>
          </cell>
          <cell r="F3181">
            <v>0</v>
          </cell>
          <cell r="G3181">
            <v>-2500</v>
          </cell>
        </row>
        <row r="3182">
          <cell r="B3182" t="str">
            <v>301500H090</v>
          </cell>
          <cell r="C3182">
            <v>-7500</v>
          </cell>
          <cell r="D3182">
            <v>0</v>
          </cell>
          <cell r="E3182">
            <v>0</v>
          </cell>
          <cell r="F3182">
            <v>0</v>
          </cell>
          <cell r="G3182">
            <v>-7500</v>
          </cell>
        </row>
        <row r="3183">
          <cell r="B3183" t="str">
            <v>301500H091</v>
          </cell>
          <cell r="C3183">
            <v>-10000</v>
          </cell>
          <cell r="D3183">
            <v>0</v>
          </cell>
          <cell r="E3183">
            <v>0</v>
          </cell>
          <cell r="F3183">
            <v>0</v>
          </cell>
          <cell r="G3183">
            <v>-10000</v>
          </cell>
        </row>
        <row r="3184">
          <cell r="B3184" t="str">
            <v>301500H092</v>
          </cell>
          <cell r="C3184">
            <v>-7500</v>
          </cell>
          <cell r="D3184">
            <v>0</v>
          </cell>
          <cell r="E3184">
            <v>0</v>
          </cell>
          <cell r="F3184">
            <v>0</v>
          </cell>
          <cell r="G3184">
            <v>-7500</v>
          </cell>
        </row>
        <row r="3185">
          <cell r="B3185" t="str">
            <v>301500H093</v>
          </cell>
          <cell r="C3185">
            <v>-7500</v>
          </cell>
          <cell r="D3185">
            <v>0</v>
          </cell>
          <cell r="E3185">
            <v>0</v>
          </cell>
          <cell r="F3185">
            <v>0</v>
          </cell>
          <cell r="G3185">
            <v>-7500</v>
          </cell>
        </row>
        <row r="3186">
          <cell r="B3186" t="str">
            <v>301500H094</v>
          </cell>
          <cell r="C3186">
            <v>-7500</v>
          </cell>
          <cell r="D3186">
            <v>7500</v>
          </cell>
          <cell r="E3186">
            <v>0</v>
          </cell>
          <cell r="F3186">
            <v>7500</v>
          </cell>
          <cell r="G3186">
            <v>0</v>
          </cell>
        </row>
        <row r="3187">
          <cell r="B3187" t="str">
            <v>301500H095</v>
          </cell>
          <cell r="C3187">
            <v>-10000</v>
          </cell>
          <cell r="D3187">
            <v>0</v>
          </cell>
          <cell r="E3187">
            <v>0</v>
          </cell>
          <cell r="F3187">
            <v>0</v>
          </cell>
          <cell r="G3187">
            <v>-10000</v>
          </cell>
        </row>
        <row r="3188">
          <cell r="B3188" t="str">
            <v>301500H097</v>
          </cell>
          <cell r="C3188">
            <v>-7500</v>
          </cell>
          <cell r="D3188">
            <v>7500</v>
          </cell>
          <cell r="E3188">
            <v>0</v>
          </cell>
          <cell r="F3188">
            <v>7500</v>
          </cell>
          <cell r="G3188">
            <v>0</v>
          </cell>
        </row>
        <row r="3189">
          <cell r="B3189" t="str">
            <v>301500H098</v>
          </cell>
          <cell r="C3189">
            <v>-10000</v>
          </cell>
          <cell r="D3189">
            <v>0</v>
          </cell>
          <cell r="E3189">
            <v>0</v>
          </cell>
          <cell r="F3189">
            <v>0</v>
          </cell>
          <cell r="G3189">
            <v>-10000</v>
          </cell>
        </row>
        <row r="3190">
          <cell r="B3190" t="str">
            <v>301500H099</v>
          </cell>
          <cell r="C3190">
            <v>-5000</v>
          </cell>
          <cell r="D3190">
            <v>0</v>
          </cell>
          <cell r="E3190">
            <v>0</v>
          </cell>
          <cell r="F3190">
            <v>0</v>
          </cell>
          <cell r="G3190">
            <v>-5000</v>
          </cell>
        </row>
        <row r="3191">
          <cell r="B3191" t="str">
            <v>301500H100</v>
          </cell>
          <cell r="C3191">
            <v>-7500</v>
          </cell>
          <cell r="D3191">
            <v>0</v>
          </cell>
          <cell r="E3191">
            <v>0</v>
          </cell>
          <cell r="F3191">
            <v>0</v>
          </cell>
          <cell r="G3191">
            <v>-7500</v>
          </cell>
        </row>
        <row r="3192">
          <cell r="B3192" t="str">
            <v>301500H101</v>
          </cell>
          <cell r="C3192">
            <v>-5000</v>
          </cell>
          <cell r="D3192">
            <v>0</v>
          </cell>
          <cell r="E3192">
            <v>0</v>
          </cell>
          <cell r="F3192">
            <v>0</v>
          </cell>
          <cell r="G3192">
            <v>-5000</v>
          </cell>
        </row>
        <row r="3193">
          <cell r="B3193" t="str">
            <v>301500H102</v>
          </cell>
          <cell r="C3193">
            <v>-2500</v>
          </cell>
          <cell r="D3193">
            <v>0</v>
          </cell>
          <cell r="E3193">
            <v>0</v>
          </cell>
          <cell r="F3193">
            <v>0</v>
          </cell>
          <cell r="G3193">
            <v>-2500</v>
          </cell>
        </row>
        <row r="3194">
          <cell r="B3194" t="str">
            <v>301500H103</v>
          </cell>
          <cell r="C3194">
            <v>-10000</v>
          </cell>
          <cell r="D3194">
            <v>0</v>
          </cell>
          <cell r="E3194">
            <v>0</v>
          </cell>
          <cell r="F3194">
            <v>0</v>
          </cell>
          <cell r="G3194">
            <v>-10000</v>
          </cell>
        </row>
        <row r="3195">
          <cell r="B3195" t="str">
            <v>301500H104</v>
          </cell>
          <cell r="C3195">
            <v>-7500</v>
          </cell>
          <cell r="D3195">
            <v>0</v>
          </cell>
          <cell r="E3195">
            <v>0</v>
          </cell>
          <cell r="F3195">
            <v>0</v>
          </cell>
          <cell r="G3195">
            <v>-7500</v>
          </cell>
        </row>
        <row r="3196">
          <cell r="B3196" t="str">
            <v>301500H105</v>
          </cell>
          <cell r="C3196">
            <v>-2500</v>
          </cell>
          <cell r="D3196">
            <v>0</v>
          </cell>
          <cell r="E3196">
            <v>0</v>
          </cell>
          <cell r="F3196">
            <v>0</v>
          </cell>
          <cell r="G3196">
            <v>-2500</v>
          </cell>
        </row>
        <row r="3197">
          <cell r="B3197" t="str">
            <v>301500H106</v>
          </cell>
          <cell r="C3197">
            <v>-7500</v>
          </cell>
          <cell r="D3197">
            <v>0</v>
          </cell>
          <cell r="E3197">
            <v>0</v>
          </cell>
          <cell r="F3197">
            <v>0</v>
          </cell>
          <cell r="G3197">
            <v>-7500</v>
          </cell>
        </row>
        <row r="3198">
          <cell r="B3198" t="str">
            <v>301500H107</v>
          </cell>
          <cell r="C3198">
            <v>-7500</v>
          </cell>
          <cell r="D3198">
            <v>0</v>
          </cell>
          <cell r="E3198">
            <v>0</v>
          </cell>
          <cell r="F3198">
            <v>0</v>
          </cell>
          <cell r="G3198">
            <v>-7500</v>
          </cell>
        </row>
        <row r="3199">
          <cell r="B3199" t="str">
            <v>301500H108</v>
          </cell>
          <cell r="C3199">
            <v>-7500</v>
          </cell>
          <cell r="D3199">
            <v>0</v>
          </cell>
          <cell r="E3199">
            <v>0</v>
          </cell>
          <cell r="F3199">
            <v>0</v>
          </cell>
          <cell r="G3199">
            <v>-7500</v>
          </cell>
        </row>
        <row r="3200">
          <cell r="B3200" t="str">
            <v>301500H109</v>
          </cell>
          <cell r="C3200">
            <v>-2500</v>
          </cell>
          <cell r="D3200">
            <v>0</v>
          </cell>
          <cell r="E3200">
            <v>0</v>
          </cell>
          <cell r="F3200">
            <v>0</v>
          </cell>
          <cell r="G3200">
            <v>-2500</v>
          </cell>
        </row>
        <row r="3201">
          <cell r="B3201" t="str">
            <v>301500H110</v>
          </cell>
          <cell r="C3201">
            <v>-7500</v>
          </cell>
          <cell r="D3201">
            <v>0</v>
          </cell>
          <cell r="E3201">
            <v>0</v>
          </cell>
          <cell r="F3201">
            <v>0</v>
          </cell>
          <cell r="G3201">
            <v>-7500</v>
          </cell>
        </row>
        <row r="3202">
          <cell r="B3202" t="str">
            <v>301500H111</v>
          </cell>
          <cell r="C3202">
            <v>-7500</v>
          </cell>
          <cell r="D3202">
            <v>0</v>
          </cell>
          <cell r="E3202">
            <v>0</v>
          </cell>
          <cell r="F3202">
            <v>0</v>
          </cell>
          <cell r="G3202">
            <v>-7500</v>
          </cell>
        </row>
        <row r="3203">
          <cell r="B3203" t="str">
            <v>301500H112</v>
          </cell>
          <cell r="C3203">
            <v>-2500</v>
          </cell>
          <cell r="D3203">
            <v>0</v>
          </cell>
          <cell r="E3203">
            <v>-7500</v>
          </cell>
          <cell r="F3203">
            <v>-7500</v>
          </cell>
          <cell r="G3203">
            <v>-10000</v>
          </cell>
        </row>
        <row r="3204">
          <cell r="B3204" t="str">
            <v>301500H113</v>
          </cell>
          <cell r="C3204">
            <v>-7500</v>
          </cell>
          <cell r="D3204">
            <v>0</v>
          </cell>
          <cell r="E3204">
            <v>0</v>
          </cell>
          <cell r="F3204">
            <v>0</v>
          </cell>
          <cell r="G3204">
            <v>-7500</v>
          </cell>
        </row>
        <row r="3205">
          <cell r="B3205" t="str">
            <v>301500H114</v>
          </cell>
          <cell r="C3205">
            <v>-5000</v>
          </cell>
          <cell r="D3205">
            <v>0</v>
          </cell>
          <cell r="E3205">
            <v>0</v>
          </cell>
          <cell r="F3205">
            <v>0</v>
          </cell>
          <cell r="G3205">
            <v>-5000</v>
          </cell>
        </row>
        <row r="3206">
          <cell r="B3206" t="str">
            <v>301500H115</v>
          </cell>
          <cell r="C3206">
            <v>-10000</v>
          </cell>
          <cell r="D3206">
            <v>0</v>
          </cell>
          <cell r="E3206">
            <v>0</v>
          </cell>
          <cell r="F3206">
            <v>0</v>
          </cell>
          <cell r="G3206">
            <v>-10000</v>
          </cell>
        </row>
        <row r="3207">
          <cell r="B3207" t="str">
            <v>301500H116</v>
          </cell>
          <cell r="C3207">
            <v>-7500</v>
          </cell>
          <cell r="D3207">
            <v>0</v>
          </cell>
          <cell r="E3207">
            <v>0</v>
          </cell>
          <cell r="F3207">
            <v>0</v>
          </cell>
          <cell r="G3207">
            <v>-7500</v>
          </cell>
        </row>
        <row r="3208">
          <cell r="B3208" t="str">
            <v>301500H117</v>
          </cell>
          <cell r="C3208">
            <v>-12500</v>
          </cell>
          <cell r="D3208">
            <v>0</v>
          </cell>
          <cell r="E3208">
            <v>0</v>
          </cell>
          <cell r="F3208">
            <v>0</v>
          </cell>
          <cell r="G3208">
            <v>-12500</v>
          </cell>
        </row>
        <row r="3209">
          <cell r="B3209" t="str">
            <v>301500H118</v>
          </cell>
          <cell r="C3209">
            <v>-10000</v>
          </cell>
          <cell r="D3209">
            <v>0</v>
          </cell>
          <cell r="E3209">
            <v>0</v>
          </cell>
          <cell r="F3209">
            <v>0</v>
          </cell>
          <cell r="G3209">
            <v>-10000</v>
          </cell>
        </row>
        <row r="3210">
          <cell r="B3210" t="str">
            <v>301500H119</v>
          </cell>
          <cell r="C3210">
            <v>-10000</v>
          </cell>
          <cell r="D3210">
            <v>0</v>
          </cell>
          <cell r="E3210">
            <v>0</v>
          </cell>
          <cell r="F3210">
            <v>0</v>
          </cell>
          <cell r="G3210">
            <v>-10000</v>
          </cell>
        </row>
        <row r="3211">
          <cell r="B3211" t="str">
            <v>301500H120</v>
          </cell>
          <cell r="C3211">
            <v>-7500</v>
          </cell>
          <cell r="D3211">
            <v>0</v>
          </cell>
          <cell r="E3211">
            <v>0</v>
          </cell>
          <cell r="F3211">
            <v>0</v>
          </cell>
          <cell r="G3211">
            <v>-7500</v>
          </cell>
        </row>
        <row r="3212">
          <cell r="B3212" t="str">
            <v>301500H121</v>
          </cell>
          <cell r="C3212">
            <v>-2500</v>
          </cell>
          <cell r="D3212">
            <v>0</v>
          </cell>
          <cell r="E3212">
            <v>0</v>
          </cell>
          <cell r="F3212">
            <v>0</v>
          </cell>
          <cell r="G3212">
            <v>-2500</v>
          </cell>
        </row>
        <row r="3213">
          <cell r="B3213" t="str">
            <v>301500H122</v>
          </cell>
          <cell r="C3213">
            <v>-2500</v>
          </cell>
          <cell r="D3213">
            <v>0</v>
          </cell>
          <cell r="E3213">
            <v>0</v>
          </cell>
          <cell r="F3213">
            <v>0</v>
          </cell>
          <cell r="G3213">
            <v>-2500</v>
          </cell>
        </row>
        <row r="3214">
          <cell r="B3214" t="str">
            <v>301500H123</v>
          </cell>
          <cell r="C3214">
            <v>-7500</v>
          </cell>
          <cell r="D3214">
            <v>0</v>
          </cell>
          <cell r="E3214">
            <v>0</v>
          </cell>
          <cell r="F3214">
            <v>0</v>
          </cell>
          <cell r="G3214">
            <v>-7500</v>
          </cell>
        </row>
        <row r="3215">
          <cell r="B3215" t="str">
            <v>301500H124</v>
          </cell>
          <cell r="C3215">
            <v>-2500</v>
          </cell>
          <cell r="D3215">
            <v>0</v>
          </cell>
          <cell r="E3215">
            <v>0</v>
          </cell>
          <cell r="F3215">
            <v>0</v>
          </cell>
          <cell r="G3215">
            <v>-2500</v>
          </cell>
        </row>
        <row r="3216">
          <cell r="B3216" t="str">
            <v>301500H125</v>
          </cell>
          <cell r="C3216">
            <v>-7500</v>
          </cell>
          <cell r="D3216">
            <v>0</v>
          </cell>
          <cell r="E3216">
            <v>0</v>
          </cell>
          <cell r="F3216">
            <v>0</v>
          </cell>
          <cell r="G3216">
            <v>-7500</v>
          </cell>
        </row>
        <row r="3217">
          <cell r="B3217" t="str">
            <v>301500H126</v>
          </cell>
          <cell r="C3217">
            <v>-12500</v>
          </cell>
          <cell r="D3217">
            <v>0</v>
          </cell>
          <cell r="E3217">
            <v>0</v>
          </cell>
          <cell r="F3217">
            <v>0</v>
          </cell>
          <cell r="G3217">
            <v>-12500</v>
          </cell>
        </row>
        <row r="3218">
          <cell r="B3218" t="str">
            <v>301500H127</v>
          </cell>
          <cell r="C3218">
            <v>-5000</v>
          </cell>
          <cell r="D3218">
            <v>0</v>
          </cell>
          <cell r="E3218">
            <v>0</v>
          </cell>
          <cell r="F3218">
            <v>0</v>
          </cell>
          <cell r="G3218">
            <v>-5000</v>
          </cell>
        </row>
        <row r="3219">
          <cell r="B3219" t="str">
            <v>301500H128</v>
          </cell>
          <cell r="C3219">
            <v>-5000</v>
          </cell>
          <cell r="D3219">
            <v>0</v>
          </cell>
          <cell r="E3219">
            <v>0</v>
          </cell>
          <cell r="F3219">
            <v>0</v>
          </cell>
          <cell r="G3219">
            <v>-5000</v>
          </cell>
        </row>
        <row r="3220">
          <cell r="B3220" t="str">
            <v>301500H130</v>
          </cell>
          <cell r="C3220">
            <v>-5000</v>
          </cell>
          <cell r="D3220">
            <v>0</v>
          </cell>
          <cell r="E3220">
            <v>0</v>
          </cell>
          <cell r="F3220">
            <v>0</v>
          </cell>
          <cell r="G3220">
            <v>-5000</v>
          </cell>
        </row>
        <row r="3221">
          <cell r="B3221" t="str">
            <v>301500H131</v>
          </cell>
          <cell r="C3221">
            <v>-7500</v>
          </cell>
          <cell r="D3221">
            <v>0</v>
          </cell>
          <cell r="E3221">
            <v>0</v>
          </cell>
          <cell r="F3221">
            <v>0</v>
          </cell>
          <cell r="G3221">
            <v>-7500</v>
          </cell>
        </row>
        <row r="3222">
          <cell r="B3222" t="str">
            <v>301500H132</v>
          </cell>
          <cell r="C3222">
            <v>-5000</v>
          </cell>
          <cell r="D3222">
            <v>0</v>
          </cell>
          <cell r="E3222">
            <v>0</v>
          </cell>
          <cell r="F3222">
            <v>0</v>
          </cell>
          <cell r="G3222">
            <v>-5000</v>
          </cell>
        </row>
        <row r="3223">
          <cell r="B3223" t="str">
            <v>301500H133</v>
          </cell>
          <cell r="C3223">
            <v>-7500</v>
          </cell>
          <cell r="D3223">
            <v>7500</v>
          </cell>
          <cell r="E3223">
            <v>0</v>
          </cell>
          <cell r="F3223">
            <v>7500</v>
          </cell>
          <cell r="G3223">
            <v>0</v>
          </cell>
        </row>
        <row r="3224">
          <cell r="B3224" t="str">
            <v>301500H134</v>
          </cell>
          <cell r="C3224">
            <v>-5000</v>
          </cell>
          <cell r="D3224">
            <v>0</v>
          </cell>
          <cell r="E3224">
            <v>0</v>
          </cell>
          <cell r="F3224">
            <v>0</v>
          </cell>
          <cell r="G3224">
            <v>-5000</v>
          </cell>
        </row>
        <row r="3225">
          <cell r="B3225" t="str">
            <v>301500H138</v>
          </cell>
          <cell r="C3225">
            <v>-12500</v>
          </cell>
          <cell r="D3225">
            <v>0</v>
          </cell>
          <cell r="E3225">
            <v>0</v>
          </cell>
          <cell r="F3225">
            <v>0</v>
          </cell>
          <cell r="G3225">
            <v>-12500</v>
          </cell>
        </row>
        <row r="3226">
          <cell r="B3226" t="str">
            <v>301500H139</v>
          </cell>
          <cell r="C3226">
            <v>-2500</v>
          </cell>
          <cell r="D3226">
            <v>0</v>
          </cell>
          <cell r="E3226">
            <v>0</v>
          </cell>
          <cell r="F3226">
            <v>0</v>
          </cell>
          <cell r="G3226">
            <v>-2500</v>
          </cell>
        </row>
        <row r="3227">
          <cell r="B3227" t="str">
            <v>301500H140</v>
          </cell>
          <cell r="C3227">
            <v>-2500</v>
          </cell>
          <cell r="D3227">
            <v>0</v>
          </cell>
          <cell r="E3227">
            <v>0</v>
          </cell>
          <cell r="F3227">
            <v>0</v>
          </cell>
          <cell r="G3227">
            <v>-2500</v>
          </cell>
        </row>
        <row r="3228">
          <cell r="B3228" t="str">
            <v>301500H141</v>
          </cell>
          <cell r="C3228">
            <v>-2500</v>
          </cell>
          <cell r="D3228">
            <v>0</v>
          </cell>
          <cell r="E3228">
            <v>-2500</v>
          </cell>
          <cell r="F3228">
            <v>-2500</v>
          </cell>
          <cell r="G3228">
            <v>-5000</v>
          </cell>
        </row>
        <row r="3229">
          <cell r="B3229" t="str">
            <v>301500H142</v>
          </cell>
          <cell r="C3229">
            <v>-5000</v>
          </cell>
          <cell r="D3229">
            <v>0</v>
          </cell>
          <cell r="E3229">
            <v>0</v>
          </cell>
          <cell r="F3229">
            <v>0</v>
          </cell>
          <cell r="G3229">
            <v>-5000</v>
          </cell>
        </row>
        <row r="3230">
          <cell r="B3230" t="str">
            <v>301500H143</v>
          </cell>
          <cell r="C3230">
            <v>-2500</v>
          </cell>
          <cell r="D3230">
            <v>0</v>
          </cell>
          <cell r="E3230">
            <v>0</v>
          </cell>
          <cell r="F3230">
            <v>0</v>
          </cell>
          <cell r="G3230">
            <v>-2500</v>
          </cell>
        </row>
        <row r="3231">
          <cell r="B3231" t="str">
            <v>301500H144</v>
          </cell>
          <cell r="C3231">
            <v>-7500</v>
          </cell>
          <cell r="D3231">
            <v>0</v>
          </cell>
          <cell r="E3231">
            <v>0</v>
          </cell>
          <cell r="F3231">
            <v>0</v>
          </cell>
          <cell r="G3231">
            <v>-7500</v>
          </cell>
        </row>
        <row r="3232">
          <cell r="B3232" t="str">
            <v>301500H145</v>
          </cell>
          <cell r="C3232">
            <v>-2500</v>
          </cell>
          <cell r="D3232">
            <v>0</v>
          </cell>
          <cell r="E3232">
            <v>0</v>
          </cell>
          <cell r="F3232">
            <v>0</v>
          </cell>
          <cell r="G3232">
            <v>-2500</v>
          </cell>
        </row>
        <row r="3233">
          <cell r="B3233" t="str">
            <v>301500H146</v>
          </cell>
          <cell r="C3233">
            <v>-2500</v>
          </cell>
          <cell r="D3233">
            <v>0</v>
          </cell>
          <cell r="E3233">
            <v>0</v>
          </cell>
          <cell r="F3233">
            <v>0</v>
          </cell>
          <cell r="G3233">
            <v>-2500</v>
          </cell>
        </row>
        <row r="3234">
          <cell r="B3234" t="str">
            <v>301500H147</v>
          </cell>
          <cell r="C3234">
            <v>-2500</v>
          </cell>
          <cell r="D3234">
            <v>0</v>
          </cell>
          <cell r="E3234">
            <v>-2500</v>
          </cell>
          <cell r="F3234">
            <v>-2500</v>
          </cell>
          <cell r="G3234">
            <v>-5000</v>
          </cell>
        </row>
        <row r="3235">
          <cell r="B3235" t="str">
            <v>301500H149</v>
          </cell>
          <cell r="C3235">
            <v>-5000</v>
          </cell>
          <cell r="D3235">
            <v>0</v>
          </cell>
          <cell r="E3235">
            <v>0</v>
          </cell>
          <cell r="F3235">
            <v>0</v>
          </cell>
          <cell r="G3235">
            <v>-5000</v>
          </cell>
        </row>
        <row r="3236">
          <cell r="B3236" t="str">
            <v>301500H150</v>
          </cell>
          <cell r="C3236">
            <v>-5000</v>
          </cell>
          <cell r="D3236">
            <v>0</v>
          </cell>
          <cell r="E3236">
            <v>0</v>
          </cell>
          <cell r="F3236">
            <v>0</v>
          </cell>
          <cell r="G3236">
            <v>-5000</v>
          </cell>
        </row>
        <row r="3237">
          <cell r="B3237" t="str">
            <v>301500H151</v>
          </cell>
          <cell r="C3237">
            <v>-2500</v>
          </cell>
          <cell r="D3237">
            <v>0</v>
          </cell>
          <cell r="E3237">
            <v>0</v>
          </cell>
          <cell r="F3237">
            <v>0</v>
          </cell>
          <cell r="G3237">
            <v>-2500</v>
          </cell>
        </row>
        <row r="3238">
          <cell r="B3238" t="str">
            <v>301500H152</v>
          </cell>
          <cell r="C3238">
            <v>-5000</v>
          </cell>
          <cell r="D3238">
            <v>0</v>
          </cell>
          <cell r="E3238">
            <v>0</v>
          </cell>
          <cell r="F3238">
            <v>0</v>
          </cell>
          <cell r="G3238">
            <v>-5000</v>
          </cell>
        </row>
        <row r="3239">
          <cell r="B3239" t="str">
            <v>301500H153</v>
          </cell>
          <cell r="C3239">
            <v>-2500</v>
          </cell>
          <cell r="D3239">
            <v>0</v>
          </cell>
          <cell r="E3239">
            <v>0</v>
          </cell>
          <cell r="F3239">
            <v>0</v>
          </cell>
          <cell r="G3239">
            <v>-2500</v>
          </cell>
        </row>
        <row r="3240">
          <cell r="B3240" t="str">
            <v>301500H154</v>
          </cell>
          <cell r="C3240">
            <v>-2500</v>
          </cell>
          <cell r="D3240">
            <v>0</v>
          </cell>
          <cell r="E3240">
            <v>0</v>
          </cell>
          <cell r="F3240">
            <v>0</v>
          </cell>
          <cell r="G3240">
            <v>-2500</v>
          </cell>
        </row>
        <row r="3241">
          <cell r="B3241" t="str">
            <v>301500H155</v>
          </cell>
          <cell r="C3241">
            <v>-2500</v>
          </cell>
          <cell r="D3241">
            <v>0</v>
          </cell>
          <cell r="E3241">
            <v>0</v>
          </cell>
          <cell r="F3241">
            <v>0</v>
          </cell>
          <cell r="G3241">
            <v>-2500</v>
          </cell>
        </row>
        <row r="3242">
          <cell r="B3242" t="str">
            <v>301500H156</v>
          </cell>
          <cell r="C3242">
            <v>-1500</v>
          </cell>
          <cell r="D3242">
            <v>0</v>
          </cell>
          <cell r="E3242">
            <v>0</v>
          </cell>
          <cell r="F3242">
            <v>0</v>
          </cell>
          <cell r="G3242">
            <v>-1500</v>
          </cell>
        </row>
        <row r="3243">
          <cell r="B3243" t="str">
            <v>301500H157</v>
          </cell>
          <cell r="C3243">
            <v>-2500</v>
          </cell>
          <cell r="D3243">
            <v>5000</v>
          </cell>
          <cell r="E3243">
            <v>-2500</v>
          </cell>
          <cell r="F3243">
            <v>2500</v>
          </cell>
          <cell r="G3243">
            <v>0</v>
          </cell>
        </row>
        <row r="3244">
          <cell r="B3244" t="str">
            <v>301500H158</v>
          </cell>
          <cell r="C3244">
            <v>-2500</v>
          </cell>
          <cell r="D3244">
            <v>0</v>
          </cell>
          <cell r="E3244">
            <v>0</v>
          </cell>
          <cell r="F3244">
            <v>0</v>
          </cell>
          <cell r="G3244">
            <v>-2500</v>
          </cell>
        </row>
        <row r="3245">
          <cell r="B3245" t="str">
            <v>301500H159</v>
          </cell>
          <cell r="C3245">
            <v>-2500</v>
          </cell>
          <cell r="D3245">
            <v>0</v>
          </cell>
          <cell r="E3245">
            <v>0</v>
          </cell>
          <cell r="F3245">
            <v>0</v>
          </cell>
          <cell r="G3245">
            <v>-2500</v>
          </cell>
        </row>
        <row r="3246">
          <cell r="B3246" t="str">
            <v>301500H160</v>
          </cell>
          <cell r="C3246">
            <v>-2500</v>
          </cell>
          <cell r="D3246">
            <v>0</v>
          </cell>
          <cell r="E3246">
            <v>0</v>
          </cell>
          <cell r="F3246">
            <v>0</v>
          </cell>
          <cell r="G3246">
            <v>-2500</v>
          </cell>
        </row>
        <row r="3247">
          <cell r="B3247" t="str">
            <v>301500H162</v>
          </cell>
          <cell r="C3247">
            <v>-7500</v>
          </cell>
          <cell r="D3247">
            <v>7500</v>
          </cell>
          <cell r="E3247">
            <v>0</v>
          </cell>
          <cell r="F3247">
            <v>7500</v>
          </cell>
          <cell r="G3247">
            <v>0</v>
          </cell>
        </row>
        <row r="3248">
          <cell r="B3248" t="str">
            <v>301500H164</v>
          </cell>
          <cell r="C3248">
            <v>-7500</v>
          </cell>
          <cell r="D3248">
            <v>0</v>
          </cell>
          <cell r="E3248">
            <v>0</v>
          </cell>
          <cell r="F3248">
            <v>0</v>
          </cell>
          <cell r="G3248">
            <v>-7500</v>
          </cell>
        </row>
        <row r="3249">
          <cell r="B3249" t="str">
            <v>301500H165</v>
          </cell>
          <cell r="C3249">
            <v>-7500</v>
          </cell>
          <cell r="D3249">
            <v>0</v>
          </cell>
          <cell r="E3249">
            <v>0</v>
          </cell>
          <cell r="F3249">
            <v>0</v>
          </cell>
          <cell r="G3249">
            <v>-7500</v>
          </cell>
        </row>
        <row r="3250">
          <cell r="B3250" t="str">
            <v>301500H166</v>
          </cell>
          <cell r="C3250">
            <v>-7500</v>
          </cell>
          <cell r="D3250">
            <v>0</v>
          </cell>
          <cell r="E3250">
            <v>0</v>
          </cell>
          <cell r="F3250">
            <v>0</v>
          </cell>
          <cell r="G3250">
            <v>-7500</v>
          </cell>
        </row>
        <row r="3251">
          <cell r="B3251" t="str">
            <v>301500H167</v>
          </cell>
          <cell r="C3251">
            <v>-5000</v>
          </cell>
          <cell r="D3251">
            <v>0</v>
          </cell>
          <cell r="E3251">
            <v>0</v>
          </cell>
          <cell r="F3251">
            <v>0</v>
          </cell>
          <cell r="G3251">
            <v>-5000</v>
          </cell>
        </row>
        <row r="3252">
          <cell r="B3252" t="str">
            <v>301500H168</v>
          </cell>
          <cell r="C3252">
            <v>-7500</v>
          </cell>
          <cell r="D3252">
            <v>0</v>
          </cell>
          <cell r="E3252">
            <v>0</v>
          </cell>
          <cell r="F3252">
            <v>0</v>
          </cell>
          <cell r="G3252">
            <v>-7500</v>
          </cell>
        </row>
        <row r="3253">
          <cell r="B3253" t="str">
            <v>301500H169</v>
          </cell>
          <cell r="C3253">
            <v>-7500</v>
          </cell>
          <cell r="D3253">
            <v>0</v>
          </cell>
          <cell r="E3253">
            <v>0</v>
          </cell>
          <cell r="F3253">
            <v>0</v>
          </cell>
          <cell r="G3253">
            <v>-7500</v>
          </cell>
        </row>
        <row r="3254">
          <cell r="B3254" t="str">
            <v>301500H170</v>
          </cell>
          <cell r="C3254">
            <v>-7500</v>
          </cell>
          <cell r="D3254">
            <v>7500</v>
          </cell>
          <cell r="E3254">
            <v>0</v>
          </cell>
          <cell r="F3254">
            <v>7500</v>
          </cell>
          <cell r="G3254">
            <v>0</v>
          </cell>
        </row>
        <row r="3255">
          <cell r="B3255" t="str">
            <v>301500H171</v>
          </cell>
          <cell r="C3255">
            <v>-7500</v>
          </cell>
          <cell r="D3255">
            <v>0</v>
          </cell>
          <cell r="E3255">
            <v>0</v>
          </cell>
          <cell r="F3255">
            <v>0</v>
          </cell>
          <cell r="G3255">
            <v>-7500</v>
          </cell>
        </row>
        <row r="3256">
          <cell r="B3256" t="str">
            <v>301500H172</v>
          </cell>
          <cell r="C3256">
            <v>-2500</v>
          </cell>
          <cell r="D3256">
            <v>0</v>
          </cell>
          <cell r="E3256">
            <v>0</v>
          </cell>
          <cell r="F3256">
            <v>0</v>
          </cell>
          <cell r="G3256">
            <v>-2500</v>
          </cell>
        </row>
        <row r="3257">
          <cell r="B3257" t="str">
            <v>301500H173</v>
          </cell>
          <cell r="C3257">
            <v>0</v>
          </cell>
          <cell r="D3257">
            <v>0</v>
          </cell>
          <cell r="E3257">
            <v>-2500</v>
          </cell>
          <cell r="F3257">
            <v>-2500</v>
          </cell>
          <cell r="G3257">
            <v>-2500</v>
          </cell>
        </row>
        <row r="3258">
          <cell r="B3258" t="str">
            <v>301500H174</v>
          </cell>
          <cell r="C3258">
            <v>0</v>
          </cell>
          <cell r="D3258">
            <v>0</v>
          </cell>
          <cell r="E3258">
            <v>-2500</v>
          </cell>
          <cell r="F3258">
            <v>-2500</v>
          </cell>
          <cell r="G3258">
            <v>-2500</v>
          </cell>
        </row>
        <row r="3259">
          <cell r="B3259" t="str">
            <v>301500H175</v>
          </cell>
          <cell r="C3259">
            <v>0</v>
          </cell>
          <cell r="D3259">
            <v>0</v>
          </cell>
          <cell r="E3259">
            <v>-2500</v>
          </cell>
          <cell r="F3259">
            <v>-2500</v>
          </cell>
          <cell r="G3259">
            <v>-2500</v>
          </cell>
        </row>
        <row r="3260">
          <cell r="B3260" t="str">
            <v>301500H176</v>
          </cell>
          <cell r="C3260">
            <v>0</v>
          </cell>
          <cell r="D3260">
            <v>0</v>
          </cell>
          <cell r="E3260">
            <v>-5000</v>
          </cell>
          <cell r="F3260">
            <v>-5000</v>
          </cell>
          <cell r="G3260">
            <v>-5000</v>
          </cell>
        </row>
        <row r="3261">
          <cell r="B3261" t="str">
            <v>301500H177</v>
          </cell>
          <cell r="C3261">
            <v>0</v>
          </cell>
          <cell r="D3261">
            <v>0</v>
          </cell>
          <cell r="E3261">
            <v>-7500</v>
          </cell>
          <cell r="F3261">
            <v>-7500</v>
          </cell>
          <cell r="G3261">
            <v>-7500</v>
          </cell>
        </row>
        <row r="3262">
          <cell r="B3262" t="str">
            <v>301500H178</v>
          </cell>
          <cell r="C3262">
            <v>0</v>
          </cell>
          <cell r="D3262">
            <v>0</v>
          </cell>
          <cell r="E3262">
            <v>-5000</v>
          </cell>
          <cell r="F3262">
            <v>-5000</v>
          </cell>
          <cell r="G3262">
            <v>-5000</v>
          </cell>
        </row>
        <row r="3263">
          <cell r="B3263" t="str">
            <v>301500H179</v>
          </cell>
          <cell r="C3263">
            <v>0</v>
          </cell>
          <cell r="D3263">
            <v>0</v>
          </cell>
          <cell r="E3263">
            <v>-2500</v>
          </cell>
          <cell r="F3263">
            <v>-2500</v>
          </cell>
          <cell r="G3263">
            <v>-2500</v>
          </cell>
        </row>
        <row r="3264">
          <cell r="B3264" t="str">
            <v>301500H180</v>
          </cell>
          <cell r="C3264">
            <v>0</v>
          </cell>
          <cell r="D3264">
            <v>0</v>
          </cell>
          <cell r="E3264">
            <v>-12500</v>
          </cell>
          <cell r="F3264">
            <v>-12500</v>
          </cell>
          <cell r="G3264">
            <v>-12500</v>
          </cell>
        </row>
        <row r="3265">
          <cell r="B3265" t="str">
            <v>301500H181</v>
          </cell>
          <cell r="C3265">
            <v>0</v>
          </cell>
          <cell r="D3265">
            <v>0</v>
          </cell>
          <cell r="E3265">
            <v>-5000</v>
          </cell>
          <cell r="F3265">
            <v>-5000</v>
          </cell>
          <cell r="G3265">
            <v>-5000</v>
          </cell>
        </row>
        <row r="3266">
          <cell r="B3266" t="str">
            <v>301500H182</v>
          </cell>
          <cell r="C3266">
            <v>0</v>
          </cell>
          <cell r="D3266">
            <v>0</v>
          </cell>
          <cell r="E3266">
            <v>-7500</v>
          </cell>
          <cell r="F3266">
            <v>-7500</v>
          </cell>
          <cell r="G3266">
            <v>-7500</v>
          </cell>
        </row>
        <row r="3267">
          <cell r="B3267" t="str">
            <v>301500H183</v>
          </cell>
          <cell r="C3267">
            <v>0</v>
          </cell>
          <cell r="D3267">
            <v>0</v>
          </cell>
          <cell r="E3267">
            <v>-7500</v>
          </cell>
          <cell r="F3267">
            <v>-7500</v>
          </cell>
          <cell r="G3267">
            <v>-7500</v>
          </cell>
        </row>
        <row r="3268">
          <cell r="B3268" t="str">
            <v>301500H184</v>
          </cell>
          <cell r="C3268">
            <v>0</v>
          </cell>
          <cell r="D3268">
            <v>0</v>
          </cell>
          <cell r="E3268">
            <v>-2500</v>
          </cell>
          <cell r="F3268">
            <v>-2500</v>
          </cell>
          <cell r="G3268">
            <v>-2500</v>
          </cell>
        </row>
        <row r="3269">
          <cell r="B3269" t="str">
            <v>301500H185</v>
          </cell>
          <cell r="C3269">
            <v>0</v>
          </cell>
          <cell r="D3269">
            <v>0</v>
          </cell>
          <cell r="E3269">
            <v>-5000</v>
          </cell>
          <cell r="F3269">
            <v>-5000</v>
          </cell>
          <cell r="G3269">
            <v>-5000</v>
          </cell>
        </row>
        <row r="3270">
          <cell r="B3270" t="str">
            <v>301500H186</v>
          </cell>
          <cell r="C3270">
            <v>0</v>
          </cell>
          <cell r="D3270">
            <v>0</v>
          </cell>
          <cell r="E3270">
            <v>-5000</v>
          </cell>
          <cell r="F3270">
            <v>-5000</v>
          </cell>
          <cell r="G3270">
            <v>-5000</v>
          </cell>
        </row>
        <row r="3271">
          <cell r="B3271" t="str">
            <v>301500H187</v>
          </cell>
          <cell r="C3271">
            <v>0</v>
          </cell>
          <cell r="D3271">
            <v>0</v>
          </cell>
          <cell r="E3271">
            <v>-2500</v>
          </cell>
          <cell r="F3271">
            <v>-2500</v>
          </cell>
          <cell r="G3271">
            <v>-2500</v>
          </cell>
        </row>
        <row r="3272">
          <cell r="B3272" t="str">
            <v>301500H188</v>
          </cell>
          <cell r="C3272">
            <v>0</v>
          </cell>
          <cell r="D3272">
            <v>0</v>
          </cell>
          <cell r="E3272">
            <v>-5000</v>
          </cell>
          <cell r="F3272">
            <v>-5000</v>
          </cell>
          <cell r="G3272">
            <v>-5000</v>
          </cell>
        </row>
        <row r="3273">
          <cell r="B3273" t="str">
            <v>301500H189</v>
          </cell>
          <cell r="C3273">
            <v>0</v>
          </cell>
          <cell r="D3273">
            <v>0</v>
          </cell>
          <cell r="E3273">
            <v>-5000</v>
          </cell>
          <cell r="F3273">
            <v>-5000</v>
          </cell>
          <cell r="G3273">
            <v>-5000</v>
          </cell>
        </row>
        <row r="3274">
          <cell r="B3274" t="str">
            <v>301500H190</v>
          </cell>
          <cell r="C3274">
            <v>0</v>
          </cell>
          <cell r="D3274">
            <v>0</v>
          </cell>
          <cell r="E3274">
            <v>-7500</v>
          </cell>
          <cell r="F3274">
            <v>-7500</v>
          </cell>
          <cell r="G3274">
            <v>-7500</v>
          </cell>
        </row>
        <row r="3275">
          <cell r="B3275" t="str">
            <v>301500H191</v>
          </cell>
          <cell r="C3275">
            <v>0</v>
          </cell>
          <cell r="D3275">
            <v>0</v>
          </cell>
          <cell r="E3275">
            <v>-5000</v>
          </cell>
          <cell r="F3275">
            <v>-5000</v>
          </cell>
          <cell r="G3275">
            <v>-5000</v>
          </cell>
        </row>
        <row r="3276">
          <cell r="B3276" t="str">
            <v>301500H192</v>
          </cell>
          <cell r="C3276">
            <v>0</v>
          </cell>
          <cell r="D3276">
            <v>0</v>
          </cell>
          <cell r="E3276">
            <v>-2500</v>
          </cell>
          <cell r="F3276">
            <v>-2500</v>
          </cell>
          <cell r="G3276">
            <v>-2500</v>
          </cell>
        </row>
        <row r="3277">
          <cell r="B3277" t="str">
            <v>301500H193</v>
          </cell>
          <cell r="C3277">
            <v>0</v>
          </cell>
          <cell r="D3277">
            <v>0</v>
          </cell>
          <cell r="E3277">
            <v>-5000</v>
          </cell>
          <cell r="F3277">
            <v>-5000</v>
          </cell>
          <cell r="G3277">
            <v>-5000</v>
          </cell>
        </row>
        <row r="3278">
          <cell r="B3278" t="str">
            <v>301500H194</v>
          </cell>
          <cell r="C3278">
            <v>0</v>
          </cell>
          <cell r="D3278">
            <v>0</v>
          </cell>
          <cell r="E3278">
            <v>-10000</v>
          </cell>
          <cell r="F3278">
            <v>-10000</v>
          </cell>
          <cell r="G3278">
            <v>-10000</v>
          </cell>
        </row>
        <row r="3279">
          <cell r="B3279" t="str">
            <v>301500H195</v>
          </cell>
          <cell r="C3279">
            <v>0</v>
          </cell>
          <cell r="D3279">
            <v>0</v>
          </cell>
          <cell r="E3279">
            <v>-5000</v>
          </cell>
          <cell r="F3279">
            <v>-5000</v>
          </cell>
          <cell r="G3279">
            <v>-5000</v>
          </cell>
        </row>
        <row r="3280">
          <cell r="B3280" t="str">
            <v>301500H196</v>
          </cell>
          <cell r="C3280">
            <v>0</v>
          </cell>
          <cell r="D3280">
            <v>0</v>
          </cell>
          <cell r="E3280">
            <v>-7500</v>
          </cell>
          <cell r="F3280">
            <v>-7500</v>
          </cell>
          <cell r="G3280">
            <v>-7500</v>
          </cell>
        </row>
        <row r="3281">
          <cell r="B3281" t="str">
            <v>301500H197</v>
          </cell>
          <cell r="C3281">
            <v>0</v>
          </cell>
          <cell r="D3281">
            <v>0</v>
          </cell>
          <cell r="E3281">
            <v>-5000</v>
          </cell>
          <cell r="F3281">
            <v>-5000</v>
          </cell>
          <cell r="G3281">
            <v>-5000</v>
          </cell>
        </row>
        <row r="3282">
          <cell r="B3282" t="str">
            <v>301500H198</v>
          </cell>
          <cell r="C3282">
            <v>0</v>
          </cell>
          <cell r="D3282">
            <v>0</v>
          </cell>
          <cell r="E3282">
            <v>-12500</v>
          </cell>
          <cell r="F3282">
            <v>-12500</v>
          </cell>
          <cell r="G3282">
            <v>-12500</v>
          </cell>
        </row>
        <row r="3283">
          <cell r="B3283" t="str">
            <v>301500H199</v>
          </cell>
          <cell r="C3283">
            <v>0</v>
          </cell>
          <cell r="D3283">
            <v>0</v>
          </cell>
          <cell r="E3283">
            <v>-7500</v>
          </cell>
          <cell r="F3283">
            <v>-7500</v>
          </cell>
          <cell r="G3283">
            <v>-7500</v>
          </cell>
        </row>
        <row r="3284">
          <cell r="B3284" t="str">
            <v>301500H200</v>
          </cell>
          <cell r="C3284">
            <v>0</v>
          </cell>
          <cell r="D3284">
            <v>0</v>
          </cell>
          <cell r="E3284">
            <v>-7500</v>
          </cell>
          <cell r="F3284">
            <v>-7500</v>
          </cell>
          <cell r="G3284">
            <v>-7500</v>
          </cell>
        </row>
        <row r="3285">
          <cell r="B3285" t="str">
            <v>301500H201</v>
          </cell>
          <cell r="C3285">
            <v>0</v>
          </cell>
          <cell r="D3285">
            <v>5000</v>
          </cell>
          <cell r="E3285">
            <v>-5000</v>
          </cell>
          <cell r="F3285">
            <v>0</v>
          </cell>
          <cell r="G3285">
            <v>0</v>
          </cell>
        </row>
        <row r="3286">
          <cell r="B3286" t="str">
            <v>301500H202</v>
          </cell>
          <cell r="C3286">
            <v>0</v>
          </cell>
          <cell r="D3286">
            <v>0</v>
          </cell>
          <cell r="E3286">
            <v>-12500</v>
          </cell>
          <cell r="F3286">
            <v>-12500</v>
          </cell>
          <cell r="G3286">
            <v>-12500</v>
          </cell>
        </row>
        <row r="3287">
          <cell r="B3287" t="str">
            <v>301500H203</v>
          </cell>
          <cell r="C3287">
            <v>0</v>
          </cell>
          <cell r="D3287">
            <v>0</v>
          </cell>
          <cell r="E3287">
            <v>-5000</v>
          </cell>
          <cell r="F3287">
            <v>-5000</v>
          </cell>
          <cell r="G3287">
            <v>-5000</v>
          </cell>
        </row>
        <row r="3288">
          <cell r="B3288" t="str">
            <v>301500H204</v>
          </cell>
          <cell r="C3288">
            <v>0</v>
          </cell>
          <cell r="D3288">
            <v>0</v>
          </cell>
          <cell r="E3288">
            <v>-5000</v>
          </cell>
          <cell r="F3288">
            <v>-5000</v>
          </cell>
          <cell r="G3288">
            <v>-5000</v>
          </cell>
        </row>
        <row r="3289">
          <cell r="B3289" t="str">
            <v>301500H205</v>
          </cell>
          <cell r="C3289">
            <v>0</v>
          </cell>
          <cell r="D3289">
            <v>0</v>
          </cell>
          <cell r="E3289">
            <v>-12500</v>
          </cell>
          <cell r="F3289">
            <v>-12500</v>
          </cell>
          <cell r="G3289">
            <v>-12500</v>
          </cell>
        </row>
        <row r="3290">
          <cell r="B3290" t="str">
            <v>301500H206</v>
          </cell>
          <cell r="C3290">
            <v>0</v>
          </cell>
          <cell r="D3290">
            <v>0</v>
          </cell>
          <cell r="E3290">
            <v>-5000</v>
          </cell>
          <cell r="F3290">
            <v>-5000</v>
          </cell>
          <cell r="G3290">
            <v>-5000</v>
          </cell>
        </row>
        <row r="3291">
          <cell r="B3291" t="str">
            <v>301500H207</v>
          </cell>
          <cell r="C3291">
            <v>0</v>
          </cell>
          <cell r="D3291">
            <v>0</v>
          </cell>
          <cell r="E3291">
            <v>-5000</v>
          </cell>
          <cell r="F3291">
            <v>-5000</v>
          </cell>
          <cell r="G3291">
            <v>-5000</v>
          </cell>
        </row>
        <row r="3292">
          <cell r="B3292" t="str">
            <v>301500H208</v>
          </cell>
          <cell r="C3292">
            <v>0</v>
          </cell>
          <cell r="D3292">
            <v>0</v>
          </cell>
          <cell r="E3292">
            <v>-10000</v>
          </cell>
          <cell r="F3292">
            <v>-10000</v>
          </cell>
          <cell r="G3292">
            <v>-10000</v>
          </cell>
        </row>
        <row r="3293">
          <cell r="B3293" t="str">
            <v>301500H209</v>
          </cell>
          <cell r="C3293">
            <v>0</v>
          </cell>
          <cell r="D3293">
            <v>0</v>
          </cell>
          <cell r="E3293">
            <v>-7500</v>
          </cell>
          <cell r="F3293">
            <v>-7500</v>
          </cell>
          <cell r="G3293">
            <v>-7500</v>
          </cell>
        </row>
        <row r="3294">
          <cell r="B3294" t="str">
            <v>301500H210</v>
          </cell>
          <cell r="C3294">
            <v>0</v>
          </cell>
          <cell r="D3294">
            <v>5000</v>
          </cell>
          <cell r="E3294">
            <v>-5000</v>
          </cell>
          <cell r="F3294">
            <v>0</v>
          </cell>
          <cell r="G3294">
            <v>0</v>
          </cell>
        </row>
        <row r="3295">
          <cell r="B3295" t="str">
            <v>301500H211</v>
          </cell>
          <cell r="C3295">
            <v>0</v>
          </cell>
          <cell r="D3295">
            <v>0</v>
          </cell>
          <cell r="E3295">
            <v>-7500</v>
          </cell>
          <cell r="F3295">
            <v>-7500</v>
          </cell>
          <cell r="G3295">
            <v>-7500</v>
          </cell>
        </row>
        <row r="3296">
          <cell r="B3296" t="str">
            <v>301500H212</v>
          </cell>
          <cell r="C3296">
            <v>0</v>
          </cell>
          <cell r="D3296">
            <v>0</v>
          </cell>
          <cell r="E3296">
            <v>-5000</v>
          </cell>
          <cell r="F3296">
            <v>-5000</v>
          </cell>
          <cell r="G3296">
            <v>-5000</v>
          </cell>
        </row>
        <row r="3297">
          <cell r="B3297" t="str">
            <v>301500H213</v>
          </cell>
          <cell r="C3297">
            <v>0</v>
          </cell>
          <cell r="D3297">
            <v>0</v>
          </cell>
          <cell r="E3297">
            <v>-7500</v>
          </cell>
          <cell r="F3297">
            <v>-7500</v>
          </cell>
          <cell r="G3297">
            <v>-7500</v>
          </cell>
        </row>
        <row r="3298">
          <cell r="B3298" t="str">
            <v>301500H214</v>
          </cell>
          <cell r="C3298">
            <v>0</v>
          </cell>
          <cell r="D3298">
            <v>0</v>
          </cell>
          <cell r="E3298">
            <v>-7500</v>
          </cell>
          <cell r="F3298">
            <v>-7500</v>
          </cell>
          <cell r="G3298">
            <v>-7500</v>
          </cell>
        </row>
        <row r="3299">
          <cell r="B3299" t="str">
            <v>301500H215</v>
          </cell>
          <cell r="C3299">
            <v>0</v>
          </cell>
          <cell r="D3299">
            <v>0</v>
          </cell>
          <cell r="E3299">
            <v>-7500</v>
          </cell>
          <cell r="F3299">
            <v>-7500</v>
          </cell>
          <cell r="G3299">
            <v>-7500</v>
          </cell>
        </row>
        <row r="3300">
          <cell r="B3300" t="str">
            <v>301500H216</v>
          </cell>
          <cell r="C3300">
            <v>0</v>
          </cell>
          <cell r="D3300">
            <v>0</v>
          </cell>
          <cell r="E3300">
            <v>-5000</v>
          </cell>
          <cell r="F3300">
            <v>-5000</v>
          </cell>
          <cell r="G3300">
            <v>-5000</v>
          </cell>
        </row>
        <row r="3301">
          <cell r="B3301" t="str">
            <v>301500H217</v>
          </cell>
          <cell r="C3301">
            <v>0</v>
          </cell>
          <cell r="D3301">
            <v>0</v>
          </cell>
          <cell r="E3301">
            <v>-12500</v>
          </cell>
          <cell r="F3301">
            <v>-12500</v>
          </cell>
          <cell r="G3301">
            <v>-12500</v>
          </cell>
        </row>
        <row r="3302">
          <cell r="B3302" t="str">
            <v>301500H218</v>
          </cell>
          <cell r="C3302">
            <v>0</v>
          </cell>
          <cell r="D3302">
            <v>0</v>
          </cell>
          <cell r="E3302">
            <v>-2500</v>
          </cell>
          <cell r="F3302">
            <v>-2500</v>
          </cell>
          <cell r="G3302">
            <v>-2500</v>
          </cell>
        </row>
        <row r="3303">
          <cell r="B3303" t="str">
            <v>301500H219</v>
          </cell>
          <cell r="C3303">
            <v>0</v>
          </cell>
          <cell r="D3303">
            <v>0</v>
          </cell>
          <cell r="E3303">
            <v>-7500</v>
          </cell>
          <cell r="F3303">
            <v>-7500</v>
          </cell>
          <cell r="G3303">
            <v>-7500</v>
          </cell>
        </row>
        <row r="3304">
          <cell r="B3304" t="str">
            <v>301500H220</v>
          </cell>
          <cell r="C3304">
            <v>0</v>
          </cell>
          <cell r="D3304">
            <v>0</v>
          </cell>
          <cell r="E3304">
            <v>-2500</v>
          </cell>
          <cell r="F3304">
            <v>-2500</v>
          </cell>
          <cell r="G3304">
            <v>-2500</v>
          </cell>
        </row>
        <row r="3305">
          <cell r="B3305" t="str">
            <v>301500H221</v>
          </cell>
          <cell r="C3305">
            <v>0</v>
          </cell>
          <cell r="D3305">
            <v>0</v>
          </cell>
          <cell r="E3305">
            <v>-2500</v>
          </cell>
          <cell r="F3305">
            <v>-2500</v>
          </cell>
          <cell r="G3305">
            <v>-2500</v>
          </cell>
        </row>
        <row r="3306">
          <cell r="B3306" t="str">
            <v>301500H222</v>
          </cell>
          <cell r="C3306">
            <v>0</v>
          </cell>
          <cell r="D3306">
            <v>0</v>
          </cell>
          <cell r="E3306">
            <v>-7500</v>
          </cell>
          <cell r="F3306">
            <v>-7500</v>
          </cell>
          <cell r="G3306">
            <v>-7500</v>
          </cell>
        </row>
        <row r="3307">
          <cell r="B3307" t="str">
            <v>301500H223</v>
          </cell>
          <cell r="C3307">
            <v>0</v>
          </cell>
          <cell r="D3307">
            <v>0</v>
          </cell>
          <cell r="E3307">
            <v>-2500</v>
          </cell>
          <cell r="F3307">
            <v>-2500</v>
          </cell>
          <cell r="G3307">
            <v>-2500</v>
          </cell>
        </row>
        <row r="3308">
          <cell r="B3308" t="str">
            <v>301500H224</v>
          </cell>
          <cell r="C3308">
            <v>0</v>
          </cell>
          <cell r="D3308">
            <v>0</v>
          </cell>
          <cell r="E3308">
            <v>-10000</v>
          </cell>
          <cell r="F3308">
            <v>-10000</v>
          </cell>
          <cell r="G3308">
            <v>-10000</v>
          </cell>
        </row>
        <row r="3309">
          <cell r="B3309" t="str">
            <v>301500H225</v>
          </cell>
          <cell r="C3309">
            <v>0</v>
          </cell>
          <cell r="D3309">
            <v>0</v>
          </cell>
          <cell r="E3309">
            <v>-2500</v>
          </cell>
          <cell r="F3309">
            <v>-2500</v>
          </cell>
          <cell r="G3309">
            <v>-2500</v>
          </cell>
        </row>
        <row r="3310">
          <cell r="B3310" t="str">
            <v>301500H226</v>
          </cell>
          <cell r="C3310">
            <v>0</v>
          </cell>
          <cell r="D3310">
            <v>0</v>
          </cell>
          <cell r="E3310">
            <v>-2500</v>
          </cell>
          <cell r="F3310">
            <v>-2500</v>
          </cell>
          <cell r="G3310">
            <v>-2500</v>
          </cell>
        </row>
        <row r="3311">
          <cell r="B3311" t="str">
            <v>301500H227</v>
          </cell>
          <cell r="C3311">
            <v>0</v>
          </cell>
          <cell r="D3311">
            <v>0</v>
          </cell>
          <cell r="E3311">
            <v>-12500</v>
          </cell>
          <cell r="F3311">
            <v>-12500</v>
          </cell>
          <cell r="G3311">
            <v>-12500</v>
          </cell>
        </row>
        <row r="3312">
          <cell r="B3312" t="str">
            <v>301500H228</v>
          </cell>
          <cell r="C3312">
            <v>0</v>
          </cell>
          <cell r="D3312">
            <v>0</v>
          </cell>
          <cell r="E3312">
            <v>-7500</v>
          </cell>
          <cell r="F3312">
            <v>-7500</v>
          </cell>
          <cell r="G3312">
            <v>-7500</v>
          </cell>
        </row>
        <row r="3313">
          <cell r="B3313" t="str">
            <v>301500H229</v>
          </cell>
          <cell r="C3313">
            <v>0</v>
          </cell>
          <cell r="D3313">
            <v>0</v>
          </cell>
          <cell r="E3313">
            <v>-7500</v>
          </cell>
          <cell r="F3313">
            <v>-7500</v>
          </cell>
          <cell r="G3313">
            <v>-7500</v>
          </cell>
        </row>
        <row r="3314">
          <cell r="B3314" t="str">
            <v>301500H230</v>
          </cell>
          <cell r="C3314">
            <v>0</v>
          </cell>
          <cell r="D3314">
            <v>0</v>
          </cell>
          <cell r="E3314">
            <v>-10000</v>
          </cell>
          <cell r="F3314">
            <v>-10000</v>
          </cell>
          <cell r="G3314">
            <v>-10000</v>
          </cell>
        </row>
        <row r="3315">
          <cell r="B3315" t="str">
            <v>301500H231</v>
          </cell>
          <cell r="C3315">
            <v>0</v>
          </cell>
          <cell r="D3315">
            <v>0</v>
          </cell>
          <cell r="E3315">
            <v>-2500</v>
          </cell>
          <cell r="F3315">
            <v>-2500</v>
          </cell>
          <cell r="G3315">
            <v>-2500</v>
          </cell>
        </row>
        <row r="3316">
          <cell r="B3316" t="str">
            <v>301500H232</v>
          </cell>
          <cell r="C3316">
            <v>0</v>
          </cell>
          <cell r="D3316">
            <v>0</v>
          </cell>
          <cell r="E3316">
            <v>-2500</v>
          </cell>
          <cell r="F3316">
            <v>-2500</v>
          </cell>
          <cell r="G3316">
            <v>-2500</v>
          </cell>
        </row>
        <row r="3317">
          <cell r="B3317" t="str">
            <v>301500H233</v>
          </cell>
          <cell r="C3317">
            <v>0</v>
          </cell>
          <cell r="D3317">
            <v>0</v>
          </cell>
          <cell r="E3317">
            <v>-2500</v>
          </cell>
          <cell r="F3317">
            <v>-2500</v>
          </cell>
          <cell r="G3317">
            <v>-2500</v>
          </cell>
        </row>
        <row r="3318">
          <cell r="B3318" t="str">
            <v>301500H234</v>
          </cell>
          <cell r="C3318">
            <v>0</v>
          </cell>
          <cell r="D3318">
            <v>0</v>
          </cell>
          <cell r="E3318">
            <v>-10000</v>
          </cell>
          <cell r="F3318">
            <v>-10000</v>
          </cell>
          <cell r="G3318">
            <v>-10000</v>
          </cell>
        </row>
        <row r="3319">
          <cell r="B3319" t="str">
            <v>301500H235</v>
          </cell>
          <cell r="C3319">
            <v>0</v>
          </cell>
          <cell r="D3319">
            <v>0</v>
          </cell>
          <cell r="E3319">
            <v>-2500</v>
          </cell>
          <cell r="F3319">
            <v>-2500</v>
          </cell>
          <cell r="G3319">
            <v>-2500</v>
          </cell>
        </row>
        <row r="3320">
          <cell r="B3320" t="str">
            <v>301500H236</v>
          </cell>
          <cell r="C3320">
            <v>0</v>
          </cell>
          <cell r="D3320">
            <v>0</v>
          </cell>
          <cell r="E3320">
            <v>-5000</v>
          </cell>
          <cell r="F3320">
            <v>-5000</v>
          </cell>
          <cell r="G3320">
            <v>-5000</v>
          </cell>
        </row>
        <row r="3321">
          <cell r="B3321" t="str">
            <v>301500H237</v>
          </cell>
          <cell r="C3321">
            <v>0</v>
          </cell>
          <cell r="D3321">
            <v>0</v>
          </cell>
          <cell r="E3321">
            <v>-2500</v>
          </cell>
          <cell r="F3321">
            <v>-2500</v>
          </cell>
          <cell r="G3321">
            <v>-2500</v>
          </cell>
        </row>
        <row r="3322">
          <cell r="B3322" t="str">
            <v>301500H238</v>
          </cell>
          <cell r="C3322">
            <v>0</v>
          </cell>
          <cell r="D3322">
            <v>0</v>
          </cell>
          <cell r="E3322">
            <v>-2500</v>
          </cell>
          <cell r="F3322">
            <v>-2500</v>
          </cell>
          <cell r="G3322">
            <v>-2500</v>
          </cell>
        </row>
        <row r="3323">
          <cell r="B3323" t="str">
            <v>301500H239</v>
          </cell>
          <cell r="C3323">
            <v>0</v>
          </cell>
          <cell r="D3323">
            <v>0</v>
          </cell>
          <cell r="E3323">
            <v>-2500</v>
          </cell>
          <cell r="F3323">
            <v>-2500</v>
          </cell>
          <cell r="G3323">
            <v>-2500</v>
          </cell>
        </row>
        <row r="3324">
          <cell r="B3324" t="str">
            <v>301500H240</v>
          </cell>
          <cell r="C3324">
            <v>0</v>
          </cell>
          <cell r="D3324">
            <v>0</v>
          </cell>
          <cell r="E3324">
            <v>-5000</v>
          </cell>
          <cell r="F3324">
            <v>-5000</v>
          </cell>
          <cell r="G3324">
            <v>-5000</v>
          </cell>
        </row>
        <row r="3325">
          <cell r="B3325" t="str">
            <v>301500H241</v>
          </cell>
          <cell r="C3325">
            <v>0</v>
          </cell>
          <cell r="D3325">
            <v>0</v>
          </cell>
          <cell r="E3325">
            <v>-5000</v>
          </cell>
          <cell r="F3325">
            <v>-5000</v>
          </cell>
          <cell r="G3325">
            <v>-5000</v>
          </cell>
        </row>
        <row r="3326">
          <cell r="B3326" t="str">
            <v>301500H242</v>
          </cell>
          <cell r="C3326">
            <v>0</v>
          </cell>
          <cell r="D3326">
            <v>0</v>
          </cell>
          <cell r="E3326">
            <v>-2500</v>
          </cell>
          <cell r="F3326">
            <v>-2500</v>
          </cell>
          <cell r="G3326">
            <v>-2500</v>
          </cell>
        </row>
        <row r="3327">
          <cell r="B3327" t="str">
            <v>301500H243</v>
          </cell>
          <cell r="C3327">
            <v>0</v>
          </cell>
          <cell r="D3327">
            <v>0</v>
          </cell>
          <cell r="E3327">
            <v>-5000</v>
          </cell>
          <cell r="F3327">
            <v>-5000</v>
          </cell>
          <cell r="G3327">
            <v>-5000</v>
          </cell>
        </row>
        <row r="3328">
          <cell r="B3328" t="str">
            <v>301500H244</v>
          </cell>
          <cell r="C3328">
            <v>0</v>
          </cell>
          <cell r="D3328">
            <v>0</v>
          </cell>
          <cell r="E3328">
            <v>-5000</v>
          </cell>
          <cell r="F3328">
            <v>-5000</v>
          </cell>
          <cell r="G3328">
            <v>-5000</v>
          </cell>
        </row>
        <row r="3329">
          <cell r="B3329" t="str">
            <v>301500H245</v>
          </cell>
          <cell r="C3329">
            <v>0</v>
          </cell>
          <cell r="D3329">
            <v>0</v>
          </cell>
          <cell r="E3329">
            <v>-2500</v>
          </cell>
          <cell r="F3329">
            <v>-2500</v>
          </cell>
          <cell r="G3329">
            <v>-2500</v>
          </cell>
        </row>
        <row r="3330">
          <cell r="B3330" t="str">
            <v>301500H246</v>
          </cell>
          <cell r="C3330">
            <v>0</v>
          </cell>
          <cell r="D3330">
            <v>0</v>
          </cell>
          <cell r="E3330">
            <v>-2500</v>
          </cell>
          <cell r="F3330">
            <v>-2500</v>
          </cell>
          <cell r="G3330">
            <v>-2500</v>
          </cell>
        </row>
        <row r="3331">
          <cell r="B3331" t="str">
            <v>301500H247</v>
          </cell>
          <cell r="C3331">
            <v>0</v>
          </cell>
          <cell r="D3331">
            <v>0</v>
          </cell>
          <cell r="E3331">
            <v>-2500</v>
          </cell>
          <cell r="F3331">
            <v>-2500</v>
          </cell>
          <cell r="G3331">
            <v>-2500</v>
          </cell>
        </row>
        <row r="3332">
          <cell r="B3332" t="str">
            <v>301500H248</v>
          </cell>
          <cell r="C3332">
            <v>0</v>
          </cell>
          <cell r="D3332">
            <v>0</v>
          </cell>
          <cell r="E3332">
            <v>-7500</v>
          </cell>
          <cell r="F3332">
            <v>-7500</v>
          </cell>
          <cell r="G3332">
            <v>-7500</v>
          </cell>
        </row>
        <row r="3333">
          <cell r="B3333" t="str">
            <v>301500H249</v>
          </cell>
          <cell r="C3333">
            <v>0</v>
          </cell>
          <cell r="D3333">
            <v>0</v>
          </cell>
          <cell r="E3333">
            <v>-7500</v>
          </cell>
          <cell r="F3333">
            <v>-7500</v>
          </cell>
          <cell r="G3333">
            <v>-7500</v>
          </cell>
        </row>
        <row r="3334">
          <cell r="B3334" t="str">
            <v>301500H250</v>
          </cell>
          <cell r="C3334">
            <v>0</v>
          </cell>
          <cell r="D3334">
            <v>0</v>
          </cell>
          <cell r="E3334">
            <v>-10000</v>
          </cell>
          <cell r="F3334">
            <v>-10000</v>
          </cell>
          <cell r="G3334">
            <v>-10000</v>
          </cell>
        </row>
        <row r="3335">
          <cell r="B3335" t="str">
            <v>301500H251</v>
          </cell>
          <cell r="C3335">
            <v>0</v>
          </cell>
          <cell r="D3335">
            <v>0</v>
          </cell>
          <cell r="E3335">
            <v>-2500</v>
          </cell>
          <cell r="F3335">
            <v>-2500</v>
          </cell>
          <cell r="G3335">
            <v>-2500</v>
          </cell>
        </row>
        <row r="3336">
          <cell r="B3336" t="str">
            <v>301500H252</v>
          </cell>
          <cell r="C3336">
            <v>0</v>
          </cell>
          <cell r="D3336">
            <v>0</v>
          </cell>
          <cell r="E3336">
            <v>-5000</v>
          </cell>
          <cell r="F3336">
            <v>-5000</v>
          </cell>
          <cell r="G3336">
            <v>-5000</v>
          </cell>
        </row>
        <row r="3337">
          <cell r="B3337" t="str">
            <v>301500H253</v>
          </cell>
          <cell r="C3337">
            <v>0</v>
          </cell>
          <cell r="D3337">
            <v>0</v>
          </cell>
          <cell r="E3337">
            <v>-12500</v>
          </cell>
          <cell r="F3337">
            <v>-12500</v>
          </cell>
          <cell r="G3337">
            <v>-12500</v>
          </cell>
        </row>
        <row r="3338">
          <cell r="B3338" t="str">
            <v>301500H254</v>
          </cell>
          <cell r="C3338">
            <v>0</v>
          </cell>
          <cell r="D3338">
            <v>0</v>
          </cell>
          <cell r="E3338">
            <v>-7500</v>
          </cell>
          <cell r="F3338">
            <v>-7500</v>
          </cell>
          <cell r="G3338">
            <v>-7500</v>
          </cell>
        </row>
        <row r="3339">
          <cell r="B3339" t="str">
            <v>301500H255</v>
          </cell>
          <cell r="C3339">
            <v>0</v>
          </cell>
          <cell r="D3339">
            <v>0</v>
          </cell>
          <cell r="E3339">
            <v>-5000</v>
          </cell>
          <cell r="F3339">
            <v>-5000</v>
          </cell>
          <cell r="G3339">
            <v>-5000</v>
          </cell>
        </row>
        <row r="3340">
          <cell r="B3340" t="str">
            <v>301500H256</v>
          </cell>
          <cell r="C3340">
            <v>0</v>
          </cell>
          <cell r="D3340">
            <v>0</v>
          </cell>
          <cell r="E3340">
            <v>-10000</v>
          </cell>
          <cell r="F3340">
            <v>-10000</v>
          </cell>
          <cell r="G3340">
            <v>-10000</v>
          </cell>
        </row>
        <row r="3341">
          <cell r="B3341" t="str">
            <v>301500H257</v>
          </cell>
          <cell r="C3341">
            <v>0</v>
          </cell>
          <cell r="D3341">
            <v>2500</v>
          </cell>
          <cell r="E3341">
            <v>-2500</v>
          </cell>
          <cell r="F3341">
            <v>0</v>
          </cell>
          <cell r="G3341">
            <v>0</v>
          </cell>
        </row>
        <row r="3342">
          <cell r="B3342" t="str">
            <v>301500H258</v>
          </cell>
          <cell r="C3342">
            <v>0</v>
          </cell>
          <cell r="D3342">
            <v>0</v>
          </cell>
          <cell r="E3342">
            <v>-2500</v>
          </cell>
          <cell r="F3342">
            <v>-2500</v>
          </cell>
          <cell r="G3342">
            <v>-2500</v>
          </cell>
        </row>
        <row r="3343">
          <cell r="B3343" t="str">
            <v>301500H259</v>
          </cell>
          <cell r="C3343">
            <v>0</v>
          </cell>
          <cell r="D3343">
            <v>0</v>
          </cell>
          <cell r="E3343">
            <v>-2500</v>
          </cell>
          <cell r="F3343">
            <v>-2500</v>
          </cell>
          <cell r="G3343">
            <v>-2500</v>
          </cell>
        </row>
        <row r="3344">
          <cell r="B3344" t="str">
            <v>301500H260</v>
          </cell>
          <cell r="C3344">
            <v>0</v>
          </cell>
          <cell r="D3344">
            <v>0</v>
          </cell>
          <cell r="E3344">
            <v>-2500</v>
          </cell>
          <cell r="F3344">
            <v>-2500</v>
          </cell>
          <cell r="G3344">
            <v>-2500</v>
          </cell>
        </row>
        <row r="3345">
          <cell r="B3345" t="str">
            <v>301500H261</v>
          </cell>
          <cell r="C3345">
            <v>0</v>
          </cell>
          <cell r="D3345">
            <v>0</v>
          </cell>
          <cell r="E3345">
            <v>-5000</v>
          </cell>
          <cell r="F3345">
            <v>-5000</v>
          </cell>
          <cell r="G3345">
            <v>-5000</v>
          </cell>
        </row>
        <row r="3346">
          <cell r="B3346" t="str">
            <v>301500H262</v>
          </cell>
          <cell r="C3346">
            <v>0</v>
          </cell>
          <cell r="D3346">
            <v>0</v>
          </cell>
          <cell r="E3346">
            <v>-2500</v>
          </cell>
          <cell r="F3346">
            <v>-2500</v>
          </cell>
          <cell r="G3346">
            <v>-2500</v>
          </cell>
        </row>
        <row r="3347">
          <cell r="B3347" t="str">
            <v>301500H265</v>
          </cell>
          <cell r="C3347">
            <v>0</v>
          </cell>
          <cell r="D3347">
            <v>0</v>
          </cell>
          <cell r="E3347">
            <v>-7500</v>
          </cell>
          <cell r="F3347">
            <v>-7500</v>
          </cell>
          <cell r="G3347">
            <v>-7500</v>
          </cell>
        </row>
        <row r="3348">
          <cell r="B3348" t="str">
            <v>301500H266</v>
          </cell>
          <cell r="C3348">
            <v>0</v>
          </cell>
          <cell r="D3348">
            <v>0</v>
          </cell>
          <cell r="E3348">
            <v>-2500</v>
          </cell>
          <cell r="F3348">
            <v>-2500</v>
          </cell>
          <cell r="G3348">
            <v>-2500</v>
          </cell>
        </row>
        <row r="3349">
          <cell r="B3349" t="str">
            <v>301500H267</v>
          </cell>
          <cell r="C3349">
            <v>0</v>
          </cell>
          <cell r="D3349">
            <v>0</v>
          </cell>
          <cell r="E3349">
            <v>-2500</v>
          </cell>
          <cell r="F3349">
            <v>-2500</v>
          </cell>
          <cell r="G3349">
            <v>-2500</v>
          </cell>
        </row>
        <row r="3350">
          <cell r="B3350" t="str">
            <v>301500H268</v>
          </cell>
          <cell r="C3350">
            <v>0</v>
          </cell>
          <cell r="D3350">
            <v>0</v>
          </cell>
          <cell r="E3350">
            <v>-5000</v>
          </cell>
          <cell r="F3350">
            <v>-5000</v>
          </cell>
          <cell r="G3350">
            <v>-5000</v>
          </cell>
        </row>
        <row r="3351">
          <cell r="B3351" t="str">
            <v>301500H269</v>
          </cell>
          <cell r="C3351">
            <v>0</v>
          </cell>
          <cell r="D3351">
            <v>0</v>
          </cell>
          <cell r="E3351">
            <v>-17500</v>
          </cell>
          <cell r="F3351">
            <v>-17500</v>
          </cell>
          <cell r="G3351">
            <v>-17500</v>
          </cell>
        </row>
        <row r="3352">
          <cell r="B3352" t="str">
            <v>301500H270</v>
          </cell>
          <cell r="C3352">
            <v>0</v>
          </cell>
          <cell r="D3352">
            <v>0</v>
          </cell>
          <cell r="E3352">
            <v>-2500</v>
          </cell>
          <cell r="F3352">
            <v>-2500</v>
          </cell>
          <cell r="G3352">
            <v>-2500</v>
          </cell>
        </row>
        <row r="3353">
          <cell r="B3353" t="str">
            <v>301500H271</v>
          </cell>
          <cell r="C3353">
            <v>0</v>
          </cell>
          <cell r="D3353">
            <v>0</v>
          </cell>
          <cell r="E3353">
            <v>-2500</v>
          </cell>
          <cell r="F3353">
            <v>-2500</v>
          </cell>
          <cell r="G3353">
            <v>-2500</v>
          </cell>
        </row>
        <row r="3354">
          <cell r="B3354" t="str">
            <v>301500H272</v>
          </cell>
          <cell r="C3354">
            <v>0</v>
          </cell>
          <cell r="D3354">
            <v>0</v>
          </cell>
          <cell r="E3354">
            <v>-2500</v>
          </cell>
          <cell r="F3354">
            <v>-2500</v>
          </cell>
          <cell r="G3354">
            <v>-2500</v>
          </cell>
        </row>
        <row r="3355">
          <cell r="B3355" t="str">
            <v>301500H273</v>
          </cell>
          <cell r="C3355">
            <v>0</v>
          </cell>
          <cell r="D3355">
            <v>0</v>
          </cell>
          <cell r="E3355">
            <v>-2500</v>
          </cell>
          <cell r="F3355">
            <v>-2500</v>
          </cell>
          <cell r="G3355">
            <v>-2500</v>
          </cell>
        </row>
        <row r="3356">
          <cell r="B3356" t="str">
            <v>301500H274</v>
          </cell>
          <cell r="C3356">
            <v>0</v>
          </cell>
          <cell r="D3356">
            <v>0</v>
          </cell>
          <cell r="E3356">
            <v>-2500</v>
          </cell>
          <cell r="F3356">
            <v>-2500</v>
          </cell>
          <cell r="G3356">
            <v>-2500</v>
          </cell>
        </row>
        <row r="3357">
          <cell r="B3357" t="str">
            <v>301500H275</v>
          </cell>
          <cell r="C3357">
            <v>0</v>
          </cell>
          <cell r="D3357">
            <v>0</v>
          </cell>
          <cell r="E3357">
            <v>-2500</v>
          </cell>
          <cell r="F3357">
            <v>-2500</v>
          </cell>
          <cell r="G3357">
            <v>-2500</v>
          </cell>
        </row>
        <row r="3358">
          <cell r="B3358" t="str">
            <v>301500H276</v>
          </cell>
          <cell r="C3358">
            <v>0</v>
          </cell>
          <cell r="D3358">
            <v>0</v>
          </cell>
          <cell r="E3358">
            <v>-2500</v>
          </cell>
          <cell r="F3358">
            <v>-2500</v>
          </cell>
          <cell r="G3358">
            <v>-2500</v>
          </cell>
        </row>
        <row r="3359">
          <cell r="B3359" t="str">
            <v>301500H277</v>
          </cell>
          <cell r="C3359">
            <v>0</v>
          </cell>
          <cell r="D3359">
            <v>0</v>
          </cell>
          <cell r="E3359">
            <v>-2500</v>
          </cell>
          <cell r="F3359">
            <v>-2500</v>
          </cell>
          <cell r="G3359">
            <v>-2500</v>
          </cell>
        </row>
        <row r="3360">
          <cell r="B3360" t="str">
            <v>301500H278</v>
          </cell>
          <cell r="C3360">
            <v>0</v>
          </cell>
          <cell r="D3360">
            <v>0</v>
          </cell>
          <cell r="E3360">
            <v>-5000</v>
          </cell>
          <cell r="F3360">
            <v>-5000</v>
          </cell>
          <cell r="G3360">
            <v>-5000</v>
          </cell>
        </row>
        <row r="3361">
          <cell r="B3361" t="str">
            <v>301500H279</v>
          </cell>
          <cell r="C3361">
            <v>0</v>
          </cell>
          <cell r="D3361">
            <v>0</v>
          </cell>
          <cell r="E3361">
            <v>-2500</v>
          </cell>
          <cell r="F3361">
            <v>-2500</v>
          </cell>
          <cell r="G3361">
            <v>-2500</v>
          </cell>
        </row>
        <row r="3362">
          <cell r="B3362" t="str">
            <v>301500H280</v>
          </cell>
          <cell r="C3362">
            <v>0</v>
          </cell>
          <cell r="D3362">
            <v>0</v>
          </cell>
          <cell r="E3362">
            <v>-2500</v>
          </cell>
          <cell r="F3362">
            <v>-2500</v>
          </cell>
          <cell r="G3362">
            <v>-2500</v>
          </cell>
        </row>
        <row r="3363">
          <cell r="B3363" t="str">
            <v>301500H281</v>
          </cell>
          <cell r="C3363">
            <v>0</v>
          </cell>
          <cell r="D3363">
            <v>0</v>
          </cell>
          <cell r="E3363">
            <v>-5000</v>
          </cell>
          <cell r="F3363">
            <v>-5000</v>
          </cell>
          <cell r="G3363">
            <v>-5000</v>
          </cell>
        </row>
        <row r="3364">
          <cell r="B3364" t="str">
            <v>301500H282</v>
          </cell>
          <cell r="C3364">
            <v>0</v>
          </cell>
          <cell r="D3364">
            <v>0</v>
          </cell>
          <cell r="E3364">
            <v>-17500</v>
          </cell>
          <cell r="F3364">
            <v>-17500</v>
          </cell>
          <cell r="G3364">
            <v>-17500</v>
          </cell>
        </row>
        <row r="3365">
          <cell r="B3365" t="str">
            <v>301500H283</v>
          </cell>
          <cell r="C3365">
            <v>0</v>
          </cell>
          <cell r="D3365">
            <v>0</v>
          </cell>
          <cell r="E3365">
            <v>-7500</v>
          </cell>
          <cell r="F3365">
            <v>-7500</v>
          </cell>
          <cell r="G3365">
            <v>-7500</v>
          </cell>
        </row>
        <row r="3366">
          <cell r="B3366" t="str">
            <v>301500H284</v>
          </cell>
          <cell r="C3366">
            <v>0</v>
          </cell>
          <cell r="D3366">
            <v>0</v>
          </cell>
          <cell r="E3366">
            <v>-2500</v>
          </cell>
          <cell r="F3366">
            <v>-2500</v>
          </cell>
          <cell r="G3366">
            <v>-2500</v>
          </cell>
        </row>
        <row r="3367">
          <cell r="B3367" t="str">
            <v>301500H285</v>
          </cell>
          <cell r="C3367">
            <v>0</v>
          </cell>
          <cell r="D3367">
            <v>0</v>
          </cell>
          <cell r="E3367">
            <v>-5000</v>
          </cell>
          <cell r="F3367">
            <v>-5000</v>
          </cell>
          <cell r="G3367">
            <v>-5000</v>
          </cell>
        </row>
        <row r="3368">
          <cell r="B3368" t="str">
            <v>301500H286</v>
          </cell>
          <cell r="C3368">
            <v>0</v>
          </cell>
          <cell r="D3368">
            <v>0</v>
          </cell>
          <cell r="E3368">
            <v>-2500</v>
          </cell>
          <cell r="F3368">
            <v>-2500</v>
          </cell>
          <cell r="G3368">
            <v>-2500</v>
          </cell>
        </row>
        <row r="3369">
          <cell r="B3369" t="str">
            <v>301500H287</v>
          </cell>
          <cell r="C3369">
            <v>0</v>
          </cell>
          <cell r="D3369">
            <v>0</v>
          </cell>
          <cell r="E3369">
            <v>-2500</v>
          </cell>
          <cell r="F3369">
            <v>-2500</v>
          </cell>
          <cell r="G3369">
            <v>-2500</v>
          </cell>
        </row>
        <row r="3370">
          <cell r="B3370" t="str">
            <v>301500H288</v>
          </cell>
          <cell r="C3370">
            <v>0</v>
          </cell>
          <cell r="D3370">
            <v>0</v>
          </cell>
          <cell r="E3370">
            <v>-7500</v>
          </cell>
          <cell r="F3370">
            <v>-7500</v>
          </cell>
          <cell r="G3370">
            <v>-7500</v>
          </cell>
        </row>
        <row r="3371">
          <cell r="B3371" t="str">
            <v>301500H289</v>
          </cell>
          <cell r="C3371">
            <v>0</v>
          </cell>
          <cell r="D3371">
            <v>0</v>
          </cell>
          <cell r="E3371">
            <v>-2500</v>
          </cell>
          <cell r="F3371">
            <v>-2500</v>
          </cell>
          <cell r="G3371">
            <v>-2500</v>
          </cell>
        </row>
        <row r="3372">
          <cell r="B3372" t="str">
            <v>301500H290</v>
          </cell>
          <cell r="C3372">
            <v>0</v>
          </cell>
          <cell r="D3372">
            <v>0</v>
          </cell>
          <cell r="E3372">
            <v>-5000</v>
          </cell>
          <cell r="F3372">
            <v>-5000</v>
          </cell>
          <cell r="G3372">
            <v>-5000</v>
          </cell>
        </row>
        <row r="3373">
          <cell r="B3373" t="str">
            <v>301500H291</v>
          </cell>
          <cell r="C3373">
            <v>0</v>
          </cell>
          <cell r="D3373">
            <v>0</v>
          </cell>
          <cell r="E3373">
            <v>-2500</v>
          </cell>
          <cell r="F3373">
            <v>-2500</v>
          </cell>
          <cell r="G3373">
            <v>-2500</v>
          </cell>
        </row>
        <row r="3374">
          <cell r="B3374" t="str">
            <v>301500H292</v>
          </cell>
          <cell r="C3374">
            <v>0</v>
          </cell>
          <cell r="D3374">
            <v>0</v>
          </cell>
          <cell r="E3374">
            <v>-2500</v>
          </cell>
          <cell r="F3374">
            <v>-2500</v>
          </cell>
          <cell r="G3374">
            <v>-2500</v>
          </cell>
        </row>
        <row r="3375">
          <cell r="B3375" t="str">
            <v>301500H293</v>
          </cell>
          <cell r="C3375">
            <v>0</v>
          </cell>
          <cell r="D3375">
            <v>0</v>
          </cell>
          <cell r="E3375">
            <v>-5000</v>
          </cell>
          <cell r="F3375">
            <v>-5000</v>
          </cell>
          <cell r="G3375">
            <v>-5000</v>
          </cell>
        </row>
        <row r="3376">
          <cell r="B3376" t="str">
            <v>301500H294</v>
          </cell>
          <cell r="C3376">
            <v>0</v>
          </cell>
          <cell r="D3376">
            <v>0</v>
          </cell>
          <cell r="E3376">
            <v>-2500</v>
          </cell>
          <cell r="F3376">
            <v>-2500</v>
          </cell>
          <cell r="G3376">
            <v>-2500</v>
          </cell>
        </row>
        <row r="3377">
          <cell r="B3377" t="str">
            <v>301500H295</v>
          </cell>
          <cell r="C3377">
            <v>0</v>
          </cell>
          <cell r="D3377">
            <v>0</v>
          </cell>
          <cell r="E3377">
            <v>-2500</v>
          </cell>
          <cell r="F3377">
            <v>-2500</v>
          </cell>
          <cell r="G3377">
            <v>-2500</v>
          </cell>
        </row>
        <row r="3378">
          <cell r="B3378" t="str">
            <v>301500H296</v>
          </cell>
          <cell r="C3378">
            <v>0</v>
          </cell>
          <cell r="D3378">
            <v>0</v>
          </cell>
          <cell r="E3378">
            <v>-10000</v>
          </cell>
          <cell r="F3378">
            <v>-10000</v>
          </cell>
          <cell r="G3378">
            <v>-10000</v>
          </cell>
        </row>
        <row r="3379">
          <cell r="B3379" t="str">
            <v>301500H297</v>
          </cell>
          <cell r="C3379">
            <v>0</v>
          </cell>
          <cell r="D3379">
            <v>0</v>
          </cell>
          <cell r="E3379">
            <v>-5000</v>
          </cell>
          <cell r="F3379">
            <v>-5000</v>
          </cell>
          <cell r="G3379">
            <v>-5000</v>
          </cell>
        </row>
        <row r="3380">
          <cell r="B3380" t="str">
            <v>301500H298</v>
          </cell>
          <cell r="C3380">
            <v>0</v>
          </cell>
          <cell r="D3380">
            <v>0</v>
          </cell>
          <cell r="E3380">
            <v>-2500</v>
          </cell>
          <cell r="F3380">
            <v>-2500</v>
          </cell>
          <cell r="G3380">
            <v>-2500</v>
          </cell>
        </row>
        <row r="3381">
          <cell r="B3381" t="str">
            <v>301500H299</v>
          </cell>
          <cell r="C3381">
            <v>0</v>
          </cell>
          <cell r="D3381">
            <v>0</v>
          </cell>
          <cell r="E3381">
            <v>-2500</v>
          </cell>
          <cell r="F3381">
            <v>-2500</v>
          </cell>
          <cell r="G3381">
            <v>-2500</v>
          </cell>
        </row>
        <row r="3382">
          <cell r="B3382" t="str">
            <v>301500H300</v>
          </cell>
          <cell r="C3382">
            <v>0</v>
          </cell>
          <cell r="D3382">
            <v>0</v>
          </cell>
          <cell r="E3382">
            <v>-2500</v>
          </cell>
          <cell r="F3382">
            <v>-2500</v>
          </cell>
          <cell r="G3382">
            <v>-2500</v>
          </cell>
        </row>
        <row r="3383">
          <cell r="B3383" t="str">
            <v>301500H301</v>
          </cell>
          <cell r="C3383">
            <v>0</v>
          </cell>
          <cell r="D3383">
            <v>0</v>
          </cell>
          <cell r="E3383">
            <v>-5000</v>
          </cell>
          <cell r="F3383">
            <v>-5000</v>
          </cell>
          <cell r="G3383">
            <v>-5000</v>
          </cell>
        </row>
        <row r="3384">
          <cell r="B3384" t="str">
            <v>301500H302</v>
          </cell>
          <cell r="C3384">
            <v>0</v>
          </cell>
          <cell r="D3384">
            <v>0</v>
          </cell>
          <cell r="E3384">
            <v>-2500</v>
          </cell>
          <cell r="F3384">
            <v>-2500</v>
          </cell>
          <cell r="G3384">
            <v>-2500</v>
          </cell>
        </row>
        <row r="3385">
          <cell r="B3385" t="str">
            <v>301500H303</v>
          </cell>
          <cell r="C3385">
            <v>0</v>
          </cell>
          <cell r="D3385">
            <v>0</v>
          </cell>
          <cell r="E3385">
            <v>-15000</v>
          </cell>
          <cell r="F3385">
            <v>-15000</v>
          </cell>
          <cell r="G3385">
            <v>-15000</v>
          </cell>
        </row>
        <row r="3386">
          <cell r="B3386" t="str">
            <v>301500H304</v>
          </cell>
          <cell r="C3386">
            <v>0</v>
          </cell>
          <cell r="D3386">
            <v>0</v>
          </cell>
          <cell r="E3386">
            <v>-15000</v>
          </cell>
          <cell r="F3386">
            <v>-15000</v>
          </cell>
          <cell r="G3386">
            <v>-15000</v>
          </cell>
        </row>
        <row r="3387">
          <cell r="B3387" t="str">
            <v>301500H305</v>
          </cell>
          <cell r="C3387">
            <v>0</v>
          </cell>
          <cell r="D3387">
            <v>0</v>
          </cell>
          <cell r="E3387">
            <v>-2500</v>
          </cell>
          <cell r="F3387">
            <v>-2500</v>
          </cell>
          <cell r="G3387">
            <v>-2500</v>
          </cell>
        </row>
        <row r="3388">
          <cell r="B3388" t="str">
            <v>301500H306</v>
          </cell>
          <cell r="C3388">
            <v>0</v>
          </cell>
          <cell r="D3388">
            <v>0</v>
          </cell>
          <cell r="E3388">
            <v>-2500</v>
          </cell>
          <cell r="F3388">
            <v>-2500</v>
          </cell>
          <cell r="G3388">
            <v>-2500</v>
          </cell>
        </row>
        <row r="3389">
          <cell r="B3389" t="str">
            <v>301500H307</v>
          </cell>
          <cell r="C3389">
            <v>0</v>
          </cell>
          <cell r="D3389">
            <v>0</v>
          </cell>
          <cell r="E3389">
            <v>-2500</v>
          </cell>
          <cell r="F3389">
            <v>-2500</v>
          </cell>
          <cell r="G3389">
            <v>-2500</v>
          </cell>
        </row>
        <row r="3390">
          <cell r="B3390" t="str">
            <v>301500H308</v>
          </cell>
          <cell r="C3390">
            <v>0</v>
          </cell>
          <cell r="D3390">
            <v>0</v>
          </cell>
          <cell r="E3390">
            <v>-2500</v>
          </cell>
          <cell r="F3390">
            <v>-2500</v>
          </cell>
          <cell r="G3390">
            <v>-2500</v>
          </cell>
        </row>
        <row r="3391">
          <cell r="B3391" t="str">
            <v>301500H309</v>
          </cell>
          <cell r="C3391">
            <v>0</v>
          </cell>
          <cell r="D3391">
            <v>0</v>
          </cell>
          <cell r="E3391">
            <v>-10000</v>
          </cell>
          <cell r="F3391">
            <v>-10000</v>
          </cell>
          <cell r="G3391">
            <v>-10000</v>
          </cell>
        </row>
        <row r="3392">
          <cell r="B3392" t="str">
            <v>301500H310</v>
          </cell>
          <cell r="C3392">
            <v>0</v>
          </cell>
          <cell r="D3392">
            <v>0</v>
          </cell>
          <cell r="E3392">
            <v>-10000</v>
          </cell>
          <cell r="F3392">
            <v>-10000</v>
          </cell>
          <cell r="G3392">
            <v>-10000</v>
          </cell>
        </row>
        <row r="3393">
          <cell r="B3393" t="str">
            <v>301500H311</v>
          </cell>
          <cell r="C3393">
            <v>0</v>
          </cell>
          <cell r="D3393">
            <v>0</v>
          </cell>
          <cell r="E3393">
            <v>-17500</v>
          </cell>
          <cell r="F3393">
            <v>-17500</v>
          </cell>
          <cell r="G3393">
            <v>-17500</v>
          </cell>
        </row>
        <row r="3394">
          <cell r="B3394" t="str">
            <v>301500H312</v>
          </cell>
          <cell r="C3394">
            <v>0</v>
          </cell>
          <cell r="D3394">
            <v>0</v>
          </cell>
          <cell r="E3394">
            <v>-2500</v>
          </cell>
          <cell r="F3394">
            <v>-2500</v>
          </cell>
          <cell r="G3394">
            <v>-2500</v>
          </cell>
        </row>
        <row r="3395">
          <cell r="B3395" t="str">
            <v>301500H313</v>
          </cell>
          <cell r="C3395">
            <v>0</v>
          </cell>
          <cell r="D3395">
            <v>0</v>
          </cell>
          <cell r="E3395">
            <v>-7500</v>
          </cell>
          <cell r="F3395">
            <v>-7500</v>
          </cell>
          <cell r="G3395">
            <v>-7500</v>
          </cell>
        </row>
        <row r="3396">
          <cell r="B3396" t="str">
            <v>301500H314</v>
          </cell>
          <cell r="C3396">
            <v>0</v>
          </cell>
          <cell r="D3396">
            <v>0</v>
          </cell>
          <cell r="E3396">
            <v>-2500</v>
          </cell>
          <cell r="F3396">
            <v>-2500</v>
          </cell>
          <cell r="G3396">
            <v>-2500</v>
          </cell>
        </row>
        <row r="3397">
          <cell r="B3397" t="str">
            <v>301500H315</v>
          </cell>
          <cell r="C3397">
            <v>0</v>
          </cell>
          <cell r="D3397">
            <v>0</v>
          </cell>
          <cell r="E3397">
            <v>-12500</v>
          </cell>
          <cell r="F3397">
            <v>-12500</v>
          </cell>
          <cell r="G3397">
            <v>-12500</v>
          </cell>
        </row>
        <row r="3398">
          <cell r="B3398" t="str">
            <v>301500H316</v>
          </cell>
          <cell r="C3398">
            <v>0</v>
          </cell>
          <cell r="D3398">
            <v>0</v>
          </cell>
          <cell r="E3398">
            <v>-2500</v>
          </cell>
          <cell r="F3398">
            <v>-2500</v>
          </cell>
          <cell r="G3398">
            <v>-2500</v>
          </cell>
        </row>
        <row r="3399">
          <cell r="B3399" t="str">
            <v>301500H317</v>
          </cell>
          <cell r="C3399">
            <v>0</v>
          </cell>
          <cell r="D3399">
            <v>0</v>
          </cell>
          <cell r="E3399">
            <v>-2500</v>
          </cell>
          <cell r="F3399">
            <v>-2500</v>
          </cell>
          <cell r="G3399">
            <v>-2500</v>
          </cell>
        </row>
        <row r="3400">
          <cell r="B3400" t="str">
            <v>301500H318</v>
          </cell>
          <cell r="C3400">
            <v>0</v>
          </cell>
          <cell r="D3400">
            <v>0</v>
          </cell>
          <cell r="E3400">
            <v>-5000</v>
          </cell>
          <cell r="F3400">
            <v>-5000</v>
          </cell>
          <cell r="G3400">
            <v>-5000</v>
          </cell>
        </row>
        <row r="3401">
          <cell r="B3401" t="str">
            <v>301500H319</v>
          </cell>
          <cell r="C3401">
            <v>0</v>
          </cell>
          <cell r="D3401">
            <v>0</v>
          </cell>
          <cell r="E3401">
            <v>-17500</v>
          </cell>
          <cell r="F3401">
            <v>-17500</v>
          </cell>
          <cell r="G3401">
            <v>-17500</v>
          </cell>
        </row>
        <row r="3402">
          <cell r="B3402" t="str">
            <v>301500H320</v>
          </cell>
          <cell r="C3402">
            <v>0</v>
          </cell>
          <cell r="D3402">
            <v>0</v>
          </cell>
          <cell r="E3402">
            <v>-2500</v>
          </cell>
          <cell r="F3402">
            <v>-2500</v>
          </cell>
          <cell r="G3402">
            <v>-2500</v>
          </cell>
        </row>
        <row r="3403">
          <cell r="B3403" t="str">
            <v>301500H321</v>
          </cell>
          <cell r="C3403">
            <v>0</v>
          </cell>
          <cell r="D3403">
            <v>0</v>
          </cell>
          <cell r="E3403">
            <v>-10000</v>
          </cell>
          <cell r="F3403">
            <v>-10000</v>
          </cell>
          <cell r="G3403">
            <v>-10000</v>
          </cell>
        </row>
        <row r="3404">
          <cell r="B3404" t="str">
            <v>301500H322</v>
          </cell>
          <cell r="C3404">
            <v>0</v>
          </cell>
          <cell r="D3404">
            <v>0</v>
          </cell>
          <cell r="E3404">
            <v>-15000</v>
          </cell>
          <cell r="F3404">
            <v>-15000</v>
          </cell>
          <cell r="G3404">
            <v>-15000</v>
          </cell>
        </row>
        <row r="3405">
          <cell r="B3405" t="str">
            <v>301500H323</v>
          </cell>
          <cell r="C3405">
            <v>0</v>
          </cell>
          <cell r="D3405">
            <v>0</v>
          </cell>
          <cell r="E3405">
            <v>-2500</v>
          </cell>
          <cell r="F3405">
            <v>-2500</v>
          </cell>
          <cell r="G3405">
            <v>-2500</v>
          </cell>
        </row>
        <row r="3406">
          <cell r="B3406" t="str">
            <v>301500H324</v>
          </cell>
          <cell r="C3406">
            <v>0</v>
          </cell>
          <cell r="D3406">
            <v>0</v>
          </cell>
          <cell r="E3406">
            <v>-17500</v>
          </cell>
          <cell r="F3406">
            <v>-17500</v>
          </cell>
          <cell r="G3406">
            <v>-17500</v>
          </cell>
        </row>
        <row r="3407">
          <cell r="B3407" t="str">
            <v>301500H325</v>
          </cell>
          <cell r="C3407">
            <v>0</v>
          </cell>
          <cell r="D3407">
            <v>0</v>
          </cell>
          <cell r="E3407">
            <v>-2500</v>
          </cell>
          <cell r="F3407">
            <v>-2500</v>
          </cell>
          <cell r="G3407">
            <v>-2500</v>
          </cell>
        </row>
        <row r="3408">
          <cell r="B3408" t="str">
            <v>301500I001</v>
          </cell>
          <cell r="C3408">
            <v>-6306</v>
          </cell>
          <cell r="D3408">
            <v>6306</v>
          </cell>
          <cell r="E3408">
            <v>0</v>
          </cell>
          <cell r="F3408">
            <v>6306</v>
          </cell>
          <cell r="G3408">
            <v>0</v>
          </cell>
        </row>
        <row r="3409">
          <cell r="B3409" t="str">
            <v>301500I002</v>
          </cell>
          <cell r="C3409">
            <v>-7500</v>
          </cell>
          <cell r="D3409">
            <v>0</v>
          </cell>
          <cell r="E3409">
            <v>0</v>
          </cell>
          <cell r="F3409">
            <v>0</v>
          </cell>
          <cell r="G3409">
            <v>-7500</v>
          </cell>
        </row>
        <row r="3410">
          <cell r="B3410" t="str">
            <v>301500I003</v>
          </cell>
          <cell r="C3410">
            <v>-7500</v>
          </cell>
          <cell r="D3410">
            <v>0</v>
          </cell>
          <cell r="E3410">
            <v>0</v>
          </cell>
          <cell r="F3410">
            <v>0</v>
          </cell>
          <cell r="G3410">
            <v>-7500</v>
          </cell>
        </row>
        <row r="3411">
          <cell r="B3411" t="str">
            <v>301500I004</v>
          </cell>
          <cell r="C3411">
            <v>-12500</v>
          </cell>
          <cell r="D3411">
            <v>0</v>
          </cell>
          <cell r="E3411">
            <v>0</v>
          </cell>
          <cell r="F3411">
            <v>0</v>
          </cell>
          <cell r="G3411">
            <v>-12500</v>
          </cell>
        </row>
        <row r="3412">
          <cell r="B3412" t="str">
            <v>301500I005</v>
          </cell>
          <cell r="C3412">
            <v>-10000</v>
          </cell>
          <cell r="D3412">
            <v>0</v>
          </cell>
          <cell r="E3412">
            <v>0</v>
          </cell>
          <cell r="F3412">
            <v>0</v>
          </cell>
          <cell r="G3412">
            <v>-10000</v>
          </cell>
        </row>
        <row r="3413">
          <cell r="B3413" t="str">
            <v>301500I006</v>
          </cell>
          <cell r="C3413">
            <v>-2500</v>
          </cell>
          <cell r="D3413">
            <v>0</v>
          </cell>
          <cell r="E3413">
            <v>0</v>
          </cell>
          <cell r="F3413">
            <v>0</v>
          </cell>
          <cell r="G3413">
            <v>-2500</v>
          </cell>
        </row>
        <row r="3414">
          <cell r="B3414" t="str">
            <v>301500I007</v>
          </cell>
          <cell r="C3414">
            <v>-7500</v>
          </cell>
          <cell r="D3414">
            <v>0</v>
          </cell>
          <cell r="E3414">
            <v>0</v>
          </cell>
          <cell r="F3414">
            <v>0</v>
          </cell>
          <cell r="G3414">
            <v>-7500</v>
          </cell>
        </row>
        <row r="3415">
          <cell r="B3415" t="str">
            <v>301500I008</v>
          </cell>
          <cell r="C3415">
            <v>-7500</v>
          </cell>
          <cell r="D3415">
            <v>0</v>
          </cell>
          <cell r="E3415">
            <v>0</v>
          </cell>
          <cell r="F3415">
            <v>0</v>
          </cell>
          <cell r="G3415">
            <v>-7500</v>
          </cell>
        </row>
        <row r="3416">
          <cell r="B3416" t="str">
            <v>301500I009</v>
          </cell>
          <cell r="C3416">
            <v>-12500</v>
          </cell>
          <cell r="D3416">
            <v>0</v>
          </cell>
          <cell r="E3416">
            <v>0</v>
          </cell>
          <cell r="F3416">
            <v>0</v>
          </cell>
          <cell r="G3416">
            <v>-12500</v>
          </cell>
        </row>
        <row r="3417">
          <cell r="B3417" t="str">
            <v>301500I010</v>
          </cell>
          <cell r="C3417">
            <v>-10000</v>
          </cell>
          <cell r="D3417">
            <v>0</v>
          </cell>
          <cell r="E3417">
            <v>0</v>
          </cell>
          <cell r="F3417">
            <v>0</v>
          </cell>
          <cell r="G3417">
            <v>-10000</v>
          </cell>
        </row>
        <row r="3418">
          <cell r="B3418" t="str">
            <v>301500I011</v>
          </cell>
          <cell r="C3418">
            <v>-7500</v>
          </cell>
          <cell r="D3418">
            <v>0</v>
          </cell>
          <cell r="E3418">
            <v>0</v>
          </cell>
          <cell r="F3418">
            <v>0</v>
          </cell>
          <cell r="G3418">
            <v>-7500</v>
          </cell>
        </row>
        <row r="3419">
          <cell r="B3419" t="str">
            <v>301500I012</v>
          </cell>
          <cell r="C3419">
            <v>-10000</v>
          </cell>
          <cell r="D3419">
            <v>0</v>
          </cell>
          <cell r="E3419">
            <v>0</v>
          </cell>
          <cell r="F3419">
            <v>0</v>
          </cell>
          <cell r="G3419">
            <v>-10000</v>
          </cell>
        </row>
        <row r="3420">
          <cell r="B3420" t="str">
            <v>301500I013</v>
          </cell>
          <cell r="C3420">
            <v>-152500</v>
          </cell>
          <cell r="D3420">
            <v>0</v>
          </cell>
          <cell r="E3420">
            <v>0</v>
          </cell>
          <cell r="F3420">
            <v>0</v>
          </cell>
          <cell r="G3420">
            <v>-152500</v>
          </cell>
        </row>
        <row r="3421">
          <cell r="B3421" t="str">
            <v>301500I014</v>
          </cell>
          <cell r="C3421">
            <v>-7500</v>
          </cell>
          <cell r="D3421">
            <v>7500</v>
          </cell>
          <cell r="E3421">
            <v>0</v>
          </cell>
          <cell r="F3421">
            <v>7500</v>
          </cell>
          <cell r="G3421">
            <v>0</v>
          </cell>
        </row>
        <row r="3422">
          <cell r="B3422" t="str">
            <v>301500I015</v>
          </cell>
          <cell r="C3422">
            <v>-7500</v>
          </cell>
          <cell r="D3422">
            <v>0</v>
          </cell>
          <cell r="E3422">
            <v>0</v>
          </cell>
          <cell r="F3422">
            <v>0</v>
          </cell>
          <cell r="G3422">
            <v>-7500</v>
          </cell>
        </row>
        <row r="3423">
          <cell r="B3423" t="str">
            <v>301500I017</v>
          </cell>
          <cell r="C3423">
            <v>-7500</v>
          </cell>
          <cell r="D3423">
            <v>0</v>
          </cell>
          <cell r="E3423">
            <v>0</v>
          </cell>
          <cell r="F3423">
            <v>0</v>
          </cell>
          <cell r="G3423">
            <v>-7500</v>
          </cell>
        </row>
        <row r="3424">
          <cell r="B3424" t="str">
            <v>301500I018</v>
          </cell>
          <cell r="C3424">
            <v>-10000</v>
          </cell>
          <cell r="D3424">
            <v>0</v>
          </cell>
          <cell r="E3424">
            <v>0</v>
          </cell>
          <cell r="F3424">
            <v>0</v>
          </cell>
          <cell r="G3424">
            <v>-10000</v>
          </cell>
        </row>
        <row r="3425">
          <cell r="B3425" t="str">
            <v>301500I019</v>
          </cell>
          <cell r="C3425">
            <v>-7500</v>
          </cell>
          <cell r="D3425">
            <v>0</v>
          </cell>
          <cell r="E3425">
            <v>-5000</v>
          </cell>
          <cell r="F3425">
            <v>-5000</v>
          </cell>
          <cell r="G3425">
            <v>-12500</v>
          </cell>
        </row>
        <row r="3426">
          <cell r="B3426" t="str">
            <v>301500I020</v>
          </cell>
          <cell r="C3426">
            <v>-12500</v>
          </cell>
          <cell r="D3426">
            <v>0</v>
          </cell>
          <cell r="E3426">
            <v>0</v>
          </cell>
          <cell r="F3426">
            <v>0</v>
          </cell>
          <cell r="G3426">
            <v>-12500</v>
          </cell>
        </row>
        <row r="3427">
          <cell r="B3427" t="str">
            <v>301500I021</v>
          </cell>
          <cell r="C3427">
            <v>-12500</v>
          </cell>
          <cell r="D3427">
            <v>0</v>
          </cell>
          <cell r="E3427">
            <v>0</v>
          </cell>
          <cell r="F3427">
            <v>0</v>
          </cell>
          <cell r="G3427">
            <v>-12500</v>
          </cell>
        </row>
        <row r="3428">
          <cell r="B3428" t="str">
            <v>301500I022</v>
          </cell>
          <cell r="C3428">
            <v>-7500</v>
          </cell>
          <cell r="D3428">
            <v>0</v>
          </cell>
          <cell r="E3428">
            <v>0</v>
          </cell>
          <cell r="F3428">
            <v>0</v>
          </cell>
          <cell r="G3428">
            <v>-7500</v>
          </cell>
        </row>
        <row r="3429">
          <cell r="B3429" t="str">
            <v>301500I023</v>
          </cell>
          <cell r="C3429">
            <v>-10000</v>
          </cell>
          <cell r="D3429">
            <v>0</v>
          </cell>
          <cell r="E3429">
            <v>0</v>
          </cell>
          <cell r="F3429">
            <v>0</v>
          </cell>
          <cell r="G3429">
            <v>-10000</v>
          </cell>
        </row>
        <row r="3430">
          <cell r="B3430" t="str">
            <v>301500I024</v>
          </cell>
          <cell r="C3430">
            <v>-7500</v>
          </cell>
          <cell r="D3430">
            <v>0</v>
          </cell>
          <cell r="E3430">
            <v>0</v>
          </cell>
          <cell r="F3430">
            <v>0</v>
          </cell>
          <cell r="G3430">
            <v>-7500</v>
          </cell>
        </row>
        <row r="3431">
          <cell r="B3431" t="str">
            <v>301500I025</v>
          </cell>
          <cell r="C3431">
            <v>-7500</v>
          </cell>
          <cell r="D3431">
            <v>0</v>
          </cell>
          <cell r="E3431">
            <v>0</v>
          </cell>
          <cell r="F3431">
            <v>0</v>
          </cell>
          <cell r="G3431">
            <v>-7500</v>
          </cell>
        </row>
        <row r="3432">
          <cell r="B3432" t="str">
            <v>301500I026</v>
          </cell>
          <cell r="C3432">
            <v>-7500</v>
          </cell>
          <cell r="D3432">
            <v>5000</v>
          </cell>
          <cell r="E3432">
            <v>0</v>
          </cell>
          <cell r="F3432">
            <v>5000</v>
          </cell>
          <cell r="G3432">
            <v>-2500</v>
          </cell>
        </row>
        <row r="3433">
          <cell r="B3433" t="str">
            <v>301500I027</v>
          </cell>
          <cell r="C3433">
            <v>-7500</v>
          </cell>
          <cell r="D3433">
            <v>0</v>
          </cell>
          <cell r="E3433">
            <v>0</v>
          </cell>
          <cell r="F3433">
            <v>0</v>
          </cell>
          <cell r="G3433">
            <v>-7500</v>
          </cell>
        </row>
        <row r="3434">
          <cell r="B3434" t="str">
            <v>301500I028</v>
          </cell>
          <cell r="C3434">
            <v>-7500</v>
          </cell>
          <cell r="D3434">
            <v>0</v>
          </cell>
          <cell r="E3434">
            <v>0</v>
          </cell>
          <cell r="F3434">
            <v>0</v>
          </cell>
          <cell r="G3434">
            <v>-7500</v>
          </cell>
        </row>
        <row r="3435">
          <cell r="B3435" t="str">
            <v>301500I029</v>
          </cell>
          <cell r="C3435">
            <v>-5000</v>
          </cell>
          <cell r="D3435">
            <v>0</v>
          </cell>
          <cell r="E3435">
            <v>0</v>
          </cell>
          <cell r="F3435">
            <v>0</v>
          </cell>
          <cell r="G3435">
            <v>-5000</v>
          </cell>
        </row>
        <row r="3436">
          <cell r="B3436" t="str">
            <v>301500I030</v>
          </cell>
          <cell r="C3436">
            <v>-12500</v>
          </cell>
          <cell r="D3436">
            <v>0</v>
          </cell>
          <cell r="E3436">
            <v>-2500</v>
          </cell>
          <cell r="F3436">
            <v>-2500</v>
          </cell>
          <cell r="G3436">
            <v>-15000</v>
          </cell>
        </row>
        <row r="3437">
          <cell r="B3437" t="str">
            <v>301500I031</v>
          </cell>
          <cell r="C3437">
            <v>-7500</v>
          </cell>
          <cell r="D3437">
            <v>0</v>
          </cell>
          <cell r="E3437">
            <v>0</v>
          </cell>
          <cell r="F3437">
            <v>0</v>
          </cell>
          <cell r="G3437">
            <v>-7500</v>
          </cell>
        </row>
        <row r="3438">
          <cell r="B3438" t="str">
            <v>301500I032</v>
          </cell>
          <cell r="C3438">
            <v>-7500</v>
          </cell>
          <cell r="D3438">
            <v>5000</v>
          </cell>
          <cell r="E3438">
            <v>0</v>
          </cell>
          <cell r="F3438">
            <v>5000</v>
          </cell>
          <cell r="G3438">
            <v>-2500</v>
          </cell>
        </row>
        <row r="3439">
          <cell r="B3439" t="str">
            <v>301500I033</v>
          </cell>
          <cell r="C3439">
            <v>-7500</v>
          </cell>
          <cell r="D3439">
            <v>0</v>
          </cell>
          <cell r="E3439">
            <v>0</v>
          </cell>
          <cell r="F3439">
            <v>0</v>
          </cell>
          <cell r="G3439">
            <v>-7500</v>
          </cell>
        </row>
        <row r="3440">
          <cell r="B3440" t="str">
            <v>301500I034</v>
          </cell>
          <cell r="C3440">
            <v>-7500</v>
          </cell>
          <cell r="D3440">
            <v>0</v>
          </cell>
          <cell r="E3440">
            <v>0</v>
          </cell>
          <cell r="F3440">
            <v>0</v>
          </cell>
          <cell r="G3440">
            <v>-7500</v>
          </cell>
        </row>
        <row r="3441">
          <cell r="B3441" t="str">
            <v>301500I035</v>
          </cell>
          <cell r="C3441">
            <v>-7500</v>
          </cell>
          <cell r="D3441">
            <v>0</v>
          </cell>
          <cell r="E3441">
            <v>0</v>
          </cell>
          <cell r="F3441">
            <v>0</v>
          </cell>
          <cell r="G3441">
            <v>-7500</v>
          </cell>
        </row>
        <row r="3442">
          <cell r="B3442" t="str">
            <v>301500I036</v>
          </cell>
          <cell r="C3442">
            <v>-12500</v>
          </cell>
          <cell r="D3442">
            <v>0</v>
          </cell>
          <cell r="E3442">
            <v>0</v>
          </cell>
          <cell r="F3442">
            <v>0</v>
          </cell>
          <cell r="G3442">
            <v>-12500</v>
          </cell>
        </row>
        <row r="3443">
          <cell r="B3443" t="str">
            <v>301500I037</v>
          </cell>
          <cell r="C3443">
            <v>-7500</v>
          </cell>
          <cell r="D3443">
            <v>0</v>
          </cell>
          <cell r="E3443">
            <v>0</v>
          </cell>
          <cell r="F3443">
            <v>0</v>
          </cell>
          <cell r="G3443">
            <v>-7500</v>
          </cell>
        </row>
        <row r="3444">
          <cell r="B3444" t="str">
            <v>301500I038</v>
          </cell>
          <cell r="C3444">
            <v>-7500</v>
          </cell>
          <cell r="D3444">
            <v>0</v>
          </cell>
          <cell r="E3444">
            <v>0</v>
          </cell>
          <cell r="F3444">
            <v>0</v>
          </cell>
          <cell r="G3444">
            <v>-7500</v>
          </cell>
        </row>
        <row r="3445">
          <cell r="B3445" t="str">
            <v>301500I039</v>
          </cell>
          <cell r="C3445">
            <v>-5000</v>
          </cell>
          <cell r="D3445">
            <v>0</v>
          </cell>
          <cell r="E3445">
            <v>0</v>
          </cell>
          <cell r="F3445">
            <v>0</v>
          </cell>
          <cell r="G3445">
            <v>-5000</v>
          </cell>
        </row>
        <row r="3446">
          <cell r="B3446" t="str">
            <v>301500I040</v>
          </cell>
          <cell r="C3446">
            <v>-7500</v>
          </cell>
          <cell r="D3446">
            <v>0</v>
          </cell>
          <cell r="E3446">
            <v>0</v>
          </cell>
          <cell r="F3446">
            <v>0</v>
          </cell>
          <cell r="G3446">
            <v>-7500</v>
          </cell>
        </row>
        <row r="3447">
          <cell r="B3447" t="str">
            <v>301500I041</v>
          </cell>
          <cell r="C3447">
            <v>-12500</v>
          </cell>
          <cell r="D3447">
            <v>0</v>
          </cell>
          <cell r="E3447">
            <v>0</v>
          </cell>
          <cell r="F3447">
            <v>0</v>
          </cell>
          <cell r="G3447">
            <v>-12500</v>
          </cell>
        </row>
        <row r="3448">
          <cell r="B3448" t="str">
            <v>301500I042</v>
          </cell>
          <cell r="C3448">
            <v>-7500</v>
          </cell>
          <cell r="D3448">
            <v>0</v>
          </cell>
          <cell r="E3448">
            <v>0</v>
          </cell>
          <cell r="F3448">
            <v>0</v>
          </cell>
          <cell r="G3448">
            <v>-7500</v>
          </cell>
        </row>
        <row r="3449">
          <cell r="B3449" t="str">
            <v>301500I043</v>
          </cell>
          <cell r="C3449">
            <v>-7500</v>
          </cell>
          <cell r="D3449">
            <v>0</v>
          </cell>
          <cell r="E3449">
            <v>0</v>
          </cell>
          <cell r="F3449">
            <v>0</v>
          </cell>
          <cell r="G3449">
            <v>-7500</v>
          </cell>
        </row>
        <row r="3450">
          <cell r="B3450" t="str">
            <v>301500I045</v>
          </cell>
          <cell r="C3450">
            <v>-2500</v>
          </cell>
          <cell r="D3450">
            <v>0</v>
          </cell>
          <cell r="E3450">
            <v>0</v>
          </cell>
          <cell r="F3450">
            <v>0</v>
          </cell>
          <cell r="G3450">
            <v>-2500</v>
          </cell>
        </row>
        <row r="3451">
          <cell r="B3451" t="str">
            <v>301500I046</v>
          </cell>
          <cell r="C3451">
            <v>-7500</v>
          </cell>
          <cell r="D3451">
            <v>0</v>
          </cell>
          <cell r="E3451">
            <v>0</v>
          </cell>
          <cell r="F3451">
            <v>0</v>
          </cell>
          <cell r="G3451">
            <v>-7500</v>
          </cell>
        </row>
        <row r="3452">
          <cell r="B3452" t="str">
            <v>301500I047</v>
          </cell>
          <cell r="C3452">
            <v>-10000</v>
          </cell>
          <cell r="D3452">
            <v>0</v>
          </cell>
          <cell r="E3452">
            <v>0</v>
          </cell>
          <cell r="F3452">
            <v>0</v>
          </cell>
          <cell r="G3452">
            <v>-10000</v>
          </cell>
        </row>
        <row r="3453">
          <cell r="B3453" t="str">
            <v>301500I048</v>
          </cell>
          <cell r="C3453">
            <v>-7500</v>
          </cell>
          <cell r="D3453">
            <v>7500</v>
          </cell>
          <cell r="E3453">
            <v>0</v>
          </cell>
          <cell r="F3453">
            <v>7500</v>
          </cell>
          <cell r="G3453">
            <v>0</v>
          </cell>
        </row>
        <row r="3454">
          <cell r="B3454" t="str">
            <v>301500I049</v>
          </cell>
          <cell r="C3454">
            <v>-5000</v>
          </cell>
          <cell r="D3454">
            <v>0</v>
          </cell>
          <cell r="E3454">
            <v>0</v>
          </cell>
          <cell r="F3454">
            <v>0</v>
          </cell>
          <cell r="G3454">
            <v>-5000</v>
          </cell>
        </row>
        <row r="3455">
          <cell r="B3455" t="str">
            <v>301500I050</v>
          </cell>
          <cell r="C3455">
            <v>-7500</v>
          </cell>
          <cell r="D3455">
            <v>0</v>
          </cell>
          <cell r="E3455">
            <v>0</v>
          </cell>
          <cell r="F3455">
            <v>0</v>
          </cell>
          <cell r="G3455">
            <v>-7500</v>
          </cell>
        </row>
        <row r="3456">
          <cell r="B3456" t="str">
            <v>301500I051</v>
          </cell>
          <cell r="C3456">
            <v>-7500</v>
          </cell>
          <cell r="D3456">
            <v>0</v>
          </cell>
          <cell r="E3456">
            <v>0</v>
          </cell>
          <cell r="F3456">
            <v>0</v>
          </cell>
          <cell r="G3456">
            <v>-7500</v>
          </cell>
        </row>
        <row r="3457">
          <cell r="B3457" t="str">
            <v>301500I053</v>
          </cell>
          <cell r="C3457">
            <v>-7500</v>
          </cell>
          <cell r="D3457">
            <v>0</v>
          </cell>
          <cell r="E3457">
            <v>0</v>
          </cell>
          <cell r="F3457">
            <v>0</v>
          </cell>
          <cell r="G3457">
            <v>-7500</v>
          </cell>
        </row>
        <row r="3458">
          <cell r="B3458" t="str">
            <v>301500I054</v>
          </cell>
          <cell r="C3458">
            <v>-7500</v>
          </cell>
          <cell r="D3458">
            <v>0</v>
          </cell>
          <cell r="E3458">
            <v>0</v>
          </cell>
          <cell r="F3458">
            <v>0</v>
          </cell>
          <cell r="G3458">
            <v>-7500</v>
          </cell>
        </row>
        <row r="3459">
          <cell r="B3459" t="str">
            <v>301500I055</v>
          </cell>
          <cell r="C3459">
            <v>-5000</v>
          </cell>
          <cell r="D3459">
            <v>5000</v>
          </cell>
          <cell r="E3459">
            <v>0</v>
          </cell>
          <cell r="F3459">
            <v>5000</v>
          </cell>
          <cell r="G3459">
            <v>0</v>
          </cell>
        </row>
        <row r="3460">
          <cell r="B3460" t="str">
            <v>301500I056</v>
          </cell>
          <cell r="C3460">
            <v>-7500</v>
          </cell>
          <cell r="D3460">
            <v>0</v>
          </cell>
          <cell r="E3460">
            <v>0</v>
          </cell>
          <cell r="F3460">
            <v>0</v>
          </cell>
          <cell r="G3460">
            <v>-7500</v>
          </cell>
        </row>
        <row r="3461">
          <cell r="B3461" t="str">
            <v>301500I057</v>
          </cell>
          <cell r="C3461">
            <v>-10000</v>
          </cell>
          <cell r="D3461">
            <v>0</v>
          </cell>
          <cell r="E3461">
            <v>0</v>
          </cell>
          <cell r="F3461">
            <v>0</v>
          </cell>
          <cell r="G3461">
            <v>-10000</v>
          </cell>
        </row>
        <row r="3462">
          <cell r="B3462" t="str">
            <v>301500I058</v>
          </cell>
          <cell r="C3462">
            <v>-7500</v>
          </cell>
          <cell r="D3462">
            <v>0</v>
          </cell>
          <cell r="E3462">
            <v>0</v>
          </cell>
          <cell r="F3462">
            <v>0</v>
          </cell>
          <cell r="G3462">
            <v>-7500</v>
          </cell>
        </row>
        <row r="3463">
          <cell r="B3463" t="str">
            <v>301500I059</v>
          </cell>
          <cell r="C3463">
            <v>-5000</v>
          </cell>
          <cell r="D3463">
            <v>0</v>
          </cell>
          <cell r="E3463">
            <v>0</v>
          </cell>
          <cell r="F3463">
            <v>0</v>
          </cell>
          <cell r="G3463">
            <v>-5000</v>
          </cell>
        </row>
        <row r="3464">
          <cell r="B3464" t="str">
            <v>301500I060</v>
          </cell>
          <cell r="C3464">
            <v>-2500</v>
          </cell>
          <cell r="D3464">
            <v>0</v>
          </cell>
          <cell r="E3464">
            <v>0</v>
          </cell>
          <cell r="F3464">
            <v>0</v>
          </cell>
          <cell r="G3464">
            <v>-2500</v>
          </cell>
        </row>
        <row r="3465">
          <cell r="B3465" t="str">
            <v>301500I061</v>
          </cell>
          <cell r="C3465">
            <v>-5000</v>
          </cell>
          <cell r="D3465">
            <v>0</v>
          </cell>
          <cell r="E3465">
            <v>0</v>
          </cell>
          <cell r="F3465">
            <v>0</v>
          </cell>
          <cell r="G3465">
            <v>-5000</v>
          </cell>
        </row>
        <row r="3466">
          <cell r="B3466" t="str">
            <v>301500I062</v>
          </cell>
          <cell r="C3466">
            <v>-2500</v>
          </cell>
          <cell r="D3466">
            <v>0</v>
          </cell>
          <cell r="E3466">
            <v>0</v>
          </cell>
          <cell r="F3466">
            <v>0</v>
          </cell>
          <cell r="G3466">
            <v>-2500</v>
          </cell>
        </row>
        <row r="3467">
          <cell r="B3467" t="str">
            <v>301500I063</v>
          </cell>
          <cell r="C3467">
            <v>-7500</v>
          </cell>
          <cell r="D3467">
            <v>0</v>
          </cell>
          <cell r="E3467">
            <v>0</v>
          </cell>
          <cell r="F3467">
            <v>0</v>
          </cell>
          <cell r="G3467">
            <v>-7500</v>
          </cell>
        </row>
        <row r="3468">
          <cell r="B3468" t="str">
            <v>301500I064</v>
          </cell>
          <cell r="C3468">
            <v>-7500</v>
          </cell>
          <cell r="D3468">
            <v>0</v>
          </cell>
          <cell r="E3468">
            <v>0</v>
          </cell>
          <cell r="F3468">
            <v>0</v>
          </cell>
          <cell r="G3468">
            <v>-7500</v>
          </cell>
        </row>
        <row r="3469">
          <cell r="B3469" t="str">
            <v>301500I065</v>
          </cell>
          <cell r="C3469">
            <v>-7500</v>
          </cell>
          <cell r="D3469">
            <v>0</v>
          </cell>
          <cell r="E3469">
            <v>0</v>
          </cell>
          <cell r="F3469">
            <v>0</v>
          </cell>
          <cell r="G3469">
            <v>-7500</v>
          </cell>
        </row>
        <row r="3470">
          <cell r="B3470" t="str">
            <v>301500I066</v>
          </cell>
          <cell r="C3470">
            <v>-2500</v>
          </cell>
          <cell r="D3470">
            <v>0</v>
          </cell>
          <cell r="E3470">
            <v>0</v>
          </cell>
          <cell r="F3470">
            <v>0</v>
          </cell>
          <cell r="G3470">
            <v>-2500</v>
          </cell>
        </row>
        <row r="3471">
          <cell r="B3471" t="str">
            <v>301500I067</v>
          </cell>
          <cell r="C3471">
            <v>-10000</v>
          </cell>
          <cell r="D3471">
            <v>0</v>
          </cell>
          <cell r="E3471">
            <v>0</v>
          </cell>
          <cell r="F3471">
            <v>0</v>
          </cell>
          <cell r="G3471">
            <v>-10000</v>
          </cell>
        </row>
        <row r="3472">
          <cell r="B3472" t="str">
            <v>301500I068</v>
          </cell>
          <cell r="C3472">
            <v>-7500</v>
          </cell>
          <cell r="D3472">
            <v>0</v>
          </cell>
          <cell r="E3472">
            <v>0</v>
          </cell>
          <cell r="F3472">
            <v>0</v>
          </cell>
          <cell r="G3472">
            <v>-7500</v>
          </cell>
        </row>
        <row r="3473">
          <cell r="B3473" t="str">
            <v>301500I069</v>
          </cell>
          <cell r="C3473">
            <v>-12500</v>
          </cell>
          <cell r="D3473">
            <v>0</v>
          </cell>
          <cell r="E3473">
            <v>0</v>
          </cell>
          <cell r="F3473">
            <v>0</v>
          </cell>
          <cell r="G3473">
            <v>-12500</v>
          </cell>
        </row>
        <row r="3474">
          <cell r="B3474" t="str">
            <v>301500I070</v>
          </cell>
          <cell r="C3474">
            <v>-5000</v>
          </cell>
          <cell r="D3474">
            <v>0</v>
          </cell>
          <cell r="E3474">
            <v>0</v>
          </cell>
          <cell r="F3474">
            <v>0</v>
          </cell>
          <cell r="G3474">
            <v>-5000</v>
          </cell>
        </row>
        <row r="3475">
          <cell r="B3475" t="str">
            <v>301500I071</v>
          </cell>
          <cell r="C3475">
            <v>-10000</v>
          </cell>
          <cell r="D3475">
            <v>0</v>
          </cell>
          <cell r="E3475">
            <v>0</v>
          </cell>
          <cell r="F3475">
            <v>0</v>
          </cell>
          <cell r="G3475">
            <v>-10000</v>
          </cell>
        </row>
        <row r="3476">
          <cell r="B3476" t="str">
            <v>301500I072</v>
          </cell>
          <cell r="C3476">
            <v>-7500</v>
          </cell>
          <cell r="D3476">
            <v>0</v>
          </cell>
          <cell r="E3476">
            <v>0</v>
          </cell>
          <cell r="F3476">
            <v>0</v>
          </cell>
          <cell r="G3476">
            <v>-7500</v>
          </cell>
        </row>
        <row r="3477">
          <cell r="B3477" t="str">
            <v>301500I073</v>
          </cell>
          <cell r="C3477">
            <v>-10000</v>
          </cell>
          <cell r="D3477">
            <v>0</v>
          </cell>
          <cell r="E3477">
            <v>0</v>
          </cell>
          <cell r="F3477">
            <v>0</v>
          </cell>
          <cell r="G3477">
            <v>-10000</v>
          </cell>
        </row>
        <row r="3478">
          <cell r="B3478" t="str">
            <v>301500I074</v>
          </cell>
          <cell r="C3478">
            <v>-2500</v>
          </cell>
          <cell r="D3478">
            <v>0</v>
          </cell>
          <cell r="E3478">
            <v>0</v>
          </cell>
          <cell r="F3478">
            <v>0</v>
          </cell>
          <cell r="G3478">
            <v>-2500</v>
          </cell>
        </row>
        <row r="3479">
          <cell r="B3479" t="str">
            <v>301500I075</v>
          </cell>
          <cell r="C3479">
            <v>-5000</v>
          </cell>
          <cell r="D3479">
            <v>5000</v>
          </cell>
          <cell r="E3479">
            <v>0</v>
          </cell>
          <cell r="F3479">
            <v>5000</v>
          </cell>
          <cell r="G3479">
            <v>0</v>
          </cell>
        </row>
        <row r="3480">
          <cell r="B3480" t="str">
            <v>301500I076</v>
          </cell>
          <cell r="C3480">
            <v>-10000</v>
          </cell>
          <cell r="D3480">
            <v>0</v>
          </cell>
          <cell r="E3480">
            <v>0</v>
          </cell>
          <cell r="F3480">
            <v>0</v>
          </cell>
          <cell r="G3480">
            <v>-10000</v>
          </cell>
        </row>
        <row r="3481">
          <cell r="B3481" t="str">
            <v>301500I077</v>
          </cell>
          <cell r="C3481">
            <v>-12500</v>
          </cell>
          <cell r="D3481">
            <v>12500</v>
          </cell>
          <cell r="E3481">
            <v>0</v>
          </cell>
          <cell r="F3481">
            <v>12500</v>
          </cell>
          <cell r="G3481">
            <v>0</v>
          </cell>
        </row>
        <row r="3482">
          <cell r="B3482" t="str">
            <v>301500I078</v>
          </cell>
          <cell r="C3482">
            <v>-2500</v>
          </cell>
          <cell r="D3482">
            <v>0</v>
          </cell>
          <cell r="E3482">
            <v>0</v>
          </cell>
          <cell r="F3482">
            <v>0</v>
          </cell>
          <cell r="G3482">
            <v>-2500</v>
          </cell>
        </row>
        <row r="3483">
          <cell r="B3483" t="str">
            <v>301500I079</v>
          </cell>
          <cell r="C3483">
            <v>-5000</v>
          </cell>
          <cell r="D3483">
            <v>0</v>
          </cell>
          <cell r="E3483">
            <v>0</v>
          </cell>
          <cell r="F3483">
            <v>0</v>
          </cell>
          <cell r="G3483">
            <v>-5000</v>
          </cell>
        </row>
        <row r="3484">
          <cell r="B3484" t="str">
            <v>301500I080</v>
          </cell>
          <cell r="C3484">
            <v>-2500</v>
          </cell>
          <cell r="D3484">
            <v>0</v>
          </cell>
          <cell r="E3484">
            <v>0</v>
          </cell>
          <cell r="F3484">
            <v>0</v>
          </cell>
          <cell r="G3484">
            <v>-2500</v>
          </cell>
        </row>
        <row r="3485">
          <cell r="B3485" t="str">
            <v>301500I081</v>
          </cell>
          <cell r="C3485">
            <v>-5000</v>
          </cell>
          <cell r="D3485">
            <v>0</v>
          </cell>
          <cell r="E3485">
            <v>0</v>
          </cell>
          <cell r="F3485">
            <v>0</v>
          </cell>
          <cell r="G3485">
            <v>-5000</v>
          </cell>
        </row>
        <row r="3486">
          <cell r="B3486" t="str">
            <v>301500I082</v>
          </cell>
          <cell r="C3486">
            <v>-7500</v>
          </cell>
          <cell r="D3486">
            <v>2500</v>
          </cell>
          <cell r="E3486">
            <v>-5000</v>
          </cell>
          <cell r="F3486">
            <v>-2500</v>
          </cell>
          <cell r="G3486">
            <v>-10000</v>
          </cell>
        </row>
        <row r="3487">
          <cell r="B3487" t="str">
            <v>301500I083</v>
          </cell>
          <cell r="C3487">
            <v>-2500</v>
          </cell>
          <cell r="D3487">
            <v>0</v>
          </cell>
          <cell r="E3487">
            <v>-5000</v>
          </cell>
          <cell r="F3487">
            <v>-5000</v>
          </cell>
          <cell r="G3487">
            <v>-7500</v>
          </cell>
        </row>
        <row r="3488">
          <cell r="B3488" t="str">
            <v>301500I084</v>
          </cell>
          <cell r="C3488">
            <v>-2500</v>
          </cell>
          <cell r="D3488">
            <v>0</v>
          </cell>
          <cell r="E3488">
            <v>0</v>
          </cell>
          <cell r="F3488">
            <v>0</v>
          </cell>
          <cell r="G3488">
            <v>-2500</v>
          </cell>
        </row>
        <row r="3489">
          <cell r="B3489" t="str">
            <v>301500I085</v>
          </cell>
          <cell r="C3489">
            <v>-2500</v>
          </cell>
          <cell r="D3489">
            <v>0</v>
          </cell>
          <cell r="E3489">
            <v>0</v>
          </cell>
          <cell r="F3489">
            <v>0</v>
          </cell>
          <cell r="G3489">
            <v>-2500</v>
          </cell>
        </row>
        <row r="3490">
          <cell r="B3490" t="str">
            <v>301500I086</v>
          </cell>
          <cell r="C3490">
            <v>-2500</v>
          </cell>
          <cell r="D3490">
            <v>0</v>
          </cell>
          <cell r="E3490">
            <v>0</v>
          </cell>
          <cell r="F3490">
            <v>0</v>
          </cell>
          <cell r="G3490">
            <v>-2500</v>
          </cell>
        </row>
        <row r="3491">
          <cell r="B3491" t="str">
            <v>301500I087</v>
          </cell>
          <cell r="C3491">
            <v>-12500</v>
          </cell>
          <cell r="D3491">
            <v>0</v>
          </cell>
          <cell r="E3491">
            <v>0</v>
          </cell>
          <cell r="F3491">
            <v>0</v>
          </cell>
          <cell r="G3491">
            <v>-12500</v>
          </cell>
        </row>
        <row r="3492">
          <cell r="B3492" t="str">
            <v>301500I088</v>
          </cell>
          <cell r="C3492">
            <v>-10000</v>
          </cell>
          <cell r="D3492">
            <v>0</v>
          </cell>
          <cell r="E3492">
            <v>-5000</v>
          </cell>
          <cell r="F3492">
            <v>-5000</v>
          </cell>
          <cell r="G3492">
            <v>-15000</v>
          </cell>
        </row>
        <row r="3493">
          <cell r="B3493" t="str">
            <v>301500I089</v>
          </cell>
          <cell r="C3493">
            <v>-7500</v>
          </cell>
          <cell r="D3493">
            <v>0</v>
          </cell>
          <cell r="E3493">
            <v>0</v>
          </cell>
          <cell r="F3493">
            <v>0</v>
          </cell>
          <cell r="G3493">
            <v>-7500</v>
          </cell>
        </row>
        <row r="3494">
          <cell r="B3494" t="str">
            <v>301500I090</v>
          </cell>
          <cell r="C3494">
            <v>-10000</v>
          </cell>
          <cell r="D3494">
            <v>0</v>
          </cell>
          <cell r="E3494">
            <v>0</v>
          </cell>
          <cell r="F3494">
            <v>0</v>
          </cell>
          <cell r="G3494">
            <v>-10000</v>
          </cell>
        </row>
        <row r="3495">
          <cell r="B3495" t="str">
            <v>301500I091</v>
          </cell>
          <cell r="C3495">
            <v>-10000</v>
          </cell>
          <cell r="D3495">
            <v>0</v>
          </cell>
          <cell r="E3495">
            <v>0</v>
          </cell>
          <cell r="F3495">
            <v>0</v>
          </cell>
          <cell r="G3495">
            <v>-10000</v>
          </cell>
        </row>
        <row r="3496">
          <cell r="B3496" t="str">
            <v>301500I092</v>
          </cell>
          <cell r="C3496">
            <v>-7500</v>
          </cell>
          <cell r="D3496">
            <v>0</v>
          </cell>
          <cell r="E3496">
            <v>0</v>
          </cell>
          <cell r="F3496">
            <v>0</v>
          </cell>
          <cell r="G3496">
            <v>-7500</v>
          </cell>
        </row>
        <row r="3497">
          <cell r="B3497" t="str">
            <v>301500I093</v>
          </cell>
          <cell r="C3497">
            <v>-7500</v>
          </cell>
          <cell r="D3497">
            <v>0</v>
          </cell>
          <cell r="E3497">
            <v>0</v>
          </cell>
          <cell r="F3497">
            <v>0</v>
          </cell>
          <cell r="G3497">
            <v>-7500</v>
          </cell>
        </row>
        <row r="3498">
          <cell r="B3498" t="str">
            <v>301500I094</v>
          </cell>
          <cell r="C3498">
            <v>-7500</v>
          </cell>
          <cell r="D3498">
            <v>0</v>
          </cell>
          <cell r="E3498">
            <v>0</v>
          </cell>
          <cell r="F3498">
            <v>0</v>
          </cell>
          <cell r="G3498">
            <v>-7500</v>
          </cell>
        </row>
        <row r="3499">
          <cell r="B3499" t="str">
            <v>301500I095</v>
          </cell>
          <cell r="C3499">
            <v>-7500</v>
          </cell>
          <cell r="D3499">
            <v>0</v>
          </cell>
          <cell r="E3499">
            <v>0</v>
          </cell>
          <cell r="F3499">
            <v>0</v>
          </cell>
          <cell r="G3499">
            <v>-7500</v>
          </cell>
        </row>
        <row r="3500">
          <cell r="B3500" t="str">
            <v>301500I096</v>
          </cell>
          <cell r="C3500">
            <v>-7500</v>
          </cell>
          <cell r="D3500">
            <v>10000</v>
          </cell>
          <cell r="E3500">
            <v>-2500</v>
          </cell>
          <cell r="F3500">
            <v>7500</v>
          </cell>
          <cell r="G3500">
            <v>0</v>
          </cell>
        </row>
        <row r="3501">
          <cell r="B3501" t="str">
            <v>301500I097</v>
          </cell>
          <cell r="C3501">
            <v>-7500</v>
          </cell>
          <cell r="D3501">
            <v>0</v>
          </cell>
          <cell r="E3501">
            <v>0</v>
          </cell>
          <cell r="F3501">
            <v>0</v>
          </cell>
          <cell r="G3501">
            <v>-7500</v>
          </cell>
        </row>
        <row r="3502">
          <cell r="B3502" t="str">
            <v>301500I098</v>
          </cell>
          <cell r="C3502">
            <v>-7500</v>
          </cell>
          <cell r="D3502">
            <v>0</v>
          </cell>
          <cell r="E3502">
            <v>0</v>
          </cell>
          <cell r="F3502">
            <v>0</v>
          </cell>
          <cell r="G3502">
            <v>-7500</v>
          </cell>
        </row>
        <row r="3503">
          <cell r="B3503" t="str">
            <v>301500I099</v>
          </cell>
          <cell r="C3503">
            <v>0</v>
          </cell>
          <cell r="D3503">
            <v>10000</v>
          </cell>
          <cell r="E3503">
            <v>-10000</v>
          </cell>
          <cell r="F3503">
            <v>0</v>
          </cell>
          <cell r="G3503">
            <v>0</v>
          </cell>
        </row>
        <row r="3504">
          <cell r="B3504" t="str">
            <v>301500I100</v>
          </cell>
          <cell r="C3504">
            <v>0</v>
          </cell>
          <cell r="D3504">
            <v>0</v>
          </cell>
          <cell r="E3504">
            <v>-5000</v>
          </cell>
          <cell r="F3504">
            <v>-5000</v>
          </cell>
          <cell r="G3504">
            <v>-5000</v>
          </cell>
        </row>
        <row r="3505">
          <cell r="B3505" t="str">
            <v>301500I101</v>
          </cell>
          <cell r="C3505">
            <v>0</v>
          </cell>
          <cell r="D3505">
            <v>0</v>
          </cell>
          <cell r="E3505">
            <v>-2500</v>
          </cell>
          <cell r="F3505">
            <v>-2500</v>
          </cell>
          <cell r="G3505">
            <v>-2500</v>
          </cell>
        </row>
        <row r="3506">
          <cell r="B3506" t="str">
            <v>301500I102</v>
          </cell>
          <cell r="C3506">
            <v>0</v>
          </cell>
          <cell r="D3506">
            <v>0</v>
          </cell>
          <cell r="E3506">
            <v>-5000</v>
          </cell>
          <cell r="F3506">
            <v>-5000</v>
          </cell>
          <cell r="G3506">
            <v>-5000</v>
          </cell>
        </row>
        <row r="3507">
          <cell r="B3507" t="str">
            <v>301500I103</v>
          </cell>
          <cell r="C3507">
            <v>0</v>
          </cell>
          <cell r="D3507">
            <v>0</v>
          </cell>
          <cell r="E3507">
            <v>-5000</v>
          </cell>
          <cell r="F3507">
            <v>-5000</v>
          </cell>
          <cell r="G3507">
            <v>-5000</v>
          </cell>
        </row>
        <row r="3508">
          <cell r="B3508" t="str">
            <v>301500I104</v>
          </cell>
          <cell r="C3508">
            <v>0</v>
          </cell>
          <cell r="D3508">
            <v>0</v>
          </cell>
          <cell r="E3508">
            <v>-7500</v>
          </cell>
          <cell r="F3508">
            <v>-7500</v>
          </cell>
          <cell r="G3508">
            <v>-7500</v>
          </cell>
        </row>
        <row r="3509">
          <cell r="B3509" t="str">
            <v>301500I105</v>
          </cell>
          <cell r="C3509">
            <v>0</v>
          </cell>
          <cell r="D3509">
            <v>0</v>
          </cell>
          <cell r="E3509">
            <v>-2500</v>
          </cell>
          <cell r="F3509">
            <v>-2500</v>
          </cell>
          <cell r="G3509">
            <v>-2500</v>
          </cell>
        </row>
        <row r="3510">
          <cell r="B3510" t="str">
            <v>301500I106</v>
          </cell>
          <cell r="C3510">
            <v>0</v>
          </cell>
          <cell r="D3510">
            <v>12500</v>
          </cell>
          <cell r="E3510">
            <v>-12500</v>
          </cell>
          <cell r="F3510">
            <v>0</v>
          </cell>
          <cell r="G3510">
            <v>0</v>
          </cell>
        </row>
        <row r="3511">
          <cell r="B3511" t="str">
            <v>301500I107</v>
          </cell>
          <cell r="C3511">
            <v>0</v>
          </cell>
          <cell r="D3511">
            <v>0</v>
          </cell>
          <cell r="E3511">
            <v>-10000</v>
          </cell>
          <cell r="F3511">
            <v>-10000</v>
          </cell>
          <cell r="G3511">
            <v>-10000</v>
          </cell>
        </row>
        <row r="3512">
          <cell r="B3512" t="str">
            <v>301500I108</v>
          </cell>
          <cell r="C3512">
            <v>0</v>
          </cell>
          <cell r="D3512">
            <v>0</v>
          </cell>
          <cell r="E3512">
            <v>-7500</v>
          </cell>
          <cell r="F3512">
            <v>-7500</v>
          </cell>
          <cell r="G3512">
            <v>-7500</v>
          </cell>
        </row>
        <row r="3513">
          <cell r="B3513" t="str">
            <v>301500I109</v>
          </cell>
          <cell r="C3513">
            <v>0</v>
          </cell>
          <cell r="D3513">
            <v>0</v>
          </cell>
          <cell r="E3513">
            <v>-12500</v>
          </cell>
          <cell r="F3513">
            <v>-12500</v>
          </cell>
          <cell r="G3513">
            <v>-12500</v>
          </cell>
        </row>
        <row r="3514">
          <cell r="B3514" t="str">
            <v>301500I110</v>
          </cell>
          <cell r="C3514">
            <v>0</v>
          </cell>
          <cell r="D3514">
            <v>0</v>
          </cell>
          <cell r="E3514">
            <v>-5000</v>
          </cell>
          <cell r="F3514">
            <v>-5000</v>
          </cell>
          <cell r="G3514">
            <v>-5000</v>
          </cell>
        </row>
        <row r="3515">
          <cell r="B3515" t="str">
            <v>301500I111</v>
          </cell>
          <cell r="C3515">
            <v>0</v>
          </cell>
          <cell r="D3515">
            <v>0</v>
          </cell>
          <cell r="E3515">
            <v>-17500</v>
          </cell>
          <cell r="F3515">
            <v>-17500</v>
          </cell>
          <cell r="G3515">
            <v>-17500</v>
          </cell>
        </row>
        <row r="3516">
          <cell r="B3516" t="str">
            <v>301500I112</v>
          </cell>
          <cell r="C3516">
            <v>0</v>
          </cell>
          <cell r="D3516">
            <v>0</v>
          </cell>
          <cell r="E3516">
            <v>-2500</v>
          </cell>
          <cell r="F3516">
            <v>-2500</v>
          </cell>
          <cell r="G3516">
            <v>-2500</v>
          </cell>
        </row>
        <row r="3517">
          <cell r="B3517" t="str">
            <v>301500I113</v>
          </cell>
          <cell r="C3517">
            <v>0</v>
          </cell>
          <cell r="D3517">
            <v>0</v>
          </cell>
          <cell r="E3517">
            <v>-2500</v>
          </cell>
          <cell r="F3517">
            <v>-2500</v>
          </cell>
          <cell r="G3517">
            <v>-2500</v>
          </cell>
        </row>
        <row r="3518">
          <cell r="B3518" t="str">
            <v>301500I114</v>
          </cell>
          <cell r="C3518">
            <v>0</v>
          </cell>
          <cell r="D3518">
            <v>0</v>
          </cell>
          <cell r="E3518">
            <v>-2500</v>
          </cell>
          <cell r="F3518">
            <v>-2500</v>
          </cell>
          <cell r="G3518">
            <v>-2500</v>
          </cell>
        </row>
        <row r="3519">
          <cell r="B3519" t="str">
            <v>301500I115</v>
          </cell>
          <cell r="C3519">
            <v>0</v>
          </cell>
          <cell r="D3519">
            <v>0</v>
          </cell>
          <cell r="E3519">
            <v>-5000</v>
          </cell>
          <cell r="F3519">
            <v>-5000</v>
          </cell>
          <cell r="G3519">
            <v>-5000</v>
          </cell>
        </row>
        <row r="3520">
          <cell r="B3520" t="str">
            <v>301500I116</v>
          </cell>
          <cell r="C3520">
            <v>0</v>
          </cell>
          <cell r="D3520">
            <v>0</v>
          </cell>
          <cell r="E3520">
            <v>-2500</v>
          </cell>
          <cell r="F3520">
            <v>-2500</v>
          </cell>
          <cell r="G3520">
            <v>-2500</v>
          </cell>
        </row>
        <row r="3521">
          <cell r="B3521" t="str">
            <v>301500I117</v>
          </cell>
          <cell r="C3521">
            <v>0</v>
          </cell>
          <cell r="D3521">
            <v>0</v>
          </cell>
          <cell r="E3521">
            <v>-2500</v>
          </cell>
          <cell r="F3521">
            <v>-2500</v>
          </cell>
          <cell r="G3521">
            <v>-2500</v>
          </cell>
        </row>
        <row r="3522">
          <cell r="B3522" t="str">
            <v>301500I118</v>
          </cell>
          <cell r="C3522">
            <v>0</v>
          </cell>
          <cell r="D3522">
            <v>0</v>
          </cell>
          <cell r="E3522">
            <v>-5000</v>
          </cell>
          <cell r="F3522">
            <v>-5000</v>
          </cell>
          <cell r="G3522">
            <v>-5000</v>
          </cell>
        </row>
        <row r="3523">
          <cell r="B3523" t="str">
            <v>301500I119</v>
          </cell>
          <cell r="C3523">
            <v>0</v>
          </cell>
          <cell r="D3523">
            <v>0</v>
          </cell>
          <cell r="E3523">
            <v>-2500</v>
          </cell>
          <cell r="F3523">
            <v>-2500</v>
          </cell>
          <cell r="G3523">
            <v>-2500</v>
          </cell>
        </row>
        <row r="3524">
          <cell r="B3524" t="str">
            <v>301500I120</v>
          </cell>
          <cell r="C3524">
            <v>0</v>
          </cell>
          <cell r="D3524">
            <v>0</v>
          </cell>
          <cell r="E3524">
            <v>-2500</v>
          </cell>
          <cell r="F3524">
            <v>-2500</v>
          </cell>
          <cell r="G3524">
            <v>-2500</v>
          </cell>
        </row>
        <row r="3525">
          <cell r="B3525" t="str">
            <v>301500I121</v>
          </cell>
          <cell r="C3525">
            <v>0</v>
          </cell>
          <cell r="D3525">
            <v>0</v>
          </cell>
          <cell r="E3525">
            <v>-7500</v>
          </cell>
          <cell r="F3525">
            <v>-7500</v>
          </cell>
          <cell r="G3525">
            <v>-7500</v>
          </cell>
        </row>
        <row r="3526">
          <cell r="B3526" t="str">
            <v>301500I122</v>
          </cell>
          <cell r="C3526">
            <v>0</v>
          </cell>
          <cell r="D3526">
            <v>0</v>
          </cell>
          <cell r="E3526">
            <v>-2500</v>
          </cell>
          <cell r="F3526">
            <v>-2500</v>
          </cell>
          <cell r="G3526">
            <v>-2500</v>
          </cell>
        </row>
        <row r="3527">
          <cell r="B3527" t="str">
            <v>301500I123</v>
          </cell>
          <cell r="C3527">
            <v>0</v>
          </cell>
          <cell r="D3527">
            <v>0</v>
          </cell>
          <cell r="E3527">
            <v>-2500</v>
          </cell>
          <cell r="F3527">
            <v>-2500</v>
          </cell>
          <cell r="G3527">
            <v>-2500</v>
          </cell>
        </row>
        <row r="3528">
          <cell r="B3528" t="str">
            <v>301500I124</v>
          </cell>
          <cell r="C3528">
            <v>0</v>
          </cell>
          <cell r="D3528">
            <v>0</v>
          </cell>
          <cell r="E3528">
            <v>-2500</v>
          </cell>
          <cell r="F3528">
            <v>-2500</v>
          </cell>
          <cell r="G3528">
            <v>-2500</v>
          </cell>
        </row>
        <row r="3529">
          <cell r="B3529" t="str">
            <v>301500I125</v>
          </cell>
          <cell r="C3529">
            <v>0</v>
          </cell>
          <cell r="D3529">
            <v>0</v>
          </cell>
          <cell r="E3529">
            <v>-2500</v>
          </cell>
          <cell r="F3529">
            <v>-2500</v>
          </cell>
          <cell r="G3529">
            <v>-2500</v>
          </cell>
        </row>
        <row r="3530">
          <cell r="B3530" t="str">
            <v>301500I126</v>
          </cell>
          <cell r="C3530">
            <v>0</v>
          </cell>
          <cell r="D3530">
            <v>0</v>
          </cell>
          <cell r="E3530">
            <v>-5000</v>
          </cell>
          <cell r="F3530">
            <v>-5000</v>
          </cell>
          <cell r="G3530">
            <v>-5000</v>
          </cell>
        </row>
        <row r="3531">
          <cell r="B3531" t="str">
            <v>301500I127</v>
          </cell>
          <cell r="C3531">
            <v>0</v>
          </cell>
          <cell r="D3531">
            <v>0</v>
          </cell>
          <cell r="E3531">
            <v>-12500</v>
          </cell>
          <cell r="F3531">
            <v>-12500</v>
          </cell>
          <cell r="G3531">
            <v>-12500</v>
          </cell>
        </row>
        <row r="3532">
          <cell r="B3532" t="str">
            <v>301500I128</v>
          </cell>
          <cell r="C3532">
            <v>0</v>
          </cell>
          <cell r="D3532">
            <v>0</v>
          </cell>
          <cell r="E3532">
            <v>-5000</v>
          </cell>
          <cell r="F3532">
            <v>-5000</v>
          </cell>
          <cell r="G3532">
            <v>-5000</v>
          </cell>
        </row>
        <row r="3533">
          <cell r="B3533" t="str">
            <v>301500I129</v>
          </cell>
          <cell r="C3533">
            <v>0</v>
          </cell>
          <cell r="D3533">
            <v>0</v>
          </cell>
          <cell r="E3533">
            <v>-15000</v>
          </cell>
          <cell r="F3533">
            <v>-15000</v>
          </cell>
          <cell r="G3533">
            <v>-15000</v>
          </cell>
        </row>
        <row r="3534">
          <cell r="B3534" t="str">
            <v>301500I130</v>
          </cell>
          <cell r="C3534">
            <v>0</v>
          </cell>
          <cell r="D3534">
            <v>0</v>
          </cell>
          <cell r="E3534">
            <v>-5000</v>
          </cell>
          <cell r="F3534">
            <v>-5000</v>
          </cell>
          <cell r="G3534">
            <v>-5000</v>
          </cell>
        </row>
        <row r="3535">
          <cell r="B3535" t="str">
            <v>301500I131</v>
          </cell>
          <cell r="C3535">
            <v>0</v>
          </cell>
          <cell r="D3535">
            <v>0</v>
          </cell>
          <cell r="E3535">
            <v>-5000</v>
          </cell>
          <cell r="F3535">
            <v>-5000</v>
          </cell>
          <cell r="G3535">
            <v>-5000</v>
          </cell>
        </row>
        <row r="3536">
          <cell r="B3536" t="str">
            <v>301500I132</v>
          </cell>
          <cell r="C3536">
            <v>0</v>
          </cell>
          <cell r="D3536">
            <v>0</v>
          </cell>
          <cell r="E3536">
            <v>-10000</v>
          </cell>
          <cell r="F3536">
            <v>-10000</v>
          </cell>
          <cell r="G3536">
            <v>-10000</v>
          </cell>
        </row>
        <row r="3537">
          <cell r="B3537" t="str">
            <v>301500I133</v>
          </cell>
          <cell r="C3537">
            <v>0</v>
          </cell>
          <cell r="D3537">
            <v>0</v>
          </cell>
          <cell r="E3537">
            <v>-5000</v>
          </cell>
          <cell r="F3537">
            <v>-5000</v>
          </cell>
          <cell r="G3537">
            <v>-5000</v>
          </cell>
        </row>
        <row r="3538">
          <cell r="B3538" t="str">
            <v>301500I135</v>
          </cell>
          <cell r="C3538">
            <v>0</v>
          </cell>
          <cell r="D3538">
            <v>0</v>
          </cell>
          <cell r="E3538">
            <v>-10000</v>
          </cell>
          <cell r="F3538">
            <v>-10000</v>
          </cell>
          <cell r="G3538">
            <v>-10000</v>
          </cell>
        </row>
        <row r="3539">
          <cell r="B3539" t="str">
            <v>301500I136</v>
          </cell>
          <cell r="C3539">
            <v>0</v>
          </cell>
          <cell r="D3539">
            <v>0</v>
          </cell>
          <cell r="E3539">
            <v>-2500</v>
          </cell>
          <cell r="F3539">
            <v>-2500</v>
          </cell>
          <cell r="G3539">
            <v>-2500</v>
          </cell>
        </row>
        <row r="3540">
          <cell r="B3540" t="str">
            <v>301500I137</v>
          </cell>
          <cell r="C3540">
            <v>0</v>
          </cell>
          <cell r="D3540">
            <v>0</v>
          </cell>
          <cell r="E3540">
            <v>-2500</v>
          </cell>
          <cell r="F3540">
            <v>-2500</v>
          </cell>
          <cell r="G3540">
            <v>-2500</v>
          </cell>
        </row>
        <row r="3541">
          <cell r="B3541" t="str">
            <v>301500I138</v>
          </cell>
          <cell r="C3541">
            <v>0</v>
          </cell>
          <cell r="D3541">
            <v>0</v>
          </cell>
          <cell r="E3541">
            <v>-2500</v>
          </cell>
          <cell r="F3541">
            <v>-2500</v>
          </cell>
          <cell r="G3541">
            <v>-2500</v>
          </cell>
        </row>
        <row r="3542">
          <cell r="B3542" t="str">
            <v>301500I139</v>
          </cell>
          <cell r="C3542">
            <v>0</v>
          </cell>
          <cell r="D3542">
            <v>0</v>
          </cell>
          <cell r="E3542">
            <v>-2500</v>
          </cell>
          <cell r="F3542">
            <v>-2500</v>
          </cell>
          <cell r="G3542">
            <v>-2500</v>
          </cell>
        </row>
        <row r="3543">
          <cell r="B3543" t="str">
            <v>301500I140</v>
          </cell>
          <cell r="C3543">
            <v>0</v>
          </cell>
          <cell r="D3543">
            <v>0</v>
          </cell>
          <cell r="E3543">
            <v>-2500</v>
          </cell>
          <cell r="F3543">
            <v>-2500</v>
          </cell>
          <cell r="G3543">
            <v>-2500</v>
          </cell>
        </row>
        <row r="3544">
          <cell r="B3544" t="str">
            <v>301500I141</v>
          </cell>
          <cell r="C3544">
            <v>0</v>
          </cell>
          <cell r="D3544">
            <v>0</v>
          </cell>
          <cell r="E3544">
            <v>-2500</v>
          </cell>
          <cell r="F3544">
            <v>-2500</v>
          </cell>
          <cell r="G3544">
            <v>-2500</v>
          </cell>
        </row>
        <row r="3545">
          <cell r="B3545" t="str">
            <v>301500I142</v>
          </cell>
          <cell r="C3545">
            <v>0</v>
          </cell>
          <cell r="D3545">
            <v>0</v>
          </cell>
          <cell r="E3545">
            <v>-5000</v>
          </cell>
          <cell r="F3545">
            <v>-5000</v>
          </cell>
          <cell r="G3545">
            <v>-5000</v>
          </cell>
        </row>
        <row r="3546">
          <cell r="B3546" t="str">
            <v>301500I143</v>
          </cell>
          <cell r="C3546">
            <v>0</v>
          </cell>
          <cell r="D3546">
            <v>0</v>
          </cell>
          <cell r="E3546">
            <v>-2500</v>
          </cell>
          <cell r="F3546">
            <v>-2500</v>
          </cell>
          <cell r="G3546">
            <v>-2500</v>
          </cell>
        </row>
        <row r="3547">
          <cell r="B3547" t="str">
            <v>301500I144</v>
          </cell>
          <cell r="C3547">
            <v>0</v>
          </cell>
          <cell r="D3547">
            <v>0</v>
          </cell>
          <cell r="E3547">
            <v>-2500</v>
          </cell>
          <cell r="F3547">
            <v>-2500</v>
          </cell>
          <cell r="G3547">
            <v>-2500</v>
          </cell>
        </row>
        <row r="3548">
          <cell r="B3548" t="str">
            <v>301500I145</v>
          </cell>
          <cell r="C3548">
            <v>0</v>
          </cell>
          <cell r="D3548">
            <v>0</v>
          </cell>
          <cell r="E3548">
            <v>-5000</v>
          </cell>
          <cell r="F3548">
            <v>-5000</v>
          </cell>
          <cell r="G3548">
            <v>-5000</v>
          </cell>
        </row>
        <row r="3549">
          <cell r="B3549" t="str">
            <v>301500I146</v>
          </cell>
          <cell r="C3549">
            <v>0</v>
          </cell>
          <cell r="D3549">
            <v>0</v>
          </cell>
          <cell r="E3549">
            <v>-2500</v>
          </cell>
          <cell r="F3549">
            <v>-2500</v>
          </cell>
          <cell r="G3549">
            <v>-2500</v>
          </cell>
        </row>
        <row r="3550">
          <cell r="B3550" t="str">
            <v>301500I147</v>
          </cell>
          <cell r="C3550">
            <v>0</v>
          </cell>
          <cell r="D3550">
            <v>0</v>
          </cell>
          <cell r="E3550">
            <v>-12500</v>
          </cell>
          <cell r="F3550">
            <v>-12500</v>
          </cell>
          <cell r="G3550">
            <v>-12500</v>
          </cell>
        </row>
        <row r="3551">
          <cell r="B3551" t="str">
            <v>301500I148</v>
          </cell>
          <cell r="C3551">
            <v>0</v>
          </cell>
          <cell r="D3551">
            <v>0</v>
          </cell>
          <cell r="E3551">
            <v>-7500</v>
          </cell>
          <cell r="F3551">
            <v>-7500</v>
          </cell>
          <cell r="G3551">
            <v>-7500</v>
          </cell>
        </row>
        <row r="3552">
          <cell r="B3552" t="str">
            <v>301500I149</v>
          </cell>
          <cell r="C3552">
            <v>0</v>
          </cell>
          <cell r="D3552">
            <v>0</v>
          </cell>
          <cell r="E3552">
            <v>-2500</v>
          </cell>
          <cell r="F3552">
            <v>-2500</v>
          </cell>
          <cell r="G3552">
            <v>-2500</v>
          </cell>
        </row>
        <row r="3553">
          <cell r="B3553" t="str">
            <v>301500I150</v>
          </cell>
          <cell r="C3553">
            <v>0</v>
          </cell>
          <cell r="D3553">
            <v>0</v>
          </cell>
          <cell r="E3553">
            <v>-5000</v>
          </cell>
          <cell r="F3553">
            <v>-5000</v>
          </cell>
          <cell r="G3553">
            <v>-5000</v>
          </cell>
        </row>
        <row r="3554">
          <cell r="B3554" t="str">
            <v>301500I151</v>
          </cell>
          <cell r="C3554">
            <v>0</v>
          </cell>
          <cell r="D3554">
            <v>0</v>
          </cell>
          <cell r="E3554">
            <v>-2500</v>
          </cell>
          <cell r="F3554">
            <v>-2500</v>
          </cell>
          <cell r="G3554">
            <v>-2500</v>
          </cell>
        </row>
        <row r="3555">
          <cell r="B3555" t="str">
            <v>301500I152</v>
          </cell>
          <cell r="C3555">
            <v>0</v>
          </cell>
          <cell r="D3555">
            <v>0</v>
          </cell>
          <cell r="E3555">
            <v>-5000</v>
          </cell>
          <cell r="F3555">
            <v>-5000</v>
          </cell>
          <cell r="G3555">
            <v>-5000</v>
          </cell>
        </row>
        <row r="3556">
          <cell r="B3556" t="str">
            <v>301500I153</v>
          </cell>
          <cell r="C3556">
            <v>0</v>
          </cell>
          <cell r="D3556">
            <v>0</v>
          </cell>
          <cell r="E3556">
            <v>-7500</v>
          </cell>
          <cell r="F3556">
            <v>-7500</v>
          </cell>
          <cell r="G3556">
            <v>-7500</v>
          </cell>
        </row>
        <row r="3557">
          <cell r="B3557" t="str">
            <v>301500I154</v>
          </cell>
          <cell r="C3557">
            <v>0</v>
          </cell>
          <cell r="D3557">
            <v>0</v>
          </cell>
          <cell r="E3557">
            <v>-2500</v>
          </cell>
          <cell r="F3557">
            <v>-2500</v>
          </cell>
          <cell r="G3557">
            <v>-2500</v>
          </cell>
        </row>
        <row r="3558">
          <cell r="B3558" t="str">
            <v>301500I156</v>
          </cell>
          <cell r="C3558">
            <v>0</v>
          </cell>
          <cell r="D3558">
            <v>0</v>
          </cell>
          <cell r="E3558">
            <v>-7500</v>
          </cell>
          <cell r="F3558">
            <v>-7500</v>
          </cell>
          <cell r="G3558">
            <v>-7500</v>
          </cell>
        </row>
        <row r="3559">
          <cell r="B3559" t="str">
            <v>301500I157</v>
          </cell>
          <cell r="C3559">
            <v>0</v>
          </cell>
          <cell r="D3559">
            <v>0</v>
          </cell>
          <cell r="E3559">
            <v>-2500</v>
          </cell>
          <cell r="F3559">
            <v>-2500</v>
          </cell>
          <cell r="G3559">
            <v>-2500</v>
          </cell>
        </row>
        <row r="3560">
          <cell r="B3560" t="str">
            <v>301500I158</v>
          </cell>
          <cell r="C3560">
            <v>0</v>
          </cell>
          <cell r="D3560">
            <v>0</v>
          </cell>
          <cell r="E3560">
            <v>-2500</v>
          </cell>
          <cell r="F3560">
            <v>-2500</v>
          </cell>
          <cell r="G3560">
            <v>-2500</v>
          </cell>
        </row>
        <row r="3561">
          <cell r="B3561" t="str">
            <v>301500I159</v>
          </cell>
          <cell r="C3561">
            <v>0</v>
          </cell>
          <cell r="D3561">
            <v>0</v>
          </cell>
          <cell r="E3561">
            <v>-2500</v>
          </cell>
          <cell r="F3561">
            <v>-2500</v>
          </cell>
          <cell r="G3561">
            <v>-2500</v>
          </cell>
        </row>
        <row r="3562">
          <cell r="B3562" t="str">
            <v>301500I160</v>
          </cell>
          <cell r="C3562">
            <v>0</v>
          </cell>
          <cell r="D3562">
            <v>0</v>
          </cell>
          <cell r="E3562">
            <v>-12500</v>
          </cell>
          <cell r="F3562">
            <v>-12500</v>
          </cell>
          <cell r="G3562">
            <v>-12500</v>
          </cell>
        </row>
        <row r="3563">
          <cell r="B3563" t="str">
            <v>301500J001</v>
          </cell>
          <cell r="C3563">
            <v>-7500</v>
          </cell>
          <cell r="D3563">
            <v>0</v>
          </cell>
          <cell r="E3563">
            <v>0</v>
          </cell>
          <cell r="F3563">
            <v>0</v>
          </cell>
          <cell r="G3563">
            <v>-7500</v>
          </cell>
        </row>
        <row r="3564">
          <cell r="B3564" t="str">
            <v>301500J002</v>
          </cell>
          <cell r="C3564">
            <v>-7500</v>
          </cell>
          <cell r="D3564">
            <v>0</v>
          </cell>
          <cell r="E3564">
            <v>0</v>
          </cell>
          <cell r="F3564">
            <v>0</v>
          </cell>
          <cell r="G3564">
            <v>-7500</v>
          </cell>
        </row>
        <row r="3565">
          <cell r="B3565" t="str">
            <v>301500J003</v>
          </cell>
          <cell r="C3565">
            <v>-10000</v>
          </cell>
          <cell r="D3565">
            <v>0</v>
          </cell>
          <cell r="E3565">
            <v>0</v>
          </cell>
          <cell r="F3565">
            <v>0</v>
          </cell>
          <cell r="G3565">
            <v>-10000</v>
          </cell>
        </row>
        <row r="3566">
          <cell r="B3566" t="str">
            <v>301500J004</v>
          </cell>
          <cell r="C3566">
            <v>-7500</v>
          </cell>
          <cell r="D3566">
            <v>0</v>
          </cell>
          <cell r="E3566">
            <v>0</v>
          </cell>
          <cell r="F3566">
            <v>0</v>
          </cell>
          <cell r="G3566">
            <v>-7500</v>
          </cell>
        </row>
        <row r="3567">
          <cell r="B3567" t="str">
            <v>301500J005</v>
          </cell>
          <cell r="C3567">
            <v>-7500</v>
          </cell>
          <cell r="D3567">
            <v>0</v>
          </cell>
          <cell r="E3567">
            <v>0</v>
          </cell>
          <cell r="F3567">
            <v>0</v>
          </cell>
          <cell r="G3567">
            <v>-7500</v>
          </cell>
        </row>
        <row r="3568">
          <cell r="B3568" t="str">
            <v>301500J006</v>
          </cell>
          <cell r="C3568">
            <v>-10000</v>
          </cell>
          <cell r="D3568">
            <v>0</v>
          </cell>
          <cell r="E3568">
            <v>0</v>
          </cell>
          <cell r="F3568">
            <v>0</v>
          </cell>
          <cell r="G3568">
            <v>-10000</v>
          </cell>
        </row>
        <row r="3569">
          <cell r="B3569" t="str">
            <v>301500J007</v>
          </cell>
          <cell r="C3569">
            <v>-10000</v>
          </cell>
          <cell r="D3569">
            <v>10000</v>
          </cell>
          <cell r="E3569">
            <v>0</v>
          </cell>
          <cell r="F3569">
            <v>10000</v>
          </cell>
          <cell r="G3569">
            <v>0</v>
          </cell>
        </row>
        <row r="3570">
          <cell r="B3570" t="str">
            <v>301500J008</v>
          </cell>
          <cell r="C3570">
            <v>-10000</v>
          </cell>
          <cell r="D3570">
            <v>0</v>
          </cell>
          <cell r="E3570">
            <v>0</v>
          </cell>
          <cell r="F3570">
            <v>0</v>
          </cell>
          <cell r="G3570">
            <v>-10000</v>
          </cell>
        </row>
        <row r="3571">
          <cell r="B3571" t="str">
            <v>301500J009</v>
          </cell>
          <cell r="C3571">
            <v>-7500</v>
          </cell>
          <cell r="D3571">
            <v>0</v>
          </cell>
          <cell r="E3571">
            <v>0</v>
          </cell>
          <cell r="F3571">
            <v>0</v>
          </cell>
          <cell r="G3571">
            <v>-7500</v>
          </cell>
        </row>
        <row r="3572">
          <cell r="B3572" t="str">
            <v>301500J010</v>
          </cell>
          <cell r="C3572">
            <v>-10000</v>
          </cell>
          <cell r="D3572">
            <v>0</v>
          </cell>
          <cell r="E3572">
            <v>0</v>
          </cell>
          <cell r="F3572">
            <v>0</v>
          </cell>
          <cell r="G3572">
            <v>-10000</v>
          </cell>
        </row>
        <row r="3573">
          <cell r="B3573" t="str">
            <v>301500J011</v>
          </cell>
          <cell r="C3573">
            <v>-10000</v>
          </cell>
          <cell r="D3573">
            <v>0</v>
          </cell>
          <cell r="E3573">
            <v>0</v>
          </cell>
          <cell r="F3573">
            <v>0</v>
          </cell>
          <cell r="G3573">
            <v>-10000</v>
          </cell>
        </row>
        <row r="3574">
          <cell r="B3574" t="str">
            <v>301500J012</v>
          </cell>
          <cell r="C3574">
            <v>-7500</v>
          </cell>
          <cell r="D3574">
            <v>0</v>
          </cell>
          <cell r="E3574">
            <v>0</v>
          </cell>
          <cell r="F3574">
            <v>0</v>
          </cell>
          <cell r="G3574">
            <v>-7500</v>
          </cell>
        </row>
        <row r="3575">
          <cell r="B3575" t="str">
            <v>301500J013</v>
          </cell>
          <cell r="C3575">
            <v>-12500</v>
          </cell>
          <cell r="D3575">
            <v>0</v>
          </cell>
          <cell r="E3575">
            <v>0</v>
          </cell>
          <cell r="F3575">
            <v>0</v>
          </cell>
          <cell r="G3575">
            <v>-12500</v>
          </cell>
        </row>
        <row r="3576">
          <cell r="B3576" t="str">
            <v>301500J014</v>
          </cell>
          <cell r="C3576">
            <v>-7500</v>
          </cell>
          <cell r="D3576">
            <v>0</v>
          </cell>
          <cell r="E3576">
            <v>0</v>
          </cell>
          <cell r="F3576">
            <v>0</v>
          </cell>
          <cell r="G3576">
            <v>-7500</v>
          </cell>
        </row>
        <row r="3577">
          <cell r="B3577" t="str">
            <v>301500J015</v>
          </cell>
          <cell r="C3577">
            <v>-7500</v>
          </cell>
          <cell r="D3577">
            <v>0</v>
          </cell>
          <cell r="E3577">
            <v>0</v>
          </cell>
          <cell r="F3577">
            <v>0</v>
          </cell>
          <cell r="G3577">
            <v>-7500</v>
          </cell>
        </row>
        <row r="3578">
          <cell r="B3578" t="str">
            <v>301500J016</v>
          </cell>
          <cell r="C3578">
            <v>-10000</v>
          </cell>
          <cell r="D3578">
            <v>0</v>
          </cell>
          <cell r="E3578">
            <v>0</v>
          </cell>
          <cell r="F3578">
            <v>0</v>
          </cell>
          <cell r="G3578">
            <v>-10000</v>
          </cell>
        </row>
        <row r="3579">
          <cell r="B3579" t="str">
            <v>301500J018</v>
          </cell>
          <cell r="C3579">
            <v>-7500</v>
          </cell>
          <cell r="D3579">
            <v>0</v>
          </cell>
          <cell r="E3579">
            <v>0</v>
          </cell>
          <cell r="F3579">
            <v>0</v>
          </cell>
          <cell r="G3579">
            <v>-7500</v>
          </cell>
        </row>
        <row r="3580">
          <cell r="B3580" t="str">
            <v>301500J019</v>
          </cell>
          <cell r="C3580">
            <v>-7500</v>
          </cell>
          <cell r="D3580">
            <v>0</v>
          </cell>
          <cell r="E3580">
            <v>0</v>
          </cell>
          <cell r="F3580">
            <v>0</v>
          </cell>
          <cell r="G3580">
            <v>-7500</v>
          </cell>
        </row>
        <row r="3581">
          <cell r="B3581" t="str">
            <v>301500J020</v>
          </cell>
          <cell r="C3581">
            <v>-7500</v>
          </cell>
          <cell r="D3581">
            <v>7500</v>
          </cell>
          <cell r="E3581">
            <v>0</v>
          </cell>
          <cell r="F3581">
            <v>7500</v>
          </cell>
          <cell r="G3581">
            <v>0</v>
          </cell>
        </row>
        <row r="3582">
          <cell r="B3582" t="str">
            <v>301500J021</v>
          </cell>
          <cell r="C3582">
            <v>-7500</v>
          </cell>
          <cell r="D3582">
            <v>0</v>
          </cell>
          <cell r="E3582">
            <v>0</v>
          </cell>
          <cell r="F3582">
            <v>0</v>
          </cell>
          <cell r="G3582">
            <v>-7500</v>
          </cell>
        </row>
        <row r="3583">
          <cell r="B3583" t="str">
            <v>301500J022</v>
          </cell>
          <cell r="C3583">
            <v>-7500</v>
          </cell>
          <cell r="D3583">
            <v>0</v>
          </cell>
          <cell r="E3583">
            <v>0</v>
          </cell>
          <cell r="F3583">
            <v>0</v>
          </cell>
          <cell r="G3583">
            <v>-7500</v>
          </cell>
        </row>
        <row r="3584">
          <cell r="B3584" t="str">
            <v>301500J023</v>
          </cell>
          <cell r="C3584">
            <v>-12500</v>
          </cell>
          <cell r="D3584">
            <v>0</v>
          </cell>
          <cell r="E3584">
            <v>0</v>
          </cell>
          <cell r="F3584">
            <v>0</v>
          </cell>
          <cell r="G3584">
            <v>-12500</v>
          </cell>
        </row>
        <row r="3585">
          <cell r="B3585" t="str">
            <v>301500J024</v>
          </cell>
          <cell r="C3585">
            <v>-7500</v>
          </cell>
          <cell r="D3585">
            <v>0</v>
          </cell>
          <cell r="E3585">
            <v>0</v>
          </cell>
          <cell r="F3585">
            <v>0</v>
          </cell>
          <cell r="G3585">
            <v>-7500</v>
          </cell>
        </row>
        <row r="3586">
          <cell r="B3586" t="str">
            <v>301500J025</v>
          </cell>
          <cell r="C3586">
            <v>-7500</v>
          </cell>
          <cell r="D3586">
            <v>0</v>
          </cell>
          <cell r="E3586">
            <v>0</v>
          </cell>
          <cell r="F3586">
            <v>0</v>
          </cell>
          <cell r="G3586">
            <v>-7500</v>
          </cell>
        </row>
        <row r="3587">
          <cell r="B3587" t="str">
            <v>301500J026</v>
          </cell>
          <cell r="C3587">
            <v>-7500</v>
          </cell>
          <cell r="D3587">
            <v>0</v>
          </cell>
          <cell r="E3587">
            <v>0</v>
          </cell>
          <cell r="F3587">
            <v>0</v>
          </cell>
          <cell r="G3587">
            <v>-7500</v>
          </cell>
        </row>
        <row r="3588">
          <cell r="B3588" t="str">
            <v>301500J027</v>
          </cell>
          <cell r="C3588">
            <v>-7500</v>
          </cell>
          <cell r="D3588">
            <v>0</v>
          </cell>
          <cell r="E3588">
            <v>0</v>
          </cell>
          <cell r="F3588">
            <v>0</v>
          </cell>
          <cell r="G3588">
            <v>-7500</v>
          </cell>
        </row>
        <row r="3589">
          <cell r="B3589" t="str">
            <v>301500J028</v>
          </cell>
          <cell r="C3589">
            <v>-7500</v>
          </cell>
          <cell r="D3589">
            <v>0</v>
          </cell>
          <cell r="E3589">
            <v>0</v>
          </cell>
          <cell r="F3589">
            <v>0</v>
          </cell>
          <cell r="G3589">
            <v>-7500</v>
          </cell>
        </row>
        <row r="3590">
          <cell r="B3590" t="str">
            <v>301500J029</v>
          </cell>
          <cell r="C3590">
            <v>-7500</v>
          </cell>
          <cell r="D3590">
            <v>0</v>
          </cell>
          <cell r="E3590">
            <v>0</v>
          </cell>
          <cell r="F3590">
            <v>0</v>
          </cell>
          <cell r="G3590">
            <v>-7500</v>
          </cell>
        </row>
        <row r="3591">
          <cell r="B3591" t="str">
            <v>301500J030</v>
          </cell>
          <cell r="C3591">
            <v>-7500</v>
          </cell>
          <cell r="D3591">
            <v>0</v>
          </cell>
          <cell r="E3591">
            <v>0</v>
          </cell>
          <cell r="F3591">
            <v>0</v>
          </cell>
          <cell r="G3591">
            <v>-7500</v>
          </cell>
        </row>
        <row r="3592">
          <cell r="B3592" t="str">
            <v>301500J031</v>
          </cell>
          <cell r="C3592">
            <v>-7500</v>
          </cell>
          <cell r="D3592">
            <v>0</v>
          </cell>
          <cell r="E3592">
            <v>0</v>
          </cell>
          <cell r="F3592">
            <v>0</v>
          </cell>
          <cell r="G3592">
            <v>-7500</v>
          </cell>
        </row>
        <row r="3593">
          <cell r="B3593" t="str">
            <v>301500J032</v>
          </cell>
          <cell r="C3593">
            <v>-7500</v>
          </cell>
          <cell r="D3593">
            <v>0</v>
          </cell>
          <cell r="E3593">
            <v>0</v>
          </cell>
          <cell r="F3593">
            <v>0</v>
          </cell>
          <cell r="G3593">
            <v>-7500</v>
          </cell>
        </row>
        <row r="3594">
          <cell r="B3594" t="str">
            <v>301500J033</v>
          </cell>
          <cell r="C3594">
            <v>-7500</v>
          </cell>
          <cell r="D3594">
            <v>0</v>
          </cell>
          <cell r="E3594">
            <v>0</v>
          </cell>
          <cell r="F3594">
            <v>0</v>
          </cell>
          <cell r="G3594">
            <v>-7500</v>
          </cell>
        </row>
        <row r="3595">
          <cell r="B3595" t="str">
            <v>301500J034</v>
          </cell>
          <cell r="C3595">
            <v>-10000</v>
          </cell>
          <cell r="D3595">
            <v>0</v>
          </cell>
          <cell r="E3595">
            <v>0</v>
          </cell>
          <cell r="F3595">
            <v>0</v>
          </cell>
          <cell r="G3595">
            <v>-10000</v>
          </cell>
        </row>
        <row r="3596">
          <cell r="B3596" t="str">
            <v>301500J035</v>
          </cell>
          <cell r="C3596">
            <v>-12500</v>
          </cell>
          <cell r="D3596">
            <v>0</v>
          </cell>
          <cell r="E3596">
            <v>0</v>
          </cell>
          <cell r="F3596">
            <v>0</v>
          </cell>
          <cell r="G3596">
            <v>-12500</v>
          </cell>
        </row>
        <row r="3597">
          <cell r="B3597" t="str">
            <v>301500J036</v>
          </cell>
          <cell r="C3597">
            <v>-7500</v>
          </cell>
          <cell r="D3597">
            <v>0</v>
          </cell>
          <cell r="E3597">
            <v>0</v>
          </cell>
          <cell r="F3597">
            <v>0</v>
          </cell>
          <cell r="G3597">
            <v>-7500</v>
          </cell>
        </row>
        <row r="3598">
          <cell r="B3598" t="str">
            <v>301500J037</v>
          </cell>
          <cell r="C3598">
            <v>-7500</v>
          </cell>
          <cell r="D3598">
            <v>0</v>
          </cell>
          <cell r="E3598">
            <v>0</v>
          </cell>
          <cell r="F3598">
            <v>0</v>
          </cell>
          <cell r="G3598">
            <v>-7500</v>
          </cell>
        </row>
        <row r="3599">
          <cell r="B3599" t="str">
            <v>301500J038</v>
          </cell>
          <cell r="C3599">
            <v>-10000</v>
          </cell>
          <cell r="D3599">
            <v>0</v>
          </cell>
          <cell r="E3599">
            <v>0</v>
          </cell>
          <cell r="F3599">
            <v>0</v>
          </cell>
          <cell r="G3599">
            <v>-10000</v>
          </cell>
        </row>
        <row r="3600">
          <cell r="B3600" t="str">
            <v>301500J039</v>
          </cell>
          <cell r="C3600">
            <v>-7500</v>
          </cell>
          <cell r="D3600">
            <v>0</v>
          </cell>
          <cell r="E3600">
            <v>0</v>
          </cell>
          <cell r="F3600">
            <v>0</v>
          </cell>
          <cell r="G3600">
            <v>-7500</v>
          </cell>
        </row>
        <row r="3601">
          <cell r="B3601" t="str">
            <v>301500J040</v>
          </cell>
          <cell r="C3601">
            <v>-7500</v>
          </cell>
          <cell r="D3601">
            <v>0</v>
          </cell>
          <cell r="E3601">
            <v>0</v>
          </cell>
          <cell r="F3601">
            <v>0</v>
          </cell>
          <cell r="G3601">
            <v>-7500</v>
          </cell>
        </row>
        <row r="3602">
          <cell r="B3602" t="str">
            <v>301500J041</v>
          </cell>
          <cell r="C3602">
            <v>-12500</v>
          </cell>
          <cell r="D3602">
            <v>0</v>
          </cell>
          <cell r="E3602">
            <v>0</v>
          </cell>
          <cell r="F3602">
            <v>0</v>
          </cell>
          <cell r="G3602">
            <v>-12500</v>
          </cell>
        </row>
        <row r="3603">
          <cell r="B3603" t="str">
            <v>301500J042</v>
          </cell>
          <cell r="C3603">
            <v>-12500</v>
          </cell>
          <cell r="D3603">
            <v>0</v>
          </cell>
          <cell r="E3603">
            <v>0</v>
          </cell>
          <cell r="F3603">
            <v>0</v>
          </cell>
          <cell r="G3603">
            <v>-12500</v>
          </cell>
        </row>
        <row r="3604">
          <cell r="B3604" t="str">
            <v>301500J043</v>
          </cell>
          <cell r="C3604">
            <v>-7500</v>
          </cell>
          <cell r="D3604">
            <v>0</v>
          </cell>
          <cell r="E3604">
            <v>0</v>
          </cell>
          <cell r="F3604">
            <v>0</v>
          </cell>
          <cell r="G3604">
            <v>-7500</v>
          </cell>
        </row>
        <row r="3605">
          <cell r="B3605" t="str">
            <v>301500J044</v>
          </cell>
          <cell r="C3605">
            <v>-7500</v>
          </cell>
          <cell r="D3605">
            <v>0</v>
          </cell>
          <cell r="E3605">
            <v>0</v>
          </cell>
          <cell r="F3605">
            <v>0</v>
          </cell>
          <cell r="G3605">
            <v>-7500</v>
          </cell>
        </row>
        <row r="3606">
          <cell r="B3606" t="str">
            <v>301500J045</v>
          </cell>
          <cell r="C3606">
            <v>-10000</v>
          </cell>
          <cell r="D3606">
            <v>0</v>
          </cell>
          <cell r="E3606">
            <v>0</v>
          </cell>
          <cell r="F3606">
            <v>0</v>
          </cell>
          <cell r="G3606">
            <v>-10000</v>
          </cell>
        </row>
        <row r="3607">
          <cell r="B3607" t="str">
            <v>301500J046</v>
          </cell>
          <cell r="C3607">
            <v>-7500</v>
          </cell>
          <cell r="D3607">
            <v>0</v>
          </cell>
          <cell r="E3607">
            <v>0</v>
          </cell>
          <cell r="F3607">
            <v>0</v>
          </cell>
          <cell r="G3607">
            <v>-7500</v>
          </cell>
        </row>
        <row r="3608">
          <cell r="B3608" t="str">
            <v>301500J047</v>
          </cell>
          <cell r="C3608">
            <v>-5000</v>
          </cell>
          <cell r="D3608">
            <v>0</v>
          </cell>
          <cell r="E3608">
            <v>0</v>
          </cell>
          <cell r="F3608">
            <v>0</v>
          </cell>
          <cell r="G3608">
            <v>-5000</v>
          </cell>
        </row>
        <row r="3609">
          <cell r="B3609" t="str">
            <v>301500J048</v>
          </cell>
          <cell r="C3609">
            <v>-7500</v>
          </cell>
          <cell r="D3609">
            <v>0</v>
          </cell>
          <cell r="E3609">
            <v>0</v>
          </cell>
          <cell r="F3609">
            <v>0</v>
          </cell>
          <cell r="G3609">
            <v>-7500</v>
          </cell>
        </row>
        <row r="3610">
          <cell r="B3610" t="str">
            <v>301500J050</v>
          </cell>
          <cell r="C3610">
            <v>-7500</v>
          </cell>
          <cell r="D3610">
            <v>0</v>
          </cell>
          <cell r="E3610">
            <v>0</v>
          </cell>
          <cell r="F3610">
            <v>0</v>
          </cell>
          <cell r="G3610">
            <v>-7500</v>
          </cell>
        </row>
        <row r="3611">
          <cell r="B3611" t="str">
            <v>301500J051</v>
          </cell>
          <cell r="C3611">
            <v>-7500</v>
          </cell>
          <cell r="D3611">
            <v>0</v>
          </cell>
          <cell r="E3611">
            <v>0</v>
          </cell>
          <cell r="F3611">
            <v>0</v>
          </cell>
          <cell r="G3611">
            <v>-7500</v>
          </cell>
        </row>
        <row r="3612">
          <cell r="B3612" t="str">
            <v>301500J052</v>
          </cell>
          <cell r="C3612">
            <v>-7500</v>
          </cell>
          <cell r="D3612">
            <v>0</v>
          </cell>
          <cell r="E3612">
            <v>0</v>
          </cell>
          <cell r="F3612">
            <v>0</v>
          </cell>
          <cell r="G3612">
            <v>-7500</v>
          </cell>
        </row>
        <row r="3613">
          <cell r="B3613" t="str">
            <v>301500J053</v>
          </cell>
          <cell r="C3613">
            <v>-10000</v>
          </cell>
          <cell r="D3613">
            <v>0</v>
          </cell>
          <cell r="E3613">
            <v>0</v>
          </cell>
          <cell r="F3613">
            <v>0</v>
          </cell>
          <cell r="G3613">
            <v>-10000</v>
          </cell>
        </row>
        <row r="3614">
          <cell r="B3614" t="str">
            <v>301500J055</v>
          </cell>
          <cell r="C3614">
            <v>-7500</v>
          </cell>
          <cell r="D3614">
            <v>0</v>
          </cell>
          <cell r="E3614">
            <v>0</v>
          </cell>
          <cell r="F3614">
            <v>0</v>
          </cell>
          <cell r="G3614">
            <v>-7500</v>
          </cell>
        </row>
        <row r="3615">
          <cell r="B3615" t="str">
            <v>301500J056</v>
          </cell>
          <cell r="C3615">
            <v>-7500</v>
          </cell>
          <cell r="D3615">
            <v>0</v>
          </cell>
          <cell r="E3615">
            <v>0</v>
          </cell>
          <cell r="F3615">
            <v>0</v>
          </cell>
          <cell r="G3615">
            <v>-7500</v>
          </cell>
        </row>
        <row r="3616">
          <cell r="B3616" t="str">
            <v>301500J057</v>
          </cell>
          <cell r="C3616">
            <v>-7500</v>
          </cell>
          <cell r="D3616">
            <v>0</v>
          </cell>
          <cell r="E3616">
            <v>0</v>
          </cell>
          <cell r="F3616">
            <v>0</v>
          </cell>
          <cell r="G3616">
            <v>-7500</v>
          </cell>
        </row>
        <row r="3617">
          <cell r="B3617" t="str">
            <v>301500J058</v>
          </cell>
          <cell r="C3617">
            <v>-7500</v>
          </cell>
          <cell r="D3617">
            <v>0</v>
          </cell>
          <cell r="E3617">
            <v>0</v>
          </cell>
          <cell r="F3617">
            <v>0</v>
          </cell>
          <cell r="G3617">
            <v>-7500</v>
          </cell>
        </row>
        <row r="3618">
          <cell r="B3618" t="str">
            <v>301500J059</v>
          </cell>
          <cell r="C3618">
            <v>-10000</v>
          </cell>
          <cell r="D3618">
            <v>0</v>
          </cell>
          <cell r="E3618">
            <v>0</v>
          </cell>
          <cell r="F3618">
            <v>0</v>
          </cell>
          <cell r="G3618">
            <v>-10000</v>
          </cell>
        </row>
        <row r="3619">
          <cell r="B3619" t="str">
            <v>301500J060</v>
          </cell>
          <cell r="C3619">
            <v>-7500</v>
          </cell>
          <cell r="D3619">
            <v>0</v>
          </cell>
          <cell r="E3619">
            <v>0</v>
          </cell>
          <cell r="F3619">
            <v>0</v>
          </cell>
          <cell r="G3619">
            <v>-7500</v>
          </cell>
        </row>
        <row r="3620">
          <cell r="B3620" t="str">
            <v>301500J061</v>
          </cell>
          <cell r="C3620">
            <v>-7500</v>
          </cell>
          <cell r="D3620">
            <v>0</v>
          </cell>
          <cell r="E3620">
            <v>0</v>
          </cell>
          <cell r="F3620">
            <v>0</v>
          </cell>
          <cell r="G3620">
            <v>-7500</v>
          </cell>
        </row>
        <row r="3621">
          <cell r="B3621" t="str">
            <v>301500J064</v>
          </cell>
          <cell r="C3621">
            <v>-7500</v>
          </cell>
          <cell r="D3621">
            <v>0</v>
          </cell>
          <cell r="E3621">
            <v>0</v>
          </cell>
          <cell r="F3621">
            <v>0</v>
          </cell>
          <cell r="G3621">
            <v>-7500</v>
          </cell>
        </row>
        <row r="3622">
          <cell r="B3622" t="str">
            <v>301500J065</v>
          </cell>
          <cell r="C3622">
            <v>-7500</v>
          </cell>
          <cell r="D3622">
            <v>2500</v>
          </cell>
          <cell r="E3622">
            <v>0</v>
          </cell>
          <cell r="F3622">
            <v>2500</v>
          </cell>
          <cell r="G3622">
            <v>-5000</v>
          </cell>
        </row>
        <row r="3623">
          <cell r="B3623" t="str">
            <v>301500J066</v>
          </cell>
          <cell r="C3623">
            <v>-7500</v>
          </cell>
          <cell r="D3623">
            <v>0</v>
          </cell>
          <cell r="E3623">
            <v>0</v>
          </cell>
          <cell r="F3623">
            <v>0</v>
          </cell>
          <cell r="G3623">
            <v>-7500</v>
          </cell>
        </row>
        <row r="3624">
          <cell r="B3624" t="str">
            <v>301500J067</v>
          </cell>
          <cell r="C3624">
            <v>-10000</v>
          </cell>
          <cell r="D3624">
            <v>0</v>
          </cell>
          <cell r="E3624">
            <v>0</v>
          </cell>
          <cell r="F3624">
            <v>0</v>
          </cell>
          <cell r="G3624">
            <v>-10000</v>
          </cell>
        </row>
        <row r="3625">
          <cell r="B3625" t="str">
            <v>301500J068</v>
          </cell>
          <cell r="C3625">
            <v>-10000</v>
          </cell>
          <cell r="D3625">
            <v>0</v>
          </cell>
          <cell r="E3625">
            <v>0</v>
          </cell>
          <cell r="F3625">
            <v>0</v>
          </cell>
          <cell r="G3625">
            <v>-10000</v>
          </cell>
        </row>
        <row r="3626">
          <cell r="B3626" t="str">
            <v>301500J069</v>
          </cell>
          <cell r="C3626">
            <v>-7500</v>
          </cell>
          <cell r="D3626">
            <v>0</v>
          </cell>
          <cell r="E3626">
            <v>0</v>
          </cell>
          <cell r="F3626">
            <v>0</v>
          </cell>
          <cell r="G3626">
            <v>-7500</v>
          </cell>
        </row>
        <row r="3627">
          <cell r="B3627" t="str">
            <v>301500J070</v>
          </cell>
          <cell r="C3627">
            <v>-2500</v>
          </cell>
          <cell r="D3627">
            <v>0</v>
          </cell>
          <cell r="E3627">
            <v>0</v>
          </cell>
          <cell r="F3627">
            <v>0</v>
          </cell>
          <cell r="G3627">
            <v>-2500</v>
          </cell>
        </row>
        <row r="3628">
          <cell r="B3628" t="str">
            <v>301500J071</v>
          </cell>
          <cell r="C3628">
            <v>-7500</v>
          </cell>
          <cell r="D3628">
            <v>0</v>
          </cell>
          <cell r="E3628">
            <v>0</v>
          </cell>
          <cell r="F3628">
            <v>0</v>
          </cell>
          <cell r="G3628">
            <v>-7500</v>
          </cell>
        </row>
        <row r="3629">
          <cell r="B3629" t="str">
            <v>301500J072</v>
          </cell>
          <cell r="C3629">
            <v>-7500</v>
          </cell>
          <cell r="D3629">
            <v>0</v>
          </cell>
          <cell r="E3629">
            <v>0</v>
          </cell>
          <cell r="F3629">
            <v>0</v>
          </cell>
          <cell r="G3629">
            <v>-7500</v>
          </cell>
        </row>
        <row r="3630">
          <cell r="B3630" t="str">
            <v>301500J073</v>
          </cell>
          <cell r="C3630">
            <v>-7500</v>
          </cell>
          <cell r="D3630">
            <v>0</v>
          </cell>
          <cell r="E3630">
            <v>-2500</v>
          </cell>
          <cell r="F3630">
            <v>-2500</v>
          </cell>
          <cell r="G3630">
            <v>-10000</v>
          </cell>
        </row>
        <row r="3631">
          <cell r="B3631" t="str">
            <v>301500J074</v>
          </cell>
          <cell r="C3631">
            <v>-7500</v>
          </cell>
          <cell r="D3631">
            <v>0</v>
          </cell>
          <cell r="E3631">
            <v>0</v>
          </cell>
          <cell r="F3631">
            <v>0</v>
          </cell>
          <cell r="G3631">
            <v>-7500</v>
          </cell>
        </row>
        <row r="3632">
          <cell r="B3632" t="str">
            <v>301500J075</v>
          </cell>
          <cell r="C3632">
            <v>-2500</v>
          </cell>
          <cell r="D3632">
            <v>0</v>
          </cell>
          <cell r="E3632">
            <v>0</v>
          </cell>
          <cell r="F3632">
            <v>0</v>
          </cell>
          <cell r="G3632">
            <v>-2500</v>
          </cell>
        </row>
        <row r="3633">
          <cell r="B3633" t="str">
            <v>301500J076</v>
          </cell>
          <cell r="C3633">
            <v>-2500</v>
          </cell>
          <cell r="D3633">
            <v>0</v>
          </cell>
          <cell r="E3633">
            <v>0</v>
          </cell>
          <cell r="F3633">
            <v>0</v>
          </cell>
          <cell r="G3633">
            <v>-2500</v>
          </cell>
        </row>
        <row r="3634">
          <cell r="B3634" t="str">
            <v>301500J077</v>
          </cell>
          <cell r="C3634">
            <v>-7500</v>
          </cell>
          <cell r="D3634">
            <v>0</v>
          </cell>
          <cell r="E3634">
            <v>0</v>
          </cell>
          <cell r="F3634">
            <v>0</v>
          </cell>
          <cell r="G3634">
            <v>-7500</v>
          </cell>
        </row>
        <row r="3635">
          <cell r="B3635" t="str">
            <v>301500J078</v>
          </cell>
          <cell r="C3635">
            <v>-7500</v>
          </cell>
          <cell r="D3635">
            <v>0</v>
          </cell>
          <cell r="E3635">
            <v>-5000</v>
          </cell>
          <cell r="F3635">
            <v>-5000</v>
          </cell>
          <cell r="G3635">
            <v>-12500</v>
          </cell>
        </row>
        <row r="3636">
          <cell r="B3636" t="str">
            <v>301500J079</v>
          </cell>
          <cell r="C3636">
            <v>-7500</v>
          </cell>
          <cell r="D3636">
            <v>0</v>
          </cell>
          <cell r="E3636">
            <v>0</v>
          </cell>
          <cell r="F3636">
            <v>0</v>
          </cell>
          <cell r="G3636">
            <v>-7500</v>
          </cell>
        </row>
        <row r="3637">
          <cell r="B3637" t="str">
            <v>301500J080</v>
          </cell>
          <cell r="C3637">
            <v>-7500</v>
          </cell>
          <cell r="D3637">
            <v>0</v>
          </cell>
          <cell r="E3637">
            <v>0</v>
          </cell>
          <cell r="F3637">
            <v>0</v>
          </cell>
          <cell r="G3637">
            <v>-7500</v>
          </cell>
        </row>
        <row r="3638">
          <cell r="B3638" t="str">
            <v>301500J081</v>
          </cell>
          <cell r="C3638">
            <v>-7500</v>
          </cell>
          <cell r="D3638">
            <v>7500</v>
          </cell>
          <cell r="E3638">
            <v>0</v>
          </cell>
          <cell r="F3638">
            <v>7500</v>
          </cell>
          <cell r="G3638">
            <v>0</v>
          </cell>
        </row>
        <row r="3639">
          <cell r="B3639" t="str">
            <v>301500J082</v>
          </cell>
          <cell r="C3639">
            <v>-7500</v>
          </cell>
          <cell r="D3639">
            <v>0</v>
          </cell>
          <cell r="E3639">
            <v>0</v>
          </cell>
          <cell r="F3639">
            <v>0</v>
          </cell>
          <cell r="G3639">
            <v>-7500</v>
          </cell>
        </row>
        <row r="3640">
          <cell r="B3640" t="str">
            <v>301500J083</v>
          </cell>
          <cell r="C3640">
            <v>-7500</v>
          </cell>
          <cell r="D3640">
            <v>0</v>
          </cell>
          <cell r="E3640">
            <v>0</v>
          </cell>
          <cell r="F3640">
            <v>0</v>
          </cell>
          <cell r="G3640">
            <v>-7500</v>
          </cell>
        </row>
        <row r="3641">
          <cell r="B3641" t="str">
            <v>301500J084</v>
          </cell>
          <cell r="C3641">
            <v>-7500</v>
          </cell>
          <cell r="D3641">
            <v>0</v>
          </cell>
          <cell r="E3641">
            <v>0</v>
          </cell>
          <cell r="F3641">
            <v>0</v>
          </cell>
          <cell r="G3641">
            <v>-7500</v>
          </cell>
        </row>
        <row r="3642">
          <cell r="B3642" t="str">
            <v>301500J085</v>
          </cell>
          <cell r="C3642">
            <v>-7500</v>
          </cell>
          <cell r="D3642">
            <v>0</v>
          </cell>
          <cell r="E3642">
            <v>0</v>
          </cell>
          <cell r="F3642">
            <v>0</v>
          </cell>
          <cell r="G3642">
            <v>-7500</v>
          </cell>
        </row>
        <row r="3643">
          <cell r="B3643" t="str">
            <v>301500J086</v>
          </cell>
          <cell r="C3643">
            <v>-10000</v>
          </cell>
          <cell r="D3643">
            <v>0</v>
          </cell>
          <cell r="E3643">
            <v>0</v>
          </cell>
          <cell r="F3643">
            <v>0</v>
          </cell>
          <cell r="G3643">
            <v>-10000</v>
          </cell>
        </row>
        <row r="3644">
          <cell r="B3644" t="str">
            <v>301500J087</v>
          </cell>
          <cell r="C3644">
            <v>-5000</v>
          </cell>
          <cell r="D3644">
            <v>0</v>
          </cell>
          <cell r="E3644">
            <v>0</v>
          </cell>
          <cell r="F3644">
            <v>0</v>
          </cell>
          <cell r="G3644">
            <v>-5000</v>
          </cell>
        </row>
        <row r="3645">
          <cell r="B3645" t="str">
            <v>301500J088</v>
          </cell>
          <cell r="C3645">
            <v>-10000</v>
          </cell>
          <cell r="D3645">
            <v>0</v>
          </cell>
          <cell r="E3645">
            <v>0</v>
          </cell>
          <cell r="F3645">
            <v>0</v>
          </cell>
          <cell r="G3645">
            <v>-10000</v>
          </cell>
        </row>
        <row r="3646">
          <cell r="B3646" t="str">
            <v>301500J089</v>
          </cell>
          <cell r="C3646">
            <v>-7500</v>
          </cell>
          <cell r="D3646">
            <v>0</v>
          </cell>
          <cell r="E3646">
            <v>0</v>
          </cell>
          <cell r="F3646">
            <v>0</v>
          </cell>
          <cell r="G3646">
            <v>-7500</v>
          </cell>
        </row>
        <row r="3647">
          <cell r="B3647" t="str">
            <v>301500J090</v>
          </cell>
          <cell r="C3647">
            <v>-7500</v>
          </cell>
          <cell r="D3647">
            <v>0</v>
          </cell>
          <cell r="E3647">
            <v>0</v>
          </cell>
          <cell r="F3647">
            <v>0</v>
          </cell>
          <cell r="G3647">
            <v>-7500</v>
          </cell>
        </row>
        <row r="3648">
          <cell r="B3648" t="str">
            <v>301500J091</v>
          </cell>
          <cell r="C3648">
            <v>-2500</v>
          </cell>
          <cell r="D3648">
            <v>0</v>
          </cell>
          <cell r="E3648">
            <v>0</v>
          </cell>
          <cell r="F3648">
            <v>0</v>
          </cell>
          <cell r="G3648">
            <v>-2500</v>
          </cell>
        </row>
        <row r="3649">
          <cell r="B3649" t="str">
            <v>301500J092</v>
          </cell>
          <cell r="C3649">
            <v>-7500</v>
          </cell>
          <cell r="D3649">
            <v>15000</v>
          </cell>
          <cell r="E3649">
            <v>-7500</v>
          </cell>
          <cell r="F3649">
            <v>7500</v>
          </cell>
          <cell r="G3649">
            <v>0</v>
          </cell>
        </row>
        <row r="3650">
          <cell r="B3650" t="str">
            <v>301500J093</v>
          </cell>
          <cell r="C3650">
            <v>-2500</v>
          </cell>
          <cell r="D3650">
            <v>0</v>
          </cell>
          <cell r="E3650">
            <v>0</v>
          </cell>
          <cell r="F3650">
            <v>0</v>
          </cell>
          <cell r="G3650">
            <v>-2500</v>
          </cell>
        </row>
        <row r="3651">
          <cell r="B3651" t="str">
            <v>301500J094</v>
          </cell>
          <cell r="C3651">
            <v>-5000</v>
          </cell>
          <cell r="D3651">
            <v>0</v>
          </cell>
          <cell r="E3651">
            <v>0</v>
          </cell>
          <cell r="F3651">
            <v>0</v>
          </cell>
          <cell r="G3651">
            <v>-5000</v>
          </cell>
        </row>
        <row r="3652">
          <cell r="B3652" t="str">
            <v>301500J095</v>
          </cell>
          <cell r="C3652">
            <v>-10000</v>
          </cell>
          <cell r="D3652">
            <v>0</v>
          </cell>
          <cell r="E3652">
            <v>0</v>
          </cell>
          <cell r="F3652">
            <v>0</v>
          </cell>
          <cell r="G3652">
            <v>-10000</v>
          </cell>
        </row>
        <row r="3653">
          <cell r="B3653" t="str">
            <v>301500J096</v>
          </cell>
          <cell r="C3653">
            <v>-7500</v>
          </cell>
          <cell r="D3653">
            <v>0</v>
          </cell>
          <cell r="E3653">
            <v>0</v>
          </cell>
          <cell r="F3653">
            <v>0</v>
          </cell>
          <cell r="G3653">
            <v>-7500</v>
          </cell>
        </row>
        <row r="3654">
          <cell r="B3654" t="str">
            <v>301500J097</v>
          </cell>
          <cell r="C3654">
            <v>-7500</v>
          </cell>
          <cell r="D3654">
            <v>0</v>
          </cell>
          <cell r="E3654">
            <v>0</v>
          </cell>
          <cell r="F3654">
            <v>0</v>
          </cell>
          <cell r="G3654">
            <v>-7500</v>
          </cell>
        </row>
        <row r="3655">
          <cell r="B3655" t="str">
            <v>301500J098</v>
          </cell>
          <cell r="C3655">
            <v>-2500</v>
          </cell>
          <cell r="D3655">
            <v>0</v>
          </cell>
          <cell r="E3655">
            <v>0</v>
          </cell>
          <cell r="F3655">
            <v>0</v>
          </cell>
          <cell r="G3655">
            <v>-2500</v>
          </cell>
        </row>
        <row r="3656">
          <cell r="B3656" t="str">
            <v>301500J099</v>
          </cell>
          <cell r="C3656">
            <v>-10000</v>
          </cell>
          <cell r="D3656">
            <v>0</v>
          </cell>
          <cell r="E3656">
            <v>0</v>
          </cell>
          <cell r="F3656">
            <v>0</v>
          </cell>
          <cell r="G3656">
            <v>-10000</v>
          </cell>
        </row>
        <row r="3657">
          <cell r="B3657" t="str">
            <v>301500J100</v>
          </cell>
          <cell r="C3657">
            <v>-2500</v>
          </cell>
          <cell r="D3657">
            <v>0</v>
          </cell>
          <cell r="E3657">
            <v>-2500</v>
          </cell>
          <cell r="F3657">
            <v>-2500</v>
          </cell>
          <cell r="G3657">
            <v>-5000</v>
          </cell>
        </row>
        <row r="3658">
          <cell r="B3658" t="str">
            <v>301500J101</v>
          </cell>
          <cell r="C3658">
            <v>-2500</v>
          </cell>
          <cell r="D3658">
            <v>0</v>
          </cell>
          <cell r="E3658">
            <v>0</v>
          </cell>
          <cell r="F3658">
            <v>0</v>
          </cell>
          <cell r="G3658">
            <v>-2500</v>
          </cell>
        </row>
        <row r="3659">
          <cell r="B3659" t="str">
            <v>301500J102</v>
          </cell>
          <cell r="C3659">
            <v>-7500</v>
          </cell>
          <cell r="D3659">
            <v>0</v>
          </cell>
          <cell r="E3659">
            <v>0</v>
          </cell>
          <cell r="F3659">
            <v>0</v>
          </cell>
          <cell r="G3659">
            <v>-7500</v>
          </cell>
        </row>
        <row r="3660">
          <cell r="B3660" t="str">
            <v>301500J103</v>
          </cell>
          <cell r="C3660">
            <v>-7500</v>
          </cell>
          <cell r="D3660">
            <v>7500</v>
          </cell>
          <cell r="E3660">
            <v>0</v>
          </cell>
          <cell r="F3660">
            <v>7500</v>
          </cell>
          <cell r="G3660">
            <v>0</v>
          </cell>
        </row>
        <row r="3661">
          <cell r="B3661" t="str">
            <v>301500J104</v>
          </cell>
          <cell r="C3661">
            <v>-7500</v>
          </cell>
          <cell r="D3661">
            <v>0</v>
          </cell>
          <cell r="E3661">
            <v>0</v>
          </cell>
          <cell r="F3661">
            <v>0</v>
          </cell>
          <cell r="G3661">
            <v>-7500</v>
          </cell>
        </row>
        <row r="3662">
          <cell r="B3662" t="str">
            <v>301500J105</v>
          </cell>
          <cell r="C3662">
            <v>-7500</v>
          </cell>
          <cell r="D3662">
            <v>0</v>
          </cell>
          <cell r="E3662">
            <v>0</v>
          </cell>
          <cell r="F3662">
            <v>0</v>
          </cell>
          <cell r="G3662">
            <v>-7500</v>
          </cell>
        </row>
        <row r="3663">
          <cell r="B3663" t="str">
            <v>301500J106</v>
          </cell>
          <cell r="C3663">
            <v>-10000</v>
          </cell>
          <cell r="D3663">
            <v>0</v>
          </cell>
          <cell r="E3663">
            <v>0</v>
          </cell>
          <cell r="F3663">
            <v>0</v>
          </cell>
          <cell r="G3663">
            <v>-10000</v>
          </cell>
        </row>
        <row r="3664">
          <cell r="B3664" t="str">
            <v>301500J107</v>
          </cell>
          <cell r="C3664">
            <v>-2500</v>
          </cell>
          <cell r="D3664">
            <v>0</v>
          </cell>
          <cell r="E3664">
            <v>0</v>
          </cell>
          <cell r="F3664">
            <v>0</v>
          </cell>
          <cell r="G3664">
            <v>-2500</v>
          </cell>
        </row>
        <row r="3665">
          <cell r="B3665" t="str">
            <v>301500J108</v>
          </cell>
          <cell r="C3665">
            <v>-2500</v>
          </cell>
          <cell r="D3665">
            <v>0</v>
          </cell>
          <cell r="E3665">
            <v>0</v>
          </cell>
          <cell r="F3665">
            <v>0</v>
          </cell>
          <cell r="G3665">
            <v>-2500</v>
          </cell>
        </row>
        <row r="3666">
          <cell r="B3666" t="str">
            <v>301500J109</v>
          </cell>
          <cell r="C3666">
            <v>-7500</v>
          </cell>
          <cell r="D3666">
            <v>7500</v>
          </cell>
          <cell r="E3666">
            <v>0</v>
          </cell>
          <cell r="F3666">
            <v>7500</v>
          </cell>
          <cell r="G3666">
            <v>0</v>
          </cell>
        </row>
        <row r="3667">
          <cell r="B3667" t="str">
            <v>301500J110</v>
          </cell>
          <cell r="C3667">
            <v>-5000</v>
          </cell>
          <cell r="D3667">
            <v>0</v>
          </cell>
          <cell r="E3667">
            <v>0</v>
          </cell>
          <cell r="F3667">
            <v>0</v>
          </cell>
          <cell r="G3667">
            <v>-5000</v>
          </cell>
        </row>
        <row r="3668">
          <cell r="B3668" t="str">
            <v>301500J111</v>
          </cell>
          <cell r="C3668">
            <v>-7500</v>
          </cell>
          <cell r="D3668">
            <v>0</v>
          </cell>
          <cell r="E3668">
            <v>0</v>
          </cell>
          <cell r="F3668">
            <v>0</v>
          </cell>
          <cell r="G3668">
            <v>-7500</v>
          </cell>
        </row>
        <row r="3669">
          <cell r="B3669" t="str">
            <v>301500J112</v>
          </cell>
          <cell r="C3669">
            <v>-5000</v>
          </cell>
          <cell r="D3669">
            <v>0</v>
          </cell>
          <cell r="E3669">
            <v>0</v>
          </cell>
          <cell r="F3669">
            <v>0</v>
          </cell>
          <cell r="G3669">
            <v>-5000</v>
          </cell>
        </row>
        <row r="3670">
          <cell r="B3670" t="str">
            <v>301500J113</v>
          </cell>
          <cell r="C3670">
            <v>-7500</v>
          </cell>
          <cell r="D3670">
            <v>0</v>
          </cell>
          <cell r="E3670">
            <v>0</v>
          </cell>
          <cell r="F3670">
            <v>0</v>
          </cell>
          <cell r="G3670">
            <v>-7500</v>
          </cell>
        </row>
        <row r="3671">
          <cell r="B3671" t="str">
            <v>301500J114</v>
          </cell>
          <cell r="C3671">
            <v>-10000</v>
          </cell>
          <cell r="D3671">
            <v>0</v>
          </cell>
          <cell r="E3671">
            <v>0</v>
          </cell>
          <cell r="F3671">
            <v>0</v>
          </cell>
          <cell r="G3671">
            <v>-10000</v>
          </cell>
        </row>
        <row r="3672">
          <cell r="B3672" t="str">
            <v>301500J115</v>
          </cell>
          <cell r="C3672">
            <v>-10000</v>
          </cell>
          <cell r="D3672">
            <v>0</v>
          </cell>
          <cell r="E3672">
            <v>0</v>
          </cell>
          <cell r="F3672">
            <v>0</v>
          </cell>
          <cell r="G3672">
            <v>-10000</v>
          </cell>
        </row>
        <row r="3673">
          <cell r="B3673" t="str">
            <v>301500J116</v>
          </cell>
          <cell r="C3673">
            <v>-5000</v>
          </cell>
          <cell r="D3673">
            <v>0</v>
          </cell>
          <cell r="E3673">
            <v>0</v>
          </cell>
          <cell r="F3673">
            <v>0</v>
          </cell>
          <cell r="G3673">
            <v>-5000</v>
          </cell>
        </row>
        <row r="3674">
          <cell r="B3674" t="str">
            <v>301500J118</v>
          </cell>
          <cell r="C3674">
            <v>-10000</v>
          </cell>
          <cell r="D3674">
            <v>0</v>
          </cell>
          <cell r="E3674">
            <v>0</v>
          </cell>
          <cell r="F3674">
            <v>0</v>
          </cell>
          <cell r="G3674">
            <v>-10000</v>
          </cell>
        </row>
        <row r="3675">
          <cell r="B3675" t="str">
            <v>301500J119</v>
          </cell>
          <cell r="C3675">
            <v>-10000</v>
          </cell>
          <cell r="D3675">
            <v>0</v>
          </cell>
          <cell r="E3675">
            <v>0</v>
          </cell>
          <cell r="F3675">
            <v>0</v>
          </cell>
          <cell r="G3675">
            <v>-10000</v>
          </cell>
        </row>
        <row r="3676">
          <cell r="B3676" t="str">
            <v>301500J120</v>
          </cell>
          <cell r="C3676">
            <v>-10000</v>
          </cell>
          <cell r="D3676">
            <v>0</v>
          </cell>
          <cell r="E3676">
            <v>0</v>
          </cell>
          <cell r="F3676">
            <v>0</v>
          </cell>
          <cell r="G3676">
            <v>-10000</v>
          </cell>
        </row>
        <row r="3677">
          <cell r="B3677" t="str">
            <v>301500J121</v>
          </cell>
          <cell r="C3677">
            <v>-7500</v>
          </cell>
          <cell r="D3677">
            <v>0</v>
          </cell>
          <cell r="E3677">
            <v>0</v>
          </cell>
          <cell r="F3677">
            <v>0</v>
          </cell>
          <cell r="G3677">
            <v>-7500</v>
          </cell>
        </row>
        <row r="3678">
          <cell r="B3678" t="str">
            <v>301500J123</v>
          </cell>
          <cell r="C3678">
            <v>-10000</v>
          </cell>
          <cell r="D3678">
            <v>0</v>
          </cell>
          <cell r="E3678">
            <v>0</v>
          </cell>
          <cell r="F3678">
            <v>0</v>
          </cell>
          <cell r="G3678">
            <v>-10000</v>
          </cell>
        </row>
        <row r="3679">
          <cell r="B3679" t="str">
            <v>301500J124</v>
          </cell>
          <cell r="C3679">
            <v>-7500</v>
          </cell>
          <cell r="D3679">
            <v>0</v>
          </cell>
          <cell r="E3679">
            <v>0</v>
          </cell>
          <cell r="F3679">
            <v>0</v>
          </cell>
          <cell r="G3679">
            <v>-7500</v>
          </cell>
        </row>
        <row r="3680">
          <cell r="B3680" t="str">
            <v>301500J125</v>
          </cell>
          <cell r="C3680">
            <v>-7500</v>
          </cell>
          <cell r="D3680">
            <v>0</v>
          </cell>
          <cell r="E3680">
            <v>0</v>
          </cell>
          <cell r="F3680">
            <v>0</v>
          </cell>
          <cell r="G3680">
            <v>-7500</v>
          </cell>
        </row>
        <row r="3681">
          <cell r="B3681" t="str">
            <v>301500J126</v>
          </cell>
          <cell r="C3681">
            <v>-12500</v>
          </cell>
          <cell r="D3681">
            <v>0</v>
          </cell>
          <cell r="E3681">
            <v>0</v>
          </cell>
          <cell r="F3681">
            <v>0</v>
          </cell>
          <cell r="G3681">
            <v>-12500</v>
          </cell>
        </row>
        <row r="3682">
          <cell r="B3682" t="str">
            <v>301500J127</v>
          </cell>
          <cell r="C3682">
            <v>-2500</v>
          </cell>
          <cell r="D3682">
            <v>0</v>
          </cell>
          <cell r="E3682">
            <v>0</v>
          </cell>
          <cell r="F3682">
            <v>0</v>
          </cell>
          <cell r="G3682">
            <v>-2500</v>
          </cell>
        </row>
        <row r="3683">
          <cell r="B3683" t="str">
            <v>301500J128</v>
          </cell>
          <cell r="C3683">
            <v>-5000</v>
          </cell>
          <cell r="D3683">
            <v>2500</v>
          </cell>
          <cell r="E3683">
            <v>0</v>
          </cell>
          <cell r="F3683">
            <v>2500</v>
          </cell>
          <cell r="G3683">
            <v>-2500</v>
          </cell>
        </row>
        <row r="3684">
          <cell r="B3684" t="str">
            <v>301500J129</v>
          </cell>
          <cell r="C3684">
            <v>-2500</v>
          </cell>
          <cell r="D3684">
            <v>0</v>
          </cell>
          <cell r="E3684">
            <v>0</v>
          </cell>
          <cell r="F3684">
            <v>0</v>
          </cell>
          <cell r="G3684">
            <v>-2500</v>
          </cell>
        </row>
        <row r="3685">
          <cell r="B3685" t="str">
            <v>301500J130</v>
          </cell>
          <cell r="C3685">
            <v>-7500</v>
          </cell>
          <cell r="D3685">
            <v>0</v>
          </cell>
          <cell r="E3685">
            <v>0</v>
          </cell>
          <cell r="F3685">
            <v>0</v>
          </cell>
          <cell r="G3685">
            <v>-7500</v>
          </cell>
        </row>
        <row r="3686">
          <cell r="B3686" t="str">
            <v>301500J131</v>
          </cell>
          <cell r="C3686">
            <v>-7500</v>
          </cell>
          <cell r="D3686">
            <v>7500</v>
          </cell>
          <cell r="E3686">
            <v>0</v>
          </cell>
          <cell r="F3686">
            <v>7500</v>
          </cell>
          <cell r="G3686">
            <v>0</v>
          </cell>
        </row>
        <row r="3687">
          <cell r="B3687" t="str">
            <v>301500J132</v>
          </cell>
          <cell r="C3687">
            <v>-7500</v>
          </cell>
          <cell r="D3687">
            <v>0</v>
          </cell>
          <cell r="E3687">
            <v>0</v>
          </cell>
          <cell r="F3687">
            <v>0</v>
          </cell>
          <cell r="G3687">
            <v>-7500</v>
          </cell>
        </row>
        <row r="3688">
          <cell r="B3688" t="str">
            <v>301500J133</v>
          </cell>
          <cell r="C3688">
            <v>-10000</v>
          </cell>
          <cell r="D3688">
            <v>0</v>
          </cell>
          <cell r="E3688">
            <v>0</v>
          </cell>
          <cell r="F3688">
            <v>0</v>
          </cell>
          <cell r="G3688">
            <v>-10000</v>
          </cell>
        </row>
        <row r="3689">
          <cell r="B3689" t="str">
            <v>301500J134</v>
          </cell>
          <cell r="C3689">
            <v>-10000</v>
          </cell>
          <cell r="D3689">
            <v>0</v>
          </cell>
          <cell r="E3689">
            <v>0</v>
          </cell>
          <cell r="F3689">
            <v>0</v>
          </cell>
          <cell r="G3689">
            <v>-10000</v>
          </cell>
        </row>
        <row r="3690">
          <cell r="B3690" t="str">
            <v>301500J135</v>
          </cell>
          <cell r="C3690">
            <v>-7500</v>
          </cell>
          <cell r="D3690">
            <v>0</v>
          </cell>
          <cell r="E3690">
            <v>0</v>
          </cell>
          <cell r="F3690">
            <v>0</v>
          </cell>
          <cell r="G3690">
            <v>-7500</v>
          </cell>
        </row>
        <row r="3691">
          <cell r="B3691" t="str">
            <v>301500J136</v>
          </cell>
          <cell r="C3691">
            <v>-2500</v>
          </cell>
          <cell r="D3691">
            <v>0</v>
          </cell>
          <cell r="E3691">
            <v>0</v>
          </cell>
          <cell r="F3691">
            <v>0</v>
          </cell>
          <cell r="G3691">
            <v>-2500</v>
          </cell>
        </row>
        <row r="3692">
          <cell r="B3692" t="str">
            <v>301500J137</v>
          </cell>
          <cell r="C3692">
            <v>-7500</v>
          </cell>
          <cell r="D3692">
            <v>0</v>
          </cell>
          <cell r="E3692">
            <v>0</v>
          </cell>
          <cell r="F3692">
            <v>0</v>
          </cell>
          <cell r="G3692">
            <v>-7500</v>
          </cell>
        </row>
        <row r="3693">
          <cell r="B3693" t="str">
            <v>301500J138</v>
          </cell>
          <cell r="C3693">
            <v>-7500</v>
          </cell>
          <cell r="D3693">
            <v>0</v>
          </cell>
          <cell r="E3693">
            <v>0</v>
          </cell>
          <cell r="F3693">
            <v>0</v>
          </cell>
          <cell r="G3693">
            <v>-7500</v>
          </cell>
        </row>
        <row r="3694">
          <cell r="B3694" t="str">
            <v>301500J139</v>
          </cell>
          <cell r="C3694">
            <v>-10000</v>
          </cell>
          <cell r="D3694">
            <v>0</v>
          </cell>
          <cell r="E3694">
            <v>0</v>
          </cell>
          <cell r="F3694">
            <v>0</v>
          </cell>
          <cell r="G3694">
            <v>-10000</v>
          </cell>
        </row>
        <row r="3695">
          <cell r="B3695" t="str">
            <v>301500J140</v>
          </cell>
          <cell r="C3695">
            <v>-7500</v>
          </cell>
          <cell r="D3695">
            <v>0</v>
          </cell>
          <cell r="E3695">
            <v>0</v>
          </cell>
          <cell r="F3695">
            <v>0</v>
          </cell>
          <cell r="G3695">
            <v>-7500</v>
          </cell>
        </row>
        <row r="3696">
          <cell r="B3696" t="str">
            <v>301500J141</v>
          </cell>
          <cell r="C3696">
            <v>-7500</v>
          </cell>
          <cell r="D3696">
            <v>0</v>
          </cell>
          <cell r="E3696">
            <v>0</v>
          </cell>
          <cell r="F3696">
            <v>0</v>
          </cell>
          <cell r="G3696">
            <v>-7500</v>
          </cell>
        </row>
        <row r="3697">
          <cell r="B3697" t="str">
            <v>301500J142</v>
          </cell>
          <cell r="C3697">
            <v>-7500</v>
          </cell>
          <cell r="D3697">
            <v>0</v>
          </cell>
          <cell r="E3697">
            <v>0</v>
          </cell>
          <cell r="F3697">
            <v>0</v>
          </cell>
          <cell r="G3697">
            <v>-7500</v>
          </cell>
        </row>
        <row r="3698">
          <cell r="B3698" t="str">
            <v>301500J143</v>
          </cell>
          <cell r="C3698">
            <v>-10000</v>
          </cell>
          <cell r="D3698">
            <v>0</v>
          </cell>
          <cell r="E3698">
            <v>0</v>
          </cell>
          <cell r="F3698">
            <v>0</v>
          </cell>
          <cell r="G3698">
            <v>-10000</v>
          </cell>
        </row>
        <row r="3699">
          <cell r="B3699" t="str">
            <v>301500J144</v>
          </cell>
          <cell r="C3699">
            <v>-10000</v>
          </cell>
          <cell r="D3699">
            <v>0</v>
          </cell>
          <cell r="E3699">
            <v>0</v>
          </cell>
          <cell r="F3699">
            <v>0</v>
          </cell>
          <cell r="G3699">
            <v>-10000</v>
          </cell>
        </row>
        <row r="3700">
          <cell r="B3700" t="str">
            <v>301500J145</v>
          </cell>
          <cell r="C3700">
            <v>-2500</v>
          </cell>
          <cell r="D3700">
            <v>0</v>
          </cell>
          <cell r="E3700">
            <v>0</v>
          </cell>
          <cell r="F3700">
            <v>0</v>
          </cell>
          <cell r="G3700">
            <v>-2500</v>
          </cell>
        </row>
        <row r="3701">
          <cell r="B3701" t="str">
            <v>301500J146</v>
          </cell>
          <cell r="C3701">
            <v>-12500</v>
          </cell>
          <cell r="D3701">
            <v>0</v>
          </cell>
          <cell r="E3701">
            <v>0</v>
          </cell>
          <cell r="F3701">
            <v>0</v>
          </cell>
          <cell r="G3701">
            <v>-12500</v>
          </cell>
        </row>
        <row r="3702">
          <cell r="B3702" t="str">
            <v>301500J147</v>
          </cell>
          <cell r="C3702">
            <v>-5000</v>
          </cell>
          <cell r="D3702">
            <v>0</v>
          </cell>
          <cell r="E3702">
            <v>0</v>
          </cell>
          <cell r="F3702">
            <v>0</v>
          </cell>
          <cell r="G3702">
            <v>-5000</v>
          </cell>
        </row>
        <row r="3703">
          <cell r="B3703" t="str">
            <v>301500J148</v>
          </cell>
          <cell r="C3703">
            <v>-5000</v>
          </cell>
          <cell r="D3703">
            <v>0</v>
          </cell>
          <cell r="E3703">
            <v>0</v>
          </cell>
          <cell r="F3703">
            <v>0</v>
          </cell>
          <cell r="G3703">
            <v>-5000</v>
          </cell>
        </row>
        <row r="3704">
          <cell r="B3704" t="str">
            <v>301500J149</v>
          </cell>
          <cell r="C3704">
            <v>-5000</v>
          </cell>
          <cell r="D3704">
            <v>0</v>
          </cell>
          <cell r="E3704">
            <v>0</v>
          </cell>
          <cell r="F3704">
            <v>0</v>
          </cell>
          <cell r="G3704">
            <v>-5000</v>
          </cell>
        </row>
        <row r="3705">
          <cell r="B3705" t="str">
            <v>301500J150</v>
          </cell>
          <cell r="C3705">
            <v>-5000</v>
          </cell>
          <cell r="D3705">
            <v>2500</v>
          </cell>
          <cell r="E3705">
            <v>-5000</v>
          </cell>
          <cell r="F3705">
            <v>-2500</v>
          </cell>
          <cell r="G3705">
            <v>-7500</v>
          </cell>
        </row>
        <row r="3706">
          <cell r="B3706" t="str">
            <v>301500J151</v>
          </cell>
          <cell r="C3706">
            <v>-5000</v>
          </cell>
          <cell r="D3706">
            <v>0</v>
          </cell>
          <cell r="E3706">
            <v>0</v>
          </cell>
          <cell r="F3706">
            <v>0</v>
          </cell>
          <cell r="G3706">
            <v>-5000</v>
          </cell>
        </row>
        <row r="3707">
          <cell r="B3707" t="str">
            <v>301500J152</v>
          </cell>
          <cell r="C3707">
            <v>-5000</v>
          </cell>
          <cell r="D3707">
            <v>0</v>
          </cell>
          <cell r="E3707">
            <v>0</v>
          </cell>
          <cell r="F3707">
            <v>0</v>
          </cell>
          <cell r="G3707">
            <v>-5000</v>
          </cell>
        </row>
        <row r="3708">
          <cell r="B3708" t="str">
            <v>301500J153</v>
          </cell>
          <cell r="C3708">
            <v>-10000</v>
          </cell>
          <cell r="D3708">
            <v>0</v>
          </cell>
          <cell r="E3708">
            <v>0</v>
          </cell>
          <cell r="F3708">
            <v>0</v>
          </cell>
          <cell r="G3708">
            <v>-10000</v>
          </cell>
        </row>
        <row r="3709">
          <cell r="B3709" t="str">
            <v>301500J154</v>
          </cell>
          <cell r="C3709">
            <v>-2500</v>
          </cell>
          <cell r="D3709">
            <v>0</v>
          </cell>
          <cell r="E3709">
            <v>0</v>
          </cell>
          <cell r="F3709">
            <v>0</v>
          </cell>
          <cell r="G3709">
            <v>-2500</v>
          </cell>
        </row>
        <row r="3710">
          <cell r="B3710" t="str">
            <v>301500J155</v>
          </cell>
          <cell r="C3710">
            <v>-5000</v>
          </cell>
          <cell r="D3710">
            <v>0</v>
          </cell>
          <cell r="E3710">
            <v>0</v>
          </cell>
          <cell r="F3710">
            <v>0</v>
          </cell>
          <cell r="G3710">
            <v>-5000</v>
          </cell>
        </row>
        <row r="3711">
          <cell r="B3711" t="str">
            <v>301500J156</v>
          </cell>
          <cell r="C3711">
            <v>-7500</v>
          </cell>
          <cell r="D3711">
            <v>0</v>
          </cell>
          <cell r="E3711">
            <v>-2500</v>
          </cell>
          <cell r="F3711">
            <v>-2500</v>
          </cell>
          <cell r="G3711">
            <v>-10000</v>
          </cell>
        </row>
        <row r="3712">
          <cell r="B3712" t="str">
            <v>301500J157</v>
          </cell>
          <cell r="C3712">
            <v>-5000</v>
          </cell>
          <cell r="D3712">
            <v>0</v>
          </cell>
          <cell r="E3712">
            <v>-5000</v>
          </cell>
          <cell r="F3712">
            <v>-5000</v>
          </cell>
          <cell r="G3712">
            <v>-10000</v>
          </cell>
        </row>
        <row r="3713">
          <cell r="B3713" t="str">
            <v>301500J158</v>
          </cell>
          <cell r="C3713">
            <v>-5000</v>
          </cell>
          <cell r="D3713">
            <v>0</v>
          </cell>
          <cell r="E3713">
            <v>0</v>
          </cell>
          <cell r="F3713">
            <v>0</v>
          </cell>
          <cell r="G3713">
            <v>-5000</v>
          </cell>
        </row>
        <row r="3714">
          <cell r="B3714" t="str">
            <v>301500J159</v>
          </cell>
          <cell r="C3714">
            <v>-2500</v>
          </cell>
          <cell r="D3714">
            <v>0</v>
          </cell>
          <cell r="E3714">
            <v>0</v>
          </cell>
          <cell r="F3714">
            <v>0</v>
          </cell>
          <cell r="G3714">
            <v>-2500</v>
          </cell>
        </row>
        <row r="3715">
          <cell r="B3715" t="str">
            <v>301500J160</v>
          </cell>
          <cell r="C3715">
            <v>-2500</v>
          </cell>
          <cell r="D3715">
            <v>0</v>
          </cell>
          <cell r="E3715">
            <v>0</v>
          </cell>
          <cell r="F3715">
            <v>0</v>
          </cell>
          <cell r="G3715">
            <v>-2500</v>
          </cell>
        </row>
        <row r="3716">
          <cell r="B3716" t="str">
            <v>301500J161</v>
          </cell>
          <cell r="C3716">
            <v>-2500</v>
          </cell>
          <cell r="D3716">
            <v>0</v>
          </cell>
          <cell r="E3716">
            <v>0</v>
          </cell>
          <cell r="F3716">
            <v>0</v>
          </cell>
          <cell r="G3716">
            <v>-2500</v>
          </cell>
        </row>
        <row r="3717">
          <cell r="B3717" t="str">
            <v>301500J162</v>
          </cell>
          <cell r="C3717">
            <v>-2500</v>
          </cell>
          <cell r="D3717">
            <v>0</v>
          </cell>
          <cell r="E3717">
            <v>0</v>
          </cell>
          <cell r="F3717">
            <v>0</v>
          </cell>
          <cell r="G3717">
            <v>-2500</v>
          </cell>
        </row>
        <row r="3718">
          <cell r="B3718" t="str">
            <v>301500J163</v>
          </cell>
          <cell r="C3718">
            <v>-5000</v>
          </cell>
          <cell r="D3718">
            <v>0</v>
          </cell>
          <cell r="E3718">
            <v>0</v>
          </cell>
          <cell r="F3718">
            <v>0</v>
          </cell>
          <cell r="G3718">
            <v>-5000</v>
          </cell>
        </row>
        <row r="3719">
          <cell r="B3719" t="str">
            <v>301500J164</v>
          </cell>
          <cell r="C3719">
            <v>-2500</v>
          </cell>
          <cell r="D3719">
            <v>0</v>
          </cell>
          <cell r="E3719">
            <v>0</v>
          </cell>
          <cell r="F3719">
            <v>0</v>
          </cell>
          <cell r="G3719">
            <v>-2500</v>
          </cell>
        </row>
        <row r="3720">
          <cell r="B3720" t="str">
            <v>301500J165</v>
          </cell>
          <cell r="C3720">
            <v>-5000</v>
          </cell>
          <cell r="D3720">
            <v>0</v>
          </cell>
          <cell r="E3720">
            <v>-2500</v>
          </cell>
          <cell r="F3720">
            <v>-2500</v>
          </cell>
          <cell r="G3720">
            <v>-7500</v>
          </cell>
        </row>
        <row r="3721">
          <cell r="B3721" t="str">
            <v>301500J166</v>
          </cell>
          <cell r="C3721">
            <v>-2500</v>
          </cell>
          <cell r="D3721">
            <v>0</v>
          </cell>
          <cell r="E3721">
            <v>0</v>
          </cell>
          <cell r="F3721">
            <v>0</v>
          </cell>
          <cell r="G3721">
            <v>-2500</v>
          </cell>
        </row>
        <row r="3722">
          <cell r="B3722" t="str">
            <v>301500J167</v>
          </cell>
          <cell r="C3722">
            <v>-10000</v>
          </cell>
          <cell r="D3722">
            <v>0</v>
          </cell>
          <cell r="E3722">
            <v>-2500</v>
          </cell>
          <cell r="F3722">
            <v>-2500</v>
          </cell>
          <cell r="G3722">
            <v>-12500</v>
          </cell>
        </row>
        <row r="3723">
          <cell r="B3723" t="str">
            <v>301500J168</v>
          </cell>
          <cell r="C3723">
            <v>-5000</v>
          </cell>
          <cell r="D3723">
            <v>0</v>
          </cell>
          <cell r="E3723">
            <v>0</v>
          </cell>
          <cell r="F3723">
            <v>0</v>
          </cell>
          <cell r="G3723">
            <v>-5000</v>
          </cell>
        </row>
        <row r="3724">
          <cell r="B3724" t="str">
            <v>301500J169</v>
          </cell>
          <cell r="C3724">
            <v>-5000</v>
          </cell>
          <cell r="D3724">
            <v>0</v>
          </cell>
          <cell r="E3724">
            <v>-2500</v>
          </cell>
          <cell r="F3724">
            <v>-2500</v>
          </cell>
          <cell r="G3724">
            <v>-7500</v>
          </cell>
        </row>
        <row r="3725">
          <cell r="B3725" t="str">
            <v>301500J170</v>
          </cell>
          <cell r="C3725">
            <v>-7500</v>
          </cell>
          <cell r="D3725">
            <v>0</v>
          </cell>
          <cell r="E3725">
            <v>0</v>
          </cell>
          <cell r="F3725">
            <v>0</v>
          </cell>
          <cell r="G3725">
            <v>-7500</v>
          </cell>
        </row>
        <row r="3726">
          <cell r="B3726" t="str">
            <v>301500J171</v>
          </cell>
          <cell r="C3726">
            <v>-7500</v>
          </cell>
          <cell r="D3726">
            <v>0</v>
          </cell>
          <cell r="E3726">
            <v>0</v>
          </cell>
          <cell r="F3726">
            <v>0</v>
          </cell>
          <cell r="G3726">
            <v>-7500</v>
          </cell>
        </row>
        <row r="3727">
          <cell r="B3727" t="str">
            <v>301500J172</v>
          </cell>
          <cell r="C3727">
            <v>-7500</v>
          </cell>
          <cell r="D3727">
            <v>0</v>
          </cell>
          <cell r="E3727">
            <v>0</v>
          </cell>
          <cell r="F3727">
            <v>0</v>
          </cell>
          <cell r="G3727">
            <v>-7500</v>
          </cell>
        </row>
        <row r="3728">
          <cell r="B3728" t="str">
            <v>301500J173</v>
          </cell>
          <cell r="C3728">
            <v>-7500</v>
          </cell>
          <cell r="D3728">
            <v>0</v>
          </cell>
          <cell r="E3728">
            <v>0</v>
          </cell>
          <cell r="F3728">
            <v>0</v>
          </cell>
          <cell r="G3728">
            <v>-7500</v>
          </cell>
        </row>
        <row r="3729">
          <cell r="B3729" t="str">
            <v>301500J174</v>
          </cell>
          <cell r="C3729">
            <v>-7500</v>
          </cell>
          <cell r="D3729">
            <v>0</v>
          </cell>
          <cell r="E3729">
            <v>0</v>
          </cell>
          <cell r="F3729">
            <v>0</v>
          </cell>
          <cell r="G3729">
            <v>-7500</v>
          </cell>
        </row>
        <row r="3730">
          <cell r="B3730" t="str">
            <v>301500J175</v>
          </cell>
          <cell r="C3730">
            <v>-7500</v>
          </cell>
          <cell r="D3730">
            <v>0</v>
          </cell>
          <cell r="E3730">
            <v>0</v>
          </cell>
          <cell r="F3730">
            <v>0</v>
          </cell>
          <cell r="G3730">
            <v>-7500</v>
          </cell>
        </row>
        <row r="3731">
          <cell r="B3731" t="str">
            <v>301500J176</v>
          </cell>
          <cell r="C3731">
            <v>-2500</v>
          </cell>
          <cell r="D3731">
            <v>0</v>
          </cell>
          <cell r="E3731">
            <v>0</v>
          </cell>
          <cell r="F3731">
            <v>0</v>
          </cell>
          <cell r="G3731">
            <v>-2500</v>
          </cell>
        </row>
        <row r="3732">
          <cell r="B3732" t="str">
            <v>301500J177</v>
          </cell>
          <cell r="C3732">
            <v>-7500</v>
          </cell>
          <cell r="D3732">
            <v>0</v>
          </cell>
          <cell r="E3732">
            <v>0</v>
          </cell>
          <cell r="F3732">
            <v>0</v>
          </cell>
          <cell r="G3732">
            <v>-7500</v>
          </cell>
        </row>
        <row r="3733">
          <cell r="B3733" t="str">
            <v>301500J178</v>
          </cell>
          <cell r="C3733">
            <v>-2500</v>
          </cell>
          <cell r="D3733">
            <v>0</v>
          </cell>
          <cell r="E3733">
            <v>0</v>
          </cell>
          <cell r="F3733">
            <v>0</v>
          </cell>
          <cell r="G3733">
            <v>-2500</v>
          </cell>
        </row>
        <row r="3734">
          <cell r="B3734" t="str">
            <v>301500J179</v>
          </cell>
          <cell r="C3734">
            <v>-7500</v>
          </cell>
          <cell r="D3734">
            <v>0</v>
          </cell>
          <cell r="E3734">
            <v>-2500</v>
          </cell>
          <cell r="F3734">
            <v>-2500</v>
          </cell>
          <cell r="G3734">
            <v>-10000</v>
          </cell>
        </row>
        <row r="3735">
          <cell r="B3735" t="str">
            <v>301500J180</v>
          </cell>
          <cell r="C3735">
            <v>-2500</v>
          </cell>
          <cell r="D3735">
            <v>0</v>
          </cell>
          <cell r="E3735">
            <v>0</v>
          </cell>
          <cell r="F3735">
            <v>0</v>
          </cell>
          <cell r="G3735">
            <v>-2500</v>
          </cell>
        </row>
        <row r="3736">
          <cell r="B3736" t="str">
            <v>301500J181</v>
          </cell>
          <cell r="C3736">
            <v>-7500</v>
          </cell>
          <cell r="D3736">
            <v>0</v>
          </cell>
          <cell r="E3736">
            <v>0</v>
          </cell>
          <cell r="F3736">
            <v>0</v>
          </cell>
          <cell r="G3736">
            <v>-7500</v>
          </cell>
        </row>
        <row r="3737">
          <cell r="B3737" t="str">
            <v>301500J182</v>
          </cell>
          <cell r="C3737">
            <v>-7500</v>
          </cell>
          <cell r="D3737">
            <v>0</v>
          </cell>
          <cell r="E3737">
            <v>0</v>
          </cell>
          <cell r="F3737">
            <v>0</v>
          </cell>
          <cell r="G3737">
            <v>-7500</v>
          </cell>
        </row>
        <row r="3738">
          <cell r="B3738" t="str">
            <v>301500J183</v>
          </cell>
          <cell r="C3738">
            <v>-7500</v>
          </cell>
          <cell r="D3738">
            <v>0</v>
          </cell>
          <cell r="E3738">
            <v>0</v>
          </cell>
          <cell r="F3738">
            <v>0</v>
          </cell>
          <cell r="G3738">
            <v>-7500</v>
          </cell>
        </row>
        <row r="3739">
          <cell r="B3739" t="str">
            <v>301500J184</v>
          </cell>
          <cell r="C3739">
            <v>-2500</v>
          </cell>
          <cell r="D3739">
            <v>0</v>
          </cell>
          <cell r="E3739">
            <v>0</v>
          </cell>
          <cell r="F3739">
            <v>0</v>
          </cell>
          <cell r="G3739">
            <v>-2500</v>
          </cell>
        </row>
        <row r="3740">
          <cell r="B3740" t="str">
            <v>301500J185</v>
          </cell>
          <cell r="C3740">
            <v>0</v>
          </cell>
          <cell r="D3740">
            <v>0</v>
          </cell>
          <cell r="E3740">
            <v>-10000</v>
          </cell>
          <cell r="F3740">
            <v>-10000</v>
          </cell>
          <cell r="G3740">
            <v>-10000</v>
          </cell>
        </row>
        <row r="3741">
          <cell r="B3741" t="str">
            <v>301500J186</v>
          </cell>
          <cell r="C3741">
            <v>0</v>
          </cell>
          <cell r="D3741">
            <v>0</v>
          </cell>
          <cell r="E3741">
            <v>-7500</v>
          </cell>
          <cell r="F3741">
            <v>-7500</v>
          </cell>
          <cell r="G3741">
            <v>-7500</v>
          </cell>
        </row>
        <row r="3742">
          <cell r="B3742" t="str">
            <v>301500J187</v>
          </cell>
          <cell r="C3742">
            <v>0</v>
          </cell>
          <cell r="D3742">
            <v>0</v>
          </cell>
          <cell r="E3742">
            <v>-5000</v>
          </cell>
          <cell r="F3742">
            <v>-5000</v>
          </cell>
          <cell r="G3742">
            <v>-5000</v>
          </cell>
        </row>
        <row r="3743">
          <cell r="B3743" t="str">
            <v>301500J188</v>
          </cell>
          <cell r="C3743">
            <v>0</v>
          </cell>
          <cell r="D3743">
            <v>0</v>
          </cell>
          <cell r="E3743">
            <v>-2500</v>
          </cell>
          <cell r="F3743">
            <v>-2500</v>
          </cell>
          <cell r="G3743">
            <v>-2500</v>
          </cell>
        </row>
        <row r="3744">
          <cell r="B3744" t="str">
            <v>301500J189</v>
          </cell>
          <cell r="C3744">
            <v>0</v>
          </cell>
          <cell r="D3744">
            <v>0</v>
          </cell>
          <cell r="E3744">
            <v>-5000</v>
          </cell>
          <cell r="F3744">
            <v>-5000</v>
          </cell>
          <cell r="G3744">
            <v>-5000</v>
          </cell>
        </row>
        <row r="3745">
          <cell r="B3745" t="str">
            <v>301500J190</v>
          </cell>
          <cell r="C3745">
            <v>0</v>
          </cell>
          <cell r="D3745">
            <v>0</v>
          </cell>
          <cell r="E3745">
            <v>-2500</v>
          </cell>
          <cell r="F3745">
            <v>-2500</v>
          </cell>
          <cell r="G3745">
            <v>-2500</v>
          </cell>
        </row>
        <row r="3746">
          <cell r="B3746" t="str">
            <v>301500J191</v>
          </cell>
          <cell r="C3746">
            <v>0</v>
          </cell>
          <cell r="D3746">
            <v>0</v>
          </cell>
          <cell r="E3746">
            <v>-5000</v>
          </cell>
          <cell r="F3746">
            <v>-5000</v>
          </cell>
          <cell r="G3746">
            <v>-5000</v>
          </cell>
        </row>
        <row r="3747">
          <cell r="B3747" t="str">
            <v>301500J192</v>
          </cell>
          <cell r="C3747">
            <v>0</v>
          </cell>
          <cell r="D3747">
            <v>0</v>
          </cell>
          <cell r="E3747">
            <v>-10000</v>
          </cell>
          <cell r="F3747">
            <v>-10000</v>
          </cell>
          <cell r="G3747">
            <v>-10000</v>
          </cell>
        </row>
        <row r="3748">
          <cell r="B3748" t="str">
            <v>301500J193</v>
          </cell>
          <cell r="C3748">
            <v>0</v>
          </cell>
          <cell r="D3748">
            <v>0</v>
          </cell>
          <cell r="E3748">
            <v>-12500</v>
          </cell>
          <cell r="F3748">
            <v>-12500</v>
          </cell>
          <cell r="G3748">
            <v>-12500</v>
          </cell>
        </row>
        <row r="3749">
          <cell r="B3749" t="str">
            <v>301500J194</v>
          </cell>
          <cell r="C3749">
            <v>0</v>
          </cell>
          <cell r="D3749">
            <v>0</v>
          </cell>
          <cell r="E3749">
            <v>-2500</v>
          </cell>
          <cell r="F3749">
            <v>-2500</v>
          </cell>
          <cell r="G3749">
            <v>-2500</v>
          </cell>
        </row>
        <row r="3750">
          <cell r="B3750" t="str">
            <v>301500J195</v>
          </cell>
          <cell r="C3750">
            <v>0</v>
          </cell>
          <cell r="D3750">
            <v>0</v>
          </cell>
          <cell r="E3750">
            <v>-7500</v>
          </cell>
          <cell r="F3750">
            <v>-7500</v>
          </cell>
          <cell r="G3750">
            <v>-7500</v>
          </cell>
        </row>
        <row r="3751">
          <cell r="B3751" t="str">
            <v>301500J196</v>
          </cell>
          <cell r="C3751">
            <v>0</v>
          </cell>
          <cell r="D3751">
            <v>0</v>
          </cell>
          <cell r="E3751">
            <v>-10000</v>
          </cell>
          <cell r="F3751">
            <v>-10000</v>
          </cell>
          <cell r="G3751">
            <v>-10000</v>
          </cell>
        </row>
        <row r="3752">
          <cell r="B3752" t="str">
            <v>301500J197</v>
          </cell>
          <cell r="C3752">
            <v>0</v>
          </cell>
          <cell r="D3752">
            <v>0</v>
          </cell>
          <cell r="E3752">
            <v>-2500</v>
          </cell>
          <cell r="F3752">
            <v>-2500</v>
          </cell>
          <cell r="G3752">
            <v>-2500</v>
          </cell>
        </row>
        <row r="3753">
          <cell r="B3753" t="str">
            <v>301500J198</v>
          </cell>
          <cell r="C3753">
            <v>0</v>
          </cell>
          <cell r="D3753">
            <v>0</v>
          </cell>
          <cell r="E3753">
            <v>-5000</v>
          </cell>
          <cell r="F3753">
            <v>-5000</v>
          </cell>
          <cell r="G3753">
            <v>-5000</v>
          </cell>
        </row>
        <row r="3754">
          <cell r="B3754" t="str">
            <v>301500J199</v>
          </cell>
          <cell r="C3754">
            <v>0</v>
          </cell>
          <cell r="D3754">
            <v>0</v>
          </cell>
          <cell r="E3754">
            <v>-7500</v>
          </cell>
          <cell r="F3754">
            <v>-7500</v>
          </cell>
          <cell r="G3754">
            <v>-7500</v>
          </cell>
        </row>
        <row r="3755">
          <cell r="B3755" t="str">
            <v>301500J200</v>
          </cell>
          <cell r="C3755">
            <v>0</v>
          </cell>
          <cell r="D3755">
            <v>0</v>
          </cell>
          <cell r="E3755">
            <v>-7500</v>
          </cell>
          <cell r="F3755">
            <v>-7500</v>
          </cell>
          <cell r="G3755">
            <v>-7500</v>
          </cell>
        </row>
        <row r="3756">
          <cell r="B3756" t="str">
            <v>301500J201</v>
          </cell>
          <cell r="C3756">
            <v>0</v>
          </cell>
          <cell r="D3756">
            <v>2500</v>
          </cell>
          <cell r="E3756">
            <v>-7500</v>
          </cell>
          <cell r="F3756">
            <v>-5000</v>
          </cell>
          <cell r="G3756">
            <v>-5000</v>
          </cell>
        </row>
        <row r="3757">
          <cell r="B3757" t="str">
            <v>301500J202</v>
          </cell>
          <cell r="C3757">
            <v>0</v>
          </cell>
          <cell r="D3757">
            <v>0</v>
          </cell>
          <cell r="E3757">
            <v>-2500</v>
          </cell>
          <cell r="F3757">
            <v>-2500</v>
          </cell>
          <cell r="G3757">
            <v>-2500</v>
          </cell>
        </row>
        <row r="3758">
          <cell r="B3758" t="str">
            <v>301500J203</v>
          </cell>
          <cell r="C3758">
            <v>0</v>
          </cell>
          <cell r="D3758">
            <v>0</v>
          </cell>
          <cell r="E3758">
            <v>-2500</v>
          </cell>
          <cell r="F3758">
            <v>-2500</v>
          </cell>
          <cell r="G3758">
            <v>-2500</v>
          </cell>
        </row>
        <row r="3759">
          <cell r="B3759" t="str">
            <v>301500J204</v>
          </cell>
          <cell r="C3759">
            <v>0</v>
          </cell>
          <cell r="D3759">
            <v>0</v>
          </cell>
          <cell r="E3759">
            <v>-7500</v>
          </cell>
          <cell r="F3759">
            <v>-7500</v>
          </cell>
          <cell r="G3759">
            <v>-7500</v>
          </cell>
        </row>
        <row r="3760">
          <cell r="B3760" t="str">
            <v>301500J205</v>
          </cell>
          <cell r="C3760">
            <v>0</v>
          </cell>
          <cell r="D3760">
            <v>0</v>
          </cell>
          <cell r="E3760">
            <v>-2500</v>
          </cell>
          <cell r="F3760">
            <v>-2500</v>
          </cell>
          <cell r="G3760">
            <v>-2500</v>
          </cell>
        </row>
        <row r="3761">
          <cell r="B3761" t="str">
            <v>301500J206</v>
          </cell>
          <cell r="C3761">
            <v>0</v>
          </cell>
          <cell r="D3761">
            <v>0</v>
          </cell>
          <cell r="E3761">
            <v>-7500</v>
          </cell>
          <cell r="F3761">
            <v>-7500</v>
          </cell>
          <cell r="G3761">
            <v>-7500</v>
          </cell>
        </row>
        <row r="3762">
          <cell r="B3762" t="str">
            <v>301500J207</v>
          </cell>
          <cell r="C3762">
            <v>0</v>
          </cell>
          <cell r="D3762">
            <v>0</v>
          </cell>
          <cell r="E3762">
            <v>-5000</v>
          </cell>
          <cell r="F3762">
            <v>-5000</v>
          </cell>
          <cell r="G3762">
            <v>-5000</v>
          </cell>
        </row>
        <row r="3763">
          <cell r="B3763" t="str">
            <v>301500J208</v>
          </cell>
          <cell r="C3763">
            <v>0</v>
          </cell>
          <cell r="D3763">
            <v>0</v>
          </cell>
          <cell r="E3763">
            <v>-12500</v>
          </cell>
          <cell r="F3763">
            <v>-12500</v>
          </cell>
          <cell r="G3763">
            <v>-12500</v>
          </cell>
        </row>
        <row r="3764">
          <cell r="B3764" t="str">
            <v>301500J210</v>
          </cell>
          <cell r="C3764">
            <v>0</v>
          </cell>
          <cell r="D3764">
            <v>5000</v>
          </cell>
          <cell r="E3764">
            <v>-10000</v>
          </cell>
          <cell r="F3764">
            <v>-5000</v>
          </cell>
          <cell r="G3764">
            <v>-5000</v>
          </cell>
        </row>
        <row r="3765">
          <cell r="B3765" t="str">
            <v>301500J211</v>
          </cell>
          <cell r="C3765">
            <v>0</v>
          </cell>
          <cell r="D3765">
            <v>0</v>
          </cell>
          <cell r="E3765">
            <v>-5000</v>
          </cell>
          <cell r="F3765">
            <v>-5000</v>
          </cell>
          <cell r="G3765">
            <v>-5000</v>
          </cell>
        </row>
        <row r="3766">
          <cell r="B3766" t="str">
            <v>301500J212</v>
          </cell>
          <cell r="C3766">
            <v>0</v>
          </cell>
          <cell r="D3766">
            <v>0</v>
          </cell>
          <cell r="E3766">
            <v>-2500</v>
          </cell>
          <cell r="F3766">
            <v>-2500</v>
          </cell>
          <cell r="G3766">
            <v>-2500</v>
          </cell>
        </row>
        <row r="3767">
          <cell r="B3767" t="str">
            <v>301500J213</v>
          </cell>
          <cell r="C3767">
            <v>0</v>
          </cell>
          <cell r="D3767">
            <v>0</v>
          </cell>
          <cell r="E3767">
            <v>-5000</v>
          </cell>
          <cell r="F3767">
            <v>-5000</v>
          </cell>
          <cell r="G3767">
            <v>-5000</v>
          </cell>
        </row>
        <row r="3768">
          <cell r="B3768" t="str">
            <v>301500J214</v>
          </cell>
          <cell r="C3768">
            <v>0</v>
          </cell>
          <cell r="D3768">
            <v>0</v>
          </cell>
          <cell r="E3768">
            <v>-5000</v>
          </cell>
          <cell r="F3768">
            <v>-5000</v>
          </cell>
          <cell r="G3768">
            <v>-5000</v>
          </cell>
        </row>
        <row r="3769">
          <cell r="B3769" t="str">
            <v>301500J215</v>
          </cell>
          <cell r="C3769">
            <v>0</v>
          </cell>
          <cell r="D3769">
            <v>0</v>
          </cell>
          <cell r="E3769">
            <v>-5000</v>
          </cell>
          <cell r="F3769">
            <v>-5000</v>
          </cell>
          <cell r="G3769">
            <v>-5000</v>
          </cell>
        </row>
        <row r="3770">
          <cell r="B3770" t="str">
            <v>301500J216</v>
          </cell>
          <cell r="C3770">
            <v>0</v>
          </cell>
          <cell r="D3770">
            <v>0</v>
          </cell>
          <cell r="E3770">
            <v>-5000</v>
          </cell>
          <cell r="F3770">
            <v>-5000</v>
          </cell>
          <cell r="G3770">
            <v>-5000</v>
          </cell>
        </row>
        <row r="3771">
          <cell r="B3771" t="str">
            <v>301500J217</v>
          </cell>
          <cell r="C3771">
            <v>0</v>
          </cell>
          <cell r="D3771">
            <v>0</v>
          </cell>
          <cell r="E3771">
            <v>-2500</v>
          </cell>
          <cell r="F3771">
            <v>-2500</v>
          </cell>
          <cell r="G3771">
            <v>-2500</v>
          </cell>
        </row>
        <row r="3772">
          <cell r="B3772" t="str">
            <v>301500J218</v>
          </cell>
          <cell r="C3772">
            <v>0</v>
          </cell>
          <cell r="D3772">
            <v>0</v>
          </cell>
          <cell r="E3772">
            <v>-7500</v>
          </cell>
          <cell r="F3772">
            <v>-7500</v>
          </cell>
          <cell r="G3772">
            <v>-7500</v>
          </cell>
        </row>
        <row r="3773">
          <cell r="B3773" t="str">
            <v>301500J219</v>
          </cell>
          <cell r="C3773">
            <v>0</v>
          </cell>
          <cell r="D3773">
            <v>0</v>
          </cell>
          <cell r="E3773">
            <v>-5000</v>
          </cell>
          <cell r="F3773">
            <v>-5000</v>
          </cell>
          <cell r="G3773">
            <v>-5000</v>
          </cell>
        </row>
        <row r="3774">
          <cell r="B3774" t="str">
            <v>301500J220</v>
          </cell>
          <cell r="C3774">
            <v>0</v>
          </cell>
          <cell r="D3774">
            <v>0</v>
          </cell>
          <cell r="E3774">
            <v>-5000</v>
          </cell>
          <cell r="F3774">
            <v>-5000</v>
          </cell>
          <cell r="G3774">
            <v>-5000</v>
          </cell>
        </row>
        <row r="3775">
          <cell r="B3775" t="str">
            <v>301500J221</v>
          </cell>
          <cell r="C3775">
            <v>0</v>
          </cell>
          <cell r="D3775">
            <v>0</v>
          </cell>
          <cell r="E3775">
            <v>-2500</v>
          </cell>
          <cell r="F3775">
            <v>-2500</v>
          </cell>
          <cell r="G3775">
            <v>-2500</v>
          </cell>
        </row>
        <row r="3776">
          <cell r="B3776" t="str">
            <v>301500J222</v>
          </cell>
          <cell r="C3776">
            <v>0</v>
          </cell>
          <cell r="D3776">
            <v>0</v>
          </cell>
          <cell r="E3776">
            <v>-5000</v>
          </cell>
          <cell r="F3776">
            <v>-5000</v>
          </cell>
          <cell r="G3776">
            <v>-5000</v>
          </cell>
        </row>
        <row r="3777">
          <cell r="B3777" t="str">
            <v>301500J223</v>
          </cell>
          <cell r="C3777">
            <v>0</v>
          </cell>
          <cell r="D3777">
            <v>0</v>
          </cell>
          <cell r="E3777">
            <v>-12500</v>
          </cell>
          <cell r="F3777">
            <v>-12500</v>
          </cell>
          <cell r="G3777">
            <v>-12500</v>
          </cell>
        </row>
        <row r="3778">
          <cell r="B3778" t="str">
            <v>301500J224</v>
          </cell>
          <cell r="C3778">
            <v>0</v>
          </cell>
          <cell r="D3778">
            <v>0</v>
          </cell>
          <cell r="E3778">
            <v>-12500</v>
          </cell>
          <cell r="F3778">
            <v>-12500</v>
          </cell>
          <cell r="G3778">
            <v>-12500</v>
          </cell>
        </row>
        <row r="3779">
          <cell r="B3779" t="str">
            <v>301500J225</v>
          </cell>
          <cell r="C3779">
            <v>0</v>
          </cell>
          <cell r="D3779">
            <v>0</v>
          </cell>
          <cell r="E3779">
            <v>-7500</v>
          </cell>
          <cell r="F3779">
            <v>-7500</v>
          </cell>
          <cell r="G3779">
            <v>-7500</v>
          </cell>
        </row>
        <row r="3780">
          <cell r="B3780" t="str">
            <v>301500J226</v>
          </cell>
          <cell r="C3780">
            <v>0</v>
          </cell>
          <cell r="D3780">
            <v>0</v>
          </cell>
          <cell r="E3780">
            <v>-2500</v>
          </cell>
          <cell r="F3780">
            <v>-2500</v>
          </cell>
          <cell r="G3780">
            <v>-2500</v>
          </cell>
        </row>
        <row r="3781">
          <cell r="B3781" t="str">
            <v>301500J227</v>
          </cell>
          <cell r="C3781">
            <v>0</v>
          </cell>
          <cell r="D3781">
            <v>0</v>
          </cell>
          <cell r="E3781">
            <v>-12500</v>
          </cell>
          <cell r="F3781">
            <v>-12500</v>
          </cell>
          <cell r="G3781">
            <v>-12500</v>
          </cell>
        </row>
        <row r="3782">
          <cell r="B3782" t="str">
            <v>301500J228</v>
          </cell>
          <cell r="C3782">
            <v>0</v>
          </cell>
          <cell r="D3782">
            <v>0</v>
          </cell>
          <cell r="E3782">
            <v>-5000</v>
          </cell>
          <cell r="F3782">
            <v>-5000</v>
          </cell>
          <cell r="G3782">
            <v>-5000</v>
          </cell>
        </row>
        <row r="3783">
          <cell r="B3783" t="str">
            <v>301500J229</v>
          </cell>
          <cell r="C3783">
            <v>0</v>
          </cell>
          <cell r="D3783">
            <v>0</v>
          </cell>
          <cell r="E3783">
            <v>-7500</v>
          </cell>
          <cell r="F3783">
            <v>-7500</v>
          </cell>
          <cell r="G3783">
            <v>-7500</v>
          </cell>
        </row>
        <row r="3784">
          <cell r="B3784" t="str">
            <v>301500J230</v>
          </cell>
          <cell r="C3784">
            <v>0</v>
          </cell>
          <cell r="D3784">
            <v>0</v>
          </cell>
          <cell r="E3784">
            <v>-5000</v>
          </cell>
          <cell r="F3784">
            <v>-5000</v>
          </cell>
          <cell r="G3784">
            <v>-5000</v>
          </cell>
        </row>
        <row r="3785">
          <cell r="B3785" t="str">
            <v>301500J231</v>
          </cell>
          <cell r="C3785">
            <v>0</v>
          </cell>
          <cell r="D3785">
            <v>0</v>
          </cell>
          <cell r="E3785">
            <v>-5000</v>
          </cell>
          <cell r="F3785">
            <v>-5000</v>
          </cell>
          <cell r="G3785">
            <v>-5000</v>
          </cell>
        </row>
        <row r="3786">
          <cell r="B3786" t="str">
            <v>301500J232</v>
          </cell>
          <cell r="C3786">
            <v>0</v>
          </cell>
          <cell r="D3786">
            <v>0</v>
          </cell>
          <cell r="E3786">
            <v>-5000</v>
          </cell>
          <cell r="F3786">
            <v>-5000</v>
          </cell>
          <cell r="G3786">
            <v>-5000</v>
          </cell>
        </row>
        <row r="3787">
          <cell r="B3787" t="str">
            <v>301500J233</v>
          </cell>
          <cell r="C3787">
            <v>0</v>
          </cell>
          <cell r="D3787">
            <v>0</v>
          </cell>
          <cell r="E3787">
            <v>-2500</v>
          </cell>
          <cell r="F3787">
            <v>-2500</v>
          </cell>
          <cell r="G3787">
            <v>-2500</v>
          </cell>
        </row>
        <row r="3788">
          <cell r="B3788" t="str">
            <v>301500J234</v>
          </cell>
          <cell r="C3788">
            <v>0</v>
          </cell>
          <cell r="D3788">
            <v>0</v>
          </cell>
          <cell r="E3788">
            <v>-2500</v>
          </cell>
          <cell r="F3788">
            <v>-2500</v>
          </cell>
          <cell r="G3788">
            <v>-2500</v>
          </cell>
        </row>
        <row r="3789">
          <cell r="B3789" t="str">
            <v>301500J235</v>
          </cell>
          <cell r="C3789">
            <v>0</v>
          </cell>
          <cell r="D3789">
            <v>0</v>
          </cell>
          <cell r="E3789">
            <v>-5000</v>
          </cell>
          <cell r="F3789">
            <v>-5000</v>
          </cell>
          <cell r="G3789">
            <v>-5000</v>
          </cell>
        </row>
        <row r="3790">
          <cell r="B3790" t="str">
            <v>301500J236</v>
          </cell>
          <cell r="C3790">
            <v>0</v>
          </cell>
          <cell r="D3790">
            <v>0</v>
          </cell>
          <cell r="E3790">
            <v>-7500</v>
          </cell>
          <cell r="F3790">
            <v>-7500</v>
          </cell>
          <cell r="G3790">
            <v>-7500</v>
          </cell>
        </row>
        <row r="3791">
          <cell r="B3791" t="str">
            <v>301500J237</v>
          </cell>
          <cell r="C3791">
            <v>0</v>
          </cell>
          <cell r="D3791">
            <v>0</v>
          </cell>
          <cell r="E3791">
            <v>-7500</v>
          </cell>
          <cell r="F3791">
            <v>-7500</v>
          </cell>
          <cell r="G3791">
            <v>-7500</v>
          </cell>
        </row>
        <row r="3792">
          <cell r="B3792" t="str">
            <v>301500J238</v>
          </cell>
          <cell r="C3792">
            <v>0</v>
          </cell>
          <cell r="D3792">
            <v>0</v>
          </cell>
          <cell r="E3792">
            <v>-2500</v>
          </cell>
          <cell r="F3792">
            <v>-2500</v>
          </cell>
          <cell r="G3792">
            <v>-2500</v>
          </cell>
        </row>
        <row r="3793">
          <cell r="B3793" t="str">
            <v>301500J239</v>
          </cell>
          <cell r="C3793">
            <v>0</v>
          </cell>
          <cell r="D3793">
            <v>0</v>
          </cell>
          <cell r="E3793">
            <v>-2500</v>
          </cell>
          <cell r="F3793">
            <v>-2500</v>
          </cell>
          <cell r="G3793">
            <v>-2500</v>
          </cell>
        </row>
        <row r="3794">
          <cell r="B3794" t="str">
            <v>301500J240</v>
          </cell>
          <cell r="C3794">
            <v>0</v>
          </cell>
          <cell r="D3794">
            <v>0</v>
          </cell>
          <cell r="E3794">
            <v>-7500</v>
          </cell>
          <cell r="F3794">
            <v>-7500</v>
          </cell>
          <cell r="G3794">
            <v>-7500</v>
          </cell>
        </row>
        <row r="3795">
          <cell r="B3795" t="str">
            <v>301500J241</v>
          </cell>
          <cell r="C3795">
            <v>0</v>
          </cell>
          <cell r="D3795">
            <v>0</v>
          </cell>
          <cell r="E3795">
            <v>-2500</v>
          </cell>
          <cell r="F3795">
            <v>-2500</v>
          </cell>
          <cell r="G3795">
            <v>-2500</v>
          </cell>
        </row>
        <row r="3796">
          <cell r="B3796" t="str">
            <v>301500J242</v>
          </cell>
          <cell r="C3796">
            <v>0</v>
          </cell>
          <cell r="D3796">
            <v>0</v>
          </cell>
          <cell r="E3796">
            <v>-5000</v>
          </cell>
          <cell r="F3796">
            <v>-5000</v>
          </cell>
          <cell r="G3796">
            <v>-5000</v>
          </cell>
        </row>
        <row r="3797">
          <cell r="B3797" t="str">
            <v>301500J243</v>
          </cell>
          <cell r="C3797">
            <v>0</v>
          </cell>
          <cell r="D3797">
            <v>0</v>
          </cell>
          <cell r="E3797">
            <v>-5000</v>
          </cell>
          <cell r="F3797">
            <v>-5000</v>
          </cell>
          <cell r="G3797">
            <v>-5000</v>
          </cell>
        </row>
        <row r="3798">
          <cell r="B3798" t="str">
            <v>301500J244</v>
          </cell>
          <cell r="C3798">
            <v>0</v>
          </cell>
          <cell r="D3798">
            <v>0</v>
          </cell>
          <cell r="E3798">
            <v>-5000</v>
          </cell>
          <cell r="F3798">
            <v>-5000</v>
          </cell>
          <cell r="G3798">
            <v>-5000</v>
          </cell>
        </row>
        <row r="3799">
          <cell r="B3799" t="str">
            <v>301500J245</v>
          </cell>
          <cell r="C3799">
            <v>0</v>
          </cell>
          <cell r="D3799">
            <v>0</v>
          </cell>
          <cell r="E3799">
            <v>-2500</v>
          </cell>
          <cell r="F3799">
            <v>-2500</v>
          </cell>
          <cell r="G3799">
            <v>-2500</v>
          </cell>
        </row>
        <row r="3800">
          <cell r="B3800" t="str">
            <v>301500J246</v>
          </cell>
          <cell r="C3800">
            <v>0</v>
          </cell>
          <cell r="D3800">
            <v>0</v>
          </cell>
          <cell r="E3800">
            <v>-12500</v>
          </cell>
          <cell r="F3800">
            <v>-12500</v>
          </cell>
          <cell r="G3800">
            <v>-12500</v>
          </cell>
        </row>
        <row r="3801">
          <cell r="B3801" t="str">
            <v>301500J247</v>
          </cell>
          <cell r="C3801">
            <v>0</v>
          </cell>
          <cell r="D3801">
            <v>0</v>
          </cell>
          <cell r="E3801">
            <v>-7500</v>
          </cell>
          <cell r="F3801">
            <v>-7500</v>
          </cell>
          <cell r="G3801">
            <v>-7500</v>
          </cell>
        </row>
        <row r="3802">
          <cell r="B3802" t="str">
            <v>301500J248</v>
          </cell>
          <cell r="C3802">
            <v>0</v>
          </cell>
          <cell r="D3802">
            <v>0</v>
          </cell>
          <cell r="E3802">
            <v>-2500</v>
          </cell>
          <cell r="F3802">
            <v>-2500</v>
          </cell>
          <cell r="G3802">
            <v>-2500</v>
          </cell>
        </row>
        <row r="3803">
          <cell r="B3803" t="str">
            <v>301500J249</v>
          </cell>
          <cell r="C3803">
            <v>0</v>
          </cell>
          <cell r="D3803">
            <v>0</v>
          </cell>
          <cell r="E3803">
            <v>-10000</v>
          </cell>
          <cell r="F3803">
            <v>-10000</v>
          </cell>
          <cell r="G3803">
            <v>-10000</v>
          </cell>
        </row>
        <row r="3804">
          <cell r="B3804" t="str">
            <v>301500J250</v>
          </cell>
          <cell r="C3804">
            <v>0</v>
          </cell>
          <cell r="D3804">
            <v>0</v>
          </cell>
          <cell r="E3804">
            <v>-7500</v>
          </cell>
          <cell r="F3804">
            <v>-7500</v>
          </cell>
          <cell r="G3804">
            <v>-7500</v>
          </cell>
        </row>
        <row r="3805">
          <cell r="B3805" t="str">
            <v>301500J251</v>
          </cell>
          <cell r="C3805">
            <v>0</v>
          </cell>
          <cell r="D3805">
            <v>0</v>
          </cell>
          <cell r="E3805">
            <v>-5000</v>
          </cell>
          <cell r="F3805">
            <v>-5000</v>
          </cell>
          <cell r="G3805">
            <v>-5000</v>
          </cell>
        </row>
        <row r="3806">
          <cell r="B3806" t="str">
            <v>301500J252</v>
          </cell>
          <cell r="C3806">
            <v>0</v>
          </cell>
          <cell r="D3806">
            <v>0</v>
          </cell>
          <cell r="E3806">
            <v>-5000</v>
          </cell>
          <cell r="F3806">
            <v>-5000</v>
          </cell>
          <cell r="G3806">
            <v>-5000</v>
          </cell>
        </row>
        <row r="3807">
          <cell r="B3807" t="str">
            <v>301500J253</v>
          </cell>
          <cell r="C3807">
            <v>0</v>
          </cell>
          <cell r="D3807">
            <v>2500</v>
          </cell>
          <cell r="E3807">
            <v>-10000</v>
          </cell>
          <cell r="F3807">
            <v>-7500</v>
          </cell>
          <cell r="G3807">
            <v>-7500</v>
          </cell>
        </row>
        <row r="3808">
          <cell r="B3808" t="str">
            <v>301500J254</v>
          </cell>
          <cell r="C3808">
            <v>0</v>
          </cell>
          <cell r="D3808">
            <v>0</v>
          </cell>
          <cell r="E3808">
            <v>-2500</v>
          </cell>
          <cell r="F3808">
            <v>-2500</v>
          </cell>
          <cell r="G3808">
            <v>-2500</v>
          </cell>
        </row>
        <row r="3809">
          <cell r="B3809" t="str">
            <v>301500J255</v>
          </cell>
          <cell r="C3809">
            <v>0</v>
          </cell>
          <cell r="D3809">
            <v>0</v>
          </cell>
          <cell r="E3809">
            <v>-12500</v>
          </cell>
          <cell r="F3809">
            <v>-12500</v>
          </cell>
          <cell r="G3809">
            <v>-12500</v>
          </cell>
        </row>
        <row r="3810">
          <cell r="B3810" t="str">
            <v>301500J256</v>
          </cell>
          <cell r="C3810">
            <v>0</v>
          </cell>
          <cell r="D3810">
            <v>0</v>
          </cell>
          <cell r="E3810">
            <v>-12500</v>
          </cell>
          <cell r="F3810">
            <v>-12500</v>
          </cell>
          <cell r="G3810">
            <v>-12500</v>
          </cell>
        </row>
        <row r="3811">
          <cell r="B3811" t="str">
            <v>301500J257</v>
          </cell>
          <cell r="C3811">
            <v>0</v>
          </cell>
          <cell r="D3811">
            <v>0</v>
          </cell>
          <cell r="E3811">
            <v>-15000</v>
          </cell>
          <cell r="F3811">
            <v>-15000</v>
          </cell>
          <cell r="G3811">
            <v>-15000</v>
          </cell>
        </row>
        <row r="3812">
          <cell r="B3812" t="str">
            <v>301500J258</v>
          </cell>
          <cell r="C3812">
            <v>0</v>
          </cell>
          <cell r="D3812">
            <v>0</v>
          </cell>
          <cell r="E3812">
            <v>-2500</v>
          </cell>
          <cell r="F3812">
            <v>-2500</v>
          </cell>
          <cell r="G3812">
            <v>-2500</v>
          </cell>
        </row>
        <row r="3813">
          <cell r="B3813" t="str">
            <v>301500J259</v>
          </cell>
          <cell r="C3813">
            <v>0</v>
          </cell>
          <cell r="D3813">
            <v>0</v>
          </cell>
          <cell r="E3813">
            <v>-2500</v>
          </cell>
          <cell r="F3813">
            <v>-2500</v>
          </cell>
          <cell r="G3813">
            <v>-2500</v>
          </cell>
        </row>
        <row r="3814">
          <cell r="B3814" t="str">
            <v>301500J260</v>
          </cell>
          <cell r="C3814">
            <v>0</v>
          </cell>
          <cell r="D3814">
            <v>0</v>
          </cell>
          <cell r="E3814">
            <v>-7500</v>
          </cell>
          <cell r="F3814">
            <v>-7500</v>
          </cell>
          <cell r="G3814">
            <v>-7500</v>
          </cell>
        </row>
        <row r="3815">
          <cell r="B3815" t="str">
            <v>301500J261</v>
          </cell>
          <cell r="C3815">
            <v>0</v>
          </cell>
          <cell r="D3815">
            <v>0</v>
          </cell>
          <cell r="E3815">
            <v>-10000</v>
          </cell>
          <cell r="F3815">
            <v>-10000</v>
          </cell>
          <cell r="G3815">
            <v>-10000</v>
          </cell>
        </row>
        <row r="3816">
          <cell r="B3816" t="str">
            <v>301500J262</v>
          </cell>
          <cell r="C3816">
            <v>0</v>
          </cell>
          <cell r="D3816">
            <v>0</v>
          </cell>
          <cell r="E3816">
            <v>-10000</v>
          </cell>
          <cell r="F3816">
            <v>-10000</v>
          </cell>
          <cell r="G3816">
            <v>-10000</v>
          </cell>
        </row>
        <row r="3817">
          <cell r="B3817" t="str">
            <v>301500J263</v>
          </cell>
          <cell r="C3817">
            <v>0</v>
          </cell>
          <cell r="D3817">
            <v>0</v>
          </cell>
          <cell r="E3817">
            <v>-5000</v>
          </cell>
          <cell r="F3817">
            <v>-5000</v>
          </cell>
          <cell r="G3817">
            <v>-5000</v>
          </cell>
        </row>
        <row r="3818">
          <cell r="B3818" t="str">
            <v>301500J264</v>
          </cell>
          <cell r="C3818">
            <v>0</v>
          </cell>
          <cell r="D3818">
            <v>0</v>
          </cell>
          <cell r="E3818">
            <v>-5000</v>
          </cell>
          <cell r="F3818">
            <v>-5000</v>
          </cell>
          <cell r="G3818">
            <v>-5000</v>
          </cell>
        </row>
        <row r="3819">
          <cell r="B3819" t="str">
            <v>301500J265</v>
          </cell>
          <cell r="C3819">
            <v>0</v>
          </cell>
          <cell r="D3819">
            <v>0</v>
          </cell>
          <cell r="E3819">
            <v>-5000</v>
          </cell>
          <cell r="F3819">
            <v>-5000</v>
          </cell>
          <cell r="G3819">
            <v>-5000</v>
          </cell>
        </row>
        <row r="3820">
          <cell r="B3820" t="str">
            <v>301500J266</v>
          </cell>
          <cell r="C3820">
            <v>0</v>
          </cell>
          <cell r="D3820">
            <v>0</v>
          </cell>
          <cell r="E3820">
            <v>-12500</v>
          </cell>
          <cell r="F3820">
            <v>-12500</v>
          </cell>
          <cell r="G3820">
            <v>-12500</v>
          </cell>
        </row>
        <row r="3821">
          <cell r="B3821" t="str">
            <v>301500J267</v>
          </cell>
          <cell r="C3821">
            <v>0</v>
          </cell>
          <cell r="D3821">
            <v>0</v>
          </cell>
          <cell r="E3821">
            <v>-5000</v>
          </cell>
          <cell r="F3821">
            <v>-5000</v>
          </cell>
          <cell r="G3821">
            <v>-5000</v>
          </cell>
        </row>
        <row r="3822">
          <cell r="B3822" t="str">
            <v>301500J268</v>
          </cell>
          <cell r="C3822">
            <v>0</v>
          </cell>
          <cell r="D3822">
            <v>0</v>
          </cell>
          <cell r="E3822">
            <v>-5000</v>
          </cell>
          <cell r="F3822">
            <v>-5000</v>
          </cell>
          <cell r="G3822">
            <v>-5000</v>
          </cell>
        </row>
        <row r="3823">
          <cell r="B3823" t="str">
            <v>301500J269</v>
          </cell>
          <cell r="C3823">
            <v>0</v>
          </cell>
          <cell r="D3823">
            <v>0</v>
          </cell>
          <cell r="E3823">
            <v>-5000</v>
          </cell>
          <cell r="F3823">
            <v>-5000</v>
          </cell>
          <cell r="G3823">
            <v>-5000</v>
          </cell>
        </row>
        <row r="3824">
          <cell r="B3824" t="str">
            <v>301500J270</v>
          </cell>
          <cell r="C3824">
            <v>0</v>
          </cell>
          <cell r="D3824">
            <v>0</v>
          </cell>
          <cell r="E3824">
            <v>-2500</v>
          </cell>
          <cell r="F3824">
            <v>-2500</v>
          </cell>
          <cell r="G3824">
            <v>-2500</v>
          </cell>
        </row>
        <row r="3825">
          <cell r="B3825" t="str">
            <v>301500J271</v>
          </cell>
          <cell r="C3825">
            <v>0</v>
          </cell>
          <cell r="D3825">
            <v>0</v>
          </cell>
          <cell r="E3825">
            <v>-2500</v>
          </cell>
          <cell r="F3825">
            <v>-2500</v>
          </cell>
          <cell r="G3825">
            <v>-2500</v>
          </cell>
        </row>
        <row r="3826">
          <cell r="B3826" t="str">
            <v>301500J272</v>
          </cell>
          <cell r="C3826">
            <v>0</v>
          </cell>
          <cell r="D3826">
            <v>0</v>
          </cell>
          <cell r="E3826">
            <v>-2500</v>
          </cell>
          <cell r="F3826">
            <v>-2500</v>
          </cell>
          <cell r="G3826">
            <v>-2500</v>
          </cell>
        </row>
        <row r="3827">
          <cell r="B3827" t="str">
            <v>301500J273</v>
          </cell>
          <cell r="C3827">
            <v>0</v>
          </cell>
          <cell r="D3827">
            <v>0</v>
          </cell>
          <cell r="E3827">
            <v>-7500</v>
          </cell>
          <cell r="F3827">
            <v>-7500</v>
          </cell>
          <cell r="G3827">
            <v>-7500</v>
          </cell>
        </row>
        <row r="3828">
          <cell r="B3828" t="str">
            <v>301500J274</v>
          </cell>
          <cell r="C3828">
            <v>0</v>
          </cell>
          <cell r="D3828">
            <v>0</v>
          </cell>
          <cell r="E3828">
            <v>-7500</v>
          </cell>
          <cell r="F3828">
            <v>-7500</v>
          </cell>
          <cell r="G3828">
            <v>-7500</v>
          </cell>
        </row>
        <row r="3829">
          <cell r="B3829" t="str">
            <v>301500J275</v>
          </cell>
          <cell r="C3829">
            <v>0</v>
          </cell>
          <cell r="D3829">
            <v>0</v>
          </cell>
          <cell r="E3829">
            <v>-7500</v>
          </cell>
          <cell r="F3829">
            <v>-7500</v>
          </cell>
          <cell r="G3829">
            <v>-7500</v>
          </cell>
        </row>
        <row r="3830">
          <cell r="B3830" t="str">
            <v>301500J276</v>
          </cell>
          <cell r="C3830">
            <v>0</v>
          </cell>
          <cell r="D3830">
            <v>0</v>
          </cell>
          <cell r="E3830">
            <v>-5000</v>
          </cell>
          <cell r="F3830">
            <v>-5000</v>
          </cell>
          <cell r="G3830">
            <v>-5000</v>
          </cell>
        </row>
        <row r="3831">
          <cell r="B3831" t="str">
            <v>301500J277</v>
          </cell>
          <cell r="C3831">
            <v>0</v>
          </cell>
          <cell r="D3831">
            <v>0</v>
          </cell>
          <cell r="E3831">
            <v>-2500</v>
          </cell>
          <cell r="F3831">
            <v>-2500</v>
          </cell>
          <cell r="G3831">
            <v>-2500</v>
          </cell>
        </row>
        <row r="3832">
          <cell r="B3832" t="str">
            <v>301500J278</v>
          </cell>
          <cell r="C3832">
            <v>0</v>
          </cell>
          <cell r="D3832">
            <v>0</v>
          </cell>
          <cell r="E3832">
            <v>-2500</v>
          </cell>
          <cell r="F3832">
            <v>-2500</v>
          </cell>
          <cell r="G3832">
            <v>-2500</v>
          </cell>
        </row>
        <row r="3833">
          <cell r="B3833" t="str">
            <v>301500J280</v>
          </cell>
          <cell r="C3833">
            <v>0</v>
          </cell>
          <cell r="D3833">
            <v>0</v>
          </cell>
          <cell r="E3833">
            <v>-5000</v>
          </cell>
          <cell r="F3833">
            <v>-5000</v>
          </cell>
          <cell r="G3833">
            <v>-5000</v>
          </cell>
        </row>
        <row r="3834">
          <cell r="B3834" t="str">
            <v>301500J281</v>
          </cell>
          <cell r="C3834">
            <v>0</v>
          </cell>
          <cell r="D3834">
            <v>0</v>
          </cell>
          <cell r="E3834">
            <v>-10000</v>
          </cell>
          <cell r="F3834">
            <v>-10000</v>
          </cell>
          <cell r="G3834">
            <v>-10000</v>
          </cell>
        </row>
        <row r="3835">
          <cell r="B3835" t="str">
            <v>301500J282</v>
          </cell>
          <cell r="C3835">
            <v>0</v>
          </cell>
          <cell r="D3835">
            <v>0</v>
          </cell>
          <cell r="E3835">
            <v>-12500</v>
          </cell>
          <cell r="F3835">
            <v>-12500</v>
          </cell>
          <cell r="G3835">
            <v>-12500</v>
          </cell>
        </row>
        <row r="3836">
          <cell r="B3836" t="str">
            <v>301500J283</v>
          </cell>
          <cell r="C3836">
            <v>0</v>
          </cell>
          <cell r="D3836">
            <v>0</v>
          </cell>
          <cell r="E3836">
            <v>-5000</v>
          </cell>
          <cell r="F3836">
            <v>-5000</v>
          </cell>
          <cell r="G3836">
            <v>-5000</v>
          </cell>
        </row>
        <row r="3837">
          <cell r="B3837" t="str">
            <v>301500J284</v>
          </cell>
          <cell r="C3837">
            <v>0</v>
          </cell>
          <cell r="D3837">
            <v>0</v>
          </cell>
          <cell r="E3837">
            <v>-15000</v>
          </cell>
          <cell r="F3837">
            <v>-15000</v>
          </cell>
          <cell r="G3837">
            <v>-15000</v>
          </cell>
        </row>
        <row r="3838">
          <cell r="B3838" t="str">
            <v>301500J285</v>
          </cell>
          <cell r="C3838">
            <v>0</v>
          </cell>
          <cell r="D3838">
            <v>0</v>
          </cell>
          <cell r="E3838">
            <v>-2500</v>
          </cell>
          <cell r="F3838">
            <v>-2500</v>
          </cell>
          <cell r="G3838">
            <v>-2500</v>
          </cell>
        </row>
        <row r="3839">
          <cell r="B3839" t="str">
            <v>301500J286</v>
          </cell>
          <cell r="C3839">
            <v>0</v>
          </cell>
          <cell r="D3839">
            <v>0</v>
          </cell>
          <cell r="E3839">
            <v>-10000</v>
          </cell>
          <cell r="F3839">
            <v>-10000</v>
          </cell>
          <cell r="G3839">
            <v>-10000</v>
          </cell>
        </row>
        <row r="3840">
          <cell r="B3840" t="str">
            <v>301500J287</v>
          </cell>
          <cell r="C3840">
            <v>0</v>
          </cell>
          <cell r="D3840">
            <v>0</v>
          </cell>
          <cell r="E3840">
            <v>-12500</v>
          </cell>
          <cell r="F3840">
            <v>-12500</v>
          </cell>
          <cell r="G3840">
            <v>-12500</v>
          </cell>
        </row>
        <row r="3841">
          <cell r="B3841" t="str">
            <v>301500J288</v>
          </cell>
          <cell r="C3841">
            <v>0</v>
          </cell>
          <cell r="D3841">
            <v>0</v>
          </cell>
          <cell r="E3841">
            <v>-5000</v>
          </cell>
          <cell r="F3841">
            <v>-5000</v>
          </cell>
          <cell r="G3841">
            <v>-5000</v>
          </cell>
        </row>
        <row r="3842">
          <cell r="B3842" t="str">
            <v>301500J289</v>
          </cell>
          <cell r="C3842">
            <v>0</v>
          </cell>
          <cell r="D3842">
            <v>0</v>
          </cell>
          <cell r="E3842">
            <v>-12500</v>
          </cell>
          <cell r="F3842">
            <v>-12500</v>
          </cell>
          <cell r="G3842">
            <v>-12500</v>
          </cell>
        </row>
        <row r="3843">
          <cell r="B3843" t="str">
            <v>301500J290</v>
          </cell>
          <cell r="C3843">
            <v>0</v>
          </cell>
          <cell r="D3843">
            <v>0</v>
          </cell>
          <cell r="E3843">
            <v>-7500</v>
          </cell>
          <cell r="F3843">
            <v>-7500</v>
          </cell>
          <cell r="G3843">
            <v>-7500</v>
          </cell>
        </row>
        <row r="3844">
          <cell r="B3844" t="str">
            <v>301500J291</v>
          </cell>
          <cell r="C3844">
            <v>0</v>
          </cell>
          <cell r="D3844">
            <v>0</v>
          </cell>
          <cell r="E3844">
            <v>-7500</v>
          </cell>
          <cell r="F3844">
            <v>-7500</v>
          </cell>
          <cell r="G3844">
            <v>-7500</v>
          </cell>
        </row>
        <row r="3845">
          <cell r="B3845" t="str">
            <v>301500J292</v>
          </cell>
          <cell r="C3845">
            <v>0</v>
          </cell>
          <cell r="D3845">
            <v>0</v>
          </cell>
          <cell r="E3845">
            <v>-2500</v>
          </cell>
          <cell r="F3845">
            <v>-2500</v>
          </cell>
          <cell r="G3845">
            <v>-2500</v>
          </cell>
        </row>
        <row r="3846">
          <cell r="B3846" t="str">
            <v>301500J293</v>
          </cell>
          <cell r="C3846">
            <v>0</v>
          </cell>
          <cell r="D3846">
            <v>0</v>
          </cell>
          <cell r="E3846">
            <v>-2500</v>
          </cell>
          <cell r="F3846">
            <v>-2500</v>
          </cell>
          <cell r="G3846">
            <v>-2500</v>
          </cell>
        </row>
        <row r="3847">
          <cell r="B3847" t="str">
            <v>301500J294</v>
          </cell>
          <cell r="C3847">
            <v>0</v>
          </cell>
          <cell r="D3847">
            <v>0</v>
          </cell>
          <cell r="E3847">
            <v>-10000</v>
          </cell>
          <cell r="F3847">
            <v>-10000</v>
          </cell>
          <cell r="G3847">
            <v>-10000</v>
          </cell>
        </row>
        <row r="3848">
          <cell r="B3848" t="str">
            <v>301500J295</v>
          </cell>
          <cell r="C3848">
            <v>0</v>
          </cell>
          <cell r="D3848">
            <v>0</v>
          </cell>
          <cell r="E3848">
            <v>-2500</v>
          </cell>
          <cell r="F3848">
            <v>-2500</v>
          </cell>
          <cell r="G3848">
            <v>-2500</v>
          </cell>
        </row>
        <row r="3849">
          <cell r="B3849" t="str">
            <v>301500J296</v>
          </cell>
          <cell r="C3849">
            <v>0</v>
          </cell>
          <cell r="D3849">
            <v>0</v>
          </cell>
          <cell r="E3849">
            <v>-2500</v>
          </cell>
          <cell r="F3849">
            <v>-2500</v>
          </cell>
          <cell r="G3849">
            <v>-2500</v>
          </cell>
        </row>
        <row r="3850">
          <cell r="B3850" t="str">
            <v>301500J297</v>
          </cell>
          <cell r="C3850">
            <v>0</v>
          </cell>
          <cell r="D3850">
            <v>0</v>
          </cell>
          <cell r="E3850">
            <v>-5000</v>
          </cell>
          <cell r="F3850">
            <v>-5000</v>
          </cell>
          <cell r="G3850">
            <v>-5000</v>
          </cell>
        </row>
        <row r="3851">
          <cell r="B3851" t="str">
            <v>301500J298</v>
          </cell>
          <cell r="C3851">
            <v>0</v>
          </cell>
          <cell r="D3851">
            <v>0</v>
          </cell>
          <cell r="E3851">
            <v>-7500</v>
          </cell>
          <cell r="F3851">
            <v>-7500</v>
          </cell>
          <cell r="G3851">
            <v>-7500</v>
          </cell>
        </row>
        <row r="3852">
          <cell r="B3852" t="str">
            <v>301500J299</v>
          </cell>
          <cell r="C3852">
            <v>0</v>
          </cell>
          <cell r="D3852">
            <v>0</v>
          </cell>
          <cell r="E3852">
            <v>-2500</v>
          </cell>
          <cell r="F3852">
            <v>-2500</v>
          </cell>
          <cell r="G3852">
            <v>-2500</v>
          </cell>
        </row>
        <row r="3853">
          <cell r="B3853" t="str">
            <v>301500J300</v>
          </cell>
          <cell r="C3853">
            <v>0</v>
          </cell>
          <cell r="D3853">
            <v>0</v>
          </cell>
          <cell r="E3853">
            <v>-7500</v>
          </cell>
          <cell r="F3853">
            <v>-7500</v>
          </cell>
          <cell r="G3853">
            <v>-7500</v>
          </cell>
        </row>
        <row r="3854">
          <cell r="B3854" t="str">
            <v>301500J301</v>
          </cell>
          <cell r="C3854">
            <v>0</v>
          </cell>
          <cell r="D3854">
            <v>0</v>
          </cell>
          <cell r="E3854">
            <v>-5000</v>
          </cell>
          <cell r="F3854">
            <v>-5000</v>
          </cell>
          <cell r="G3854">
            <v>-5000</v>
          </cell>
        </row>
        <row r="3855">
          <cell r="B3855" t="str">
            <v>301500J302</v>
          </cell>
          <cell r="C3855">
            <v>0</v>
          </cell>
          <cell r="D3855">
            <v>0</v>
          </cell>
          <cell r="E3855">
            <v>-7500</v>
          </cell>
          <cell r="F3855">
            <v>-7500</v>
          </cell>
          <cell r="G3855">
            <v>-7500</v>
          </cell>
        </row>
        <row r="3856">
          <cell r="B3856" t="str">
            <v>301500J303</v>
          </cell>
          <cell r="C3856">
            <v>0</v>
          </cell>
          <cell r="D3856">
            <v>0</v>
          </cell>
          <cell r="E3856">
            <v>-2500</v>
          </cell>
          <cell r="F3856">
            <v>-2500</v>
          </cell>
          <cell r="G3856">
            <v>-2500</v>
          </cell>
        </row>
        <row r="3857">
          <cell r="B3857" t="str">
            <v>301500J304</v>
          </cell>
          <cell r="C3857">
            <v>0</v>
          </cell>
          <cell r="D3857">
            <v>0</v>
          </cell>
          <cell r="E3857">
            <v>-2500</v>
          </cell>
          <cell r="F3857">
            <v>-2500</v>
          </cell>
          <cell r="G3857">
            <v>-2500</v>
          </cell>
        </row>
        <row r="3858">
          <cell r="B3858" t="str">
            <v>301500J305</v>
          </cell>
          <cell r="C3858">
            <v>0</v>
          </cell>
          <cell r="D3858">
            <v>0</v>
          </cell>
          <cell r="E3858">
            <v>-2500</v>
          </cell>
          <cell r="F3858">
            <v>-2500</v>
          </cell>
          <cell r="G3858">
            <v>-2500</v>
          </cell>
        </row>
        <row r="3859">
          <cell r="B3859" t="str">
            <v>301500J306</v>
          </cell>
          <cell r="C3859">
            <v>0</v>
          </cell>
          <cell r="D3859">
            <v>0</v>
          </cell>
          <cell r="E3859">
            <v>-5000</v>
          </cell>
          <cell r="F3859">
            <v>-5000</v>
          </cell>
          <cell r="G3859">
            <v>-5000</v>
          </cell>
        </row>
        <row r="3860">
          <cell r="B3860" t="str">
            <v>301500J307</v>
          </cell>
          <cell r="C3860">
            <v>0</v>
          </cell>
          <cell r="D3860">
            <v>0</v>
          </cell>
          <cell r="E3860">
            <v>-2500</v>
          </cell>
          <cell r="F3860">
            <v>-2500</v>
          </cell>
          <cell r="G3860">
            <v>-2500</v>
          </cell>
        </row>
        <row r="3861">
          <cell r="B3861" t="str">
            <v>301500J308</v>
          </cell>
          <cell r="C3861">
            <v>0</v>
          </cell>
          <cell r="D3861">
            <v>0</v>
          </cell>
          <cell r="E3861">
            <v>-2500</v>
          </cell>
          <cell r="F3861">
            <v>-2500</v>
          </cell>
          <cell r="G3861">
            <v>-2500</v>
          </cell>
        </row>
        <row r="3862">
          <cell r="B3862" t="str">
            <v>301500J309</v>
          </cell>
          <cell r="C3862">
            <v>0</v>
          </cell>
          <cell r="D3862">
            <v>0</v>
          </cell>
          <cell r="E3862">
            <v>-5000</v>
          </cell>
          <cell r="F3862">
            <v>-5000</v>
          </cell>
          <cell r="G3862">
            <v>-5000</v>
          </cell>
        </row>
        <row r="3863">
          <cell r="B3863" t="str">
            <v>301500J310</v>
          </cell>
          <cell r="C3863">
            <v>0</v>
          </cell>
          <cell r="D3863">
            <v>0</v>
          </cell>
          <cell r="E3863">
            <v>-7500</v>
          </cell>
          <cell r="F3863">
            <v>-7500</v>
          </cell>
          <cell r="G3863">
            <v>-7500</v>
          </cell>
        </row>
        <row r="3864">
          <cell r="B3864" t="str">
            <v>301500J311</v>
          </cell>
          <cell r="C3864">
            <v>0</v>
          </cell>
          <cell r="D3864">
            <v>0</v>
          </cell>
          <cell r="E3864">
            <v>-5000</v>
          </cell>
          <cell r="F3864">
            <v>-5000</v>
          </cell>
          <cell r="G3864">
            <v>-5000</v>
          </cell>
        </row>
        <row r="3865">
          <cell r="B3865" t="str">
            <v>301500J312</v>
          </cell>
          <cell r="C3865">
            <v>0</v>
          </cell>
          <cell r="D3865">
            <v>0</v>
          </cell>
          <cell r="E3865">
            <v>-10000</v>
          </cell>
          <cell r="F3865">
            <v>-10000</v>
          </cell>
          <cell r="G3865">
            <v>-10000</v>
          </cell>
        </row>
        <row r="3866">
          <cell r="B3866" t="str">
            <v>301500J313</v>
          </cell>
          <cell r="C3866">
            <v>0</v>
          </cell>
          <cell r="D3866">
            <v>0</v>
          </cell>
          <cell r="E3866">
            <v>-7500</v>
          </cell>
          <cell r="F3866">
            <v>-7500</v>
          </cell>
          <cell r="G3866">
            <v>-7500</v>
          </cell>
        </row>
        <row r="3867">
          <cell r="B3867" t="str">
            <v>301500J314</v>
          </cell>
          <cell r="C3867">
            <v>0</v>
          </cell>
          <cell r="D3867">
            <v>0</v>
          </cell>
          <cell r="E3867">
            <v>-5000</v>
          </cell>
          <cell r="F3867">
            <v>-5000</v>
          </cell>
          <cell r="G3867">
            <v>-5000</v>
          </cell>
        </row>
        <row r="3868">
          <cell r="B3868" t="str">
            <v>301500J315</v>
          </cell>
          <cell r="C3868">
            <v>0</v>
          </cell>
          <cell r="D3868">
            <v>5000</v>
          </cell>
          <cell r="E3868">
            <v>-5000</v>
          </cell>
          <cell r="F3868">
            <v>0</v>
          </cell>
          <cell r="G3868">
            <v>0</v>
          </cell>
        </row>
        <row r="3869">
          <cell r="B3869" t="str">
            <v>301500J316</v>
          </cell>
          <cell r="C3869">
            <v>0</v>
          </cell>
          <cell r="D3869">
            <v>0</v>
          </cell>
          <cell r="E3869">
            <v>-10000</v>
          </cell>
          <cell r="F3869">
            <v>-10000</v>
          </cell>
          <cell r="G3869">
            <v>-10000</v>
          </cell>
        </row>
        <row r="3870">
          <cell r="B3870" t="str">
            <v>301500J317</v>
          </cell>
          <cell r="C3870">
            <v>0</v>
          </cell>
          <cell r="D3870">
            <v>0</v>
          </cell>
          <cell r="E3870">
            <v>-5000</v>
          </cell>
          <cell r="F3870">
            <v>-5000</v>
          </cell>
          <cell r="G3870">
            <v>-5000</v>
          </cell>
        </row>
        <row r="3871">
          <cell r="B3871" t="str">
            <v>301500J318</v>
          </cell>
          <cell r="C3871">
            <v>0</v>
          </cell>
          <cell r="D3871">
            <v>0</v>
          </cell>
          <cell r="E3871">
            <v>-7500</v>
          </cell>
          <cell r="F3871">
            <v>-7500</v>
          </cell>
          <cell r="G3871">
            <v>-7500</v>
          </cell>
        </row>
        <row r="3872">
          <cell r="B3872" t="str">
            <v>301500J319</v>
          </cell>
          <cell r="C3872">
            <v>0</v>
          </cell>
          <cell r="D3872">
            <v>0</v>
          </cell>
          <cell r="E3872">
            <v>-5000</v>
          </cell>
          <cell r="F3872">
            <v>-5000</v>
          </cell>
          <cell r="G3872">
            <v>-5000</v>
          </cell>
        </row>
        <row r="3873">
          <cell r="B3873" t="str">
            <v>301500J320</v>
          </cell>
          <cell r="C3873">
            <v>0</v>
          </cell>
          <cell r="D3873">
            <v>0</v>
          </cell>
          <cell r="E3873">
            <v>-2500</v>
          </cell>
          <cell r="F3873">
            <v>-2500</v>
          </cell>
          <cell r="G3873">
            <v>-2500</v>
          </cell>
        </row>
        <row r="3874">
          <cell r="B3874" t="str">
            <v>301500J321</v>
          </cell>
          <cell r="C3874">
            <v>0</v>
          </cell>
          <cell r="D3874">
            <v>0</v>
          </cell>
          <cell r="E3874">
            <v>-2500</v>
          </cell>
          <cell r="F3874">
            <v>-2500</v>
          </cell>
          <cell r="G3874">
            <v>-2500</v>
          </cell>
        </row>
        <row r="3875">
          <cell r="B3875" t="str">
            <v>301500J322</v>
          </cell>
          <cell r="C3875">
            <v>0</v>
          </cell>
          <cell r="D3875">
            <v>0</v>
          </cell>
          <cell r="E3875">
            <v>-2500</v>
          </cell>
          <cell r="F3875">
            <v>-2500</v>
          </cell>
          <cell r="G3875">
            <v>-2500</v>
          </cell>
        </row>
        <row r="3876">
          <cell r="B3876" t="str">
            <v>301500J323</v>
          </cell>
          <cell r="C3876">
            <v>0</v>
          </cell>
          <cell r="D3876">
            <v>0</v>
          </cell>
          <cell r="E3876">
            <v>-5000</v>
          </cell>
          <cell r="F3876">
            <v>-5000</v>
          </cell>
          <cell r="G3876">
            <v>-5000</v>
          </cell>
        </row>
        <row r="3877">
          <cell r="B3877" t="str">
            <v>301500J324</v>
          </cell>
          <cell r="C3877">
            <v>0</v>
          </cell>
          <cell r="D3877">
            <v>0</v>
          </cell>
          <cell r="E3877">
            <v>-2500</v>
          </cell>
          <cell r="F3877">
            <v>-2500</v>
          </cell>
          <cell r="G3877">
            <v>-2500</v>
          </cell>
        </row>
        <row r="3878">
          <cell r="B3878" t="str">
            <v>301500J325</v>
          </cell>
          <cell r="C3878">
            <v>0</v>
          </cell>
          <cell r="D3878">
            <v>0</v>
          </cell>
          <cell r="E3878">
            <v>-2500</v>
          </cell>
          <cell r="F3878">
            <v>-2500</v>
          </cell>
          <cell r="G3878">
            <v>-2500</v>
          </cell>
        </row>
        <row r="3879">
          <cell r="B3879" t="str">
            <v>301500J326</v>
          </cell>
          <cell r="C3879">
            <v>0</v>
          </cell>
          <cell r="D3879">
            <v>0</v>
          </cell>
          <cell r="E3879">
            <v>-2500</v>
          </cell>
          <cell r="F3879">
            <v>-2500</v>
          </cell>
          <cell r="G3879">
            <v>-2500</v>
          </cell>
        </row>
        <row r="3880">
          <cell r="B3880" t="str">
            <v>301500J327</v>
          </cell>
          <cell r="C3880">
            <v>0</v>
          </cell>
          <cell r="D3880">
            <v>0</v>
          </cell>
          <cell r="E3880">
            <v>-2500</v>
          </cell>
          <cell r="F3880">
            <v>-2500</v>
          </cell>
          <cell r="G3880">
            <v>-2500</v>
          </cell>
        </row>
        <row r="3881">
          <cell r="B3881" t="str">
            <v>301500J328</v>
          </cell>
          <cell r="C3881">
            <v>0</v>
          </cell>
          <cell r="D3881">
            <v>0</v>
          </cell>
          <cell r="E3881">
            <v>-2500</v>
          </cell>
          <cell r="F3881">
            <v>-2500</v>
          </cell>
          <cell r="G3881">
            <v>-2500</v>
          </cell>
        </row>
        <row r="3882">
          <cell r="B3882" t="str">
            <v>301500J329</v>
          </cell>
          <cell r="C3882">
            <v>0</v>
          </cell>
          <cell r="D3882">
            <v>0</v>
          </cell>
          <cell r="E3882">
            <v>-2500</v>
          </cell>
          <cell r="F3882">
            <v>-2500</v>
          </cell>
          <cell r="G3882">
            <v>-2500</v>
          </cell>
        </row>
        <row r="3883">
          <cell r="B3883" t="str">
            <v>301500J330</v>
          </cell>
          <cell r="C3883">
            <v>0</v>
          </cell>
          <cell r="D3883">
            <v>0</v>
          </cell>
          <cell r="E3883">
            <v>-2500</v>
          </cell>
          <cell r="F3883">
            <v>-2500</v>
          </cell>
          <cell r="G3883">
            <v>-2500</v>
          </cell>
        </row>
        <row r="3884">
          <cell r="B3884" t="str">
            <v>301500J331</v>
          </cell>
          <cell r="C3884">
            <v>0</v>
          </cell>
          <cell r="D3884">
            <v>0</v>
          </cell>
          <cell r="E3884">
            <v>-2500</v>
          </cell>
          <cell r="F3884">
            <v>-2500</v>
          </cell>
          <cell r="G3884">
            <v>-2500</v>
          </cell>
        </row>
        <row r="3885">
          <cell r="B3885" t="str">
            <v>301500J332</v>
          </cell>
          <cell r="C3885">
            <v>0</v>
          </cell>
          <cell r="D3885">
            <v>0</v>
          </cell>
          <cell r="E3885">
            <v>-2500</v>
          </cell>
          <cell r="F3885">
            <v>-2500</v>
          </cell>
          <cell r="G3885">
            <v>-2500</v>
          </cell>
        </row>
        <row r="3886">
          <cell r="B3886" t="str">
            <v>301500J333</v>
          </cell>
          <cell r="C3886">
            <v>0</v>
          </cell>
          <cell r="D3886">
            <v>0</v>
          </cell>
          <cell r="E3886">
            <v>-2500</v>
          </cell>
          <cell r="F3886">
            <v>-2500</v>
          </cell>
          <cell r="G3886">
            <v>-2500</v>
          </cell>
        </row>
        <row r="3887">
          <cell r="B3887" t="str">
            <v>301500J334</v>
          </cell>
          <cell r="C3887">
            <v>0</v>
          </cell>
          <cell r="D3887">
            <v>0</v>
          </cell>
          <cell r="E3887">
            <v>-2500</v>
          </cell>
          <cell r="F3887">
            <v>-2500</v>
          </cell>
          <cell r="G3887">
            <v>-2500</v>
          </cell>
        </row>
        <row r="3888">
          <cell r="B3888" t="str">
            <v>301500J335</v>
          </cell>
          <cell r="C3888">
            <v>0</v>
          </cell>
          <cell r="D3888">
            <v>0</v>
          </cell>
          <cell r="E3888">
            <v>-5000</v>
          </cell>
          <cell r="F3888">
            <v>-5000</v>
          </cell>
          <cell r="G3888">
            <v>-5000</v>
          </cell>
        </row>
        <row r="3889">
          <cell r="B3889" t="str">
            <v>301500J336</v>
          </cell>
          <cell r="C3889">
            <v>0</v>
          </cell>
          <cell r="D3889">
            <v>0</v>
          </cell>
          <cell r="E3889">
            <v>-5000</v>
          </cell>
          <cell r="F3889">
            <v>-5000</v>
          </cell>
          <cell r="G3889">
            <v>-5000</v>
          </cell>
        </row>
        <row r="3890">
          <cell r="B3890" t="str">
            <v>301500J337</v>
          </cell>
          <cell r="C3890">
            <v>0</v>
          </cell>
          <cell r="D3890">
            <v>0</v>
          </cell>
          <cell r="E3890">
            <v>-7500</v>
          </cell>
          <cell r="F3890">
            <v>-7500</v>
          </cell>
          <cell r="G3890">
            <v>-7500</v>
          </cell>
        </row>
        <row r="3891">
          <cell r="B3891" t="str">
            <v>301500J338</v>
          </cell>
          <cell r="C3891">
            <v>0</v>
          </cell>
          <cell r="D3891">
            <v>0</v>
          </cell>
          <cell r="E3891">
            <v>-2500</v>
          </cell>
          <cell r="F3891">
            <v>-2500</v>
          </cell>
          <cell r="G3891">
            <v>-2500</v>
          </cell>
        </row>
        <row r="3892">
          <cell r="B3892" t="str">
            <v>301500J339</v>
          </cell>
          <cell r="C3892">
            <v>0</v>
          </cell>
          <cell r="D3892">
            <v>0</v>
          </cell>
          <cell r="E3892">
            <v>-5000</v>
          </cell>
          <cell r="F3892">
            <v>-5000</v>
          </cell>
          <cell r="G3892">
            <v>-5000</v>
          </cell>
        </row>
        <row r="3893">
          <cell r="B3893" t="str">
            <v>301500J340</v>
          </cell>
          <cell r="C3893">
            <v>0</v>
          </cell>
          <cell r="D3893">
            <v>0</v>
          </cell>
          <cell r="E3893">
            <v>-7500</v>
          </cell>
          <cell r="F3893">
            <v>-7500</v>
          </cell>
          <cell r="G3893">
            <v>-7500</v>
          </cell>
        </row>
        <row r="3894">
          <cell r="B3894" t="str">
            <v>301500J341</v>
          </cell>
          <cell r="C3894">
            <v>0</v>
          </cell>
          <cell r="D3894">
            <v>0</v>
          </cell>
          <cell r="E3894">
            <v>-7500</v>
          </cell>
          <cell r="F3894">
            <v>-7500</v>
          </cell>
          <cell r="G3894">
            <v>-7500</v>
          </cell>
        </row>
        <row r="3895">
          <cell r="B3895" t="str">
            <v>301500J342</v>
          </cell>
          <cell r="C3895">
            <v>0</v>
          </cell>
          <cell r="D3895">
            <v>0</v>
          </cell>
          <cell r="E3895">
            <v>-5000</v>
          </cell>
          <cell r="F3895">
            <v>-5000</v>
          </cell>
          <cell r="G3895">
            <v>-5000</v>
          </cell>
        </row>
        <row r="3896">
          <cell r="B3896" t="str">
            <v>301500J343</v>
          </cell>
          <cell r="C3896">
            <v>0</v>
          </cell>
          <cell r="D3896">
            <v>0</v>
          </cell>
          <cell r="E3896">
            <v>-5000</v>
          </cell>
          <cell r="F3896">
            <v>-5000</v>
          </cell>
          <cell r="G3896">
            <v>-5000</v>
          </cell>
        </row>
        <row r="3897">
          <cell r="B3897" t="str">
            <v>301500J344</v>
          </cell>
          <cell r="C3897">
            <v>0</v>
          </cell>
          <cell r="D3897">
            <v>0</v>
          </cell>
          <cell r="E3897">
            <v>-2500</v>
          </cell>
          <cell r="F3897">
            <v>-2500</v>
          </cell>
          <cell r="G3897">
            <v>-2500</v>
          </cell>
        </row>
        <row r="3898">
          <cell r="B3898" t="str">
            <v>301500J345</v>
          </cell>
          <cell r="C3898">
            <v>0</v>
          </cell>
          <cell r="D3898">
            <v>0</v>
          </cell>
          <cell r="E3898">
            <v>-5000</v>
          </cell>
          <cell r="F3898">
            <v>-5000</v>
          </cell>
          <cell r="G3898">
            <v>-5000</v>
          </cell>
        </row>
        <row r="3899">
          <cell r="B3899" t="str">
            <v>301500J346</v>
          </cell>
          <cell r="C3899">
            <v>0</v>
          </cell>
          <cell r="D3899">
            <v>0</v>
          </cell>
          <cell r="E3899">
            <v>-2500</v>
          </cell>
          <cell r="F3899">
            <v>-2500</v>
          </cell>
          <cell r="G3899">
            <v>-2500</v>
          </cell>
        </row>
        <row r="3900">
          <cell r="B3900" t="str">
            <v>301500J347</v>
          </cell>
          <cell r="C3900">
            <v>0</v>
          </cell>
          <cell r="D3900">
            <v>0</v>
          </cell>
          <cell r="E3900">
            <v>-2500</v>
          </cell>
          <cell r="F3900">
            <v>-2500</v>
          </cell>
          <cell r="G3900">
            <v>-2500</v>
          </cell>
        </row>
        <row r="3901">
          <cell r="B3901" t="str">
            <v>301500J440</v>
          </cell>
          <cell r="C3901">
            <v>0</v>
          </cell>
          <cell r="D3901">
            <v>0</v>
          </cell>
          <cell r="E3901">
            <v>-10000</v>
          </cell>
          <cell r="F3901">
            <v>-10000</v>
          </cell>
          <cell r="G3901">
            <v>-10000</v>
          </cell>
        </row>
        <row r="3902">
          <cell r="B3902" t="str">
            <v>301500J441</v>
          </cell>
          <cell r="C3902">
            <v>0</v>
          </cell>
          <cell r="D3902">
            <v>0</v>
          </cell>
          <cell r="E3902">
            <v>-2500</v>
          </cell>
          <cell r="F3902">
            <v>-2500</v>
          </cell>
          <cell r="G3902">
            <v>-2500</v>
          </cell>
        </row>
        <row r="3903">
          <cell r="B3903" t="str">
            <v>301500J442</v>
          </cell>
          <cell r="C3903">
            <v>0</v>
          </cell>
          <cell r="D3903">
            <v>0</v>
          </cell>
          <cell r="E3903">
            <v>-5000</v>
          </cell>
          <cell r="F3903">
            <v>-5000</v>
          </cell>
          <cell r="G3903">
            <v>-5000</v>
          </cell>
        </row>
        <row r="3904">
          <cell r="B3904" t="str">
            <v>301500J443</v>
          </cell>
          <cell r="C3904">
            <v>0</v>
          </cell>
          <cell r="D3904">
            <v>0</v>
          </cell>
          <cell r="E3904">
            <v>-2500</v>
          </cell>
          <cell r="F3904">
            <v>-2500</v>
          </cell>
          <cell r="G3904">
            <v>-2500</v>
          </cell>
        </row>
        <row r="3905">
          <cell r="B3905" t="str">
            <v>301500J444</v>
          </cell>
          <cell r="C3905">
            <v>0</v>
          </cell>
          <cell r="D3905">
            <v>0</v>
          </cell>
          <cell r="E3905">
            <v>-5000</v>
          </cell>
          <cell r="F3905">
            <v>-5000</v>
          </cell>
          <cell r="G3905">
            <v>-5000</v>
          </cell>
        </row>
        <row r="3906">
          <cell r="B3906" t="str">
            <v>301500J445</v>
          </cell>
          <cell r="C3906">
            <v>0</v>
          </cell>
          <cell r="D3906">
            <v>0</v>
          </cell>
          <cell r="E3906">
            <v>-2500</v>
          </cell>
          <cell r="F3906">
            <v>-2500</v>
          </cell>
          <cell r="G3906">
            <v>-2500</v>
          </cell>
        </row>
        <row r="3907">
          <cell r="B3907" t="str">
            <v>301500J446</v>
          </cell>
          <cell r="C3907">
            <v>0</v>
          </cell>
          <cell r="D3907">
            <v>0</v>
          </cell>
          <cell r="E3907">
            <v>-2500</v>
          </cell>
          <cell r="F3907">
            <v>-2500</v>
          </cell>
          <cell r="G3907">
            <v>-2500</v>
          </cell>
        </row>
        <row r="3908">
          <cell r="B3908" t="str">
            <v>301500J447</v>
          </cell>
          <cell r="C3908">
            <v>0</v>
          </cell>
          <cell r="D3908">
            <v>0</v>
          </cell>
          <cell r="E3908">
            <v>-7500</v>
          </cell>
          <cell r="F3908">
            <v>-7500</v>
          </cell>
          <cell r="G3908">
            <v>-7500</v>
          </cell>
        </row>
        <row r="3909">
          <cell r="B3909" t="str">
            <v>301500J448</v>
          </cell>
          <cell r="C3909">
            <v>0</v>
          </cell>
          <cell r="D3909">
            <v>0</v>
          </cell>
          <cell r="E3909">
            <v>-7500</v>
          </cell>
          <cell r="F3909">
            <v>-7500</v>
          </cell>
          <cell r="G3909">
            <v>-7500</v>
          </cell>
        </row>
        <row r="3910">
          <cell r="B3910" t="str">
            <v>301500J449</v>
          </cell>
          <cell r="C3910">
            <v>0</v>
          </cell>
          <cell r="D3910">
            <v>0</v>
          </cell>
          <cell r="E3910">
            <v>-5000</v>
          </cell>
          <cell r="F3910">
            <v>-5000</v>
          </cell>
          <cell r="G3910">
            <v>-5000</v>
          </cell>
        </row>
        <row r="3911">
          <cell r="B3911" t="str">
            <v>301500J450</v>
          </cell>
          <cell r="C3911">
            <v>0</v>
          </cell>
          <cell r="D3911">
            <v>0</v>
          </cell>
          <cell r="E3911">
            <v>-10000</v>
          </cell>
          <cell r="F3911">
            <v>-10000</v>
          </cell>
          <cell r="G3911">
            <v>-10000</v>
          </cell>
        </row>
        <row r="3912">
          <cell r="B3912" t="str">
            <v>301500J451</v>
          </cell>
          <cell r="C3912">
            <v>0</v>
          </cell>
          <cell r="D3912">
            <v>0</v>
          </cell>
          <cell r="E3912">
            <v>-2500</v>
          </cell>
          <cell r="F3912">
            <v>-2500</v>
          </cell>
          <cell r="G3912">
            <v>-2500</v>
          </cell>
        </row>
        <row r="3913">
          <cell r="B3913" t="str">
            <v>301500J452</v>
          </cell>
          <cell r="C3913">
            <v>0</v>
          </cell>
          <cell r="D3913">
            <v>0</v>
          </cell>
          <cell r="E3913">
            <v>-2500</v>
          </cell>
          <cell r="F3913">
            <v>-2500</v>
          </cell>
          <cell r="G3913">
            <v>-2500</v>
          </cell>
        </row>
        <row r="3914">
          <cell r="B3914" t="str">
            <v>301500J453</v>
          </cell>
          <cell r="C3914">
            <v>0</v>
          </cell>
          <cell r="D3914">
            <v>0</v>
          </cell>
          <cell r="E3914">
            <v>-2500</v>
          </cell>
          <cell r="F3914">
            <v>-2500</v>
          </cell>
          <cell r="G3914">
            <v>-2500</v>
          </cell>
        </row>
        <row r="3915">
          <cell r="B3915" t="str">
            <v>301500J454</v>
          </cell>
          <cell r="C3915">
            <v>0</v>
          </cell>
          <cell r="D3915">
            <v>0</v>
          </cell>
          <cell r="E3915">
            <v>-5000</v>
          </cell>
          <cell r="F3915">
            <v>-5000</v>
          </cell>
          <cell r="G3915">
            <v>-5000</v>
          </cell>
        </row>
        <row r="3916">
          <cell r="B3916" t="str">
            <v>301500J455</v>
          </cell>
          <cell r="C3916">
            <v>0</v>
          </cell>
          <cell r="D3916">
            <v>0</v>
          </cell>
          <cell r="E3916">
            <v>-2500</v>
          </cell>
          <cell r="F3916">
            <v>-2500</v>
          </cell>
          <cell r="G3916">
            <v>-2500</v>
          </cell>
        </row>
        <row r="3917">
          <cell r="B3917" t="str">
            <v>301500J456</v>
          </cell>
          <cell r="C3917">
            <v>0</v>
          </cell>
          <cell r="D3917">
            <v>0</v>
          </cell>
          <cell r="E3917">
            <v>-2500</v>
          </cell>
          <cell r="F3917">
            <v>-2500</v>
          </cell>
          <cell r="G3917">
            <v>-2500</v>
          </cell>
        </row>
        <row r="3918">
          <cell r="B3918" t="str">
            <v>301500J457</v>
          </cell>
          <cell r="C3918">
            <v>0</v>
          </cell>
          <cell r="D3918">
            <v>2500</v>
          </cell>
          <cell r="E3918">
            <v>-2500</v>
          </cell>
          <cell r="F3918">
            <v>0</v>
          </cell>
          <cell r="G3918">
            <v>0</v>
          </cell>
        </row>
        <row r="3919">
          <cell r="B3919" t="str">
            <v>301500J458</v>
          </cell>
          <cell r="C3919">
            <v>0</v>
          </cell>
          <cell r="D3919">
            <v>0</v>
          </cell>
          <cell r="E3919">
            <v>-2500</v>
          </cell>
          <cell r="F3919">
            <v>-2500</v>
          </cell>
          <cell r="G3919">
            <v>-2500</v>
          </cell>
        </row>
        <row r="3920">
          <cell r="B3920" t="str">
            <v>301500J459</v>
          </cell>
          <cell r="C3920">
            <v>0</v>
          </cell>
          <cell r="D3920">
            <v>0</v>
          </cell>
          <cell r="E3920">
            <v>-7500</v>
          </cell>
          <cell r="F3920">
            <v>-7500</v>
          </cell>
          <cell r="G3920">
            <v>-7500</v>
          </cell>
        </row>
        <row r="3921">
          <cell r="B3921" t="str">
            <v>301500J460</v>
          </cell>
          <cell r="C3921">
            <v>0</v>
          </cell>
          <cell r="D3921">
            <v>0</v>
          </cell>
          <cell r="E3921">
            <v>-2500</v>
          </cell>
          <cell r="F3921">
            <v>-2500</v>
          </cell>
          <cell r="G3921">
            <v>-2500</v>
          </cell>
        </row>
        <row r="3922">
          <cell r="B3922" t="str">
            <v>301500J461</v>
          </cell>
          <cell r="C3922">
            <v>0</v>
          </cell>
          <cell r="D3922">
            <v>0</v>
          </cell>
          <cell r="E3922">
            <v>-7500</v>
          </cell>
          <cell r="F3922">
            <v>-7500</v>
          </cell>
          <cell r="G3922">
            <v>-7500</v>
          </cell>
        </row>
        <row r="3923">
          <cell r="B3923" t="str">
            <v>301500J462</v>
          </cell>
          <cell r="C3923">
            <v>0</v>
          </cell>
          <cell r="D3923">
            <v>0</v>
          </cell>
          <cell r="E3923">
            <v>-5000</v>
          </cell>
          <cell r="F3923">
            <v>-5000</v>
          </cell>
          <cell r="G3923">
            <v>-5000</v>
          </cell>
        </row>
        <row r="3924">
          <cell r="B3924" t="str">
            <v>301500J463</v>
          </cell>
          <cell r="C3924">
            <v>0</v>
          </cell>
          <cell r="D3924">
            <v>0</v>
          </cell>
          <cell r="E3924">
            <v>-2500</v>
          </cell>
          <cell r="F3924">
            <v>-2500</v>
          </cell>
          <cell r="G3924">
            <v>-2500</v>
          </cell>
        </row>
        <row r="3925">
          <cell r="B3925" t="str">
            <v>301500J464</v>
          </cell>
          <cell r="C3925">
            <v>0</v>
          </cell>
          <cell r="D3925">
            <v>0</v>
          </cell>
          <cell r="E3925">
            <v>-5000</v>
          </cell>
          <cell r="F3925">
            <v>-5000</v>
          </cell>
          <cell r="G3925">
            <v>-5000</v>
          </cell>
        </row>
        <row r="3926">
          <cell r="B3926" t="str">
            <v>301500J465</v>
          </cell>
          <cell r="C3926">
            <v>0</v>
          </cell>
          <cell r="D3926">
            <v>0</v>
          </cell>
          <cell r="E3926">
            <v>-2500</v>
          </cell>
          <cell r="F3926">
            <v>-2500</v>
          </cell>
          <cell r="G3926">
            <v>-2500</v>
          </cell>
        </row>
        <row r="3927">
          <cell r="B3927" t="str">
            <v>301500J466</v>
          </cell>
          <cell r="C3927">
            <v>0</v>
          </cell>
          <cell r="D3927">
            <v>0</v>
          </cell>
          <cell r="E3927">
            <v>-7500</v>
          </cell>
          <cell r="F3927">
            <v>-7500</v>
          </cell>
          <cell r="G3927">
            <v>-7500</v>
          </cell>
        </row>
        <row r="3928">
          <cell r="B3928" t="str">
            <v>301500J467</v>
          </cell>
          <cell r="C3928">
            <v>0</v>
          </cell>
          <cell r="D3928">
            <v>0</v>
          </cell>
          <cell r="E3928">
            <v>-2500</v>
          </cell>
          <cell r="F3928">
            <v>-2500</v>
          </cell>
          <cell r="G3928">
            <v>-2500</v>
          </cell>
        </row>
        <row r="3929">
          <cell r="B3929" t="str">
            <v>301500J468</v>
          </cell>
          <cell r="C3929">
            <v>0</v>
          </cell>
          <cell r="D3929">
            <v>0</v>
          </cell>
          <cell r="E3929">
            <v>-10000</v>
          </cell>
          <cell r="F3929">
            <v>-10000</v>
          </cell>
          <cell r="G3929">
            <v>-10000</v>
          </cell>
        </row>
        <row r="3930">
          <cell r="B3930" t="str">
            <v>301500J469</v>
          </cell>
          <cell r="C3930">
            <v>0</v>
          </cell>
          <cell r="D3930">
            <v>0</v>
          </cell>
          <cell r="E3930">
            <v>-2500</v>
          </cell>
          <cell r="F3930">
            <v>-2500</v>
          </cell>
          <cell r="G3930">
            <v>-2500</v>
          </cell>
        </row>
        <row r="3931">
          <cell r="B3931" t="str">
            <v>301500J470</v>
          </cell>
          <cell r="C3931">
            <v>0</v>
          </cell>
          <cell r="D3931">
            <v>0</v>
          </cell>
          <cell r="E3931">
            <v>-7500</v>
          </cell>
          <cell r="F3931">
            <v>-7500</v>
          </cell>
          <cell r="G3931">
            <v>-7500</v>
          </cell>
        </row>
        <row r="3932">
          <cell r="B3932" t="str">
            <v>301500J471</v>
          </cell>
          <cell r="C3932">
            <v>0</v>
          </cell>
          <cell r="D3932">
            <v>0</v>
          </cell>
          <cell r="E3932">
            <v>-2500</v>
          </cell>
          <cell r="F3932">
            <v>-2500</v>
          </cell>
          <cell r="G3932">
            <v>-2500</v>
          </cell>
        </row>
        <row r="3933">
          <cell r="B3933" t="str">
            <v>301500J472</v>
          </cell>
          <cell r="C3933">
            <v>0</v>
          </cell>
          <cell r="D3933">
            <v>0</v>
          </cell>
          <cell r="E3933">
            <v>-2500</v>
          </cell>
          <cell r="F3933">
            <v>-2500</v>
          </cell>
          <cell r="G3933">
            <v>-2500</v>
          </cell>
        </row>
        <row r="3934">
          <cell r="B3934" t="str">
            <v>301500J473</v>
          </cell>
          <cell r="C3934">
            <v>0</v>
          </cell>
          <cell r="D3934">
            <v>0</v>
          </cell>
          <cell r="E3934">
            <v>-5000</v>
          </cell>
          <cell r="F3934">
            <v>-5000</v>
          </cell>
          <cell r="G3934">
            <v>-5000</v>
          </cell>
        </row>
        <row r="3935">
          <cell r="B3935" t="str">
            <v>301500J474</v>
          </cell>
          <cell r="C3935">
            <v>0</v>
          </cell>
          <cell r="D3935">
            <v>0</v>
          </cell>
          <cell r="E3935">
            <v>-5000</v>
          </cell>
          <cell r="F3935">
            <v>-5000</v>
          </cell>
          <cell r="G3935">
            <v>-5000</v>
          </cell>
        </row>
        <row r="3936">
          <cell r="B3936" t="str">
            <v>301500J475</v>
          </cell>
          <cell r="C3936">
            <v>0</v>
          </cell>
          <cell r="D3936">
            <v>0</v>
          </cell>
          <cell r="E3936">
            <v>-2500</v>
          </cell>
          <cell r="F3936">
            <v>-2500</v>
          </cell>
          <cell r="G3936">
            <v>-2500</v>
          </cell>
        </row>
        <row r="3937">
          <cell r="B3937" t="str">
            <v>301500J476</v>
          </cell>
          <cell r="C3937">
            <v>0</v>
          </cell>
          <cell r="D3937">
            <v>0</v>
          </cell>
          <cell r="E3937">
            <v>-2500</v>
          </cell>
          <cell r="F3937">
            <v>-2500</v>
          </cell>
          <cell r="G3937">
            <v>-2500</v>
          </cell>
        </row>
        <row r="3938">
          <cell r="B3938" t="str">
            <v>301500J477</v>
          </cell>
          <cell r="C3938">
            <v>0</v>
          </cell>
          <cell r="D3938">
            <v>0</v>
          </cell>
          <cell r="E3938">
            <v>-2500</v>
          </cell>
          <cell r="F3938">
            <v>-2500</v>
          </cell>
          <cell r="G3938">
            <v>-2500</v>
          </cell>
        </row>
        <row r="3939">
          <cell r="B3939" t="str">
            <v>301500J478</v>
          </cell>
          <cell r="C3939">
            <v>0</v>
          </cell>
          <cell r="D3939">
            <v>0</v>
          </cell>
          <cell r="E3939">
            <v>-15000</v>
          </cell>
          <cell r="F3939">
            <v>-15000</v>
          </cell>
          <cell r="G3939">
            <v>-15000</v>
          </cell>
        </row>
        <row r="3940">
          <cell r="B3940" t="str">
            <v>301500J479</v>
          </cell>
          <cell r="C3940">
            <v>0</v>
          </cell>
          <cell r="D3940">
            <v>0</v>
          </cell>
          <cell r="E3940">
            <v>-2500</v>
          </cell>
          <cell r="F3940">
            <v>-2500</v>
          </cell>
          <cell r="G3940">
            <v>-2500</v>
          </cell>
        </row>
        <row r="3941">
          <cell r="B3941" t="str">
            <v>301500J480</v>
          </cell>
          <cell r="C3941">
            <v>0</v>
          </cell>
          <cell r="D3941">
            <v>0</v>
          </cell>
          <cell r="E3941">
            <v>-2500</v>
          </cell>
          <cell r="F3941">
            <v>-2500</v>
          </cell>
          <cell r="G3941">
            <v>-2500</v>
          </cell>
        </row>
        <row r="3942">
          <cell r="B3942" t="str">
            <v>301500J481</v>
          </cell>
          <cell r="C3942">
            <v>0</v>
          </cell>
          <cell r="D3942">
            <v>0</v>
          </cell>
          <cell r="E3942">
            <v>-2500</v>
          </cell>
          <cell r="F3942">
            <v>-2500</v>
          </cell>
          <cell r="G3942">
            <v>-2500</v>
          </cell>
        </row>
        <row r="3943">
          <cell r="B3943" t="str">
            <v>301500J482</v>
          </cell>
          <cell r="C3943">
            <v>0</v>
          </cell>
          <cell r="D3943">
            <v>0</v>
          </cell>
          <cell r="E3943">
            <v>-7500</v>
          </cell>
          <cell r="F3943">
            <v>-7500</v>
          </cell>
          <cell r="G3943">
            <v>-7500</v>
          </cell>
        </row>
        <row r="3944">
          <cell r="B3944" t="str">
            <v>301500J483</v>
          </cell>
          <cell r="C3944">
            <v>0</v>
          </cell>
          <cell r="D3944">
            <v>0</v>
          </cell>
          <cell r="E3944">
            <v>-2500</v>
          </cell>
          <cell r="F3944">
            <v>-2500</v>
          </cell>
          <cell r="G3944">
            <v>-2500</v>
          </cell>
        </row>
        <row r="3945">
          <cell r="B3945" t="str">
            <v>301500J484</v>
          </cell>
          <cell r="C3945">
            <v>0</v>
          </cell>
          <cell r="D3945">
            <v>0</v>
          </cell>
          <cell r="E3945">
            <v>-2500</v>
          </cell>
          <cell r="F3945">
            <v>-2500</v>
          </cell>
          <cell r="G3945">
            <v>-2500</v>
          </cell>
        </row>
        <row r="3946">
          <cell r="B3946" t="str">
            <v>301500J485</v>
          </cell>
          <cell r="C3946">
            <v>0</v>
          </cell>
          <cell r="D3946">
            <v>0</v>
          </cell>
          <cell r="E3946">
            <v>-2500</v>
          </cell>
          <cell r="F3946">
            <v>-2500</v>
          </cell>
          <cell r="G3946">
            <v>-2500</v>
          </cell>
        </row>
        <row r="3947">
          <cell r="B3947" t="str">
            <v>301500J486</v>
          </cell>
          <cell r="C3947">
            <v>0</v>
          </cell>
          <cell r="D3947">
            <v>0</v>
          </cell>
          <cell r="E3947">
            <v>-2500</v>
          </cell>
          <cell r="F3947">
            <v>-2500</v>
          </cell>
          <cell r="G3947">
            <v>-2500</v>
          </cell>
        </row>
        <row r="3948">
          <cell r="B3948" t="str">
            <v>301500J487</v>
          </cell>
          <cell r="C3948">
            <v>0</v>
          </cell>
          <cell r="D3948">
            <v>0</v>
          </cell>
          <cell r="E3948">
            <v>-5000</v>
          </cell>
          <cell r="F3948">
            <v>-5000</v>
          </cell>
          <cell r="G3948">
            <v>-5000</v>
          </cell>
        </row>
        <row r="3949">
          <cell r="B3949" t="str">
            <v>301500J488</v>
          </cell>
          <cell r="C3949">
            <v>0</v>
          </cell>
          <cell r="D3949">
            <v>0</v>
          </cell>
          <cell r="E3949">
            <v>-5000</v>
          </cell>
          <cell r="F3949">
            <v>-5000</v>
          </cell>
          <cell r="G3949">
            <v>-5000</v>
          </cell>
        </row>
        <row r="3950">
          <cell r="B3950" t="str">
            <v>301500J489</v>
          </cell>
          <cell r="C3950">
            <v>0</v>
          </cell>
          <cell r="D3950">
            <v>0</v>
          </cell>
          <cell r="E3950">
            <v>-2500</v>
          </cell>
          <cell r="F3950">
            <v>-2500</v>
          </cell>
          <cell r="G3950">
            <v>-2500</v>
          </cell>
        </row>
        <row r="3951">
          <cell r="B3951" t="str">
            <v>301500J490</v>
          </cell>
          <cell r="C3951">
            <v>0</v>
          </cell>
          <cell r="D3951">
            <v>0</v>
          </cell>
          <cell r="E3951">
            <v>-2500</v>
          </cell>
          <cell r="F3951">
            <v>-2500</v>
          </cell>
          <cell r="G3951">
            <v>-2500</v>
          </cell>
        </row>
        <row r="3952">
          <cell r="B3952" t="str">
            <v>301500J491</v>
          </cell>
          <cell r="C3952">
            <v>0</v>
          </cell>
          <cell r="D3952">
            <v>0</v>
          </cell>
          <cell r="E3952">
            <v>-2500</v>
          </cell>
          <cell r="F3952">
            <v>-2500</v>
          </cell>
          <cell r="G3952">
            <v>-2500</v>
          </cell>
        </row>
        <row r="3953">
          <cell r="B3953" t="str">
            <v>301500J492</v>
          </cell>
          <cell r="C3953">
            <v>0</v>
          </cell>
          <cell r="D3953">
            <v>0</v>
          </cell>
          <cell r="E3953">
            <v>-2500</v>
          </cell>
          <cell r="F3953">
            <v>-2500</v>
          </cell>
          <cell r="G3953">
            <v>-2500</v>
          </cell>
        </row>
        <row r="3954">
          <cell r="B3954" t="str">
            <v>301500J493</v>
          </cell>
          <cell r="C3954">
            <v>0</v>
          </cell>
          <cell r="D3954">
            <v>0</v>
          </cell>
          <cell r="E3954">
            <v>-2500</v>
          </cell>
          <cell r="F3954">
            <v>-2500</v>
          </cell>
          <cell r="G3954">
            <v>-2500</v>
          </cell>
        </row>
        <row r="3955">
          <cell r="B3955" t="str">
            <v>301500J494</v>
          </cell>
          <cell r="C3955">
            <v>0</v>
          </cell>
          <cell r="D3955">
            <v>0</v>
          </cell>
          <cell r="E3955">
            <v>-2500</v>
          </cell>
          <cell r="F3955">
            <v>-2500</v>
          </cell>
          <cell r="G3955">
            <v>-2500</v>
          </cell>
        </row>
        <row r="3956">
          <cell r="B3956" t="str">
            <v>301500J495</v>
          </cell>
          <cell r="C3956">
            <v>0</v>
          </cell>
          <cell r="D3956">
            <v>0</v>
          </cell>
          <cell r="E3956">
            <v>-2500</v>
          </cell>
          <cell r="F3956">
            <v>-2500</v>
          </cell>
          <cell r="G3956">
            <v>-2500</v>
          </cell>
        </row>
        <row r="3957">
          <cell r="B3957" t="str">
            <v>301500J496</v>
          </cell>
          <cell r="C3957">
            <v>0</v>
          </cell>
          <cell r="D3957">
            <v>0</v>
          </cell>
          <cell r="E3957">
            <v>-2500</v>
          </cell>
          <cell r="F3957">
            <v>-2500</v>
          </cell>
          <cell r="G3957">
            <v>-2500</v>
          </cell>
        </row>
        <row r="3958">
          <cell r="B3958" t="str">
            <v>301500J497</v>
          </cell>
          <cell r="C3958">
            <v>0</v>
          </cell>
          <cell r="D3958">
            <v>0</v>
          </cell>
          <cell r="E3958">
            <v>-2500</v>
          </cell>
          <cell r="F3958">
            <v>-2500</v>
          </cell>
          <cell r="G3958">
            <v>-2500</v>
          </cell>
        </row>
        <row r="3959">
          <cell r="B3959" t="str">
            <v>301500J498</v>
          </cell>
          <cell r="C3959">
            <v>0</v>
          </cell>
          <cell r="D3959">
            <v>0</v>
          </cell>
          <cell r="E3959">
            <v>-2500</v>
          </cell>
          <cell r="F3959">
            <v>-2500</v>
          </cell>
          <cell r="G3959">
            <v>-2500</v>
          </cell>
        </row>
        <row r="3960">
          <cell r="B3960" t="str">
            <v>301500J499</v>
          </cell>
          <cell r="C3960">
            <v>0</v>
          </cell>
          <cell r="D3960">
            <v>0</v>
          </cell>
          <cell r="E3960">
            <v>-2500</v>
          </cell>
          <cell r="F3960">
            <v>-2500</v>
          </cell>
          <cell r="G3960">
            <v>-2500</v>
          </cell>
        </row>
        <row r="3961">
          <cell r="B3961" t="str">
            <v>301500J500</v>
          </cell>
          <cell r="C3961">
            <v>0</v>
          </cell>
          <cell r="D3961">
            <v>0</v>
          </cell>
          <cell r="E3961">
            <v>-5000</v>
          </cell>
          <cell r="F3961">
            <v>-5000</v>
          </cell>
          <cell r="G3961">
            <v>-5000</v>
          </cell>
        </row>
        <row r="3962">
          <cell r="B3962" t="str">
            <v>301500J501</v>
          </cell>
          <cell r="C3962">
            <v>0</v>
          </cell>
          <cell r="D3962">
            <v>0</v>
          </cell>
          <cell r="E3962">
            <v>-10000</v>
          </cell>
          <cell r="F3962">
            <v>-10000</v>
          </cell>
          <cell r="G3962">
            <v>-10000</v>
          </cell>
        </row>
        <row r="3963">
          <cell r="B3963" t="str">
            <v>301500J502</v>
          </cell>
          <cell r="C3963">
            <v>0</v>
          </cell>
          <cell r="D3963">
            <v>0</v>
          </cell>
          <cell r="E3963">
            <v>-2500</v>
          </cell>
          <cell r="F3963">
            <v>-2500</v>
          </cell>
          <cell r="G3963">
            <v>-2500</v>
          </cell>
        </row>
        <row r="3964">
          <cell r="B3964" t="str">
            <v>301500J503</v>
          </cell>
          <cell r="C3964">
            <v>0</v>
          </cell>
          <cell r="D3964">
            <v>0</v>
          </cell>
          <cell r="E3964">
            <v>-2500</v>
          </cell>
          <cell r="F3964">
            <v>-2500</v>
          </cell>
          <cell r="G3964">
            <v>-2500</v>
          </cell>
        </row>
        <row r="3965">
          <cell r="B3965" t="str">
            <v>301500J504</v>
          </cell>
          <cell r="C3965">
            <v>0</v>
          </cell>
          <cell r="D3965">
            <v>0</v>
          </cell>
          <cell r="E3965">
            <v>-2500</v>
          </cell>
          <cell r="F3965">
            <v>-2500</v>
          </cell>
          <cell r="G3965">
            <v>-2500</v>
          </cell>
        </row>
        <row r="3966">
          <cell r="B3966" t="str">
            <v>301500J505</v>
          </cell>
          <cell r="C3966">
            <v>0</v>
          </cell>
          <cell r="D3966">
            <v>0</v>
          </cell>
          <cell r="E3966">
            <v>-2500</v>
          </cell>
          <cell r="F3966">
            <v>-2500</v>
          </cell>
          <cell r="G3966">
            <v>-2500</v>
          </cell>
        </row>
        <row r="3967">
          <cell r="B3967" t="str">
            <v>301500J506</v>
          </cell>
          <cell r="C3967">
            <v>0</v>
          </cell>
          <cell r="D3967">
            <v>0</v>
          </cell>
          <cell r="E3967">
            <v>-2500</v>
          </cell>
          <cell r="F3967">
            <v>-2500</v>
          </cell>
          <cell r="G3967">
            <v>-2500</v>
          </cell>
        </row>
        <row r="3968">
          <cell r="B3968" t="str">
            <v>301500J507</v>
          </cell>
          <cell r="C3968">
            <v>0</v>
          </cell>
          <cell r="D3968">
            <v>0</v>
          </cell>
          <cell r="E3968">
            <v>-2500</v>
          </cell>
          <cell r="F3968">
            <v>-2500</v>
          </cell>
          <cell r="G3968">
            <v>-2500</v>
          </cell>
        </row>
        <row r="3969">
          <cell r="B3969" t="str">
            <v>301500J508</v>
          </cell>
          <cell r="C3969">
            <v>0</v>
          </cell>
          <cell r="D3969">
            <v>0</v>
          </cell>
          <cell r="E3969">
            <v>-7500</v>
          </cell>
          <cell r="F3969">
            <v>-7500</v>
          </cell>
          <cell r="G3969">
            <v>-7500</v>
          </cell>
        </row>
        <row r="3970">
          <cell r="B3970" t="str">
            <v>301500J509</v>
          </cell>
          <cell r="C3970">
            <v>0</v>
          </cell>
          <cell r="D3970">
            <v>0</v>
          </cell>
          <cell r="E3970">
            <v>-2500</v>
          </cell>
          <cell r="F3970">
            <v>-2500</v>
          </cell>
          <cell r="G3970">
            <v>-2500</v>
          </cell>
        </row>
        <row r="3971">
          <cell r="B3971" t="str">
            <v>301500J510</v>
          </cell>
          <cell r="C3971">
            <v>0</v>
          </cell>
          <cell r="D3971">
            <v>0</v>
          </cell>
          <cell r="E3971">
            <v>-5000</v>
          </cell>
          <cell r="F3971">
            <v>-5000</v>
          </cell>
          <cell r="G3971">
            <v>-5000</v>
          </cell>
        </row>
        <row r="3972">
          <cell r="B3972" t="str">
            <v>301500J511</v>
          </cell>
          <cell r="C3972">
            <v>0</v>
          </cell>
          <cell r="D3972">
            <v>0</v>
          </cell>
          <cell r="E3972">
            <v>-2500</v>
          </cell>
          <cell r="F3972">
            <v>-2500</v>
          </cell>
          <cell r="G3972">
            <v>-2500</v>
          </cell>
        </row>
        <row r="3973">
          <cell r="B3973" t="str">
            <v>301500J512</v>
          </cell>
          <cell r="C3973">
            <v>0</v>
          </cell>
          <cell r="D3973">
            <v>0</v>
          </cell>
          <cell r="E3973">
            <v>-5000</v>
          </cell>
          <cell r="F3973">
            <v>-5000</v>
          </cell>
          <cell r="G3973">
            <v>-5000</v>
          </cell>
        </row>
        <row r="3974">
          <cell r="B3974" t="str">
            <v>301500J513</v>
          </cell>
          <cell r="C3974">
            <v>0</v>
          </cell>
          <cell r="D3974">
            <v>0</v>
          </cell>
          <cell r="E3974">
            <v>-2500</v>
          </cell>
          <cell r="F3974">
            <v>-2500</v>
          </cell>
          <cell r="G3974">
            <v>-2500</v>
          </cell>
        </row>
        <row r="3975">
          <cell r="B3975" t="str">
            <v>301500J514</v>
          </cell>
          <cell r="C3975">
            <v>0</v>
          </cell>
          <cell r="D3975">
            <v>0</v>
          </cell>
          <cell r="E3975">
            <v>-5000</v>
          </cell>
          <cell r="F3975">
            <v>-5000</v>
          </cell>
          <cell r="G3975">
            <v>-5000</v>
          </cell>
        </row>
        <row r="3976">
          <cell r="B3976" t="str">
            <v>301500J515</v>
          </cell>
          <cell r="C3976">
            <v>0</v>
          </cell>
          <cell r="D3976">
            <v>0</v>
          </cell>
          <cell r="E3976">
            <v>-2500</v>
          </cell>
          <cell r="F3976">
            <v>-2500</v>
          </cell>
          <cell r="G3976">
            <v>-2500</v>
          </cell>
        </row>
        <row r="3977">
          <cell r="B3977" t="str">
            <v>301500J516</v>
          </cell>
          <cell r="C3977">
            <v>0</v>
          </cell>
          <cell r="D3977">
            <v>0</v>
          </cell>
          <cell r="E3977">
            <v>-2500</v>
          </cell>
          <cell r="F3977">
            <v>-2500</v>
          </cell>
          <cell r="G3977">
            <v>-2500</v>
          </cell>
        </row>
        <row r="3978">
          <cell r="B3978" t="str">
            <v>301500J517</v>
          </cell>
          <cell r="C3978">
            <v>0</v>
          </cell>
          <cell r="D3978">
            <v>0</v>
          </cell>
          <cell r="E3978">
            <v>-2500</v>
          </cell>
          <cell r="F3978">
            <v>-2500</v>
          </cell>
          <cell r="G3978">
            <v>-2500</v>
          </cell>
        </row>
        <row r="3979">
          <cell r="B3979" t="str">
            <v>301500J518</v>
          </cell>
          <cell r="C3979">
            <v>0</v>
          </cell>
          <cell r="D3979">
            <v>0</v>
          </cell>
          <cell r="E3979">
            <v>-15000</v>
          </cell>
          <cell r="F3979">
            <v>-15000</v>
          </cell>
          <cell r="G3979">
            <v>-15000</v>
          </cell>
        </row>
        <row r="3980">
          <cell r="B3980" t="str">
            <v>301500J519</v>
          </cell>
          <cell r="C3980">
            <v>0</v>
          </cell>
          <cell r="D3980">
            <v>0</v>
          </cell>
          <cell r="E3980">
            <v>-2500</v>
          </cell>
          <cell r="F3980">
            <v>-2500</v>
          </cell>
          <cell r="G3980">
            <v>-2500</v>
          </cell>
        </row>
        <row r="3981">
          <cell r="B3981" t="str">
            <v>301500J520</v>
          </cell>
          <cell r="C3981">
            <v>0</v>
          </cell>
          <cell r="D3981">
            <v>0</v>
          </cell>
          <cell r="E3981">
            <v>-10000</v>
          </cell>
          <cell r="F3981">
            <v>-10000</v>
          </cell>
          <cell r="G3981">
            <v>-10000</v>
          </cell>
        </row>
        <row r="3982">
          <cell r="B3982" t="str">
            <v>301500J521</v>
          </cell>
          <cell r="C3982">
            <v>0</v>
          </cell>
          <cell r="D3982">
            <v>0</v>
          </cell>
          <cell r="E3982">
            <v>-2500</v>
          </cell>
          <cell r="F3982">
            <v>-2500</v>
          </cell>
          <cell r="G3982">
            <v>-2500</v>
          </cell>
        </row>
        <row r="3983">
          <cell r="B3983" t="str">
            <v>301500J522</v>
          </cell>
          <cell r="C3983">
            <v>0</v>
          </cell>
          <cell r="D3983">
            <v>0</v>
          </cell>
          <cell r="E3983">
            <v>-5000</v>
          </cell>
          <cell r="F3983">
            <v>-5000</v>
          </cell>
          <cell r="G3983">
            <v>-5000</v>
          </cell>
        </row>
        <row r="3984">
          <cell r="B3984" t="str">
            <v>301500J523</v>
          </cell>
          <cell r="C3984">
            <v>0</v>
          </cell>
          <cell r="D3984">
            <v>0</v>
          </cell>
          <cell r="E3984">
            <v>-2500</v>
          </cell>
          <cell r="F3984">
            <v>-2500</v>
          </cell>
          <cell r="G3984">
            <v>-2500</v>
          </cell>
        </row>
        <row r="3985">
          <cell r="B3985" t="str">
            <v>301500J524</v>
          </cell>
          <cell r="C3985">
            <v>0</v>
          </cell>
          <cell r="D3985">
            <v>0</v>
          </cell>
          <cell r="E3985">
            <v>-7500</v>
          </cell>
          <cell r="F3985">
            <v>-7500</v>
          </cell>
          <cell r="G3985">
            <v>-7500</v>
          </cell>
        </row>
        <row r="3986">
          <cell r="B3986" t="str">
            <v>301500J525</v>
          </cell>
          <cell r="C3986">
            <v>0</v>
          </cell>
          <cell r="D3986">
            <v>0</v>
          </cell>
          <cell r="E3986">
            <v>-2500</v>
          </cell>
          <cell r="F3986">
            <v>-2500</v>
          </cell>
          <cell r="G3986">
            <v>-2500</v>
          </cell>
        </row>
        <row r="3987">
          <cell r="B3987" t="str">
            <v>301500J526</v>
          </cell>
          <cell r="C3987">
            <v>0</v>
          </cell>
          <cell r="D3987">
            <v>0</v>
          </cell>
          <cell r="E3987">
            <v>-2500</v>
          </cell>
          <cell r="F3987">
            <v>-2500</v>
          </cell>
          <cell r="G3987">
            <v>-2500</v>
          </cell>
        </row>
        <row r="3988">
          <cell r="B3988" t="str">
            <v>301500K001</v>
          </cell>
          <cell r="C3988">
            <v>-10000</v>
          </cell>
          <cell r="D3988">
            <v>0</v>
          </cell>
          <cell r="E3988">
            <v>0</v>
          </cell>
          <cell r="F3988">
            <v>0</v>
          </cell>
          <cell r="G3988">
            <v>-10000</v>
          </cell>
        </row>
        <row r="3989">
          <cell r="B3989" t="str">
            <v>301500K002</v>
          </cell>
          <cell r="C3989">
            <v>-7500</v>
          </cell>
          <cell r="D3989">
            <v>0</v>
          </cell>
          <cell r="E3989">
            <v>0</v>
          </cell>
          <cell r="F3989">
            <v>0</v>
          </cell>
          <cell r="G3989">
            <v>-7500</v>
          </cell>
        </row>
        <row r="3990">
          <cell r="B3990" t="str">
            <v>301500K003</v>
          </cell>
          <cell r="C3990">
            <v>-5000</v>
          </cell>
          <cell r="D3990">
            <v>0</v>
          </cell>
          <cell r="E3990">
            <v>0</v>
          </cell>
          <cell r="F3990">
            <v>0</v>
          </cell>
          <cell r="G3990">
            <v>-5000</v>
          </cell>
        </row>
        <row r="3991">
          <cell r="B3991" t="str">
            <v>301500K004</v>
          </cell>
          <cell r="C3991">
            <v>-7500</v>
          </cell>
          <cell r="D3991">
            <v>0</v>
          </cell>
          <cell r="E3991">
            <v>0</v>
          </cell>
          <cell r="F3991">
            <v>0</v>
          </cell>
          <cell r="G3991">
            <v>-7500</v>
          </cell>
        </row>
        <row r="3992">
          <cell r="B3992" t="str">
            <v>301500K005</v>
          </cell>
          <cell r="C3992">
            <v>-7500</v>
          </cell>
          <cell r="D3992">
            <v>0</v>
          </cell>
          <cell r="E3992">
            <v>0</v>
          </cell>
          <cell r="F3992">
            <v>0</v>
          </cell>
          <cell r="G3992">
            <v>-7500</v>
          </cell>
        </row>
        <row r="3993">
          <cell r="B3993" t="str">
            <v>301500K006</v>
          </cell>
          <cell r="C3993">
            <v>-12500</v>
          </cell>
          <cell r="D3993">
            <v>0</v>
          </cell>
          <cell r="E3993">
            <v>0</v>
          </cell>
          <cell r="F3993">
            <v>0</v>
          </cell>
          <cell r="G3993">
            <v>-12500</v>
          </cell>
        </row>
        <row r="3994">
          <cell r="B3994" t="str">
            <v>301500K007</v>
          </cell>
          <cell r="C3994">
            <v>-7500</v>
          </cell>
          <cell r="D3994">
            <v>0</v>
          </cell>
          <cell r="E3994">
            <v>-7500</v>
          </cell>
          <cell r="F3994">
            <v>-7500</v>
          </cell>
          <cell r="G3994">
            <v>-15000</v>
          </cell>
        </row>
        <row r="3995">
          <cell r="B3995" t="str">
            <v>301500K008</v>
          </cell>
          <cell r="C3995">
            <v>-10000</v>
          </cell>
          <cell r="D3995">
            <v>0</v>
          </cell>
          <cell r="E3995">
            <v>0</v>
          </cell>
          <cell r="F3995">
            <v>0</v>
          </cell>
          <cell r="G3995">
            <v>-10000</v>
          </cell>
        </row>
        <row r="3996">
          <cell r="B3996" t="str">
            <v>301500K009</v>
          </cell>
          <cell r="C3996">
            <v>-7500</v>
          </cell>
          <cell r="D3996">
            <v>0</v>
          </cell>
          <cell r="E3996">
            <v>0</v>
          </cell>
          <cell r="F3996">
            <v>0</v>
          </cell>
          <cell r="G3996">
            <v>-7500</v>
          </cell>
        </row>
        <row r="3997">
          <cell r="B3997" t="str">
            <v>301500K010</v>
          </cell>
          <cell r="C3997">
            <v>-7500</v>
          </cell>
          <cell r="D3997">
            <v>0</v>
          </cell>
          <cell r="E3997">
            <v>0</v>
          </cell>
          <cell r="F3997">
            <v>0</v>
          </cell>
          <cell r="G3997">
            <v>-7500</v>
          </cell>
        </row>
        <row r="3998">
          <cell r="B3998" t="str">
            <v>301500K011</v>
          </cell>
          <cell r="C3998">
            <v>-10000</v>
          </cell>
          <cell r="D3998">
            <v>0</v>
          </cell>
          <cell r="E3998">
            <v>0</v>
          </cell>
          <cell r="F3998">
            <v>0</v>
          </cell>
          <cell r="G3998">
            <v>-10000</v>
          </cell>
        </row>
        <row r="3999">
          <cell r="B3999" t="str">
            <v>301500K012</v>
          </cell>
          <cell r="C3999">
            <v>-10000</v>
          </cell>
          <cell r="D3999">
            <v>0</v>
          </cell>
          <cell r="E3999">
            <v>0</v>
          </cell>
          <cell r="F3999">
            <v>0</v>
          </cell>
          <cell r="G3999">
            <v>-10000</v>
          </cell>
        </row>
        <row r="4000">
          <cell r="B4000" t="str">
            <v>301500K013</v>
          </cell>
          <cell r="C4000">
            <v>-10000</v>
          </cell>
          <cell r="D4000">
            <v>0</v>
          </cell>
          <cell r="E4000">
            <v>-2500</v>
          </cell>
          <cell r="F4000">
            <v>-2500</v>
          </cell>
          <cell r="G4000">
            <v>-12500</v>
          </cell>
        </row>
        <row r="4001">
          <cell r="B4001" t="str">
            <v>301500K014</v>
          </cell>
          <cell r="C4001">
            <v>-7500</v>
          </cell>
          <cell r="D4001">
            <v>0</v>
          </cell>
          <cell r="E4001">
            <v>0</v>
          </cell>
          <cell r="F4001">
            <v>0</v>
          </cell>
          <cell r="G4001">
            <v>-7500</v>
          </cell>
        </row>
        <row r="4002">
          <cell r="B4002" t="str">
            <v>301500K015</v>
          </cell>
          <cell r="C4002">
            <v>-7500</v>
          </cell>
          <cell r="D4002">
            <v>7500</v>
          </cell>
          <cell r="E4002">
            <v>0</v>
          </cell>
          <cell r="F4002">
            <v>7500</v>
          </cell>
          <cell r="G4002">
            <v>0</v>
          </cell>
        </row>
        <row r="4003">
          <cell r="B4003" t="str">
            <v>301500K016</v>
          </cell>
          <cell r="C4003">
            <v>-10000</v>
          </cell>
          <cell r="D4003">
            <v>0</v>
          </cell>
          <cell r="E4003">
            <v>0</v>
          </cell>
          <cell r="F4003">
            <v>0</v>
          </cell>
          <cell r="G4003">
            <v>-10000</v>
          </cell>
        </row>
        <row r="4004">
          <cell r="B4004" t="str">
            <v>301500K017</v>
          </cell>
          <cell r="C4004">
            <v>-7500</v>
          </cell>
          <cell r="D4004">
            <v>0</v>
          </cell>
          <cell r="E4004">
            <v>0</v>
          </cell>
          <cell r="F4004">
            <v>0</v>
          </cell>
          <cell r="G4004">
            <v>-7500</v>
          </cell>
        </row>
        <row r="4005">
          <cell r="B4005" t="str">
            <v>301500K018</v>
          </cell>
          <cell r="C4005">
            <v>-15000</v>
          </cell>
          <cell r="D4005">
            <v>10000</v>
          </cell>
          <cell r="E4005">
            <v>0</v>
          </cell>
          <cell r="F4005">
            <v>10000</v>
          </cell>
          <cell r="G4005">
            <v>-5000</v>
          </cell>
        </row>
        <row r="4006">
          <cell r="B4006" t="str">
            <v>301500K019</v>
          </cell>
          <cell r="C4006">
            <v>-2500</v>
          </cell>
          <cell r="D4006">
            <v>0</v>
          </cell>
          <cell r="E4006">
            <v>0</v>
          </cell>
          <cell r="F4006">
            <v>0</v>
          </cell>
          <cell r="G4006">
            <v>-2500</v>
          </cell>
        </row>
        <row r="4007">
          <cell r="B4007" t="str">
            <v>301500K020</v>
          </cell>
          <cell r="C4007">
            <v>-10000</v>
          </cell>
          <cell r="D4007">
            <v>0</v>
          </cell>
          <cell r="E4007">
            <v>0</v>
          </cell>
          <cell r="F4007">
            <v>0</v>
          </cell>
          <cell r="G4007">
            <v>-10000</v>
          </cell>
        </row>
        <row r="4008">
          <cell r="B4008" t="str">
            <v>301500K021</v>
          </cell>
          <cell r="C4008">
            <v>-10000</v>
          </cell>
          <cell r="D4008">
            <v>0</v>
          </cell>
          <cell r="E4008">
            <v>0</v>
          </cell>
          <cell r="F4008">
            <v>0</v>
          </cell>
          <cell r="G4008">
            <v>-10000</v>
          </cell>
        </row>
        <row r="4009">
          <cell r="B4009" t="str">
            <v>301500K022</v>
          </cell>
          <cell r="C4009">
            <v>-5000</v>
          </cell>
          <cell r="D4009">
            <v>0</v>
          </cell>
          <cell r="E4009">
            <v>0</v>
          </cell>
          <cell r="F4009">
            <v>0</v>
          </cell>
          <cell r="G4009">
            <v>-5000</v>
          </cell>
        </row>
        <row r="4010">
          <cell r="B4010" t="str">
            <v>301500K023</v>
          </cell>
          <cell r="C4010">
            <v>-7500</v>
          </cell>
          <cell r="D4010">
            <v>7500</v>
          </cell>
          <cell r="E4010">
            <v>0</v>
          </cell>
          <cell r="F4010">
            <v>7500</v>
          </cell>
          <cell r="G4010">
            <v>0</v>
          </cell>
        </row>
        <row r="4011">
          <cell r="B4011" t="str">
            <v>301500K024</v>
          </cell>
          <cell r="C4011">
            <v>-7500</v>
          </cell>
          <cell r="D4011">
            <v>0</v>
          </cell>
          <cell r="E4011">
            <v>0</v>
          </cell>
          <cell r="F4011">
            <v>0</v>
          </cell>
          <cell r="G4011">
            <v>-7500</v>
          </cell>
        </row>
        <row r="4012">
          <cell r="B4012" t="str">
            <v>301500K025</v>
          </cell>
          <cell r="C4012">
            <v>-7500</v>
          </cell>
          <cell r="D4012">
            <v>0</v>
          </cell>
          <cell r="E4012">
            <v>0</v>
          </cell>
          <cell r="F4012">
            <v>0</v>
          </cell>
          <cell r="G4012">
            <v>-7500</v>
          </cell>
        </row>
        <row r="4013">
          <cell r="B4013" t="str">
            <v>301500K026</v>
          </cell>
          <cell r="C4013">
            <v>-7500</v>
          </cell>
          <cell r="D4013">
            <v>0</v>
          </cell>
          <cell r="E4013">
            <v>0</v>
          </cell>
          <cell r="F4013">
            <v>0</v>
          </cell>
          <cell r="G4013">
            <v>-7500</v>
          </cell>
        </row>
        <row r="4014">
          <cell r="B4014" t="str">
            <v>301500K027</v>
          </cell>
          <cell r="C4014">
            <v>-7500</v>
          </cell>
          <cell r="D4014">
            <v>0</v>
          </cell>
          <cell r="E4014">
            <v>0</v>
          </cell>
          <cell r="F4014">
            <v>0</v>
          </cell>
          <cell r="G4014">
            <v>-7500</v>
          </cell>
        </row>
        <row r="4015">
          <cell r="B4015" t="str">
            <v>301500K029</v>
          </cell>
          <cell r="C4015">
            <v>-5000</v>
          </cell>
          <cell r="D4015">
            <v>0</v>
          </cell>
          <cell r="E4015">
            <v>0</v>
          </cell>
          <cell r="F4015">
            <v>0</v>
          </cell>
          <cell r="G4015">
            <v>-5000</v>
          </cell>
        </row>
        <row r="4016">
          <cell r="B4016" t="str">
            <v>301500K030</v>
          </cell>
          <cell r="C4016">
            <v>-10000</v>
          </cell>
          <cell r="D4016">
            <v>0</v>
          </cell>
          <cell r="E4016">
            <v>0</v>
          </cell>
          <cell r="F4016">
            <v>0</v>
          </cell>
          <cell r="G4016">
            <v>-10000</v>
          </cell>
        </row>
        <row r="4017">
          <cell r="B4017" t="str">
            <v>301500K032</v>
          </cell>
          <cell r="C4017">
            <v>-7500</v>
          </cell>
          <cell r="D4017">
            <v>0</v>
          </cell>
          <cell r="E4017">
            <v>0</v>
          </cell>
          <cell r="F4017">
            <v>0</v>
          </cell>
          <cell r="G4017">
            <v>-7500</v>
          </cell>
        </row>
        <row r="4018">
          <cell r="B4018" t="str">
            <v>301500K033</v>
          </cell>
          <cell r="C4018">
            <v>-12500</v>
          </cell>
          <cell r="D4018">
            <v>0</v>
          </cell>
          <cell r="E4018">
            <v>0</v>
          </cell>
          <cell r="F4018">
            <v>0</v>
          </cell>
          <cell r="G4018">
            <v>-12500</v>
          </cell>
        </row>
        <row r="4019">
          <cell r="B4019" t="str">
            <v>301500K034</v>
          </cell>
          <cell r="C4019">
            <v>-7500</v>
          </cell>
          <cell r="D4019">
            <v>0</v>
          </cell>
          <cell r="E4019">
            <v>0</v>
          </cell>
          <cell r="F4019">
            <v>0</v>
          </cell>
          <cell r="G4019">
            <v>-7500</v>
          </cell>
        </row>
        <row r="4020">
          <cell r="B4020" t="str">
            <v>301500K035</v>
          </cell>
          <cell r="C4020">
            <v>-7500</v>
          </cell>
          <cell r="D4020">
            <v>0</v>
          </cell>
          <cell r="E4020">
            <v>0</v>
          </cell>
          <cell r="F4020">
            <v>0</v>
          </cell>
          <cell r="G4020">
            <v>-7500</v>
          </cell>
        </row>
        <row r="4021">
          <cell r="B4021" t="str">
            <v>301500K036</v>
          </cell>
          <cell r="C4021">
            <v>-2500</v>
          </cell>
          <cell r="D4021">
            <v>0</v>
          </cell>
          <cell r="E4021">
            <v>0</v>
          </cell>
          <cell r="F4021">
            <v>0</v>
          </cell>
          <cell r="G4021">
            <v>-2500</v>
          </cell>
        </row>
        <row r="4022">
          <cell r="B4022" t="str">
            <v>301500K037</v>
          </cell>
          <cell r="C4022">
            <v>-7500</v>
          </cell>
          <cell r="D4022">
            <v>0</v>
          </cell>
          <cell r="E4022">
            <v>0</v>
          </cell>
          <cell r="F4022">
            <v>0</v>
          </cell>
          <cell r="G4022">
            <v>-7500</v>
          </cell>
        </row>
        <row r="4023">
          <cell r="B4023" t="str">
            <v>301500K038</v>
          </cell>
          <cell r="C4023">
            <v>-15000</v>
          </cell>
          <cell r="D4023">
            <v>15000</v>
          </cell>
          <cell r="E4023">
            <v>0</v>
          </cell>
          <cell r="F4023">
            <v>15000</v>
          </cell>
          <cell r="G4023">
            <v>0</v>
          </cell>
        </row>
        <row r="4024">
          <cell r="B4024" t="str">
            <v>301500K039</v>
          </cell>
          <cell r="C4024">
            <v>-10000</v>
          </cell>
          <cell r="D4024">
            <v>0</v>
          </cell>
          <cell r="E4024">
            <v>0</v>
          </cell>
          <cell r="F4024">
            <v>0</v>
          </cell>
          <cell r="G4024">
            <v>-10000</v>
          </cell>
        </row>
        <row r="4025">
          <cell r="B4025" t="str">
            <v>301500K040</v>
          </cell>
          <cell r="C4025">
            <v>-7500</v>
          </cell>
          <cell r="D4025">
            <v>0</v>
          </cell>
          <cell r="E4025">
            <v>0</v>
          </cell>
          <cell r="F4025">
            <v>0</v>
          </cell>
          <cell r="G4025">
            <v>-7500</v>
          </cell>
        </row>
        <row r="4026">
          <cell r="B4026" t="str">
            <v>301500K041</v>
          </cell>
          <cell r="C4026">
            <v>-7500</v>
          </cell>
          <cell r="D4026">
            <v>0</v>
          </cell>
          <cell r="E4026">
            <v>0</v>
          </cell>
          <cell r="F4026">
            <v>0</v>
          </cell>
          <cell r="G4026">
            <v>-7500</v>
          </cell>
        </row>
        <row r="4027">
          <cell r="B4027" t="str">
            <v>301500K042</v>
          </cell>
          <cell r="C4027">
            <v>-7500</v>
          </cell>
          <cell r="D4027">
            <v>0</v>
          </cell>
          <cell r="E4027">
            <v>0</v>
          </cell>
          <cell r="F4027">
            <v>0</v>
          </cell>
          <cell r="G4027">
            <v>-7500</v>
          </cell>
        </row>
        <row r="4028">
          <cell r="B4028" t="str">
            <v>301500K043</v>
          </cell>
          <cell r="C4028">
            <v>-10000</v>
          </cell>
          <cell r="D4028">
            <v>10000</v>
          </cell>
          <cell r="E4028">
            <v>0</v>
          </cell>
          <cell r="F4028">
            <v>10000</v>
          </cell>
          <cell r="G4028">
            <v>0</v>
          </cell>
        </row>
        <row r="4029">
          <cell r="B4029" t="str">
            <v>301500K045</v>
          </cell>
          <cell r="C4029">
            <v>-7500</v>
          </cell>
          <cell r="D4029">
            <v>0</v>
          </cell>
          <cell r="E4029">
            <v>0</v>
          </cell>
          <cell r="F4029">
            <v>0</v>
          </cell>
          <cell r="G4029">
            <v>-7500</v>
          </cell>
        </row>
        <row r="4030">
          <cell r="B4030" t="str">
            <v>301500K046</v>
          </cell>
          <cell r="C4030">
            <v>-7500</v>
          </cell>
          <cell r="D4030">
            <v>0</v>
          </cell>
          <cell r="E4030">
            <v>0</v>
          </cell>
          <cell r="F4030">
            <v>0</v>
          </cell>
          <cell r="G4030">
            <v>-7500</v>
          </cell>
        </row>
        <row r="4031">
          <cell r="B4031" t="str">
            <v>301500K049</v>
          </cell>
          <cell r="C4031">
            <v>-7500</v>
          </cell>
          <cell r="D4031">
            <v>0</v>
          </cell>
          <cell r="E4031">
            <v>0</v>
          </cell>
          <cell r="F4031">
            <v>0</v>
          </cell>
          <cell r="G4031">
            <v>-7500</v>
          </cell>
        </row>
        <row r="4032">
          <cell r="B4032" t="str">
            <v>301500K050</v>
          </cell>
          <cell r="C4032">
            <v>-7500</v>
          </cell>
          <cell r="D4032">
            <v>7500</v>
          </cell>
          <cell r="E4032">
            <v>0</v>
          </cell>
          <cell r="F4032">
            <v>7500</v>
          </cell>
          <cell r="G4032">
            <v>0</v>
          </cell>
        </row>
        <row r="4033">
          <cell r="B4033" t="str">
            <v>301500K053</v>
          </cell>
          <cell r="C4033">
            <v>-10000</v>
          </cell>
          <cell r="D4033">
            <v>0</v>
          </cell>
          <cell r="E4033">
            <v>0</v>
          </cell>
          <cell r="F4033">
            <v>0</v>
          </cell>
          <cell r="G4033">
            <v>-10000</v>
          </cell>
        </row>
        <row r="4034">
          <cell r="B4034" t="str">
            <v>301500K054</v>
          </cell>
          <cell r="C4034">
            <v>-7500</v>
          </cell>
          <cell r="D4034">
            <v>0</v>
          </cell>
          <cell r="E4034">
            <v>0</v>
          </cell>
          <cell r="F4034">
            <v>0</v>
          </cell>
          <cell r="G4034">
            <v>-7500</v>
          </cell>
        </row>
        <row r="4035">
          <cell r="B4035" t="str">
            <v>301500K055</v>
          </cell>
          <cell r="C4035">
            <v>-7500</v>
          </cell>
          <cell r="D4035">
            <v>0</v>
          </cell>
          <cell r="E4035">
            <v>0</v>
          </cell>
          <cell r="F4035">
            <v>0</v>
          </cell>
          <cell r="G4035">
            <v>-7500</v>
          </cell>
        </row>
        <row r="4036">
          <cell r="B4036" t="str">
            <v>301500K056</v>
          </cell>
          <cell r="C4036">
            <v>-7500</v>
          </cell>
          <cell r="D4036">
            <v>0</v>
          </cell>
          <cell r="E4036">
            <v>0</v>
          </cell>
          <cell r="F4036">
            <v>0</v>
          </cell>
          <cell r="G4036">
            <v>-7500</v>
          </cell>
        </row>
        <row r="4037">
          <cell r="B4037" t="str">
            <v>301500K057</v>
          </cell>
          <cell r="C4037">
            <v>-7500</v>
          </cell>
          <cell r="D4037">
            <v>0</v>
          </cell>
          <cell r="E4037">
            <v>0</v>
          </cell>
          <cell r="F4037">
            <v>0</v>
          </cell>
          <cell r="G4037">
            <v>-7500</v>
          </cell>
        </row>
        <row r="4038">
          <cell r="B4038" t="str">
            <v>301500K058</v>
          </cell>
          <cell r="C4038">
            <v>-7500</v>
          </cell>
          <cell r="D4038">
            <v>7500</v>
          </cell>
          <cell r="E4038">
            <v>0</v>
          </cell>
          <cell r="F4038">
            <v>7500</v>
          </cell>
          <cell r="G4038">
            <v>0</v>
          </cell>
        </row>
        <row r="4039">
          <cell r="B4039" t="str">
            <v>301500K059</v>
          </cell>
          <cell r="C4039">
            <v>-7500</v>
          </cell>
          <cell r="D4039">
            <v>0</v>
          </cell>
          <cell r="E4039">
            <v>0</v>
          </cell>
          <cell r="F4039">
            <v>0</v>
          </cell>
          <cell r="G4039">
            <v>-7500</v>
          </cell>
        </row>
        <row r="4040">
          <cell r="B4040" t="str">
            <v>301500K060</v>
          </cell>
          <cell r="C4040">
            <v>-5000</v>
          </cell>
          <cell r="D4040">
            <v>5000</v>
          </cell>
          <cell r="E4040">
            <v>0</v>
          </cell>
          <cell r="F4040">
            <v>5000</v>
          </cell>
          <cell r="G4040">
            <v>0</v>
          </cell>
        </row>
        <row r="4041">
          <cell r="B4041" t="str">
            <v>301500K061</v>
          </cell>
          <cell r="C4041">
            <v>-10000</v>
          </cell>
          <cell r="D4041">
            <v>0</v>
          </cell>
          <cell r="E4041">
            <v>0</v>
          </cell>
          <cell r="F4041">
            <v>0</v>
          </cell>
          <cell r="G4041">
            <v>-10000</v>
          </cell>
        </row>
        <row r="4042">
          <cell r="B4042" t="str">
            <v>301500K062</v>
          </cell>
          <cell r="C4042">
            <v>-10000</v>
          </cell>
          <cell r="D4042">
            <v>0</v>
          </cell>
          <cell r="E4042">
            <v>0</v>
          </cell>
          <cell r="F4042">
            <v>0</v>
          </cell>
          <cell r="G4042">
            <v>-10000</v>
          </cell>
        </row>
        <row r="4043">
          <cell r="B4043" t="str">
            <v>301500K063</v>
          </cell>
          <cell r="C4043">
            <v>0</v>
          </cell>
          <cell r="D4043">
            <v>0</v>
          </cell>
          <cell r="E4043">
            <v>-5000</v>
          </cell>
          <cell r="F4043">
            <v>-5000</v>
          </cell>
          <cell r="G4043">
            <v>-5000</v>
          </cell>
        </row>
        <row r="4044">
          <cell r="B4044" t="str">
            <v>301500K064</v>
          </cell>
          <cell r="C4044">
            <v>-7500</v>
          </cell>
          <cell r="D4044">
            <v>0</v>
          </cell>
          <cell r="E4044">
            <v>0</v>
          </cell>
          <cell r="F4044">
            <v>0</v>
          </cell>
          <cell r="G4044">
            <v>-7500</v>
          </cell>
        </row>
        <row r="4045">
          <cell r="B4045" t="str">
            <v>301500K065</v>
          </cell>
          <cell r="C4045">
            <v>-7500</v>
          </cell>
          <cell r="D4045">
            <v>0</v>
          </cell>
          <cell r="E4045">
            <v>0</v>
          </cell>
          <cell r="F4045">
            <v>0</v>
          </cell>
          <cell r="G4045">
            <v>-7500</v>
          </cell>
        </row>
        <row r="4046">
          <cell r="B4046" t="str">
            <v>301500K066</v>
          </cell>
          <cell r="C4046">
            <v>-2500</v>
          </cell>
          <cell r="D4046">
            <v>0</v>
          </cell>
          <cell r="E4046">
            <v>0</v>
          </cell>
          <cell r="F4046">
            <v>0</v>
          </cell>
          <cell r="G4046">
            <v>-2500</v>
          </cell>
        </row>
        <row r="4047">
          <cell r="B4047" t="str">
            <v>301500K067</v>
          </cell>
          <cell r="C4047">
            <v>-10000</v>
          </cell>
          <cell r="D4047">
            <v>0</v>
          </cell>
          <cell r="E4047">
            <v>0</v>
          </cell>
          <cell r="F4047">
            <v>0</v>
          </cell>
          <cell r="G4047">
            <v>-10000</v>
          </cell>
        </row>
        <row r="4048">
          <cell r="B4048" t="str">
            <v>301500K068</v>
          </cell>
          <cell r="C4048">
            <v>-5000</v>
          </cell>
          <cell r="D4048">
            <v>0</v>
          </cell>
          <cell r="E4048">
            <v>0</v>
          </cell>
          <cell r="F4048">
            <v>0</v>
          </cell>
          <cell r="G4048">
            <v>-5000</v>
          </cell>
        </row>
        <row r="4049">
          <cell r="B4049" t="str">
            <v>301500K069</v>
          </cell>
          <cell r="C4049">
            <v>-2500</v>
          </cell>
          <cell r="D4049">
            <v>0</v>
          </cell>
          <cell r="E4049">
            <v>0</v>
          </cell>
          <cell r="F4049">
            <v>0</v>
          </cell>
          <cell r="G4049">
            <v>-2500</v>
          </cell>
        </row>
        <row r="4050">
          <cell r="B4050" t="str">
            <v>301500K070</v>
          </cell>
          <cell r="C4050">
            <v>-5000</v>
          </cell>
          <cell r="D4050">
            <v>0</v>
          </cell>
          <cell r="E4050">
            <v>0</v>
          </cell>
          <cell r="F4050">
            <v>0</v>
          </cell>
          <cell r="G4050">
            <v>-5000</v>
          </cell>
        </row>
        <row r="4051">
          <cell r="B4051" t="str">
            <v>301500K072</v>
          </cell>
          <cell r="C4051">
            <v>-7500</v>
          </cell>
          <cell r="D4051">
            <v>0</v>
          </cell>
          <cell r="E4051">
            <v>0</v>
          </cell>
          <cell r="F4051">
            <v>0</v>
          </cell>
          <cell r="G4051">
            <v>-7500</v>
          </cell>
        </row>
        <row r="4052">
          <cell r="B4052" t="str">
            <v>301500K073</v>
          </cell>
          <cell r="C4052">
            <v>-7500</v>
          </cell>
          <cell r="D4052">
            <v>0</v>
          </cell>
          <cell r="E4052">
            <v>0</v>
          </cell>
          <cell r="F4052">
            <v>0</v>
          </cell>
          <cell r="G4052">
            <v>-7500</v>
          </cell>
        </row>
        <row r="4053">
          <cell r="B4053" t="str">
            <v>301500K074</v>
          </cell>
          <cell r="C4053">
            <v>-7500</v>
          </cell>
          <cell r="D4053">
            <v>0</v>
          </cell>
          <cell r="E4053">
            <v>0</v>
          </cell>
          <cell r="F4053">
            <v>0</v>
          </cell>
          <cell r="G4053">
            <v>-7500</v>
          </cell>
        </row>
        <row r="4054">
          <cell r="B4054" t="str">
            <v>301500K075</v>
          </cell>
          <cell r="C4054">
            <v>-7500</v>
          </cell>
          <cell r="D4054">
            <v>0</v>
          </cell>
          <cell r="E4054">
            <v>0</v>
          </cell>
          <cell r="F4054">
            <v>0</v>
          </cell>
          <cell r="G4054">
            <v>-7500</v>
          </cell>
        </row>
        <row r="4055">
          <cell r="B4055" t="str">
            <v>301500K076</v>
          </cell>
          <cell r="C4055">
            <v>-10000</v>
          </cell>
          <cell r="D4055">
            <v>0</v>
          </cell>
          <cell r="E4055">
            <v>0</v>
          </cell>
          <cell r="F4055">
            <v>0</v>
          </cell>
          <cell r="G4055">
            <v>-10000</v>
          </cell>
        </row>
        <row r="4056">
          <cell r="B4056" t="str">
            <v>301500K077</v>
          </cell>
          <cell r="C4056">
            <v>-2500</v>
          </cell>
          <cell r="D4056">
            <v>0</v>
          </cell>
          <cell r="E4056">
            <v>0</v>
          </cell>
          <cell r="F4056">
            <v>0</v>
          </cell>
          <cell r="G4056">
            <v>-2500</v>
          </cell>
        </row>
        <row r="4057">
          <cell r="B4057" t="str">
            <v>301500K078</v>
          </cell>
          <cell r="C4057">
            <v>-7500</v>
          </cell>
          <cell r="D4057">
            <v>0</v>
          </cell>
          <cell r="E4057">
            <v>0</v>
          </cell>
          <cell r="F4057">
            <v>0</v>
          </cell>
          <cell r="G4057">
            <v>-7500</v>
          </cell>
        </row>
        <row r="4058">
          <cell r="B4058" t="str">
            <v>301500K079</v>
          </cell>
          <cell r="C4058">
            <v>-7500</v>
          </cell>
          <cell r="D4058">
            <v>0</v>
          </cell>
          <cell r="E4058">
            <v>0</v>
          </cell>
          <cell r="F4058">
            <v>0</v>
          </cell>
          <cell r="G4058">
            <v>-7500</v>
          </cell>
        </row>
        <row r="4059">
          <cell r="B4059" t="str">
            <v>301500K080</v>
          </cell>
          <cell r="C4059">
            <v>-7500</v>
          </cell>
          <cell r="D4059">
            <v>0</v>
          </cell>
          <cell r="E4059">
            <v>0</v>
          </cell>
          <cell r="F4059">
            <v>0</v>
          </cell>
          <cell r="G4059">
            <v>-7500</v>
          </cell>
        </row>
        <row r="4060">
          <cell r="B4060" t="str">
            <v>301500K081</v>
          </cell>
          <cell r="C4060">
            <v>0</v>
          </cell>
          <cell r="D4060">
            <v>0</v>
          </cell>
          <cell r="E4060">
            <v>-2500</v>
          </cell>
          <cell r="F4060">
            <v>-2500</v>
          </cell>
          <cell r="G4060">
            <v>-2500</v>
          </cell>
        </row>
        <row r="4061">
          <cell r="B4061" t="str">
            <v>301500K082</v>
          </cell>
          <cell r="C4061">
            <v>-2500</v>
          </cell>
          <cell r="D4061">
            <v>0</v>
          </cell>
          <cell r="E4061">
            <v>0</v>
          </cell>
          <cell r="F4061">
            <v>0</v>
          </cell>
          <cell r="G4061">
            <v>-2500</v>
          </cell>
        </row>
        <row r="4062">
          <cell r="B4062" t="str">
            <v>301500K083</v>
          </cell>
          <cell r="C4062">
            <v>-2500</v>
          </cell>
          <cell r="D4062">
            <v>0</v>
          </cell>
          <cell r="E4062">
            <v>0</v>
          </cell>
          <cell r="F4062">
            <v>0</v>
          </cell>
          <cell r="G4062">
            <v>-2500</v>
          </cell>
        </row>
        <row r="4063">
          <cell r="B4063" t="str">
            <v>301500K084</v>
          </cell>
          <cell r="C4063">
            <v>-7500</v>
          </cell>
          <cell r="D4063">
            <v>0</v>
          </cell>
          <cell r="E4063">
            <v>0</v>
          </cell>
          <cell r="F4063">
            <v>0</v>
          </cell>
          <cell r="G4063">
            <v>-7500</v>
          </cell>
        </row>
        <row r="4064">
          <cell r="B4064" t="str">
            <v>301500K085</v>
          </cell>
          <cell r="C4064">
            <v>-2500</v>
          </cell>
          <cell r="D4064">
            <v>0</v>
          </cell>
          <cell r="E4064">
            <v>0</v>
          </cell>
          <cell r="F4064">
            <v>0</v>
          </cell>
          <cell r="G4064">
            <v>-2500</v>
          </cell>
        </row>
        <row r="4065">
          <cell r="B4065" t="str">
            <v>301500K086</v>
          </cell>
          <cell r="C4065">
            <v>-7500</v>
          </cell>
          <cell r="D4065">
            <v>0</v>
          </cell>
          <cell r="E4065">
            <v>0</v>
          </cell>
          <cell r="F4065">
            <v>0</v>
          </cell>
          <cell r="G4065">
            <v>-7500</v>
          </cell>
        </row>
        <row r="4066">
          <cell r="B4066" t="str">
            <v>301500K087</v>
          </cell>
          <cell r="C4066">
            <v>-12500</v>
          </cell>
          <cell r="D4066">
            <v>12500</v>
          </cell>
          <cell r="E4066">
            <v>0</v>
          </cell>
          <cell r="F4066">
            <v>12500</v>
          </cell>
          <cell r="G4066">
            <v>0</v>
          </cell>
        </row>
        <row r="4067">
          <cell r="B4067" t="str">
            <v>301500K088</v>
          </cell>
          <cell r="C4067">
            <v>-5000</v>
          </cell>
          <cell r="D4067">
            <v>0</v>
          </cell>
          <cell r="E4067">
            <v>0</v>
          </cell>
          <cell r="F4067">
            <v>0</v>
          </cell>
          <cell r="G4067">
            <v>-5000</v>
          </cell>
        </row>
        <row r="4068">
          <cell r="B4068" t="str">
            <v>301500K089</v>
          </cell>
          <cell r="C4068">
            <v>-2500</v>
          </cell>
          <cell r="D4068">
            <v>0</v>
          </cell>
          <cell r="E4068">
            <v>0</v>
          </cell>
          <cell r="F4068">
            <v>0</v>
          </cell>
          <cell r="G4068">
            <v>-2500</v>
          </cell>
        </row>
        <row r="4069">
          <cell r="B4069" t="str">
            <v>301500K090</v>
          </cell>
          <cell r="C4069">
            <v>-2500</v>
          </cell>
          <cell r="D4069">
            <v>0</v>
          </cell>
          <cell r="E4069">
            <v>0</v>
          </cell>
          <cell r="F4069">
            <v>0</v>
          </cell>
          <cell r="G4069">
            <v>-2500</v>
          </cell>
        </row>
        <row r="4070">
          <cell r="B4070" t="str">
            <v>301500K091</v>
          </cell>
          <cell r="C4070">
            <v>-5000</v>
          </cell>
          <cell r="D4070">
            <v>0</v>
          </cell>
          <cell r="E4070">
            <v>0</v>
          </cell>
          <cell r="F4070">
            <v>0</v>
          </cell>
          <cell r="G4070">
            <v>-5000</v>
          </cell>
        </row>
        <row r="4071">
          <cell r="B4071" t="str">
            <v>301500K092</v>
          </cell>
          <cell r="C4071">
            <v>-2500</v>
          </cell>
          <cell r="D4071">
            <v>0</v>
          </cell>
          <cell r="E4071">
            <v>0</v>
          </cell>
          <cell r="F4071">
            <v>0</v>
          </cell>
          <cell r="G4071">
            <v>-2500</v>
          </cell>
        </row>
        <row r="4072">
          <cell r="B4072" t="str">
            <v>301500K093</v>
          </cell>
          <cell r="C4072">
            <v>-10000</v>
          </cell>
          <cell r="D4072">
            <v>0</v>
          </cell>
          <cell r="E4072">
            <v>0</v>
          </cell>
          <cell r="F4072">
            <v>0</v>
          </cell>
          <cell r="G4072">
            <v>-10000</v>
          </cell>
        </row>
        <row r="4073">
          <cell r="B4073" t="str">
            <v>301500K095</v>
          </cell>
          <cell r="C4073">
            <v>-5000</v>
          </cell>
          <cell r="D4073">
            <v>0</v>
          </cell>
          <cell r="E4073">
            <v>0</v>
          </cell>
          <cell r="F4073">
            <v>0</v>
          </cell>
          <cell r="G4073">
            <v>-5000</v>
          </cell>
        </row>
        <row r="4074">
          <cell r="B4074" t="str">
            <v>301500K096</v>
          </cell>
          <cell r="C4074">
            <v>-7500</v>
          </cell>
          <cell r="D4074">
            <v>0</v>
          </cell>
          <cell r="E4074">
            <v>0</v>
          </cell>
          <cell r="F4074">
            <v>0</v>
          </cell>
          <cell r="G4074">
            <v>-7500</v>
          </cell>
        </row>
        <row r="4075">
          <cell r="B4075" t="str">
            <v>301500K097</v>
          </cell>
          <cell r="C4075">
            <v>-10000</v>
          </cell>
          <cell r="D4075">
            <v>0</v>
          </cell>
          <cell r="E4075">
            <v>0</v>
          </cell>
          <cell r="F4075">
            <v>0</v>
          </cell>
          <cell r="G4075">
            <v>-10000</v>
          </cell>
        </row>
        <row r="4076">
          <cell r="B4076" t="str">
            <v>301500K099</v>
          </cell>
          <cell r="C4076">
            <v>-7500</v>
          </cell>
          <cell r="D4076">
            <v>0</v>
          </cell>
          <cell r="E4076">
            <v>0</v>
          </cell>
          <cell r="F4076">
            <v>0</v>
          </cell>
          <cell r="G4076">
            <v>-7500</v>
          </cell>
        </row>
        <row r="4077">
          <cell r="B4077" t="str">
            <v>301500K100</v>
          </cell>
          <cell r="C4077">
            <v>-5000</v>
          </cell>
          <cell r="D4077">
            <v>0</v>
          </cell>
          <cell r="E4077">
            <v>0</v>
          </cell>
          <cell r="F4077">
            <v>0</v>
          </cell>
          <cell r="G4077">
            <v>-5000</v>
          </cell>
        </row>
        <row r="4078">
          <cell r="B4078" t="str">
            <v>301500K101</v>
          </cell>
          <cell r="C4078">
            <v>-7500</v>
          </cell>
          <cell r="D4078">
            <v>0</v>
          </cell>
          <cell r="E4078">
            <v>0</v>
          </cell>
          <cell r="F4078">
            <v>0</v>
          </cell>
          <cell r="G4078">
            <v>-7500</v>
          </cell>
        </row>
        <row r="4079">
          <cell r="B4079" t="str">
            <v>301500K102</v>
          </cell>
          <cell r="C4079">
            <v>-7500</v>
          </cell>
          <cell r="D4079">
            <v>0</v>
          </cell>
          <cell r="E4079">
            <v>0</v>
          </cell>
          <cell r="F4079">
            <v>0</v>
          </cell>
          <cell r="G4079">
            <v>-7500</v>
          </cell>
        </row>
        <row r="4080">
          <cell r="B4080" t="str">
            <v>301500K103</v>
          </cell>
          <cell r="C4080">
            <v>-7500</v>
          </cell>
          <cell r="D4080">
            <v>0</v>
          </cell>
          <cell r="E4080">
            <v>0</v>
          </cell>
          <cell r="F4080">
            <v>0</v>
          </cell>
          <cell r="G4080">
            <v>-7500</v>
          </cell>
        </row>
        <row r="4081">
          <cell r="B4081" t="str">
            <v>301500K104</v>
          </cell>
          <cell r="C4081">
            <v>-7500</v>
          </cell>
          <cell r="D4081">
            <v>0</v>
          </cell>
          <cell r="E4081">
            <v>0</v>
          </cell>
          <cell r="F4081">
            <v>0</v>
          </cell>
          <cell r="G4081">
            <v>-7500</v>
          </cell>
        </row>
        <row r="4082">
          <cell r="B4082" t="str">
            <v>301500K105</v>
          </cell>
          <cell r="C4082">
            <v>-10000</v>
          </cell>
          <cell r="D4082">
            <v>0</v>
          </cell>
          <cell r="E4082">
            <v>0</v>
          </cell>
          <cell r="F4082">
            <v>0</v>
          </cell>
          <cell r="G4082">
            <v>-10000</v>
          </cell>
        </row>
        <row r="4083">
          <cell r="B4083" t="str">
            <v>301500K106</v>
          </cell>
          <cell r="C4083">
            <v>-2500</v>
          </cell>
          <cell r="D4083">
            <v>5000</v>
          </cell>
          <cell r="E4083">
            <v>-5000</v>
          </cell>
          <cell r="F4083">
            <v>0</v>
          </cell>
          <cell r="G4083">
            <v>-2500</v>
          </cell>
        </row>
        <row r="4084">
          <cell r="B4084" t="str">
            <v>301500K107</v>
          </cell>
          <cell r="C4084">
            <v>-7500</v>
          </cell>
          <cell r="D4084">
            <v>0</v>
          </cell>
          <cell r="E4084">
            <v>0</v>
          </cell>
          <cell r="F4084">
            <v>0</v>
          </cell>
          <cell r="G4084">
            <v>-7500</v>
          </cell>
        </row>
        <row r="4085">
          <cell r="B4085" t="str">
            <v>301500K108</v>
          </cell>
          <cell r="C4085">
            <v>-12500</v>
          </cell>
          <cell r="D4085">
            <v>0</v>
          </cell>
          <cell r="E4085">
            <v>0</v>
          </cell>
          <cell r="F4085">
            <v>0</v>
          </cell>
          <cell r="G4085">
            <v>-12500</v>
          </cell>
        </row>
        <row r="4086">
          <cell r="B4086" t="str">
            <v>301500K109</v>
          </cell>
          <cell r="C4086">
            <v>-7500</v>
          </cell>
          <cell r="D4086">
            <v>0</v>
          </cell>
          <cell r="E4086">
            <v>0</v>
          </cell>
          <cell r="F4086">
            <v>0</v>
          </cell>
          <cell r="G4086">
            <v>-7500</v>
          </cell>
        </row>
        <row r="4087">
          <cell r="B4087" t="str">
            <v>301500K110</v>
          </cell>
          <cell r="C4087">
            <v>-5000</v>
          </cell>
          <cell r="D4087">
            <v>0</v>
          </cell>
          <cell r="E4087">
            <v>0</v>
          </cell>
          <cell r="F4087">
            <v>0</v>
          </cell>
          <cell r="G4087">
            <v>-5000</v>
          </cell>
        </row>
        <row r="4088">
          <cell r="B4088" t="str">
            <v>301500K111</v>
          </cell>
          <cell r="C4088">
            <v>-2500</v>
          </cell>
          <cell r="D4088">
            <v>0</v>
          </cell>
          <cell r="E4088">
            <v>0</v>
          </cell>
          <cell r="F4088">
            <v>0</v>
          </cell>
          <cell r="G4088">
            <v>-2500</v>
          </cell>
        </row>
        <row r="4089">
          <cell r="B4089" t="str">
            <v>301500K112</v>
          </cell>
          <cell r="C4089">
            <v>-2500</v>
          </cell>
          <cell r="D4089">
            <v>0</v>
          </cell>
          <cell r="E4089">
            <v>0</v>
          </cell>
          <cell r="F4089">
            <v>0</v>
          </cell>
          <cell r="G4089">
            <v>-2500</v>
          </cell>
        </row>
        <row r="4090">
          <cell r="B4090" t="str">
            <v>301500K113</v>
          </cell>
          <cell r="C4090">
            <v>-7500</v>
          </cell>
          <cell r="D4090">
            <v>0</v>
          </cell>
          <cell r="E4090">
            <v>0</v>
          </cell>
          <cell r="F4090">
            <v>0</v>
          </cell>
          <cell r="G4090">
            <v>-7500</v>
          </cell>
        </row>
        <row r="4091">
          <cell r="B4091" t="str">
            <v>301500K114</v>
          </cell>
          <cell r="C4091">
            <v>-7500</v>
          </cell>
          <cell r="D4091">
            <v>0</v>
          </cell>
          <cell r="E4091">
            <v>0</v>
          </cell>
          <cell r="F4091">
            <v>0</v>
          </cell>
          <cell r="G4091">
            <v>-7500</v>
          </cell>
        </row>
        <row r="4092">
          <cell r="B4092" t="str">
            <v>301500K115</v>
          </cell>
          <cell r="C4092">
            <v>-2500</v>
          </cell>
          <cell r="D4092">
            <v>0</v>
          </cell>
          <cell r="E4092">
            <v>0</v>
          </cell>
          <cell r="F4092">
            <v>0</v>
          </cell>
          <cell r="G4092">
            <v>-2500</v>
          </cell>
        </row>
        <row r="4093">
          <cell r="B4093" t="str">
            <v>301500K116</v>
          </cell>
          <cell r="C4093">
            <v>-2500</v>
          </cell>
          <cell r="D4093">
            <v>0</v>
          </cell>
          <cell r="E4093">
            <v>0</v>
          </cell>
          <cell r="F4093">
            <v>0</v>
          </cell>
          <cell r="G4093">
            <v>-2500</v>
          </cell>
        </row>
        <row r="4094">
          <cell r="B4094" t="str">
            <v>301500K117</v>
          </cell>
          <cell r="C4094">
            <v>-5000</v>
          </cell>
          <cell r="D4094">
            <v>0</v>
          </cell>
          <cell r="E4094">
            <v>0</v>
          </cell>
          <cell r="F4094">
            <v>0</v>
          </cell>
          <cell r="G4094">
            <v>-5000</v>
          </cell>
        </row>
        <row r="4095">
          <cell r="B4095" t="str">
            <v>301500K118</v>
          </cell>
          <cell r="C4095">
            <v>-2500</v>
          </cell>
          <cell r="D4095">
            <v>0</v>
          </cell>
          <cell r="E4095">
            <v>0</v>
          </cell>
          <cell r="F4095">
            <v>0</v>
          </cell>
          <cell r="G4095">
            <v>-2500</v>
          </cell>
        </row>
        <row r="4096">
          <cell r="B4096" t="str">
            <v>301500K119</v>
          </cell>
          <cell r="C4096">
            <v>-10000</v>
          </cell>
          <cell r="D4096">
            <v>0</v>
          </cell>
          <cell r="E4096">
            <v>0</v>
          </cell>
          <cell r="F4096">
            <v>0</v>
          </cell>
          <cell r="G4096">
            <v>-10000</v>
          </cell>
        </row>
        <row r="4097">
          <cell r="B4097" t="str">
            <v>301500K120</v>
          </cell>
          <cell r="C4097">
            <v>-7500</v>
          </cell>
          <cell r="D4097">
            <v>0</v>
          </cell>
          <cell r="E4097">
            <v>0</v>
          </cell>
          <cell r="F4097">
            <v>0</v>
          </cell>
          <cell r="G4097">
            <v>-7500</v>
          </cell>
        </row>
        <row r="4098">
          <cell r="B4098" t="str">
            <v>301500K121</v>
          </cell>
          <cell r="C4098">
            <v>-10000</v>
          </cell>
          <cell r="D4098">
            <v>0</v>
          </cell>
          <cell r="E4098">
            <v>0</v>
          </cell>
          <cell r="F4098">
            <v>0</v>
          </cell>
          <cell r="G4098">
            <v>-10000</v>
          </cell>
        </row>
        <row r="4099">
          <cell r="B4099" t="str">
            <v>301500K123</v>
          </cell>
          <cell r="C4099">
            <v>-2500</v>
          </cell>
          <cell r="D4099">
            <v>0</v>
          </cell>
          <cell r="E4099">
            <v>0</v>
          </cell>
          <cell r="F4099">
            <v>0</v>
          </cell>
          <cell r="G4099">
            <v>-2500</v>
          </cell>
        </row>
        <row r="4100">
          <cell r="B4100" t="str">
            <v>301500K124</v>
          </cell>
          <cell r="C4100">
            <v>-7500</v>
          </cell>
          <cell r="D4100">
            <v>0</v>
          </cell>
          <cell r="E4100">
            <v>0</v>
          </cell>
          <cell r="F4100">
            <v>0</v>
          </cell>
          <cell r="G4100">
            <v>-7500</v>
          </cell>
        </row>
        <row r="4101">
          <cell r="B4101" t="str">
            <v>301500K125</v>
          </cell>
          <cell r="C4101">
            <v>-10000</v>
          </cell>
          <cell r="D4101">
            <v>0</v>
          </cell>
          <cell r="E4101">
            <v>0</v>
          </cell>
          <cell r="F4101">
            <v>0</v>
          </cell>
          <cell r="G4101">
            <v>-10000</v>
          </cell>
        </row>
        <row r="4102">
          <cell r="B4102" t="str">
            <v>301500K127</v>
          </cell>
          <cell r="C4102">
            <v>-2500</v>
          </cell>
          <cell r="D4102">
            <v>0</v>
          </cell>
          <cell r="E4102">
            <v>0</v>
          </cell>
          <cell r="F4102">
            <v>0</v>
          </cell>
          <cell r="G4102">
            <v>-2500</v>
          </cell>
        </row>
        <row r="4103">
          <cell r="B4103" t="str">
            <v>301500K128</v>
          </cell>
          <cell r="C4103">
            <v>-7500</v>
          </cell>
          <cell r="D4103">
            <v>0</v>
          </cell>
          <cell r="E4103">
            <v>0</v>
          </cell>
          <cell r="F4103">
            <v>0</v>
          </cell>
          <cell r="G4103">
            <v>-7500</v>
          </cell>
        </row>
        <row r="4104">
          <cell r="B4104" t="str">
            <v>301500K129</v>
          </cell>
          <cell r="C4104">
            <v>-7500</v>
          </cell>
          <cell r="D4104">
            <v>0</v>
          </cell>
          <cell r="E4104">
            <v>0</v>
          </cell>
          <cell r="F4104">
            <v>0</v>
          </cell>
          <cell r="G4104">
            <v>-7500</v>
          </cell>
        </row>
        <row r="4105">
          <cell r="B4105" t="str">
            <v>301500K130</v>
          </cell>
          <cell r="C4105">
            <v>-7500</v>
          </cell>
          <cell r="D4105">
            <v>0</v>
          </cell>
          <cell r="E4105">
            <v>0</v>
          </cell>
          <cell r="F4105">
            <v>0</v>
          </cell>
          <cell r="G4105">
            <v>-7500</v>
          </cell>
        </row>
        <row r="4106">
          <cell r="B4106" t="str">
            <v>301500K131</v>
          </cell>
          <cell r="C4106">
            <v>-7500</v>
          </cell>
          <cell r="D4106">
            <v>0</v>
          </cell>
          <cell r="E4106">
            <v>0</v>
          </cell>
          <cell r="F4106">
            <v>0</v>
          </cell>
          <cell r="G4106">
            <v>-7500</v>
          </cell>
        </row>
        <row r="4107">
          <cell r="B4107" t="str">
            <v>301500K132</v>
          </cell>
          <cell r="C4107">
            <v>-7500</v>
          </cell>
          <cell r="D4107">
            <v>0</v>
          </cell>
          <cell r="E4107">
            <v>0</v>
          </cell>
          <cell r="F4107">
            <v>0</v>
          </cell>
          <cell r="G4107">
            <v>-7500</v>
          </cell>
        </row>
        <row r="4108">
          <cell r="B4108" t="str">
            <v>301500K134</v>
          </cell>
          <cell r="C4108">
            <v>-2500</v>
          </cell>
          <cell r="D4108">
            <v>0</v>
          </cell>
          <cell r="E4108">
            <v>0</v>
          </cell>
          <cell r="F4108">
            <v>0</v>
          </cell>
          <cell r="G4108">
            <v>-2500</v>
          </cell>
        </row>
        <row r="4109">
          <cell r="B4109" t="str">
            <v>301500K135</v>
          </cell>
          <cell r="C4109">
            <v>-12500</v>
          </cell>
          <cell r="D4109">
            <v>12500</v>
          </cell>
          <cell r="E4109">
            <v>0</v>
          </cell>
          <cell r="F4109">
            <v>12500</v>
          </cell>
          <cell r="G4109">
            <v>0</v>
          </cell>
        </row>
        <row r="4110">
          <cell r="B4110" t="str">
            <v>301500K136</v>
          </cell>
          <cell r="C4110">
            <v>-12500</v>
          </cell>
          <cell r="D4110">
            <v>0</v>
          </cell>
          <cell r="E4110">
            <v>0</v>
          </cell>
          <cell r="F4110">
            <v>0</v>
          </cell>
          <cell r="G4110">
            <v>-12500</v>
          </cell>
        </row>
        <row r="4111">
          <cell r="B4111" t="str">
            <v>301500K137</v>
          </cell>
          <cell r="C4111">
            <v>-7500</v>
          </cell>
          <cell r="D4111">
            <v>5000</v>
          </cell>
          <cell r="E4111">
            <v>0</v>
          </cell>
          <cell r="F4111">
            <v>5000</v>
          </cell>
          <cell r="G4111">
            <v>-2500</v>
          </cell>
        </row>
        <row r="4112">
          <cell r="B4112" t="str">
            <v>301500K138</v>
          </cell>
          <cell r="C4112">
            <v>-7500</v>
          </cell>
          <cell r="D4112">
            <v>0</v>
          </cell>
          <cell r="E4112">
            <v>0</v>
          </cell>
          <cell r="F4112">
            <v>0</v>
          </cell>
          <cell r="G4112">
            <v>-7500</v>
          </cell>
        </row>
        <row r="4113">
          <cell r="B4113" t="str">
            <v>301500K139</v>
          </cell>
          <cell r="C4113">
            <v>-7500</v>
          </cell>
          <cell r="D4113">
            <v>0</v>
          </cell>
          <cell r="E4113">
            <v>0</v>
          </cell>
          <cell r="F4113">
            <v>0</v>
          </cell>
          <cell r="G4113">
            <v>-7500</v>
          </cell>
        </row>
        <row r="4114">
          <cell r="B4114" t="str">
            <v>301500K140</v>
          </cell>
          <cell r="C4114">
            <v>-10000</v>
          </cell>
          <cell r="D4114">
            <v>0</v>
          </cell>
          <cell r="E4114">
            <v>0</v>
          </cell>
          <cell r="F4114">
            <v>0</v>
          </cell>
          <cell r="G4114">
            <v>-10000</v>
          </cell>
        </row>
        <row r="4115">
          <cell r="B4115" t="str">
            <v>301500K141</v>
          </cell>
          <cell r="C4115">
            <v>-5000</v>
          </cell>
          <cell r="D4115">
            <v>0</v>
          </cell>
          <cell r="E4115">
            <v>0</v>
          </cell>
          <cell r="F4115">
            <v>0</v>
          </cell>
          <cell r="G4115">
            <v>-5000</v>
          </cell>
        </row>
        <row r="4116">
          <cell r="B4116" t="str">
            <v>301500K142</v>
          </cell>
          <cell r="C4116">
            <v>-12500</v>
          </cell>
          <cell r="D4116">
            <v>0</v>
          </cell>
          <cell r="E4116">
            <v>0</v>
          </cell>
          <cell r="F4116">
            <v>0</v>
          </cell>
          <cell r="G4116">
            <v>-12500</v>
          </cell>
        </row>
        <row r="4117">
          <cell r="B4117" t="str">
            <v>301500K144</v>
          </cell>
          <cell r="C4117">
            <v>-7500</v>
          </cell>
          <cell r="D4117">
            <v>0</v>
          </cell>
          <cell r="E4117">
            <v>0</v>
          </cell>
          <cell r="F4117">
            <v>0</v>
          </cell>
          <cell r="G4117">
            <v>-7500</v>
          </cell>
        </row>
        <row r="4118">
          <cell r="B4118" t="str">
            <v>301500K145</v>
          </cell>
          <cell r="C4118">
            <v>-7500</v>
          </cell>
          <cell r="D4118">
            <v>0</v>
          </cell>
          <cell r="E4118">
            <v>0</v>
          </cell>
          <cell r="F4118">
            <v>0</v>
          </cell>
          <cell r="G4118">
            <v>-7500</v>
          </cell>
        </row>
        <row r="4119">
          <cell r="B4119" t="str">
            <v>301500K146</v>
          </cell>
          <cell r="C4119">
            <v>-7500</v>
          </cell>
          <cell r="D4119">
            <v>0</v>
          </cell>
          <cell r="E4119">
            <v>0</v>
          </cell>
          <cell r="F4119">
            <v>0</v>
          </cell>
          <cell r="G4119">
            <v>-7500</v>
          </cell>
        </row>
        <row r="4120">
          <cell r="B4120" t="str">
            <v>301500K147</v>
          </cell>
          <cell r="C4120">
            <v>-7500</v>
          </cell>
          <cell r="D4120">
            <v>0</v>
          </cell>
          <cell r="E4120">
            <v>0</v>
          </cell>
          <cell r="F4120">
            <v>0</v>
          </cell>
          <cell r="G4120">
            <v>-7500</v>
          </cell>
        </row>
        <row r="4121">
          <cell r="B4121" t="str">
            <v>301500K148</v>
          </cell>
          <cell r="C4121">
            <v>-2500</v>
          </cell>
          <cell r="D4121">
            <v>0</v>
          </cell>
          <cell r="E4121">
            <v>0</v>
          </cell>
          <cell r="F4121">
            <v>0</v>
          </cell>
          <cell r="G4121">
            <v>-2500</v>
          </cell>
        </row>
        <row r="4122">
          <cell r="B4122" t="str">
            <v>301500K149</v>
          </cell>
          <cell r="C4122">
            <v>0</v>
          </cell>
          <cell r="D4122">
            <v>0</v>
          </cell>
          <cell r="E4122">
            <v>-7500</v>
          </cell>
          <cell r="F4122">
            <v>-7500</v>
          </cell>
          <cell r="G4122">
            <v>-7500</v>
          </cell>
        </row>
        <row r="4123">
          <cell r="B4123" t="str">
            <v>301500K150</v>
          </cell>
          <cell r="C4123">
            <v>-10000</v>
          </cell>
          <cell r="D4123">
            <v>0</v>
          </cell>
          <cell r="E4123">
            <v>0</v>
          </cell>
          <cell r="F4123">
            <v>0</v>
          </cell>
          <cell r="G4123">
            <v>-10000</v>
          </cell>
        </row>
        <row r="4124">
          <cell r="B4124" t="str">
            <v>301500K151</v>
          </cell>
          <cell r="C4124">
            <v>-10000</v>
          </cell>
          <cell r="D4124">
            <v>0</v>
          </cell>
          <cell r="E4124">
            <v>0</v>
          </cell>
          <cell r="F4124">
            <v>0</v>
          </cell>
          <cell r="G4124">
            <v>-10000</v>
          </cell>
        </row>
        <row r="4125">
          <cell r="B4125" t="str">
            <v>301500K152</v>
          </cell>
          <cell r="C4125">
            <v>-2500</v>
          </cell>
          <cell r="D4125">
            <v>0</v>
          </cell>
          <cell r="E4125">
            <v>0</v>
          </cell>
          <cell r="F4125">
            <v>0</v>
          </cell>
          <cell r="G4125">
            <v>-2500</v>
          </cell>
        </row>
        <row r="4126">
          <cell r="B4126" t="str">
            <v>301500K153</v>
          </cell>
          <cell r="C4126">
            <v>-2500</v>
          </cell>
          <cell r="D4126">
            <v>0</v>
          </cell>
          <cell r="E4126">
            <v>0</v>
          </cell>
          <cell r="F4126">
            <v>0</v>
          </cell>
          <cell r="G4126">
            <v>-2500</v>
          </cell>
        </row>
        <row r="4127">
          <cell r="B4127" t="str">
            <v>301500K154</v>
          </cell>
          <cell r="C4127">
            <v>-7500</v>
          </cell>
          <cell r="D4127">
            <v>0</v>
          </cell>
          <cell r="E4127">
            <v>0</v>
          </cell>
          <cell r="F4127">
            <v>0</v>
          </cell>
          <cell r="G4127">
            <v>-7500</v>
          </cell>
        </row>
        <row r="4128">
          <cell r="B4128" t="str">
            <v>301500K155</v>
          </cell>
          <cell r="C4128">
            <v>-10000</v>
          </cell>
          <cell r="D4128">
            <v>0</v>
          </cell>
          <cell r="E4128">
            <v>0</v>
          </cell>
          <cell r="F4128">
            <v>0</v>
          </cell>
          <cell r="G4128">
            <v>-10000</v>
          </cell>
        </row>
        <row r="4129">
          <cell r="B4129" t="str">
            <v>301500K156</v>
          </cell>
          <cell r="C4129">
            <v>-10000</v>
          </cell>
          <cell r="D4129">
            <v>0</v>
          </cell>
          <cell r="E4129">
            <v>0</v>
          </cell>
          <cell r="F4129">
            <v>0</v>
          </cell>
          <cell r="G4129">
            <v>-10000</v>
          </cell>
        </row>
        <row r="4130">
          <cell r="B4130" t="str">
            <v>301500K157</v>
          </cell>
          <cell r="C4130">
            <v>-2500</v>
          </cell>
          <cell r="D4130">
            <v>0</v>
          </cell>
          <cell r="E4130">
            <v>0</v>
          </cell>
          <cell r="F4130">
            <v>0</v>
          </cell>
          <cell r="G4130">
            <v>-2500</v>
          </cell>
        </row>
        <row r="4131">
          <cell r="B4131" t="str">
            <v>301500K158</v>
          </cell>
          <cell r="C4131">
            <v>-10000</v>
          </cell>
          <cell r="D4131">
            <v>0</v>
          </cell>
          <cell r="E4131">
            <v>0</v>
          </cell>
          <cell r="F4131">
            <v>0</v>
          </cell>
          <cell r="G4131">
            <v>-10000</v>
          </cell>
        </row>
        <row r="4132">
          <cell r="B4132" t="str">
            <v>301500K159</v>
          </cell>
          <cell r="C4132">
            <v>-5000</v>
          </cell>
          <cell r="D4132">
            <v>0</v>
          </cell>
          <cell r="E4132">
            <v>0</v>
          </cell>
          <cell r="F4132">
            <v>0</v>
          </cell>
          <cell r="G4132">
            <v>-5000</v>
          </cell>
        </row>
        <row r="4133">
          <cell r="B4133" t="str">
            <v>301500K160</v>
          </cell>
          <cell r="C4133">
            <v>-2500</v>
          </cell>
          <cell r="D4133">
            <v>0</v>
          </cell>
          <cell r="E4133">
            <v>0</v>
          </cell>
          <cell r="F4133">
            <v>0</v>
          </cell>
          <cell r="G4133">
            <v>-2500</v>
          </cell>
        </row>
        <row r="4134">
          <cell r="B4134" t="str">
            <v>301500K161</v>
          </cell>
          <cell r="C4134">
            <v>-2500</v>
          </cell>
          <cell r="D4134">
            <v>0</v>
          </cell>
          <cell r="E4134">
            <v>0</v>
          </cell>
          <cell r="F4134">
            <v>0</v>
          </cell>
          <cell r="G4134">
            <v>-2500</v>
          </cell>
        </row>
        <row r="4135">
          <cell r="B4135" t="str">
            <v>301500K162</v>
          </cell>
          <cell r="C4135">
            <v>-7500</v>
          </cell>
          <cell r="D4135">
            <v>0</v>
          </cell>
          <cell r="E4135">
            <v>0</v>
          </cell>
          <cell r="F4135">
            <v>0</v>
          </cell>
          <cell r="G4135">
            <v>-7500</v>
          </cell>
        </row>
        <row r="4136">
          <cell r="B4136" t="str">
            <v>301500K163</v>
          </cell>
          <cell r="C4136">
            <v>-7500</v>
          </cell>
          <cell r="D4136">
            <v>0</v>
          </cell>
          <cell r="E4136">
            <v>0</v>
          </cell>
          <cell r="F4136">
            <v>0</v>
          </cell>
          <cell r="G4136">
            <v>-7500</v>
          </cell>
        </row>
        <row r="4137">
          <cell r="B4137" t="str">
            <v>301500K164</v>
          </cell>
          <cell r="C4137">
            <v>-2500</v>
          </cell>
          <cell r="D4137">
            <v>0</v>
          </cell>
          <cell r="E4137">
            <v>0</v>
          </cell>
          <cell r="F4137">
            <v>0</v>
          </cell>
          <cell r="G4137">
            <v>-2500</v>
          </cell>
        </row>
        <row r="4138">
          <cell r="B4138" t="str">
            <v>301500K165</v>
          </cell>
          <cell r="C4138">
            <v>-10000</v>
          </cell>
          <cell r="D4138">
            <v>0</v>
          </cell>
          <cell r="E4138">
            <v>0</v>
          </cell>
          <cell r="F4138">
            <v>0</v>
          </cell>
          <cell r="G4138">
            <v>-10000</v>
          </cell>
        </row>
        <row r="4139">
          <cell r="B4139" t="str">
            <v>301500K166</v>
          </cell>
          <cell r="C4139">
            <v>-7500</v>
          </cell>
          <cell r="D4139">
            <v>0</v>
          </cell>
          <cell r="E4139">
            <v>0</v>
          </cell>
          <cell r="F4139">
            <v>0</v>
          </cell>
          <cell r="G4139">
            <v>-7500</v>
          </cell>
        </row>
        <row r="4140">
          <cell r="B4140" t="str">
            <v>301500K168</v>
          </cell>
          <cell r="C4140">
            <v>-12500</v>
          </cell>
          <cell r="D4140">
            <v>0</v>
          </cell>
          <cell r="E4140">
            <v>0</v>
          </cell>
          <cell r="F4140">
            <v>0</v>
          </cell>
          <cell r="G4140">
            <v>-12500</v>
          </cell>
        </row>
        <row r="4141">
          <cell r="B4141" t="str">
            <v>301500K169</v>
          </cell>
          <cell r="C4141">
            <v>-2500</v>
          </cell>
          <cell r="D4141">
            <v>0</v>
          </cell>
          <cell r="E4141">
            <v>0</v>
          </cell>
          <cell r="F4141">
            <v>0</v>
          </cell>
          <cell r="G4141">
            <v>-2500</v>
          </cell>
        </row>
        <row r="4142">
          <cell r="B4142" t="str">
            <v>301500K170</v>
          </cell>
          <cell r="C4142">
            <v>-10000</v>
          </cell>
          <cell r="D4142">
            <v>0</v>
          </cell>
          <cell r="E4142">
            <v>0</v>
          </cell>
          <cell r="F4142">
            <v>0</v>
          </cell>
          <cell r="G4142">
            <v>-10000</v>
          </cell>
        </row>
        <row r="4143">
          <cell r="B4143" t="str">
            <v>301500K171</v>
          </cell>
          <cell r="C4143">
            <v>-7500</v>
          </cell>
          <cell r="D4143">
            <v>0</v>
          </cell>
          <cell r="E4143">
            <v>0</v>
          </cell>
          <cell r="F4143">
            <v>0</v>
          </cell>
          <cell r="G4143">
            <v>-7500</v>
          </cell>
        </row>
        <row r="4144">
          <cell r="B4144" t="str">
            <v>301500K172</v>
          </cell>
          <cell r="C4144">
            <v>-12500</v>
          </cell>
          <cell r="D4144">
            <v>0</v>
          </cell>
          <cell r="E4144">
            <v>0</v>
          </cell>
          <cell r="F4144">
            <v>0</v>
          </cell>
          <cell r="G4144">
            <v>-12500</v>
          </cell>
        </row>
        <row r="4145">
          <cell r="B4145" t="str">
            <v>301500K173</v>
          </cell>
          <cell r="C4145">
            <v>-2500</v>
          </cell>
          <cell r="D4145">
            <v>0</v>
          </cell>
          <cell r="E4145">
            <v>0</v>
          </cell>
          <cell r="F4145">
            <v>0</v>
          </cell>
          <cell r="G4145">
            <v>-2500</v>
          </cell>
        </row>
        <row r="4146">
          <cell r="B4146" t="str">
            <v>301500K174</v>
          </cell>
          <cell r="C4146">
            <v>-2500</v>
          </cell>
          <cell r="D4146">
            <v>0</v>
          </cell>
          <cell r="E4146">
            <v>0</v>
          </cell>
          <cell r="F4146">
            <v>0</v>
          </cell>
          <cell r="G4146">
            <v>-2500</v>
          </cell>
        </row>
        <row r="4147">
          <cell r="B4147" t="str">
            <v>301500K175</v>
          </cell>
          <cell r="C4147">
            <v>-12500</v>
          </cell>
          <cell r="D4147">
            <v>0</v>
          </cell>
          <cell r="E4147">
            <v>0</v>
          </cell>
          <cell r="F4147">
            <v>0</v>
          </cell>
          <cell r="G4147">
            <v>-12500</v>
          </cell>
        </row>
        <row r="4148">
          <cell r="B4148" t="str">
            <v>301500K176</v>
          </cell>
          <cell r="C4148">
            <v>-5000</v>
          </cell>
          <cell r="D4148">
            <v>0</v>
          </cell>
          <cell r="E4148">
            <v>0</v>
          </cell>
          <cell r="F4148">
            <v>0</v>
          </cell>
          <cell r="G4148">
            <v>-5000</v>
          </cell>
        </row>
        <row r="4149">
          <cell r="B4149" t="str">
            <v>301500K177</v>
          </cell>
          <cell r="C4149">
            <v>-7500</v>
          </cell>
          <cell r="D4149">
            <v>0</v>
          </cell>
          <cell r="E4149">
            <v>0</v>
          </cell>
          <cell r="F4149">
            <v>0</v>
          </cell>
          <cell r="G4149">
            <v>-7500</v>
          </cell>
        </row>
        <row r="4150">
          <cell r="B4150" t="str">
            <v>301500K178</v>
          </cell>
          <cell r="C4150">
            <v>-2500</v>
          </cell>
          <cell r="D4150">
            <v>0</v>
          </cell>
          <cell r="E4150">
            <v>0</v>
          </cell>
          <cell r="F4150">
            <v>0</v>
          </cell>
          <cell r="G4150">
            <v>-2500</v>
          </cell>
        </row>
        <row r="4151">
          <cell r="B4151" t="str">
            <v>301500K179</v>
          </cell>
          <cell r="C4151">
            <v>-7500</v>
          </cell>
          <cell r="D4151">
            <v>0</v>
          </cell>
          <cell r="E4151">
            <v>0</v>
          </cell>
          <cell r="F4151">
            <v>0</v>
          </cell>
          <cell r="G4151">
            <v>-7500</v>
          </cell>
        </row>
        <row r="4152">
          <cell r="B4152" t="str">
            <v>301500K180</v>
          </cell>
          <cell r="C4152">
            <v>-2500</v>
          </cell>
          <cell r="D4152">
            <v>0</v>
          </cell>
          <cell r="E4152">
            <v>0</v>
          </cell>
          <cell r="F4152">
            <v>0</v>
          </cell>
          <cell r="G4152">
            <v>-2500</v>
          </cell>
        </row>
        <row r="4153">
          <cell r="B4153" t="str">
            <v>301500K181</v>
          </cell>
          <cell r="C4153">
            <v>-2500</v>
          </cell>
          <cell r="D4153">
            <v>0</v>
          </cell>
          <cell r="E4153">
            <v>0</v>
          </cell>
          <cell r="F4153">
            <v>0</v>
          </cell>
          <cell r="G4153">
            <v>-2500</v>
          </cell>
        </row>
        <row r="4154">
          <cell r="B4154" t="str">
            <v>301500K183</v>
          </cell>
          <cell r="C4154">
            <v>-2500</v>
          </cell>
          <cell r="D4154">
            <v>0</v>
          </cell>
          <cell r="E4154">
            <v>0</v>
          </cell>
          <cell r="F4154">
            <v>0</v>
          </cell>
          <cell r="G4154">
            <v>-2500</v>
          </cell>
        </row>
        <row r="4155">
          <cell r="B4155" t="str">
            <v>301500K184</v>
          </cell>
          <cell r="C4155">
            <v>-5000</v>
          </cell>
          <cell r="D4155">
            <v>0</v>
          </cell>
          <cell r="E4155">
            <v>0</v>
          </cell>
          <cell r="F4155">
            <v>0</v>
          </cell>
          <cell r="G4155">
            <v>-5000</v>
          </cell>
        </row>
        <row r="4156">
          <cell r="B4156" t="str">
            <v>301500K186</v>
          </cell>
          <cell r="C4156">
            <v>-2500</v>
          </cell>
          <cell r="D4156">
            <v>0</v>
          </cell>
          <cell r="E4156">
            <v>-2500</v>
          </cell>
          <cell r="F4156">
            <v>-2500</v>
          </cell>
          <cell r="G4156">
            <v>-5000</v>
          </cell>
        </row>
        <row r="4157">
          <cell r="B4157" t="str">
            <v>301500K187</v>
          </cell>
          <cell r="C4157">
            <v>-2500</v>
          </cell>
          <cell r="D4157">
            <v>0</v>
          </cell>
          <cell r="E4157">
            <v>-5000</v>
          </cell>
          <cell r="F4157">
            <v>-5000</v>
          </cell>
          <cell r="G4157">
            <v>-7500</v>
          </cell>
        </row>
        <row r="4158">
          <cell r="B4158" t="str">
            <v>301500K188</v>
          </cell>
          <cell r="C4158">
            <v>-2500</v>
          </cell>
          <cell r="D4158">
            <v>0</v>
          </cell>
          <cell r="E4158">
            <v>-2500</v>
          </cell>
          <cell r="F4158">
            <v>-2500</v>
          </cell>
          <cell r="G4158">
            <v>-5000</v>
          </cell>
        </row>
        <row r="4159">
          <cell r="B4159" t="str">
            <v>301500K189</v>
          </cell>
          <cell r="C4159">
            <v>-2500</v>
          </cell>
          <cell r="D4159">
            <v>0</v>
          </cell>
          <cell r="E4159">
            <v>0</v>
          </cell>
          <cell r="F4159">
            <v>0</v>
          </cell>
          <cell r="G4159">
            <v>-2500</v>
          </cell>
        </row>
        <row r="4160">
          <cell r="B4160" t="str">
            <v>301500K190</v>
          </cell>
          <cell r="C4160">
            <v>-2500</v>
          </cell>
          <cell r="D4160">
            <v>0</v>
          </cell>
          <cell r="E4160">
            <v>0</v>
          </cell>
          <cell r="F4160">
            <v>0</v>
          </cell>
          <cell r="G4160">
            <v>-2500</v>
          </cell>
        </row>
        <row r="4161">
          <cell r="B4161" t="str">
            <v>301500K191</v>
          </cell>
          <cell r="C4161">
            <v>-5000</v>
          </cell>
          <cell r="D4161">
            <v>0</v>
          </cell>
          <cell r="E4161">
            <v>0</v>
          </cell>
          <cell r="F4161">
            <v>0</v>
          </cell>
          <cell r="G4161">
            <v>-5000</v>
          </cell>
        </row>
        <row r="4162">
          <cell r="B4162" t="str">
            <v>301500K192</v>
          </cell>
          <cell r="C4162">
            <v>-2500</v>
          </cell>
          <cell r="D4162">
            <v>2500</v>
          </cell>
          <cell r="E4162">
            <v>0</v>
          </cell>
          <cell r="F4162">
            <v>2500</v>
          </cell>
          <cell r="G4162">
            <v>0</v>
          </cell>
        </row>
        <row r="4163">
          <cell r="B4163" t="str">
            <v>301500K193</v>
          </cell>
          <cell r="C4163">
            <v>-7500</v>
          </cell>
          <cell r="D4163">
            <v>0</v>
          </cell>
          <cell r="E4163">
            <v>0</v>
          </cell>
          <cell r="F4163">
            <v>0</v>
          </cell>
          <cell r="G4163">
            <v>-7500</v>
          </cell>
        </row>
        <row r="4164">
          <cell r="B4164" t="str">
            <v>301500K194</v>
          </cell>
          <cell r="C4164">
            <v>-2500</v>
          </cell>
          <cell r="D4164">
            <v>2500</v>
          </cell>
          <cell r="E4164">
            <v>0</v>
          </cell>
          <cell r="F4164">
            <v>2500</v>
          </cell>
          <cell r="G4164">
            <v>0</v>
          </cell>
        </row>
        <row r="4165">
          <cell r="B4165" t="str">
            <v>301500K195</v>
          </cell>
          <cell r="C4165">
            <v>-2500</v>
          </cell>
          <cell r="D4165">
            <v>0</v>
          </cell>
          <cell r="E4165">
            <v>-2500</v>
          </cell>
          <cell r="F4165">
            <v>-2500</v>
          </cell>
          <cell r="G4165">
            <v>-5000</v>
          </cell>
        </row>
        <row r="4166">
          <cell r="B4166" t="str">
            <v>301500K196</v>
          </cell>
          <cell r="C4166">
            <v>-5000</v>
          </cell>
          <cell r="D4166">
            <v>0</v>
          </cell>
          <cell r="E4166">
            <v>0</v>
          </cell>
          <cell r="F4166">
            <v>0</v>
          </cell>
          <cell r="G4166">
            <v>-5000</v>
          </cell>
        </row>
        <row r="4167">
          <cell r="B4167" t="str">
            <v>301500K197</v>
          </cell>
          <cell r="C4167">
            <v>-5000</v>
          </cell>
          <cell r="D4167">
            <v>0</v>
          </cell>
          <cell r="E4167">
            <v>0</v>
          </cell>
          <cell r="F4167">
            <v>0</v>
          </cell>
          <cell r="G4167">
            <v>-5000</v>
          </cell>
        </row>
        <row r="4168">
          <cell r="B4168" t="str">
            <v>301500K198</v>
          </cell>
          <cell r="C4168">
            <v>-2500</v>
          </cell>
          <cell r="D4168">
            <v>0</v>
          </cell>
          <cell r="E4168">
            <v>0</v>
          </cell>
          <cell r="F4168">
            <v>0</v>
          </cell>
          <cell r="G4168">
            <v>-2500</v>
          </cell>
        </row>
        <row r="4169">
          <cell r="B4169" t="str">
            <v>301500K199</v>
          </cell>
          <cell r="C4169">
            <v>-7500</v>
          </cell>
          <cell r="D4169">
            <v>0</v>
          </cell>
          <cell r="E4169">
            <v>0</v>
          </cell>
          <cell r="F4169">
            <v>0</v>
          </cell>
          <cell r="G4169">
            <v>-7500</v>
          </cell>
        </row>
        <row r="4170">
          <cell r="B4170" t="str">
            <v>301500K200</v>
          </cell>
          <cell r="C4170">
            <v>-2500</v>
          </cell>
          <cell r="D4170">
            <v>0</v>
          </cell>
          <cell r="E4170">
            <v>0</v>
          </cell>
          <cell r="F4170">
            <v>0</v>
          </cell>
          <cell r="G4170">
            <v>-2500</v>
          </cell>
        </row>
        <row r="4171">
          <cell r="B4171" t="str">
            <v>301500K201</v>
          </cell>
          <cell r="C4171">
            <v>-5000</v>
          </cell>
          <cell r="D4171">
            <v>0</v>
          </cell>
          <cell r="E4171">
            <v>-2500</v>
          </cell>
          <cell r="F4171">
            <v>-2500</v>
          </cell>
          <cell r="G4171">
            <v>-7500</v>
          </cell>
        </row>
        <row r="4172">
          <cell r="B4172" t="str">
            <v>301500K202</v>
          </cell>
          <cell r="C4172">
            <v>-5000</v>
          </cell>
          <cell r="D4172">
            <v>0</v>
          </cell>
          <cell r="E4172">
            <v>0</v>
          </cell>
          <cell r="F4172">
            <v>0</v>
          </cell>
          <cell r="G4172">
            <v>-5000</v>
          </cell>
        </row>
        <row r="4173">
          <cell r="B4173" t="str">
            <v>301500K203</v>
          </cell>
          <cell r="C4173">
            <v>-5000</v>
          </cell>
          <cell r="D4173">
            <v>5000</v>
          </cell>
          <cell r="E4173">
            <v>0</v>
          </cell>
          <cell r="F4173">
            <v>5000</v>
          </cell>
          <cell r="G4173">
            <v>0</v>
          </cell>
        </row>
        <row r="4174">
          <cell r="B4174" t="str">
            <v>301500K204</v>
          </cell>
          <cell r="C4174">
            <v>-2500</v>
          </cell>
          <cell r="D4174">
            <v>0</v>
          </cell>
          <cell r="E4174">
            <v>0</v>
          </cell>
          <cell r="F4174">
            <v>0</v>
          </cell>
          <cell r="G4174">
            <v>-2500</v>
          </cell>
        </row>
        <row r="4175">
          <cell r="B4175" t="str">
            <v>301500K205</v>
          </cell>
          <cell r="C4175">
            <v>-2500</v>
          </cell>
          <cell r="D4175">
            <v>0</v>
          </cell>
          <cell r="E4175">
            <v>0</v>
          </cell>
          <cell r="F4175">
            <v>0</v>
          </cell>
          <cell r="G4175">
            <v>-2500</v>
          </cell>
        </row>
        <row r="4176">
          <cell r="B4176" t="str">
            <v>301500K206</v>
          </cell>
          <cell r="C4176">
            <v>-2500</v>
          </cell>
          <cell r="D4176">
            <v>0</v>
          </cell>
          <cell r="E4176">
            <v>0</v>
          </cell>
          <cell r="F4176">
            <v>0</v>
          </cell>
          <cell r="G4176">
            <v>-2500</v>
          </cell>
        </row>
        <row r="4177">
          <cell r="B4177" t="str">
            <v>301500K207</v>
          </cell>
          <cell r="C4177">
            <v>-2500</v>
          </cell>
          <cell r="D4177">
            <v>0</v>
          </cell>
          <cell r="E4177">
            <v>0</v>
          </cell>
          <cell r="F4177">
            <v>0</v>
          </cell>
          <cell r="G4177">
            <v>-2500</v>
          </cell>
        </row>
        <row r="4178">
          <cell r="B4178" t="str">
            <v>301500K208</v>
          </cell>
          <cell r="C4178">
            <v>-5000</v>
          </cell>
          <cell r="D4178">
            <v>0</v>
          </cell>
          <cell r="E4178">
            <v>0</v>
          </cell>
          <cell r="F4178">
            <v>0</v>
          </cell>
          <cell r="G4178">
            <v>-5000</v>
          </cell>
        </row>
        <row r="4179">
          <cell r="B4179" t="str">
            <v>301500K209</v>
          </cell>
          <cell r="C4179">
            <v>-10000</v>
          </cell>
          <cell r="D4179">
            <v>0</v>
          </cell>
          <cell r="E4179">
            <v>0</v>
          </cell>
          <cell r="F4179">
            <v>0</v>
          </cell>
          <cell r="G4179">
            <v>-10000</v>
          </cell>
        </row>
        <row r="4180">
          <cell r="B4180" t="str">
            <v>301500K210</v>
          </cell>
          <cell r="C4180">
            <v>-2500</v>
          </cell>
          <cell r="D4180">
            <v>0</v>
          </cell>
          <cell r="E4180">
            <v>0</v>
          </cell>
          <cell r="F4180">
            <v>0</v>
          </cell>
          <cell r="G4180">
            <v>-2500</v>
          </cell>
        </row>
        <row r="4181">
          <cell r="B4181" t="str">
            <v>301500K211</v>
          </cell>
          <cell r="C4181">
            <v>-2500</v>
          </cell>
          <cell r="D4181">
            <v>0</v>
          </cell>
          <cell r="E4181">
            <v>-5000</v>
          </cell>
          <cell r="F4181">
            <v>-5000</v>
          </cell>
          <cell r="G4181">
            <v>-7500</v>
          </cell>
        </row>
        <row r="4182">
          <cell r="B4182" t="str">
            <v>301500K212</v>
          </cell>
          <cell r="C4182">
            <v>-5000</v>
          </cell>
          <cell r="D4182">
            <v>0</v>
          </cell>
          <cell r="E4182">
            <v>0</v>
          </cell>
          <cell r="F4182">
            <v>0</v>
          </cell>
          <cell r="G4182">
            <v>-5000</v>
          </cell>
        </row>
        <row r="4183">
          <cell r="B4183" t="str">
            <v>301500K213</v>
          </cell>
          <cell r="C4183">
            <v>-2500</v>
          </cell>
          <cell r="D4183">
            <v>0</v>
          </cell>
          <cell r="E4183">
            <v>0</v>
          </cell>
          <cell r="F4183">
            <v>0</v>
          </cell>
          <cell r="G4183">
            <v>-2500</v>
          </cell>
        </row>
        <row r="4184">
          <cell r="B4184" t="str">
            <v>301500K214</v>
          </cell>
          <cell r="C4184">
            <v>-2500</v>
          </cell>
          <cell r="D4184">
            <v>0</v>
          </cell>
          <cell r="E4184">
            <v>0</v>
          </cell>
          <cell r="F4184">
            <v>0</v>
          </cell>
          <cell r="G4184">
            <v>-2500</v>
          </cell>
        </row>
        <row r="4185">
          <cell r="B4185" t="str">
            <v>301500K215</v>
          </cell>
          <cell r="C4185">
            <v>-2500</v>
          </cell>
          <cell r="D4185">
            <v>0</v>
          </cell>
          <cell r="E4185">
            <v>0</v>
          </cell>
          <cell r="F4185">
            <v>0</v>
          </cell>
          <cell r="G4185">
            <v>-2500</v>
          </cell>
        </row>
        <row r="4186">
          <cell r="B4186" t="str">
            <v>301500K216</v>
          </cell>
          <cell r="C4186">
            <v>-2500</v>
          </cell>
          <cell r="D4186">
            <v>0</v>
          </cell>
          <cell r="E4186">
            <v>-5000</v>
          </cell>
          <cell r="F4186">
            <v>-5000</v>
          </cell>
          <cell r="G4186">
            <v>-7500</v>
          </cell>
        </row>
        <row r="4187">
          <cell r="B4187" t="str">
            <v>301500K217</v>
          </cell>
          <cell r="C4187">
            <v>-7500</v>
          </cell>
          <cell r="D4187">
            <v>0</v>
          </cell>
          <cell r="E4187">
            <v>0</v>
          </cell>
          <cell r="F4187">
            <v>0</v>
          </cell>
          <cell r="G4187">
            <v>-7500</v>
          </cell>
        </row>
        <row r="4188">
          <cell r="B4188" t="str">
            <v>301500K218</v>
          </cell>
          <cell r="C4188">
            <v>-7500</v>
          </cell>
          <cell r="D4188">
            <v>0</v>
          </cell>
          <cell r="E4188">
            <v>0</v>
          </cell>
          <cell r="F4188">
            <v>0</v>
          </cell>
          <cell r="G4188">
            <v>-7500</v>
          </cell>
        </row>
        <row r="4189">
          <cell r="B4189" t="str">
            <v>301500K219</v>
          </cell>
          <cell r="C4189">
            <v>-7500</v>
          </cell>
          <cell r="D4189">
            <v>0</v>
          </cell>
          <cell r="E4189">
            <v>0</v>
          </cell>
          <cell r="F4189">
            <v>0</v>
          </cell>
          <cell r="G4189">
            <v>-7500</v>
          </cell>
        </row>
        <row r="4190">
          <cell r="B4190" t="str">
            <v>301500K220</v>
          </cell>
          <cell r="C4190">
            <v>-7500</v>
          </cell>
          <cell r="D4190">
            <v>0</v>
          </cell>
          <cell r="E4190">
            <v>0</v>
          </cell>
          <cell r="F4190">
            <v>0</v>
          </cell>
          <cell r="G4190">
            <v>-7500</v>
          </cell>
        </row>
        <row r="4191">
          <cell r="B4191" t="str">
            <v>301500K221</v>
          </cell>
          <cell r="C4191">
            <v>-7500</v>
          </cell>
          <cell r="D4191">
            <v>7500</v>
          </cell>
          <cell r="E4191">
            <v>0</v>
          </cell>
          <cell r="F4191">
            <v>7500</v>
          </cell>
          <cell r="G4191">
            <v>0</v>
          </cell>
        </row>
        <row r="4192">
          <cell r="B4192" t="str">
            <v>301500K222</v>
          </cell>
          <cell r="C4192">
            <v>-7500</v>
          </cell>
          <cell r="D4192">
            <v>7500</v>
          </cell>
          <cell r="E4192">
            <v>0</v>
          </cell>
          <cell r="F4192">
            <v>7500</v>
          </cell>
          <cell r="G4192">
            <v>0</v>
          </cell>
        </row>
        <row r="4193">
          <cell r="B4193" t="str">
            <v>301500K223</v>
          </cell>
          <cell r="C4193">
            <v>-7500</v>
          </cell>
          <cell r="D4193">
            <v>0</v>
          </cell>
          <cell r="E4193">
            <v>0</v>
          </cell>
          <cell r="F4193">
            <v>0</v>
          </cell>
          <cell r="G4193">
            <v>-7500</v>
          </cell>
        </row>
        <row r="4194">
          <cell r="B4194" t="str">
            <v>301500K224</v>
          </cell>
          <cell r="C4194">
            <v>-7500</v>
          </cell>
          <cell r="D4194">
            <v>0</v>
          </cell>
          <cell r="E4194">
            <v>0</v>
          </cell>
          <cell r="F4194">
            <v>0</v>
          </cell>
          <cell r="G4194">
            <v>-7500</v>
          </cell>
        </row>
        <row r="4195">
          <cell r="B4195" t="str">
            <v>301500K225</v>
          </cell>
          <cell r="C4195">
            <v>-7500</v>
          </cell>
          <cell r="D4195">
            <v>0</v>
          </cell>
          <cell r="E4195">
            <v>0</v>
          </cell>
          <cell r="F4195">
            <v>0</v>
          </cell>
          <cell r="G4195">
            <v>-7500</v>
          </cell>
        </row>
        <row r="4196">
          <cell r="B4196" t="str">
            <v>301500K226</v>
          </cell>
          <cell r="C4196">
            <v>-7500</v>
          </cell>
          <cell r="D4196">
            <v>0</v>
          </cell>
          <cell r="E4196">
            <v>0</v>
          </cell>
          <cell r="F4196">
            <v>0</v>
          </cell>
          <cell r="G4196">
            <v>-7500</v>
          </cell>
        </row>
        <row r="4197">
          <cell r="B4197" t="str">
            <v>301500K227</v>
          </cell>
          <cell r="C4197">
            <v>-7500</v>
          </cell>
          <cell r="D4197">
            <v>0</v>
          </cell>
          <cell r="E4197">
            <v>0</v>
          </cell>
          <cell r="F4197">
            <v>0</v>
          </cell>
          <cell r="G4197">
            <v>-7500</v>
          </cell>
        </row>
        <row r="4198">
          <cell r="B4198" t="str">
            <v>301500K229</v>
          </cell>
          <cell r="C4198">
            <v>0</v>
          </cell>
          <cell r="D4198">
            <v>15000</v>
          </cell>
          <cell r="E4198">
            <v>-15000</v>
          </cell>
          <cell r="F4198">
            <v>0</v>
          </cell>
          <cell r="G4198">
            <v>0</v>
          </cell>
        </row>
        <row r="4199">
          <cell r="B4199" t="str">
            <v>301500K230</v>
          </cell>
          <cell r="C4199">
            <v>-7500</v>
          </cell>
          <cell r="D4199">
            <v>0</v>
          </cell>
          <cell r="E4199">
            <v>0</v>
          </cell>
          <cell r="F4199">
            <v>0</v>
          </cell>
          <cell r="G4199">
            <v>-7500</v>
          </cell>
        </row>
        <row r="4200">
          <cell r="B4200" t="str">
            <v>301500K231</v>
          </cell>
          <cell r="C4200">
            <v>-2500</v>
          </cell>
          <cell r="D4200">
            <v>0</v>
          </cell>
          <cell r="E4200">
            <v>0</v>
          </cell>
          <cell r="F4200">
            <v>0</v>
          </cell>
          <cell r="G4200">
            <v>-2500</v>
          </cell>
        </row>
        <row r="4201">
          <cell r="B4201" t="str">
            <v>301500K232</v>
          </cell>
          <cell r="C4201">
            <v>-5000</v>
          </cell>
          <cell r="D4201">
            <v>0</v>
          </cell>
          <cell r="E4201">
            <v>-2500</v>
          </cell>
          <cell r="F4201">
            <v>-2500</v>
          </cell>
          <cell r="G4201">
            <v>-7500</v>
          </cell>
        </row>
        <row r="4202">
          <cell r="B4202" t="str">
            <v>301500K233</v>
          </cell>
          <cell r="C4202">
            <v>-5000</v>
          </cell>
          <cell r="D4202">
            <v>0</v>
          </cell>
          <cell r="E4202">
            <v>0</v>
          </cell>
          <cell r="F4202">
            <v>0</v>
          </cell>
          <cell r="G4202">
            <v>-5000</v>
          </cell>
        </row>
        <row r="4203">
          <cell r="B4203" t="str">
            <v>301500K234</v>
          </cell>
          <cell r="C4203">
            <v>-5000</v>
          </cell>
          <cell r="D4203">
            <v>0</v>
          </cell>
          <cell r="E4203">
            <v>0</v>
          </cell>
          <cell r="F4203">
            <v>0</v>
          </cell>
          <cell r="G4203">
            <v>-5000</v>
          </cell>
        </row>
        <row r="4204">
          <cell r="B4204" t="str">
            <v>301500K235</v>
          </cell>
          <cell r="C4204">
            <v>-2500</v>
          </cell>
          <cell r="D4204">
            <v>0</v>
          </cell>
          <cell r="E4204">
            <v>0</v>
          </cell>
          <cell r="F4204">
            <v>0</v>
          </cell>
          <cell r="G4204">
            <v>-2500</v>
          </cell>
        </row>
        <row r="4205">
          <cell r="B4205" t="str">
            <v>301500K236</v>
          </cell>
          <cell r="C4205">
            <v>-7500</v>
          </cell>
          <cell r="D4205">
            <v>0</v>
          </cell>
          <cell r="E4205">
            <v>0</v>
          </cell>
          <cell r="F4205">
            <v>0</v>
          </cell>
          <cell r="G4205">
            <v>-7500</v>
          </cell>
        </row>
        <row r="4206">
          <cell r="B4206" t="str">
            <v>301500K237</v>
          </cell>
          <cell r="C4206">
            <v>-7500</v>
          </cell>
          <cell r="D4206">
            <v>0</v>
          </cell>
          <cell r="E4206">
            <v>0</v>
          </cell>
          <cell r="F4206">
            <v>0</v>
          </cell>
          <cell r="G4206">
            <v>-7500</v>
          </cell>
        </row>
        <row r="4207">
          <cell r="B4207" t="str">
            <v>301500K238</v>
          </cell>
          <cell r="C4207">
            <v>-7500</v>
          </cell>
          <cell r="D4207">
            <v>0</v>
          </cell>
          <cell r="E4207">
            <v>0</v>
          </cell>
          <cell r="F4207">
            <v>0</v>
          </cell>
          <cell r="G4207">
            <v>-7500</v>
          </cell>
        </row>
        <row r="4208">
          <cell r="B4208" t="str">
            <v>301500K239</v>
          </cell>
          <cell r="C4208">
            <v>-7500</v>
          </cell>
          <cell r="D4208">
            <v>0</v>
          </cell>
          <cell r="E4208">
            <v>0</v>
          </cell>
          <cell r="F4208">
            <v>0</v>
          </cell>
          <cell r="G4208">
            <v>-7500</v>
          </cell>
        </row>
        <row r="4209">
          <cell r="B4209" t="str">
            <v>301500K240</v>
          </cell>
          <cell r="C4209">
            <v>-7500</v>
          </cell>
          <cell r="D4209">
            <v>0</v>
          </cell>
          <cell r="E4209">
            <v>0</v>
          </cell>
          <cell r="F4209">
            <v>0</v>
          </cell>
          <cell r="G4209">
            <v>-7500</v>
          </cell>
        </row>
        <row r="4210">
          <cell r="B4210" t="str">
            <v>301500K241</v>
          </cell>
          <cell r="C4210">
            <v>0</v>
          </cell>
          <cell r="D4210">
            <v>0</v>
          </cell>
          <cell r="E4210">
            <v>-10000</v>
          </cell>
          <cell r="F4210">
            <v>-10000</v>
          </cell>
          <cell r="G4210">
            <v>-10000</v>
          </cell>
        </row>
        <row r="4211">
          <cell r="B4211" t="str">
            <v>301500K242</v>
          </cell>
          <cell r="C4211">
            <v>0</v>
          </cell>
          <cell r="D4211">
            <v>0</v>
          </cell>
          <cell r="E4211">
            <v>-2500</v>
          </cell>
          <cell r="F4211">
            <v>-2500</v>
          </cell>
          <cell r="G4211">
            <v>-2500</v>
          </cell>
        </row>
        <row r="4212">
          <cell r="B4212" t="str">
            <v>301500K243</v>
          </cell>
          <cell r="C4212">
            <v>0</v>
          </cell>
          <cell r="D4212">
            <v>0</v>
          </cell>
          <cell r="E4212">
            <v>-2500</v>
          </cell>
          <cell r="F4212">
            <v>-2500</v>
          </cell>
          <cell r="G4212">
            <v>-2500</v>
          </cell>
        </row>
        <row r="4213">
          <cell r="B4213" t="str">
            <v>301500K244</v>
          </cell>
          <cell r="C4213">
            <v>0</v>
          </cell>
          <cell r="D4213">
            <v>0</v>
          </cell>
          <cell r="E4213">
            <v>-7500</v>
          </cell>
          <cell r="F4213">
            <v>-7500</v>
          </cell>
          <cell r="G4213">
            <v>-7500</v>
          </cell>
        </row>
        <row r="4214">
          <cell r="B4214" t="str">
            <v>301500K245</v>
          </cell>
          <cell r="C4214">
            <v>0</v>
          </cell>
          <cell r="D4214">
            <v>0</v>
          </cell>
          <cell r="E4214">
            <v>-2500</v>
          </cell>
          <cell r="F4214">
            <v>-2500</v>
          </cell>
          <cell r="G4214">
            <v>-2500</v>
          </cell>
        </row>
        <row r="4215">
          <cell r="B4215" t="str">
            <v>301500K246</v>
          </cell>
          <cell r="C4215">
            <v>0</v>
          </cell>
          <cell r="D4215">
            <v>5000</v>
          </cell>
          <cell r="E4215">
            <v>-5000</v>
          </cell>
          <cell r="F4215">
            <v>0</v>
          </cell>
          <cell r="G4215">
            <v>0</v>
          </cell>
        </row>
        <row r="4216">
          <cell r="B4216" t="str">
            <v>301500K247</v>
          </cell>
          <cell r="C4216">
            <v>0</v>
          </cell>
          <cell r="D4216">
            <v>0</v>
          </cell>
          <cell r="E4216">
            <v>-5000</v>
          </cell>
          <cell r="F4216">
            <v>-5000</v>
          </cell>
          <cell r="G4216">
            <v>-5000</v>
          </cell>
        </row>
        <row r="4217">
          <cell r="B4217" t="str">
            <v>301500K248</v>
          </cell>
          <cell r="C4217">
            <v>0</v>
          </cell>
          <cell r="D4217">
            <v>0</v>
          </cell>
          <cell r="E4217">
            <v>-5000</v>
          </cell>
          <cell r="F4217">
            <v>-5000</v>
          </cell>
          <cell r="G4217">
            <v>-5000</v>
          </cell>
        </row>
        <row r="4218">
          <cell r="B4218" t="str">
            <v>301500K249</v>
          </cell>
          <cell r="C4218">
            <v>0</v>
          </cell>
          <cell r="D4218">
            <v>0</v>
          </cell>
          <cell r="E4218">
            <v>-7500</v>
          </cell>
          <cell r="F4218">
            <v>-7500</v>
          </cell>
          <cell r="G4218">
            <v>-7500</v>
          </cell>
        </row>
        <row r="4219">
          <cell r="B4219" t="str">
            <v>301500K250</v>
          </cell>
          <cell r="C4219">
            <v>0</v>
          </cell>
          <cell r="D4219">
            <v>0</v>
          </cell>
          <cell r="E4219">
            <v>-2500</v>
          </cell>
          <cell r="F4219">
            <v>-2500</v>
          </cell>
          <cell r="G4219">
            <v>-2500</v>
          </cell>
        </row>
        <row r="4220">
          <cell r="B4220" t="str">
            <v>301500K251</v>
          </cell>
          <cell r="C4220">
            <v>0</v>
          </cell>
          <cell r="D4220">
            <v>2500</v>
          </cell>
          <cell r="E4220">
            <v>-2500</v>
          </cell>
          <cell r="F4220">
            <v>0</v>
          </cell>
          <cell r="G4220">
            <v>0</v>
          </cell>
        </row>
        <row r="4221">
          <cell r="B4221" t="str">
            <v>301500K252</v>
          </cell>
          <cell r="C4221">
            <v>0</v>
          </cell>
          <cell r="D4221">
            <v>0</v>
          </cell>
          <cell r="E4221">
            <v>-17500</v>
          </cell>
          <cell r="F4221">
            <v>-17500</v>
          </cell>
          <cell r="G4221">
            <v>-17500</v>
          </cell>
        </row>
        <row r="4222">
          <cell r="B4222" t="str">
            <v>301500K253</v>
          </cell>
          <cell r="C4222">
            <v>0</v>
          </cell>
          <cell r="D4222">
            <v>0</v>
          </cell>
          <cell r="E4222">
            <v>-2500</v>
          </cell>
          <cell r="F4222">
            <v>-2500</v>
          </cell>
          <cell r="G4222">
            <v>-2500</v>
          </cell>
        </row>
        <row r="4223">
          <cell r="B4223" t="str">
            <v>301500K254</v>
          </cell>
          <cell r="C4223">
            <v>0</v>
          </cell>
          <cell r="D4223">
            <v>0</v>
          </cell>
          <cell r="E4223">
            <v>-7500</v>
          </cell>
          <cell r="F4223">
            <v>-7500</v>
          </cell>
          <cell r="G4223">
            <v>-7500</v>
          </cell>
        </row>
        <row r="4224">
          <cell r="B4224" t="str">
            <v>301500K255</v>
          </cell>
          <cell r="C4224">
            <v>0</v>
          </cell>
          <cell r="D4224">
            <v>0</v>
          </cell>
          <cell r="E4224">
            <v>-5000</v>
          </cell>
          <cell r="F4224">
            <v>-5000</v>
          </cell>
          <cell r="G4224">
            <v>-5000</v>
          </cell>
        </row>
        <row r="4225">
          <cell r="B4225" t="str">
            <v>301500K256</v>
          </cell>
          <cell r="C4225">
            <v>0</v>
          </cell>
          <cell r="D4225">
            <v>5000</v>
          </cell>
          <cell r="E4225">
            <v>-5000</v>
          </cell>
          <cell r="F4225">
            <v>0</v>
          </cell>
          <cell r="G4225">
            <v>0</v>
          </cell>
        </row>
        <row r="4226">
          <cell r="B4226" t="str">
            <v>301500K257</v>
          </cell>
          <cell r="C4226">
            <v>0</v>
          </cell>
          <cell r="D4226">
            <v>0</v>
          </cell>
          <cell r="E4226">
            <v>-5000</v>
          </cell>
          <cell r="F4226">
            <v>-5000</v>
          </cell>
          <cell r="G4226">
            <v>-5000</v>
          </cell>
        </row>
        <row r="4227">
          <cell r="B4227" t="str">
            <v>301500K258</v>
          </cell>
          <cell r="C4227">
            <v>0</v>
          </cell>
          <cell r="D4227">
            <v>0</v>
          </cell>
          <cell r="E4227">
            <v>-10000</v>
          </cell>
          <cell r="F4227">
            <v>-10000</v>
          </cell>
          <cell r="G4227">
            <v>-10000</v>
          </cell>
        </row>
        <row r="4228">
          <cell r="B4228" t="str">
            <v>301500K259</v>
          </cell>
          <cell r="C4228">
            <v>0</v>
          </cell>
          <cell r="D4228">
            <v>0</v>
          </cell>
          <cell r="E4228">
            <v>-5000</v>
          </cell>
          <cell r="F4228">
            <v>-5000</v>
          </cell>
          <cell r="G4228">
            <v>-5000</v>
          </cell>
        </row>
        <row r="4229">
          <cell r="B4229" t="str">
            <v>301500K260</v>
          </cell>
          <cell r="C4229">
            <v>0</v>
          </cell>
          <cell r="D4229">
            <v>0</v>
          </cell>
          <cell r="E4229">
            <v>-12500</v>
          </cell>
          <cell r="F4229">
            <v>-12500</v>
          </cell>
          <cell r="G4229">
            <v>-12500</v>
          </cell>
        </row>
        <row r="4230">
          <cell r="B4230" t="str">
            <v>301500K261</v>
          </cell>
          <cell r="C4230">
            <v>0</v>
          </cell>
          <cell r="D4230">
            <v>0</v>
          </cell>
          <cell r="E4230">
            <v>-2500</v>
          </cell>
          <cell r="F4230">
            <v>-2500</v>
          </cell>
          <cell r="G4230">
            <v>-2500</v>
          </cell>
        </row>
        <row r="4231">
          <cell r="B4231" t="str">
            <v>301500K262</v>
          </cell>
          <cell r="C4231">
            <v>0</v>
          </cell>
          <cell r="D4231">
            <v>15000</v>
          </cell>
          <cell r="E4231">
            <v>-32500</v>
          </cell>
          <cell r="F4231">
            <v>-17500</v>
          </cell>
          <cell r="G4231">
            <v>-17500</v>
          </cell>
        </row>
        <row r="4232">
          <cell r="B4232" t="str">
            <v>301500K263</v>
          </cell>
          <cell r="C4232">
            <v>0</v>
          </cell>
          <cell r="D4232">
            <v>0</v>
          </cell>
          <cell r="E4232">
            <v>-17500</v>
          </cell>
          <cell r="F4232">
            <v>-17500</v>
          </cell>
          <cell r="G4232">
            <v>-17500</v>
          </cell>
        </row>
        <row r="4233">
          <cell r="B4233" t="str">
            <v>301500K264</v>
          </cell>
          <cell r="C4233">
            <v>0</v>
          </cell>
          <cell r="D4233">
            <v>0</v>
          </cell>
          <cell r="E4233">
            <v>-5000</v>
          </cell>
          <cell r="F4233">
            <v>-5000</v>
          </cell>
          <cell r="G4233">
            <v>-5000</v>
          </cell>
        </row>
        <row r="4234">
          <cell r="B4234" t="str">
            <v>301500K265</v>
          </cell>
          <cell r="C4234">
            <v>0</v>
          </cell>
          <cell r="D4234">
            <v>0</v>
          </cell>
          <cell r="E4234">
            <v>-5000</v>
          </cell>
          <cell r="F4234">
            <v>-5000</v>
          </cell>
          <cell r="G4234">
            <v>-5000</v>
          </cell>
        </row>
        <row r="4235">
          <cell r="B4235" t="str">
            <v>301500K266</v>
          </cell>
          <cell r="C4235">
            <v>0</v>
          </cell>
          <cell r="D4235">
            <v>0</v>
          </cell>
          <cell r="E4235">
            <v>-12500</v>
          </cell>
          <cell r="F4235">
            <v>-12500</v>
          </cell>
          <cell r="G4235">
            <v>-12500</v>
          </cell>
        </row>
        <row r="4236">
          <cell r="B4236" t="str">
            <v>301500K267</v>
          </cell>
          <cell r="C4236">
            <v>0</v>
          </cell>
          <cell r="D4236">
            <v>0</v>
          </cell>
          <cell r="E4236">
            <v>-2500</v>
          </cell>
          <cell r="F4236">
            <v>-2500</v>
          </cell>
          <cell r="G4236">
            <v>-2500</v>
          </cell>
        </row>
        <row r="4237">
          <cell r="B4237" t="str">
            <v>301500K268</v>
          </cell>
          <cell r="C4237">
            <v>0</v>
          </cell>
          <cell r="D4237">
            <v>7500</v>
          </cell>
          <cell r="E4237">
            <v>-7500</v>
          </cell>
          <cell r="F4237">
            <v>0</v>
          </cell>
          <cell r="G4237">
            <v>0</v>
          </cell>
        </row>
        <row r="4238">
          <cell r="B4238" t="str">
            <v>301500K269</v>
          </cell>
          <cell r="C4238">
            <v>0</v>
          </cell>
          <cell r="D4238">
            <v>0</v>
          </cell>
          <cell r="E4238">
            <v>-2500</v>
          </cell>
          <cell r="F4238">
            <v>-2500</v>
          </cell>
          <cell r="G4238">
            <v>-2500</v>
          </cell>
        </row>
        <row r="4239">
          <cell r="B4239" t="str">
            <v>301500K270</v>
          </cell>
          <cell r="C4239">
            <v>0</v>
          </cell>
          <cell r="D4239">
            <v>0</v>
          </cell>
          <cell r="E4239">
            <v>-5000</v>
          </cell>
          <cell r="F4239">
            <v>-5000</v>
          </cell>
          <cell r="G4239">
            <v>-5000</v>
          </cell>
        </row>
        <row r="4240">
          <cell r="B4240" t="str">
            <v>301500K271</v>
          </cell>
          <cell r="C4240">
            <v>0</v>
          </cell>
          <cell r="D4240">
            <v>0</v>
          </cell>
          <cell r="E4240">
            <v>-5000</v>
          </cell>
          <cell r="F4240">
            <v>-5000</v>
          </cell>
          <cell r="G4240">
            <v>-5000</v>
          </cell>
        </row>
        <row r="4241">
          <cell r="B4241" t="str">
            <v>301500K272</v>
          </cell>
          <cell r="C4241">
            <v>0</v>
          </cell>
          <cell r="D4241">
            <v>0</v>
          </cell>
          <cell r="E4241">
            <v>-10000</v>
          </cell>
          <cell r="F4241">
            <v>-10000</v>
          </cell>
          <cell r="G4241">
            <v>-10000</v>
          </cell>
        </row>
        <row r="4242">
          <cell r="B4242" t="str">
            <v>301500K273</v>
          </cell>
          <cell r="C4242">
            <v>0</v>
          </cell>
          <cell r="D4242">
            <v>0</v>
          </cell>
          <cell r="E4242">
            <v>-2500</v>
          </cell>
          <cell r="F4242">
            <v>-2500</v>
          </cell>
          <cell r="G4242">
            <v>-2500</v>
          </cell>
        </row>
        <row r="4243">
          <cell r="B4243" t="str">
            <v>301500K274</v>
          </cell>
          <cell r="C4243">
            <v>0</v>
          </cell>
          <cell r="D4243">
            <v>0</v>
          </cell>
          <cell r="E4243">
            <v>-2500</v>
          </cell>
          <cell r="F4243">
            <v>-2500</v>
          </cell>
          <cell r="G4243">
            <v>-2500</v>
          </cell>
        </row>
        <row r="4244">
          <cell r="B4244" t="str">
            <v>301500K275</v>
          </cell>
          <cell r="C4244">
            <v>0</v>
          </cell>
          <cell r="D4244">
            <v>0</v>
          </cell>
          <cell r="E4244">
            <v>-5000</v>
          </cell>
          <cell r="F4244">
            <v>-5000</v>
          </cell>
          <cell r="G4244">
            <v>-5000</v>
          </cell>
        </row>
        <row r="4245">
          <cell r="B4245" t="str">
            <v>301500K276</v>
          </cell>
          <cell r="C4245">
            <v>0</v>
          </cell>
          <cell r="D4245">
            <v>0</v>
          </cell>
          <cell r="E4245">
            <v>-5000</v>
          </cell>
          <cell r="F4245">
            <v>-5000</v>
          </cell>
          <cell r="G4245">
            <v>-5000</v>
          </cell>
        </row>
        <row r="4246">
          <cell r="B4246" t="str">
            <v>301500K277</v>
          </cell>
          <cell r="C4246">
            <v>0</v>
          </cell>
          <cell r="D4246">
            <v>0</v>
          </cell>
          <cell r="E4246">
            <v>-12500</v>
          </cell>
          <cell r="F4246">
            <v>-12500</v>
          </cell>
          <cell r="G4246">
            <v>-12500</v>
          </cell>
        </row>
        <row r="4247">
          <cell r="B4247" t="str">
            <v>301500K278</v>
          </cell>
          <cell r="C4247">
            <v>0</v>
          </cell>
          <cell r="D4247">
            <v>0</v>
          </cell>
          <cell r="E4247">
            <v>-5000</v>
          </cell>
          <cell r="F4247">
            <v>-5000</v>
          </cell>
          <cell r="G4247">
            <v>-5000</v>
          </cell>
        </row>
        <row r="4248">
          <cell r="B4248" t="str">
            <v>301500K279</v>
          </cell>
          <cell r="C4248">
            <v>0</v>
          </cell>
          <cell r="D4248">
            <v>0</v>
          </cell>
          <cell r="E4248">
            <v>-5000</v>
          </cell>
          <cell r="F4248">
            <v>-5000</v>
          </cell>
          <cell r="G4248">
            <v>-5000</v>
          </cell>
        </row>
        <row r="4249">
          <cell r="B4249" t="str">
            <v>301500K280</v>
          </cell>
          <cell r="C4249">
            <v>0</v>
          </cell>
          <cell r="D4249">
            <v>0</v>
          </cell>
          <cell r="E4249">
            <v>-7500</v>
          </cell>
          <cell r="F4249">
            <v>-7500</v>
          </cell>
          <cell r="G4249">
            <v>-7500</v>
          </cell>
        </row>
        <row r="4250">
          <cell r="B4250" t="str">
            <v>301500K281</v>
          </cell>
          <cell r="C4250">
            <v>0</v>
          </cell>
          <cell r="D4250">
            <v>0</v>
          </cell>
          <cell r="E4250">
            <v>-5000</v>
          </cell>
          <cell r="F4250">
            <v>-5000</v>
          </cell>
          <cell r="G4250">
            <v>-5000</v>
          </cell>
        </row>
        <row r="4251">
          <cell r="B4251" t="str">
            <v>301500K282</v>
          </cell>
          <cell r="C4251">
            <v>0</v>
          </cell>
          <cell r="D4251">
            <v>0</v>
          </cell>
          <cell r="E4251">
            <v>-5000</v>
          </cell>
          <cell r="F4251">
            <v>-5000</v>
          </cell>
          <cell r="G4251">
            <v>-5000</v>
          </cell>
        </row>
        <row r="4252">
          <cell r="B4252" t="str">
            <v>301500K283</v>
          </cell>
          <cell r="C4252">
            <v>0</v>
          </cell>
          <cell r="D4252">
            <v>0</v>
          </cell>
          <cell r="E4252">
            <v>-5000</v>
          </cell>
          <cell r="F4252">
            <v>-5000</v>
          </cell>
          <cell r="G4252">
            <v>-5000</v>
          </cell>
        </row>
        <row r="4253">
          <cell r="B4253" t="str">
            <v>301500K284</v>
          </cell>
          <cell r="C4253">
            <v>0</v>
          </cell>
          <cell r="D4253">
            <v>0</v>
          </cell>
          <cell r="E4253">
            <v>-2500</v>
          </cell>
          <cell r="F4253">
            <v>-2500</v>
          </cell>
          <cell r="G4253">
            <v>-2500</v>
          </cell>
        </row>
        <row r="4254">
          <cell r="B4254" t="str">
            <v>301500K285</v>
          </cell>
          <cell r="C4254">
            <v>0</v>
          </cell>
          <cell r="D4254">
            <v>0</v>
          </cell>
          <cell r="E4254">
            <v>-5000</v>
          </cell>
          <cell r="F4254">
            <v>-5000</v>
          </cell>
          <cell r="G4254">
            <v>-5000</v>
          </cell>
        </row>
        <row r="4255">
          <cell r="B4255" t="str">
            <v>301500K286</v>
          </cell>
          <cell r="C4255">
            <v>0</v>
          </cell>
          <cell r="D4255">
            <v>12500</v>
          </cell>
          <cell r="E4255">
            <v>-12500</v>
          </cell>
          <cell r="F4255">
            <v>0</v>
          </cell>
          <cell r="G4255">
            <v>0</v>
          </cell>
        </row>
        <row r="4256">
          <cell r="B4256" t="str">
            <v>301500K287</v>
          </cell>
          <cell r="C4256">
            <v>0</v>
          </cell>
          <cell r="D4256">
            <v>0</v>
          </cell>
          <cell r="E4256">
            <v>-5000</v>
          </cell>
          <cell r="F4256">
            <v>-5000</v>
          </cell>
          <cell r="G4256">
            <v>-5000</v>
          </cell>
        </row>
        <row r="4257">
          <cell r="B4257" t="str">
            <v>301500K288</v>
          </cell>
          <cell r="C4257">
            <v>0</v>
          </cell>
          <cell r="D4257">
            <v>0</v>
          </cell>
          <cell r="E4257">
            <v>-5000</v>
          </cell>
          <cell r="F4257">
            <v>-5000</v>
          </cell>
          <cell r="G4257">
            <v>-5000</v>
          </cell>
        </row>
        <row r="4258">
          <cell r="B4258" t="str">
            <v>301500K289</v>
          </cell>
          <cell r="C4258">
            <v>0</v>
          </cell>
          <cell r="D4258">
            <v>0</v>
          </cell>
          <cell r="E4258">
            <v>-5000</v>
          </cell>
          <cell r="F4258">
            <v>-5000</v>
          </cell>
          <cell r="G4258">
            <v>-5000</v>
          </cell>
        </row>
        <row r="4259">
          <cell r="B4259" t="str">
            <v>301500K290</v>
          </cell>
          <cell r="C4259">
            <v>0</v>
          </cell>
          <cell r="D4259">
            <v>0</v>
          </cell>
          <cell r="E4259">
            <v>-5000</v>
          </cell>
          <cell r="F4259">
            <v>-5000</v>
          </cell>
          <cell r="G4259">
            <v>-5000</v>
          </cell>
        </row>
        <row r="4260">
          <cell r="B4260" t="str">
            <v>301500K291</v>
          </cell>
          <cell r="C4260">
            <v>0</v>
          </cell>
          <cell r="D4260">
            <v>0</v>
          </cell>
          <cell r="E4260">
            <v>-5000</v>
          </cell>
          <cell r="F4260">
            <v>-5000</v>
          </cell>
          <cell r="G4260">
            <v>-5000</v>
          </cell>
        </row>
        <row r="4261">
          <cell r="B4261" t="str">
            <v>301500K292</v>
          </cell>
          <cell r="C4261">
            <v>0</v>
          </cell>
          <cell r="D4261">
            <v>0</v>
          </cell>
          <cell r="E4261">
            <v>-5000</v>
          </cell>
          <cell r="F4261">
            <v>-5000</v>
          </cell>
          <cell r="G4261">
            <v>-5000</v>
          </cell>
        </row>
        <row r="4262">
          <cell r="B4262" t="str">
            <v>301500K293</v>
          </cell>
          <cell r="C4262">
            <v>0</v>
          </cell>
          <cell r="D4262">
            <v>0</v>
          </cell>
          <cell r="E4262">
            <v>-7500</v>
          </cell>
          <cell r="F4262">
            <v>-7500</v>
          </cell>
          <cell r="G4262">
            <v>-7500</v>
          </cell>
        </row>
        <row r="4263">
          <cell r="B4263" t="str">
            <v>301500K294</v>
          </cell>
          <cell r="C4263">
            <v>0</v>
          </cell>
          <cell r="D4263">
            <v>0</v>
          </cell>
          <cell r="E4263">
            <v>-5000</v>
          </cell>
          <cell r="F4263">
            <v>-5000</v>
          </cell>
          <cell r="G4263">
            <v>-5000</v>
          </cell>
        </row>
        <row r="4264">
          <cell r="B4264" t="str">
            <v>301500K295</v>
          </cell>
          <cell r="C4264">
            <v>0</v>
          </cell>
          <cell r="D4264">
            <v>0</v>
          </cell>
          <cell r="E4264">
            <v>-2500</v>
          </cell>
          <cell r="F4264">
            <v>-2500</v>
          </cell>
          <cell r="G4264">
            <v>-2500</v>
          </cell>
        </row>
        <row r="4265">
          <cell r="B4265" t="str">
            <v>301500K296</v>
          </cell>
          <cell r="C4265">
            <v>0</v>
          </cell>
          <cell r="D4265">
            <v>0</v>
          </cell>
          <cell r="E4265">
            <v>-5000</v>
          </cell>
          <cell r="F4265">
            <v>-5000</v>
          </cell>
          <cell r="G4265">
            <v>-5000</v>
          </cell>
        </row>
        <row r="4266">
          <cell r="B4266" t="str">
            <v>301500K297</v>
          </cell>
          <cell r="C4266">
            <v>0</v>
          </cell>
          <cell r="D4266">
            <v>0</v>
          </cell>
          <cell r="E4266">
            <v>-12500</v>
          </cell>
          <cell r="F4266">
            <v>-12500</v>
          </cell>
          <cell r="G4266">
            <v>-12500</v>
          </cell>
        </row>
        <row r="4267">
          <cell r="B4267" t="str">
            <v>301500K298</v>
          </cell>
          <cell r="C4267">
            <v>0</v>
          </cell>
          <cell r="D4267">
            <v>0</v>
          </cell>
          <cell r="E4267">
            <v>-5000</v>
          </cell>
          <cell r="F4267">
            <v>-5000</v>
          </cell>
          <cell r="G4267">
            <v>-5000</v>
          </cell>
        </row>
        <row r="4268">
          <cell r="B4268" t="str">
            <v>301500K299</v>
          </cell>
          <cell r="C4268">
            <v>0</v>
          </cell>
          <cell r="D4268">
            <v>0</v>
          </cell>
          <cell r="E4268">
            <v>-7500</v>
          </cell>
          <cell r="F4268">
            <v>-7500</v>
          </cell>
          <cell r="G4268">
            <v>-7500</v>
          </cell>
        </row>
        <row r="4269">
          <cell r="B4269" t="str">
            <v>301500K300</v>
          </cell>
          <cell r="C4269">
            <v>0</v>
          </cell>
          <cell r="D4269">
            <v>0</v>
          </cell>
          <cell r="E4269">
            <v>-2500</v>
          </cell>
          <cell r="F4269">
            <v>-2500</v>
          </cell>
          <cell r="G4269">
            <v>-2500</v>
          </cell>
        </row>
        <row r="4270">
          <cell r="B4270" t="str">
            <v>301500K301</v>
          </cell>
          <cell r="C4270">
            <v>0</v>
          </cell>
          <cell r="D4270">
            <v>0</v>
          </cell>
          <cell r="E4270">
            <v>-7500</v>
          </cell>
          <cell r="F4270">
            <v>-7500</v>
          </cell>
          <cell r="G4270">
            <v>-7500</v>
          </cell>
        </row>
        <row r="4271">
          <cell r="B4271" t="str">
            <v>301500K302</v>
          </cell>
          <cell r="C4271">
            <v>0</v>
          </cell>
          <cell r="D4271">
            <v>0</v>
          </cell>
          <cell r="E4271">
            <v>-5000</v>
          </cell>
          <cell r="F4271">
            <v>-5000</v>
          </cell>
          <cell r="G4271">
            <v>-5000</v>
          </cell>
        </row>
        <row r="4272">
          <cell r="B4272" t="str">
            <v>301500K303</v>
          </cell>
          <cell r="C4272">
            <v>0</v>
          </cell>
          <cell r="D4272">
            <v>0</v>
          </cell>
          <cell r="E4272">
            <v>-7500</v>
          </cell>
          <cell r="F4272">
            <v>-7500</v>
          </cell>
          <cell r="G4272">
            <v>-7500</v>
          </cell>
        </row>
        <row r="4273">
          <cell r="B4273" t="str">
            <v>301500K304</v>
          </cell>
          <cell r="C4273">
            <v>0</v>
          </cell>
          <cell r="D4273">
            <v>0</v>
          </cell>
          <cell r="E4273">
            <v>-2500</v>
          </cell>
          <cell r="F4273">
            <v>-2500</v>
          </cell>
          <cell r="G4273">
            <v>-2500</v>
          </cell>
        </row>
        <row r="4274">
          <cell r="B4274" t="str">
            <v>301500K305</v>
          </cell>
          <cell r="C4274">
            <v>0</v>
          </cell>
          <cell r="D4274">
            <v>0</v>
          </cell>
          <cell r="E4274">
            <v>-12500</v>
          </cell>
          <cell r="F4274">
            <v>-12500</v>
          </cell>
          <cell r="G4274">
            <v>-12500</v>
          </cell>
        </row>
        <row r="4275">
          <cell r="B4275" t="str">
            <v>301500K306</v>
          </cell>
          <cell r="C4275">
            <v>0</v>
          </cell>
          <cell r="D4275">
            <v>0</v>
          </cell>
          <cell r="E4275">
            <v>-2500</v>
          </cell>
          <cell r="F4275">
            <v>-2500</v>
          </cell>
          <cell r="G4275">
            <v>-2500</v>
          </cell>
        </row>
        <row r="4276">
          <cell r="B4276" t="str">
            <v>301500K307</v>
          </cell>
          <cell r="C4276">
            <v>0</v>
          </cell>
          <cell r="D4276">
            <v>0</v>
          </cell>
          <cell r="E4276">
            <v>-2500</v>
          </cell>
          <cell r="F4276">
            <v>-2500</v>
          </cell>
          <cell r="G4276">
            <v>-2500</v>
          </cell>
        </row>
        <row r="4277">
          <cell r="B4277" t="str">
            <v>301500K308</v>
          </cell>
          <cell r="C4277">
            <v>0</v>
          </cell>
          <cell r="D4277">
            <v>0</v>
          </cell>
          <cell r="E4277">
            <v>-15000</v>
          </cell>
          <cell r="F4277">
            <v>-15000</v>
          </cell>
          <cell r="G4277">
            <v>-15000</v>
          </cell>
        </row>
        <row r="4278">
          <cell r="B4278" t="str">
            <v>301500K309</v>
          </cell>
          <cell r="C4278">
            <v>0</v>
          </cell>
          <cell r="D4278">
            <v>0</v>
          </cell>
          <cell r="E4278">
            <v>-2500</v>
          </cell>
          <cell r="F4278">
            <v>-2500</v>
          </cell>
          <cell r="G4278">
            <v>-2500</v>
          </cell>
        </row>
        <row r="4279">
          <cell r="B4279" t="str">
            <v>301500K310</v>
          </cell>
          <cell r="C4279">
            <v>0</v>
          </cell>
          <cell r="D4279">
            <v>0</v>
          </cell>
          <cell r="E4279">
            <v>-2500</v>
          </cell>
          <cell r="F4279">
            <v>-2500</v>
          </cell>
          <cell r="G4279">
            <v>-2500</v>
          </cell>
        </row>
        <row r="4280">
          <cell r="B4280" t="str">
            <v>301500K311</v>
          </cell>
          <cell r="C4280">
            <v>0</v>
          </cell>
          <cell r="D4280">
            <v>0</v>
          </cell>
          <cell r="E4280">
            <v>-2500</v>
          </cell>
          <cell r="F4280">
            <v>-2500</v>
          </cell>
          <cell r="G4280">
            <v>-2500</v>
          </cell>
        </row>
        <row r="4281">
          <cell r="B4281" t="str">
            <v>301500K312</v>
          </cell>
          <cell r="C4281">
            <v>0</v>
          </cell>
          <cell r="D4281">
            <v>0</v>
          </cell>
          <cell r="E4281">
            <v>-2500</v>
          </cell>
          <cell r="F4281">
            <v>-2500</v>
          </cell>
          <cell r="G4281">
            <v>-2500</v>
          </cell>
        </row>
        <row r="4282">
          <cell r="B4282" t="str">
            <v>301500K313</v>
          </cell>
          <cell r="C4282">
            <v>0</v>
          </cell>
          <cell r="D4282">
            <v>0</v>
          </cell>
          <cell r="E4282">
            <v>-5000</v>
          </cell>
          <cell r="F4282">
            <v>-5000</v>
          </cell>
          <cell r="G4282">
            <v>-5000</v>
          </cell>
        </row>
        <row r="4283">
          <cell r="B4283" t="str">
            <v>301500K314</v>
          </cell>
          <cell r="C4283">
            <v>0</v>
          </cell>
          <cell r="D4283">
            <v>0</v>
          </cell>
          <cell r="E4283">
            <v>-5000</v>
          </cell>
          <cell r="F4283">
            <v>-5000</v>
          </cell>
          <cell r="G4283">
            <v>-5000</v>
          </cell>
        </row>
        <row r="4284">
          <cell r="B4284" t="str">
            <v>301500K315</v>
          </cell>
          <cell r="C4284">
            <v>0</v>
          </cell>
          <cell r="D4284">
            <v>0</v>
          </cell>
          <cell r="E4284">
            <v>-2500</v>
          </cell>
          <cell r="F4284">
            <v>-2500</v>
          </cell>
          <cell r="G4284">
            <v>-2500</v>
          </cell>
        </row>
        <row r="4285">
          <cell r="B4285" t="str">
            <v>301500K316</v>
          </cell>
          <cell r="C4285">
            <v>0</v>
          </cell>
          <cell r="D4285">
            <v>0</v>
          </cell>
          <cell r="E4285">
            <v>-2500</v>
          </cell>
          <cell r="F4285">
            <v>-2500</v>
          </cell>
          <cell r="G4285">
            <v>-2500</v>
          </cell>
        </row>
        <row r="4286">
          <cell r="B4286" t="str">
            <v>301500K317</v>
          </cell>
          <cell r="C4286">
            <v>0</v>
          </cell>
          <cell r="D4286">
            <v>0</v>
          </cell>
          <cell r="E4286">
            <v>-2500</v>
          </cell>
          <cell r="F4286">
            <v>-2500</v>
          </cell>
          <cell r="G4286">
            <v>-2500</v>
          </cell>
        </row>
        <row r="4287">
          <cell r="B4287" t="str">
            <v>301500K318</v>
          </cell>
          <cell r="C4287">
            <v>0</v>
          </cell>
          <cell r="D4287">
            <v>0</v>
          </cell>
          <cell r="E4287">
            <v>-2500</v>
          </cell>
          <cell r="F4287">
            <v>-2500</v>
          </cell>
          <cell r="G4287">
            <v>-2500</v>
          </cell>
        </row>
        <row r="4288">
          <cell r="B4288" t="str">
            <v>301500K319</v>
          </cell>
          <cell r="C4288">
            <v>0</v>
          </cell>
          <cell r="D4288">
            <v>0</v>
          </cell>
          <cell r="E4288">
            <v>-5000</v>
          </cell>
          <cell r="F4288">
            <v>-5000</v>
          </cell>
          <cell r="G4288">
            <v>-5000</v>
          </cell>
        </row>
        <row r="4289">
          <cell r="B4289" t="str">
            <v>301500K320</v>
          </cell>
          <cell r="C4289">
            <v>0</v>
          </cell>
          <cell r="D4289">
            <v>0</v>
          </cell>
          <cell r="E4289">
            <v>-5000</v>
          </cell>
          <cell r="F4289">
            <v>-5000</v>
          </cell>
          <cell r="G4289">
            <v>-5000</v>
          </cell>
        </row>
        <row r="4290">
          <cell r="B4290" t="str">
            <v>301500K321</v>
          </cell>
          <cell r="C4290">
            <v>0</v>
          </cell>
          <cell r="D4290">
            <v>0</v>
          </cell>
          <cell r="E4290">
            <v>-5000</v>
          </cell>
          <cell r="F4290">
            <v>-5000</v>
          </cell>
          <cell r="G4290">
            <v>-5000</v>
          </cell>
        </row>
        <row r="4291">
          <cell r="B4291" t="str">
            <v>301500K322</v>
          </cell>
          <cell r="C4291">
            <v>0</v>
          </cell>
          <cell r="D4291">
            <v>0</v>
          </cell>
          <cell r="E4291">
            <v>-2500</v>
          </cell>
          <cell r="F4291">
            <v>-2500</v>
          </cell>
          <cell r="G4291">
            <v>-2500</v>
          </cell>
        </row>
        <row r="4292">
          <cell r="B4292" t="str">
            <v>301500K323</v>
          </cell>
          <cell r="C4292">
            <v>0</v>
          </cell>
          <cell r="D4292">
            <v>0</v>
          </cell>
          <cell r="E4292">
            <v>-5000</v>
          </cell>
          <cell r="F4292">
            <v>-5000</v>
          </cell>
          <cell r="G4292">
            <v>-5000</v>
          </cell>
        </row>
        <row r="4293">
          <cell r="B4293" t="str">
            <v>301500K324</v>
          </cell>
          <cell r="C4293">
            <v>0</v>
          </cell>
          <cell r="D4293">
            <v>0</v>
          </cell>
          <cell r="E4293">
            <v>-5000</v>
          </cell>
          <cell r="F4293">
            <v>-5000</v>
          </cell>
          <cell r="G4293">
            <v>-5000</v>
          </cell>
        </row>
        <row r="4294">
          <cell r="B4294" t="str">
            <v>301500K325</v>
          </cell>
          <cell r="C4294">
            <v>0</v>
          </cell>
          <cell r="D4294">
            <v>0</v>
          </cell>
          <cell r="E4294">
            <v>-2500</v>
          </cell>
          <cell r="F4294">
            <v>-2500</v>
          </cell>
          <cell r="G4294">
            <v>-2500</v>
          </cell>
        </row>
        <row r="4295">
          <cell r="B4295" t="str">
            <v>301500K326</v>
          </cell>
          <cell r="C4295">
            <v>0</v>
          </cell>
          <cell r="D4295">
            <v>0</v>
          </cell>
          <cell r="E4295">
            <v>-17500</v>
          </cell>
          <cell r="F4295">
            <v>-17500</v>
          </cell>
          <cell r="G4295">
            <v>-17500</v>
          </cell>
        </row>
        <row r="4296">
          <cell r="B4296" t="str">
            <v>301500K327</v>
          </cell>
          <cell r="C4296">
            <v>0</v>
          </cell>
          <cell r="D4296">
            <v>0</v>
          </cell>
          <cell r="E4296">
            <v>-7500</v>
          </cell>
          <cell r="F4296">
            <v>-7500</v>
          </cell>
          <cell r="G4296">
            <v>-7500</v>
          </cell>
        </row>
        <row r="4297">
          <cell r="B4297" t="str">
            <v>301500K328</v>
          </cell>
          <cell r="C4297">
            <v>0</v>
          </cell>
          <cell r="D4297">
            <v>0</v>
          </cell>
          <cell r="E4297">
            <v>-5000</v>
          </cell>
          <cell r="F4297">
            <v>-5000</v>
          </cell>
          <cell r="G4297">
            <v>-5000</v>
          </cell>
        </row>
        <row r="4298">
          <cell r="B4298" t="str">
            <v>301500K329</v>
          </cell>
          <cell r="C4298">
            <v>0</v>
          </cell>
          <cell r="D4298">
            <v>0</v>
          </cell>
          <cell r="E4298">
            <v>-7500</v>
          </cell>
          <cell r="F4298">
            <v>-7500</v>
          </cell>
          <cell r="G4298">
            <v>-7500</v>
          </cell>
        </row>
        <row r="4299">
          <cell r="B4299" t="str">
            <v>301500K330</v>
          </cell>
          <cell r="C4299">
            <v>0</v>
          </cell>
          <cell r="D4299">
            <v>0</v>
          </cell>
          <cell r="E4299">
            <v>-2500</v>
          </cell>
          <cell r="F4299">
            <v>-2500</v>
          </cell>
          <cell r="G4299">
            <v>-2500</v>
          </cell>
        </row>
        <row r="4300">
          <cell r="B4300" t="str">
            <v>301500K331</v>
          </cell>
          <cell r="C4300">
            <v>0</v>
          </cell>
          <cell r="D4300">
            <v>0</v>
          </cell>
          <cell r="E4300">
            <v>-2500</v>
          </cell>
          <cell r="F4300">
            <v>-2500</v>
          </cell>
          <cell r="G4300">
            <v>-2500</v>
          </cell>
        </row>
        <row r="4301">
          <cell r="B4301" t="str">
            <v>301500K332</v>
          </cell>
          <cell r="C4301">
            <v>0</v>
          </cell>
          <cell r="D4301">
            <v>0</v>
          </cell>
          <cell r="E4301">
            <v>-2500</v>
          </cell>
          <cell r="F4301">
            <v>-2500</v>
          </cell>
          <cell r="G4301">
            <v>-2500</v>
          </cell>
        </row>
        <row r="4302">
          <cell r="B4302" t="str">
            <v>301500K333</v>
          </cell>
          <cell r="C4302">
            <v>0</v>
          </cell>
          <cell r="D4302">
            <v>0</v>
          </cell>
          <cell r="E4302">
            <v>-10000</v>
          </cell>
          <cell r="F4302">
            <v>-10000</v>
          </cell>
          <cell r="G4302">
            <v>-10000</v>
          </cell>
        </row>
        <row r="4303">
          <cell r="B4303" t="str">
            <v>301500K334</v>
          </cell>
          <cell r="C4303">
            <v>0</v>
          </cell>
          <cell r="D4303">
            <v>0</v>
          </cell>
          <cell r="E4303">
            <v>-10000</v>
          </cell>
          <cell r="F4303">
            <v>-10000</v>
          </cell>
          <cell r="G4303">
            <v>-10000</v>
          </cell>
        </row>
        <row r="4304">
          <cell r="B4304" t="str">
            <v>301500K335</v>
          </cell>
          <cell r="C4304">
            <v>0</v>
          </cell>
          <cell r="D4304">
            <v>0</v>
          </cell>
          <cell r="E4304">
            <v>-5000</v>
          </cell>
          <cell r="F4304">
            <v>-5000</v>
          </cell>
          <cell r="G4304">
            <v>-5000</v>
          </cell>
        </row>
        <row r="4305">
          <cell r="B4305" t="str">
            <v>301500K336</v>
          </cell>
          <cell r="C4305">
            <v>0</v>
          </cell>
          <cell r="D4305">
            <v>0</v>
          </cell>
          <cell r="E4305">
            <v>-5000</v>
          </cell>
          <cell r="F4305">
            <v>-5000</v>
          </cell>
          <cell r="G4305">
            <v>-5000</v>
          </cell>
        </row>
        <row r="4306">
          <cell r="B4306" t="str">
            <v>301500K337</v>
          </cell>
          <cell r="C4306">
            <v>0</v>
          </cell>
          <cell r="D4306">
            <v>0</v>
          </cell>
          <cell r="E4306">
            <v>-5000</v>
          </cell>
          <cell r="F4306">
            <v>-5000</v>
          </cell>
          <cell r="G4306">
            <v>-5000</v>
          </cell>
        </row>
        <row r="4307">
          <cell r="B4307" t="str">
            <v>301500K338</v>
          </cell>
          <cell r="C4307">
            <v>0</v>
          </cell>
          <cell r="D4307">
            <v>0</v>
          </cell>
          <cell r="E4307">
            <v>-5000</v>
          </cell>
          <cell r="F4307">
            <v>-5000</v>
          </cell>
          <cell r="G4307">
            <v>-5000</v>
          </cell>
        </row>
        <row r="4308">
          <cell r="B4308" t="str">
            <v>301500K339</v>
          </cell>
          <cell r="C4308">
            <v>0</v>
          </cell>
          <cell r="D4308">
            <v>0</v>
          </cell>
          <cell r="E4308">
            <v>-2500</v>
          </cell>
          <cell r="F4308">
            <v>-2500</v>
          </cell>
          <cell r="G4308">
            <v>-2500</v>
          </cell>
        </row>
        <row r="4309">
          <cell r="B4309" t="str">
            <v>301500K340</v>
          </cell>
          <cell r="C4309">
            <v>0</v>
          </cell>
          <cell r="D4309">
            <v>0</v>
          </cell>
          <cell r="E4309">
            <v>-7500</v>
          </cell>
          <cell r="F4309">
            <v>-7500</v>
          </cell>
          <cell r="G4309">
            <v>-7500</v>
          </cell>
        </row>
        <row r="4310">
          <cell r="B4310" t="str">
            <v>301500K341</v>
          </cell>
          <cell r="C4310">
            <v>0</v>
          </cell>
          <cell r="D4310">
            <v>0</v>
          </cell>
          <cell r="E4310">
            <v>-7500</v>
          </cell>
          <cell r="F4310">
            <v>-7500</v>
          </cell>
          <cell r="G4310">
            <v>-7500</v>
          </cell>
        </row>
        <row r="4311">
          <cell r="B4311" t="str">
            <v>301500K342</v>
          </cell>
          <cell r="C4311">
            <v>0</v>
          </cell>
          <cell r="D4311">
            <v>0</v>
          </cell>
          <cell r="E4311">
            <v>-2500</v>
          </cell>
          <cell r="F4311">
            <v>-2500</v>
          </cell>
          <cell r="G4311">
            <v>-2500</v>
          </cell>
        </row>
        <row r="4312">
          <cell r="B4312" t="str">
            <v>301500K343</v>
          </cell>
          <cell r="C4312">
            <v>0</v>
          </cell>
          <cell r="D4312">
            <v>0</v>
          </cell>
          <cell r="E4312">
            <v>-2500</v>
          </cell>
          <cell r="F4312">
            <v>-2500</v>
          </cell>
          <cell r="G4312">
            <v>-2500</v>
          </cell>
        </row>
        <row r="4313">
          <cell r="B4313" t="str">
            <v>301500K344</v>
          </cell>
          <cell r="C4313">
            <v>0</v>
          </cell>
          <cell r="D4313">
            <v>0</v>
          </cell>
          <cell r="E4313">
            <v>-7500</v>
          </cell>
          <cell r="F4313">
            <v>-7500</v>
          </cell>
          <cell r="G4313">
            <v>-7500</v>
          </cell>
        </row>
        <row r="4314">
          <cell r="B4314" t="str">
            <v>301500K345</v>
          </cell>
          <cell r="C4314">
            <v>0</v>
          </cell>
          <cell r="D4314">
            <v>0</v>
          </cell>
          <cell r="E4314">
            <v>-2500</v>
          </cell>
          <cell r="F4314">
            <v>-2500</v>
          </cell>
          <cell r="G4314">
            <v>-2500</v>
          </cell>
        </row>
        <row r="4315">
          <cell r="B4315" t="str">
            <v>301500K346</v>
          </cell>
          <cell r="C4315">
            <v>0</v>
          </cell>
          <cell r="D4315">
            <v>0</v>
          </cell>
          <cell r="E4315">
            <v>-10000</v>
          </cell>
          <cell r="F4315">
            <v>-10000</v>
          </cell>
          <cell r="G4315">
            <v>-10000</v>
          </cell>
        </row>
        <row r="4316">
          <cell r="B4316" t="str">
            <v>301500K347</v>
          </cell>
          <cell r="C4316">
            <v>0</v>
          </cell>
          <cell r="D4316">
            <v>0</v>
          </cell>
          <cell r="E4316">
            <v>-5000</v>
          </cell>
          <cell r="F4316">
            <v>-5000</v>
          </cell>
          <cell r="G4316">
            <v>-5000</v>
          </cell>
        </row>
        <row r="4317">
          <cell r="B4317" t="str">
            <v>301500K348</v>
          </cell>
          <cell r="C4317">
            <v>0</v>
          </cell>
          <cell r="D4317">
            <v>0</v>
          </cell>
          <cell r="E4317">
            <v>-7500</v>
          </cell>
          <cell r="F4317">
            <v>-7500</v>
          </cell>
          <cell r="G4317">
            <v>-7500</v>
          </cell>
        </row>
        <row r="4318">
          <cell r="B4318" t="str">
            <v>301500K349</v>
          </cell>
          <cell r="C4318">
            <v>0</v>
          </cell>
          <cell r="D4318">
            <v>0</v>
          </cell>
          <cell r="E4318">
            <v>-5000</v>
          </cell>
          <cell r="F4318">
            <v>-5000</v>
          </cell>
          <cell r="G4318">
            <v>-5000</v>
          </cell>
        </row>
        <row r="4319">
          <cell r="B4319" t="str">
            <v>301500K350</v>
          </cell>
          <cell r="C4319">
            <v>0</v>
          </cell>
          <cell r="D4319">
            <v>0</v>
          </cell>
          <cell r="E4319">
            <v>-10000</v>
          </cell>
          <cell r="F4319">
            <v>-10000</v>
          </cell>
          <cell r="G4319">
            <v>-10000</v>
          </cell>
        </row>
        <row r="4320">
          <cell r="B4320" t="str">
            <v>301500K351</v>
          </cell>
          <cell r="C4320">
            <v>0</v>
          </cell>
          <cell r="D4320">
            <v>0</v>
          </cell>
          <cell r="E4320">
            <v>-7500</v>
          </cell>
          <cell r="F4320">
            <v>-7500</v>
          </cell>
          <cell r="G4320">
            <v>-7500</v>
          </cell>
        </row>
        <row r="4321">
          <cell r="B4321" t="str">
            <v>301500K352</v>
          </cell>
          <cell r="C4321">
            <v>0</v>
          </cell>
          <cell r="D4321">
            <v>2500</v>
          </cell>
          <cell r="E4321">
            <v>-5000</v>
          </cell>
          <cell r="F4321">
            <v>-2500</v>
          </cell>
          <cell r="G4321">
            <v>-2500</v>
          </cell>
        </row>
        <row r="4322">
          <cell r="B4322" t="str">
            <v>301500K353</v>
          </cell>
          <cell r="C4322">
            <v>0</v>
          </cell>
          <cell r="D4322">
            <v>0</v>
          </cell>
          <cell r="E4322">
            <v>-2500</v>
          </cell>
          <cell r="F4322">
            <v>-2500</v>
          </cell>
          <cell r="G4322">
            <v>-2500</v>
          </cell>
        </row>
        <row r="4323">
          <cell r="B4323" t="str">
            <v>301500K354</v>
          </cell>
          <cell r="C4323">
            <v>0</v>
          </cell>
          <cell r="D4323">
            <v>0</v>
          </cell>
          <cell r="E4323">
            <v>-5000</v>
          </cell>
          <cell r="F4323">
            <v>-5000</v>
          </cell>
          <cell r="G4323">
            <v>-5000</v>
          </cell>
        </row>
        <row r="4324">
          <cell r="B4324" t="str">
            <v>301500K355</v>
          </cell>
          <cell r="C4324">
            <v>0</v>
          </cell>
          <cell r="D4324">
            <v>0</v>
          </cell>
          <cell r="E4324">
            <v>-2500</v>
          </cell>
          <cell r="F4324">
            <v>-2500</v>
          </cell>
          <cell r="G4324">
            <v>-2500</v>
          </cell>
        </row>
        <row r="4325">
          <cell r="B4325" t="str">
            <v>301500K356</v>
          </cell>
          <cell r="C4325">
            <v>0</v>
          </cell>
          <cell r="D4325">
            <v>0</v>
          </cell>
          <cell r="E4325">
            <v>-2500</v>
          </cell>
          <cell r="F4325">
            <v>-2500</v>
          </cell>
          <cell r="G4325">
            <v>-2500</v>
          </cell>
        </row>
        <row r="4326">
          <cell r="B4326" t="str">
            <v>301500K357</v>
          </cell>
          <cell r="C4326">
            <v>0</v>
          </cell>
          <cell r="D4326">
            <v>0</v>
          </cell>
          <cell r="E4326">
            <v>-2500</v>
          </cell>
          <cell r="F4326">
            <v>-2500</v>
          </cell>
          <cell r="G4326">
            <v>-2500</v>
          </cell>
        </row>
        <row r="4327">
          <cell r="B4327" t="str">
            <v>301500K358</v>
          </cell>
          <cell r="C4327">
            <v>0</v>
          </cell>
          <cell r="D4327">
            <v>0</v>
          </cell>
          <cell r="E4327">
            <v>-5000</v>
          </cell>
          <cell r="F4327">
            <v>-5000</v>
          </cell>
          <cell r="G4327">
            <v>-5000</v>
          </cell>
        </row>
        <row r="4328">
          <cell r="B4328" t="str">
            <v>301500K359</v>
          </cell>
          <cell r="C4328">
            <v>0</v>
          </cell>
          <cell r="D4328">
            <v>7500</v>
          </cell>
          <cell r="E4328">
            <v>-7500</v>
          </cell>
          <cell r="F4328">
            <v>0</v>
          </cell>
          <cell r="G4328">
            <v>0</v>
          </cell>
        </row>
        <row r="4329">
          <cell r="B4329" t="str">
            <v>301500K360</v>
          </cell>
          <cell r="C4329">
            <v>0</v>
          </cell>
          <cell r="D4329">
            <v>0</v>
          </cell>
          <cell r="E4329">
            <v>-5000</v>
          </cell>
          <cell r="F4329">
            <v>-5000</v>
          </cell>
          <cell r="G4329">
            <v>-5000</v>
          </cell>
        </row>
        <row r="4330">
          <cell r="B4330" t="str">
            <v>301500K361</v>
          </cell>
          <cell r="C4330">
            <v>0</v>
          </cell>
          <cell r="D4330">
            <v>0</v>
          </cell>
          <cell r="E4330">
            <v>-5000</v>
          </cell>
          <cell r="F4330">
            <v>-5000</v>
          </cell>
          <cell r="G4330">
            <v>-5000</v>
          </cell>
        </row>
        <row r="4331">
          <cell r="B4331" t="str">
            <v>301500K362</v>
          </cell>
          <cell r="C4331">
            <v>0</v>
          </cell>
          <cell r="D4331">
            <v>0</v>
          </cell>
          <cell r="E4331">
            <v>-2500</v>
          </cell>
          <cell r="F4331">
            <v>-2500</v>
          </cell>
          <cell r="G4331">
            <v>-2500</v>
          </cell>
        </row>
        <row r="4332">
          <cell r="B4332" t="str">
            <v>301500K363</v>
          </cell>
          <cell r="C4332">
            <v>0</v>
          </cell>
          <cell r="D4332">
            <v>0</v>
          </cell>
          <cell r="E4332">
            <v>-7500</v>
          </cell>
          <cell r="F4332">
            <v>-7500</v>
          </cell>
          <cell r="G4332">
            <v>-7500</v>
          </cell>
        </row>
        <row r="4333">
          <cell r="B4333" t="str">
            <v>301500K364</v>
          </cell>
          <cell r="C4333">
            <v>0</v>
          </cell>
          <cell r="D4333">
            <v>0</v>
          </cell>
          <cell r="E4333">
            <v>-7500</v>
          </cell>
          <cell r="F4333">
            <v>-7500</v>
          </cell>
          <cell r="G4333">
            <v>-7500</v>
          </cell>
        </row>
        <row r="4334">
          <cell r="B4334" t="str">
            <v>301500K365</v>
          </cell>
          <cell r="C4334">
            <v>0</v>
          </cell>
          <cell r="D4334">
            <v>0</v>
          </cell>
          <cell r="E4334">
            <v>-5000</v>
          </cell>
          <cell r="F4334">
            <v>-5000</v>
          </cell>
          <cell r="G4334">
            <v>-5000</v>
          </cell>
        </row>
        <row r="4335">
          <cell r="B4335" t="str">
            <v>301500K366</v>
          </cell>
          <cell r="C4335">
            <v>0</v>
          </cell>
          <cell r="D4335">
            <v>0</v>
          </cell>
          <cell r="E4335">
            <v>-7500</v>
          </cell>
          <cell r="F4335">
            <v>-7500</v>
          </cell>
          <cell r="G4335">
            <v>-7500</v>
          </cell>
        </row>
        <row r="4336">
          <cell r="B4336" t="str">
            <v>301500K367</v>
          </cell>
          <cell r="C4336">
            <v>0</v>
          </cell>
          <cell r="D4336">
            <v>0</v>
          </cell>
          <cell r="E4336">
            <v>-5000</v>
          </cell>
          <cell r="F4336">
            <v>-5000</v>
          </cell>
          <cell r="G4336">
            <v>-5000</v>
          </cell>
        </row>
        <row r="4337">
          <cell r="B4337" t="str">
            <v>301500K368</v>
          </cell>
          <cell r="C4337">
            <v>0</v>
          </cell>
          <cell r="D4337">
            <v>0</v>
          </cell>
          <cell r="E4337">
            <v>-12500</v>
          </cell>
          <cell r="F4337">
            <v>-12500</v>
          </cell>
          <cell r="G4337">
            <v>-12500</v>
          </cell>
        </row>
        <row r="4338">
          <cell r="B4338" t="str">
            <v>301500K369</v>
          </cell>
          <cell r="C4338">
            <v>0</v>
          </cell>
          <cell r="D4338">
            <v>0</v>
          </cell>
          <cell r="E4338">
            <v>-2500</v>
          </cell>
          <cell r="F4338">
            <v>-2500</v>
          </cell>
          <cell r="G4338">
            <v>-2500</v>
          </cell>
        </row>
        <row r="4339">
          <cell r="B4339" t="str">
            <v>301500K370</v>
          </cell>
          <cell r="C4339">
            <v>0</v>
          </cell>
          <cell r="D4339">
            <v>0</v>
          </cell>
          <cell r="E4339">
            <v>-2500</v>
          </cell>
          <cell r="F4339">
            <v>-2500</v>
          </cell>
          <cell r="G4339">
            <v>-2500</v>
          </cell>
        </row>
        <row r="4340">
          <cell r="B4340" t="str">
            <v>301500K371</v>
          </cell>
          <cell r="C4340">
            <v>0</v>
          </cell>
          <cell r="D4340">
            <v>0</v>
          </cell>
          <cell r="E4340">
            <v>-5000</v>
          </cell>
          <cell r="F4340">
            <v>-5000</v>
          </cell>
          <cell r="G4340">
            <v>-5000</v>
          </cell>
        </row>
        <row r="4341">
          <cell r="B4341" t="str">
            <v>301500K372</v>
          </cell>
          <cell r="C4341">
            <v>0</v>
          </cell>
          <cell r="D4341">
            <v>0</v>
          </cell>
          <cell r="E4341">
            <v>-5000</v>
          </cell>
          <cell r="F4341">
            <v>-5000</v>
          </cell>
          <cell r="G4341">
            <v>-5000</v>
          </cell>
        </row>
        <row r="4342">
          <cell r="B4342" t="str">
            <v>301500K373</v>
          </cell>
          <cell r="C4342">
            <v>0</v>
          </cell>
          <cell r="D4342">
            <v>0</v>
          </cell>
          <cell r="E4342">
            <v>-2500</v>
          </cell>
          <cell r="F4342">
            <v>-2500</v>
          </cell>
          <cell r="G4342">
            <v>-2500</v>
          </cell>
        </row>
        <row r="4343">
          <cell r="B4343" t="str">
            <v>301500K374</v>
          </cell>
          <cell r="C4343">
            <v>0</v>
          </cell>
          <cell r="D4343">
            <v>0</v>
          </cell>
          <cell r="E4343">
            <v>-2500</v>
          </cell>
          <cell r="F4343">
            <v>-2500</v>
          </cell>
          <cell r="G4343">
            <v>-2500</v>
          </cell>
        </row>
        <row r="4344">
          <cell r="B4344" t="str">
            <v>301500K375</v>
          </cell>
          <cell r="C4344">
            <v>0</v>
          </cell>
          <cell r="D4344">
            <v>0</v>
          </cell>
          <cell r="E4344">
            <v>-5000</v>
          </cell>
          <cell r="F4344">
            <v>-5000</v>
          </cell>
          <cell r="G4344">
            <v>-5000</v>
          </cell>
        </row>
        <row r="4345">
          <cell r="B4345" t="str">
            <v>301500K376</v>
          </cell>
          <cell r="C4345">
            <v>0</v>
          </cell>
          <cell r="D4345">
            <v>0</v>
          </cell>
          <cell r="E4345">
            <v>-2500</v>
          </cell>
          <cell r="F4345">
            <v>-2500</v>
          </cell>
          <cell r="G4345">
            <v>-2500</v>
          </cell>
        </row>
        <row r="4346">
          <cell r="B4346" t="str">
            <v>301500K377</v>
          </cell>
          <cell r="C4346">
            <v>0</v>
          </cell>
          <cell r="D4346">
            <v>0</v>
          </cell>
          <cell r="E4346">
            <v>-2500</v>
          </cell>
          <cell r="F4346">
            <v>-2500</v>
          </cell>
          <cell r="G4346">
            <v>-2500</v>
          </cell>
        </row>
        <row r="4347">
          <cell r="B4347" t="str">
            <v>301500K378</v>
          </cell>
          <cell r="C4347">
            <v>0</v>
          </cell>
          <cell r="D4347">
            <v>0</v>
          </cell>
          <cell r="E4347">
            <v>-5000</v>
          </cell>
          <cell r="F4347">
            <v>-5000</v>
          </cell>
          <cell r="G4347">
            <v>-5000</v>
          </cell>
        </row>
        <row r="4348">
          <cell r="B4348" t="str">
            <v>301500K379</v>
          </cell>
          <cell r="C4348">
            <v>0</v>
          </cell>
          <cell r="D4348">
            <v>0</v>
          </cell>
          <cell r="E4348">
            <v>-5000</v>
          </cell>
          <cell r="F4348">
            <v>-5000</v>
          </cell>
          <cell r="G4348">
            <v>-5000</v>
          </cell>
        </row>
        <row r="4349">
          <cell r="B4349" t="str">
            <v>301500K380</v>
          </cell>
          <cell r="C4349">
            <v>0</v>
          </cell>
          <cell r="D4349">
            <v>0</v>
          </cell>
          <cell r="E4349">
            <v>-5000</v>
          </cell>
          <cell r="F4349">
            <v>-5000</v>
          </cell>
          <cell r="G4349">
            <v>-5000</v>
          </cell>
        </row>
        <row r="4350">
          <cell r="B4350" t="str">
            <v>301500K381</v>
          </cell>
          <cell r="C4350">
            <v>0</v>
          </cell>
          <cell r="D4350">
            <v>0</v>
          </cell>
          <cell r="E4350">
            <v>-5000</v>
          </cell>
          <cell r="F4350">
            <v>-5000</v>
          </cell>
          <cell r="G4350">
            <v>-5000</v>
          </cell>
        </row>
        <row r="4351">
          <cell r="B4351" t="str">
            <v>301500K382</v>
          </cell>
          <cell r="C4351">
            <v>0</v>
          </cell>
          <cell r="D4351">
            <v>0</v>
          </cell>
          <cell r="E4351">
            <v>-7500</v>
          </cell>
          <cell r="F4351">
            <v>-7500</v>
          </cell>
          <cell r="G4351">
            <v>-7500</v>
          </cell>
        </row>
        <row r="4352">
          <cell r="B4352" t="str">
            <v>301500K383</v>
          </cell>
          <cell r="C4352">
            <v>0</v>
          </cell>
          <cell r="D4352">
            <v>0</v>
          </cell>
          <cell r="E4352">
            <v>-2500</v>
          </cell>
          <cell r="F4352">
            <v>-2500</v>
          </cell>
          <cell r="G4352">
            <v>-2500</v>
          </cell>
        </row>
        <row r="4353">
          <cell r="B4353" t="str">
            <v>301500K384</v>
          </cell>
          <cell r="C4353">
            <v>0</v>
          </cell>
          <cell r="D4353">
            <v>0</v>
          </cell>
          <cell r="E4353">
            <v>-7500</v>
          </cell>
          <cell r="F4353">
            <v>-7500</v>
          </cell>
          <cell r="G4353">
            <v>-7500</v>
          </cell>
        </row>
        <row r="4354">
          <cell r="B4354" t="str">
            <v>301500K385</v>
          </cell>
          <cell r="C4354">
            <v>0</v>
          </cell>
          <cell r="D4354">
            <v>0</v>
          </cell>
          <cell r="E4354">
            <v>-2500</v>
          </cell>
          <cell r="F4354">
            <v>-2500</v>
          </cell>
          <cell r="G4354">
            <v>-2500</v>
          </cell>
        </row>
        <row r="4355">
          <cell r="B4355" t="str">
            <v>301500K386</v>
          </cell>
          <cell r="C4355">
            <v>0</v>
          </cell>
          <cell r="D4355">
            <v>0</v>
          </cell>
          <cell r="E4355">
            <v>-5000</v>
          </cell>
          <cell r="F4355">
            <v>-5000</v>
          </cell>
          <cell r="G4355">
            <v>-5000</v>
          </cell>
        </row>
        <row r="4356">
          <cell r="B4356" t="str">
            <v>301500K387</v>
          </cell>
          <cell r="C4356">
            <v>0</v>
          </cell>
          <cell r="D4356">
            <v>0</v>
          </cell>
          <cell r="E4356">
            <v>-5000</v>
          </cell>
          <cell r="F4356">
            <v>-5000</v>
          </cell>
          <cell r="G4356">
            <v>-5000</v>
          </cell>
        </row>
        <row r="4357">
          <cell r="B4357" t="str">
            <v>301500K388</v>
          </cell>
          <cell r="C4357">
            <v>0</v>
          </cell>
          <cell r="D4357">
            <v>0</v>
          </cell>
          <cell r="E4357">
            <v>-2500</v>
          </cell>
          <cell r="F4357">
            <v>-2500</v>
          </cell>
          <cell r="G4357">
            <v>-2500</v>
          </cell>
        </row>
        <row r="4358">
          <cell r="B4358" t="str">
            <v>301500K389</v>
          </cell>
          <cell r="C4358">
            <v>0</v>
          </cell>
          <cell r="D4358">
            <v>0</v>
          </cell>
          <cell r="E4358">
            <v>-2500</v>
          </cell>
          <cell r="F4358">
            <v>-2500</v>
          </cell>
          <cell r="G4358">
            <v>-2500</v>
          </cell>
        </row>
        <row r="4359">
          <cell r="B4359" t="str">
            <v>301500K390</v>
          </cell>
          <cell r="C4359">
            <v>0</v>
          </cell>
          <cell r="D4359">
            <v>2500</v>
          </cell>
          <cell r="E4359">
            <v>-2500</v>
          </cell>
          <cell r="F4359">
            <v>0</v>
          </cell>
          <cell r="G4359">
            <v>0</v>
          </cell>
        </row>
        <row r="4360">
          <cell r="B4360" t="str">
            <v>301500K391</v>
          </cell>
          <cell r="C4360">
            <v>0</v>
          </cell>
          <cell r="D4360">
            <v>0</v>
          </cell>
          <cell r="E4360">
            <v>-2500</v>
          </cell>
          <cell r="F4360">
            <v>-2500</v>
          </cell>
          <cell r="G4360">
            <v>-2500</v>
          </cell>
        </row>
        <row r="4361">
          <cell r="B4361" t="str">
            <v>301500K392</v>
          </cell>
          <cell r="C4361">
            <v>0</v>
          </cell>
          <cell r="D4361">
            <v>0</v>
          </cell>
          <cell r="E4361">
            <v>-5000</v>
          </cell>
          <cell r="F4361">
            <v>-5000</v>
          </cell>
          <cell r="G4361">
            <v>-5000</v>
          </cell>
        </row>
        <row r="4362">
          <cell r="B4362" t="str">
            <v>301500K393</v>
          </cell>
          <cell r="C4362">
            <v>0</v>
          </cell>
          <cell r="D4362">
            <v>0</v>
          </cell>
          <cell r="E4362">
            <v>-2500</v>
          </cell>
          <cell r="F4362">
            <v>-2500</v>
          </cell>
          <cell r="G4362">
            <v>-2500</v>
          </cell>
        </row>
        <row r="4363">
          <cell r="B4363" t="str">
            <v>301500K394</v>
          </cell>
          <cell r="C4363">
            <v>0</v>
          </cell>
          <cell r="D4363">
            <v>0</v>
          </cell>
          <cell r="E4363">
            <v>-2500</v>
          </cell>
          <cell r="F4363">
            <v>-2500</v>
          </cell>
          <cell r="G4363">
            <v>-2500</v>
          </cell>
        </row>
        <row r="4364">
          <cell r="B4364" t="str">
            <v>301500K395</v>
          </cell>
          <cell r="C4364">
            <v>0</v>
          </cell>
          <cell r="D4364">
            <v>0</v>
          </cell>
          <cell r="E4364">
            <v>-7500</v>
          </cell>
          <cell r="F4364">
            <v>-7500</v>
          </cell>
          <cell r="G4364">
            <v>-7500</v>
          </cell>
        </row>
        <row r="4365">
          <cell r="B4365" t="str">
            <v>301500K396</v>
          </cell>
          <cell r="C4365">
            <v>0</v>
          </cell>
          <cell r="D4365">
            <v>2500</v>
          </cell>
          <cell r="E4365">
            <v>-2500</v>
          </cell>
          <cell r="F4365">
            <v>0</v>
          </cell>
          <cell r="G4365">
            <v>0</v>
          </cell>
        </row>
        <row r="4366">
          <cell r="B4366" t="str">
            <v>301500K397</v>
          </cell>
          <cell r="C4366">
            <v>0</v>
          </cell>
          <cell r="D4366">
            <v>0</v>
          </cell>
          <cell r="E4366">
            <v>-7500</v>
          </cell>
          <cell r="F4366">
            <v>-7500</v>
          </cell>
          <cell r="G4366">
            <v>-7500</v>
          </cell>
        </row>
        <row r="4367">
          <cell r="B4367" t="str">
            <v>301500K398</v>
          </cell>
          <cell r="C4367">
            <v>0</v>
          </cell>
          <cell r="D4367">
            <v>0</v>
          </cell>
          <cell r="E4367">
            <v>-12500</v>
          </cell>
          <cell r="F4367">
            <v>-12500</v>
          </cell>
          <cell r="G4367">
            <v>-12500</v>
          </cell>
        </row>
        <row r="4368">
          <cell r="B4368" t="str">
            <v>301500K399</v>
          </cell>
          <cell r="C4368">
            <v>0</v>
          </cell>
          <cell r="D4368">
            <v>0</v>
          </cell>
          <cell r="E4368">
            <v>-7500</v>
          </cell>
          <cell r="F4368">
            <v>-7500</v>
          </cell>
          <cell r="G4368">
            <v>-7500</v>
          </cell>
        </row>
        <row r="4369">
          <cell r="B4369" t="str">
            <v>301500K400</v>
          </cell>
          <cell r="C4369">
            <v>0</v>
          </cell>
          <cell r="D4369">
            <v>0</v>
          </cell>
          <cell r="E4369">
            <v>-2500</v>
          </cell>
          <cell r="F4369">
            <v>-2500</v>
          </cell>
          <cell r="G4369">
            <v>-2500</v>
          </cell>
        </row>
        <row r="4370">
          <cell r="B4370" t="str">
            <v>301500K401</v>
          </cell>
          <cell r="C4370">
            <v>0</v>
          </cell>
          <cell r="D4370">
            <v>0</v>
          </cell>
          <cell r="E4370">
            <v>-2500</v>
          </cell>
          <cell r="F4370">
            <v>-2500</v>
          </cell>
          <cell r="G4370">
            <v>-2500</v>
          </cell>
        </row>
        <row r="4371">
          <cell r="B4371" t="str">
            <v>301500K402</v>
          </cell>
          <cell r="C4371">
            <v>0</v>
          </cell>
          <cell r="D4371">
            <v>0</v>
          </cell>
          <cell r="E4371">
            <v>-2500</v>
          </cell>
          <cell r="F4371">
            <v>-2500</v>
          </cell>
          <cell r="G4371">
            <v>-2500</v>
          </cell>
        </row>
        <row r="4372">
          <cell r="B4372" t="str">
            <v>301500K403</v>
          </cell>
          <cell r="C4372">
            <v>0</v>
          </cell>
          <cell r="D4372">
            <v>0</v>
          </cell>
          <cell r="E4372">
            <v>-7500</v>
          </cell>
          <cell r="F4372">
            <v>-7500</v>
          </cell>
          <cell r="G4372">
            <v>-7500</v>
          </cell>
        </row>
        <row r="4373">
          <cell r="B4373" t="str">
            <v>301500K404</v>
          </cell>
          <cell r="C4373">
            <v>0</v>
          </cell>
          <cell r="D4373">
            <v>0</v>
          </cell>
          <cell r="E4373">
            <v>-5000</v>
          </cell>
          <cell r="F4373">
            <v>-5000</v>
          </cell>
          <cell r="G4373">
            <v>-5000</v>
          </cell>
        </row>
        <row r="4374">
          <cell r="B4374" t="str">
            <v>301500K405</v>
          </cell>
          <cell r="C4374">
            <v>0</v>
          </cell>
          <cell r="D4374">
            <v>0</v>
          </cell>
          <cell r="E4374">
            <v>-2500</v>
          </cell>
          <cell r="F4374">
            <v>-2500</v>
          </cell>
          <cell r="G4374">
            <v>-2500</v>
          </cell>
        </row>
        <row r="4375">
          <cell r="B4375" t="str">
            <v>301500K406</v>
          </cell>
          <cell r="C4375">
            <v>0</v>
          </cell>
          <cell r="D4375">
            <v>0</v>
          </cell>
          <cell r="E4375">
            <v>-2500</v>
          </cell>
          <cell r="F4375">
            <v>-2500</v>
          </cell>
          <cell r="G4375">
            <v>-2500</v>
          </cell>
        </row>
        <row r="4376">
          <cell r="B4376" t="str">
            <v>301500K407</v>
          </cell>
          <cell r="C4376">
            <v>0</v>
          </cell>
          <cell r="D4376">
            <v>0</v>
          </cell>
          <cell r="E4376">
            <v>-7500</v>
          </cell>
          <cell r="F4376">
            <v>-7500</v>
          </cell>
          <cell r="G4376">
            <v>-7500</v>
          </cell>
        </row>
        <row r="4377">
          <cell r="B4377" t="str">
            <v>301500K408</v>
          </cell>
          <cell r="C4377">
            <v>0</v>
          </cell>
          <cell r="D4377">
            <v>0</v>
          </cell>
          <cell r="E4377">
            <v>-2500</v>
          </cell>
          <cell r="F4377">
            <v>-2500</v>
          </cell>
          <cell r="G4377">
            <v>-2500</v>
          </cell>
        </row>
        <row r="4378">
          <cell r="B4378" t="str">
            <v>301500K409</v>
          </cell>
          <cell r="C4378">
            <v>0</v>
          </cell>
          <cell r="D4378">
            <v>0</v>
          </cell>
          <cell r="E4378">
            <v>-2500</v>
          </cell>
          <cell r="F4378">
            <v>-2500</v>
          </cell>
          <cell r="G4378">
            <v>-2500</v>
          </cell>
        </row>
        <row r="4379">
          <cell r="B4379" t="str">
            <v>301500K410</v>
          </cell>
          <cell r="C4379">
            <v>0</v>
          </cell>
          <cell r="D4379">
            <v>0</v>
          </cell>
          <cell r="E4379">
            <v>-2500</v>
          </cell>
          <cell r="F4379">
            <v>-2500</v>
          </cell>
          <cell r="G4379">
            <v>-2500</v>
          </cell>
        </row>
        <row r="4380">
          <cell r="B4380" t="str">
            <v>301500K411</v>
          </cell>
          <cell r="C4380">
            <v>0</v>
          </cell>
          <cell r="D4380">
            <v>0</v>
          </cell>
          <cell r="E4380">
            <v>-7500</v>
          </cell>
          <cell r="F4380">
            <v>-7500</v>
          </cell>
          <cell r="G4380">
            <v>-7500</v>
          </cell>
        </row>
        <row r="4381">
          <cell r="B4381" t="str">
            <v>301500K412</v>
          </cell>
          <cell r="C4381">
            <v>0</v>
          </cell>
          <cell r="D4381">
            <v>0</v>
          </cell>
          <cell r="E4381">
            <v>-15000</v>
          </cell>
          <cell r="F4381">
            <v>-15000</v>
          </cell>
          <cell r="G4381">
            <v>-15000</v>
          </cell>
        </row>
        <row r="4382">
          <cell r="B4382" t="str">
            <v>301500K413</v>
          </cell>
          <cell r="C4382">
            <v>0</v>
          </cell>
          <cell r="D4382">
            <v>0</v>
          </cell>
          <cell r="E4382">
            <v>-7500</v>
          </cell>
          <cell r="F4382">
            <v>-7500</v>
          </cell>
          <cell r="G4382">
            <v>-7500</v>
          </cell>
        </row>
        <row r="4383">
          <cell r="B4383" t="str">
            <v>301500K414</v>
          </cell>
          <cell r="C4383">
            <v>0</v>
          </cell>
          <cell r="D4383">
            <v>0</v>
          </cell>
          <cell r="E4383">
            <v>-7500</v>
          </cell>
          <cell r="F4383">
            <v>-7500</v>
          </cell>
          <cell r="G4383">
            <v>-7500</v>
          </cell>
        </row>
        <row r="4384">
          <cell r="B4384" t="str">
            <v>301500K415</v>
          </cell>
          <cell r="C4384">
            <v>0</v>
          </cell>
          <cell r="D4384">
            <v>0</v>
          </cell>
          <cell r="E4384">
            <v>-2500</v>
          </cell>
          <cell r="F4384">
            <v>-2500</v>
          </cell>
          <cell r="G4384">
            <v>-2500</v>
          </cell>
        </row>
        <row r="4385">
          <cell r="B4385" t="str">
            <v>301500K416</v>
          </cell>
          <cell r="C4385">
            <v>0</v>
          </cell>
          <cell r="D4385">
            <v>0</v>
          </cell>
          <cell r="E4385">
            <v>-2500</v>
          </cell>
          <cell r="F4385">
            <v>-2500</v>
          </cell>
          <cell r="G4385">
            <v>-2500</v>
          </cell>
        </row>
        <row r="4386">
          <cell r="B4386" t="str">
            <v>301500K417</v>
          </cell>
          <cell r="C4386">
            <v>0</v>
          </cell>
          <cell r="D4386">
            <v>0</v>
          </cell>
          <cell r="E4386">
            <v>-2500</v>
          </cell>
          <cell r="F4386">
            <v>-2500</v>
          </cell>
          <cell r="G4386">
            <v>-2500</v>
          </cell>
        </row>
        <row r="4387">
          <cell r="B4387" t="str">
            <v>301500K418</v>
          </cell>
          <cell r="C4387">
            <v>0</v>
          </cell>
          <cell r="D4387">
            <v>0</v>
          </cell>
          <cell r="E4387">
            <v>-2500</v>
          </cell>
          <cell r="F4387">
            <v>-2500</v>
          </cell>
          <cell r="G4387">
            <v>-2500</v>
          </cell>
        </row>
        <row r="4388">
          <cell r="B4388" t="str">
            <v>301500K419</v>
          </cell>
          <cell r="C4388">
            <v>0</v>
          </cell>
          <cell r="D4388">
            <v>0</v>
          </cell>
          <cell r="E4388">
            <v>-2500</v>
          </cell>
          <cell r="F4388">
            <v>-2500</v>
          </cell>
          <cell r="G4388">
            <v>-2500</v>
          </cell>
        </row>
        <row r="4389">
          <cell r="B4389" t="str">
            <v>301500K420</v>
          </cell>
          <cell r="C4389">
            <v>0</v>
          </cell>
          <cell r="D4389">
            <v>0</v>
          </cell>
          <cell r="E4389">
            <v>-7500</v>
          </cell>
          <cell r="F4389">
            <v>-7500</v>
          </cell>
          <cell r="G4389">
            <v>-7500</v>
          </cell>
        </row>
        <row r="4390">
          <cell r="B4390" t="str">
            <v>301500K421</v>
          </cell>
          <cell r="C4390">
            <v>0</v>
          </cell>
          <cell r="D4390">
            <v>0</v>
          </cell>
          <cell r="E4390">
            <v>-2500</v>
          </cell>
          <cell r="F4390">
            <v>-2500</v>
          </cell>
          <cell r="G4390">
            <v>-2500</v>
          </cell>
        </row>
        <row r="4391">
          <cell r="B4391" t="str">
            <v>301500K422</v>
          </cell>
          <cell r="C4391">
            <v>0</v>
          </cell>
          <cell r="D4391">
            <v>0</v>
          </cell>
          <cell r="E4391">
            <v>-12500</v>
          </cell>
          <cell r="F4391">
            <v>-12500</v>
          </cell>
          <cell r="G4391">
            <v>-12500</v>
          </cell>
        </row>
        <row r="4392">
          <cell r="B4392" t="str">
            <v>301500K423</v>
          </cell>
          <cell r="C4392">
            <v>0</v>
          </cell>
          <cell r="D4392">
            <v>0</v>
          </cell>
          <cell r="E4392">
            <v>-2500</v>
          </cell>
          <cell r="F4392">
            <v>-2500</v>
          </cell>
          <cell r="G4392">
            <v>-2500</v>
          </cell>
        </row>
        <row r="4393">
          <cell r="B4393" t="str">
            <v>301500K424</v>
          </cell>
          <cell r="C4393">
            <v>0</v>
          </cell>
          <cell r="D4393">
            <v>0</v>
          </cell>
          <cell r="E4393">
            <v>-2500</v>
          </cell>
          <cell r="F4393">
            <v>-2500</v>
          </cell>
          <cell r="G4393">
            <v>-2500</v>
          </cell>
        </row>
        <row r="4394">
          <cell r="B4394" t="str">
            <v>301500K425</v>
          </cell>
          <cell r="C4394">
            <v>0</v>
          </cell>
          <cell r="D4394">
            <v>0</v>
          </cell>
          <cell r="E4394">
            <v>-5000</v>
          </cell>
          <cell r="F4394">
            <v>-5000</v>
          </cell>
          <cell r="G4394">
            <v>-5000</v>
          </cell>
        </row>
        <row r="4395">
          <cell r="B4395" t="str">
            <v>301500K426</v>
          </cell>
          <cell r="C4395">
            <v>0</v>
          </cell>
          <cell r="D4395">
            <v>0</v>
          </cell>
          <cell r="E4395">
            <v>-2500</v>
          </cell>
          <cell r="F4395">
            <v>-2500</v>
          </cell>
          <cell r="G4395">
            <v>-2500</v>
          </cell>
        </row>
        <row r="4396">
          <cell r="B4396" t="str">
            <v>301500K427</v>
          </cell>
          <cell r="C4396">
            <v>0</v>
          </cell>
          <cell r="D4396">
            <v>0</v>
          </cell>
          <cell r="E4396">
            <v>-10000</v>
          </cell>
          <cell r="F4396">
            <v>-10000</v>
          </cell>
          <cell r="G4396">
            <v>-10000</v>
          </cell>
        </row>
        <row r="4397">
          <cell r="B4397" t="str">
            <v>301500K428</v>
          </cell>
          <cell r="C4397">
            <v>0</v>
          </cell>
          <cell r="D4397">
            <v>0</v>
          </cell>
          <cell r="E4397">
            <v>-10000</v>
          </cell>
          <cell r="F4397">
            <v>-10000</v>
          </cell>
          <cell r="G4397">
            <v>-10000</v>
          </cell>
        </row>
        <row r="4398">
          <cell r="B4398" t="str">
            <v>301500K429</v>
          </cell>
          <cell r="C4398">
            <v>0</v>
          </cell>
          <cell r="D4398">
            <v>0</v>
          </cell>
          <cell r="E4398">
            <v>-2500</v>
          </cell>
          <cell r="F4398">
            <v>-2500</v>
          </cell>
          <cell r="G4398">
            <v>-2500</v>
          </cell>
        </row>
        <row r="4399">
          <cell r="B4399" t="str">
            <v>301500K430</v>
          </cell>
          <cell r="C4399">
            <v>0</v>
          </cell>
          <cell r="D4399">
            <v>0</v>
          </cell>
          <cell r="E4399">
            <v>-2500</v>
          </cell>
          <cell r="F4399">
            <v>-2500</v>
          </cell>
          <cell r="G4399">
            <v>-2500</v>
          </cell>
        </row>
        <row r="4400">
          <cell r="B4400" t="str">
            <v>301500K431</v>
          </cell>
          <cell r="C4400">
            <v>0</v>
          </cell>
          <cell r="D4400">
            <v>0</v>
          </cell>
          <cell r="E4400">
            <v>-5000</v>
          </cell>
          <cell r="F4400">
            <v>-5000</v>
          </cell>
          <cell r="G4400">
            <v>-5000</v>
          </cell>
        </row>
        <row r="4401">
          <cell r="B4401" t="str">
            <v>301500K432</v>
          </cell>
          <cell r="C4401">
            <v>0</v>
          </cell>
          <cell r="D4401">
            <v>0</v>
          </cell>
          <cell r="E4401">
            <v>-2500</v>
          </cell>
          <cell r="F4401">
            <v>-2500</v>
          </cell>
          <cell r="G4401">
            <v>-2500</v>
          </cell>
        </row>
        <row r="4402">
          <cell r="B4402" t="str">
            <v>301500K433</v>
          </cell>
          <cell r="C4402">
            <v>0</v>
          </cell>
          <cell r="D4402">
            <v>0</v>
          </cell>
          <cell r="E4402">
            <v>-2500</v>
          </cell>
          <cell r="F4402">
            <v>-2500</v>
          </cell>
          <cell r="G4402">
            <v>-2500</v>
          </cell>
        </row>
        <row r="4403">
          <cell r="B4403" t="str">
            <v>301500K434</v>
          </cell>
          <cell r="C4403">
            <v>0</v>
          </cell>
          <cell r="D4403">
            <v>0</v>
          </cell>
          <cell r="E4403">
            <v>-12500</v>
          </cell>
          <cell r="F4403">
            <v>-12500</v>
          </cell>
          <cell r="G4403">
            <v>-12500</v>
          </cell>
        </row>
        <row r="4404">
          <cell r="B4404" t="str">
            <v>301500K435</v>
          </cell>
          <cell r="C4404">
            <v>0</v>
          </cell>
          <cell r="D4404">
            <v>0</v>
          </cell>
          <cell r="E4404">
            <v>-12500</v>
          </cell>
          <cell r="F4404">
            <v>-12500</v>
          </cell>
          <cell r="G4404">
            <v>-12500</v>
          </cell>
        </row>
        <row r="4405">
          <cell r="B4405" t="str">
            <v>301500K436</v>
          </cell>
          <cell r="C4405">
            <v>0</v>
          </cell>
          <cell r="D4405">
            <v>0</v>
          </cell>
          <cell r="E4405">
            <v>-5000</v>
          </cell>
          <cell r="F4405">
            <v>-5000</v>
          </cell>
          <cell r="G4405">
            <v>-5000</v>
          </cell>
        </row>
        <row r="4406">
          <cell r="B4406" t="str">
            <v>301500K437</v>
          </cell>
          <cell r="C4406">
            <v>0</v>
          </cell>
          <cell r="D4406">
            <v>0</v>
          </cell>
          <cell r="E4406">
            <v>-2500</v>
          </cell>
          <cell r="F4406">
            <v>-2500</v>
          </cell>
          <cell r="G4406">
            <v>-2500</v>
          </cell>
        </row>
        <row r="4407">
          <cell r="B4407" t="str">
            <v>301500K438</v>
          </cell>
          <cell r="C4407">
            <v>0</v>
          </cell>
          <cell r="D4407">
            <v>0</v>
          </cell>
          <cell r="E4407">
            <v>-2500</v>
          </cell>
          <cell r="F4407">
            <v>-2500</v>
          </cell>
          <cell r="G4407">
            <v>-2500</v>
          </cell>
        </row>
        <row r="4408">
          <cell r="B4408" t="str">
            <v>301500K439</v>
          </cell>
          <cell r="C4408">
            <v>0</v>
          </cell>
          <cell r="D4408">
            <v>2500</v>
          </cell>
          <cell r="E4408">
            <v>-2500</v>
          </cell>
          <cell r="F4408">
            <v>0</v>
          </cell>
          <cell r="G4408">
            <v>0</v>
          </cell>
        </row>
        <row r="4409">
          <cell r="B4409" t="str">
            <v>301500K440</v>
          </cell>
          <cell r="C4409">
            <v>0</v>
          </cell>
          <cell r="D4409">
            <v>0</v>
          </cell>
          <cell r="E4409">
            <v>-2500</v>
          </cell>
          <cell r="F4409">
            <v>-2500</v>
          </cell>
          <cell r="G4409">
            <v>-2500</v>
          </cell>
        </row>
        <row r="4410">
          <cell r="B4410" t="str">
            <v>301500K441</v>
          </cell>
          <cell r="C4410">
            <v>0</v>
          </cell>
          <cell r="D4410">
            <v>0</v>
          </cell>
          <cell r="E4410">
            <v>-12500</v>
          </cell>
          <cell r="F4410">
            <v>-12500</v>
          </cell>
          <cell r="G4410">
            <v>-12500</v>
          </cell>
        </row>
        <row r="4411">
          <cell r="B4411" t="str">
            <v>301500K442</v>
          </cell>
          <cell r="C4411">
            <v>0</v>
          </cell>
          <cell r="D4411">
            <v>0</v>
          </cell>
          <cell r="E4411">
            <v>-2500</v>
          </cell>
          <cell r="F4411">
            <v>-2500</v>
          </cell>
          <cell r="G4411">
            <v>-2500</v>
          </cell>
        </row>
        <row r="4412">
          <cell r="B4412" t="str">
            <v>301500K443</v>
          </cell>
          <cell r="C4412">
            <v>0</v>
          </cell>
          <cell r="D4412">
            <v>0</v>
          </cell>
          <cell r="E4412">
            <v>-2500</v>
          </cell>
          <cell r="F4412">
            <v>-2500</v>
          </cell>
          <cell r="G4412">
            <v>-2500</v>
          </cell>
        </row>
        <row r="4413">
          <cell r="B4413" t="str">
            <v>301500K444</v>
          </cell>
          <cell r="C4413">
            <v>0</v>
          </cell>
          <cell r="D4413">
            <v>0</v>
          </cell>
          <cell r="E4413">
            <v>-2500</v>
          </cell>
          <cell r="F4413">
            <v>-2500</v>
          </cell>
          <cell r="G4413">
            <v>-2500</v>
          </cell>
        </row>
        <row r="4414">
          <cell r="B4414" t="str">
            <v>301500K445</v>
          </cell>
          <cell r="C4414">
            <v>0</v>
          </cell>
          <cell r="D4414">
            <v>0</v>
          </cell>
          <cell r="E4414">
            <v>-5000</v>
          </cell>
          <cell r="F4414">
            <v>-5000</v>
          </cell>
          <cell r="G4414">
            <v>-5000</v>
          </cell>
        </row>
        <row r="4415">
          <cell r="B4415" t="str">
            <v>301500K446</v>
          </cell>
          <cell r="C4415">
            <v>0</v>
          </cell>
          <cell r="D4415">
            <v>0</v>
          </cell>
          <cell r="E4415">
            <v>-2500</v>
          </cell>
          <cell r="F4415">
            <v>-2500</v>
          </cell>
          <cell r="G4415">
            <v>-2500</v>
          </cell>
        </row>
        <row r="4416">
          <cell r="B4416" t="str">
            <v>301500K447</v>
          </cell>
          <cell r="C4416">
            <v>0</v>
          </cell>
          <cell r="D4416">
            <v>0</v>
          </cell>
          <cell r="E4416">
            <v>-2500</v>
          </cell>
          <cell r="F4416">
            <v>-2500</v>
          </cell>
          <cell r="G4416">
            <v>-2500</v>
          </cell>
        </row>
        <row r="4417">
          <cell r="B4417" t="str">
            <v>301500K448</v>
          </cell>
          <cell r="C4417">
            <v>0</v>
          </cell>
          <cell r="D4417">
            <v>0</v>
          </cell>
          <cell r="E4417">
            <v>-2500</v>
          </cell>
          <cell r="F4417">
            <v>-2500</v>
          </cell>
          <cell r="G4417">
            <v>-2500</v>
          </cell>
        </row>
        <row r="4418">
          <cell r="B4418" t="str">
            <v>301500K449</v>
          </cell>
          <cell r="C4418">
            <v>0</v>
          </cell>
          <cell r="D4418">
            <v>0</v>
          </cell>
          <cell r="E4418">
            <v>-10000</v>
          </cell>
          <cell r="F4418">
            <v>-10000</v>
          </cell>
          <cell r="G4418">
            <v>-10000</v>
          </cell>
        </row>
        <row r="4419">
          <cell r="B4419" t="str">
            <v>301500K450</v>
          </cell>
          <cell r="C4419">
            <v>0</v>
          </cell>
          <cell r="D4419">
            <v>0</v>
          </cell>
          <cell r="E4419">
            <v>-2500</v>
          </cell>
          <cell r="F4419">
            <v>-2500</v>
          </cell>
          <cell r="G4419">
            <v>-2500</v>
          </cell>
        </row>
        <row r="4420">
          <cell r="B4420" t="str">
            <v>301500K451</v>
          </cell>
          <cell r="C4420">
            <v>0</v>
          </cell>
          <cell r="D4420">
            <v>0</v>
          </cell>
          <cell r="E4420">
            <v>-7500</v>
          </cell>
          <cell r="F4420">
            <v>-7500</v>
          </cell>
          <cell r="G4420">
            <v>-7500</v>
          </cell>
        </row>
        <row r="4421">
          <cell r="B4421" t="str">
            <v>301500K452</v>
          </cell>
          <cell r="C4421">
            <v>0</v>
          </cell>
          <cell r="D4421">
            <v>0</v>
          </cell>
          <cell r="E4421">
            <v>-7500</v>
          </cell>
          <cell r="F4421">
            <v>-7500</v>
          </cell>
          <cell r="G4421">
            <v>-7500</v>
          </cell>
        </row>
        <row r="4422">
          <cell r="B4422" t="str">
            <v>301500K453</v>
          </cell>
          <cell r="C4422">
            <v>0</v>
          </cell>
          <cell r="D4422">
            <v>0</v>
          </cell>
          <cell r="E4422">
            <v>-2500</v>
          </cell>
          <cell r="F4422">
            <v>-2500</v>
          </cell>
          <cell r="G4422">
            <v>-2500</v>
          </cell>
        </row>
        <row r="4423">
          <cell r="B4423" t="str">
            <v>301500K454</v>
          </cell>
          <cell r="C4423">
            <v>0</v>
          </cell>
          <cell r="D4423">
            <v>0</v>
          </cell>
          <cell r="E4423">
            <v>-2500</v>
          </cell>
          <cell r="F4423">
            <v>-2500</v>
          </cell>
          <cell r="G4423">
            <v>-2500</v>
          </cell>
        </row>
        <row r="4424">
          <cell r="B4424" t="str">
            <v>301500K455</v>
          </cell>
          <cell r="C4424">
            <v>0</v>
          </cell>
          <cell r="D4424">
            <v>0</v>
          </cell>
          <cell r="E4424">
            <v>-7500</v>
          </cell>
          <cell r="F4424">
            <v>-7500</v>
          </cell>
          <cell r="G4424">
            <v>-7500</v>
          </cell>
        </row>
        <row r="4425">
          <cell r="B4425" t="str">
            <v>301500K456</v>
          </cell>
          <cell r="C4425">
            <v>0</v>
          </cell>
          <cell r="D4425">
            <v>5000</v>
          </cell>
          <cell r="E4425">
            <v>-5000</v>
          </cell>
          <cell r="F4425">
            <v>0</v>
          </cell>
          <cell r="G4425">
            <v>0</v>
          </cell>
        </row>
        <row r="4426">
          <cell r="B4426" t="str">
            <v>301500K457</v>
          </cell>
          <cell r="C4426">
            <v>0</v>
          </cell>
          <cell r="D4426">
            <v>0</v>
          </cell>
          <cell r="E4426">
            <v>-2500</v>
          </cell>
          <cell r="F4426">
            <v>-2500</v>
          </cell>
          <cell r="G4426">
            <v>-2500</v>
          </cell>
        </row>
        <row r="4427">
          <cell r="B4427" t="str">
            <v>301500K458</v>
          </cell>
          <cell r="C4427">
            <v>0</v>
          </cell>
          <cell r="D4427">
            <v>0</v>
          </cell>
          <cell r="E4427">
            <v>-5000</v>
          </cell>
          <cell r="F4427">
            <v>-5000</v>
          </cell>
          <cell r="G4427">
            <v>-5000</v>
          </cell>
        </row>
        <row r="4428">
          <cell r="B4428" t="str">
            <v>301500K459</v>
          </cell>
          <cell r="C4428">
            <v>0</v>
          </cell>
          <cell r="D4428">
            <v>0</v>
          </cell>
          <cell r="E4428">
            <v>-5000</v>
          </cell>
          <cell r="F4428">
            <v>-5000</v>
          </cell>
          <cell r="G4428">
            <v>-5000</v>
          </cell>
        </row>
        <row r="4429">
          <cell r="B4429" t="str">
            <v>301500K460</v>
          </cell>
          <cell r="C4429">
            <v>0</v>
          </cell>
          <cell r="D4429">
            <v>0</v>
          </cell>
          <cell r="E4429">
            <v>-7500</v>
          </cell>
          <cell r="F4429">
            <v>-7500</v>
          </cell>
          <cell r="G4429">
            <v>-7500</v>
          </cell>
        </row>
        <row r="4430">
          <cell r="B4430" t="str">
            <v>301500K461</v>
          </cell>
          <cell r="C4430">
            <v>0</v>
          </cell>
          <cell r="D4430">
            <v>0</v>
          </cell>
          <cell r="E4430">
            <v>-5000</v>
          </cell>
          <cell r="F4430">
            <v>-5000</v>
          </cell>
          <cell r="G4430">
            <v>-5000</v>
          </cell>
        </row>
        <row r="4431">
          <cell r="B4431" t="str">
            <v>301500K462</v>
          </cell>
          <cell r="C4431">
            <v>0</v>
          </cell>
          <cell r="D4431">
            <v>0</v>
          </cell>
          <cell r="E4431">
            <v>-5000</v>
          </cell>
          <cell r="F4431">
            <v>-5000</v>
          </cell>
          <cell r="G4431">
            <v>-5000</v>
          </cell>
        </row>
        <row r="4432">
          <cell r="B4432" t="str">
            <v>301500K463</v>
          </cell>
          <cell r="C4432">
            <v>0</v>
          </cell>
          <cell r="D4432">
            <v>0</v>
          </cell>
          <cell r="E4432">
            <v>-2500</v>
          </cell>
          <cell r="F4432">
            <v>-2500</v>
          </cell>
          <cell r="G4432">
            <v>-2500</v>
          </cell>
        </row>
        <row r="4433">
          <cell r="B4433" t="str">
            <v>301500K464</v>
          </cell>
          <cell r="C4433">
            <v>0</v>
          </cell>
          <cell r="D4433">
            <v>5000</v>
          </cell>
          <cell r="E4433">
            <v>-10000</v>
          </cell>
          <cell r="F4433">
            <v>-5000</v>
          </cell>
          <cell r="G4433">
            <v>-5000</v>
          </cell>
        </row>
        <row r="4434">
          <cell r="B4434" t="str">
            <v>301500K465</v>
          </cell>
          <cell r="C4434">
            <v>0</v>
          </cell>
          <cell r="D4434">
            <v>0</v>
          </cell>
          <cell r="E4434">
            <v>-2500</v>
          </cell>
          <cell r="F4434">
            <v>-2500</v>
          </cell>
          <cell r="G4434">
            <v>-2500</v>
          </cell>
        </row>
        <row r="4435">
          <cell r="B4435" t="str">
            <v>301500K466</v>
          </cell>
          <cell r="C4435">
            <v>0</v>
          </cell>
          <cell r="D4435">
            <v>0</v>
          </cell>
          <cell r="E4435">
            <v>-10000</v>
          </cell>
          <cell r="F4435">
            <v>-10000</v>
          </cell>
          <cell r="G4435">
            <v>-10000</v>
          </cell>
        </row>
        <row r="4436">
          <cell r="B4436" t="str">
            <v>301500K467</v>
          </cell>
          <cell r="C4436">
            <v>0</v>
          </cell>
          <cell r="D4436">
            <v>0</v>
          </cell>
          <cell r="E4436">
            <v>-5000</v>
          </cell>
          <cell r="F4436">
            <v>-5000</v>
          </cell>
          <cell r="G4436">
            <v>-5000</v>
          </cell>
        </row>
        <row r="4437">
          <cell r="B4437" t="str">
            <v>301500K468</v>
          </cell>
          <cell r="C4437">
            <v>0</v>
          </cell>
          <cell r="D4437">
            <v>0</v>
          </cell>
          <cell r="E4437">
            <v>-10000</v>
          </cell>
          <cell r="F4437">
            <v>-10000</v>
          </cell>
          <cell r="G4437">
            <v>-10000</v>
          </cell>
        </row>
        <row r="4438">
          <cell r="B4438" t="str">
            <v>301500K469</v>
          </cell>
          <cell r="C4438">
            <v>0</v>
          </cell>
          <cell r="D4438">
            <v>0</v>
          </cell>
          <cell r="E4438">
            <v>-7500</v>
          </cell>
          <cell r="F4438">
            <v>-7500</v>
          </cell>
          <cell r="G4438">
            <v>-7500</v>
          </cell>
        </row>
        <row r="4439">
          <cell r="B4439" t="str">
            <v>301500K470</v>
          </cell>
          <cell r="C4439">
            <v>0</v>
          </cell>
          <cell r="D4439">
            <v>0</v>
          </cell>
          <cell r="E4439">
            <v>-2500</v>
          </cell>
          <cell r="F4439">
            <v>-2500</v>
          </cell>
          <cell r="G4439">
            <v>-2500</v>
          </cell>
        </row>
        <row r="4440">
          <cell r="B4440" t="str">
            <v>301500K471</v>
          </cell>
          <cell r="C4440">
            <v>0</v>
          </cell>
          <cell r="D4440">
            <v>0</v>
          </cell>
          <cell r="E4440">
            <v>-7500</v>
          </cell>
          <cell r="F4440">
            <v>-7500</v>
          </cell>
          <cell r="G4440">
            <v>-7500</v>
          </cell>
        </row>
        <row r="4441">
          <cell r="B4441" t="str">
            <v>301500K472</v>
          </cell>
          <cell r="C4441">
            <v>0</v>
          </cell>
          <cell r="D4441">
            <v>0</v>
          </cell>
          <cell r="E4441">
            <v>-2500</v>
          </cell>
          <cell r="F4441">
            <v>-2500</v>
          </cell>
          <cell r="G4441">
            <v>-2500</v>
          </cell>
        </row>
        <row r="4442">
          <cell r="B4442" t="str">
            <v>301500K473</v>
          </cell>
          <cell r="C4442">
            <v>0</v>
          </cell>
          <cell r="D4442">
            <v>0</v>
          </cell>
          <cell r="E4442">
            <v>-5000</v>
          </cell>
          <cell r="F4442">
            <v>-5000</v>
          </cell>
          <cell r="G4442">
            <v>-5000</v>
          </cell>
        </row>
        <row r="4443">
          <cell r="B4443" t="str">
            <v>301500K474</v>
          </cell>
          <cell r="C4443">
            <v>0</v>
          </cell>
          <cell r="D4443">
            <v>0</v>
          </cell>
          <cell r="E4443">
            <v>-2500</v>
          </cell>
          <cell r="F4443">
            <v>-2500</v>
          </cell>
          <cell r="G4443">
            <v>-2500</v>
          </cell>
        </row>
        <row r="4444">
          <cell r="B4444" t="str">
            <v>301500K475</v>
          </cell>
          <cell r="C4444">
            <v>0</v>
          </cell>
          <cell r="D4444">
            <v>0</v>
          </cell>
          <cell r="E4444">
            <v>-15000</v>
          </cell>
          <cell r="F4444">
            <v>-15000</v>
          </cell>
          <cell r="G4444">
            <v>-15000</v>
          </cell>
        </row>
        <row r="4445">
          <cell r="B4445" t="str">
            <v>301500K476</v>
          </cell>
          <cell r="C4445">
            <v>0</v>
          </cell>
          <cell r="D4445">
            <v>0</v>
          </cell>
          <cell r="E4445">
            <v>-7500</v>
          </cell>
          <cell r="F4445">
            <v>-7500</v>
          </cell>
          <cell r="G4445">
            <v>-7500</v>
          </cell>
        </row>
        <row r="4446">
          <cell r="B4446" t="str">
            <v>301500K477</v>
          </cell>
          <cell r="C4446">
            <v>0</v>
          </cell>
          <cell r="D4446">
            <v>0</v>
          </cell>
          <cell r="E4446">
            <v>-5000</v>
          </cell>
          <cell r="F4446">
            <v>-5000</v>
          </cell>
          <cell r="G4446">
            <v>-5000</v>
          </cell>
        </row>
        <row r="4447">
          <cell r="B4447" t="str">
            <v>301500K478</v>
          </cell>
          <cell r="C4447">
            <v>0</v>
          </cell>
          <cell r="D4447">
            <v>0</v>
          </cell>
          <cell r="E4447">
            <v>-5000</v>
          </cell>
          <cell r="F4447">
            <v>-5000</v>
          </cell>
          <cell r="G4447">
            <v>-5000</v>
          </cell>
        </row>
        <row r="4448">
          <cell r="B4448" t="str">
            <v>301500K479</v>
          </cell>
          <cell r="C4448">
            <v>0</v>
          </cell>
          <cell r="D4448">
            <v>0</v>
          </cell>
          <cell r="E4448">
            <v>-2500</v>
          </cell>
          <cell r="F4448">
            <v>-2500</v>
          </cell>
          <cell r="G4448">
            <v>-2500</v>
          </cell>
        </row>
        <row r="4449">
          <cell r="B4449" t="str">
            <v>301500K480</v>
          </cell>
          <cell r="C4449">
            <v>0</v>
          </cell>
          <cell r="D4449">
            <v>0</v>
          </cell>
          <cell r="E4449">
            <v>-5000</v>
          </cell>
          <cell r="F4449">
            <v>-5000</v>
          </cell>
          <cell r="G4449">
            <v>-5000</v>
          </cell>
        </row>
        <row r="4450">
          <cell r="B4450" t="str">
            <v>301500K481</v>
          </cell>
          <cell r="C4450">
            <v>0</v>
          </cell>
          <cell r="D4450">
            <v>0</v>
          </cell>
          <cell r="E4450">
            <v>-5000</v>
          </cell>
          <cell r="F4450">
            <v>-5000</v>
          </cell>
          <cell r="G4450">
            <v>-5000</v>
          </cell>
        </row>
        <row r="4451">
          <cell r="B4451" t="str">
            <v>301500L001</v>
          </cell>
          <cell r="C4451">
            <v>-10000</v>
          </cell>
          <cell r="D4451">
            <v>0</v>
          </cell>
          <cell r="E4451">
            <v>0</v>
          </cell>
          <cell r="F4451">
            <v>0</v>
          </cell>
          <cell r="G4451">
            <v>-10000</v>
          </cell>
        </row>
        <row r="4452">
          <cell r="B4452" t="str">
            <v>301500L002</v>
          </cell>
          <cell r="C4452">
            <v>-7500</v>
          </cell>
          <cell r="D4452">
            <v>0</v>
          </cell>
          <cell r="E4452">
            <v>0</v>
          </cell>
          <cell r="F4452">
            <v>0</v>
          </cell>
          <cell r="G4452">
            <v>-7500</v>
          </cell>
        </row>
        <row r="4453">
          <cell r="B4453" t="str">
            <v>301500L003</v>
          </cell>
          <cell r="C4453">
            <v>-7500</v>
          </cell>
          <cell r="D4453">
            <v>0</v>
          </cell>
          <cell r="E4453">
            <v>0</v>
          </cell>
          <cell r="F4453">
            <v>0</v>
          </cell>
          <cell r="G4453">
            <v>-7500</v>
          </cell>
        </row>
        <row r="4454">
          <cell r="B4454" t="str">
            <v>301500L004</v>
          </cell>
          <cell r="C4454">
            <v>-7500</v>
          </cell>
          <cell r="D4454">
            <v>7500</v>
          </cell>
          <cell r="E4454">
            <v>0</v>
          </cell>
          <cell r="F4454">
            <v>7500</v>
          </cell>
          <cell r="G4454">
            <v>0</v>
          </cell>
        </row>
        <row r="4455">
          <cell r="B4455" t="str">
            <v>301500L005</v>
          </cell>
          <cell r="C4455">
            <v>-5000</v>
          </cell>
          <cell r="D4455">
            <v>0</v>
          </cell>
          <cell r="E4455">
            <v>0</v>
          </cell>
          <cell r="F4455">
            <v>0</v>
          </cell>
          <cell r="G4455">
            <v>-5000</v>
          </cell>
        </row>
        <row r="4456">
          <cell r="B4456" t="str">
            <v>301500L006</v>
          </cell>
          <cell r="C4456">
            <v>-10000</v>
          </cell>
          <cell r="D4456">
            <v>0</v>
          </cell>
          <cell r="E4456">
            <v>0</v>
          </cell>
          <cell r="F4456">
            <v>0</v>
          </cell>
          <cell r="G4456">
            <v>-10000</v>
          </cell>
        </row>
        <row r="4457">
          <cell r="B4457" t="str">
            <v>301500L007</v>
          </cell>
          <cell r="C4457">
            <v>-10000</v>
          </cell>
          <cell r="D4457">
            <v>0</v>
          </cell>
          <cell r="E4457">
            <v>0</v>
          </cell>
          <cell r="F4457">
            <v>0</v>
          </cell>
          <cell r="G4457">
            <v>-10000</v>
          </cell>
        </row>
        <row r="4458">
          <cell r="B4458" t="str">
            <v>301500L008</v>
          </cell>
          <cell r="C4458">
            <v>-7500</v>
          </cell>
          <cell r="D4458">
            <v>0</v>
          </cell>
          <cell r="E4458">
            <v>0</v>
          </cell>
          <cell r="F4458">
            <v>0</v>
          </cell>
          <cell r="G4458">
            <v>-7500</v>
          </cell>
        </row>
        <row r="4459">
          <cell r="B4459" t="str">
            <v>301500L009</v>
          </cell>
          <cell r="C4459">
            <v>-7500</v>
          </cell>
          <cell r="D4459">
            <v>0</v>
          </cell>
          <cell r="E4459">
            <v>0</v>
          </cell>
          <cell r="F4459">
            <v>0</v>
          </cell>
          <cell r="G4459">
            <v>-7500</v>
          </cell>
        </row>
        <row r="4460">
          <cell r="B4460" t="str">
            <v>301500L010</v>
          </cell>
          <cell r="C4460">
            <v>-7500</v>
          </cell>
          <cell r="D4460">
            <v>0</v>
          </cell>
          <cell r="E4460">
            <v>0</v>
          </cell>
          <cell r="F4460">
            <v>0</v>
          </cell>
          <cell r="G4460">
            <v>-7500</v>
          </cell>
        </row>
        <row r="4461">
          <cell r="B4461" t="str">
            <v>301500L012</v>
          </cell>
          <cell r="C4461">
            <v>-7500</v>
          </cell>
          <cell r="D4461">
            <v>0</v>
          </cell>
          <cell r="E4461">
            <v>0</v>
          </cell>
          <cell r="F4461">
            <v>0</v>
          </cell>
          <cell r="G4461">
            <v>-7500</v>
          </cell>
        </row>
        <row r="4462">
          <cell r="B4462" t="str">
            <v>301500L013</v>
          </cell>
          <cell r="C4462">
            <v>-7500</v>
          </cell>
          <cell r="D4462">
            <v>0</v>
          </cell>
          <cell r="E4462">
            <v>0</v>
          </cell>
          <cell r="F4462">
            <v>0</v>
          </cell>
          <cell r="G4462">
            <v>-7500</v>
          </cell>
        </row>
        <row r="4463">
          <cell r="B4463" t="str">
            <v>301500L014</v>
          </cell>
          <cell r="C4463">
            <v>-7500</v>
          </cell>
          <cell r="D4463">
            <v>0</v>
          </cell>
          <cell r="E4463">
            <v>0</v>
          </cell>
          <cell r="F4463">
            <v>0</v>
          </cell>
          <cell r="G4463">
            <v>-7500</v>
          </cell>
        </row>
        <row r="4464">
          <cell r="B4464" t="str">
            <v>301500L015</v>
          </cell>
          <cell r="C4464">
            <v>-7500</v>
          </cell>
          <cell r="D4464">
            <v>0</v>
          </cell>
          <cell r="E4464">
            <v>0</v>
          </cell>
          <cell r="F4464">
            <v>0</v>
          </cell>
          <cell r="G4464">
            <v>-7500</v>
          </cell>
        </row>
        <row r="4465">
          <cell r="B4465" t="str">
            <v>301500L016</v>
          </cell>
          <cell r="C4465">
            <v>-7500</v>
          </cell>
          <cell r="D4465">
            <v>0</v>
          </cell>
          <cell r="E4465">
            <v>0</v>
          </cell>
          <cell r="F4465">
            <v>0</v>
          </cell>
          <cell r="G4465">
            <v>-7500</v>
          </cell>
        </row>
        <row r="4466">
          <cell r="B4466" t="str">
            <v>301500L017</v>
          </cell>
          <cell r="C4466">
            <v>-7500</v>
          </cell>
          <cell r="D4466">
            <v>0</v>
          </cell>
          <cell r="E4466">
            <v>0</v>
          </cell>
          <cell r="F4466">
            <v>0</v>
          </cell>
          <cell r="G4466">
            <v>-7500</v>
          </cell>
        </row>
        <row r="4467">
          <cell r="B4467" t="str">
            <v>301500L018</v>
          </cell>
          <cell r="C4467">
            <v>-7500</v>
          </cell>
          <cell r="D4467">
            <v>0</v>
          </cell>
          <cell r="E4467">
            <v>0</v>
          </cell>
          <cell r="F4467">
            <v>0</v>
          </cell>
          <cell r="G4467">
            <v>-7500</v>
          </cell>
        </row>
        <row r="4468">
          <cell r="B4468" t="str">
            <v>301500L019</v>
          </cell>
          <cell r="C4468">
            <v>-7750</v>
          </cell>
          <cell r="D4468">
            <v>0</v>
          </cell>
          <cell r="E4468">
            <v>0</v>
          </cell>
          <cell r="F4468">
            <v>0</v>
          </cell>
          <cell r="G4468">
            <v>-7750</v>
          </cell>
        </row>
        <row r="4469">
          <cell r="B4469" t="str">
            <v>301500L020</v>
          </cell>
          <cell r="C4469">
            <v>-7500</v>
          </cell>
          <cell r="D4469">
            <v>0</v>
          </cell>
          <cell r="E4469">
            <v>0</v>
          </cell>
          <cell r="F4469">
            <v>0</v>
          </cell>
          <cell r="G4469">
            <v>-7500</v>
          </cell>
        </row>
        <row r="4470">
          <cell r="B4470" t="str">
            <v>301500L021</v>
          </cell>
          <cell r="C4470">
            <v>-7500</v>
          </cell>
          <cell r="D4470">
            <v>0</v>
          </cell>
          <cell r="E4470">
            <v>0</v>
          </cell>
          <cell r="F4470">
            <v>0</v>
          </cell>
          <cell r="G4470">
            <v>-7500</v>
          </cell>
        </row>
        <row r="4471">
          <cell r="B4471" t="str">
            <v>301500L022</v>
          </cell>
          <cell r="C4471">
            <v>-10000</v>
          </cell>
          <cell r="D4471">
            <v>0</v>
          </cell>
          <cell r="E4471">
            <v>0</v>
          </cell>
          <cell r="F4471">
            <v>0</v>
          </cell>
          <cell r="G4471">
            <v>-10000</v>
          </cell>
        </row>
        <row r="4472">
          <cell r="B4472" t="str">
            <v>301500L024</v>
          </cell>
          <cell r="C4472">
            <v>-5000</v>
          </cell>
          <cell r="D4472">
            <v>0</v>
          </cell>
          <cell r="E4472">
            <v>0</v>
          </cell>
          <cell r="F4472">
            <v>0</v>
          </cell>
          <cell r="G4472">
            <v>-5000</v>
          </cell>
        </row>
        <row r="4473">
          <cell r="B4473" t="str">
            <v>301500L025</v>
          </cell>
          <cell r="C4473">
            <v>-7500</v>
          </cell>
          <cell r="D4473">
            <v>0</v>
          </cell>
          <cell r="E4473">
            <v>0</v>
          </cell>
          <cell r="F4473">
            <v>0</v>
          </cell>
          <cell r="G4473">
            <v>-7500</v>
          </cell>
        </row>
        <row r="4474">
          <cell r="B4474" t="str">
            <v>301500L026</v>
          </cell>
          <cell r="C4474">
            <v>-12500</v>
          </cell>
          <cell r="D4474">
            <v>0</v>
          </cell>
          <cell r="E4474">
            <v>-2500</v>
          </cell>
          <cell r="F4474">
            <v>-2500</v>
          </cell>
          <cell r="G4474">
            <v>-15000</v>
          </cell>
        </row>
        <row r="4475">
          <cell r="B4475" t="str">
            <v>301500L027</v>
          </cell>
          <cell r="C4475">
            <v>-10000</v>
          </cell>
          <cell r="D4475">
            <v>0</v>
          </cell>
          <cell r="E4475">
            <v>0</v>
          </cell>
          <cell r="F4475">
            <v>0</v>
          </cell>
          <cell r="G4475">
            <v>-10000</v>
          </cell>
        </row>
        <row r="4476">
          <cell r="B4476" t="str">
            <v>301500L028</v>
          </cell>
          <cell r="C4476">
            <v>-12500</v>
          </cell>
          <cell r="D4476">
            <v>12500</v>
          </cell>
          <cell r="E4476">
            <v>0</v>
          </cell>
          <cell r="F4476">
            <v>12500</v>
          </cell>
          <cell r="G4476">
            <v>0</v>
          </cell>
        </row>
        <row r="4477">
          <cell r="B4477" t="str">
            <v>301500L029</v>
          </cell>
          <cell r="C4477">
            <v>-10000</v>
          </cell>
          <cell r="D4477">
            <v>0</v>
          </cell>
          <cell r="E4477">
            <v>0</v>
          </cell>
          <cell r="F4477">
            <v>0</v>
          </cell>
          <cell r="G4477">
            <v>-10000</v>
          </cell>
        </row>
        <row r="4478">
          <cell r="B4478" t="str">
            <v>301500L030</v>
          </cell>
          <cell r="C4478">
            <v>-15000</v>
          </cell>
          <cell r="D4478">
            <v>0</v>
          </cell>
          <cell r="E4478">
            <v>0</v>
          </cell>
          <cell r="F4478">
            <v>0</v>
          </cell>
          <cell r="G4478">
            <v>-15000</v>
          </cell>
        </row>
        <row r="4479">
          <cell r="B4479" t="str">
            <v>301500L031</v>
          </cell>
          <cell r="C4479">
            <v>-2500</v>
          </cell>
          <cell r="D4479">
            <v>0</v>
          </cell>
          <cell r="E4479">
            <v>0</v>
          </cell>
          <cell r="F4479">
            <v>0</v>
          </cell>
          <cell r="G4479">
            <v>-2500</v>
          </cell>
        </row>
        <row r="4480">
          <cell r="B4480" t="str">
            <v>301500L032</v>
          </cell>
          <cell r="C4480">
            <v>-2500</v>
          </cell>
          <cell r="D4480">
            <v>0</v>
          </cell>
          <cell r="E4480">
            <v>0</v>
          </cell>
          <cell r="F4480">
            <v>0</v>
          </cell>
          <cell r="G4480">
            <v>-2500</v>
          </cell>
        </row>
        <row r="4481">
          <cell r="B4481" t="str">
            <v>301500L033</v>
          </cell>
          <cell r="C4481">
            <v>-7500</v>
          </cell>
          <cell r="D4481">
            <v>7500</v>
          </cell>
          <cell r="E4481">
            <v>0</v>
          </cell>
          <cell r="F4481">
            <v>7500</v>
          </cell>
          <cell r="G4481">
            <v>0</v>
          </cell>
        </row>
        <row r="4482">
          <cell r="B4482" t="str">
            <v>301500L034</v>
          </cell>
          <cell r="C4482">
            <v>-7500</v>
          </cell>
          <cell r="D4482">
            <v>0</v>
          </cell>
          <cell r="E4482">
            <v>0</v>
          </cell>
          <cell r="F4482">
            <v>0</v>
          </cell>
          <cell r="G4482">
            <v>-7500</v>
          </cell>
        </row>
        <row r="4483">
          <cell r="B4483" t="str">
            <v>301500L036</v>
          </cell>
          <cell r="C4483">
            <v>-7500</v>
          </cell>
          <cell r="D4483">
            <v>0</v>
          </cell>
          <cell r="E4483">
            <v>0</v>
          </cell>
          <cell r="F4483">
            <v>0</v>
          </cell>
          <cell r="G4483">
            <v>-7500</v>
          </cell>
        </row>
        <row r="4484">
          <cell r="B4484" t="str">
            <v>301500L037</v>
          </cell>
          <cell r="C4484">
            <v>-7500</v>
          </cell>
          <cell r="D4484">
            <v>0</v>
          </cell>
          <cell r="E4484">
            <v>0</v>
          </cell>
          <cell r="F4484">
            <v>0</v>
          </cell>
          <cell r="G4484">
            <v>-7500</v>
          </cell>
        </row>
        <row r="4485">
          <cell r="B4485" t="str">
            <v>301500L038</v>
          </cell>
          <cell r="C4485">
            <v>-2500</v>
          </cell>
          <cell r="D4485">
            <v>0</v>
          </cell>
          <cell r="E4485">
            <v>0</v>
          </cell>
          <cell r="F4485">
            <v>0</v>
          </cell>
          <cell r="G4485">
            <v>-2500</v>
          </cell>
        </row>
        <row r="4486">
          <cell r="B4486" t="str">
            <v>301500L039</v>
          </cell>
          <cell r="C4486">
            <v>-2500</v>
          </cell>
          <cell r="D4486">
            <v>0</v>
          </cell>
          <cell r="E4486">
            <v>0</v>
          </cell>
          <cell r="F4486">
            <v>0</v>
          </cell>
          <cell r="G4486">
            <v>-2500</v>
          </cell>
        </row>
        <row r="4487">
          <cell r="B4487" t="str">
            <v>301500L040</v>
          </cell>
          <cell r="C4487">
            <v>-5000</v>
          </cell>
          <cell r="D4487">
            <v>0</v>
          </cell>
          <cell r="E4487">
            <v>0</v>
          </cell>
          <cell r="F4487">
            <v>0</v>
          </cell>
          <cell r="G4487">
            <v>-5000</v>
          </cell>
        </row>
        <row r="4488">
          <cell r="B4488" t="str">
            <v>301500L042</v>
          </cell>
          <cell r="C4488">
            <v>-7500</v>
          </cell>
          <cell r="D4488">
            <v>0</v>
          </cell>
          <cell r="E4488">
            <v>0</v>
          </cell>
          <cell r="F4488">
            <v>0</v>
          </cell>
          <cell r="G4488">
            <v>-7500</v>
          </cell>
        </row>
        <row r="4489">
          <cell r="B4489" t="str">
            <v>301500L043</v>
          </cell>
          <cell r="C4489">
            <v>-10000</v>
          </cell>
          <cell r="D4489">
            <v>0</v>
          </cell>
          <cell r="E4489">
            <v>0</v>
          </cell>
          <cell r="F4489">
            <v>0</v>
          </cell>
          <cell r="G4489">
            <v>-10000</v>
          </cell>
        </row>
        <row r="4490">
          <cell r="B4490" t="str">
            <v>301500L044</v>
          </cell>
          <cell r="C4490">
            <v>-10000</v>
          </cell>
          <cell r="D4490">
            <v>0</v>
          </cell>
          <cell r="E4490">
            <v>0</v>
          </cell>
          <cell r="F4490">
            <v>0</v>
          </cell>
          <cell r="G4490">
            <v>-10000</v>
          </cell>
        </row>
        <row r="4491">
          <cell r="B4491" t="str">
            <v>301500L045</v>
          </cell>
          <cell r="C4491">
            <v>-7500</v>
          </cell>
          <cell r="D4491">
            <v>2500</v>
          </cell>
          <cell r="E4491">
            <v>-2500</v>
          </cell>
          <cell r="F4491">
            <v>0</v>
          </cell>
          <cell r="G4491">
            <v>-7500</v>
          </cell>
        </row>
        <row r="4492">
          <cell r="B4492" t="str">
            <v>301500L046</v>
          </cell>
          <cell r="C4492">
            <v>-7500</v>
          </cell>
          <cell r="D4492">
            <v>0</v>
          </cell>
          <cell r="E4492">
            <v>0</v>
          </cell>
          <cell r="F4492">
            <v>0</v>
          </cell>
          <cell r="G4492">
            <v>-7500</v>
          </cell>
        </row>
        <row r="4493">
          <cell r="B4493" t="str">
            <v>301500L047</v>
          </cell>
          <cell r="C4493">
            <v>-2500</v>
          </cell>
          <cell r="D4493">
            <v>0</v>
          </cell>
          <cell r="E4493">
            <v>0</v>
          </cell>
          <cell r="F4493">
            <v>0</v>
          </cell>
          <cell r="G4493">
            <v>-2500</v>
          </cell>
        </row>
        <row r="4494">
          <cell r="B4494" t="str">
            <v>301500L048</v>
          </cell>
          <cell r="C4494">
            <v>-2500</v>
          </cell>
          <cell r="D4494">
            <v>0</v>
          </cell>
          <cell r="E4494">
            <v>0</v>
          </cell>
          <cell r="F4494">
            <v>0</v>
          </cell>
          <cell r="G4494">
            <v>-2500</v>
          </cell>
        </row>
        <row r="4495">
          <cell r="B4495" t="str">
            <v>301500L049</v>
          </cell>
          <cell r="C4495">
            <v>-7500</v>
          </cell>
          <cell r="D4495">
            <v>0</v>
          </cell>
          <cell r="E4495">
            <v>0</v>
          </cell>
          <cell r="F4495">
            <v>0</v>
          </cell>
          <cell r="G4495">
            <v>-7500</v>
          </cell>
        </row>
        <row r="4496">
          <cell r="B4496" t="str">
            <v>301500L050</v>
          </cell>
          <cell r="C4496">
            <v>-10000</v>
          </cell>
          <cell r="D4496">
            <v>0</v>
          </cell>
          <cell r="E4496">
            <v>0</v>
          </cell>
          <cell r="F4496">
            <v>0</v>
          </cell>
          <cell r="G4496">
            <v>-10000</v>
          </cell>
        </row>
        <row r="4497">
          <cell r="B4497" t="str">
            <v>301500L051</v>
          </cell>
          <cell r="C4497">
            <v>-10000</v>
          </cell>
          <cell r="D4497">
            <v>0</v>
          </cell>
          <cell r="E4497">
            <v>0</v>
          </cell>
          <cell r="F4497">
            <v>0</v>
          </cell>
          <cell r="G4497">
            <v>-10000</v>
          </cell>
        </row>
        <row r="4498">
          <cell r="B4498" t="str">
            <v>301500L052</v>
          </cell>
          <cell r="C4498">
            <v>-7500</v>
          </cell>
          <cell r="D4498">
            <v>0</v>
          </cell>
          <cell r="E4498">
            <v>0</v>
          </cell>
          <cell r="F4498">
            <v>0</v>
          </cell>
          <cell r="G4498">
            <v>-7500</v>
          </cell>
        </row>
        <row r="4499">
          <cell r="B4499" t="str">
            <v>301500L053</v>
          </cell>
          <cell r="C4499">
            <v>-7500</v>
          </cell>
          <cell r="D4499">
            <v>0</v>
          </cell>
          <cell r="E4499">
            <v>0</v>
          </cell>
          <cell r="F4499">
            <v>0</v>
          </cell>
          <cell r="G4499">
            <v>-7500</v>
          </cell>
        </row>
        <row r="4500">
          <cell r="B4500" t="str">
            <v>301500L055</v>
          </cell>
          <cell r="C4500">
            <v>-5000</v>
          </cell>
          <cell r="D4500">
            <v>0</v>
          </cell>
          <cell r="E4500">
            <v>0</v>
          </cell>
          <cell r="F4500">
            <v>0</v>
          </cell>
          <cell r="G4500">
            <v>-5000</v>
          </cell>
        </row>
        <row r="4501">
          <cell r="B4501" t="str">
            <v>301500L056</v>
          </cell>
          <cell r="C4501">
            <v>-7500</v>
          </cell>
          <cell r="D4501">
            <v>0</v>
          </cell>
          <cell r="E4501">
            <v>0</v>
          </cell>
          <cell r="F4501">
            <v>0</v>
          </cell>
          <cell r="G4501">
            <v>-7500</v>
          </cell>
        </row>
        <row r="4502">
          <cell r="B4502" t="str">
            <v>301500L057</v>
          </cell>
          <cell r="C4502">
            <v>-7500</v>
          </cell>
          <cell r="D4502">
            <v>0</v>
          </cell>
          <cell r="E4502">
            <v>0</v>
          </cell>
          <cell r="F4502">
            <v>0</v>
          </cell>
          <cell r="G4502">
            <v>-7500</v>
          </cell>
        </row>
        <row r="4503">
          <cell r="B4503" t="str">
            <v>301500L058</v>
          </cell>
          <cell r="C4503">
            <v>-7500</v>
          </cell>
          <cell r="D4503">
            <v>0</v>
          </cell>
          <cell r="E4503">
            <v>0</v>
          </cell>
          <cell r="F4503">
            <v>0</v>
          </cell>
          <cell r="G4503">
            <v>-7500</v>
          </cell>
        </row>
        <row r="4504">
          <cell r="B4504" t="str">
            <v>301500L059</v>
          </cell>
          <cell r="C4504">
            <v>-7500</v>
          </cell>
          <cell r="D4504">
            <v>0</v>
          </cell>
          <cell r="E4504">
            <v>0</v>
          </cell>
          <cell r="F4504">
            <v>0</v>
          </cell>
          <cell r="G4504">
            <v>-7500</v>
          </cell>
        </row>
        <row r="4505">
          <cell r="B4505" t="str">
            <v>301500L060</v>
          </cell>
          <cell r="C4505">
            <v>-7500</v>
          </cell>
          <cell r="D4505">
            <v>0</v>
          </cell>
          <cell r="E4505">
            <v>0</v>
          </cell>
          <cell r="F4505">
            <v>0</v>
          </cell>
          <cell r="G4505">
            <v>-7500</v>
          </cell>
        </row>
        <row r="4506">
          <cell r="B4506" t="str">
            <v>301500L061</v>
          </cell>
          <cell r="C4506">
            <v>-12500</v>
          </cell>
          <cell r="D4506">
            <v>0</v>
          </cell>
          <cell r="E4506">
            <v>0</v>
          </cell>
          <cell r="F4506">
            <v>0</v>
          </cell>
          <cell r="G4506">
            <v>-12500</v>
          </cell>
        </row>
        <row r="4507">
          <cell r="B4507" t="str">
            <v>301500L062</v>
          </cell>
          <cell r="C4507">
            <v>-7500</v>
          </cell>
          <cell r="D4507">
            <v>0</v>
          </cell>
          <cell r="E4507">
            <v>0</v>
          </cell>
          <cell r="F4507">
            <v>0</v>
          </cell>
          <cell r="G4507">
            <v>-7500</v>
          </cell>
        </row>
        <row r="4508">
          <cell r="B4508" t="str">
            <v>301500L063</v>
          </cell>
          <cell r="C4508">
            <v>-7500</v>
          </cell>
          <cell r="D4508">
            <v>0</v>
          </cell>
          <cell r="E4508">
            <v>0</v>
          </cell>
          <cell r="F4508">
            <v>0</v>
          </cell>
          <cell r="G4508">
            <v>-7500</v>
          </cell>
        </row>
        <row r="4509">
          <cell r="B4509" t="str">
            <v>301500L064</v>
          </cell>
          <cell r="C4509">
            <v>-15000</v>
          </cell>
          <cell r="D4509">
            <v>0</v>
          </cell>
          <cell r="E4509">
            <v>0</v>
          </cell>
          <cell r="F4509">
            <v>0</v>
          </cell>
          <cell r="G4509">
            <v>-15000</v>
          </cell>
        </row>
        <row r="4510">
          <cell r="B4510" t="str">
            <v>301500L065</v>
          </cell>
          <cell r="C4510">
            <v>-10000</v>
          </cell>
          <cell r="D4510">
            <v>0</v>
          </cell>
          <cell r="E4510">
            <v>0</v>
          </cell>
          <cell r="F4510">
            <v>0</v>
          </cell>
          <cell r="G4510">
            <v>-10000</v>
          </cell>
        </row>
        <row r="4511">
          <cell r="B4511" t="str">
            <v>301500L066</v>
          </cell>
          <cell r="C4511">
            <v>-2500</v>
          </cell>
          <cell r="D4511">
            <v>0</v>
          </cell>
          <cell r="E4511">
            <v>0</v>
          </cell>
          <cell r="F4511">
            <v>0</v>
          </cell>
          <cell r="G4511">
            <v>-2500</v>
          </cell>
        </row>
        <row r="4512">
          <cell r="B4512" t="str">
            <v>301500L067</v>
          </cell>
          <cell r="C4512">
            <v>-2500</v>
          </cell>
          <cell r="D4512">
            <v>0</v>
          </cell>
          <cell r="E4512">
            <v>0</v>
          </cell>
          <cell r="F4512">
            <v>0</v>
          </cell>
          <cell r="G4512">
            <v>-2500</v>
          </cell>
        </row>
        <row r="4513">
          <cell r="B4513" t="str">
            <v>301500L068</v>
          </cell>
          <cell r="C4513">
            <v>-5000</v>
          </cell>
          <cell r="D4513">
            <v>0</v>
          </cell>
          <cell r="E4513">
            <v>0</v>
          </cell>
          <cell r="F4513">
            <v>0</v>
          </cell>
          <cell r="G4513">
            <v>-5000</v>
          </cell>
        </row>
        <row r="4514">
          <cell r="B4514" t="str">
            <v>301500L069</v>
          </cell>
          <cell r="C4514">
            <v>-7500</v>
          </cell>
          <cell r="D4514">
            <v>0</v>
          </cell>
          <cell r="E4514">
            <v>0</v>
          </cell>
          <cell r="F4514">
            <v>0</v>
          </cell>
          <cell r="G4514">
            <v>-7500</v>
          </cell>
        </row>
        <row r="4515">
          <cell r="B4515" t="str">
            <v>301500L070</v>
          </cell>
          <cell r="C4515">
            <v>-5000</v>
          </cell>
          <cell r="D4515">
            <v>0</v>
          </cell>
          <cell r="E4515">
            <v>0</v>
          </cell>
          <cell r="F4515">
            <v>0</v>
          </cell>
          <cell r="G4515">
            <v>-5000</v>
          </cell>
        </row>
        <row r="4516">
          <cell r="B4516" t="str">
            <v>301500L072</v>
          </cell>
          <cell r="C4516">
            <v>-5000</v>
          </cell>
          <cell r="D4516">
            <v>0</v>
          </cell>
          <cell r="E4516">
            <v>0</v>
          </cell>
          <cell r="F4516">
            <v>0</v>
          </cell>
          <cell r="G4516">
            <v>-5000</v>
          </cell>
        </row>
        <row r="4517">
          <cell r="B4517" t="str">
            <v>301500L073</v>
          </cell>
          <cell r="C4517">
            <v>-2500</v>
          </cell>
          <cell r="D4517">
            <v>0</v>
          </cell>
          <cell r="E4517">
            <v>-2500</v>
          </cell>
          <cell r="F4517">
            <v>-2500</v>
          </cell>
          <cell r="G4517">
            <v>-5000</v>
          </cell>
        </row>
        <row r="4518">
          <cell r="B4518" t="str">
            <v>301500L074</v>
          </cell>
          <cell r="C4518">
            <v>-2500</v>
          </cell>
          <cell r="D4518">
            <v>0</v>
          </cell>
          <cell r="E4518">
            <v>-2500</v>
          </cell>
          <cell r="F4518">
            <v>-2500</v>
          </cell>
          <cell r="G4518">
            <v>-5000</v>
          </cell>
        </row>
        <row r="4519">
          <cell r="B4519" t="str">
            <v>301500L075</v>
          </cell>
          <cell r="C4519">
            <v>-5000</v>
          </cell>
          <cell r="D4519">
            <v>0</v>
          </cell>
          <cell r="E4519">
            <v>0</v>
          </cell>
          <cell r="F4519">
            <v>0</v>
          </cell>
          <cell r="G4519">
            <v>-5000</v>
          </cell>
        </row>
        <row r="4520">
          <cell r="B4520" t="str">
            <v>301500L076</v>
          </cell>
          <cell r="C4520">
            <v>-5000</v>
          </cell>
          <cell r="D4520">
            <v>0</v>
          </cell>
          <cell r="E4520">
            <v>0</v>
          </cell>
          <cell r="F4520">
            <v>0</v>
          </cell>
          <cell r="G4520">
            <v>-5000</v>
          </cell>
        </row>
        <row r="4521">
          <cell r="B4521" t="str">
            <v>301500L077</v>
          </cell>
          <cell r="C4521">
            <v>-5000</v>
          </cell>
          <cell r="D4521">
            <v>0</v>
          </cell>
          <cell r="E4521">
            <v>-2500</v>
          </cell>
          <cell r="F4521">
            <v>-2500</v>
          </cell>
          <cell r="G4521">
            <v>-7500</v>
          </cell>
        </row>
        <row r="4522">
          <cell r="B4522" t="str">
            <v>301500L078</v>
          </cell>
          <cell r="C4522">
            <v>-2500</v>
          </cell>
          <cell r="D4522">
            <v>0</v>
          </cell>
          <cell r="E4522">
            <v>0</v>
          </cell>
          <cell r="F4522">
            <v>0</v>
          </cell>
          <cell r="G4522">
            <v>-2500</v>
          </cell>
        </row>
        <row r="4523">
          <cell r="B4523" t="str">
            <v>301500L079</v>
          </cell>
          <cell r="C4523">
            <v>-2500</v>
          </cell>
          <cell r="D4523">
            <v>2500</v>
          </cell>
          <cell r="E4523">
            <v>0</v>
          </cell>
          <cell r="F4523">
            <v>2500</v>
          </cell>
          <cell r="G4523">
            <v>0</v>
          </cell>
        </row>
        <row r="4524">
          <cell r="B4524" t="str">
            <v>301500L080</v>
          </cell>
          <cell r="C4524">
            <v>-2500</v>
          </cell>
          <cell r="D4524">
            <v>0</v>
          </cell>
          <cell r="E4524">
            <v>-2500</v>
          </cell>
          <cell r="F4524">
            <v>-2500</v>
          </cell>
          <cell r="G4524">
            <v>-5000</v>
          </cell>
        </row>
        <row r="4525">
          <cell r="B4525" t="str">
            <v>301500L081</v>
          </cell>
          <cell r="C4525">
            <v>-7500</v>
          </cell>
          <cell r="D4525">
            <v>0</v>
          </cell>
          <cell r="E4525">
            <v>0</v>
          </cell>
          <cell r="F4525">
            <v>0</v>
          </cell>
          <cell r="G4525">
            <v>-7500</v>
          </cell>
        </row>
        <row r="4526">
          <cell r="B4526" t="str">
            <v>301500L082</v>
          </cell>
          <cell r="C4526">
            <v>-2500</v>
          </cell>
          <cell r="D4526">
            <v>0</v>
          </cell>
          <cell r="E4526">
            <v>-2500</v>
          </cell>
          <cell r="F4526">
            <v>-2500</v>
          </cell>
          <cell r="G4526">
            <v>-5000</v>
          </cell>
        </row>
        <row r="4527">
          <cell r="B4527" t="str">
            <v>301500L083</v>
          </cell>
          <cell r="C4527">
            <v>-7500</v>
          </cell>
          <cell r="D4527">
            <v>0</v>
          </cell>
          <cell r="E4527">
            <v>0</v>
          </cell>
          <cell r="F4527">
            <v>0</v>
          </cell>
          <cell r="G4527">
            <v>-7500</v>
          </cell>
        </row>
        <row r="4528">
          <cell r="B4528" t="str">
            <v>301500L084</v>
          </cell>
          <cell r="C4528">
            <v>-7500</v>
          </cell>
          <cell r="D4528">
            <v>7500</v>
          </cell>
          <cell r="E4528">
            <v>0</v>
          </cell>
          <cell r="F4528">
            <v>7500</v>
          </cell>
          <cell r="G4528">
            <v>0</v>
          </cell>
        </row>
        <row r="4529">
          <cell r="B4529" t="str">
            <v>301500L085</v>
          </cell>
          <cell r="C4529">
            <v>-7500</v>
          </cell>
          <cell r="D4529">
            <v>0</v>
          </cell>
          <cell r="E4529">
            <v>0</v>
          </cell>
          <cell r="F4529">
            <v>0</v>
          </cell>
          <cell r="G4529">
            <v>-7500</v>
          </cell>
        </row>
        <row r="4530">
          <cell r="B4530" t="str">
            <v>301500L086</v>
          </cell>
          <cell r="C4530">
            <v>-7500</v>
          </cell>
          <cell r="D4530">
            <v>0</v>
          </cell>
          <cell r="E4530">
            <v>0</v>
          </cell>
          <cell r="F4530">
            <v>0</v>
          </cell>
          <cell r="G4530">
            <v>-7500</v>
          </cell>
        </row>
        <row r="4531">
          <cell r="B4531" t="str">
            <v>301500L087</v>
          </cell>
          <cell r="C4531">
            <v>-7500</v>
          </cell>
          <cell r="D4531">
            <v>0</v>
          </cell>
          <cell r="E4531">
            <v>0</v>
          </cell>
          <cell r="F4531">
            <v>0</v>
          </cell>
          <cell r="G4531">
            <v>-7500</v>
          </cell>
        </row>
        <row r="4532">
          <cell r="B4532" t="str">
            <v>301500L088</v>
          </cell>
          <cell r="C4532">
            <v>-2500</v>
          </cell>
          <cell r="D4532">
            <v>0</v>
          </cell>
          <cell r="E4532">
            <v>0</v>
          </cell>
          <cell r="F4532">
            <v>0</v>
          </cell>
          <cell r="G4532">
            <v>-2500</v>
          </cell>
        </row>
        <row r="4533">
          <cell r="B4533" t="str">
            <v>301500L089</v>
          </cell>
          <cell r="C4533">
            <v>-5000</v>
          </cell>
          <cell r="D4533">
            <v>5000</v>
          </cell>
          <cell r="E4533">
            <v>0</v>
          </cell>
          <cell r="F4533">
            <v>5000</v>
          </cell>
          <cell r="G4533">
            <v>0</v>
          </cell>
        </row>
        <row r="4534">
          <cell r="B4534" t="str">
            <v>301500L090</v>
          </cell>
          <cell r="C4534">
            <v>-5000</v>
          </cell>
          <cell r="D4534">
            <v>0</v>
          </cell>
          <cell r="E4534">
            <v>0</v>
          </cell>
          <cell r="F4534">
            <v>0</v>
          </cell>
          <cell r="G4534">
            <v>-5000</v>
          </cell>
        </row>
        <row r="4535">
          <cell r="B4535" t="str">
            <v>301500L091</v>
          </cell>
          <cell r="C4535">
            <v>-2500</v>
          </cell>
          <cell r="D4535">
            <v>0</v>
          </cell>
          <cell r="E4535">
            <v>-2500</v>
          </cell>
          <cell r="F4535">
            <v>-2500</v>
          </cell>
          <cell r="G4535">
            <v>-5000</v>
          </cell>
        </row>
        <row r="4536">
          <cell r="B4536" t="str">
            <v>301500L092</v>
          </cell>
          <cell r="C4536">
            <v>0</v>
          </cell>
          <cell r="D4536">
            <v>0</v>
          </cell>
          <cell r="E4536">
            <v>-5000</v>
          </cell>
          <cell r="F4536">
            <v>-5000</v>
          </cell>
          <cell r="G4536">
            <v>-5000</v>
          </cell>
        </row>
        <row r="4537">
          <cell r="B4537" t="str">
            <v>301500L093</v>
          </cell>
          <cell r="C4537">
            <v>0</v>
          </cell>
          <cell r="D4537">
            <v>0</v>
          </cell>
          <cell r="E4537">
            <v>-5000</v>
          </cell>
          <cell r="F4537">
            <v>-5000</v>
          </cell>
          <cell r="G4537">
            <v>-5000</v>
          </cell>
        </row>
        <row r="4538">
          <cell r="B4538" t="str">
            <v>301500L094</v>
          </cell>
          <cell r="C4538">
            <v>0</v>
          </cell>
          <cell r="D4538">
            <v>0</v>
          </cell>
          <cell r="E4538">
            <v>-2500</v>
          </cell>
          <cell r="F4538">
            <v>-2500</v>
          </cell>
          <cell r="G4538">
            <v>-2500</v>
          </cell>
        </row>
        <row r="4539">
          <cell r="B4539" t="str">
            <v>301500L095</v>
          </cell>
          <cell r="C4539">
            <v>0</v>
          </cell>
          <cell r="D4539">
            <v>0</v>
          </cell>
          <cell r="E4539">
            <v>-5000</v>
          </cell>
          <cell r="F4539">
            <v>-5000</v>
          </cell>
          <cell r="G4539">
            <v>-5000</v>
          </cell>
        </row>
        <row r="4540">
          <cell r="B4540" t="str">
            <v>301500L096</v>
          </cell>
          <cell r="C4540">
            <v>0</v>
          </cell>
          <cell r="D4540">
            <v>12500</v>
          </cell>
          <cell r="E4540">
            <v>-12500</v>
          </cell>
          <cell r="F4540">
            <v>0</v>
          </cell>
          <cell r="G4540">
            <v>0</v>
          </cell>
        </row>
        <row r="4541">
          <cell r="B4541" t="str">
            <v>301500L097</v>
          </cell>
          <cell r="C4541">
            <v>0</v>
          </cell>
          <cell r="D4541">
            <v>0</v>
          </cell>
          <cell r="E4541">
            <v>-5000</v>
          </cell>
          <cell r="F4541">
            <v>-5000</v>
          </cell>
          <cell r="G4541">
            <v>-5000</v>
          </cell>
        </row>
        <row r="4542">
          <cell r="B4542" t="str">
            <v>301500L098</v>
          </cell>
          <cell r="C4542">
            <v>0</v>
          </cell>
          <cell r="D4542">
            <v>5000</v>
          </cell>
          <cell r="E4542">
            <v>-10000</v>
          </cell>
          <cell r="F4542">
            <v>-5000</v>
          </cell>
          <cell r="G4542">
            <v>-5000</v>
          </cell>
        </row>
        <row r="4543">
          <cell r="B4543" t="str">
            <v>301500L099</v>
          </cell>
          <cell r="C4543">
            <v>0</v>
          </cell>
          <cell r="D4543">
            <v>0</v>
          </cell>
          <cell r="E4543">
            <v>-5000</v>
          </cell>
          <cell r="F4543">
            <v>-5000</v>
          </cell>
          <cell r="G4543">
            <v>-5000</v>
          </cell>
        </row>
        <row r="4544">
          <cell r="B4544" t="str">
            <v>301500L100</v>
          </cell>
          <cell r="C4544">
            <v>0</v>
          </cell>
          <cell r="D4544">
            <v>0</v>
          </cell>
          <cell r="E4544">
            <v>-2500</v>
          </cell>
          <cell r="F4544">
            <v>-2500</v>
          </cell>
          <cell r="G4544">
            <v>-2500</v>
          </cell>
        </row>
        <row r="4545">
          <cell r="B4545" t="str">
            <v>301500L101</v>
          </cell>
          <cell r="C4545">
            <v>0</v>
          </cell>
          <cell r="D4545">
            <v>0</v>
          </cell>
          <cell r="E4545">
            <v>-12500</v>
          </cell>
          <cell r="F4545">
            <v>-12500</v>
          </cell>
          <cell r="G4545">
            <v>-12500</v>
          </cell>
        </row>
        <row r="4546">
          <cell r="B4546" t="str">
            <v>301500L102</v>
          </cell>
          <cell r="C4546">
            <v>0</v>
          </cell>
          <cell r="D4546">
            <v>0</v>
          </cell>
          <cell r="E4546">
            <v>-7500</v>
          </cell>
          <cell r="F4546">
            <v>-7500</v>
          </cell>
          <cell r="G4546">
            <v>-7500</v>
          </cell>
        </row>
        <row r="4547">
          <cell r="B4547" t="str">
            <v>301500L103</v>
          </cell>
          <cell r="C4547">
            <v>0</v>
          </cell>
          <cell r="D4547">
            <v>0</v>
          </cell>
          <cell r="E4547">
            <v>-5000</v>
          </cell>
          <cell r="F4547">
            <v>-5000</v>
          </cell>
          <cell r="G4547">
            <v>-5000</v>
          </cell>
        </row>
        <row r="4548">
          <cell r="B4548" t="str">
            <v>301500L104</v>
          </cell>
          <cell r="C4548">
            <v>0</v>
          </cell>
          <cell r="D4548">
            <v>0</v>
          </cell>
          <cell r="E4548">
            <v>-15000</v>
          </cell>
          <cell r="F4548">
            <v>-15000</v>
          </cell>
          <cell r="G4548">
            <v>-15000</v>
          </cell>
        </row>
        <row r="4549">
          <cell r="B4549" t="str">
            <v>301500L105</v>
          </cell>
          <cell r="C4549">
            <v>0</v>
          </cell>
          <cell r="D4549">
            <v>0</v>
          </cell>
          <cell r="E4549">
            <v>-5000</v>
          </cell>
          <cell r="F4549">
            <v>-5000</v>
          </cell>
          <cell r="G4549">
            <v>-5000</v>
          </cell>
        </row>
        <row r="4550">
          <cell r="B4550" t="str">
            <v>301500L106</v>
          </cell>
          <cell r="C4550">
            <v>0</v>
          </cell>
          <cell r="D4550">
            <v>0</v>
          </cell>
          <cell r="E4550">
            <v>-10000</v>
          </cell>
          <cell r="F4550">
            <v>-10000</v>
          </cell>
          <cell r="G4550">
            <v>-10000</v>
          </cell>
        </row>
        <row r="4551">
          <cell r="B4551" t="str">
            <v>301500L107</v>
          </cell>
          <cell r="C4551">
            <v>0</v>
          </cell>
          <cell r="D4551">
            <v>0</v>
          </cell>
          <cell r="E4551">
            <v>-2500</v>
          </cell>
          <cell r="F4551">
            <v>-2500</v>
          </cell>
          <cell r="G4551">
            <v>-2500</v>
          </cell>
        </row>
        <row r="4552">
          <cell r="B4552" t="str">
            <v>301500L108</v>
          </cell>
          <cell r="C4552">
            <v>0</v>
          </cell>
          <cell r="D4552">
            <v>0</v>
          </cell>
          <cell r="E4552">
            <v>-5000</v>
          </cell>
          <cell r="F4552">
            <v>-5000</v>
          </cell>
          <cell r="G4552">
            <v>-5000</v>
          </cell>
        </row>
        <row r="4553">
          <cell r="B4553" t="str">
            <v>301500L109</v>
          </cell>
          <cell r="C4553">
            <v>0</v>
          </cell>
          <cell r="D4553">
            <v>0</v>
          </cell>
          <cell r="E4553">
            <v>-7500</v>
          </cell>
          <cell r="F4553">
            <v>-7500</v>
          </cell>
          <cell r="G4553">
            <v>-7500</v>
          </cell>
        </row>
        <row r="4554">
          <cell r="B4554" t="str">
            <v>301500L110</v>
          </cell>
          <cell r="C4554">
            <v>0</v>
          </cell>
          <cell r="D4554">
            <v>0</v>
          </cell>
          <cell r="E4554">
            <v>-5000</v>
          </cell>
          <cell r="F4554">
            <v>-5000</v>
          </cell>
          <cell r="G4554">
            <v>-5000</v>
          </cell>
        </row>
        <row r="4555">
          <cell r="B4555" t="str">
            <v>301500L111</v>
          </cell>
          <cell r="C4555">
            <v>0</v>
          </cell>
          <cell r="D4555">
            <v>0</v>
          </cell>
          <cell r="E4555">
            <v>-5000</v>
          </cell>
          <cell r="F4555">
            <v>-5000</v>
          </cell>
          <cell r="G4555">
            <v>-5000</v>
          </cell>
        </row>
        <row r="4556">
          <cell r="B4556" t="str">
            <v>301500L112</v>
          </cell>
          <cell r="C4556">
            <v>0</v>
          </cell>
          <cell r="D4556">
            <v>0</v>
          </cell>
          <cell r="E4556">
            <v>-5000</v>
          </cell>
          <cell r="F4556">
            <v>-5000</v>
          </cell>
          <cell r="G4556">
            <v>-5000</v>
          </cell>
        </row>
        <row r="4557">
          <cell r="B4557" t="str">
            <v>301500L113</v>
          </cell>
          <cell r="C4557">
            <v>0</v>
          </cell>
          <cell r="D4557">
            <v>0</v>
          </cell>
          <cell r="E4557">
            <v>-5000</v>
          </cell>
          <cell r="F4557">
            <v>-5000</v>
          </cell>
          <cell r="G4557">
            <v>-5000</v>
          </cell>
        </row>
        <row r="4558">
          <cell r="B4558" t="str">
            <v>301500L114</v>
          </cell>
          <cell r="C4558">
            <v>0</v>
          </cell>
          <cell r="D4558">
            <v>0</v>
          </cell>
          <cell r="E4558">
            <v>-2500</v>
          </cell>
          <cell r="F4558">
            <v>-2500</v>
          </cell>
          <cell r="G4558">
            <v>-2500</v>
          </cell>
        </row>
        <row r="4559">
          <cell r="B4559" t="str">
            <v>301500L115</v>
          </cell>
          <cell r="C4559">
            <v>0</v>
          </cell>
          <cell r="D4559">
            <v>0</v>
          </cell>
          <cell r="E4559">
            <v>-5000</v>
          </cell>
          <cell r="F4559">
            <v>-5000</v>
          </cell>
          <cell r="G4559">
            <v>-5000</v>
          </cell>
        </row>
        <row r="4560">
          <cell r="B4560" t="str">
            <v>301500L116</v>
          </cell>
          <cell r="C4560">
            <v>0</v>
          </cell>
          <cell r="D4560">
            <v>0</v>
          </cell>
          <cell r="E4560">
            <v>-2500</v>
          </cell>
          <cell r="F4560">
            <v>-2500</v>
          </cell>
          <cell r="G4560">
            <v>-2500</v>
          </cell>
        </row>
        <row r="4561">
          <cell r="B4561" t="str">
            <v>301500L117</v>
          </cell>
          <cell r="C4561">
            <v>0</v>
          </cell>
          <cell r="D4561">
            <v>0</v>
          </cell>
          <cell r="E4561">
            <v>-2500</v>
          </cell>
          <cell r="F4561">
            <v>-2500</v>
          </cell>
          <cell r="G4561">
            <v>-2500</v>
          </cell>
        </row>
        <row r="4562">
          <cell r="B4562" t="str">
            <v>301500L118</v>
          </cell>
          <cell r="C4562">
            <v>0</v>
          </cell>
          <cell r="D4562">
            <v>0</v>
          </cell>
          <cell r="E4562">
            <v>-5000</v>
          </cell>
          <cell r="F4562">
            <v>-5000</v>
          </cell>
          <cell r="G4562">
            <v>-5000</v>
          </cell>
        </row>
        <row r="4563">
          <cell r="B4563" t="str">
            <v>301500L119</v>
          </cell>
          <cell r="C4563">
            <v>0</v>
          </cell>
          <cell r="D4563">
            <v>2500</v>
          </cell>
          <cell r="E4563">
            <v>-2500</v>
          </cell>
          <cell r="F4563">
            <v>0</v>
          </cell>
          <cell r="G4563">
            <v>0</v>
          </cell>
        </row>
        <row r="4564">
          <cell r="B4564" t="str">
            <v>301500L120</v>
          </cell>
          <cell r="C4564">
            <v>0</v>
          </cell>
          <cell r="D4564">
            <v>0</v>
          </cell>
          <cell r="E4564">
            <v>-7500</v>
          </cell>
          <cell r="F4564">
            <v>-7500</v>
          </cell>
          <cell r="G4564">
            <v>-7500</v>
          </cell>
        </row>
        <row r="4565">
          <cell r="B4565" t="str">
            <v>301500L121</v>
          </cell>
          <cell r="C4565">
            <v>0</v>
          </cell>
          <cell r="D4565">
            <v>0</v>
          </cell>
          <cell r="E4565">
            <v>-5000</v>
          </cell>
          <cell r="F4565">
            <v>-5000</v>
          </cell>
          <cell r="G4565">
            <v>-5000</v>
          </cell>
        </row>
        <row r="4566">
          <cell r="B4566" t="str">
            <v>301500L122</v>
          </cell>
          <cell r="C4566">
            <v>0</v>
          </cell>
          <cell r="D4566">
            <v>0</v>
          </cell>
          <cell r="E4566">
            <v>-2500</v>
          </cell>
          <cell r="F4566">
            <v>-2500</v>
          </cell>
          <cell r="G4566">
            <v>-2500</v>
          </cell>
        </row>
        <row r="4567">
          <cell r="B4567" t="str">
            <v>301500L123</v>
          </cell>
          <cell r="C4567">
            <v>0</v>
          </cell>
          <cell r="D4567">
            <v>0</v>
          </cell>
          <cell r="E4567">
            <v>-2500</v>
          </cell>
          <cell r="F4567">
            <v>-2500</v>
          </cell>
          <cell r="G4567">
            <v>-2500</v>
          </cell>
        </row>
        <row r="4568">
          <cell r="B4568" t="str">
            <v>301500L124</v>
          </cell>
          <cell r="C4568">
            <v>0</v>
          </cell>
          <cell r="D4568">
            <v>0</v>
          </cell>
          <cell r="E4568">
            <v>-2500</v>
          </cell>
          <cell r="F4568">
            <v>-2500</v>
          </cell>
          <cell r="G4568">
            <v>-2500</v>
          </cell>
        </row>
        <row r="4569">
          <cell r="B4569" t="str">
            <v>301500L125</v>
          </cell>
          <cell r="C4569">
            <v>0</v>
          </cell>
          <cell r="D4569">
            <v>0</v>
          </cell>
          <cell r="E4569">
            <v>-5000</v>
          </cell>
          <cell r="F4569">
            <v>-5000</v>
          </cell>
          <cell r="G4569">
            <v>-5000</v>
          </cell>
        </row>
        <row r="4570">
          <cell r="B4570" t="str">
            <v>301500L126</v>
          </cell>
          <cell r="C4570">
            <v>0</v>
          </cell>
          <cell r="D4570">
            <v>0</v>
          </cell>
          <cell r="E4570">
            <v>-2500</v>
          </cell>
          <cell r="F4570">
            <v>-2500</v>
          </cell>
          <cell r="G4570">
            <v>-2500</v>
          </cell>
        </row>
        <row r="4571">
          <cell r="B4571" t="str">
            <v>301500L127</v>
          </cell>
          <cell r="C4571">
            <v>0</v>
          </cell>
          <cell r="D4571">
            <v>0</v>
          </cell>
          <cell r="E4571">
            <v>-2500</v>
          </cell>
          <cell r="F4571">
            <v>-2500</v>
          </cell>
          <cell r="G4571">
            <v>-2500</v>
          </cell>
        </row>
        <row r="4572">
          <cell r="B4572" t="str">
            <v>301500L128</v>
          </cell>
          <cell r="C4572">
            <v>0</v>
          </cell>
          <cell r="D4572">
            <v>0</v>
          </cell>
          <cell r="E4572">
            <v>-2500</v>
          </cell>
          <cell r="F4572">
            <v>-2500</v>
          </cell>
          <cell r="G4572">
            <v>-2500</v>
          </cell>
        </row>
        <row r="4573">
          <cell r="B4573" t="str">
            <v>301500L129</v>
          </cell>
          <cell r="C4573">
            <v>0</v>
          </cell>
          <cell r="D4573">
            <v>0</v>
          </cell>
          <cell r="E4573">
            <v>-2500</v>
          </cell>
          <cell r="F4573">
            <v>-2500</v>
          </cell>
          <cell r="G4573">
            <v>-2500</v>
          </cell>
        </row>
        <row r="4574">
          <cell r="B4574" t="str">
            <v>301500L130</v>
          </cell>
          <cell r="C4574">
            <v>0</v>
          </cell>
          <cell r="D4574">
            <v>0</v>
          </cell>
          <cell r="E4574">
            <v>-5000</v>
          </cell>
          <cell r="F4574">
            <v>-5000</v>
          </cell>
          <cell r="G4574">
            <v>-5000</v>
          </cell>
        </row>
        <row r="4575">
          <cell r="B4575" t="str">
            <v>301500L131</v>
          </cell>
          <cell r="C4575">
            <v>0</v>
          </cell>
          <cell r="D4575">
            <v>0</v>
          </cell>
          <cell r="E4575">
            <v>-2500</v>
          </cell>
          <cell r="F4575">
            <v>-2500</v>
          </cell>
          <cell r="G4575">
            <v>-2500</v>
          </cell>
        </row>
        <row r="4576">
          <cell r="B4576" t="str">
            <v>301500L132</v>
          </cell>
          <cell r="C4576">
            <v>0</v>
          </cell>
          <cell r="D4576">
            <v>0</v>
          </cell>
          <cell r="E4576">
            <v>-5000</v>
          </cell>
          <cell r="F4576">
            <v>-5000</v>
          </cell>
          <cell r="G4576">
            <v>-5000</v>
          </cell>
        </row>
        <row r="4577">
          <cell r="B4577" t="str">
            <v>301500L133</v>
          </cell>
          <cell r="C4577">
            <v>0</v>
          </cell>
          <cell r="D4577">
            <v>0</v>
          </cell>
          <cell r="E4577">
            <v>-5000</v>
          </cell>
          <cell r="F4577">
            <v>-5000</v>
          </cell>
          <cell r="G4577">
            <v>-5000</v>
          </cell>
        </row>
        <row r="4578">
          <cell r="B4578" t="str">
            <v>301500L134</v>
          </cell>
          <cell r="C4578">
            <v>0</v>
          </cell>
          <cell r="D4578">
            <v>0</v>
          </cell>
          <cell r="E4578">
            <v>-2500</v>
          </cell>
          <cell r="F4578">
            <v>-2500</v>
          </cell>
          <cell r="G4578">
            <v>-2500</v>
          </cell>
        </row>
        <row r="4579">
          <cell r="B4579" t="str">
            <v>301500L135</v>
          </cell>
          <cell r="C4579">
            <v>0</v>
          </cell>
          <cell r="D4579">
            <v>0</v>
          </cell>
          <cell r="E4579">
            <v>-7500</v>
          </cell>
          <cell r="F4579">
            <v>-7500</v>
          </cell>
          <cell r="G4579">
            <v>-7500</v>
          </cell>
        </row>
        <row r="4580">
          <cell r="B4580" t="str">
            <v>301500L136</v>
          </cell>
          <cell r="C4580">
            <v>0</v>
          </cell>
          <cell r="D4580">
            <v>0</v>
          </cell>
          <cell r="E4580">
            <v>-2500</v>
          </cell>
          <cell r="F4580">
            <v>-2500</v>
          </cell>
          <cell r="G4580">
            <v>-2500</v>
          </cell>
        </row>
        <row r="4581">
          <cell r="B4581" t="str">
            <v>301500L137</v>
          </cell>
          <cell r="C4581">
            <v>0</v>
          </cell>
          <cell r="D4581">
            <v>0</v>
          </cell>
          <cell r="E4581">
            <v>-15000</v>
          </cell>
          <cell r="F4581">
            <v>-15000</v>
          </cell>
          <cell r="G4581">
            <v>-15000</v>
          </cell>
        </row>
        <row r="4582">
          <cell r="B4582" t="str">
            <v>301500L138</v>
          </cell>
          <cell r="C4582">
            <v>0</v>
          </cell>
          <cell r="D4582">
            <v>0</v>
          </cell>
          <cell r="E4582">
            <v>-5000</v>
          </cell>
          <cell r="F4582">
            <v>-5000</v>
          </cell>
          <cell r="G4582">
            <v>-5000</v>
          </cell>
        </row>
        <row r="4583">
          <cell r="B4583" t="str">
            <v>301500L139</v>
          </cell>
          <cell r="C4583">
            <v>0</v>
          </cell>
          <cell r="D4583">
            <v>0</v>
          </cell>
          <cell r="E4583">
            <v>-5000</v>
          </cell>
          <cell r="F4583">
            <v>-5000</v>
          </cell>
          <cell r="G4583">
            <v>-5000</v>
          </cell>
        </row>
        <row r="4584">
          <cell r="B4584" t="str">
            <v>301500L140</v>
          </cell>
          <cell r="C4584">
            <v>0</v>
          </cell>
          <cell r="D4584">
            <v>0</v>
          </cell>
          <cell r="E4584">
            <v>-2500</v>
          </cell>
          <cell r="F4584">
            <v>-2500</v>
          </cell>
          <cell r="G4584">
            <v>-2500</v>
          </cell>
        </row>
        <row r="4585">
          <cell r="B4585" t="str">
            <v>301500L141</v>
          </cell>
          <cell r="C4585">
            <v>0</v>
          </cell>
          <cell r="D4585">
            <v>0</v>
          </cell>
          <cell r="E4585">
            <v>-2500</v>
          </cell>
          <cell r="F4585">
            <v>-2500</v>
          </cell>
          <cell r="G4585">
            <v>-2500</v>
          </cell>
        </row>
        <row r="4586">
          <cell r="B4586" t="str">
            <v>301500L142</v>
          </cell>
          <cell r="C4586">
            <v>0</v>
          </cell>
          <cell r="D4586">
            <v>0</v>
          </cell>
          <cell r="E4586">
            <v>-5000</v>
          </cell>
          <cell r="F4586">
            <v>-5000</v>
          </cell>
          <cell r="G4586">
            <v>-5000</v>
          </cell>
        </row>
        <row r="4587">
          <cell r="B4587" t="str">
            <v>301500L143</v>
          </cell>
          <cell r="C4587">
            <v>0</v>
          </cell>
          <cell r="D4587">
            <v>2500</v>
          </cell>
          <cell r="E4587">
            <v>-5000</v>
          </cell>
          <cell r="F4587">
            <v>-2500</v>
          </cell>
          <cell r="G4587">
            <v>-2500</v>
          </cell>
        </row>
        <row r="4588">
          <cell r="B4588" t="str">
            <v>301500L144</v>
          </cell>
          <cell r="C4588">
            <v>0</v>
          </cell>
          <cell r="D4588">
            <v>0</v>
          </cell>
          <cell r="E4588">
            <v>-5000</v>
          </cell>
          <cell r="F4588">
            <v>-5000</v>
          </cell>
          <cell r="G4588">
            <v>-5000</v>
          </cell>
        </row>
        <row r="4589">
          <cell r="B4589" t="str">
            <v>301500L145</v>
          </cell>
          <cell r="C4589">
            <v>0</v>
          </cell>
          <cell r="D4589">
            <v>0</v>
          </cell>
          <cell r="E4589">
            <v>-2500</v>
          </cell>
          <cell r="F4589">
            <v>-2500</v>
          </cell>
          <cell r="G4589">
            <v>-2500</v>
          </cell>
        </row>
        <row r="4590">
          <cell r="B4590" t="str">
            <v>301500L146</v>
          </cell>
          <cell r="C4590">
            <v>0</v>
          </cell>
          <cell r="D4590">
            <v>0</v>
          </cell>
          <cell r="E4590">
            <v>-7500</v>
          </cell>
          <cell r="F4590">
            <v>-7500</v>
          </cell>
          <cell r="G4590">
            <v>-7500</v>
          </cell>
        </row>
        <row r="4591">
          <cell r="B4591" t="str">
            <v>301500L147</v>
          </cell>
          <cell r="C4591">
            <v>0</v>
          </cell>
          <cell r="D4591">
            <v>0</v>
          </cell>
          <cell r="E4591">
            <v>-2500</v>
          </cell>
          <cell r="F4591">
            <v>-2500</v>
          </cell>
          <cell r="G4591">
            <v>-2500</v>
          </cell>
        </row>
        <row r="4592">
          <cell r="B4592" t="str">
            <v>301500L148</v>
          </cell>
          <cell r="C4592">
            <v>0</v>
          </cell>
          <cell r="D4592">
            <v>2500</v>
          </cell>
          <cell r="E4592">
            <v>-2500</v>
          </cell>
          <cell r="F4592">
            <v>0</v>
          </cell>
          <cell r="G4592">
            <v>0</v>
          </cell>
        </row>
        <row r="4593">
          <cell r="B4593" t="str">
            <v>301500L149</v>
          </cell>
          <cell r="C4593">
            <v>0</v>
          </cell>
          <cell r="D4593">
            <v>0</v>
          </cell>
          <cell r="E4593">
            <v>-2500</v>
          </cell>
          <cell r="F4593">
            <v>-2500</v>
          </cell>
          <cell r="G4593">
            <v>-2500</v>
          </cell>
        </row>
        <row r="4594">
          <cell r="B4594" t="str">
            <v>301500L150</v>
          </cell>
          <cell r="C4594">
            <v>0</v>
          </cell>
          <cell r="D4594">
            <v>0</v>
          </cell>
          <cell r="E4594">
            <v>-15000</v>
          </cell>
          <cell r="F4594">
            <v>-15000</v>
          </cell>
          <cell r="G4594">
            <v>-15000</v>
          </cell>
        </row>
        <row r="4595">
          <cell r="B4595" t="str">
            <v>301500L151</v>
          </cell>
          <cell r="C4595">
            <v>0</v>
          </cell>
          <cell r="D4595">
            <v>0</v>
          </cell>
          <cell r="E4595">
            <v>-2500</v>
          </cell>
          <cell r="F4595">
            <v>-2500</v>
          </cell>
          <cell r="G4595">
            <v>-2500</v>
          </cell>
        </row>
        <row r="4596">
          <cell r="B4596" t="str">
            <v>301500L152</v>
          </cell>
          <cell r="C4596">
            <v>0</v>
          </cell>
          <cell r="D4596">
            <v>0</v>
          </cell>
          <cell r="E4596">
            <v>-5000</v>
          </cell>
          <cell r="F4596">
            <v>-5000</v>
          </cell>
          <cell r="G4596">
            <v>-5000</v>
          </cell>
        </row>
        <row r="4597">
          <cell r="B4597" t="str">
            <v>301500L153</v>
          </cell>
          <cell r="C4597">
            <v>0</v>
          </cell>
          <cell r="D4597">
            <v>0</v>
          </cell>
          <cell r="E4597">
            <v>-2500</v>
          </cell>
          <cell r="F4597">
            <v>-2500</v>
          </cell>
          <cell r="G4597">
            <v>-2500</v>
          </cell>
        </row>
        <row r="4598">
          <cell r="B4598" t="str">
            <v>301500L154</v>
          </cell>
          <cell r="C4598">
            <v>0</v>
          </cell>
          <cell r="D4598">
            <v>2500</v>
          </cell>
          <cell r="E4598">
            <v>-5000</v>
          </cell>
          <cell r="F4598">
            <v>-2500</v>
          </cell>
          <cell r="G4598">
            <v>-2500</v>
          </cell>
        </row>
        <row r="4599">
          <cell r="B4599" t="str">
            <v>301500L155</v>
          </cell>
          <cell r="C4599">
            <v>0</v>
          </cell>
          <cell r="D4599">
            <v>0</v>
          </cell>
          <cell r="E4599">
            <v>-2500</v>
          </cell>
          <cell r="F4599">
            <v>-2500</v>
          </cell>
          <cell r="G4599">
            <v>-2500</v>
          </cell>
        </row>
        <row r="4600">
          <cell r="B4600" t="str">
            <v>301500L156</v>
          </cell>
          <cell r="C4600">
            <v>0</v>
          </cell>
          <cell r="D4600">
            <v>0</v>
          </cell>
          <cell r="E4600">
            <v>-7500</v>
          </cell>
          <cell r="F4600">
            <v>-7500</v>
          </cell>
          <cell r="G4600">
            <v>-7500</v>
          </cell>
        </row>
        <row r="4601">
          <cell r="B4601" t="str">
            <v>301500L157</v>
          </cell>
          <cell r="C4601">
            <v>0</v>
          </cell>
          <cell r="D4601">
            <v>0</v>
          </cell>
          <cell r="E4601">
            <v>-5000</v>
          </cell>
          <cell r="F4601">
            <v>-5000</v>
          </cell>
          <cell r="G4601">
            <v>-5000</v>
          </cell>
        </row>
        <row r="4602">
          <cell r="B4602" t="str">
            <v>301500L158</v>
          </cell>
          <cell r="C4602">
            <v>0</v>
          </cell>
          <cell r="D4602">
            <v>0</v>
          </cell>
          <cell r="E4602">
            <v>-15000</v>
          </cell>
          <cell r="F4602">
            <v>-15000</v>
          </cell>
          <cell r="G4602">
            <v>-15000</v>
          </cell>
        </row>
        <row r="4603">
          <cell r="B4603" t="str">
            <v>301500M001</v>
          </cell>
          <cell r="C4603">
            <v>-7500</v>
          </cell>
          <cell r="D4603">
            <v>0</v>
          </cell>
          <cell r="E4603">
            <v>0</v>
          </cell>
          <cell r="F4603">
            <v>0</v>
          </cell>
          <cell r="G4603">
            <v>-7500</v>
          </cell>
        </row>
        <row r="4604">
          <cell r="B4604" t="str">
            <v>301500M002</v>
          </cell>
          <cell r="C4604">
            <v>-7500</v>
          </cell>
          <cell r="D4604">
            <v>0</v>
          </cell>
          <cell r="E4604">
            <v>0</v>
          </cell>
          <cell r="F4604">
            <v>0</v>
          </cell>
          <cell r="G4604">
            <v>-7500</v>
          </cell>
        </row>
        <row r="4605">
          <cell r="B4605" t="str">
            <v>301500M004</v>
          </cell>
          <cell r="C4605">
            <v>-7500</v>
          </cell>
          <cell r="D4605">
            <v>0</v>
          </cell>
          <cell r="E4605">
            <v>0</v>
          </cell>
          <cell r="F4605">
            <v>0</v>
          </cell>
          <cell r="G4605">
            <v>-7500</v>
          </cell>
        </row>
        <row r="4606">
          <cell r="B4606" t="str">
            <v>301500M005</v>
          </cell>
          <cell r="C4606">
            <v>-7500</v>
          </cell>
          <cell r="D4606">
            <v>0</v>
          </cell>
          <cell r="E4606">
            <v>0</v>
          </cell>
          <cell r="F4606">
            <v>0</v>
          </cell>
          <cell r="G4606">
            <v>-7500</v>
          </cell>
        </row>
        <row r="4607">
          <cell r="B4607" t="str">
            <v>301500M006</v>
          </cell>
          <cell r="C4607">
            <v>-5000</v>
          </cell>
          <cell r="D4607">
            <v>0</v>
          </cell>
          <cell r="E4607">
            <v>0</v>
          </cell>
          <cell r="F4607">
            <v>0</v>
          </cell>
          <cell r="G4607">
            <v>-5000</v>
          </cell>
        </row>
        <row r="4608">
          <cell r="B4608" t="str">
            <v>301500M007</v>
          </cell>
          <cell r="C4608">
            <v>-7500</v>
          </cell>
          <cell r="D4608">
            <v>0</v>
          </cell>
          <cell r="E4608">
            <v>0</v>
          </cell>
          <cell r="F4608">
            <v>0</v>
          </cell>
          <cell r="G4608">
            <v>-7500</v>
          </cell>
        </row>
        <row r="4609">
          <cell r="B4609" t="str">
            <v>301500M008</v>
          </cell>
          <cell r="C4609">
            <v>-7500</v>
          </cell>
          <cell r="D4609">
            <v>0</v>
          </cell>
          <cell r="E4609">
            <v>0</v>
          </cell>
          <cell r="F4609">
            <v>0</v>
          </cell>
          <cell r="G4609">
            <v>-7500</v>
          </cell>
        </row>
        <row r="4610">
          <cell r="B4610" t="str">
            <v>301500M010</v>
          </cell>
          <cell r="C4610">
            <v>-10000</v>
          </cell>
          <cell r="D4610">
            <v>0</v>
          </cell>
          <cell r="E4610">
            <v>0</v>
          </cell>
          <cell r="F4610">
            <v>0</v>
          </cell>
          <cell r="G4610">
            <v>-10000</v>
          </cell>
        </row>
        <row r="4611">
          <cell r="B4611" t="str">
            <v>301500M011</v>
          </cell>
          <cell r="C4611">
            <v>-7500</v>
          </cell>
          <cell r="D4611">
            <v>7500</v>
          </cell>
          <cell r="E4611">
            <v>0</v>
          </cell>
          <cell r="F4611">
            <v>7500</v>
          </cell>
          <cell r="G4611">
            <v>0</v>
          </cell>
        </row>
        <row r="4612">
          <cell r="B4612" t="str">
            <v>301500M012</v>
          </cell>
          <cell r="C4612">
            <v>-2500</v>
          </cell>
          <cell r="D4612">
            <v>0</v>
          </cell>
          <cell r="E4612">
            <v>0</v>
          </cell>
          <cell r="F4612">
            <v>0</v>
          </cell>
          <cell r="G4612">
            <v>-2500</v>
          </cell>
        </row>
        <row r="4613">
          <cell r="B4613" t="str">
            <v>301500M013</v>
          </cell>
          <cell r="C4613">
            <v>-7500</v>
          </cell>
          <cell r="D4613">
            <v>0</v>
          </cell>
          <cell r="E4613">
            <v>0</v>
          </cell>
          <cell r="F4613">
            <v>0</v>
          </cell>
          <cell r="G4613">
            <v>-7500</v>
          </cell>
        </row>
        <row r="4614">
          <cell r="B4614" t="str">
            <v>301500M014</v>
          </cell>
          <cell r="C4614">
            <v>-10000</v>
          </cell>
          <cell r="D4614">
            <v>0</v>
          </cell>
          <cell r="E4614">
            <v>0</v>
          </cell>
          <cell r="F4614">
            <v>0</v>
          </cell>
          <cell r="G4614">
            <v>-10000</v>
          </cell>
        </row>
        <row r="4615">
          <cell r="B4615" t="str">
            <v>301500M015</v>
          </cell>
          <cell r="C4615">
            <v>-2500</v>
          </cell>
          <cell r="D4615">
            <v>2500</v>
          </cell>
          <cell r="E4615">
            <v>0</v>
          </cell>
          <cell r="F4615">
            <v>2500</v>
          </cell>
          <cell r="G4615">
            <v>0</v>
          </cell>
        </row>
        <row r="4616">
          <cell r="B4616" t="str">
            <v>301500M016</v>
          </cell>
          <cell r="C4616">
            <v>-7500</v>
          </cell>
          <cell r="D4616">
            <v>0</v>
          </cell>
          <cell r="E4616">
            <v>0</v>
          </cell>
          <cell r="F4616">
            <v>0</v>
          </cell>
          <cell r="G4616">
            <v>-7500</v>
          </cell>
        </row>
        <row r="4617">
          <cell r="B4617" t="str">
            <v>301500M017</v>
          </cell>
          <cell r="C4617">
            <v>-10000</v>
          </cell>
          <cell r="D4617">
            <v>0</v>
          </cell>
          <cell r="E4617">
            <v>0</v>
          </cell>
          <cell r="F4617">
            <v>0</v>
          </cell>
          <cell r="G4617">
            <v>-10000</v>
          </cell>
        </row>
        <row r="4618">
          <cell r="B4618" t="str">
            <v>301500M018</v>
          </cell>
          <cell r="C4618">
            <v>-10000</v>
          </cell>
          <cell r="D4618">
            <v>0</v>
          </cell>
          <cell r="E4618">
            <v>0</v>
          </cell>
          <cell r="F4618">
            <v>0</v>
          </cell>
          <cell r="G4618">
            <v>-10000</v>
          </cell>
        </row>
        <row r="4619">
          <cell r="B4619" t="str">
            <v>301500M019</v>
          </cell>
          <cell r="C4619">
            <v>-10000</v>
          </cell>
          <cell r="D4619">
            <v>0</v>
          </cell>
          <cell r="E4619">
            <v>0</v>
          </cell>
          <cell r="F4619">
            <v>0</v>
          </cell>
          <cell r="G4619">
            <v>-10000</v>
          </cell>
        </row>
        <row r="4620">
          <cell r="B4620" t="str">
            <v>301500M020</v>
          </cell>
          <cell r="C4620">
            <v>-7500</v>
          </cell>
          <cell r="D4620">
            <v>0</v>
          </cell>
          <cell r="E4620">
            <v>0</v>
          </cell>
          <cell r="F4620">
            <v>0</v>
          </cell>
          <cell r="G4620">
            <v>-7500</v>
          </cell>
        </row>
        <row r="4621">
          <cell r="B4621" t="str">
            <v>301500M021</v>
          </cell>
          <cell r="C4621">
            <v>-7500</v>
          </cell>
          <cell r="D4621">
            <v>0</v>
          </cell>
          <cell r="E4621">
            <v>0</v>
          </cell>
          <cell r="F4621">
            <v>0</v>
          </cell>
          <cell r="G4621">
            <v>-7500</v>
          </cell>
        </row>
        <row r="4622">
          <cell r="B4622" t="str">
            <v>301500M022</v>
          </cell>
          <cell r="C4622">
            <v>-7500</v>
          </cell>
          <cell r="D4622">
            <v>0</v>
          </cell>
          <cell r="E4622">
            <v>0</v>
          </cell>
          <cell r="F4622">
            <v>0</v>
          </cell>
          <cell r="G4622">
            <v>-7500</v>
          </cell>
        </row>
        <row r="4623">
          <cell r="B4623" t="str">
            <v>301500M024</v>
          </cell>
          <cell r="C4623">
            <v>-7500</v>
          </cell>
          <cell r="D4623">
            <v>7500</v>
          </cell>
          <cell r="E4623">
            <v>0</v>
          </cell>
          <cell r="F4623">
            <v>7500</v>
          </cell>
          <cell r="G4623">
            <v>0</v>
          </cell>
        </row>
        <row r="4624">
          <cell r="B4624" t="str">
            <v>301500M025</v>
          </cell>
          <cell r="C4624">
            <v>-5000</v>
          </cell>
          <cell r="D4624">
            <v>0</v>
          </cell>
          <cell r="E4624">
            <v>0</v>
          </cell>
          <cell r="F4624">
            <v>0</v>
          </cell>
          <cell r="G4624">
            <v>-5000</v>
          </cell>
        </row>
        <row r="4625">
          <cell r="B4625" t="str">
            <v>301500M026</v>
          </cell>
          <cell r="C4625">
            <v>-10000</v>
          </cell>
          <cell r="D4625">
            <v>0</v>
          </cell>
          <cell r="E4625">
            <v>0</v>
          </cell>
          <cell r="F4625">
            <v>0</v>
          </cell>
          <cell r="G4625">
            <v>-10000</v>
          </cell>
        </row>
        <row r="4626">
          <cell r="B4626" t="str">
            <v>301500M027</v>
          </cell>
          <cell r="C4626">
            <v>-10000</v>
          </cell>
          <cell r="D4626">
            <v>0</v>
          </cell>
          <cell r="E4626">
            <v>0</v>
          </cell>
          <cell r="F4626">
            <v>0</v>
          </cell>
          <cell r="G4626">
            <v>-10000</v>
          </cell>
        </row>
        <row r="4627">
          <cell r="B4627" t="str">
            <v>301500M028</v>
          </cell>
          <cell r="C4627">
            <v>-7500</v>
          </cell>
          <cell r="D4627">
            <v>0</v>
          </cell>
          <cell r="E4627">
            <v>0</v>
          </cell>
          <cell r="F4627">
            <v>0</v>
          </cell>
          <cell r="G4627">
            <v>-7500</v>
          </cell>
        </row>
        <row r="4628">
          <cell r="B4628" t="str">
            <v>301500M029</v>
          </cell>
          <cell r="C4628">
            <v>-10000</v>
          </cell>
          <cell r="D4628">
            <v>0</v>
          </cell>
          <cell r="E4628">
            <v>0</v>
          </cell>
          <cell r="F4628">
            <v>0</v>
          </cell>
          <cell r="G4628">
            <v>-10000</v>
          </cell>
        </row>
        <row r="4629">
          <cell r="B4629" t="str">
            <v>301500M030</v>
          </cell>
          <cell r="C4629">
            <v>-12500</v>
          </cell>
          <cell r="D4629">
            <v>0</v>
          </cell>
          <cell r="E4629">
            <v>0</v>
          </cell>
          <cell r="F4629">
            <v>0</v>
          </cell>
          <cell r="G4629">
            <v>-12500</v>
          </cell>
        </row>
        <row r="4630">
          <cell r="B4630" t="str">
            <v>301500M031</v>
          </cell>
          <cell r="C4630">
            <v>-12500</v>
          </cell>
          <cell r="D4630">
            <v>12500</v>
          </cell>
          <cell r="E4630">
            <v>0</v>
          </cell>
          <cell r="F4630">
            <v>12500</v>
          </cell>
          <cell r="G4630">
            <v>0</v>
          </cell>
        </row>
        <row r="4631">
          <cell r="B4631" t="str">
            <v>301500M032</v>
          </cell>
          <cell r="C4631">
            <v>-12500</v>
          </cell>
          <cell r="D4631">
            <v>0</v>
          </cell>
          <cell r="E4631">
            <v>0</v>
          </cell>
          <cell r="F4631">
            <v>0</v>
          </cell>
          <cell r="G4631">
            <v>-12500</v>
          </cell>
        </row>
        <row r="4632">
          <cell r="B4632" t="str">
            <v>301500M033</v>
          </cell>
          <cell r="C4632">
            <v>-10000</v>
          </cell>
          <cell r="D4632">
            <v>0</v>
          </cell>
          <cell r="E4632">
            <v>0</v>
          </cell>
          <cell r="F4632">
            <v>0</v>
          </cell>
          <cell r="G4632">
            <v>-10000</v>
          </cell>
        </row>
        <row r="4633">
          <cell r="B4633" t="str">
            <v>301500M034</v>
          </cell>
          <cell r="C4633">
            <v>-5000</v>
          </cell>
          <cell r="D4633">
            <v>0</v>
          </cell>
          <cell r="E4633">
            <v>0</v>
          </cell>
          <cell r="F4633">
            <v>0</v>
          </cell>
          <cell r="G4633">
            <v>-5000</v>
          </cell>
        </row>
        <row r="4634">
          <cell r="B4634" t="str">
            <v>301500M035</v>
          </cell>
          <cell r="C4634">
            <v>-7500</v>
          </cell>
          <cell r="D4634">
            <v>0</v>
          </cell>
          <cell r="E4634">
            <v>0</v>
          </cell>
          <cell r="F4634">
            <v>0</v>
          </cell>
          <cell r="G4634">
            <v>-7500</v>
          </cell>
        </row>
        <row r="4635">
          <cell r="B4635" t="str">
            <v>301500M036</v>
          </cell>
          <cell r="C4635">
            <v>-10000</v>
          </cell>
          <cell r="D4635">
            <v>0</v>
          </cell>
          <cell r="E4635">
            <v>0</v>
          </cell>
          <cell r="F4635">
            <v>0</v>
          </cell>
          <cell r="G4635">
            <v>-10000</v>
          </cell>
        </row>
        <row r="4636">
          <cell r="B4636" t="str">
            <v>301500M037</v>
          </cell>
          <cell r="C4636">
            <v>-10000</v>
          </cell>
          <cell r="D4636">
            <v>0</v>
          </cell>
          <cell r="E4636">
            <v>0</v>
          </cell>
          <cell r="F4636">
            <v>0</v>
          </cell>
          <cell r="G4636">
            <v>-10000</v>
          </cell>
        </row>
        <row r="4637">
          <cell r="B4637" t="str">
            <v>301500M039</v>
          </cell>
          <cell r="C4637">
            <v>-10000</v>
          </cell>
          <cell r="D4637">
            <v>0</v>
          </cell>
          <cell r="E4637">
            <v>0</v>
          </cell>
          <cell r="F4637">
            <v>0</v>
          </cell>
          <cell r="G4637">
            <v>-10000</v>
          </cell>
        </row>
        <row r="4638">
          <cell r="B4638" t="str">
            <v>301500M040</v>
          </cell>
          <cell r="C4638">
            <v>-10000</v>
          </cell>
          <cell r="D4638">
            <v>0</v>
          </cell>
          <cell r="E4638">
            <v>0</v>
          </cell>
          <cell r="F4638">
            <v>0</v>
          </cell>
          <cell r="G4638">
            <v>-10000</v>
          </cell>
        </row>
        <row r="4639">
          <cell r="B4639" t="str">
            <v>301500M041</v>
          </cell>
          <cell r="C4639">
            <v>-7500</v>
          </cell>
          <cell r="D4639">
            <v>0</v>
          </cell>
          <cell r="E4639">
            <v>0</v>
          </cell>
          <cell r="F4639">
            <v>0</v>
          </cell>
          <cell r="G4639">
            <v>-7500</v>
          </cell>
        </row>
        <row r="4640">
          <cell r="B4640" t="str">
            <v>301500M042</v>
          </cell>
          <cell r="C4640">
            <v>-7500</v>
          </cell>
          <cell r="D4640">
            <v>0</v>
          </cell>
          <cell r="E4640">
            <v>0</v>
          </cell>
          <cell r="F4640">
            <v>0</v>
          </cell>
          <cell r="G4640">
            <v>-7500</v>
          </cell>
        </row>
        <row r="4641">
          <cell r="B4641" t="str">
            <v>301500M043</v>
          </cell>
          <cell r="C4641">
            <v>-10000</v>
          </cell>
          <cell r="D4641">
            <v>0</v>
          </cell>
          <cell r="E4641">
            <v>0</v>
          </cell>
          <cell r="F4641">
            <v>0</v>
          </cell>
          <cell r="G4641">
            <v>-10000</v>
          </cell>
        </row>
        <row r="4642">
          <cell r="B4642" t="str">
            <v>301500M044</v>
          </cell>
          <cell r="C4642">
            <v>-7500</v>
          </cell>
          <cell r="D4642">
            <v>0</v>
          </cell>
          <cell r="E4642">
            <v>0</v>
          </cell>
          <cell r="F4642">
            <v>0</v>
          </cell>
          <cell r="G4642">
            <v>-7500</v>
          </cell>
        </row>
        <row r="4643">
          <cell r="B4643" t="str">
            <v>301500M045</v>
          </cell>
          <cell r="C4643">
            <v>-7500</v>
          </cell>
          <cell r="D4643">
            <v>0</v>
          </cell>
          <cell r="E4643">
            <v>0</v>
          </cell>
          <cell r="F4643">
            <v>0</v>
          </cell>
          <cell r="G4643">
            <v>-7500</v>
          </cell>
        </row>
        <row r="4644">
          <cell r="B4644" t="str">
            <v>301500M046</v>
          </cell>
          <cell r="C4644">
            <v>-7500</v>
          </cell>
          <cell r="D4644">
            <v>0</v>
          </cell>
          <cell r="E4644">
            <v>0</v>
          </cell>
          <cell r="F4644">
            <v>0</v>
          </cell>
          <cell r="G4644">
            <v>-7500</v>
          </cell>
        </row>
        <row r="4645">
          <cell r="B4645" t="str">
            <v>301500M047</v>
          </cell>
          <cell r="C4645">
            <v>-7500</v>
          </cell>
          <cell r="D4645">
            <v>0</v>
          </cell>
          <cell r="E4645">
            <v>0</v>
          </cell>
          <cell r="F4645">
            <v>0</v>
          </cell>
          <cell r="G4645">
            <v>-7500</v>
          </cell>
        </row>
        <row r="4646">
          <cell r="B4646" t="str">
            <v>301500M048</v>
          </cell>
          <cell r="C4646">
            <v>-7500</v>
          </cell>
          <cell r="D4646">
            <v>0</v>
          </cell>
          <cell r="E4646">
            <v>0</v>
          </cell>
          <cell r="F4646">
            <v>0</v>
          </cell>
          <cell r="G4646">
            <v>-7500</v>
          </cell>
        </row>
        <row r="4647">
          <cell r="B4647" t="str">
            <v>301500M049</v>
          </cell>
          <cell r="C4647">
            <v>-7500</v>
          </cell>
          <cell r="D4647">
            <v>0</v>
          </cell>
          <cell r="E4647">
            <v>0</v>
          </cell>
          <cell r="F4647">
            <v>0</v>
          </cell>
          <cell r="G4647">
            <v>-7500</v>
          </cell>
        </row>
        <row r="4648">
          <cell r="B4648" t="str">
            <v>301500M050</v>
          </cell>
          <cell r="C4648">
            <v>-7500</v>
          </cell>
          <cell r="D4648">
            <v>0</v>
          </cell>
          <cell r="E4648">
            <v>0</v>
          </cell>
          <cell r="F4648">
            <v>0</v>
          </cell>
          <cell r="G4648">
            <v>-7500</v>
          </cell>
        </row>
        <row r="4649">
          <cell r="B4649" t="str">
            <v>301500M051</v>
          </cell>
          <cell r="C4649">
            <v>-7500</v>
          </cell>
          <cell r="D4649">
            <v>0</v>
          </cell>
          <cell r="E4649">
            <v>0</v>
          </cell>
          <cell r="F4649">
            <v>0</v>
          </cell>
          <cell r="G4649">
            <v>-7500</v>
          </cell>
        </row>
        <row r="4650">
          <cell r="B4650" t="str">
            <v>301500M052</v>
          </cell>
          <cell r="C4650">
            <v>-7500</v>
          </cell>
          <cell r="D4650">
            <v>0</v>
          </cell>
          <cell r="E4650">
            <v>0</v>
          </cell>
          <cell r="F4650">
            <v>0</v>
          </cell>
          <cell r="G4650">
            <v>-7500</v>
          </cell>
        </row>
        <row r="4651">
          <cell r="B4651" t="str">
            <v>301500M053</v>
          </cell>
          <cell r="C4651">
            <v>-12500</v>
          </cell>
          <cell r="D4651">
            <v>12500</v>
          </cell>
          <cell r="E4651">
            <v>0</v>
          </cell>
          <cell r="F4651">
            <v>12500</v>
          </cell>
          <cell r="G4651">
            <v>0</v>
          </cell>
        </row>
        <row r="4652">
          <cell r="B4652" t="str">
            <v>301500M055</v>
          </cell>
          <cell r="C4652">
            <v>-7500</v>
          </cell>
          <cell r="D4652">
            <v>7500</v>
          </cell>
          <cell r="E4652">
            <v>0</v>
          </cell>
          <cell r="F4652">
            <v>7500</v>
          </cell>
          <cell r="G4652">
            <v>0</v>
          </cell>
        </row>
        <row r="4653">
          <cell r="B4653" t="str">
            <v>301500M056</v>
          </cell>
          <cell r="C4653">
            <v>-7500</v>
          </cell>
          <cell r="D4653">
            <v>0</v>
          </cell>
          <cell r="E4653">
            <v>0</v>
          </cell>
          <cell r="F4653">
            <v>0</v>
          </cell>
          <cell r="G4653">
            <v>-7500</v>
          </cell>
        </row>
        <row r="4654">
          <cell r="B4654" t="str">
            <v>301500M057</v>
          </cell>
          <cell r="C4654">
            <v>-7500</v>
          </cell>
          <cell r="D4654">
            <v>0</v>
          </cell>
          <cell r="E4654">
            <v>0</v>
          </cell>
          <cell r="F4654">
            <v>0</v>
          </cell>
          <cell r="G4654">
            <v>-7500</v>
          </cell>
        </row>
        <row r="4655">
          <cell r="B4655" t="str">
            <v>301500M058</v>
          </cell>
          <cell r="C4655">
            <v>-7500</v>
          </cell>
          <cell r="D4655">
            <v>0</v>
          </cell>
          <cell r="E4655">
            <v>0</v>
          </cell>
          <cell r="F4655">
            <v>0</v>
          </cell>
          <cell r="G4655">
            <v>-7500</v>
          </cell>
        </row>
        <row r="4656">
          <cell r="B4656" t="str">
            <v>301500M059</v>
          </cell>
          <cell r="C4656">
            <v>-7500</v>
          </cell>
          <cell r="D4656">
            <v>0</v>
          </cell>
          <cell r="E4656">
            <v>0</v>
          </cell>
          <cell r="F4656">
            <v>0</v>
          </cell>
          <cell r="G4656">
            <v>-7500</v>
          </cell>
        </row>
        <row r="4657">
          <cell r="B4657" t="str">
            <v>301500M060</v>
          </cell>
          <cell r="C4657">
            <v>-7500</v>
          </cell>
          <cell r="D4657">
            <v>0</v>
          </cell>
          <cell r="E4657">
            <v>0</v>
          </cell>
          <cell r="F4657">
            <v>0</v>
          </cell>
          <cell r="G4657">
            <v>-7500</v>
          </cell>
        </row>
        <row r="4658">
          <cell r="B4658" t="str">
            <v>301500M061</v>
          </cell>
          <cell r="C4658">
            <v>-7500</v>
          </cell>
          <cell r="D4658">
            <v>0</v>
          </cell>
          <cell r="E4658">
            <v>0</v>
          </cell>
          <cell r="F4658">
            <v>0</v>
          </cell>
          <cell r="G4658">
            <v>-7500</v>
          </cell>
        </row>
        <row r="4659">
          <cell r="B4659" t="str">
            <v>301500M062</v>
          </cell>
          <cell r="C4659">
            <v>-7500</v>
          </cell>
          <cell r="D4659">
            <v>0</v>
          </cell>
          <cell r="E4659">
            <v>0</v>
          </cell>
          <cell r="F4659">
            <v>0</v>
          </cell>
          <cell r="G4659">
            <v>-7500</v>
          </cell>
        </row>
        <row r="4660">
          <cell r="B4660" t="str">
            <v>301500M063</v>
          </cell>
          <cell r="C4660">
            <v>-10000</v>
          </cell>
          <cell r="D4660">
            <v>0</v>
          </cell>
          <cell r="E4660">
            <v>0</v>
          </cell>
          <cell r="F4660">
            <v>0</v>
          </cell>
          <cell r="G4660">
            <v>-10000</v>
          </cell>
        </row>
        <row r="4661">
          <cell r="B4661" t="str">
            <v>301500M064</v>
          </cell>
          <cell r="C4661">
            <v>-10000</v>
          </cell>
          <cell r="D4661">
            <v>0</v>
          </cell>
          <cell r="E4661">
            <v>0</v>
          </cell>
          <cell r="F4661">
            <v>0</v>
          </cell>
          <cell r="G4661">
            <v>-10000</v>
          </cell>
        </row>
        <row r="4662">
          <cell r="B4662" t="str">
            <v>301500M065</v>
          </cell>
          <cell r="C4662">
            <v>-7500</v>
          </cell>
          <cell r="D4662">
            <v>0</v>
          </cell>
          <cell r="E4662">
            <v>0</v>
          </cell>
          <cell r="F4662">
            <v>0</v>
          </cell>
          <cell r="G4662">
            <v>-7500</v>
          </cell>
        </row>
        <row r="4663">
          <cell r="B4663" t="str">
            <v>301500M067</v>
          </cell>
          <cell r="C4663">
            <v>-7500</v>
          </cell>
          <cell r="D4663">
            <v>0</v>
          </cell>
          <cell r="E4663">
            <v>0</v>
          </cell>
          <cell r="F4663">
            <v>0</v>
          </cell>
          <cell r="G4663">
            <v>-7500</v>
          </cell>
        </row>
        <row r="4664">
          <cell r="B4664" t="str">
            <v>301500M068</v>
          </cell>
          <cell r="C4664">
            <v>-5000</v>
          </cell>
          <cell r="D4664">
            <v>0</v>
          </cell>
          <cell r="E4664">
            <v>0</v>
          </cell>
          <cell r="F4664">
            <v>0</v>
          </cell>
          <cell r="G4664">
            <v>-5000</v>
          </cell>
        </row>
        <row r="4665">
          <cell r="B4665" t="str">
            <v>301500M069</v>
          </cell>
          <cell r="C4665">
            <v>-12500</v>
          </cell>
          <cell r="D4665">
            <v>0</v>
          </cell>
          <cell r="E4665">
            <v>0</v>
          </cell>
          <cell r="F4665">
            <v>0</v>
          </cell>
          <cell r="G4665">
            <v>-12500</v>
          </cell>
        </row>
        <row r="4666">
          <cell r="B4666" t="str">
            <v>301500M070</v>
          </cell>
          <cell r="C4666">
            <v>-7500</v>
          </cell>
          <cell r="D4666">
            <v>0</v>
          </cell>
          <cell r="E4666">
            <v>0</v>
          </cell>
          <cell r="F4666">
            <v>0</v>
          </cell>
          <cell r="G4666">
            <v>-7500</v>
          </cell>
        </row>
        <row r="4667">
          <cell r="B4667" t="str">
            <v>301500M071</v>
          </cell>
          <cell r="C4667">
            <v>-7500</v>
          </cell>
          <cell r="D4667">
            <v>0</v>
          </cell>
          <cell r="E4667">
            <v>0</v>
          </cell>
          <cell r="F4667">
            <v>0</v>
          </cell>
          <cell r="G4667">
            <v>-7500</v>
          </cell>
        </row>
        <row r="4668">
          <cell r="B4668" t="str">
            <v>301500M072</v>
          </cell>
          <cell r="C4668">
            <v>-10000</v>
          </cell>
          <cell r="D4668">
            <v>0</v>
          </cell>
          <cell r="E4668">
            <v>0</v>
          </cell>
          <cell r="F4668">
            <v>0</v>
          </cell>
          <cell r="G4668">
            <v>-10000</v>
          </cell>
        </row>
        <row r="4669">
          <cell r="B4669" t="str">
            <v>301500M073</v>
          </cell>
          <cell r="C4669">
            <v>-10000</v>
          </cell>
          <cell r="D4669">
            <v>0</v>
          </cell>
          <cell r="E4669">
            <v>0</v>
          </cell>
          <cell r="F4669">
            <v>0</v>
          </cell>
          <cell r="G4669">
            <v>-10000</v>
          </cell>
        </row>
        <row r="4670">
          <cell r="B4670" t="str">
            <v>301500M074</v>
          </cell>
          <cell r="C4670">
            <v>-7500</v>
          </cell>
          <cell r="D4670">
            <v>0</v>
          </cell>
          <cell r="E4670">
            <v>0</v>
          </cell>
          <cell r="F4670">
            <v>0</v>
          </cell>
          <cell r="G4670">
            <v>-7500</v>
          </cell>
        </row>
        <row r="4671">
          <cell r="B4671" t="str">
            <v>301500M075</v>
          </cell>
          <cell r="C4671">
            <v>-10000</v>
          </cell>
          <cell r="D4671">
            <v>0</v>
          </cell>
          <cell r="E4671">
            <v>0</v>
          </cell>
          <cell r="F4671">
            <v>0</v>
          </cell>
          <cell r="G4671">
            <v>-10000</v>
          </cell>
        </row>
        <row r="4672">
          <cell r="B4672" t="str">
            <v>301500M076</v>
          </cell>
          <cell r="C4672">
            <v>-10000</v>
          </cell>
          <cell r="D4672">
            <v>0</v>
          </cell>
          <cell r="E4672">
            <v>0</v>
          </cell>
          <cell r="F4672">
            <v>0</v>
          </cell>
          <cell r="G4672">
            <v>-10000</v>
          </cell>
        </row>
        <row r="4673">
          <cell r="B4673" t="str">
            <v>301500M077</v>
          </cell>
          <cell r="C4673">
            <v>-10000</v>
          </cell>
          <cell r="D4673">
            <v>0</v>
          </cell>
          <cell r="E4673">
            <v>0</v>
          </cell>
          <cell r="F4673">
            <v>0</v>
          </cell>
          <cell r="G4673">
            <v>-10000</v>
          </cell>
        </row>
        <row r="4674">
          <cell r="B4674" t="str">
            <v>301500M078</v>
          </cell>
          <cell r="C4674">
            <v>-7500</v>
          </cell>
          <cell r="D4674">
            <v>0</v>
          </cell>
          <cell r="E4674">
            <v>0</v>
          </cell>
          <cell r="F4674">
            <v>0</v>
          </cell>
          <cell r="G4674">
            <v>-7500</v>
          </cell>
        </row>
        <row r="4675">
          <cell r="B4675" t="str">
            <v>301500M079</v>
          </cell>
          <cell r="C4675">
            <v>-7500</v>
          </cell>
          <cell r="D4675">
            <v>0</v>
          </cell>
          <cell r="E4675">
            <v>0</v>
          </cell>
          <cell r="F4675">
            <v>0</v>
          </cell>
          <cell r="G4675">
            <v>-7500</v>
          </cell>
        </row>
        <row r="4676">
          <cell r="B4676" t="str">
            <v>301500M080</v>
          </cell>
          <cell r="C4676">
            <v>-7500</v>
          </cell>
          <cell r="D4676">
            <v>0</v>
          </cell>
          <cell r="E4676">
            <v>0</v>
          </cell>
          <cell r="F4676">
            <v>0</v>
          </cell>
          <cell r="G4676">
            <v>-7500</v>
          </cell>
        </row>
        <row r="4677">
          <cell r="B4677" t="str">
            <v>301500M081</v>
          </cell>
          <cell r="C4677">
            <v>-7500</v>
          </cell>
          <cell r="D4677">
            <v>0</v>
          </cell>
          <cell r="E4677">
            <v>0</v>
          </cell>
          <cell r="F4677">
            <v>0</v>
          </cell>
          <cell r="G4677">
            <v>-7500</v>
          </cell>
        </row>
        <row r="4678">
          <cell r="B4678" t="str">
            <v>301500M083</v>
          </cell>
          <cell r="C4678">
            <v>-2500</v>
          </cell>
          <cell r="D4678">
            <v>0</v>
          </cell>
          <cell r="E4678">
            <v>0</v>
          </cell>
          <cell r="F4678">
            <v>0</v>
          </cell>
          <cell r="G4678">
            <v>-2500</v>
          </cell>
        </row>
        <row r="4679">
          <cell r="B4679" t="str">
            <v>301500M084</v>
          </cell>
          <cell r="C4679">
            <v>-7500</v>
          </cell>
          <cell r="D4679">
            <v>0</v>
          </cell>
          <cell r="E4679">
            <v>0</v>
          </cell>
          <cell r="F4679">
            <v>0</v>
          </cell>
          <cell r="G4679">
            <v>-7500</v>
          </cell>
        </row>
        <row r="4680">
          <cell r="B4680" t="str">
            <v>301500M085</v>
          </cell>
          <cell r="C4680">
            <v>-7500</v>
          </cell>
          <cell r="D4680">
            <v>0</v>
          </cell>
          <cell r="E4680">
            <v>0</v>
          </cell>
          <cell r="F4680">
            <v>0</v>
          </cell>
          <cell r="G4680">
            <v>-7500</v>
          </cell>
        </row>
        <row r="4681">
          <cell r="B4681" t="str">
            <v>301500M086</v>
          </cell>
          <cell r="C4681">
            <v>-7500</v>
          </cell>
          <cell r="D4681">
            <v>0</v>
          </cell>
          <cell r="E4681">
            <v>0</v>
          </cell>
          <cell r="F4681">
            <v>0</v>
          </cell>
          <cell r="G4681">
            <v>-7500</v>
          </cell>
        </row>
        <row r="4682">
          <cell r="B4682" t="str">
            <v>301500M087</v>
          </cell>
          <cell r="C4682">
            <v>-7500</v>
          </cell>
          <cell r="D4682">
            <v>0</v>
          </cell>
          <cell r="E4682">
            <v>0</v>
          </cell>
          <cell r="F4682">
            <v>0</v>
          </cell>
          <cell r="G4682">
            <v>-7500</v>
          </cell>
        </row>
        <row r="4683">
          <cell r="B4683" t="str">
            <v>301500M088</v>
          </cell>
          <cell r="C4683">
            <v>-7500</v>
          </cell>
          <cell r="D4683">
            <v>0</v>
          </cell>
          <cell r="E4683">
            <v>0</v>
          </cell>
          <cell r="F4683">
            <v>0</v>
          </cell>
          <cell r="G4683">
            <v>-7500</v>
          </cell>
        </row>
        <row r="4684">
          <cell r="B4684" t="str">
            <v>301500M089</v>
          </cell>
          <cell r="C4684">
            <v>-7500</v>
          </cell>
          <cell r="D4684">
            <v>0</v>
          </cell>
          <cell r="E4684">
            <v>0</v>
          </cell>
          <cell r="F4684">
            <v>0</v>
          </cell>
          <cell r="G4684">
            <v>-7500</v>
          </cell>
        </row>
        <row r="4685">
          <cell r="B4685" t="str">
            <v>301500M090</v>
          </cell>
          <cell r="C4685">
            <v>-10000</v>
          </cell>
          <cell r="D4685">
            <v>0</v>
          </cell>
          <cell r="E4685">
            <v>0</v>
          </cell>
          <cell r="F4685">
            <v>0</v>
          </cell>
          <cell r="G4685">
            <v>-10000</v>
          </cell>
        </row>
        <row r="4686">
          <cell r="B4686" t="str">
            <v>301500M091</v>
          </cell>
          <cell r="C4686">
            <v>-7500</v>
          </cell>
          <cell r="D4686">
            <v>0</v>
          </cell>
          <cell r="E4686">
            <v>0</v>
          </cell>
          <cell r="F4686">
            <v>0</v>
          </cell>
          <cell r="G4686">
            <v>-7500</v>
          </cell>
        </row>
        <row r="4687">
          <cell r="B4687" t="str">
            <v>301500M092</v>
          </cell>
          <cell r="C4687">
            <v>-7500</v>
          </cell>
          <cell r="D4687">
            <v>7500</v>
          </cell>
          <cell r="E4687">
            <v>0</v>
          </cell>
          <cell r="F4687">
            <v>7500</v>
          </cell>
          <cell r="G4687">
            <v>0</v>
          </cell>
        </row>
        <row r="4688">
          <cell r="B4688" t="str">
            <v>301500M093</v>
          </cell>
          <cell r="C4688">
            <v>-10000</v>
          </cell>
          <cell r="D4688">
            <v>0</v>
          </cell>
          <cell r="E4688">
            <v>0</v>
          </cell>
          <cell r="F4688">
            <v>0</v>
          </cell>
          <cell r="G4688">
            <v>-10000</v>
          </cell>
        </row>
        <row r="4689">
          <cell r="B4689" t="str">
            <v>301500M094</v>
          </cell>
          <cell r="C4689">
            <v>-7500</v>
          </cell>
          <cell r="D4689">
            <v>0</v>
          </cell>
          <cell r="E4689">
            <v>0</v>
          </cell>
          <cell r="F4689">
            <v>0</v>
          </cell>
          <cell r="G4689">
            <v>-7500</v>
          </cell>
        </row>
        <row r="4690">
          <cell r="B4690" t="str">
            <v>301500M096</v>
          </cell>
          <cell r="C4690">
            <v>-12500</v>
          </cell>
          <cell r="D4690">
            <v>0</v>
          </cell>
          <cell r="E4690">
            <v>0</v>
          </cell>
          <cell r="F4690">
            <v>0</v>
          </cell>
          <cell r="G4690">
            <v>-12500</v>
          </cell>
        </row>
        <row r="4691">
          <cell r="B4691" t="str">
            <v>301500M097</v>
          </cell>
          <cell r="C4691">
            <v>-2500</v>
          </cell>
          <cell r="D4691">
            <v>0</v>
          </cell>
          <cell r="E4691">
            <v>0</v>
          </cell>
          <cell r="F4691">
            <v>0</v>
          </cell>
          <cell r="G4691">
            <v>-2500</v>
          </cell>
        </row>
        <row r="4692">
          <cell r="B4692" t="str">
            <v>301500M098</v>
          </cell>
          <cell r="C4692">
            <v>-7500</v>
          </cell>
          <cell r="D4692">
            <v>0</v>
          </cell>
          <cell r="E4692">
            <v>0</v>
          </cell>
          <cell r="F4692">
            <v>0</v>
          </cell>
          <cell r="G4692">
            <v>-7500</v>
          </cell>
        </row>
        <row r="4693">
          <cell r="B4693" t="str">
            <v>301500M099</v>
          </cell>
          <cell r="C4693">
            <v>-7500</v>
          </cell>
          <cell r="D4693">
            <v>0</v>
          </cell>
          <cell r="E4693">
            <v>0</v>
          </cell>
          <cell r="F4693">
            <v>0</v>
          </cell>
          <cell r="G4693">
            <v>-7500</v>
          </cell>
        </row>
        <row r="4694">
          <cell r="B4694" t="str">
            <v>301500M100</v>
          </cell>
          <cell r="C4694">
            <v>-2500</v>
          </cell>
          <cell r="D4694">
            <v>0</v>
          </cell>
          <cell r="E4694">
            <v>0</v>
          </cell>
          <cell r="F4694">
            <v>0</v>
          </cell>
          <cell r="G4694">
            <v>-2500</v>
          </cell>
        </row>
        <row r="4695">
          <cell r="B4695" t="str">
            <v>301500M101</v>
          </cell>
          <cell r="C4695">
            <v>-2500</v>
          </cell>
          <cell r="D4695">
            <v>0</v>
          </cell>
          <cell r="E4695">
            <v>0</v>
          </cell>
          <cell r="F4695">
            <v>0</v>
          </cell>
          <cell r="G4695">
            <v>-2500</v>
          </cell>
        </row>
        <row r="4696">
          <cell r="B4696" t="str">
            <v>301500M102</v>
          </cell>
          <cell r="C4696">
            <v>-7500</v>
          </cell>
          <cell r="D4696">
            <v>0</v>
          </cell>
          <cell r="E4696">
            <v>0</v>
          </cell>
          <cell r="F4696">
            <v>0</v>
          </cell>
          <cell r="G4696">
            <v>-7500</v>
          </cell>
        </row>
        <row r="4697">
          <cell r="B4697" t="str">
            <v>301500M103</v>
          </cell>
          <cell r="C4697">
            <v>-12500</v>
          </cell>
          <cell r="D4697">
            <v>0</v>
          </cell>
          <cell r="E4697">
            <v>0</v>
          </cell>
          <cell r="F4697">
            <v>0</v>
          </cell>
          <cell r="G4697">
            <v>-12500</v>
          </cell>
        </row>
        <row r="4698">
          <cell r="B4698" t="str">
            <v>301500M104</v>
          </cell>
          <cell r="C4698">
            <v>-7500</v>
          </cell>
          <cell r="D4698">
            <v>0</v>
          </cell>
          <cell r="E4698">
            <v>0</v>
          </cell>
          <cell r="F4698">
            <v>0</v>
          </cell>
          <cell r="G4698">
            <v>-7500</v>
          </cell>
        </row>
        <row r="4699">
          <cell r="B4699" t="str">
            <v>301500M105</v>
          </cell>
          <cell r="C4699">
            <v>-2500</v>
          </cell>
          <cell r="D4699">
            <v>0</v>
          </cell>
          <cell r="E4699">
            <v>0</v>
          </cell>
          <cell r="F4699">
            <v>0</v>
          </cell>
          <cell r="G4699">
            <v>-2500</v>
          </cell>
        </row>
        <row r="4700">
          <cell r="B4700" t="str">
            <v>301500M106</v>
          </cell>
          <cell r="C4700">
            <v>-7500</v>
          </cell>
          <cell r="D4700">
            <v>0</v>
          </cell>
          <cell r="E4700">
            <v>0</v>
          </cell>
          <cell r="F4700">
            <v>0</v>
          </cell>
          <cell r="G4700">
            <v>-7500</v>
          </cell>
        </row>
        <row r="4701">
          <cell r="B4701" t="str">
            <v>301500M108</v>
          </cell>
          <cell r="C4701">
            <v>-7500</v>
          </cell>
          <cell r="D4701">
            <v>0</v>
          </cell>
          <cell r="E4701">
            <v>0</v>
          </cell>
          <cell r="F4701">
            <v>0</v>
          </cell>
          <cell r="G4701">
            <v>-7500</v>
          </cell>
        </row>
        <row r="4702">
          <cell r="B4702" t="str">
            <v>301500M109</v>
          </cell>
          <cell r="C4702">
            <v>-5000</v>
          </cell>
          <cell r="D4702">
            <v>0</v>
          </cell>
          <cell r="E4702">
            <v>0</v>
          </cell>
          <cell r="F4702">
            <v>0</v>
          </cell>
          <cell r="G4702">
            <v>-5000</v>
          </cell>
        </row>
        <row r="4703">
          <cell r="B4703" t="str">
            <v>301500M110</v>
          </cell>
          <cell r="C4703">
            <v>-7500</v>
          </cell>
          <cell r="D4703">
            <v>0</v>
          </cell>
          <cell r="E4703">
            <v>0</v>
          </cell>
          <cell r="F4703">
            <v>0</v>
          </cell>
          <cell r="G4703">
            <v>-7500</v>
          </cell>
        </row>
        <row r="4704">
          <cell r="B4704" t="str">
            <v>301500M111</v>
          </cell>
          <cell r="C4704">
            <v>-5000</v>
          </cell>
          <cell r="D4704">
            <v>0</v>
          </cell>
          <cell r="E4704">
            <v>0</v>
          </cell>
          <cell r="F4704">
            <v>0</v>
          </cell>
          <cell r="G4704">
            <v>-5000</v>
          </cell>
        </row>
        <row r="4705">
          <cell r="B4705" t="str">
            <v>301500M112</v>
          </cell>
          <cell r="C4705">
            <v>-7500</v>
          </cell>
          <cell r="D4705">
            <v>0</v>
          </cell>
          <cell r="E4705">
            <v>0</v>
          </cell>
          <cell r="F4705">
            <v>0</v>
          </cell>
          <cell r="G4705">
            <v>-7500</v>
          </cell>
        </row>
        <row r="4706">
          <cell r="B4706" t="str">
            <v>301500M113</v>
          </cell>
          <cell r="C4706">
            <v>-2500</v>
          </cell>
          <cell r="D4706">
            <v>0</v>
          </cell>
          <cell r="E4706">
            <v>0</v>
          </cell>
          <cell r="F4706">
            <v>0</v>
          </cell>
          <cell r="G4706">
            <v>-2500</v>
          </cell>
        </row>
        <row r="4707">
          <cell r="B4707" t="str">
            <v>301500M114</v>
          </cell>
          <cell r="C4707">
            <v>-7500</v>
          </cell>
          <cell r="D4707">
            <v>0</v>
          </cell>
          <cell r="E4707">
            <v>0</v>
          </cell>
          <cell r="F4707">
            <v>0</v>
          </cell>
          <cell r="G4707">
            <v>-7500</v>
          </cell>
        </row>
        <row r="4708">
          <cell r="B4708" t="str">
            <v>301500M115</v>
          </cell>
          <cell r="C4708">
            <v>-7500</v>
          </cell>
          <cell r="D4708">
            <v>0</v>
          </cell>
          <cell r="E4708">
            <v>0</v>
          </cell>
          <cell r="F4708">
            <v>0</v>
          </cell>
          <cell r="G4708">
            <v>-7500</v>
          </cell>
        </row>
        <row r="4709">
          <cell r="B4709" t="str">
            <v>301500M116</v>
          </cell>
          <cell r="C4709">
            <v>-5000</v>
          </cell>
          <cell r="D4709">
            <v>0</v>
          </cell>
          <cell r="E4709">
            <v>0</v>
          </cell>
          <cell r="F4709">
            <v>0</v>
          </cell>
          <cell r="G4709">
            <v>-5000</v>
          </cell>
        </row>
        <row r="4710">
          <cell r="B4710" t="str">
            <v>301500M117</v>
          </cell>
          <cell r="C4710">
            <v>-7500</v>
          </cell>
          <cell r="D4710">
            <v>0</v>
          </cell>
          <cell r="E4710">
            <v>0</v>
          </cell>
          <cell r="F4710">
            <v>0</v>
          </cell>
          <cell r="G4710">
            <v>-7500</v>
          </cell>
        </row>
        <row r="4711">
          <cell r="B4711" t="str">
            <v>301500M118</v>
          </cell>
          <cell r="C4711">
            <v>-10000</v>
          </cell>
          <cell r="D4711">
            <v>0</v>
          </cell>
          <cell r="E4711">
            <v>0</v>
          </cell>
          <cell r="F4711">
            <v>0</v>
          </cell>
          <cell r="G4711">
            <v>-10000</v>
          </cell>
        </row>
        <row r="4712">
          <cell r="B4712" t="str">
            <v>301500M119</v>
          </cell>
          <cell r="C4712">
            <v>-7500</v>
          </cell>
          <cell r="D4712">
            <v>0</v>
          </cell>
          <cell r="E4712">
            <v>0</v>
          </cell>
          <cell r="F4712">
            <v>0</v>
          </cell>
          <cell r="G4712">
            <v>-7500</v>
          </cell>
        </row>
        <row r="4713">
          <cell r="B4713" t="str">
            <v>301500M120</v>
          </cell>
          <cell r="C4713">
            <v>-10000</v>
          </cell>
          <cell r="D4713">
            <v>0</v>
          </cell>
          <cell r="E4713">
            <v>0</v>
          </cell>
          <cell r="F4713">
            <v>0</v>
          </cell>
          <cell r="G4713">
            <v>-10000</v>
          </cell>
        </row>
        <row r="4714">
          <cell r="B4714" t="str">
            <v>301500M121</v>
          </cell>
          <cell r="C4714">
            <v>-5000</v>
          </cell>
          <cell r="D4714">
            <v>0</v>
          </cell>
          <cell r="E4714">
            <v>0</v>
          </cell>
          <cell r="F4714">
            <v>0</v>
          </cell>
          <cell r="G4714">
            <v>-5000</v>
          </cell>
        </row>
        <row r="4715">
          <cell r="B4715" t="str">
            <v>301500M122</v>
          </cell>
          <cell r="C4715">
            <v>-12500</v>
          </cell>
          <cell r="D4715">
            <v>0</v>
          </cell>
          <cell r="E4715">
            <v>0</v>
          </cell>
          <cell r="F4715">
            <v>0</v>
          </cell>
          <cell r="G4715">
            <v>-12500</v>
          </cell>
        </row>
        <row r="4716">
          <cell r="B4716" t="str">
            <v>301500M123</v>
          </cell>
          <cell r="C4716">
            <v>-10000</v>
          </cell>
          <cell r="D4716">
            <v>0</v>
          </cell>
          <cell r="E4716">
            <v>0</v>
          </cell>
          <cell r="F4716">
            <v>0</v>
          </cell>
          <cell r="G4716">
            <v>-10000</v>
          </cell>
        </row>
        <row r="4717">
          <cell r="B4717" t="str">
            <v>301500M124</v>
          </cell>
          <cell r="C4717">
            <v>-10000</v>
          </cell>
          <cell r="D4717">
            <v>0</v>
          </cell>
          <cell r="E4717">
            <v>0</v>
          </cell>
          <cell r="F4717">
            <v>0</v>
          </cell>
          <cell r="G4717">
            <v>-10000</v>
          </cell>
        </row>
        <row r="4718">
          <cell r="B4718" t="str">
            <v>301500M125</v>
          </cell>
          <cell r="C4718">
            <v>-2500</v>
          </cell>
          <cell r="D4718">
            <v>0</v>
          </cell>
          <cell r="E4718">
            <v>0</v>
          </cell>
          <cell r="F4718">
            <v>0</v>
          </cell>
          <cell r="G4718">
            <v>-2500</v>
          </cell>
        </row>
        <row r="4719">
          <cell r="B4719" t="str">
            <v>301500M126</v>
          </cell>
          <cell r="C4719">
            <v>-7500</v>
          </cell>
          <cell r="D4719">
            <v>0</v>
          </cell>
          <cell r="E4719">
            <v>0</v>
          </cell>
          <cell r="F4719">
            <v>0</v>
          </cell>
          <cell r="G4719">
            <v>-7500</v>
          </cell>
        </row>
        <row r="4720">
          <cell r="B4720" t="str">
            <v>301500M127</v>
          </cell>
          <cell r="C4720">
            <v>-7500</v>
          </cell>
          <cell r="D4720">
            <v>0</v>
          </cell>
          <cell r="E4720">
            <v>0</v>
          </cell>
          <cell r="F4720">
            <v>0</v>
          </cell>
          <cell r="G4720">
            <v>-7500</v>
          </cell>
        </row>
        <row r="4721">
          <cell r="B4721" t="str">
            <v>301500M128</v>
          </cell>
          <cell r="C4721">
            <v>-7500</v>
          </cell>
          <cell r="D4721">
            <v>0</v>
          </cell>
          <cell r="E4721">
            <v>0</v>
          </cell>
          <cell r="F4721">
            <v>0</v>
          </cell>
          <cell r="G4721">
            <v>-7500</v>
          </cell>
        </row>
        <row r="4722">
          <cell r="B4722" t="str">
            <v>301500M129</v>
          </cell>
          <cell r="C4722">
            <v>-7500</v>
          </cell>
          <cell r="D4722">
            <v>0</v>
          </cell>
          <cell r="E4722">
            <v>0</v>
          </cell>
          <cell r="F4722">
            <v>0</v>
          </cell>
          <cell r="G4722">
            <v>-7500</v>
          </cell>
        </row>
        <row r="4723">
          <cell r="B4723" t="str">
            <v>301500M130</v>
          </cell>
          <cell r="C4723">
            <v>-2500</v>
          </cell>
          <cell r="D4723">
            <v>0</v>
          </cell>
          <cell r="E4723">
            <v>0</v>
          </cell>
          <cell r="F4723">
            <v>0</v>
          </cell>
          <cell r="G4723">
            <v>-2500</v>
          </cell>
        </row>
        <row r="4724">
          <cell r="B4724" t="str">
            <v>301500M131</v>
          </cell>
          <cell r="C4724">
            <v>-5000</v>
          </cell>
          <cell r="D4724">
            <v>0</v>
          </cell>
          <cell r="E4724">
            <v>-10000</v>
          </cell>
          <cell r="F4724">
            <v>-10000</v>
          </cell>
          <cell r="G4724">
            <v>-15000</v>
          </cell>
        </row>
        <row r="4725">
          <cell r="B4725" t="str">
            <v>301500M132</v>
          </cell>
          <cell r="C4725">
            <v>-12500</v>
          </cell>
          <cell r="D4725">
            <v>0</v>
          </cell>
          <cell r="E4725">
            <v>0</v>
          </cell>
          <cell r="F4725">
            <v>0</v>
          </cell>
          <cell r="G4725">
            <v>-12500</v>
          </cell>
        </row>
        <row r="4726">
          <cell r="B4726" t="str">
            <v>301500M133</v>
          </cell>
          <cell r="C4726">
            <v>-2500</v>
          </cell>
          <cell r="D4726">
            <v>0</v>
          </cell>
          <cell r="E4726">
            <v>0</v>
          </cell>
          <cell r="F4726">
            <v>0</v>
          </cell>
          <cell r="G4726">
            <v>-2500</v>
          </cell>
        </row>
        <row r="4727">
          <cell r="B4727" t="str">
            <v>301500M134</v>
          </cell>
          <cell r="C4727">
            <v>-10000</v>
          </cell>
          <cell r="D4727">
            <v>0</v>
          </cell>
          <cell r="E4727">
            <v>0</v>
          </cell>
          <cell r="F4727">
            <v>0</v>
          </cell>
          <cell r="G4727">
            <v>-10000</v>
          </cell>
        </row>
        <row r="4728">
          <cell r="B4728" t="str">
            <v>301500M135</v>
          </cell>
          <cell r="C4728">
            <v>-10000</v>
          </cell>
          <cell r="D4728">
            <v>0</v>
          </cell>
          <cell r="E4728">
            <v>0</v>
          </cell>
          <cell r="F4728">
            <v>0</v>
          </cell>
          <cell r="G4728">
            <v>-10000</v>
          </cell>
        </row>
        <row r="4729">
          <cell r="B4729" t="str">
            <v>301500M136</v>
          </cell>
          <cell r="C4729">
            <v>-7500</v>
          </cell>
          <cell r="D4729">
            <v>0</v>
          </cell>
          <cell r="E4729">
            <v>0</v>
          </cell>
          <cell r="F4729">
            <v>0</v>
          </cell>
          <cell r="G4729">
            <v>-7500</v>
          </cell>
        </row>
        <row r="4730">
          <cell r="B4730" t="str">
            <v>301500M137</v>
          </cell>
          <cell r="C4730">
            <v>-7500</v>
          </cell>
          <cell r="D4730">
            <v>0</v>
          </cell>
          <cell r="E4730">
            <v>0</v>
          </cell>
          <cell r="F4730">
            <v>0</v>
          </cell>
          <cell r="G4730">
            <v>-7500</v>
          </cell>
        </row>
        <row r="4731">
          <cell r="B4731" t="str">
            <v>301500M138</v>
          </cell>
          <cell r="C4731">
            <v>-7500</v>
          </cell>
          <cell r="D4731">
            <v>0</v>
          </cell>
          <cell r="E4731">
            <v>0</v>
          </cell>
          <cell r="F4731">
            <v>0</v>
          </cell>
          <cell r="G4731">
            <v>-7500</v>
          </cell>
        </row>
        <row r="4732">
          <cell r="B4732" t="str">
            <v>301500M139</v>
          </cell>
          <cell r="C4732">
            <v>-2500</v>
          </cell>
          <cell r="D4732">
            <v>0</v>
          </cell>
          <cell r="E4732">
            <v>0</v>
          </cell>
          <cell r="F4732">
            <v>0</v>
          </cell>
          <cell r="G4732">
            <v>-2500</v>
          </cell>
        </row>
        <row r="4733">
          <cell r="B4733" t="str">
            <v>301500M140</v>
          </cell>
          <cell r="C4733">
            <v>-2500</v>
          </cell>
          <cell r="D4733">
            <v>0</v>
          </cell>
          <cell r="E4733">
            <v>0</v>
          </cell>
          <cell r="F4733">
            <v>0</v>
          </cell>
          <cell r="G4733">
            <v>-2500</v>
          </cell>
        </row>
        <row r="4734">
          <cell r="B4734" t="str">
            <v>301500M141</v>
          </cell>
          <cell r="C4734">
            <v>-10000</v>
          </cell>
          <cell r="D4734">
            <v>0</v>
          </cell>
          <cell r="E4734">
            <v>0</v>
          </cell>
          <cell r="F4734">
            <v>0</v>
          </cell>
          <cell r="G4734">
            <v>-10000</v>
          </cell>
        </row>
        <row r="4735">
          <cell r="B4735" t="str">
            <v>301500M142</v>
          </cell>
          <cell r="C4735">
            <v>-5000</v>
          </cell>
          <cell r="D4735">
            <v>5000</v>
          </cell>
          <cell r="E4735">
            <v>0</v>
          </cell>
          <cell r="F4735">
            <v>5000</v>
          </cell>
          <cell r="G4735">
            <v>0</v>
          </cell>
        </row>
        <row r="4736">
          <cell r="B4736" t="str">
            <v>301500M143</v>
          </cell>
          <cell r="C4736">
            <v>-7500</v>
          </cell>
          <cell r="D4736">
            <v>0</v>
          </cell>
          <cell r="E4736">
            <v>0</v>
          </cell>
          <cell r="F4736">
            <v>0</v>
          </cell>
          <cell r="G4736">
            <v>-7500</v>
          </cell>
        </row>
        <row r="4737">
          <cell r="B4737" t="str">
            <v>301500M144</v>
          </cell>
          <cell r="C4737">
            <v>-2500</v>
          </cell>
          <cell r="D4737">
            <v>0</v>
          </cell>
          <cell r="E4737">
            <v>0</v>
          </cell>
          <cell r="F4737">
            <v>0</v>
          </cell>
          <cell r="G4737">
            <v>-2500</v>
          </cell>
        </row>
        <row r="4738">
          <cell r="B4738" t="str">
            <v>301500M145</v>
          </cell>
          <cell r="C4738">
            <v>-2500</v>
          </cell>
          <cell r="D4738">
            <v>0</v>
          </cell>
          <cell r="E4738">
            <v>0</v>
          </cell>
          <cell r="F4738">
            <v>0</v>
          </cell>
          <cell r="G4738">
            <v>-2500</v>
          </cell>
        </row>
        <row r="4739">
          <cell r="B4739" t="str">
            <v>301500M146</v>
          </cell>
          <cell r="C4739">
            <v>-7500</v>
          </cell>
          <cell r="D4739">
            <v>0</v>
          </cell>
          <cell r="E4739">
            <v>0</v>
          </cell>
          <cell r="F4739">
            <v>0</v>
          </cell>
          <cell r="G4739">
            <v>-7500</v>
          </cell>
        </row>
        <row r="4740">
          <cell r="B4740" t="str">
            <v>301500M147</v>
          </cell>
          <cell r="C4740">
            <v>-12500</v>
          </cell>
          <cell r="D4740">
            <v>0</v>
          </cell>
          <cell r="E4740">
            <v>0</v>
          </cell>
          <cell r="F4740">
            <v>0</v>
          </cell>
          <cell r="G4740">
            <v>-12500</v>
          </cell>
        </row>
        <row r="4741">
          <cell r="B4741" t="str">
            <v>301500M148</v>
          </cell>
          <cell r="C4741">
            <v>-7500</v>
          </cell>
          <cell r="D4741">
            <v>0</v>
          </cell>
          <cell r="E4741">
            <v>0</v>
          </cell>
          <cell r="F4741">
            <v>0</v>
          </cell>
          <cell r="G4741">
            <v>-7500</v>
          </cell>
        </row>
        <row r="4742">
          <cell r="B4742" t="str">
            <v>301500M149</v>
          </cell>
          <cell r="C4742">
            <v>-15000</v>
          </cell>
          <cell r="D4742">
            <v>0</v>
          </cell>
          <cell r="E4742">
            <v>0</v>
          </cell>
          <cell r="F4742">
            <v>0</v>
          </cell>
          <cell r="G4742">
            <v>-15000</v>
          </cell>
        </row>
        <row r="4743">
          <cell r="B4743" t="str">
            <v>301500M150</v>
          </cell>
          <cell r="C4743">
            <v>-5000</v>
          </cell>
          <cell r="D4743">
            <v>5000</v>
          </cell>
          <cell r="E4743">
            <v>0</v>
          </cell>
          <cell r="F4743">
            <v>5000</v>
          </cell>
          <cell r="G4743">
            <v>0</v>
          </cell>
        </row>
        <row r="4744">
          <cell r="B4744" t="str">
            <v>301500M151</v>
          </cell>
          <cell r="C4744">
            <v>-12500</v>
          </cell>
          <cell r="D4744">
            <v>0</v>
          </cell>
          <cell r="E4744">
            <v>0</v>
          </cell>
          <cell r="F4744">
            <v>0</v>
          </cell>
          <cell r="G4744">
            <v>-12500</v>
          </cell>
        </row>
        <row r="4745">
          <cell r="B4745" t="str">
            <v>301500M152</v>
          </cell>
          <cell r="C4745">
            <v>-7500</v>
          </cell>
          <cell r="D4745">
            <v>7500</v>
          </cell>
          <cell r="E4745">
            <v>0</v>
          </cell>
          <cell r="F4745">
            <v>7500</v>
          </cell>
          <cell r="G4745">
            <v>0</v>
          </cell>
        </row>
        <row r="4746">
          <cell r="B4746" t="str">
            <v>301500M153</v>
          </cell>
          <cell r="C4746">
            <v>-7500</v>
          </cell>
          <cell r="D4746">
            <v>0</v>
          </cell>
          <cell r="E4746">
            <v>0</v>
          </cell>
          <cell r="F4746">
            <v>0</v>
          </cell>
          <cell r="G4746">
            <v>-7500</v>
          </cell>
        </row>
        <row r="4747">
          <cell r="B4747" t="str">
            <v>301500M154</v>
          </cell>
          <cell r="C4747">
            <v>-7500</v>
          </cell>
          <cell r="D4747">
            <v>0</v>
          </cell>
          <cell r="E4747">
            <v>0</v>
          </cell>
          <cell r="F4747">
            <v>0</v>
          </cell>
          <cell r="G4747">
            <v>-7500</v>
          </cell>
        </row>
        <row r="4748">
          <cell r="B4748" t="str">
            <v>301500M155</v>
          </cell>
          <cell r="C4748">
            <v>-7500</v>
          </cell>
          <cell r="D4748">
            <v>0</v>
          </cell>
          <cell r="E4748">
            <v>0</v>
          </cell>
          <cell r="F4748">
            <v>0</v>
          </cell>
          <cell r="G4748">
            <v>-7500</v>
          </cell>
        </row>
        <row r="4749">
          <cell r="B4749" t="str">
            <v>301500M156</v>
          </cell>
          <cell r="C4749">
            <v>-2500</v>
          </cell>
          <cell r="D4749">
            <v>0</v>
          </cell>
          <cell r="E4749">
            <v>0</v>
          </cell>
          <cell r="F4749">
            <v>0</v>
          </cell>
          <cell r="G4749">
            <v>-2500</v>
          </cell>
        </row>
        <row r="4750">
          <cell r="B4750" t="str">
            <v>301500M157</v>
          </cell>
          <cell r="C4750">
            <v>-7500</v>
          </cell>
          <cell r="D4750">
            <v>0</v>
          </cell>
          <cell r="E4750">
            <v>0</v>
          </cell>
          <cell r="F4750">
            <v>0</v>
          </cell>
          <cell r="G4750">
            <v>-7500</v>
          </cell>
        </row>
        <row r="4751">
          <cell r="B4751" t="str">
            <v>301500M158</v>
          </cell>
          <cell r="C4751">
            <v>-7500</v>
          </cell>
          <cell r="D4751">
            <v>0</v>
          </cell>
          <cell r="E4751">
            <v>0</v>
          </cell>
          <cell r="F4751">
            <v>0</v>
          </cell>
          <cell r="G4751">
            <v>-7500</v>
          </cell>
        </row>
        <row r="4752">
          <cell r="B4752" t="str">
            <v>301500M159</v>
          </cell>
          <cell r="C4752">
            <v>-7500</v>
          </cell>
          <cell r="D4752">
            <v>7500</v>
          </cell>
          <cell r="E4752">
            <v>0</v>
          </cell>
          <cell r="F4752">
            <v>7500</v>
          </cell>
          <cell r="G4752">
            <v>0</v>
          </cell>
        </row>
        <row r="4753">
          <cell r="B4753" t="str">
            <v>301500M160</v>
          </cell>
          <cell r="C4753">
            <v>-2500</v>
          </cell>
          <cell r="D4753">
            <v>0</v>
          </cell>
          <cell r="E4753">
            <v>0</v>
          </cell>
          <cell r="F4753">
            <v>0</v>
          </cell>
          <cell r="G4753">
            <v>-2500</v>
          </cell>
        </row>
        <row r="4754">
          <cell r="B4754" t="str">
            <v>301500M161</v>
          </cell>
          <cell r="C4754">
            <v>-7500</v>
          </cell>
          <cell r="D4754">
            <v>0</v>
          </cell>
          <cell r="E4754">
            <v>0</v>
          </cell>
          <cell r="F4754">
            <v>0</v>
          </cell>
          <cell r="G4754">
            <v>-7500</v>
          </cell>
        </row>
        <row r="4755">
          <cell r="B4755" t="str">
            <v>301500M162</v>
          </cell>
          <cell r="C4755">
            <v>-7500</v>
          </cell>
          <cell r="D4755">
            <v>0</v>
          </cell>
          <cell r="E4755">
            <v>0</v>
          </cell>
          <cell r="F4755">
            <v>0</v>
          </cell>
          <cell r="G4755">
            <v>-7500</v>
          </cell>
        </row>
        <row r="4756">
          <cell r="B4756" t="str">
            <v>301500M163</v>
          </cell>
          <cell r="C4756">
            <v>-12500</v>
          </cell>
          <cell r="D4756">
            <v>0</v>
          </cell>
          <cell r="E4756">
            <v>0</v>
          </cell>
          <cell r="F4756">
            <v>0</v>
          </cell>
          <cell r="G4756">
            <v>-12500</v>
          </cell>
        </row>
        <row r="4757">
          <cell r="B4757" t="str">
            <v>301500M164</v>
          </cell>
          <cell r="C4757">
            <v>-7500</v>
          </cell>
          <cell r="D4757">
            <v>0</v>
          </cell>
          <cell r="E4757">
            <v>0</v>
          </cell>
          <cell r="F4757">
            <v>0</v>
          </cell>
          <cell r="G4757">
            <v>-7500</v>
          </cell>
        </row>
        <row r="4758">
          <cell r="B4758" t="str">
            <v>301500M166</v>
          </cell>
          <cell r="C4758">
            <v>-7500</v>
          </cell>
          <cell r="D4758">
            <v>0</v>
          </cell>
          <cell r="E4758">
            <v>0</v>
          </cell>
          <cell r="F4758">
            <v>0</v>
          </cell>
          <cell r="G4758">
            <v>-7500</v>
          </cell>
        </row>
        <row r="4759">
          <cell r="B4759" t="str">
            <v>301500M167</v>
          </cell>
          <cell r="C4759">
            <v>-2500</v>
          </cell>
          <cell r="D4759">
            <v>2500</v>
          </cell>
          <cell r="E4759">
            <v>0</v>
          </cell>
          <cell r="F4759">
            <v>2500</v>
          </cell>
          <cell r="G4759">
            <v>0</v>
          </cell>
        </row>
        <row r="4760">
          <cell r="B4760" t="str">
            <v>301500M168</v>
          </cell>
          <cell r="C4760">
            <v>-2500</v>
          </cell>
          <cell r="D4760">
            <v>2500</v>
          </cell>
          <cell r="E4760">
            <v>0</v>
          </cell>
          <cell r="F4760">
            <v>2500</v>
          </cell>
          <cell r="G4760">
            <v>0</v>
          </cell>
        </row>
        <row r="4761">
          <cell r="B4761" t="str">
            <v>301500M169</v>
          </cell>
          <cell r="C4761">
            <v>-10000</v>
          </cell>
          <cell r="D4761">
            <v>0</v>
          </cell>
          <cell r="E4761">
            <v>0</v>
          </cell>
          <cell r="F4761">
            <v>0</v>
          </cell>
          <cell r="G4761">
            <v>-10000</v>
          </cell>
        </row>
        <row r="4762">
          <cell r="B4762" t="str">
            <v>301500M170</v>
          </cell>
          <cell r="C4762">
            <v>-7500</v>
          </cell>
          <cell r="D4762">
            <v>0</v>
          </cell>
          <cell r="E4762">
            <v>0</v>
          </cell>
          <cell r="F4762">
            <v>0</v>
          </cell>
          <cell r="G4762">
            <v>-7500</v>
          </cell>
        </row>
        <row r="4763">
          <cell r="B4763" t="str">
            <v>301500M171</v>
          </cell>
          <cell r="C4763">
            <v>-12500</v>
          </cell>
          <cell r="D4763">
            <v>0</v>
          </cell>
          <cell r="E4763">
            <v>0</v>
          </cell>
          <cell r="F4763">
            <v>0</v>
          </cell>
          <cell r="G4763">
            <v>-12500</v>
          </cell>
        </row>
        <row r="4764">
          <cell r="B4764" t="str">
            <v>301500M172</v>
          </cell>
          <cell r="C4764">
            <v>-2500</v>
          </cell>
          <cell r="D4764">
            <v>0</v>
          </cell>
          <cell r="E4764">
            <v>0</v>
          </cell>
          <cell r="F4764">
            <v>0</v>
          </cell>
          <cell r="G4764">
            <v>-2500</v>
          </cell>
        </row>
        <row r="4765">
          <cell r="B4765" t="str">
            <v>301500M173</v>
          </cell>
          <cell r="C4765">
            <v>-2500</v>
          </cell>
          <cell r="D4765">
            <v>0</v>
          </cell>
          <cell r="E4765">
            <v>0</v>
          </cell>
          <cell r="F4765">
            <v>0</v>
          </cell>
          <cell r="G4765">
            <v>-2500</v>
          </cell>
        </row>
        <row r="4766">
          <cell r="B4766" t="str">
            <v>301500M174</v>
          </cell>
          <cell r="C4766">
            <v>-10000</v>
          </cell>
          <cell r="D4766">
            <v>0</v>
          </cell>
          <cell r="E4766">
            <v>0</v>
          </cell>
          <cell r="F4766">
            <v>0</v>
          </cell>
          <cell r="G4766">
            <v>-10000</v>
          </cell>
        </row>
        <row r="4767">
          <cell r="B4767" t="str">
            <v>301500M175</v>
          </cell>
          <cell r="C4767">
            <v>-7500</v>
          </cell>
          <cell r="D4767">
            <v>0</v>
          </cell>
          <cell r="E4767">
            <v>0</v>
          </cell>
          <cell r="F4767">
            <v>0</v>
          </cell>
          <cell r="G4767">
            <v>-7500</v>
          </cell>
        </row>
        <row r="4768">
          <cell r="B4768" t="str">
            <v>301500M176</v>
          </cell>
          <cell r="C4768">
            <v>-7500</v>
          </cell>
          <cell r="D4768">
            <v>0</v>
          </cell>
          <cell r="E4768">
            <v>0</v>
          </cell>
          <cell r="F4768">
            <v>0</v>
          </cell>
          <cell r="G4768">
            <v>-7500</v>
          </cell>
        </row>
        <row r="4769">
          <cell r="B4769" t="str">
            <v>301500M178</v>
          </cell>
          <cell r="C4769">
            <v>-10000</v>
          </cell>
          <cell r="D4769">
            <v>0</v>
          </cell>
          <cell r="E4769">
            <v>0</v>
          </cell>
          <cell r="F4769">
            <v>0</v>
          </cell>
          <cell r="G4769">
            <v>-10000</v>
          </cell>
        </row>
        <row r="4770">
          <cell r="B4770" t="str">
            <v>301500M179</v>
          </cell>
          <cell r="C4770">
            <v>-2500</v>
          </cell>
          <cell r="D4770">
            <v>0</v>
          </cell>
          <cell r="E4770">
            <v>0</v>
          </cell>
          <cell r="F4770">
            <v>0</v>
          </cell>
          <cell r="G4770">
            <v>-2500</v>
          </cell>
        </row>
        <row r="4771">
          <cell r="B4771" t="str">
            <v>301500M180</v>
          </cell>
          <cell r="C4771">
            <v>-5000</v>
          </cell>
          <cell r="D4771">
            <v>0</v>
          </cell>
          <cell r="E4771">
            <v>0</v>
          </cell>
          <cell r="F4771">
            <v>0</v>
          </cell>
          <cell r="G4771">
            <v>-5000</v>
          </cell>
        </row>
        <row r="4772">
          <cell r="B4772" t="str">
            <v>301500M181</v>
          </cell>
          <cell r="C4772">
            <v>-7500</v>
          </cell>
          <cell r="D4772">
            <v>0</v>
          </cell>
          <cell r="E4772">
            <v>0</v>
          </cell>
          <cell r="F4772">
            <v>0</v>
          </cell>
          <cell r="G4772">
            <v>-7500</v>
          </cell>
        </row>
        <row r="4773">
          <cell r="B4773" t="str">
            <v>301500M182</v>
          </cell>
          <cell r="C4773">
            <v>-2500</v>
          </cell>
          <cell r="D4773">
            <v>0</v>
          </cell>
          <cell r="E4773">
            <v>0</v>
          </cell>
          <cell r="F4773">
            <v>0</v>
          </cell>
          <cell r="G4773">
            <v>-2500</v>
          </cell>
        </row>
        <row r="4774">
          <cell r="B4774" t="str">
            <v>301500M183</v>
          </cell>
          <cell r="C4774">
            <v>-12500</v>
          </cell>
          <cell r="D4774">
            <v>0</v>
          </cell>
          <cell r="E4774">
            <v>0</v>
          </cell>
          <cell r="F4774">
            <v>0</v>
          </cell>
          <cell r="G4774">
            <v>-12500</v>
          </cell>
        </row>
        <row r="4775">
          <cell r="B4775" t="str">
            <v>301500M184</v>
          </cell>
          <cell r="C4775">
            <v>-7500</v>
          </cell>
          <cell r="D4775">
            <v>0</v>
          </cell>
          <cell r="E4775">
            <v>0</v>
          </cell>
          <cell r="F4775">
            <v>0</v>
          </cell>
          <cell r="G4775">
            <v>-7500</v>
          </cell>
        </row>
        <row r="4776">
          <cell r="B4776" t="str">
            <v>301500M186</v>
          </cell>
          <cell r="C4776">
            <v>-7500</v>
          </cell>
          <cell r="D4776">
            <v>0</v>
          </cell>
          <cell r="E4776">
            <v>0</v>
          </cell>
          <cell r="F4776">
            <v>0</v>
          </cell>
          <cell r="G4776">
            <v>-7500</v>
          </cell>
        </row>
        <row r="4777">
          <cell r="B4777" t="str">
            <v>301500M187</v>
          </cell>
          <cell r="C4777">
            <v>-2500</v>
          </cell>
          <cell r="D4777">
            <v>0</v>
          </cell>
          <cell r="E4777">
            <v>0</v>
          </cell>
          <cell r="F4777">
            <v>0</v>
          </cell>
          <cell r="G4777">
            <v>-2500</v>
          </cell>
        </row>
        <row r="4778">
          <cell r="B4778" t="str">
            <v>301500M188</v>
          </cell>
          <cell r="C4778">
            <v>-10000</v>
          </cell>
          <cell r="D4778">
            <v>0</v>
          </cell>
          <cell r="E4778">
            <v>0</v>
          </cell>
          <cell r="F4778">
            <v>0</v>
          </cell>
          <cell r="G4778">
            <v>-10000</v>
          </cell>
        </row>
        <row r="4779">
          <cell r="B4779" t="str">
            <v>301500M189</v>
          </cell>
          <cell r="C4779">
            <v>-2500</v>
          </cell>
          <cell r="D4779">
            <v>0</v>
          </cell>
          <cell r="E4779">
            <v>0</v>
          </cell>
          <cell r="F4779">
            <v>0</v>
          </cell>
          <cell r="G4779">
            <v>-2500</v>
          </cell>
        </row>
        <row r="4780">
          <cell r="B4780" t="str">
            <v>301500M190</v>
          </cell>
          <cell r="C4780">
            <v>-10000</v>
          </cell>
          <cell r="D4780">
            <v>0</v>
          </cell>
          <cell r="E4780">
            <v>0</v>
          </cell>
          <cell r="F4780">
            <v>0</v>
          </cell>
          <cell r="G4780">
            <v>-10000</v>
          </cell>
        </row>
        <row r="4781">
          <cell r="B4781" t="str">
            <v>301500M191</v>
          </cell>
          <cell r="C4781">
            <v>-7500</v>
          </cell>
          <cell r="D4781">
            <v>0</v>
          </cell>
          <cell r="E4781">
            <v>0</v>
          </cell>
          <cell r="F4781">
            <v>0</v>
          </cell>
          <cell r="G4781">
            <v>-7500</v>
          </cell>
        </row>
        <row r="4782">
          <cell r="B4782" t="str">
            <v>301500M192</v>
          </cell>
          <cell r="C4782">
            <v>-7500</v>
          </cell>
          <cell r="D4782">
            <v>0</v>
          </cell>
          <cell r="E4782">
            <v>0</v>
          </cell>
          <cell r="F4782">
            <v>0</v>
          </cell>
          <cell r="G4782">
            <v>-7500</v>
          </cell>
        </row>
        <row r="4783">
          <cell r="B4783" t="str">
            <v>301500M193</v>
          </cell>
          <cell r="C4783">
            <v>-7500</v>
          </cell>
          <cell r="D4783">
            <v>0</v>
          </cell>
          <cell r="E4783">
            <v>-7500</v>
          </cell>
          <cell r="F4783">
            <v>-7500</v>
          </cell>
          <cell r="G4783">
            <v>-15000</v>
          </cell>
        </row>
        <row r="4784">
          <cell r="B4784" t="str">
            <v>301500M194</v>
          </cell>
          <cell r="C4784">
            <v>-7500</v>
          </cell>
          <cell r="D4784">
            <v>0</v>
          </cell>
          <cell r="E4784">
            <v>0</v>
          </cell>
          <cell r="F4784">
            <v>0</v>
          </cell>
          <cell r="G4784">
            <v>-7500</v>
          </cell>
        </row>
        <row r="4785">
          <cell r="B4785" t="str">
            <v>301500M195</v>
          </cell>
          <cell r="C4785">
            <v>-2500</v>
          </cell>
          <cell r="D4785">
            <v>0</v>
          </cell>
          <cell r="E4785">
            <v>0</v>
          </cell>
          <cell r="F4785">
            <v>0</v>
          </cell>
          <cell r="G4785">
            <v>-2500</v>
          </cell>
        </row>
        <row r="4786">
          <cell r="B4786" t="str">
            <v>301500M196</v>
          </cell>
          <cell r="C4786">
            <v>-2500</v>
          </cell>
          <cell r="D4786">
            <v>0</v>
          </cell>
          <cell r="E4786">
            <v>0</v>
          </cell>
          <cell r="F4786">
            <v>0</v>
          </cell>
          <cell r="G4786">
            <v>-2500</v>
          </cell>
        </row>
        <row r="4787">
          <cell r="B4787" t="str">
            <v>301500M198</v>
          </cell>
          <cell r="C4787">
            <v>-5000</v>
          </cell>
          <cell r="D4787">
            <v>0</v>
          </cell>
          <cell r="E4787">
            <v>0</v>
          </cell>
          <cell r="F4787">
            <v>0</v>
          </cell>
          <cell r="G4787">
            <v>-5000</v>
          </cell>
        </row>
        <row r="4788">
          <cell r="B4788" t="str">
            <v>301500M199</v>
          </cell>
          <cell r="C4788">
            <v>-10000</v>
          </cell>
          <cell r="D4788">
            <v>0</v>
          </cell>
          <cell r="E4788">
            <v>0</v>
          </cell>
          <cell r="F4788">
            <v>0</v>
          </cell>
          <cell r="G4788">
            <v>-10000</v>
          </cell>
        </row>
        <row r="4789">
          <cell r="B4789" t="str">
            <v>301500M200</v>
          </cell>
          <cell r="C4789">
            <v>-2500</v>
          </cell>
          <cell r="D4789">
            <v>0</v>
          </cell>
          <cell r="E4789">
            <v>0</v>
          </cell>
          <cell r="F4789">
            <v>0</v>
          </cell>
          <cell r="G4789">
            <v>-2500</v>
          </cell>
        </row>
        <row r="4790">
          <cell r="B4790" t="str">
            <v>301500M201</v>
          </cell>
          <cell r="C4790">
            <v>-12500</v>
          </cell>
          <cell r="D4790">
            <v>0</v>
          </cell>
          <cell r="E4790">
            <v>0</v>
          </cell>
          <cell r="F4790">
            <v>0</v>
          </cell>
          <cell r="G4790">
            <v>-12500</v>
          </cell>
        </row>
        <row r="4791">
          <cell r="B4791" t="str">
            <v>301500M202</v>
          </cell>
          <cell r="C4791">
            <v>-10000</v>
          </cell>
          <cell r="D4791">
            <v>0</v>
          </cell>
          <cell r="E4791">
            <v>0</v>
          </cell>
          <cell r="F4791">
            <v>0</v>
          </cell>
          <cell r="G4791">
            <v>-10000</v>
          </cell>
        </row>
        <row r="4792">
          <cell r="B4792" t="str">
            <v>301500M203</v>
          </cell>
          <cell r="C4792">
            <v>-12500</v>
          </cell>
          <cell r="D4792">
            <v>0</v>
          </cell>
          <cell r="E4792">
            <v>0</v>
          </cell>
          <cell r="F4792">
            <v>0</v>
          </cell>
          <cell r="G4792">
            <v>-12500</v>
          </cell>
        </row>
        <row r="4793">
          <cell r="B4793" t="str">
            <v>301500M204</v>
          </cell>
          <cell r="C4793">
            <v>-2500</v>
          </cell>
          <cell r="D4793">
            <v>0</v>
          </cell>
          <cell r="E4793">
            <v>0</v>
          </cell>
          <cell r="F4793">
            <v>0</v>
          </cell>
          <cell r="G4793">
            <v>-2500</v>
          </cell>
        </row>
        <row r="4794">
          <cell r="B4794" t="str">
            <v>301500M205</v>
          </cell>
          <cell r="C4794">
            <v>-12500</v>
          </cell>
          <cell r="D4794">
            <v>0</v>
          </cell>
          <cell r="E4794">
            <v>0</v>
          </cell>
          <cell r="F4794">
            <v>0</v>
          </cell>
          <cell r="G4794">
            <v>-12500</v>
          </cell>
        </row>
        <row r="4795">
          <cell r="B4795" t="str">
            <v>301500M206</v>
          </cell>
          <cell r="C4795">
            <v>-5000</v>
          </cell>
          <cell r="D4795">
            <v>0</v>
          </cell>
          <cell r="E4795">
            <v>0</v>
          </cell>
          <cell r="F4795">
            <v>0</v>
          </cell>
          <cell r="G4795">
            <v>-5000</v>
          </cell>
        </row>
        <row r="4796">
          <cell r="B4796" t="str">
            <v>301500M207</v>
          </cell>
          <cell r="C4796">
            <v>-2500</v>
          </cell>
          <cell r="D4796">
            <v>0</v>
          </cell>
          <cell r="E4796">
            <v>0</v>
          </cell>
          <cell r="F4796">
            <v>0</v>
          </cell>
          <cell r="G4796">
            <v>-2500</v>
          </cell>
        </row>
        <row r="4797">
          <cell r="B4797" t="str">
            <v>301500M208</v>
          </cell>
          <cell r="C4797">
            <v>-7500</v>
          </cell>
          <cell r="D4797">
            <v>0</v>
          </cell>
          <cell r="E4797">
            <v>0</v>
          </cell>
          <cell r="F4797">
            <v>0</v>
          </cell>
          <cell r="G4797">
            <v>-7500</v>
          </cell>
        </row>
        <row r="4798">
          <cell r="B4798" t="str">
            <v>301500M209</v>
          </cell>
          <cell r="C4798">
            <v>-2500</v>
          </cell>
          <cell r="D4798">
            <v>0</v>
          </cell>
          <cell r="E4798">
            <v>0</v>
          </cell>
          <cell r="F4798">
            <v>0</v>
          </cell>
          <cell r="G4798">
            <v>-2500</v>
          </cell>
        </row>
        <row r="4799">
          <cell r="B4799" t="str">
            <v>301500M210</v>
          </cell>
          <cell r="C4799">
            <v>-2500</v>
          </cell>
          <cell r="D4799">
            <v>0</v>
          </cell>
          <cell r="E4799">
            <v>0</v>
          </cell>
          <cell r="F4799">
            <v>0</v>
          </cell>
          <cell r="G4799">
            <v>-2500</v>
          </cell>
        </row>
        <row r="4800">
          <cell r="B4800" t="str">
            <v>301500M211</v>
          </cell>
          <cell r="C4800">
            <v>-7500</v>
          </cell>
          <cell r="D4800">
            <v>0</v>
          </cell>
          <cell r="E4800">
            <v>0</v>
          </cell>
          <cell r="F4800">
            <v>0</v>
          </cell>
          <cell r="G4800">
            <v>-7500</v>
          </cell>
        </row>
        <row r="4801">
          <cell r="B4801" t="str">
            <v>301500M212</v>
          </cell>
          <cell r="C4801">
            <v>-7500</v>
          </cell>
          <cell r="D4801">
            <v>0</v>
          </cell>
          <cell r="E4801">
            <v>0</v>
          </cell>
          <cell r="F4801">
            <v>0</v>
          </cell>
          <cell r="G4801">
            <v>-7500</v>
          </cell>
        </row>
        <row r="4802">
          <cell r="B4802" t="str">
            <v>301500M213</v>
          </cell>
          <cell r="C4802">
            <v>-7500</v>
          </cell>
          <cell r="D4802">
            <v>0</v>
          </cell>
          <cell r="E4802">
            <v>0</v>
          </cell>
          <cell r="F4802">
            <v>0</v>
          </cell>
          <cell r="G4802">
            <v>-7500</v>
          </cell>
        </row>
        <row r="4803">
          <cell r="B4803" t="str">
            <v>301500M214</v>
          </cell>
          <cell r="C4803">
            <v>-7500</v>
          </cell>
          <cell r="D4803">
            <v>0</v>
          </cell>
          <cell r="E4803">
            <v>0</v>
          </cell>
          <cell r="F4803">
            <v>0</v>
          </cell>
          <cell r="G4803">
            <v>-7500</v>
          </cell>
        </row>
        <row r="4804">
          <cell r="B4804" t="str">
            <v>301500M215</v>
          </cell>
          <cell r="C4804">
            <v>-10000</v>
          </cell>
          <cell r="D4804">
            <v>0</v>
          </cell>
          <cell r="E4804">
            <v>0</v>
          </cell>
          <cell r="F4804">
            <v>0</v>
          </cell>
          <cell r="G4804">
            <v>-10000</v>
          </cell>
        </row>
        <row r="4805">
          <cell r="B4805" t="str">
            <v>301500M216</v>
          </cell>
          <cell r="C4805">
            <v>-12500</v>
          </cell>
          <cell r="D4805">
            <v>0</v>
          </cell>
          <cell r="E4805">
            <v>0</v>
          </cell>
          <cell r="F4805">
            <v>0</v>
          </cell>
          <cell r="G4805">
            <v>-12500</v>
          </cell>
        </row>
        <row r="4806">
          <cell r="B4806" t="str">
            <v>301500M217</v>
          </cell>
          <cell r="C4806">
            <v>-7500</v>
          </cell>
          <cell r="D4806">
            <v>0</v>
          </cell>
          <cell r="E4806">
            <v>0</v>
          </cell>
          <cell r="F4806">
            <v>0</v>
          </cell>
          <cell r="G4806">
            <v>-7500</v>
          </cell>
        </row>
        <row r="4807">
          <cell r="B4807" t="str">
            <v>301500M218</v>
          </cell>
          <cell r="C4807">
            <v>-5000</v>
          </cell>
          <cell r="D4807">
            <v>0</v>
          </cell>
          <cell r="E4807">
            <v>0</v>
          </cell>
          <cell r="F4807">
            <v>0</v>
          </cell>
          <cell r="G4807">
            <v>-5000</v>
          </cell>
        </row>
        <row r="4808">
          <cell r="B4808" t="str">
            <v>301500M219</v>
          </cell>
          <cell r="C4808">
            <v>-7500</v>
          </cell>
          <cell r="D4808">
            <v>0</v>
          </cell>
          <cell r="E4808">
            <v>0</v>
          </cell>
          <cell r="F4808">
            <v>0</v>
          </cell>
          <cell r="G4808">
            <v>-7500</v>
          </cell>
        </row>
        <row r="4809">
          <cell r="B4809" t="str">
            <v>301500M220</v>
          </cell>
          <cell r="C4809">
            <v>-10000</v>
          </cell>
          <cell r="D4809">
            <v>0</v>
          </cell>
          <cell r="E4809">
            <v>0</v>
          </cell>
          <cell r="F4809">
            <v>0</v>
          </cell>
          <cell r="G4809">
            <v>-10000</v>
          </cell>
        </row>
        <row r="4810">
          <cell r="B4810" t="str">
            <v>301500M221</v>
          </cell>
          <cell r="C4810">
            <v>-2500</v>
          </cell>
          <cell r="D4810">
            <v>0</v>
          </cell>
          <cell r="E4810">
            <v>0</v>
          </cell>
          <cell r="F4810">
            <v>0</v>
          </cell>
          <cell r="G4810">
            <v>-2500</v>
          </cell>
        </row>
        <row r="4811">
          <cell r="B4811" t="str">
            <v>301500M222</v>
          </cell>
          <cell r="C4811">
            <v>-7500</v>
          </cell>
          <cell r="D4811">
            <v>0</v>
          </cell>
          <cell r="E4811">
            <v>0</v>
          </cell>
          <cell r="F4811">
            <v>0</v>
          </cell>
          <cell r="G4811">
            <v>-7500</v>
          </cell>
        </row>
        <row r="4812">
          <cell r="B4812" t="str">
            <v>301500M223</v>
          </cell>
          <cell r="C4812">
            <v>-7500</v>
          </cell>
          <cell r="D4812">
            <v>0</v>
          </cell>
          <cell r="E4812">
            <v>0</v>
          </cell>
          <cell r="F4812">
            <v>0</v>
          </cell>
          <cell r="G4812">
            <v>-7500</v>
          </cell>
        </row>
        <row r="4813">
          <cell r="B4813" t="str">
            <v>301500M224</v>
          </cell>
          <cell r="C4813">
            <v>-2500</v>
          </cell>
          <cell r="D4813">
            <v>0</v>
          </cell>
          <cell r="E4813">
            <v>0</v>
          </cell>
          <cell r="F4813">
            <v>0</v>
          </cell>
          <cell r="G4813">
            <v>-2500</v>
          </cell>
        </row>
        <row r="4814">
          <cell r="B4814" t="str">
            <v>301500M226</v>
          </cell>
          <cell r="C4814">
            <v>-10000</v>
          </cell>
          <cell r="D4814">
            <v>0</v>
          </cell>
          <cell r="E4814">
            <v>0</v>
          </cell>
          <cell r="F4814">
            <v>0</v>
          </cell>
          <cell r="G4814">
            <v>-10000</v>
          </cell>
        </row>
        <row r="4815">
          <cell r="B4815" t="str">
            <v>301500M227</v>
          </cell>
          <cell r="C4815">
            <v>-12500</v>
          </cell>
          <cell r="D4815">
            <v>0</v>
          </cell>
          <cell r="E4815">
            <v>0</v>
          </cell>
          <cell r="F4815">
            <v>0</v>
          </cell>
          <cell r="G4815">
            <v>-12500</v>
          </cell>
        </row>
        <row r="4816">
          <cell r="B4816" t="str">
            <v>301500M228</v>
          </cell>
          <cell r="C4816">
            <v>-10000</v>
          </cell>
          <cell r="D4816">
            <v>0</v>
          </cell>
          <cell r="E4816">
            <v>0</v>
          </cell>
          <cell r="F4816">
            <v>0</v>
          </cell>
          <cell r="G4816">
            <v>-10000</v>
          </cell>
        </row>
        <row r="4817">
          <cell r="B4817" t="str">
            <v>301500M229</v>
          </cell>
          <cell r="C4817">
            <v>-5000</v>
          </cell>
          <cell r="D4817">
            <v>0</v>
          </cell>
          <cell r="E4817">
            <v>0</v>
          </cell>
          <cell r="F4817">
            <v>0</v>
          </cell>
          <cell r="G4817">
            <v>-5000</v>
          </cell>
        </row>
        <row r="4818">
          <cell r="B4818" t="str">
            <v>301500M230</v>
          </cell>
          <cell r="C4818">
            <v>-5000</v>
          </cell>
          <cell r="D4818">
            <v>0</v>
          </cell>
          <cell r="E4818">
            <v>0</v>
          </cell>
          <cell r="F4818">
            <v>0</v>
          </cell>
          <cell r="G4818">
            <v>-5000</v>
          </cell>
        </row>
        <row r="4819">
          <cell r="B4819" t="str">
            <v>301500M232</v>
          </cell>
          <cell r="C4819">
            <v>-7500</v>
          </cell>
          <cell r="D4819">
            <v>0</v>
          </cell>
          <cell r="E4819">
            <v>0</v>
          </cell>
          <cell r="F4819">
            <v>0</v>
          </cell>
          <cell r="G4819">
            <v>-7500</v>
          </cell>
        </row>
        <row r="4820">
          <cell r="B4820" t="str">
            <v>301500M233</v>
          </cell>
          <cell r="C4820">
            <v>-2500</v>
          </cell>
          <cell r="D4820">
            <v>0</v>
          </cell>
          <cell r="E4820">
            <v>0</v>
          </cell>
          <cell r="F4820">
            <v>0</v>
          </cell>
          <cell r="G4820">
            <v>-2500</v>
          </cell>
        </row>
        <row r="4821">
          <cell r="B4821" t="str">
            <v>301500M234</v>
          </cell>
          <cell r="C4821">
            <v>-10000</v>
          </cell>
          <cell r="D4821">
            <v>0</v>
          </cell>
          <cell r="E4821">
            <v>0</v>
          </cell>
          <cell r="F4821">
            <v>0</v>
          </cell>
          <cell r="G4821">
            <v>-10000</v>
          </cell>
        </row>
        <row r="4822">
          <cell r="B4822" t="str">
            <v>301500M235</v>
          </cell>
          <cell r="C4822">
            <v>-10000</v>
          </cell>
          <cell r="D4822">
            <v>0</v>
          </cell>
          <cell r="E4822">
            <v>0</v>
          </cell>
          <cell r="F4822">
            <v>0</v>
          </cell>
          <cell r="G4822">
            <v>-10000</v>
          </cell>
        </row>
        <row r="4823">
          <cell r="B4823" t="str">
            <v>301500M236</v>
          </cell>
          <cell r="C4823">
            <v>-5000</v>
          </cell>
          <cell r="D4823">
            <v>0</v>
          </cell>
          <cell r="E4823">
            <v>0</v>
          </cell>
          <cell r="F4823">
            <v>0</v>
          </cell>
          <cell r="G4823">
            <v>-5000</v>
          </cell>
        </row>
        <row r="4824">
          <cell r="B4824" t="str">
            <v>301500M237</v>
          </cell>
          <cell r="C4824">
            <v>-7500</v>
          </cell>
          <cell r="D4824">
            <v>0</v>
          </cell>
          <cell r="E4824">
            <v>0</v>
          </cell>
          <cell r="F4824">
            <v>0</v>
          </cell>
          <cell r="G4824">
            <v>-7500</v>
          </cell>
        </row>
        <row r="4825">
          <cell r="B4825" t="str">
            <v>301500M238</v>
          </cell>
          <cell r="C4825">
            <v>-7500</v>
          </cell>
          <cell r="D4825">
            <v>0</v>
          </cell>
          <cell r="E4825">
            <v>0</v>
          </cell>
          <cell r="F4825">
            <v>0</v>
          </cell>
          <cell r="G4825">
            <v>-7500</v>
          </cell>
        </row>
        <row r="4826">
          <cell r="B4826" t="str">
            <v>301500M239</v>
          </cell>
          <cell r="C4826">
            <v>-5000</v>
          </cell>
          <cell r="D4826">
            <v>0</v>
          </cell>
          <cell r="E4826">
            <v>0</v>
          </cell>
          <cell r="F4826">
            <v>0</v>
          </cell>
          <cell r="G4826">
            <v>-5000</v>
          </cell>
        </row>
        <row r="4827">
          <cell r="B4827" t="str">
            <v>301500M240</v>
          </cell>
          <cell r="C4827">
            <v>-5000</v>
          </cell>
          <cell r="D4827">
            <v>0</v>
          </cell>
          <cell r="E4827">
            <v>0</v>
          </cell>
          <cell r="F4827">
            <v>0</v>
          </cell>
          <cell r="G4827">
            <v>-5000</v>
          </cell>
        </row>
        <row r="4828">
          <cell r="B4828" t="str">
            <v>301500M241</v>
          </cell>
          <cell r="C4828">
            <v>-5000</v>
          </cell>
          <cell r="D4828">
            <v>0</v>
          </cell>
          <cell r="E4828">
            <v>0</v>
          </cell>
          <cell r="F4828">
            <v>0</v>
          </cell>
          <cell r="G4828">
            <v>-5000</v>
          </cell>
        </row>
        <row r="4829">
          <cell r="B4829" t="str">
            <v>301500M242</v>
          </cell>
          <cell r="C4829">
            <v>-5000</v>
          </cell>
          <cell r="D4829">
            <v>0</v>
          </cell>
          <cell r="E4829">
            <v>0</v>
          </cell>
          <cell r="F4829">
            <v>0</v>
          </cell>
          <cell r="G4829">
            <v>-5000</v>
          </cell>
        </row>
        <row r="4830">
          <cell r="B4830" t="str">
            <v>301500M243</v>
          </cell>
          <cell r="C4830">
            <v>-12500</v>
          </cell>
          <cell r="D4830">
            <v>0</v>
          </cell>
          <cell r="E4830">
            <v>0</v>
          </cell>
          <cell r="F4830">
            <v>0</v>
          </cell>
          <cell r="G4830">
            <v>-12500</v>
          </cell>
        </row>
        <row r="4831">
          <cell r="B4831" t="str">
            <v>301500M244</v>
          </cell>
          <cell r="C4831">
            <v>-7500</v>
          </cell>
          <cell r="D4831">
            <v>0</v>
          </cell>
          <cell r="E4831">
            <v>-2500</v>
          </cell>
          <cell r="F4831">
            <v>-2500</v>
          </cell>
          <cell r="G4831">
            <v>-10000</v>
          </cell>
        </row>
        <row r="4832">
          <cell r="B4832" t="str">
            <v>301500M245</v>
          </cell>
          <cell r="C4832">
            <v>-10000</v>
          </cell>
          <cell r="D4832">
            <v>0</v>
          </cell>
          <cell r="E4832">
            <v>0</v>
          </cell>
          <cell r="F4832">
            <v>0</v>
          </cell>
          <cell r="G4832">
            <v>-10000</v>
          </cell>
        </row>
        <row r="4833">
          <cell r="B4833" t="str">
            <v>301500M246</v>
          </cell>
          <cell r="C4833">
            <v>-10000</v>
          </cell>
          <cell r="D4833">
            <v>0</v>
          </cell>
          <cell r="E4833">
            <v>0</v>
          </cell>
          <cell r="F4833">
            <v>0</v>
          </cell>
          <cell r="G4833">
            <v>-10000</v>
          </cell>
        </row>
        <row r="4834">
          <cell r="B4834" t="str">
            <v>301500M247</v>
          </cell>
          <cell r="C4834">
            <v>-12500</v>
          </cell>
          <cell r="D4834">
            <v>0</v>
          </cell>
          <cell r="E4834">
            <v>0</v>
          </cell>
          <cell r="F4834">
            <v>0</v>
          </cell>
          <cell r="G4834">
            <v>-12500</v>
          </cell>
        </row>
        <row r="4835">
          <cell r="B4835" t="str">
            <v>301500M248</v>
          </cell>
          <cell r="C4835">
            <v>-12500</v>
          </cell>
          <cell r="D4835">
            <v>0</v>
          </cell>
          <cell r="E4835">
            <v>0</v>
          </cell>
          <cell r="F4835">
            <v>0</v>
          </cell>
          <cell r="G4835">
            <v>-12500</v>
          </cell>
        </row>
        <row r="4836">
          <cell r="B4836" t="str">
            <v>301500M249</v>
          </cell>
          <cell r="C4836">
            <v>-2500</v>
          </cell>
          <cell r="D4836">
            <v>0</v>
          </cell>
          <cell r="E4836">
            <v>0</v>
          </cell>
          <cell r="F4836">
            <v>0</v>
          </cell>
          <cell r="G4836">
            <v>-2500</v>
          </cell>
        </row>
        <row r="4837">
          <cell r="B4837" t="str">
            <v>301500M250</v>
          </cell>
          <cell r="C4837">
            <v>-2500</v>
          </cell>
          <cell r="D4837">
            <v>0</v>
          </cell>
          <cell r="E4837">
            <v>0</v>
          </cell>
          <cell r="F4837">
            <v>0</v>
          </cell>
          <cell r="G4837">
            <v>-2500</v>
          </cell>
        </row>
        <row r="4838">
          <cell r="B4838" t="str">
            <v>301500M251</v>
          </cell>
          <cell r="C4838">
            <v>-7500</v>
          </cell>
          <cell r="D4838">
            <v>0</v>
          </cell>
          <cell r="E4838">
            <v>0</v>
          </cell>
          <cell r="F4838">
            <v>0</v>
          </cell>
          <cell r="G4838">
            <v>-7500</v>
          </cell>
        </row>
        <row r="4839">
          <cell r="B4839" t="str">
            <v>301500M252</v>
          </cell>
          <cell r="C4839">
            <v>-7500</v>
          </cell>
          <cell r="D4839">
            <v>0</v>
          </cell>
          <cell r="E4839">
            <v>0</v>
          </cell>
          <cell r="F4839">
            <v>0</v>
          </cell>
          <cell r="G4839">
            <v>-7500</v>
          </cell>
        </row>
        <row r="4840">
          <cell r="B4840" t="str">
            <v>301500M253</v>
          </cell>
          <cell r="C4840">
            <v>-7500</v>
          </cell>
          <cell r="D4840">
            <v>0</v>
          </cell>
          <cell r="E4840">
            <v>0</v>
          </cell>
          <cell r="F4840">
            <v>0</v>
          </cell>
          <cell r="G4840">
            <v>-7500</v>
          </cell>
        </row>
        <row r="4841">
          <cell r="B4841" t="str">
            <v>301500M255</v>
          </cell>
          <cell r="C4841">
            <v>-12500</v>
          </cell>
          <cell r="D4841">
            <v>0</v>
          </cell>
          <cell r="E4841">
            <v>0</v>
          </cell>
          <cell r="F4841">
            <v>0</v>
          </cell>
          <cell r="G4841">
            <v>-12500</v>
          </cell>
        </row>
        <row r="4842">
          <cell r="B4842" t="str">
            <v>301500M256</v>
          </cell>
          <cell r="C4842">
            <v>-10000</v>
          </cell>
          <cell r="D4842">
            <v>0</v>
          </cell>
          <cell r="E4842">
            <v>0</v>
          </cell>
          <cell r="F4842">
            <v>0</v>
          </cell>
          <cell r="G4842">
            <v>-10000</v>
          </cell>
        </row>
        <row r="4843">
          <cell r="B4843" t="str">
            <v>301500M257</v>
          </cell>
          <cell r="C4843">
            <v>-2500</v>
          </cell>
          <cell r="D4843">
            <v>0</v>
          </cell>
          <cell r="E4843">
            <v>0</v>
          </cell>
          <cell r="F4843">
            <v>0</v>
          </cell>
          <cell r="G4843">
            <v>-2500</v>
          </cell>
        </row>
        <row r="4844">
          <cell r="B4844" t="str">
            <v>301500M258</v>
          </cell>
          <cell r="C4844">
            <v>-10000</v>
          </cell>
          <cell r="D4844">
            <v>0</v>
          </cell>
          <cell r="E4844">
            <v>0</v>
          </cell>
          <cell r="F4844">
            <v>0</v>
          </cell>
          <cell r="G4844">
            <v>-10000</v>
          </cell>
        </row>
        <row r="4845">
          <cell r="B4845" t="str">
            <v>301500M259</v>
          </cell>
          <cell r="C4845">
            <v>-7500</v>
          </cell>
          <cell r="D4845">
            <v>0</v>
          </cell>
          <cell r="E4845">
            <v>0</v>
          </cell>
          <cell r="F4845">
            <v>0</v>
          </cell>
          <cell r="G4845">
            <v>-7500</v>
          </cell>
        </row>
        <row r="4846">
          <cell r="B4846" t="str">
            <v>301500M260</v>
          </cell>
          <cell r="C4846">
            <v>-5000</v>
          </cell>
          <cell r="D4846">
            <v>0</v>
          </cell>
          <cell r="E4846">
            <v>0</v>
          </cell>
          <cell r="F4846">
            <v>0</v>
          </cell>
          <cell r="G4846">
            <v>-5000</v>
          </cell>
        </row>
        <row r="4847">
          <cell r="B4847" t="str">
            <v>301500M261</v>
          </cell>
          <cell r="C4847">
            <v>-2500</v>
          </cell>
          <cell r="D4847">
            <v>0</v>
          </cell>
          <cell r="E4847">
            <v>0</v>
          </cell>
          <cell r="F4847">
            <v>0</v>
          </cell>
          <cell r="G4847">
            <v>-2500</v>
          </cell>
        </row>
        <row r="4848">
          <cell r="B4848" t="str">
            <v>301500M262</v>
          </cell>
          <cell r="C4848">
            <v>-10000</v>
          </cell>
          <cell r="D4848">
            <v>0</v>
          </cell>
          <cell r="E4848">
            <v>0</v>
          </cell>
          <cell r="F4848">
            <v>0</v>
          </cell>
          <cell r="G4848">
            <v>-10000</v>
          </cell>
        </row>
        <row r="4849">
          <cell r="B4849" t="str">
            <v>301500M263</v>
          </cell>
          <cell r="C4849">
            <v>-7500</v>
          </cell>
          <cell r="D4849">
            <v>0</v>
          </cell>
          <cell r="E4849">
            <v>0</v>
          </cell>
          <cell r="F4849">
            <v>0</v>
          </cell>
          <cell r="G4849">
            <v>-7500</v>
          </cell>
        </row>
        <row r="4850">
          <cell r="B4850" t="str">
            <v>301500M264</v>
          </cell>
          <cell r="C4850">
            <v>-7500</v>
          </cell>
          <cell r="D4850">
            <v>0</v>
          </cell>
          <cell r="E4850">
            <v>0</v>
          </cell>
          <cell r="F4850">
            <v>0</v>
          </cell>
          <cell r="G4850">
            <v>-7500</v>
          </cell>
        </row>
        <row r="4851">
          <cell r="B4851" t="str">
            <v>301500M265</v>
          </cell>
          <cell r="C4851">
            <v>-10000</v>
          </cell>
          <cell r="D4851">
            <v>0</v>
          </cell>
          <cell r="E4851">
            <v>0</v>
          </cell>
          <cell r="F4851">
            <v>0</v>
          </cell>
          <cell r="G4851">
            <v>-10000</v>
          </cell>
        </row>
        <row r="4852">
          <cell r="B4852" t="str">
            <v>301500M266</v>
          </cell>
          <cell r="C4852">
            <v>-7500</v>
          </cell>
          <cell r="D4852">
            <v>0</v>
          </cell>
          <cell r="E4852">
            <v>0</v>
          </cell>
          <cell r="F4852">
            <v>0</v>
          </cell>
          <cell r="G4852">
            <v>-7500</v>
          </cell>
        </row>
        <row r="4853">
          <cell r="B4853" t="str">
            <v>301500M267</v>
          </cell>
          <cell r="C4853">
            <v>-10000</v>
          </cell>
          <cell r="D4853">
            <v>10000</v>
          </cell>
          <cell r="E4853">
            <v>0</v>
          </cell>
          <cell r="F4853">
            <v>10000</v>
          </cell>
          <cell r="G4853">
            <v>0</v>
          </cell>
        </row>
        <row r="4854">
          <cell r="B4854" t="str">
            <v>301500M268</v>
          </cell>
          <cell r="C4854">
            <v>-12500</v>
          </cell>
          <cell r="D4854">
            <v>0</v>
          </cell>
          <cell r="E4854">
            <v>0</v>
          </cell>
          <cell r="F4854">
            <v>0</v>
          </cell>
          <cell r="G4854">
            <v>-12500</v>
          </cell>
        </row>
        <row r="4855">
          <cell r="B4855" t="str">
            <v>301500M269</v>
          </cell>
          <cell r="C4855">
            <v>-7500</v>
          </cell>
          <cell r="D4855">
            <v>0</v>
          </cell>
          <cell r="E4855">
            <v>0</v>
          </cell>
          <cell r="F4855">
            <v>0</v>
          </cell>
          <cell r="G4855">
            <v>-7500</v>
          </cell>
        </row>
        <row r="4856">
          <cell r="B4856" t="str">
            <v>301500M270</v>
          </cell>
          <cell r="C4856">
            <v>-2500</v>
          </cell>
          <cell r="D4856">
            <v>0</v>
          </cell>
          <cell r="E4856">
            <v>0</v>
          </cell>
          <cell r="F4856">
            <v>0</v>
          </cell>
          <cell r="G4856">
            <v>-2500</v>
          </cell>
        </row>
        <row r="4857">
          <cell r="B4857" t="str">
            <v>301500M271</v>
          </cell>
          <cell r="C4857">
            <v>-2500</v>
          </cell>
          <cell r="D4857">
            <v>0</v>
          </cell>
          <cell r="E4857">
            <v>0</v>
          </cell>
          <cell r="F4857">
            <v>0</v>
          </cell>
          <cell r="G4857">
            <v>-2500</v>
          </cell>
        </row>
        <row r="4858">
          <cell r="B4858" t="str">
            <v>301500M272</v>
          </cell>
          <cell r="C4858">
            <v>-7500</v>
          </cell>
          <cell r="D4858">
            <v>0</v>
          </cell>
          <cell r="E4858">
            <v>0</v>
          </cell>
          <cell r="F4858">
            <v>0</v>
          </cell>
          <cell r="G4858">
            <v>-7500</v>
          </cell>
        </row>
        <row r="4859">
          <cell r="B4859" t="str">
            <v>301500M273</v>
          </cell>
          <cell r="C4859">
            <v>-5000</v>
          </cell>
          <cell r="D4859">
            <v>5000</v>
          </cell>
          <cell r="E4859">
            <v>-5000</v>
          </cell>
          <cell r="F4859">
            <v>0</v>
          </cell>
          <cell r="G4859">
            <v>-5000</v>
          </cell>
        </row>
        <row r="4860">
          <cell r="B4860" t="str">
            <v>301500M274</v>
          </cell>
          <cell r="C4860">
            <v>-10000</v>
          </cell>
          <cell r="D4860">
            <v>0</v>
          </cell>
          <cell r="E4860">
            <v>0</v>
          </cell>
          <cell r="F4860">
            <v>0</v>
          </cell>
          <cell r="G4860">
            <v>-10000</v>
          </cell>
        </row>
        <row r="4861">
          <cell r="B4861" t="str">
            <v>301500M275</v>
          </cell>
          <cell r="C4861">
            <v>-7500</v>
          </cell>
          <cell r="D4861">
            <v>0</v>
          </cell>
          <cell r="E4861">
            <v>0</v>
          </cell>
          <cell r="F4861">
            <v>0</v>
          </cell>
          <cell r="G4861">
            <v>-7500</v>
          </cell>
        </row>
        <row r="4862">
          <cell r="B4862" t="str">
            <v>301500M276</v>
          </cell>
          <cell r="C4862">
            <v>-10000</v>
          </cell>
          <cell r="D4862">
            <v>0</v>
          </cell>
          <cell r="E4862">
            <v>0</v>
          </cell>
          <cell r="F4862">
            <v>0</v>
          </cell>
          <cell r="G4862">
            <v>-10000</v>
          </cell>
        </row>
        <row r="4863">
          <cell r="B4863" t="str">
            <v>301500M277</v>
          </cell>
          <cell r="C4863">
            <v>-2500</v>
          </cell>
          <cell r="D4863">
            <v>0</v>
          </cell>
          <cell r="E4863">
            <v>0</v>
          </cell>
          <cell r="F4863">
            <v>0</v>
          </cell>
          <cell r="G4863">
            <v>-2500</v>
          </cell>
        </row>
        <row r="4864">
          <cell r="B4864" t="str">
            <v>301500M278</v>
          </cell>
          <cell r="C4864">
            <v>-2500</v>
          </cell>
          <cell r="D4864">
            <v>0</v>
          </cell>
          <cell r="E4864">
            <v>0</v>
          </cell>
          <cell r="F4864">
            <v>0</v>
          </cell>
          <cell r="G4864">
            <v>-2500</v>
          </cell>
        </row>
        <row r="4865">
          <cell r="B4865" t="str">
            <v>301500M279</v>
          </cell>
          <cell r="C4865">
            <v>-7500</v>
          </cell>
          <cell r="D4865">
            <v>0</v>
          </cell>
          <cell r="E4865">
            <v>0</v>
          </cell>
          <cell r="F4865">
            <v>0</v>
          </cell>
          <cell r="G4865">
            <v>-7500</v>
          </cell>
        </row>
        <row r="4866">
          <cell r="B4866" t="str">
            <v>301500M280</v>
          </cell>
          <cell r="C4866">
            <v>-5000</v>
          </cell>
          <cell r="D4866">
            <v>0</v>
          </cell>
          <cell r="E4866">
            <v>0</v>
          </cell>
          <cell r="F4866">
            <v>0</v>
          </cell>
          <cell r="G4866">
            <v>-5000</v>
          </cell>
        </row>
        <row r="4867">
          <cell r="B4867" t="str">
            <v>301500M281</v>
          </cell>
          <cell r="C4867">
            <v>-2500</v>
          </cell>
          <cell r="D4867">
            <v>0</v>
          </cell>
          <cell r="E4867">
            <v>0</v>
          </cell>
          <cell r="F4867">
            <v>0</v>
          </cell>
          <cell r="G4867">
            <v>-2500</v>
          </cell>
        </row>
        <row r="4868">
          <cell r="B4868" t="str">
            <v>301500M282</v>
          </cell>
          <cell r="C4868">
            <v>-5000</v>
          </cell>
          <cell r="D4868">
            <v>0</v>
          </cell>
          <cell r="E4868">
            <v>0</v>
          </cell>
          <cell r="F4868">
            <v>0</v>
          </cell>
          <cell r="G4868">
            <v>-5000</v>
          </cell>
        </row>
        <row r="4869">
          <cell r="B4869" t="str">
            <v>301500M283</v>
          </cell>
          <cell r="C4869">
            <v>-2500</v>
          </cell>
          <cell r="D4869">
            <v>0</v>
          </cell>
          <cell r="E4869">
            <v>0</v>
          </cell>
          <cell r="F4869">
            <v>0</v>
          </cell>
          <cell r="G4869">
            <v>-2500</v>
          </cell>
        </row>
        <row r="4870">
          <cell r="B4870" t="str">
            <v>301500M284</v>
          </cell>
          <cell r="C4870">
            <v>-5000</v>
          </cell>
          <cell r="D4870">
            <v>5000</v>
          </cell>
          <cell r="E4870">
            <v>0</v>
          </cell>
          <cell r="F4870">
            <v>5000</v>
          </cell>
          <cell r="G4870">
            <v>0</v>
          </cell>
        </row>
        <row r="4871">
          <cell r="B4871" t="str">
            <v>301500M285</v>
          </cell>
          <cell r="C4871">
            <v>-7500</v>
          </cell>
          <cell r="D4871">
            <v>0</v>
          </cell>
          <cell r="E4871">
            <v>0</v>
          </cell>
          <cell r="F4871">
            <v>0</v>
          </cell>
          <cell r="G4871">
            <v>-7500</v>
          </cell>
        </row>
        <row r="4872">
          <cell r="B4872" t="str">
            <v>301500M286</v>
          </cell>
          <cell r="C4872">
            <v>-7500</v>
          </cell>
          <cell r="D4872">
            <v>0</v>
          </cell>
          <cell r="E4872">
            <v>0</v>
          </cell>
          <cell r="F4872">
            <v>0</v>
          </cell>
          <cell r="G4872">
            <v>-7500</v>
          </cell>
        </row>
        <row r="4873">
          <cell r="B4873" t="str">
            <v>301500M287</v>
          </cell>
          <cell r="C4873">
            <v>-10000</v>
          </cell>
          <cell r="D4873">
            <v>0</v>
          </cell>
          <cell r="E4873">
            <v>0</v>
          </cell>
          <cell r="F4873">
            <v>0</v>
          </cell>
          <cell r="G4873">
            <v>-10000</v>
          </cell>
        </row>
        <row r="4874">
          <cell r="B4874" t="str">
            <v>301500M288</v>
          </cell>
          <cell r="C4874">
            <v>-5000</v>
          </cell>
          <cell r="D4874">
            <v>0</v>
          </cell>
          <cell r="E4874">
            <v>0</v>
          </cell>
          <cell r="F4874">
            <v>0</v>
          </cell>
          <cell r="G4874">
            <v>-5000</v>
          </cell>
        </row>
        <row r="4875">
          <cell r="B4875" t="str">
            <v>301500M289</v>
          </cell>
          <cell r="C4875">
            <v>-12500</v>
          </cell>
          <cell r="D4875">
            <v>12500</v>
          </cell>
          <cell r="E4875">
            <v>0</v>
          </cell>
          <cell r="F4875">
            <v>12500</v>
          </cell>
          <cell r="G4875">
            <v>0</v>
          </cell>
        </row>
        <row r="4876">
          <cell r="B4876" t="str">
            <v>301500M291</v>
          </cell>
          <cell r="C4876">
            <v>-7500</v>
          </cell>
          <cell r="D4876">
            <v>7500</v>
          </cell>
          <cell r="E4876">
            <v>0</v>
          </cell>
          <cell r="F4876">
            <v>7500</v>
          </cell>
          <cell r="G4876">
            <v>0</v>
          </cell>
        </row>
        <row r="4877">
          <cell r="B4877" t="str">
            <v>301500M293</v>
          </cell>
          <cell r="C4877">
            <v>-5000</v>
          </cell>
          <cell r="D4877">
            <v>0</v>
          </cell>
          <cell r="E4877">
            <v>0</v>
          </cell>
          <cell r="F4877">
            <v>0</v>
          </cell>
          <cell r="G4877">
            <v>-5000</v>
          </cell>
        </row>
        <row r="4878">
          <cell r="B4878" t="str">
            <v>301500M294</v>
          </cell>
          <cell r="C4878">
            <v>0</v>
          </cell>
          <cell r="D4878">
            <v>3000</v>
          </cell>
          <cell r="E4878">
            <v>-3000</v>
          </cell>
          <cell r="F4878">
            <v>0</v>
          </cell>
          <cell r="G4878">
            <v>0</v>
          </cell>
        </row>
        <row r="4879">
          <cell r="B4879" t="str">
            <v>301500M295</v>
          </cell>
          <cell r="C4879">
            <v>-7500</v>
          </cell>
          <cell r="D4879">
            <v>0</v>
          </cell>
          <cell r="E4879">
            <v>0</v>
          </cell>
          <cell r="F4879">
            <v>0</v>
          </cell>
          <cell r="G4879">
            <v>-7500</v>
          </cell>
        </row>
        <row r="4880">
          <cell r="B4880" t="str">
            <v>301500M296</v>
          </cell>
          <cell r="C4880">
            <v>-7500</v>
          </cell>
          <cell r="D4880">
            <v>0</v>
          </cell>
          <cell r="E4880">
            <v>0</v>
          </cell>
          <cell r="F4880">
            <v>0</v>
          </cell>
          <cell r="G4880">
            <v>-7500</v>
          </cell>
        </row>
        <row r="4881">
          <cell r="B4881" t="str">
            <v>301500M297</v>
          </cell>
          <cell r="C4881">
            <v>-15000</v>
          </cell>
          <cell r="D4881">
            <v>0</v>
          </cell>
          <cell r="E4881">
            <v>0</v>
          </cell>
          <cell r="F4881">
            <v>0</v>
          </cell>
          <cell r="G4881">
            <v>-15000</v>
          </cell>
        </row>
        <row r="4882">
          <cell r="B4882" t="str">
            <v>301500M298</v>
          </cell>
          <cell r="C4882">
            <v>-2500</v>
          </cell>
          <cell r="D4882">
            <v>0</v>
          </cell>
          <cell r="E4882">
            <v>0</v>
          </cell>
          <cell r="F4882">
            <v>0</v>
          </cell>
          <cell r="G4882">
            <v>-2500</v>
          </cell>
        </row>
        <row r="4883">
          <cell r="B4883" t="str">
            <v>301500M299</v>
          </cell>
          <cell r="C4883">
            <v>-2500</v>
          </cell>
          <cell r="D4883">
            <v>0</v>
          </cell>
          <cell r="E4883">
            <v>0</v>
          </cell>
          <cell r="F4883">
            <v>0</v>
          </cell>
          <cell r="G4883">
            <v>-2500</v>
          </cell>
        </row>
        <row r="4884">
          <cell r="B4884" t="str">
            <v>301500M300</v>
          </cell>
          <cell r="C4884">
            <v>-5000</v>
          </cell>
          <cell r="D4884">
            <v>0</v>
          </cell>
          <cell r="E4884">
            <v>0</v>
          </cell>
          <cell r="F4884">
            <v>0</v>
          </cell>
          <cell r="G4884">
            <v>-5000</v>
          </cell>
        </row>
        <row r="4885">
          <cell r="B4885" t="str">
            <v>301500M301</v>
          </cell>
          <cell r="C4885">
            <v>-7500</v>
          </cell>
          <cell r="D4885">
            <v>0</v>
          </cell>
          <cell r="E4885">
            <v>0</v>
          </cell>
          <cell r="F4885">
            <v>0</v>
          </cell>
          <cell r="G4885">
            <v>-7500</v>
          </cell>
        </row>
        <row r="4886">
          <cell r="B4886" t="str">
            <v>301500M302</v>
          </cell>
          <cell r="C4886">
            <v>-7500</v>
          </cell>
          <cell r="D4886">
            <v>0</v>
          </cell>
          <cell r="E4886">
            <v>0</v>
          </cell>
          <cell r="F4886">
            <v>0</v>
          </cell>
          <cell r="G4886">
            <v>-7500</v>
          </cell>
        </row>
        <row r="4887">
          <cell r="B4887" t="str">
            <v>301500M303</v>
          </cell>
          <cell r="C4887">
            <v>-5000</v>
          </cell>
          <cell r="D4887">
            <v>0</v>
          </cell>
          <cell r="E4887">
            <v>-2500</v>
          </cell>
          <cell r="F4887">
            <v>-2500</v>
          </cell>
          <cell r="G4887">
            <v>-7500</v>
          </cell>
        </row>
        <row r="4888">
          <cell r="B4888" t="str">
            <v>301500M304</v>
          </cell>
          <cell r="C4888">
            <v>-7500</v>
          </cell>
          <cell r="D4888">
            <v>0</v>
          </cell>
          <cell r="E4888">
            <v>0</v>
          </cell>
          <cell r="F4888">
            <v>0</v>
          </cell>
          <cell r="G4888">
            <v>-7500</v>
          </cell>
        </row>
        <row r="4889">
          <cell r="B4889" t="str">
            <v>301500M305</v>
          </cell>
          <cell r="C4889">
            <v>-7500</v>
          </cell>
          <cell r="D4889">
            <v>0</v>
          </cell>
          <cell r="E4889">
            <v>0</v>
          </cell>
          <cell r="F4889">
            <v>0</v>
          </cell>
          <cell r="G4889">
            <v>-7500</v>
          </cell>
        </row>
        <row r="4890">
          <cell r="B4890" t="str">
            <v>301500M306</v>
          </cell>
          <cell r="C4890">
            <v>-5000</v>
          </cell>
          <cell r="D4890">
            <v>0</v>
          </cell>
          <cell r="E4890">
            <v>0</v>
          </cell>
          <cell r="F4890">
            <v>0</v>
          </cell>
          <cell r="G4890">
            <v>-5000</v>
          </cell>
        </row>
        <row r="4891">
          <cell r="B4891" t="str">
            <v>301500M307</v>
          </cell>
          <cell r="C4891">
            <v>-5000</v>
          </cell>
          <cell r="D4891">
            <v>0</v>
          </cell>
          <cell r="E4891">
            <v>-2500</v>
          </cell>
          <cell r="F4891">
            <v>-2500</v>
          </cell>
          <cell r="G4891">
            <v>-7500</v>
          </cell>
        </row>
        <row r="4892">
          <cell r="B4892" t="str">
            <v>301500M308</v>
          </cell>
          <cell r="C4892">
            <v>-5000</v>
          </cell>
          <cell r="D4892">
            <v>0</v>
          </cell>
          <cell r="E4892">
            <v>0</v>
          </cell>
          <cell r="F4892">
            <v>0</v>
          </cell>
          <cell r="G4892">
            <v>-5000</v>
          </cell>
        </row>
        <row r="4893">
          <cell r="B4893" t="str">
            <v>301500M309</v>
          </cell>
          <cell r="C4893">
            <v>-2500</v>
          </cell>
          <cell r="D4893">
            <v>0</v>
          </cell>
          <cell r="E4893">
            <v>0</v>
          </cell>
          <cell r="F4893">
            <v>0</v>
          </cell>
          <cell r="G4893">
            <v>-2500</v>
          </cell>
        </row>
        <row r="4894">
          <cell r="B4894" t="str">
            <v>301500M310</v>
          </cell>
          <cell r="C4894">
            <v>-10000</v>
          </cell>
          <cell r="D4894">
            <v>0</v>
          </cell>
          <cell r="E4894">
            <v>0</v>
          </cell>
          <cell r="F4894">
            <v>0</v>
          </cell>
          <cell r="G4894">
            <v>-10000</v>
          </cell>
        </row>
        <row r="4895">
          <cell r="B4895" t="str">
            <v>301500M311</v>
          </cell>
          <cell r="C4895">
            <v>-2500</v>
          </cell>
          <cell r="D4895">
            <v>2500</v>
          </cell>
          <cell r="E4895">
            <v>0</v>
          </cell>
          <cell r="F4895">
            <v>2500</v>
          </cell>
          <cell r="G4895">
            <v>0</v>
          </cell>
        </row>
        <row r="4896">
          <cell r="B4896" t="str">
            <v>301500M312</v>
          </cell>
          <cell r="C4896">
            <v>-2500</v>
          </cell>
          <cell r="D4896">
            <v>0</v>
          </cell>
          <cell r="E4896">
            <v>-2500</v>
          </cell>
          <cell r="F4896">
            <v>-2500</v>
          </cell>
          <cell r="G4896">
            <v>-5000</v>
          </cell>
        </row>
        <row r="4897">
          <cell r="B4897" t="str">
            <v>301500M313</v>
          </cell>
          <cell r="C4897">
            <v>-2500</v>
          </cell>
          <cell r="D4897">
            <v>0</v>
          </cell>
          <cell r="E4897">
            <v>0</v>
          </cell>
          <cell r="F4897">
            <v>0</v>
          </cell>
          <cell r="G4897">
            <v>-2500</v>
          </cell>
        </row>
        <row r="4898">
          <cell r="B4898" t="str">
            <v>301500M314</v>
          </cell>
          <cell r="C4898">
            <v>-2500</v>
          </cell>
          <cell r="D4898">
            <v>0</v>
          </cell>
          <cell r="E4898">
            <v>-2500</v>
          </cell>
          <cell r="F4898">
            <v>-2500</v>
          </cell>
          <cell r="G4898">
            <v>-5000</v>
          </cell>
        </row>
        <row r="4899">
          <cell r="B4899" t="str">
            <v>301500M315</v>
          </cell>
          <cell r="C4899">
            <v>-5000</v>
          </cell>
          <cell r="D4899">
            <v>0</v>
          </cell>
          <cell r="E4899">
            <v>0</v>
          </cell>
          <cell r="F4899">
            <v>0</v>
          </cell>
          <cell r="G4899">
            <v>-5000</v>
          </cell>
        </row>
        <row r="4900">
          <cell r="B4900" t="str">
            <v>301500M316</v>
          </cell>
          <cell r="C4900">
            <v>-5000</v>
          </cell>
          <cell r="D4900">
            <v>0</v>
          </cell>
          <cell r="E4900">
            <v>0</v>
          </cell>
          <cell r="F4900">
            <v>0</v>
          </cell>
          <cell r="G4900">
            <v>-5000</v>
          </cell>
        </row>
        <row r="4901">
          <cell r="B4901" t="str">
            <v>301500M317</v>
          </cell>
          <cell r="C4901">
            <v>-5000</v>
          </cell>
          <cell r="D4901">
            <v>0</v>
          </cell>
          <cell r="E4901">
            <v>0</v>
          </cell>
          <cell r="F4901">
            <v>0</v>
          </cell>
          <cell r="G4901">
            <v>-5000</v>
          </cell>
        </row>
        <row r="4902">
          <cell r="B4902" t="str">
            <v>301500M318</v>
          </cell>
          <cell r="C4902">
            <v>-10000</v>
          </cell>
          <cell r="D4902">
            <v>0</v>
          </cell>
          <cell r="E4902">
            <v>-2500</v>
          </cell>
          <cell r="F4902">
            <v>-2500</v>
          </cell>
          <cell r="G4902">
            <v>-12500</v>
          </cell>
        </row>
        <row r="4903">
          <cell r="B4903" t="str">
            <v>301500M319</v>
          </cell>
          <cell r="C4903">
            <v>-2500</v>
          </cell>
          <cell r="D4903">
            <v>0</v>
          </cell>
          <cell r="E4903">
            <v>0</v>
          </cell>
          <cell r="F4903">
            <v>0</v>
          </cell>
          <cell r="G4903">
            <v>-2500</v>
          </cell>
        </row>
        <row r="4904">
          <cell r="B4904" t="str">
            <v>301500M320</v>
          </cell>
          <cell r="C4904">
            <v>-12500</v>
          </cell>
          <cell r="D4904">
            <v>0</v>
          </cell>
          <cell r="E4904">
            <v>0</v>
          </cell>
          <cell r="F4904">
            <v>0</v>
          </cell>
          <cell r="G4904">
            <v>-12500</v>
          </cell>
        </row>
        <row r="4905">
          <cell r="B4905" t="str">
            <v>301500M321</v>
          </cell>
          <cell r="C4905">
            <v>-2500</v>
          </cell>
          <cell r="D4905">
            <v>0</v>
          </cell>
          <cell r="E4905">
            <v>0</v>
          </cell>
          <cell r="F4905">
            <v>0</v>
          </cell>
          <cell r="G4905">
            <v>-2500</v>
          </cell>
        </row>
        <row r="4906">
          <cell r="B4906" t="str">
            <v>301500M322</v>
          </cell>
          <cell r="C4906">
            <v>-2500</v>
          </cell>
          <cell r="D4906">
            <v>0</v>
          </cell>
          <cell r="E4906">
            <v>0</v>
          </cell>
          <cell r="F4906">
            <v>0</v>
          </cell>
          <cell r="G4906">
            <v>-2500</v>
          </cell>
        </row>
        <row r="4907">
          <cell r="B4907" t="str">
            <v>301500M323</v>
          </cell>
          <cell r="C4907">
            <v>-2500</v>
          </cell>
          <cell r="D4907">
            <v>0</v>
          </cell>
          <cell r="E4907">
            <v>0</v>
          </cell>
          <cell r="F4907">
            <v>0</v>
          </cell>
          <cell r="G4907">
            <v>-2500</v>
          </cell>
        </row>
        <row r="4908">
          <cell r="B4908" t="str">
            <v>301500M324</v>
          </cell>
          <cell r="C4908">
            <v>-5000</v>
          </cell>
          <cell r="D4908">
            <v>0</v>
          </cell>
          <cell r="E4908">
            <v>0</v>
          </cell>
          <cell r="F4908">
            <v>0</v>
          </cell>
          <cell r="G4908">
            <v>-5000</v>
          </cell>
        </row>
        <row r="4909">
          <cell r="B4909" t="str">
            <v>301500M325</v>
          </cell>
          <cell r="C4909">
            <v>-2500</v>
          </cell>
          <cell r="D4909">
            <v>0</v>
          </cell>
          <cell r="E4909">
            <v>-2500</v>
          </cell>
          <cell r="F4909">
            <v>-2500</v>
          </cell>
          <cell r="G4909">
            <v>-5000</v>
          </cell>
        </row>
        <row r="4910">
          <cell r="B4910" t="str">
            <v>301500M326</v>
          </cell>
          <cell r="C4910">
            <v>-7500</v>
          </cell>
          <cell r="D4910">
            <v>0</v>
          </cell>
          <cell r="E4910">
            <v>-2500</v>
          </cell>
          <cell r="F4910">
            <v>-2500</v>
          </cell>
          <cell r="G4910">
            <v>-10000</v>
          </cell>
        </row>
        <row r="4911">
          <cell r="B4911" t="str">
            <v>301500M327</v>
          </cell>
          <cell r="C4911">
            <v>-2500</v>
          </cell>
          <cell r="D4911">
            <v>0</v>
          </cell>
          <cell r="E4911">
            <v>-2500</v>
          </cell>
          <cell r="F4911">
            <v>-2500</v>
          </cell>
          <cell r="G4911">
            <v>-5000</v>
          </cell>
        </row>
        <row r="4912">
          <cell r="B4912" t="str">
            <v>301500M328</v>
          </cell>
          <cell r="C4912">
            <v>-2500</v>
          </cell>
          <cell r="D4912">
            <v>0</v>
          </cell>
          <cell r="E4912">
            <v>0</v>
          </cell>
          <cell r="F4912">
            <v>0</v>
          </cell>
          <cell r="G4912">
            <v>-2500</v>
          </cell>
        </row>
        <row r="4913">
          <cell r="B4913" t="str">
            <v>301500M329</v>
          </cell>
          <cell r="C4913">
            <v>-4300</v>
          </cell>
          <cell r="D4913">
            <v>0</v>
          </cell>
          <cell r="E4913">
            <v>-2500</v>
          </cell>
          <cell r="F4913">
            <v>-2500</v>
          </cell>
          <cell r="G4913">
            <v>-6800</v>
          </cell>
        </row>
        <row r="4914">
          <cell r="B4914" t="str">
            <v>301500M330</v>
          </cell>
          <cell r="C4914">
            <v>-2500</v>
          </cell>
          <cell r="D4914">
            <v>0</v>
          </cell>
          <cell r="E4914">
            <v>0</v>
          </cell>
          <cell r="F4914">
            <v>0</v>
          </cell>
          <cell r="G4914">
            <v>-2500</v>
          </cell>
        </row>
        <row r="4915">
          <cell r="B4915" t="str">
            <v>301500M331</v>
          </cell>
          <cell r="C4915">
            <v>-2500</v>
          </cell>
          <cell r="D4915">
            <v>0</v>
          </cell>
          <cell r="E4915">
            <v>0</v>
          </cell>
          <cell r="F4915">
            <v>0</v>
          </cell>
          <cell r="G4915">
            <v>-2500</v>
          </cell>
        </row>
        <row r="4916">
          <cell r="B4916" t="str">
            <v>301500M332</v>
          </cell>
          <cell r="C4916">
            <v>-2500</v>
          </cell>
          <cell r="D4916">
            <v>0</v>
          </cell>
          <cell r="E4916">
            <v>0</v>
          </cell>
          <cell r="F4916">
            <v>0</v>
          </cell>
          <cell r="G4916">
            <v>-2500</v>
          </cell>
        </row>
        <row r="4917">
          <cell r="B4917" t="str">
            <v>301500M333</v>
          </cell>
          <cell r="C4917">
            <v>-7500</v>
          </cell>
          <cell r="D4917">
            <v>0</v>
          </cell>
          <cell r="E4917">
            <v>0</v>
          </cell>
          <cell r="F4917">
            <v>0</v>
          </cell>
          <cell r="G4917">
            <v>-7500</v>
          </cell>
        </row>
        <row r="4918">
          <cell r="B4918" t="str">
            <v>301500M334</v>
          </cell>
          <cell r="C4918">
            <v>-2500</v>
          </cell>
          <cell r="D4918">
            <v>0</v>
          </cell>
          <cell r="E4918">
            <v>0</v>
          </cell>
          <cell r="F4918">
            <v>0</v>
          </cell>
          <cell r="G4918">
            <v>-2500</v>
          </cell>
        </row>
        <row r="4919">
          <cell r="B4919" t="str">
            <v>301500M335</v>
          </cell>
          <cell r="C4919">
            <v>-12500</v>
          </cell>
          <cell r="D4919">
            <v>0</v>
          </cell>
          <cell r="E4919">
            <v>0</v>
          </cell>
          <cell r="F4919">
            <v>0</v>
          </cell>
          <cell r="G4919">
            <v>-12500</v>
          </cell>
        </row>
        <row r="4920">
          <cell r="B4920" t="str">
            <v>301500M336</v>
          </cell>
          <cell r="C4920">
            <v>-2500</v>
          </cell>
          <cell r="D4920">
            <v>0</v>
          </cell>
          <cell r="E4920">
            <v>0</v>
          </cell>
          <cell r="F4920">
            <v>0</v>
          </cell>
          <cell r="G4920">
            <v>-2500</v>
          </cell>
        </row>
        <row r="4921">
          <cell r="B4921" t="str">
            <v>301500M337</v>
          </cell>
          <cell r="C4921">
            <v>-2500</v>
          </cell>
          <cell r="D4921">
            <v>0</v>
          </cell>
          <cell r="E4921">
            <v>0</v>
          </cell>
          <cell r="F4921">
            <v>0</v>
          </cell>
          <cell r="G4921">
            <v>-2500</v>
          </cell>
        </row>
        <row r="4922">
          <cell r="B4922" t="str">
            <v>301500M338</v>
          </cell>
          <cell r="C4922">
            <v>-2500</v>
          </cell>
          <cell r="D4922">
            <v>0</v>
          </cell>
          <cell r="E4922">
            <v>0</v>
          </cell>
          <cell r="F4922">
            <v>0</v>
          </cell>
          <cell r="G4922">
            <v>-2500</v>
          </cell>
        </row>
        <row r="4923">
          <cell r="B4923" t="str">
            <v>301500M339</v>
          </cell>
          <cell r="C4923">
            <v>-2500</v>
          </cell>
          <cell r="D4923">
            <v>0</v>
          </cell>
          <cell r="E4923">
            <v>0</v>
          </cell>
          <cell r="F4923">
            <v>0</v>
          </cell>
          <cell r="G4923">
            <v>-2500</v>
          </cell>
        </row>
        <row r="4924">
          <cell r="B4924" t="str">
            <v>301500M340</v>
          </cell>
          <cell r="C4924">
            <v>-2500</v>
          </cell>
          <cell r="D4924">
            <v>0</v>
          </cell>
          <cell r="E4924">
            <v>0</v>
          </cell>
          <cell r="F4924">
            <v>0</v>
          </cell>
          <cell r="G4924">
            <v>-2500</v>
          </cell>
        </row>
        <row r="4925">
          <cell r="B4925" t="str">
            <v>301500M341</v>
          </cell>
          <cell r="C4925">
            <v>-2500</v>
          </cell>
          <cell r="D4925">
            <v>0</v>
          </cell>
          <cell r="E4925">
            <v>-2500</v>
          </cell>
          <cell r="F4925">
            <v>-2500</v>
          </cell>
          <cell r="G4925">
            <v>-5000</v>
          </cell>
        </row>
        <row r="4926">
          <cell r="B4926" t="str">
            <v>301500M342</v>
          </cell>
          <cell r="C4926">
            <v>-2500</v>
          </cell>
          <cell r="D4926">
            <v>2500</v>
          </cell>
          <cell r="E4926">
            <v>0</v>
          </cell>
          <cell r="F4926">
            <v>2500</v>
          </cell>
          <cell r="G4926">
            <v>0</v>
          </cell>
        </row>
        <row r="4927">
          <cell r="B4927" t="str">
            <v>301500M343</v>
          </cell>
          <cell r="C4927">
            <v>-2500</v>
          </cell>
          <cell r="D4927">
            <v>0</v>
          </cell>
          <cell r="E4927">
            <v>0</v>
          </cell>
          <cell r="F4927">
            <v>0</v>
          </cell>
          <cell r="G4927">
            <v>-2500</v>
          </cell>
        </row>
        <row r="4928">
          <cell r="B4928" t="str">
            <v>301500M344</v>
          </cell>
          <cell r="C4928">
            <v>-5000</v>
          </cell>
          <cell r="D4928">
            <v>0</v>
          </cell>
          <cell r="E4928">
            <v>0</v>
          </cell>
          <cell r="F4928">
            <v>0</v>
          </cell>
          <cell r="G4928">
            <v>-5000</v>
          </cell>
        </row>
        <row r="4929">
          <cell r="B4929" t="str">
            <v>301500M345</v>
          </cell>
          <cell r="C4929">
            <v>-2500</v>
          </cell>
          <cell r="D4929">
            <v>0</v>
          </cell>
          <cell r="E4929">
            <v>0</v>
          </cell>
          <cell r="F4929">
            <v>0</v>
          </cell>
          <cell r="G4929">
            <v>-2500</v>
          </cell>
        </row>
        <row r="4930">
          <cell r="B4930" t="str">
            <v>301500M346</v>
          </cell>
          <cell r="C4930">
            <v>-10000</v>
          </cell>
          <cell r="D4930">
            <v>0</v>
          </cell>
          <cell r="E4930">
            <v>-3000</v>
          </cell>
          <cell r="F4930">
            <v>-3000</v>
          </cell>
          <cell r="G4930">
            <v>-13000</v>
          </cell>
        </row>
        <row r="4931">
          <cell r="B4931" t="str">
            <v>301500M347</v>
          </cell>
          <cell r="C4931">
            <v>-5000</v>
          </cell>
          <cell r="D4931">
            <v>0</v>
          </cell>
          <cell r="E4931">
            <v>0</v>
          </cell>
          <cell r="F4931">
            <v>0</v>
          </cell>
          <cell r="G4931">
            <v>-5000</v>
          </cell>
        </row>
        <row r="4932">
          <cell r="B4932" t="str">
            <v>301500M348</v>
          </cell>
          <cell r="C4932">
            <v>-2500</v>
          </cell>
          <cell r="D4932">
            <v>0</v>
          </cell>
          <cell r="E4932">
            <v>0</v>
          </cell>
          <cell r="F4932">
            <v>0</v>
          </cell>
          <cell r="G4932">
            <v>-2500</v>
          </cell>
        </row>
        <row r="4933">
          <cell r="B4933" t="str">
            <v>301500M349</v>
          </cell>
          <cell r="C4933">
            <v>-5000</v>
          </cell>
          <cell r="D4933">
            <v>0</v>
          </cell>
          <cell r="E4933">
            <v>0</v>
          </cell>
          <cell r="F4933">
            <v>0</v>
          </cell>
          <cell r="G4933">
            <v>-5000</v>
          </cell>
        </row>
        <row r="4934">
          <cell r="B4934" t="str">
            <v>301500M35</v>
          </cell>
          <cell r="C4934">
            <v>-5000</v>
          </cell>
          <cell r="D4934">
            <v>0</v>
          </cell>
          <cell r="E4934">
            <v>0</v>
          </cell>
          <cell r="F4934">
            <v>0</v>
          </cell>
          <cell r="G4934">
            <v>-5000</v>
          </cell>
        </row>
        <row r="4935">
          <cell r="B4935" t="str">
            <v>301500M350</v>
          </cell>
          <cell r="C4935">
            <v>-2500</v>
          </cell>
          <cell r="D4935">
            <v>0</v>
          </cell>
          <cell r="E4935">
            <v>0</v>
          </cell>
          <cell r="F4935">
            <v>0</v>
          </cell>
          <cell r="G4935">
            <v>-2500</v>
          </cell>
        </row>
        <row r="4936">
          <cell r="B4936" t="str">
            <v>301500M351</v>
          </cell>
          <cell r="C4936">
            <v>-7500</v>
          </cell>
          <cell r="D4936">
            <v>0</v>
          </cell>
          <cell r="E4936">
            <v>-2500</v>
          </cell>
          <cell r="F4936">
            <v>-2500</v>
          </cell>
          <cell r="G4936">
            <v>-10000</v>
          </cell>
        </row>
        <row r="4937">
          <cell r="B4937" t="str">
            <v>301500M352</v>
          </cell>
          <cell r="C4937">
            <v>-10000</v>
          </cell>
          <cell r="D4937">
            <v>0</v>
          </cell>
          <cell r="E4937">
            <v>-2500</v>
          </cell>
          <cell r="F4937">
            <v>-2500</v>
          </cell>
          <cell r="G4937">
            <v>-12500</v>
          </cell>
        </row>
        <row r="4938">
          <cell r="B4938" t="str">
            <v>301500M353</v>
          </cell>
          <cell r="C4938">
            <v>-5000</v>
          </cell>
          <cell r="D4938">
            <v>2500</v>
          </cell>
          <cell r="E4938">
            <v>0</v>
          </cell>
          <cell r="F4938">
            <v>2500</v>
          </cell>
          <cell r="G4938">
            <v>-2500</v>
          </cell>
        </row>
        <row r="4939">
          <cell r="B4939" t="str">
            <v>301500M354</v>
          </cell>
          <cell r="C4939">
            <v>-5000</v>
          </cell>
          <cell r="D4939">
            <v>0</v>
          </cell>
          <cell r="E4939">
            <v>0</v>
          </cell>
          <cell r="F4939">
            <v>0</v>
          </cell>
          <cell r="G4939">
            <v>-5000</v>
          </cell>
        </row>
        <row r="4940">
          <cell r="B4940" t="str">
            <v>301500M355</v>
          </cell>
          <cell r="C4940">
            <v>-2500</v>
          </cell>
          <cell r="D4940">
            <v>0</v>
          </cell>
          <cell r="E4940">
            <v>0</v>
          </cell>
          <cell r="F4940">
            <v>0</v>
          </cell>
          <cell r="G4940">
            <v>-2500</v>
          </cell>
        </row>
        <row r="4941">
          <cell r="B4941" t="str">
            <v>301500M356</v>
          </cell>
          <cell r="C4941">
            <v>-2500</v>
          </cell>
          <cell r="D4941">
            <v>0</v>
          </cell>
          <cell r="E4941">
            <v>0</v>
          </cell>
          <cell r="F4941">
            <v>0</v>
          </cell>
          <cell r="G4941">
            <v>-2500</v>
          </cell>
        </row>
        <row r="4942">
          <cell r="B4942" t="str">
            <v>301500M357</v>
          </cell>
          <cell r="C4942">
            <v>-5000</v>
          </cell>
          <cell r="D4942">
            <v>0</v>
          </cell>
          <cell r="E4942">
            <v>0</v>
          </cell>
          <cell r="F4942">
            <v>0</v>
          </cell>
          <cell r="G4942">
            <v>-5000</v>
          </cell>
        </row>
        <row r="4943">
          <cell r="B4943" t="str">
            <v>301500M358</v>
          </cell>
          <cell r="C4943">
            <v>-5000</v>
          </cell>
          <cell r="D4943">
            <v>0</v>
          </cell>
          <cell r="E4943">
            <v>0</v>
          </cell>
          <cell r="F4943">
            <v>0</v>
          </cell>
          <cell r="G4943">
            <v>-5000</v>
          </cell>
        </row>
        <row r="4944">
          <cell r="B4944" t="str">
            <v>301500M359</v>
          </cell>
          <cell r="C4944">
            <v>-7500</v>
          </cell>
          <cell r="D4944">
            <v>0</v>
          </cell>
          <cell r="E4944">
            <v>0</v>
          </cell>
          <cell r="F4944">
            <v>0</v>
          </cell>
          <cell r="G4944">
            <v>-7500</v>
          </cell>
        </row>
        <row r="4945">
          <cell r="B4945" t="str">
            <v>301500M360</v>
          </cell>
          <cell r="C4945">
            <v>-5000</v>
          </cell>
          <cell r="D4945">
            <v>0</v>
          </cell>
          <cell r="E4945">
            <v>-2500</v>
          </cell>
          <cell r="F4945">
            <v>-2500</v>
          </cell>
          <cell r="G4945">
            <v>-7500</v>
          </cell>
        </row>
        <row r="4946">
          <cell r="B4946" t="str">
            <v>301500M361</v>
          </cell>
          <cell r="C4946">
            <v>-5000</v>
          </cell>
          <cell r="D4946">
            <v>0</v>
          </cell>
          <cell r="E4946">
            <v>0</v>
          </cell>
          <cell r="F4946">
            <v>0</v>
          </cell>
          <cell r="G4946">
            <v>-5000</v>
          </cell>
        </row>
        <row r="4947">
          <cell r="B4947" t="str">
            <v>301500M362</v>
          </cell>
          <cell r="C4947">
            <v>-2500</v>
          </cell>
          <cell r="D4947">
            <v>0</v>
          </cell>
          <cell r="E4947">
            <v>0</v>
          </cell>
          <cell r="F4947">
            <v>0</v>
          </cell>
          <cell r="G4947">
            <v>-2500</v>
          </cell>
        </row>
        <row r="4948">
          <cell r="B4948" t="str">
            <v>301500M363</v>
          </cell>
          <cell r="C4948">
            <v>-2500</v>
          </cell>
          <cell r="D4948">
            <v>0</v>
          </cell>
          <cell r="E4948">
            <v>0</v>
          </cell>
          <cell r="F4948">
            <v>0</v>
          </cell>
          <cell r="G4948">
            <v>-2500</v>
          </cell>
        </row>
        <row r="4949">
          <cell r="B4949" t="str">
            <v>301500M364</v>
          </cell>
          <cell r="C4949">
            <v>-2500</v>
          </cell>
          <cell r="D4949">
            <v>0</v>
          </cell>
          <cell r="E4949">
            <v>0</v>
          </cell>
          <cell r="F4949">
            <v>0</v>
          </cell>
          <cell r="G4949">
            <v>-2500</v>
          </cell>
        </row>
        <row r="4950">
          <cell r="B4950" t="str">
            <v>301500M365</v>
          </cell>
          <cell r="C4950">
            <v>-7500</v>
          </cell>
          <cell r="D4950">
            <v>0</v>
          </cell>
          <cell r="E4950">
            <v>0</v>
          </cell>
          <cell r="F4950">
            <v>0</v>
          </cell>
          <cell r="G4950">
            <v>-7500</v>
          </cell>
        </row>
        <row r="4951">
          <cell r="B4951" t="str">
            <v>301500M366</v>
          </cell>
          <cell r="C4951">
            <v>-7500</v>
          </cell>
          <cell r="D4951">
            <v>0</v>
          </cell>
          <cell r="E4951">
            <v>0</v>
          </cell>
          <cell r="F4951">
            <v>0</v>
          </cell>
          <cell r="G4951">
            <v>-7500</v>
          </cell>
        </row>
        <row r="4952">
          <cell r="B4952" t="str">
            <v>301500M367</v>
          </cell>
          <cell r="C4952">
            <v>-7500</v>
          </cell>
          <cell r="D4952">
            <v>0</v>
          </cell>
          <cell r="E4952">
            <v>0</v>
          </cell>
          <cell r="F4952">
            <v>0</v>
          </cell>
          <cell r="G4952">
            <v>-7500</v>
          </cell>
        </row>
        <row r="4953">
          <cell r="B4953" t="str">
            <v>301500M368</v>
          </cell>
          <cell r="C4953">
            <v>-7500</v>
          </cell>
          <cell r="D4953">
            <v>7500</v>
          </cell>
          <cell r="E4953">
            <v>0</v>
          </cell>
          <cell r="F4953">
            <v>7500</v>
          </cell>
          <cell r="G4953">
            <v>0</v>
          </cell>
        </row>
        <row r="4954">
          <cell r="B4954" t="str">
            <v>301500M369</v>
          </cell>
          <cell r="C4954">
            <v>-7500</v>
          </cell>
          <cell r="D4954">
            <v>0</v>
          </cell>
          <cell r="E4954">
            <v>0</v>
          </cell>
          <cell r="F4954">
            <v>0</v>
          </cell>
          <cell r="G4954">
            <v>-7500</v>
          </cell>
        </row>
        <row r="4955">
          <cell r="B4955" t="str">
            <v>301500M370</v>
          </cell>
          <cell r="C4955">
            <v>-7500</v>
          </cell>
          <cell r="D4955">
            <v>0</v>
          </cell>
          <cell r="E4955">
            <v>-2500</v>
          </cell>
          <cell r="F4955">
            <v>-2500</v>
          </cell>
          <cell r="G4955">
            <v>-10000</v>
          </cell>
        </row>
        <row r="4956">
          <cell r="B4956" t="str">
            <v>301500M371</v>
          </cell>
          <cell r="C4956">
            <v>-7500</v>
          </cell>
          <cell r="D4956">
            <v>0</v>
          </cell>
          <cell r="E4956">
            <v>0</v>
          </cell>
          <cell r="F4956">
            <v>0</v>
          </cell>
          <cell r="G4956">
            <v>-7500</v>
          </cell>
        </row>
        <row r="4957">
          <cell r="B4957" t="str">
            <v>301500M372</v>
          </cell>
          <cell r="C4957">
            <v>-7500</v>
          </cell>
          <cell r="D4957">
            <v>7500</v>
          </cell>
          <cell r="E4957">
            <v>0</v>
          </cell>
          <cell r="F4957">
            <v>7500</v>
          </cell>
          <cell r="G4957">
            <v>0</v>
          </cell>
        </row>
        <row r="4958">
          <cell r="B4958" t="str">
            <v>301500M373</v>
          </cell>
          <cell r="C4958">
            <v>-7500</v>
          </cell>
          <cell r="D4958">
            <v>0</v>
          </cell>
          <cell r="E4958">
            <v>0</v>
          </cell>
          <cell r="F4958">
            <v>0</v>
          </cell>
          <cell r="G4958">
            <v>-7500</v>
          </cell>
        </row>
        <row r="4959">
          <cell r="B4959" t="str">
            <v>301500M374</v>
          </cell>
          <cell r="C4959">
            <v>-7500</v>
          </cell>
          <cell r="D4959">
            <v>0</v>
          </cell>
          <cell r="E4959">
            <v>0</v>
          </cell>
          <cell r="F4959">
            <v>0</v>
          </cell>
          <cell r="G4959">
            <v>-7500</v>
          </cell>
        </row>
        <row r="4960">
          <cell r="B4960" t="str">
            <v>301500M375</v>
          </cell>
          <cell r="C4960">
            <v>-7500</v>
          </cell>
          <cell r="D4960">
            <v>7500</v>
          </cell>
          <cell r="E4960">
            <v>-7500</v>
          </cell>
          <cell r="F4960">
            <v>0</v>
          </cell>
          <cell r="G4960">
            <v>-7500</v>
          </cell>
        </row>
        <row r="4961">
          <cell r="B4961" t="str">
            <v>301500M376</v>
          </cell>
          <cell r="C4961">
            <v>-7500</v>
          </cell>
          <cell r="D4961">
            <v>0</v>
          </cell>
          <cell r="E4961">
            <v>0</v>
          </cell>
          <cell r="F4961">
            <v>0</v>
          </cell>
          <cell r="G4961">
            <v>-7500</v>
          </cell>
        </row>
        <row r="4962">
          <cell r="B4962" t="str">
            <v>301500M377</v>
          </cell>
          <cell r="C4962">
            <v>-7500</v>
          </cell>
          <cell r="D4962">
            <v>0</v>
          </cell>
          <cell r="E4962">
            <v>0</v>
          </cell>
          <cell r="F4962">
            <v>0</v>
          </cell>
          <cell r="G4962">
            <v>-7500</v>
          </cell>
        </row>
        <row r="4963">
          <cell r="B4963" t="str">
            <v>301500M378</v>
          </cell>
          <cell r="C4963">
            <v>0</v>
          </cell>
          <cell r="D4963">
            <v>30000</v>
          </cell>
          <cell r="E4963">
            <v>-30000</v>
          </cell>
          <cell r="F4963">
            <v>0</v>
          </cell>
          <cell r="G4963">
            <v>0</v>
          </cell>
        </row>
        <row r="4964">
          <cell r="B4964" t="str">
            <v>301500M379</v>
          </cell>
          <cell r="C4964">
            <v>-7500</v>
          </cell>
          <cell r="D4964">
            <v>0</v>
          </cell>
          <cell r="E4964">
            <v>0</v>
          </cell>
          <cell r="F4964">
            <v>0</v>
          </cell>
          <cell r="G4964">
            <v>-7500</v>
          </cell>
        </row>
        <row r="4965">
          <cell r="B4965" t="str">
            <v>301500M380</v>
          </cell>
          <cell r="C4965">
            <v>-7500</v>
          </cell>
          <cell r="D4965">
            <v>0</v>
          </cell>
          <cell r="E4965">
            <v>0</v>
          </cell>
          <cell r="F4965">
            <v>0</v>
          </cell>
          <cell r="G4965">
            <v>-7500</v>
          </cell>
        </row>
        <row r="4966">
          <cell r="B4966" t="str">
            <v>301500M382</v>
          </cell>
          <cell r="C4966">
            <v>-7500</v>
          </cell>
          <cell r="D4966">
            <v>0</v>
          </cell>
          <cell r="E4966">
            <v>0</v>
          </cell>
          <cell r="F4966">
            <v>0</v>
          </cell>
          <cell r="G4966">
            <v>-7500</v>
          </cell>
        </row>
        <row r="4967">
          <cell r="B4967" t="str">
            <v>301500M383</v>
          </cell>
          <cell r="C4967">
            <v>-2500</v>
          </cell>
          <cell r="D4967">
            <v>0</v>
          </cell>
          <cell r="E4967">
            <v>0</v>
          </cell>
          <cell r="F4967">
            <v>0</v>
          </cell>
          <cell r="G4967">
            <v>-2500</v>
          </cell>
        </row>
        <row r="4968">
          <cell r="B4968" t="str">
            <v>301500M384</v>
          </cell>
          <cell r="C4968">
            <v>-5000</v>
          </cell>
          <cell r="D4968">
            <v>0</v>
          </cell>
          <cell r="E4968">
            <v>0</v>
          </cell>
          <cell r="F4968">
            <v>0</v>
          </cell>
          <cell r="G4968">
            <v>-5000</v>
          </cell>
        </row>
        <row r="4969">
          <cell r="B4969" t="str">
            <v>301500M385</v>
          </cell>
          <cell r="C4969">
            <v>-5000</v>
          </cell>
          <cell r="D4969">
            <v>2500</v>
          </cell>
          <cell r="E4969">
            <v>-5000</v>
          </cell>
          <cell r="F4969">
            <v>-2500</v>
          </cell>
          <cell r="G4969">
            <v>-7500</v>
          </cell>
        </row>
        <row r="4970">
          <cell r="B4970" t="str">
            <v>301500M386</v>
          </cell>
          <cell r="C4970">
            <v>-2500</v>
          </cell>
          <cell r="D4970">
            <v>0</v>
          </cell>
          <cell r="E4970">
            <v>0</v>
          </cell>
          <cell r="F4970">
            <v>0</v>
          </cell>
          <cell r="G4970">
            <v>-2500</v>
          </cell>
        </row>
        <row r="4971">
          <cell r="B4971" t="str">
            <v>301500M387</v>
          </cell>
          <cell r="C4971">
            <v>-10000</v>
          </cell>
          <cell r="D4971">
            <v>0</v>
          </cell>
          <cell r="E4971">
            <v>0</v>
          </cell>
          <cell r="F4971">
            <v>0</v>
          </cell>
          <cell r="G4971">
            <v>-10000</v>
          </cell>
        </row>
        <row r="4972">
          <cell r="B4972" t="str">
            <v>301500M388</v>
          </cell>
          <cell r="C4972">
            <v>-2500</v>
          </cell>
          <cell r="D4972">
            <v>0</v>
          </cell>
          <cell r="E4972">
            <v>-2500</v>
          </cell>
          <cell r="F4972">
            <v>-2500</v>
          </cell>
          <cell r="G4972">
            <v>-5000</v>
          </cell>
        </row>
        <row r="4973">
          <cell r="B4973" t="str">
            <v>301500M389</v>
          </cell>
          <cell r="C4973">
            <v>-2500</v>
          </cell>
          <cell r="D4973">
            <v>0</v>
          </cell>
          <cell r="E4973">
            <v>0</v>
          </cell>
          <cell r="F4973">
            <v>0</v>
          </cell>
          <cell r="G4973">
            <v>-2500</v>
          </cell>
        </row>
        <row r="4974">
          <cell r="B4974" t="str">
            <v>301500M390</v>
          </cell>
          <cell r="C4974">
            <v>-7500</v>
          </cell>
          <cell r="D4974">
            <v>0</v>
          </cell>
          <cell r="E4974">
            <v>0</v>
          </cell>
          <cell r="F4974">
            <v>0</v>
          </cell>
          <cell r="G4974">
            <v>-7500</v>
          </cell>
        </row>
        <row r="4975">
          <cell r="B4975" t="str">
            <v>301500M392</v>
          </cell>
          <cell r="C4975">
            <v>-7500</v>
          </cell>
          <cell r="D4975">
            <v>0</v>
          </cell>
          <cell r="E4975">
            <v>0</v>
          </cell>
          <cell r="F4975">
            <v>0</v>
          </cell>
          <cell r="G4975">
            <v>-7500</v>
          </cell>
        </row>
        <row r="4976">
          <cell r="B4976" t="str">
            <v>301500M393</v>
          </cell>
          <cell r="C4976">
            <v>-7500</v>
          </cell>
          <cell r="D4976">
            <v>0</v>
          </cell>
          <cell r="E4976">
            <v>0</v>
          </cell>
          <cell r="F4976">
            <v>0</v>
          </cell>
          <cell r="G4976">
            <v>-7500</v>
          </cell>
        </row>
        <row r="4977">
          <cell r="B4977" t="str">
            <v>301500M394</v>
          </cell>
          <cell r="C4977">
            <v>-7500</v>
          </cell>
          <cell r="D4977">
            <v>0</v>
          </cell>
          <cell r="E4977">
            <v>0</v>
          </cell>
          <cell r="F4977">
            <v>0</v>
          </cell>
          <cell r="G4977">
            <v>-7500</v>
          </cell>
        </row>
        <row r="4978">
          <cell r="B4978" t="str">
            <v>301500M395</v>
          </cell>
          <cell r="C4978">
            <v>-15000</v>
          </cell>
          <cell r="D4978">
            <v>0</v>
          </cell>
          <cell r="E4978">
            <v>0</v>
          </cell>
          <cell r="F4978">
            <v>0</v>
          </cell>
          <cell r="G4978">
            <v>-15000</v>
          </cell>
        </row>
        <row r="4979">
          <cell r="B4979" t="str">
            <v>301500M396</v>
          </cell>
          <cell r="C4979">
            <v>-7500</v>
          </cell>
          <cell r="D4979">
            <v>0</v>
          </cell>
          <cell r="E4979">
            <v>0</v>
          </cell>
          <cell r="F4979">
            <v>0</v>
          </cell>
          <cell r="G4979">
            <v>-7500</v>
          </cell>
        </row>
        <row r="4980">
          <cell r="B4980" t="str">
            <v>301500M397</v>
          </cell>
          <cell r="C4980">
            <v>-7500</v>
          </cell>
          <cell r="D4980">
            <v>0</v>
          </cell>
          <cell r="E4980">
            <v>0</v>
          </cell>
          <cell r="F4980">
            <v>0</v>
          </cell>
          <cell r="G4980">
            <v>-7500</v>
          </cell>
        </row>
        <row r="4981">
          <cell r="B4981" t="str">
            <v>301500M398</v>
          </cell>
          <cell r="C4981">
            <v>-7500</v>
          </cell>
          <cell r="D4981">
            <v>0</v>
          </cell>
          <cell r="E4981">
            <v>0</v>
          </cell>
          <cell r="F4981">
            <v>0</v>
          </cell>
          <cell r="G4981">
            <v>-7500</v>
          </cell>
        </row>
        <row r="4982">
          <cell r="B4982" t="str">
            <v>301500M400</v>
          </cell>
          <cell r="C4982">
            <v>-7500</v>
          </cell>
          <cell r="D4982">
            <v>0</v>
          </cell>
          <cell r="E4982">
            <v>0</v>
          </cell>
          <cell r="F4982">
            <v>0</v>
          </cell>
          <cell r="G4982">
            <v>-7500</v>
          </cell>
        </row>
        <row r="4983">
          <cell r="B4983" t="str">
            <v>301500M401</v>
          </cell>
          <cell r="C4983">
            <v>-12500</v>
          </cell>
          <cell r="D4983">
            <v>0</v>
          </cell>
          <cell r="E4983">
            <v>0</v>
          </cell>
          <cell r="F4983">
            <v>0</v>
          </cell>
          <cell r="G4983">
            <v>-12500</v>
          </cell>
        </row>
        <row r="4984">
          <cell r="B4984" t="str">
            <v>301500M402</v>
          </cell>
          <cell r="C4984">
            <v>-7500</v>
          </cell>
          <cell r="D4984">
            <v>0</v>
          </cell>
          <cell r="E4984">
            <v>0</v>
          </cell>
          <cell r="F4984">
            <v>0</v>
          </cell>
          <cell r="G4984">
            <v>-7500</v>
          </cell>
        </row>
        <row r="4985">
          <cell r="B4985" t="str">
            <v>301500M404</v>
          </cell>
          <cell r="C4985">
            <v>0</v>
          </cell>
          <cell r="D4985">
            <v>0</v>
          </cell>
          <cell r="E4985">
            <v>-2500</v>
          </cell>
          <cell r="F4985">
            <v>-2500</v>
          </cell>
          <cell r="G4985">
            <v>-2500</v>
          </cell>
        </row>
        <row r="4986">
          <cell r="B4986" t="str">
            <v>301500M405</v>
          </cell>
          <cell r="C4986">
            <v>0</v>
          </cell>
          <cell r="D4986">
            <v>0</v>
          </cell>
          <cell r="E4986">
            <v>-7500</v>
          </cell>
          <cell r="F4986">
            <v>-7500</v>
          </cell>
          <cell r="G4986">
            <v>-7500</v>
          </cell>
        </row>
        <row r="4987">
          <cell r="B4987" t="str">
            <v>301500M406</v>
          </cell>
          <cell r="C4987">
            <v>0</v>
          </cell>
          <cell r="D4987">
            <v>0</v>
          </cell>
          <cell r="E4987">
            <v>-5000</v>
          </cell>
          <cell r="F4987">
            <v>-5000</v>
          </cell>
          <cell r="G4987">
            <v>-5000</v>
          </cell>
        </row>
        <row r="4988">
          <cell r="B4988" t="str">
            <v>301500M407</v>
          </cell>
          <cell r="C4988">
            <v>0</v>
          </cell>
          <cell r="D4988">
            <v>0</v>
          </cell>
          <cell r="E4988">
            <v>-5000</v>
          </cell>
          <cell r="F4988">
            <v>-5000</v>
          </cell>
          <cell r="G4988">
            <v>-5000</v>
          </cell>
        </row>
        <row r="4989">
          <cell r="B4989" t="str">
            <v>301500M408</v>
          </cell>
          <cell r="C4989">
            <v>0</v>
          </cell>
          <cell r="D4989">
            <v>0</v>
          </cell>
          <cell r="E4989">
            <v>-2500</v>
          </cell>
          <cell r="F4989">
            <v>-2500</v>
          </cell>
          <cell r="G4989">
            <v>-2500</v>
          </cell>
        </row>
        <row r="4990">
          <cell r="B4990" t="str">
            <v>301500M409</v>
          </cell>
          <cell r="C4990">
            <v>0</v>
          </cell>
          <cell r="D4990">
            <v>0</v>
          </cell>
          <cell r="E4990">
            <v>-2500</v>
          </cell>
          <cell r="F4990">
            <v>-2500</v>
          </cell>
          <cell r="G4990">
            <v>-2500</v>
          </cell>
        </row>
        <row r="4991">
          <cell r="B4991" t="str">
            <v>301500M410</v>
          </cell>
          <cell r="C4991">
            <v>0</v>
          </cell>
          <cell r="D4991">
            <v>0</v>
          </cell>
          <cell r="E4991">
            <v>-2500</v>
          </cell>
          <cell r="F4991">
            <v>-2500</v>
          </cell>
          <cell r="G4991">
            <v>-2500</v>
          </cell>
        </row>
        <row r="4992">
          <cell r="B4992" t="str">
            <v>301500M411</v>
          </cell>
          <cell r="C4992">
            <v>0</v>
          </cell>
          <cell r="D4992">
            <v>0</v>
          </cell>
          <cell r="E4992">
            <v>-7500</v>
          </cell>
          <cell r="F4992">
            <v>-7500</v>
          </cell>
          <cell r="G4992">
            <v>-7500</v>
          </cell>
        </row>
        <row r="4993">
          <cell r="B4993" t="str">
            <v>301500M412</v>
          </cell>
          <cell r="C4993">
            <v>0</v>
          </cell>
          <cell r="D4993">
            <v>0</v>
          </cell>
          <cell r="E4993">
            <v>-2500</v>
          </cell>
          <cell r="F4993">
            <v>-2500</v>
          </cell>
          <cell r="G4993">
            <v>-2500</v>
          </cell>
        </row>
        <row r="4994">
          <cell r="B4994" t="str">
            <v>301500M413</v>
          </cell>
          <cell r="C4994">
            <v>0</v>
          </cell>
          <cell r="D4994">
            <v>0</v>
          </cell>
          <cell r="E4994">
            <v>-5000</v>
          </cell>
          <cell r="F4994">
            <v>-5000</v>
          </cell>
          <cell r="G4994">
            <v>-5000</v>
          </cell>
        </row>
        <row r="4995">
          <cell r="B4995" t="str">
            <v>301500M414</v>
          </cell>
          <cell r="C4995">
            <v>0</v>
          </cell>
          <cell r="D4995">
            <v>0</v>
          </cell>
          <cell r="E4995">
            <v>-10000</v>
          </cell>
          <cell r="F4995">
            <v>-10000</v>
          </cell>
          <cell r="G4995">
            <v>-10000</v>
          </cell>
        </row>
        <row r="4996">
          <cell r="B4996" t="str">
            <v>301500M415</v>
          </cell>
          <cell r="C4996">
            <v>0</v>
          </cell>
          <cell r="D4996">
            <v>0</v>
          </cell>
          <cell r="E4996">
            <v>-5000</v>
          </cell>
          <cell r="F4996">
            <v>-5000</v>
          </cell>
          <cell r="G4996">
            <v>-5000</v>
          </cell>
        </row>
        <row r="4997">
          <cell r="B4997" t="str">
            <v>301500M416</v>
          </cell>
          <cell r="C4997">
            <v>0</v>
          </cell>
          <cell r="D4997">
            <v>0</v>
          </cell>
          <cell r="E4997">
            <v>-7500</v>
          </cell>
          <cell r="F4997">
            <v>-7500</v>
          </cell>
          <cell r="G4997">
            <v>-7500</v>
          </cell>
        </row>
        <row r="4998">
          <cell r="B4998" t="str">
            <v>301500M417</v>
          </cell>
          <cell r="C4998">
            <v>0</v>
          </cell>
          <cell r="D4998">
            <v>0</v>
          </cell>
          <cell r="E4998">
            <v>-2500</v>
          </cell>
          <cell r="F4998">
            <v>-2500</v>
          </cell>
          <cell r="G4998">
            <v>-2500</v>
          </cell>
        </row>
        <row r="4999">
          <cell r="B4999" t="str">
            <v>301500M418</v>
          </cell>
          <cell r="C4999">
            <v>0</v>
          </cell>
          <cell r="D4999">
            <v>0</v>
          </cell>
          <cell r="E4999">
            <v>-2500</v>
          </cell>
          <cell r="F4999">
            <v>-2500</v>
          </cell>
          <cell r="G4999">
            <v>-2500</v>
          </cell>
        </row>
        <row r="5000">
          <cell r="B5000" t="str">
            <v>301500M419</v>
          </cell>
          <cell r="C5000">
            <v>0</v>
          </cell>
          <cell r="D5000">
            <v>0</v>
          </cell>
          <cell r="E5000">
            <v>-5000</v>
          </cell>
          <cell r="F5000">
            <v>-5000</v>
          </cell>
          <cell r="G5000">
            <v>-5000</v>
          </cell>
        </row>
        <row r="5001">
          <cell r="B5001" t="str">
            <v>301500M420</v>
          </cell>
          <cell r="C5001">
            <v>0</v>
          </cell>
          <cell r="D5001">
            <v>0</v>
          </cell>
          <cell r="E5001">
            <v>-7500</v>
          </cell>
          <cell r="F5001">
            <v>-7500</v>
          </cell>
          <cell r="G5001">
            <v>-7500</v>
          </cell>
        </row>
        <row r="5002">
          <cell r="B5002" t="str">
            <v>301500M421</v>
          </cell>
          <cell r="C5002">
            <v>0</v>
          </cell>
          <cell r="D5002">
            <v>0</v>
          </cell>
          <cell r="E5002">
            <v>-2500</v>
          </cell>
          <cell r="F5002">
            <v>-2500</v>
          </cell>
          <cell r="G5002">
            <v>-2500</v>
          </cell>
        </row>
        <row r="5003">
          <cell r="B5003" t="str">
            <v>301500M422</v>
          </cell>
          <cell r="C5003">
            <v>0</v>
          </cell>
          <cell r="D5003">
            <v>0</v>
          </cell>
          <cell r="E5003">
            <v>-5000</v>
          </cell>
          <cell r="F5003">
            <v>-5000</v>
          </cell>
          <cell r="G5003">
            <v>-5000</v>
          </cell>
        </row>
        <row r="5004">
          <cell r="B5004" t="str">
            <v>301500M423</v>
          </cell>
          <cell r="C5004">
            <v>0</v>
          </cell>
          <cell r="D5004">
            <v>0</v>
          </cell>
          <cell r="E5004">
            <v>-10000</v>
          </cell>
          <cell r="F5004">
            <v>-10000</v>
          </cell>
          <cell r="G5004">
            <v>-10000</v>
          </cell>
        </row>
        <row r="5005">
          <cell r="B5005" t="str">
            <v>301500M424</v>
          </cell>
          <cell r="C5005">
            <v>0</v>
          </cell>
          <cell r="D5005">
            <v>2500</v>
          </cell>
          <cell r="E5005">
            <v>-5000</v>
          </cell>
          <cell r="F5005">
            <v>-2500</v>
          </cell>
          <cell r="G5005">
            <v>-2500</v>
          </cell>
        </row>
        <row r="5006">
          <cell r="B5006" t="str">
            <v>301500M425</v>
          </cell>
          <cell r="C5006">
            <v>0</v>
          </cell>
          <cell r="D5006">
            <v>0</v>
          </cell>
          <cell r="E5006">
            <v>-2500</v>
          </cell>
          <cell r="F5006">
            <v>-2500</v>
          </cell>
          <cell r="G5006">
            <v>-2500</v>
          </cell>
        </row>
        <row r="5007">
          <cell r="B5007" t="str">
            <v>301500M426</v>
          </cell>
          <cell r="C5007">
            <v>0</v>
          </cell>
          <cell r="D5007">
            <v>2500</v>
          </cell>
          <cell r="E5007">
            <v>-7500</v>
          </cell>
          <cell r="F5007">
            <v>-5000</v>
          </cell>
          <cell r="G5007">
            <v>-5000</v>
          </cell>
        </row>
        <row r="5008">
          <cell r="B5008" t="str">
            <v>301500M427</v>
          </cell>
          <cell r="C5008">
            <v>0</v>
          </cell>
          <cell r="D5008">
            <v>0</v>
          </cell>
          <cell r="E5008">
            <v>-2500</v>
          </cell>
          <cell r="F5008">
            <v>-2500</v>
          </cell>
          <cell r="G5008">
            <v>-2500</v>
          </cell>
        </row>
        <row r="5009">
          <cell r="B5009" t="str">
            <v>301500M428</v>
          </cell>
          <cell r="C5009">
            <v>0</v>
          </cell>
          <cell r="D5009">
            <v>2500</v>
          </cell>
          <cell r="E5009">
            <v>-2500</v>
          </cell>
          <cell r="F5009">
            <v>0</v>
          </cell>
          <cell r="G5009">
            <v>0</v>
          </cell>
        </row>
        <row r="5010">
          <cell r="B5010" t="str">
            <v>301500M429</v>
          </cell>
          <cell r="C5010">
            <v>0</v>
          </cell>
          <cell r="D5010">
            <v>0</v>
          </cell>
          <cell r="E5010">
            <v>-2500</v>
          </cell>
          <cell r="F5010">
            <v>-2500</v>
          </cell>
          <cell r="G5010">
            <v>-2500</v>
          </cell>
        </row>
        <row r="5011">
          <cell r="B5011" t="str">
            <v>301500M430</v>
          </cell>
          <cell r="C5011">
            <v>0</v>
          </cell>
          <cell r="D5011">
            <v>0</v>
          </cell>
          <cell r="E5011">
            <v>-7500</v>
          </cell>
          <cell r="F5011">
            <v>-7500</v>
          </cell>
          <cell r="G5011">
            <v>-7500</v>
          </cell>
        </row>
        <row r="5012">
          <cell r="B5012" t="str">
            <v>301500M431</v>
          </cell>
          <cell r="C5012">
            <v>0</v>
          </cell>
          <cell r="D5012">
            <v>0</v>
          </cell>
          <cell r="E5012">
            <v>-5000</v>
          </cell>
          <cell r="F5012">
            <v>-5000</v>
          </cell>
          <cell r="G5012">
            <v>-5000</v>
          </cell>
        </row>
        <row r="5013">
          <cell r="B5013" t="str">
            <v>301500M432</v>
          </cell>
          <cell r="C5013">
            <v>0</v>
          </cell>
          <cell r="D5013">
            <v>0</v>
          </cell>
          <cell r="E5013">
            <v>-10000</v>
          </cell>
          <cell r="F5013">
            <v>-10000</v>
          </cell>
          <cell r="G5013">
            <v>-10000</v>
          </cell>
        </row>
        <row r="5014">
          <cell r="B5014" t="str">
            <v>301500M433</v>
          </cell>
          <cell r="C5014">
            <v>0</v>
          </cell>
          <cell r="D5014">
            <v>0</v>
          </cell>
          <cell r="E5014">
            <v>-2500</v>
          </cell>
          <cell r="F5014">
            <v>-2500</v>
          </cell>
          <cell r="G5014">
            <v>-2500</v>
          </cell>
        </row>
        <row r="5015">
          <cell r="B5015" t="str">
            <v>301500M434</v>
          </cell>
          <cell r="C5015">
            <v>0</v>
          </cell>
          <cell r="D5015">
            <v>0</v>
          </cell>
          <cell r="E5015">
            <v>-7500</v>
          </cell>
          <cell r="F5015">
            <v>-7500</v>
          </cell>
          <cell r="G5015">
            <v>-7500</v>
          </cell>
        </row>
        <row r="5016">
          <cell r="B5016" t="str">
            <v>301500M435</v>
          </cell>
          <cell r="C5016">
            <v>0</v>
          </cell>
          <cell r="D5016">
            <v>0</v>
          </cell>
          <cell r="E5016">
            <v>-2500</v>
          </cell>
          <cell r="F5016">
            <v>-2500</v>
          </cell>
          <cell r="G5016">
            <v>-2500</v>
          </cell>
        </row>
        <row r="5017">
          <cell r="B5017" t="str">
            <v>301500M436</v>
          </cell>
          <cell r="C5017">
            <v>0</v>
          </cell>
          <cell r="D5017">
            <v>0</v>
          </cell>
          <cell r="E5017">
            <v>-2500</v>
          </cell>
          <cell r="F5017">
            <v>-2500</v>
          </cell>
          <cell r="G5017">
            <v>-2500</v>
          </cell>
        </row>
        <row r="5018">
          <cell r="B5018" t="str">
            <v>301500M437</v>
          </cell>
          <cell r="C5018">
            <v>0</v>
          </cell>
          <cell r="D5018">
            <v>0</v>
          </cell>
          <cell r="E5018">
            <v>-5000</v>
          </cell>
          <cell r="F5018">
            <v>-5000</v>
          </cell>
          <cell r="G5018">
            <v>-5000</v>
          </cell>
        </row>
        <row r="5019">
          <cell r="B5019" t="str">
            <v>301500M438</v>
          </cell>
          <cell r="C5019">
            <v>0</v>
          </cell>
          <cell r="D5019">
            <v>0</v>
          </cell>
          <cell r="E5019">
            <v>-12500</v>
          </cell>
          <cell r="F5019">
            <v>-12500</v>
          </cell>
          <cell r="G5019">
            <v>-12500</v>
          </cell>
        </row>
        <row r="5020">
          <cell r="B5020" t="str">
            <v>301500M439</v>
          </cell>
          <cell r="C5020">
            <v>0</v>
          </cell>
          <cell r="D5020">
            <v>0</v>
          </cell>
          <cell r="E5020">
            <v>-5000</v>
          </cell>
          <cell r="F5020">
            <v>-5000</v>
          </cell>
          <cell r="G5020">
            <v>-5000</v>
          </cell>
        </row>
        <row r="5021">
          <cell r="B5021" t="str">
            <v>301500M440</v>
          </cell>
          <cell r="C5021">
            <v>0</v>
          </cell>
          <cell r="D5021">
            <v>0</v>
          </cell>
          <cell r="E5021">
            <v>-5000</v>
          </cell>
          <cell r="F5021">
            <v>-5000</v>
          </cell>
          <cell r="G5021">
            <v>-5000</v>
          </cell>
        </row>
        <row r="5022">
          <cell r="B5022" t="str">
            <v>301500M441</v>
          </cell>
          <cell r="C5022">
            <v>0</v>
          </cell>
          <cell r="D5022">
            <v>0</v>
          </cell>
          <cell r="E5022">
            <v>-2500</v>
          </cell>
          <cell r="F5022">
            <v>-2500</v>
          </cell>
          <cell r="G5022">
            <v>-2500</v>
          </cell>
        </row>
        <row r="5023">
          <cell r="B5023" t="str">
            <v>301500M442</v>
          </cell>
          <cell r="C5023">
            <v>0</v>
          </cell>
          <cell r="D5023">
            <v>0</v>
          </cell>
          <cell r="E5023">
            <v>-10000</v>
          </cell>
          <cell r="F5023">
            <v>-10000</v>
          </cell>
          <cell r="G5023">
            <v>-10000</v>
          </cell>
        </row>
        <row r="5024">
          <cell r="B5024" t="str">
            <v>301500M443</v>
          </cell>
          <cell r="C5024">
            <v>0</v>
          </cell>
          <cell r="D5024">
            <v>0</v>
          </cell>
          <cell r="E5024">
            <v>-15000</v>
          </cell>
          <cell r="F5024">
            <v>-15000</v>
          </cell>
          <cell r="G5024">
            <v>-15000</v>
          </cell>
        </row>
        <row r="5025">
          <cell r="B5025" t="str">
            <v>301500M444</v>
          </cell>
          <cell r="C5025">
            <v>0</v>
          </cell>
          <cell r="D5025">
            <v>0</v>
          </cell>
          <cell r="E5025">
            <v>-12500</v>
          </cell>
          <cell r="F5025">
            <v>-12500</v>
          </cell>
          <cell r="G5025">
            <v>-12500</v>
          </cell>
        </row>
        <row r="5026">
          <cell r="B5026" t="str">
            <v>301500M445</v>
          </cell>
          <cell r="C5026">
            <v>0</v>
          </cell>
          <cell r="D5026">
            <v>0</v>
          </cell>
          <cell r="E5026">
            <v>-7500</v>
          </cell>
          <cell r="F5026">
            <v>-7500</v>
          </cell>
          <cell r="G5026">
            <v>-7500</v>
          </cell>
        </row>
        <row r="5027">
          <cell r="B5027" t="str">
            <v>301500M446</v>
          </cell>
          <cell r="C5027">
            <v>0</v>
          </cell>
          <cell r="D5027">
            <v>0</v>
          </cell>
          <cell r="E5027">
            <v>-7500</v>
          </cell>
          <cell r="F5027">
            <v>-7500</v>
          </cell>
          <cell r="G5027">
            <v>-7500</v>
          </cell>
        </row>
        <row r="5028">
          <cell r="B5028" t="str">
            <v>301500M447</v>
          </cell>
          <cell r="C5028">
            <v>0</v>
          </cell>
          <cell r="D5028">
            <v>0</v>
          </cell>
          <cell r="E5028">
            <v>-2500</v>
          </cell>
          <cell r="F5028">
            <v>-2500</v>
          </cell>
          <cell r="G5028">
            <v>-2500</v>
          </cell>
        </row>
        <row r="5029">
          <cell r="B5029" t="str">
            <v>301500M448</v>
          </cell>
          <cell r="C5029">
            <v>0</v>
          </cell>
          <cell r="D5029">
            <v>0</v>
          </cell>
          <cell r="E5029">
            <v>-7500</v>
          </cell>
          <cell r="F5029">
            <v>-7500</v>
          </cell>
          <cell r="G5029">
            <v>-7500</v>
          </cell>
        </row>
        <row r="5030">
          <cell r="B5030" t="str">
            <v>301500M449</v>
          </cell>
          <cell r="C5030">
            <v>0</v>
          </cell>
          <cell r="D5030">
            <v>0</v>
          </cell>
          <cell r="E5030">
            <v>-5000</v>
          </cell>
          <cell r="F5030">
            <v>-5000</v>
          </cell>
          <cell r="G5030">
            <v>-5000</v>
          </cell>
        </row>
        <row r="5031">
          <cell r="B5031" t="str">
            <v>301500M450</v>
          </cell>
          <cell r="C5031">
            <v>0</v>
          </cell>
          <cell r="D5031">
            <v>0</v>
          </cell>
          <cell r="E5031">
            <v>-2500</v>
          </cell>
          <cell r="F5031">
            <v>-2500</v>
          </cell>
          <cell r="G5031">
            <v>-2500</v>
          </cell>
        </row>
        <row r="5032">
          <cell r="B5032" t="str">
            <v>301500M451</v>
          </cell>
          <cell r="C5032">
            <v>0</v>
          </cell>
          <cell r="D5032">
            <v>0</v>
          </cell>
          <cell r="E5032">
            <v>-2500</v>
          </cell>
          <cell r="F5032">
            <v>-2500</v>
          </cell>
          <cell r="G5032">
            <v>-2500</v>
          </cell>
        </row>
        <row r="5033">
          <cell r="B5033" t="str">
            <v>301500M452</v>
          </cell>
          <cell r="C5033">
            <v>0</v>
          </cell>
          <cell r="D5033">
            <v>0</v>
          </cell>
          <cell r="E5033">
            <v>-2500</v>
          </cell>
          <cell r="F5033">
            <v>-2500</v>
          </cell>
          <cell r="G5033">
            <v>-2500</v>
          </cell>
        </row>
        <row r="5034">
          <cell r="B5034" t="str">
            <v>301500M453</v>
          </cell>
          <cell r="C5034">
            <v>0</v>
          </cell>
          <cell r="D5034">
            <v>0</v>
          </cell>
          <cell r="E5034">
            <v>-10000</v>
          </cell>
          <cell r="F5034">
            <v>-10000</v>
          </cell>
          <cell r="G5034">
            <v>-10000</v>
          </cell>
        </row>
        <row r="5035">
          <cell r="B5035" t="str">
            <v>301500M454</v>
          </cell>
          <cell r="C5035">
            <v>0</v>
          </cell>
          <cell r="D5035">
            <v>0</v>
          </cell>
          <cell r="E5035">
            <v>-2500</v>
          </cell>
          <cell r="F5035">
            <v>-2500</v>
          </cell>
          <cell r="G5035">
            <v>-2500</v>
          </cell>
        </row>
        <row r="5036">
          <cell r="B5036" t="str">
            <v>301500M455</v>
          </cell>
          <cell r="C5036">
            <v>0</v>
          </cell>
          <cell r="D5036">
            <v>0</v>
          </cell>
          <cell r="E5036">
            <v>-2500</v>
          </cell>
          <cell r="F5036">
            <v>-2500</v>
          </cell>
          <cell r="G5036">
            <v>-2500</v>
          </cell>
        </row>
        <row r="5037">
          <cell r="B5037" t="str">
            <v>301500M456</v>
          </cell>
          <cell r="C5037">
            <v>0</v>
          </cell>
          <cell r="D5037">
            <v>0</v>
          </cell>
          <cell r="E5037">
            <v>-5000</v>
          </cell>
          <cell r="F5037">
            <v>-5000</v>
          </cell>
          <cell r="G5037">
            <v>-5000</v>
          </cell>
        </row>
        <row r="5038">
          <cell r="B5038" t="str">
            <v>301500M457</v>
          </cell>
          <cell r="C5038">
            <v>0</v>
          </cell>
          <cell r="D5038">
            <v>5000</v>
          </cell>
          <cell r="E5038">
            <v>-10000</v>
          </cell>
          <cell r="F5038">
            <v>-5000</v>
          </cell>
          <cell r="G5038">
            <v>-5000</v>
          </cell>
        </row>
        <row r="5039">
          <cell r="B5039" t="str">
            <v>301500M458</v>
          </cell>
          <cell r="C5039">
            <v>0</v>
          </cell>
          <cell r="D5039">
            <v>0</v>
          </cell>
          <cell r="E5039">
            <v>-5000</v>
          </cell>
          <cell r="F5039">
            <v>-5000</v>
          </cell>
          <cell r="G5039">
            <v>-5000</v>
          </cell>
        </row>
        <row r="5040">
          <cell r="B5040" t="str">
            <v>301500M459</v>
          </cell>
          <cell r="C5040">
            <v>0</v>
          </cell>
          <cell r="D5040">
            <v>0</v>
          </cell>
          <cell r="E5040">
            <v>-5000</v>
          </cell>
          <cell r="F5040">
            <v>-5000</v>
          </cell>
          <cell r="G5040">
            <v>-5000</v>
          </cell>
        </row>
        <row r="5041">
          <cell r="B5041" t="str">
            <v>301500M460</v>
          </cell>
          <cell r="C5041">
            <v>0</v>
          </cell>
          <cell r="D5041">
            <v>0</v>
          </cell>
          <cell r="E5041">
            <v>-7500</v>
          </cell>
          <cell r="F5041">
            <v>-7500</v>
          </cell>
          <cell r="G5041">
            <v>-7500</v>
          </cell>
        </row>
        <row r="5042">
          <cell r="B5042" t="str">
            <v>301500M461</v>
          </cell>
          <cell r="C5042">
            <v>0</v>
          </cell>
          <cell r="D5042">
            <v>5000</v>
          </cell>
          <cell r="E5042">
            <v>-10000</v>
          </cell>
          <cell r="F5042">
            <v>-5000</v>
          </cell>
          <cell r="G5042">
            <v>-5000</v>
          </cell>
        </row>
        <row r="5043">
          <cell r="B5043" t="str">
            <v>301500M462</v>
          </cell>
          <cell r="C5043">
            <v>0</v>
          </cell>
          <cell r="D5043">
            <v>15000</v>
          </cell>
          <cell r="E5043">
            <v>-22500</v>
          </cell>
          <cell r="F5043">
            <v>-7500</v>
          </cell>
          <cell r="G5043">
            <v>-7500</v>
          </cell>
        </row>
        <row r="5044">
          <cell r="B5044" t="str">
            <v>301500M463</v>
          </cell>
          <cell r="C5044">
            <v>0</v>
          </cell>
          <cell r="D5044">
            <v>10000</v>
          </cell>
          <cell r="E5044">
            <v>-18000</v>
          </cell>
          <cell r="F5044">
            <v>-8000</v>
          </cell>
          <cell r="G5044">
            <v>-8000</v>
          </cell>
        </row>
        <row r="5045">
          <cell r="B5045" t="str">
            <v>301500M464</v>
          </cell>
          <cell r="C5045">
            <v>0</v>
          </cell>
          <cell r="D5045">
            <v>0</v>
          </cell>
          <cell r="E5045">
            <v>-5000</v>
          </cell>
          <cell r="F5045">
            <v>-5000</v>
          </cell>
          <cell r="G5045">
            <v>-5000</v>
          </cell>
        </row>
        <row r="5046">
          <cell r="B5046" t="str">
            <v>301500M465</v>
          </cell>
          <cell r="C5046">
            <v>0</v>
          </cell>
          <cell r="D5046">
            <v>2500</v>
          </cell>
          <cell r="E5046">
            <v>-5000</v>
          </cell>
          <cell r="F5046">
            <v>-2500</v>
          </cell>
          <cell r="G5046">
            <v>-2500</v>
          </cell>
        </row>
        <row r="5047">
          <cell r="B5047" t="str">
            <v>301500M466</v>
          </cell>
          <cell r="C5047">
            <v>0</v>
          </cell>
          <cell r="D5047">
            <v>0</v>
          </cell>
          <cell r="E5047">
            <v>-7500</v>
          </cell>
          <cell r="F5047">
            <v>-7500</v>
          </cell>
          <cell r="G5047">
            <v>-7500</v>
          </cell>
        </row>
        <row r="5048">
          <cell r="B5048" t="str">
            <v>301500M467</v>
          </cell>
          <cell r="C5048">
            <v>0</v>
          </cell>
          <cell r="D5048">
            <v>0</v>
          </cell>
          <cell r="E5048">
            <v>-5000</v>
          </cell>
          <cell r="F5048">
            <v>-5000</v>
          </cell>
          <cell r="G5048">
            <v>-5000</v>
          </cell>
        </row>
        <row r="5049">
          <cell r="B5049" t="str">
            <v>301500M468</v>
          </cell>
          <cell r="C5049">
            <v>0</v>
          </cell>
          <cell r="D5049">
            <v>0</v>
          </cell>
          <cell r="E5049">
            <v>-5000</v>
          </cell>
          <cell r="F5049">
            <v>-5000</v>
          </cell>
          <cell r="G5049">
            <v>-5000</v>
          </cell>
        </row>
        <row r="5050">
          <cell r="B5050" t="str">
            <v>301500M469</v>
          </cell>
          <cell r="C5050">
            <v>0</v>
          </cell>
          <cell r="D5050">
            <v>0</v>
          </cell>
          <cell r="E5050">
            <v>-2500</v>
          </cell>
          <cell r="F5050">
            <v>-2500</v>
          </cell>
          <cell r="G5050">
            <v>-2500</v>
          </cell>
        </row>
        <row r="5051">
          <cell r="B5051" t="str">
            <v>301500M470</v>
          </cell>
          <cell r="C5051">
            <v>0</v>
          </cell>
          <cell r="D5051">
            <v>0</v>
          </cell>
          <cell r="E5051">
            <v>-7500</v>
          </cell>
          <cell r="F5051">
            <v>-7500</v>
          </cell>
          <cell r="G5051">
            <v>-7500</v>
          </cell>
        </row>
        <row r="5052">
          <cell r="B5052" t="str">
            <v>301500M471</v>
          </cell>
          <cell r="C5052">
            <v>0</v>
          </cell>
          <cell r="D5052">
            <v>0</v>
          </cell>
          <cell r="E5052">
            <v>-5000</v>
          </cell>
          <cell r="F5052">
            <v>-5000</v>
          </cell>
          <cell r="G5052">
            <v>-5000</v>
          </cell>
        </row>
        <row r="5053">
          <cell r="B5053" t="str">
            <v>301500M472</v>
          </cell>
          <cell r="C5053">
            <v>0</v>
          </cell>
          <cell r="D5053">
            <v>0</v>
          </cell>
          <cell r="E5053">
            <v>-2500</v>
          </cell>
          <cell r="F5053">
            <v>-2500</v>
          </cell>
          <cell r="G5053">
            <v>-2500</v>
          </cell>
        </row>
        <row r="5054">
          <cell r="B5054" t="str">
            <v>301500M473</v>
          </cell>
          <cell r="C5054">
            <v>0</v>
          </cell>
          <cell r="D5054">
            <v>0</v>
          </cell>
          <cell r="E5054">
            <v>-5000</v>
          </cell>
          <cell r="F5054">
            <v>-5000</v>
          </cell>
          <cell r="G5054">
            <v>-5000</v>
          </cell>
        </row>
        <row r="5055">
          <cell r="B5055" t="str">
            <v>301500M474</v>
          </cell>
          <cell r="C5055">
            <v>0</v>
          </cell>
          <cell r="D5055">
            <v>0</v>
          </cell>
          <cell r="E5055">
            <v>-5000</v>
          </cell>
          <cell r="F5055">
            <v>-5000</v>
          </cell>
          <cell r="G5055">
            <v>-5000</v>
          </cell>
        </row>
        <row r="5056">
          <cell r="B5056" t="str">
            <v>301500M475</v>
          </cell>
          <cell r="C5056">
            <v>0</v>
          </cell>
          <cell r="D5056">
            <v>0</v>
          </cell>
          <cell r="E5056">
            <v>-5000</v>
          </cell>
          <cell r="F5056">
            <v>-5000</v>
          </cell>
          <cell r="G5056">
            <v>-5000</v>
          </cell>
        </row>
        <row r="5057">
          <cell r="B5057" t="str">
            <v>301500M476</v>
          </cell>
          <cell r="C5057">
            <v>0</v>
          </cell>
          <cell r="D5057">
            <v>0</v>
          </cell>
          <cell r="E5057">
            <v>-2500</v>
          </cell>
          <cell r="F5057">
            <v>-2500</v>
          </cell>
          <cell r="G5057">
            <v>-2500</v>
          </cell>
        </row>
        <row r="5058">
          <cell r="B5058" t="str">
            <v>301500M477</v>
          </cell>
          <cell r="C5058">
            <v>0</v>
          </cell>
          <cell r="D5058">
            <v>0</v>
          </cell>
          <cell r="E5058">
            <v>-2500</v>
          </cell>
          <cell r="F5058">
            <v>-2500</v>
          </cell>
          <cell r="G5058">
            <v>-2500</v>
          </cell>
        </row>
        <row r="5059">
          <cell r="B5059" t="str">
            <v>301500M478</v>
          </cell>
          <cell r="C5059">
            <v>0</v>
          </cell>
          <cell r="D5059">
            <v>0</v>
          </cell>
          <cell r="E5059">
            <v>-5000</v>
          </cell>
          <cell r="F5059">
            <v>-5000</v>
          </cell>
          <cell r="G5059">
            <v>-5000</v>
          </cell>
        </row>
        <row r="5060">
          <cell r="B5060" t="str">
            <v>301500M479</v>
          </cell>
          <cell r="C5060">
            <v>0</v>
          </cell>
          <cell r="D5060">
            <v>0</v>
          </cell>
          <cell r="E5060">
            <v>-10000</v>
          </cell>
          <cell r="F5060">
            <v>-10000</v>
          </cell>
          <cell r="G5060">
            <v>-10000</v>
          </cell>
        </row>
        <row r="5061">
          <cell r="B5061" t="str">
            <v>301500M480</v>
          </cell>
          <cell r="C5061">
            <v>0</v>
          </cell>
          <cell r="D5061">
            <v>0</v>
          </cell>
          <cell r="E5061">
            <v>-5000</v>
          </cell>
          <cell r="F5061">
            <v>-5000</v>
          </cell>
          <cell r="G5061">
            <v>-5000</v>
          </cell>
        </row>
        <row r="5062">
          <cell r="B5062" t="str">
            <v>301500M481</v>
          </cell>
          <cell r="C5062">
            <v>0</v>
          </cell>
          <cell r="D5062">
            <v>0</v>
          </cell>
          <cell r="E5062">
            <v>-5000</v>
          </cell>
          <cell r="F5062">
            <v>-5000</v>
          </cell>
          <cell r="G5062">
            <v>-5000</v>
          </cell>
        </row>
        <row r="5063">
          <cell r="B5063" t="str">
            <v>301500M482</v>
          </cell>
          <cell r="C5063">
            <v>0</v>
          </cell>
          <cell r="D5063">
            <v>0</v>
          </cell>
          <cell r="E5063">
            <v>-7500</v>
          </cell>
          <cell r="F5063">
            <v>-7500</v>
          </cell>
          <cell r="G5063">
            <v>-7500</v>
          </cell>
        </row>
        <row r="5064">
          <cell r="B5064" t="str">
            <v>301500M483</v>
          </cell>
          <cell r="C5064">
            <v>0</v>
          </cell>
          <cell r="D5064">
            <v>0</v>
          </cell>
          <cell r="E5064">
            <v>-12500</v>
          </cell>
          <cell r="F5064">
            <v>-12500</v>
          </cell>
          <cell r="G5064">
            <v>-12500</v>
          </cell>
        </row>
        <row r="5065">
          <cell r="B5065" t="str">
            <v>301500M484</v>
          </cell>
          <cell r="C5065">
            <v>0</v>
          </cell>
          <cell r="D5065">
            <v>0</v>
          </cell>
          <cell r="E5065">
            <v>-17500</v>
          </cell>
          <cell r="F5065">
            <v>-17500</v>
          </cell>
          <cell r="G5065">
            <v>-17500</v>
          </cell>
        </row>
        <row r="5066">
          <cell r="B5066" t="str">
            <v>301500M485</v>
          </cell>
          <cell r="C5066">
            <v>0</v>
          </cell>
          <cell r="D5066">
            <v>12500</v>
          </cell>
          <cell r="E5066">
            <v>-12500</v>
          </cell>
          <cell r="F5066">
            <v>0</v>
          </cell>
          <cell r="G5066">
            <v>0</v>
          </cell>
        </row>
        <row r="5067">
          <cell r="B5067" t="str">
            <v>301500M486</v>
          </cell>
          <cell r="C5067">
            <v>0</v>
          </cell>
          <cell r="D5067">
            <v>0</v>
          </cell>
          <cell r="E5067">
            <v>-12500</v>
          </cell>
          <cell r="F5067">
            <v>-12500</v>
          </cell>
          <cell r="G5067">
            <v>-12500</v>
          </cell>
        </row>
        <row r="5068">
          <cell r="B5068" t="str">
            <v>301500M487</v>
          </cell>
          <cell r="C5068">
            <v>0</v>
          </cell>
          <cell r="D5068">
            <v>0</v>
          </cell>
          <cell r="E5068">
            <v>-5000</v>
          </cell>
          <cell r="F5068">
            <v>-5000</v>
          </cell>
          <cell r="G5068">
            <v>-5000</v>
          </cell>
        </row>
        <row r="5069">
          <cell r="B5069" t="str">
            <v>301500M488</v>
          </cell>
          <cell r="C5069">
            <v>0</v>
          </cell>
          <cell r="D5069">
            <v>0</v>
          </cell>
          <cell r="E5069">
            <v>-12500</v>
          </cell>
          <cell r="F5069">
            <v>-12500</v>
          </cell>
          <cell r="G5069">
            <v>-12500</v>
          </cell>
        </row>
        <row r="5070">
          <cell r="B5070" t="str">
            <v>301500M489</v>
          </cell>
          <cell r="C5070">
            <v>0</v>
          </cell>
          <cell r="D5070">
            <v>0</v>
          </cell>
          <cell r="E5070">
            <v>-2500</v>
          </cell>
          <cell r="F5070">
            <v>-2500</v>
          </cell>
          <cell r="G5070">
            <v>-2500</v>
          </cell>
        </row>
        <row r="5071">
          <cell r="B5071" t="str">
            <v>301500M490</v>
          </cell>
          <cell r="C5071">
            <v>0</v>
          </cell>
          <cell r="D5071">
            <v>2500</v>
          </cell>
          <cell r="E5071">
            <v>-7500</v>
          </cell>
          <cell r="F5071">
            <v>-5000</v>
          </cell>
          <cell r="G5071">
            <v>-5000</v>
          </cell>
        </row>
        <row r="5072">
          <cell r="B5072" t="str">
            <v>301500M491</v>
          </cell>
          <cell r="C5072">
            <v>0</v>
          </cell>
          <cell r="D5072">
            <v>0</v>
          </cell>
          <cell r="E5072">
            <v>-2500</v>
          </cell>
          <cell r="F5072">
            <v>-2500</v>
          </cell>
          <cell r="G5072">
            <v>-2500</v>
          </cell>
        </row>
        <row r="5073">
          <cell r="B5073" t="str">
            <v>301500M492</v>
          </cell>
          <cell r="C5073">
            <v>0</v>
          </cell>
          <cell r="D5073">
            <v>12500</v>
          </cell>
          <cell r="E5073">
            <v>-12500</v>
          </cell>
          <cell r="F5073">
            <v>0</v>
          </cell>
          <cell r="G5073">
            <v>0</v>
          </cell>
        </row>
        <row r="5074">
          <cell r="B5074" t="str">
            <v>301500M493</v>
          </cell>
          <cell r="C5074">
            <v>0</v>
          </cell>
          <cell r="D5074">
            <v>0</v>
          </cell>
          <cell r="E5074">
            <v>-7500</v>
          </cell>
          <cell r="F5074">
            <v>-7500</v>
          </cell>
          <cell r="G5074">
            <v>-7500</v>
          </cell>
        </row>
        <row r="5075">
          <cell r="B5075" t="str">
            <v>301500M494</v>
          </cell>
          <cell r="C5075">
            <v>0</v>
          </cell>
          <cell r="D5075">
            <v>0</v>
          </cell>
          <cell r="E5075">
            <v>-7500</v>
          </cell>
          <cell r="F5075">
            <v>-7500</v>
          </cell>
          <cell r="G5075">
            <v>-7500</v>
          </cell>
        </row>
        <row r="5076">
          <cell r="B5076" t="str">
            <v>301500M495</v>
          </cell>
          <cell r="C5076">
            <v>0</v>
          </cell>
          <cell r="D5076">
            <v>0</v>
          </cell>
          <cell r="E5076">
            <v>-7500</v>
          </cell>
          <cell r="F5076">
            <v>-7500</v>
          </cell>
          <cell r="G5076">
            <v>-7500</v>
          </cell>
        </row>
        <row r="5077">
          <cell r="B5077" t="str">
            <v>301500M496</v>
          </cell>
          <cell r="C5077">
            <v>0</v>
          </cell>
          <cell r="D5077">
            <v>0</v>
          </cell>
          <cell r="E5077">
            <v>-5000</v>
          </cell>
          <cell r="F5077">
            <v>-5000</v>
          </cell>
          <cell r="G5077">
            <v>-5000</v>
          </cell>
        </row>
        <row r="5078">
          <cell r="B5078" t="str">
            <v>301500M497</v>
          </cell>
          <cell r="C5078">
            <v>0</v>
          </cell>
          <cell r="D5078">
            <v>0</v>
          </cell>
          <cell r="E5078">
            <v>-7500</v>
          </cell>
          <cell r="F5078">
            <v>-7500</v>
          </cell>
          <cell r="G5078">
            <v>-7500</v>
          </cell>
        </row>
        <row r="5079">
          <cell r="B5079" t="str">
            <v>301500M498</v>
          </cell>
          <cell r="C5079">
            <v>0</v>
          </cell>
          <cell r="D5079">
            <v>0</v>
          </cell>
          <cell r="E5079">
            <v>-12500</v>
          </cell>
          <cell r="F5079">
            <v>-12500</v>
          </cell>
          <cell r="G5079">
            <v>-12500</v>
          </cell>
        </row>
        <row r="5080">
          <cell r="B5080" t="str">
            <v>301500M499</v>
          </cell>
          <cell r="C5080">
            <v>0</v>
          </cell>
          <cell r="D5080">
            <v>0</v>
          </cell>
          <cell r="E5080">
            <v>-2500</v>
          </cell>
          <cell r="F5080">
            <v>-2500</v>
          </cell>
          <cell r="G5080">
            <v>-2500</v>
          </cell>
        </row>
        <row r="5081">
          <cell r="B5081" t="str">
            <v>301500M500</v>
          </cell>
          <cell r="C5081">
            <v>0</v>
          </cell>
          <cell r="D5081">
            <v>0</v>
          </cell>
          <cell r="E5081">
            <v>-10000</v>
          </cell>
          <cell r="F5081">
            <v>-10000</v>
          </cell>
          <cell r="G5081">
            <v>-10000</v>
          </cell>
        </row>
        <row r="5082">
          <cell r="B5082" t="str">
            <v>301500M501</v>
          </cell>
          <cell r="C5082">
            <v>0</v>
          </cell>
          <cell r="D5082">
            <v>0</v>
          </cell>
          <cell r="E5082">
            <v>-5000</v>
          </cell>
          <cell r="F5082">
            <v>-5000</v>
          </cell>
          <cell r="G5082">
            <v>-5000</v>
          </cell>
        </row>
        <row r="5083">
          <cell r="B5083" t="str">
            <v>301500M502</v>
          </cell>
          <cell r="C5083">
            <v>0</v>
          </cell>
          <cell r="D5083">
            <v>0</v>
          </cell>
          <cell r="E5083">
            <v>-2500</v>
          </cell>
          <cell r="F5083">
            <v>-2500</v>
          </cell>
          <cell r="G5083">
            <v>-2500</v>
          </cell>
        </row>
        <row r="5084">
          <cell r="B5084" t="str">
            <v>301500M503</v>
          </cell>
          <cell r="C5084">
            <v>0</v>
          </cell>
          <cell r="D5084">
            <v>0</v>
          </cell>
          <cell r="E5084">
            <v>-7500</v>
          </cell>
          <cell r="F5084">
            <v>-7500</v>
          </cell>
          <cell r="G5084">
            <v>-7500</v>
          </cell>
        </row>
        <row r="5085">
          <cell r="B5085" t="str">
            <v>301500M504</v>
          </cell>
          <cell r="C5085">
            <v>0</v>
          </cell>
          <cell r="D5085">
            <v>0</v>
          </cell>
          <cell r="E5085">
            <v>-2500</v>
          </cell>
          <cell r="F5085">
            <v>-2500</v>
          </cell>
          <cell r="G5085">
            <v>-2500</v>
          </cell>
        </row>
        <row r="5086">
          <cell r="B5086" t="str">
            <v>301500M505</v>
          </cell>
          <cell r="C5086">
            <v>0</v>
          </cell>
          <cell r="D5086">
            <v>0</v>
          </cell>
          <cell r="E5086">
            <v>-7500</v>
          </cell>
          <cell r="F5086">
            <v>-7500</v>
          </cell>
          <cell r="G5086">
            <v>-7500</v>
          </cell>
        </row>
        <row r="5087">
          <cell r="B5087" t="str">
            <v>301500M506</v>
          </cell>
          <cell r="C5087">
            <v>0</v>
          </cell>
          <cell r="D5087">
            <v>0</v>
          </cell>
          <cell r="E5087">
            <v>-7500</v>
          </cell>
          <cell r="F5087">
            <v>-7500</v>
          </cell>
          <cell r="G5087">
            <v>-7500</v>
          </cell>
        </row>
        <row r="5088">
          <cell r="B5088" t="str">
            <v>301500M507</v>
          </cell>
          <cell r="C5088">
            <v>0</v>
          </cell>
          <cell r="D5088">
            <v>0</v>
          </cell>
          <cell r="E5088">
            <v>-2500</v>
          </cell>
          <cell r="F5088">
            <v>-2500</v>
          </cell>
          <cell r="G5088">
            <v>-2500</v>
          </cell>
        </row>
        <row r="5089">
          <cell r="B5089" t="str">
            <v>301500M508</v>
          </cell>
          <cell r="C5089">
            <v>0</v>
          </cell>
          <cell r="D5089">
            <v>0</v>
          </cell>
          <cell r="E5089">
            <v>-5000</v>
          </cell>
          <cell r="F5089">
            <v>-5000</v>
          </cell>
          <cell r="G5089">
            <v>-5000</v>
          </cell>
        </row>
        <row r="5090">
          <cell r="B5090" t="str">
            <v>301500M509</v>
          </cell>
          <cell r="C5090">
            <v>0</v>
          </cell>
          <cell r="D5090">
            <v>0</v>
          </cell>
          <cell r="E5090">
            <v>-7500</v>
          </cell>
          <cell r="F5090">
            <v>-7500</v>
          </cell>
          <cell r="G5090">
            <v>-7500</v>
          </cell>
        </row>
        <row r="5091">
          <cell r="B5091" t="str">
            <v>301500M510</v>
          </cell>
          <cell r="C5091">
            <v>0</v>
          </cell>
          <cell r="D5091">
            <v>0</v>
          </cell>
          <cell r="E5091">
            <v>-5000</v>
          </cell>
          <cell r="F5091">
            <v>-5000</v>
          </cell>
          <cell r="G5091">
            <v>-5000</v>
          </cell>
        </row>
        <row r="5092">
          <cell r="B5092" t="str">
            <v>301500M512</v>
          </cell>
          <cell r="C5092">
            <v>0</v>
          </cell>
          <cell r="D5092">
            <v>0</v>
          </cell>
          <cell r="E5092">
            <v>-5000</v>
          </cell>
          <cell r="F5092">
            <v>-5000</v>
          </cell>
          <cell r="G5092">
            <v>-5000</v>
          </cell>
        </row>
        <row r="5093">
          <cell r="B5093" t="str">
            <v>301500M513</v>
          </cell>
          <cell r="C5093">
            <v>0</v>
          </cell>
          <cell r="D5093">
            <v>0</v>
          </cell>
          <cell r="E5093">
            <v>-5000</v>
          </cell>
          <cell r="F5093">
            <v>-5000</v>
          </cell>
          <cell r="G5093">
            <v>-5000</v>
          </cell>
        </row>
        <row r="5094">
          <cell r="B5094" t="str">
            <v>301500M514</v>
          </cell>
          <cell r="C5094">
            <v>0</v>
          </cell>
          <cell r="D5094">
            <v>0</v>
          </cell>
          <cell r="E5094">
            <v>-5000</v>
          </cell>
          <cell r="F5094">
            <v>-5000</v>
          </cell>
          <cell r="G5094">
            <v>-5000</v>
          </cell>
        </row>
        <row r="5095">
          <cell r="B5095" t="str">
            <v>301500M515</v>
          </cell>
          <cell r="C5095">
            <v>0</v>
          </cell>
          <cell r="D5095">
            <v>0</v>
          </cell>
          <cell r="E5095">
            <v>-2500</v>
          </cell>
          <cell r="F5095">
            <v>-2500</v>
          </cell>
          <cell r="G5095">
            <v>-2500</v>
          </cell>
        </row>
        <row r="5096">
          <cell r="B5096" t="str">
            <v>301500M516</v>
          </cell>
          <cell r="C5096">
            <v>0</v>
          </cell>
          <cell r="D5096">
            <v>0</v>
          </cell>
          <cell r="E5096">
            <v>-2500</v>
          </cell>
          <cell r="F5096">
            <v>-2500</v>
          </cell>
          <cell r="G5096">
            <v>-2500</v>
          </cell>
        </row>
        <row r="5097">
          <cell r="B5097" t="str">
            <v>301500M517</v>
          </cell>
          <cell r="C5097">
            <v>0</v>
          </cell>
          <cell r="D5097">
            <v>0</v>
          </cell>
          <cell r="E5097">
            <v>-10000</v>
          </cell>
          <cell r="F5097">
            <v>-10000</v>
          </cell>
          <cell r="G5097">
            <v>-10000</v>
          </cell>
        </row>
        <row r="5098">
          <cell r="B5098" t="str">
            <v>301500M518</v>
          </cell>
          <cell r="C5098">
            <v>0</v>
          </cell>
          <cell r="D5098">
            <v>0</v>
          </cell>
          <cell r="E5098">
            <v>-10000</v>
          </cell>
          <cell r="F5098">
            <v>-10000</v>
          </cell>
          <cell r="G5098">
            <v>-10000</v>
          </cell>
        </row>
        <row r="5099">
          <cell r="B5099" t="str">
            <v>301500M519</v>
          </cell>
          <cell r="C5099">
            <v>0</v>
          </cell>
          <cell r="D5099">
            <v>0</v>
          </cell>
          <cell r="E5099">
            <v>-5000</v>
          </cell>
          <cell r="F5099">
            <v>-5000</v>
          </cell>
          <cell r="G5099">
            <v>-5000</v>
          </cell>
        </row>
        <row r="5100">
          <cell r="B5100" t="str">
            <v>301500M520</v>
          </cell>
          <cell r="C5100">
            <v>0</v>
          </cell>
          <cell r="D5100">
            <v>0</v>
          </cell>
          <cell r="E5100">
            <v>-7500</v>
          </cell>
          <cell r="F5100">
            <v>-7500</v>
          </cell>
          <cell r="G5100">
            <v>-7500</v>
          </cell>
        </row>
        <row r="5101">
          <cell r="B5101" t="str">
            <v>301500M521</v>
          </cell>
          <cell r="C5101">
            <v>0</v>
          </cell>
          <cell r="D5101">
            <v>0</v>
          </cell>
          <cell r="E5101">
            <v>-2500</v>
          </cell>
          <cell r="F5101">
            <v>-2500</v>
          </cell>
          <cell r="G5101">
            <v>-2500</v>
          </cell>
        </row>
        <row r="5102">
          <cell r="B5102" t="str">
            <v>301500M522</v>
          </cell>
          <cell r="C5102">
            <v>0</v>
          </cell>
          <cell r="D5102">
            <v>0</v>
          </cell>
          <cell r="E5102">
            <v>-10000</v>
          </cell>
          <cell r="F5102">
            <v>-10000</v>
          </cell>
          <cell r="G5102">
            <v>-10000</v>
          </cell>
        </row>
        <row r="5103">
          <cell r="B5103" t="str">
            <v>301500M523</v>
          </cell>
          <cell r="C5103">
            <v>0</v>
          </cell>
          <cell r="D5103">
            <v>0</v>
          </cell>
          <cell r="E5103">
            <v>-12500</v>
          </cell>
          <cell r="F5103">
            <v>-12500</v>
          </cell>
          <cell r="G5103">
            <v>-12500</v>
          </cell>
        </row>
        <row r="5104">
          <cell r="B5104" t="str">
            <v>301500M524</v>
          </cell>
          <cell r="C5104">
            <v>0</v>
          </cell>
          <cell r="D5104">
            <v>0</v>
          </cell>
          <cell r="E5104">
            <v>-5000</v>
          </cell>
          <cell r="F5104">
            <v>-5000</v>
          </cell>
          <cell r="G5104">
            <v>-5000</v>
          </cell>
        </row>
        <row r="5105">
          <cell r="B5105" t="str">
            <v>301500M525</v>
          </cell>
          <cell r="C5105">
            <v>0</v>
          </cell>
          <cell r="D5105">
            <v>0</v>
          </cell>
          <cell r="E5105">
            <v>-2500</v>
          </cell>
          <cell r="F5105">
            <v>-2500</v>
          </cell>
          <cell r="G5105">
            <v>-2500</v>
          </cell>
        </row>
        <row r="5106">
          <cell r="B5106" t="str">
            <v>301500M526</v>
          </cell>
          <cell r="C5106">
            <v>0</v>
          </cell>
          <cell r="D5106">
            <v>0</v>
          </cell>
          <cell r="E5106">
            <v>-2500</v>
          </cell>
          <cell r="F5106">
            <v>-2500</v>
          </cell>
          <cell r="G5106">
            <v>-2500</v>
          </cell>
        </row>
        <row r="5107">
          <cell r="B5107" t="str">
            <v>301500M527</v>
          </cell>
          <cell r="C5107">
            <v>0</v>
          </cell>
          <cell r="D5107">
            <v>0</v>
          </cell>
          <cell r="E5107">
            <v>-2500</v>
          </cell>
          <cell r="F5107">
            <v>-2500</v>
          </cell>
          <cell r="G5107">
            <v>-2500</v>
          </cell>
        </row>
        <row r="5108">
          <cell r="B5108" t="str">
            <v>301500M528</v>
          </cell>
          <cell r="C5108">
            <v>0</v>
          </cell>
          <cell r="D5108">
            <v>0</v>
          </cell>
          <cell r="E5108">
            <v>-2500</v>
          </cell>
          <cell r="F5108">
            <v>-2500</v>
          </cell>
          <cell r="G5108">
            <v>-2500</v>
          </cell>
        </row>
        <row r="5109">
          <cell r="B5109" t="str">
            <v>301500M529</v>
          </cell>
          <cell r="C5109">
            <v>0</v>
          </cell>
          <cell r="D5109">
            <v>0</v>
          </cell>
          <cell r="E5109">
            <v>-5000</v>
          </cell>
          <cell r="F5109">
            <v>-5000</v>
          </cell>
          <cell r="G5109">
            <v>-5000</v>
          </cell>
        </row>
        <row r="5110">
          <cell r="B5110" t="str">
            <v>301500M530</v>
          </cell>
          <cell r="C5110">
            <v>0</v>
          </cell>
          <cell r="D5110">
            <v>0</v>
          </cell>
          <cell r="E5110">
            <v>-5000</v>
          </cell>
          <cell r="F5110">
            <v>-5000</v>
          </cell>
          <cell r="G5110">
            <v>-5000</v>
          </cell>
        </row>
        <row r="5111">
          <cell r="B5111" t="str">
            <v>301500M531</v>
          </cell>
          <cell r="C5111">
            <v>0</v>
          </cell>
          <cell r="D5111">
            <v>0</v>
          </cell>
          <cell r="E5111">
            <v>-2500</v>
          </cell>
          <cell r="F5111">
            <v>-2500</v>
          </cell>
          <cell r="G5111">
            <v>-2500</v>
          </cell>
        </row>
        <row r="5112">
          <cell r="B5112" t="str">
            <v>301500M532</v>
          </cell>
          <cell r="C5112">
            <v>0</v>
          </cell>
          <cell r="D5112">
            <v>0</v>
          </cell>
          <cell r="E5112">
            <v>-2500</v>
          </cell>
          <cell r="F5112">
            <v>-2500</v>
          </cell>
          <cell r="G5112">
            <v>-2500</v>
          </cell>
        </row>
        <row r="5113">
          <cell r="B5113" t="str">
            <v>301500M533</v>
          </cell>
          <cell r="C5113">
            <v>0</v>
          </cell>
          <cell r="D5113">
            <v>0</v>
          </cell>
          <cell r="E5113">
            <v>-12500</v>
          </cell>
          <cell r="F5113">
            <v>-12500</v>
          </cell>
          <cell r="G5113">
            <v>-12500</v>
          </cell>
        </row>
        <row r="5114">
          <cell r="B5114" t="str">
            <v>301500M534</v>
          </cell>
          <cell r="C5114">
            <v>0</v>
          </cell>
          <cell r="D5114">
            <v>0</v>
          </cell>
          <cell r="E5114">
            <v>-2500</v>
          </cell>
          <cell r="F5114">
            <v>-2500</v>
          </cell>
          <cell r="G5114">
            <v>-2500</v>
          </cell>
        </row>
        <row r="5115">
          <cell r="B5115" t="str">
            <v>301500M535</v>
          </cell>
          <cell r="C5115">
            <v>0</v>
          </cell>
          <cell r="D5115">
            <v>0</v>
          </cell>
          <cell r="E5115">
            <v>-5000</v>
          </cell>
          <cell r="F5115">
            <v>-5000</v>
          </cell>
          <cell r="G5115">
            <v>-5000</v>
          </cell>
        </row>
        <row r="5116">
          <cell r="B5116" t="str">
            <v>301500M536</v>
          </cell>
          <cell r="C5116">
            <v>0</v>
          </cell>
          <cell r="D5116">
            <v>0</v>
          </cell>
          <cell r="E5116">
            <v>-2500</v>
          </cell>
          <cell r="F5116">
            <v>-2500</v>
          </cell>
          <cell r="G5116">
            <v>-2500</v>
          </cell>
        </row>
        <row r="5117">
          <cell r="B5117" t="str">
            <v>301500M537</v>
          </cell>
          <cell r="C5117">
            <v>0</v>
          </cell>
          <cell r="D5117">
            <v>0</v>
          </cell>
          <cell r="E5117">
            <v>-5000</v>
          </cell>
          <cell r="F5117">
            <v>-5000</v>
          </cell>
          <cell r="G5117">
            <v>-5000</v>
          </cell>
        </row>
        <row r="5118">
          <cell r="B5118" t="str">
            <v>301500M538</v>
          </cell>
          <cell r="C5118">
            <v>0</v>
          </cell>
          <cell r="D5118">
            <v>0</v>
          </cell>
          <cell r="E5118">
            <v>-5000</v>
          </cell>
          <cell r="F5118">
            <v>-5000</v>
          </cell>
          <cell r="G5118">
            <v>-5000</v>
          </cell>
        </row>
        <row r="5119">
          <cell r="B5119" t="str">
            <v>301500M539</v>
          </cell>
          <cell r="C5119">
            <v>0</v>
          </cell>
          <cell r="D5119">
            <v>0</v>
          </cell>
          <cell r="E5119">
            <v>-5000</v>
          </cell>
          <cell r="F5119">
            <v>-5000</v>
          </cell>
          <cell r="G5119">
            <v>-5000</v>
          </cell>
        </row>
        <row r="5120">
          <cell r="B5120" t="str">
            <v>301500M540</v>
          </cell>
          <cell r="C5120">
            <v>0</v>
          </cell>
          <cell r="D5120">
            <v>0</v>
          </cell>
          <cell r="E5120">
            <v>-7500</v>
          </cell>
          <cell r="F5120">
            <v>-7500</v>
          </cell>
          <cell r="G5120">
            <v>-7500</v>
          </cell>
        </row>
        <row r="5121">
          <cell r="B5121" t="str">
            <v>301500M541</v>
          </cell>
          <cell r="C5121">
            <v>0</v>
          </cell>
          <cell r="D5121">
            <v>0</v>
          </cell>
          <cell r="E5121">
            <v>-7500</v>
          </cell>
          <cell r="F5121">
            <v>-7500</v>
          </cell>
          <cell r="G5121">
            <v>-7500</v>
          </cell>
        </row>
        <row r="5122">
          <cell r="B5122" t="str">
            <v>301500M542</v>
          </cell>
          <cell r="C5122">
            <v>0</v>
          </cell>
          <cell r="D5122">
            <v>0</v>
          </cell>
          <cell r="E5122">
            <v>-2500</v>
          </cell>
          <cell r="F5122">
            <v>-2500</v>
          </cell>
          <cell r="G5122">
            <v>-2500</v>
          </cell>
        </row>
        <row r="5123">
          <cell r="B5123" t="str">
            <v>301500M543</v>
          </cell>
          <cell r="C5123">
            <v>0</v>
          </cell>
          <cell r="D5123">
            <v>0</v>
          </cell>
          <cell r="E5123">
            <v>-2500</v>
          </cell>
          <cell r="F5123">
            <v>-2500</v>
          </cell>
          <cell r="G5123">
            <v>-2500</v>
          </cell>
        </row>
        <row r="5124">
          <cell r="B5124" t="str">
            <v>301500M544</v>
          </cell>
          <cell r="C5124">
            <v>0</v>
          </cell>
          <cell r="D5124">
            <v>0</v>
          </cell>
          <cell r="E5124">
            <v>-5000</v>
          </cell>
          <cell r="F5124">
            <v>-5000</v>
          </cell>
          <cell r="G5124">
            <v>-5000</v>
          </cell>
        </row>
        <row r="5125">
          <cell r="B5125" t="str">
            <v>301500M545</v>
          </cell>
          <cell r="C5125">
            <v>0</v>
          </cell>
          <cell r="D5125">
            <v>0</v>
          </cell>
          <cell r="E5125">
            <v>-5000</v>
          </cell>
          <cell r="F5125">
            <v>-5000</v>
          </cell>
          <cell r="G5125">
            <v>-5000</v>
          </cell>
        </row>
        <row r="5126">
          <cell r="B5126" t="str">
            <v>301500M546</v>
          </cell>
          <cell r="C5126">
            <v>0</v>
          </cell>
          <cell r="D5126">
            <v>0</v>
          </cell>
          <cell r="E5126">
            <v>-15000</v>
          </cell>
          <cell r="F5126">
            <v>-15000</v>
          </cell>
          <cell r="G5126">
            <v>-15000</v>
          </cell>
        </row>
        <row r="5127">
          <cell r="B5127" t="str">
            <v>301500M547</v>
          </cell>
          <cell r="C5127">
            <v>0</v>
          </cell>
          <cell r="D5127">
            <v>0</v>
          </cell>
          <cell r="E5127">
            <v>-2500</v>
          </cell>
          <cell r="F5127">
            <v>-2500</v>
          </cell>
          <cell r="G5127">
            <v>-2500</v>
          </cell>
        </row>
        <row r="5128">
          <cell r="B5128" t="str">
            <v>301500M548</v>
          </cell>
          <cell r="C5128">
            <v>0</v>
          </cell>
          <cell r="D5128">
            <v>0</v>
          </cell>
          <cell r="E5128">
            <v>-2500</v>
          </cell>
          <cell r="F5128">
            <v>-2500</v>
          </cell>
          <cell r="G5128">
            <v>-2500</v>
          </cell>
        </row>
        <row r="5129">
          <cell r="B5129" t="str">
            <v>301500M549</v>
          </cell>
          <cell r="C5129">
            <v>0</v>
          </cell>
          <cell r="D5129">
            <v>0</v>
          </cell>
          <cell r="E5129">
            <v>-7500</v>
          </cell>
          <cell r="F5129">
            <v>-7500</v>
          </cell>
          <cell r="G5129">
            <v>-7500</v>
          </cell>
        </row>
        <row r="5130">
          <cell r="B5130" t="str">
            <v>301500M550</v>
          </cell>
          <cell r="C5130">
            <v>0</v>
          </cell>
          <cell r="D5130">
            <v>0</v>
          </cell>
          <cell r="E5130">
            <v>-2500</v>
          </cell>
          <cell r="F5130">
            <v>-2500</v>
          </cell>
          <cell r="G5130">
            <v>-2500</v>
          </cell>
        </row>
        <row r="5131">
          <cell r="B5131" t="str">
            <v>301500M551</v>
          </cell>
          <cell r="C5131">
            <v>0</v>
          </cell>
          <cell r="D5131">
            <v>0</v>
          </cell>
          <cell r="E5131">
            <v>-7500</v>
          </cell>
          <cell r="F5131">
            <v>-7500</v>
          </cell>
          <cell r="G5131">
            <v>-7500</v>
          </cell>
        </row>
        <row r="5132">
          <cell r="B5132" t="str">
            <v>301500M552</v>
          </cell>
          <cell r="C5132">
            <v>0</v>
          </cell>
          <cell r="D5132">
            <v>0</v>
          </cell>
          <cell r="E5132">
            <v>-12500</v>
          </cell>
          <cell r="F5132">
            <v>-12500</v>
          </cell>
          <cell r="G5132">
            <v>-12500</v>
          </cell>
        </row>
        <row r="5133">
          <cell r="B5133" t="str">
            <v>301500M553</v>
          </cell>
          <cell r="C5133">
            <v>0</v>
          </cell>
          <cell r="D5133">
            <v>0</v>
          </cell>
          <cell r="E5133">
            <v>-5000</v>
          </cell>
          <cell r="F5133">
            <v>-5000</v>
          </cell>
          <cell r="G5133">
            <v>-5000</v>
          </cell>
        </row>
        <row r="5134">
          <cell r="B5134" t="str">
            <v>301500M554</v>
          </cell>
          <cell r="C5134">
            <v>0</v>
          </cell>
          <cell r="D5134">
            <v>0</v>
          </cell>
          <cell r="E5134">
            <v>-2500</v>
          </cell>
          <cell r="F5134">
            <v>-2500</v>
          </cell>
          <cell r="G5134">
            <v>-2500</v>
          </cell>
        </row>
        <row r="5135">
          <cell r="B5135" t="str">
            <v>301500M555</v>
          </cell>
          <cell r="C5135">
            <v>0</v>
          </cell>
          <cell r="D5135">
            <v>0</v>
          </cell>
          <cell r="E5135">
            <v>-5000</v>
          </cell>
          <cell r="F5135">
            <v>-5000</v>
          </cell>
          <cell r="G5135">
            <v>-5000</v>
          </cell>
        </row>
        <row r="5136">
          <cell r="B5136" t="str">
            <v>301500M556</v>
          </cell>
          <cell r="C5136">
            <v>0</v>
          </cell>
          <cell r="D5136">
            <v>0</v>
          </cell>
          <cell r="E5136">
            <v>-5000</v>
          </cell>
          <cell r="F5136">
            <v>-5000</v>
          </cell>
          <cell r="G5136">
            <v>-5000</v>
          </cell>
        </row>
        <row r="5137">
          <cell r="B5137" t="str">
            <v>301500M557</v>
          </cell>
          <cell r="C5137">
            <v>0</v>
          </cell>
          <cell r="D5137">
            <v>0</v>
          </cell>
          <cell r="E5137">
            <v>-2500</v>
          </cell>
          <cell r="F5137">
            <v>-2500</v>
          </cell>
          <cell r="G5137">
            <v>-2500</v>
          </cell>
        </row>
        <row r="5138">
          <cell r="B5138" t="str">
            <v>301500M558</v>
          </cell>
          <cell r="C5138">
            <v>0</v>
          </cell>
          <cell r="D5138">
            <v>7500</v>
          </cell>
          <cell r="E5138">
            <v>-7500</v>
          </cell>
          <cell r="F5138">
            <v>0</v>
          </cell>
          <cell r="G5138">
            <v>0</v>
          </cell>
        </row>
        <row r="5139">
          <cell r="B5139" t="str">
            <v>301500M559</v>
          </cell>
          <cell r="C5139">
            <v>0</v>
          </cell>
          <cell r="D5139">
            <v>0</v>
          </cell>
          <cell r="E5139">
            <v>-2500</v>
          </cell>
          <cell r="F5139">
            <v>-2500</v>
          </cell>
          <cell r="G5139">
            <v>-2500</v>
          </cell>
        </row>
        <row r="5140">
          <cell r="B5140" t="str">
            <v>301500M560</v>
          </cell>
          <cell r="C5140">
            <v>0</v>
          </cell>
          <cell r="D5140">
            <v>0</v>
          </cell>
          <cell r="E5140">
            <v>-2500</v>
          </cell>
          <cell r="F5140">
            <v>-2500</v>
          </cell>
          <cell r="G5140">
            <v>-2500</v>
          </cell>
        </row>
        <row r="5141">
          <cell r="B5141" t="str">
            <v>301500M561</v>
          </cell>
          <cell r="C5141">
            <v>0</v>
          </cell>
          <cell r="D5141">
            <v>0</v>
          </cell>
          <cell r="E5141">
            <v>-5000</v>
          </cell>
          <cell r="F5141">
            <v>-5000</v>
          </cell>
          <cell r="G5141">
            <v>-5000</v>
          </cell>
        </row>
        <row r="5142">
          <cell r="B5142" t="str">
            <v>301500M562</v>
          </cell>
          <cell r="C5142">
            <v>0</v>
          </cell>
          <cell r="D5142">
            <v>0</v>
          </cell>
          <cell r="E5142">
            <v>-5000</v>
          </cell>
          <cell r="F5142">
            <v>-5000</v>
          </cell>
          <cell r="G5142">
            <v>-5000</v>
          </cell>
        </row>
        <row r="5143">
          <cell r="B5143" t="str">
            <v>301500M563</v>
          </cell>
          <cell r="C5143">
            <v>0</v>
          </cell>
          <cell r="D5143">
            <v>0</v>
          </cell>
          <cell r="E5143">
            <v>-7500</v>
          </cell>
          <cell r="F5143">
            <v>-7500</v>
          </cell>
          <cell r="G5143">
            <v>-7500</v>
          </cell>
        </row>
        <row r="5144">
          <cell r="B5144" t="str">
            <v>301500M564</v>
          </cell>
          <cell r="C5144">
            <v>0</v>
          </cell>
          <cell r="D5144">
            <v>0</v>
          </cell>
          <cell r="E5144">
            <v>-2500</v>
          </cell>
          <cell r="F5144">
            <v>-2500</v>
          </cell>
          <cell r="G5144">
            <v>-2500</v>
          </cell>
        </row>
        <row r="5145">
          <cell r="B5145" t="str">
            <v>301500M565</v>
          </cell>
          <cell r="C5145">
            <v>0</v>
          </cell>
          <cell r="D5145">
            <v>0</v>
          </cell>
          <cell r="E5145">
            <v>-2500</v>
          </cell>
          <cell r="F5145">
            <v>-2500</v>
          </cell>
          <cell r="G5145">
            <v>-2500</v>
          </cell>
        </row>
        <row r="5146">
          <cell r="B5146" t="str">
            <v>301500M566</v>
          </cell>
          <cell r="C5146">
            <v>0</v>
          </cell>
          <cell r="D5146">
            <v>0</v>
          </cell>
          <cell r="E5146">
            <v>-2500</v>
          </cell>
          <cell r="F5146">
            <v>-2500</v>
          </cell>
          <cell r="G5146">
            <v>-2500</v>
          </cell>
        </row>
        <row r="5147">
          <cell r="B5147" t="str">
            <v>301500M567</v>
          </cell>
          <cell r="C5147">
            <v>0</v>
          </cell>
          <cell r="D5147">
            <v>0</v>
          </cell>
          <cell r="E5147">
            <v>-2500</v>
          </cell>
          <cell r="F5147">
            <v>-2500</v>
          </cell>
          <cell r="G5147">
            <v>-2500</v>
          </cell>
        </row>
        <row r="5148">
          <cell r="B5148" t="str">
            <v>301500M568</v>
          </cell>
          <cell r="C5148">
            <v>0</v>
          </cell>
          <cell r="D5148">
            <v>0</v>
          </cell>
          <cell r="E5148">
            <v>-2500</v>
          </cell>
          <cell r="F5148">
            <v>-2500</v>
          </cell>
          <cell r="G5148">
            <v>-2500</v>
          </cell>
        </row>
        <row r="5149">
          <cell r="B5149" t="str">
            <v>301500M569</v>
          </cell>
          <cell r="C5149">
            <v>0</v>
          </cell>
          <cell r="D5149">
            <v>0</v>
          </cell>
          <cell r="E5149">
            <v>-2500</v>
          </cell>
          <cell r="F5149">
            <v>-2500</v>
          </cell>
          <cell r="G5149">
            <v>-2500</v>
          </cell>
        </row>
        <row r="5150">
          <cell r="B5150" t="str">
            <v>301500M570</v>
          </cell>
          <cell r="C5150">
            <v>0</v>
          </cell>
          <cell r="D5150">
            <v>0</v>
          </cell>
          <cell r="E5150">
            <v>-10000</v>
          </cell>
          <cell r="F5150">
            <v>-10000</v>
          </cell>
          <cell r="G5150">
            <v>-10000</v>
          </cell>
        </row>
        <row r="5151">
          <cell r="B5151" t="str">
            <v>301500M571</v>
          </cell>
          <cell r="C5151">
            <v>0</v>
          </cell>
          <cell r="D5151">
            <v>0</v>
          </cell>
          <cell r="E5151">
            <v>-2500</v>
          </cell>
          <cell r="F5151">
            <v>-2500</v>
          </cell>
          <cell r="G5151">
            <v>-2500</v>
          </cell>
        </row>
        <row r="5152">
          <cell r="B5152" t="str">
            <v>301500M572</v>
          </cell>
          <cell r="C5152">
            <v>0</v>
          </cell>
          <cell r="D5152">
            <v>0</v>
          </cell>
          <cell r="E5152">
            <v>-5000</v>
          </cell>
          <cell r="F5152">
            <v>-5000</v>
          </cell>
          <cell r="G5152">
            <v>-5000</v>
          </cell>
        </row>
        <row r="5153">
          <cell r="B5153" t="str">
            <v>301500M573</v>
          </cell>
          <cell r="C5153">
            <v>0</v>
          </cell>
          <cell r="D5153">
            <v>0</v>
          </cell>
          <cell r="E5153">
            <v>-2500</v>
          </cell>
          <cell r="F5153">
            <v>-2500</v>
          </cell>
          <cell r="G5153">
            <v>-2500</v>
          </cell>
        </row>
        <row r="5154">
          <cell r="B5154" t="str">
            <v>301500M574</v>
          </cell>
          <cell r="C5154">
            <v>0</v>
          </cell>
          <cell r="D5154">
            <v>0</v>
          </cell>
          <cell r="E5154">
            <v>-5000</v>
          </cell>
          <cell r="F5154">
            <v>-5000</v>
          </cell>
          <cell r="G5154">
            <v>-5000</v>
          </cell>
        </row>
        <row r="5155">
          <cell r="B5155" t="str">
            <v>301500M575</v>
          </cell>
          <cell r="C5155">
            <v>0</v>
          </cell>
          <cell r="D5155">
            <v>0</v>
          </cell>
          <cell r="E5155">
            <v>-2500</v>
          </cell>
          <cell r="F5155">
            <v>-2500</v>
          </cell>
          <cell r="G5155">
            <v>-2500</v>
          </cell>
        </row>
        <row r="5156">
          <cell r="B5156" t="str">
            <v>301500M576</v>
          </cell>
          <cell r="C5156">
            <v>0</v>
          </cell>
          <cell r="D5156">
            <v>0</v>
          </cell>
          <cell r="E5156">
            <v>-5000</v>
          </cell>
          <cell r="F5156">
            <v>-5000</v>
          </cell>
          <cell r="G5156">
            <v>-5000</v>
          </cell>
        </row>
        <row r="5157">
          <cell r="B5157" t="str">
            <v>301500M577</v>
          </cell>
          <cell r="C5157">
            <v>0</v>
          </cell>
          <cell r="D5157">
            <v>0</v>
          </cell>
          <cell r="E5157">
            <v>-2500</v>
          </cell>
          <cell r="F5157">
            <v>-2500</v>
          </cell>
          <cell r="G5157">
            <v>-2500</v>
          </cell>
        </row>
        <row r="5158">
          <cell r="B5158" t="str">
            <v>301500M578</v>
          </cell>
          <cell r="C5158">
            <v>0</v>
          </cell>
          <cell r="D5158">
            <v>0</v>
          </cell>
          <cell r="E5158">
            <v>-2500</v>
          </cell>
          <cell r="F5158">
            <v>-2500</v>
          </cell>
          <cell r="G5158">
            <v>-2500</v>
          </cell>
        </row>
        <row r="5159">
          <cell r="B5159" t="str">
            <v>301500M579</v>
          </cell>
          <cell r="C5159">
            <v>0</v>
          </cell>
          <cell r="D5159">
            <v>0</v>
          </cell>
          <cell r="E5159">
            <v>-5000</v>
          </cell>
          <cell r="F5159">
            <v>-5000</v>
          </cell>
          <cell r="G5159">
            <v>-5000</v>
          </cell>
        </row>
        <row r="5160">
          <cell r="B5160" t="str">
            <v>301500M580</v>
          </cell>
          <cell r="C5160">
            <v>0</v>
          </cell>
          <cell r="D5160">
            <v>0</v>
          </cell>
          <cell r="E5160">
            <v>-2500</v>
          </cell>
          <cell r="F5160">
            <v>-2500</v>
          </cell>
          <cell r="G5160">
            <v>-2500</v>
          </cell>
        </row>
        <row r="5161">
          <cell r="B5161" t="str">
            <v>301500M581</v>
          </cell>
          <cell r="C5161">
            <v>0</v>
          </cell>
          <cell r="D5161">
            <v>0</v>
          </cell>
          <cell r="E5161">
            <v>-10000</v>
          </cell>
          <cell r="F5161">
            <v>-10000</v>
          </cell>
          <cell r="G5161">
            <v>-10000</v>
          </cell>
        </row>
        <row r="5162">
          <cell r="B5162" t="str">
            <v>301500M582</v>
          </cell>
          <cell r="C5162">
            <v>0</v>
          </cell>
          <cell r="D5162">
            <v>0</v>
          </cell>
          <cell r="E5162">
            <v>-5000</v>
          </cell>
          <cell r="F5162">
            <v>-5000</v>
          </cell>
          <cell r="G5162">
            <v>-5000</v>
          </cell>
        </row>
        <row r="5163">
          <cell r="B5163" t="str">
            <v>301500M583</v>
          </cell>
          <cell r="C5163">
            <v>0</v>
          </cell>
          <cell r="D5163">
            <v>0</v>
          </cell>
          <cell r="E5163">
            <v>-2500</v>
          </cell>
          <cell r="F5163">
            <v>-2500</v>
          </cell>
          <cell r="G5163">
            <v>-2500</v>
          </cell>
        </row>
        <row r="5164">
          <cell r="B5164" t="str">
            <v>301500M584</v>
          </cell>
          <cell r="C5164">
            <v>0</v>
          </cell>
          <cell r="D5164">
            <v>0</v>
          </cell>
          <cell r="E5164">
            <v>-2500</v>
          </cell>
          <cell r="F5164">
            <v>-2500</v>
          </cell>
          <cell r="G5164">
            <v>-2500</v>
          </cell>
        </row>
        <row r="5165">
          <cell r="B5165" t="str">
            <v>301500M585</v>
          </cell>
          <cell r="C5165">
            <v>0</v>
          </cell>
          <cell r="D5165">
            <v>0</v>
          </cell>
          <cell r="E5165">
            <v>-2500</v>
          </cell>
          <cell r="F5165">
            <v>-2500</v>
          </cell>
          <cell r="G5165">
            <v>-2500</v>
          </cell>
        </row>
        <row r="5166">
          <cell r="B5166" t="str">
            <v>301500M586</v>
          </cell>
          <cell r="C5166">
            <v>0</v>
          </cell>
          <cell r="D5166">
            <v>0</v>
          </cell>
          <cell r="E5166">
            <v>-5000</v>
          </cell>
          <cell r="F5166">
            <v>-5000</v>
          </cell>
          <cell r="G5166">
            <v>-5000</v>
          </cell>
        </row>
        <row r="5167">
          <cell r="B5167" t="str">
            <v>301500M587</v>
          </cell>
          <cell r="C5167">
            <v>0</v>
          </cell>
          <cell r="D5167">
            <v>0</v>
          </cell>
          <cell r="E5167">
            <v>-2500</v>
          </cell>
          <cell r="F5167">
            <v>-2500</v>
          </cell>
          <cell r="G5167">
            <v>-2500</v>
          </cell>
        </row>
        <row r="5168">
          <cell r="B5168" t="str">
            <v>301500M588</v>
          </cell>
          <cell r="C5168">
            <v>0</v>
          </cell>
          <cell r="D5168">
            <v>0</v>
          </cell>
          <cell r="E5168">
            <v>-15000</v>
          </cell>
          <cell r="F5168">
            <v>-15000</v>
          </cell>
          <cell r="G5168">
            <v>-15000</v>
          </cell>
        </row>
        <row r="5169">
          <cell r="B5169" t="str">
            <v>301500M589</v>
          </cell>
          <cell r="C5169">
            <v>0</v>
          </cell>
          <cell r="D5169">
            <v>0</v>
          </cell>
          <cell r="E5169">
            <v>-2500</v>
          </cell>
          <cell r="F5169">
            <v>-2500</v>
          </cell>
          <cell r="G5169">
            <v>-2500</v>
          </cell>
        </row>
        <row r="5170">
          <cell r="B5170" t="str">
            <v>301500M590</v>
          </cell>
          <cell r="C5170">
            <v>0</v>
          </cell>
          <cell r="D5170">
            <v>0</v>
          </cell>
          <cell r="E5170">
            <v>-5000</v>
          </cell>
          <cell r="F5170">
            <v>-5000</v>
          </cell>
          <cell r="G5170">
            <v>-5000</v>
          </cell>
        </row>
        <row r="5171">
          <cell r="B5171" t="str">
            <v>301500M591</v>
          </cell>
          <cell r="C5171">
            <v>0</v>
          </cell>
          <cell r="D5171">
            <v>0</v>
          </cell>
          <cell r="E5171">
            <v>-7500</v>
          </cell>
          <cell r="F5171">
            <v>-7500</v>
          </cell>
          <cell r="G5171">
            <v>-7500</v>
          </cell>
        </row>
        <row r="5172">
          <cell r="B5172" t="str">
            <v>301500M592</v>
          </cell>
          <cell r="C5172">
            <v>0</v>
          </cell>
          <cell r="D5172">
            <v>0</v>
          </cell>
          <cell r="E5172">
            <v>-2500</v>
          </cell>
          <cell r="F5172">
            <v>-2500</v>
          </cell>
          <cell r="G5172">
            <v>-2500</v>
          </cell>
        </row>
        <row r="5173">
          <cell r="B5173" t="str">
            <v>301500M593</v>
          </cell>
          <cell r="C5173">
            <v>0</v>
          </cell>
          <cell r="D5173">
            <v>0</v>
          </cell>
          <cell r="E5173">
            <v>-5000</v>
          </cell>
          <cell r="F5173">
            <v>-5000</v>
          </cell>
          <cell r="G5173">
            <v>-5000</v>
          </cell>
        </row>
        <row r="5174">
          <cell r="B5174" t="str">
            <v>301500M594</v>
          </cell>
          <cell r="C5174">
            <v>0</v>
          </cell>
          <cell r="D5174">
            <v>0</v>
          </cell>
          <cell r="E5174">
            <v>-5000</v>
          </cell>
          <cell r="F5174">
            <v>-5000</v>
          </cell>
          <cell r="G5174">
            <v>-5000</v>
          </cell>
        </row>
        <row r="5175">
          <cell r="B5175" t="str">
            <v>301500M595</v>
          </cell>
          <cell r="C5175">
            <v>0</v>
          </cell>
          <cell r="D5175">
            <v>0</v>
          </cell>
          <cell r="E5175">
            <v>-2500</v>
          </cell>
          <cell r="F5175">
            <v>-2500</v>
          </cell>
          <cell r="G5175">
            <v>-2500</v>
          </cell>
        </row>
        <row r="5176">
          <cell r="B5176" t="str">
            <v>301500M596</v>
          </cell>
          <cell r="C5176">
            <v>0</v>
          </cell>
          <cell r="D5176">
            <v>0</v>
          </cell>
          <cell r="E5176">
            <v>-5000</v>
          </cell>
          <cell r="F5176">
            <v>-5000</v>
          </cell>
          <cell r="G5176">
            <v>-5000</v>
          </cell>
        </row>
        <row r="5177">
          <cell r="B5177" t="str">
            <v>301500M597</v>
          </cell>
          <cell r="C5177">
            <v>0</v>
          </cell>
          <cell r="D5177">
            <v>0</v>
          </cell>
          <cell r="E5177">
            <v>-2500</v>
          </cell>
          <cell r="F5177">
            <v>-2500</v>
          </cell>
          <cell r="G5177">
            <v>-2500</v>
          </cell>
        </row>
        <row r="5178">
          <cell r="B5178" t="str">
            <v>301500M598</v>
          </cell>
          <cell r="C5178">
            <v>0</v>
          </cell>
          <cell r="D5178">
            <v>0</v>
          </cell>
          <cell r="E5178">
            <v>-5000</v>
          </cell>
          <cell r="F5178">
            <v>-5000</v>
          </cell>
          <cell r="G5178">
            <v>-5000</v>
          </cell>
        </row>
        <row r="5179">
          <cell r="B5179" t="str">
            <v>301500M599</v>
          </cell>
          <cell r="C5179">
            <v>0</v>
          </cell>
          <cell r="D5179">
            <v>0</v>
          </cell>
          <cell r="E5179">
            <v>-5000</v>
          </cell>
          <cell r="F5179">
            <v>-5000</v>
          </cell>
          <cell r="G5179">
            <v>-5000</v>
          </cell>
        </row>
        <row r="5180">
          <cell r="B5180" t="str">
            <v>301500M600</v>
          </cell>
          <cell r="C5180">
            <v>0</v>
          </cell>
          <cell r="D5180">
            <v>0</v>
          </cell>
          <cell r="E5180">
            <v>-5000</v>
          </cell>
          <cell r="F5180">
            <v>-5000</v>
          </cell>
          <cell r="G5180">
            <v>-5000</v>
          </cell>
        </row>
        <row r="5181">
          <cell r="B5181" t="str">
            <v>301500M601</v>
          </cell>
          <cell r="C5181">
            <v>0</v>
          </cell>
          <cell r="D5181">
            <v>0</v>
          </cell>
          <cell r="E5181">
            <v>-2500</v>
          </cell>
          <cell r="F5181">
            <v>-2500</v>
          </cell>
          <cell r="G5181">
            <v>-2500</v>
          </cell>
        </row>
        <row r="5182">
          <cell r="B5182" t="str">
            <v>301500M602</v>
          </cell>
          <cell r="C5182">
            <v>0</v>
          </cell>
          <cell r="D5182">
            <v>0</v>
          </cell>
          <cell r="E5182">
            <v>-10000</v>
          </cell>
          <cell r="F5182">
            <v>-10000</v>
          </cell>
          <cell r="G5182">
            <v>-10000</v>
          </cell>
        </row>
        <row r="5183">
          <cell r="B5183" t="str">
            <v>301500M603</v>
          </cell>
          <cell r="C5183">
            <v>0</v>
          </cell>
          <cell r="D5183">
            <v>0</v>
          </cell>
          <cell r="E5183">
            <v>-7500</v>
          </cell>
          <cell r="F5183">
            <v>-7500</v>
          </cell>
          <cell r="G5183">
            <v>-7500</v>
          </cell>
        </row>
        <row r="5184">
          <cell r="B5184" t="str">
            <v>301500M604</v>
          </cell>
          <cell r="C5184">
            <v>0</v>
          </cell>
          <cell r="D5184">
            <v>0</v>
          </cell>
          <cell r="E5184">
            <v>-2500</v>
          </cell>
          <cell r="F5184">
            <v>-2500</v>
          </cell>
          <cell r="G5184">
            <v>-2500</v>
          </cell>
        </row>
        <row r="5185">
          <cell r="B5185" t="str">
            <v>301500M605</v>
          </cell>
          <cell r="C5185">
            <v>0</v>
          </cell>
          <cell r="D5185">
            <v>0</v>
          </cell>
          <cell r="E5185">
            <v>-5000</v>
          </cell>
          <cell r="F5185">
            <v>-5000</v>
          </cell>
          <cell r="G5185">
            <v>-5000</v>
          </cell>
        </row>
        <row r="5186">
          <cell r="B5186" t="str">
            <v>301500M606</v>
          </cell>
          <cell r="C5186">
            <v>0</v>
          </cell>
          <cell r="D5186">
            <v>0</v>
          </cell>
          <cell r="E5186">
            <v>-5000</v>
          </cell>
          <cell r="F5186">
            <v>-5000</v>
          </cell>
          <cell r="G5186">
            <v>-5000</v>
          </cell>
        </row>
        <row r="5187">
          <cell r="B5187" t="str">
            <v>301500M607</v>
          </cell>
          <cell r="C5187">
            <v>0</v>
          </cell>
          <cell r="D5187">
            <v>0</v>
          </cell>
          <cell r="E5187">
            <v>-7500</v>
          </cell>
          <cell r="F5187">
            <v>-7500</v>
          </cell>
          <cell r="G5187">
            <v>-7500</v>
          </cell>
        </row>
        <row r="5188">
          <cell r="B5188" t="str">
            <v>301500M608</v>
          </cell>
          <cell r="C5188">
            <v>0</v>
          </cell>
          <cell r="D5188">
            <v>0</v>
          </cell>
          <cell r="E5188">
            <v>-5000</v>
          </cell>
          <cell r="F5188">
            <v>-5000</v>
          </cell>
          <cell r="G5188">
            <v>-5000</v>
          </cell>
        </row>
        <row r="5189">
          <cell r="B5189" t="str">
            <v>301500M609</v>
          </cell>
          <cell r="C5189">
            <v>0</v>
          </cell>
          <cell r="D5189">
            <v>0</v>
          </cell>
          <cell r="E5189">
            <v>-2500</v>
          </cell>
          <cell r="F5189">
            <v>-2500</v>
          </cell>
          <cell r="G5189">
            <v>-2500</v>
          </cell>
        </row>
        <row r="5190">
          <cell r="B5190" t="str">
            <v>301500M610</v>
          </cell>
          <cell r="C5190">
            <v>0</v>
          </cell>
          <cell r="D5190">
            <v>0</v>
          </cell>
          <cell r="E5190">
            <v>-5000</v>
          </cell>
          <cell r="F5190">
            <v>-5000</v>
          </cell>
          <cell r="G5190">
            <v>-5000</v>
          </cell>
        </row>
        <row r="5191">
          <cell r="B5191" t="str">
            <v>301500M611</v>
          </cell>
          <cell r="C5191">
            <v>0</v>
          </cell>
          <cell r="D5191">
            <v>0</v>
          </cell>
          <cell r="E5191">
            <v>-2500</v>
          </cell>
          <cell r="F5191">
            <v>-2500</v>
          </cell>
          <cell r="G5191">
            <v>-2500</v>
          </cell>
        </row>
        <row r="5192">
          <cell r="B5192" t="str">
            <v>301500M612</v>
          </cell>
          <cell r="C5192">
            <v>0</v>
          </cell>
          <cell r="D5192">
            <v>0</v>
          </cell>
          <cell r="E5192">
            <v>-2500</v>
          </cell>
          <cell r="F5192">
            <v>-2500</v>
          </cell>
          <cell r="G5192">
            <v>-2500</v>
          </cell>
        </row>
        <row r="5193">
          <cell r="B5193" t="str">
            <v>301500M613</v>
          </cell>
          <cell r="C5193">
            <v>0</v>
          </cell>
          <cell r="D5193">
            <v>0</v>
          </cell>
          <cell r="E5193">
            <v>-2500</v>
          </cell>
          <cell r="F5193">
            <v>-2500</v>
          </cell>
          <cell r="G5193">
            <v>-2500</v>
          </cell>
        </row>
        <row r="5194">
          <cell r="B5194" t="str">
            <v>301500M614</v>
          </cell>
          <cell r="C5194">
            <v>0</v>
          </cell>
          <cell r="D5194">
            <v>0</v>
          </cell>
          <cell r="E5194">
            <v>-2500</v>
          </cell>
          <cell r="F5194">
            <v>-2500</v>
          </cell>
          <cell r="G5194">
            <v>-2500</v>
          </cell>
        </row>
        <row r="5195">
          <cell r="B5195" t="str">
            <v>301500M615</v>
          </cell>
          <cell r="C5195">
            <v>0</v>
          </cell>
          <cell r="D5195">
            <v>0</v>
          </cell>
          <cell r="E5195">
            <v>-2500</v>
          </cell>
          <cell r="F5195">
            <v>-2500</v>
          </cell>
          <cell r="G5195">
            <v>-2500</v>
          </cell>
        </row>
        <row r="5196">
          <cell r="B5196" t="str">
            <v>301500M616</v>
          </cell>
          <cell r="C5196">
            <v>0</v>
          </cell>
          <cell r="D5196">
            <v>0</v>
          </cell>
          <cell r="E5196">
            <v>-5000</v>
          </cell>
          <cell r="F5196">
            <v>-5000</v>
          </cell>
          <cell r="G5196">
            <v>-5000</v>
          </cell>
        </row>
        <row r="5197">
          <cell r="B5197" t="str">
            <v>301500M617</v>
          </cell>
          <cell r="C5197">
            <v>0</v>
          </cell>
          <cell r="D5197">
            <v>0</v>
          </cell>
          <cell r="E5197">
            <v>-2500</v>
          </cell>
          <cell r="F5197">
            <v>-2500</v>
          </cell>
          <cell r="G5197">
            <v>-2500</v>
          </cell>
        </row>
        <row r="5198">
          <cell r="B5198" t="str">
            <v>301500M618</v>
          </cell>
          <cell r="C5198">
            <v>0</v>
          </cell>
          <cell r="D5198">
            <v>0</v>
          </cell>
          <cell r="E5198">
            <v>-2500</v>
          </cell>
          <cell r="F5198">
            <v>-2500</v>
          </cell>
          <cell r="G5198">
            <v>-2500</v>
          </cell>
        </row>
        <row r="5199">
          <cell r="B5199" t="str">
            <v>301500M619</v>
          </cell>
          <cell r="C5199">
            <v>0</v>
          </cell>
          <cell r="D5199">
            <v>0</v>
          </cell>
          <cell r="E5199">
            <v>-5000</v>
          </cell>
          <cell r="F5199">
            <v>-5000</v>
          </cell>
          <cell r="G5199">
            <v>-5000</v>
          </cell>
        </row>
        <row r="5200">
          <cell r="B5200" t="str">
            <v>301500M620</v>
          </cell>
          <cell r="C5200">
            <v>0</v>
          </cell>
          <cell r="D5200">
            <v>0</v>
          </cell>
          <cell r="E5200">
            <v>-2500</v>
          </cell>
          <cell r="F5200">
            <v>-2500</v>
          </cell>
          <cell r="G5200">
            <v>-2500</v>
          </cell>
        </row>
        <row r="5201">
          <cell r="B5201" t="str">
            <v>301500M621</v>
          </cell>
          <cell r="C5201">
            <v>0</v>
          </cell>
          <cell r="D5201">
            <v>0</v>
          </cell>
          <cell r="E5201">
            <v>-5000</v>
          </cell>
          <cell r="F5201">
            <v>-5000</v>
          </cell>
          <cell r="G5201">
            <v>-5000</v>
          </cell>
        </row>
        <row r="5202">
          <cell r="B5202" t="str">
            <v>301500M622</v>
          </cell>
          <cell r="C5202">
            <v>0</v>
          </cell>
          <cell r="D5202">
            <v>0</v>
          </cell>
          <cell r="E5202">
            <v>-5000</v>
          </cell>
          <cell r="F5202">
            <v>-5000</v>
          </cell>
          <cell r="G5202">
            <v>-5000</v>
          </cell>
        </row>
        <row r="5203">
          <cell r="B5203" t="str">
            <v>301500M623</v>
          </cell>
          <cell r="C5203">
            <v>0</v>
          </cell>
          <cell r="D5203">
            <v>0</v>
          </cell>
          <cell r="E5203">
            <v>-2500</v>
          </cell>
          <cell r="F5203">
            <v>-2500</v>
          </cell>
          <cell r="G5203">
            <v>-2500</v>
          </cell>
        </row>
        <row r="5204">
          <cell r="B5204" t="str">
            <v>301500M624</v>
          </cell>
          <cell r="C5204">
            <v>0</v>
          </cell>
          <cell r="D5204">
            <v>0</v>
          </cell>
          <cell r="E5204">
            <v>-2500</v>
          </cell>
          <cell r="F5204">
            <v>-2500</v>
          </cell>
          <cell r="G5204">
            <v>-2500</v>
          </cell>
        </row>
        <row r="5205">
          <cell r="B5205" t="str">
            <v>301500M625</v>
          </cell>
          <cell r="C5205">
            <v>0</v>
          </cell>
          <cell r="D5205">
            <v>0</v>
          </cell>
          <cell r="E5205">
            <v>-2500</v>
          </cell>
          <cell r="F5205">
            <v>-2500</v>
          </cell>
          <cell r="G5205">
            <v>-2500</v>
          </cell>
        </row>
        <row r="5206">
          <cell r="B5206" t="str">
            <v>301500M626</v>
          </cell>
          <cell r="C5206">
            <v>0</v>
          </cell>
          <cell r="D5206">
            <v>0</v>
          </cell>
          <cell r="E5206">
            <v>-2500</v>
          </cell>
          <cell r="F5206">
            <v>-2500</v>
          </cell>
          <cell r="G5206">
            <v>-2500</v>
          </cell>
        </row>
        <row r="5207">
          <cell r="B5207" t="str">
            <v>301500M627</v>
          </cell>
          <cell r="C5207">
            <v>0</v>
          </cell>
          <cell r="D5207">
            <v>0</v>
          </cell>
          <cell r="E5207">
            <v>-7500</v>
          </cell>
          <cell r="F5207">
            <v>-7500</v>
          </cell>
          <cell r="G5207">
            <v>-7500</v>
          </cell>
        </row>
        <row r="5208">
          <cell r="B5208" t="str">
            <v>301500M628</v>
          </cell>
          <cell r="C5208">
            <v>0</v>
          </cell>
          <cell r="D5208">
            <v>0</v>
          </cell>
          <cell r="E5208">
            <v>-10000</v>
          </cell>
          <cell r="F5208">
            <v>-10000</v>
          </cell>
          <cell r="G5208">
            <v>-10000</v>
          </cell>
        </row>
        <row r="5209">
          <cell r="B5209" t="str">
            <v>301500M629</v>
          </cell>
          <cell r="C5209">
            <v>0</v>
          </cell>
          <cell r="D5209">
            <v>0</v>
          </cell>
          <cell r="E5209">
            <v>-7500</v>
          </cell>
          <cell r="F5209">
            <v>-7500</v>
          </cell>
          <cell r="G5209">
            <v>-7500</v>
          </cell>
        </row>
        <row r="5210">
          <cell r="B5210" t="str">
            <v>301500M630</v>
          </cell>
          <cell r="C5210">
            <v>0</v>
          </cell>
          <cell r="D5210">
            <v>0</v>
          </cell>
          <cell r="E5210">
            <v>-2500</v>
          </cell>
          <cell r="F5210">
            <v>-2500</v>
          </cell>
          <cell r="G5210">
            <v>-2500</v>
          </cell>
        </row>
        <row r="5211">
          <cell r="B5211" t="str">
            <v>301500M631</v>
          </cell>
          <cell r="C5211">
            <v>0</v>
          </cell>
          <cell r="D5211">
            <v>0</v>
          </cell>
          <cell r="E5211">
            <v>-17500</v>
          </cell>
          <cell r="F5211">
            <v>-17500</v>
          </cell>
          <cell r="G5211">
            <v>-17500</v>
          </cell>
        </row>
        <row r="5212">
          <cell r="B5212" t="str">
            <v>301500M632</v>
          </cell>
          <cell r="C5212">
            <v>0</v>
          </cell>
          <cell r="D5212">
            <v>0</v>
          </cell>
          <cell r="E5212">
            <v>-17500</v>
          </cell>
          <cell r="F5212">
            <v>-17500</v>
          </cell>
          <cell r="G5212">
            <v>-17500</v>
          </cell>
        </row>
        <row r="5213">
          <cell r="B5213" t="str">
            <v>301500M633</v>
          </cell>
          <cell r="C5213">
            <v>0</v>
          </cell>
          <cell r="D5213">
            <v>0</v>
          </cell>
          <cell r="E5213">
            <v>-2500</v>
          </cell>
          <cell r="F5213">
            <v>-2500</v>
          </cell>
          <cell r="G5213">
            <v>-2500</v>
          </cell>
        </row>
        <row r="5214">
          <cell r="B5214" t="str">
            <v>301500M634</v>
          </cell>
          <cell r="C5214">
            <v>0</v>
          </cell>
          <cell r="D5214">
            <v>0</v>
          </cell>
          <cell r="E5214">
            <v>-5000</v>
          </cell>
          <cell r="F5214">
            <v>-5000</v>
          </cell>
          <cell r="G5214">
            <v>-5000</v>
          </cell>
        </row>
        <row r="5215">
          <cell r="B5215" t="str">
            <v>301500M635</v>
          </cell>
          <cell r="C5215">
            <v>0</v>
          </cell>
          <cell r="D5215">
            <v>0</v>
          </cell>
          <cell r="E5215">
            <v>-5000</v>
          </cell>
          <cell r="F5215">
            <v>-5000</v>
          </cell>
          <cell r="G5215">
            <v>-5000</v>
          </cell>
        </row>
        <row r="5216">
          <cell r="B5216" t="str">
            <v>301500M636</v>
          </cell>
          <cell r="C5216">
            <v>0</v>
          </cell>
          <cell r="D5216">
            <v>2500</v>
          </cell>
          <cell r="E5216">
            <v>-2500</v>
          </cell>
          <cell r="F5216">
            <v>0</v>
          </cell>
          <cell r="G5216">
            <v>0</v>
          </cell>
        </row>
        <row r="5217">
          <cell r="B5217" t="str">
            <v>301500M637</v>
          </cell>
          <cell r="C5217">
            <v>0</v>
          </cell>
          <cell r="D5217">
            <v>12500</v>
          </cell>
          <cell r="E5217">
            <v>-12500</v>
          </cell>
          <cell r="F5217">
            <v>0</v>
          </cell>
          <cell r="G5217">
            <v>0</v>
          </cell>
        </row>
        <row r="5218">
          <cell r="B5218" t="str">
            <v>301500M638</v>
          </cell>
          <cell r="C5218">
            <v>0</v>
          </cell>
          <cell r="D5218">
            <v>0</v>
          </cell>
          <cell r="E5218">
            <v>-2500</v>
          </cell>
          <cell r="F5218">
            <v>-2500</v>
          </cell>
          <cell r="G5218">
            <v>-2500</v>
          </cell>
        </row>
        <row r="5219">
          <cell r="B5219" t="str">
            <v>301500M639</v>
          </cell>
          <cell r="C5219">
            <v>0</v>
          </cell>
          <cell r="D5219">
            <v>0</v>
          </cell>
          <cell r="E5219">
            <v>-2500</v>
          </cell>
          <cell r="F5219">
            <v>-2500</v>
          </cell>
          <cell r="G5219">
            <v>-2500</v>
          </cell>
        </row>
        <row r="5220">
          <cell r="B5220" t="str">
            <v>301500M640</v>
          </cell>
          <cell r="C5220">
            <v>0</v>
          </cell>
          <cell r="D5220">
            <v>0</v>
          </cell>
          <cell r="E5220">
            <v>-7500</v>
          </cell>
          <cell r="F5220">
            <v>-7500</v>
          </cell>
          <cell r="G5220">
            <v>-7500</v>
          </cell>
        </row>
        <row r="5221">
          <cell r="B5221" t="str">
            <v>301500M641</v>
          </cell>
          <cell r="C5221">
            <v>0</v>
          </cell>
          <cell r="D5221">
            <v>0</v>
          </cell>
          <cell r="E5221">
            <v>-5000</v>
          </cell>
          <cell r="F5221">
            <v>-5000</v>
          </cell>
          <cell r="G5221">
            <v>-5000</v>
          </cell>
        </row>
        <row r="5222">
          <cell r="B5222" t="str">
            <v>301500M642</v>
          </cell>
          <cell r="C5222">
            <v>0</v>
          </cell>
          <cell r="D5222">
            <v>0</v>
          </cell>
          <cell r="E5222">
            <v>-5000</v>
          </cell>
          <cell r="F5222">
            <v>-5000</v>
          </cell>
          <cell r="G5222">
            <v>-5000</v>
          </cell>
        </row>
        <row r="5223">
          <cell r="B5223" t="str">
            <v>301500M643</v>
          </cell>
          <cell r="C5223">
            <v>0</v>
          </cell>
          <cell r="D5223">
            <v>0</v>
          </cell>
          <cell r="E5223">
            <v>-2500</v>
          </cell>
          <cell r="F5223">
            <v>-2500</v>
          </cell>
          <cell r="G5223">
            <v>-2500</v>
          </cell>
        </row>
        <row r="5224">
          <cell r="B5224" t="str">
            <v>301500M644</v>
          </cell>
          <cell r="C5224">
            <v>0</v>
          </cell>
          <cell r="D5224">
            <v>0</v>
          </cell>
          <cell r="E5224">
            <v>-7500</v>
          </cell>
          <cell r="F5224">
            <v>-7500</v>
          </cell>
          <cell r="G5224">
            <v>-7500</v>
          </cell>
        </row>
        <row r="5225">
          <cell r="B5225" t="str">
            <v>301500M645</v>
          </cell>
          <cell r="C5225">
            <v>0</v>
          </cell>
          <cell r="D5225">
            <v>0</v>
          </cell>
          <cell r="E5225">
            <v>-15000</v>
          </cell>
          <cell r="F5225">
            <v>-15000</v>
          </cell>
          <cell r="G5225">
            <v>-15000</v>
          </cell>
        </row>
        <row r="5226">
          <cell r="B5226" t="str">
            <v>301500M646</v>
          </cell>
          <cell r="C5226">
            <v>0</v>
          </cell>
          <cell r="D5226">
            <v>0</v>
          </cell>
          <cell r="E5226">
            <v>-7500</v>
          </cell>
          <cell r="F5226">
            <v>-7500</v>
          </cell>
          <cell r="G5226">
            <v>-7500</v>
          </cell>
        </row>
        <row r="5227">
          <cell r="B5227" t="str">
            <v>301500M647</v>
          </cell>
          <cell r="C5227">
            <v>0</v>
          </cell>
          <cell r="D5227">
            <v>0</v>
          </cell>
          <cell r="E5227">
            <v>-5000</v>
          </cell>
          <cell r="F5227">
            <v>-5000</v>
          </cell>
          <cell r="G5227">
            <v>-5000</v>
          </cell>
        </row>
        <row r="5228">
          <cell r="B5228" t="str">
            <v>301500M648</v>
          </cell>
          <cell r="C5228">
            <v>0</v>
          </cell>
          <cell r="D5228">
            <v>0</v>
          </cell>
          <cell r="E5228">
            <v>-17500</v>
          </cell>
          <cell r="F5228">
            <v>-17500</v>
          </cell>
          <cell r="G5228">
            <v>-17500</v>
          </cell>
        </row>
        <row r="5229">
          <cell r="B5229" t="str">
            <v>301500M649</v>
          </cell>
          <cell r="C5229">
            <v>0</v>
          </cell>
          <cell r="D5229">
            <v>0</v>
          </cell>
          <cell r="E5229">
            <v>-2500</v>
          </cell>
          <cell r="F5229">
            <v>-2500</v>
          </cell>
          <cell r="G5229">
            <v>-2500</v>
          </cell>
        </row>
        <row r="5230">
          <cell r="B5230" t="str">
            <v>301500M650</v>
          </cell>
          <cell r="C5230">
            <v>0</v>
          </cell>
          <cell r="D5230">
            <v>5000</v>
          </cell>
          <cell r="E5230">
            <v>-10000</v>
          </cell>
          <cell r="F5230">
            <v>-5000</v>
          </cell>
          <cell r="G5230">
            <v>-5000</v>
          </cell>
        </row>
        <row r="5231">
          <cell r="B5231" t="str">
            <v>301500M651</v>
          </cell>
          <cell r="C5231">
            <v>0</v>
          </cell>
          <cell r="D5231">
            <v>7500</v>
          </cell>
          <cell r="E5231">
            <v>-7500</v>
          </cell>
          <cell r="F5231">
            <v>0</v>
          </cell>
          <cell r="G5231">
            <v>0</v>
          </cell>
        </row>
        <row r="5232">
          <cell r="B5232" t="str">
            <v>301500M652</v>
          </cell>
          <cell r="C5232">
            <v>0</v>
          </cell>
          <cell r="D5232">
            <v>0</v>
          </cell>
          <cell r="E5232">
            <v>-2500</v>
          </cell>
          <cell r="F5232">
            <v>-2500</v>
          </cell>
          <cell r="G5232">
            <v>-2500</v>
          </cell>
        </row>
        <row r="5233">
          <cell r="B5233" t="str">
            <v>301500M653</v>
          </cell>
          <cell r="C5233">
            <v>0</v>
          </cell>
          <cell r="D5233">
            <v>0</v>
          </cell>
          <cell r="E5233">
            <v>-2500</v>
          </cell>
          <cell r="F5233">
            <v>-2500</v>
          </cell>
          <cell r="G5233">
            <v>-2500</v>
          </cell>
        </row>
        <row r="5234">
          <cell r="B5234" t="str">
            <v>301500M654</v>
          </cell>
          <cell r="C5234">
            <v>0</v>
          </cell>
          <cell r="D5234">
            <v>0</v>
          </cell>
          <cell r="E5234">
            <v>-5000</v>
          </cell>
          <cell r="F5234">
            <v>-5000</v>
          </cell>
          <cell r="G5234">
            <v>-5000</v>
          </cell>
        </row>
        <row r="5235">
          <cell r="B5235" t="str">
            <v>301500M655</v>
          </cell>
          <cell r="C5235">
            <v>0</v>
          </cell>
          <cell r="D5235">
            <v>0</v>
          </cell>
          <cell r="E5235">
            <v>-7500</v>
          </cell>
          <cell r="F5235">
            <v>-7500</v>
          </cell>
          <cell r="G5235">
            <v>-7500</v>
          </cell>
        </row>
        <row r="5236">
          <cell r="B5236" t="str">
            <v>301500M656</v>
          </cell>
          <cell r="C5236">
            <v>0</v>
          </cell>
          <cell r="D5236">
            <v>0</v>
          </cell>
          <cell r="E5236">
            <v>-2500</v>
          </cell>
          <cell r="F5236">
            <v>-2500</v>
          </cell>
          <cell r="G5236">
            <v>-2500</v>
          </cell>
        </row>
        <row r="5237">
          <cell r="B5237" t="str">
            <v>301500M657</v>
          </cell>
          <cell r="C5237">
            <v>0</v>
          </cell>
          <cell r="D5237">
            <v>0</v>
          </cell>
          <cell r="E5237">
            <v>-5000</v>
          </cell>
          <cell r="F5237">
            <v>-5000</v>
          </cell>
          <cell r="G5237">
            <v>-5000</v>
          </cell>
        </row>
        <row r="5238">
          <cell r="B5238" t="str">
            <v>301500M658</v>
          </cell>
          <cell r="C5238">
            <v>0</v>
          </cell>
          <cell r="D5238">
            <v>0</v>
          </cell>
          <cell r="E5238">
            <v>-2500</v>
          </cell>
          <cell r="F5238">
            <v>-2500</v>
          </cell>
          <cell r="G5238">
            <v>-2500</v>
          </cell>
        </row>
        <row r="5239">
          <cell r="B5239" t="str">
            <v>301500M659</v>
          </cell>
          <cell r="C5239">
            <v>0</v>
          </cell>
          <cell r="D5239">
            <v>0</v>
          </cell>
          <cell r="E5239">
            <v>-2500</v>
          </cell>
          <cell r="F5239">
            <v>-2500</v>
          </cell>
          <cell r="G5239">
            <v>-2500</v>
          </cell>
        </row>
        <row r="5240">
          <cell r="B5240" t="str">
            <v>301500M660</v>
          </cell>
          <cell r="C5240">
            <v>0</v>
          </cell>
          <cell r="D5240">
            <v>0</v>
          </cell>
          <cell r="E5240">
            <v>-2500</v>
          </cell>
          <cell r="F5240">
            <v>-2500</v>
          </cell>
          <cell r="G5240">
            <v>-2500</v>
          </cell>
        </row>
        <row r="5241">
          <cell r="B5241" t="str">
            <v>301500M661</v>
          </cell>
          <cell r="C5241">
            <v>0</v>
          </cell>
          <cell r="D5241">
            <v>0</v>
          </cell>
          <cell r="E5241">
            <v>-2500</v>
          </cell>
          <cell r="F5241">
            <v>-2500</v>
          </cell>
          <cell r="G5241">
            <v>-2500</v>
          </cell>
        </row>
        <row r="5242">
          <cell r="B5242" t="str">
            <v>301500M662</v>
          </cell>
          <cell r="C5242">
            <v>0</v>
          </cell>
          <cell r="D5242">
            <v>0</v>
          </cell>
          <cell r="E5242">
            <v>-2500</v>
          </cell>
          <cell r="F5242">
            <v>-2500</v>
          </cell>
          <cell r="G5242">
            <v>-2500</v>
          </cell>
        </row>
        <row r="5243">
          <cell r="B5243" t="str">
            <v>301500M663</v>
          </cell>
          <cell r="C5243">
            <v>0</v>
          </cell>
          <cell r="D5243">
            <v>0</v>
          </cell>
          <cell r="E5243">
            <v>-5000</v>
          </cell>
          <cell r="F5243">
            <v>-5000</v>
          </cell>
          <cell r="G5243">
            <v>-5000</v>
          </cell>
        </row>
        <row r="5244">
          <cell r="B5244" t="str">
            <v>301500M665</v>
          </cell>
          <cell r="C5244">
            <v>0</v>
          </cell>
          <cell r="D5244">
            <v>0</v>
          </cell>
          <cell r="E5244">
            <v>-7500</v>
          </cell>
          <cell r="F5244">
            <v>-7500</v>
          </cell>
          <cell r="G5244">
            <v>-7500</v>
          </cell>
        </row>
        <row r="5245">
          <cell r="B5245" t="str">
            <v>301500M666</v>
          </cell>
          <cell r="C5245">
            <v>0</v>
          </cell>
          <cell r="D5245">
            <v>0</v>
          </cell>
          <cell r="E5245">
            <v>-7500</v>
          </cell>
          <cell r="F5245">
            <v>-7500</v>
          </cell>
          <cell r="G5245">
            <v>-7500</v>
          </cell>
        </row>
        <row r="5246">
          <cell r="B5246" t="str">
            <v>301500M667</v>
          </cell>
          <cell r="C5246">
            <v>0</v>
          </cell>
          <cell r="D5246">
            <v>0</v>
          </cell>
          <cell r="E5246">
            <v>-2500</v>
          </cell>
          <cell r="F5246">
            <v>-2500</v>
          </cell>
          <cell r="G5246">
            <v>-2500</v>
          </cell>
        </row>
        <row r="5247">
          <cell r="B5247" t="str">
            <v>301500M668</v>
          </cell>
          <cell r="C5247">
            <v>0</v>
          </cell>
          <cell r="D5247">
            <v>0</v>
          </cell>
          <cell r="E5247">
            <v>-5000</v>
          </cell>
          <cell r="F5247">
            <v>-5000</v>
          </cell>
          <cell r="G5247">
            <v>-5000</v>
          </cell>
        </row>
        <row r="5248">
          <cell r="B5248" t="str">
            <v>301500M669</v>
          </cell>
          <cell r="C5248">
            <v>0</v>
          </cell>
          <cell r="D5248">
            <v>0</v>
          </cell>
          <cell r="E5248">
            <v>-5000</v>
          </cell>
          <cell r="F5248">
            <v>-5000</v>
          </cell>
          <cell r="G5248">
            <v>-5000</v>
          </cell>
        </row>
        <row r="5249">
          <cell r="B5249" t="str">
            <v>301500M670</v>
          </cell>
          <cell r="C5249">
            <v>0</v>
          </cell>
          <cell r="D5249">
            <v>0</v>
          </cell>
          <cell r="E5249">
            <v>-5000</v>
          </cell>
          <cell r="F5249">
            <v>-5000</v>
          </cell>
          <cell r="G5249">
            <v>-5000</v>
          </cell>
        </row>
        <row r="5250">
          <cell r="B5250" t="str">
            <v>301500M671</v>
          </cell>
          <cell r="C5250">
            <v>0</v>
          </cell>
          <cell r="D5250">
            <v>0</v>
          </cell>
          <cell r="E5250">
            <v>-7500</v>
          </cell>
          <cell r="F5250">
            <v>-7500</v>
          </cell>
          <cell r="G5250">
            <v>-7500</v>
          </cell>
        </row>
        <row r="5251">
          <cell r="B5251" t="str">
            <v>301500M672</v>
          </cell>
          <cell r="C5251">
            <v>0</v>
          </cell>
          <cell r="D5251">
            <v>0</v>
          </cell>
          <cell r="E5251">
            <v>-5000</v>
          </cell>
          <cell r="F5251">
            <v>-5000</v>
          </cell>
          <cell r="G5251">
            <v>-5000</v>
          </cell>
        </row>
        <row r="5252">
          <cell r="B5252" t="str">
            <v>301500M673</v>
          </cell>
          <cell r="C5252">
            <v>0</v>
          </cell>
          <cell r="D5252">
            <v>0</v>
          </cell>
          <cell r="E5252">
            <v>-5000</v>
          </cell>
          <cell r="F5252">
            <v>-5000</v>
          </cell>
          <cell r="G5252">
            <v>-5000</v>
          </cell>
        </row>
        <row r="5253">
          <cell r="B5253" t="str">
            <v>301500M674</v>
          </cell>
          <cell r="C5253">
            <v>0</v>
          </cell>
          <cell r="D5253">
            <v>0</v>
          </cell>
          <cell r="E5253">
            <v>-17500</v>
          </cell>
          <cell r="F5253">
            <v>-17500</v>
          </cell>
          <cell r="G5253">
            <v>-17500</v>
          </cell>
        </row>
        <row r="5254">
          <cell r="B5254" t="str">
            <v>301500M675</v>
          </cell>
          <cell r="C5254">
            <v>0</v>
          </cell>
          <cell r="D5254">
            <v>0</v>
          </cell>
          <cell r="E5254">
            <v>-5000</v>
          </cell>
          <cell r="F5254">
            <v>-5000</v>
          </cell>
          <cell r="G5254">
            <v>-5000</v>
          </cell>
        </row>
        <row r="5255">
          <cell r="B5255" t="str">
            <v>301500M676</v>
          </cell>
          <cell r="C5255">
            <v>0</v>
          </cell>
          <cell r="D5255">
            <v>0</v>
          </cell>
          <cell r="E5255">
            <v>-2500</v>
          </cell>
          <cell r="F5255">
            <v>-2500</v>
          </cell>
          <cell r="G5255">
            <v>-2500</v>
          </cell>
        </row>
        <row r="5256">
          <cell r="B5256" t="str">
            <v>301500M677</v>
          </cell>
          <cell r="C5256">
            <v>0</v>
          </cell>
          <cell r="D5256">
            <v>0</v>
          </cell>
          <cell r="E5256">
            <v>-7500</v>
          </cell>
          <cell r="F5256">
            <v>-7500</v>
          </cell>
          <cell r="G5256">
            <v>-7500</v>
          </cell>
        </row>
        <row r="5257">
          <cell r="B5257" t="str">
            <v>301500M678</v>
          </cell>
          <cell r="C5257">
            <v>0</v>
          </cell>
          <cell r="D5257">
            <v>0</v>
          </cell>
          <cell r="E5257">
            <v>-2500</v>
          </cell>
          <cell r="F5257">
            <v>-2500</v>
          </cell>
          <cell r="G5257">
            <v>-2500</v>
          </cell>
        </row>
        <row r="5258">
          <cell r="B5258" t="str">
            <v>301500M679</v>
          </cell>
          <cell r="C5258">
            <v>0</v>
          </cell>
          <cell r="D5258">
            <v>0</v>
          </cell>
          <cell r="E5258">
            <v>-2500</v>
          </cell>
          <cell r="F5258">
            <v>-2500</v>
          </cell>
          <cell r="G5258">
            <v>-2500</v>
          </cell>
        </row>
        <row r="5259">
          <cell r="B5259" t="str">
            <v>301500M680</v>
          </cell>
          <cell r="C5259">
            <v>0</v>
          </cell>
          <cell r="D5259">
            <v>0</v>
          </cell>
          <cell r="E5259">
            <v>-5000</v>
          </cell>
          <cell r="F5259">
            <v>-5000</v>
          </cell>
          <cell r="G5259">
            <v>-5000</v>
          </cell>
        </row>
        <row r="5260">
          <cell r="B5260" t="str">
            <v>301500M681</v>
          </cell>
          <cell r="C5260">
            <v>0</v>
          </cell>
          <cell r="D5260">
            <v>0</v>
          </cell>
          <cell r="E5260">
            <v>-2500</v>
          </cell>
          <cell r="F5260">
            <v>-2500</v>
          </cell>
          <cell r="G5260">
            <v>-2500</v>
          </cell>
        </row>
        <row r="5261">
          <cell r="B5261" t="str">
            <v>301500M682</v>
          </cell>
          <cell r="C5261">
            <v>0</v>
          </cell>
          <cell r="D5261">
            <v>0</v>
          </cell>
          <cell r="E5261">
            <v>-7500</v>
          </cell>
          <cell r="F5261">
            <v>-7500</v>
          </cell>
          <cell r="G5261">
            <v>-7500</v>
          </cell>
        </row>
        <row r="5262">
          <cell r="B5262" t="str">
            <v>301500M683</v>
          </cell>
          <cell r="C5262">
            <v>0</v>
          </cell>
          <cell r="D5262">
            <v>0</v>
          </cell>
          <cell r="E5262">
            <v>-2500</v>
          </cell>
          <cell r="F5262">
            <v>-2500</v>
          </cell>
          <cell r="G5262">
            <v>-2500</v>
          </cell>
        </row>
        <row r="5263">
          <cell r="B5263" t="str">
            <v>301500M684</v>
          </cell>
          <cell r="C5263">
            <v>0</v>
          </cell>
          <cell r="D5263">
            <v>0</v>
          </cell>
          <cell r="E5263">
            <v>-5000</v>
          </cell>
          <cell r="F5263">
            <v>-5000</v>
          </cell>
          <cell r="G5263">
            <v>-5000</v>
          </cell>
        </row>
        <row r="5264">
          <cell r="B5264" t="str">
            <v>301500M685</v>
          </cell>
          <cell r="C5264">
            <v>0</v>
          </cell>
          <cell r="D5264">
            <v>0</v>
          </cell>
          <cell r="E5264">
            <v>-2500</v>
          </cell>
          <cell r="F5264">
            <v>-2500</v>
          </cell>
          <cell r="G5264">
            <v>-2500</v>
          </cell>
        </row>
        <row r="5265">
          <cell r="B5265" t="str">
            <v>301500M686</v>
          </cell>
          <cell r="C5265">
            <v>0</v>
          </cell>
          <cell r="D5265">
            <v>0</v>
          </cell>
          <cell r="E5265">
            <v>-2500</v>
          </cell>
          <cell r="F5265">
            <v>-2500</v>
          </cell>
          <cell r="G5265">
            <v>-2500</v>
          </cell>
        </row>
        <row r="5266">
          <cell r="B5266" t="str">
            <v>301500M687</v>
          </cell>
          <cell r="C5266">
            <v>0</v>
          </cell>
          <cell r="D5266">
            <v>0</v>
          </cell>
          <cell r="E5266">
            <v>-5000</v>
          </cell>
          <cell r="F5266">
            <v>-5000</v>
          </cell>
          <cell r="G5266">
            <v>-5000</v>
          </cell>
        </row>
        <row r="5267">
          <cell r="B5267" t="str">
            <v>301500M688</v>
          </cell>
          <cell r="C5267">
            <v>0</v>
          </cell>
          <cell r="D5267">
            <v>0</v>
          </cell>
          <cell r="E5267">
            <v>-5000</v>
          </cell>
          <cell r="F5267">
            <v>-5000</v>
          </cell>
          <cell r="G5267">
            <v>-5000</v>
          </cell>
        </row>
        <row r="5268">
          <cell r="B5268" t="str">
            <v>301500M689</v>
          </cell>
          <cell r="C5268">
            <v>0</v>
          </cell>
          <cell r="D5268">
            <v>0</v>
          </cell>
          <cell r="E5268">
            <v>-7500</v>
          </cell>
          <cell r="F5268">
            <v>-7500</v>
          </cell>
          <cell r="G5268">
            <v>-7500</v>
          </cell>
        </row>
        <row r="5269">
          <cell r="B5269" t="str">
            <v>301500M690</v>
          </cell>
          <cell r="C5269">
            <v>0</v>
          </cell>
          <cell r="D5269">
            <v>0</v>
          </cell>
          <cell r="E5269">
            <v>-5000</v>
          </cell>
          <cell r="F5269">
            <v>-5000</v>
          </cell>
          <cell r="G5269">
            <v>-5000</v>
          </cell>
        </row>
        <row r="5270">
          <cell r="B5270" t="str">
            <v>301500M691</v>
          </cell>
          <cell r="C5270">
            <v>0</v>
          </cell>
          <cell r="D5270">
            <v>0</v>
          </cell>
          <cell r="E5270">
            <v>-2500</v>
          </cell>
          <cell r="F5270">
            <v>-2500</v>
          </cell>
          <cell r="G5270">
            <v>-2500</v>
          </cell>
        </row>
        <row r="5271">
          <cell r="B5271" t="str">
            <v>301500M692</v>
          </cell>
          <cell r="C5271">
            <v>0</v>
          </cell>
          <cell r="D5271">
            <v>0</v>
          </cell>
          <cell r="E5271">
            <v>-5000</v>
          </cell>
          <cell r="F5271">
            <v>-5000</v>
          </cell>
          <cell r="G5271">
            <v>-5000</v>
          </cell>
        </row>
        <row r="5272">
          <cell r="B5272" t="str">
            <v>301500M699</v>
          </cell>
          <cell r="C5272">
            <v>0</v>
          </cell>
          <cell r="D5272">
            <v>0</v>
          </cell>
          <cell r="E5272">
            <v>-5000</v>
          </cell>
          <cell r="F5272">
            <v>-5000</v>
          </cell>
          <cell r="G5272">
            <v>-5000</v>
          </cell>
        </row>
        <row r="5273">
          <cell r="B5273" t="str">
            <v>301500M700</v>
          </cell>
          <cell r="C5273">
            <v>0</v>
          </cell>
          <cell r="D5273">
            <v>0</v>
          </cell>
          <cell r="E5273">
            <v>-7500</v>
          </cell>
          <cell r="F5273">
            <v>-7500</v>
          </cell>
          <cell r="G5273">
            <v>-7500</v>
          </cell>
        </row>
        <row r="5274">
          <cell r="B5274" t="str">
            <v>301500M701</v>
          </cell>
          <cell r="C5274">
            <v>0</v>
          </cell>
          <cell r="D5274">
            <v>0</v>
          </cell>
          <cell r="E5274">
            <v>-2500</v>
          </cell>
          <cell r="F5274">
            <v>-2500</v>
          </cell>
          <cell r="G5274">
            <v>-2500</v>
          </cell>
        </row>
        <row r="5275">
          <cell r="B5275" t="str">
            <v>301500M702</v>
          </cell>
          <cell r="C5275">
            <v>0</v>
          </cell>
          <cell r="D5275">
            <v>0</v>
          </cell>
          <cell r="E5275">
            <v>-2500</v>
          </cell>
          <cell r="F5275">
            <v>-2500</v>
          </cell>
          <cell r="G5275">
            <v>-2500</v>
          </cell>
        </row>
        <row r="5276">
          <cell r="B5276" t="str">
            <v>301500M703</v>
          </cell>
          <cell r="C5276">
            <v>0</v>
          </cell>
          <cell r="D5276">
            <v>0</v>
          </cell>
          <cell r="E5276">
            <v>-2500</v>
          </cell>
          <cell r="F5276">
            <v>-2500</v>
          </cell>
          <cell r="G5276">
            <v>-2500</v>
          </cell>
        </row>
        <row r="5277">
          <cell r="B5277" t="str">
            <v>301500M704</v>
          </cell>
          <cell r="C5277">
            <v>0</v>
          </cell>
          <cell r="D5277">
            <v>0</v>
          </cell>
          <cell r="E5277">
            <v>-2500</v>
          </cell>
          <cell r="F5277">
            <v>-2500</v>
          </cell>
          <cell r="G5277">
            <v>-2500</v>
          </cell>
        </row>
        <row r="5278">
          <cell r="B5278" t="str">
            <v>301500M705</v>
          </cell>
          <cell r="C5278">
            <v>0</v>
          </cell>
          <cell r="D5278">
            <v>0</v>
          </cell>
          <cell r="E5278">
            <v>-2500</v>
          </cell>
          <cell r="F5278">
            <v>-2500</v>
          </cell>
          <cell r="G5278">
            <v>-2500</v>
          </cell>
        </row>
        <row r="5279">
          <cell r="B5279" t="str">
            <v>301500M706</v>
          </cell>
          <cell r="C5279">
            <v>0</v>
          </cell>
          <cell r="D5279">
            <v>0</v>
          </cell>
          <cell r="E5279">
            <v>-1500</v>
          </cell>
          <cell r="F5279">
            <v>-1500</v>
          </cell>
          <cell r="G5279">
            <v>-1500</v>
          </cell>
        </row>
        <row r="5280">
          <cell r="B5280" t="str">
            <v>301500M707</v>
          </cell>
          <cell r="C5280">
            <v>0</v>
          </cell>
          <cell r="D5280">
            <v>0</v>
          </cell>
          <cell r="E5280">
            <v>-2500</v>
          </cell>
          <cell r="F5280">
            <v>-2500</v>
          </cell>
          <cell r="G5280">
            <v>-2500</v>
          </cell>
        </row>
        <row r="5281">
          <cell r="B5281" t="str">
            <v>301500M708</v>
          </cell>
          <cell r="C5281">
            <v>0</v>
          </cell>
          <cell r="D5281">
            <v>0</v>
          </cell>
          <cell r="E5281">
            <v>-2500</v>
          </cell>
          <cell r="F5281">
            <v>-2500</v>
          </cell>
          <cell r="G5281">
            <v>-2500</v>
          </cell>
        </row>
        <row r="5282">
          <cell r="B5282" t="str">
            <v>301500M709</v>
          </cell>
          <cell r="C5282">
            <v>0</v>
          </cell>
          <cell r="D5282">
            <v>0</v>
          </cell>
          <cell r="E5282">
            <v>-2500</v>
          </cell>
          <cell r="F5282">
            <v>-2500</v>
          </cell>
          <cell r="G5282">
            <v>-2500</v>
          </cell>
        </row>
        <row r="5283">
          <cell r="B5283" t="str">
            <v>301500M710</v>
          </cell>
          <cell r="C5283">
            <v>0</v>
          </cell>
          <cell r="D5283">
            <v>0</v>
          </cell>
          <cell r="E5283">
            <v>-5000</v>
          </cell>
          <cell r="F5283">
            <v>-5000</v>
          </cell>
          <cell r="G5283">
            <v>-5000</v>
          </cell>
        </row>
        <row r="5284">
          <cell r="B5284" t="str">
            <v>301500M711</v>
          </cell>
          <cell r="C5284">
            <v>0</v>
          </cell>
          <cell r="D5284">
            <v>0</v>
          </cell>
          <cell r="E5284">
            <v>-2500</v>
          </cell>
          <cell r="F5284">
            <v>-2500</v>
          </cell>
          <cell r="G5284">
            <v>-2500</v>
          </cell>
        </row>
        <row r="5285">
          <cell r="B5285" t="str">
            <v>301500M712</v>
          </cell>
          <cell r="C5285">
            <v>0</v>
          </cell>
          <cell r="D5285">
            <v>0</v>
          </cell>
          <cell r="E5285">
            <v>-2500</v>
          </cell>
          <cell r="F5285">
            <v>-2500</v>
          </cell>
          <cell r="G5285">
            <v>-2500</v>
          </cell>
        </row>
        <row r="5286">
          <cell r="B5286" t="str">
            <v>301500M713</v>
          </cell>
          <cell r="C5286">
            <v>0</v>
          </cell>
          <cell r="D5286">
            <v>0</v>
          </cell>
          <cell r="E5286">
            <v>-2500</v>
          </cell>
          <cell r="F5286">
            <v>-2500</v>
          </cell>
          <cell r="G5286">
            <v>-2500</v>
          </cell>
        </row>
        <row r="5287">
          <cell r="B5287" t="str">
            <v>301500M714</v>
          </cell>
          <cell r="C5287">
            <v>0</v>
          </cell>
          <cell r="D5287">
            <v>0</v>
          </cell>
          <cell r="E5287">
            <v>-2500</v>
          </cell>
          <cell r="F5287">
            <v>-2500</v>
          </cell>
          <cell r="G5287">
            <v>-2500</v>
          </cell>
        </row>
        <row r="5288">
          <cell r="B5288" t="str">
            <v>301500M715</v>
          </cell>
          <cell r="C5288">
            <v>0</v>
          </cell>
          <cell r="D5288">
            <v>0</v>
          </cell>
          <cell r="E5288">
            <v>-5000</v>
          </cell>
          <cell r="F5288">
            <v>-5000</v>
          </cell>
          <cell r="G5288">
            <v>-5000</v>
          </cell>
        </row>
        <row r="5289">
          <cell r="B5289" t="str">
            <v>301500M717</v>
          </cell>
          <cell r="C5289">
            <v>0</v>
          </cell>
          <cell r="D5289">
            <v>0</v>
          </cell>
          <cell r="E5289">
            <v>-5000</v>
          </cell>
          <cell r="F5289">
            <v>-5000</v>
          </cell>
          <cell r="G5289">
            <v>-5000</v>
          </cell>
        </row>
        <row r="5290">
          <cell r="B5290" t="str">
            <v>301500M718</v>
          </cell>
          <cell r="C5290">
            <v>0</v>
          </cell>
          <cell r="D5290">
            <v>0</v>
          </cell>
          <cell r="E5290">
            <v>-5000</v>
          </cell>
          <cell r="F5290">
            <v>-5000</v>
          </cell>
          <cell r="G5290">
            <v>-5000</v>
          </cell>
        </row>
        <row r="5291">
          <cell r="B5291" t="str">
            <v>301500M719</v>
          </cell>
          <cell r="C5291">
            <v>0</v>
          </cell>
          <cell r="D5291">
            <v>0</v>
          </cell>
          <cell r="E5291">
            <v>-12500</v>
          </cell>
          <cell r="F5291">
            <v>-12500</v>
          </cell>
          <cell r="G5291">
            <v>-12500</v>
          </cell>
        </row>
        <row r="5292">
          <cell r="B5292" t="str">
            <v>301500M720</v>
          </cell>
          <cell r="C5292">
            <v>0</v>
          </cell>
          <cell r="D5292">
            <v>0</v>
          </cell>
          <cell r="E5292">
            <v>-2500</v>
          </cell>
          <cell r="F5292">
            <v>-2500</v>
          </cell>
          <cell r="G5292">
            <v>-2500</v>
          </cell>
        </row>
        <row r="5293">
          <cell r="B5293" t="str">
            <v>301500M721</v>
          </cell>
          <cell r="C5293">
            <v>0</v>
          </cell>
          <cell r="D5293">
            <v>0</v>
          </cell>
          <cell r="E5293">
            <v>-2500</v>
          </cell>
          <cell r="F5293">
            <v>-2500</v>
          </cell>
          <cell r="G5293">
            <v>-2500</v>
          </cell>
        </row>
        <row r="5294">
          <cell r="B5294" t="str">
            <v>301500M722</v>
          </cell>
          <cell r="C5294">
            <v>0</v>
          </cell>
          <cell r="D5294">
            <v>0</v>
          </cell>
          <cell r="E5294">
            <v>-7500</v>
          </cell>
          <cell r="F5294">
            <v>-7500</v>
          </cell>
          <cell r="G5294">
            <v>-7500</v>
          </cell>
        </row>
        <row r="5295">
          <cell r="B5295" t="str">
            <v>301500M723</v>
          </cell>
          <cell r="C5295">
            <v>0</v>
          </cell>
          <cell r="D5295">
            <v>0</v>
          </cell>
          <cell r="E5295">
            <v>-2500</v>
          </cell>
          <cell r="F5295">
            <v>-2500</v>
          </cell>
          <cell r="G5295">
            <v>-2500</v>
          </cell>
        </row>
        <row r="5296">
          <cell r="B5296" t="str">
            <v>301500M725</v>
          </cell>
          <cell r="C5296">
            <v>0</v>
          </cell>
          <cell r="D5296">
            <v>0</v>
          </cell>
          <cell r="E5296">
            <v>-2500</v>
          </cell>
          <cell r="F5296">
            <v>-2500</v>
          </cell>
          <cell r="G5296">
            <v>-2500</v>
          </cell>
        </row>
        <row r="5297">
          <cell r="B5297" t="str">
            <v>301500M726</v>
          </cell>
          <cell r="C5297">
            <v>0</v>
          </cell>
          <cell r="D5297">
            <v>0</v>
          </cell>
          <cell r="E5297">
            <v>-2500</v>
          </cell>
          <cell r="F5297">
            <v>-2500</v>
          </cell>
          <cell r="G5297">
            <v>-2500</v>
          </cell>
        </row>
        <row r="5298">
          <cell r="B5298" t="str">
            <v>301500M727</v>
          </cell>
          <cell r="C5298">
            <v>0</v>
          </cell>
          <cell r="D5298">
            <v>0</v>
          </cell>
          <cell r="E5298">
            <v>-2500</v>
          </cell>
          <cell r="F5298">
            <v>-2500</v>
          </cell>
          <cell r="G5298">
            <v>-2500</v>
          </cell>
        </row>
        <row r="5299">
          <cell r="B5299" t="str">
            <v>301500M728</v>
          </cell>
          <cell r="C5299">
            <v>0</v>
          </cell>
          <cell r="D5299">
            <v>0</v>
          </cell>
          <cell r="E5299">
            <v>-2500</v>
          </cell>
          <cell r="F5299">
            <v>-2500</v>
          </cell>
          <cell r="G5299">
            <v>-2500</v>
          </cell>
        </row>
        <row r="5300">
          <cell r="B5300" t="str">
            <v>301500M729</v>
          </cell>
          <cell r="C5300">
            <v>0</v>
          </cell>
          <cell r="D5300">
            <v>0</v>
          </cell>
          <cell r="E5300">
            <v>-5000</v>
          </cell>
          <cell r="F5300">
            <v>-5000</v>
          </cell>
          <cell r="G5300">
            <v>-5000</v>
          </cell>
        </row>
        <row r="5301">
          <cell r="B5301" t="str">
            <v>301500M730</v>
          </cell>
          <cell r="C5301">
            <v>0</v>
          </cell>
          <cell r="D5301">
            <v>0</v>
          </cell>
          <cell r="E5301">
            <v>-5000</v>
          </cell>
          <cell r="F5301">
            <v>-5000</v>
          </cell>
          <cell r="G5301">
            <v>-5000</v>
          </cell>
        </row>
        <row r="5302">
          <cell r="B5302" t="str">
            <v>301500M731</v>
          </cell>
          <cell r="C5302">
            <v>0</v>
          </cell>
          <cell r="D5302">
            <v>0</v>
          </cell>
          <cell r="E5302">
            <v>-2500</v>
          </cell>
          <cell r="F5302">
            <v>-2500</v>
          </cell>
          <cell r="G5302">
            <v>-2500</v>
          </cell>
        </row>
        <row r="5303">
          <cell r="B5303" t="str">
            <v>301500M732</v>
          </cell>
          <cell r="C5303">
            <v>0</v>
          </cell>
          <cell r="D5303">
            <v>0</v>
          </cell>
          <cell r="E5303">
            <v>-5000</v>
          </cell>
          <cell r="F5303">
            <v>-5000</v>
          </cell>
          <cell r="G5303">
            <v>-5000</v>
          </cell>
        </row>
        <row r="5304">
          <cell r="B5304" t="str">
            <v>301500M733</v>
          </cell>
          <cell r="C5304">
            <v>0</v>
          </cell>
          <cell r="D5304">
            <v>0</v>
          </cell>
          <cell r="E5304">
            <v>-5000</v>
          </cell>
          <cell r="F5304">
            <v>-5000</v>
          </cell>
          <cell r="G5304">
            <v>-5000</v>
          </cell>
        </row>
        <row r="5305">
          <cell r="B5305" t="str">
            <v>301500M734</v>
          </cell>
          <cell r="C5305">
            <v>0</v>
          </cell>
          <cell r="D5305">
            <v>0</v>
          </cell>
          <cell r="E5305">
            <v>-12500</v>
          </cell>
          <cell r="F5305">
            <v>-12500</v>
          </cell>
          <cell r="G5305">
            <v>-12500</v>
          </cell>
        </row>
        <row r="5306">
          <cell r="B5306" t="str">
            <v>301500M735</v>
          </cell>
          <cell r="C5306">
            <v>0</v>
          </cell>
          <cell r="D5306">
            <v>0</v>
          </cell>
          <cell r="E5306">
            <v>-7500</v>
          </cell>
          <cell r="F5306">
            <v>-7500</v>
          </cell>
          <cell r="G5306">
            <v>-7500</v>
          </cell>
        </row>
        <row r="5307">
          <cell r="B5307" t="str">
            <v>301500M736</v>
          </cell>
          <cell r="C5307">
            <v>0</v>
          </cell>
          <cell r="D5307">
            <v>0</v>
          </cell>
          <cell r="E5307">
            <v>-2500</v>
          </cell>
          <cell r="F5307">
            <v>-2500</v>
          </cell>
          <cell r="G5307">
            <v>-2500</v>
          </cell>
        </row>
        <row r="5308">
          <cell r="B5308" t="str">
            <v>301500M737</v>
          </cell>
          <cell r="C5308">
            <v>0</v>
          </cell>
          <cell r="D5308">
            <v>0</v>
          </cell>
          <cell r="E5308">
            <v>-5000</v>
          </cell>
          <cell r="F5308">
            <v>-5000</v>
          </cell>
          <cell r="G5308">
            <v>-5000</v>
          </cell>
        </row>
        <row r="5309">
          <cell r="B5309" t="str">
            <v>301500M738</v>
          </cell>
          <cell r="C5309">
            <v>0</v>
          </cell>
          <cell r="D5309">
            <v>0</v>
          </cell>
          <cell r="E5309">
            <v>-7500</v>
          </cell>
          <cell r="F5309">
            <v>-7500</v>
          </cell>
          <cell r="G5309">
            <v>-7500</v>
          </cell>
        </row>
        <row r="5310">
          <cell r="B5310" t="str">
            <v>301500M739</v>
          </cell>
          <cell r="C5310">
            <v>0</v>
          </cell>
          <cell r="D5310">
            <v>0</v>
          </cell>
          <cell r="E5310">
            <v>-5000</v>
          </cell>
          <cell r="F5310">
            <v>-5000</v>
          </cell>
          <cell r="G5310">
            <v>-5000</v>
          </cell>
        </row>
        <row r="5311">
          <cell r="B5311" t="str">
            <v>301500M740</v>
          </cell>
          <cell r="C5311">
            <v>0</v>
          </cell>
          <cell r="D5311">
            <v>0</v>
          </cell>
          <cell r="E5311">
            <v>-7500</v>
          </cell>
          <cell r="F5311">
            <v>-7500</v>
          </cell>
          <cell r="G5311">
            <v>-7500</v>
          </cell>
        </row>
        <row r="5312">
          <cell r="B5312" t="str">
            <v>301500M741</v>
          </cell>
          <cell r="C5312">
            <v>0</v>
          </cell>
          <cell r="D5312">
            <v>0</v>
          </cell>
          <cell r="E5312">
            <v>-7500</v>
          </cell>
          <cell r="F5312">
            <v>-7500</v>
          </cell>
          <cell r="G5312">
            <v>-7500</v>
          </cell>
        </row>
        <row r="5313">
          <cell r="B5313" t="str">
            <v>301500M742</v>
          </cell>
          <cell r="C5313">
            <v>0</v>
          </cell>
          <cell r="D5313">
            <v>0</v>
          </cell>
          <cell r="E5313">
            <v>-2500</v>
          </cell>
          <cell r="F5313">
            <v>-2500</v>
          </cell>
          <cell r="G5313">
            <v>-2500</v>
          </cell>
        </row>
        <row r="5314">
          <cell r="B5314" t="str">
            <v>301500M743</v>
          </cell>
          <cell r="C5314">
            <v>0</v>
          </cell>
          <cell r="D5314">
            <v>0</v>
          </cell>
          <cell r="E5314">
            <v>-5000</v>
          </cell>
          <cell r="F5314">
            <v>-5000</v>
          </cell>
          <cell r="G5314">
            <v>-5000</v>
          </cell>
        </row>
        <row r="5315">
          <cell r="B5315" t="str">
            <v>301500M744</v>
          </cell>
          <cell r="C5315">
            <v>0</v>
          </cell>
          <cell r="D5315">
            <v>0</v>
          </cell>
          <cell r="E5315">
            <v>-12500</v>
          </cell>
          <cell r="F5315">
            <v>-12500</v>
          </cell>
          <cell r="G5315">
            <v>-12500</v>
          </cell>
        </row>
        <row r="5316">
          <cell r="B5316" t="str">
            <v>301500M745</v>
          </cell>
          <cell r="C5316">
            <v>0</v>
          </cell>
          <cell r="D5316">
            <v>0</v>
          </cell>
          <cell r="E5316">
            <v>-2500</v>
          </cell>
          <cell r="F5316">
            <v>-2500</v>
          </cell>
          <cell r="G5316">
            <v>-2500</v>
          </cell>
        </row>
        <row r="5317">
          <cell r="B5317" t="str">
            <v>301500M746</v>
          </cell>
          <cell r="C5317">
            <v>0</v>
          </cell>
          <cell r="D5317">
            <v>0</v>
          </cell>
          <cell r="E5317">
            <v>-2500</v>
          </cell>
          <cell r="F5317">
            <v>-2500</v>
          </cell>
          <cell r="G5317">
            <v>-2500</v>
          </cell>
        </row>
        <row r="5318">
          <cell r="B5318" t="str">
            <v>301500M747</v>
          </cell>
          <cell r="C5318">
            <v>0</v>
          </cell>
          <cell r="D5318">
            <v>0</v>
          </cell>
          <cell r="E5318">
            <v>-5000</v>
          </cell>
          <cell r="F5318">
            <v>-5000</v>
          </cell>
          <cell r="G5318">
            <v>-5000</v>
          </cell>
        </row>
        <row r="5319">
          <cell r="B5319" t="str">
            <v>301500M748</v>
          </cell>
          <cell r="C5319">
            <v>0</v>
          </cell>
          <cell r="D5319">
            <v>0</v>
          </cell>
          <cell r="E5319">
            <v>-7500</v>
          </cell>
          <cell r="F5319">
            <v>-7500</v>
          </cell>
          <cell r="G5319">
            <v>-7500</v>
          </cell>
        </row>
        <row r="5320">
          <cell r="B5320" t="str">
            <v>301500M749</v>
          </cell>
          <cell r="C5320">
            <v>0</v>
          </cell>
          <cell r="D5320">
            <v>0</v>
          </cell>
          <cell r="E5320">
            <v>-2500</v>
          </cell>
          <cell r="F5320">
            <v>-2500</v>
          </cell>
          <cell r="G5320">
            <v>-2500</v>
          </cell>
        </row>
        <row r="5321">
          <cell r="B5321" t="str">
            <v>301500M750</v>
          </cell>
          <cell r="C5321">
            <v>0</v>
          </cell>
          <cell r="D5321">
            <v>0</v>
          </cell>
          <cell r="E5321">
            <v>-2500</v>
          </cell>
          <cell r="F5321">
            <v>-2500</v>
          </cell>
          <cell r="G5321">
            <v>-2500</v>
          </cell>
        </row>
        <row r="5322">
          <cell r="B5322" t="str">
            <v>301500M751</v>
          </cell>
          <cell r="C5322">
            <v>0</v>
          </cell>
          <cell r="D5322">
            <v>0</v>
          </cell>
          <cell r="E5322">
            <v>-2500</v>
          </cell>
          <cell r="F5322">
            <v>-2500</v>
          </cell>
          <cell r="G5322">
            <v>-2500</v>
          </cell>
        </row>
        <row r="5323">
          <cell r="B5323" t="str">
            <v>301500M752</v>
          </cell>
          <cell r="C5323">
            <v>0</v>
          </cell>
          <cell r="D5323">
            <v>0</v>
          </cell>
          <cell r="E5323">
            <v>-2500</v>
          </cell>
          <cell r="F5323">
            <v>-2500</v>
          </cell>
          <cell r="G5323">
            <v>-2500</v>
          </cell>
        </row>
        <row r="5324">
          <cell r="B5324" t="str">
            <v>301500M753</v>
          </cell>
          <cell r="C5324">
            <v>0</v>
          </cell>
          <cell r="D5324">
            <v>0</v>
          </cell>
          <cell r="E5324">
            <v>-2500</v>
          </cell>
          <cell r="F5324">
            <v>-2500</v>
          </cell>
          <cell r="G5324">
            <v>-2500</v>
          </cell>
        </row>
        <row r="5325">
          <cell r="B5325" t="str">
            <v>301500M754</v>
          </cell>
          <cell r="C5325">
            <v>0</v>
          </cell>
          <cell r="D5325">
            <v>0</v>
          </cell>
          <cell r="E5325">
            <v>-2500</v>
          </cell>
          <cell r="F5325">
            <v>-2500</v>
          </cell>
          <cell r="G5325">
            <v>-2500</v>
          </cell>
        </row>
        <row r="5326">
          <cell r="B5326" t="str">
            <v>301500M755</v>
          </cell>
          <cell r="C5326">
            <v>0</v>
          </cell>
          <cell r="D5326">
            <v>0</v>
          </cell>
          <cell r="E5326">
            <v>-2500</v>
          </cell>
          <cell r="F5326">
            <v>-2500</v>
          </cell>
          <cell r="G5326">
            <v>-2500</v>
          </cell>
        </row>
        <row r="5327">
          <cell r="B5327" t="str">
            <v>301500M756</v>
          </cell>
          <cell r="C5327">
            <v>0</v>
          </cell>
          <cell r="D5327">
            <v>0</v>
          </cell>
          <cell r="E5327">
            <v>-5000</v>
          </cell>
          <cell r="F5327">
            <v>-5000</v>
          </cell>
          <cell r="G5327">
            <v>-5000</v>
          </cell>
        </row>
        <row r="5328">
          <cell r="B5328" t="str">
            <v>301500M757</v>
          </cell>
          <cell r="C5328">
            <v>0</v>
          </cell>
          <cell r="D5328">
            <v>0</v>
          </cell>
          <cell r="E5328">
            <v>-5000</v>
          </cell>
          <cell r="F5328">
            <v>-5000</v>
          </cell>
          <cell r="G5328">
            <v>-5000</v>
          </cell>
        </row>
        <row r="5329">
          <cell r="B5329" t="str">
            <v>301500M758</v>
          </cell>
          <cell r="C5329">
            <v>0</v>
          </cell>
          <cell r="D5329">
            <v>0</v>
          </cell>
          <cell r="E5329">
            <v>-5000</v>
          </cell>
          <cell r="F5329">
            <v>-5000</v>
          </cell>
          <cell r="G5329">
            <v>-5000</v>
          </cell>
        </row>
        <row r="5330">
          <cell r="B5330" t="str">
            <v>301500M759</v>
          </cell>
          <cell r="C5330">
            <v>0</v>
          </cell>
          <cell r="D5330">
            <v>0</v>
          </cell>
          <cell r="E5330">
            <v>-7500</v>
          </cell>
          <cell r="F5330">
            <v>-7500</v>
          </cell>
          <cell r="G5330">
            <v>-7500</v>
          </cell>
        </row>
        <row r="5331">
          <cell r="B5331" t="str">
            <v>301500M760</v>
          </cell>
          <cell r="C5331">
            <v>0</v>
          </cell>
          <cell r="D5331">
            <v>0</v>
          </cell>
          <cell r="E5331">
            <v>-5000</v>
          </cell>
          <cell r="F5331">
            <v>-5000</v>
          </cell>
          <cell r="G5331">
            <v>-5000</v>
          </cell>
        </row>
        <row r="5332">
          <cell r="B5332" t="str">
            <v>301500M761</v>
          </cell>
          <cell r="C5332">
            <v>0</v>
          </cell>
          <cell r="D5332">
            <v>0</v>
          </cell>
          <cell r="E5332">
            <v>-5000</v>
          </cell>
          <cell r="F5332">
            <v>-5000</v>
          </cell>
          <cell r="G5332">
            <v>-5000</v>
          </cell>
        </row>
        <row r="5333">
          <cell r="B5333" t="str">
            <v>301500M762</v>
          </cell>
          <cell r="C5333">
            <v>0</v>
          </cell>
          <cell r="D5333">
            <v>0</v>
          </cell>
          <cell r="E5333">
            <v>-10000</v>
          </cell>
          <cell r="F5333">
            <v>-10000</v>
          </cell>
          <cell r="G5333">
            <v>-10000</v>
          </cell>
        </row>
        <row r="5334">
          <cell r="B5334" t="str">
            <v>301500M763</v>
          </cell>
          <cell r="C5334">
            <v>0</v>
          </cell>
          <cell r="D5334">
            <v>0</v>
          </cell>
          <cell r="E5334">
            <v>-2500</v>
          </cell>
          <cell r="F5334">
            <v>-2500</v>
          </cell>
          <cell r="G5334">
            <v>-2500</v>
          </cell>
        </row>
        <row r="5335">
          <cell r="B5335" t="str">
            <v>301500M764</v>
          </cell>
          <cell r="C5335">
            <v>0</v>
          </cell>
          <cell r="D5335">
            <v>0</v>
          </cell>
          <cell r="E5335">
            <v>-5000</v>
          </cell>
          <cell r="F5335">
            <v>-5000</v>
          </cell>
          <cell r="G5335">
            <v>-5000</v>
          </cell>
        </row>
        <row r="5336">
          <cell r="B5336" t="str">
            <v>301500M765</v>
          </cell>
          <cell r="C5336">
            <v>0</v>
          </cell>
          <cell r="D5336">
            <v>0</v>
          </cell>
          <cell r="E5336">
            <v>-2500</v>
          </cell>
          <cell r="F5336">
            <v>-2500</v>
          </cell>
          <cell r="G5336">
            <v>-2500</v>
          </cell>
        </row>
        <row r="5337">
          <cell r="B5337" t="str">
            <v>301500M766</v>
          </cell>
          <cell r="C5337">
            <v>0</v>
          </cell>
          <cell r="D5337">
            <v>0</v>
          </cell>
          <cell r="E5337">
            <v>-5000</v>
          </cell>
          <cell r="F5337">
            <v>-5000</v>
          </cell>
          <cell r="G5337">
            <v>-5000</v>
          </cell>
        </row>
        <row r="5338">
          <cell r="B5338" t="str">
            <v>301500M767</v>
          </cell>
          <cell r="C5338">
            <v>0</v>
          </cell>
          <cell r="D5338">
            <v>0</v>
          </cell>
          <cell r="E5338">
            <v>-5000</v>
          </cell>
          <cell r="F5338">
            <v>-5000</v>
          </cell>
          <cell r="G5338">
            <v>-5000</v>
          </cell>
        </row>
        <row r="5339">
          <cell r="B5339" t="str">
            <v>301500M768</v>
          </cell>
          <cell r="C5339">
            <v>0</v>
          </cell>
          <cell r="D5339">
            <v>0</v>
          </cell>
          <cell r="E5339">
            <v>-2500</v>
          </cell>
          <cell r="F5339">
            <v>-2500</v>
          </cell>
          <cell r="G5339">
            <v>-2500</v>
          </cell>
        </row>
        <row r="5340">
          <cell r="B5340" t="str">
            <v>301500M769</v>
          </cell>
          <cell r="C5340">
            <v>0</v>
          </cell>
          <cell r="D5340">
            <v>0</v>
          </cell>
          <cell r="E5340">
            <v>-2500</v>
          </cell>
          <cell r="F5340">
            <v>-2500</v>
          </cell>
          <cell r="G5340">
            <v>-2500</v>
          </cell>
        </row>
        <row r="5341">
          <cell r="B5341" t="str">
            <v>301500M770</v>
          </cell>
          <cell r="C5341">
            <v>0</v>
          </cell>
          <cell r="D5341">
            <v>0</v>
          </cell>
          <cell r="E5341">
            <v>-2500</v>
          </cell>
          <cell r="F5341">
            <v>-2500</v>
          </cell>
          <cell r="G5341">
            <v>-2500</v>
          </cell>
        </row>
        <row r="5342">
          <cell r="B5342" t="str">
            <v>301500M771</v>
          </cell>
          <cell r="C5342">
            <v>0</v>
          </cell>
          <cell r="D5342">
            <v>0</v>
          </cell>
          <cell r="E5342">
            <v>-2500</v>
          </cell>
          <cell r="F5342">
            <v>-2500</v>
          </cell>
          <cell r="G5342">
            <v>-2500</v>
          </cell>
        </row>
        <row r="5343">
          <cell r="B5343" t="str">
            <v>301500M772</v>
          </cell>
          <cell r="C5343">
            <v>0</v>
          </cell>
          <cell r="D5343">
            <v>0</v>
          </cell>
          <cell r="E5343">
            <v>-2500</v>
          </cell>
          <cell r="F5343">
            <v>-2500</v>
          </cell>
          <cell r="G5343">
            <v>-2500</v>
          </cell>
        </row>
        <row r="5344">
          <cell r="B5344" t="str">
            <v>301500M773</v>
          </cell>
          <cell r="C5344">
            <v>0</v>
          </cell>
          <cell r="D5344">
            <v>0</v>
          </cell>
          <cell r="E5344">
            <v>-10000</v>
          </cell>
          <cell r="F5344">
            <v>-10000</v>
          </cell>
          <cell r="G5344">
            <v>-10000</v>
          </cell>
        </row>
        <row r="5345">
          <cell r="B5345" t="str">
            <v>301500M774</v>
          </cell>
          <cell r="C5345">
            <v>0</v>
          </cell>
          <cell r="D5345">
            <v>0</v>
          </cell>
          <cell r="E5345">
            <v>-2500</v>
          </cell>
          <cell r="F5345">
            <v>-2500</v>
          </cell>
          <cell r="G5345">
            <v>-2500</v>
          </cell>
        </row>
        <row r="5346">
          <cell r="B5346" t="str">
            <v>301500M775</v>
          </cell>
          <cell r="C5346">
            <v>0</v>
          </cell>
          <cell r="D5346">
            <v>0</v>
          </cell>
          <cell r="E5346">
            <v>-5000</v>
          </cell>
          <cell r="F5346">
            <v>-5000</v>
          </cell>
          <cell r="G5346">
            <v>-5000</v>
          </cell>
        </row>
        <row r="5347">
          <cell r="B5347" t="str">
            <v>301500M776</v>
          </cell>
          <cell r="C5347">
            <v>0</v>
          </cell>
          <cell r="D5347">
            <v>0</v>
          </cell>
          <cell r="E5347">
            <v>-7500</v>
          </cell>
          <cell r="F5347">
            <v>-7500</v>
          </cell>
          <cell r="G5347">
            <v>-7500</v>
          </cell>
        </row>
        <row r="5348">
          <cell r="B5348" t="str">
            <v>301500M777</v>
          </cell>
          <cell r="C5348">
            <v>0</v>
          </cell>
          <cell r="D5348">
            <v>0</v>
          </cell>
          <cell r="E5348">
            <v>-2500</v>
          </cell>
          <cell r="F5348">
            <v>-2500</v>
          </cell>
          <cell r="G5348">
            <v>-2500</v>
          </cell>
        </row>
        <row r="5349">
          <cell r="B5349" t="str">
            <v>301500M778</v>
          </cell>
          <cell r="C5349">
            <v>0</v>
          </cell>
          <cell r="D5349">
            <v>0</v>
          </cell>
          <cell r="E5349">
            <v>-2500</v>
          </cell>
          <cell r="F5349">
            <v>-2500</v>
          </cell>
          <cell r="G5349">
            <v>-2500</v>
          </cell>
        </row>
        <row r="5350">
          <cell r="B5350" t="str">
            <v>301500M779</v>
          </cell>
          <cell r="C5350">
            <v>0</v>
          </cell>
          <cell r="D5350">
            <v>0</v>
          </cell>
          <cell r="E5350">
            <v>-15000</v>
          </cell>
          <cell r="F5350">
            <v>-15000</v>
          </cell>
          <cell r="G5350">
            <v>-15000</v>
          </cell>
        </row>
        <row r="5351">
          <cell r="B5351" t="str">
            <v>301500M780</v>
          </cell>
          <cell r="C5351">
            <v>0</v>
          </cell>
          <cell r="D5351">
            <v>0</v>
          </cell>
          <cell r="E5351">
            <v>-2500</v>
          </cell>
          <cell r="F5351">
            <v>-2500</v>
          </cell>
          <cell r="G5351">
            <v>-2500</v>
          </cell>
        </row>
        <row r="5352">
          <cell r="B5352" t="str">
            <v>301500M781</v>
          </cell>
          <cell r="C5352">
            <v>0</v>
          </cell>
          <cell r="D5352">
            <v>0</v>
          </cell>
          <cell r="E5352">
            <v>-5000</v>
          </cell>
          <cell r="F5352">
            <v>-5000</v>
          </cell>
          <cell r="G5352">
            <v>-5000</v>
          </cell>
        </row>
        <row r="5353">
          <cell r="B5353" t="str">
            <v>301500M782</v>
          </cell>
          <cell r="C5353">
            <v>0</v>
          </cell>
          <cell r="D5353">
            <v>0</v>
          </cell>
          <cell r="E5353">
            <v>-2500</v>
          </cell>
          <cell r="F5353">
            <v>-2500</v>
          </cell>
          <cell r="G5353">
            <v>-2500</v>
          </cell>
        </row>
        <row r="5354">
          <cell r="B5354" t="str">
            <v>301500M783</v>
          </cell>
          <cell r="C5354">
            <v>0</v>
          </cell>
          <cell r="D5354">
            <v>0</v>
          </cell>
          <cell r="E5354">
            <v>-7500</v>
          </cell>
          <cell r="F5354">
            <v>-7500</v>
          </cell>
          <cell r="G5354">
            <v>-7500</v>
          </cell>
        </row>
        <row r="5355">
          <cell r="B5355" t="str">
            <v>301500M784</v>
          </cell>
          <cell r="C5355">
            <v>0</v>
          </cell>
          <cell r="D5355">
            <v>0</v>
          </cell>
          <cell r="E5355">
            <v>-2500</v>
          </cell>
          <cell r="F5355">
            <v>-2500</v>
          </cell>
          <cell r="G5355">
            <v>-2500</v>
          </cell>
        </row>
        <row r="5356">
          <cell r="B5356" t="str">
            <v>301500M785</v>
          </cell>
          <cell r="C5356">
            <v>0</v>
          </cell>
          <cell r="D5356">
            <v>0</v>
          </cell>
          <cell r="E5356">
            <v>-7500</v>
          </cell>
          <cell r="F5356">
            <v>-7500</v>
          </cell>
          <cell r="G5356">
            <v>-7500</v>
          </cell>
        </row>
        <row r="5357">
          <cell r="B5357" t="str">
            <v>301500M786</v>
          </cell>
          <cell r="C5357">
            <v>0</v>
          </cell>
          <cell r="D5357">
            <v>0</v>
          </cell>
          <cell r="E5357">
            <v>-7500</v>
          </cell>
          <cell r="F5357">
            <v>-7500</v>
          </cell>
          <cell r="G5357">
            <v>-7500</v>
          </cell>
        </row>
        <row r="5358">
          <cell r="B5358" t="str">
            <v>301500M787</v>
          </cell>
          <cell r="C5358">
            <v>0</v>
          </cell>
          <cell r="D5358">
            <v>0</v>
          </cell>
          <cell r="E5358">
            <v>-2500</v>
          </cell>
          <cell r="F5358">
            <v>-2500</v>
          </cell>
          <cell r="G5358">
            <v>-2500</v>
          </cell>
        </row>
        <row r="5359">
          <cell r="B5359" t="str">
            <v>301500M788</v>
          </cell>
          <cell r="C5359">
            <v>0</v>
          </cell>
          <cell r="D5359">
            <v>0</v>
          </cell>
          <cell r="E5359">
            <v>-2500</v>
          </cell>
          <cell r="F5359">
            <v>-2500</v>
          </cell>
          <cell r="G5359">
            <v>-2500</v>
          </cell>
        </row>
        <row r="5360">
          <cell r="B5360" t="str">
            <v>301500M789</v>
          </cell>
          <cell r="C5360">
            <v>0</v>
          </cell>
          <cell r="D5360">
            <v>0</v>
          </cell>
          <cell r="E5360">
            <v>-2500</v>
          </cell>
          <cell r="F5360">
            <v>-2500</v>
          </cell>
          <cell r="G5360">
            <v>-2500</v>
          </cell>
        </row>
        <row r="5361">
          <cell r="B5361" t="str">
            <v>301500M790</v>
          </cell>
          <cell r="C5361">
            <v>0</v>
          </cell>
          <cell r="D5361">
            <v>0</v>
          </cell>
          <cell r="E5361">
            <v>-2500</v>
          </cell>
          <cell r="F5361">
            <v>-2500</v>
          </cell>
          <cell r="G5361">
            <v>-2500</v>
          </cell>
        </row>
        <row r="5362">
          <cell r="B5362" t="str">
            <v>301500M791</v>
          </cell>
          <cell r="C5362">
            <v>0</v>
          </cell>
          <cell r="D5362">
            <v>0</v>
          </cell>
          <cell r="E5362">
            <v>-2500</v>
          </cell>
          <cell r="F5362">
            <v>-2500</v>
          </cell>
          <cell r="G5362">
            <v>-2500</v>
          </cell>
        </row>
        <row r="5363">
          <cell r="B5363" t="str">
            <v>301500M792</v>
          </cell>
          <cell r="C5363">
            <v>0</v>
          </cell>
          <cell r="D5363">
            <v>0</v>
          </cell>
          <cell r="E5363">
            <v>-2500</v>
          </cell>
          <cell r="F5363">
            <v>-2500</v>
          </cell>
          <cell r="G5363">
            <v>-2500</v>
          </cell>
        </row>
        <row r="5364">
          <cell r="B5364" t="str">
            <v>301500M793</v>
          </cell>
          <cell r="C5364">
            <v>0</v>
          </cell>
          <cell r="D5364">
            <v>0</v>
          </cell>
          <cell r="E5364">
            <v>-2500</v>
          </cell>
          <cell r="F5364">
            <v>-2500</v>
          </cell>
          <cell r="G5364">
            <v>-2500</v>
          </cell>
        </row>
        <row r="5365">
          <cell r="B5365" t="str">
            <v>301500M794</v>
          </cell>
          <cell r="C5365">
            <v>0</v>
          </cell>
          <cell r="D5365">
            <v>0</v>
          </cell>
          <cell r="E5365">
            <v>-5000</v>
          </cell>
          <cell r="F5365">
            <v>-5000</v>
          </cell>
          <cell r="G5365">
            <v>-5000</v>
          </cell>
        </row>
        <row r="5366">
          <cell r="B5366" t="str">
            <v>301500M795</v>
          </cell>
          <cell r="C5366">
            <v>0</v>
          </cell>
          <cell r="D5366">
            <v>0</v>
          </cell>
          <cell r="E5366">
            <v>-2500</v>
          </cell>
          <cell r="F5366">
            <v>-2500</v>
          </cell>
          <cell r="G5366">
            <v>-2500</v>
          </cell>
        </row>
        <row r="5367">
          <cell r="B5367" t="str">
            <v>301500M796</v>
          </cell>
          <cell r="C5367">
            <v>0</v>
          </cell>
          <cell r="D5367">
            <v>0</v>
          </cell>
          <cell r="E5367">
            <v>-2500</v>
          </cell>
          <cell r="F5367">
            <v>-2500</v>
          </cell>
          <cell r="G5367">
            <v>-2500</v>
          </cell>
        </row>
        <row r="5368">
          <cell r="B5368" t="str">
            <v>301500M797</v>
          </cell>
          <cell r="C5368">
            <v>0</v>
          </cell>
          <cell r="D5368">
            <v>0</v>
          </cell>
          <cell r="E5368">
            <v>-7500</v>
          </cell>
          <cell r="F5368">
            <v>-7500</v>
          </cell>
          <cell r="G5368">
            <v>-7500</v>
          </cell>
        </row>
        <row r="5369">
          <cell r="B5369" t="str">
            <v>301500M798</v>
          </cell>
          <cell r="C5369">
            <v>0</v>
          </cell>
          <cell r="D5369">
            <v>0</v>
          </cell>
          <cell r="E5369">
            <v>-10000</v>
          </cell>
          <cell r="F5369">
            <v>-10000</v>
          </cell>
          <cell r="G5369">
            <v>-10000</v>
          </cell>
        </row>
        <row r="5370">
          <cell r="B5370" t="str">
            <v>301500M799</v>
          </cell>
          <cell r="C5370">
            <v>0</v>
          </cell>
          <cell r="D5370">
            <v>0</v>
          </cell>
          <cell r="E5370">
            <v>-5000</v>
          </cell>
          <cell r="F5370">
            <v>-5000</v>
          </cell>
          <cell r="G5370">
            <v>-5000</v>
          </cell>
        </row>
        <row r="5371">
          <cell r="B5371" t="str">
            <v>301500M800</v>
          </cell>
          <cell r="C5371">
            <v>0</v>
          </cell>
          <cell r="D5371">
            <v>0</v>
          </cell>
          <cell r="E5371">
            <v>-2500</v>
          </cell>
          <cell r="F5371">
            <v>-2500</v>
          </cell>
          <cell r="G5371">
            <v>-2500</v>
          </cell>
        </row>
        <row r="5372">
          <cell r="B5372" t="str">
            <v>301500M801</v>
          </cell>
          <cell r="C5372">
            <v>0</v>
          </cell>
          <cell r="D5372">
            <v>0</v>
          </cell>
          <cell r="E5372">
            <v>-2500</v>
          </cell>
          <cell r="F5372">
            <v>-2500</v>
          </cell>
          <cell r="G5372">
            <v>-2500</v>
          </cell>
        </row>
        <row r="5373">
          <cell r="B5373" t="str">
            <v>301500M802</v>
          </cell>
          <cell r="C5373">
            <v>0</v>
          </cell>
          <cell r="D5373">
            <v>0</v>
          </cell>
          <cell r="E5373">
            <v>-2500</v>
          </cell>
          <cell r="F5373">
            <v>-2500</v>
          </cell>
          <cell r="G5373">
            <v>-2500</v>
          </cell>
        </row>
        <row r="5374">
          <cell r="B5374" t="str">
            <v>301500M803</v>
          </cell>
          <cell r="C5374">
            <v>0</v>
          </cell>
          <cell r="D5374">
            <v>0</v>
          </cell>
          <cell r="E5374">
            <v>-15000</v>
          </cell>
          <cell r="F5374">
            <v>-15000</v>
          </cell>
          <cell r="G5374">
            <v>-15000</v>
          </cell>
        </row>
        <row r="5375">
          <cell r="B5375" t="str">
            <v>301500M804</v>
          </cell>
          <cell r="C5375">
            <v>0</v>
          </cell>
          <cell r="D5375">
            <v>0</v>
          </cell>
          <cell r="E5375">
            <v>-5000</v>
          </cell>
          <cell r="F5375">
            <v>-5000</v>
          </cell>
          <cell r="G5375">
            <v>-5000</v>
          </cell>
        </row>
        <row r="5376">
          <cell r="B5376" t="str">
            <v>301500M806</v>
          </cell>
          <cell r="C5376">
            <v>0</v>
          </cell>
          <cell r="D5376">
            <v>0</v>
          </cell>
          <cell r="E5376">
            <v>-12500</v>
          </cell>
          <cell r="F5376">
            <v>-12500</v>
          </cell>
          <cell r="G5376">
            <v>-12500</v>
          </cell>
        </row>
        <row r="5377">
          <cell r="B5377" t="str">
            <v>301500M807</v>
          </cell>
          <cell r="C5377">
            <v>0</v>
          </cell>
          <cell r="D5377">
            <v>0</v>
          </cell>
          <cell r="E5377">
            <v>-10000</v>
          </cell>
          <cell r="F5377">
            <v>-10000</v>
          </cell>
          <cell r="G5377">
            <v>-10000</v>
          </cell>
        </row>
        <row r="5378">
          <cell r="B5378" t="str">
            <v>301500M808</v>
          </cell>
          <cell r="C5378">
            <v>0</v>
          </cell>
          <cell r="D5378">
            <v>0</v>
          </cell>
          <cell r="E5378">
            <v>-2500</v>
          </cell>
          <cell r="F5378">
            <v>-2500</v>
          </cell>
          <cell r="G5378">
            <v>-2500</v>
          </cell>
        </row>
        <row r="5379">
          <cell r="B5379" t="str">
            <v>301500M809</v>
          </cell>
          <cell r="C5379">
            <v>0</v>
          </cell>
          <cell r="D5379">
            <v>0</v>
          </cell>
          <cell r="E5379">
            <v>-2500</v>
          </cell>
          <cell r="F5379">
            <v>-2500</v>
          </cell>
          <cell r="G5379">
            <v>-2500</v>
          </cell>
        </row>
        <row r="5380">
          <cell r="B5380" t="str">
            <v>301500M810</v>
          </cell>
          <cell r="C5380">
            <v>0</v>
          </cell>
          <cell r="D5380">
            <v>0</v>
          </cell>
          <cell r="E5380">
            <v>-5000</v>
          </cell>
          <cell r="F5380">
            <v>-5000</v>
          </cell>
          <cell r="G5380">
            <v>-5000</v>
          </cell>
        </row>
        <row r="5381">
          <cell r="B5381" t="str">
            <v>301500M811</v>
          </cell>
          <cell r="C5381">
            <v>0</v>
          </cell>
          <cell r="D5381">
            <v>0</v>
          </cell>
          <cell r="E5381">
            <v>-2500</v>
          </cell>
          <cell r="F5381">
            <v>-2500</v>
          </cell>
          <cell r="G5381">
            <v>-2500</v>
          </cell>
        </row>
        <row r="5382">
          <cell r="B5382" t="str">
            <v>301500M812</v>
          </cell>
          <cell r="C5382">
            <v>0</v>
          </cell>
          <cell r="D5382">
            <v>0</v>
          </cell>
          <cell r="E5382">
            <v>-2500</v>
          </cell>
          <cell r="F5382">
            <v>-2500</v>
          </cell>
          <cell r="G5382">
            <v>-2500</v>
          </cell>
        </row>
        <row r="5383">
          <cell r="B5383" t="str">
            <v>301500M813</v>
          </cell>
          <cell r="C5383">
            <v>0</v>
          </cell>
          <cell r="D5383">
            <v>5000</v>
          </cell>
          <cell r="E5383">
            <v>-5000</v>
          </cell>
          <cell r="F5383">
            <v>0</v>
          </cell>
          <cell r="G5383">
            <v>0</v>
          </cell>
        </row>
        <row r="5384">
          <cell r="B5384" t="str">
            <v>301500M814</v>
          </cell>
          <cell r="C5384">
            <v>0</v>
          </cell>
          <cell r="D5384">
            <v>0</v>
          </cell>
          <cell r="E5384">
            <v>-2500</v>
          </cell>
          <cell r="F5384">
            <v>-2500</v>
          </cell>
          <cell r="G5384">
            <v>-2500</v>
          </cell>
        </row>
        <row r="5385">
          <cell r="B5385" t="str">
            <v>301500M815</v>
          </cell>
          <cell r="C5385">
            <v>0</v>
          </cell>
          <cell r="D5385">
            <v>0</v>
          </cell>
          <cell r="E5385">
            <v>-2500</v>
          </cell>
          <cell r="F5385">
            <v>-2500</v>
          </cell>
          <cell r="G5385">
            <v>-2500</v>
          </cell>
        </row>
        <row r="5386">
          <cell r="B5386" t="str">
            <v>301500M816</v>
          </cell>
          <cell r="C5386">
            <v>0</v>
          </cell>
          <cell r="D5386">
            <v>0</v>
          </cell>
          <cell r="E5386">
            <v>-5000</v>
          </cell>
          <cell r="F5386">
            <v>-5000</v>
          </cell>
          <cell r="G5386">
            <v>-5000</v>
          </cell>
        </row>
        <row r="5387">
          <cell r="B5387" t="str">
            <v>301500M817</v>
          </cell>
          <cell r="C5387">
            <v>0</v>
          </cell>
          <cell r="D5387">
            <v>0</v>
          </cell>
          <cell r="E5387">
            <v>-2500</v>
          </cell>
          <cell r="F5387">
            <v>-2500</v>
          </cell>
          <cell r="G5387">
            <v>-2500</v>
          </cell>
        </row>
        <row r="5388">
          <cell r="B5388" t="str">
            <v>301500M818</v>
          </cell>
          <cell r="C5388">
            <v>0</v>
          </cell>
          <cell r="D5388">
            <v>0</v>
          </cell>
          <cell r="E5388">
            <v>-2500</v>
          </cell>
          <cell r="F5388">
            <v>-2500</v>
          </cell>
          <cell r="G5388">
            <v>-2500</v>
          </cell>
        </row>
        <row r="5389">
          <cell r="B5389" t="str">
            <v>301500M819</v>
          </cell>
          <cell r="C5389">
            <v>0</v>
          </cell>
          <cell r="D5389">
            <v>0</v>
          </cell>
          <cell r="E5389">
            <v>-2500</v>
          </cell>
          <cell r="F5389">
            <v>-2500</v>
          </cell>
          <cell r="G5389">
            <v>-2500</v>
          </cell>
        </row>
        <row r="5390">
          <cell r="B5390" t="str">
            <v>301500M820</v>
          </cell>
          <cell r="C5390">
            <v>0</v>
          </cell>
          <cell r="D5390">
            <v>0</v>
          </cell>
          <cell r="E5390">
            <v>-2500</v>
          </cell>
          <cell r="F5390">
            <v>-2500</v>
          </cell>
          <cell r="G5390">
            <v>-2500</v>
          </cell>
        </row>
        <row r="5391">
          <cell r="B5391" t="str">
            <v>301500M821</v>
          </cell>
          <cell r="C5391">
            <v>0</v>
          </cell>
          <cell r="D5391">
            <v>0</v>
          </cell>
          <cell r="E5391">
            <v>-2500</v>
          </cell>
          <cell r="F5391">
            <v>-2500</v>
          </cell>
          <cell r="G5391">
            <v>-2500</v>
          </cell>
        </row>
        <row r="5392">
          <cell r="B5392" t="str">
            <v>301500M822</v>
          </cell>
          <cell r="C5392">
            <v>0</v>
          </cell>
          <cell r="D5392">
            <v>0</v>
          </cell>
          <cell r="E5392">
            <v>-2500</v>
          </cell>
          <cell r="F5392">
            <v>-2500</v>
          </cell>
          <cell r="G5392">
            <v>-2500</v>
          </cell>
        </row>
        <row r="5393">
          <cell r="B5393" t="str">
            <v>301500M823</v>
          </cell>
          <cell r="C5393">
            <v>0</v>
          </cell>
          <cell r="D5393">
            <v>0</v>
          </cell>
          <cell r="E5393">
            <v>-2500</v>
          </cell>
          <cell r="F5393">
            <v>-2500</v>
          </cell>
          <cell r="G5393">
            <v>-2500</v>
          </cell>
        </row>
        <row r="5394">
          <cell r="B5394" t="str">
            <v>301500M824</v>
          </cell>
          <cell r="C5394">
            <v>0</v>
          </cell>
          <cell r="D5394">
            <v>0</v>
          </cell>
          <cell r="E5394">
            <v>-12500</v>
          </cell>
          <cell r="F5394">
            <v>-12500</v>
          </cell>
          <cell r="G5394">
            <v>-12500</v>
          </cell>
        </row>
        <row r="5395">
          <cell r="B5395" t="str">
            <v>301500M825</v>
          </cell>
          <cell r="C5395">
            <v>0</v>
          </cell>
          <cell r="D5395">
            <v>0</v>
          </cell>
          <cell r="E5395">
            <v>-5000</v>
          </cell>
          <cell r="F5395">
            <v>-5000</v>
          </cell>
          <cell r="G5395">
            <v>-5000</v>
          </cell>
        </row>
        <row r="5396">
          <cell r="B5396" t="str">
            <v>301500M826</v>
          </cell>
          <cell r="C5396">
            <v>0</v>
          </cell>
          <cell r="D5396">
            <v>0</v>
          </cell>
          <cell r="E5396">
            <v>-5000</v>
          </cell>
          <cell r="F5396">
            <v>-5000</v>
          </cell>
          <cell r="G5396">
            <v>-5000</v>
          </cell>
        </row>
        <row r="5397">
          <cell r="B5397" t="str">
            <v>301500M827</v>
          </cell>
          <cell r="C5397">
            <v>0</v>
          </cell>
          <cell r="D5397">
            <v>0</v>
          </cell>
          <cell r="E5397">
            <v>-5000</v>
          </cell>
          <cell r="F5397">
            <v>-5000</v>
          </cell>
          <cell r="G5397">
            <v>-5000</v>
          </cell>
        </row>
        <row r="5398">
          <cell r="B5398" t="str">
            <v>301500M828</v>
          </cell>
          <cell r="C5398">
            <v>0</v>
          </cell>
          <cell r="D5398">
            <v>0</v>
          </cell>
          <cell r="E5398">
            <v>-5000</v>
          </cell>
          <cell r="F5398">
            <v>-5000</v>
          </cell>
          <cell r="G5398">
            <v>-5000</v>
          </cell>
        </row>
        <row r="5399">
          <cell r="B5399" t="str">
            <v>301500M829</v>
          </cell>
          <cell r="C5399">
            <v>0</v>
          </cell>
          <cell r="D5399">
            <v>0</v>
          </cell>
          <cell r="E5399">
            <v>-5000</v>
          </cell>
          <cell r="F5399">
            <v>-5000</v>
          </cell>
          <cell r="G5399">
            <v>-5000</v>
          </cell>
        </row>
        <row r="5400">
          <cell r="B5400" t="str">
            <v>301500M830</v>
          </cell>
          <cell r="C5400">
            <v>0</v>
          </cell>
          <cell r="D5400">
            <v>0</v>
          </cell>
          <cell r="E5400">
            <v>-10000</v>
          </cell>
          <cell r="F5400">
            <v>-10000</v>
          </cell>
          <cell r="G5400">
            <v>-10000</v>
          </cell>
        </row>
        <row r="5401">
          <cell r="B5401" t="str">
            <v>301500M831</v>
          </cell>
          <cell r="C5401">
            <v>0</v>
          </cell>
          <cell r="D5401">
            <v>0</v>
          </cell>
          <cell r="E5401">
            <v>-2500</v>
          </cell>
          <cell r="F5401">
            <v>-2500</v>
          </cell>
          <cell r="G5401">
            <v>-2500</v>
          </cell>
        </row>
        <row r="5402">
          <cell r="B5402" t="str">
            <v>301500M832</v>
          </cell>
          <cell r="C5402">
            <v>0</v>
          </cell>
          <cell r="D5402">
            <v>0</v>
          </cell>
          <cell r="E5402">
            <v>-15000</v>
          </cell>
          <cell r="F5402">
            <v>-15000</v>
          </cell>
          <cell r="G5402">
            <v>-15000</v>
          </cell>
        </row>
        <row r="5403">
          <cell r="B5403" t="str">
            <v>301500M833</v>
          </cell>
          <cell r="C5403">
            <v>0</v>
          </cell>
          <cell r="D5403">
            <v>0</v>
          </cell>
          <cell r="E5403">
            <v>-2500</v>
          </cell>
          <cell r="F5403">
            <v>-2500</v>
          </cell>
          <cell r="G5403">
            <v>-2500</v>
          </cell>
        </row>
        <row r="5404">
          <cell r="B5404" t="str">
            <v>301500M834</v>
          </cell>
          <cell r="C5404">
            <v>0</v>
          </cell>
          <cell r="D5404">
            <v>0</v>
          </cell>
          <cell r="E5404">
            <v>-2500</v>
          </cell>
          <cell r="F5404">
            <v>-2500</v>
          </cell>
          <cell r="G5404">
            <v>-2500</v>
          </cell>
        </row>
        <row r="5405">
          <cell r="B5405" t="str">
            <v>301500M835</v>
          </cell>
          <cell r="C5405">
            <v>0</v>
          </cell>
          <cell r="D5405">
            <v>0</v>
          </cell>
          <cell r="E5405">
            <v>-10000</v>
          </cell>
          <cell r="F5405">
            <v>-10000</v>
          </cell>
          <cell r="G5405">
            <v>-10000</v>
          </cell>
        </row>
        <row r="5406">
          <cell r="B5406" t="str">
            <v>301500M836</v>
          </cell>
          <cell r="C5406">
            <v>0</v>
          </cell>
          <cell r="D5406">
            <v>0</v>
          </cell>
          <cell r="E5406">
            <v>-2500</v>
          </cell>
          <cell r="F5406">
            <v>-2500</v>
          </cell>
          <cell r="G5406">
            <v>-2500</v>
          </cell>
        </row>
        <row r="5407">
          <cell r="B5407" t="str">
            <v>301500M837</v>
          </cell>
          <cell r="C5407">
            <v>0</v>
          </cell>
          <cell r="D5407">
            <v>0</v>
          </cell>
          <cell r="E5407">
            <v>-15000</v>
          </cell>
          <cell r="F5407">
            <v>-15000</v>
          </cell>
          <cell r="G5407">
            <v>-15000</v>
          </cell>
        </row>
        <row r="5408">
          <cell r="B5408" t="str">
            <v>301500M838</v>
          </cell>
          <cell r="C5408">
            <v>0</v>
          </cell>
          <cell r="D5408">
            <v>0</v>
          </cell>
          <cell r="E5408">
            <v>-2500</v>
          </cell>
          <cell r="F5408">
            <v>-2500</v>
          </cell>
          <cell r="G5408">
            <v>-2500</v>
          </cell>
        </row>
        <row r="5409">
          <cell r="B5409" t="str">
            <v>301500M839</v>
          </cell>
          <cell r="C5409">
            <v>0</v>
          </cell>
          <cell r="D5409">
            <v>0</v>
          </cell>
          <cell r="E5409">
            <v>-5000</v>
          </cell>
          <cell r="F5409">
            <v>-5000</v>
          </cell>
          <cell r="G5409">
            <v>-5000</v>
          </cell>
        </row>
        <row r="5410">
          <cell r="B5410" t="str">
            <v>301500M840</v>
          </cell>
          <cell r="C5410">
            <v>0</v>
          </cell>
          <cell r="D5410">
            <v>0</v>
          </cell>
          <cell r="E5410">
            <v>-5000</v>
          </cell>
          <cell r="F5410">
            <v>-5000</v>
          </cell>
          <cell r="G5410">
            <v>-5000</v>
          </cell>
        </row>
        <row r="5411">
          <cell r="B5411" t="str">
            <v>301500M841</v>
          </cell>
          <cell r="C5411">
            <v>0</v>
          </cell>
          <cell r="D5411">
            <v>0</v>
          </cell>
          <cell r="E5411">
            <v>-2500</v>
          </cell>
          <cell r="F5411">
            <v>-2500</v>
          </cell>
          <cell r="G5411">
            <v>-2500</v>
          </cell>
        </row>
        <row r="5412">
          <cell r="B5412" t="str">
            <v>301500M842</v>
          </cell>
          <cell r="C5412">
            <v>0</v>
          </cell>
          <cell r="D5412">
            <v>0</v>
          </cell>
          <cell r="E5412">
            <v>-2500</v>
          </cell>
          <cell r="F5412">
            <v>-2500</v>
          </cell>
          <cell r="G5412">
            <v>-2500</v>
          </cell>
        </row>
        <row r="5413">
          <cell r="B5413" t="str">
            <v>301500N001</v>
          </cell>
          <cell r="C5413">
            <v>-7500</v>
          </cell>
          <cell r="D5413">
            <v>0</v>
          </cell>
          <cell r="E5413">
            <v>0</v>
          </cell>
          <cell r="F5413">
            <v>0</v>
          </cell>
          <cell r="G5413">
            <v>-7500</v>
          </cell>
        </row>
        <row r="5414">
          <cell r="B5414" t="str">
            <v>301500N002</v>
          </cell>
          <cell r="C5414">
            <v>-10000</v>
          </cell>
          <cell r="D5414">
            <v>0</v>
          </cell>
          <cell r="E5414">
            <v>0</v>
          </cell>
          <cell r="F5414">
            <v>0</v>
          </cell>
          <cell r="G5414">
            <v>-10000</v>
          </cell>
        </row>
        <row r="5415">
          <cell r="B5415" t="str">
            <v>301500N003</v>
          </cell>
          <cell r="C5415">
            <v>-10000</v>
          </cell>
          <cell r="D5415">
            <v>0</v>
          </cell>
          <cell r="E5415">
            <v>-2500</v>
          </cell>
          <cell r="F5415">
            <v>-2500</v>
          </cell>
          <cell r="G5415">
            <v>-12500</v>
          </cell>
        </row>
        <row r="5416">
          <cell r="B5416" t="str">
            <v>301500N004</v>
          </cell>
          <cell r="C5416">
            <v>-10000</v>
          </cell>
          <cell r="D5416">
            <v>0</v>
          </cell>
          <cell r="E5416">
            <v>0</v>
          </cell>
          <cell r="F5416">
            <v>0</v>
          </cell>
          <cell r="G5416">
            <v>-10000</v>
          </cell>
        </row>
        <row r="5417">
          <cell r="B5417" t="str">
            <v>301500N005</v>
          </cell>
          <cell r="C5417">
            <v>-12500</v>
          </cell>
          <cell r="D5417">
            <v>0</v>
          </cell>
          <cell r="E5417">
            <v>0</v>
          </cell>
          <cell r="F5417">
            <v>0</v>
          </cell>
          <cell r="G5417">
            <v>-12500</v>
          </cell>
        </row>
        <row r="5418">
          <cell r="B5418" t="str">
            <v>301500N006</v>
          </cell>
          <cell r="C5418">
            <v>-10000</v>
          </cell>
          <cell r="D5418">
            <v>0</v>
          </cell>
          <cell r="E5418">
            <v>-2500</v>
          </cell>
          <cell r="F5418">
            <v>-2500</v>
          </cell>
          <cell r="G5418">
            <v>-12500</v>
          </cell>
        </row>
        <row r="5419">
          <cell r="B5419" t="str">
            <v>301500N007</v>
          </cell>
          <cell r="C5419">
            <v>-12500</v>
          </cell>
          <cell r="D5419">
            <v>0</v>
          </cell>
          <cell r="E5419">
            <v>0</v>
          </cell>
          <cell r="F5419">
            <v>0</v>
          </cell>
          <cell r="G5419">
            <v>-12500</v>
          </cell>
        </row>
        <row r="5420">
          <cell r="B5420" t="str">
            <v>301500N008</v>
          </cell>
          <cell r="C5420">
            <v>-5000</v>
          </cell>
          <cell r="D5420">
            <v>0</v>
          </cell>
          <cell r="E5420">
            <v>0</v>
          </cell>
          <cell r="F5420">
            <v>0</v>
          </cell>
          <cell r="G5420">
            <v>-5000</v>
          </cell>
        </row>
        <row r="5421">
          <cell r="B5421" t="str">
            <v>301500N009</v>
          </cell>
          <cell r="C5421">
            <v>-7500</v>
          </cell>
          <cell r="D5421">
            <v>0</v>
          </cell>
          <cell r="E5421">
            <v>0</v>
          </cell>
          <cell r="F5421">
            <v>0</v>
          </cell>
          <cell r="G5421">
            <v>-7500</v>
          </cell>
        </row>
        <row r="5422">
          <cell r="B5422" t="str">
            <v>301500N010</v>
          </cell>
          <cell r="C5422">
            <v>-7500</v>
          </cell>
          <cell r="D5422">
            <v>0</v>
          </cell>
          <cell r="E5422">
            <v>0</v>
          </cell>
          <cell r="F5422">
            <v>0</v>
          </cell>
          <cell r="G5422">
            <v>-7500</v>
          </cell>
        </row>
        <row r="5423">
          <cell r="B5423" t="str">
            <v>301500N011</v>
          </cell>
          <cell r="C5423">
            <v>-10000</v>
          </cell>
          <cell r="D5423">
            <v>0</v>
          </cell>
          <cell r="E5423">
            <v>0</v>
          </cell>
          <cell r="F5423">
            <v>0</v>
          </cell>
          <cell r="G5423">
            <v>-10000</v>
          </cell>
        </row>
        <row r="5424">
          <cell r="B5424" t="str">
            <v>301500N012</v>
          </cell>
          <cell r="C5424">
            <v>-7500</v>
          </cell>
          <cell r="D5424">
            <v>0</v>
          </cell>
          <cell r="E5424">
            <v>0</v>
          </cell>
          <cell r="F5424">
            <v>0</v>
          </cell>
          <cell r="G5424">
            <v>-7500</v>
          </cell>
        </row>
        <row r="5425">
          <cell r="B5425" t="str">
            <v>301500N013</v>
          </cell>
          <cell r="C5425">
            <v>-7500</v>
          </cell>
          <cell r="D5425">
            <v>7500</v>
          </cell>
          <cell r="E5425">
            <v>0</v>
          </cell>
          <cell r="F5425">
            <v>7500</v>
          </cell>
          <cell r="G5425">
            <v>0</v>
          </cell>
        </row>
        <row r="5426">
          <cell r="B5426" t="str">
            <v>301500N014</v>
          </cell>
          <cell r="C5426">
            <v>-7500</v>
          </cell>
          <cell r="D5426">
            <v>0</v>
          </cell>
          <cell r="E5426">
            <v>0</v>
          </cell>
          <cell r="F5426">
            <v>0</v>
          </cell>
          <cell r="G5426">
            <v>-7500</v>
          </cell>
        </row>
        <row r="5427">
          <cell r="B5427" t="str">
            <v>301500N015</v>
          </cell>
          <cell r="C5427">
            <v>-10000</v>
          </cell>
          <cell r="D5427">
            <v>0</v>
          </cell>
          <cell r="E5427">
            <v>0</v>
          </cell>
          <cell r="F5427">
            <v>0</v>
          </cell>
          <cell r="G5427">
            <v>-10000</v>
          </cell>
        </row>
        <row r="5428">
          <cell r="B5428" t="str">
            <v>301500N016</v>
          </cell>
          <cell r="C5428">
            <v>-10000</v>
          </cell>
          <cell r="D5428">
            <v>0</v>
          </cell>
          <cell r="E5428">
            <v>0</v>
          </cell>
          <cell r="F5428">
            <v>0</v>
          </cell>
          <cell r="G5428">
            <v>-10000</v>
          </cell>
        </row>
        <row r="5429">
          <cell r="B5429" t="str">
            <v>301500N017</v>
          </cell>
          <cell r="C5429">
            <v>-12500</v>
          </cell>
          <cell r="D5429">
            <v>0</v>
          </cell>
          <cell r="E5429">
            <v>0</v>
          </cell>
          <cell r="F5429">
            <v>0</v>
          </cell>
          <cell r="G5429">
            <v>-12500</v>
          </cell>
        </row>
        <row r="5430">
          <cell r="B5430" t="str">
            <v>301500N018</v>
          </cell>
          <cell r="C5430">
            <v>-7500</v>
          </cell>
          <cell r="D5430">
            <v>0</v>
          </cell>
          <cell r="E5430">
            <v>0</v>
          </cell>
          <cell r="F5430">
            <v>0</v>
          </cell>
          <cell r="G5430">
            <v>-7500</v>
          </cell>
        </row>
        <row r="5431">
          <cell r="B5431" t="str">
            <v>301500N019</v>
          </cell>
          <cell r="C5431">
            <v>-10000</v>
          </cell>
          <cell r="D5431">
            <v>7500</v>
          </cell>
          <cell r="E5431">
            <v>0</v>
          </cell>
          <cell r="F5431">
            <v>7500</v>
          </cell>
          <cell r="G5431">
            <v>-2500</v>
          </cell>
        </row>
        <row r="5432">
          <cell r="B5432" t="str">
            <v>301500N020</v>
          </cell>
          <cell r="C5432">
            <v>-12500</v>
          </cell>
          <cell r="D5432">
            <v>0</v>
          </cell>
          <cell r="E5432">
            <v>0</v>
          </cell>
          <cell r="F5432">
            <v>0</v>
          </cell>
          <cell r="G5432">
            <v>-12500</v>
          </cell>
        </row>
        <row r="5433">
          <cell r="B5433" t="str">
            <v>301500N021</v>
          </cell>
          <cell r="C5433">
            <v>-7500</v>
          </cell>
          <cell r="D5433">
            <v>0</v>
          </cell>
          <cell r="E5433">
            <v>0</v>
          </cell>
          <cell r="F5433">
            <v>0</v>
          </cell>
          <cell r="G5433">
            <v>-7500</v>
          </cell>
        </row>
        <row r="5434">
          <cell r="B5434" t="str">
            <v>301500N022</v>
          </cell>
          <cell r="C5434">
            <v>-7500</v>
          </cell>
          <cell r="D5434">
            <v>0</v>
          </cell>
          <cell r="E5434">
            <v>0</v>
          </cell>
          <cell r="F5434">
            <v>0</v>
          </cell>
          <cell r="G5434">
            <v>-7500</v>
          </cell>
        </row>
        <row r="5435">
          <cell r="B5435" t="str">
            <v>301500N023</v>
          </cell>
          <cell r="C5435">
            <v>-7500</v>
          </cell>
          <cell r="D5435">
            <v>7500</v>
          </cell>
          <cell r="E5435">
            <v>0</v>
          </cell>
          <cell r="F5435">
            <v>7500</v>
          </cell>
          <cell r="G5435">
            <v>0</v>
          </cell>
        </row>
        <row r="5436">
          <cell r="B5436" t="str">
            <v>301500N024</v>
          </cell>
          <cell r="C5436">
            <v>-7500</v>
          </cell>
          <cell r="D5436">
            <v>0</v>
          </cell>
          <cell r="E5436">
            <v>0</v>
          </cell>
          <cell r="F5436">
            <v>0</v>
          </cell>
          <cell r="G5436">
            <v>-7500</v>
          </cell>
        </row>
        <row r="5437">
          <cell r="B5437" t="str">
            <v>301500N025</v>
          </cell>
          <cell r="C5437">
            <v>-7500</v>
          </cell>
          <cell r="D5437">
            <v>0</v>
          </cell>
          <cell r="E5437">
            <v>0</v>
          </cell>
          <cell r="F5437">
            <v>0</v>
          </cell>
          <cell r="G5437">
            <v>-7500</v>
          </cell>
        </row>
        <row r="5438">
          <cell r="B5438" t="str">
            <v>301500N026</v>
          </cell>
          <cell r="C5438">
            <v>-7500</v>
          </cell>
          <cell r="D5438">
            <v>0</v>
          </cell>
          <cell r="E5438">
            <v>0</v>
          </cell>
          <cell r="F5438">
            <v>0</v>
          </cell>
          <cell r="G5438">
            <v>-7500</v>
          </cell>
        </row>
        <row r="5439">
          <cell r="B5439" t="str">
            <v>301500N027</v>
          </cell>
          <cell r="C5439">
            <v>-7500</v>
          </cell>
          <cell r="D5439">
            <v>0</v>
          </cell>
          <cell r="E5439">
            <v>0</v>
          </cell>
          <cell r="F5439">
            <v>0</v>
          </cell>
          <cell r="G5439">
            <v>-7500</v>
          </cell>
        </row>
        <row r="5440">
          <cell r="B5440" t="str">
            <v>301500N028</v>
          </cell>
          <cell r="C5440">
            <v>-7500</v>
          </cell>
          <cell r="D5440">
            <v>7500</v>
          </cell>
          <cell r="E5440">
            <v>0</v>
          </cell>
          <cell r="F5440">
            <v>7500</v>
          </cell>
          <cell r="G5440">
            <v>0</v>
          </cell>
        </row>
        <row r="5441">
          <cell r="B5441" t="str">
            <v>301500N029</v>
          </cell>
          <cell r="C5441">
            <v>-7500</v>
          </cell>
          <cell r="D5441">
            <v>7500</v>
          </cell>
          <cell r="E5441">
            <v>0</v>
          </cell>
          <cell r="F5441">
            <v>7500</v>
          </cell>
          <cell r="G5441">
            <v>0</v>
          </cell>
        </row>
        <row r="5442">
          <cell r="B5442" t="str">
            <v>301500N030</v>
          </cell>
          <cell r="C5442">
            <v>-7500</v>
          </cell>
          <cell r="D5442">
            <v>0</v>
          </cell>
          <cell r="E5442">
            <v>0</v>
          </cell>
          <cell r="F5442">
            <v>0</v>
          </cell>
          <cell r="G5442">
            <v>-7500</v>
          </cell>
        </row>
        <row r="5443">
          <cell r="B5443" t="str">
            <v>301500N031</v>
          </cell>
          <cell r="C5443">
            <v>-7500</v>
          </cell>
          <cell r="D5443">
            <v>0</v>
          </cell>
          <cell r="E5443">
            <v>0</v>
          </cell>
          <cell r="F5443">
            <v>0</v>
          </cell>
          <cell r="G5443">
            <v>-7500</v>
          </cell>
        </row>
        <row r="5444">
          <cell r="B5444" t="str">
            <v>301500N032</v>
          </cell>
          <cell r="C5444">
            <v>-7500</v>
          </cell>
          <cell r="D5444">
            <v>0</v>
          </cell>
          <cell r="E5444">
            <v>0</v>
          </cell>
          <cell r="F5444">
            <v>0</v>
          </cell>
          <cell r="G5444">
            <v>-7500</v>
          </cell>
        </row>
        <row r="5445">
          <cell r="B5445" t="str">
            <v>301500N033</v>
          </cell>
          <cell r="C5445">
            <v>-7500</v>
          </cell>
          <cell r="D5445">
            <v>0</v>
          </cell>
          <cell r="E5445">
            <v>0</v>
          </cell>
          <cell r="F5445">
            <v>0</v>
          </cell>
          <cell r="G5445">
            <v>-7500</v>
          </cell>
        </row>
        <row r="5446">
          <cell r="B5446" t="str">
            <v>301500N034</v>
          </cell>
          <cell r="C5446">
            <v>-7500</v>
          </cell>
          <cell r="D5446">
            <v>0</v>
          </cell>
          <cell r="E5446">
            <v>0</v>
          </cell>
          <cell r="F5446">
            <v>0</v>
          </cell>
          <cell r="G5446">
            <v>-7500</v>
          </cell>
        </row>
        <row r="5447">
          <cell r="B5447" t="str">
            <v>301500N035</v>
          </cell>
          <cell r="C5447">
            <v>-7500</v>
          </cell>
          <cell r="D5447">
            <v>0</v>
          </cell>
          <cell r="E5447">
            <v>0</v>
          </cell>
          <cell r="F5447">
            <v>0</v>
          </cell>
          <cell r="G5447">
            <v>-7500</v>
          </cell>
        </row>
        <row r="5448">
          <cell r="B5448" t="str">
            <v>301500N036</v>
          </cell>
          <cell r="C5448">
            <v>-7500</v>
          </cell>
          <cell r="D5448">
            <v>0</v>
          </cell>
          <cell r="E5448">
            <v>0</v>
          </cell>
          <cell r="F5448">
            <v>0</v>
          </cell>
          <cell r="G5448">
            <v>-7500</v>
          </cell>
        </row>
        <row r="5449">
          <cell r="B5449" t="str">
            <v>301500N037</v>
          </cell>
          <cell r="C5449">
            <v>-7500</v>
          </cell>
          <cell r="D5449">
            <v>0</v>
          </cell>
          <cell r="E5449">
            <v>0</v>
          </cell>
          <cell r="F5449">
            <v>0</v>
          </cell>
          <cell r="G5449">
            <v>-7500</v>
          </cell>
        </row>
        <row r="5450">
          <cell r="B5450" t="str">
            <v>301500N038</v>
          </cell>
          <cell r="C5450">
            <v>-7500</v>
          </cell>
          <cell r="D5450">
            <v>0</v>
          </cell>
          <cell r="E5450">
            <v>0</v>
          </cell>
          <cell r="F5450">
            <v>0</v>
          </cell>
          <cell r="G5450">
            <v>-7500</v>
          </cell>
        </row>
        <row r="5451">
          <cell r="B5451" t="str">
            <v>301500N039</v>
          </cell>
          <cell r="C5451">
            <v>-5000</v>
          </cell>
          <cell r="D5451">
            <v>0</v>
          </cell>
          <cell r="E5451">
            <v>0</v>
          </cell>
          <cell r="F5451">
            <v>0</v>
          </cell>
          <cell r="G5451">
            <v>-5000</v>
          </cell>
        </row>
        <row r="5452">
          <cell r="B5452" t="str">
            <v>301500N040</v>
          </cell>
          <cell r="C5452">
            <v>-7500</v>
          </cell>
          <cell r="D5452">
            <v>0</v>
          </cell>
          <cell r="E5452">
            <v>0</v>
          </cell>
          <cell r="F5452">
            <v>0</v>
          </cell>
          <cell r="G5452">
            <v>-7500</v>
          </cell>
        </row>
        <row r="5453">
          <cell r="B5453" t="str">
            <v>301500N041</v>
          </cell>
          <cell r="C5453">
            <v>-7500</v>
          </cell>
          <cell r="D5453">
            <v>0</v>
          </cell>
          <cell r="E5453">
            <v>0</v>
          </cell>
          <cell r="F5453">
            <v>0</v>
          </cell>
          <cell r="G5453">
            <v>-7500</v>
          </cell>
        </row>
        <row r="5454">
          <cell r="B5454" t="str">
            <v>301500N042</v>
          </cell>
          <cell r="C5454">
            <v>-10000</v>
          </cell>
          <cell r="D5454">
            <v>2500</v>
          </cell>
          <cell r="E5454">
            <v>-2500</v>
          </cell>
          <cell r="F5454">
            <v>0</v>
          </cell>
          <cell r="G5454">
            <v>-10000</v>
          </cell>
        </row>
        <row r="5455">
          <cell r="B5455" t="str">
            <v>301500N043</v>
          </cell>
          <cell r="C5455">
            <v>-7500</v>
          </cell>
          <cell r="D5455">
            <v>0</v>
          </cell>
          <cell r="E5455">
            <v>0</v>
          </cell>
          <cell r="F5455">
            <v>0</v>
          </cell>
          <cell r="G5455">
            <v>-7500</v>
          </cell>
        </row>
        <row r="5456">
          <cell r="B5456" t="str">
            <v>301500N044</v>
          </cell>
          <cell r="C5456">
            <v>-7500</v>
          </cell>
          <cell r="D5456">
            <v>0</v>
          </cell>
          <cell r="E5456">
            <v>0</v>
          </cell>
          <cell r="F5456">
            <v>0</v>
          </cell>
          <cell r="G5456">
            <v>-7500</v>
          </cell>
        </row>
        <row r="5457">
          <cell r="B5457" t="str">
            <v>301500N045</v>
          </cell>
          <cell r="C5457">
            <v>-2500</v>
          </cell>
          <cell r="D5457">
            <v>0</v>
          </cell>
          <cell r="E5457">
            <v>0</v>
          </cell>
          <cell r="F5457">
            <v>0</v>
          </cell>
          <cell r="G5457">
            <v>-2500</v>
          </cell>
        </row>
        <row r="5458">
          <cell r="B5458" t="str">
            <v>301500N046</v>
          </cell>
          <cell r="C5458">
            <v>-7500</v>
          </cell>
          <cell r="D5458">
            <v>0</v>
          </cell>
          <cell r="E5458">
            <v>0</v>
          </cell>
          <cell r="F5458">
            <v>0</v>
          </cell>
          <cell r="G5458">
            <v>-7500</v>
          </cell>
        </row>
        <row r="5459">
          <cell r="B5459" t="str">
            <v>301500N047</v>
          </cell>
          <cell r="C5459">
            <v>-7500</v>
          </cell>
          <cell r="D5459">
            <v>0</v>
          </cell>
          <cell r="E5459">
            <v>0</v>
          </cell>
          <cell r="F5459">
            <v>0</v>
          </cell>
          <cell r="G5459">
            <v>-7500</v>
          </cell>
        </row>
        <row r="5460">
          <cell r="B5460" t="str">
            <v>301500N048</v>
          </cell>
          <cell r="C5460">
            <v>-7500</v>
          </cell>
          <cell r="D5460">
            <v>0</v>
          </cell>
          <cell r="E5460">
            <v>0</v>
          </cell>
          <cell r="F5460">
            <v>0</v>
          </cell>
          <cell r="G5460">
            <v>-7500</v>
          </cell>
        </row>
        <row r="5461">
          <cell r="B5461" t="str">
            <v>301500N049</v>
          </cell>
          <cell r="C5461">
            <v>-7500</v>
          </cell>
          <cell r="D5461">
            <v>0</v>
          </cell>
          <cell r="E5461">
            <v>0</v>
          </cell>
          <cell r="F5461">
            <v>0</v>
          </cell>
          <cell r="G5461">
            <v>-7500</v>
          </cell>
        </row>
        <row r="5462">
          <cell r="B5462" t="str">
            <v>301500N050</v>
          </cell>
          <cell r="C5462">
            <v>-12500</v>
          </cell>
          <cell r="D5462">
            <v>0</v>
          </cell>
          <cell r="E5462">
            <v>0</v>
          </cell>
          <cell r="F5462">
            <v>0</v>
          </cell>
          <cell r="G5462">
            <v>-12500</v>
          </cell>
        </row>
        <row r="5463">
          <cell r="B5463" t="str">
            <v>301500N051</v>
          </cell>
          <cell r="C5463">
            <v>-7500</v>
          </cell>
          <cell r="D5463">
            <v>0</v>
          </cell>
          <cell r="E5463">
            <v>0</v>
          </cell>
          <cell r="F5463">
            <v>0</v>
          </cell>
          <cell r="G5463">
            <v>-7500</v>
          </cell>
        </row>
        <row r="5464">
          <cell r="B5464" t="str">
            <v>301500N052</v>
          </cell>
          <cell r="C5464">
            <v>-10000</v>
          </cell>
          <cell r="D5464">
            <v>0</v>
          </cell>
          <cell r="E5464">
            <v>0</v>
          </cell>
          <cell r="F5464">
            <v>0</v>
          </cell>
          <cell r="G5464">
            <v>-10000</v>
          </cell>
        </row>
        <row r="5465">
          <cell r="B5465" t="str">
            <v>301500N053</v>
          </cell>
          <cell r="C5465">
            <v>-7500</v>
          </cell>
          <cell r="D5465">
            <v>0</v>
          </cell>
          <cell r="E5465">
            <v>0</v>
          </cell>
          <cell r="F5465">
            <v>0</v>
          </cell>
          <cell r="G5465">
            <v>-7500</v>
          </cell>
        </row>
        <row r="5466">
          <cell r="B5466" t="str">
            <v>301500N054</v>
          </cell>
          <cell r="C5466">
            <v>-7500</v>
          </cell>
          <cell r="D5466">
            <v>0</v>
          </cell>
          <cell r="E5466">
            <v>0</v>
          </cell>
          <cell r="F5466">
            <v>0</v>
          </cell>
          <cell r="G5466">
            <v>-7500</v>
          </cell>
        </row>
        <row r="5467">
          <cell r="B5467" t="str">
            <v>301500N055</v>
          </cell>
          <cell r="C5467">
            <v>-5000</v>
          </cell>
          <cell r="D5467">
            <v>0</v>
          </cell>
          <cell r="E5467">
            <v>0</v>
          </cell>
          <cell r="F5467">
            <v>0</v>
          </cell>
          <cell r="G5467">
            <v>-5000</v>
          </cell>
        </row>
        <row r="5468">
          <cell r="B5468" t="str">
            <v>301500N056</v>
          </cell>
          <cell r="C5468">
            <v>-7500</v>
          </cell>
          <cell r="D5468">
            <v>0</v>
          </cell>
          <cell r="E5468">
            <v>0</v>
          </cell>
          <cell r="F5468">
            <v>0</v>
          </cell>
          <cell r="G5468">
            <v>-7500</v>
          </cell>
        </row>
        <row r="5469">
          <cell r="B5469" t="str">
            <v>301500N057</v>
          </cell>
          <cell r="C5469">
            <v>-7500</v>
          </cell>
          <cell r="D5469">
            <v>0</v>
          </cell>
          <cell r="E5469">
            <v>0</v>
          </cell>
          <cell r="F5469">
            <v>0</v>
          </cell>
          <cell r="G5469">
            <v>-7500</v>
          </cell>
        </row>
        <row r="5470">
          <cell r="B5470" t="str">
            <v>301500N058</v>
          </cell>
          <cell r="C5470">
            <v>-7500</v>
          </cell>
          <cell r="D5470">
            <v>0</v>
          </cell>
          <cell r="E5470">
            <v>0</v>
          </cell>
          <cell r="F5470">
            <v>0</v>
          </cell>
          <cell r="G5470">
            <v>-7500</v>
          </cell>
        </row>
        <row r="5471">
          <cell r="B5471" t="str">
            <v>301500N059</v>
          </cell>
          <cell r="C5471">
            <v>-5000</v>
          </cell>
          <cell r="D5471">
            <v>0</v>
          </cell>
          <cell r="E5471">
            <v>0</v>
          </cell>
          <cell r="F5471">
            <v>0</v>
          </cell>
          <cell r="G5471">
            <v>-5000</v>
          </cell>
        </row>
        <row r="5472">
          <cell r="B5472" t="str">
            <v>301500N060</v>
          </cell>
          <cell r="C5472">
            <v>-7500</v>
          </cell>
          <cell r="D5472">
            <v>0</v>
          </cell>
          <cell r="E5472">
            <v>0</v>
          </cell>
          <cell r="F5472">
            <v>0</v>
          </cell>
          <cell r="G5472">
            <v>-7500</v>
          </cell>
        </row>
        <row r="5473">
          <cell r="B5473" t="str">
            <v>301500N062</v>
          </cell>
          <cell r="C5473">
            <v>-12500</v>
          </cell>
          <cell r="D5473">
            <v>0</v>
          </cell>
          <cell r="E5473">
            <v>0</v>
          </cell>
          <cell r="F5473">
            <v>0</v>
          </cell>
          <cell r="G5473">
            <v>-12500</v>
          </cell>
        </row>
        <row r="5474">
          <cell r="B5474" t="str">
            <v>301500N063</v>
          </cell>
          <cell r="C5474">
            <v>-5000</v>
          </cell>
          <cell r="D5474">
            <v>5000</v>
          </cell>
          <cell r="E5474">
            <v>0</v>
          </cell>
          <cell r="F5474">
            <v>5000</v>
          </cell>
          <cell r="G5474">
            <v>0</v>
          </cell>
        </row>
        <row r="5475">
          <cell r="B5475" t="str">
            <v>301500N064</v>
          </cell>
          <cell r="C5475">
            <v>-12500</v>
          </cell>
          <cell r="D5475">
            <v>0</v>
          </cell>
          <cell r="E5475">
            <v>0</v>
          </cell>
          <cell r="F5475">
            <v>0</v>
          </cell>
          <cell r="G5475">
            <v>-12500</v>
          </cell>
        </row>
        <row r="5476">
          <cell r="B5476" t="str">
            <v>301500N065</v>
          </cell>
          <cell r="C5476">
            <v>-7500</v>
          </cell>
          <cell r="D5476">
            <v>0</v>
          </cell>
          <cell r="E5476">
            <v>0</v>
          </cell>
          <cell r="F5476">
            <v>0</v>
          </cell>
          <cell r="G5476">
            <v>-7500</v>
          </cell>
        </row>
        <row r="5477">
          <cell r="B5477" t="str">
            <v>301500N066</v>
          </cell>
          <cell r="C5477">
            <v>-7500</v>
          </cell>
          <cell r="D5477">
            <v>0</v>
          </cell>
          <cell r="E5477">
            <v>0</v>
          </cell>
          <cell r="F5477">
            <v>0</v>
          </cell>
          <cell r="G5477">
            <v>-7500</v>
          </cell>
        </row>
        <row r="5478">
          <cell r="B5478" t="str">
            <v>301500N067</v>
          </cell>
          <cell r="C5478">
            <v>-7500</v>
          </cell>
          <cell r="D5478">
            <v>0</v>
          </cell>
          <cell r="E5478">
            <v>0</v>
          </cell>
          <cell r="F5478">
            <v>0</v>
          </cell>
          <cell r="G5478">
            <v>-7500</v>
          </cell>
        </row>
        <row r="5479">
          <cell r="B5479" t="str">
            <v>301500N068</v>
          </cell>
          <cell r="C5479">
            <v>-7500</v>
          </cell>
          <cell r="D5479">
            <v>0</v>
          </cell>
          <cell r="E5479">
            <v>0</v>
          </cell>
          <cell r="F5479">
            <v>0</v>
          </cell>
          <cell r="G5479">
            <v>-7500</v>
          </cell>
        </row>
        <row r="5480">
          <cell r="B5480" t="str">
            <v>301500N069</v>
          </cell>
          <cell r="C5480">
            <v>-5000</v>
          </cell>
          <cell r="D5480">
            <v>0</v>
          </cell>
          <cell r="E5480">
            <v>0</v>
          </cell>
          <cell r="F5480">
            <v>0</v>
          </cell>
          <cell r="G5480">
            <v>-5000</v>
          </cell>
        </row>
        <row r="5481">
          <cell r="B5481" t="str">
            <v>301500N070</v>
          </cell>
          <cell r="C5481">
            <v>-10750</v>
          </cell>
          <cell r="D5481">
            <v>0</v>
          </cell>
          <cell r="E5481">
            <v>0</v>
          </cell>
          <cell r="F5481">
            <v>0</v>
          </cell>
          <cell r="G5481">
            <v>-10750</v>
          </cell>
        </row>
        <row r="5482">
          <cell r="B5482" t="str">
            <v>301500N072</v>
          </cell>
          <cell r="C5482">
            <v>-7500</v>
          </cell>
          <cell r="D5482">
            <v>0</v>
          </cell>
          <cell r="E5482">
            <v>0</v>
          </cell>
          <cell r="F5482">
            <v>0</v>
          </cell>
          <cell r="G5482">
            <v>-7500</v>
          </cell>
        </row>
        <row r="5483">
          <cell r="B5483" t="str">
            <v>301500N073</v>
          </cell>
          <cell r="C5483">
            <v>-7500</v>
          </cell>
          <cell r="D5483">
            <v>0</v>
          </cell>
          <cell r="E5483">
            <v>0</v>
          </cell>
          <cell r="F5483">
            <v>0</v>
          </cell>
          <cell r="G5483">
            <v>-7500</v>
          </cell>
        </row>
        <row r="5484">
          <cell r="B5484" t="str">
            <v>301500N074</v>
          </cell>
          <cell r="C5484">
            <v>-12500</v>
          </cell>
          <cell r="D5484">
            <v>0</v>
          </cell>
          <cell r="E5484">
            <v>0</v>
          </cell>
          <cell r="F5484">
            <v>0</v>
          </cell>
          <cell r="G5484">
            <v>-12500</v>
          </cell>
        </row>
        <row r="5485">
          <cell r="B5485" t="str">
            <v>301500N075</v>
          </cell>
          <cell r="C5485">
            <v>-10000</v>
          </cell>
          <cell r="D5485">
            <v>0</v>
          </cell>
          <cell r="E5485">
            <v>0</v>
          </cell>
          <cell r="F5485">
            <v>0</v>
          </cell>
          <cell r="G5485">
            <v>-10000</v>
          </cell>
        </row>
        <row r="5486">
          <cell r="B5486" t="str">
            <v>301500N078</v>
          </cell>
          <cell r="C5486">
            <v>-7500</v>
          </cell>
          <cell r="D5486">
            <v>0</v>
          </cell>
          <cell r="E5486">
            <v>0</v>
          </cell>
          <cell r="F5486">
            <v>0</v>
          </cell>
          <cell r="G5486">
            <v>-7500</v>
          </cell>
        </row>
        <row r="5487">
          <cell r="B5487" t="str">
            <v>301500N079</v>
          </cell>
          <cell r="C5487">
            <v>-10000</v>
          </cell>
          <cell r="D5487">
            <v>7500</v>
          </cell>
          <cell r="E5487">
            <v>0</v>
          </cell>
          <cell r="F5487">
            <v>7500</v>
          </cell>
          <cell r="G5487">
            <v>-2500</v>
          </cell>
        </row>
        <row r="5488">
          <cell r="B5488" t="str">
            <v>301500N080</v>
          </cell>
          <cell r="C5488">
            <v>-2500</v>
          </cell>
          <cell r="D5488">
            <v>0</v>
          </cell>
          <cell r="E5488">
            <v>0</v>
          </cell>
          <cell r="F5488">
            <v>0</v>
          </cell>
          <cell r="G5488">
            <v>-2500</v>
          </cell>
        </row>
        <row r="5489">
          <cell r="B5489" t="str">
            <v>301500N081</v>
          </cell>
          <cell r="C5489">
            <v>-7500</v>
          </cell>
          <cell r="D5489">
            <v>0</v>
          </cell>
          <cell r="E5489">
            <v>-2500</v>
          </cell>
          <cell r="F5489">
            <v>-2500</v>
          </cell>
          <cell r="G5489">
            <v>-10000</v>
          </cell>
        </row>
        <row r="5490">
          <cell r="B5490" t="str">
            <v>301500N082</v>
          </cell>
          <cell r="C5490">
            <v>-7500</v>
          </cell>
          <cell r="D5490">
            <v>0</v>
          </cell>
          <cell r="E5490">
            <v>0</v>
          </cell>
          <cell r="F5490">
            <v>0</v>
          </cell>
          <cell r="G5490">
            <v>-7500</v>
          </cell>
        </row>
        <row r="5491">
          <cell r="B5491" t="str">
            <v>301500N083</v>
          </cell>
          <cell r="C5491">
            <v>-15000</v>
          </cell>
          <cell r="D5491">
            <v>0</v>
          </cell>
          <cell r="E5491">
            <v>0</v>
          </cell>
          <cell r="F5491">
            <v>0</v>
          </cell>
          <cell r="G5491">
            <v>-15000</v>
          </cell>
        </row>
        <row r="5492">
          <cell r="B5492" t="str">
            <v>301500N084</v>
          </cell>
          <cell r="C5492">
            <v>-7500</v>
          </cell>
          <cell r="D5492">
            <v>0</v>
          </cell>
          <cell r="E5492">
            <v>0</v>
          </cell>
          <cell r="F5492">
            <v>0</v>
          </cell>
          <cell r="G5492">
            <v>-7500</v>
          </cell>
        </row>
        <row r="5493">
          <cell r="B5493" t="str">
            <v>301500N085</v>
          </cell>
          <cell r="C5493">
            <v>-5000</v>
          </cell>
          <cell r="D5493">
            <v>0</v>
          </cell>
          <cell r="E5493">
            <v>-17000</v>
          </cell>
          <cell r="F5493">
            <v>-17000</v>
          </cell>
          <cell r="G5493">
            <v>-22000</v>
          </cell>
        </row>
        <row r="5494">
          <cell r="B5494" t="str">
            <v>301500N086</v>
          </cell>
          <cell r="C5494">
            <v>-5000</v>
          </cell>
          <cell r="D5494">
            <v>0</v>
          </cell>
          <cell r="E5494">
            <v>0</v>
          </cell>
          <cell r="F5494">
            <v>0</v>
          </cell>
          <cell r="G5494">
            <v>-5000</v>
          </cell>
        </row>
        <row r="5495">
          <cell r="B5495" t="str">
            <v>301500N087</v>
          </cell>
          <cell r="C5495">
            <v>-7500</v>
          </cell>
          <cell r="D5495">
            <v>0</v>
          </cell>
          <cell r="E5495">
            <v>0</v>
          </cell>
          <cell r="F5495">
            <v>0</v>
          </cell>
          <cell r="G5495">
            <v>-7500</v>
          </cell>
        </row>
        <row r="5496">
          <cell r="B5496" t="str">
            <v>301500N088</v>
          </cell>
          <cell r="C5496">
            <v>-5000</v>
          </cell>
          <cell r="D5496">
            <v>0</v>
          </cell>
          <cell r="E5496">
            <v>0</v>
          </cell>
          <cell r="F5496">
            <v>0</v>
          </cell>
          <cell r="G5496">
            <v>-5000</v>
          </cell>
        </row>
        <row r="5497">
          <cell r="B5497" t="str">
            <v>301500N090</v>
          </cell>
          <cell r="C5497">
            <v>-7500</v>
          </cell>
          <cell r="D5497">
            <v>0</v>
          </cell>
          <cell r="E5497">
            <v>0</v>
          </cell>
          <cell r="F5497">
            <v>0</v>
          </cell>
          <cell r="G5497">
            <v>-7500</v>
          </cell>
        </row>
        <row r="5498">
          <cell r="B5498" t="str">
            <v>301500N092</v>
          </cell>
          <cell r="C5498">
            <v>-10000</v>
          </cell>
          <cell r="D5498">
            <v>0</v>
          </cell>
          <cell r="E5498">
            <v>0</v>
          </cell>
          <cell r="F5498">
            <v>0</v>
          </cell>
          <cell r="G5498">
            <v>-10000</v>
          </cell>
        </row>
        <row r="5499">
          <cell r="B5499" t="str">
            <v>301500N094</v>
          </cell>
          <cell r="C5499">
            <v>-7500</v>
          </cell>
          <cell r="D5499">
            <v>0</v>
          </cell>
          <cell r="E5499">
            <v>0</v>
          </cell>
          <cell r="F5499">
            <v>0</v>
          </cell>
          <cell r="G5499">
            <v>-7500</v>
          </cell>
        </row>
        <row r="5500">
          <cell r="B5500" t="str">
            <v>301500N095</v>
          </cell>
          <cell r="C5500">
            <v>-7500</v>
          </cell>
          <cell r="D5500">
            <v>7500</v>
          </cell>
          <cell r="E5500">
            <v>0</v>
          </cell>
          <cell r="F5500">
            <v>7500</v>
          </cell>
          <cell r="G5500">
            <v>0</v>
          </cell>
        </row>
        <row r="5501">
          <cell r="B5501" t="str">
            <v>301500N096</v>
          </cell>
          <cell r="C5501">
            <v>-2500</v>
          </cell>
          <cell r="D5501">
            <v>0</v>
          </cell>
          <cell r="E5501">
            <v>0</v>
          </cell>
          <cell r="F5501">
            <v>0</v>
          </cell>
          <cell r="G5501">
            <v>-2500</v>
          </cell>
        </row>
        <row r="5502">
          <cell r="B5502" t="str">
            <v>301500N097</v>
          </cell>
          <cell r="C5502">
            <v>-2500</v>
          </cell>
          <cell r="D5502">
            <v>0</v>
          </cell>
          <cell r="E5502">
            <v>0</v>
          </cell>
          <cell r="F5502">
            <v>0</v>
          </cell>
          <cell r="G5502">
            <v>-2500</v>
          </cell>
        </row>
        <row r="5503">
          <cell r="B5503" t="str">
            <v>301500N100</v>
          </cell>
          <cell r="C5503">
            <v>-2500</v>
          </cell>
          <cell r="D5503">
            <v>0</v>
          </cell>
          <cell r="E5503">
            <v>0</v>
          </cell>
          <cell r="F5503">
            <v>0</v>
          </cell>
          <cell r="G5503">
            <v>-2500</v>
          </cell>
        </row>
        <row r="5504">
          <cell r="B5504" t="str">
            <v>301500N101</v>
          </cell>
          <cell r="C5504">
            <v>-2500</v>
          </cell>
          <cell r="D5504">
            <v>0</v>
          </cell>
          <cell r="E5504">
            <v>0</v>
          </cell>
          <cell r="F5504">
            <v>0</v>
          </cell>
          <cell r="G5504">
            <v>-2500</v>
          </cell>
        </row>
        <row r="5505">
          <cell r="B5505" t="str">
            <v>301500N102</v>
          </cell>
          <cell r="C5505">
            <v>-5000</v>
          </cell>
          <cell r="D5505">
            <v>0</v>
          </cell>
          <cell r="E5505">
            <v>0</v>
          </cell>
          <cell r="F5505">
            <v>0</v>
          </cell>
          <cell r="G5505">
            <v>-5000</v>
          </cell>
        </row>
        <row r="5506">
          <cell r="B5506" t="str">
            <v>301500N103</v>
          </cell>
          <cell r="C5506">
            <v>-10000</v>
          </cell>
          <cell r="D5506">
            <v>0</v>
          </cell>
          <cell r="E5506">
            <v>0</v>
          </cell>
          <cell r="F5506">
            <v>0</v>
          </cell>
          <cell r="G5506">
            <v>-10000</v>
          </cell>
        </row>
        <row r="5507">
          <cell r="B5507" t="str">
            <v>301500N104</v>
          </cell>
          <cell r="C5507">
            <v>-5000</v>
          </cell>
          <cell r="D5507">
            <v>0</v>
          </cell>
          <cell r="E5507">
            <v>0</v>
          </cell>
          <cell r="F5507">
            <v>0</v>
          </cell>
          <cell r="G5507">
            <v>-5000</v>
          </cell>
        </row>
        <row r="5508">
          <cell r="B5508" t="str">
            <v>301500N105</v>
          </cell>
          <cell r="C5508">
            <v>-7500</v>
          </cell>
          <cell r="D5508">
            <v>5000</v>
          </cell>
          <cell r="E5508">
            <v>0</v>
          </cell>
          <cell r="F5508">
            <v>5000</v>
          </cell>
          <cell r="G5508">
            <v>-2500</v>
          </cell>
        </row>
        <row r="5509">
          <cell r="B5509" t="str">
            <v>301500N106</v>
          </cell>
          <cell r="C5509">
            <v>-7500</v>
          </cell>
          <cell r="D5509">
            <v>0</v>
          </cell>
          <cell r="E5509">
            <v>0</v>
          </cell>
          <cell r="F5509">
            <v>0</v>
          </cell>
          <cell r="G5509">
            <v>-7500</v>
          </cell>
        </row>
        <row r="5510">
          <cell r="B5510" t="str">
            <v>301500N107</v>
          </cell>
          <cell r="C5510">
            <v>-2500</v>
          </cell>
          <cell r="D5510">
            <v>0</v>
          </cell>
          <cell r="E5510">
            <v>0</v>
          </cell>
          <cell r="F5510">
            <v>0</v>
          </cell>
          <cell r="G5510">
            <v>-2500</v>
          </cell>
        </row>
        <row r="5511">
          <cell r="B5511" t="str">
            <v>301500N108</v>
          </cell>
          <cell r="C5511">
            <v>-7500</v>
          </cell>
          <cell r="D5511">
            <v>0</v>
          </cell>
          <cell r="E5511">
            <v>0</v>
          </cell>
          <cell r="F5511">
            <v>0</v>
          </cell>
          <cell r="G5511">
            <v>-7500</v>
          </cell>
        </row>
        <row r="5512">
          <cell r="B5512" t="str">
            <v>301500N109</v>
          </cell>
          <cell r="C5512">
            <v>-12500</v>
          </cell>
          <cell r="D5512">
            <v>0</v>
          </cell>
          <cell r="E5512">
            <v>0</v>
          </cell>
          <cell r="F5512">
            <v>0</v>
          </cell>
          <cell r="G5512">
            <v>-12500</v>
          </cell>
        </row>
        <row r="5513">
          <cell r="B5513" t="str">
            <v>301500N110</v>
          </cell>
          <cell r="C5513">
            <v>-5000</v>
          </cell>
          <cell r="D5513">
            <v>0</v>
          </cell>
          <cell r="E5513">
            <v>0</v>
          </cell>
          <cell r="F5513">
            <v>0</v>
          </cell>
          <cell r="G5513">
            <v>-5000</v>
          </cell>
        </row>
        <row r="5514">
          <cell r="B5514" t="str">
            <v>301500N111</v>
          </cell>
          <cell r="C5514">
            <v>-7500</v>
          </cell>
          <cell r="D5514">
            <v>0</v>
          </cell>
          <cell r="E5514">
            <v>0</v>
          </cell>
          <cell r="F5514">
            <v>0</v>
          </cell>
          <cell r="G5514">
            <v>-7500</v>
          </cell>
        </row>
        <row r="5515">
          <cell r="B5515" t="str">
            <v>301500N112</v>
          </cell>
          <cell r="C5515">
            <v>-10000</v>
          </cell>
          <cell r="D5515">
            <v>0</v>
          </cell>
          <cell r="E5515">
            <v>0</v>
          </cell>
          <cell r="F5515">
            <v>0</v>
          </cell>
          <cell r="G5515">
            <v>-10000</v>
          </cell>
        </row>
        <row r="5516">
          <cell r="B5516" t="str">
            <v>301500N113</v>
          </cell>
          <cell r="C5516">
            <v>-7500</v>
          </cell>
          <cell r="D5516">
            <v>0</v>
          </cell>
          <cell r="E5516">
            <v>0</v>
          </cell>
          <cell r="F5516">
            <v>0</v>
          </cell>
          <cell r="G5516">
            <v>-7500</v>
          </cell>
        </row>
        <row r="5517">
          <cell r="B5517" t="str">
            <v>301500N114</v>
          </cell>
          <cell r="C5517">
            <v>-2500</v>
          </cell>
          <cell r="D5517">
            <v>0</v>
          </cell>
          <cell r="E5517">
            <v>0</v>
          </cell>
          <cell r="F5517">
            <v>0</v>
          </cell>
          <cell r="G5517">
            <v>-2500</v>
          </cell>
        </row>
        <row r="5518">
          <cell r="B5518" t="str">
            <v>301500N115</v>
          </cell>
          <cell r="C5518">
            <v>-7500</v>
          </cell>
          <cell r="D5518">
            <v>0</v>
          </cell>
          <cell r="E5518">
            <v>0</v>
          </cell>
          <cell r="F5518">
            <v>0</v>
          </cell>
          <cell r="G5518">
            <v>-7500</v>
          </cell>
        </row>
        <row r="5519">
          <cell r="B5519" t="str">
            <v>301500N116</v>
          </cell>
          <cell r="C5519">
            <v>-7500</v>
          </cell>
          <cell r="D5519">
            <v>0</v>
          </cell>
          <cell r="E5519">
            <v>0</v>
          </cell>
          <cell r="F5519">
            <v>0</v>
          </cell>
          <cell r="G5519">
            <v>-7500</v>
          </cell>
        </row>
        <row r="5520">
          <cell r="B5520" t="str">
            <v>301500N117</v>
          </cell>
          <cell r="C5520">
            <v>-2500</v>
          </cell>
          <cell r="D5520">
            <v>0</v>
          </cell>
          <cell r="E5520">
            <v>0</v>
          </cell>
          <cell r="F5520">
            <v>0</v>
          </cell>
          <cell r="G5520">
            <v>-2500</v>
          </cell>
        </row>
        <row r="5521">
          <cell r="B5521" t="str">
            <v>301500N118</v>
          </cell>
          <cell r="C5521">
            <v>-7500</v>
          </cell>
          <cell r="D5521">
            <v>0</v>
          </cell>
          <cell r="E5521">
            <v>0</v>
          </cell>
          <cell r="F5521">
            <v>0</v>
          </cell>
          <cell r="G5521">
            <v>-7500</v>
          </cell>
        </row>
        <row r="5522">
          <cell r="B5522" t="str">
            <v>301500N119</v>
          </cell>
          <cell r="C5522">
            <v>-7500</v>
          </cell>
          <cell r="D5522">
            <v>0</v>
          </cell>
          <cell r="E5522">
            <v>0</v>
          </cell>
          <cell r="F5522">
            <v>0</v>
          </cell>
          <cell r="G5522">
            <v>-7500</v>
          </cell>
        </row>
        <row r="5523">
          <cell r="B5523" t="str">
            <v>301500N120</v>
          </cell>
          <cell r="C5523">
            <v>-7500</v>
          </cell>
          <cell r="D5523">
            <v>0</v>
          </cell>
          <cell r="E5523">
            <v>0</v>
          </cell>
          <cell r="F5523">
            <v>0</v>
          </cell>
          <cell r="G5523">
            <v>-7500</v>
          </cell>
        </row>
        <row r="5524">
          <cell r="B5524" t="str">
            <v>301500N121</v>
          </cell>
          <cell r="C5524">
            <v>-7500</v>
          </cell>
          <cell r="D5524">
            <v>0</v>
          </cell>
          <cell r="E5524">
            <v>0</v>
          </cell>
          <cell r="F5524">
            <v>0</v>
          </cell>
          <cell r="G5524">
            <v>-7500</v>
          </cell>
        </row>
        <row r="5525">
          <cell r="B5525" t="str">
            <v>301500N122</v>
          </cell>
          <cell r="C5525">
            <v>-2500</v>
          </cell>
          <cell r="D5525">
            <v>0</v>
          </cell>
          <cell r="E5525">
            <v>0</v>
          </cell>
          <cell r="F5525">
            <v>0</v>
          </cell>
          <cell r="G5525">
            <v>-2500</v>
          </cell>
        </row>
        <row r="5526">
          <cell r="B5526" t="str">
            <v>301500N123</v>
          </cell>
          <cell r="C5526">
            <v>-7500</v>
          </cell>
          <cell r="D5526">
            <v>0</v>
          </cell>
          <cell r="E5526">
            <v>0</v>
          </cell>
          <cell r="F5526">
            <v>0</v>
          </cell>
          <cell r="G5526">
            <v>-7500</v>
          </cell>
        </row>
        <row r="5527">
          <cell r="B5527" t="str">
            <v>301500N124</v>
          </cell>
          <cell r="C5527">
            <v>-5000</v>
          </cell>
          <cell r="D5527">
            <v>0</v>
          </cell>
          <cell r="E5527">
            <v>0</v>
          </cell>
          <cell r="F5527">
            <v>0</v>
          </cell>
          <cell r="G5527">
            <v>-5000</v>
          </cell>
        </row>
        <row r="5528">
          <cell r="B5528" t="str">
            <v>301500N125</v>
          </cell>
          <cell r="C5528">
            <v>-2500</v>
          </cell>
          <cell r="D5528">
            <v>0</v>
          </cell>
          <cell r="E5528">
            <v>0</v>
          </cell>
          <cell r="F5528">
            <v>0</v>
          </cell>
          <cell r="G5528">
            <v>-2500</v>
          </cell>
        </row>
        <row r="5529">
          <cell r="B5529" t="str">
            <v>301500N126</v>
          </cell>
          <cell r="C5529">
            <v>-10000</v>
          </cell>
          <cell r="D5529">
            <v>0</v>
          </cell>
          <cell r="E5529">
            <v>-2500</v>
          </cell>
          <cell r="F5529">
            <v>-2500</v>
          </cell>
          <cell r="G5529">
            <v>-12500</v>
          </cell>
        </row>
        <row r="5530">
          <cell r="B5530" t="str">
            <v>301500N127</v>
          </cell>
          <cell r="C5530">
            <v>-10000</v>
          </cell>
          <cell r="D5530">
            <v>0</v>
          </cell>
          <cell r="E5530">
            <v>0</v>
          </cell>
          <cell r="F5530">
            <v>0</v>
          </cell>
          <cell r="G5530">
            <v>-10000</v>
          </cell>
        </row>
        <row r="5531">
          <cell r="B5531" t="str">
            <v>301500N128</v>
          </cell>
          <cell r="C5531">
            <v>-7500</v>
          </cell>
          <cell r="D5531">
            <v>0</v>
          </cell>
          <cell r="E5531">
            <v>0</v>
          </cell>
          <cell r="F5531">
            <v>0</v>
          </cell>
          <cell r="G5531">
            <v>-7500</v>
          </cell>
        </row>
        <row r="5532">
          <cell r="B5532" t="str">
            <v>301500N129</v>
          </cell>
          <cell r="C5532">
            <v>-7500</v>
          </cell>
          <cell r="D5532">
            <v>0</v>
          </cell>
          <cell r="E5532">
            <v>0</v>
          </cell>
          <cell r="F5532">
            <v>0</v>
          </cell>
          <cell r="G5532">
            <v>-7500</v>
          </cell>
        </row>
        <row r="5533">
          <cell r="B5533" t="str">
            <v>301500N131</v>
          </cell>
          <cell r="C5533">
            <v>-7500</v>
          </cell>
          <cell r="D5533">
            <v>0</v>
          </cell>
          <cell r="E5533">
            <v>0</v>
          </cell>
          <cell r="F5533">
            <v>0</v>
          </cell>
          <cell r="G5533">
            <v>-7500</v>
          </cell>
        </row>
        <row r="5534">
          <cell r="B5534" t="str">
            <v>301500N132</v>
          </cell>
          <cell r="C5534">
            <v>-12500</v>
          </cell>
          <cell r="D5534">
            <v>12500</v>
          </cell>
          <cell r="E5534">
            <v>0</v>
          </cell>
          <cell r="F5534">
            <v>12500</v>
          </cell>
          <cell r="G5534">
            <v>0</v>
          </cell>
        </row>
        <row r="5535">
          <cell r="B5535" t="str">
            <v>301500N133</v>
          </cell>
          <cell r="C5535">
            <v>-7500</v>
          </cell>
          <cell r="D5535">
            <v>0</v>
          </cell>
          <cell r="E5535">
            <v>0</v>
          </cell>
          <cell r="F5535">
            <v>0</v>
          </cell>
          <cell r="G5535">
            <v>-7500</v>
          </cell>
        </row>
        <row r="5536">
          <cell r="B5536" t="str">
            <v>301500N134</v>
          </cell>
          <cell r="C5536">
            <v>-7500</v>
          </cell>
          <cell r="D5536">
            <v>0</v>
          </cell>
          <cell r="E5536">
            <v>0</v>
          </cell>
          <cell r="F5536">
            <v>0</v>
          </cell>
          <cell r="G5536">
            <v>-7500</v>
          </cell>
        </row>
        <row r="5537">
          <cell r="B5537" t="str">
            <v>301500N135</v>
          </cell>
          <cell r="C5537">
            <v>-10000</v>
          </cell>
          <cell r="D5537">
            <v>0</v>
          </cell>
          <cell r="E5537">
            <v>0</v>
          </cell>
          <cell r="F5537">
            <v>0</v>
          </cell>
          <cell r="G5537">
            <v>-10000</v>
          </cell>
        </row>
        <row r="5538">
          <cell r="B5538" t="str">
            <v>301500N136</v>
          </cell>
          <cell r="C5538">
            <v>-7500</v>
          </cell>
          <cell r="D5538">
            <v>0</v>
          </cell>
          <cell r="E5538">
            <v>0</v>
          </cell>
          <cell r="F5538">
            <v>0</v>
          </cell>
          <cell r="G5538">
            <v>-7500</v>
          </cell>
        </row>
        <row r="5539">
          <cell r="B5539" t="str">
            <v>301500N138</v>
          </cell>
          <cell r="C5539">
            <v>-2500</v>
          </cell>
          <cell r="D5539">
            <v>0</v>
          </cell>
          <cell r="E5539">
            <v>0</v>
          </cell>
          <cell r="F5539">
            <v>0</v>
          </cell>
          <cell r="G5539">
            <v>-2500</v>
          </cell>
        </row>
        <row r="5540">
          <cell r="B5540" t="str">
            <v>301500N139</v>
          </cell>
          <cell r="C5540">
            <v>-10000</v>
          </cell>
          <cell r="D5540">
            <v>0</v>
          </cell>
          <cell r="E5540">
            <v>0</v>
          </cell>
          <cell r="F5540">
            <v>0</v>
          </cell>
          <cell r="G5540">
            <v>-10000</v>
          </cell>
        </row>
        <row r="5541">
          <cell r="B5541" t="str">
            <v>301500N140</v>
          </cell>
          <cell r="C5541">
            <v>-5000</v>
          </cell>
          <cell r="D5541">
            <v>0</v>
          </cell>
          <cell r="E5541">
            <v>0</v>
          </cell>
          <cell r="F5541">
            <v>0</v>
          </cell>
          <cell r="G5541">
            <v>-5000</v>
          </cell>
        </row>
        <row r="5542">
          <cell r="B5542" t="str">
            <v>301500N141</v>
          </cell>
          <cell r="C5542">
            <v>-7500</v>
          </cell>
          <cell r="D5542">
            <v>0</v>
          </cell>
          <cell r="E5542">
            <v>0</v>
          </cell>
          <cell r="F5542">
            <v>0</v>
          </cell>
          <cell r="G5542">
            <v>-7500</v>
          </cell>
        </row>
        <row r="5543">
          <cell r="B5543" t="str">
            <v>301500N142</v>
          </cell>
          <cell r="C5543">
            <v>-5000</v>
          </cell>
          <cell r="D5543">
            <v>0</v>
          </cell>
          <cell r="E5543">
            <v>0</v>
          </cell>
          <cell r="F5543">
            <v>0</v>
          </cell>
          <cell r="G5543">
            <v>-5000</v>
          </cell>
        </row>
        <row r="5544">
          <cell r="B5544" t="str">
            <v>301500N143</v>
          </cell>
          <cell r="C5544">
            <v>-2500</v>
          </cell>
          <cell r="D5544">
            <v>0</v>
          </cell>
          <cell r="E5544">
            <v>0</v>
          </cell>
          <cell r="F5544">
            <v>0</v>
          </cell>
          <cell r="G5544">
            <v>-2500</v>
          </cell>
        </row>
        <row r="5545">
          <cell r="B5545" t="str">
            <v>301500N144</v>
          </cell>
          <cell r="C5545">
            <v>-7500</v>
          </cell>
          <cell r="D5545">
            <v>0</v>
          </cell>
          <cell r="E5545">
            <v>0</v>
          </cell>
          <cell r="F5545">
            <v>0</v>
          </cell>
          <cell r="G5545">
            <v>-7500</v>
          </cell>
        </row>
        <row r="5546">
          <cell r="B5546" t="str">
            <v>301500N145</v>
          </cell>
          <cell r="C5546">
            <v>-10000</v>
          </cell>
          <cell r="D5546">
            <v>0</v>
          </cell>
          <cell r="E5546">
            <v>0</v>
          </cell>
          <cell r="F5546">
            <v>0</v>
          </cell>
          <cell r="G5546">
            <v>-10000</v>
          </cell>
        </row>
        <row r="5547">
          <cell r="B5547" t="str">
            <v>301500N146</v>
          </cell>
          <cell r="C5547">
            <v>-10000</v>
          </cell>
          <cell r="D5547">
            <v>0</v>
          </cell>
          <cell r="E5547">
            <v>0</v>
          </cell>
          <cell r="F5547">
            <v>0</v>
          </cell>
          <cell r="G5547">
            <v>-10000</v>
          </cell>
        </row>
        <row r="5548">
          <cell r="B5548" t="str">
            <v>301500N147</v>
          </cell>
          <cell r="C5548">
            <v>-12500</v>
          </cell>
          <cell r="D5548">
            <v>0</v>
          </cell>
          <cell r="E5548">
            <v>0</v>
          </cell>
          <cell r="F5548">
            <v>0</v>
          </cell>
          <cell r="G5548">
            <v>-12500</v>
          </cell>
        </row>
        <row r="5549">
          <cell r="B5549" t="str">
            <v>301500N148</v>
          </cell>
          <cell r="C5549">
            <v>-7500</v>
          </cell>
          <cell r="D5549">
            <v>0</v>
          </cell>
          <cell r="E5549">
            <v>0</v>
          </cell>
          <cell r="F5549">
            <v>0</v>
          </cell>
          <cell r="G5549">
            <v>-7500</v>
          </cell>
        </row>
        <row r="5550">
          <cell r="B5550" t="str">
            <v>301500N149</v>
          </cell>
          <cell r="C5550">
            <v>-5000</v>
          </cell>
          <cell r="D5550">
            <v>0</v>
          </cell>
          <cell r="E5550">
            <v>0</v>
          </cell>
          <cell r="F5550">
            <v>0</v>
          </cell>
          <cell r="G5550">
            <v>-5000</v>
          </cell>
        </row>
        <row r="5551">
          <cell r="B5551" t="str">
            <v>301500N150</v>
          </cell>
          <cell r="C5551">
            <v>-7500</v>
          </cell>
          <cell r="D5551">
            <v>7500</v>
          </cell>
          <cell r="E5551">
            <v>0</v>
          </cell>
          <cell r="F5551">
            <v>7500</v>
          </cell>
          <cell r="G5551">
            <v>0</v>
          </cell>
        </row>
        <row r="5552">
          <cell r="B5552" t="str">
            <v>301500N151</v>
          </cell>
          <cell r="C5552">
            <v>-5000</v>
          </cell>
          <cell r="D5552">
            <v>5000</v>
          </cell>
          <cell r="E5552">
            <v>0</v>
          </cell>
          <cell r="F5552">
            <v>5000</v>
          </cell>
          <cell r="G5552">
            <v>0</v>
          </cell>
        </row>
        <row r="5553">
          <cell r="B5553" t="str">
            <v>301500N152</v>
          </cell>
          <cell r="C5553">
            <v>-2500</v>
          </cell>
          <cell r="D5553">
            <v>0</v>
          </cell>
          <cell r="E5553">
            <v>0</v>
          </cell>
          <cell r="F5553">
            <v>0</v>
          </cell>
          <cell r="G5553">
            <v>-2500</v>
          </cell>
        </row>
        <row r="5554">
          <cell r="B5554" t="str">
            <v>301500N153</v>
          </cell>
          <cell r="C5554">
            <v>-7500</v>
          </cell>
          <cell r="D5554">
            <v>0</v>
          </cell>
          <cell r="E5554">
            <v>0</v>
          </cell>
          <cell r="F5554">
            <v>0</v>
          </cell>
          <cell r="G5554">
            <v>-7500</v>
          </cell>
        </row>
        <row r="5555">
          <cell r="B5555" t="str">
            <v>301500N154</v>
          </cell>
          <cell r="C5555">
            <v>-5000</v>
          </cell>
          <cell r="D5555">
            <v>0</v>
          </cell>
          <cell r="E5555">
            <v>0</v>
          </cell>
          <cell r="F5555">
            <v>0</v>
          </cell>
          <cell r="G5555">
            <v>-5000</v>
          </cell>
        </row>
        <row r="5556">
          <cell r="B5556" t="str">
            <v>301500N155</v>
          </cell>
          <cell r="C5556">
            <v>-2500</v>
          </cell>
          <cell r="D5556">
            <v>0</v>
          </cell>
          <cell r="E5556">
            <v>0</v>
          </cell>
          <cell r="F5556">
            <v>0</v>
          </cell>
          <cell r="G5556">
            <v>-2500</v>
          </cell>
        </row>
        <row r="5557">
          <cell r="B5557" t="str">
            <v>301500N156</v>
          </cell>
          <cell r="C5557">
            <v>-2500</v>
          </cell>
          <cell r="D5557">
            <v>0</v>
          </cell>
          <cell r="E5557">
            <v>0</v>
          </cell>
          <cell r="F5557">
            <v>0</v>
          </cell>
          <cell r="G5557">
            <v>-2500</v>
          </cell>
        </row>
        <row r="5558">
          <cell r="B5558" t="str">
            <v>301500N157</v>
          </cell>
          <cell r="C5558">
            <v>-12500</v>
          </cell>
          <cell r="D5558">
            <v>0</v>
          </cell>
          <cell r="E5558">
            <v>0</v>
          </cell>
          <cell r="F5558">
            <v>0</v>
          </cell>
          <cell r="G5558">
            <v>-12500</v>
          </cell>
        </row>
        <row r="5559">
          <cell r="B5559" t="str">
            <v>301500N158</v>
          </cell>
          <cell r="C5559">
            <v>-7500</v>
          </cell>
          <cell r="D5559">
            <v>0</v>
          </cell>
          <cell r="E5559">
            <v>0</v>
          </cell>
          <cell r="F5559">
            <v>0</v>
          </cell>
          <cell r="G5559">
            <v>-7500</v>
          </cell>
        </row>
        <row r="5560">
          <cell r="B5560" t="str">
            <v>301500N159</v>
          </cell>
          <cell r="C5560">
            <v>-12500</v>
          </cell>
          <cell r="D5560">
            <v>0</v>
          </cell>
          <cell r="E5560">
            <v>0</v>
          </cell>
          <cell r="F5560">
            <v>0</v>
          </cell>
          <cell r="G5560">
            <v>-12500</v>
          </cell>
        </row>
        <row r="5561">
          <cell r="B5561" t="str">
            <v>301500N160</v>
          </cell>
          <cell r="C5561">
            <v>-7500</v>
          </cell>
          <cell r="D5561">
            <v>0</v>
          </cell>
          <cell r="E5561">
            <v>-2500</v>
          </cell>
          <cell r="F5561">
            <v>-2500</v>
          </cell>
          <cell r="G5561">
            <v>-10000</v>
          </cell>
        </row>
        <row r="5562">
          <cell r="B5562" t="str">
            <v>301500N161</v>
          </cell>
          <cell r="C5562">
            <v>-7500</v>
          </cell>
          <cell r="D5562">
            <v>0</v>
          </cell>
          <cell r="E5562">
            <v>0</v>
          </cell>
          <cell r="F5562">
            <v>0</v>
          </cell>
          <cell r="G5562">
            <v>-7500</v>
          </cell>
        </row>
        <row r="5563">
          <cell r="B5563" t="str">
            <v>301500N162</v>
          </cell>
          <cell r="C5563">
            <v>-2500</v>
          </cell>
          <cell r="D5563">
            <v>0</v>
          </cell>
          <cell r="E5563">
            <v>0</v>
          </cell>
          <cell r="F5563">
            <v>0</v>
          </cell>
          <cell r="G5563">
            <v>-2500</v>
          </cell>
        </row>
        <row r="5564">
          <cell r="B5564" t="str">
            <v>301500N163</v>
          </cell>
          <cell r="C5564">
            <v>-2500</v>
          </cell>
          <cell r="D5564">
            <v>0</v>
          </cell>
          <cell r="E5564">
            <v>0</v>
          </cell>
          <cell r="F5564">
            <v>0</v>
          </cell>
          <cell r="G5564">
            <v>-2500</v>
          </cell>
        </row>
        <row r="5565">
          <cell r="B5565" t="str">
            <v>301500N164</v>
          </cell>
          <cell r="C5565">
            <v>-12500</v>
          </cell>
          <cell r="D5565">
            <v>0</v>
          </cell>
          <cell r="E5565">
            <v>0</v>
          </cell>
          <cell r="F5565">
            <v>0</v>
          </cell>
          <cell r="G5565">
            <v>-12500</v>
          </cell>
        </row>
        <row r="5566">
          <cell r="B5566" t="str">
            <v>301500N165</v>
          </cell>
          <cell r="C5566">
            <v>-5000</v>
          </cell>
          <cell r="D5566">
            <v>0</v>
          </cell>
          <cell r="E5566">
            <v>0</v>
          </cell>
          <cell r="F5566">
            <v>0</v>
          </cell>
          <cell r="G5566">
            <v>-5000</v>
          </cell>
        </row>
        <row r="5567">
          <cell r="B5567" t="str">
            <v>301500N167</v>
          </cell>
          <cell r="C5567">
            <v>-2500</v>
          </cell>
          <cell r="D5567">
            <v>0</v>
          </cell>
          <cell r="E5567">
            <v>0</v>
          </cell>
          <cell r="F5567">
            <v>0</v>
          </cell>
          <cell r="G5567">
            <v>-2500</v>
          </cell>
        </row>
        <row r="5568">
          <cell r="B5568" t="str">
            <v>301500N168</v>
          </cell>
          <cell r="C5568">
            <v>-10000</v>
          </cell>
          <cell r="D5568">
            <v>0</v>
          </cell>
          <cell r="E5568">
            <v>0</v>
          </cell>
          <cell r="F5568">
            <v>0</v>
          </cell>
          <cell r="G5568">
            <v>-10000</v>
          </cell>
        </row>
        <row r="5569">
          <cell r="B5569" t="str">
            <v>301500N170</v>
          </cell>
          <cell r="C5569">
            <v>-5000</v>
          </cell>
          <cell r="D5569">
            <v>0</v>
          </cell>
          <cell r="E5569">
            <v>0</v>
          </cell>
          <cell r="F5569">
            <v>0</v>
          </cell>
          <cell r="G5569">
            <v>-5000</v>
          </cell>
        </row>
        <row r="5570">
          <cell r="B5570" t="str">
            <v>301500N171</v>
          </cell>
          <cell r="C5570">
            <v>-5000</v>
          </cell>
          <cell r="D5570">
            <v>0</v>
          </cell>
          <cell r="E5570">
            <v>0</v>
          </cell>
          <cell r="F5570">
            <v>0</v>
          </cell>
          <cell r="G5570">
            <v>-5000</v>
          </cell>
        </row>
        <row r="5571">
          <cell r="B5571" t="str">
            <v>301500N172</v>
          </cell>
          <cell r="C5571">
            <v>-2500</v>
          </cell>
          <cell r="D5571">
            <v>0</v>
          </cell>
          <cell r="E5571">
            <v>0</v>
          </cell>
          <cell r="F5571">
            <v>0</v>
          </cell>
          <cell r="G5571">
            <v>-2500</v>
          </cell>
        </row>
        <row r="5572">
          <cell r="B5572" t="str">
            <v>301500N173</v>
          </cell>
          <cell r="C5572">
            <v>-2500</v>
          </cell>
          <cell r="D5572">
            <v>0</v>
          </cell>
          <cell r="E5572">
            <v>0</v>
          </cell>
          <cell r="F5572">
            <v>0</v>
          </cell>
          <cell r="G5572">
            <v>-2500</v>
          </cell>
        </row>
        <row r="5573">
          <cell r="B5573" t="str">
            <v>301500N174</v>
          </cell>
          <cell r="C5573">
            <v>-2500</v>
          </cell>
          <cell r="D5573">
            <v>0</v>
          </cell>
          <cell r="E5573">
            <v>0</v>
          </cell>
          <cell r="F5573">
            <v>0</v>
          </cell>
          <cell r="G5573">
            <v>-2500</v>
          </cell>
        </row>
        <row r="5574">
          <cell r="B5574" t="str">
            <v>301500N175</v>
          </cell>
          <cell r="C5574">
            <v>-5000</v>
          </cell>
          <cell r="D5574">
            <v>0</v>
          </cell>
          <cell r="E5574">
            <v>0</v>
          </cell>
          <cell r="F5574">
            <v>0</v>
          </cell>
          <cell r="G5574">
            <v>-5000</v>
          </cell>
        </row>
        <row r="5575">
          <cell r="B5575" t="str">
            <v>301500N176</v>
          </cell>
          <cell r="C5575">
            <v>-2500</v>
          </cell>
          <cell r="D5575">
            <v>0</v>
          </cell>
          <cell r="E5575">
            <v>0</v>
          </cell>
          <cell r="F5575">
            <v>0</v>
          </cell>
          <cell r="G5575">
            <v>-2500</v>
          </cell>
        </row>
        <row r="5576">
          <cell r="B5576" t="str">
            <v>301500N177</v>
          </cell>
          <cell r="C5576">
            <v>-2500</v>
          </cell>
          <cell r="D5576">
            <v>2500</v>
          </cell>
          <cell r="E5576">
            <v>0</v>
          </cell>
          <cell r="F5576">
            <v>2500</v>
          </cell>
          <cell r="G5576">
            <v>0</v>
          </cell>
        </row>
        <row r="5577">
          <cell r="B5577" t="str">
            <v>301500N178</v>
          </cell>
          <cell r="C5577">
            <v>-5000</v>
          </cell>
          <cell r="D5577">
            <v>0</v>
          </cell>
          <cell r="E5577">
            <v>0</v>
          </cell>
          <cell r="F5577">
            <v>0</v>
          </cell>
          <cell r="G5577">
            <v>-5000</v>
          </cell>
        </row>
        <row r="5578">
          <cell r="B5578" t="str">
            <v>301500N179</v>
          </cell>
          <cell r="C5578">
            <v>-2500</v>
          </cell>
          <cell r="D5578">
            <v>0</v>
          </cell>
          <cell r="E5578">
            <v>0</v>
          </cell>
          <cell r="F5578">
            <v>0</v>
          </cell>
          <cell r="G5578">
            <v>-2500</v>
          </cell>
        </row>
        <row r="5579">
          <cell r="B5579" t="str">
            <v>301500N180</v>
          </cell>
          <cell r="C5579">
            <v>-5000</v>
          </cell>
          <cell r="D5579">
            <v>0</v>
          </cell>
          <cell r="E5579">
            <v>0</v>
          </cell>
          <cell r="F5579">
            <v>0</v>
          </cell>
          <cell r="G5579">
            <v>-5000</v>
          </cell>
        </row>
        <row r="5580">
          <cell r="B5580" t="str">
            <v>301500N181</v>
          </cell>
          <cell r="C5580">
            <v>-5000</v>
          </cell>
          <cell r="D5580">
            <v>0</v>
          </cell>
          <cell r="E5580">
            <v>0</v>
          </cell>
          <cell r="F5580">
            <v>0</v>
          </cell>
          <cell r="G5580">
            <v>-5000</v>
          </cell>
        </row>
        <row r="5581">
          <cell r="B5581" t="str">
            <v>301500N182</v>
          </cell>
          <cell r="C5581">
            <v>-7500</v>
          </cell>
          <cell r="D5581">
            <v>0</v>
          </cell>
          <cell r="E5581">
            <v>0</v>
          </cell>
          <cell r="F5581">
            <v>0</v>
          </cell>
          <cell r="G5581">
            <v>-7500</v>
          </cell>
        </row>
        <row r="5582">
          <cell r="B5582" t="str">
            <v>301500N183</v>
          </cell>
          <cell r="C5582">
            <v>-2500</v>
          </cell>
          <cell r="D5582">
            <v>0</v>
          </cell>
          <cell r="E5582">
            <v>-5000</v>
          </cell>
          <cell r="F5582">
            <v>-5000</v>
          </cell>
          <cell r="G5582">
            <v>-7500</v>
          </cell>
        </row>
        <row r="5583">
          <cell r="B5583" t="str">
            <v>301500N184</v>
          </cell>
          <cell r="C5583">
            <v>-7500</v>
          </cell>
          <cell r="D5583">
            <v>0</v>
          </cell>
          <cell r="E5583">
            <v>0</v>
          </cell>
          <cell r="F5583">
            <v>0</v>
          </cell>
          <cell r="G5583">
            <v>-7500</v>
          </cell>
        </row>
        <row r="5584">
          <cell r="B5584" t="str">
            <v>301500N185</v>
          </cell>
          <cell r="C5584">
            <v>-7500</v>
          </cell>
          <cell r="D5584">
            <v>0</v>
          </cell>
          <cell r="E5584">
            <v>0</v>
          </cell>
          <cell r="F5584">
            <v>0</v>
          </cell>
          <cell r="G5584">
            <v>-7500</v>
          </cell>
        </row>
        <row r="5585">
          <cell r="B5585" t="str">
            <v>301500N186</v>
          </cell>
          <cell r="C5585">
            <v>-5000</v>
          </cell>
          <cell r="D5585">
            <v>0</v>
          </cell>
          <cell r="E5585">
            <v>0</v>
          </cell>
          <cell r="F5585">
            <v>0</v>
          </cell>
          <cell r="G5585">
            <v>-5000</v>
          </cell>
        </row>
        <row r="5586">
          <cell r="B5586" t="str">
            <v>301500N187</v>
          </cell>
          <cell r="C5586">
            <v>-5000</v>
          </cell>
          <cell r="D5586">
            <v>0</v>
          </cell>
          <cell r="E5586">
            <v>0</v>
          </cell>
          <cell r="F5586">
            <v>0</v>
          </cell>
          <cell r="G5586">
            <v>-5000</v>
          </cell>
        </row>
        <row r="5587">
          <cell r="B5587" t="str">
            <v>301500N188</v>
          </cell>
          <cell r="C5587">
            <v>-2500</v>
          </cell>
          <cell r="D5587">
            <v>0</v>
          </cell>
          <cell r="E5587">
            <v>0</v>
          </cell>
          <cell r="F5587">
            <v>0</v>
          </cell>
          <cell r="G5587">
            <v>-2500</v>
          </cell>
        </row>
        <row r="5588">
          <cell r="B5588" t="str">
            <v>301500N189</v>
          </cell>
          <cell r="C5588">
            <v>-5000</v>
          </cell>
          <cell r="D5588">
            <v>0</v>
          </cell>
          <cell r="E5588">
            <v>0</v>
          </cell>
          <cell r="F5588">
            <v>0</v>
          </cell>
          <cell r="G5588">
            <v>-5000</v>
          </cell>
        </row>
        <row r="5589">
          <cell r="B5589" t="str">
            <v>301500N190</v>
          </cell>
          <cell r="C5589">
            <v>-2500</v>
          </cell>
          <cell r="D5589">
            <v>0</v>
          </cell>
          <cell r="E5589">
            <v>0</v>
          </cell>
          <cell r="F5589">
            <v>0</v>
          </cell>
          <cell r="G5589">
            <v>-2500</v>
          </cell>
        </row>
        <row r="5590">
          <cell r="B5590" t="str">
            <v>301500N191</v>
          </cell>
          <cell r="C5590">
            <v>-2500</v>
          </cell>
          <cell r="D5590">
            <v>0</v>
          </cell>
          <cell r="E5590">
            <v>0</v>
          </cell>
          <cell r="F5590">
            <v>0</v>
          </cell>
          <cell r="G5590">
            <v>-2500</v>
          </cell>
        </row>
        <row r="5591">
          <cell r="B5591" t="str">
            <v>301500N192</v>
          </cell>
          <cell r="C5591">
            <v>-5000</v>
          </cell>
          <cell r="D5591">
            <v>0</v>
          </cell>
          <cell r="E5591">
            <v>0</v>
          </cell>
          <cell r="F5591">
            <v>0</v>
          </cell>
          <cell r="G5591">
            <v>-5000</v>
          </cell>
        </row>
        <row r="5592">
          <cell r="B5592" t="str">
            <v>301500N193</v>
          </cell>
          <cell r="C5592">
            <v>-5000</v>
          </cell>
          <cell r="D5592">
            <v>0</v>
          </cell>
          <cell r="E5592">
            <v>0</v>
          </cell>
          <cell r="F5592">
            <v>0</v>
          </cell>
          <cell r="G5592">
            <v>-5000</v>
          </cell>
        </row>
        <row r="5593">
          <cell r="B5593" t="str">
            <v>301500N194</v>
          </cell>
          <cell r="C5593">
            <v>-5000</v>
          </cell>
          <cell r="D5593">
            <v>0</v>
          </cell>
          <cell r="E5593">
            <v>0</v>
          </cell>
          <cell r="F5593">
            <v>0</v>
          </cell>
          <cell r="G5593">
            <v>-5000</v>
          </cell>
        </row>
        <row r="5594">
          <cell r="B5594" t="str">
            <v>301500N195</v>
          </cell>
          <cell r="C5594">
            <v>-5000</v>
          </cell>
          <cell r="D5594">
            <v>0</v>
          </cell>
          <cell r="E5594">
            <v>0</v>
          </cell>
          <cell r="F5594">
            <v>0</v>
          </cell>
          <cell r="G5594">
            <v>-5000</v>
          </cell>
        </row>
        <row r="5595">
          <cell r="B5595" t="str">
            <v>301500N196</v>
          </cell>
          <cell r="C5595">
            <v>-2500</v>
          </cell>
          <cell r="D5595">
            <v>0</v>
          </cell>
          <cell r="E5595">
            <v>0</v>
          </cell>
          <cell r="F5595">
            <v>0</v>
          </cell>
          <cell r="G5595">
            <v>-2500</v>
          </cell>
        </row>
        <row r="5596">
          <cell r="B5596" t="str">
            <v>301500N197</v>
          </cell>
          <cell r="C5596">
            <v>-7500</v>
          </cell>
          <cell r="D5596">
            <v>0</v>
          </cell>
          <cell r="E5596">
            <v>0</v>
          </cell>
          <cell r="F5596">
            <v>0</v>
          </cell>
          <cell r="G5596">
            <v>-7500</v>
          </cell>
        </row>
        <row r="5597">
          <cell r="B5597" t="str">
            <v>301500N198</v>
          </cell>
          <cell r="C5597">
            <v>-5000</v>
          </cell>
          <cell r="D5597">
            <v>0</v>
          </cell>
          <cell r="E5597">
            <v>0</v>
          </cell>
          <cell r="F5597">
            <v>0</v>
          </cell>
          <cell r="G5597">
            <v>-5000</v>
          </cell>
        </row>
        <row r="5598">
          <cell r="B5598" t="str">
            <v>301500N199</v>
          </cell>
          <cell r="C5598">
            <v>-5000</v>
          </cell>
          <cell r="D5598">
            <v>0</v>
          </cell>
          <cell r="E5598">
            <v>0</v>
          </cell>
          <cell r="F5598">
            <v>0</v>
          </cell>
          <cell r="G5598">
            <v>-5000</v>
          </cell>
        </row>
        <row r="5599">
          <cell r="B5599" t="str">
            <v>301500N200</v>
          </cell>
          <cell r="C5599">
            <v>-5000</v>
          </cell>
          <cell r="D5599">
            <v>0</v>
          </cell>
          <cell r="E5599">
            <v>0</v>
          </cell>
          <cell r="F5599">
            <v>0</v>
          </cell>
          <cell r="G5599">
            <v>-5000</v>
          </cell>
        </row>
        <row r="5600">
          <cell r="B5600" t="str">
            <v>301500N201</v>
          </cell>
          <cell r="C5600">
            <v>-2500</v>
          </cell>
          <cell r="D5600">
            <v>0</v>
          </cell>
          <cell r="E5600">
            <v>-5000</v>
          </cell>
          <cell r="F5600">
            <v>-5000</v>
          </cell>
          <cell r="G5600">
            <v>-7500</v>
          </cell>
        </row>
        <row r="5601">
          <cell r="B5601" t="str">
            <v>301500N203</v>
          </cell>
          <cell r="C5601">
            <v>-10000</v>
          </cell>
          <cell r="D5601">
            <v>0</v>
          </cell>
          <cell r="E5601">
            <v>0</v>
          </cell>
          <cell r="F5601">
            <v>0</v>
          </cell>
          <cell r="G5601">
            <v>-10000</v>
          </cell>
        </row>
        <row r="5602">
          <cell r="B5602" t="str">
            <v>301500N204</v>
          </cell>
          <cell r="C5602">
            <v>-7500</v>
          </cell>
          <cell r="D5602">
            <v>0</v>
          </cell>
          <cell r="E5602">
            <v>0</v>
          </cell>
          <cell r="F5602">
            <v>0</v>
          </cell>
          <cell r="G5602">
            <v>-7500</v>
          </cell>
        </row>
        <row r="5603">
          <cell r="B5603" t="str">
            <v>301500N205</v>
          </cell>
          <cell r="C5603">
            <v>-12500</v>
          </cell>
          <cell r="D5603">
            <v>0</v>
          </cell>
          <cell r="E5603">
            <v>0</v>
          </cell>
          <cell r="F5603">
            <v>0</v>
          </cell>
          <cell r="G5603">
            <v>-12500</v>
          </cell>
        </row>
        <row r="5604">
          <cell r="B5604" t="str">
            <v>301500N206</v>
          </cell>
          <cell r="C5604">
            <v>-2500</v>
          </cell>
          <cell r="D5604">
            <v>0</v>
          </cell>
          <cell r="E5604">
            <v>-2500</v>
          </cell>
          <cell r="F5604">
            <v>-2500</v>
          </cell>
          <cell r="G5604">
            <v>-5000</v>
          </cell>
        </row>
        <row r="5605">
          <cell r="B5605" t="str">
            <v>301500N207</v>
          </cell>
          <cell r="C5605">
            <v>-2500</v>
          </cell>
          <cell r="D5605">
            <v>0</v>
          </cell>
          <cell r="E5605">
            <v>0</v>
          </cell>
          <cell r="F5605">
            <v>0</v>
          </cell>
          <cell r="G5605">
            <v>-2500</v>
          </cell>
        </row>
        <row r="5606">
          <cell r="B5606" t="str">
            <v>301500N208</v>
          </cell>
          <cell r="C5606">
            <v>-5000</v>
          </cell>
          <cell r="D5606">
            <v>0</v>
          </cell>
          <cell r="E5606">
            <v>0</v>
          </cell>
          <cell r="F5606">
            <v>0</v>
          </cell>
          <cell r="G5606">
            <v>-5000</v>
          </cell>
        </row>
        <row r="5607">
          <cell r="B5607" t="str">
            <v>301500N209</v>
          </cell>
          <cell r="C5607">
            <v>-2500</v>
          </cell>
          <cell r="D5607">
            <v>0</v>
          </cell>
          <cell r="E5607">
            <v>0</v>
          </cell>
          <cell r="F5607">
            <v>0</v>
          </cell>
          <cell r="G5607">
            <v>-2500</v>
          </cell>
        </row>
        <row r="5608">
          <cell r="B5608" t="str">
            <v>301500N210</v>
          </cell>
          <cell r="C5608">
            <v>-5000</v>
          </cell>
          <cell r="D5608">
            <v>0</v>
          </cell>
          <cell r="E5608">
            <v>0</v>
          </cell>
          <cell r="F5608">
            <v>0</v>
          </cell>
          <cell r="G5608">
            <v>-5000</v>
          </cell>
        </row>
        <row r="5609">
          <cell r="B5609" t="str">
            <v>301500N211</v>
          </cell>
          <cell r="C5609">
            <v>-12500</v>
          </cell>
          <cell r="D5609">
            <v>0</v>
          </cell>
          <cell r="E5609">
            <v>0</v>
          </cell>
          <cell r="F5609">
            <v>0</v>
          </cell>
          <cell r="G5609">
            <v>-12500</v>
          </cell>
        </row>
        <row r="5610">
          <cell r="B5610" t="str">
            <v>301500N212</v>
          </cell>
          <cell r="C5610">
            <v>-2500</v>
          </cell>
          <cell r="D5610">
            <v>0</v>
          </cell>
          <cell r="E5610">
            <v>0</v>
          </cell>
          <cell r="F5610">
            <v>0</v>
          </cell>
          <cell r="G5610">
            <v>-2500</v>
          </cell>
        </row>
        <row r="5611">
          <cell r="B5611" t="str">
            <v>301500N213</v>
          </cell>
          <cell r="C5611">
            <v>-2500</v>
          </cell>
          <cell r="D5611">
            <v>0</v>
          </cell>
          <cell r="E5611">
            <v>0</v>
          </cell>
          <cell r="F5611">
            <v>0</v>
          </cell>
          <cell r="G5611">
            <v>-2500</v>
          </cell>
        </row>
        <row r="5612">
          <cell r="B5612" t="str">
            <v>301500N214</v>
          </cell>
          <cell r="C5612">
            <v>-2500</v>
          </cell>
          <cell r="D5612">
            <v>0</v>
          </cell>
          <cell r="E5612">
            <v>0</v>
          </cell>
          <cell r="F5612">
            <v>0</v>
          </cell>
          <cell r="G5612">
            <v>-2500</v>
          </cell>
        </row>
        <row r="5613">
          <cell r="B5613" t="str">
            <v>301500N215</v>
          </cell>
          <cell r="C5613">
            <v>-7500</v>
          </cell>
          <cell r="D5613">
            <v>0</v>
          </cell>
          <cell r="E5613">
            <v>0</v>
          </cell>
          <cell r="F5613">
            <v>0</v>
          </cell>
          <cell r="G5613">
            <v>-7500</v>
          </cell>
        </row>
        <row r="5614">
          <cell r="B5614" t="str">
            <v>301500N216</v>
          </cell>
          <cell r="C5614">
            <v>-7500</v>
          </cell>
          <cell r="D5614">
            <v>0</v>
          </cell>
          <cell r="E5614">
            <v>0</v>
          </cell>
          <cell r="F5614">
            <v>0</v>
          </cell>
          <cell r="G5614">
            <v>-7500</v>
          </cell>
        </row>
        <row r="5615">
          <cell r="B5615" t="str">
            <v>301500N217</v>
          </cell>
          <cell r="C5615">
            <v>-7500</v>
          </cell>
          <cell r="D5615">
            <v>0</v>
          </cell>
          <cell r="E5615">
            <v>0</v>
          </cell>
          <cell r="F5615">
            <v>0</v>
          </cell>
          <cell r="G5615">
            <v>-7500</v>
          </cell>
        </row>
        <row r="5616">
          <cell r="B5616" t="str">
            <v>301500N218</v>
          </cell>
          <cell r="C5616">
            <v>-7500</v>
          </cell>
          <cell r="D5616">
            <v>0</v>
          </cell>
          <cell r="E5616">
            <v>0</v>
          </cell>
          <cell r="F5616">
            <v>0</v>
          </cell>
          <cell r="G5616">
            <v>-7500</v>
          </cell>
        </row>
        <row r="5617">
          <cell r="B5617" t="str">
            <v>301500N219</v>
          </cell>
          <cell r="C5617">
            <v>-7500</v>
          </cell>
          <cell r="D5617">
            <v>0</v>
          </cell>
          <cell r="E5617">
            <v>0</v>
          </cell>
          <cell r="F5617">
            <v>0</v>
          </cell>
          <cell r="G5617">
            <v>-7500</v>
          </cell>
        </row>
        <row r="5618">
          <cell r="B5618" t="str">
            <v>301500N220</v>
          </cell>
          <cell r="C5618">
            <v>-7500</v>
          </cell>
          <cell r="D5618">
            <v>0</v>
          </cell>
          <cell r="E5618">
            <v>-2500</v>
          </cell>
          <cell r="F5618">
            <v>-2500</v>
          </cell>
          <cell r="G5618">
            <v>-10000</v>
          </cell>
        </row>
        <row r="5619">
          <cell r="B5619" t="str">
            <v>301500N221</v>
          </cell>
          <cell r="C5619">
            <v>-7500</v>
          </cell>
          <cell r="D5619">
            <v>0</v>
          </cell>
          <cell r="E5619">
            <v>0</v>
          </cell>
          <cell r="F5619">
            <v>0</v>
          </cell>
          <cell r="G5619">
            <v>-7500</v>
          </cell>
        </row>
        <row r="5620">
          <cell r="B5620" t="str">
            <v>301500N222</v>
          </cell>
          <cell r="C5620">
            <v>-2500</v>
          </cell>
          <cell r="D5620">
            <v>0</v>
          </cell>
          <cell r="E5620">
            <v>-5000</v>
          </cell>
          <cell r="F5620">
            <v>-5000</v>
          </cell>
          <cell r="G5620">
            <v>-7500</v>
          </cell>
        </row>
        <row r="5621">
          <cell r="B5621" t="str">
            <v>301500N223</v>
          </cell>
          <cell r="C5621">
            <v>-7500</v>
          </cell>
          <cell r="D5621">
            <v>0</v>
          </cell>
          <cell r="E5621">
            <v>0</v>
          </cell>
          <cell r="F5621">
            <v>0</v>
          </cell>
          <cell r="G5621">
            <v>-7500</v>
          </cell>
        </row>
        <row r="5622">
          <cell r="B5622" t="str">
            <v>301500N224</v>
          </cell>
          <cell r="C5622">
            <v>-7500</v>
          </cell>
          <cell r="D5622">
            <v>0</v>
          </cell>
          <cell r="E5622">
            <v>0</v>
          </cell>
          <cell r="F5622">
            <v>0</v>
          </cell>
          <cell r="G5622">
            <v>-7500</v>
          </cell>
        </row>
        <row r="5623">
          <cell r="B5623" t="str">
            <v>301500N225</v>
          </cell>
          <cell r="C5623">
            <v>-7500</v>
          </cell>
          <cell r="D5623">
            <v>0</v>
          </cell>
          <cell r="E5623">
            <v>0</v>
          </cell>
          <cell r="F5623">
            <v>0</v>
          </cell>
          <cell r="G5623">
            <v>-7500</v>
          </cell>
        </row>
        <row r="5624">
          <cell r="B5624" t="str">
            <v>301500N226</v>
          </cell>
          <cell r="C5624">
            <v>-7500</v>
          </cell>
          <cell r="D5624">
            <v>0</v>
          </cell>
          <cell r="E5624">
            <v>0</v>
          </cell>
          <cell r="F5624">
            <v>0</v>
          </cell>
          <cell r="G5624">
            <v>-7500</v>
          </cell>
        </row>
        <row r="5625">
          <cell r="B5625" t="str">
            <v>301500N227</v>
          </cell>
          <cell r="C5625">
            <v>-7500</v>
          </cell>
          <cell r="D5625">
            <v>0</v>
          </cell>
          <cell r="E5625">
            <v>0</v>
          </cell>
          <cell r="F5625">
            <v>0</v>
          </cell>
          <cell r="G5625">
            <v>-7500</v>
          </cell>
        </row>
        <row r="5626">
          <cell r="B5626" t="str">
            <v>301500N228</v>
          </cell>
          <cell r="C5626">
            <v>-7500</v>
          </cell>
          <cell r="D5626">
            <v>0</v>
          </cell>
          <cell r="E5626">
            <v>0</v>
          </cell>
          <cell r="F5626">
            <v>0</v>
          </cell>
          <cell r="G5626">
            <v>-7500</v>
          </cell>
        </row>
        <row r="5627">
          <cell r="B5627" t="str">
            <v>301500N229</v>
          </cell>
          <cell r="C5627">
            <v>0</v>
          </cell>
          <cell r="D5627">
            <v>0</v>
          </cell>
          <cell r="E5627">
            <v>-2500</v>
          </cell>
          <cell r="F5627">
            <v>-2500</v>
          </cell>
          <cell r="G5627">
            <v>-2500</v>
          </cell>
        </row>
        <row r="5628">
          <cell r="B5628" t="str">
            <v>301500N230</v>
          </cell>
          <cell r="C5628">
            <v>0</v>
          </cell>
          <cell r="D5628">
            <v>0</v>
          </cell>
          <cell r="E5628">
            <v>-5000</v>
          </cell>
          <cell r="F5628">
            <v>-5000</v>
          </cell>
          <cell r="G5628">
            <v>-5000</v>
          </cell>
        </row>
        <row r="5629">
          <cell r="B5629" t="str">
            <v>301500N231</v>
          </cell>
          <cell r="C5629">
            <v>0</v>
          </cell>
          <cell r="D5629">
            <v>5000</v>
          </cell>
          <cell r="E5629">
            <v>-5000</v>
          </cell>
          <cell r="F5629">
            <v>0</v>
          </cell>
          <cell r="G5629">
            <v>0</v>
          </cell>
        </row>
        <row r="5630">
          <cell r="B5630" t="str">
            <v>301500N232</v>
          </cell>
          <cell r="C5630">
            <v>0</v>
          </cell>
          <cell r="D5630">
            <v>0</v>
          </cell>
          <cell r="E5630">
            <v>-12500</v>
          </cell>
          <cell r="F5630">
            <v>-12500</v>
          </cell>
          <cell r="G5630">
            <v>-12500</v>
          </cell>
        </row>
        <row r="5631">
          <cell r="B5631" t="str">
            <v>301500N233</v>
          </cell>
          <cell r="C5631">
            <v>0</v>
          </cell>
          <cell r="D5631">
            <v>0</v>
          </cell>
          <cell r="E5631">
            <v>-5000</v>
          </cell>
          <cell r="F5631">
            <v>-5000</v>
          </cell>
          <cell r="G5631">
            <v>-5000</v>
          </cell>
        </row>
        <row r="5632">
          <cell r="B5632" t="str">
            <v>301500N234</v>
          </cell>
          <cell r="C5632">
            <v>0</v>
          </cell>
          <cell r="D5632">
            <v>0</v>
          </cell>
          <cell r="E5632">
            <v>-5000</v>
          </cell>
          <cell r="F5632">
            <v>-5000</v>
          </cell>
          <cell r="G5632">
            <v>-5000</v>
          </cell>
        </row>
        <row r="5633">
          <cell r="B5633" t="str">
            <v>301500N235</v>
          </cell>
          <cell r="C5633">
            <v>0</v>
          </cell>
          <cell r="D5633">
            <v>0</v>
          </cell>
          <cell r="E5633">
            <v>-7500</v>
          </cell>
          <cell r="F5633">
            <v>-7500</v>
          </cell>
          <cell r="G5633">
            <v>-7500</v>
          </cell>
        </row>
        <row r="5634">
          <cell r="B5634" t="str">
            <v>301500N236</v>
          </cell>
          <cell r="C5634">
            <v>0</v>
          </cell>
          <cell r="D5634">
            <v>0</v>
          </cell>
          <cell r="E5634">
            <v>-7500</v>
          </cell>
          <cell r="F5634">
            <v>-7500</v>
          </cell>
          <cell r="G5634">
            <v>-7500</v>
          </cell>
        </row>
        <row r="5635">
          <cell r="B5635" t="str">
            <v>301500N237</v>
          </cell>
          <cell r="C5635">
            <v>0</v>
          </cell>
          <cell r="D5635">
            <v>0</v>
          </cell>
          <cell r="E5635">
            <v>-7500</v>
          </cell>
          <cell r="F5635">
            <v>-7500</v>
          </cell>
          <cell r="G5635">
            <v>-7500</v>
          </cell>
        </row>
        <row r="5636">
          <cell r="B5636" t="str">
            <v>301500N238</v>
          </cell>
          <cell r="C5636">
            <v>0</v>
          </cell>
          <cell r="D5636">
            <v>0</v>
          </cell>
          <cell r="E5636">
            <v>-12500</v>
          </cell>
          <cell r="F5636">
            <v>-12500</v>
          </cell>
          <cell r="G5636">
            <v>-12500</v>
          </cell>
        </row>
        <row r="5637">
          <cell r="B5637" t="str">
            <v>301500N239</v>
          </cell>
          <cell r="C5637">
            <v>0</v>
          </cell>
          <cell r="D5637">
            <v>0</v>
          </cell>
          <cell r="E5637">
            <v>-5000</v>
          </cell>
          <cell r="F5637">
            <v>-5000</v>
          </cell>
          <cell r="G5637">
            <v>-5000</v>
          </cell>
        </row>
        <row r="5638">
          <cell r="B5638" t="str">
            <v>301500N240</v>
          </cell>
          <cell r="C5638">
            <v>0</v>
          </cell>
          <cell r="D5638">
            <v>0</v>
          </cell>
          <cell r="E5638">
            <v>-2500</v>
          </cell>
          <cell r="F5638">
            <v>-2500</v>
          </cell>
          <cell r="G5638">
            <v>-2500</v>
          </cell>
        </row>
        <row r="5639">
          <cell r="B5639" t="str">
            <v>301500N241</v>
          </cell>
          <cell r="C5639">
            <v>0</v>
          </cell>
          <cell r="D5639">
            <v>0</v>
          </cell>
          <cell r="E5639">
            <v>-5000</v>
          </cell>
          <cell r="F5639">
            <v>-5000</v>
          </cell>
          <cell r="G5639">
            <v>-5000</v>
          </cell>
        </row>
        <row r="5640">
          <cell r="B5640" t="str">
            <v>301500N242</v>
          </cell>
          <cell r="C5640">
            <v>0</v>
          </cell>
          <cell r="D5640">
            <v>0</v>
          </cell>
          <cell r="E5640">
            <v>-7500</v>
          </cell>
          <cell r="F5640">
            <v>-7500</v>
          </cell>
          <cell r="G5640">
            <v>-7500</v>
          </cell>
        </row>
        <row r="5641">
          <cell r="B5641" t="str">
            <v>301500N243</v>
          </cell>
          <cell r="C5641">
            <v>0</v>
          </cell>
          <cell r="D5641">
            <v>5000</v>
          </cell>
          <cell r="E5641">
            <v>-5000</v>
          </cell>
          <cell r="F5641">
            <v>0</v>
          </cell>
          <cell r="G5641">
            <v>0</v>
          </cell>
        </row>
        <row r="5642">
          <cell r="B5642" t="str">
            <v>301500N244</v>
          </cell>
          <cell r="C5642">
            <v>0</v>
          </cell>
          <cell r="D5642">
            <v>0</v>
          </cell>
          <cell r="E5642">
            <v>-5000</v>
          </cell>
          <cell r="F5642">
            <v>-5000</v>
          </cell>
          <cell r="G5642">
            <v>-5000</v>
          </cell>
        </row>
        <row r="5643">
          <cell r="B5643" t="str">
            <v>301500N245</v>
          </cell>
          <cell r="C5643">
            <v>0</v>
          </cell>
          <cell r="D5643">
            <v>0</v>
          </cell>
          <cell r="E5643">
            <v>-2500</v>
          </cell>
          <cell r="F5643">
            <v>-2500</v>
          </cell>
          <cell r="G5643">
            <v>-2500</v>
          </cell>
        </row>
        <row r="5644">
          <cell r="B5644" t="str">
            <v>301500N246</v>
          </cell>
          <cell r="C5644">
            <v>0</v>
          </cell>
          <cell r="D5644">
            <v>0</v>
          </cell>
          <cell r="E5644">
            <v>-2500</v>
          </cell>
          <cell r="F5644">
            <v>-2500</v>
          </cell>
          <cell r="G5644">
            <v>-2500</v>
          </cell>
        </row>
        <row r="5645">
          <cell r="B5645" t="str">
            <v>301500N247</v>
          </cell>
          <cell r="C5645">
            <v>0</v>
          </cell>
          <cell r="D5645">
            <v>0</v>
          </cell>
          <cell r="E5645">
            <v>-5000</v>
          </cell>
          <cell r="F5645">
            <v>-5000</v>
          </cell>
          <cell r="G5645">
            <v>-5000</v>
          </cell>
        </row>
        <row r="5646">
          <cell r="B5646" t="str">
            <v>301500N248</v>
          </cell>
          <cell r="C5646">
            <v>0</v>
          </cell>
          <cell r="D5646">
            <v>0</v>
          </cell>
          <cell r="E5646">
            <v>-2500</v>
          </cell>
          <cell r="F5646">
            <v>-2500</v>
          </cell>
          <cell r="G5646">
            <v>-2500</v>
          </cell>
        </row>
        <row r="5647">
          <cell r="B5647" t="str">
            <v>301500N249</v>
          </cell>
          <cell r="C5647">
            <v>0</v>
          </cell>
          <cell r="D5647">
            <v>0</v>
          </cell>
          <cell r="E5647">
            <v>-2500</v>
          </cell>
          <cell r="F5647">
            <v>-2500</v>
          </cell>
          <cell r="G5647">
            <v>-2500</v>
          </cell>
        </row>
        <row r="5648">
          <cell r="B5648" t="str">
            <v>301500N250</v>
          </cell>
          <cell r="C5648">
            <v>0</v>
          </cell>
          <cell r="D5648">
            <v>0</v>
          </cell>
          <cell r="E5648">
            <v>-2500</v>
          </cell>
          <cell r="F5648">
            <v>-2500</v>
          </cell>
          <cell r="G5648">
            <v>-2500</v>
          </cell>
        </row>
        <row r="5649">
          <cell r="B5649" t="str">
            <v>301500N251</v>
          </cell>
          <cell r="C5649">
            <v>0</v>
          </cell>
          <cell r="D5649">
            <v>0</v>
          </cell>
          <cell r="E5649">
            <v>-5000</v>
          </cell>
          <cell r="F5649">
            <v>-5000</v>
          </cell>
          <cell r="G5649">
            <v>-5000</v>
          </cell>
        </row>
        <row r="5650">
          <cell r="B5650" t="str">
            <v>301500N252</v>
          </cell>
          <cell r="C5650">
            <v>0</v>
          </cell>
          <cell r="D5650">
            <v>0</v>
          </cell>
          <cell r="E5650">
            <v>-7500</v>
          </cell>
          <cell r="F5650">
            <v>-7500</v>
          </cell>
          <cell r="G5650">
            <v>-7500</v>
          </cell>
        </row>
        <row r="5651">
          <cell r="B5651" t="str">
            <v>301500N253</v>
          </cell>
          <cell r="C5651">
            <v>0</v>
          </cell>
          <cell r="D5651">
            <v>0</v>
          </cell>
          <cell r="E5651">
            <v>-5000</v>
          </cell>
          <cell r="F5651">
            <v>-5000</v>
          </cell>
          <cell r="G5651">
            <v>-5000</v>
          </cell>
        </row>
        <row r="5652">
          <cell r="B5652" t="str">
            <v>301500N254</v>
          </cell>
          <cell r="C5652">
            <v>0</v>
          </cell>
          <cell r="D5652">
            <v>0</v>
          </cell>
          <cell r="E5652">
            <v>-5000</v>
          </cell>
          <cell r="F5652">
            <v>-5000</v>
          </cell>
          <cell r="G5652">
            <v>-5000</v>
          </cell>
        </row>
        <row r="5653">
          <cell r="B5653" t="str">
            <v>301500N255</v>
          </cell>
          <cell r="C5653">
            <v>0</v>
          </cell>
          <cell r="D5653">
            <v>0</v>
          </cell>
          <cell r="E5653">
            <v>-5000</v>
          </cell>
          <cell r="F5653">
            <v>-5000</v>
          </cell>
          <cell r="G5653">
            <v>-5000</v>
          </cell>
        </row>
        <row r="5654">
          <cell r="B5654" t="str">
            <v>301500N256</v>
          </cell>
          <cell r="C5654">
            <v>0</v>
          </cell>
          <cell r="D5654">
            <v>0</v>
          </cell>
          <cell r="E5654">
            <v>-5000</v>
          </cell>
          <cell r="F5654">
            <v>-5000</v>
          </cell>
          <cell r="G5654">
            <v>-5000</v>
          </cell>
        </row>
        <row r="5655">
          <cell r="B5655" t="str">
            <v>301500N257</v>
          </cell>
          <cell r="C5655">
            <v>0</v>
          </cell>
          <cell r="D5655">
            <v>0</v>
          </cell>
          <cell r="E5655">
            <v>-5000</v>
          </cell>
          <cell r="F5655">
            <v>-5000</v>
          </cell>
          <cell r="G5655">
            <v>-5000</v>
          </cell>
        </row>
        <row r="5656">
          <cell r="B5656" t="str">
            <v>301500N258</v>
          </cell>
          <cell r="C5656">
            <v>0</v>
          </cell>
          <cell r="D5656">
            <v>0</v>
          </cell>
          <cell r="E5656">
            <v>-7500</v>
          </cell>
          <cell r="F5656">
            <v>-7500</v>
          </cell>
          <cell r="G5656">
            <v>-7500</v>
          </cell>
        </row>
        <row r="5657">
          <cell r="B5657" t="str">
            <v>301500N259</v>
          </cell>
          <cell r="C5657">
            <v>0</v>
          </cell>
          <cell r="D5657">
            <v>0</v>
          </cell>
          <cell r="E5657">
            <v>-2500</v>
          </cell>
          <cell r="F5657">
            <v>-2500</v>
          </cell>
          <cell r="G5657">
            <v>-2500</v>
          </cell>
        </row>
        <row r="5658">
          <cell r="B5658" t="str">
            <v>301500N260</v>
          </cell>
          <cell r="C5658">
            <v>0</v>
          </cell>
          <cell r="D5658">
            <v>0</v>
          </cell>
          <cell r="E5658">
            <v>-15000</v>
          </cell>
          <cell r="F5658">
            <v>-15000</v>
          </cell>
          <cell r="G5658">
            <v>-15000</v>
          </cell>
        </row>
        <row r="5659">
          <cell r="B5659" t="str">
            <v>301500N261</v>
          </cell>
          <cell r="C5659">
            <v>0</v>
          </cell>
          <cell r="D5659">
            <v>0</v>
          </cell>
          <cell r="E5659">
            <v>-2500</v>
          </cell>
          <cell r="F5659">
            <v>-2500</v>
          </cell>
          <cell r="G5659">
            <v>-2500</v>
          </cell>
        </row>
        <row r="5660">
          <cell r="B5660" t="str">
            <v>301500N262</v>
          </cell>
          <cell r="C5660">
            <v>0</v>
          </cell>
          <cell r="D5660">
            <v>0</v>
          </cell>
          <cell r="E5660">
            <v>-5000</v>
          </cell>
          <cell r="F5660">
            <v>-5000</v>
          </cell>
          <cell r="G5660">
            <v>-5000</v>
          </cell>
        </row>
        <row r="5661">
          <cell r="B5661" t="str">
            <v>301500N263</v>
          </cell>
          <cell r="C5661">
            <v>0</v>
          </cell>
          <cell r="D5661">
            <v>0</v>
          </cell>
          <cell r="E5661">
            <v>-15000</v>
          </cell>
          <cell r="F5661">
            <v>-15000</v>
          </cell>
          <cell r="G5661">
            <v>-15000</v>
          </cell>
        </row>
        <row r="5662">
          <cell r="B5662" t="str">
            <v>301500N264</v>
          </cell>
          <cell r="C5662">
            <v>0</v>
          </cell>
          <cell r="D5662">
            <v>0</v>
          </cell>
          <cell r="E5662">
            <v>-2500</v>
          </cell>
          <cell r="F5662">
            <v>-2500</v>
          </cell>
          <cell r="G5662">
            <v>-2500</v>
          </cell>
        </row>
        <row r="5663">
          <cell r="B5663" t="str">
            <v>301500N265</v>
          </cell>
          <cell r="C5663">
            <v>0</v>
          </cell>
          <cell r="D5663">
            <v>7500</v>
          </cell>
          <cell r="E5663">
            <v>-5000</v>
          </cell>
          <cell r="F5663">
            <v>2500</v>
          </cell>
          <cell r="G5663">
            <v>2500</v>
          </cell>
        </row>
        <row r="5664">
          <cell r="B5664" t="str">
            <v>301500N266</v>
          </cell>
          <cell r="C5664">
            <v>0</v>
          </cell>
          <cell r="D5664">
            <v>0</v>
          </cell>
          <cell r="E5664">
            <v>-12500</v>
          </cell>
          <cell r="F5664">
            <v>-12500</v>
          </cell>
          <cell r="G5664">
            <v>-12500</v>
          </cell>
        </row>
        <row r="5665">
          <cell r="B5665" t="str">
            <v>301500N267</v>
          </cell>
          <cell r="C5665">
            <v>0</v>
          </cell>
          <cell r="D5665">
            <v>0</v>
          </cell>
          <cell r="E5665">
            <v>-7500</v>
          </cell>
          <cell r="F5665">
            <v>-7500</v>
          </cell>
          <cell r="G5665">
            <v>-7500</v>
          </cell>
        </row>
        <row r="5666">
          <cell r="B5666" t="str">
            <v>301500N268</v>
          </cell>
          <cell r="C5666">
            <v>0</v>
          </cell>
          <cell r="D5666">
            <v>0</v>
          </cell>
          <cell r="E5666">
            <v>-2500</v>
          </cell>
          <cell r="F5666">
            <v>-2500</v>
          </cell>
          <cell r="G5666">
            <v>-2500</v>
          </cell>
        </row>
        <row r="5667">
          <cell r="B5667" t="str">
            <v>301500N269</v>
          </cell>
          <cell r="C5667">
            <v>0</v>
          </cell>
          <cell r="D5667">
            <v>0</v>
          </cell>
          <cell r="E5667">
            <v>-2500</v>
          </cell>
          <cell r="F5667">
            <v>-2500</v>
          </cell>
          <cell r="G5667">
            <v>-2500</v>
          </cell>
        </row>
        <row r="5668">
          <cell r="B5668" t="str">
            <v>301500N270</v>
          </cell>
          <cell r="C5668">
            <v>0</v>
          </cell>
          <cell r="D5668">
            <v>0</v>
          </cell>
          <cell r="E5668">
            <v>-5000</v>
          </cell>
          <cell r="F5668">
            <v>-5000</v>
          </cell>
          <cell r="G5668">
            <v>-5000</v>
          </cell>
        </row>
        <row r="5669">
          <cell r="B5669" t="str">
            <v>301500N271</v>
          </cell>
          <cell r="C5669">
            <v>0</v>
          </cell>
          <cell r="D5669">
            <v>0</v>
          </cell>
          <cell r="E5669">
            <v>-2500</v>
          </cell>
          <cell r="F5669">
            <v>-2500</v>
          </cell>
          <cell r="G5669">
            <v>-2500</v>
          </cell>
        </row>
        <row r="5670">
          <cell r="B5670" t="str">
            <v>301500N272</v>
          </cell>
          <cell r="C5670">
            <v>0</v>
          </cell>
          <cell r="D5670">
            <v>0</v>
          </cell>
          <cell r="E5670">
            <v>-2500</v>
          </cell>
          <cell r="F5670">
            <v>-2500</v>
          </cell>
          <cell r="G5670">
            <v>-2500</v>
          </cell>
        </row>
        <row r="5671">
          <cell r="B5671" t="str">
            <v>301500N273</v>
          </cell>
          <cell r="C5671">
            <v>0</v>
          </cell>
          <cell r="D5671">
            <v>0</v>
          </cell>
          <cell r="E5671">
            <v>-10000</v>
          </cell>
          <cell r="F5671">
            <v>-10000</v>
          </cell>
          <cell r="G5671">
            <v>-10000</v>
          </cell>
        </row>
        <row r="5672">
          <cell r="B5672" t="str">
            <v>301500N274</v>
          </cell>
          <cell r="C5672">
            <v>0</v>
          </cell>
          <cell r="D5672">
            <v>0</v>
          </cell>
          <cell r="E5672">
            <v>-2500</v>
          </cell>
          <cell r="F5672">
            <v>-2500</v>
          </cell>
          <cell r="G5672">
            <v>-2500</v>
          </cell>
        </row>
        <row r="5673">
          <cell r="B5673" t="str">
            <v>301500N275</v>
          </cell>
          <cell r="C5673">
            <v>0</v>
          </cell>
          <cell r="D5673">
            <v>0</v>
          </cell>
          <cell r="E5673">
            <v>-5000</v>
          </cell>
          <cell r="F5673">
            <v>-5000</v>
          </cell>
          <cell r="G5673">
            <v>-5000</v>
          </cell>
        </row>
        <row r="5674">
          <cell r="B5674" t="str">
            <v>301500N276</v>
          </cell>
          <cell r="C5674">
            <v>0</v>
          </cell>
          <cell r="D5674">
            <v>0</v>
          </cell>
          <cell r="E5674">
            <v>-2500</v>
          </cell>
          <cell r="F5674">
            <v>-2500</v>
          </cell>
          <cell r="G5674">
            <v>-2500</v>
          </cell>
        </row>
        <row r="5675">
          <cell r="B5675" t="str">
            <v>301500N277</v>
          </cell>
          <cell r="C5675">
            <v>0</v>
          </cell>
          <cell r="D5675">
            <v>0</v>
          </cell>
          <cell r="E5675">
            <v>-5000</v>
          </cell>
          <cell r="F5675">
            <v>-5000</v>
          </cell>
          <cell r="G5675">
            <v>-5000</v>
          </cell>
        </row>
        <row r="5676">
          <cell r="B5676" t="str">
            <v>301500N278</v>
          </cell>
          <cell r="C5676">
            <v>0</v>
          </cell>
          <cell r="D5676">
            <v>0</v>
          </cell>
          <cell r="E5676">
            <v>-5000</v>
          </cell>
          <cell r="F5676">
            <v>-5000</v>
          </cell>
          <cell r="G5676">
            <v>-5000</v>
          </cell>
        </row>
        <row r="5677">
          <cell r="B5677" t="str">
            <v>301500N279</v>
          </cell>
          <cell r="C5677">
            <v>0</v>
          </cell>
          <cell r="D5677">
            <v>0</v>
          </cell>
          <cell r="E5677">
            <v>-5000</v>
          </cell>
          <cell r="F5677">
            <v>-5000</v>
          </cell>
          <cell r="G5677">
            <v>-5000</v>
          </cell>
        </row>
        <row r="5678">
          <cell r="B5678" t="str">
            <v>301500N280</v>
          </cell>
          <cell r="C5678">
            <v>0</v>
          </cell>
          <cell r="D5678">
            <v>0</v>
          </cell>
          <cell r="E5678">
            <v>-5000</v>
          </cell>
          <cell r="F5678">
            <v>-5000</v>
          </cell>
          <cell r="G5678">
            <v>-5000</v>
          </cell>
        </row>
        <row r="5679">
          <cell r="B5679" t="str">
            <v>301500N281</v>
          </cell>
          <cell r="C5679">
            <v>0</v>
          </cell>
          <cell r="D5679">
            <v>0</v>
          </cell>
          <cell r="E5679">
            <v>-5000</v>
          </cell>
          <cell r="F5679">
            <v>-5000</v>
          </cell>
          <cell r="G5679">
            <v>-5000</v>
          </cell>
        </row>
        <row r="5680">
          <cell r="B5680" t="str">
            <v>301500N282</v>
          </cell>
          <cell r="C5680">
            <v>0</v>
          </cell>
          <cell r="D5680">
            <v>0</v>
          </cell>
          <cell r="E5680">
            <v>-7500</v>
          </cell>
          <cell r="F5680">
            <v>-7500</v>
          </cell>
          <cell r="G5680">
            <v>-7500</v>
          </cell>
        </row>
        <row r="5681">
          <cell r="B5681" t="str">
            <v>301500N283</v>
          </cell>
          <cell r="C5681">
            <v>0</v>
          </cell>
          <cell r="D5681">
            <v>0</v>
          </cell>
          <cell r="E5681">
            <v>-2500</v>
          </cell>
          <cell r="F5681">
            <v>-2500</v>
          </cell>
          <cell r="G5681">
            <v>-2500</v>
          </cell>
        </row>
        <row r="5682">
          <cell r="B5682" t="str">
            <v>301500N284</v>
          </cell>
          <cell r="C5682">
            <v>0</v>
          </cell>
          <cell r="D5682">
            <v>0</v>
          </cell>
          <cell r="E5682">
            <v>-2500</v>
          </cell>
          <cell r="F5682">
            <v>-2500</v>
          </cell>
          <cell r="G5682">
            <v>-2500</v>
          </cell>
        </row>
        <row r="5683">
          <cell r="B5683" t="str">
            <v>301500N285</v>
          </cell>
          <cell r="C5683">
            <v>0</v>
          </cell>
          <cell r="D5683">
            <v>0</v>
          </cell>
          <cell r="E5683">
            <v>-7500</v>
          </cell>
          <cell r="F5683">
            <v>-7500</v>
          </cell>
          <cell r="G5683">
            <v>-7500</v>
          </cell>
        </row>
        <row r="5684">
          <cell r="B5684" t="str">
            <v>301500N286</v>
          </cell>
          <cell r="C5684">
            <v>0</v>
          </cell>
          <cell r="D5684">
            <v>0</v>
          </cell>
          <cell r="E5684">
            <v>-5000</v>
          </cell>
          <cell r="F5684">
            <v>-5000</v>
          </cell>
          <cell r="G5684">
            <v>-5000</v>
          </cell>
        </row>
        <row r="5685">
          <cell r="B5685" t="str">
            <v>301500N287</v>
          </cell>
          <cell r="C5685">
            <v>0</v>
          </cell>
          <cell r="D5685">
            <v>0</v>
          </cell>
          <cell r="E5685">
            <v>-2500</v>
          </cell>
          <cell r="F5685">
            <v>-2500</v>
          </cell>
          <cell r="G5685">
            <v>-2500</v>
          </cell>
        </row>
        <row r="5686">
          <cell r="B5686" t="str">
            <v>301500N288</v>
          </cell>
          <cell r="C5686">
            <v>0</v>
          </cell>
          <cell r="D5686">
            <v>0</v>
          </cell>
          <cell r="E5686">
            <v>-2500</v>
          </cell>
          <cell r="F5686">
            <v>-2500</v>
          </cell>
          <cell r="G5686">
            <v>-2500</v>
          </cell>
        </row>
        <row r="5687">
          <cell r="B5687" t="str">
            <v>301500N289</v>
          </cell>
          <cell r="C5687">
            <v>0</v>
          </cell>
          <cell r="D5687">
            <v>0</v>
          </cell>
          <cell r="E5687">
            <v>-7500</v>
          </cell>
          <cell r="F5687">
            <v>-7500</v>
          </cell>
          <cell r="G5687">
            <v>-7500</v>
          </cell>
        </row>
        <row r="5688">
          <cell r="B5688" t="str">
            <v>301500N290</v>
          </cell>
          <cell r="C5688">
            <v>0</v>
          </cell>
          <cell r="D5688">
            <v>0</v>
          </cell>
          <cell r="E5688">
            <v>-5000</v>
          </cell>
          <cell r="F5688">
            <v>-5000</v>
          </cell>
          <cell r="G5688">
            <v>-5000</v>
          </cell>
        </row>
        <row r="5689">
          <cell r="B5689" t="str">
            <v>301500N291</v>
          </cell>
          <cell r="C5689">
            <v>0</v>
          </cell>
          <cell r="D5689">
            <v>0</v>
          </cell>
          <cell r="E5689">
            <v>-2500</v>
          </cell>
          <cell r="F5689">
            <v>-2500</v>
          </cell>
          <cell r="G5689">
            <v>-2500</v>
          </cell>
        </row>
        <row r="5690">
          <cell r="B5690" t="str">
            <v>301500N292</v>
          </cell>
          <cell r="C5690">
            <v>0</v>
          </cell>
          <cell r="D5690">
            <v>0</v>
          </cell>
          <cell r="E5690">
            <v>-2500</v>
          </cell>
          <cell r="F5690">
            <v>-2500</v>
          </cell>
          <cell r="G5690">
            <v>-2500</v>
          </cell>
        </row>
        <row r="5691">
          <cell r="B5691" t="str">
            <v>301500N293</v>
          </cell>
          <cell r="C5691">
            <v>0</v>
          </cell>
          <cell r="D5691">
            <v>0</v>
          </cell>
          <cell r="E5691">
            <v>-7500</v>
          </cell>
          <cell r="F5691">
            <v>-7500</v>
          </cell>
          <cell r="G5691">
            <v>-7500</v>
          </cell>
        </row>
        <row r="5692">
          <cell r="B5692" t="str">
            <v>301500N294</v>
          </cell>
          <cell r="C5692">
            <v>0</v>
          </cell>
          <cell r="D5692">
            <v>2500</v>
          </cell>
          <cell r="E5692">
            <v>-5000</v>
          </cell>
          <cell r="F5692">
            <v>-2500</v>
          </cell>
          <cell r="G5692">
            <v>-2500</v>
          </cell>
        </row>
        <row r="5693">
          <cell r="B5693" t="str">
            <v>301500N295</v>
          </cell>
          <cell r="C5693">
            <v>0</v>
          </cell>
          <cell r="D5693">
            <v>0</v>
          </cell>
          <cell r="E5693">
            <v>-2500</v>
          </cell>
          <cell r="F5693">
            <v>-2500</v>
          </cell>
          <cell r="G5693">
            <v>-2500</v>
          </cell>
        </row>
        <row r="5694">
          <cell r="B5694" t="str">
            <v>301500N296</v>
          </cell>
          <cell r="C5694">
            <v>0</v>
          </cell>
          <cell r="D5694">
            <v>0</v>
          </cell>
          <cell r="E5694">
            <v>-2500</v>
          </cell>
          <cell r="F5694">
            <v>-2500</v>
          </cell>
          <cell r="G5694">
            <v>-2500</v>
          </cell>
        </row>
        <row r="5695">
          <cell r="B5695" t="str">
            <v>301500N297</v>
          </cell>
          <cell r="C5695">
            <v>0</v>
          </cell>
          <cell r="D5695">
            <v>0</v>
          </cell>
          <cell r="E5695">
            <v>-5000</v>
          </cell>
          <cell r="F5695">
            <v>-5000</v>
          </cell>
          <cell r="G5695">
            <v>-5000</v>
          </cell>
        </row>
        <row r="5696">
          <cell r="B5696" t="str">
            <v>301500N298</v>
          </cell>
          <cell r="C5696">
            <v>0</v>
          </cell>
          <cell r="D5696">
            <v>0</v>
          </cell>
          <cell r="E5696">
            <v>-2500</v>
          </cell>
          <cell r="F5696">
            <v>-2500</v>
          </cell>
          <cell r="G5696">
            <v>-2500</v>
          </cell>
        </row>
        <row r="5697">
          <cell r="B5697" t="str">
            <v>301500N299</v>
          </cell>
          <cell r="C5697">
            <v>0</v>
          </cell>
          <cell r="D5697">
            <v>0</v>
          </cell>
          <cell r="E5697">
            <v>-2500</v>
          </cell>
          <cell r="F5697">
            <v>-2500</v>
          </cell>
          <cell r="G5697">
            <v>-2500</v>
          </cell>
        </row>
        <row r="5698">
          <cell r="B5698" t="str">
            <v>301500N300</v>
          </cell>
          <cell r="C5698">
            <v>0</v>
          </cell>
          <cell r="D5698">
            <v>0</v>
          </cell>
          <cell r="E5698">
            <v>-2500</v>
          </cell>
          <cell r="F5698">
            <v>-2500</v>
          </cell>
          <cell r="G5698">
            <v>-2500</v>
          </cell>
        </row>
        <row r="5699">
          <cell r="B5699" t="str">
            <v>301500N301</v>
          </cell>
          <cell r="C5699">
            <v>0</v>
          </cell>
          <cell r="D5699">
            <v>0</v>
          </cell>
          <cell r="E5699">
            <v>-2500</v>
          </cell>
          <cell r="F5699">
            <v>-2500</v>
          </cell>
          <cell r="G5699">
            <v>-2500</v>
          </cell>
        </row>
        <row r="5700">
          <cell r="B5700" t="str">
            <v>301500N302</v>
          </cell>
          <cell r="C5700">
            <v>0</v>
          </cell>
          <cell r="D5700">
            <v>0</v>
          </cell>
          <cell r="E5700">
            <v>-2500</v>
          </cell>
          <cell r="F5700">
            <v>-2500</v>
          </cell>
          <cell r="G5700">
            <v>-2500</v>
          </cell>
        </row>
        <row r="5701">
          <cell r="B5701" t="str">
            <v>301500N303</v>
          </cell>
          <cell r="C5701">
            <v>0</v>
          </cell>
          <cell r="D5701">
            <v>0</v>
          </cell>
          <cell r="E5701">
            <v>-2500</v>
          </cell>
          <cell r="F5701">
            <v>-2500</v>
          </cell>
          <cell r="G5701">
            <v>-2500</v>
          </cell>
        </row>
        <row r="5702">
          <cell r="B5702" t="str">
            <v>301500N304</v>
          </cell>
          <cell r="C5702">
            <v>0</v>
          </cell>
          <cell r="D5702">
            <v>0</v>
          </cell>
          <cell r="E5702">
            <v>-7500</v>
          </cell>
          <cell r="F5702">
            <v>-7500</v>
          </cell>
          <cell r="G5702">
            <v>-7500</v>
          </cell>
        </row>
        <row r="5703">
          <cell r="B5703" t="str">
            <v>301500N305</v>
          </cell>
          <cell r="C5703">
            <v>0</v>
          </cell>
          <cell r="D5703">
            <v>0</v>
          </cell>
          <cell r="E5703">
            <v>-5000</v>
          </cell>
          <cell r="F5703">
            <v>-5000</v>
          </cell>
          <cell r="G5703">
            <v>-5000</v>
          </cell>
        </row>
        <row r="5704">
          <cell r="B5704" t="str">
            <v>301500N306</v>
          </cell>
          <cell r="C5704">
            <v>0</v>
          </cell>
          <cell r="D5704">
            <v>0</v>
          </cell>
          <cell r="E5704">
            <v>-5000</v>
          </cell>
          <cell r="F5704">
            <v>-5000</v>
          </cell>
          <cell r="G5704">
            <v>-5000</v>
          </cell>
        </row>
        <row r="5705">
          <cell r="B5705" t="str">
            <v>301500N307</v>
          </cell>
          <cell r="C5705">
            <v>0</v>
          </cell>
          <cell r="D5705">
            <v>0</v>
          </cell>
          <cell r="E5705">
            <v>-2500</v>
          </cell>
          <cell r="F5705">
            <v>-2500</v>
          </cell>
          <cell r="G5705">
            <v>-2500</v>
          </cell>
        </row>
        <row r="5706">
          <cell r="B5706" t="str">
            <v>301500N308</v>
          </cell>
          <cell r="C5706">
            <v>0</v>
          </cell>
          <cell r="D5706">
            <v>0</v>
          </cell>
          <cell r="E5706">
            <v>-7500</v>
          </cell>
          <cell r="F5706">
            <v>-7500</v>
          </cell>
          <cell r="G5706">
            <v>-7500</v>
          </cell>
        </row>
        <row r="5707">
          <cell r="B5707" t="str">
            <v>301500N309</v>
          </cell>
          <cell r="C5707">
            <v>0</v>
          </cell>
          <cell r="D5707">
            <v>0</v>
          </cell>
          <cell r="E5707">
            <v>-2500</v>
          </cell>
          <cell r="F5707">
            <v>-2500</v>
          </cell>
          <cell r="G5707">
            <v>-2500</v>
          </cell>
        </row>
        <row r="5708">
          <cell r="B5708" t="str">
            <v>301500N310</v>
          </cell>
          <cell r="C5708">
            <v>0</v>
          </cell>
          <cell r="D5708">
            <v>0</v>
          </cell>
          <cell r="E5708">
            <v>-5000</v>
          </cell>
          <cell r="F5708">
            <v>-5000</v>
          </cell>
          <cell r="G5708">
            <v>-5000</v>
          </cell>
        </row>
        <row r="5709">
          <cell r="B5709" t="str">
            <v>301500N311</v>
          </cell>
          <cell r="C5709">
            <v>0</v>
          </cell>
          <cell r="D5709">
            <v>0</v>
          </cell>
          <cell r="E5709">
            <v>-10000</v>
          </cell>
          <cell r="F5709">
            <v>-10000</v>
          </cell>
          <cell r="G5709">
            <v>-10000</v>
          </cell>
        </row>
        <row r="5710">
          <cell r="B5710" t="str">
            <v>301500N312</v>
          </cell>
          <cell r="C5710">
            <v>0</v>
          </cell>
          <cell r="D5710">
            <v>0</v>
          </cell>
          <cell r="E5710">
            <v>-2500</v>
          </cell>
          <cell r="F5710">
            <v>-2500</v>
          </cell>
          <cell r="G5710">
            <v>-2500</v>
          </cell>
        </row>
        <row r="5711">
          <cell r="B5711" t="str">
            <v>301500N313</v>
          </cell>
          <cell r="C5711">
            <v>0</v>
          </cell>
          <cell r="D5711">
            <v>0</v>
          </cell>
          <cell r="E5711">
            <v>-5000</v>
          </cell>
          <cell r="F5711">
            <v>-5000</v>
          </cell>
          <cell r="G5711">
            <v>-5000</v>
          </cell>
        </row>
        <row r="5712">
          <cell r="B5712" t="str">
            <v>301500N314</v>
          </cell>
          <cell r="C5712">
            <v>0</v>
          </cell>
          <cell r="D5712">
            <v>0</v>
          </cell>
          <cell r="E5712">
            <v>-10000</v>
          </cell>
          <cell r="F5712">
            <v>-10000</v>
          </cell>
          <cell r="G5712">
            <v>-10000</v>
          </cell>
        </row>
        <row r="5713">
          <cell r="B5713" t="str">
            <v>301500N315</v>
          </cell>
          <cell r="C5713">
            <v>0</v>
          </cell>
          <cell r="D5713">
            <v>0</v>
          </cell>
          <cell r="E5713">
            <v>-2500</v>
          </cell>
          <cell r="F5713">
            <v>-2500</v>
          </cell>
          <cell r="G5713">
            <v>-2500</v>
          </cell>
        </row>
        <row r="5714">
          <cell r="B5714" t="str">
            <v>301500N316</v>
          </cell>
          <cell r="C5714">
            <v>0</v>
          </cell>
          <cell r="D5714">
            <v>2500</v>
          </cell>
          <cell r="E5714">
            <v>-2500</v>
          </cell>
          <cell r="F5714">
            <v>0</v>
          </cell>
          <cell r="G5714">
            <v>0</v>
          </cell>
        </row>
        <row r="5715">
          <cell r="B5715" t="str">
            <v>301500N317</v>
          </cell>
          <cell r="C5715">
            <v>0</v>
          </cell>
          <cell r="D5715">
            <v>0</v>
          </cell>
          <cell r="E5715">
            <v>-5000</v>
          </cell>
          <cell r="F5715">
            <v>-5000</v>
          </cell>
          <cell r="G5715">
            <v>-5000</v>
          </cell>
        </row>
        <row r="5716">
          <cell r="B5716" t="str">
            <v>301500N318</v>
          </cell>
          <cell r="C5716">
            <v>0</v>
          </cell>
          <cell r="D5716">
            <v>0</v>
          </cell>
          <cell r="E5716">
            <v>-5000</v>
          </cell>
          <cell r="F5716">
            <v>-5000</v>
          </cell>
          <cell r="G5716">
            <v>-5000</v>
          </cell>
        </row>
        <row r="5717">
          <cell r="B5717" t="str">
            <v>301500N319</v>
          </cell>
          <cell r="C5717">
            <v>0</v>
          </cell>
          <cell r="D5717">
            <v>0</v>
          </cell>
          <cell r="E5717">
            <v>-2500</v>
          </cell>
          <cell r="F5717">
            <v>-2500</v>
          </cell>
          <cell r="G5717">
            <v>-2500</v>
          </cell>
        </row>
        <row r="5718">
          <cell r="B5718" t="str">
            <v>301500N320</v>
          </cell>
          <cell r="C5718">
            <v>0</v>
          </cell>
          <cell r="D5718">
            <v>0</v>
          </cell>
          <cell r="E5718">
            <v>-5000</v>
          </cell>
          <cell r="F5718">
            <v>-5000</v>
          </cell>
          <cell r="G5718">
            <v>-5000</v>
          </cell>
        </row>
        <row r="5719">
          <cell r="B5719" t="str">
            <v>301500N321</v>
          </cell>
          <cell r="C5719">
            <v>0</v>
          </cell>
          <cell r="D5719">
            <v>0</v>
          </cell>
          <cell r="E5719">
            <v>-2500</v>
          </cell>
          <cell r="F5719">
            <v>-2500</v>
          </cell>
          <cell r="G5719">
            <v>-2500</v>
          </cell>
        </row>
        <row r="5720">
          <cell r="B5720" t="str">
            <v>301500N322</v>
          </cell>
          <cell r="C5720">
            <v>0</v>
          </cell>
          <cell r="D5720">
            <v>0</v>
          </cell>
          <cell r="E5720">
            <v>-5000</v>
          </cell>
          <cell r="F5720">
            <v>-5000</v>
          </cell>
          <cell r="G5720">
            <v>-5000</v>
          </cell>
        </row>
        <row r="5721">
          <cell r="B5721" t="str">
            <v>301500N323</v>
          </cell>
          <cell r="C5721">
            <v>0</v>
          </cell>
          <cell r="D5721">
            <v>0</v>
          </cell>
          <cell r="E5721">
            <v>-7500</v>
          </cell>
          <cell r="F5721">
            <v>-7500</v>
          </cell>
          <cell r="G5721">
            <v>-7500</v>
          </cell>
        </row>
        <row r="5722">
          <cell r="B5722" t="str">
            <v>301500N324</v>
          </cell>
          <cell r="C5722">
            <v>0</v>
          </cell>
          <cell r="D5722">
            <v>0</v>
          </cell>
          <cell r="E5722">
            <v>-2500</v>
          </cell>
          <cell r="F5722">
            <v>-2500</v>
          </cell>
          <cell r="G5722">
            <v>-2500</v>
          </cell>
        </row>
        <row r="5723">
          <cell r="B5723" t="str">
            <v>301500N325</v>
          </cell>
          <cell r="C5723">
            <v>0</v>
          </cell>
          <cell r="D5723">
            <v>0</v>
          </cell>
          <cell r="E5723">
            <v>-7500</v>
          </cell>
          <cell r="F5723">
            <v>-7500</v>
          </cell>
          <cell r="G5723">
            <v>-7500</v>
          </cell>
        </row>
        <row r="5724">
          <cell r="B5724" t="str">
            <v>301500N326</v>
          </cell>
          <cell r="C5724">
            <v>0</v>
          </cell>
          <cell r="D5724">
            <v>0</v>
          </cell>
          <cell r="E5724">
            <v>-2500</v>
          </cell>
          <cell r="F5724">
            <v>-2500</v>
          </cell>
          <cell r="G5724">
            <v>-2500</v>
          </cell>
        </row>
        <row r="5725">
          <cell r="B5725" t="str">
            <v>301500N327</v>
          </cell>
          <cell r="C5725">
            <v>0</v>
          </cell>
          <cell r="D5725">
            <v>0</v>
          </cell>
          <cell r="E5725">
            <v>-2500</v>
          </cell>
          <cell r="F5725">
            <v>-2500</v>
          </cell>
          <cell r="G5725">
            <v>-2500</v>
          </cell>
        </row>
        <row r="5726">
          <cell r="B5726" t="str">
            <v>301500N328</v>
          </cell>
          <cell r="C5726">
            <v>0</v>
          </cell>
          <cell r="D5726">
            <v>0</v>
          </cell>
          <cell r="E5726">
            <v>-5000</v>
          </cell>
          <cell r="F5726">
            <v>-5000</v>
          </cell>
          <cell r="G5726">
            <v>-5000</v>
          </cell>
        </row>
        <row r="5727">
          <cell r="B5727" t="str">
            <v>301500N329</v>
          </cell>
          <cell r="C5727">
            <v>0</v>
          </cell>
          <cell r="D5727">
            <v>0</v>
          </cell>
          <cell r="E5727">
            <v>-5000</v>
          </cell>
          <cell r="F5727">
            <v>-5000</v>
          </cell>
          <cell r="G5727">
            <v>-5000</v>
          </cell>
        </row>
        <row r="5728">
          <cell r="B5728" t="str">
            <v>301500N330</v>
          </cell>
          <cell r="C5728">
            <v>0</v>
          </cell>
          <cell r="D5728">
            <v>0</v>
          </cell>
          <cell r="E5728">
            <v>-5000</v>
          </cell>
          <cell r="F5728">
            <v>-5000</v>
          </cell>
          <cell r="G5728">
            <v>-5000</v>
          </cell>
        </row>
        <row r="5729">
          <cell r="B5729" t="str">
            <v>301500N331</v>
          </cell>
          <cell r="C5729">
            <v>0</v>
          </cell>
          <cell r="D5729">
            <v>0</v>
          </cell>
          <cell r="E5729">
            <v>-5000</v>
          </cell>
          <cell r="F5729">
            <v>-5000</v>
          </cell>
          <cell r="G5729">
            <v>-5000</v>
          </cell>
        </row>
        <row r="5730">
          <cell r="B5730" t="str">
            <v>301500N332</v>
          </cell>
          <cell r="C5730">
            <v>0</v>
          </cell>
          <cell r="D5730">
            <v>0</v>
          </cell>
          <cell r="E5730">
            <v>-2500</v>
          </cell>
          <cell r="F5730">
            <v>-2500</v>
          </cell>
          <cell r="G5730">
            <v>-2500</v>
          </cell>
        </row>
        <row r="5731">
          <cell r="B5731" t="str">
            <v>301500N333</v>
          </cell>
          <cell r="C5731">
            <v>0</v>
          </cell>
          <cell r="D5731">
            <v>0</v>
          </cell>
          <cell r="E5731">
            <v>-7500</v>
          </cell>
          <cell r="F5731">
            <v>-7500</v>
          </cell>
          <cell r="G5731">
            <v>-7500</v>
          </cell>
        </row>
        <row r="5732">
          <cell r="B5732" t="str">
            <v>301500N334</v>
          </cell>
          <cell r="C5732">
            <v>0</v>
          </cell>
          <cell r="D5732">
            <v>0</v>
          </cell>
          <cell r="E5732">
            <v>-5000</v>
          </cell>
          <cell r="F5732">
            <v>-5000</v>
          </cell>
          <cell r="G5732">
            <v>-5000</v>
          </cell>
        </row>
        <row r="5733">
          <cell r="B5733" t="str">
            <v>301500N335</v>
          </cell>
          <cell r="C5733">
            <v>0</v>
          </cell>
          <cell r="D5733">
            <v>0</v>
          </cell>
          <cell r="E5733">
            <v>-2500</v>
          </cell>
          <cell r="F5733">
            <v>-2500</v>
          </cell>
          <cell r="G5733">
            <v>-2500</v>
          </cell>
        </row>
        <row r="5734">
          <cell r="B5734" t="str">
            <v>301500N336</v>
          </cell>
          <cell r="C5734">
            <v>0</v>
          </cell>
          <cell r="D5734">
            <v>0</v>
          </cell>
          <cell r="E5734">
            <v>-2500</v>
          </cell>
          <cell r="F5734">
            <v>-2500</v>
          </cell>
          <cell r="G5734">
            <v>-2500</v>
          </cell>
        </row>
        <row r="5735">
          <cell r="B5735" t="str">
            <v>301500N337</v>
          </cell>
          <cell r="C5735">
            <v>0</v>
          </cell>
          <cell r="D5735">
            <v>0</v>
          </cell>
          <cell r="E5735">
            <v>-2500</v>
          </cell>
          <cell r="F5735">
            <v>-2500</v>
          </cell>
          <cell r="G5735">
            <v>-2500</v>
          </cell>
        </row>
        <row r="5736">
          <cell r="B5736" t="str">
            <v>301500N338</v>
          </cell>
          <cell r="C5736">
            <v>0</v>
          </cell>
          <cell r="D5736">
            <v>0</v>
          </cell>
          <cell r="E5736">
            <v>-5000</v>
          </cell>
          <cell r="F5736">
            <v>-5000</v>
          </cell>
          <cell r="G5736">
            <v>-5000</v>
          </cell>
        </row>
        <row r="5737">
          <cell r="B5737" t="str">
            <v>301500N339</v>
          </cell>
          <cell r="C5737">
            <v>0</v>
          </cell>
          <cell r="D5737">
            <v>0</v>
          </cell>
          <cell r="E5737">
            <v>-2500</v>
          </cell>
          <cell r="F5737">
            <v>-2500</v>
          </cell>
          <cell r="G5737">
            <v>-2500</v>
          </cell>
        </row>
        <row r="5738">
          <cell r="B5738" t="str">
            <v>301500N340</v>
          </cell>
          <cell r="C5738">
            <v>0</v>
          </cell>
          <cell r="D5738">
            <v>0</v>
          </cell>
          <cell r="E5738">
            <v>-5000</v>
          </cell>
          <cell r="F5738">
            <v>-5000</v>
          </cell>
          <cell r="G5738">
            <v>-5000</v>
          </cell>
        </row>
        <row r="5739">
          <cell r="B5739" t="str">
            <v>301500N341</v>
          </cell>
          <cell r="C5739">
            <v>0</v>
          </cell>
          <cell r="D5739">
            <v>0</v>
          </cell>
          <cell r="E5739">
            <v>-2500</v>
          </cell>
          <cell r="F5739">
            <v>-2500</v>
          </cell>
          <cell r="G5739">
            <v>-2500</v>
          </cell>
        </row>
        <row r="5740">
          <cell r="B5740" t="str">
            <v>301500N342</v>
          </cell>
          <cell r="C5740">
            <v>0</v>
          </cell>
          <cell r="D5740">
            <v>0</v>
          </cell>
          <cell r="E5740">
            <v>-10000</v>
          </cell>
          <cell r="F5740">
            <v>-10000</v>
          </cell>
          <cell r="G5740">
            <v>-10000</v>
          </cell>
        </row>
        <row r="5741">
          <cell r="B5741" t="str">
            <v>301500N343</v>
          </cell>
          <cell r="C5741">
            <v>0</v>
          </cell>
          <cell r="D5741">
            <v>0</v>
          </cell>
          <cell r="E5741">
            <v>-5000</v>
          </cell>
          <cell r="F5741">
            <v>-5000</v>
          </cell>
          <cell r="G5741">
            <v>-5000</v>
          </cell>
        </row>
        <row r="5742">
          <cell r="B5742" t="str">
            <v>301500N344</v>
          </cell>
          <cell r="C5742">
            <v>0</v>
          </cell>
          <cell r="D5742">
            <v>0</v>
          </cell>
          <cell r="E5742">
            <v>-2500</v>
          </cell>
          <cell r="F5742">
            <v>-2500</v>
          </cell>
          <cell r="G5742">
            <v>-2500</v>
          </cell>
        </row>
        <row r="5743">
          <cell r="B5743" t="str">
            <v>301500N345</v>
          </cell>
          <cell r="C5743">
            <v>0</v>
          </cell>
          <cell r="D5743">
            <v>0</v>
          </cell>
          <cell r="E5743">
            <v>-5000</v>
          </cell>
          <cell r="F5743">
            <v>-5000</v>
          </cell>
          <cell r="G5743">
            <v>-5000</v>
          </cell>
        </row>
        <row r="5744">
          <cell r="B5744" t="str">
            <v>301500N346</v>
          </cell>
          <cell r="C5744">
            <v>0</v>
          </cell>
          <cell r="D5744">
            <v>0</v>
          </cell>
          <cell r="E5744">
            <v>-2500</v>
          </cell>
          <cell r="F5744">
            <v>-2500</v>
          </cell>
          <cell r="G5744">
            <v>-2500</v>
          </cell>
        </row>
        <row r="5745">
          <cell r="B5745" t="str">
            <v>301500N347</v>
          </cell>
          <cell r="C5745">
            <v>0</v>
          </cell>
          <cell r="D5745">
            <v>0</v>
          </cell>
          <cell r="E5745">
            <v>-7500</v>
          </cell>
          <cell r="F5745">
            <v>-7500</v>
          </cell>
          <cell r="G5745">
            <v>-7500</v>
          </cell>
        </row>
        <row r="5746">
          <cell r="B5746" t="str">
            <v>301500N348</v>
          </cell>
          <cell r="C5746">
            <v>0</v>
          </cell>
          <cell r="D5746">
            <v>0</v>
          </cell>
          <cell r="E5746">
            <v>-5000</v>
          </cell>
          <cell r="F5746">
            <v>-5000</v>
          </cell>
          <cell r="G5746">
            <v>-5000</v>
          </cell>
        </row>
        <row r="5747">
          <cell r="B5747" t="str">
            <v>301500N349</v>
          </cell>
          <cell r="C5747">
            <v>0</v>
          </cell>
          <cell r="D5747">
            <v>2500</v>
          </cell>
          <cell r="E5747">
            <v>-2500</v>
          </cell>
          <cell r="F5747">
            <v>0</v>
          </cell>
          <cell r="G5747">
            <v>0</v>
          </cell>
        </row>
        <row r="5748">
          <cell r="B5748" t="str">
            <v>301500N350</v>
          </cell>
          <cell r="C5748">
            <v>0</v>
          </cell>
          <cell r="D5748">
            <v>0</v>
          </cell>
          <cell r="E5748">
            <v>-2500</v>
          </cell>
          <cell r="F5748">
            <v>-2500</v>
          </cell>
          <cell r="G5748">
            <v>-2500</v>
          </cell>
        </row>
        <row r="5749">
          <cell r="B5749" t="str">
            <v>301500N351</v>
          </cell>
          <cell r="C5749">
            <v>0</v>
          </cell>
          <cell r="D5749">
            <v>0</v>
          </cell>
          <cell r="E5749">
            <v>-5000</v>
          </cell>
          <cell r="F5749">
            <v>-5000</v>
          </cell>
          <cell r="G5749">
            <v>-5000</v>
          </cell>
        </row>
        <row r="5750">
          <cell r="B5750" t="str">
            <v>301500N352</v>
          </cell>
          <cell r="C5750">
            <v>0</v>
          </cell>
          <cell r="D5750">
            <v>0</v>
          </cell>
          <cell r="E5750">
            <v>-2500</v>
          </cell>
          <cell r="F5750">
            <v>-2500</v>
          </cell>
          <cell r="G5750">
            <v>-2500</v>
          </cell>
        </row>
        <row r="5751">
          <cell r="B5751" t="str">
            <v>301500N353</v>
          </cell>
          <cell r="C5751">
            <v>0</v>
          </cell>
          <cell r="D5751">
            <v>0</v>
          </cell>
          <cell r="E5751">
            <v>-5000</v>
          </cell>
          <cell r="F5751">
            <v>-5000</v>
          </cell>
          <cell r="G5751">
            <v>-5000</v>
          </cell>
        </row>
        <row r="5752">
          <cell r="B5752" t="str">
            <v>301500N354</v>
          </cell>
          <cell r="C5752">
            <v>0</v>
          </cell>
          <cell r="D5752">
            <v>0</v>
          </cell>
          <cell r="E5752">
            <v>-2500</v>
          </cell>
          <cell r="F5752">
            <v>-2500</v>
          </cell>
          <cell r="G5752">
            <v>-2500</v>
          </cell>
        </row>
        <row r="5753">
          <cell r="B5753" t="str">
            <v>301500N355</v>
          </cell>
          <cell r="C5753">
            <v>0</v>
          </cell>
          <cell r="D5753">
            <v>0</v>
          </cell>
          <cell r="E5753">
            <v>-2500</v>
          </cell>
          <cell r="F5753">
            <v>-2500</v>
          </cell>
          <cell r="G5753">
            <v>-2500</v>
          </cell>
        </row>
        <row r="5754">
          <cell r="B5754" t="str">
            <v>301500N356</v>
          </cell>
          <cell r="C5754">
            <v>0</v>
          </cell>
          <cell r="D5754">
            <v>0</v>
          </cell>
          <cell r="E5754">
            <v>-2500</v>
          </cell>
          <cell r="F5754">
            <v>-2500</v>
          </cell>
          <cell r="G5754">
            <v>-2500</v>
          </cell>
        </row>
        <row r="5755">
          <cell r="B5755" t="str">
            <v>301500N357</v>
          </cell>
          <cell r="C5755">
            <v>0</v>
          </cell>
          <cell r="D5755">
            <v>0</v>
          </cell>
          <cell r="E5755">
            <v>-5000</v>
          </cell>
          <cell r="F5755">
            <v>-5000</v>
          </cell>
          <cell r="G5755">
            <v>-5000</v>
          </cell>
        </row>
        <row r="5756">
          <cell r="B5756" t="str">
            <v>301500N358</v>
          </cell>
          <cell r="C5756">
            <v>0</v>
          </cell>
          <cell r="D5756">
            <v>0</v>
          </cell>
          <cell r="E5756">
            <v>-2500</v>
          </cell>
          <cell r="F5756">
            <v>-2500</v>
          </cell>
          <cell r="G5756">
            <v>-2500</v>
          </cell>
        </row>
        <row r="5757">
          <cell r="B5757" t="str">
            <v>301500N359</v>
          </cell>
          <cell r="C5757">
            <v>0</v>
          </cell>
          <cell r="D5757">
            <v>0</v>
          </cell>
          <cell r="E5757">
            <v>-5000</v>
          </cell>
          <cell r="F5757">
            <v>-5000</v>
          </cell>
          <cell r="G5757">
            <v>-5000</v>
          </cell>
        </row>
        <row r="5758">
          <cell r="B5758" t="str">
            <v>301500N360</v>
          </cell>
          <cell r="C5758">
            <v>0</v>
          </cell>
          <cell r="D5758">
            <v>0</v>
          </cell>
          <cell r="E5758">
            <v>-2500</v>
          </cell>
          <cell r="F5758">
            <v>-2500</v>
          </cell>
          <cell r="G5758">
            <v>-2500</v>
          </cell>
        </row>
        <row r="5759">
          <cell r="B5759" t="str">
            <v>301500N361</v>
          </cell>
          <cell r="C5759">
            <v>0</v>
          </cell>
          <cell r="D5759">
            <v>0</v>
          </cell>
          <cell r="E5759">
            <v>-5000</v>
          </cell>
          <cell r="F5759">
            <v>-5000</v>
          </cell>
          <cell r="G5759">
            <v>-5000</v>
          </cell>
        </row>
        <row r="5760">
          <cell r="B5760" t="str">
            <v>301500N362</v>
          </cell>
          <cell r="C5760">
            <v>0</v>
          </cell>
          <cell r="D5760">
            <v>0</v>
          </cell>
          <cell r="E5760">
            <v>-7500</v>
          </cell>
          <cell r="F5760">
            <v>-7500</v>
          </cell>
          <cell r="G5760">
            <v>-7500</v>
          </cell>
        </row>
        <row r="5761">
          <cell r="B5761" t="str">
            <v>301500N363</v>
          </cell>
          <cell r="C5761">
            <v>0</v>
          </cell>
          <cell r="D5761">
            <v>0</v>
          </cell>
          <cell r="E5761">
            <v>-2500</v>
          </cell>
          <cell r="F5761">
            <v>-2500</v>
          </cell>
          <cell r="G5761">
            <v>-2500</v>
          </cell>
        </row>
        <row r="5762">
          <cell r="B5762" t="str">
            <v>301500N364</v>
          </cell>
          <cell r="C5762">
            <v>0</v>
          </cell>
          <cell r="D5762">
            <v>0</v>
          </cell>
          <cell r="E5762">
            <v>-7500</v>
          </cell>
          <cell r="F5762">
            <v>-7500</v>
          </cell>
          <cell r="G5762">
            <v>-7500</v>
          </cell>
        </row>
        <row r="5763">
          <cell r="B5763" t="str">
            <v>301500N365</v>
          </cell>
          <cell r="C5763">
            <v>0</v>
          </cell>
          <cell r="D5763">
            <v>0</v>
          </cell>
          <cell r="E5763">
            <v>-2500</v>
          </cell>
          <cell r="F5763">
            <v>-2500</v>
          </cell>
          <cell r="G5763">
            <v>-2500</v>
          </cell>
        </row>
        <row r="5764">
          <cell r="B5764" t="str">
            <v>301500N366</v>
          </cell>
          <cell r="C5764">
            <v>0</v>
          </cell>
          <cell r="D5764">
            <v>0</v>
          </cell>
          <cell r="E5764">
            <v>-2500</v>
          </cell>
          <cell r="F5764">
            <v>-2500</v>
          </cell>
          <cell r="G5764">
            <v>-2500</v>
          </cell>
        </row>
        <row r="5765">
          <cell r="B5765" t="str">
            <v>301500N367</v>
          </cell>
          <cell r="C5765">
            <v>0</v>
          </cell>
          <cell r="D5765">
            <v>0</v>
          </cell>
          <cell r="E5765">
            <v>-2500</v>
          </cell>
          <cell r="F5765">
            <v>-2500</v>
          </cell>
          <cell r="G5765">
            <v>-2500</v>
          </cell>
        </row>
        <row r="5766">
          <cell r="B5766" t="str">
            <v>301500N368</v>
          </cell>
          <cell r="C5766">
            <v>0</v>
          </cell>
          <cell r="D5766">
            <v>0</v>
          </cell>
          <cell r="E5766">
            <v>-2500</v>
          </cell>
          <cell r="F5766">
            <v>-2500</v>
          </cell>
          <cell r="G5766">
            <v>-2500</v>
          </cell>
        </row>
        <row r="5767">
          <cell r="B5767" t="str">
            <v>301500N369</v>
          </cell>
          <cell r="C5767">
            <v>0</v>
          </cell>
          <cell r="D5767">
            <v>0</v>
          </cell>
          <cell r="E5767">
            <v>-2500</v>
          </cell>
          <cell r="F5767">
            <v>-2500</v>
          </cell>
          <cell r="G5767">
            <v>-2500</v>
          </cell>
        </row>
        <row r="5768">
          <cell r="B5768" t="str">
            <v>301500N370</v>
          </cell>
          <cell r="C5768">
            <v>0</v>
          </cell>
          <cell r="D5768">
            <v>0</v>
          </cell>
          <cell r="E5768">
            <v>-2500</v>
          </cell>
          <cell r="F5768">
            <v>-2500</v>
          </cell>
          <cell r="G5768">
            <v>-2500</v>
          </cell>
        </row>
        <row r="5769">
          <cell r="B5769" t="str">
            <v>301500N371</v>
          </cell>
          <cell r="C5769">
            <v>0</v>
          </cell>
          <cell r="D5769">
            <v>0</v>
          </cell>
          <cell r="E5769">
            <v>-5000</v>
          </cell>
          <cell r="F5769">
            <v>-5000</v>
          </cell>
          <cell r="G5769">
            <v>-5000</v>
          </cell>
        </row>
        <row r="5770">
          <cell r="B5770" t="str">
            <v>301500N373</v>
          </cell>
          <cell r="C5770">
            <v>0</v>
          </cell>
          <cell r="D5770">
            <v>0</v>
          </cell>
          <cell r="E5770">
            <v>-5000</v>
          </cell>
          <cell r="F5770">
            <v>-5000</v>
          </cell>
          <cell r="G5770">
            <v>-5000</v>
          </cell>
        </row>
        <row r="5771">
          <cell r="B5771" t="str">
            <v>301500N374</v>
          </cell>
          <cell r="C5771">
            <v>0</v>
          </cell>
          <cell r="D5771">
            <v>0</v>
          </cell>
          <cell r="E5771">
            <v>-5000</v>
          </cell>
          <cell r="F5771">
            <v>-5000</v>
          </cell>
          <cell r="G5771">
            <v>-5000</v>
          </cell>
        </row>
        <row r="5772">
          <cell r="B5772" t="str">
            <v>301500N375</v>
          </cell>
          <cell r="C5772">
            <v>0</v>
          </cell>
          <cell r="D5772">
            <v>0</v>
          </cell>
          <cell r="E5772">
            <v>-5000</v>
          </cell>
          <cell r="F5772">
            <v>-5000</v>
          </cell>
          <cell r="G5772">
            <v>-5000</v>
          </cell>
        </row>
        <row r="5773">
          <cell r="B5773" t="str">
            <v>301500N376</v>
          </cell>
          <cell r="C5773">
            <v>0</v>
          </cell>
          <cell r="D5773">
            <v>0</v>
          </cell>
          <cell r="E5773">
            <v>-2500</v>
          </cell>
          <cell r="F5773">
            <v>-2500</v>
          </cell>
          <cell r="G5773">
            <v>-2500</v>
          </cell>
        </row>
        <row r="5774">
          <cell r="B5774" t="str">
            <v>301500N377</v>
          </cell>
          <cell r="C5774">
            <v>0</v>
          </cell>
          <cell r="D5774">
            <v>0</v>
          </cell>
          <cell r="E5774">
            <v>-2500</v>
          </cell>
          <cell r="F5774">
            <v>-2500</v>
          </cell>
          <cell r="G5774">
            <v>-2500</v>
          </cell>
        </row>
        <row r="5775">
          <cell r="B5775" t="str">
            <v>301500N378</v>
          </cell>
          <cell r="C5775">
            <v>0</v>
          </cell>
          <cell r="D5775">
            <v>0</v>
          </cell>
          <cell r="E5775">
            <v>-7500</v>
          </cell>
          <cell r="F5775">
            <v>-7500</v>
          </cell>
          <cell r="G5775">
            <v>-7500</v>
          </cell>
        </row>
        <row r="5776">
          <cell r="B5776" t="str">
            <v>301500N379</v>
          </cell>
          <cell r="C5776">
            <v>0</v>
          </cell>
          <cell r="D5776">
            <v>0</v>
          </cell>
          <cell r="E5776">
            <v>-2500</v>
          </cell>
          <cell r="F5776">
            <v>-2500</v>
          </cell>
          <cell r="G5776">
            <v>-2500</v>
          </cell>
        </row>
        <row r="5777">
          <cell r="B5777" t="str">
            <v>301500N380</v>
          </cell>
          <cell r="C5777">
            <v>0</v>
          </cell>
          <cell r="D5777">
            <v>0</v>
          </cell>
          <cell r="E5777">
            <v>-10000</v>
          </cell>
          <cell r="F5777">
            <v>-10000</v>
          </cell>
          <cell r="G5777">
            <v>-10000</v>
          </cell>
        </row>
        <row r="5778">
          <cell r="B5778" t="str">
            <v>301500N381</v>
          </cell>
          <cell r="C5778">
            <v>0</v>
          </cell>
          <cell r="D5778">
            <v>0</v>
          </cell>
          <cell r="E5778">
            <v>-2500</v>
          </cell>
          <cell r="F5778">
            <v>-2500</v>
          </cell>
          <cell r="G5778">
            <v>-2500</v>
          </cell>
        </row>
        <row r="5779">
          <cell r="B5779" t="str">
            <v>301500N382</v>
          </cell>
          <cell r="C5779">
            <v>0</v>
          </cell>
          <cell r="D5779">
            <v>0</v>
          </cell>
          <cell r="E5779">
            <v>-2500</v>
          </cell>
          <cell r="F5779">
            <v>-2500</v>
          </cell>
          <cell r="G5779">
            <v>-2500</v>
          </cell>
        </row>
        <row r="5780">
          <cell r="B5780" t="str">
            <v>301500N383</v>
          </cell>
          <cell r="C5780">
            <v>0</v>
          </cell>
          <cell r="D5780">
            <v>0</v>
          </cell>
          <cell r="E5780">
            <v>-12500</v>
          </cell>
          <cell r="F5780">
            <v>-12500</v>
          </cell>
          <cell r="G5780">
            <v>-12500</v>
          </cell>
        </row>
        <row r="5781">
          <cell r="B5781" t="str">
            <v>301500N384</v>
          </cell>
          <cell r="C5781">
            <v>0</v>
          </cell>
          <cell r="D5781">
            <v>0</v>
          </cell>
          <cell r="E5781">
            <v>-2500</v>
          </cell>
          <cell r="F5781">
            <v>-2500</v>
          </cell>
          <cell r="G5781">
            <v>-2500</v>
          </cell>
        </row>
        <row r="5782">
          <cell r="B5782" t="str">
            <v>301500N385</v>
          </cell>
          <cell r="C5782">
            <v>0</v>
          </cell>
          <cell r="D5782">
            <v>0</v>
          </cell>
          <cell r="E5782">
            <v>-2500</v>
          </cell>
          <cell r="F5782">
            <v>-2500</v>
          </cell>
          <cell r="G5782">
            <v>-2500</v>
          </cell>
        </row>
        <row r="5783">
          <cell r="B5783" t="str">
            <v>301500N386</v>
          </cell>
          <cell r="C5783">
            <v>0</v>
          </cell>
          <cell r="D5783">
            <v>0</v>
          </cell>
          <cell r="E5783">
            <v>-2500</v>
          </cell>
          <cell r="F5783">
            <v>-2500</v>
          </cell>
          <cell r="G5783">
            <v>-2500</v>
          </cell>
        </row>
        <row r="5784">
          <cell r="B5784" t="str">
            <v>301500N387</v>
          </cell>
          <cell r="C5784">
            <v>0</v>
          </cell>
          <cell r="D5784">
            <v>0</v>
          </cell>
          <cell r="E5784">
            <v>-5000</v>
          </cell>
          <cell r="F5784">
            <v>-5000</v>
          </cell>
          <cell r="G5784">
            <v>-5000</v>
          </cell>
        </row>
        <row r="5785">
          <cell r="B5785" t="str">
            <v>301500N388</v>
          </cell>
          <cell r="C5785">
            <v>0</v>
          </cell>
          <cell r="D5785">
            <v>0</v>
          </cell>
          <cell r="E5785">
            <v>-5000</v>
          </cell>
          <cell r="F5785">
            <v>-5000</v>
          </cell>
          <cell r="G5785">
            <v>-5000</v>
          </cell>
        </row>
        <row r="5786">
          <cell r="B5786" t="str">
            <v>301500N389</v>
          </cell>
          <cell r="C5786">
            <v>0</v>
          </cell>
          <cell r="D5786">
            <v>0</v>
          </cell>
          <cell r="E5786">
            <v>-17000</v>
          </cell>
          <cell r="F5786">
            <v>-17000</v>
          </cell>
          <cell r="G5786">
            <v>-17000</v>
          </cell>
        </row>
        <row r="5787">
          <cell r="B5787" t="str">
            <v>301500N390</v>
          </cell>
          <cell r="C5787">
            <v>0</v>
          </cell>
          <cell r="D5787">
            <v>0</v>
          </cell>
          <cell r="E5787">
            <v>-2500</v>
          </cell>
          <cell r="F5787">
            <v>-2500</v>
          </cell>
          <cell r="G5787">
            <v>-2500</v>
          </cell>
        </row>
        <row r="5788">
          <cell r="B5788" t="str">
            <v>301500N391</v>
          </cell>
          <cell r="C5788">
            <v>0</v>
          </cell>
          <cell r="D5788">
            <v>0</v>
          </cell>
          <cell r="E5788">
            <v>-2500</v>
          </cell>
          <cell r="F5788">
            <v>-2500</v>
          </cell>
          <cell r="G5788">
            <v>-2500</v>
          </cell>
        </row>
        <row r="5789">
          <cell r="B5789" t="str">
            <v>301500N392</v>
          </cell>
          <cell r="C5789">
            <v>0</v>
          </cell>
          <cell r="D5789">
            <v>0</v>
          </cell>
          <cell r="E5789">
            <v>-2500</v>
          </cell>
          <cell r="F5789">
            <v>-2500</v>
          </cell>
          <cell r="G5789">
            <v>-2500</v>
          </cell>
        </row>
        <row r="5790">
          <cell r="B5790" t="str">
            <v>301500N393</v>
          </cell>
          <cell r="C5790">
            <v>0</v>
          </cell>
          <cell r="D5790">
            <v>0</v>
          </cell>
          <cell r="E5790">
            <v>-2500</v>
          </cell>
          <cell r="F5790">
            <v>-2500</v>
          </cell>
          <cell r="G5790">
            <v>-2500</v>
          </cell>
        </row>
        <row r="5791">
          <cell r="B5791" t="str">
            <v>301500N394</v>
          </cell>
          <cell r="C5791">
            <v>0</v>
          </cell>
          <cell r="D5791">
            <v>0</v>
          </cell>
          <cell r="E5791">
            <v>-2500</v>
          </cell>
          <cell r="F5791">
            <v>-2500</v>
          </cell>
          <cell r="G5791">
            <v>-2500</v>
          </cell>
        </row>
        <row r="5792">
          <cell r="B5792" t="str">
            <v>301500N395</v>
          </cell>
          <cell r="C5792">
            <v>0</v>
          </cell>
          <cell r="D5792">
            <v>0</v>
          </cell>
          <cell r="E5792">
            <v>-2500</v>
          </cell>
          <cell r="F5792">
            <v>-2500</v>
          </cell>
          <cell r="G5792">
            <v>-2500</v>
          </cell>
        </row>
        <row r="5793">
          <cell r="B5793" t="str">
            <v>301500N396</v>
          </cell>
          <cell r="C5793">
            <v>0</v>
          </cell>
          <cell r="D5793">
            <v>0</v>
          </cell>
          <cell r="E5793">
            <v>-2500</v>
          </cell>
          <cell r="F5793">
            <v>-2500</v>
          </cell>
          <cell r="G5793">
            <v>-2500</v>
          </cell>
        </row>
        <row r="5794">
          <cell r="B5794" t="str">
            <v>301500N397</v>
          </cell>
          <cell r="C5794">
            <v>0</v>
          </cell>
          <cell r="D5794">
            <v>0</v>
          </cell>
          <cell r="E5794">
            <v>-2500</v>
          </cell>
          <cell r="F5794">
            <v>-2500</v>
          </cell>
          <cell r="G5794">
            <v>-2500</v>
          </cell>
        </row>
        <row r="5795">
          <cell r="B5795" t="str">
            <v>301500N398</v>
          </cell>
          <cell r="C5795">
            <v>0</v>
          </cell>
          <cell r="D5795">
            <v>0</v>
          </cell>
          <cell r="E5795">
            <v>-2500</v>
          </cell>
          <cell r="F5795">
            <v>-2500</v>
          </cell>
          <cell r="G5795">
            <v>-2500</v>
          </cell>
        </row>
        <row r="5796">
          <cell r="B5796" t="str">
            <v>301500N399</v>
          </cell>
          <cell r="C5796">
            <v>0</v>
          </cell>
          <cell r="D5796">
            <v>0</v>
          </cell>
          <cell r="E5796">
            <v>-2500</v>
          </cell>
          <cell r="F5796">
            <v>-2500</v>
          </cell>
          <cell r="G5796">
            <v>-2500</v>
          </cell>
        </row>
        <row r="5797">
          <cell r="B5797" t="str">
            <v>301500N400</v>
          </cell>
          <cell r="C5797">
            <v>0</v>
          </cell>
          <cell r="D5797">
            <v>0</v>
          </cell>
          <cell r="E5797">
            <v>-2500</v>
          </cell>
          <cell r="F5797">
            <v>-2500</v>
          </cell>
          <cell r="G5797">
            <v>-2500</v>
          </cell>
        </row>
        <row r="5798">
          <cell r="B5798" t="str">
            <v>301500N401</v>
          </cell>
          <cell r="C5798">
            <v>0</v>
          </cell>
          <cell r="D5798">
            <v>0</v>
          </cell>
          <cell r="E5798">
            <v>-2500</v>
          </cell>
          <cell r="F5798">
            <v>-2500</v>
          </cell>
          <cell r="G5798">
            <v>-2500</v>
          </cell>
        </row>
        <row r="5799">
          <cell r="B5799" t="str">
            <v>301500N402</v>
          </cell>
          <cell r="C5799">
            <v>0</v>
          </cell>
          <cell r="D5799">
            <v>0</v>
          </cell>
          <cell r="E5799">
            <v>-2500</v>
          </cell>
          <cell r="F5799">
            <v>-2500</v>
          </cell>
          <cell r="G5799">
            <v>-2500</v>
          </cell>
        </row>
        <row r="5800">
          <cell r="B5800" t="str">
            <v>301500N403</v>
          </cell>
          <cell r="C5800">
            <v>0</v>
          </cell>
          <cell r="D5800">
            <v>0</v>
          </cell>
          <cell r="E5800">
            <v>-2500</v>
          </cell>
          <cell r="F5800">
            <v>-2500</v>
          </cell>
          <cell r="G5800">
            <v>-2500</v>
          </cell>
        </row>
        <row r="5801">
          <cell r="B5801" t="str">
            <v>301500N404</v>
          </cell>
          <cell r="C5801">
            <v>0</v>
          </cell>
          <cell r="D5801">
            <v>0</v>
          </cell>
          <cell r="E5801">
            <v>-2500</v>
          </cell>
          <cell r="F5801">
            <v>-2500</v>
          </cell>
          <cell r="G5801">
            <v>-2500</v>
          </cell>
        </row>
        <row r="5802">
          <cell r="B5802" t="str">
            <v>301500N405</v>
          </cell>
          <cell r="C5802">
            <v>0</v>
          </cell>
          <cell r="D5802">
            <v>0</v>
          </cell>
          <cell r="E5802">
            <v>-2500</v>
          </cell>
          <cell r="F5802">
            <v>-2500</v>
          </cell>
          <cell r="G5802">
            <v>-2500</v>
          </cell>
        </row>
        <row r="5803">
          <cell r="B5803" t="str">
            <v>301500N406</v>
          </cell>
          <cell r="C5803">
            <v>0</v>
          </cell>
          <cell r="D5803">
            <v>0</v>
          </cell>
          <cell r="E5803">
            <v>-2500</v>
          </cell>
          <cell r="F5803">
            <v>-2500</v>
          </cell>
          <cell r="G5803">
            <v>-2500</v>
          </cell>
        </row>
        <row r="5804">
          <cell r="B5804" t="str">
            <v>301500N407</v>
          </cell>
          <cell r="C5804">
            <v>0</v>
          </cell>
          <cell r="D5804">
            <v>0</v>
          </cell>
          <cell r="E5804">
            <v>-7500</v>
          </cell>
          <cell r="F5804">
            <v>-7500</v>
          </cell>
          <cell r="G5804">
            <v>-7500</v>
          </cell>
        </row>
        <row r="5805">
          <cell r="B5805" t="str">
            <v>301500N408</v>
          </cell>
          <cell r="C5805">
            <v>0</v>
          </cell>
          <cell r="D5805">
            <v>0</v>
          </cell>
          <cell r="E5805">
            <v>-5000</v>
          </cell>
          <cell r="F5805">
            <v>-5000</v>
          </cell>
          <cell r="G5805">
            <v>-5000</v>
          </cell>
        </row>
        <row r="5806">
          <cell r="B5806" t="str">
            <v>301500N409</v>
          </cell>
          <cell r="C5806">
            <v>0</v>
          </cell>
          <cell r="D5806">
            <v>0</v>
          </cell>
          <cell r="E5806">
            <v>-2500</v>
          </cell>
          <cell r="F5806">
            <v>-2500</v>
          </cell>
          <cell r="G5806">
            <v>-2500</v>
          </cell>
        </row>
        <row r="5807">
          <cell r="B5807" t="str">
            <v>301500N410</v>
          </cell>
          <cell r="C5807">
            <v>0</v>
          </cell>
          <cell r="D5807">
            <v>0</v>
          </cell>
          <cell r="E5807">
            <v>-2500</v>
          </cell>
          <cell r="F5807">
            <v>-2500</v>
          </cell>
          <cell r="G5807">
            <v>-2500</v>
          </cell>
        </row>
        <row r="5808">
          <cell r="B5808" t="str">
            <v>301500N411</v>
          </cell>
          <cell r="C5808">
            <v>0</v>
          </cell>
          <cell r="D5808">
            <v>0</v>
          </cell>
          <cell r="E5808">
            <v>-2500</v>
          </cell>
          <cell r="F5808">
            <v>-2500</v>
          </cell>
          <cell r="G5808">
            <v>-2500</v>
          </cell>
        </row>
        <row r="5809">
          <cell r="B5809" t="str">
            <v>301500N412</v>
          </cell>
          <cell r="C5809">
            <v>0</v>
          </cell>
          <cell r="D5809">
            <v>0</v>
          </cell>
          <cell r="E5809">
            <v>-7500</v>
          </cell>
          <cell r="F5809">
            <v>-7500</v>
          </cell>
          <cell r="G5809">
            <v>-7500</v>
          </cell>
        </row>
        <row r="5810">
          <cell r="B5810" t="str">
            <v>301500N413</v>
          </cell>
          <cell r="C5810">
            <v>0</v>
          </cell>
          <cell r="D5810">
            <v>0</v>
          </cell>
          <cell r="E5810">
            <v>-5000</v>
          </cell>
          <cell r="F5810">
            <v>-5000</v>
          </cell>
          <cell r="G5810">
            <v>-5000</v>
          </cell>
        </row>
        <row r="5811">
          <cell r="B5811" t="str">
            <v>301500N414</v>
          </cell>
          <cell r="C5811">
            <v>0</v>
          </cell>
          <cell r="D5811">
            <v>0</v>
          </cell>
          <cell r="E5811">
            <v>-10000</v>
          </cell>
          <cell r="F5811">
            <v>-10000</v>
          </cell>
          <cell r="G5811">
            <v>-10000</v>
          </cell>
        </row>
        <row r="5812">
          <cell r="B5812" t="str">
            <v>301500N415</v>
          </cell>
          <cell r="C5812">
            <v>0</v>
          </cell>
          <cell r="D5812">
            <v>0</v>
          </cell>
          <cell r="E5812">
            <v>-2500</v>
          </cell>
          <cell r="F5812">
            <v>-2500</v>
          </cell>
          <cell r="G5812">
            <v>-2500</v>
          </cell>
        </row>
        <row r="5813">
          <cell r="B5813" t="str">
            <v>301500N416</v>
          </cell>
          <cell r="C5813">
            <v>0</v>
          </cell>
          <cell r="D5813">
            <v>0</v>
          </cell>
          <cell r="E5813">
            <v>-2500</v>
          </cell>
          <cell r="F5813">
            <v>-2500</v>
          </cell>
          <cell r="G5813">
            <v>-2500</v>
          </cell>
        </row>
        <row r="5814">
          <cell r="B5814" t="str">
            <v>301500N417</v>
          </cell>
          <cell r="C5814">
            <v>0</v>
          </cell>
          <cell r="D5814">
            <v>0</v>
          </cell>
          <cell r="E5814">
            <v>-2500</v>
          </cell>
          <cell r="F5814">
            <v>-2500</v>
          </cell>
          <cell r="G5814">
            <v>-2500</v>
          </cell>
        </row>
        <row r="5815">
          <cell r="B5815" t="str">
            <v>301500N418</v>
          </cell>
          <cell r="C5815">
            <v>0</v>
          </cell>
          <cell r="D5815">
            <v>0</v>
          </cell>
          <cell r="E5815">
            <v>-2500</v>
          </cell>
          <cell r="F5815">
            <v>-2500</v>
          </cell>
          <cell r="G5815">
            <v>-2500</v>
          </cell>
        </row>
        <row r="5816">
          <cell r="B5816" t="str">
            <v>301500N419</v>
          </cell>
          <cell r="C5816">
            <v>0</v>
          </cell>
          <cell r="D5816">
            <v>0</v>
          </cell>
          <cell r="E5816">
            <v>-2500</v>
          </cell>
          <cell r="F5816">
            <v>-2500</v>
          </cell>
          <cell r="G5816">
            <v>-2500</v>
          </cell>
        </row>
        <row r="5817">
          <cell r="B5817" t="str">
            <v>301500N420</v>
          </cell>
          <cell r="C5817">
            <v>0</v>
          </cell>
          <cell r="D5817">
            <v>0</v>
          </cell>
          <cell r="E5817">
            <v>-5000</v>
          </cell>
          <cell r="F5817">
            <v>-5000</v>
          </cell>
          <cell r="G5817">
            <v>-5000</v>
          </cell>
        </row>
        <row r="5818">
          <cell r="B5818" t="str">
            <v>301500N421</v>
          </cell>
          <cell r="C5818">
            <v>0</v>
          </cell>
          <cell r="D5818">
            <v>0</v>
          </cell>
          <cell r="E5818">
            <v>-5000</v>
          </cell>
          <cell r="F5818">
            <v>-5000</v>
          </cell>
          <cell r="G5818">
            <v>-5000</v>
          </cell>
        </row>
        <row r="5819">
          <cell r="B5819" t="str">
            <v>301500N422</v>
          </cell>
          <cell r="C5819">
            <v>0</v>
          </cell>
          <cell r="D5819">
            <v>0</v>
          </cell>
          <cell r="E5819">
            <v>-2500</v>
          </cell>
          <cell r="F5819">
            <v>-2500</v>
          </cell>
          <cell r="G5819">
            <v>-2500</v>
          </cell>
        </row>
        <row r="5820">
          <cell r="B5820" t="str">
            <v>301500N423</v>
          </cell>
          <cell r="C5820">
            <v>0</v>
          </cell>
          <cell r="D5820">
            <v>0</v>
          </cell>
          <cell r="E5820">
            <v>-15000</v>
          </cell>
          <cell r="F5820">
            <v>-15000</v>
          </cell>
          <cell r="G5820">
            <v>-15000</v>
          </cell>
        </row>
        <row r="5821">
          <cell r="B5821" t="str">
            <v>301500N424</v>
          </cell>
          <cell r="C5821">
            <v>0</v>
          </cell>
          <cell r="D5821">
            <v>0</v>
          </cell>
          <cell r="E5821">
            <v>-2500</v>
          </cell>
          <cell r="F5821">
            <v>-2500</v>
          </cell>
          <cell r="G5821">
            <v>-2500</v>
          </cell>
        </row>
        <row r="5822">
          <cell r="B5822" t="str">
            <v>301500N425</v>
          </cell>
          <cell r="C5822">
            <v>0</v>
          </cell>
          <cell r="D5822">
            <v>0</v>
          </cell>
          <cell r="E5822">
            <v>-2500</v>
          </cell>
          <cell r="F5822">
            <v>-2500</v>
          </cell>
          <cell r="G5822">
            <v>-2500</v>
          </cell>
        </row>
        <row r="5823">
          <cell r="B5823" t="str">
            <v>301500N426</v>
          </cell>
          <cell r="C5823">
            <v>0</v>
          </cell>
          <cell r="D5823">
            <v>0</v>
          </cell>
          <cell r="E5823">
            <v>-2500</v>
          </cell>
          <cell r="F5823">
            <v>-2500</v>
          </cell>
          <cell r="G5823">
            <v>-2500</v>
          </cell>
        </row>
        <row r="5824">
          <cell r="B5824" t="str">
            <v>301500N427</v>
          </cell>
          <cell r="C5824">
            <v>0</v>
          </cell>
          <cell r="D5824">
            <v>0</v>
          </cell>
          <cell r="E5824">
            <v>-2500</v>
          </cell>
          <cell r="F5824">
            <v>-2500</v>
          </cell>
          <cell r="G5824">
            <v>-2500</v>
          </cell>
        </row>
        <row r="5825">
          <cell r="B5825" t="str">
            <v>301500N428</v>
          </cell>
          <cell r="C5825">
            <v>0</v>
          </cell>
          <cell r="D5825">
            <v>0</v>
          </cell>
          <cell r="E5825">
            <v>-2500</v>
          </cell>
          <cell r="F5825">
            <v>-2500</v>
          </cell>
          <cell r="G5825">
            <v>-2500</v>
          </cell>
        </row>
        <row r="5826">
          <cell r="B5826" t="str">
            <v>301500N429</v>
          </cell>
          <cell r="C5826">
            <v>0</v>
          </cell>
          <cell r="D5826">
            <v>0</v>
          </cell>
          <cell r="E5826">
            <v>-2500</v>
          </cell>
          <cell r="F5826">
            <v>-2500</v>
          </cell>
          <cell r="G5826">
            <v>-2500</v>
          </cell>
        </row>
        <row r="5827">
          <cell r="B5827" t="str">
            <v>301500N430</v>
          </cell>
          <cell r="C5827">
            <v>0</v>
          </cell>
          <cell r="D5827">
            <v>0</v>
          </cell>
          <cell r="E5827">
            <v>-2500</v>
          </cell>
          <cell r="F5827">
            <v>-2500</v>
          </cell>
          <cell r="G5827">
            <v>-2500</v>
          </cell>
        </row>
        <row r="5828">
          <cell r="B5828" t="str">
            <v>301500N431</v>
          </cell>
          <cell r="C5828">
            <v>0</v>
          </cell>
          <cell r="D5828">
            <v>0</v>
          </cell>
          <cell r="E5828">
            <v>-5000</v>
          </cell>
          <cell r="F5828">
            <v>-5000</v>
          </cell>
          <cell r="G5828">
            <v>-5000</v>
          </cell>
        </row>
        <row r="5829">
          <cell r="B5829" t="str">
            <v>301500N432</v>
          </cell>
          <cell r="C5829">
            <v>0</v>
          </cell>
          <cell r="D5829">
            <v>0</v>
          </cell>
          <cell r="E5829">
            <v>-5000</v>
          </cell>
          <cell r="F5829">
            <v>-5000</v>
          </cell>
          <cell r="G5829">
            <v>-5000</v>
          </cell>
        </row>
        <row r="5830">
          <cell r="B5830" t="str">
            <v>301500N433</v>
          </cell>
          <cell r="C5830">
            <v>0</v>
          </cell>
          <cell r="D5830">
            <v>0</v>
          </cell>
          <cell r="E5830">
            <v>-2500</v>
          </cell>
          <cell r="F5830">
            <v>-2500</v>
          </cell>
          <cell r="G5830">
            <v>-2500</v>
          </cell>
        </row>
        <row r="5831">
          <cell r="B5831" t="str">
            <v>301500N434</v>
          </cell>
          <cell r="C5831">
            <v>0</v>
          </cell>
          <cell r="D5831">
            <v>0</v>
          </cell>
          <cell r="E5831">
            <v>-2500</v>
          </cell>
          <cell r="F5831">
            <v>-2500</v>
          </cell>
          <cell r="G5831">
            <v>-2500</v>
          </cell>
        </row>
        <row r="5832">
          <cell r="B5832" t="str">
            <v>301500N435</v>
          </cell>
          <cell r="C5832">
            <v>0</v>
          </cell>
          <cell r="D5832">
            <v>0</v>
          </cell>
          <cell r="E5832">
            <v>-2500</v>
          </cell>
          <cell r="F5832">
            <v>-2500</v>
          </cell>
          <cell r="G5832">
            <v>-2500</v>
          </cell>
        </row>
        <row r="5833">
          <cell r="B5833" t="str">
            <v>301500N436</v>
          </cell>
          <cell r="C5833">
            <v>0</v>
          </cell>
          <cell r="D5833">
            <v>0</v>
          </cell>
          <cell r="E5833">
            <v>-5000</v>
          </cell>
          <cell r="F5833">
            <v>-5000</v>
          </cell>
          <cell r="G5833">
            <v>-5000</v>
          </cell>
        </row>
        <row r="5834">
          <cell r="B5834" t="str">
            <v>301500N437</v>
          </cell>
          <cell r="C5834">
            <v>0</v>
          </cell>
          <cell r="D5834">
            <v>0</v>
          </cell>
          <cell r="E5834">
            <v>-2500</v>
          </cell>
          <cell r="F5834">
            <v>-2500</v>
          </cell>
          <cell r="G5834">
            <v>-2500</v>
          </cell>
        </row>
        <row r="5835">
          <cell r="B5835" t="str">
            <v>301500N438</v>
          </cell>
          <cell r="C5835">
            <v>0</v>
          </cell>
          <cell r="D5835">
            <v>0</v>
          </cell>
          <cell r="E5835">
            <v>-2500</v>
          </cell>
          <cell r="F5835">
            <v>-2500</v>
          </cell>
          <cell r="G5835">
            <v>-2500</v>
          </cell>
        </row>
        <row r="5836">
          <cell r="B5836" t="str">
            <v>301500N439</v>
          </cell>
          <cell r="C5836">
            <v>0</v>
          </cell>
          <cell r="D5836">
            <v>0</v>
          </cell>
          <cell r="E5836">
            <v>-2500</v>
          </cell>
          <cell r="F5836">
            <v>-2500</v>
          </cell>
          <cell r="G5836">
            <v>-2500</v>
          </cell>
        </row>
        <row r="5837">
          <cell r="B5837" t="str">
            <v>301500N440</v>
          </cell>
          <cell r="C5837">
            <v>0</v>
          </cell>
          <cell r="D5837">
            <v>0</v>
          </cell>
          <cell r="E5837">
            <v>-5000</v>
          </cell>
          <cell r="F5837">
            <v>-5000</v>
          </cell>
          <cell r="G5837">
            <v>-5000</v>
          </cell>
        </row>
        <row r="5838">
          <cell r="B5838" t="str">
            <v>301500N441</v>
          </cell>
          <cell r="C5838">
            <v>0</v>
          </cell>
          <cell r="D5838">
            <v>0</v>
          </cell>
          <cell r="E5838">
            <v>-5000</v>
          </cell>
          <cell r="F5838">
            <v>-5000</v>
          </cell>
          <cell r="G5838">
            <v>-5000</v>
          </cell>
        </row>
        <row r="5839">
          <cell r="B5839" t="str">
            <v>301500N442</v>
          </cell>
          <cell r="C5839">
            <v>0</v>
          </cell>
          <cell r="D5839">
            <v>0</v>
          </cell>
          <cell r="E5839">
            <v>-12500</v>
          </cell>
          <cell r="F5839">
            <v>-12500</v>
          </cell>
          <cell r="G5839">
            <v>-12500</v>
          </cell>
        </row>
        <row r="5840">
          <cell r="B5840" t="str">
            <v>301500N443</v>
          </cell>
          <cell r="C5840">
            <v>0</v>
          </cell>
          <cell r="D5840">
            <v>0</v>
          </cell>
          <cell r="E5840">
            <v>-5000</v>
          </cell>
          <cell r="F5840">
            <v>-5000</v>
          </cell>
          <cell r="G5840">
            <v>-5000</v>
          </cell>
        </row>
        <row r="5841">
          <cell r="B5841" t="str">
            <v>301500N444</v>
          </cell>
          <cell r="C5841">
            <v>0</v>
          </cell>
          <cell r="D5841">
            <v>0</v>
          </cell>
          <cell r="E5841">
            <v>-2500</v>
          </cell>
          <cell r="F5841">
            <v>-2500</v>
          </cell>
          <cell r="G5841">
            <v>-2500</v>
          </cell>
        </row>
        <row r="5842">
          <cell r="B5842" t="str">
            <v>301500N445</v>
          </cell>
          <cell r="C5842">
            <v>0</v>
          </cell>
          <cell r="D5842">
            <v>0</v>
          </cell>
          <cell r="E5842">
            <v>-17500</v>
          </cell>
          <cell r="F5842">
            <v>-17500</v>
          </cell>
          <cell r="G5842">
            <v>-17500</v>
          </cell>
        </row>
        <row r="5843">
          <cell r="B5843" t="str">
            <v>301500N446</v>
          </cell>
          <cell r="C5843">
            <v>0</v>
          </cell>
          <cell r="D5843">
            <v>0</v>
          </cell>
          <cell r="E5843">
            <v>-5000</v>
          </cell>
          <cell r="F5843">
            <v>-5000</v>
          </cell>
          <cell r="G5843">
            <v>-5000</v>
          </cell>
        </row>
        <row r="5844">
          <cell r="B5844" t="str">
            <v>301500N447</v>
          </cell>
          <cell r="C5844">
            <v>0</v>
          </cell>
          <cell r="D5844">
            <v>2500</v>
          </cell>
          <cell r="E5844">
            <v>-5000</v>
          </cell>
          <cell r="F5844">
            <v>-2500</v>
          </cell>
          <cell r="G5844">
            <v>-2500</v>
          </cell>
        </row>
        <row r="5845">
          <cell r="B5845" t="str">
            <v>301500N448</v>
          </cell>
          <cell r="C5845">
            <v>0</v>
          </cell>
          <cell r="D5845">
            <v>0</v>
          </cell>
          <cell r="E5845">
            <v>-5000</v>
          </cell>
          <cell r="F5845">
            <v>-5000</v>
          </cell>
          <cell r="G5845">
            <v>-5000</v>
          </cell>
        </row>
        <row r="5846">
          <cell r="B5846" t="str">
            <v>301500N449</v>
          </cell>
          <cell r="C5846">
            <v>0</v>
          </cell>
          <cell r="D5846">
            <v>0</v>
          </cell>
          <cell r="E5846">
            <v>-2500</v>
          </cell>
          <cell r="F5846">
            <v>-2500</v>
          </cell>
          <cell r="G5846">
            <v>-2500</v>
          </cell>
        </row>
        <row r="5847">
          <cell r="B5847" t="str">
            <v>301500N450</v>
          </cell>
          <cell r="C5847">
            <v>0</v>
          </cell>
          <cell r="D5847">
            <v>0</v>
          </cell>
          <cell r="E5847">
            <v>-2500</v>
          </cell>
          <cell r="F5847">
            <v>-2500</v>
          </cell>
          <cell r="G5847">
            <v>-2500</v>
          </cell>
        </row>
        <row r="5848">
          <cell r="B5848" t="str">
            <v>301500N451</v>
          </cell>
          <cell r="C5848">
            <v>0</v>
          </cell>
          <cell r="D5848">
            <v>0</v>
          </cell>
          <cell r="E5848">
            <v>-5000</v>
          </cell>
          <cell r="F5848">
            <v>-5000</v>
          </cell>
          <cell r="G5848">
            <v>-5000</v>
          </cell>
        </row>
        <row r="5849">
          <cell r="B5849" t="str">
            <v>301500N452</v>
          </cell>
          <cell r="C5849">
            <v>0</v>
          </cell>
          <cell r="D5849">
            <v>0</v>
          </cell>
          <cell r="E5849">
            <v>-7500</v>
          </cell>
          <cell r="F5849">
            <v>-7500</v>
          </cell>
          <cell r="G5849">
            <v>-7500</v>
          </cell>
        </row>
        <row r="5850">
          <cell r="B5850" t="str">
            <v>301500N453</v>
          </cell>
          <cell r="C5850">
            <v>0</v>
          </cell>
          <cell r="D5850">
            <v>0</v>
          </cell>
          <cell r="E5850">
            <v>-5000</v>
          </cell>
          <cell r="F5850">
            <v>-5000</v>
          </cell>
          <cell r="G5850">
            <v>-5000</v>
          </cell>
        </row>
        <row r="5851">
          <cell r="B5851" t="str">
            <v>301500N454</v>
          </cell>
          <cell r="C5851">
            <v>0</v>
          </cell>
          <cell r="D5851">
            <v>0</v>
          </cell>
          <cell r="E5851">
            <v>-7500</v>
          </cell>
          <cell r="F5851">
            <v>-7500</v>
          </cell>
          <cell r="G5851">
            <v>-7500</v>
          </cell>
        </row>
        <row r="5852">
          <cell r="B5852" t="str">
            <v>301500N455</v>
          </cell>
          <cell r="C5852">
            <v>0</v>
          </cell>
          <cell r="D5852">
            <v>0</v>
          </cell>
          <cell r="E5852">
            <v>-2500</v>
          </cell>
          <cell r="F5852">
            <v>-2500</v>
          </cell>
          <cell r="G5852">
            <v>-2500</v>
          </cell>
        </row>
        <row r="5853">
          <cell r="B5853" t="str">
            <v>301500N456</v>
          </cell>
          <cell r="C5853">
            <v>0</v>
          </cell>
          <cell r="D5853">
            <v>0</v>
          </cell>
          <cell r="E5853">
            <v>-5000</v>
          </cell>
          <cell r="F5853">
            <v>-5000</v>
          </cell>
          <cell r="G5853">
            <v>-5000</v>
          </cell>
        </row>
        <row r="5854">
          <cell r="B5854" t="str">
            <v>301500N457</v>
          </cell>
          <cell r="C5854">
            <v>0</v>
          </cell>
          <cell r="D5854">
            <v>0</v>
          </cell>
          <cell r="E5854">
            <v>-2500</v>
          </cell>
          <cell r="F5854">
            <v>-2500</v>
          </cell>
          <cell r="G5854">
            <v>-2500</v>
          </cell>
        </row>
        <row r="5855">
          <cell r="B5855" t="str">
            <v>301500N458</v>
          </cell>
          <cell r="C5855">
            <v>0</v>
          </cell>
          <cell r="D5855">
            <v>0</v>
          </cell>
          <cell r="E5855">
            <v>-7500</v>
          </cell>
          <cell r="F5855">
            <v>-7500</v>
          </cell>
          <cell r="G5855">
            <v>-7500</v>
          </cell>
        </row>
        <row r="5856">
          <cell r="B5856" t="str">
            <v>301500N459</v>
          </cell>
          <cell r="C5856">
            <v>0</v>
          </cell>
          <cell r="D5856">
            <v>0</v>
          </cell>
          <cell r="E5856">
            <v>-2500</v>
          </cell>
          <cell r="F5856">
            <v>-2500</v>
          </cell>
          <cell r="G5856">
            <v>-2500</v>
          </cell>
        </row>
        <row r="5857">
          <cell r="B5857" t="str">
            <v>301500O001</v>
          </cell>
          <cell r="C5857">
            <v>-7500</v>
          </cell>
          <cell r="D5857">
            <v>0</v>
          </cell>
          <cell r="E5857">
            <v>0</v>
          </cell>
          <cell r="F5857">
            <v>0</v>
          </cell>
          <cell r="G5857">
            <v>-7500</v>
          </cell>
        </row>
        <row r="5858">
          <cell r="B5858" t="str">
            <v>301500O002</v>
          </cell>
          <cell r="C5858">
            <v>-12500</v>
          </cell>
          <cell r="D5858">
            <v>0</v>
          </cell>
          <cell r="E5858">
            <v>0</v>
          </cell>
          <cell r="F5858">
            <v>0</v>
          </cell>
          <cell r="G5858">
            <v>-12500</v>
          </cell>
        </row>
        <row r="5859">
          <cell r="B5859" t="str">
            <v>301500O003</v>
          </cell>
          <cell r="C5859">
            <v>-7500</v>
          </cell>
          <cell r="D5859">
            <v>0</v>
          </cell>
          <cell r="E5859">
            <v>0</v>
          </cell>
          <cell r="F5859">
            <v>0</v>
          </cell>
          <cell r="G5859">
            <v>-7500</v>
          </cell>
        </row>
        <row r="5860">
          <cell r="B5860" t="str">
            <v>301500O004</v>
          </cell>
          <cell r="C5860">
            <v>-7500</v>
          </cell>
          <cell r="D5860">
            <v>0</v>
          </cell>
          <cell r="E5860">
            <v>0</v>
          </cell>
          <cell r="F5860">
            <v>0</v>
          </cell>
          <cell r="G5860">
            <v>-7500</v>
          </cell>
        </row>
        <row r="5861">
          <cell r="B5861" t="str">
            <v>301500O005</v>
          </cell>
          <cell r="C5861">
            <v>-7500</v>
          </cell>
          <cell r="D5861">
            <v>0</v>
          </cell>
          <cell r="E5861">
            <v>0</v>
          </cell>
          <cell r="F5861">
            <v>0</v>
          </cell>
          <cell r="G5861">
            <v>-7500</v>
          </cell>
        </row>
        <row r="5862">
          <cell r="B5862" t="str">
            <v>301500O006</v>
          </cell>
          <cell r="C5862">
            <v>-7500</v>
          </cell>
          <cell r="D5862">
            <v>0</v>
          </cell>
          <cell r="E5862">
            <v>0</v>
          </cell>
          <cell r="F5862">
            <v>0</v>
          </cell>
          <cell r="G5862">
            <v>-7500</v>
          </cell>
        </row>
        <row r="5863">
          <cell r="B5863" t="str">
            <v>301500O007</v>
          </cell>
          <cell r="C5863">
            <v>-7500</v>
          </cell>
          <cell r="D5863">
            <v>0</v>
          </cell>
          <cell r="E5863">
            <v>0</v>
          </cell>
          <cell r="F5863">
            <v>0</v>
          </cell>
          <cell r="G5863">
            <v>-7500</v>
          </cell>
        </row>
        <row r="5864">
          <cell r="B5864" t="str">
            <v>301500O008</v>
          </cell>
          <cell r="C5864">
            <v>-7500</v>
          </cell>
          <cell r="D5864">
            <v>0</v>
          </cell>
          <cell r="E5864">
            <v>0</v>
          </cell>
          <cell r="F5864">
            <v>0</v>
          </cell>
          <cell r="G5864">
            <v>-7500</v>
          </cell>
        </row>
        <row r="5865">
          <cell r="B5865" t="str">
            <v>301500O009</v>
          </cell>
          <cell r="C5865">
            <v>-5000</v>
          </cell>
          <cell r="D5865">
            <v>0</v>
          </cell>
          <cell r="E5865">
            <v>0</v>
          </cell>
          <cell r="F5865">
            <v>0</v>
          </cell>
          <cell r="G5865">
            <v>-5000</v>
          </cell>
        </row>
        <row r="5866">
          <cell r="B5866" t="str">
            <v>301500O010</v>
          </cell>
          <cell r="C5866">
            <v>-10000</v>
          </cell>
          <cell r="D5866">
            <v>0</v>
          </cell>
          <cell r="E5866">
            <v>0</v>
          </cell>
          <cell r="F5866">
            <v>0</v>
          </cell>
          <cell r="G5866">
            <v>-10000</v>
          </cell>
        </row>
        <row r="5867">
          <cell r="B5867" t="str">
            <v>301500O011</v>
          </cell>
          <cell r="C5867">
            <v>-7500</v>
          </cell>
          <cell r="D5867">
            <v>0</v>
          </cell>
          <cell r="E5867">
            <v>0</v>
          </cell>
          <cell r="F5867">
            <v>0</v>
          </cell>
          <cell r="G5867">
            <v>-7500</v>
          </cell>
        </row>
        <row r="5868">
          <cell r="B5868" t="str">
            <v>301500O012</v>
          </cell>
          <cell r="C5868">
            <v>-7500</v>
          </cell>
          <cell r="D5868">
            <v>0</v>
          </cell>
          <cell r="E5868">
            <v>0</v>
          </cell>
          <cell r="F5868">
            <v>0</v>
          </cell>
          <cell r="G5868">
            <v>-7500</v>
          </cell>
        </row>
        <row r="5869">
          <cell r="B5869" t="str">
            <v>301500O013</v>
          </cell>
          <cell r="C5869">
            <v>-7500</v>
          </cell>
          <cell r="D5869">
            <v>0</v>
          </cell>
          <cell r="E5869">
            <v>0</v>
          </cell>
          <cell r="F5869">
            <v>0</v>
          </cell>
          <cell r="G5869">
            <v>-7500</v>
          </cell>
        </row>
        <row r="5870">
          <cell r="B5870" t="str">
            <v>301500O014</v>
          </cell>
          <cell r="C5870">
            <v>-7500</v>
          </cell>
          <cell r="D5870">
            <v>0</v>
          </cell>
          <cell r="E5870">
            <v>0</v>
          </cell>
          <cell r="F5870">
            <v>0</v>
          </cell>
          <cell r="G5870">
            <v>-7500</v>
          </cell>
        </row>
        <row r="5871">
          <cell r="B5871" t="str">
            <v>301500O015</v>
          </cell>
          <cell r="C5871">
            <v>-7500</v>
          </cell>
          <cell r="D5871">
            <v>0</v>
          </cell>
          <cell r="E5871">
            <v>0</v>
          </cell>
          <cell r="F5871">
            <v>0</v>
          </cell>
          <cell r="G5871">
            <v>-7500</v>
          </cell>
        </row>
        <row r="5872">
          <cell r="B5872" t="str">
            <v>301500O016</v>
          </cell>
          <cell r="C5872">
            <v>-7500</v>
          </cell>
          <cell r="D5872">
            <v>0</v>
          </cell>
          <cell r="E5872">
            <v>0</v>
          </cell>
          <cell r="F5872">
            <v>0</v>
          </cell>
          <cell r="G5872">
            <v>-7500</v>
          </cell>
        </row>
        <row r="5873">
          <cell r="B5873" t="str">
            <v>301500O017</v>
          </cell>
          <cell r="C5873">
            <v>-7500</v>
          </cell>
          <cell r="D5873">
            <v>0</v>
          </cell>
          <cell r="E5873">
            <v>0</v>
          </cell>
          <cell r="F5873">
            <v>0</v>
          </cell>
          <cell r="G5873">
            <v>-7500</v>
          </cell>
        </row>
        <row r="5874">
          <cell r="B5874" t="str">
            <v>301500O018</v>
          </cell>
          <cell r="C5874">
            <v>-7500</v>
          </cell>
          <cell r="D5874">
            <v>0</v>
          </cell>
          <cell r="E5874">
            <v>0</v>
          </cell>
          <cell r="F5874">
            <v>0</v>
          </cell>
          <cell r="G5874">
            <v>-7500</v>
          </cell>
        </row>
        <row r="5875">
          <cell r="B5875" t="str">
            <v>301500O019</v>
          </cell>
          <cell r="C5875">
            <v>-7500</v>
          </cell>
          <cell r="D5875">
            <v>0</v>
          </cell>
          <cell r="E5875">
            <v>0</v>
          </cell>
          <cell r="F5875">
            <v>0</v>
          </cell>
          <cell r="G5875">
            <v>-7500</v>
          </cell>
        </row>
        <row r="5876">
          <cell r="B5876" t="str">
            <v>301500O020</v>
          </cell>
          <cell r="C5876">
            <v>-2500</v>
          </cell>
          <cell r="D5876">
            <v>0</v>
          </cell>
          <cell r="E5876">
            <v>0</v>
          </cell>
          <cell r="F5876">
            <v>0</v>
          </cell>
          <cell r="G5876">
            <v>-2500</v>
          </cell>
        </row>
        <row r="5877">
          <cell r="B5877" t="str">
            <v>301500O021</v>
          </cell>
          <cell r="C5877">
            <v>-7500</v>
          </cell>
          <cell r="D5877">
            <v>0</v>
          </cell>
          <cell r="E5877">
            <v>0</v>
          </cell>
          <cell r="F5877">
            <v>0</v>
          </cell>
          <cell r="G5877">
            <v>-7500</v>
          </cell>
        </row>
        <row r="5878">
          <cell r="B5878" t="str">
            <v>301500O022</v>
          </cell>
          <cell r="C5878">
            <v>-7500</v>
          </cell>
          <cell r="D5878">
            <v>0</v>
          </cell>
          <cell r="E5878">
            <v>0</v>
          </cell>
          <cell r="F5878">
            <v>0</v>
          </cell>
          <cell r="G5878">
            <v>-7500</v>
          </cell>
        </row>
        <row r="5879">
          <cell r="B5879" t="str">
            <v>301500O023</v>
          </cell>
          <cell r="C5879">
            <v>-7500</v>
          </cell>
          <cell r="D5879">
            <v>0</v>
          </cell>
          <cell r="E5879">
            <v>0</v>
          </cell>
          <cell r="F5879">
            <v>0</v>
          </cell>
          <cell r="G5879">
            <v>-7500</v>
          </cell>
        </row>
        <row r="5880">
          <cell r="B5880" t="str">
            <v>301500O024</v>
          </cell>
          <cell r="C5880">
            <v>-7500</v>
          </cell>
          <cell r="D5880">
            <v>0</v>
          </cell>
          <cell r="E5880">
            <v>0</v>
          </cell>
          <cell r="F5880">
            <v>0</v>
          </cell>
          <cell r="G5880">
            <v>-7500</v>
          </cell>
        </row>
        <row r="5881">
          <cell r="B5881" t="str">
            <v>301500O025</v>
          </cell>
          <cell r="C5881">
            <v>-7500</v>
          </cell>
          <cell r="D5881">
            <v>0</v>
          </cell>
          <cell r="E5881">
            <v>0</v>
          </cell>
          <cell r="F5881">
            <v>0</v>
          </cell>
          <cell r="G5881">
            <v>-7500</v>
          </cell>
        </row>
        <row r="5882">
          <cell r="B5882" t="str">
            <v>301500O026</v>
          </cell>
          <cell r="C5882">
            <v>-7500</v>
          </cell>
          <cell r="D5882">
            <v>0</v>
          </cell>
          <cell r="E5882">
            <v>0</v>
          </cell>
          <cell r="F5882">
            <v>0</v>
          </cell>
          <cell r="G5882">
            <v>-7500</v>
          </cell>
        </row>
        <row r="5883">
          <cell r="B5883" t="str">
            <v>301500O027</v>
          </cell>
          <cell r="C5883">
            <v>-7500</v>
          </cell>
          <cell r="D5883">
            <v>0</v>
          </cell>
          <cell r="E5883">
            <v>0</v>
          </cell>
          <cell r="F5883">
            <v>0</v>
          </cell>
          <cell r="G5883">
            <v>-7500</v>
          </cell>
        </row>
        <row r="5884">
          <cell r="B5884" t="str">
            <v>301500O028</v>
          </cell>
          <cell r="C5884">
            <v>-12500</v>
          </cell>
          <cell r="D5884">
            <v>0</v>
          </cell>
          <cell r="E5884">
            <v>0</v>
          </cell>
          <cell r="F5884">
            <v>0</v>
          </cell>
          <cell r="G5884">
            <v>-12500</v>
          </cell>
        </row>
        <row r="5885">
          <cell r="B5885" t="str">
            <v>301500O029</v>
          </cell>
          <cell r="C5885">
            <v>-10000</v>
          </cell>
          <cell r="D5885">
            <v>0</v>
          </cell>
          <cell r="E5885">
            <v>0</v>
          </cell>
          <cell r="F5885">
            <v>0</v>
          </cell>
          <cell r="G5885">
            <v>-10000</v>
          </cell>
        </row>
        <row r="5886">
          <cell r="B5886" t="str">
            <v>301500O030</v>
          </cell>
          <cell r="C5886">
            <v>-7500</v>
          </cell>
          <cell r="D5886">
            <v>0</v>
          </cell>
          <cell r="E5886">
            <v>0</v>
          </cell>
          <cell r="F5886">
            <v>0</v>
          </cell>
          <cell r="G5886">
            <v>-7500</v>
          </cell>
        </row>
        <row r="5887">
          <cell r="B5887" t="str">
            <v>301500O031</v>
          </cell>
          <cell r="C5887">
            <v>-2500</v>
          </cell>
          <cell r="D5887">
            <v>0</v>
          </cell>
          <cell r="E5887">
            <v>0</v>
          </cell>
          <cell r="F5887">
            <v>0</v>
          </cell>
          <cell r="G5887">
            <v>-2500</v>
          </cell>
        </row>
        <row r="5888">
          <cell r="B5888" t="str">
            <v>301500O032</v>
          </cell>
          <cell r="C5888">
            <v>-7500</v>
          </cell>
          <cell r="D5888">
            <v>0</v>
          </cell>
          <cell r="E5888">
            <v>0</v>
          </cell>
          <cell r="F5888">
            <v>0</v>
          </cell>
          <cell r="G5888">
            <v>-7500</v>
          </cell>
        </row>
        <row r="5889">
          <cell r="B5889" t="str">
            <v>301500O033</v>
          </cell>
          <cell r="C5889">
            <v>-7500</v>
          </cell>
          <cell r="D5889">
            <v>0</v>
          </cell>
          <cell r="E5889">
            <v>0</v>
          </cell>
          <cell r="F5889">
            <v>0</v>
          </cell>
          <cell r="G5889">
            <v>-7500</v>
          </cell>
        </row>
        <row r="5890">
          <cell r="B5890" t="str">
            <v>301500O034</v>
          </cell>
          <cell r="C5890">
            <v>-7500</v>
          </cell>
          <cell r="D5890">
            <v>0</v>
          </cell>
          <cell r="E5890">
            <v>0</v>
          </cell>
          <cell r="F5890">
            <v>0</v>
          </cell>
          <cell r="G5890">
            <v>-7500</v>
          </cell>
        </row>
        <row r="5891">
          <cell r="B5891" t="str">
            <v>301500O035</v>
          </cell>
          <cell r="C5891">
            <v>-5000</v>
          </cell>
          <cell r="D5891">
            <v>0</v>
          </cell>
          <cell r="E5891">
            <v>0</v>
          </cell>
          <cell r="F5891">
            <v>0</v>
          </cell>
          <cell r="G5891">
            <v>-5000</v>
          </cell>
        </row>
        <row r="5892">
          <cell r="B5892" t="str">
            <v>301500O036</v>
          </cell>
          <cell r="C5892">
            <v>-7500</v>
          </cell>
          <cell r="D5892">
            <v>0</v>
          </cell>
          <cell r="E5892">
            <v>0</v>
          </cell>
          <cell r="F5892">
            <v>0</v>
          </cell>
          <cell r="G5892">
            <v>-7500</v>
          </cell>
        </row>
        <row r="5893">
          <cell r="B5893" t="str">
            <v>301500O037</v>
          </cell>
          <cell r="C5893">
            <v>-7500</v>
          </cell>
          <cell r="D5893">
            <v>0</v>
          </cell>
          <cell r="E5893">
            <v>0</v>
          </cell>
          <cell r="F5893">
            <v>0</v>
          </cell>
          <cell r="G5893">
            <v>-7500</v>
          </cell>
        </row>
        <row r="5894">
          <cell r="B5894" t="str">
            <v>301500O038</v>
          </cell>
          <cell r="C5894">
            <v>-7500</v>
          </cell>
          <cell r="D5894">
            <v>0</v>
          </cell>
          <cell r="E5894">
            <v>0</v>
          </cell>
          <cell r="F5894">
            <v>0</v>
          </cell>
          <cell r="G5894">
            <v>-7500</v>
          </cell>
        </row>
        <row r="5895">
          <cell r="B5895" t="str">
            <v>301500O039</v>
          </cell>
          <cell r="C5895">
            <v>-10000</v>
          </cell>
          <cell r="D5895">
            <v>0</v>
          </cell>
          <cell r="E5895">
            <v>0</v>
          </cell>
          <cell r="F5895">
            <v>0</v>
          </cell>
          <cell r="G5895">
            <v>-10000</v>
          </cell>
        </row>
        <row r="5896">
          <cell r="B5896" t="str">
            <v>301500O040</v>
          </cell>
          <cell r="C5896">
            <v>-7500</v>
          </cell>
          <cell r="D5896">
            <v>0</v>
          </cell>
          <cell r="E5896">
            <v>0</v>
          </cell>
          <cell r="F5896">
            <v>0</v>
          </cell>
          <cell r="G5896">
            <v>-7500</v>
          </cell>
        </row>
        <row r="5897">
          <cell r="B5897" t="str">
            <v>301500O041</v>
          </cell>
          <cell r="C5897">
            <v>-2500</v>
          </cell>
          <cell r="D5897">
            <v>0</v>
          </cell>
          <cell r="E5897">
            <v>0</v>
          </cell>
          <cell r="F5897">
            <v>0</v>
          </cell>
          <cell r="G5897">
            <v>-2500</v>
          </cell>
        </row>
        <row r="5898">
          <cell r="B5898" t="str">
            <v>301500O043</v>
          </cell>
          <cell r="C5898">
            <v>-5000</v>
          </cell>
          <cell r="D5898">
            <v>0</v>
          </cell>
          <cell r="E5898">
            <v>0</v>
          </cell>
          <cell r="F5898">
            <v>0</v>
          </cell>
          <cell r="G5898">
            <v>-5000</v>
          </cell>
        </row>
        <row r="5899">
          <cell r="B5899" t="str">
            <v>301500O044</v>
          </cell>
          <cell r="C5899">
            <v>-12500</v>
          </cell>
          <cell r="D5899">
            <v>0</v>
          </cell>
          <cell r="E5899">
            <v>0</v>
          </cell>
          <cell r="F5899">
            <v>0</v>
          </cell>
          <cell r="G5899">
            <v>-12500</v>
          </cell>
        </row>
        <row r="5900">
          <cell r="B5900" t="str">
            <v>301500O045</v>
          </cell>
          <cell r="C5900">
            <v>-5000</v>
          </cell>
          <cell r="D5900">
            <v>0</v>
          </cell>
          <cell r="E5900">
            <v>0</v>
          </cell>
          <cell r="F5900">
            <v>0</v>
          </cell>
          <cell r="G5900">
            <v>-5000</v>
          </cell>
        </row>
        <row r="5901">
          <cell r="B5901" t="str">
            <v>301500O046</v>
          </cell>
          <cell r="C5901">
            <v>-7500</v>
          </cell>
          <cell r="D5901">
            <v>0</v>
          </cell>
          <cell r="E5901">
            <v>0</v>
          </cell>
          <cell r="F5901">
            <v>0</v>
          </cell>
          <cell r="G5901">
            <v>-7500</v>
          </cell>
        </row>
        <row r="5902">
          <cell r="B5902" t="str">
            <v>301500O047</v>
          </cell>
          <cell r="C5902">
            <v>-10000</v>
          </cell>
          <cell r="D5902">
            <v>0</v>
          </cell>
          <cell r="E5902">
            <v>0</v>
          </cell>
          <cell r="F5902">
            <v>0</v>
          </cell>
          <cell r="G5902">
            <v>-10000</v>
          </cell>
        </row>
        <row r="5903">
          <cell r="B5903" t="str">
            <v>301500O048</v>
          </cell>
          <cell r="C5903">
            <v>-2500</v>
          </cell>
          <cell r="D5903">
            <v>0</v>
          </cell>
          <cell r="E5903">
            <v>0</v>
          </cell>
          <cell r="F5903">
            <v>0</v>
          </cell>
          <cell r="G5903">
            <v>-2500</v>
          </cell>
        </row>
        <row r="5904">
          <cell r="B5904" t="str">
            <v>301500O049</v>
          </cell>
          <cell r="C5904">
            <v>-7500</v>
          </cell>
          <cell r="D5904">
            <v>0</v>
          </cell>
          <cell r="E5904">
            <v>0</v>
          </cell>
          <cell r="F5904">
            <v>0</v>
          </cell>
          <cell r="G5904">
            <v>-7500</v>
          </cell>
        </row>
        <row r="5905">
          <cell r="B5905" t="str">
            <v>301500O050</v>
          </cell>
          <cell r="C5905">
            <v>-2500</v>
          </cell>
          <cell r="D5905">
            <v>0</v>
          </cell>
          <cell r="E5905">
            <v>0</v>
          </cell>
          <cell r="F5905">
            <v>0</v>
          </cell>
          <cell r="G5905">
            <v>-2500</v>
          </cell>
        </row>
        <row r="5906">
          <cell r="B5906" t="str">
            <v>301500O051</v>
          </cell>
          <cell r="C5906">
            <v>-5000</v>
          </cell>
          <cell r="D5906">
            <v>0</v>
          </cell>
          <cell r="E5906">
            <v>0</v>
          </cell>
          <cell r="F5906">
            <v>0</v>
          </cell>
          <cell r="G5906">
            <v>-5000</v>
          </cell>
        </row>
        <row r="5907">
          <cell r="B5907" t="str">
            <v>301500O052</v>
          </cell>
          <cell r="C5907">
            <v>-7500</v>
          </cell>
          <cell r="D5907">
            <v>0</v>
          </cell>
          <cell r="E5907">
            <v>0</v>
          </cell>
          <cell r="F5907">
            <v>0</v>
          </cell>
          <cell r="G5907">
            <v>-7500</v>
          </cell>
        </row>
        <row r="5908">
          <cell r="B5908" t="str">
            <v>301500O053</v>
          </cell>
          <cell r="C5908">
            <v>-12500</v>
          </cell>
          <cell r="D5908">
            <v>0</v>
          </cell>
          <cell r="E5908">
            <v>0</v>
          </cell>
          <cell r="F5908">
            <v>0</v>
          </cell>
          <cell r="G5908">
            <v>-12500</v>
          </cell>
        </row>
        <row r="5909">
          <cell r="B5909" t="str">
            <v>301500O054</v>
          </cell>
          <cell r="C5909">
            <v>-7500</v>
          </cell>
          <cell r="D5909">
            <v>0</v>
          </cell>
          <cell r="E5909">
            <v>0</v>
          </cell>
          <cell r="F5909">
            <v>0</v>
          </cell>
          <cell r="G5909">
            <v>-7500</v>
          </cell>
        </row>
        <row r="5910">
          <cell r="B5910" t="str">
            <v>301500O055</v>
          </cell>
          <cell r="C5910">
            <v>-10000</v>
          </cell>
          <cell r="D5910">
            <v>0</v>
          </cell>
          <cell r="E5910">
            <v>0</v>
          </cell>
          <cell r="F5910">
            <v>0</v>
          </cell>
          <cell r="G5910">
            <v>-10000</v>
          </cell>
        </row>
        <row r="5911">
          <cell r="B5911" t="str">
            <v>301500O056</v>
          </cell>
          <cell r="C5911">
            <v>-5000</v>
          </cell>
          <cell r="D5911">
            <v>0</v>
          </cell>
          <cell r="E5911">
            <v>0</v>
          </cell>
          <cell r="F5911">
            <v>0</v>
          </cell>
          <cell r="G5911">
            <v>-5000</v>
          </cell>
        </row>
        <row r="5912">
          <cell r="B5912" t="str">
            <v>301500O057</v>
          </cell>
          <cell r="C5912">
            <v>-7500</v>
          </cell>
          <cell r="D5912">
            <v>0</v>
          </cell>
          <cell r="E5912">
            <v>0</v>
          </cell>
          <cell r="F5912">
            <v>0</v>
          </cell>
          <cell r="G5912">
            <v>-7500</v>
          </cell>
        </row>
        <row r="5913">
          <cell r="B5913" t="str">
            <v>301500O058</v>
          </cell>
          <cell r="C5913">
            <v>-5000</v>
          </cell>
          <cell r="D5913">
            <v>0</v>
          </cell>
          <cell r="E5913">
            <v>0</v>
          </cell>
          <cell r="F5913">
            <v>0</v>
          </cell>
          <cell r="G5913">
            <v>-5000</v>
          </cell>
        </row>
        <row r="5914">
          <cell r="B5914" t="str">
            <v>301500O059</v>
          </cell>
          <cell r="C5914">
            <v>-2500</v>
          </cell>
          <cell r="D5914">
            <v>0</v>
          </cell>
          <cell r="E5914">
            <v>0</v>
          </cell>
          <cell r="F5914">
            <v>0</v>
          </cell>
          <cell r="G5914">
            <v>-2500</v>
          </cell>
        </row>
        <row r="5915">
          <cell r="B5915" t="str">
            <v>301500O060</v>
          </cell>
          <cell r="C5915">
            <v>-7500</v>
          </cell>
          <cell r="D5915">
            <v>0</v>
          </cell>
          <cell r="E5915">
            <v>0</v>
          </cell>
          <cell r="F5915">
            <v>0</v>
          </cell>
          <cell r="G5915">
            <v>-7500</v>
          </cell>
        </row>
        <row r="5916">
          <cell r="B5916" t="str">
            <v>301500O061</v>
          </cell>
          <cell r="C5916">
            <v>-2500</v>
          </cell>
          <cell r="D5916">
            <v>2500</v>
          </cell>
          <cell r="E5916">
            <v>0</v>
          </cell>
          <cell r="F5916">
            <v>2500</v>
          </cell>
          <cell r="G5916">
            <v>0</v>
          </cell>
        </row>
        <row r="5917">
          <cell r="B5917" t="str">
            <v>301500O062</v>
          </cell>
          <cell r="C5917">
            <v>-5000</v>
          </cell>
          <cell r="D5917">
            <v>0</v>
          </cell>
          <cell r="E5917">
            <v>0</v>
          </cell>
          <cell r="F5917">
            <v>0</v>
          </cell>
          <cell r="G5917">
            <v>-5000</v>
          </cell>
        </row>
        <row r="5918">
          <cell r="B5918" t="str">
            <v>301500O063</v>
          </cell>
          <cell r="C5918">
            <v>-2500</v>
          </cell>
          <cell r="D5918">
            <v>0</v>
          </cell>
          <cell r="E5918">
            <v>0</v>
          </cell>
          <cell r="F5918">
            <v>0</v>
          </cell>
          <cell r="G5918">
            <v>-2500</v>
          </cell>
        </row>
        <row r="5919">
          <cell r="B5919" t="str">
            <v>301500O064</v>
          </cell>
          <cell r="C5919">
            <v>-2500</v>
          </cell>
          <cell r="D5919">
            <v>0</v>
          </cell>
          <cell r="E5919">
            <v>0</v>
          </cell>
          <cell r="F5919">
            <v>0</v>
          </cell>
          <cell r="G5919">
            <v>-2500</v>
          </cell>
        </row>
        <row r="5920">
          <cell r="B5920" t="str">
            <v>301500O065</v>
          </cell>
          <cell r="C5920">
            <v>-7500</v>
          </cell>
          <cell r="D5920">
            <v>0</v>
          </cell>
          <cell r="E5920">
            <v>0</v>
          </cell>
          <cell r="F5920">
            <v>0</v>
          </cell>
          <cell r="G5920">
            <v>-7500</v>
          </cell>
        </row>
        <row r="5921">
          <cell r="B5921" t="str">
            <v>301500O066</v>
          </cell>
          <cell r="C5921">
            <v>-5000</v>
          </cell>
          <cell r="D5921">
            <v>2500</v>
          </cell>
          <cell r="E5921">
            <v>0</v>
          </cell>
          <cell r="F5921">
            <v>2500</v>
          </cell>
          <cell r="G5921">
            <v>-2500</v>
          </cell>
        </row>
        <row r="5922">
          <cell r="B5922" t="str">
            <v>301500O067</v>
          </cell>
          <cell r="C5922">
            <v>-2500</v>
          </cell>
          <cell r="D5922">
            <v>0</v>
          </cell>
          <cell r="E5922">
            <v>-15000</v>
          </cell>
          <cell r="F5922">
            <v>-15000</v>
          </cell>
          <cell r="G5922">
            <v>-17500</v>
          </cell>
        </row>
        <row r="5923">
          <cell r="B5923" t="str">
            <v>301500O068</v>
          </cell>
          <cell r="C5923">
            <v>-5000</v>
          </cell>
          <cell r="D5923">
            <v>0</v>
          </cell>
          <cell r="E5923">
            <v>0</v>
          </cell>
          <cell r="F5923">
            <v>0</v>
          </cell>
          <cell r="G5923">
            <v>-5000</v>
          </cell>
        </row>
        <row r="5924">
          <cell r="B5924" t="str">
            <v>301500O069</v>
          </cell>
          <cell r="C5924">
            <v>-7500</v>
          </cell>
          <cell r="D5924">
            <v>0</v>
          </cell>
          <cell r="E5924">
            <v>0</v>
          </cell>
          <cell r="F5924">
            <v>0</v>
          </cell>
          <cell r="G5924">
            <v>-7500</v>
          </cell>
        </row>
        <row r="5925">
          <cell r="B5925" t="str">
            <v>301500O070</v>
          </cell>
          <cell r="C5925">
            <v>-7500</v>
          </cell>
          <cell r="D5925">
            <v>0</v>
          </cell>
          <cell r="E5925">
            <v>0</v>
          </cell>
          <cell r="F5925">
            <v>0</v>
          </cell>
          <cell r="G5925">
            <v>-7500</v>
          </cell>
        </row>
        <row r="5926">
          <cell r="B5926" t="str">
            <v>301500O071</v>
          </cell>
          <cell r="C5926">
            <v>-2500</v>
          </cell>
          <cell r="D5926">
            <v>0</v>
          </cell>
          <cell r="E5926">
            <v>0</v>
          </cell>
          <cell r="F5926">
            <v>0</v>
          </cell>
          <cell r="G5926">
            <v>-2500</v>
          </cell>
        </row>
        <row r="5927">
          <cell r="B5927" t="str">
            <v>301500O072</v>
          </cell>
          <cell r="C5927">
            <v>-2500</v>
          </cell>
          <cell r="D5927">
            <v>0</v>
          </cell>
          <cell r="E5927">
            <v>0</v>
          </cell>
          <cell r="F5927">
            <v>0</v>
          </cell>
          <cell r="G5927">
            <v>-2500</v>
          </cell>
        </row>
        <row r="5928">
          <cell r="B5928" t="str">
            <v>301500O073</v>
          </cell>
          <cell r="C5928">
            <v>-5000</v>
          </cell>
          <cell r="D5928">
            <v>0</v>
          </cell>
          <cell r="E5928">
            <v>0</v>
          </cell>
          <cell r="F5928">
            <v>0</v>
          </cell>
          <cell r="G5928">
            <v>-5000</v>
          </cell>
        </row>
        <row r="5929">
          <cell r="B5929" t="str">
            <v>301500O074</v>
          </cell>
          <cell r="C5929">
            <v>0</v>
          </cell>
          <cell r="D5929">
            <v>0</v>
          </cell>
          <cell r="E5929">
            <v>-2500</v>
          </cell>
          <cell r="F5929">
            <v>-2500</v>
          </cell>
          <cell r="G5929">
            <v>-2500</v>
          </cell>
        </row>
        <row r="5930">
          <cell r="B5930" t="str">
            <v>301500O075</v>
          </cell>
          <cell r="C5930">
            <v>0</v>
          </cell>
          <cell r="D5930">
            <v>0</v>
          </cell>
          <cell r="E5930">
            <v>-7500</v>
          </cell>
          <cell r="F5930">
            <v>-7500</v>
          </cell>
          <cell r="G5930">
            <v>-7500</v>
          </cell>
        </row>
        <row r="5931">
          <cell r="B5931" t="str">
            <v>301500O076</v>
          </cell>
          <cell r="C5931">
            <v>0</v>
          </cell>
          <cell r="D5931">
            <v>0</v>
          </cell>
          <cell r="E5931">
            <v>-5000</v>
          </cell>
          <cell r="F5931">
            <v>-5000</v>
          </cell>
          <cell r="G5931">
            <v>-5000</v>
          </cell>
        </row>
        <row r="5932">
          <cell r="B5932" t="str">
            <v>301500O077</v>
          </cell>
          <cell r="C5932">
            <v>0</v>
          </cell>
          <cell r="D5932">
            <v>0</v>
          </cell>
          <cell r="E5932">
            <v>-5000</v>
          </cell>
          <cell r="F5932">
            <v>-5000</v>
          </cell>
          <cell r="G5932">
            <v>-5000</v>
          </cell>
        </row>
        <row r="5933">
          <cell r="B5933" t="str">
            <v>301500O078</v>
          </cell>
          <cell r="C5933">
            <v>0</v>
          </cell>
          <cell r="D5933">
            <v>0</v>
          </cell>
          <cell r="E5933">
            <v>-15000</v>
          </cell>
          <cell r="F5933">
            <v>-15000</v>
          </cell>
          <cell r="G5933">
            <v>-15000</v>
          </cell>
        </row>
        <row r="5934">
          <cell r="B5934" t="str">
            <v>301500O079</v>
          </cell>
          <cell r="C5934">
            <v>0</v>
          </cell>
          <cell r="D5934">
            <v>0</v>
          </cell>
          <cell r="E5934">
            <v>-7500</v>
          </cell>
          <cell r="F5934">
            <v>-7500</v>
          </cell>
          <cell r="G5934">
            <v>-7500</v>
          </cell>
        </row>
        <row r="5935">
          <cell r="B5935" t="str">
            <v>301500O080</v>
          </cell>
          <cell r="C5935">
            <v>0</v>
          </cell>
          <cell r="D5935">
            <v>5000</v>
          </cell>
          <cell r="E5935">
            <v>-10000</v>
          </cell>
          <cell r="F5935">
            <v>-5000</v>
          </cell>
          <cell r="G5935">
            <v>-5000</v>
          </cell>
        </row>
        <row r="5936">
          <cell r="B5936" t="str">
            <v>301500O082</v>
          </cell>
          <cell r="C5936">
            <v>0</v>
          </cell>
          <cell r="D5936">
            <v>0</v>
          </cell>
          <cell r="E5936">
            <v>-2500</v>
          </cell>
          <cell r="F5936">
            <v>-2500</v>
          </cell>
          <cell r="G5936">
            <v>-2500</v>
          </cell>
        </row>
        <row r="5937">
          <cell r="B5937" t="str">
            <v>301500O083</v>
          </cell>
          <cell r="C5937">
            <v>0</v>
          </cell>
          <cell r="D5937">
            <v>0</v>
          </cell>
          <cell r="E5937">
            <v>-5000</v>
          </cell>
          <cell r="F5937">
            <v>-5000</v>
          </cell>
          <cell r="G5937">
            <v>-5000</v>
          </cell>
        </row>
        <row r="5938">
          <cell r="B5938" t="str">
            <v>301500O084</v>
          </cell>
          <cell r="C5938">
            <v>0</v>
          </cell>
          <cell r="D5938">
            <v>15000</v>
          </cell>
          <cell r="E5938">
            <v>-15000</v>
          </cell>
          <cell r="F5938">
            <v>0</v>
          </cell>
          <cell r="G5938">
            <v>0</v>
          </cell>
        </row>
        <row r="5939">
          <cell r="B5939" t="str">
            <v>301500O085</v>
          </cell>
          <cell r="C5939">
            <v>0</v>
          </cell>
          <cell r="D5939">
            <v>0</v>
          </cell>
          <cell r="E5939">
            <v>-5000</v>
          </cell>
          <cell r="F5939">
            <v>-5000</v>
          </cell>
          <cell r="G5939">
            <v>-5000</v>
          </cell>
        </row>
        <row r="5940">
          <cell r="B5940" t="str">
            <v>301500O086</v>
          </cell>
          <cell r="C5940">
            <v>0</v>
          </cell>
          <cell r="D5940">
            <v>5000</v>
          </cell>
          <cell r="E5940">
            <v>-5000</v>
          </cell>
          <cell r="F5940">
            <v>0</v>
          </cell>
          <cell r="G5940">
            <v>0</v>
          </cell>
        </row>
        <row r="5941">
          <cell r="B5941" t="str">
            <v>301500O087</v>
          </cell>
          <cell r="C5941">
            <v>0</v>
          </cell>
          <cell r="D5941">
            <v>0</v>
          </cell>
          <cell r="E5941">
            <v>-7500</v>
          </cell>
          <cell r="F5941">
            <v>-7500</v>
          </cell>
          <cell r="G5941">
            <v>-7500</v>
          </cell>
        </row>
        <row r="5942">
          <cell r="B5942" t="str">
            <v>301500O088</v>
          </cell>
          <cell r="C5942">
            <v>0</v>
          </cell>
          <cell r="D5942">
            <v>0</v>
          </cell>
          <cell r="E5942">
            <v>-12500</v>
          </cell>
          <cell r="F5942">
            <v>-12500</v>
          </cell>
          <cell r="G5942">
            <v>-12500</v>
          </cell>
        </row>
        <row r="5943">
          <cell r="B5943" t="str">
            <v>301500O089</v>
          </cell>
          <cell r="C5943">
            <v>0</v>
          </cell>
          <cell r="D5943">
            <v>0</v>
          </cell>
          <cell r="E5943">
            <v>-7500</v>
          </cell>
          <cell r="F5943">
            <v>-7500</v>
          </cell>
          <cell r="G5943">
            <v>-7500</v>
          </cell>
        </row>
        <row r="5944">
          <cell r="B5944" t="str">
            <v>301500O090</v>
          </cell>
          <cell r="C5944">
            <v>0</v>
          </cell>
          <cell r="D5944">
            <v>0</v>
          </cell>
          <cell r="E5944">
            <v>-10000</v>
          </cell>
          <cell r="F5944">
            <v>-10000</v>
          </cell>
          <cell r="G5944">
            <v>-10000</v>
          </cell>
        </row>
        <row r="5945">
          <cell r="B5945" t="str">
            <v>301500O091</v>
          </cell>
          <cell r="C5945">
            <v>0</v>
          </cell>
          <cell r="D5945">
            <v>0</v>
          </cell>
          <cell r="E5945">
            <v>-5000</v>
          </cell>
          <cell r="F5945">
            <v>-5000</v>
          </cell>
          <cell r="G5945">
            <v>-5000</v>
          </cell>
        </row>
        <row r="5946">
          <cell r="B5946" t="str">
            <v>301500O092</v>
          </cell>
          <cell r="C5946">
            <v>0</v>
          </cell>
          <cell r="D5946">
            <v>0</v>
          </cell>
          <cell r="E5946">
            <v>-2500</v>
          </cell>
          <cell r="F5946">
            <v>-2500</v>
          </cell>
          <cell r="G5946">
            <v>-2500</v>
          </cell>
        </row>
        <row r="5947">
          <cell r="B5947" t="str">
            <v>301500O093</v>
          </cell>
          <cell r="C5947">
            <v>0</v>
          </cell>
          <cell r="D5947">
            <v>0</v>
          </cell>
          <cell r="E5947">
            <v>-7500</v>
          </cell>
          <cell r="F5947">
            <v>-7500</v>
          </cell>
          <cell r="G5947">
            <v>-7500</v>
          </cell>
        </row>
        <row r="5948">
          <cell r="B5948" t="str">
            <v>301500O094</v>
          </cell>
          <cell r="C5948">
            <v>0</v>
          </cell>
          <cell r="D5948">
            <v>0</v>
          </cell>
          <cell r="E5948">
            <v>-2500</v>
          </cell>
          <cell r="F5948">
            <v>-2500</v>
          </cell>
          <cell r="G5948">
            <v>-2500</v>
          </cell>
        </row>
        <row r="5949">
          <cell r="B5949" t="str">
            <v>301500O095</v>
          </cell>
          <cell r="C5949">
            <v>0</v>
          </cell>
          <cell r="D5949">
            <v>0</v>
          </cell>
          <cell r="E5949">
            <v>-7500</v>
          </cell>
          <cell r="F5949">
            <v>-7500</v>
          </cell>
          <cell r="G5949">
            <v>-7500</v>
          </cell>
        </row>
        <row r="5950">
          <cell r="B5950" t="str">
            <v>301500O096</v>
          </cell>
          <cell r="C5950">
            <v>0</v>
          </cell>
          <cell r="D5950">
            <v>0</v>
          </cell>
          <cell r="E5950">
            <v>-5000</v>
          </cell>
          <cell r="F5950">
            <v>-5000</v>
          </cell>
          <cell r="G5950">
            <v>-5000</v>
          </cell>
        </row>
        <row r="5951">
          <cell r="B5951" t="str">
            <v>301500O097</v>
          </cell>
          <cell r="C5951">
            <v>0</v>
          </cell>
          <cell r="D5951">
            <v>0</v>
          </cell>
          <cell r="E5951">
            <v>-7500</v>
          </cell>
          <cell r="F5951">
            <v>-7500</v>
          </cell>
          <cell r="G5951">
            <v>-7500</v>
          </cell>
        </row>
        <row r="5952">
          <cell r="B5952" t="str">
            <v>301500O098</v>
          </cell>
          <cell r="C5952">
            <v>0</v>
          </cell>
          <cell r="D5952">
            <v>0</v>
          </cell>
          <cell r="E5952">
            <v>-7500</v>
          </cell>
          <cell r="F5952">
            <v>-7500</v>
          </cell>
          <cell r="G5952">
            <v>-7500</v>
          </cell>
        </row>
        <row r="5953">
          <cell r="B5953" t="str">
            <v>301500O099</v>
          </cell>
          <cell r="C5953">
            <v>0</v>
          </cell>
          <cell r="D5953">
            <v>0</v>
          </cell>
          <cell r="E5953">
            <v>-10000</v>
          </cell>
          <cell r="F5953">
            <v>-10000</v>
          </cell>
          <cell r="G5953">
            <v>-10000</v>
          </cell>
        </row>
        <row r="5954">
          <cell r="B5954" t="str">
            <v>301500O100</v>
          </cell>
          <cell r="C5954">
            <v>0</v>
          </cell>
          <cell r="D5954">
            <v>0</v>
          </cell>
          <cell r="E5954">
            <v>-10000</v>
          </cell>
          <cell r="F5954">
            <v>-10000</v>
          </cell>
          <cell r="G5954">
            <v>-10000</v>
          </cell>
        </row>
        <row r="5955">
          <cell r="B5955" t="str">
            <v>301500O101</v>
          </cell>
          <cell r="C5955">
            <v>0</v>
          </cell>
          <cell r="D5955">
            <v>0</v>
          </cell>
          <cell r="E5955">
            <v>-10000</v>
          </cell>
          <cell r="F5955">
            <v>-10000</v>
          </cell>
          <cell r="G5955">
            <v>-10000</v>
          </cell>
        </row>
        <row r="5956">
          <cell r="B5956" t="str">
            <v>301500O102</v>
          </cell>
          <cell r="C5956">
            <v>0</v>
          </cell>
          <cell r="D5956">
            <v>0</v>
          </cell>
          <cell r="E5956">
            <v>-5000</v>
          </cell>
          <cell r="F5956">
            <v>-5000</v>
          </cell>
          <cell r="G5956">
            <v>-5000</v>
          </cell>
        </row>
        <row r="5957">
          <cell r="B5957" t="str">
            <v>301500O103</v>
          </cell>
          <cell r="C5957">
            <v>0</v>
          </cell>
          <cell r="D5957">
            <v>0</v>
          </cell>
          <cell r="E5957">
            <v>-2500</v>
          </cell>
          <cell r="F5957">
            <v>-2500</v>
          </cell>
          <cell r="G5957">
            <v>-2500</v>
          </cell>
        </row>
        <row r="5958">
          <cell r="B5958" t="str">
            <v>301500O104</v>
          </cell>
          <cell r="C5958">
            <v>0</v>
          </cell>
          <cell r="D5958">
            <v>0</v>
          </cell>
          <cell r="E5958">
            <v>-2500</v>
          </cell>
          <cell r="F5958">
            <v>-2500</v>
          </cell>
          <cell r="G5958">
            <v>-2500</v>
          </cell>
        </row>
        <row r="5959">
          <cell r="B5959" t="str">
            <v>301500O105</v>
          </cell>
          <cell r="C5959">
            <v>0</v>
          </cell>
          <cell r="D5959">
            <v>0</v>
          </cell>
          <cell r="E5959">
            <v>-2500</v>
          </cell>
          <cell r="F5959">
            <v>-2500</v>
          </cell>
          <cell r="G5959">
            <v>-2500</v>
          </cell>
        </row>
        <row r="5960">
          <cell r="B5960" t="str">
            <v>301500O106</v>
          </cell>
          <cell r="C5960">
            <v>0</v>
          </cell>
          <cell r="D5960">
            <v>0</v>
          </cell>
          <cell r="E5960">
            <v>-5000</v>
          </cell>
          <cell r="F5960">
            <v>-5000</v>
          </cell>
          <cell r="G5960">
            <v>-5000</v>
          </cell>
        </row>
        <row r="5961">
          <cell r="B5961" t="str">
            <v>301500O107</v>
          </cell>
          <cell r="C5961">
            <v>0</v>
          </cell>
          <cell r="D5961">
            <v>0</v>
          </cell>
          <cell r="E5961">
            <v>-2500</v>
          </cell>
          <cell r="F5961">
            <v>-2500</v>
          </cell>
          <cell r="G5961">
            <v>-2500</v>
          </cell>
        </row>
        <row r="5962">
          <cell r="B5962" t="str">
            <v>301500O108</v>
          </cell>
          <cell r="C5962">
            <v>0</v>
          </cell>
          <cell r="D5962">
            <v>0</v>
          </cell>
          <cell r="E5962">
            <v>-2500</v>
          </cell>
          <cell r="F5962">
            <v>-2500</v>
          </cell>
          <cell r="G5962">
            <v>-2500</v>
          </cell>
        </row>
        <row r="5963">
          <cell r="B5963" t="str">
            <v>301500O109</v>
          </cell>
          <cell r="C5963">
            <v>0</v>
          </cell>
          <cell r="D5963">
            <v>0</v>
          </cell>
          <cell r="E5963">
            <v>-2500</v>
          </cell>
          <cell r="F5963">
            <v>-2500</v>
          </cell>
          <cell r="G5963">
            <v>-2500</v>
          </cell>
        </row>
        <row r="5964">
          <cell r="B5964" t="str">
            <v>301500O110</v>
          </cell>
          <cell r="C5964">
            <v>0</v>
          </cell>
          <cell r="D5964">
            <v>2500</v>
          </cell>
          <cell r="E5964">
            <v>-7500</v>
          </cell>
          <cell r="F5964">
            <v>-5000</v>
          </cell>
          <cell r="G5964">
            <v>-5000</v>
          </cell>
        </row>
        <row r="5965">
          <cell r="B5965" t="str">
            <v>301500O111</v>
          </cell>
          <cell r="C5965">
            <v>0</v>
          </cell>
          <cell r="D5965">
            <v>0</v>
          </cell>
          <cell r="E5965">
            <v>-5000</v>
          </cell>
          <cell r="F5965">
            <v>-5000</v>
          </cell>
          <cell r="G5965">
            <v>-5000</v>
          </cell>
        </row>
        <row r="5966">
          <cell r="B5966" t="str">
            <v>301500O112</v>
          </cell>
          <cell r="C5966">
            <v>0</v>
          </cell>
          <cell r="D5966">
            <v>0</v>
          </cell>
          <cell r="E5966">
            <v>-5000</v>
          </cell>
          <cell r="F5966">
            <v>-5000</v>
          </cell>
          <cell r="G5966">
            <v>-5000</v>
          </cell>
        </row>
        <row r="5967">
          <cell r="B5967" t="str">
            <v>301500O113</v>
          </cell>
          <cell r="C5967">
            <v>0</v>
          </cell>
          <cell r="D5967">
            <v>0</v>
          </cell>
          <cell r="E5967">
            <v>-10000</v>
          </cell>
          <cell r="F5967">
            <v>-10000</v>
          </cell>
          <cell r="G5967">
            <v>-10000</v>
          </cell>
        </row>
        <row r="5968">
          <cell r="B5968" t="str">
            <v>301500O114</v>
          </cell>
          <cell r="C5968">
            <v>0</v>
          </cell>
          <cell r="D5968">
            <v>0</v>
          </cell>
          <cell r="E5968">
            <v>-5000</v>
          </cell>
          <cell r="F5968">
            <v>-5000</v>
          </cell>
          <cell r="G5968">
            <v>-5000</v>
          </cell>
        </row>
        <row r="5969">
          <cell r="B5969" t="str">
            <v>301500O115</v>
          </cell>
          <cell r="C5969">
            <v>0</v>
          </cell>
          <cell r="D5969">
            <v>0</v>
          </cell>
          <cell r="E5969">
            <v>-5000</v>
          </cell>
          <cell r="F5969">
            <v>-5000</v>
          </cell>
          <cell r="G5969">
            <v>-5000</v>
          </cell>
        </row>
        <row r="5970">
          <cell r="B5970" t="str">
            <v>301500O116</v>
          </cell>
          <cell r="C5970">
            <v>0</v>
          </cell>
          <cell r="D5970">
            <v>0</v>
          </cell>
          <cell r="E5970">
            <v>-5000</v>
          </cell>
          <cell r="F5970">
            <v>-5000</v>
          </cell>
          <cell r="G5970">
            <v>-5000</v>
          </cell>
        </row>
        <row r="5971">
          <cell r="B5971" t="str">
            <v>301500O117</v>
          </cell>
          <cell r="C5971">
            <v>0</v>
          </cell>
          <cell r="D5971">
            <v>0</v>
          </cell>
          <cell r="E5971">
            <v>-7500</v>
          </cell>
          <cell r="F5971">
            <v>-7500</v>
          </cell>
          <cell r="G5971">
            <v>-7500</v>
          </cell>
        </row>
        <row r="5972">
          <cell r="B5972" t="str">
            <v>301500O118</v>
          </cell>
          <cell r="C5972">
            <v>0</v>
          </cell>
          <cell r="D5972">
            <v>0</v>
          </cell>
          <cell r="E5972">
            <v>-7500</v>
          </cell>
          <cell r="F5972">
            <v>-7500</v>
          </cell>
          <cell r="G5972">
            <v>-7500</v>
          </cell>
        </row>
        <row r="5973">
          <cell r="B5973" t="str">
            <v>301500O119</v>
          </cell>
          <cell r="C5973">
            <v>0</v>
          </cell>
          <cell r="D5973">
            <v>0</v>
          </cell>
          <cell r="E5973">
            <v>-12500</v>
          </cell>
          <cell r="F5973">
            <v>-12500</v>
          </cell>
          <cell r="G5973">
            <v>-12500</v>
          </cell>
        </row>
        <row r="5974">
          <cell r="B5974" t="str">
            <v>301500O121</v>
          </cell>
          <cell r="C5974">
            <v>0</v>
          </cell>
          <cell r="D5974">
            <v>0</v>
          </cell>
          <cell r="E5974">
            <v>-2500</v>
          </cell>
          <cell r="F5974">
            <v>-2500</v>
          </cell>
          <cell r="G5974">
            <v>-2500</v>
          </cell>
        </row>
        <row r="5975">
          <cell r="B5975" t="str">
            <v>301500O122</v>
          </cell>
          <cell r="C5975">
            <v>0</v>
          </cell>
          <cell r="D5975">
            <v>0</v>
          </cell>
          <cell r="E5975">
            <v>-5000</v>
          </cell>
          <cell r="F5975">
            <v>-5000</v>
          </cell>
          <cell r="G5975">
            <v>-5000</v>
          </cell>
        </row>
        <row r="5976">
          <cell r="B5976" t="str">
            <v>301500O123</v>
          </cell>
          <cell r="C5976">
            <v>0</v>
          </cell>
          <cell r="D5976">
            <v>0</v>
          </cell>
          <cell r="E5976">
            <v>-7500</v>
          </cell>
          <cell r="F5976">
            <v>-7500</v>
          </cell>
          <cell r="G5976">
            <v>-7500</v>
          </cell>
        </row>
        <row r="5977">
          <cell r="B5977" t="str">
            <v>301500O124</v>
          </cell>
          <cell r="C5977">
            <v>0</v>
          </cell>
          <cell r="D5977">
            <v>0</v>
          </cell>
          <cell r="E5977">
            <v>-5000</v>
          </cell>
          <cell r="F5977">
            <v>-5000</v>
          </cell>
          <cell r="G5977">
            <v>-5000</v>
          </cell>
        </row>
        <row r="5978">
          <cell r="B5978" t="str">
            <v>301500O125</v>
          </cell>
          <cell r="C5978">
            <v>0</v>
          </cell>
          <cell r="D5978">
            <v>0</v>
          </cell>
          <cell r="E5978">
            <v>-2500</v>
          </cell>
          <cell r="F5978">
            <v>-2500</v>
          </cell>
          <cell r="G5978">
            <v>-2500</v>
          </cell>
        </row>
        <row r="5979">
          <cell r="B5979" t="str">
            <v>301500O126</v>
          </cell>
          <cell r="C5979">
            <v>0</v>
          </cell>
          <cell r="D5979">
            <v>0</v>
          </cell>
          <cell r="E5979">
            <v>-2500</v>
          </cell>
          <cell r="F5979">
            <v>-2500</v>
          </cell>
          <cell r="G5979">
            <v>-2500</v>
          </cell>
        </row>
        <row r="5980">
          <cell r="B5980" t="str">
            <v>301500O127</v>
          </cell>
          <cell r="C5980">
            <v>0</v>
          </cell>
          <cell r="D5980">
            <v>0</v>
          </cell>
          <cell r="E5980">
            <v>-7500</v>
          </cell>
          <cell r="F5980">
            <v>-7500</v>
          </cell>
          <cell r="G5980">
            <v>-7500</v>
          </cell>
        </row>
        <row r="5981">
          <cell r="B5981" t="str">
            <v>301500O128</v>
          </cell>
          <cell r="C5981">
            <v>0</v>
          </cell>
          <cell r="D5981">
            <v>0</v>
          </cell>
          <cell r="E5981">
            <v>-2500</v>
          </cell>
          <cell r="F5981">
            <v>-2500</v>
          </cell>
          <cell r="G5981">
            <v>-2500</v>
          </cell>
        </row>
        <row r="5982">
          <cell r="B5982" t="str">
            <v>301500O129</v>
          </cell>
          <cell r="C5982">
            <v>0</v>
          </cell>
          <cell r="D5982">
            <v>0</v>
          </cell>
          <cell r="E5982">
            <v>-2500</v>
          </cell>
          <cell r="F5982">
            <v>-2500</v>
          </cell>
          <cell r="G5982">
            <v>-2500</v>
          </cell>
        </row>
        <row r="5983">
          <cell r="B5983" t="str">
            <v>301500O130</v>
          </cell>
          <cell r="C5983">
            <v>0</v>
          </cell>
          <cell r="D5983">
            <v>0</v>
          </cell>
          <cell r="E5983">
            <v>-2500</v>
          </cell>
          <cell r="F5983">
            <v>-2500</v>
          </cell>
          <cell r="G5983">
            <v>-2500</v>
          </cell>
        </row>
        <row r="5984">
          <cell r="B5984" t="str">
            <v>301500O131</v>
          </cell>
          <cell r="C5984">
            <v>0</v>
          </cell>
          <cell r="D5984">
            <v>0</v>
          </cell>
          <cell r="E5984">
            <v>-2500</v>
          </cell>
          <cell r="F5984">
            <v>-2500</v>
          </cell>
          <cell r="G5984">
            <v>-2500</v>
          </cell>
        </row>
        <row r="5985">
          <cell r="B5985" t="str">
            <v>301500O132</v>
          </cell>
          <cell r="C5985">
            <v>0</v>
          </cell>
          <cell r="D5985">
            <v>0</v>
          </cell>
          <cell r="E5985">
            <v>-2500</v>
          </cell>
          <cell r="F5985">
            <v>-2500</v>
          </cell>
          <cell r="G5985">
            <v>-2500</v>
          </cell>
        </row>
        <row r="5986">
          <cell r="B5986" t="str">
            <v>301500O133</v>
          </cell>
          <cell r="C5986">
            <v>0</v>
          </cell>
          <cell r="D5986">
            <v>0</v>
          </cell>
          <cell r="E5986">
            <v>-5000</v>
          </cell>
          <cell r="F5986">
            <v>-5000</v>
          </cell>
          <cell r="G5986">
            <v>-5000</v>
          </cell>
        </row>
        <row r="5987">
          <cell r="B5987" t="str">
            <v>301500O134</v>
          </cell>
          <cell r="C5987">
            <v>0</v>
          </cell>
          <cell r="D5987">
            <v>0</v>
          </cell>
          <cell r="E5987">
            <v>-2500</v>
          </cell>
          <cell r="F5987">
            <v>-2500</v>
          </cell>
          <cell r="G5987">
            <v>-2500</v>
          </cell>
        </row>
        <row r="5988">
          <cell r="B5988" t="str">
            <v>301500O135</v>
          </cell>
          <cell r="C5988">
            <v>0</v>
          </cell>
          <cell r="D5988">
            <v>0</v>
          </cell>
          <cell r="E5988">
            <v>-5000</v>
          </cell>
          <cell r="F5988">
            <v>-5000</v>
          </cell>
          <cell r="G5988">
            <v>-5000</v>
          </cell>
        </row>
        <row r="5989">
          <cell r="B5989" t="str">
            <v>301500O136</v>
          </cell>
          <cell r="C5989">
            <v>0</v>
          </cell>
          <cell r="D5989">
            <v>0</v>
          </cell>
          <cell r="E5989">
            <v>-5000</v>
          </cell>
          <cell r="F5989">
            <v>-5000</v>
          </cell>
          <cell r="G5989">
            <v>-5000</v>
          </cell>
        </row>
        <row r="5990">
          <cell r="B5990" t="str">
            <v>301500O137</v>
          </cell>
          <cell r="C5990">
            <v>0</v>
          </cell>
          <cell r="D5990">
            <v>0</v>
          </cell>
          <cell r="E5990">
            <v>-7500</v>
          </cell>
          <cell r="F5990">
            <v>-7500</v>
          </cell>
          <cell r="G5990">
            <v>-7500</v>
          </cell>
        </row>
        <row r="5991">
          <cell r="B5991" t="str">
            <v>301500O138</v>
          </cell>
          <cell r="C5991">
            <v>0</v>
          </cell>
          <cell r="D5991">
            <v>0</v>
          </cell>
          <cell r="E5991">
            <v>-5000</v>
          </cell>
          <cell r="F5991">
            <v>-5000</v>
          </cell>
          <cell r="G5991">
            <v>-5000</v>
          </cell>
        </row>
        <row r="5992">
          <cell r="B5992" t="str">
            <v>301500O139</v>
          </cell>
          <cell r="C5992">
            <v>0</v>
          </cell>
          <cell r="D5992">
            <v>0</v>
          </cell>
          <cell r="E5992">
            <v>-17500</v>
          </cell>
          <cell r="F5992">
            <v>-17500</v>
          </cell>
          <cell r="G5992">
            <v>-17500</v>
          </cell>
        </row>
        <row r="5993">
          <cell r="B5993" t="str">
            <v>301500O140</v>
          </cell>
          <cell r="C5993">
            <v>0</v>
          </cell>
          <cell r="D5993">
            <v>0</v>
          </cell>
          <cell r="E5993">
            <v>-2500</v>
          </cell>
          <cell r="F5993">
            <v>-2500</v>
          </cell>
          <cell r="G5993">
            <v>-2500</v>
          </cell>
        </row>
        <row r="5994">
          <cell r="B5994" t="str">
            <v>301500O141</v>
          </cell>
          <cell r="C5994">
            <v>0</v>
          </cell>
          <cell r="D5994">
            <v>0</v>
          </cell>
          <cell r="E5994">
            <v>-5000</v>
          </cell>
          <cell r="F5994">
            <v>-5000</v>
          </cell>
          <cell r="G5994">
            <v>-5000</v>
          </cell>
        </row>
        <row r="5995">
          <cell r="B5995" t="str">
            <v>301500O142</v>
          </cell>
          <cell r="C5995">
            <v>0</v>
          </cell>
          <cell r="D5995">
            <v>0</v>
          </cell>
          <cell r="E5995">
            <v>-5000</v>
          </cell>
          <cell r="F5995">
            <v>-5000</v>
          </cell>
          <cell r="G5995">
            <v>-5000</v>
          </cell>
        </row>
        <row r="5996">
          <cell r="B5996" t="str">
            <v>301500O143</v>
          </cell>
          <cell r="C5996">
            <v>0</v>
          </cell>
          <cell r="D5996">
            <v>0</v>
          </cell>
          <cell r="E5996">
            <v>-2500</v>
          </cell>
          <cell r="F5996">
            <v>-2500</v>
          </cell>
          <cell r="G5996">
            <v>-2500</v>
          </cell>
        </row>
        <row r="5997">
          <cell r="B5997" t="str">
            <v>301500O144</v>
          </cell>
          <cell r="C5997">
            <v>0</v>
          </cell>
          <cell r="D5997">
            <v>0</v>
          </cell>
          <cell r="E5997">
            <v>-10000</v>
          </cell>
          <cell r="F5997">
            <v>-10000</v>
          </cell>
          <cell r="G5997">
            <v>-10000</v>
          </cell>
        </row>
        <row r="5998">
          <cell r="B5998" t="str">
            <v>301500O145</v>
          </cell>
          <cell r="C5998">
            <v>0</v>
          </cell>
          <cell r="D5998">
            <v>0</v>
          </cell>
          <cell r="E5998">
            <v>-2500</v>
          </cell>
          <cell r="F5998">
            <v>-2500</v>
          </cell>
          <cell r="G5998">
            <v>-2500</v>
          </cell>
        </row>
        <row r="5999">
          <cell r="B5999" t="str">
            <v>301500O146</v>
          </cell>
          <cell r="C5999">
            <v>0</v>
          </cell>
          <cell r="D5999">
            <v>0</v>
          </cell>
          <cell r="E5999">
            <v>-2500</v>
          </cell>
          <cell r="F5999">
            <v>-2500</v>
          </cell>
          <cell r="G5999">
            <v>-2500</v>
          </cell>
        </row>
        <row r="6000">
          <cell r="B6000" t="str">
            <v>301500O147</v>
          </cell>
          <cell r="C6000">
            <v>0</v>
          </cell>
          <cell r="D6000">
            <v>0</v>
          </cell>
          <cell r="E6000">
            <v>-7500</v>
          </cell>
          <cell r="F6000">
            <v>-7500</v>
          </cell>
          <cell r="G6000">
            <v>-7500</v>
          </cell>
        </row>
        <row r="6001">
          <cell r="B6001" t="str">
            <v>301500O148</v>
          </cell>
          <cell r="C6001">
            <v>0</v>
          </cell>
          <cell r="D6001">
            <v>0</v>
          </cell>
          <cell r="E6001">
            <v>-10000</v>
          </cell>
          <cell r="F6001">
            <v>-10000</v>
          </cell>
          <cell r="G6001">
            <v>-10000</v>
          </cell>
        </row>
        <row r="6002">
          <cell r="B6002" t="str">
            <v>301500O149</v>
          </cell>
          <cell r="C6002">
            <v>0</v>
          </cell>
          <cell r="D6002">
            <v>0</v>
          </cell>
          <cell r="E6002">
            <v>-10000</v>
          </cell>
          <cell r="F6002">
            <v>-10000</v>
          </cell>
          <cell r="G6002">
            <v>-10000</v>
          </cell>
        </row>
        <row r="6003">
          <cell r="B6003" t="str">
            <v>301500O150</v>
          </cell>
          <cell r="C6003">
            <v>0</v>
          </cell>
          <cell r="D6003">
            <v>0</v>
          </cell>
          <cell r="E6003">
            <v>-7500</v>
          </cell>
          <cell r="F6003">
            <v>-7500</v>
          </cell>
          <cell r="G6003">
            <v>-7500</v>
          </cell>
        </row>
        <row r="6004">
          <cell r="B6004" t="str">
            <v>301500O151</v>
          </cell>
          <cell r="C6004">
            <v>0</v>
          </cell>
          <cell r="D6004">
            <v>0</v>
          </cell>
          <cell r="E6004">
            <v>-2500</v>
          </cell>
          <cell r="F6004">
            <v>-2500</v>
          </cell>
          <cell r="G6004">
            <v>-2500</v>
          </cell>
        </row>
        <row r="6005">
          <cell r="B6005" t="str">
            <v>301500O152</v>
          </cell>
          <cell r="C6005">
            <v>0</v>
          </cell>
          <cell r="D6005">
            <v>0</v>
          </cell>
          <cell r="E6005">
            <v>-2500</v>
          </cell>
          <cell r="F6005">
            <v>-2500</v>
          </cell>
          <cell r="G6005">
            <v>-2500</v>
          </cell>
        </row>
        <row r="6006">
          <cell r="B6006" t="str">
            <v>301500O153</v>
          </cell>
          <cell r="C6006">
            <v>0</v>
          </cell>
          <cell r="D6006">
            <v>0</v>
          </cell>
          <cell r="E6006">
            <v>-15000</v>
          </cell>
          <cell r="F6006">
            <v>-15000</v>
          </cell>
          <cell r="G6006">
            <v>-15000</v>
          </cell>
        </row>
        <row r="6007">
          <cell r="B6007" t="str">
            <v>301500O154</v>
          </cell>
          <cell r="C6007">
            <v>0</v>
          </cell>
          <cell r="D6007">
            <v>0</v>
          </cell>
          <cell r="E6007">
            <v>-2500</v>
          </cell>
          <cell r="F6007">
            <v>-2500</v>
          </cell>
          <cell r="G6007">
            <v>-2500</v>
          </cell>
        </row>
        <row r="6008">
          <cell r="B6008" t="str">
            <v>301500O155</v>
          </cell>
          <cell r="C6008">
            <v>0</v>
          </cell>
          <cell r="D6008">
            <v>0</v>
          </cell>
          <cell r="E6008">
            <v>-2500</v>
          </cell>
          <cell r="F6008">
            <v>-2500</v>
          </cell>
          <cell r="G6008">
            <v>-2500</v>
          </cell>
        </row>
        <row r="6009">
          <cell r="B6009" t="str">
            <v>301500O156</v>
          </cell>
          <cell r="C6009">
            <v>0</v>
          </cell>
          <cell r="D6009">
            <v>0</v>
          </cell>
          <cell r="E6009">
            <v>-2500</v>
          </cell>
          <cell r="F6009">
            <v>-2500</v>
          </cell>
          <cell r="G6009">
            <v>-2500</v>
          </cell>
        </row>
        <row r="6010">
          <cell r="B6010" t="str">
            <v>301500O157</v>
          </cell>
          <cell r="C6010">
            <v>0</v>
          </cell>
          <cell r="D6010">
            <v>0</v>
          </cell>
          <cell r="E6010">
            <v>-2500</v>
          </cell>
          <cell r="F6010">
            <v>-2500</v>
          </cell>
          <cell r="G6010">
            <v>-2500</v>
          </cell>
        </row>
        <row r="6011">
          <cell r="B6011" t="str">
            <v>301500O158</v>
          </cell>
          <cell r="C6011">
            <v>0</v>
          </cell>
          <cell r="D6011">
            <v>0</v>
          </cell>
          <cell r="E6011">
            <v>-7500</v>
          </cell>
          <cell r="F6011">
            <v>-7500</v>
          </cell>
          <cell r="G6011">
            <v>-7500</v>
          </cell>
        </row>
        <row r="6012">
          <cell r="B6012" t="str">
            <v>301500O159</v>
          </cell>
          <cell r="C6012">
            <v>0</v>
          </cell>
          <cell r="D6012">
            <v>0</v>
          </cell>
          <cell r="E6012">
            <v>-5000</v>
          </cell>
          <cell r="F6012">
            <v>-5000</v>
          </cell>
          <cell r="G6012">
            <v>-5000</v>
          </cell>
        </row>
        <row r="6013">
          <cell r="B6013" t="str">
            <v>301500O160</v>
          </cell>
          <cell r="C6013">
            <v>0</v>
          </cell>
          <cell r="D6013">
            <v>0</v>
          </cell>
          <cell r="E6013">
            <v>-2500</v>
          </cell>
          <cell r="F6013">
            <v>-2500</v>
          </cell>
          <cell r="G6013">
            <v>-2500</v>
          </cell>
        </row>
        <row r="6014">
          <cell r="B6014" t="str">
            <v>301500O161</v>
          </cell>
          <cell r="C6014">
            <v>0</v>
          </cell>
          <cell r="D6014">
            <v>0</v>
          </cell>
          <cell r="E6014">
            <v>-7500</v>
          </cell>
          <cell r="F6014">
            <v>-7500</v>
          </cell>
          <cell r="G6014">
            <v>-7500</v>
          </cell>
        </row>
        <row r="6015">
          <cell r="B6015" t="str">
            <v>301500O162</v>
          </cell>
          <cell r="C6015">
            <v>0</v>
          </cell>
          <cell r="D6015">
            <v>0</v>
          </cell>
          <cell r="E6015">
            <v>-7500</v>
          </cell>
          <cell r="F6015">
            <v>-7500</v>
          </cell>
          <cell r="G6015">
            <v>-7500</v>
          </cell>
        </row>
        <row r="6016">
          <cell r="B6016" t="str">
            <v>301500O163</v>
          </cell>
          <cell r="C6016">
            <v>0</v>
          </cell>
          <cell r="D6016">
            <v>0</v>
          </cell>
          <cell r="E6016">
            <v>-2500</v>
          </cell>
          <cell r="F6016">
            <v>-2500</v>
          </cell>
          <cell r="G6016">
            <v>-2500</v>
          </cell>
        </row>
        <row r="6017">
          <cell r="B6017" t="str">
            <v>301500O164</v>
          </cell>
          <cell r="C6017">
            <v>0</v>
          </cell>
          <cell r="D6017">
            <v>0</v>
          </cell>
          <cell r="E6017">
            <v>-2500</v>
          </cell>
          <cell r="F6017">
            <v>-2500</v>
          </cell>
          <cell r="G6017">
            <v>-2500</v>
          </cell>
        </row>
        <row r="6018">
          <cell r="B6018" t="str">
            <v>301500O505</v>
          </cell>
          <cell r="C6018">
            <v>0</v>
          </cell>
          <cell r="D6018">
            <v>0</v>
          </cell>
          <cell r="E6018">
            <v>-2500</v>
          </cell>
          <cell r="F6018">
            <v>-2500</v>
          </cell>
          <cell r="G6018">
            <v>-2500</v>
          </cell>
        </row>
        <row r="6019">
          <cell r="B6019" t="str">
            <v>301500O67</v>
          </cell>
          <cell r="C6019">
            <v>-2500</v>
          </cell>
          <cell r="D6019">
            <v>0</v>
          </cell>
          <cell r="E6019">
            <v>-2500</v>
          </cell>
          <cell r="F6019">
            <v>-2500</v>
          </cell>
          <cell r="G6019">
            <v>-5000</v>
          </cell>
        </row>
        <row r="6020">
          <cell r="B6020" t="str">
            <v>301500O68</v>
          </cell>
          <cell r="C6020">
            <v>0</v>
          </cell>
          <cell r="D6020">
            <v>0</v>
          </cell>
          <cell r="E6020">
            <v>-17500</v>
          </cell>
          <cell r="F6020">
            <v>-17500</v>
          </cell>
          <cell r="G6020">
            <v>-17500</v>
          </cell>
        </row>
        <row r="6021">
          <cell r="B6021" t="str">
            <v>301500O69</v>
          </cell>
          <cell r="C6021">
            <v>0</v>
          </cell>
          <cell r="D6021">
            <v>0</v>
          </cell>
          <cell r="E6021">
            <v>-5000</v>
          </cell>
          <cell r="F6021">
            <v>-5000</v>
          </cell>
          <cell r="G6021">
            <v>-5000</v>
          </cell>
        </row>
        <row r="6022">
          <cell r="B6022" t="str">
            <v>301500O70</v>
          </cell>
          <cell r="C6022">
            <v>0</v>
          </cell>
          <cell r="D6022">
            <v>0</v>
          </cell>
          <cell r="E6022">
            <v>-12500</v>
          </cell>
          <cell r="F6022">
            <v>-12500</v>
          </cell>
          <cell r="G6022">
            <v>-12500</v>
          </cell>
        </row>
        <row r="6023">
          <cell r="B6023" t="str">
            <v>301500O71</v>
          </cell>
          <cell r="C6023">
            <v>0</v>
          </cell>
          <cell r="D6023">
            <v>0</v>
          </cell>
          <cell r="E6023">
            <v>-7500</v>
          </cell>
          <cell r="F6023">
            <v>-7500</v>
          </cell>
          <cell r="G6023">
            <v>-7500</v>
          </cell>
        </row>
        <row r="6024">
          <cell r="B6024" t="str">
            <v>301500O72</v>
          </cell>
          <cell r="C6024">
            <v>0</v>
          </cell>
          <cell r="D6024">
            <v>0</v>
          </cell>
          <cell r="E6024">
            <v>-2500</v>
          </cell>
          <cell r="F6024">
            <v>-2500</v>
          </cell>
          <cell r="G6024">
            <v>-2500</v>
          </cell>
        </row>
        <row r="6025">
          <cell r="B6025" t="str">
            <v>301500O73</v>
          </cell>
          <cell r="C6025">
            <v>0</v>
          </cell>
          <cell r="D6025">
            <v>0</v>
          </cell>
          <cell r="E6025">
            <v>-5000</v>
          </cell>
          <cell r="F6025">
            <v>-5000</v>
          </cell>
          <cell r="G6025">
            <v>-5000</v>
          </cell>
        </row>
        <row r="6026">
          <cell r="B6026" t="str">
            <v>301500O74</v>
          </cell>
          <cell r="C6026">
            <v>0</v>
          </cell>
          <cell r="D6026">
            <v>0</v>
          </cell>
          <cell r="E6026">
            <v>-5000</v>
          </cell>
          <cell r="F6026">
            <v>-5000</v>
          </cell>
          <cell r="G6026">
            <v>-5000</v>
          </cell>
        </row>
        <row r="6027">
          <cell r="B6027" t="str">
            <v>301500O75</v>
          </cell>
          <cell r="C6027">
            <v>0</v>
          </cell>
          <cell r="D6027">
            <v>0</v>
          </cell>
          <cell r="E6027">
            <v>-2500</v>
          </cell>
          <cell r="F6027">
            <v>-2500</v>
          </cell>
          <cell r="G6027">
            <v>-2500</v>
          </cell>
        </row>
        <row r="6028">
          <cell r="B6028" t="str">
            <v>301500O76</v>
          </cell>
          <cell r="C6028">
            <v>0</v>
          </cell>
          <cell r="D6028">
            <v>0</v>
          </cell>
          <cell r="E6028">
            <v>-7500</v>
          </cell>
          <cell r="F6028">
            <v>-7500</v>
          </cell>
          <cell r="G6028">
            <v>-7500</v>
          </cell>
        </row>
        <row r="6029">
          <cell r="B6029" t="str">
            <v>301500P001</v>
          </cell>
          <cell r="C6029">
            <v>-10000</v>
          </cell>
          <cell r="D6029">
            <v>0</v>
          </cell>
          <cell r="E6029">
            <v>0</v>
          </cell>
          <cell r="F6029">
            <v>0</v>
          </cell>
          <cell r="G6029">
            <v>-10000</v>
          </cell>
        </row>
        <row r="6030">
          <cell r="B6030" t="str">
            <v>301500P002</v>
          </cell>
          <cell r="C6030">
            <v>-7500</v>
          </cell>
          <cell r="D6030">
            <v>7500</v>
          </cell>
          <cell r="E6030">
            <v>0</v>
          </cell>
          <cell r="F6030">
            <v>7500</v>
          </cell>
          <cell r="G6030">
            <v>0</v>
          </cell>
        </row>
        <row r="6031">
          <cell r="B6031" t="str">
            <v>301500P003</v>
          </cell>
          <cell r="C6031">
            <v>-10000</v>
          </cell>
          <cell r="D6031">
            <v>0</v>
          </cell>
          <cell r="E6031">
            <v>0</v>
          </cell>
          <cell r="F6031">
            <v>0</v>
          </cell>
          <cell r="G6031">
            <v>-10000</v>
          </cell>
        </row>
        <row r="6032">
          <cell r="B6032" t="str">
            <v>301500P004</v>
          </cell>
          <cell r="C6032">
            <v>-7500</v>
          </cell>
          <cell r="D6032">
            <v>0</v>
          </cell>
          <cell r="E6032">
            <v>0</v>
          </cell>
          <cell r="F6032">
            <v>0</v>
          </cell>
          <cell r="G6032">
            <v>-7500</v>
          </cell>
        </row>
        <row r="6033">
          <cell r="B6033" t="str">
            <v>301500P005</v>
          </cell>
          <cell r="C6033">
            <v>-12500</v>
          </cell>
          <cell r="D6033">
            <v>0</v>
          </cell>
          <cell r="E6033">
            <v>0</v>
          </cell>
          <cell r="F6033">
            <v>0</v>
          </cell>
          <cell r="G6033">
            <v>-12500</v>
          </cell>
        </row>
        <row r="6034">
          <cell r="B6034" t="str">
            <v>301500P006</v>
          </cell>
          <cell r="C6034">
            <v>-10000</v>
          </cell>
          <cell r="D6034">
            <v>0</v>
          </cell>
          <cell r="E6034">
            <v>0</v>
          </cell>
          <cell r="F6034">
            <v>0</v>
          </cell>
          <cell r="G6034">
            <v>-10000</v>
          </cell>
        </row>
        <row r="6035">
          <cell r="B6035" t="str">
            <v>301500P007</v>
          </cell>
          <cell r="C6035">
            <v>-7500</v>
          </cell>
          <cell r="D6035">
            <v>0</v>
          </cell>
          <cell r="E6035">
            <v>0</v>
          </cell>
          <cell r="F6035">
            <v>0</v>
          </cell>
          <cell r="G6035">
            <v>-7500</v>
          </cell>
        </row>
        <row r="6036">
          <cell r="B6036" t="str">
            <v>301500P008</v>
          </cell>
          <cell r="C6036">
            <v>-5000</v>
          </cell>
          <cell r="D6036">
            <v>0</v>
          </cell>
          <cell r="E6036">
            <v>0</v>
          </cell>
          <cell r="F6036">
            <v>0</v>
          </cell>
          <cell r="G6036">
            <v>-5000</v>
          </cell>
        </row>
        <row r="6037">
          <cell r="B6037" t="str">
            <v>301500P009</v>
          </cell>
          <cell r="C6037">
            <v>-7500</v>
          </cell>
          <cell r="D6037">
            <v>0</v>
          </cell>
          <cell r="E6037">
            <v>0</v>
          </cell>
          <cell r="F6037">
            <v>0</v>
          </cell>
          <cell r="G6037">
            <v>-7500</v>
          </cell>
        </row>
        <row r="6038">
          <cell r="B6038" t="str">
            <v>301500P010</v>
          </cell>
          <cell r="C6038">
            <v>-10000</v>
          </cell>
          <cell r="D6038">
            <v>0</v>
          </cell>
          <cell r="E6038">
            <v>0</v>
          </cell>
          <cell r="F6038">
            <v>0</v>
          </cell>
          <cell r="G6038">
            <v>-10000</v>
          </cell>
        </row>
        <row r="6039">
          <cell r="B6039" t="str">
            <v>301500P011</v>
          </cell>
          <cell r="C6039">
            <v>-7500</v>
          </cell>
          <cell r="D6039">
            <v>0</v>
          </cell>
          <cell r="E6039">
            <v>0</v>
          </cell>
          <cell r="F6039">
            <v>0</v>
          </cell>
          <cell r="G6039">
            <v>-7500</v>
          </cell>
        </row>
        <row r="6040">
          <cell r="B6040" t="str">
            <v>301500P012</v>
          </cell>
          <cell r="C6040">
            <v>-7500</v>
          </cell>
          <cell r="D6040">
            <v>0</v>
          </cell>
          <cell r="E6040">
            <v>0</v>
          </cell>
          <cell r="F6040">
            <v>0</v>
          </cell>
          <cell r="G6040">
            <v>-7500</v>
          </cell>
        </row>
        <row r="6041">
          <cell r="B6041" t="str">
            <v>301500P013</v>
          </cell>
          <cell r="C6041">
            <v>-7500</v>
          </cell>
          <cell r="D6041">
            <v>3000</v>
          </cell>
          <cell r="E6041">
            <v>0</v>
          </cell>
          <cell r="F6041">
            <v>3000</v>
          </cell>
          <cell r="G6041">
            <v>-4500</v>
          </cell>
        </row>
        <row r="6042">
          <cell r="B6042" t="str">
            <v>301500P014</v>
          </cell>
          <cell r="C6042">
            <v>-5000</v>
          </cell>
          <cell r="D6042">
            <v>0</v>
          </cell>
          <cell r="E6042">
            <v>0</v>
          </cell>
          <cell r="F6042">
            <v>0</v>
          </cell>
          <cell r="G6042">
            <v>-5000</v>
          </cell>
        </row>
        <row r="6043">
          <cell r="B6043" t="str">
            <v>301500P015</v>
          </cell>
          <cell r="C6043">
            <v>-5000</v>
          </cell>
          <cell r="D6043">
            <v>5000</v>
          </cell>
          <cell r="E6043">
            <v>0</v>
          </cell>
          <cell r="F6043">
            <v>5000</v>
          </cell>
          <cell r="G6043">
            <v>0</v>
          </cell>
        </row>
        <row r="6044">
          <cell r="B6044" t="str">
            <v>301500P016</v>
          </cell>
          <cell r="C6044">
            <v>-7500</v>
          </cell>
          <cell r="D6044">
            <v>0</v>
          </cell>
          <cell r="E6044">
            <v>0</v>
          </cell>
          <cell r="F6044">
            <v>0</v>
          </cell>
          <cell r="G6044">
            <v>-7500</v>
          </cell>
        </row>
        <row r="6045">
          <cell r="B6045" t="str">
            <v>301500P017</v>
          </cell>
          <cell r="C6045">
            <v>-10000</v>
          </cell>
          <cell r="D6045">
            <v>0</v>
          </cell>
          <cell r="E6045">
            <v>0</v>
          </cell>
          <cell r="F6045">
            <v>0</v>
          </cell>
          <cell r="G6045">
            <v>-10000</v>
          </cell>
        </row>
        <row r="6046">
          <cell r="B6046" t="str">
            <v>301500P018</v>
          </cell>
          <cell r="C6046">
            <v>-7500</v>
          </cell>
          <cell r="D6046">
            <v>0</v>
          </cell>
          <cell r="E6046">
            <v>0</v>
          </cell>
          <cell r="F6046">
            <v>0</v>
          </cell>
          <cell r="G6046">
            <v>-7500</v>
          </cell>
        </row>
        <row r="6047">
          <cell r="B6047" t="str">
            <v>301500P019</v>
          </cell>
          <cell r="C6047">
            <v>-7500</v>
          </cell>
          <cell r="D6047">
            <v>15000</v>
          </cell>
          <cell r="E6047">
            <v>-7500</v>
          </cell>
          <cell r="F6047">
            <v>7500</v>
          </cell>
          <cell r="G6047">
            <v>0</v>
          </cell>
        </row>
        <row r="6048">
          <cell r="B6048" t="str">
            <v>301500P020</v>
          </cell>
          <cell r="C6048">
            <v>-7500</v>
          </cell>
          <cell r="D6048">
            <v>0</v>
          </cell>
          <cell r="E6048">
            <v>-2500</v>
          </cell>
          <cell r="F6048">
            <v>-2500</v>
          </cell>
          <cell r="G6048">
            <v>-10000</v>
          </cell>
        </row>
        <row r="6049">
          <cell r="B6049" t="str">
            <v>301500P021</v>
          </cell>
          <cell r="C6049">
            <v>-12500</v>
          </cell>
          <cell r="D6049">
            <v>0</v>
          </cell>
          <cell r="E6049">
            <v>-2500</v>
          </cell>
          <cell r="F6049">
            <v>-2500</v>
          </cell>
          <cell r="G6049">
            <v>-15000</v>
          </cell>
        </row>
        <row r="6050">
          <cell r="B6050" t="str">
            <v>301500P022</v>
          </cell>
          <cell r="C6050">
            <v>-12500</v>
          </cell>
          <cell r="D6050">
            <v>0</v>
          </cell>
          <cell r="E6050">
            <v>0</v>
          </cell>
          <cell r="F6050">
            <v>0</v>
          </cell>
          <cell r="G6050">
            <v>-12500</v>
          </cell>
        </row>
        <row r="6051">
          <cell r="B6051" t="str">
            <v>301500P023</v>
          </cell>
          <cell r="C6051">
            <v>-7500</v>
          </cell>
          <cell r="D6051">
            <v>0</v>
          </cell>
          <cell r="E6051">
            <v>0</v>
          </cell>
          <cell r="F6051">
            <v>0</v>
          </cell>
          <cell r="G6051">
            <v>-7500</v>
          </cell>
        </row>
        <row r="6052">
          <cell r="B6052" t="str">
            <v>301500P024</v>
          </cell>
          <cell r="C6052">
            <v>-10000</v>
          </cell>
          <cell r="D6052">
            <v>0</v>
          </cell>
          <cell r="E6052">
            <v>0</v>
          </cell>
          <cell r="F6052">
            <v>0</v>
          </cell>
          <cell r="G6052">
            <v>-10000</v>
          </cell>
        </row>
        <row r="6053">
          <cell r="B6053" t="str">
            <v>301500P025</v>
          </cell>
          <cell r="C6053">
            <v>-7500</v>
          </cell>
          <cell r="D6053">
            <v>0</v>
          </cell>
          <cell r="E6053">
            <v>0</v>
          </cell>
          <cell r="F6053">
            <v>0</v>
          </cell>
          <cell r="G6053">
            <v>-7500</v>
          </cell>
        </row>
        <row r="6054">
          <cell r="B6054" t="str">
            <v>301500P026</v>
          </cell>
          <cell r="C6054">
            <v>-7500</v>
          </cell>
          <cell r="D6054">
            <v>7500</v>
          </cell>
          <cell r="E6054">
            <v>0</v>
          </cell>
          <cell r="F6054">
            <v>7500</v>
          </cell>
          <cell r="G6054">
            <v>0</v>
          </cell>
        </row>
        <row r="6055">
          <cell r="B6055" t="str">
            <v>301500P027</v>
          </cell>
          <cell r="C6055">
            <v>-7500</v>
          </cell>
          <cell r="D6055">
            <v>0</v>
          </cell>
          <cell r="E6055">
            <v>0</v>
          </cell>
          <cell r="F6055">
            <v>0</v>
          </cell>
          <cell r="G6055">
            <v>-7500</v>
          </cell>
        </row>
        <row r="6056">
          <cell r="B6056" t="str">
            <v>301500P028</v>
          </cell>
          <cell r="C6056">
            <v>-7500</v>
          </cell>
          <cell r="D6056">
            <v>0</v>
          </cell>
          <cell r="E6056">
            <v>0</v>
          </cell>
          <cell r="F6056">
            <v>0</v>
          </cell>
          <cell r="G6056">
            <v>-7500</v>
          </cell>
        </row>
        <row r="6057">
          <cell r="B6057" t="str">
            <v>301500P029</v>
          </cell>
          <cell r="C6057">
            <v>-7500</v>
          </cell>
          <cell r="D6057">
            <v>0</v>
          </cell>
          <cell r="E6057">
            <v>0</v>
          </cell>
          <cell r="F6057">
            <v>0</v>
          </cell>
          <cell r="G6057">
            <v>-7500</v>
          </cell>
        </row>
        <row r="6058">
          <cell r="B6058" t="str">
            <v>301500P030</v>
          </cell>
          <cell r="C6058">
            <v>-7500</v>
          </cell>
          <cell r="D6058">
            <v>0</v>
          </cell>
          <cell r="E6058">
            <v>0</v>
          </cell>
          <cell r="F6058">
            <v>0</v>
          </cell>
          <cell r="G6058">
            <v>-7500</v>
          </cell>
        </row>
        <row r="6059">
          <cell r="B6059" t="str">
            <v>301500P031</v>
          </cell>
          <cell r="C6059">
            <v>-10000</v>
          </cell>
          <cell r="D6059">
            <v>0</v>
          </cell>
          <cell r="E6059">
            <v>0</v>
          </cell>
          <cell r="F6059">
            <v>0</v>
          </cell>
          <cell r="G6059">
            <v>-10000</v>
          </cell>
        </row>
        <row r="6060">
          <cell r="B6060" t="str">
            <v>301500P032</v>
          </cell>
          <cell r="C6060">
            <v>-10000</v>
          </cell>
          <cell r="D6060">
            <v>0</v>
          </cell>
          <cell r="E6060">
            <v>0</v>
          </cell>
          <cell r="F6060">
            <v>0</v>
          </cell>
          <cell r="G6060">
            <v>-10000</v>
          </cell>
        </row>
        <row r="6061">
          <cell r="B6061" t="str">
            <v>301500P033</v>
          </cell>
          <cell r="C6061">
            <v>-7500</v>
          </cell>
          <cell r="D6061">
            <v>0</v>
          </cell>
          <cell r="E6061">
            <v>0</v>
          </cell>
          <cell r="F6061">
            <v>0</v>
          </cell>
          <cell r="G6061">
            <v>-7500</v>
          </cell>
        </row>
        <row r="6062">
          <cell r="B6062" t="str">
            <v>301500P035</v>
          </cell>
          <cell r="C6062">
            <v>-7500</v>
          </cell>
          <cell r="D6062">
            <v>0</v>
          </cell>
          <cell r="E6062">
            <v>0</v>
          </cell>
          <cell r="F6062">
            <v>0</v>
          </cell>
          <cell r="G6062">
            <v>-7500</v>
          </cell>
        </row>
        <row r="6063">
          <cell r="B6063" t="str">
            <v>301500P036</v>
          </cell>
          <cell r="C6063">
            <v>-7500</v>
          </cell>
          <cell r="D6063">
            <v>0</v>
          </cell>
          <cell r="E6063">
            <v>0</v>
          </cell>
          <cell r="F6063">
            <v>0</v>
          </cell>
          <cell r="G6063">
            <v>-7500</v>
          </cell>
        </row>
        <row r="6064">
          <cell r="B6064" t="str">
            <v>301500P037</v>
          </cell>
          <cell r="C6064">
            <v>-5000</v>
          </cell>
          <cell r="D6064">
            <v>5000</v>
          </cell>
          <cell r="E6064">
            <v>0</v>
          </cell>
          <cell r="F6064">
            <v>5000</v>
          </cell>
          <cell r="G6064">
            <v>0</v>
          </cell>
        </row>
        <row r="6065">
          <cell r="B6065" t="str">
            <v>301500P038</v>
          </cell>
          <cell r="C6065">
            <v>-7500</v>
          </cell>
          <cell r="D6065">
            <v>0</v>
          </cell>
          <cell r="E6065">
            <v>-7500</v>
          </cell>
          <cell r="F6065">
            <v>-7500</v>
          </cell>
          <cell r="G6065">
            <v>-15000</v>
          </cell>
        </row>
        <row r="6066">
          <cell r="B6066" t="str">
            <v>301500P039</v>
          </cell>
          <cell r="C6066">
            <v>-5000</v>
          </cell>
          <cell r="D6066">
            <v>0</v>
          </cell>
          <cell r="E6066">
            <v>0</v>
          </cell>
          <cell r="F6066">
            <v>0</v>
          </cell>
          <cell r="G6066">
            <v>-5000</v>
          </cell>
        </row>
        <row r="6067">
          <cell r="B6067" t="str">
            <v>301500P040</v>
          </cell>
          <cell r="C6067">
            <v>-10000</v>
          </cell>
          <cell r="D6067">
            <v>0</v>
          </cell>
          <cell r="E6067">
            <v>0</v>
          </cell>
          <cell r="F6067">
            <v>0</v>
          </cell>
          <cell r="G6067">
            <v>-10000</v>
          </cell>
        </row>
        <row r="6068">
          <cell r="B6068" t="str">
            <v>301500P041</v>
          </cell>
          <cell r="C6068">
            <v>-7500</v>
          </cell>
          <cell r="D6068">
            <v>0</v>
          </cell>
          <cell r="E6068">
            <v>0</v>
          </cell>
          <cell r="F6068">
            <v>0</v>
          </cell>
          <cell r="G6068">
            <v>-7500</v>
          </cell>
        </row>
        <row r="6069">
          <cell r="B6069" t="str">
            <v>301500P042</v>
          </cell>
          <cell r="C6069">
            <v>-7500</v>
          </cell>
          <cell r="D6069">
            <v>0</v>
          </cell>
          <cell r="E6069">
            <v>0</v>
          </cell>
          <cell r="F6069">
            <v>0</v>
          </cell>
          <cell r="G6069">
            <v>-7500</v>
          </cell>
        </row>
        <row r="6070">
          <cell r="B6070" t="str">
            <v>301500P043</v>
          </cell>
          <cell r="C6070">
            <v>-7500</v>
          </cell>
          <cell r="D6070">
            <v>7500</v>
          </cell>
          <cell r="E6070">
            <v>0</v>
          </cell>
          <cell r="F6070">
            <v>7500</v>
          </cell>
          <cell r="G6070">
            <v>0</v>
          </cell>
        </row>
        <row r="6071">
          <cell r="B6071" t="str">
            <v>301500P044</v>
          </cell>
          <cell r="C6071">
            <v>-7500</v>
          </cell>
          <cell r="D6071">
            <v>0</v>
          </cell>
          <cell r="E6071">
            <v>0</v>
          </cell>
          <cell r="F6071">
            <v>0</v>
          </cell>
          <cell r="G6071">
            <v>-7500</v>
          </cell>
        </row>
        <row r="6072">
          <cell r="B6072" t="str">
            <v>301500P045</v>
          </cell>
          <cell r="C6072">
            <v>-12500</v>
          </cell>
          <cell r="D6072">
            <v>0</v>
          </cell>
          <cell r="E6072">
            <v>0</v>
          </cell>
          <cell r="F6072">
            <v>0</v>
          </cell>
          <cell r="G6072">
            <v>-12500</v>
          </cell>
        </row>
        <row r="6073">
          <cell r="B6073" t="str">
            <v>301500P046</v>
          </cell>
          <cell r="C6073">
            <v>-7500</v>
          </cell>
          <cell r="D6073">
            <v>0</v>
          </cell>
          <cell r="E6073">
            <v>0</v>
          </cell>
          <cell r="F6073">
            <v>0</v>
          </cell>
          <cell r="G6073">
            <v>-7500</v>
          </cell>
        </row>
        <row r="6074">
          <cell r="B6074" t="str">
            <v>301500P047</v>
          </cell>
          <cell r="C6074">
            <v>-7500</v>
          </cell>
          <cell r="D6074">
            <v>0</v>
          </cell>
          <cell r="E6074">
            <v>0</v>
          </cell>
          <cell r="F6074">
            <v>0</v>
          </cell>
          <cell r="G6074">
            <v>-7500</v>
          </cell>
        </row>
        <row r="6075">
          <cell r="B6075" t="str">
            <v>301500P048</v>
          </cell>
          <cell r="C6075">
            <v>-7500</v>
          </cell>
          <cell r="D6075">
            <v>0</v>
          </cell>
          <cell r="E6075">
            <v>0</v>
          </cell>
          <cell r="F6075">
            <v>0</v>
          </cell>
          <cell r="G6075">
            <v>-7500</v>
          </cell>
        </row>
        <row r="6076">
          <cell r="B6076" t="str">
            <v>301500P049</v>
          </cell>
          <cell r="C6076">
            <v>-7500</v>
          </cell>
          <cell r="D6076">
            <v>0</v>
          </cell>
          <cell r="E6076">
            <v>0</v>
          </cell>
          <cell r="F6076">
            <v>0</v>
          </cell>
          <cell r="G6076">
            <v>-7500</v>
          </cell>
        </row>
        <row r="6077">
          <cell r="B6077" t="str">
            <v>301500P050</v>
          </cell>
          <cell r="C6077">
            <v>-10000</v>
          </cell>
          <cell r="D6077">
            <v>0</v>
          </cell>
          <cell r="E6077">
            <v>0</v>
          </cell>
          <cell r="F6077">
            <v>0</v>
          </cell>
          <cell r="G6077">
            <v>-10000</v>
          </cell>
        </row>
        <row r="6078">
          <cell r="B6078" t="str">
            <v>301500P051</v>
          </cell>
          <cell r="C6078">
            <v>-7500</v>
          </cell>
          <cell r="D6078">
            <v>0</v>
          </cell>
          <cell r="E6078">
            <v>0</v>
          </cell>
          <cell r="F6078">
            <v>0</v>
          </cell>
          <cell r="G6078">
            <v>-7500</v>
          </cell>
        </row>
        <row r="6079">
          <cell r="B6079" t="str">
            <v>301500P052</v>
          </cell>
          <cell r="C6079">
            <v>-10000</v>
          </cell>
          <cell r="D6079">
            <v>0</v>
          </cell>
          <cell r="E6079">
            <v>0</v>
          </cell>
          <cell r="F6079">
            <v>0</v>
          </cell>
          <cell r="G6079">
            <v>-10000</v>
          </cell>
        </row>
        <row r="6080">
          <cell r="B6080" t="str">
            <v>301500P053</v>
          </cell>
          <cell r="C6080">
            <v>-7500</v>
          </cell>
          <cell r="D6080">
            <v>0</v>
          </cell>
          <cell r="E6080">
            <v>0</v>
          </cell>
          <cell r="F6080">
            <v>0</v>
          </cell>
          <cell r="G6080">
            <v>-7500</v>
          </cell>
        </row>
        <row r="6081">
          <cell r="B6081" t="str">
            <v>301500P054</v>
          </cell>
          <cell r="C6081">
            <v>-7500</v>
          </cell>
          <cell r="D6081">
            <v>0</v>
          </cell>
          <cell r="E6081">
            <v>0</v>
          </cell>
          <cell r="F6081">
            <v>0</v>
          </cell>
          <cell r="G6081">
            <v>-7500</v>
          </cell>
        </row>
        <row r="6082">
          <cell r="B6082" t="str">
            <v>301500P055</v>
          </cell>
          <cell r="C6082">
            <v>-2500</v>
          </cell>
          <cell r="D6082">
            <v>0</v>
          </cell>
          <cell r="E6082">
            <v>0</v>
          </cell>
          <cell r="F6082">
            <v>0</v>
          </cell>
          <cell r="G6082">
            <v>-2500</v>
          </cell>
        </row>
        <row r="6083">
          <cell r="B6083" t="str">
            <v>301500P056</v>
          </cell>
          <cell r="C6083">
            <v>-10000</v>
          </cell>
          <cell r="D6083">
            <v>17500</v>
          </cell>
          <cell r="E6083">
            <v>-7500</v>
          </cell>
          <cell r="F6083">
            <v>10000</v>
          </cell>
          <cell r="G6083">
            <v>0</v>
          </cell>
        </row>
        <row r="6084">
          <cell r="B6084" t="str">
            <v>301500P057</v>
          </cell>
          <cell r="C6084">
            <v>-7500</v>
          </cell>
          <cell r="D6084">
            <v>0</v>
          </cell>
          <cell r="E6084">
            <v>0</v>
          </cell>
          <cell r="F6084">
            <v>0</v>
          </cell>
          <cell r="G6084">
            <v>-7500</v>
          </cell>
        </row>
        <row r="6085">
          <cell r="B6085" t="str">
            <v>301500P058</v>
          </cell>
          <cell r="C6085">
            <v>-7500</v>
          </cell>
          <cell r="D6085">
            <v>0</v>
          </cell>
          <cell r="E6085">
            <v>0</v>
          </cell>
          <cell r="F6085">
            <v>0</v>
          </cell>
          <cell r="G6085">
            <v>-7500</v>
          </cell>
        </row>
        <row r="6086">
          <cell r="B6086" t="str">
            <v>301500P059</v>
          </cell>
          <cell r="C6086">
            <v>-7500</v>
          </cell>
          <cell r="D6086">
            <v>0</v>
          </cell>
          <cell r="E6086">
            <v>0</v>
          </cell>
          <cell r="F6086">
            <v>0</v>
          </cell>
          <cell r="G6086">
            <v>-7500</v>
          </cell>
        </row>
        <row r="6087">
          <cell r="B6087" t="str">
            <v>301500P060</v>
          </cell>
          <cell r="C6087">
            <v>-7500</v>
          </cell>
          <cell r="D6087">
            <v>0</v>
          </cell>
          <cell r="E6087">
            <v>0</v>
          </cell>
          <cell r="F6087">
            <v>0</v>
          </cell>
          <cell r="G6087">
            <v>-7500</v>
          </cell>
        </row>
        <row r="6088">
          <cell r="B6088" t="str">
            <v>301500P061</v>
          </cell>
          <cell r="C6088">
            <v>-10000</v>
          </cell>
          <cell r="D6088">
            <v>0</v>
          </cell>
          <cell r="E6088">
            <v>0</v>
          </cell>
          <cell r="F6088">
            <v>0</v>
          </cell>
          <cell r="G6088">
            <v>-10000</v>
          </cell>
        </row>
        <row r="6089">
          <cell r="B6089" t="str">
            <v>301500P062</v>
          </cell>
          <cell r="C6089">
            <v>-10000</v>
          </cell>
          <cell r="D6089">
            <v>0</v>
          </cell>
          <cell r="E6089">
            <v>0</v>
          </cell>
          <cell r="F6089">
            <v>0</v>
          </cell>
          <cell r="G6089">
            <v>-10000</v>
          </cell>
        </row>
        <row r="6090">
          <cell r="B6090" t="str">
            <v>301500P063</v>
          </cell>
          <cell r="C6090">
            <v>-10000</v>
          </cell>
          <cell r="D6090">
            <v>0</v>
          </cell>
          <cell r="E6090">
            <v>0</v>
          </cell>
          <cell r="F6090">
            <v>0</v>
          </cell>
          <cell r="G6090">
            <v>-10000</v>
          </cell>
        </row>
        <row r="6091">
          <cell r="B6091" t="str">
            <v>301500P064</v>
          </cell>
          <cell r="C6091">
            <v>-10000</v>
          </cell>
          <cell r="D6091">
            <v>0</v>
          </cell>
          <cell r="E6091">
            <v>0</v>
          </cell>
          <cell r="F6091">
            <v>0</v>
          </cell>
          <cell r="G6091">
            <v>-10000</v>
          </cell>
        </row>
        <row r="6092">
          <cell r="B6092" t="str">
            <v>301500P065</v>
          </cell>
          <cell r="C6092">
            <v>-7500</v>
          </cell>
          <cell r="D6092">
            <v>5000</v>
          </cell>
          <cell r="E6092">
            <v>0</v>
          </cell>
          <cell r="F6092">
            <v>5000</v>
          </cell>
          <cell r="G6092">
            <v>-2500</v>
          </cell>
        </row>
        <row r="6093">
          <cell r="B6093" t="str">
            <v>301500P066</v>
          </cell>
          <cell r="C6093">
            <v>-7500</v>
          </cell>
          <cell r="D6093">
            <v>0</v>
          </cell>
          <cell r="E6093">
            <v>0</v>
          </cell>
          <cell r="F6093">
            <v>0</v>
          </cell>
          <cell r="G6093">
            <v>-7500</v>
          </cell>
        </row>
        <row r="6094">
          <cell r="B6094" t="str">
            <v>301500P067</v>
          </cell>
          <cell r="C6094">
            <v>-7500</v>
          </cell>
          <cell r="D6094">
            <v>7500</v>
          </cell>
          <cell r="E6094">
            <v>0</v>
          </cell>
          <cell r="F6094">
            <v>7500</v>
          </cell>
          <cell r="G6094">
            <v>0</v>
          </cell>
        </row>
        <row r="6095">
          <cell r="B6095" t="str">
            <v>301500P069</v>
          </cell>
          <cell r="C6095">
            <v>-7500</v>
          </cell>
          <cell r="D6095">
            <v>0</v>
          </cell>
          <cell r="E6095">
            <v>0</v>
          </cell>
          <cell r="F6095">
            <v>0</v>
          </cell>
          <cell r="G6095">
            <v>-7500</v>
          </cell>
        </row>
        <row r="6096">
          <cell r="B6096" t="str">
            <v>301500P071</v>
          </cell>
          <cell r="C6096">
            <v>-7500</v>
          </cell>
          <cell r="D6096">
            <v>0</v>
          </cell>
          <cell r="E6096">
            <v>0</v>
          </cell>
          <cell r="F6096">
            <v>0</v>
          </cell>
          <cell r="G6096">
            <v>-7500</v>
          </cell>
        </row>
        <row r="6097">
          <cell r="B6097" t="str">
            <v>301500P072</v>
          </cell>
          <cell r="C6097">
            <v>-7500</v>
          </cell>
          <cell r="D6097">
            <v>7500</v>
          </cell>
          <cell r="E6097">
            <v>0</v>
          </cell>
          <cell r="F6097">
            <v>7500</v>
          </cell>
          <cell r="G6097">
            <v>0</v>
          </cell>
        </row>
        <row r="6098">
          <cell r="B6098" t="str">
            <v>301500P073</v>
          </cell>
          <cell r="C6098">
            <v>-10000</v>
          </cell>
          <cell r="D6098">
            <v>0</v>
          </cell>
          <cell r="E6098">
            <v>0</v>
          </cell>
          <cell r="F6098">
            <v>0</v>
          </cell>
          <cell r="G6098">
            <v>-10000</v>
          </cell>
        </row>
        <row r="6099">
          <cell r="B6099" t="str">
            <v>301500P074</v>
          </cell>
          <cell r="C6099">
            <v>-10000</v>
          </cell>
          <cell r="D6099">
            <v>0</v>
          </cell>
          <cell r="E6099">
            <v>0</v>
          </cell>
          <cell r="F6099">
            <v>0</v>
          </cell>
          <cell r="G6099">
            <v>-10000</v>
          </cell>
        </row>
        <row r="6100">
          <cell r="B6100" t="str">
            <v>301500P075</v>
          </cell>
          <cell r="C6100">
            <v>-7500</v>
          </cell>
          <cell r="D6100">
            <v>0</v>
          </cell>
          <cell r="E6100">
            <v>0</v>
          </cell>
          <cell r="F6100">
            <v>0</v>
          </cell>
          <cell r="G6100">
            <v>-7500</v>
          </cell>
        </row>
        <row r="6101">
          <cell r="B6101" t="str">
            <v>301500P076</v>
          </cell>
          <cell r="C6101">
            <v>-7500</v>
          </cell>
          <cell r="D6101">
            <v>0</v>
          </cell>
          <cell r="E6101">
            <v>0</v>
          </cell>
          <cell r="F6101">
            <v>0</v>
          </cell>
          <cell r="G6101">
            <v>-7500</v>
          </cell>
        </row>
        <row r="6102">
          <cell r="B6102" t="str">
            <v>301500P077</v>
          </cell>
          <cell r="C6102">
            <v>-5000</v>
          </cell>
          <cell r="D6102">
            <v>0</v>
          </cell>
          <cell r="E6102">
            <v>0</v>
          </cell>
          <cell r="F6102">
            <v>0</v>
          </cell>
          <cell r="G6102">
            <v>-5000</v>
          </cell>
        </row>
        <row r="6103">
          <cell r="B6103" t="str">
            <v>301500P078</v>
          </cell>
          <cell r="C6103">
            <v>-7500</v>
          </cell>
          <cell r="D6103">
            <v>0</v>
          </cell>
          <cell r="E6103">
            <v>0</v>
          </cell>
          <cell r="F6103">
            <v>0</v>
          </cell>
          <cell r="G6103">
            <v>-7500</v>
          </cell>
        </row>
        <row r="6104">
          <cell r="B6104" t="str">
            <v>301500P079</v>
          </cell>
          <cell r="C6104">
            <v>-2500</v>
          </cell>
          <cell r="D6104">
            <v>0</v>
          </cell>
          <cell r="E6104">
            <v>0</v>
          </cell>
          <cell r="F6104">
            <v>0</v>
          </cell>
          <cell r="G6104">
            <v>-2500</v>
          </cell>
        </row>
        <row r="6105">
          <cell r="B6105" t="str">
            <v>301500P081</v>
          </cell>
          <cell r="C6105">
            <v>-7500</v>
          </cell>
          <cell r="D6105">
            <v>0</v>
          </cell>
          <cell r="E6105">
            <v>0</v>
          </cell>
          <cell r="F6105">
            <v>0</v>
          </cell>
          <cell r="G6105">
            <v>-7500</v>
          </cell>
        </row>
        <row r="6106">
          <cell r="B6106" t="str">
            <v>301500P082</v>
          </cell>
          <cell r="C6106">
            <v>-5000</v>
          </cell>
          <cell r="D6106">
            <v>0</v>
          </cell>
          <cell r="E6106">
            <v>0</v>
          </cell>
          <cell r="F6106">
            <v>0</v>
          </cell>
          <cell r="G6106">
            <v>-5000</v>
          </cell>
        </row>
        <row r="6107">
          <cell r="B6107" t="str">
            <v>301500P083</v>
          </cell>
          <cell r="C6107">
            <v>-7500</v>
          </cell>
          <cell r="D6107">
            <v>0</v>
          </cell>
          <cell r="E6107">
            <v>0</v>
          </cell>
          <cell r="F6107">
            <v>0</v>
          </cell>
          <cell r="G6107">
            <v>-7500</v>
          </cell>
        </row>
        <row r="6108">
          <cell r="B6108" t="str">
            <v>301500P084</v>
          </cell>
          <cell r="C6108">
            <v>-12500</v>
          </cell>
          <cell r="D6108">
            <v>0</v>
          </cell>
          <cell r="E6108">
            <v>0</v>
          </cell>
          <cell r="F6108">
            <v>0</v>
          </cell>
          <cell r="G6108">
            <v>-12500</v>
          </cell>
        </row>
        <row r="6109">
          <cell r="B6109" t="str">
            <v>301500P085</v>
          </cell>
          <cell r="C6109">
            <v>-5000</v>
          </cell>
          <cell r="D6109">
            <v>0</v>
          </cell>
          <cell r="E6109">
            <v>0</v>
          </cell>
          <cell r="F6109">
            <v>0</v>
          </cell>
          <cell r="G6109">
            <v>-5000</v>
          </cell>
        </row>
        <row r="6110">
          <cell r="B6110" t="str">
            <v>301500P086</v>
          </cell>
          <cell r="C6110">
            <v>-7500</v>
          </cell>
          <cell r="D6110">
            <v>0</v>
          </cell>
          <cell r="E6110">
            <v>0</v>
          </cell>
          <cell r="F6110">
            <v>0</v>
          </cell>
          <cell r="G6110">
            <v>-7500</v>
          </cell>
        </row>
        <row r="6111">
          <cell r="B6111" t="str">
            <v>301500P087</v>
          </cell>
          <cell r="C6111">
            <v>-7500</v>
          </cell>
          <cell r="D6111">
            <v>0</v>
          </cell>
          <cell r="E6111">
            <v>0</v>
          </cell>
          <cell r="F6111">
            <v>0</v>
          </cell>
          <cell r="G6111">
            <v>-7500</v>
          </cell>
        </row>
        <row r="6112">
          <cell r="B6112" t="str">
            <v>301500P088</v>
          </cell>
          <cell r="C6112">
            <v>-7500</v>
          </cell>
          <cell r="D6112">
            <v>0</v>
          </cell>
          <cell r="E6112">
            <v>0</v>
          </cell>
          <cell r="F6112">
            <v>0</v>
          </cell>
          <cell r="G6112">
            <v>-7500</v>
          </cell>
        </row>
        <row r="6113">
          <cell r="B6113" t="str">
            <v>301500P089</v>
          </cell>
          <cell r="C6113">
            <v>-10000</v>
          </cell>
          <cell r="D6113">
            <v>0</v>
          </cell>
          <cell r="E6113">
            <v>0</v>
          </cell>
          <cell r="F6113">
            <v>0</v>
          </cell>
          <cell r="G6113">
            <v>-10000</v>
          </cell>
        </row>
        <row r="6114">
          <cell r="B6114" t="str">
            <v>301500P090</v>
          </cell>
          <cell r="C6114">
            <v>-5000</v>
          </cell>
          <cell r="D6114">
            <v>5000</v>
          </cell>
          <cell r="E6114">
            <v>0</v>
          </cell>
          <cell r="F6114">
            <v>5000</v>
          </cell>
          <cell r="G6114">
            <v>0</v>
          </cell>
        </row>
        <row r="6115">
          <cell r="B6115" t="str">
            <v>301500P091</v>
          </cell>
          <cell r="C6115">
            <v>-7500</v>
          </cell>
          <cell r="D6115">
            <v>0</v>
          </cell>
          <cell r="E6115">
            <v>0</v>
          </cell>
          <cell r="F6115">
            <v>0</v>
          </cell>
          <cell r="G6115">
            <v>-7500</v>
          </cell>
        </row>
        <row r="6116">
          <cell r="B6116" t="str">
            <v>301500P092</v>
          </cell>
          <cell r="C6116">
            <v>-7500</v>
          </cell>
          <cell r="D6116">
            <v>0</v>
          </cell>
          <cell r="E6116">
            <v>0</v>
          </cell>
          <cell r="F6116">
            <v>0</v>
          </cell>
          <cell r="G6116">
            <v>-7500</v>
          </cell>
        </row>
        <row r="6117">
          <cell r="B6117" t="str">
            <v>301500P093</v>
          </cell>
          <cell r="C6117">
            <v>-10000</v>
          </cell>
          <cell r="D6117">
            <v>0</v>
          </cell>
          <cell r="E6117">
            <v>0</v>
          </cell>
          <cell r="F6117">
            <v>0</v>
          </cell>
          <cell r="G6117">
            <v>-10000</v>
          </cell>
        </row>
        <row r="6118">
          <cell r="B6118" t="str">
            <v>301500P094</v>
          </cell>
          <cell r="C6118">
            <v>-15000</v>
          </cell>
          <cell r="D6118">
            <v>0</v>
          </cell>
          <cell r="E6118">
            <v>0</v>
          </cell>
          <cell r="F6118">
            <v>0</v>
          </cell>
          <cell r="G6118">
            <v>-15000</v>
          </cell>
        </row>
        <row r="6119">
          <cell r="B6119" t="str">
            <v>301500P095</v>
          </cell>
          <cell r="C6119">
            <v>-2500</v>
          </cell>
          <cell r="D6119">
            <v>0</v>
          </cell>
          <cell r="E6119">
            <v>0</v>
          </cell>
          <cell r="F6119">
            <v>0</v>
          </cell>
          <cell r="G6119">
            <v>-2500</v>
          </cell>
        </row>
        <row r="6120">
          <cell r="B6120" t="str">
            <v>301500P096</v>
          </cell>
          <cell r="C6120">
            <v>-12500</v>
          </cell>
          <cell r="D6120">
            <v>0</v>
          </cell>
          <cell r="E6120">
            <v>0</v>
          </cell>
          <cell r="F6120">
            <v>0</v>
          </cell>
          <cell r="G6120">
            <v>-12500</v>
          </cell>
        </row>
        <row r="6121">
          <cell r="B6121" t="str">
            <v>301500P097</v>
          </cell>
          <cell r="C6121">
            <v>-7500</v>
          </cell>
          <cell r="D6121">
            <v>0</v>
          </cell>
          <cell r="E6121">
            <v>0</v>
          </cell>
          <cell r="F6121">
            <v>0</v>
          </cell>
          <cell r="G6121">
            <v>-7500</v>
          </cell>
        </row>
        <row r="6122">
          <cell r="B6122" t="str">
            <v>301500P098</v>
          </cell>
          <cell r="C6122">
            <v>-7500</v>
          </cell>
          <cell r="D6122">
            <v>0</v>
          </cell>
          <cell r="E6122">
            <v>0</v>
          </cell>
          <cell r="F6122">
            <v>0</v>
          </cell>
          <cell r="G6122">
            <v>-7500</v>
          </cell>
        </row>
        <row r="6123">
          <cell r="B6123" t="str">
            <v>301500P099</v>
          </cell>
          <cell r="C6123">
            <v>-2500</v>
          </cell>
          <cell r="D6123">
            <v>0</v>
          </cell>
          <cell r="E6123">
            <v>0</v>
          </cell>
          <cell r="F6123">
            <v>0</v>
          </cell>
          <cell r="G6123">
            <v>-2500</v>
          </cell>
        </row>
        <row r="6124">
          <cell r="B6124" t="str">
            <v>301500P100</v>
          </cell>
          <cell r="C6124">
            <v>-7500</v>
          </cell>
          <cell r="D6124">
            <v>0</v>
          </cell>
          <cell r="E6124">
            <v>0</v>
          </cell>
          <cell r="F6124">
            <v>0</v>
          </cell>
          <cell r="G6124">
            <v>-7500</v>
          </cell>
        </row>
        <row r="6125">
          <cell r="B6125" t="str">
            <v>301500P101</v>
          </cell>
          <cell r="C6125">
            <v>-2500</v>
          </cell>
          <cell r="D6125">
            <v>0</v>
          </cell>
          <cell r="E6125">
            <v>0</v>
          </cell>
          <cell r="F6125">
            <v>0</v>
          </cell>
          <cell r="G6125">
            <v>-2500</v>
          </cell>
        </row>
        <row r="6126">
          <cell r="B6126" t="str">
            <v>301500P102</v>
          </cell>
          <cell r="C6126">
            <v>-7500</v>
          </cell>
          <cell r="D6126">
            <v>0</v>
          </cell>
          <cell r="E6126">
            <v>0</v>
          </cell>
          <cell r="F6126">
            <v>0</v>
          </cell>
          <cell r="G6126">
            <v>-7500</v>
          </cell>
        </row>
        <row r="6127">
          <cell r="B6127" t="str">
            <v>301500P103</v>
          </cell>
          <cell r="C6127">
            <v>-7500</v>
          </cell>
          <cell r="D6127">
            <v>0</v>
          </cell>
          <cell r="E6127">
            <v>0</v>
          </cell>
          <cell r="F6127">
            <v>0</v>
          </cell>
          <cell r="G6127">
            <v>-7500</v>
          </cell>
        </row>
        <row r="6128">
          <cell r="B6128" t="str">
            <v>301500P104</v>
          </cell>
          <cell r="C6128">
            <v>-2500</v>
          </cell>
          <cell r="D6128">
            <v>0</v>
          </cell>
          <cell r="E6128">
            <v>0</v>
          </cell>
          <cell r="F6128">
            <v>0</v>
          </cell>
          <cell r="G6128">
            <v>-2500</v>
          </cell>
        </row>
        <row r="6129">
          <cell r="B6129" t="str">
            <v>301500P105</v>
          </cell>
          <cell r="C6129">
            <v>-7500</v>
          </cell>
          <cell r="D6129">
            <v>0</v>
          </cell>
          <cell r="E6129">
            <v>0</v>
          </cell>
          <cell r="F6129">
            <v>0</v>
          </cell>
          <cell r="G6129">
            <v>-7500</v>
          </cell>
        </row>
        <row r="6130">
          <cell r="B6130" t="str">
            <v>301500P106</v>
          </cell>
          <cell r="C6130">
            <v>-7500</v>
          </cell>
          <cell r="D6130">
            <v>0</v>
          </cell>
          <cell r="E6130">
            <v>0</v>
          </cell>
          <cell r="F6130">
            <v>0</v>
          </cell>
          <cell r="G6130">
            <v>-7500</v>
          </cell>
        </row>
        <row r="6131">
          <cell r="B6131" t="str">
            <v>301500P107</v>
          </cell>
          <cell r="C6131">
            <v>-7500</v>
          </cell>
          <cell r="D6131">
            <v>0</v>
          </cell>
          <cell r="E6131">
            <v>0</v>
          </cell>
          <cell r="F6131">
            <v>0</v>
          </cell>
          <cell r="G6131">
            <v>-7500</v>
          </cell>
        </row>
        <row r="6132">
          <cell r="B6132" t="str">
            <v>301500P108</v>
          </cell>
          <cell r="C6132">
            <v>-5000</v>
          </cell>
          <cell r="D6132">
            <v>0</v>
          </cell>
          <cell r="E6132">
            <v>0</v>
          </cell>
          <cell r="F6132">
            <v>0</v>
          </cell>
          <cell r="G6132">
            <v>-5000</v>
          </cell>
        </row>
        <row r="6133">
          <cell r="B6133" t="str">
            <v>301500P109</v>
          </cell>
          <cell r="C6133">
            <v>-2500</v>
          </cell>
          <cell r="D6133">
            <v>0</v>
          </cell>
          <cell r="E6133">
            <v>0</v>
          </cell>
          <cell r="F6133">
            <v>0</v>
          </cell>
          <cell r="G6133">
            <v>-2500</v>
          </cell>
        </row>
        <row r="6134">
          <cell r="B6134" t="str">
            <v>301500P111</v>
          </cell>
          <cell r="C6134">
            <v>-5000</v>
          </cell>
          <cell r="D6134">
            <v>0</v>
          </cell>
          <cell r="E6134">
            <v>0</v>
          </cell>
          <cell r="F6134">
            <v>0</v>
          </cell>
          <cell r="G6134">
            <v>-5000</v>
          </cell>
        </row>
        <row r="6135">
          <cell r="B6135" t="str">
            <v>301500P113</v>
          </cell>
          <cell r="C6135">
            <v>-10000</v>
          </cell>
          <cell r="D6135">
            <v>10000</v>
          </cell>
          <cell r="E6135">
            <v>0</v>
          </cell>
          <cell r="F6135">
            <v>10000</v>
          </cell>
          <cell r="G6135">
            <v>0</v>
          </cell>
        </row>
        <row r="6136">
          <cell r="B6136" t="str">
            <v>301500P114</v>
          </cell>
          <cell r="C6136">
            <v>-7500</v>
          </cell>
          <cell r="D6136">
            <v>0</v>
          </cell>
          <cell r="E6136">
            <v>0</v>
          </cell>
          <cell r="F6136">
            <v>0</v>
          </cell>
          <cell r="G6136">
            <v>-7500</v>
          </cell>
        </row>
        <row r="6137">
          <cell r="B6137" t="str">
            <v>301500P115</v>
          </cell>
          <cell r="C6137">
            <v>-7500</v>
          </cell>
          <cell r="D6137">
            <v>0</v>
          </cell>
          <cell r="E6137">
            <v>0</v>
          </cell>
          <cell r="F6137">
            <v>0</v>
          </cell>
          <cell r="G6137">
            <v>-7500</v>
          </cell>
        </row>
        <row r="6138">
          <cell r="B6138" t="str">
            <v>301500P116</v>
          </cell>
          <cell r="C6138">
            <v>-10000</v>
          </cell>
          <cell r="D6138">
            <v>0</v>
          </cell>
          <cell r="E6138">
            <v>0</v>
          </cell>
          <cell r="F6138">
            <v>0</v>
          </cell>
          <cell r="G6138">
            <v>-10000</v>
          </cell>
        </row>
        <row r="6139">
          <cell r="B6139" t="str">
            <v>301500P117</v>
          </cell>
          <cell r="C6139">
            <v>-5811.78</v>
          </cell>
          <cell r="D6139">
            <v>5811.78</v>
          </cell>
          <cell r="E6139">
            <v>0</v>
          </cell>
          <cell r="F6139">
            <v>5811.78</v>
          </cell>
          <cell r="G6139">
            <v>0</v>
          </cell>
        </row>
        <row r="6140">
          <cell r="B6140" t="str">
            <v>301500P118</v>
          </cell>
          <cell r="C6140">
            <v>-12500</v>
          </cell>
          <cell r="D6140">
            <v>0</v>
          </cell>
          <cell r="E6140">
            <v>0</v>
          </cell>
          <cell r="F6140">
            <v>0</v>
          </cell>
          <cell r="G6140">
            <v>-12500</v>
          </cell>
        </row>
        <row r="6141">
          <cell r="B6141" t="str">
            <v>301500P119</v>
          </cell>
          <cell r="C6141">
            <v>-7500</v>
          </cell>
          <cell r="D6141">
            <v>0</v>
          </cell>
          <cell r="E6141">
            <v>0</v>
          </cell>
          <cell r="F6141">
            <v>0</v>
          </cell>
          <cell r="G6141">
            <v>-7500</v>
          </cell>
        </row>
        <row r="6142">
          <cell r="B6142" t="str">
            <v>301500P120</v>
          </cell>
          <cell r="C6142">
            <v>-7500</v>
          </cell>
          <cell r="D6142">
            <v>0</v>
          </cell>
          <cell r="E6142">
            <v>0</v>
          </cell>
          <cell r="F6142">
            <v>0</v>
          </cell>
          <cell r="G6142">
            <v>-7500</v>
          </cell>
        </row>
        <row r="6143">
          <cell r="B6143" t="str">
            <v>301500P121</v>
          </cell>
          <cell r="C6143">
            <v>-2500</v>
          </cell>
          <cell r="D6143">
            <v>0</v>
          </cell>
          <cell r="E6143">
            <v>0</v>
          </cell>
          <cell r="F6143">
            <v>0</v>
          </cell>
          <cell r="G6143">
            <v>-2500</v>
          </cell>
        </row>
        <row r="6144">
          <cell r="B6144" t="str">
            <v>301500P122</v>
          </cell>
          <cell r="C6144">
            <v>-10000</v>
          </cell>
          <cell r="D6144">
            <v>0</v>
          </cell>
          <cell r="E6144">
            <v>0</v>
          </cell>
          <cell r="F6144">
            <v>0</v>
          </cell>
          <cell r="G6144">
            <v>-10000</v>
          </cell>
        </row>
        <row r="6145">
          <cell r="B6145" t="str">
            <v>301500P123</v>
          </cell>
          <cell r="C6145">
            <v>-2500</v>
          </cell>
          <cell r="D6145">
            <v>0</v>
          </cell>
          <cell r="E6145">
            <v>0</v>
          </cell>
          <cell r="F6145">
            <v>0</v>
          </cell>
          <cell r="G6145">
            <v>-2500</v>
          </cell>
        </row>
        <row r="6146">
          <cell r="B6146" t="str">
            <v>301500P124</v>
          </cell>
          <cell r="C6146">
            <v>-7500</v>
          </cell>
          <cell r="D6146">
            <v>0</v>
          </cell>
          <cell r="E6146">
            <v>0</v>
          </cell>
          <cell r="F6146">
            <v>0</v>
          </cell>
          <cell r="G6146">
            <v>-7500</v>
          </cell>
        </row>
        <row r="6147">
          <cell r="B6147" t="str">
            <v>301500P125</v>
          </cell>
          <cell r="C6147">
            <v>-2500</v>
          </cell>
          <cell r="D6147">
            <v>0</v>
          </cell>
          <cell r="E6147">
            <v>0</v>
          </cell>
          <cell r="F6147">
            <v>0</v>
          </cell>
          <cell r="G6147">
            <v>-2500</v>
          </cell>
        </row>
        <row r="6148">
          <cell r="B6148" t="str">
            <v>301500P126</v>
          </cell>
          <cell r="C6148">
            <v>-5000</v>
          </cell>
          <cell r="D6148">
            <v>0</v>
          </cell>
          <cell r="E6148">
            <v>0</v>
          </cell>
          <cell r="F6148">
            <v>0</v>
          </cell>
          <cell r="G6148">
            <v>-5000</v>
          </cell>
        </row>
        <row r="6149">
          <cell r="B6149" t="str">
            <v>301500P127</v>
          </cell>
          <cell r="C6149">
            <v>-7500</v>
          </cell>
          <cell r="D6149">
            <v>0</v>
          </cell>
          <cell r="E6149">
            <v>0</v>
          </cell>
          <cell r="F6149">
            <v>0</v>
          </cell>
          <cell r="G6149">
            <v>-7500</v>
          </cell>
        </row>
        <row r="6150">
          <cell r="B6150" t="str">
            <v>301500P128</v>
          </cell>
          <cell r="C6150">
            <v>-7500</v>
          </cell>
          <cell r="D6150">
            <v>7500</v>
          </cell>
          <cell r="E6150">
            <v>0</v>
          </cell>
          <cell r="F6150">
            <v>7500</v>
          </cell>
          <cell r="G6150">
            <v>0</v>
          </cell>
        </row>
        <row r="6151">
          <cell r="B6151" t="str">
            <v>301500P129</v>
          </cell>
          <cell r="C6151">
            <v>-10000</v>
          </cell>
          <cell r="D6151">
            <v>0</v>
          </cell>
          <cell r="E6151">
            <v>0</v>
          </cell>
          <cell r="F6151">
            <v>0</v>
          </cell>
          <cell r="G6151">
            <v>-10000</v>
          </cell>
        </row>
        <row r="6152">
          <cell r="B6152" t="str">
            <v>301500P130</v>
          </cell>
          <cell r="C6152">
            <v>-2500</v>
          </cell>
          <cell r="D6152">
            <v>0</v>
          </cell>
          <cell r="E6152">
            <v>0</v>
          </cell>
          <cell r="F6152">
            <v>0</v>
          </cell>
          <cell r="G6152">
            <v>-2500</v>
          </cell>
        </row>
        <row r="6153">
          <cell r="B6153" t="str">
            <v>301500P131</v>
          </cell>
          <cell r="C6153">
            <v>-7500</v>
          </cell>
          <cell r="D6153">
            <v>0</v>
          </cell>
          <cell r="E6153">
            <v>0</v>
          </cell>
          <cell r="F6153">
            <v>0</v>
          </cell>
          <cell r="G6153">
            <v>-7500</v>
          </cell>
        </row>
        <row r="6154">
          <cell r="B6154" t="str">
            <v>301500P133</v>
          </cell>
          <cell r="C6154">
            <v>-7500</v>
          </cell>
          <cell r="D6154">
            <v>0</v>
          </cell>
          <cell r="E6154">
            <v>0</v>
          </cell>
          <cell r="F6154">
            <v>0</v>
          </cell>
          <cell r="G6154">
            <v>-7500</v>
          </cell>
        </row>
        <row r="6155">
          <cell r="B6155" t="str">
            <v>301500P135</v>
          </cell>
          <cell r="C6155">
            <v>-10000</v>
          </cell>
          <cell r="D6155">
            <v>0</v>
          </cell>
          <cell r="E6155">
            <v>0</v>
          </cell>
          <cell r="F6155">
            <v>0</v>
          </cell>
          <cell r="G6155">
            <v>-10000</v>
          </cell>
        </row>
        <row r="6156">
          <cell r="B6156" t="str">
            <v>301500P136</v>
          </cell>
          <cell r="C6156">
            <v>-5000</v>
          </cell>
          <cell r="D6156">
            <v>0</v>
          </cell>
          <cell r="E6156">
            <v>0</v>
          </cell>
          <cell r="F6156">
            <v>0</v>
          </cell>
          <cell r="G6156">
            <v>-5000</v>
          </cell>
        </row>
        <row r="6157">
          <cell r="B6157" t="str">
            <v>301500P137</v>
          </cell>
          <cell r="C6157">
            <v>-2500</v>
          </cell>
          <cell r="D6157">
            <v>0</v>
          </cell>
          <cell r="E6157">
            <v>0</v>
          </cell>
          <cell r="F6157">
            <v>0</v>
          </cell>
          <cell r="G6157">
            <v>-2500</v>
          </cell>
        </row>
        <row r="6158">
          <cell r="B6158" t="str">
            <v>301500P138</v>
          </cell>
          <cell r="C6158">
            <v>-10000</v>
          </cell>
          <cell r="D6158">
            <v>0</v>
          </cell>
          <cell r="E6158">
            <v>0</v>
          </cell>
          <cell r="F6158">
            <v>0</v>
          </cell>
          <cell r="G6158">
            <v>-10000</v>
          </cell>
        </row>
        <row r="6159">
          <cell r="B6159" t="str">
            <v>301500P139</v>
          </cell>
          <cell r="C6159">
            <v>-7500</v>
          </cell>
          <cell r="D6159">
            <v>0</v>
          </cell>
          <cell r="E6159">
            <v>0</v>
          </cell>
          <cell r="F6159">
            <v>0</v>
          </cell>
          <cell r="G6159">
            <v>-7500</v>
          </cell>
        </row>
        <row r="6160">
          <cell r="B6160" t="str">
            <v>301500P140</v>
          </cell>
          <cell r="C6160">
            <v>-5000</v>
          </cell>
          <cell r="D6160">
            <v>2500</v>
          </cell>
          <cell r="E6160">
            <v>0</v>
          </cell>
          <cell r="F6160">
            <v>2500</v>
          </cell>
          <cell r="G6160">
            <v>-2500</v>
          </cell>
        </row>
        <row r="6161">
          <cell r="B6161" t="str">
            <v>301500P141</v>
          </cell>
          <cell r="C6161">
            <v>-2500</v>
          </cell>
          <cell r="D6161">
            <v>0</v>
          </cell>
          <cell r="E6161">
            <v>0</v>
          </cell>
          <cell r="F6161">
            <v>0</v>
          </cell>
          <cell r="G6161">
            <v>-2500</v>
          </cell>
        </row>
        <row r="6162">
          <cell r="B6162" t="str">
            <v>301500P142</v>
          </cell>
          <cell r="C6162">
            <v>-12500</v>
          </cell>
          <cell r="D6162">
            <v>0</v>
          </cell>
          <cell r="E6162">
            <v>0</v>
          </cell>
          <cell r="F6162">
            <v>0</v>
          </cell>
          <cell r="G6162">
            <v>-12500</v>
          </cell>
        </row>
        <row r="6163">
          <cell r="B6163" t="str">
            <v>301500P143</v>
          </cell>
          <cell r="C6163">
            <v>-7500</v>
          </cell>
          <cell r="D6163">
            <v>0</v>
          </cell>
          <cell r="E6163">
            <v>0</v>
          </cell>
          <cell r="F6163">
            <v>0</v>
          </cell>
          <cell r="G6163">
            <v>-7500</v>
          </cell>
        </row>
        <row r="6164">
          <cell r="B6164" t="str">
            <v>301500P144</v>
          </cell>
          <cell r="C6164">
            <v>-10000</v>
          </cell>
          <cell r="D6164">
            <v>0</v>
          </cell>
          <cell r="E6164">
            <v>0</v>
          </cell>
          <cell r="F6164">
            <v>0</v>
          </cell>
          <cell r="G6164">
            <v>-10000</v>
          </cell>
        </row>
        <row r="6165">
          <cell r="B6165" t="str">
            <v>301500P146</v>
          </cell>
          <cell r="C6165">
            <v>-10000</v>
          </cell>
          <cell r="D6165">
            <v>0</v>
          </cell>
          <cell r="E6165">
            <v>0</v>
          </cell>
          <cell r="F6165">
            <v>0</v>
          </cell>
          <cell r="G6165">
            <v>-10000</v>
          </cell>
        </row>
        <row r="6166">
          <cell r="B6166" t="str">
            <v>301500P147</v>
          </cell>
          <cell r="C6166">
            <v>-2500</v>
          </cell>
          <cell r="D6166">
            <v>0</v>
          </cell>
          <cell r="E6166">
            <v>0</v>
          </cell>
          <cell r="F6166">
            <v>0</v>
          </cell>
          <cell r="G6166">
            <v>-2500</v>
          </cell>
        </row>
        <row r="6167">
          <cell r="B6167" t="str">
            <v>301500P148</v>
          </cell>
          <cell r="C6167">
            <v>-10000</v>
          </cell>
          <cell r="D6167">
            <v>0</v>
          </cell>
          <cell r="E6167">
            <v>0</v>
          </cell>
          <cell r="F6167">
            <v>0</v>
          </cell>
          <cell r="G6167">
            <v>-10000</v>
          </cell>
        </row>
        <row r="6168">
          <cell r="B6168" t="str">
            <v>301500P149</v>
          </cell>
          <cell r="C6168">
            <v>-10000</v>
          </cell>
          <cell r="D6168">
            <v>0</v>
          </cell>
          <cell r="E6168">
            <v>0</v>
          </cell>
          <cell r="F6168">
            <v>0</v>
          </cell>
          <cell r="G6168">
            <v>-10000</v>
          </cell>
        </row>
        <row r="6169">
          <cell r="B6169" t="str">
            <v>301500P150</v>
          </cell>
          <cell r="C6169">
            <v>-10000</v>
          </cell>
          <cell r="D6169">
            <v>0</v>
          </cell>
          <cell r="E6169">
            <v>0</v>
          </cell>
          <cell r="F6169">
            <v>0</v>
          </cell>
          <cell r="G6169">
            <v>-10000</v>
          </cell>
        </row>
        <row r="6170">
          <cell r="B6170" t="str">
            <v>301500P151</v>
          </cell>
          <cell r="C6170">
            <v>-10000</v>
          </cell>
          <cell r="D6170">
            <v>0</v>
          </cell>
          <cell r="E6170">
            <v>0</v>
          </cell>
          <cell r="F6170">
            <v>0</v>
          </cell>
          <cell r="G6170">
            <v>-10000</v>
          </cell>
        </row>
        <row r="6171">
          <cell r="B6171" t="str">
            <v>301500P152</v>
          </cell>
          <cell r="C6171">
            <v>-7500</v>
          </cell>
          <cell r="D6171">
            <v>0</v>
          </cell>
          <cell r="E6171">
            <v>0</v>
          </cell>
          <cell r="F6171">
            <v>0</v>
          </cell>
          <cell r="G6171">
            <v>-7500</v>
          </cell>
        </row>
        <row r="6172">
          <cell r="B6172" t="str">
            <v>301500P153</v>
          </cell>
          <cell r="C6172">
            <v>-10000</v>
          </cell>
          <cell r="D6172">
            <v>0</v>
          </cell>
          <cell r="E6172">
            <v>0</v>
          </cell>
          <cell r="F6172">
            <v>0</v>
          </cell>
          <cell r="G6172">
            <v>-10000</v>
          </cell>
        </row>
        <row r="6173">
          <cell r="B6173" t="str">
            <v>301500P154</v>
          </cell>
          <cell r="C6173">
            <v>-12500</v>
          </cell>
          <cell r="D6173">
            <v>0</v>
          </cell>
          <cell r="E6173">
            <v>0</v>
          </cell>
          <cell r="F6173">
            <v>0</v>
          </cell>
          <cell r="G6173">
            <v>-12500</v>
          </cell>
        </row>
        <row r="6174">
          <cell r="B6174" t="str">
            <v>301500P155</v>
          </cell>
          <cell r="C6174">
            <v>-12500</v>
          </cell>
          <cell r="D6174">
            <v>0</v>
          </cell>
          <cell r="E6174">
            <v>0</v>
          </cell>
          <cell r="F6174">
            <v>0</v>
          </cell>
          <cell r="G6174">
            <v>-12500</v>
          </cell>
        </row>
        <row r="6175">
          <cell r="B6175" t="str">
            <v>301500P156</v>
          </cell>
          <cell r="C6175">
            <v>-7500</v>
          </cell>
          <cell r="D6175">
            <v>7500</v>
          </cell>
          <cell r="E6175">
            <v>0</v>
          </cell>
          <cell r="F6175">
            <v>7500</v>
          </cell>
          <cell r="G6175">
            <v>0</v>
          </cell>
        </row>
        <row r="6176">
          <cell r="B6176" t="str">
            <v>301500P157</v>
          </cell>
          <cell r="C6176">
            <v>-12500</v>
          </cell>
          <cell r="D6176">
            <v>0</v>
          </cell>
          <cell r="E6176">
            <v>0</v>
          </cell>
          <cell r="F6176">
            <v>0</v>
          </cell>
          <cell r="G6176">
            <v>-12500</v>
          </cell>
        </row>
        <row r="6177">
          <cell r="B6177" t="str">
            <v>301500P158</v>
          </cell>
          <cell r="C6177">
            <v>-5000</v>
          </cell>
          <cell r="D6177">
            <v>0</v>
          </cell>
          <cell r="E6177">
            <v>0</v>
          </cell>
          <cell r="F6177">
            <v>0</v>
          </cell>
          <cell r="G6177">
            <v>-5000</v>
          </cell>
        </row>
        <row r="6178">
          <cell r="B6178" t="str">
            <v>301500P159</v>
          </cell>
          <cell r="C6178">
            <v>-7500</v>
          </cell>
          <cell r="D6178">
            <v>0</v>
          </cell>
          <cell r="E6178">
            <v>0</v>
          </cell>
          <cell r="F6178">
            <v>0</v>
          </cell>
          <cell r="G6178">
            <v>-7500</v>
          </cell>
        </row>
        <row r="6179">
          <cell r="B6179" t="str">
            <v>301500P160</v>
          </cell>
          <cell r="C6179">
            <v>-2500</v>
          </cell>
          <cell r="D6179">
            <v>0</v>
          </cell>
          <cell r="E6179">
            <v>0</v>
          </cell>
          <cell r="F6179">
            <v>0</v>
          </cell>
          <cell r="G6179">
            <v>-2500</v>
          </cell>
        </row>
        <row r="6180">
          <cell r="B6180" t="str">
            <v>301500P163</v>
          </cell>
          <cell r="C6180">
            <v>-15000</v>
          </cell>
          <cell r="D6180">
            <v>0</v>
          </cell>
          <cell r="E6180">
            <v>0</v>
          </cell>
          <cell r="F6180">
            <v>0</v>
          </cell>
          <cell r="G6180">
            <v>-15000</v>
          </cell>
        </row>
        <row r="6181">
          <cell r="B6181" t="str">
            <v>301500P164</v>
          </cell>
          <cell r="C6181">
            <v>-12500</v>
          </cell>
          <cell r="D6181">
            <v>0</v>
          </cell>
          <cell r="E6181">
            <v>0</v>
          </cell>
          <cell r="F6181">
            <v>0</v>
          </cell>
          <cell r="G6181">
            <v>-12500</v>
          </cell>
        </row>
        <row r="6182">
          <cell r="B6182" t="str">
            <v>301500P165</v>
          </cell>
          <cell r="C6182">
            <v>-5000</v>
          </cell>
          <cell r="D6182">
            <v>0</v>
          </cell>
          <cell r="E6182">
            <v>0</v>
          </cell>
          <cell r="F6182">
            <v>0</v>
          </cell>
          <cell r="G6182">
            <v>-5000</v>
          </cell>
        </row>
        <row r="6183">
          <cell r="B6183" t="str">
            <v>301500P166</v>
          </cell>
          <cell r="C6183">
            <v>-2500</v>
          </cell>
          <cell r="D6183">
            <v>0</v>
          </cell>
          <cell r="E6183">
            <v>0</v>
          </cell>
          <cell r="F6183">
            <v>0</v>
          </cell>
          <cell r="G6183">
            <v>-2500</v>
          </cell>
        </row>
        <row r="6184">
          <cell r="B6184" t="str">
            <v>301500P167</v>
          </cell>
          <cell r="C6184">
            <v>-5000</v>
          </cell>
          <cell r="D6184">
            <v>0</v>
          </cell>
          <cell r="E6184">
            <v>0</v>
          </cell>
          <cell r="F6184">
            <v>0</v>
          </cell>
          <cell r="G6184">
            <v>-5000</v>
          </cell>
        </row>
        <row r="6185">
          <cell r="B6185" t="str">
            <v>301500P168</v>
          </cell>
          <cell r="C6185">
            <v>-7500</v>
          </cell>
          <cell r="D6185">
            <v>0</v>
          </cell>
          <cell r="E6185">
            <v>0</v>
          </cell>
          <cell r="F6185">
            <v>0</v>
          </cell>
          <cell r="G6185">
            <v>-7500</v>
          </cell>
        </row>
        <row r="6186">
          <cell r="B6186" t="str">
            <v>301500P169</v>
          </cell>
          <cell r="C6186">
            <v>-7500</v>
          </cell>
          <cell r="D6186">
            <v>0</v>
          </cell>
          <cell r="E6186">
            <v>0</v>
          </cell>
          <cell r="F6186">
            <v>0</v>
          </cell>
          <cell r="G6186">
            <v>-7500</v>
          </cell>
        </row>
        <row r="6187">
          <cell r="B6187" t="str">
            <v>301500P171</v>
          </cell>
          <cell r="C6187">
            <v>-7500</v>
          </cell>
          <cell r="D6187">
            <v>0</v>
          </cell>
          <cell r="E6187">
            <v>0</v>
          </cell>
          <cell r="F6187">
            <v>0</v>
          </cell>
          <cell r="G6187">
            <v>-7500</v>
          </cell>
        </row>
        <row r="6188">
          <cell r="B6188" t="str">
            <v>301500P172</v>
          </cell>
          <cell r="C6188">
            <v>-7500</v>
          </cell>
          <cell r="D6188">
            <v>0</v>
          </cell>
          <cell r="E6188">
            <v>0</v>
          </cell>
          <cell r="F6188">
            <v>0</v>
          </cell>
          <cell r="G6188">
            <v>-7500</v>
          </cell>
        </row>
        <row r="6189">
          <cell r="B6189" t="str">
            <v>301500P173</v>
          </cell>
          <cell r="C6189">
            <v>-7500</v>
          </cell>
          <cell r="D6189">
            <v>0</v>
          </cell>
          <cell r="E6189">
            <v>0</v>
          </cell>
          <cell r="F6189">
            <v>0</v>
          </cell>
          <cell r="G6189">
            <v>-7500</v>
          </cell>
        </row>
        <row r="6190">
          <cell r="B6190" t="str">
            <v>301500P174</v>
          </cell>
          <cell r="C6190">
            <v>-5000</v>
          </cell>
          <cell r="D6190">
            <v>0</v>
          </cell>
          <cell r="E6190">
            <v>0</v>
          </cell>
          <cell r="F6190">
            <v>0</v>
          </cell>
          <cell r="G6190">
            <v>-5000</v>
          </cell>
        </row>
        <row r="6191">
          <cell r="B6191" t="str">
            <v>301500P175</v>
          </cell>
          <cell r="C6191">
            <v>-2500</v>
          </cell>
          <cell r="D6191">
            <v>0</v>
          </cell>
          <cell r="E6191">
            <v>0</v>
          </cell>
          <cell r="F6191">
            <v>0</v>
          </cell>
          <cell r="G6191">
            <v>-2500</v>
          </cell>
        </row>
        <row r="6192">
          <cell r="B6192" t="str">
            <v>301500P176</v>
          </cell>
          <cell r="C6192">
            <v>-5000</v>
          </cell>
          <cell r="D6192">
            <v>0</v>
          </cell>
          <cell r="E6192">
            <v>0</v>
          </cell>
          <cell r="F6192">
            <v>0</v>
          </cell>
          <cell r="G6192">
            <v>-5000</v>
          </cell>
        </row>
        <row r="6193">
          <cell r="B6193" t="str">
            <v>301500P177</v>
          </cell>
          <cell r="C6193">
            <v>-7500</v>
          </cell>
          <cell r="D6193">
            <v>0</v>
          </cell>
          <cell r="E6193">
            <v>0</v>
          </cell>
          <cell r="F6193">
            <v>0</v>
          </cell>
          <cell r="G6193">
            <v>-7500</v>
          </cell>
        </row>
        <row r="6194">
          <cell r="B6194" t="str">
            <v>301500P178</v>
          </cell>
          <cell r="C6194">
            <v>-7500</v>
          </cell>
          <cell r="D6194">
            <v>0</v>
          </cell>
          <cell r="E6194">
            <v>0</v>
          </cell>
          <cell r="F6194">
            <v>0</v>
          </cell>
          <cell r="G6194">
            <v>-7500</v>
          </cell>
        </row>
        <row r="6195">
          <cell r="B6195" t="str">
            <v>301500P179</v>
          </cell>
          <cell r="C6195">
            <v>-7500</v>
          </cell>
          <cell r="D6195">
            <v>0</v>
          </cell>
          <cell r="E6195">
            <v>0</v>
          </cell>
          <cell r="F6195">
            <v>0</v>
          </cell>
          <cell r="G6195">
            <v>-7500</v>
          </cell>
        </row>
        <row r="6196">
          <cell r="B6196" t="str">
            <v>301500P180</v>
          </cell>
          <cell r="C6196">
            <v>-7500</v>
          </cell>
          <cell r="D6196">
            <v>0</v>
          </cell>
          <cell r="E6196">
            <v>0</v>
          </cell>
          <cell r="F6196">
            <v>0</v>
          </cell>
          <cell r="G6196">
            <v>-7500</v>
          </cell>
        </row>
        <row r="6197">
          <cell r="B6197" t="str">
            <v>301500P181</v>
          </cell>
          <cell r="C6197">
            <v>-2500</v>
          </cell>
          <cell r="D6197">
            <v>0</v>
          </cell>
          <cell r="E6197">
            <v>0</v>
          </cell>
          <cell r="F6197">
            <v>0</v>
          </cell>
          <cell r="G6197">
            <v>-2500</v>
          </cell>
        </row>
        <row r="6198">
          <cell r="B6198" t="str">
            <v>301500P182</v>
          </cell>
          <cell r="C6198">
            <v>-7500</v>
          </cell>
          <cell r="D6198">
            <v>0</v>
          </cell>
          <cell r="E6198">
            <v>0</v>
          </cell>
          <cell r="F6198">
            <v>0</v>
          </cell>
          <cell r="G6198">
            <v>-7500</v>
          </cell>
        </row>
        <row r="6199">
          <cell r="B6199" t="str">
            <v>301500P183</v>
          </cell>
          <cell r="C6199">
            <v>-7500</v>
          </cell>
          <cell r="D6199">
            <v>0</v>
          </cell>
          <cell r="E6199">
            <v>0</v>
          </cell>
          <cell r="F6199">
            <v>0</v>
          </cell>
          <cell r="G6199">
            <v>-7500</v>
          </cell>
        </row>
        <row r="6200">
          <cell r="B6200" t="str">
            <v>301500P184</v>
          </cell>
          <cell r="C6200">
            <v>-5000</v>
          </cell>
          <cell r="D6200">
            <v>0</v>
          </cell>
          <cell r="E6200">
            <v>0</v>
          </cell>
          <cell r="F6200">
            <v>0</v>
          </cell>
          <cell r="G6200">
            <v>-5000</v>
          </cell>
        </row>
        <row r="6201">
          <cell r="B6201" t="str">
            <v>301500P185</v>
          </cell>
          <cell r="C6201">
            <v>-5000</v>
          </cell>
          <cell r="D6201">
            <v>0</v>
          </cell>
          <cell r="E6201">
            <v>0</v>
          </cell>
          <cell r="F6201">
            <v>0</v>
          </cell>
          <cell r="G6201">
            <v>-5000</v>
          </cell>
        </row>
        <row r="6202">
          <cell r="B6202" t="str">
            <v>301500P186</v>
          </cell>
          <cell r="C6202">
            <v>-5000</v>
          </cell>
          <cell r="D6202">
            <v>0</v>
          </cell>
          <cell r="E6202">
            <v>0</v>
          </cell>
          <cell r="F6202">
            <v>0</v>
          </cell>
          <cell r="G6202">
            <v>-5000</v>
          </cell>
        </row>
        <row r="6203">
          <cell r="B6203" t="str">
            <v>301500P187</v>
          </cell>
          <cell r="C6203">
            <v>-7500</v>
          </cell>
          <cell r="D6203">
            <v>0</v>
          </cell>
          <cell r="E6203">
            <v>0</v>
          </cell>
          <cell r="F6203">
            <v>0</v>
          </cell>
          <cell r="G6203">
            <v>-7500</v>
          </cell>
        </row>
        <row r="6204">
          <cell r="B6204" t="str">
            <v>301500P188</v>
          </cell>
          <cell r="C6204">
            <v>-2500</v>
          </cell>
          <cell r="D6204">
            <v>0</v>
          </cell>
          <cell r="E6204">
            <v>0</v>
          </cell>
          <cell r="F6204">
            <v>0</v>
          </cell>
          <cell r="G6204">
            <v>-2500</v>
          </cell>
        </row>
        <row r="6205">
          <cell r="B6205" t="str">
            <v>301500P189</v>
          </cell>
          <cell r="C6205">
            <v>-7500</v>
          </cell>
          <cell r="D6205">
            <v>0</v>
          </cell>
          <cell r="E6205">
            <v>0</v>
          </cell>
          <cell r="F6205">
            <v>0</v>
          </cell>
          <cell r="G6205">
            <v>-7500</v>
          </cell>
        </row>
        <row r="6206">
          <cell r="B6206" t="str">
            <v>301500P190</v>
          </cell>
          <cell r="C6206">
            <v>-5000</v>
          </cell>
          <cell r="D6206">
            <v>0</v>
          </cell>
          <cell r="E6206">
            <v>0</v>
          </cell>
          <cell r="F6206">
            <v>0</v>
          </cell>
          <cell r="G6206">
            <v>-5000</v>
          </cell>
        </row>
        <row r="6207">
          <cell r="B6207" t="str">
            <v>301500P191</v>
          </cell>
          <cell r="C6207">
            <v>-7500</v>
          </cell>
          <cell r="D6207">
            <v>0</v>
          </cell>
          <cell r="E6207">
            <v>0</v>
          </cell>
          <cell r="F6207">
            <v>0</v>
          </cell>
          <cell r="G6207">
            <v>-7500</v>
          </cell>
        </row>
        <row r="6208">
          <cell r="B6208" t="str">
            <v>301500P192</v>
          </cell>
          <cell r="C6208">
            <v>-7500</v>
          </cell>
          <cell r="D6208">
            <v>0</v>
          </cell>
          <cell r="E6208">
            <v>0</v>
          </cell>
          <cell r="F6208">
            <v>0</v>
          </cell>
          <cell r="G6208">
            <v>-7500</v>
          </cell>
        </row>
        <row r="6209">
          <cell r="B6209" t="str">
            <v>301500P193</v>
          </cell>
          <cell r="C6209">
            <v>-2500</v>
          </cell>
          <cell r="D6209">
            <v>0</v>
          </cell>
          <cell r="E6209">
            <v>0</v>
          </cell>
          <cell r="F6209">
            <v>0</v>
          </cell>
          <cell r="G6209">
            <v>-2500</v>
          </cell>
        </row>
        <row r="6210">
          <cell r="B6210" t="str">
            <v>301500P194</v>
          </cell>
          <cell r="C6210">
            <v>-10000</v>
          </cell>
          <cell r="D6210">
            <v>0</v>
          </cell>
          <cell r="E6210">
            <v>0</v>
          </cell>
          <cell r="F6210">
            <v>0</v>
          </cell>
          <cell r="G6210">
            <v>-10000</v>
          </cell>
        </row>
        <row r="6211">
          <cell r="B6211" t="str">
            <v>301500P195</v>
          </cell>
          <cell r="C6211">
            <v>-2500</v>
          </cell>
          <cell r="D6211">
            <v>0</v>
          </cell>
          <cell r="E6211">
            <v>0</v>
          </cell>
          <cell r="F6211">
            <v>0</v>
          </cell>
          <cell r="G6211">
            <v>-2500</v>
          </cell>
        </row>
        <row r="6212">
          <cell r="B6212" t="str">
            <v>301500P196</v>
          </cell>
          <cell r="C6212">
            <v>-7500</v>
          </cell>
          <cell r="D6212">
            <v>0</v>
          </cell>
          <cell r="E6212">
            <v>0</v>
          </cell>
          <cell r="F6212">
            <v>0</v>
          </cell>
          <cell r="G6212">
            <v>-7500</v>
          </cell>
        </row>
        <row r="6213">
          <cell r="B6213" t="str">
            <v>301500P197</v>
          </cell>
          <cell r="C6213">
            <v>-5000</v>
          </cell>
          <cell r="D6213">
            <v>0</v>
          </cell>
          <cell r="E6213">
            <v>0</v>
          </cell>
          <cell r="F6213">
            <v>0</v>
          </cell>
          <cell r="G6213">
            <v>-5000</v>
          </cell>
        </row>
        <row r="6214">
          <cell r="B6214" t="str">
            <v>301500P198</v>
          </cell>
          <cell r="C6214">
            <v>-2500</v>
          </cell>
          <cell r="D6214">
            <v>0</v>
          </cell>
          <cell r="E6214">
            <v>0</v>
          </cell>
          <cell r="F6214">
            <v>0</v>
          </cell>
          <cell r="G6214">
            <v>-2500</v>
          </cell>
        </row>
        <row r="6215">
          <cell r="B6215" t="str">
            <v>301500P199</v>
          </cell>
          <cell r="C6215">
            <v>-2500</v>
          </cell>
          <cell r="D6215">
            <v>0</v>
          </cell>
          <cell r="E6215">
            <v>0</v>
          </cell>
          <cell r="F6215">
            <v>0</v>
          </cell>
          <cell r="G6215">
            <v>-2500</v>
          </cell>
        </row>
        <row r="6216">
          <cell r="B6216" t="str">
            <v>301500P200</v>
          </cell>
          <cell r="C6216">
            <v>-7500</v>
          </cell>
          <cell r="D6216">
            <v>0</v>
          </cell>
          <cell r="E6216">
            <v>0</v>
          </cell>
          <cell r="F6216">
            <v>0</v>
          </cell>
          <cell r="G6216">
            <v>-7500</v>
          </cell>
        </row>
        <row r="6217">
          <cell r="B6217" t="str">
            <v>301500P201</v>
          </cell>
          <cell r="C6217">
            <v>-2500</v>
          </cell>
          <cell r="D6217">
            <v>0</v>
          </cell>
          <cell r="E6217">
            <v>0</v>
          </cell>
          <cell r="F6217">
            <v>0</v>
          </cell>
          <cell r="G6217">
            <v>-2500</v>
          </cell>
        </row>
        <row r="6218">
          <cell r="B6218" t="str">
            <v>301500P202</v>
          </cell>
          <cell r="C6218">
            <v>-7500</v>
          </cell>
          <cell r="D6218">
            <v>0</v>
          </cell>
          <cell r="E6218">
            <v>0</v>
          </cell>
          <cell r="F6218">
            <v>0</v>
          </cell>
          <cell r="G6218">
            <v>-7500</v>
          </cell>
        </row>
        <row r="6219">
          <cell r="B6219" t="str">
            <v>301500P203</v>
          </cell>
          <cell r="C6219">
            <v>-5000</v>
          </cell>
          <cell r="D6219">
            <v>0</v>
          </cell>
          <cell r="E6219">
            <v>0</v>
          </cell>
          <cell r="F6219">
            <v>0</v>
          </cell>
          <cell r="G6219">
            <v>-5000</v>
          </cell>
        </row>
        <row r="6220">
          <cell r="B6220" t="str">
            <v>301500P204</v>
          </cell>
          <cell r="C6220">
            <v>-7500</v>
          </cell>
          <cell r="D6220">
            <v>0</v>
          </cell>
          <cell r="E6220">
            <v>0</v>
          </cell>
          <cell r="F6220">
            <v>0</v>
          </cell>
          <cell r="G6220">
            <v>-7500</v>
          </cell>
        </row>
        <row r="6221">
          <cell r="B6221" t="str">
            <v>301500P205</v>
          </cell>
          <cell r="C6221">
            <v>-5000</v>
          </cell>
          <cell r="D6221">
            <v>0</v>
          </cell>
          <cell r="E6221">
            <v>0</v>
          </cell>
          <cell r="F6221">
            <v>0</v>
          </cell>
          <cell r="G6221">
            <v>-5000</v>
          </cell>
        </row>
        <row r="6222">
          <cell r="B6222" t="str">
            <v>301500P206</v>
          </cell>
          <cell r="C6222">
            <v>-7500</v>
          </cell>
          <cell r="D6222">
            <v>7500</v>
          </cell>
          <cell r="E6222">
            <v>0</v>
          </cell>
          <cell r="F6222">
            <v>7500</v>
          </cell>
          <cell r="G6222">
            <v>0</v>
          </cell>
        </row>
        <row r="6223">
          <cell r="B6223" t="str">
            <v>301500P207</v>
          </cell>
          <cell r="C6223">
            <v>-2500</v>
          </cell>
          <cell r="D6223">
            <v>0</v>
          </cell>
          <cell r="E6223">
            <v>0</v>
          </cell>
          <cell r="F6223">
            <v>0</v>
          </cell>
          <cell r="G6223">
            <v>-2500</v>
          </cell>
        </row>
        <row r="6224">
          <cell r="B6224" t="str">
            <v>301500P208</v>
          </cell>
          <cell r="C6224">
            <v>-10000</v>
          </cell>
          <cell r="D6224">
            <v>0</v>
          </cell>
          <cell r="E6224">
            <v>0</v>
          </cell>
          <cell r="F6224">
            <v>0</v>
          </cell>
          <cell r="G6224">
            <v>-10000</v>
          </cell>
        </row>
        <row r="6225">
          <cell r="B6225" t="str">
            <v>301500P209</v>
          </cell>
          <cell r="C6225">
            <v>-5000</v>
          </cell>
          <cell r="D6225">
            <v>10000</v>
          </cell>
          <cell r="E6225">
            <v>-5000</v>
          </cell>
          <cell r="F6225">
            <v>5000</v>
          </cell>
          <cell r="G6225">
            <v>0</v>
          </cell>
        </row>
        <row r="6226">
          <cell r="B6226" t="str">
            <v>301500P210</v>
          </cell>
          <cell r="C6226">
            <v>-10000</v>
          </cell>
          <cell r="D6226">
            <v>0</v>
          </cell>
          <cell r="E6226">
            <v>0</v>
          </cell>
          <cell r="F6226">
            <v>0</v>
          </cell>
          <cell r="G6226">
            <v>-10000</v>
          </cell>
        </row>
        <row r="6227">
          <cell r="B6227" t="str">
            <v>301500P211</v>
          </cell>
          <cell r="C6227">
            <v>-10000</v>
          </cell>
          <cell r="D6227">
            <v>0</v>
          </cell>
          <cell r="E6227">
            <v>0</v>
          </cell>
          <cell r="F6227">
            <v>0</v>
          </cell>
          <cell r="G6227">
            <v>-10000</v>
          </cell>
        </row>
        <row r="6228">
          <cell r="B6228" t="str">
            <v>301500P212</v>
          </cell>
          <cell r="C6228">
            <v>-7500</v>
          </cell>
          <cell r="D6228">
            <v>0</v>
          </cell>
          <cell r="E6228">
            <v>0</v>
          </cell>
          <cell r="F6228">
            <v>0</v>
          </cell>
          <cell r="G6228">
            <v>-7500</v>
          </cell>
        </row>
        <row r="6229">
          <cell r="B6229" t="str">
            <v>301500P213</v>
          </cell>
          <cell r="C6229">
            <v>-7500</v>
          </cell>
          <cell r="D6229">
            <v>0</v>
          </cell>
          <cell r="E6229">
            <v>0</v>
          </cell>
          <cell r="F6229">
            <v>0</v>
          </cell>
          <cell r="G6229">
            <v>-7500</v>
          </cell>
        </row>
        <row r="6230">
          <cell r="B6230" t="str">
            <v>301500P214</v>
          </cell>
          <cell r="C6230">
            <v>-7500</v>
          </cell>
          <cell r="D6230">
            <v>7500</v>
          </cell>
          <cell r="E6230">
            <v>0</v>
          </cell>
          <cell r="F6230">
            <v>7500</v>
          </cell>
          <cell r="G6230">
            <v>0</v>
          </cell>
        </row>
        <row r="6231">
          <cell r="B6231" t="str">
            <v>301500P215</v>
          </cell>
          <cell r="C6231">
            <v>-2500</v>
          </cell>
          <cell r="D6231">
            <v>0</v>
          </cell>
          <cell r="E6231">
            <v>0</v>
          </cell>
          <cell r="F6231">
            <v>0</v>
          </cell>
          <cell r="G6231">
            <v>-2500</v>
          </cell>
        </row>
        <row r="6232">
          <cell r="B6232" t="str">
            <v>301500P216</v>
          </cell>
          <cell r="C6232">
            <v>-2500</v>
          </cell>
          <cell r="D6232">
            <v>0</v>
          </cell>
          <cell r="E6232">
            <v>0</v>
          </cell>
          <cell r="F6232">
            <v>0</v>
          </cell>
          <cell r="G6232">
            <v>-2500</v>
          </cell>
        </row>
        <row r="6233">
          <cell r="B6233" t="str">
            <v>301500P217</v>
          </cell>
          <cell r="C6233">
            <v>-7500</v>
          </cell>
          <cell r="D6233">
            <v>0</v>
          </cell>
          <cell r="E6233">
            <v>0</v>
          </cell>
          <cell r="F6233">
            <v>0</v>
          </cell>
          <cell r="G6233">
            <v>-7500</v>
          </cell>
        </row>
        <row r="6234">
          <cell r="B6234" t="str">
            <v>301500P218</v>
          </cell>
          <cell r="C6234">
            <v>-7500</v>
          </cell>
          <cell r="D6234">
            <v>0</v>
          </cell>
          <cell r="E6234">
            <v>0</v>
          </cell>
          <cell r="F6234">
            <v>0</v>
          </cell>
          <cell r="G6234">
            <v>-7500</v>
          </cell>
        </row>
        <row r="6235">
          <cell r="B6235" t="str">
            <v>301500P219</v>
          </cell>
          <cell r="C6235">
            <v>-5000</v>
          </cell>
          <cell r="D6235">
            <v>0</v>
          </cell>
          <cell r="E6235">
            <v>0</v>
          </cell>
          <cell r="F6235">
            <v>0</v>
          </cell>
          <cell r="G6235">
            <v>-5000</v>
          </cell>
        </row>
        <row r="6236">
          <cell r="B6236" t="str">
            <v>301500P220</v>
          </cell>
          <cell r="C6236">
            <v>-7500</v>
          </cell>
          <cell r="D6236">
            <v>0</v>
          </cell>
          <cell r="E6236">
            <v>0</v>
          </cell>
          <cell r="F6236">
            <v>0</v>
          </cell>
          <cell r="G6236">
            <v>-7500</v>
          </cell>
        </row>
        <row r="6237">
          <cell r="B6237" t="str">
            <v>301500P221</v>
          </cell>
          <cell r="C6237">
            <v>-5000</v>
          </cell>
          <cell r="D6237">
            <v>0</v>
          </cell>
          <cell r="E6237">
            <v>0</v>
          </cell>
          <cell r="F6237">
            <v>0</v>
          </cell>
          <cell r="G6237">
            <v>-5000</v>
          </cell>
        </row>
        <row r="6238">
          <cell r="B6238" t="str">
            <v>301500P222</v>
          </cell>
          <cell r="C6238">
            <v>-5000</v>
          </cell>
          <cell r="D6238">
            <v>0</v>
          </cell>
          <cell r="E6238">
            <v>0</v>
          </cell>
          <cell r="F6238">
            <v>0</v>
          </cell>
          <cell r="G6238">
            <v>-5000</v>
          </cell>
        </row>
        <row r="6239">
          <cell r="B6239" t="str">
            <v>301500P223</v>
          </cell>
          <cell r="C6239">
            <v>-10000</v>
          </cell>
          <cell r="D6239">
            <v>0</v>
          </cell>
          <cell r="E6239">
            <v>0</v>
          </cell>
          <cell r="F6239">
            <v>0</v>
          </cell>
          <cell r="G6239">
            <v>-10000</v>
          </cell>
        </row>
        <row r="6240">
          <cell r="B6240" t="str">
            <v>301500P224</v>
          </cell>
          <cell r="C6240">
            <v>-2500</v>
          </cell>
          <cell r="D6240">
            <v>0</v>
          </cell>
          <cell r="E6240">
            <v>0</v>
          </cell>
          <cell r="F6240">
            <v>0</v>
          </cell>
          <cell r="G6240">
            <v>-2500</v>
          </cell>
        </row>
        <row r="6241">
          <cell r="B6241" t="str">
            <v>301500P225</v>
          </cell>
          <cell r="C6241">
            <v>-5000</v>
          </cell>
          <cell r="D6241">
            <v>0</v>
          </cell>
          <cell r="E6241">
            <v>0</v>
          </cell>
          <cell r="F6241">
            <v>0</v>
          </cell>
          <cell r="G6241">
            <v>-5000</v>
          </cell>
        </row>
        <row r="6242">
          <cell r="B6242" t="str">
            <v>301500P226</v>
          </cell>
          <cell r="C6242">
            <v>-5000</v>
          </cell>
          <cell r="D6242">
            <v>0</v>
          </cell>
          <cell r="E6242">
            <v>0</v>
          </cell>
          <cell r="F6242">
            <v>0</v>
          </cell>
          <cell r="G6242">
            <v>-5000</v>
          </cell>
        </row>
        <row r="6243">
          <cell r="B6243" t="str">
            <v>301500P227</v>
          </cell>
          <cell r="C6243">
            <v>-2500</v>
          </cell>
          <cell r="D6243">
            <v>2500</v>
          </cell>
          <cell r="E6243">
            <v>-2500</v>
          </cell>
          <cell r="F6243">
            <v>0</v>
          </cell>
          <cell r="G6243">
            <v>-2500</v>
          </cell>
        </row>
        <row r="6244">
          <cell r="B6244" t="str">
            <v>301500P228</v>
          </cell>
          <cell r="C6244">
            <v>-2500</v>
          </cell>
          <cell r="D6244">
            <v>0</v>
          </cell>
          <cell r="E6244">
            <v>0</v>
          </cell>
          <cell r="F6244">
            <v>0</v>
          </cell>
          <cell r="G6244">
            <v>-2500</v>
          </cell>
        </row>
        <row r="6245">
          <cell r="B6245" t="str">
            <v>301500P229</v>
          </cell>
          <cell r="C6245">
            <v>-10000</v>
          </cell>
          <cell r="D6245">
            <v>0</v>
          </cell>
          <cell r="E6245">
            <v>0</v>
          </cell>
          <cell r="F6245">
            <v>0</v>
          </cell>
          <cell r="G6245">
            <v>-10000</v>
          </cell>
        </row>
        <row r="6246">
          <cell r="B6246" t="str">
            <v>301500P230</v>
          </cell>
          <cell r="C6246">
            <v>-2500</v>
          </cell>
          <cell r="D6246">
            <v>0</v>
          </cell>
          <cell r="E6246">
            <v>0</v>
          </cell>
          <cell r="F6246">
            <v>0</v>
          </cell>
          <cell r="G6246">
            <v>-2500</v>
          </cell>
        </row>
        <row r="6247">
          <cell r="B6247" t="str">
            <v>301500P231</v>
          </cell>
          <cell r="C6247">
            <v>-2500</v>
          </cell>
          <cell r="D6247">
            <v>0</v>
          </cell>
          <cell r="E6247">
            <v>-2500</v>
          </cell>
          <cell r="F6247">
            <v>-2500</v>
          </cell>
          <cell r="G6247">
            <v>-5000</v>
          </cell>
        </row>
        <row r="6248">
          <cell r="B6248" t="str">
            <v>301500P232</v>
          </cell>
          <cell r="C6248">
            <v>-7500</v>
          </cell>
          <cell r="D6248">
            <v>0</v>
          </cell>
          <cell r="E6248">
            <v>0</v>
          </cell>
          <cell r="F6248">
            <v>0</v>
          </cell>
          <cell r="G6248">
            <v>-7500</v>
          </cell>
        </row>
        <row r="6249">
          <cell r="B6249" t="str">
            <v>301500P233</v>
          </cell>
          <cell r="C6249">
            <v>-2500</v>
          </cell>
          <cell r="D6249">
            <v>5500</v>
          </cell>
          <cell r="E6249">
            <v>0</v>
          </cell>
          <cell r="F6249">
            <v>5500</v>
          </cell>
          <cell r="G6249">
            <v>3000</v>
          </cell>
        </row>
        <row r="6250">
          <cell r="B6250" t="str">
            <v>301500P234</v>
          </cell>
          <cell r="C6250">
            <v>-7500</v>
          </cell>
          <cell r="D6250">
            <v>0</v>
          </cell>
          <cell r="E6250">
            <v>0</v>
          </cell>
          <cell r="F6250">
            <v>0</v>
          </cell>
          <cell r="G6250">
            <v>-7500</v>
          </cell>
        </row>
        <row r="6251">
          <cell r="B6251" t="str">
            <v>301500P235</v>
          </cell>
          <cell r="C6251">
            <v>-2500</v>
          </cell>
          <cell r="D6251">
            <v>0</v>
          </cell>
          <cell r="E6251">
            <v>0</v>
          </cell>
          <cell r="F6251">
            <v>0</v>
          </cell>
          <cell r="G6251">
            <v>-2500</v>
          </cell>
        </row>
        <row r="6252">
          <cell r="B6252" t="str">
            <v>301500P236</v>
          </cell>
          <cell r="C6252">
            <v>-7500</v>
          </cell>
          <cell r="D6252">
            <v>7500</v>
          </cell>
          <cell r="E6252">
            <v>0</v>
          </cell>
          <cell r="F6252">
            <v>7500</v>
          </cell>
          <cell r="G6252">
            <v>0</v>
          </cell>
        </row>
        <row r="6253">
          <cell r="B6253" t="str">
            <v>301500P237</v>
          </cell>
          <cell r="C6253">
            <v>-5000</v>
          </cell>
          <cell r="D6253">
            <v>0</v>
          </cell>
          <cell r="E6253">
            <v>0</v>
          </cell>
          <cell r="F6253">
            <v>0</v>
          </cell>
          <cell r="G6253">
            <v>-5000</v>
          </cell>
        </row>
        <row r="6254">
          <cell r="B6254" t="str">
            <v>301500P238</v>
          </cell>
          <cell r="C6254">
            <v>-2500</v>
          </cell>
          <cell r="D6254">
            <v>0</v>
          </cell>
          <cell r="E6254">
            <v>-2500</v>
          </cell>
          <cell r="F6254">
            <v>-2500</v>
          </cell>
          <cell r="G6254">
            <v>-5000</v>
          </cell>
        </row>
        <row r="6255">
          <cell r="B6255" t="str">
            <v>301500P239</v>
          </cell>
          <cell r="C6255">
            <v>-7500</v>
          </cell>
          <cell r="D6255">
            <v>0</v>
          </cell>
          <cell r="E6255">
            <v>0</v>
          </cell>
          <cell r="F6255">
            <v>0</v>
          </cell>
          <cell r="G6255">
            <v>-7500</v>
          </cell>
        </row>
        <row r="6256">
          <cell r="B6256" t="str">
            <v>301500P240</v>
          </cell>
          <cell r="C6256">
            <v>-2500</v>
          </cell>
          <cell r="D6256">
            <v>0</v>
          </cell>
          <cell r="E6256">
            <v>-2500</v>
          </cell>
          <cell r="F6256">
            <v>-2500</v>
          </cell>
          <cell r="G6256">
            <v>-5000</v>
          </cell>
        </row>
        <row r="6257">
          <cell r="B6257" t="str">
            <v>301500P241</v>
          </cell>
          <cell r="C6257">
            <v>-5000</v>
          </cell>
          <cell r="D6257">
            <v>0</v>
          </cell>
          <cell r="E6257">
            <v>0</v>
          </cell>
          <cell r="F6257">
            <v>0</v>
          </cell>
          <cell r="G6257">
            <v>-5000</v>
          </cell>
        </row>
        <row r="6258">
          <cell r="B6258" t="str">
            <v>301500P242</v>
          </cell>
          <cell r="C6258">
            <v>-5000</v>
          </cell>
          <cell r="D6258">
            <v>0</v>
          </cell>
          <cell r="E6258">
            <v>0</v>
          </cell>
          <cell r="F6258">
            <v>0</v>
          </cell>
          <cell r="G6258">
            <v>-5000</v>
          </cell>
        </row>
        <row r="6259">
          <cell r="B6259" t="str">
            <v>301500P243</v>
          </cell>
          <cell r="C6259">
            <v>-2500</v>
          </cell>
          <cell r="D6259">
            <v>0</v>
          </cell>
          <cell r="E6259">
            <v>-10000</v>
          </cell>
          <cell r="F6259">
            <v>-10000</v>
          </cell>
          <cell r="G6259">
            <v>-12500</v>
          </cell>
        </row>
        <row r="6260">
          <cell r="B6260" t="str">
            <v>301500P244</v>
          </cell>
          <cell r="C6260">
            <v>-7500</v>
          </cell>
          <cell r="D6260">
            <v>0</v>
          </cell>
          <cell r="E6260">
            <v>0</v>
          </cell>
          <cell r="F6260">
            <v>0</v>
          </cell>
          <cell r="G6260">
            <v>-7500</v>
          </cell>
        </row>
        <row r="6261">
          <cell r="B6261" t="str">
            <v>301500P245</v>
          </cell>
          <cell r="C6261">
            <v>-2500</v>
          </cell>
          <cell r="D6261">
            <v>0</v>
          </cell>
          <cell r="E6261">
            <v>0</v>
          </cell>
          <cell r="F6261">
            <v>0</v>
          </cell>
          <cell r="G6261">
            <v>-2500</v>
          </cell>
        </row>
        <row r="6262">
          <cell r="B6262" t="str">
            <v>301500P246</v>
          </cell>
          <cell r="C6262">
            <v>-2500</v>
          </cell>
          <cell r="D6262">
            <v>0</v>
          </cell>
          <cell r="E6262">
            <v>-2500</v>
          </cell>
          <cell r="F6262">
            <v>-2500</v>
          </cell>
          <cell r="G6262">
            <v>-5000</v>
          </cell>
        </row>
        <row r="6263">
          <cell r="B6263" t="str">
            <v>301500P247</v>
          </cell>
          <cell r="C6263">
            <v>-2500</v>
          </cell>
          <cell r="D6263">
            <v>0</v>
          </cell>
          <cell r="E6263">
            <v>0</v>
          </cell>
          <cell r="F6263">
            <v>0</v>
          </cell>
          <cell r="G6263">
            <v>-2500</v>
          </cell>
        </row>
        <row r="6264">
          <cell r="B6264" t="str">
            <v>301500P248</v>
          </cell>
          <cell r="C6264">
            <v>-5000</v>
          </cell>
          <cell r="D6264">
            <v>0</v>
          </cell>
          <cell r="E6264">
            <v>0</v>
          </cell>
          <cell r="F6264">
            <v>0</v>
          </cell>
          <cell r="G6264">
            <v>-5000</v>
          </cell>
        </row>
        <row r="6265">
          <cell r="B6265" t="str">
            <v>301500P249</v>
          </cell>
          <cell r="C6265">
            <v>-2500</v>
          </cell>
          <cell r="D6265">
            <v>0</v>
          </cell>
          <cell r="E6265">
            <v>0</v>
          </cell>
          <cell r="F6265">
            <v>0</v>
          </cell>
          <cell r="G6265">
            <v>-2500</v>
          </cell>
        </row>
        <row r="6266">
          <cell r="B6266" t="str">
            <v>301500P250</v>
          </cell>
          <cell r="C6266">
            <v>-7500</v>
          </cell>
          <cell r="D6266">
            <v>7500</v>
          </cell>
          <cell r="E6266">
            <v>0</v>
          </cell>
          <cell r="F6266">
            <v>7500</v>
          </cell>
          <cell r="G6266">
            <v>0</v>
          </cell>
        </row>
        <row r="6267">
          <cell r="B6267" t="str">
            <v>301500P251</v>
          </cell>
          <cell r="C6267">
            <v>-5000</v>
          </cell>
          <cell r="D6267">
            <v>0</v>
          </cell>
          <cell r="E6267">
            <v>-2500</v>
          </cell>
          <cell r="F6267">
            <v>-2500</v>
          </cell>
          <cell r="G6267">
            <v>-7500</v>
          </cell>
        </row>
        <row r="6268">
          <cell r="B6268" t="str">
            <v>301500P252</v>
          </cell>
          <cell r="C6268">
            <v>-2500</v>
          </cell>
          <cell r="D6268">
            <v>0</v>
          </cell>
          <cell r="E6268">
            <v>0</v>
          </cell>
          <cell r="F6268">
            <v>0</v>
          </cell>
          <cell r="G6268">
            <v>-2500</v>
          </cell>
        </row>
        <row r="6269">
          <cell r="B6269" t="str">
            <v>301500P253</v>
          </cell>
          <cell r="C6269">
            <v>-2500</v>
          </cell>
          <cell r="D6269">
            <v>0</v>
          </cell>
          <cell r="E6269">
            <v>0</v>
          </cell>
          <cell r="F6269">
            <v>0</v>
          </cell>
          <cell r="G6269">
            <v>-2500</v>
          </cell>
        </row>
        <row r="6270">
          <cell r="B6270" t="str">
            <v>301500P254</v>
          </cell>
          <cell r="C6270">
            <v>-2500</v>
          </cell>
          <cell r="D6270">
            <v>0</v>
          </cell>
          <cell r="E6270">
            <v>-5000</v>
          </cell>
          <cell r="F6270">
            <v>-5000</v>
          </cell>
          <cell r="G6270">
            <v>-7500</v>
          </cell>
        </row>
        <row r="6271">
          <cell r="B6271" t="str">
            <v>301500P255</v>
          </cell>
          <cell r="C6271">
            <v>-2500</v>
          </cell>
          <cell r="D6271">
            <v>0</v>
          </cell>
          <cell r="E6271">
            <v>0</v>
          </cell>
          <cell r="F6271">
            <v>0</v>
          </cell>
          <cell r="G6271">
            <v>-2500</v>
          </cell>
        </row>
        <row r="6272">
          <cell r="B6272" t="str">
            <v>301500P256</v>
          </cell>
          <cell r="C6272">
            <v>-2500</v>
          </cell>
          <cell r="D6272">
            <v>0</v>
          </cell>
          <cell r="E6272">
            <v>-2500</v>
          </cell>
          <cell r="F6272">
            <v>-2500</v>
          </cell>
          <cell r="G6272">
            <v>-5000</v>
          </cell>
        </row>
        <row r="6273">
          <cell r="B6273" t="str">
            <v>301500P257</v>
          </cell>
          <cell r="C6273">
            <v>-2500</v>
          </cell>
          <cell r="D6273">
            <v>0</v>
          </cell>
          <cell r="E6273">
            <v>0</v>
          </cell>
          <cell r="F6273">
            <v>0</v>
          </cell>
          <cell r="G6273">
            <v>-2500</v>
          </cell>
        </row>
        <row r="6274">
          <cell r="B6274" t="str">
            <v>301500P258</v>
          </cell>
          <cell r="C6274">
            <v>-2500</v>
          </cell>
          <cell r="D6274">
            <v>0</v>
          </cell>
          <cell r="E6274">
            <v>-5000</v>
          </cell>
          <cell r="F6274">
            <v>-5000</v>
          </cell>
          <cell r="G6274">
            <v>-7500</v>
          </cell>
        </row>
        <row r="6275">
          <cell r="B6275" t="str">
            <v>301500P259</v>
          </cell>
          <cell r="C6275">
            <v>-2500</v>
          </cell>
          <cell r="D6275">
            <v>0</v>
          </cell>
          <cell r="E6275">
            <v>0</v>
          </cell>
          <cell r="F6275">
            <v>0</v>
          </cell>
          <cell r="G6275">
            <v>-2500</v>
          </cell>
        </row>
        <row r="6276">
          <cell r="B6276" t="str">
            <v>301500P260</v>
          </cell>
          <cell r="C6276">
            <v>-2500</v>
          </cell>
          <cell r="D6276">
            <v>0</v>
          </cell>
          <cell r="E6276">
            <v>0</v>
          </cell>
          <cell r="F6276">
            <v>0</v>
          </cell>
          <cell r="G6276">
            <v>-2500</v>
          </cell>
        </row>
        <row r="6277">
          <cell r="B6277" t="str">
            <v>301500P261</v>
          </cell>
          <cell r="C6277">
            <v>-5000</v>
          </cell>
          <cell r="D6277">
            <v>0</v>
          </cell>
          <cell r="E6277">
            <v>-2500</v>
          </cell>
          <cell r="F6277">
            <v>-2500</v>
          </cell>
          <cell r="G6277">
            <v>-7500</v>
          </cell>
        </row>
        <row r="6278">
          <cell r="B6278" t="str">
            <v>301500P262</v>
          </cell>
          <cell r="C6278">
            <v>-2500</v>
          </cell>
          <cell r="D6278">
            <v>0</v>
          </cell>
          <cell r="E6278">
            <v>-2500</v>
          </cell>
          <cell r="F6278">
            <v>-2500</v>
          </cell>
          <cell r="G6278">
            <v>-5000</v>
          </cell>
        </row>
        <row r="6279">
          <cell r="B6279" t="str">
            <v>301500P263</v>
          </cell>
          <cell r="C6279">
            <v>-5000</v>
          </cell>
          <cell r="D6279">
            <v>0</v>
          </cell>
          <cell r="E6279">
            <v>0</v>
          </cell>
          <cell r="F6279">
            <v>0</v>
          </cell>
          <cell r="G6279">
            <v>-5000</v>
          </cell>
        </row>
        <row r="6280">
          <cell r="B6280" t="str">
            <v>301500P264</v>
          </cell>
          <cell r="C6280">
            <v>-2500</v>
          </cell>
          <cell r="D6280">
            <v>0</v>
          </cell>
          <cell r="E6280">
            <v>-5000</v>
          </cell>
          <cell r="F6280">
            <v>-5000</v>
          </cell>
          <cell r="G6280">
            <v>-7500</v>
          </cell>
        </row>
        <row r="6281">
          <cell r="B6281" t="str">
            <v>301500P265</v>
          </cell>
          <cell r="C6281">
            <v>-2500</v>
          </cell>
          <cell r="D6281">
            <v>0</v>
          </cell>
          <cell r="E6281">
            <v>0</v>
          </cell>
          <cell r="F6281">
            <v>0</v>
          </cell>
          <cell r="G6281">
            <v>-2500</v>
          </cell>
        </row>
        <row r="6282">
          <cell r="B6282" t="str">
            <v>301500P266</v>
          </cell>
          <cell r="C6282">
            <v>-2500</v>
          </cell>
          <cell r="D6282">
            <v>0</v>
          </cell>
          <cell r="E6282">
            <v>0</v>
          </cell>
          <cell r="F6282">
            <v>0</v>
          </cell>
          <cell r="G6282">
            <v>-2500</v>
          </cell>
        </row>
        <row r="6283">
          <cell r="B6283" t="str">
            <v>301500P267</v>
          </cell>
          <cell r="C6283">
            <v>-2500</v>
          </cell>
          <cell r="D6283">
            <v>0</v>
          </cell>
          <cell r="E6283">
            <v>0</v>
          </cell>
          <cell r="F6283">
            <v>0</v>
          </cell>
          <cell r="G6283">
            <v>-2500</v>
          </cell>
        </row>
        <row r="6284">
          <cell r="B6284" t="str">
            <v>301500P268</v>
          </cell>
          <cell r="C6284">
            <v>-2500</v>
          </cell>
          <cell r="D6284">
            <v>0</v>
          </cell>
          <cell r="E6284">
            <v>0</v>
          </cell>
          <cell r="F6284">
            <v>0</v>
          </cell>
          <cell r="G6284">
            <v>-2500</v>
          </cell>
        </row>
        <row r="6285">
          <cell r="B6285" t="str">
            <v>301500P269</v>
          </cell>
          <cell r="C6285">
            <v>-5000</v>
          </cell>
          <cell r="D6285">
            <v>0</v>
          </cell>
          <cell r="E6285">
            <v>0</v>
          </cell>
          <cell r="F6285">
            <v>0</v>
          </cell>
          <cell r="G6285">
            <v>-5000</v>
          </cell>
        </row>
        <row r="6286">
          <cell r="B6286" t="str">
            <v>301500P270</v>
          </cell>
          <cell r="C6286">
            <v>-5000</v>
          </cell>
          <cell r="D6286">
            <v>0</v>
          </cell>
          <cell r="E6286">
            <v>-2500</v>
          </cell>
          <cell r="F6286">
            <v>-2500</v>
          </cell>
          <cell r="G6286">
            <v>-7500</v>
          </cell>
        </row>
        <row r="6287">
          <cell r="B6287" t="str">
            <v>301500P271</v>
          </cell>
          <cell r="C6287">
            <v>-7500</v>
          </cell>
          <cell r="D6287">
            <v>0</v>
          </cell>
          <cell r="E6287">
            <v>0</v>
          </cell>
          <cell r="F6287">
            <v>0</v>
          </cell>
          <cell r="G6287">
            <v>-7500</v>
          </cell>
        </row>
        <row r="6288">
          <cell r="B6288" t="str">
            <v>301500P272</v>
          </cell>
          <cell r="C6288">
            <v>-7500</v>
          </cell>
          <cell r="D6288">
            <v>0</v>
          </cell>
          <cell r="E6288">
            <v>0</v>
          </cell>
          <cell r="F6288">
            <v>0</v>
          </cell>
          <cell r="G6288">
            <v>-7500</v>
          </cell>
        </row>
        <row r="6289">
          <cell r="B6289" t="str">
            <v>301500P273</v>
          </cell>
          <cell r="C6289">
            <v>-10000</v>
          </cell>
          <cell r="D6289">
            <v>0</v>
          </cell>
          <cell r="E6289">
            <v>0</v>
          </cell>
          <cell r="F6289">
            <v>0</v>
          </cell>
          <cell r="G6289">
            <v>-10000</v>
          </cell>
        </row>
        <row r="6290">
          <cell r="B6290" t="str">
            <v>301500P274</v>
          </cell>
          <cell r="C6290">
            <v>-2500</v>
          </cell>
          <cell r="D6290">
            <v>0</v>
          </cell>
          <cell r="E6290">
            <v>0</v>
          </cell>
          <cell r="F6290">
            <v>0</v>
          </cell>
          <cell r="G6290">
            <v>-2500</v>
          </cell>
        </row>
        <row r="6291">
          <cell r="B6291" t="str">
            <v>301500P275</v>
          </cell>
          <cell r="C6291">
            <v>-2500</v>
          </cell>
          <cell r="D6291">
            <v>0</v>
          </cell>
          <cell r="E6291">
            <v>0</v>
          </cell>
          <cell r="F6291">
            <v>0</v>
          </cell>
          <cell r="G6291">
            <v>-2500</v>
          </cell>
        </row>
        <row r="6292">
          <cell r="B6292" t="str">
            <v>301500P276</v>
          </cell>
          <cell r="C6292">
            <v>-2500</v>
          </cell>
          <cell r="D6292">
            <v>0</v>
          </cell>
          <cell r="E6292">
            <v>0</v>
          </cell>
          <cell r="F6292">
            <v>0</v>
          </cell>
          <cell r="G6292">
            <v>-2500</v>
          </cell>
        </row>
        <row r="6293">
          <cell r="B6293" t="str">
            <v>301500P277</v>
          </cell>
          <cell r="C6293">
            <v>-2500</v>
          </cell>
          <cell r="D6293">
            <v>0</v>
          </cell>
          <cell r="E6293">
            <v>-2500</v>
          </cell>
          <cell r="F6293">
            <v>-2500</v>
          </cell>
          <cell r="G6293">
            <v>-5000</v>
          </cell>
        </row>
        <row r="6294">
          <cell r="B6294" t="str">
            <v>301500P278</v>
          </cell>
          <cell r="C6294">
            <v>-5000</v>
          </cell>
          <cell r="D6294">
            <v>0</v>
          </cell>
          <cell r="E6294">
            <v>-2500</v>
          </cell>
          <cell r="F6294">
            <v>-2500</v>
          </cell>
          <cell r="G6294">
            <v>-7500</v>
          </cell>
        </row>
        <row r="6295">
          <cell r="B6295" t="str">
            <v>301500P279</v>
          </cell>
          <cell r="C6295">
            <v>-5000</v>
          </cell>
          <cell r="D6295">
            <v>0</v>
          </cell>
          <cell r="E6295">
            <v>0</v>
          </cell>
          <cell r="F6295">
            <v>0</v>
          </cell>
          <cell r="G6295">
            <v>-5000</v>
          </cell>
        </row>
        <row r="6296">
          <cell r="B6296" t="str">
            <v>301500P280</v>
          </cell>
          <cell r="C6296">
            <v>-2500</v>
          </cell>
          <cell r="D6296">
            <v>0</v>
          </cell>
          <cell r="E6296">
            <v>0</v>
          </cell>
          <cell r="F6296">
            <v>0</v>
          </cell>
          <cell r="G6296">
            <v>-2500</v>
          </cell>
        </row>
        <row r="6297">
          <cell r="B6297" t="str">
            <v>301500P281</v>
          </cell>
          <cell r="C6297">
            <v>-7500</v>
          </cell>
          <cell r="D6297">
            <v>0</v>
          </cell>
          <cell r="E6297">
            <v>-2500</v>
          </cell>
          <cell r="F6297">
            <v>-2500</v>
          </cell>
          <cell r="G6297">
            <v>-10000</v>
          </cell>
        </row>
        <row r="6298">
          <cell r="B6298" t="str">
            <v>301500P282</v>
          </cell>
          <cell r="C6298">
            <v>-2500</v>
          </cell>
          <cell r="D6298">
            <v>0</v>
          </cell>
          <cell r="E6298">
            <v>0</v>
          </cell>
          <cell r="F6298">
            <v>0</v>
          </cell>
          <cell r="G6298">
            <v>-2500</v>
          </cell>
        </row>
        <row r="6299">
          <cell r="B6299" t="str">
            <v>301500P283</v>
          </cell>
          <cell r="C6299">
            <v>-10000</v>
          </cell>
          <cell r="D6299">
            <v>0</v>
          </cell>
          <cell r="E6299">
            <v>0</v>
          </cell>
          <cell r="F6299">
            <v>0</v>
          </cell>
          <cell r="G6299">
            <v>-10000</v>
          </cell>
        </row>
        <row r="6300">
          <cell r="B6300" t="str">
            <v>301500P284</v>
          </cell>
          <cell r="C6300">
            <v>-7500</v>
          </cell>
          <cell r="D6300">
            <v>0</v>
          </cell>
          <cell r="E6300">
            <v>0</v>
          </cell>
          <cell r="F6300">
            <v>0</v>
          </cell>
          <cell r="G6300">
            <v>-7500</v>
          </cell>
        </row>
        <row r="6301">
          <cell r="B6301" t="str">
            <v>301500P285</v>
          </cell>
          <cell r="C6301">
            <v>-2500</v>
          </cell>
          <cell r="D6301">
            <v>0</v>
          </cell>
          <cell r="E6301">
            <v>0</v>
          </cell>
          <cell r="F6301">
            <v>0</v>
          </cell>
          <cell r="G6301">
            <v>-2500</v>
          </cell>
        </row>
        <row r="6302">
          <cell r="B6302" t="str">
            <v>301500P286</v>
          </cell>
          <cell r="C6302">
            <v>-5000</v>
          </cell>
          <cell r="D6302">
            <v>0</v>
          </cell>
          <cell r="E6302">
            <v>0</v>
          </cell>
          <cell r="F6302">
            <v>0</v>
          </cell>
          <cell r="G6302">
            <v>-5000</v>
          </cell>
        </row>
        <row r="6303">
          <cell r="B6303" t="str">
            <v>301500P287</v>
          </cell>
          <cell r="C6303">
            <v>-5000</v>
          </cell>
          <cell r="D6303">
            <v>0</v>
          </cell>
          <cell r="E6303">
            <v>0</v>
          </cell>
          <cell r="F6303">
            <v>0</v>
          </cell>
          <cell r="G6303">
            <v>-5000</v>
          </cell>
        </row>
        <row r="6304">
          <cell r="B6304" t="str">
            <v>301500P288</v>
          </cell>
          <cell r="C6304">
            <v>-2500</v>
          </cell>
          <cell r="D6304">
            <v>0</v>
          </cell>
          <cell r="E6304">
            <v>0</v>
          </cell>
          <cell r="F6304">
            <v>0</v>
          </cell>
          <cell r="G6304">
            <v>-2500</v>
          </cell>
        </row>
        <row r="6305">
          <cell r="B6305" t="str">
            <v>301500P289</v>
          </cell>
          <cell r="C6305">
            <v>-2500</v>
          </cell>
          <cell r="D6305">
            <v>0</v>
          </cell>
          <cell r="E6305">
            <v>0</v>
          </cell>
          <cell r="F6305">
            <v>0</v>
          </cell>
          <cell r="G6305">
            <v>-2500</v>
          </cell>
        </row>
        <row r="6306">
          <cell r="B6306" t="str">
            <v>301500P290</v>
          </cell>
          <cell r="C6306">
            <v>-2500</v>
          </cell>
          <cell r="D6306">
            <v>0</v>
          </cell>
          <cell r="E6306">
            <v>0</v>
          </cell>
          <cell r="F6306">
            <v>0</v>
          </cell>
          <cell r="G6306">
            <v>-2500</v>
          </cell>
        </row>
        <row r="6307">
          <cell r="B6307" t="str">
            <v>301500P291</v>
          </cell>
          <cell r="C6307">
            <v>-5000</v>
          </cell>
          <cell r="D6307">
            <v>0</v>
          </cell>
          <cell r="E6307">
            <v>0</v>
          </cell>
          <cell r="F6307">
            <v>0</v>
          </cell>
          <cell r="G6307">
            <v>-5000</v>
          </cell>
        </row>
        <row r="6308">
          <cell r="B6308" t="str">
            <v>301500P292</v>
          </cell>
          <cell r="C6308">
            <v>-5000</v>
          </cell>
          <cell r="D6308">
            <v>0</v>
          </cell>
          <cell r="E6308">
            <v>0</v>
          </cell>
          <cell r="F6308">
            <v>0</v>
          </cell>
          <cell r="G6308">
            <v>-5000</v>
          </cell>
        </row>
        <row r="6309">
          <cell r="B6309" t="str">
            <v>301500P293</v>
          </cell>
          <cell r="C6309">
            <v>-5000</v>
          </cell>
          <cell r="D6309">
            <v>7500</v>
          </cell>
          <cell r="E6309">
            <v>-2500</v>
          </cell>
          <cell r="F6309">
            <v>5000</v>
          </cell>
          <cell r="G6309">
            <v>0</v>
          </cell>
        </row>
        <row r="6310">
          <cell r="B6310" t="str">
            <v>301500P294</v>
          </cell>
          <cell r="C6310">
            <v>-2500</v>
          </cell>
          <cell r="D6310">
            <v>0</v>
          </cell>
          <cell r="E6310">
            <v>0</v>
          </cell>
          <cell r="F6310">
            <v>0</v>
          </cell>
          <cell r="G6310">
            <v>-2500</v>
          </cell>
        </row>
        <row r="6311">
          <cell r="B6311" t="str">
            <v>301500P295</v>
          </cell>
          <cell r="C6311">
            <v>-7500</v>
          </cell>
          <cell r="D6311">
            <v>0</v>
          </cell>
          <cell r="E6311">
            <v>0</v>
          </cell>
          <cell r="F6311">
            <v>0</v>
          </cell>
          <cell r="G6311">
            <v>-7500</v>
          </cell>
        </row>
        <row r="6312">
          <cell r="B6312" t="str">
            <v>301500P297</v>
          </cell>
          <cell r="C6312">
            <v>-7500</v>
          </cell>
          <cell r="D6312">
            <v>5000</v>
          </cell>
          <cell r="E6312">
            <v>0</v>
          </cell>
          <cell r="F6312">
            <v>5000</v>
          </cell>
          <cell r="G6312">
            <v>-2500</v>
          </cell>
        </row>
        <row r="6313">
          <cell r="B6313" t="str">
            <v>301500P298</v>
          </cell>
          <cell r="C6313">
            <v>-7500</v>
          </cell>
          <cell r="D6313">
            <v>0</v>
          </cell>
          <cell r="E6313">
            <v>0</v>
          </cell>
          <cell r="F6313">
            <v>0</v>
          </cell>
          <cell r="G6313">
            <v>-7500</v>
          </cell>
        </row>
        <row r="6314">
          <cell r="B6314" t="str">
            <v>301500P299</v>
          </cell>
          <cell r="C6314">
            <v>-7500</v>
          </cell>
          <cell r="D6314">
            <v>0</v>
          </cell>
          <cell r="E6314">
            <v>0</v>
          </cell>
          <cell r="F6314">
            <v>0</v>
          </cell>
          <cell r="G6314">
            <v>-7500</v>
          </cell>
        </row>
        <row r="6315">
          <cell r="B6315" t="str">
            <v>301500P300</v>
          </cell>
          <cell r="C6315">
            <v>-7500</v>
          </cell>
          <cell r="D6315">
            <v>0</v>
          </cell>
          <cell r="E6315">
            <v>0</v>
          </cell>
          <cell r="F6315">
            <v>0</v>
          </cell>
          <cell r="G6315">
            <v>-7500</v>
          </cell>
        </row>
        <row r="6316">
          <cell r="B6316" t="str">
            <v>301500P301</v>
          </cell>
          <cell r="C6316">
            <v>-7500</v>
          </cell>
          <cell r="D6316">
            <v>0</v>
          </cell>
          <cell r="E6316">
            <v>0</v>
          </cell>
          <cell r="F6316">
            <v>0</v>
          </cell>
          <cell r="G6316">
            <v>-7500</v>
          </cell>
        </row>
        <row r="6317">
          <cell r="B6317" t="str">
            <v>301500P302</v>
          </cell>
          <cell r="C6317">
            <v>-7500</v>
          </cell>
          <cell r="D6317">
            <v>0</v>
          </cell>
          <cell r="E6317">
            <v>0</v>
          </cell>
          <cell r="F6317">
            <v>0</v>
          </cell>
          <cell r="G6317">
            <v>-7500</v>
          </cell>
        </row>
        <row r="6318">
          <cell r="B6318" t="str">
            <v>301500P303</v>
          </cell>
          <cell r="C6318">
            <v>-7500</v>
          </cell>
          <cell r="D6318">
            <v>0</v>
          </cell>
          <cell r="E6318">
            <v>0</v>
          </cell>
          <cell r="F6318">
            <v>0</v>
          </cell>
          <cell r="G6318">
            <v>-7500</v>
          </cell>
        </row>
        <row r="6319">
          <cell r="B6319" t="str">
            <v>301500P304</v>
          </cell>
          <cell r="C6319">
            <v>-7500</v>
          </cell>
          <cell r="D6319">
            <v>0</v>
          </cell>
          <cell r="E6319">
            <v>0</v>
          </cell>
          <cell r="F6319">
            <v>0</v>
          </cell>
          <cell r="G6319">
            <v>-7500</v>
          </cell>
        </row>
        <row r="6320">
          <cell r="B6320" t="str">
            <v>301500P305</v>
          </cell>
          <cell r="C6320">
            <v>-7500</v>
          </cell>
          <cell r="D6320">
            <v>0</v>
          </cell>
          <cell r="E6320">
            <v>0</v>
          </cell>
          <cell r="F6320">
            <v>0</v>
          </cell>
          <cell r="G6320">
            <v>-7500</v>
          </cell>
        </row>
        <row r="6321">
          <cell r="B6321" t="str">
            <v>301500P306</v>
          </cell>
          <cell r="C6321">
            <v>-5000</v>
          </cell>
          <cell r="D6321">
            <v>5000</v>
          </cell>
          <cell r="E6321">
            <v>0</v>
          </cell>
          <cell r="F6321">
            <v>5000</v>
          </cell>
          <cell r="G6321">
            <v>0</v>
          </cell>
        </row>
        <row r="6322">
          <cell r="B6322" t="str">
            <v>301500P307</v>
          </cell>
          <cell r="C6322">
            <v>-5000</v>
          </cell>
          <cell r="D6322">
            <v>0</v>
          </cell>
          <cell r="E6322">
            <v>0</v>
          </cell>
          <cell r="F6322">
            <v>0</v>
          </cell>
          <cell r="G6322">
            <v>-5000</v>
          </cell>
        </row>
        <row r="6323">
          <cell r="B6323" t="str">
            <v>301500P308</v>
          </cell>
          <cell r="C6323">
            <v>-7500</v>
          </cell>
          <cell r="D6323">
            <v>7500</v>
          </cell>
          <cell r="E6323">
            <v>0</v>
          </cell>
          <cell r="F6323">
            <v>7500</v>
          </cell>
          <cell r="G6323">
            <v>0</v>
          </cell>
        </row>
        <row r="6324">
          <cell r="B6324" t="str">
            <v>301500P309</v>
          </cell>
          <cell r="C6324">
            <v>-7500</v>
          </cell>
          <cell r="D6324">
            <v>7500</v>
          </cell>
          <cell r="E6324">
            <v>0</v>
          </cell>
          <cell r="F6324">
            <v>7500</v>
          </cell>
          <cell r="G6324">
            <v>0</v>
          </cell>
        </row>
        <row r="6325">
          <cell r="B6325" t="str">
            <v>301500P310</v>
          </cell>
          <cell r="C6325">
            <v>-7500</v>
          </cell>
          <cell r="D6325">
            <v>0</v>
          </cell>
          <cell r="E6325">
            <v>-2500</v>
          </cell>
          <cell r="F6325">
            <v>-2500</v>
          </cell>
          <cell r="G6325">
            <v>-10000</v>
          </cell>
        </row>
        <row r="6326">
          <cell r="B6326" t="str">
            <v>301500P311</v>
          </cell>
          <cell r="C6326">
            <v>-2500</v>
          </cell>
          <cell r="D6326">
            <v>0</v>
          </cell>
          <cell r="E6326">
            <v>-2500</v>
          </cell>
          <cell r="F6326">
            <v>-2500</v>
          </cell>
          <cell r="G6326">
            <v>-5000</v>
          </cell>
        </row>
        <row r="6327">
          <cell r="B6327" t="str">
            <v>301500P312</v>
          </cell>
          <cell r="C6327">
            <v>-10000</v>
          </cell>
          <cell r="D6327">
            <v>0</v>
          </cell>
          <cell r="E6327">
            <v>-2500</v>
          </cell>
          <cell r="F6327">
            <v>-2500</v>
          </cell>
          <cell r="G6327">
            <v>-12500</v>
          </cell>
        </row>
        <row r="6328">
          <cell r="B6328" t="str">
            <v>301500P313</v>
          </cell>
          <cell r="C6328">
            <v>-2500</v>
          </cell>
          <cell r="D6328">
            <v>0</v>
          </cell>
          <cell r="E6328">
            <v>0</v>
          </cell>
          <cell r="F6328">
            <v>0</v>
          </cell>
          <cell r="G6328">
            <v>-2500</v>
          </cell>
        </row>
        <row r="6329">
          <cell r="B6329" t="str">
            <v>301500P314</v>
          </cell>
          <cell r="C6329">
            <v>-2500</v>
          </cell>
          <cell r="D6329">
            <v>0</v>
          </cell>
          <cell r="E6329">
            <v>0</v>
          </cell>
          <cell r="F6329">
            <v>0</v>
          </cell>
          <cell r="G6329">
            <v>-2500</v>
          </cell>
        </row>
        <row r="6330">
          <cell r="B6330" t="str">
            <v>301500P315</v>
          </cell>
          <cell r="C6330">
            <v>-2500</v>
          </cell>
          <cell r="D6330">
            <v>2500</v>
          </cell>
          <cell r="E6330">
            <v>0</v>
          </cell>
          <cell r="F6330">
            <v>2500</v>
          </cell>
          <cell r="G6330">
            <v>0</v>
          </cell>
        </row>
        <row r="6331">
          <cell r="B6331" t="str">
            <v>301500P316</v>
          </cell>
          <cell r="C6331">
            <v>-5000</v>
          </cell>
          <cell r="D6331">
            <v>0</v>
          </cell>
          <cell r="E6331">
            <v>0</v>
          </cell>
          <cell r="F6331">
            <v>0</v>
          </cell>
          <cell r="G6331">
            <v>-5000</v>
          </cell>
        </row>
        <row r="6332">
          <cell r="B6332" t="str">
            <v>301500P317</v>
          </cell>
          <cell r="C6332">
            <v>-7500</v>
          </cell>
          <cell r="D6332">
            <v>0</v>
          </cell>
          <cell r="E6332">
            <v>0</v>
          </cell>
          <cell r="F6332">
            <v>0</v>
          </cell>
          <cell r="G6332">
            <v>-7500</v>
          </cell>
        </row>
        <row r="6333">
          <cell r="B6333" t="str">
            <v>301500P318</v>
          </cell>
          <cell r="C6333">
            <v>-7500</v>
          </cell>
          <cell r="D6333">
            <v>0</v>
          </cell>
          <cell r="E6333">
            <v>-5000</v>
          </cell>
          <cell r="F6333">
            <v>-5000</v>
          </cell>
          <cell r="G6333">
            <v>-12500</v>
          </cell>
        </row>
        <row r="6334">
          <cell r="B6334" t="str">
            <v>301500P319</v>
          </cell>
          <cell r="C6334">
            <v>-7500</v>
          </cell>
          <cell r="D6334">
            <v>0</v>
          </cell>
          <cell r="E6334">
            <v>0</v>
          </cell>
          <cell r="F6334">
            <v>0</v>
          </cell>
          <cell r="G6334">
            <v>-7500</v>
          </cell>
        </row>
        <row r="6335">
          <cell r="B6335" t="str">
            <v>301500P320</v>
          </cell>
          <cell r="C6335">
            <v>-7500</v>
          </cell>
          <cell r="D6335">
            <v>0</v>
          </cell>
          <cell r="E6335">
            <v>0</v>
          </cell>
          <cell r="F6335">
            <v>0</v>
          </cell>
          <cell r="G6335">
            <v>-7500</v>
          </cell>
        </row>
        <row r="6336">
          <cell r="B6336" t="str">
            <v>301500P321</v>
          </cell>
          <cell r="C6336">
            <v>-2500</v>
          </cell>
          <cell r="D6336">
            <v>0</v>
          </cell>
          <cell r="E6336">
            <v>0</v>
          </cell>
          <cell r="F6336">
            <v>0</v>
          </cell>
          <cell r="G6336">
            <v>-2500</v>
          </cell>
        </row>
        <row r="6337">
          <cell r="B6337" t="str">
            <v>301500P322</v>
          </cell>
          <cell r="C6337">
            <v>-7500</v>
          </cell>
          <cell r="D6337">
            <v>0</v>
          </cell>
          <cell r="E6337">
            <v>0</v>
          </cell>
          <cell r="F6337">
            <v>0</v>
          </cell>
          <cell r="G6337">
            <v>-7500</v>
          </cell>
        </row>
        <row r="6338">
          <cell r="B6338" t="str">
            <v>301500P324</v>
          </cell>
          <cell r="C6338">
            <v>0</v>
          </cell>
          <cell r="D6338">
            <v>0</v>
          </cell>
          <cell r="E6338">
            <v>-7500</v>
          </cell>
          <cell r="F6338">
            <v>-7500</v>
          </cell>
          <cell r="G6338">
            <v>-7500</v>
          </cell>
        </row>
        <row r="6339">
          <cell r="B6339" t="str">
            <v>301500P325</v>
          </cell>
          <cell r="C6339">
            <v>0</v>
          </cell>
          <cell r="D6339">
            <v>0</v>
          </cell>
          <cell r="E6339">
            <v>-2500</v>
          </cell>
          <cell r="F6339">
            <v>-2500</v>
          </cell>
          <cell r="G6339">
            <v>-2500</v>
          </cell>
        </row>
        <row r="6340">
          <cell r="B6340" t="str">
            <v>301500P326</v>
          </cell>
          <cell r="C6340">
            <v>0</v>
          </cell>
          <cell r="D6340">
            <v>0</v>
          </cell>
          <cell r="E6340">
            <v>-5000</v>
          </cell>
          <cell r="F6340">
            <v>-5000</v>
          </cell>
          <cell r="G6340">
            <v>-5000</v>
          </cell>
        </row>
        <row r="6341">
          <cell r="B6341" t="str">
            <v>301500P327</v>
          </cell>
          <cell r="C6341">
            <v>0</v>
          </cell>
          <cell r="D6341">
            <v>0</v>
          </cell>
          <cell r="E6341">
            <v>-2500</v>
          </cell>
          <cell r="F6341">
            <v>-2500</v>
          </cell>
          <cell r="G6341">
            <v>-2500</v>
          </cell>
        </row>
        <row r="6342">
          <cell r="B6342" t="str">
            <v>301500P328</v>
          </cell>
          <cell r="C6342">
            <v>0</v>
          </cell>
          <cell r="D6342">
            <v>0</v>
          </cell>
          <cell r="E6342">
            <v>-2500</v>
          </cell>
          <cell r="F6342">
            <v>-2500</v>
          </cell>
          <cell r="G6342">
            <v>-2500</v>
          </cell>
        </row>
        <row r="6343">
          <cell r="B6343" t="str">
            <v>301500P329</v>
          </cell>
          <cell r="C6343">
            <v>0</v>
          </cell>
          <cell r="D6343">
            <v>0</v>
          </cell>
          <cell r="E6343">
            <v>-10000</v>
          </cell>
          <cell r="F6343">
            <v>-10000</v>
          </cell>
          <cell r="G6343">
            <v>-10000</v>
          </cell>
        </row>
        <row r="6344">
          <cell r="B6344" t="str">
            <v>301500P330</v>
          </cell>
          <cell r="C6344">
            <v>0</v>
          </cell>
          <cell r="D6344">
            <v>0</v>
          </cell>
          <cell r="E6344">
            <v>-5000</v>
          </cell>
          <cell r="F6344">
            <v>-5000</v>
          </cell>
          <cell r="G6344">
            <v>-5000</v>
          </cell>
        </row>
        <row r="6345">
          <cell r="B6345" t="str">
            <v>301500P331</v>
          </cell>
          <cell r="C6345">
            <v>0</v>
          </cell>
          <cell r="D6345">
            <v>0</v>
          </cell>
          <cell r="E6345">
            <v>-5000</v>
          </cell>
          <cell r="F6345">
            <v>-5000</v>
          </cell>
          <cell r="G6345">
            <v>-5000</v>
          </cell>
        </row>
        <row r="6346">
          <cell r="B6346" t="str">
            <v>301500P332</v>
          </cell>
          <cell r="C6346">
            <v>0</v>
          </cell>
          <cell r="D6346">
            <v>0</v>
          </cell>
          <cell r="E6346">
            <v>-10000</v>
          </cell>
          <cell r="F6346">
            <v>-10000</v>
          </cell>
          <cell r="G6346">
            <v>-10000</v>
          </cell>
        </row>
        <row r="6347">
          <cell r="B6347" t="str">
            <v>301500P333</v>
          </cell>
          <cell r="C6347">
            <v>0</v>
          </cell>
          <cell r="D6347">
            <v>0</v>
          </cell>
          <cell r="E6347">
            <v>-2500</v>
          </cell>
          <cell r="F6347">
            <v>-2500</v>
          </cell>
          <cell r="G6347">
            <v>-2500</v>
          </cell>
        </row>
        <row r="6348">
          <cell r="B6348" t="str">
            <v>301500P334</v>
          </cell>
          <cell r="C6348">
            <v>0</v>
          </cell>
          <cell r="D6348">
            <v>0</v>
          </cell>
          <cell r="E6348">
            <v>-5000</v>
          </cell>
          <cell r="F6348">
            <v>-5000</v>
          </cell>
          <cell r="G6348">
            <v>-5000</v>
          </cell>
        </row>
        <row r="6349">
          <cell r="B6349" t="str">
            <v>301500P335</v>
          </cell>
          <cell r="C6349">
            <v>0</v>
          </cell>
          <cell r="D6349">
            <v>0</v>
          </cell>
          <cell r="E6349">
            <v>-7500</v>
          </cell>
          <cell r="F6349">
            <v>-7500</v>
          </cell>
          <cell r="G6349">
            <v>-7500</v>
          </cell>
        </row>
        <row r="6350">
          <cell r="B6350" t="str">
            <v>301500P336</v>
          </cell>
          <cell r="C6350">
            <v>0</v>
          </cell>
          <cell r="D6350">
            <v>0</v>
          </cell>
          <cell r="E6350">
            <v>-7500</v>
          </cell>
          <cell r="F6350">
            <v>-7500</v>
          </cell>
          <cell r="G6350">
            <v>-7500</v>
          </cell>
        </row>
        <row r="6351">
          <cell r="B6351" t="str">
            <v>301500P337</v>
          </cell>
          <cell r="C6351">
            <v>0</v>
          </cell>
          <cell r="D6351">
            <v>0</v>
          </cell>
          <cell r="E6351">
            <v>-12500</v>
          </cell>
          <cell r="F6351">
            <v>-12500</v>
          </cell>
          <cell r="G6351">
            <v>-12500</v>
          </cell>
        </row>
        <row r="6352">
          <cell r="B6352" t="str">
            <v>301500P338</v>
          </cell>
          <cell r="C6352">
            <v>0</v>
          </cell>
          <cell r="D6352">
            <v>5000</v>
          </cell>
          <cell r="E6352">
            <v>-5000</v>
          </cell>
          <cell r="F6352">
            <v>0</v>
          </cell>
          <cell r="G6352">
            <v>0</v>
          </cell>
        </row>
        <row r="6353">
          <cell r="B6353" t="str">
            <v>301500P339</v>
          </cell>
          <cell r="C6353">
            <v>0</v>
          </cell>
          <cell r="D6353">
            <v>0</v>
          </cell>
          <cell r="E6353">
            <v>-2500</v>
          </cell>
          <cell r="F6353">
            <v>-2500</v>
          </cell>
          <cell r="G6353">
            <v>-2500</v>
          </cell>
        </row>
        <row r="6354">
          <cell r="B6354" t="str">
            <v>301500P340</v>
          </cell>
          <cell r="C6354">
            <v>0</v>
          </cell>
          <cell r="D6354">
            <v>0</v>
          </cell>
          <cell r="E6354">
            <v>-5000</v>
          </cell>
          <cell r="F6354">
            <v>-5000</v>
          </cell>
          <cell r="G6354">
            <v>-5000</v>
          </cell>
        </row>
        <row r="6355">
          <cell r="B6355" t="str">
            <v>301500P341</v>
          </cell>
          <cell r="C6355">
            <v>0</v>
          </cell>
          <cell r="D6355">
            <v>0</v>
          </cell>
          <cell r="E6355">
            <v>-5000</v>
          </cell>
          <cell r="F6355">
            <v>-5000</v>
          </cell>
          <cell r="G6355">
            <v>-5000</v>
          </cell>
        </row>
        <row r="6356">
          <cell r="B6356" t="str">
            <v>301500P342</v>
          </cell>
          <cell r="C6356">
            <v>0</v>
          </cell>
          <cell r="D6356">
            <v>2500</v>
          </cell>
          <cell r="E6356">
            <v>-5000</v>
          </cell>
          <cell r="F6356">
            <v>-2500</v>
          </cell>
          <cell r="G6356">
            <v>-2500</v>
          </cell>
        </row>
        <row r="6357">
          <cell r="B6357" t="str">
            <v>301500P343</v>
          </cell>
          <cell r="C6357">
            <v>0</v>
          </cell>
          <cell r="D6357">
            <v>5000</v>
          </cell>
          <cell r="E6357">
            <v>-7500</v>
          </cell>
          <cell r="F6357">
            <v>-2500</v>
          </cell>
          <cell r="G6357">
            <v>-2500</v>
          </cell>
        </row>
        <row r="6358">
          <cell r="B6358" t="str">
            <v>301500P344</v>
          </cell>
          <cell r="C6358">
            <v>0</v>
          </cell>
          <cell r="D6358">
            <v>0</v>
          </cell>
          <cell r="E6358">
            <v>-2500</v>
          </cell>
          <cell r="F6358">
            <v>-2500</v>
          </cell>
          <cell r="G6358">
            <v>-2500</v>
          </cell>
        </row>
        <row r="6359">
          <cell r="B6359" t="str">
            <v>301500P345</v>
          </cell>
          <cell r="C6359">
            <v>0</v>
          </cell>
          <cell r="D6359">
            <v>0</v>
          </cell>
          <cell r="E6359">
            <v>-5000</v>
          </cell>
          <cell r="F6359">
            <v>-5000</v>
          </cell>
          <cell r="G6359">
            <v>-5000</v>
          </cell>
        </row>
        <row r="6360">
          <cell r="B6360" t="str">
            <v>301500P346</v>
          </cell>
          <cell r="C6360">
            <v>0</v>
          </cell>
          <cell r="D6360">
            <v>0</v>
          </cell>
          <cell r="E6360">
            <v>-5000</v>
          </cell>
          <cell r="F6360">
            <v>-5000</v>
          </cell>
          <cell r="G6360">
            <v>-5000</v>
          </cell>
        </row>
        <row r="6361">
          <cell r="B6361" t="str">
            <v>301500P347</v>
          </cell>
          <cell r="C6361">
            <v>0</v>
          </cell>
          <cell r="D6361">
            <v>0</v>
          </cell>
          <cell r="E6361">
            <v>-7500</v>
          </cell>
          <cell r="F6361">
            <v>-7500</v>
          </cell>
          <cell r="G6361">
            <v>-7500</v>
          </cell>
        </row>
        <row r="6362">
          <cell r="B6362" t="str">
            <v>301500P348</v>
          </cell>
          <cell r="C6362">
            <v>0</v>
          </cell>
          <cell r="D6362">
            <v>2500</v>
          </cell>
          <cell r="E6362">
            <v>-2500</v>
          </cell>
          <cell r="F6362">
            <v>0</v>
          </cell>
          <cell r="G6362">
            <v>0</v>
          </cell>
        </row>
        <row r="6363">
          <cell r="B6363" t="str">
            <v>301500P349</v>
          </cell>
          <cell r="C6363">
            <v>0</v>
          </cell>
          <cell r="D6363">
            <v>0</v>
          </cell>
          <cell r="E6363">
            <v>-12500</v>
          </cell>
          <cell r="F6363">
            <v>-12500</v>
          </cell>
          <cell r="G6363">
            <v>-12500</v>
          </cell>
        </row>
        <row r="6364">
          <cell r="B6364" t="str">
            <v>301500P350</v>
          </cell>
          <cell r="C6364">
            <v>0</v>
          </cell>
          <cell r="D6364">
            <v>0</v>
          </cell>
          <cell r="E6364">
            <v>-7500</v>
          </cell>
          <cell r="F6364">
            <v>-7500</v>
          </cell>
          <cell r="G6364">
            <v>-7500</v>
          </cell>
        </row>
        <row r="6365">
          <cell r="B6365" t="str">
            <v>301500P351</v>
          </cell>
          <cell r="C6365">
            <v>0</v>
          </cell>
          <cell r="D6365">
            <v>0</v>
          </cell>
          <cell r="E6365">
            <v>-2500</v>
          </cell>
          <cell r="F6365">
            <v>-2500</v>
          </cell>
          <cell r="G6365">
            <v>-2500</v>
          </cell>
        </row>
        <row r="6366">
          <cell r="B6366" t="str">
            <v>301500P352</v>
          </cell>
          <cell r="C6366">
            <v>0</v>
          </cell>
          <cell r="D6366">
            <v>0</v>
          </cell>
          <cell r="E6366">
            <v>-5000</v>
          </cell>
          <cell r="F6366">
            <v>-5000</v>
          </cell>
          <cell r="G6366">
            <v>-5000</v>
          </cell>
        </row>
        <row r="6367">
          <cell r="B6367" t="str">
            <v>301500P353</v>
          </cell>
          <cell r="C6367">
            <v>0</v>
          </cell>
          <cell r="D6367">
            <v>0</v>
          </cell>
          <cell r="E6367">
            <v>-5000</v>
          </cell>
          <cell r="F6367">
            <v>-5000</v>
          </cell>
          <cell r="G6367">
            <v>-5000</v>
          </cell>
        </row>
        <row r="6368">
          <cell r="B6368" t="str">
            <v>301500P354</v>
          </cell>
          <cell r="C6368">
            <v>0</v>
          </cell>
          <cell r="D6368">
            <v>0</v>
          </cell>
          <cell r="E6368">
            <v>-10000</v>
          </cell>
          <cell r="F6368">
            <v>-10000</v>
          </cell>
          <cell r="G6368">
            <v>-10000</v>
          </cell>
        </row>
        <row r="6369">
          <cell r="B6369" t="str">
            <v>301500P355</v>
          </cell>
          <cell r="C6369">
            <v>0</v>
          </cell>
          <cell r="D6369">
            <v>0</v>
          </cell>
          <cell r="E6369">
            <v>-5000</v>
          </cell>
          <cell r="F6369">
            <v>-5000</v>
          </cell>
          <cell r="G6369">
            <v>-5000</v>
          </cell>
        </row>
        <row r="6370">
          <cell r="B6370" t="str">
            <v>301500P356</v>
          </cell>
          <cell r="C6370">
            <v>0</v>
          </cell>
          <cell r="D6370">
            <v>5000</v>
          </cell>
          <cell r="E6370">
            <v>-10000</v>
          </cell>
          <cell r="F6370">
            <v>-5000</v>
          </cell>
          <cell r="G6370">
            <v>-5000</v>
          </cell>
        </row>
        <row r="6371">
          <cell r="B6371" t="str">
            <v>301500P357</v>
          </cell>
          <cell r="C6371">
            <v>0</v>
          </cell>
          <cell r="D6371">
            <v>0</v>
          </cell>
          <cell r="E6371">
            <v>-7500</v>
          </cell>
          <cell r="F6371">
            <v>-7500</v>
          </cell>
          <cell r="G6371">
            <v>-7500</v>
          </cell>
        </row>
        <row r="6372">
          <cell r="B6372" t="str">
            <v>301500P358</v>
          </cell>
          <cell r="C6372">
            <v>0</v>
          </cell>
          <cell r="D6372">
            <v>0</v>
          </cell>
          <cell r="E6372">
            <v>-5000</v>
          </cell>
          <cell r="F6372">
            <v>-5000</v>
          </cell>
          <cell r="G6372">
            <v>-5000</v>
          </cell>
        </row>
        <row r="6373">
          <cell r="B6373" t="str">
            <v>301500P359</v>
          </cell>
          <cell r="C6373">
            <v>0</v>
          </cell>
          <cell r="D6373">
            <v>0</v>
          </cell>
          <cell r="E6373">
            <v>-5000</v>
          </cell>
          <cell r="F6373">
            <v>-5000</v>
          </cell>
          <cell r="G6373">
            <v>-5000</v>
          </cell>
        </row>
        <row r="6374">
          <cell r="B6374" t="str">
            <v>301500P360</v>
          </cell>
          <cell r="C6374">
            <v>0</v>
          </cell>
          <cell r="D6374">
            <v>0</v>
          </cell>
          <cell r="E6374">
            <v>-12500</v>
          </cell>
          <cell r="F6374">
            <v>-12500</v>
          </cell>
          <cell r="G6374">
            <v>-12500</v>
          </cell>
        </row>
        <row r="6375">
          <cell r="B6375" t="str">
            <v>301500P361</v>
          </cell>
          <cell r="C6375">
            <v>0</v>
          </cell>
          <cell r="D6375">
            <v>0</v>
          </cell>
          <cell r="E6375">
            <v>-5000</v>
          </cell>
          <cell r="F6375">
            <v>-5000</v>
          </cell>
          <cell r="G6375">
            <v>-5000</v>
          </cell>
        </row>
        <row r="6376">
          <cell r="B6376" t="str">
            <v>301500P362</v>
          </cell>
          <cell r="C6376">
            <v>0</v>
          </cell>
          <cell r="D6376">
            <v>0</v>
          </cell>
          <cell r="E6376">
            <v>-2500</v>
          </cell>
          <cell r="F6376">
            <v>-2500</v>
          </cell>
          <cell r="G6376">
            <v>-2500</v>
          </cell>
        </row>
        <row r="6377">
          <cell r="B6377" t="str">
            <v>301500P363</v>
          </cell>
          <cell r="C6377">
            <v>0</v>
          </cell>
          <cell r="D6377">
            <v>0</v>
          </cell>
          <cell r="E6377">
            <v>-2500</v>
          </cell>
          <cell r="F6377">
            <v>-2500</v>
          </cell>
          <cell r="G6377">
            <v>-2500</v>
          </cell>
        </row>
        <row r="6378">
          <cell r="B6378" t="str">
            <v>301500P365</v>
          </cell>
          <cell r="C6378">
            <v>0</v>
          </cell>
          <cell r="D6378">
            <v>0</v>
          </cell>
          <cell r="E6378">
            <v>-2500</v>
          </cell>
          <cell r="F6378">
            <v>-2500</v>
          </cell>
          <cell r="G6378">
            <v>-2500</v>
          </cell>
        </row>
        <row r="6379">
          <cell r="B6379" t="str">
            <v>301500P366</v>
          </cell>
          <cell r="C6379">
            <v>0</v>
          </cell>
          <cell r="D6379">
            <v>0</v>
          </cell>
          <cell r="E6379">
            <v>-5000</v>
          </cell>
          <cell r="F6379">
            <v>-5000</v>
          </cell>
          <cell r="G6379">
            <v>-5000</v>
          </cell>
        </row>
        <row r="6380">
          <cell r="B6380" t="str">
            <v>301500P367</v>
          </cell>
          <cell r="C6380">
            <v>0</v>
          </cell>
          <cell r="D6380">
            <v>0</v>
          </cell>
          <cell r="E6380">
            <v>-7500</v>
          </cell>
          <cell r="F6380">
            <v>-7500</v>
          </cell>
          <cell r="G6380">
            <v>-7500</v>
          </cell>
        </row>
        <row r="6381">
          <cell r="B6381" t="str">
            <v>301500P368</v>
          </cell>
          <cell r="C6381">
            <v>0</v>
          </cell>
          <cell r="D6381">
            <v>0</v>
          </cell>
          <cell r="E6381">
            <v>-2500</v>
          </cell>
          <cell r="F6381">
            <v>-2500</v>
          </cell>
          <cell r="G6381">
            <v>-2500</v>
          </cell>
        </row>
        <row r="6382">
          <cell r="B6382" t="str">
            <v>301500P369</v>
          </cell>
          <cell r="C6382">
            <v>0</v>
          </cell>
          <cell r="D6382">
            <v>0</v>
          </cell>
          <cell r="E6382">
            <v>-5000</v>
          </cell>
          <cell r="F6382">
            <v>-5000</v>
          </cell>
          <cell r="G6382">
            <v>-5000</v>
          </cell>
        </row>
        <row r="6383">
          <cell r="B6383" t="str">
            <v>301500P370</v>
          </cell>
          <cell r="C6383">
            <v>0</v>
          </cell>
          <cell r="D6383">
            <v>0</v>
          </cell>
          <cell r="E6383">
            <v>-5000</v>
          </cell>
          <cell r="F6383">
            <v>-5000</v>
          </cell>
          <cell r="G6383">
            <v>-5000</v>
          </cell>
        </row>
        <row r="6384">
          <cell r="B6384" t="str">
            <v>301500P371</v>
          </cell>
          <cell r="C6384">
            <v>0</v>
          </cell>
          <cell r="D6384">
            <v>0</v>
          </cell>
          <cell r="E6384">
            <v>-5000</v>
          </cell>
          <cell r="F6384">
            <v>-5000</v>
          </cell>
          <cell r="G6384">
            <v>-5000</v>
          </cell>
        </row>
        <row r="6385">
          <cell r="B6385" t="str">
            <v>301500P372</v>
          </cell>
          <cell r="C6385">
            <v>0</v>
          </cell>
          <cell r="D6385">
            <v>0</v>
          </cell>
          <cell r="E6385">
            <v>-12500</v>
          </cell>
          <cell r="F6385">
            <v>-12500</v>
          </cell>
          <cell r="G6385">
            <v>-12500</v>
          </cell>
        </row>
        <row r="6386">
          <cell r="B6386" t="str">
            <v>301500P373</v>
          </cell>
          <cell r="C6386">
            <v>0</v>
          </cell>
          <cell r="D6386">
            <v>0</v>
          </cell>
          <cell r="E6386">
            <v>-5000</v>
          </cell>
          <cell r="F6386">
            <v>-5000</v>
          </cell>
          <cell r="G6386">
            <v>-5000</v>
          </cell>
        </row>
        <row r="6387">
          <cell r="B6387" t="str">
            <v>301500P374</v>
          </cell>
          <cell r="C6387">
            <v>0</v>
          </cell>
          <cell r="D6387">
            <v>0</v>
          </cell>
          <cell r="E6387">
            <v>-5000</v>
          </cell>
          <cell r="F6387">
            <v>-5000</v>
          </cell>
          <cell r="G6387">
            <v>-5000</v>
          </cell>
        </row>
        <row r="6388">
          <cell r="B6388" t="str">
            <v>301500P375</v>
          </cell>
          <cell r="C6388">
            <v>0</v>
          </cell>
          <cell r="D6388">
            <v>0</v>
          </cell>
          <cell r="E6388">
            <v>-7500</v>
          </cell>
          <cell r="F6388">
            <v>-7500</v>
          </cell>
          <cell r="G6388">
            <v>-7500</v>
          </cell>
        </row>
        <row r="6389">
          <cell r="B6389" t="str">
            <v>301500P376</v>
          </cell>
          <cell r="C6389">
            <v>0</v>
          </cell>
          <cell r="D6389">
            <v>0</v>
          </cell>
          <cell r="E6389">
            <v>-5000</v>
          </cell>
          <cell r="F6389">
            <v>-5000</v>
          </cell>
          <cell r="G6389">
            <v>-5000</v>
          </cell>
        </row>
        <row r="6390">
          <cell r="B6390" t="str">
            <v>301500P377</v>
          </cell>
          <cell r="C6390">
            <v>0</v>
          </cell>
          <cell r="D6390">
            <v>0</v>
          </cell>
          <cell r="E6390">
            <v>-5000</v>
          </cell>
          <cell r="F6390">
            <v>-5000</v>
          </cell>
          <cell r="G6390">
            <v>-5000</v>
          </cell>
        </row>
        <row r="6391">
          <cell r="B6391" t="str">
            <v>301500P378</v>
          </cell>
          <cell r="C6391">
            <v>0</v>
          </cell>
          <cell r="D6391">
            <v>0</v>
          </cell>
          <cell r="E6391">
            <v>-2500</v>
          </cell>
          <cell r="F6391">
            <v>-2500</v>
          </cell>
          <cell r="G6391">
            <v>-2500</v>
          </cell>
        </row>
        <row r="6392">
          <cell r="B6392" t="str">
            <v>301500P379</v>
          </cell>
          <cell r="C6392">
            <v>0</v>
          </cell>
          <cell r="D6392">
            <v>0</v>
          </cell>
          <cell r="E6392">
            <v>-5000</v>
          </cell>
          <cell r="F6392">
            <v>-5000</v>
          </cell>
          <cell r="G6392">
            <v>-5000</v>
          </cell>
        </row>
        <row r="6393">
          <cell r="B6393" t="str">
            <v>301500P380</v>
          </cell>
          <cell r="C6393">
            <v>0</v>
          </cell>
          <cell r="D6393">
            <v>0</v>
          </cell>
          <cell r="E6393">
            <v>-5000</v>
          </cell>
          <cell r="F6393">
            <v>-5000</v>
          </cell>
          <cell r="G6393">
            <v>-5000</v>
          </cell>
        </row>
        <row r="6394">
          <cell r="B6394" t="str">
            <v>301500P381</v>
          </cell>
          <cell r="C6394">
            <v>0</v>
          </cell>
          <cell r="D6394">
            <v>0</v>
          </cell>
          <cell r="E6394">
            <v>-2500</v>
          </cell>
          <cell r="F6394">
            <v>-2500</v>
          </cell>
          <cell r="G6394">
            <v>-2500</v>
          </cell>
        </row>
        <row r="6395">
          <cell r="B6395" t="str">
            <v>301500P382</v>
          </cell>
          <cell r="C6395">
            <v>0</v>
          </cell>
          <cell r="D6395">
            <v>0</v>
          </cell>
          <cell r="E6395">
            <v>-10000</v>
          </cell>
          <cell r="F6395">
            <v>-10000</v>
          </cell>
          <cell r="G6395">
            <v>-10000</v>
          </cell>
        </row>
        <row r="6396">
          <cell r="B6396" t="str">
            <v>301500P383</v>
          </cell>
          <cell r="C6396">
            <v>0</v>
          </cell>
          <cell r="D6396">
            <v>0</v>
          </cell>
          <cell r="E6396">
            <v>-7500</v>
          </cell>
          <cell r="F6396">
            <v>-7500</v>
          </cell>
          <cell r="G6396">
            <v>-7500</v>
          </cell>
        </row>
        <row r="6397">
          <cell r="B6397" t="str">
            <v>301500P384</v>
          </cell>
          <cell r="C6397">
            <v>0</v>
          </cell>
          <cell r="D6397">
            <v>0</v>
          </cell>
          <cell r="E6397">
            <v>-7500</v>
          </cell>
          <cell r="F6397">
            <v>-7500</v>
          </cell>
          <cell r="G6397">
            <v>-7500</v>
          </cell>
        </row>
        <row r="6398">
          <cell r="B6398" t="str">
            <v>301500P385</v>
          </cell>
          <cell r="C6398">
            <v>0</v>
          </cell>
          <cell r="D6398">
            <v>0</v>
          </cell>
          <cell r="E6398">
            <v>-5000</v>
          </cell>
          <cell r="F6398">
            <v>-5000</v>
          </cell>
          <cell r="G6398">
            <v>-5000</v>
          </cell>
        </row>
        <row r="6399">
          <cell r="B6399" t="str">
            <v>301500P386</v>
          </cell>
          <cell r="C6399">
            <v>0</v>
          </cell>
          <cell r="D6399">
            <v>0</v>
          </cell>
          <cell r="E6399">
            <v>-7500</v>
          </cell>
          <cell r="F6399">
            <v>-7500</v>
          </cell>
          <cell r="G6399">
            <v>-7500</v>
          </cell>
        </row>
        <row r="6400">
          <cell r="B6400" t="str">
            <v>301500P387</v>
          </cell>
          <cell r="C6400">
            <v>0</v>
          </cell>
          <cell r="D6400">
            <v>0</v>
          </cell>
          <cell r="E6400">
            <v>-7500</v>
          </cell>
          <cell r="F6400">
            <v>-7500</v>
          </cell>
          <cell r="G6400">
            <v>-7500</v>
          </cell>
        </row>
        <row r="6401">
          <cell r="B6401" t="str">
            <v>301500P388</v>
          </cell>
          <cell r="C6401">
            <v>0</v>
          </cell>
          <cell r="D6401">
            <v>0</v>
          </cell>
          <cell r="E6401">
            <v>-15000</v>
          </cell>
          <cell r="F6401">
            <v>-15000</v>
          </cell>
          <cell r="G6401">
            <v>-15000</v>
          </cell>
        </row>
        <row r="6402">
          <cell r="B6402" t="str">
            <v>301500P389</v>
          </cell>
          <cell r="C6402">
            <v>0</v>
          </cell>
          <cell r="D6402">
            <v>0</v>
          </cell>
          <cell r="E6402">
            <v>-12500</v>
          </cell>
          <cell r="F6402">
            <v>-12500</v>
          </cell>
          <cell r="G6402">
            <v>-12500</v>
          </cell>
        </row>
        <row r="6403">
          <cell r="B6403" t="str">
            <v>301500P390</v>
          </cell>
          <cell r="C6403">
            <v>0</v>
          </cell>
          <cell r="D6403">
            <v>0</v>
          </cell>
          <cell r="E6403">
            <v>-5000</v>
          </cell>
          <cell r="F6403">
            <v>-5000</v>
          </cell>
          <cell r="G6403">
            <v>-5000</v>
          </cell>
        </row>
        <row r="6404">
          <cell r="B6404" t="str">
            <v>301500P391</v>
          </cell>
          <cell r="C6404">
            <v>0</v>
          </cell>
          <cell r="D6404">
            <v>0</v>
          </cell>
          <cell r="E6404">
            <v>-5000</v>
          </cell>
          <cell r="F6404">
            <v>-5000</v>
          </cell>
          <cell r="G6404">
            <v>-5000</v>
          </cell>
        </row>
        <row r="6405">
          <cell r="B6405" t="str">
            <v>301500P392</v>
          </cell>
          <cell r="C6405">
            <v>0</v>
          </cell>
          <cell r="D6405">
            <v>0</v>
          </cell>
          <cell r="E6405">
            <v>-2500</v>
          </cell>
          <cell r="F6405">
            <v>-2500</v>
          </cell>
          <cell r="G6405">
            <v>-2500</v>
          </cell>
        </row>
        <row r="6406">
          <cell r="B6406" t="str">
            <v>301500P393</v>
          </cell>
          <cell r="C6406">
            <v>0</v>
          </cell>
          <cell r="D6406">
            <v>0</v>
          </cell>
          <cell r="E6406">
            <v>-7500</v>
          </cell>
          <cell r="F6406">
            <v>-7500</v>
          </cell>
          <cell r="G6406">
            <v>-7500</v>
          </cell>
        </row>
        <row r="6407">
          <cell r="B6407" t="str">
            <v>301500P394</v>
          </cell>
          <cell r="C6407">
            <v>0</v>
          </cell>
          <cell r="D6407">
            <v>0</v>
          </cell>
          <cell r="E6407">
            <v>-10000</v>
          </cell>
          <cell r="F6407">
            <v>-10000</v>
          </cell>
          <cell r="G6407">
            <v>-10000</v>
          </cell>
        </row>
        <row r="6408">
          <cell r="B6408" t="str">
            <v>301500P395</v>
          </cell>
          <cell r="C6408">
            <v>0</v>
          </cell>
          <cell r="D6408">
            <v>0</v>
          </cell>
          <cell r="E6408">
            <v>-2500</v>
          </cell>
          <cell r="F6408">
            <v>-2500</v>
          </cell>
          <cell r="G6408">
            <v>-2500</v>
          </cell>
        </row>
        <row r="6409">
          <cell r="B6409" t="str">
            <v>301500P396</v>
          </cell>
          <cell r="C6409">
            <v>0</v>
          </cell>
          <cell r="D6409">
            <v>0</v>
          </cell>
          <cell r="E6409">
            <v>-5000</v>
          </cell>
          <cell r="F6409">
            <v>-5000</v>
          </cell>
          <cell r="G6409">
            <v>-5000</v>
          </cell>
        </row>
        <row r="6410">
          <cell r="B6410" t="str">
            <v>301500P397</v>
          </cell>
          <cell r="C6410">
            <v>0</v>
          </cell>
          <cell r="D6410">
            <v>0</v>
          </cell>
          <cell r="E6410">
            <v>-5000</v>
          </cell>
          <cell r="F6410">
            <v>-5000</v>
          </cell>
          <cell r="G6410">
            <v>-5000</v>
          </cell>
        </row>
        <row r="6411">
          <cell r="B6411" t="str">
            <v>301500P398</v>
          </cell>
          <cell r="C6411">
            <v>0</v>
          </cell>
          <cell r="D6411">
            <v>7500</v>
          </cell>
          <cell r="E6411">
            <v>-7500</v>
          </cell>
          <cell r="F6411">
            <v>0</v>
          </cell>
          <cell r="G6411">
            <v>0</v>
          </cell>
        </row>
        <row r="6412">
          <cell r="B6412" t="str">
            <v>301500P399</v>
          </cell>
          <cell r="C6412">
            <v>0</v>
          </cell>
          <cell r="D6412">
            <v>0</v>
          </cell>
          <cell r="E6412">
            <v>-7500</v>
          </cell>
          <cell r="F6412">
            <v>-7500</v>
          </cell>
          <cell r="G6412">
            <v>-7500</v>
          </cell>
        </row>
        <row r="6413">
          <cell r="B6413" t="str">
            <v>301500P400</v>
          </cell>
          <cell r="C6413">
            <v>0</v>
          </cell>
          <cell r="D6413">
            <v>0</v>
          </cell>
          <cell r="E6413">
            <v>-5000</v>
          </cell>
          <cell r="F6413">
            <v>-5000</v>
          </cell>
          <cell r="G6413">
            <v>-5000</v>
          </cell>
        </row>
        <row r="6414">
          <cell r="B6414" t="str">
            <v>301500P401</v>
          </cell>
          <cell r="C6414">
            <v>0</v>
          </cell>
          <cell r="D6414">
            <v>0</v>
          </cell>
          <cell r="E6414">
            <v>-7500</v>
          </cell>
          <cell r="F6414">
            <v>-7500</v>
          </cell>
          <cell r="G6414">
            <v>-7500</v>
          </cell>
        </row>
        <row r="6415">
          <cell r="B6415" t="str">
            <v>301500P402</v>
          </cell>
          <cell r="C6415">
            <v>0</v>
          </cell>
          <cell r="D6415">
            <v>0</v>
          </cell>
          <cell r="E6415">
            <v>-5000</v>
          </cell>
          <cell r="F6415">
            <v>-5000</v>
          </cell>
          <cell r="G6415">
            <v>-5000</v>
          </cell>
        </row>
        <row r="6416">
          <cell r="B6416" t="str">
            <v>301500P403</v>
          </cell>
          <cell r="C6416">
            <v>0</v>
          </cell>
          <cell r="D6416">
            <v>0</v>
          </cell>
          <cell r="E6416">
            <v>-2500</v>
          </cell>
          <cell r="F6416">
            <v>-2500</v>
          </cell>
          <cell r="G6416">
            <v>-2500</v>
          </cell>
        </row>
        <row r="6417">
          <cell r="B6417" t="str">
            <v>301500P404</v>
          </cell>
          <cell r="C6417">
            <v>0</v>
          </cell>
          <cell r="D6417">
            <v>0</v>
          </cell>
          <cell r="E6417">
            <v>-2500</v>
          </cell>
          <cell r="F6417">
            <v>-2500</v>
          </cell>
          <cell r="G6417">
            <v>-2500</v>
          </cell>
        </row>
        <row r="6418">
          <cell r="B6418" t="str">
            <v>301500P405</v>
          </cell>
          <cell r="C6418">
            <v>0</v>
          </cell>
          <cell r="D6418">
            <v>0</v>
          </cell>
          <cell r="E6418">
            <v>-2500</v>
          </cell>
          <cell r="F6418">
            <v>-2500</v>
          </cell>
          <cell r="G6418">
            <v>-2500</v>
          </cell>
        </row>
        <row r="6419">
          <cell r="B6419" t="str">
            <v>301500P406</v>
          </cell>
          <cell r="C6419">
            <v>0</v>
          </cell>
          <cell r="D6419">
            <v>0</v>
          </cell>
          <cell r="E6419">
            <v>-5000</v>
          </cell>
          <cell r="F6419">
            <v>-5000</v>
          </cell>
          <cell r="G6419">
            <v>-5000</v>
          </cell>
        </row>
        <row r="6420">
          <cell r="B6420" t="str">
            <v>301500P407</v>
          </cell>
          <cell r="C6420">
            <v>0</v>
          </cell>
          <cell r="D6420">
            <v>0</v>
          </cell>
          <cell r="E6420">
            <v>-5000</v>
          </cell>
          <cell r="F6420">
            <v>-5000</v>
          </cell>
          <cell r="G6420">
            <v>-5000</v>
          </cell>
        </row>
        <row r="6421">
          <cell r="B6421" t="str">
            <v>301500P408</v>
          </cell>
          <cell r="C6421">
            <v>0</v>
          </cell>
          <cell r="D6421">
            <v>0</v>
          </cell>
          <cell r="E6421">
            <v>-7500</v>
          </cell>
          <cell r="F6421">
            <v>-7500</v>
          </cell>
          <cell r="G6421">
            <v>-7500</v>
          </cell>
        </row>
        <row r="6422">
          <cell r="B6422" t="str">
            <v>301500P409</v>
          </cell>
          <cell r="C6422">
            <v>0</v>
          </cell>
          <cell r="D6422">
            <v>0</v>
          </cell>
          <cell r="E6422">
            <v>-5000</v>
          </cell>
          <cell r="F6422">
            <v>-5000</v>
          </cell>
          <cell r="G6422">
            <v>-5000</v>
          </cell>
        </row>
        <row r="6423">
          <cell r="B6423" t="str">
            <v>301500P410</v>
          </cell>
          <cell r="C6423">
            <v>0</v>
          </cell>
          <cell r="D6423">
            <v>0</v>
          </cell>
          <cell r="E6423">
            <v>-7500</v>
          </cell>
          <cell r="F6423">
            <v>-7500</v>
          </cell>
          <cell r="G6423">
            <v>-7500</v>
          </cell>
        </row>
        <row r="6424">
          <cell r="B6424" t="str">
            <v>301500P411</v>
          </cell>
          <cell r="C6424">
            <v>0</v>
          </cell>
          <cell r="D6424">
            <v>0</v>
          </cell>
          <cell r="E6424">
            <v>-5000</v>
          </cell>
          <cell r="F6424">
            <v>-5000</v>
          </cell>
          <cell r="G6424">
            <v>-5000</v>
          </cell>
        </row>
        <row r="6425">
          <cell r="B6425" t="str">
            <v>301500P412</v>
          </cell>
          <cell r="C6425">
            <v>0</v>
          </cell>
          <cell r="D6425">
            <v>0</v>
          </cell>
          <cell r="E6425">
            <v>-5000</v>
          </cell>
          <cell r="F6425">
            <v>-5000</v>
          </cell>
          <cell r="G6425">
            <v>-5000</v>
          </cell>
        </row>
        <row r="6426">
          <cell r="B6426" t="str">
            <v>301500P413</v>
          </cell>
          <cell r="C6426">
            <v>0</v>
          </cell>
          <cell r="D6426">
            <v>0</v>
          </cell>
          <cell r="E6426">
            <v>-5000</v>
          </cell>
          <cell r="F6426">
            <v>-5000</v>
          </cell>
          <cell r="G6426">
            <v>-5000</v>
          </cell>
        </row>
        <row r="6427">
          <cell r="B6427" t="str">
            <v>301500P414</v>
          </cell>
          <cell r="C6427">
            <v>0</v>
          </cell>
          <cell r="D6427">
            <v>0</v>
          </cell>
          <cell r="E6427">
            <v>-2500</v>
          </cell>
          <cell r="F6427">
            <v>-2500</v>
          </cell>
          <cell r="G6427">
            <v>-2500</v>
          </cell>
        </row>
        <row r="6428">
          <cell r="B6428" t="str">
            <v>301500P415</v>
          </cell>
          <cell r="C6428">
            <v>0</v>
          </cell>
          <cell r="D6428">
            <v>0</v>
          </cell>
          <cell r="E6428">
            <v>-7500</v>
          </cell>
          <cell r="F6428">
            <v>-7500</v>
          </cell>
          <cell r="G6428">
            <v>-7500</v>
          </cell>
        </row>
        <row r="6429">
          <cell r="B6429" t="str">
            <v>301500P416</v>
          </cell>
          <cell r="C6429">
            <v>0</v>
          </cell>
          <cell r="D6429">
            <v>0</v>
          </cell>
          <cell r="E6429">
            <v>-12500</v>
          </cell>
          <cell r="F6429">
            <v>-12500</v>
          </cell>
          <cell r="G6429">
            <v>-12500</v>
          </cell>
        </row>
        <row r="6430">
          <cell r="B6430" t="str">
            <v>301500P417</v>
          </cell>
          <cell r="C6430">
            <v>0</v>
          </cell>
          <cell r="D6430">
            <v>0</v>
          </cell>
          <cell r="E6430">
            <v>-5000</v>
          </cell>
          <cell r="F6430">
            <v>-5000</v>
          </cell>
          <cell r="G6430">
            <v>-5000</v>
          </cell>
        </row>
        <row r="6431">
          <cell r="B6431" t="str">
            <v>301500P418</v>
          </cell>
          <cell r="C6431">
            <v>0</v>
          </cell>
          <cell r="D6431">
            <v>0</v>
          </cell>
          <cell r="E6431">
            <v>-2500</v>
          </cell>
          <cell r="F6431">
            <v>-2500</v>
          </cell>
          <cell r="G6431">
            <v>-2500</v>
          </cell>
        </row>
        <row r="6432">
          <cell r="B6432" t="str">
            <v>301500P419</v>
          </cell>
          <cell r="C6432">
            <v>0</v>
          </cell>
          <cell r="D6432">
            <v>0</v>
          </cell>
          <cell r="E6432">
            <v>-5000</v>
          </cell>
          <cell r="F6432">
            <v>-5000</v>
          </cell>
          <cell r="G6432">
            <v>-5000</v>
          </cell>
        </row>
        <row r="6433">
          <cell r="B6433" t="str">
            <v>301500P420</v>
          </cell>
          <cell r="C6433">
            <v>0</v>
          </cell>
          <cell r="D6433">
            <v>0</v>
          </cell>
          <cell r="E6433">
            <v>-5000</v>
          </cell>
          <cell r="F6433">
            <v>-5000</v>
          </cell>
          <cell r="G6433">
            <v>-5000</v>
          </cell>
        </row>
        <row r="6434">
          <cell r="B6434" t="str">
            <v>301500P421</v>
          </cell>
          <cell r="C6434">
            <v>0</v>
          </cell>
          <cell r="D6434">
            <v>0</v>
          </cell>
          <cell r="E6434">
            <v>-7500</v>
          </cell>
          <cell r="F6434">
            <v>-7500</v>
          </cell>
          <cell r="G6434">
            <v>-7500</v>
          </cell>
        </row>
        <row r="6435">
          <cell r="B6435" t="str">
            <v>301500P422</v>
          </cell>
          <cell r="C6435">
            <v>0</v>
          </cell>
          <cell r="D6435">
            <v>0</v>
          </cell>
          <cell r="E6435">
            <v>-2500</v>
          </cell>
          <cell r="F6435">
            <v>-2500</v>
          </cell>
          <cell r="G6435">
            <v>-2500</v>
          </cell>
        </row>
        <row r="6436">
          <cell r="B6436" t="str">
            <v>301500P423</v>
          </cell>
          <cell r="C6436">
            <v>0</v>
          </cell>
          <cell r="D6436">
            <v>0</v>
          </cell>
          <cell r="E6436">
            <v>-5000</v>
          </cell>
          <cell r="F6436">
            <v>-5000</v>
          </cell>
          <cell r="G6436">
            <v>-5000</v>
          </cell>
        </row>
        <row r="6437">
          <cell r="B6437" t="str">
            <v>301500P424</v>
          </cell>
          <cell r="C6437">
            <v>0</v>
          </cell>
          <cell r="D6437">
            <v>0</v>
          </cell>
          <cell r="E6437">
            <v>-5000</v>
          </cell>
          <cell r="F6437">
            <v>-5000</v>
          </cell>
          <cell r="G6437">
            <v>-5000</v>
          </cell>
        </row>
        <row r="6438">
          <cell r="B6438" t="str">
            <v>301500P425</v>
          </cell>
          <cell r="C6438">
            <v>0</v>
          </cell>
          <cell r="D6438">
            <v>0</v>
          </cell>
          <cell r="E6438">
            <v>-7500</v>
          </cell>
          <cell r="F6438">
            <v>-7500</v>
          </cell>
          <cell r="G6438">
            <v>-7500</v>
          </cell>
        </row>
        <row r="6439">
          <cell r="B6439" t="str">
            <v>301500P426</v>
          </cell>
          <cell r="C6439">
            <v>0</v>
          </cell>
          <cell r="D6439">
            <v>0</v>
          </cell>
          <cell r="E6439">
            <v>-2500</v>
          </cell>
          <cell r="F6439">
            <v>-2500</v>
          </cell>
          <cell r="G6439">
            <v>-2500</v>
          </cell>
        </row>
        <row r="6440">
          <cell r="B6440" t="str">
            <v>301500P427</v>
          </cell>
          <cell r="C6440">
            <v>0</v>
          </cell>
          <cell r="D6440">
            <v>0</v>
          </cell>
          <cell r="E6440">
            <v>-7500</v>
          </cell>
          <cell r="F6440">
            <v>-7500</v>
          </cell>
          <cell r="G6440">
            <v>-7500</v>
          </cell>
        </row>
        <row r="6441">
          <cell r="B6441" t="str">
            <v>301500P428</v>
          </cell>
          <cell r="C6441">
            <v>0</v>
          </cell>
          <cell r="D6441">
            <v>0</v>
          </cell>
          <cell r="E6441">
            <v>-7500</v>
          </cell>
          <cell r="F6441">
            <v>-7500</v>
          </cell>
          <cell r="G6441">
            <v>-7500</v>
          </cell>
        </row>
        <row r="6442">
          <cell r="B6442" t="str">
            <v>301500P429</v>
          </cell>
          <cell r="C6442">
            <v>0</v>
          </cell>
          <cell r="D6442">
            <v>0</v>
          </cell>
          <cell r="E6442">
            <v>-5000</v>
          </cell>
          <cell r="F6442">
            <v>-5000</v>
          </cell>
          <cell r="G6442">
            <v>-5000</v>
          </cell>
        </row>
        <row r="6443">
          <cell r="B6443" t="str">
            <v>301500P430</v>
          </cell>
          <cell r="C6443">
            <v>0</v>
          </cell>
          <cell r="D6443">
            <v>0</v>
          </cell>
          <cell r="E6443">
            <v>-5000</v>
          </cell>
          <cell r="F6443">
            <v>-5000</v>
          </cell>
          <cell r="G6443">
            <v>-5000</v>
          </cell>
        </row>
        <row r="6444">
          <cell r="B6444" t="str">
            <v>301500P431</v>
          </cell>
          <cell r="C6444">
            <v>0</v>
          </cell>
          <cell r="D6444">
            <v>0</v>
          </cell>
          <cell r="E6444">
            <v>-2500</v>
          </cell>
          <cell r="F6444">
            <v>-2500</v>
          </cell>
          <cell r="G6444">
            <v>-2500</v>
          </cell>
        </row>
        <row r="6445">
          <cell r="B6445" t="str">
            <v>301500P432</v>
          </cell>
          <cell r="C6445">
            <v>0</v>
          </cell>
          <cell r="D6445">
            <v>0</v>
          </cell>
          <cell r="E6445">
            <v>-2500</v>
          </cell>
          <cell r="F6445">
            <v>-2500</v>
          </cell>
          <cell r="G6445">
            <v>-2500</v>
          </cell>
        </row>
        <row r="6446">
          <cell r="B6446" t="str">
            <v>301500P433</v>
          </cell>
          <cell r="C6446">
            <v>0</v>
          </cell>
          <cell r="D6446">
            <v>0</v>
          </cell>
          <cell r="E6446">
            <v>-2500</v>
          </cell>
          <cell r="F6446">
            <v>-2500</v>
          </cell>
          <cell r="G6446">
            <v>-2500</v>
          </cell>
        </row>
        <row r="6447">
          <cell r="B6447" t="str">
            <v>301500P434</v>
          </cell>
          <cell r="C6447">
            <v>0</v>
          </cell>
          <cell r="D6447">
            <v>7500</v>
          </cell>
          <cell r="E6447">
            <v>-15000</v>
          </cell>
          <cell r="F6447">
            <v>-7500</v>
          </cell>
          <cell r="G6447">
            <v>-7500</v>
          </cell>
        </row>
        <row r="6448">
          <cell r="B6448" t="str">
            <v>301500P435</v>
          </cell>
          <cell r="C6448">
            <v>0</v>
          </cell>
          <cell r="D6448">
            <v>0</v>
          </cell>
          <cell r="E6448">
            <v>-2500</v>
          </cell>
          <cell r="F6448">
            <v>-2500</v>
          </cell>
          <cell r="G6448">
            <v>-2500</v>
          </cell>
        </row>
        <row r="6449">
          <cell r="B6449" t="str">
            <v>301500P436</v>
          </cell>
          <cell r="C6449">
            <v>0</v>
          </cell>
          <cell r="D6449">
            <v>2500</v>
          </cell>
          <cell r="E6449">
            <v>-5000</v>
          </cell>
          <cell r="F6449">
            <v>-2500</v>
          </cell>
          <cell r="G6449">
            <v>-2500</v>
          </cell>
        </row>
        <row r="6450">
          <cell r="B6450" t="str">
            <v>301500P437</v>
          </cell>
          <cell r="C6450">
            <v>0</v>
          </cell>
          <cell r="D6450">
            <v>0</v>
          </cell>
          <cell r="E6450">
            <v>-2500</v>
          </cell>
          <cell r="F6450">
            <v>-2500</v>
          </cell>
          <cell r="G6450">
            <v>-2500</v>
          </cell>
        </row>
        <row r="6451">
          <cell r="B6451" t="str">
            <v>301500P438</v>
          </cell>
          <cell r="C6451">
            <v>0</v>
          </cell>
          <cell r="D6451">
            <v>0</v>
          </cell>
          <cell r="E6451">
            <v>-5000</v>
          </cell>
          <cell r="F6451">
            <v>-5000</v>
          </cell>
          <cell r="G6451">
            <v>-5000</v>
          </cell>
        </row>
        <row r="6452">
          <cell r="B6452" t="str">
            <v>301500P439</v>
          </cell>
          <cell r="C6452">
            <v>0</v>
          </cell>
          <cell r="D6452">
            <v>0</v>
          </cell>
          <cell r="E6452">
            <v>-5000</v>
          </cell>
          <cell r="F6452">
            <v>-5000</v>
          </cell>
          <cell r="G6452">
            <v>-5000</v>
          </cell>
        </row>
        <row r="6453">
          <cell r="B6453" t="str">
            <v>301500P440</v>
          </cell>
          <cell r="C6453">
            <v>0</v>
          </cell>
          <cell r="D6453">
            <v>0</v>
          </cell>
          <cell r="E6453">
            <v>-5000</v>
          </cell>
          <cell r="F6453">
            <v>-5000</v>
          </cell>
          <cell r="G6453">
            <v>-5000</v>
          </cell>
        </row>
        <row r="6454">
          <cell r="B6454" t="str">
            <v>301500P441</v>
          </cell>
          <cell r="C6454">
            <v>0</v>
          </cell>
          <cell r="D6454">
            <v>0</v>
          </cell>
          <cell r="E6454">
            <v>-5000</v>
          </cell>
          <cell r="F6454">
            <v>-5000</v>
          </cell>
          <cell r="G6454">
            <v>-5000</v>
          </cell>
        </row>
        <row r="6455">
          <cell r="B6455" t="str">
            <v>301500P442</v>
          </cell>
          <cell r="C6455">
            <v>0</v>
          </cell>
          <cell r="D6455">
            <v>0</v>
          </cell>
          <cell r="E6455">
            <v>-5000</v>
          </cell>
          <cell r="F6455">
            <v>-5000</v>
          </cell>
          <cell r="G6455">
            <v>-5000</v>
          </cell>
        </row>
        <row r="6456">
          <cell r="B6456" t="str">
            <v>301500P443</v>
          </cell>
          <cell r="C6456">
            <v>0</v>
          </cell>
          <cell r="D6456">
            <v>0</v>
          </cell>
          <cell r="E6456">
            <v>-2500</v>
          </cell>
          <cell r="F6456">
            <v>-2500</v>
          </cell>
          <cell r="G6456">
            <v>-2500</v>
          </cell>
        </row>
        <row r="6457">
          <cell r="B6457" t="str">
            <v>301500P444</v>
          </cell>
          <cell r="C6457">
            <v>0</v>
          </cell>
          <cell r="D6457">
            <v>0</v>
          </cell>
          <cell r="E6457">
            <v>-2500</v>
          </cell>
          <cell r="F6457">
            <v>-2500</v>
          </cell>
          <cell r="G6457">
            <v>-2500</v>
          </cell>
        </row>
        <row r="6458">
          <cell r="B6458" t="str">
            <v>301500P445</v>
          </cell>
          <cell r="C6458">
            <v>0</v>
          </cell>
          <cell r="D6458">
            <v>0</v>
          </cell>
          <cell r="E6458">
            <v>-12500</v>
          </cell>
          <cell r="F6458">
            <v>-12500</v>
          </cell>
          <cell r="G6458">
            <v>-12500</v>
          </cell>
        </row>
        <row r="6459">
          <cell r="B6459" t="str">
            <v>301500P446</v>
          </cell>
          <cell r="C6459">
            <v>0</v>
          </cell>
          <cell r="D6459">
            <v>0</v>
          </cell>
          <cell r="E6459">
            <v>-5000</v>
          </cell>
          <cell r="F6459">
            <v>-5000</v>
          </cell>
          <cell r="G6459">
            <v>-5000</v>
          </cell>
        </row>
        <row r="6460">
          <cell r="B6460" t="str">
            <v>301500P447</v>
          </cell>
          <cell r="C6460">
            <v>0</v>
          </cell>
          <cell r="D6460">
            <v>0</v>
          </cell>
          <cell r="E6460">
            <v>-5000</v>
          </cell>
          <cell r="F6460">
            <v>-5000</v>
          </cell>
          <cell r="G6460">
            <v>-5000</v>
          </cell>
        </row>
        <row r="6461">
          <cell r="B6461" t="str">
            <v>301500P448</v>
          </cell>
          <cell r="C6461">
            <v>0</v>
          </cell>
          <cell r="D6461">
            <v>0</v>
          </cell>
          <cell r="E6461">
            <v>-2500</v>
          </cell>
          <cell r="F6461">
            <v>-2500</v>
          </cell>
          <cell r="G6461">
            <v>-2500</v>
          </cell>
        </row>
        <row r="6462">
          <cell r="B6462" t="str">
            <v>301500P449</v>
          </cell>
          <cell r="C6462">
            <v>0</v>
          </cell>
          <cell r="D6462">
            <v>0</v>
          </cell>
          <cell r="E6462">
            <v>-17500</v>
          </cell>
          <cell r="F6462">
            <v>-17500</v>
          </cell>
          <cell r="G6462">
            <v>-17500</v>
          </cell>
        </row>
        <row r="6463">
          <cell r="B6463" t="str">
            <v>301500P450</v>
          </cell>
          <cell r="C6463">
            <v>0</v>
          </cell>
          <cell r="D6463">
            <v>0</v>
          </cell>
          <cell r="E6463">
            <v>-7500</v>
          </cell>
          <cell r="F6463">
            <v>-7500</v>
          </cell>
          <cell r="G6463">
            <v>-7500</v>
          </cell>
        </row>
        <row r="6464">
          <cell r="B6464" t="str">
            <v>301500P451</v>
          </cell>
          <cell r="C6464">
            <v>0</v>
          </cell>
          <cell r="D6464">
            <v>0</v>
          </cell>
          <cell r="E6464">
            <v>-2500</v>
          </cell>
          <cell r="F6464">
            <v>-2500</v>
          </cell>
          <cell r="G6464">
            <v>-2500</v>
          </cell>
        </row>
        <row r="6465">
          <cell r="B6465" t="str">
            <v>301500P452</v>
          </cell>
          <cell r="C6465">
            <v>0</v>
          </cell>
          <cell r="D6465">
            <v>0</v>
          </cell>
          <cell r="E6465">
            <v>-5000</v>
          </cell>
          <cell r="F6465">
            <v>-5000</v>
          </cell>
          <cell r="G6465">
            <v>-5000</v>
          </cell>
        </row>
        <row r="6466">
          <cell r="B6466" t="str">
            <v>301500P453</v>
          </cell>
          <cell r="C6466">
            <v>0</v>
          </cell>
          <cell r="D6466">
            <v>0</v>
          </cell>
          <cell r="E6466">
            <v>-5000</v>
          </cell>
          <cell r="F6466">
            <v>-5000</v>
          </cell>
          <cell r="G6466">
            <v>-5000</v>
          </cell>
        </row>
        <row r="6467">
          <cell r="B6467" t="str">
            <v>301500P454</v>
          </cell>
          <cell r="C6467">
            <v>0</v>
          </cell>
          <cell r="D6467">
            <v>0</v>
          </cell>
          <cell r="E6467">
            <v>-7500</v>
          </cell>
          <cell r="F6467">
            <v>-7500</v>
          </cell>
          <cell r="G6467">
            <v>-7500</v>
          </cell>
        </row>
        <row r="6468">
          <cell r="B6468" t="str">
            <v>301500P455</v>
          </cell>
          <cell r="C6468">
            <v>0</v>
          </cell>
          <cell r="D6468">
            <v>0</v>
          </cell>
          <cell r="E6468">
            <v>-2500</v>
          </cell>
          <cell r="F6468">
            <v>-2500</v>
          </cell>
          <cell r="G6468">
            <v>-2500</v>
          </cell>
        </row>
        <row r="6469">
          <cell r="B6469" t="str">
            <v>301500P456</v>
          </cell>
          <cell r="C6469">
            <v>0</v>
          </cell>
          <cell r="D6469">
            <v>0</v>
          </cell>
          <cell r="E6469">
            <v>-5000</v>
          </cell>
          <cell r="F6469">
            <v>-5000</v>
          </cell>
          <cell r="G6469">
            <v>-5000</v>
          </cell>
        </row>
        <row r="6470">
          <cell r="B6470" t="str">
            <v>301500P457</v>
          </cell>
          <cell r="C6470">
            <v>0</v>
          </cell>
          <cell r="D6470">
            <v>0</v>
          </cell>
          <cell r="E6470">
            <v>-5000</v>
          </cell>
          <cell r="F6470">
            <v>-5000</v>
          </cell>
          <cell r="G6470">
            <v>-5000</v>
          </cell>
        </row>
        <row r="6471">
          <cell r="B6471" t="str">
            <v>301500P458</v>
          </cell>
          <cell r="C6471">
            <v>0</v>
          </cell>
          <cell r="D6471">
            <v>0</v>
          </cell>
          <cell r="E6471">
            <v>-5000</v>
          </cell>
          <cell r="F6471">
            <v>-5000</v>
          </cell>
          <cell r="G6471">
            <v>-5000</v>
          </cell>
        </row>
        <row r="6472">
          <cell r="B6472" t="str">
            <v>301500P459</v>
          </cell>
          <cell r="C6472">
            <v>0</v>
          </cell>
          <cell r="D6472">
            <v>0</v>
          </cell>
          <cell r="E6472">
            <v>-10000</v>
          </cell>
          <cell r="F6472">
            <v>-10000</v>
          </cell>
          <cell r="G6472">
            <v>-10000</v>
          </cell>
        </row>
        <row r="6473">
          <cell r="B6473" t="str">
            <v>301500P460</v>
          </cell>
          <cell r="C6473">
            <v>0</v>
          </cell>
          <cell r="D6473">
            <v>0</v>
          </cell>
          <cell r="E6473">
            <v>-5000</v>
          </cell>
          <cell r="F6473">
            <v>-5000</v>
          </cell>
          <cell r="G6473">
            <v>-5000</v>
          </cell>
        </row>
        <row r="6474">
          <cell r="B6474" t="str">
            <v>301500P461</v>
          </cell>
          <cell r="C6474">
            <v>0</v>
          </cell>
          <cell r="D6474">
            <v>0</v>
          </cell>
          <cell r="E6474">
            <v>-5000</v>
          </cell>
          <cell r="F6474">
            <v>-5000</v>
          </cell>
          <cell r="G6474">
            <v>-5000</v>
          </cell>
        </row>
        <row r="6475">
          <cell r="B6475" t="str">
            <v>301500P462</v>
          </cell>
          <cell r="C6475">
            <v>0</v>
          </cell>
          <cell r="D6475">
            <v>0</v>
          </cell>
          <cell r="E6475">
            <v>-2500</v>
          </cell>
          <cell r="F6475">
            <v>-2500</v>
          </cell>
          <cell r="G6475">
            <v>-2500</v>
          </cell>
        </row>
        <row r="6476">
          <cell r="B6476" t="str">
            <v>301500P463</v>
          </cell>
          <cell r="C6476">
            <v>0</v>
          </cell>
          <cell r="D6476">
            <v>0</v>
          </cell>
          <cell r="E6476">
            <v>-2500</v>
          </cell>
          <cell r="F6476">
            <v>-2500</v>
          </cell>
          <cell r="G6476">
            <v>-2500</v>
          </cell>
        </row>
        <row r="6477">
          <cell r="B6477" t="str">
            <v>301500P464</v>
          </cell>
          <cell r="C6477">
            <v>0</v>
          </cell>
          <cell r="D6477">
            <v>0</v>
          </cell>
          <cell r="E6477">
            <v>-5000</v>
          </cell>
          <cell r="F6477">
            <v>-5000</v>
          </cell>
          <cell r="G6477">
            <v>-5000</v>
          </cell>
        </row>
        <row r="6478">
          <cell r="B6478" t="str">
            <v>301500P465</v>
          </cell>
          <cell r="C6478">
            <v>0</v>
          </cell>
          <cell r="D6478">
            <v>0</v>
          </cell>
          <cell r="E6478">
            <v>-2500</v>
          </cell>
          <cell r="F6478">
            <v>-2500</v>
          </cell>
          <cell r="G6478">
            <v>-2500</v>
          </cell>
        </row>
        <row r="6479">
          <cell r="B6479" t="str">
            <v>301500P466</v>
          </cell>
          <cell r="C6479">
            <v>0</v>
          </cell>
          <cell r="D6479">
            <v>0</v>
          </cell>
          <cell r="E6479">
            <v>-10000</v>
          </cell>
          <cell r="F6479">
            <v>-10000</v>
          </cell>
          <cell r="G6479">
            <v>-10000</v>
          </cell>
        </row>
        <row r="6480">
          <cell r="B6480" t="str">
            <v>301500P467</v>
          </cell>
          <cell r="C6480">
            <v>0</v>
          </cell>
          <cell r="D6480">
            <v>0</v>
          </cell>
          <cell r="E6480">
            <v>-5000</v>
          </cell>
          <cell r="F6480">
            <v>-5000</v>
          </cell>
          <cell r="G6480">
            <v>-5000</v>
          </cell>
        </row>
        <row r="6481">
          <cell r="B6481" t="str">
            <v>301500P468</v>
          </cell>
          <cell r="C6481">
            <v>0</v>
          </cell>
          <cell r="D6481">
            <v>0</v>
          </cell>
          <cell r="E6481">
            <v>-7500</v>
          </cell>
          <cell r="F6481">
            <v>-7500</v>
          </cell>
          <cell r="G6481">
            <v>-7500</v>
          </cell>
        </row>
        <row r="6482">
          <cell r="B6482" t="str">
            <v>301500P469</v>
          </cell>
          <cell r="C6482">
            <v>0</v>
          </cell>
          <cell r="D6482">
            <v>0</v>
          </cell>
          <cell r="E6482">
            <v>-2500</v>
          </cell>
          <cell r="F6482">
            <v>-2500</v>
          </cell>
          <cell r="G6482">
            <v>-2500</v>
          </cell>
        </row>
        <row r="6483">
          <cell r="B6483" t="str">
            <v>301500P470</v>
          </cell>
          <cell r="C6483">
            <v>0</v>
          </cell>
          <cell r="D6483">
            <v>5000</v>
          </cell>
          <cell r="E6483">
            <v>-10000</v>
          </cell>
          <cell r="F6483">
            <v>-5000</v>
          </cell>
          <cell r="G6483">
            <v>-5000</v>
          </cell>
        </row>
        <row r="6484">
          <cell r="B6484" t="str">
            <v>301500P471</v>
          </cell>
          <cell r="C6484">
            <v>0</v>
          </cell>
          <cell r="D6484">
            <v>0</v>
          </cell>
          <cell r="E6484">
            <v>-5000</v>
          </cell>
          <cell r="F6484">
            <v>-5000</v>
          </cell>
          <cell r="G6484">
            <v>-5000</v>
          </cell>
        </row>
        <row r="6485">
          <cell r="B6485" t="str">
            <v>301500P472</v>
          </cell>
          <cell r="C6485">
            <v>0</v>
          </cell>
          <cell r="D6485">
            <v>0</v>
          </cell>
          <cell r="E6485">
            <v>-2500</v>
          </cell>
          <cell r="F6485">
            <v>-2500</v>
          </cell>
          <cell r="G6485">
            <v>-2500</v>
          </cell>
        </row>
        <row r="6486">
          <cell r="B6486" t="str">
            <v>301500P473</v>
          </cell>
          <cell r="C6486">
            <v>0</v>
          </cell>
          <cell r="D6486">
            <v>0</v>
          </cell>
          <cell r="E6486">
            <v>-5000</v>
          </cell>
          <cell r="F6486">
            <v>-5000</v>
          </cell>
          <cell r="G6486">
            <v>-5000</v>
          </cell>
        </row>
        <row r="6487">
          <cell r="B6487" t="str">
            <v>301500P474</v>
          </cell>
          <cell r="C6487">
            <v>0</v>
          </cell>
          <cell r="D6487">
            <v>0</v>
          </cell>
          <cell r="E6487">
            <v>-2500</v>
          </cell>
          <cell r="F6487">
            <v>-2500</v>
          </cell>
          <cell r="G6487">
            <v>-2500</v>
          </cell>
        </row>
        <row r="6488">
          <cell r="B6488" t="str">
            <v>301500P475</v>
          </cell>
          <cell r="C6488">
            <v>0</v>
          </cell>
          <cell r="D6488">
            <v>0</v>
          </cell>
          <cell r="E6488">
            <v>-2500</v>
          </cell>
          <cell r="F6488">
            <v>-2500</v>
          </cell>
          <cell r="G6488">
            <v>-2500</v>
          </cell>
        </row>
        <row r="6489">
          <cell r="B6489" t="str">
            <v>301500P476</v>
          </cell>
          <cell r="C6489">
            <v>0</v>
          </cell>
          <cell r="D6489">
            <v>0</v>
          </cell>
          <cell r="E6489">
            <v>-5000</v>
          </cell>
          <cell r="F6489">
            <v>-5000</v>
          </cell>
          <cell r="G6489">
            <v>-5000</v>
          </cell>
        </row>
        <row r="6490">
          <cell r="B6490" t="str">
            <v>301500P477</v>
          </cell>
          <cell r="C6490">
            <v>0</v>
          </cell>
          <cell r="D6490">
            <v>0</v>
          </cell>
          <cell r="E6490">
            <v>-7500</v>
          </cell>
          <cell r="F6490">
            <v>-7500</v>
          </cell>
          <cell r="G6490">
            <v>-7500</v>
          </cell>
        </row>
        <row r="6491">
          <cell r="B6491" t="str">
            <v>301500P478</v>
          </cell>
          <cell r="C6491">
            <v>0</v>
          </cell>
          <cell r="D6491">
            <v>0</v>
          </cell>
          <cell r="E6491">
            <v>-2500</v>
          </cell>
          <cell r="F6491">
            <v>-2500</v>
          </cell>
          <cell r="G6491">
            <v>-2500</v>
          </cell>
        </row>
        <row r="6492">
          <cell r="B6492" t="str">
            <v>301500P479</v>
          </cell>
          <cell r="C6492">
            <v>0</v>
          </cell>
          <cell r="D6492">
            <v>0</v>
          </cell>
          <cell r="E6492">
            <v>-10000</v>
          </cell>
          <cell r="F6492">
            <v>-10000</v>
          </cell>
          <cell r="G6492">
            <v>-10000</v>
          </cell>
        </row>
        <row r="6493">
          <cell r="B6493" t="str">
            <v>301500P480</v>
          </cell>
          <cell r="C6493">
            <v>0</v>
          </cell>
          <cell r="D6493">
            <v>0</v>
          </cell>
          <cell r="E6493">
            <v>-2500</v>
          </cell>
          <cell r="F6493">
            <v>-2500</v>
          </cell>
          <cell r="G6493">
            <v>-2500</v>
          </cell>
        </row>
        <row r="6494">
          <cell r="B6494" t="str">
            <v>301500P482</v>
          </cell>
          <cell r="C6494">
            <v>0</v>
          </cell>
          <cell r="D6494">
            <v>0</v>
          </cell>
          <cell r="E6494">
            <v>-7500</v>
          </cell>
          <cell r="F6494">
            <v>-7500</v>
          </cell>
          <cell r="G6494">
            <v>-7500</v>
          </cell>
        </row>
        <row r="6495">
          <cell r="B6495" t="str">
            <v>301500P483</v>
          </cell>
          <cell r="C6495">
            <v>0</v>
          </cell>
          <cell r="D6495">
            <v>0</v>
          </cell>
          <cell r="E6495">
            <v>-2500</v>
          </cell>
          <cell r="F6495">
            <v>-2500</v>
          </cell>
          <cell r="G6495">
            <v>-2500</v>
          </cell>
        </row>
        <row r="6496">
          <cell r="B6496" t="str">
            <v>301500P484</v>
          </cell>
          <cell r="C6496">
            <v>0</v>
          </cell>
          <cell r="D6496">
            <v>0</v>
          </cell>
          <cell r="E6496">
            <v>-10000</v>
          </cell>
          <cell r="F6496">
            <v>-10000</v>
          </cell>
          <cell r="G6496">
            <v>-10000</v>
          </cell>
        </row>
        <row r="6497">
          <cell r="B6497" t="str">
            <v>301500P485</v>
          </cell>
          <cell r="C6497">
            <v>0</v>
          </cell>
          <cell r="D6497">
            <v>0</v>
          </cell>
          <cell r="E6497">
            <v>-5000</v>
          </cell>
          <cell r="F6497">
            <v>-5000</v>
          </cell>
          <cell r="G6497">
            <v>-5000</v>
          </cell>
        </row>
        <row r="6498">
          <cell r="B6498" t="str">
            <v>301500P486</v>
          </cell>
          <cell r="C6498">
            <v>0</v>
          </cell>
          <cell r="D6498">
            <v>0</v>
          </cell>
          <cell r="E6498">
            <v>-5000</v>
          </cell>
          <cell r="F6498">
            <v>-5000</v>
          </cell>
          <cell r="G6498">
            <v>-5000</v>
          </cell>
        </row>
        <row r="6499">
          <cell r="B6499" t="str">
            <v>301500P487</v>
          </cell>
          <cell r="C6499">
            <v>0</v>
          </cell>
          <cell r="D6499">
            <v>0</v>
          </cell>
          <cell r="E6499">
            <v>-5000</v>
          </cell>
          <cell r="F6499">
            <v>-5000</v>
          </cell>
          <cell r="G6499">
            <v>-5000</v>
          </cell>
        </row>
        <row r="6500">
          <cell r="B6500" t="str">
            <v>301500P488</v>
          </cell>
          <cell r="C6500">
            <v>0</v>
          </cell>
          <cell r="D6500">
            <v>0</v>
          </cell>
          <cell r="E6500">
            <v>-5000</v>
          </cell>
          <cell r="F6500">
            <v>-5000</v>
          </cell>
          <cell r="G6500">
            <v>-5000</v>
          </cell>
        </row>
        <row r="6501">
          <cell r="B6501" t="str">
            <v>301500P489</v>
          </cell>
          <cell r="C6501">
            <v>0</v>
          </cell>
          <cell r="D6501">
            <v>0</v>
          </cell>
          <cell r="E6501">
            <v>-2500</v>
          </cell>
          <cell r="F6501">
            <v>-2500</v>
          </cell>
          <cell r="G6501">
            <v>-2500</v>
          </cell>
        </row>
        <row r="6502">
          <cell r="B6502" t="str">
            <v>301500P490</v>
          </cell>
          <cell r="C6502">
            <v>0</v>
          </cell>
          <cell r="D6502">
            <v>0</v>
          </cell>
          <cell r="E6502">
            <v>-5000</v>
          </cell>
          <cell r="F6502">
            <v>-5000</v>
          </cell>
          <cell r="G6502">
            <v>-5000</v>
          </cell>
        </row>
        <row r="6503">
          <cell r="B6503" t="str">
            <v>301500P491</v>
          </cell>
          <cell r="C6503">
            <v>0</v>
          </cell>
          <cell r="D6503">
            <v>0</v>
          </cell>
          <cell r="E6503">
            <v>-2500</v>
          </cell>
          <cell r="F6503">
            <v>-2500</v>
          </cell>
          <cell r="G6503">
            <v>-2500</v>
          </cell>
        </row>
        <row r="6504">
          <cell r="B6504" t="str">
            <v>301500P492</v>
          </cell>
          <cell r="C6504">
            <v>0</v>
          </cell>
          <cell r="D6504">
            <v>0</v>
          </cell>
          <cell r="E6504">
            <v>-2500</v>
          </cell>
          <cell r="F6504">
            <v>-2500</v>
          </cell>
          <cell r="G6504">
            <v>-2500</v>
          </cell>
        </row>
        <row r="6505">
          <cell r="B6505" t="str">
            <v>301500P493</v>
          </cell>
          <cell r="C6505">
            <v>0</v>
          </cell>
          <cell r="D6505">
            <v>0</v>
          </cell>
          <cell r="E6505">
            <v>-2500</v>
          </cell>
          <cell r="F6505">
            <v>-2500</v>
          </cell>
          <cell r="G6505">
            <v>-2500</v>
          </cell>
        </row>
        <row r="6506">
          <cell r="B6506" t="str">
            <v>301500P494</v>
          </cell>
          <cell r="C6506">
            <v>0</v>
          </cell>
          <cell r="D6506">
            <v>0</v>
          </cell>
          <cell r="E6506">
            <v>-2500</v>
          </cell>
          <cell r="F6506">
            <v>-2500</v>
          </cell>
          <cell r="G6506">
            <v>-2500</v>
          </cell>
        </row>
        <row r="6507">
          <cell r="B6507" t="str">
            <v>301500P495</v>
          </cell>
          <cell r="C6507">
            <v>0</v>
          </cell>
          <cell r="D6507">
            <v>0</v>
          </cell>
          <cell r="E6507">
            <v>-2500</v>
          </cell>
          <cell r="F6507">
            <v>-2500</v>
          </cell>
          <cell r="G6507">
            <v>-2500</v>
          </cell>
        </row>
        <row r="6508">
          <cell r="B6508" t="str">
            <v>301500P496</v>
          </cell>
          <cell r="C6508">
            <v>0</v>
          </cell>
          <cell r="D6508">
            <v>0</v>
          </cell>
          <cell r="E6508">
            <v>-2500</v>
          </cell>
          <cell r="F6508">
            <v>-2500</v>
          </cell>
          <cell r="G6508">
            <v>-2500</v>
          </cell>
        </row>
        <row r="6509">
          <cell r="B6509" t="str">
            <v>301500P497</v>
          </cell>
          <cell r="C6509">
            <v>0</v>
          </cell>
          <cell r="D6509">
            <v>0</v>
          </cell>
          <cell r="E6509">
            <v>-10000</v>
          </cell>
          <cell r="F6509">
            <v>-10000</v>
          </cell>
          <cell r="G6509">
            <v>-10000</v>
          </cell>
        </row>
        <row r="6510">
          <cell r="B6510" t="str">
            <v>301500P499</v>
          </cell>
          <cell r="C6510">
            <v>0</v>
          </cell>
          <cell r="D6510">
            <v>0</v>
          </cell>
          <cell r="E6510">
            <v>-2500</v>
          </cell>
          <cell r="F6510">
            <v>-2500</v>
          </cell>
          <cell r="G6510">
            <v>-2500</v>
          </cell>
        </row>
        <row r="6511">
          <cell r="B6511" t="str">
            <v>301500P500</v>
          </cell>
          <cell r="C6511">
            <v>0</v>
          </cell>
          <cell r="D6511">
            <v>0</v>
          </cell>
          <cell r="E6511">
            <v>-2500</v>
          </cell>
          <cell r="F6511">
            <v>-2500</v>
          </cell>
          <cell r="G6511">
            <v>-2500</v>
          </cell>
        </row>
        <row r="6512">
          <cell r="B6512" t="str">
            <v>301500P501</v>
          </cell>
          <cell r="C6512">
            <v>0</v>
          </cell>
          <cell r="D6512">
            <v>0</v>
          </cell>
          <cell r="E6512">
            <v>-10000</v>
          </cell>
          <cell r="F6512">
            <v>-10000</v>
          </cell>
          <cell r="G6512">
            <v>-10000</v>
          </cell>
        </row>
        <row r="6513">
          <cell r="B6513" t="str">
            <v>301500P502</v>
          </cell>
          <cell r="C6513">
            <v>0</v>
          </cell>
          <cell r="D6513">
            <v>0</v>
          </cell>
          <cell r="E6513">
            <v>-10000</v>
          </cell>
          <cell r="F6513">
            <v>-10000</v>
          </cell>
          <cell r="G6513">
            <v>-10000</v>
          </cell>
        </row>
        <row r="6514">
          <cell r="B6514" t="str">
            <v>301500P503</v>
          </cell>
          <cell r="C6514">
            <v>0</v>
          </cell>
          <cell r="D6514">
            <v>0</v>
          </cell>
          <cell r="E6514">
            <v>-5000</v>
          </cell>
          <cell r="F6514">
            <v>-5000</v>
          </cell>
          <cell r="G6514">
            <v>-5000</v>
          </cell>
        </row>
        <row r="6515">
          <cell r="B6515" t="str">
            <v>301500P504</v>
          </cell>
          <cell r="C6515">
            <v>0</v>
          </cell>
          <cell r="D6515">
            <v>0</v>
          </cell>
          <cell r="E6515">
            <v>-2500</v>
          </cell>
          <cell r="F6515">
            <v>-2500</v>
          </cell>
          <cell r="G6515">
            <v>-2500</v>
          </cell>
        </row>
        <row r="6516">
          <cell r="B6516" t="str">
            <v>301500P505</v>
          </cell>
          <cell r="C6516">
            <v>0</v>
          </cell>
          <cell r="D6516">
            <v>0</v>
          </cell>
          <cell r="E6516">
            <v>-2500</v>
          </cell>
          <cell r="F6516">
            <v>-2500</v>
          </cell>
          <cell r="G6516">
            <v>-2500</v>
          </cell>
        </row>
        <row r="6517">
          <cell r="B6517" t="str">
            <v>301500P506</v>
          </cell>
          <cell r="C6517">
            <v>0</v>
          </cell>
          <cell r="D6517">
            <v>0</v>
          </cell>
          <cell r="E6517">
            <v>-2500</v>
          </cell>
          <cell r="F6517">
            <v>-2500</v>
          </cell>
          <cell r="G6517">
            <v>-2500</v>
          </cell>
        </row>
        <row r="6518">
          <cell r="B6518" t="str">
            <v>301500P507</v>
          </cell>
          <cell r="C6518">
            <v>0</v>
          </cell>
          <cell r="D6518">
            <v>0</v>
          </cell>
          <cell r="E6518">
            <v>-2500</v>
          </cell>
          <cell r="F6518">
            <v>-2500</v>
          </cell>
          <cell r="G6518">
            <v>-2500</v>
          </cell>
        </row>
        <row r="6519">
          <cell r="B6519" t="str">
            <v>301500P508</v>
          </cell>
          <cell r="C6519">
            <v>0</v>
          </cell>
          <cell r="D6519">
            <v>0</v>
          </cell>
          <cell r="E6519">
            <v>-7500</v>
          </cell>
          <cell r="F6519">
            <v>-7500</v>
          </cell>
          <cell r="G6519">
            <v>-7500</v>
          </cell>
        </row>
        <row r="6520">
          <cell r="B6520" t="str">
            <v>301500P509</v>
          </cell>
          <cell r="C6520">
            <v>0</v>
          </cell>
          <cell r="D6520">
            <v>0</v>
          </cell>
          <cell r="E6520">
            <v>-7500</v>
          </cell>
          <cell r="F6520">
            <v>-7500</v>
          </cell>
          <cell r="G6520">
            <v>-7500</v>
          </cell>
        </row>
        <row r="6521">
          <cell r="B6521" t="str">
            <v>301500P510</v>
          </cell>
          <cell r="C6521">
            <v>0</v>
          </cell>
          <cell r="D6521">
            <v>0</v>
          </cell>
          <cell r="E6521">
            <v>-2500</v>
          </cell>
          <cell r="F6521">
            <v>-2500</v>
          </cell>
          <cell r="G6521">
            <v>-2500</v>
          </cell>
        </row>
        <row r="6522">
          <cell r="B6522" t="str">
            <v>301500P511</v>
          </cell>
          <cell r="C6522">
            <v>0</v>
          </cell>
          <cell r="D6522">
            <v>0</v>
          </cell>
          <cell r="E6522">
            <v>-2500</v>
          </cell>
          <cell r="F6522">
            <v>-2500</v>
          </cell>
          <cell r="G6522">
            <v>-2500</v>
          </cell>
        </row>
        <row r="6523">
          <cell r="B6523" t="str">
            <v>301500P512</v>
          </cell>
          <cell r="C6523">
            <v>0</v>
          </cell>
          <cell r="D6523">
            <v>0</v>
          </cell>
          <cell r="E6523">
            <v>-5000</v>
          </cell>
          <cell r="F6523">
            <v>-5000</v>
          </cell>
          <cell r="G6523">
            <v>-5000</v>
          </cell>
        </row>
        <row r="6524">
          <cell r="B6524" t="str">
            <v>301500P513</v>
          </cell>
          <cell r="C6524">
            <v>0</v>
          </cell>
          <cell r="D6524">
            <v>0</v>
          </cell>
          <cell r="E6524">
            <v>-2500</v>
          </cell>
          <cell r="F6524">
            <v>-2500</v>
          </cell>
          <cell r="G6524">
            <v>-2500</v>
          </cell>
        </row>
        <row r="6525">
          <cell r="B6525" t="str">
            <v>301500P514</v>
          </cell>
          <cell r="C6525">
            <v>0</v>
          </cell>
          <cell r="D6525">
            <v>0</v>
          </cell>
          <cell r="E6525">
            <v>-5000</v>
          </cell>
          <cell r="F6525">
            <v>-5000</v>
          </cell>
          <cell r="G6525">
            <v>-5000</v>
          </cell>
        </row>
        <row r="6526">
          <cell r="B6526" t="str">
            <v>301500P515</v>
          </cell>
          <cell r="C6526">
            <v>0</v>
          </cell>
          <cell r="D6526">
            <v>0</v>
          </cell>
          <cell r="E6526">
            <v>-2500</v>
          </cell>
          <cell r="F6526">
            <v>-2500</v>
          </cell>
          <cell r="G6526">
            <v>-2500</v>
          </cell>
        </row>
        <row r="6527">
          <cell r="B6527" t="str">
            <v>301500P516</v>
          </cell>
          <cell r="C6527">
            <v>0</v>
          </cell>
          <cell r="D6527">
            <v>0</v>
          </cell>
          <cell r="E6527">
            <v>-5000</v>
          </cell>
          <cell r="F6527">
            <v>-5000</v>
          </cell>
          <cell r="G6527">
            <v>-5000</v>
          </cell>
        </row>
        <row r="6528">
          <cell r="B6528" t="str">
            <v>301500P517</v>
          </cell>
          <cell r="C6528">
            <v>0</v>
          </cell>
          <cell r="D6528">
            <v>0</v>
          </cell>
          <cell r="E6528">
            <v>-2500</v>
          </cell>
          <cell r="F6528">
            <v>-2500</v>
          </cell>
          <cell r="G6528">
            <v>-2500</v>
          </cell>
        </row>
        <row r="6529">
          <cell r="B6529" t="str">
            <v>301500P518</v>
          </cell>
          <cell r="C6529">
            <v>0</v>
          </cell>
          <cell r="D6529">
            <v>0</v>
          </cell>
          <cell r="E6529">
            <v>-7500</v>
          </cell>
          <cell r="F6529">
            <v>-7500</v>
          </cell>
          <cell r="G6529">
            <v>-7500</v>
          </cell>
        </row>
        <row r="6530">
          <cell r="B6530" t="str">
            <v>301500P519</v>
          </cell>
          <cell r="C6530">
            <v>0</v>
          </cell>
          <cell r="D6530">
            <v>0</v>
          </cell>
          <cell r="E6530">
            <v>-2500</v>
          </cell>
          <cell r="F6530">
            <v>-2500</v>
          </cell>
          <cell r="G6530">
            <v>-2500</v>
          </cell>
        </row>
        <row r="6531">
          <cell r="B6531" t="str">
            <v>301500P520</v>
          </cell>
          <cell r="C6531">
            <v>0</v>
          </cell>
          <cell r="D6531">
            <v>0</v>
          </cell>
          <cell r="E6531">
            <v>-2500</v>
          </cell>
          <cell r="F6531">
            <v>-2500</v>
          </cell>
          <cell r="G6531">
            <v>-2500</v>
          </cell>
        </row>
        <row r="6532">
          <cell r="B6532" t="str">
            <v>301500P521</v>
          </cell>
          <cell r="C6532">
            <v>0</v>
          </cell>
          <cell r="D6532">
            <v>0</v>
          </cell>
          <cell r="E6532">
            <v>-5000</v>
          </cell>
          <cell r="F6532">
            <v>-5000</v>
          </cell>
          <cell r="G6532">
            <v>-5000</v>
          </cell>
        </row>
        <row r="6533">
          <cell r="B6533" t="str">
            <v>301500P522</v>
          </cell>
          <cell r="C6533">
            <v>0</v>
          </cell>
          <cell r="D6533">
            <v>0</v>
          </cell>
          <cell r="E6533">
            <v>-2500</v>
          </cell>
          <cell r="F6533">
            <v>-2500</v>
          </cell>
          <cell r="G6533">
            <v>-2500</v>
          </cell>
        </row>
        <row r="6534">
          <cell r="B6534" t="str">
            <v>301500P523</v>
          </cell>
          <cell r="C6534">
            <v>0</v>
          </cell>
          <cell r="D6534">
            <v>0</v>
          </cell>
          <cell r="E6534">
            <v>-7500</v>
          </cell>
          <cell r="F6534">
            <v>-7500</v>
          </cell>
          <cell r="G6534">
            <v>-7500</v>
          </cell>
        </row>
        <row r="6535">
          <cell r="B6535" t="str">
            <v>301500P524</v>
          </cell>
          <cell r="C6535">
            <v>0</v>
          </cell>
          <cell r="D6535">
            <v>0</v>
          </cell>
          <cell r="E6535">
            <v>-2500</v>
          </cell>
          <cell r="F6535">
            <v>-2500</v>
          </cell>
          <cell r="G6535">
            <v>-2500</v>
          </cell>
        </row>
        <row r="6536">
          <cell r="B6536" t="str">
            <v>301500P525</v>
          </cell>
          <cell r="C6536">
            <v>0</v>
          </cell>
          <cell r="D6536">
            <v>0</v>
          </cell>
          <cell r="E6536">
            <v>-5000</v>
          </cell>
          <cell r="F6536">
            <v>-5000</v>
          </cell>
          <cell r="G6536">
            <v>-5000</v>
          </cell>
        </row>
        <row r="6537">
          <cell r="B6537" t="str">
            <v>301500P526</v>
          </cell>
          <cell r="C6537">
            <v>0</v>
          </cell>
          <cell r="D6537">
            <v>0</v>
          </cell>
          <cell r="E6537">
            <v>-2500</v>
          </cell>
          <cell r="F6537">
            <v>-2500</v>
          </cell>
          <cell r="G6537">
            <v>-2500</v>
          </cell>
        </row>
        <row r="6538">
          <cell r="B6538" t="str">
            <v>301500P527</v>
          </cell>
          <cell r="C6538">
            <v>0</v>
          </cell>
          <cell r="D6538">
            <v>0</v>
          </cell>
          <cell r="E6538">
            <v>-5000</v>
          </cell>
          <cell r="F6538">
            <v>-5000</v>
          </cell>
          <cell r="G6538">
            <v>-5000</v>
          </cell>
        </row>
        <row r="6539">
          <cell r="B6539" t="str">
            <v>301500P528</v>
          </cell>
          <cell r="C6539">
            <v>0</v>
          </cell>
          <cell r="D6539">
            <v>0</v>
          </cell>
          <cell r="E6539">
            <v>-2500</v>
          </cell>
          <cell r="F6539">
            <v>-2500</v>
          </cell>
          <cell r="G6539">
            <v>-2500</v>
          </cell>
        </row>
        <row r="6540">
          <cell r="B6540" t="str">
            <v>301500P529</v>
          </cell>
          <cell r="C6540">
            <v>0</v>
          </cell>
          <cell r="D6540">
            <v>0</v>
          </cell>
          <cell r="E6540">
            <v>-2500</v>
          </cell>
          <cell r="F6540">
            <v>-2500</v>
          </cell>
          <cell r="G6540">
            <v>-2500</v>
          </cell>
        </row>
        <row r="6541">
          <cell r="B6541" t="str">
            <v>301500P530</v>
          </cell>
          <cell r="C6541">
            <v>0</v>
          </cell>
          <cell r="D6541">
            <v>0</v>
          </cell>
          <cell r="E6541">
            <v>-5000</v>
          </cell>
          <cell r="F6541">
            <v>-5000</v>
          </cell>
          <cell r="G6541">
            <v>-5000</v>
          </cell>
        </row>
        <row r="6542">
          <cell r="B6542" t="str">
            <v>301500P531</v>
          </cell>
          <cell r="C6542">
            <v>0</v>
          </cell>
          <cell r="D6542">
            <v>2500</v>
          </cell>
          <cell r="E6542">
            <v>-2500</v>
          </cell>
          <cell r="F6542">
            <v>0</v>
          </cell>
          <cell r="G6542">
            <v>0</v>
          </cell>
        </row>
        <row r="6543">
          <cell r="B6543" t="str">
            <v>301500P532</v>
          </cell>
          <cell r="C6543">
            <v>0</v>
          </cell>
          <cell r="D6543">
            <v>0</v>
          </cell>
          <cell r="E6543">
            <v>-10000</v>
          </cell>
          <cell r="F6543">
            <v>-10000</v>
          </cell>
          <cell r="G6543">
            <v>-10000</v>
          </cell>
        </row>
        <row r="6544">
          <cell r="B6544" t="str">
            <v>301500P533</v>
          </cell>
          <cell r="C6544">
            <v>0</v>
          </cell>
          <cell r="D6544">
            <v>0</v>
          </cell>
          <cell r="E6544">
            <v>-5000</v>
          </cell>
          <cell r="F6544">
            <v>-5000</v>
          </cell>
          <cell r="G6544">
            <v>-5000</v>
          </cell>
        </row>
        <row r="6545">
          <cell r="B6545" t="str">
            <v>301500P534</v>
          </cell>
          <cell r="C6545">
            <v>0</v>
          </cell>
          <cell r="D6545">
            <v>0</v>
          </cell>
          <cell r="E6545">
            <v>-5000</v>
          </cell>
          <cell r="F6545">
            <v>-5000</v>
          </cell>
          <cell r="G6545">
            <v>-5000</v>
          </cell>
        </row>
        <row r="6546">
          <cell r="B6546" t="str">
            <v>301500P535</v>
          </cell>
          <cell r="C6546">
            <v>0</v>
          </cell>
          <cell r="D6546">
            <v>0</v>
          </cell>
          <cell r="E6546">
            <v>-7500</v>
          </cell>
          <cell r="F6546">
            <v>-7500</v>
          </cell>
          <cell r="G6546">
            <v>-7500</v>
          </cell>
        </row>
        <row r="6547">
          <cell r="B6547" t="str">
            <v>301500P536</v>
          </cell>
          <cell r="C6547">
            <v>0</v>
          </cell>
          <cell r="D6547">
            <v>0</v>
          </cell>
          <cell r="E6547">
            <v>-7500</v>
          </cell>
          <cell r="F6547">
            <v>-7500</v>
          </cell>
          <cell r="G6547">
            <v>-7500</v>
          </cell>
        </row>
        <row r="6548">
          <cell r="B6548" t="str">
            <v>301500P537</v>
          </cell>
          <cell r="C6548">
            <v>0</v>
          </cell>
          <cell r="D6548">
            <v>0</v>
          </cell>
          <cell r="E6548">
            <v>-2500</v>
          </cell>
          <cell r="F6548">
            <v>-2500</v>
          </cell>
          <cell r="G6548">
            <v>-2500</v>
          </cell>
        </row>
        <row r="6549">
          <cell r="B6549" t="str">
            <v>301500P538</v>
          </cell>
          <cell r="C6549">
            <v>0</v>
          </cell>
          <cell r="D6549">
            <v>0</v>
          </cell>
          <cell r="E6549">
            <v>-7500</v>
          </cell>
          <cell r="F6549">
            <v>-7500</v>
          </cell>
          <cell r="G6549">
            <v>-7500</v>
          </cell>
        </row>
        <row r="6550">
          <cell r="B6550" t="str">
            <v>301500P539</v>
          </cell>
          <cell r="C6550">
            <v>0</v>
          </cell>
          <cell r="D6550">
            <v>0</v>
          </cell>
          <cell r="E6550">
            <v>-2500</v>
          </cell>
          <cell r="F6550">
            <v>-2500</v>
          </cell>
          <cell r="G6550">
            <v>-2500</v>
          </cell>
        </row>
        <row r="6551">
          <cell r="B6551" t="str">
            <v>301500P540</v>
          </cell>
          <cell r="C6551">
            <v>0</v>
          </cell>
          <cell r="D6551">
            <v>0</v>
          </cell>
          <cell r="E6551">
            <v>-2500</v>
          </cell>
          <cell r="F6551">
            <v>-2500</v>
          </cell>
          <cell r="G6551">
            <v>-2500</v>
          </cell>
        </row>
        <row r="6552">
          <cell r="B6552" t="str">
            <v>301500P541</v>
          </cell>
          <cell r="C6552">
            <v>0</v>
          </cell>
          <cell r="D6552">
            <v>0</v>
          </cell>
          <cell r="E6552">
            <v>-15500</v>
          </cell>
          <cell r="F6552">
            <v>-15500</v>
          </cell>
          <cell r="G6552">
            <v>-15500</v>
          </cell>
        </row>
        <row r="6553">
          <cell r="B6553" t="str">
            <v>301500P542</v>
          </cell>
          <cell r="C6553">
            <v>0</v>
          </cell>
          <cell r="D6553">
            <v>0</v>
          </cell>
          <cell r="E6553">
            <v>-5000</v>
          </cell>
          <cell r="F6553">
            <v>-5000</v>
          </cell>
          <cell r="G6553">
            <v>-5000</v>
          </cell>
        </row>
        <row r="6554">
          <cell r="B6554" t="str">
            <v>301500P543</v>
          </cell>
          <cell r="C6554">
            <v>0</v>
          </cell>
          <cell r="D6554">
            <v>0</v>
          </cell>
          <cell r="E6554">
            <v>-7500</v>
          </cell>
          <cell r="F6554">
            <v>-7500</v>
          </cell>
          <cell r="G6554">
            <v>-7500</v>
          </cell>
        </row>
        <row r="6555">
          <cell r="B6555" t="str">
            <v>301500P544</v>
          </cell>
          <cell r="C6555">
            <v>0</v>
          </cell>
          <cell r="D6555">
            <v>0</v>
          </cell>
          <cell r="E6555">
            <v>-2500</v>
          </cell>
          <cell r="F6555">
            <v>-2500</v>
          </cell>
          <cell r="G6555">
            <v>-2500</v>
          </cell>
        </row>
        <row r="6556">
          <cell r="B6556" t="str">
            <v>301500P545</v>
          </cell>
          <cell r="C6556">
            <v>0</v>
          </cell>
          <cell r="D6556">
            <v>0</v>
          </cell>
          <cell r="E6556">
            <v>-2500</v>
          </cell>
          <cell r="F6556">
            <v>-2500</v>
          </cell>
          <cell r="G6556">
            <v>-2500</v>
          </cell>
        </row>
        <row r="6557">
          <cell r="B6557" t="str">
            <v>301500P546</v>
          </cell>
          <cell r="C6557">
            <v>0</v>
          </cell>
          <cell r="D6557">
            <v>0</v>
          </cell>
          <cell r="E6557">
            <v>-2500</v>
          </cell>
          <cell r="F6557">
            <v>-2500</v>
          </cell>
          <cell r="G6557">
            <v>-2500</v>
          </cell>
        </row>
        <row r="6558">
          <cell r="B6558" t="str">
            <v>301500P547</v>
          </cell>
          <cell r="C6558">
            <v>0</v>
          </cell>
          <cell r="D6558">
            <v>0</v>
          </cell>
          <cell r="E6558">
            <v>-5000</v>
          </cell>
          <cell r="F6558">
            <v>-5000</v>
          </cell>
          <cell r="G6558">
            <v>-5000</v>
          </cell>
        </row>
        <row r="6559">
          <cell r="B6559" t="str">
            <v>301500P548</v>
          </cell>
          <cell r="C6559">
            <v>0</v>
          </cell>
          <cell r="D6559">
            <v>0</v>
          </cell>
          <cell r="E6559">
            <v>-5000</v>
          </cell>
          <cell r="F6559">
            <v>-5000</v>
          </cell>
          <cell r="G6559">
            <v>-5000</v>
          </cell>
        </row>
        <row r="6560">
          <cell r="B6560" t="str">
            <v>301500P549</v>
          </cell>
          <cell r="C6560">
            <v>0</v>
          </cell>
          <cell r="D6560">
            <v>0</v>
          </cell>
          <cell r="E6560">
            <v>-5000</v>
          </cell>
          <cell r="F6560">
            <v>-5000</v>
          </cell>
          <cell r="G6560">
            <v>-5000</v>
          </cell>
        </row>
        <row r="6561">
          <cell r="B6561" t="str">
            <v>301500P550</v>
          </cell>
          <cell r="C6561">
            <v>0</v>
          </cell>
          <cell r="D6561">
            <v>0</v>
          </cell>
          <cell r="E6561">
            <v>-2500</v>
          </cell>
          <cell r="F6561">
            <v>-2500</v>
          </cell>
          <cell r="G6561">
            <v>-2500</v>
          </cell>
        </row>
        <row r="6562">
          <cell r="B6562" t="str">
            <v>301500P551</v>
          </cell>
          <cell r="C6562">
            <v>0</v>
          </cell>
          <cell r="D6562">
            <v>0</v>
          </cell>
          <cell r="E6562">
            <v>-7500</v>
          </cell>
          <cell r="F6562">
            <v>-7500</v>
          </cell>
          <cell r="G6562">
            <v>-7500</v>
          </cell>
        </row>
        <row r="6563">
          <cell r="B6563" t="str">
            <v>301500P552</v>
          </cell>
          <cell r="C6563">
            <v>0</v>
          </cell>
          <cell r="D6563">
            <v>0</v>
          </cell>
          <cell r="E6563">
            <v>-7500</v>
          </cell>
          <cell r="F6563">
            <v>-7500</v>
          </cell>
          <cell r="G6563">
            <v>-7500</v>
          </cell>
        </row>
        <row r="6564">
          <cell r="B6564" t="str">
            <v>301500P553</v>
          </cell>
          <cell r="C6564">
            <v>0</v>
          </cell>
          <cell r="D6564">
            <v>0</v>
          </cell>
          <cell r="E6564">
            <v>-5000</v>
          </cell>
          <cell r="F6564">
            <v>-5000</v>
          </cell>
          <cell r="G6564">
            <v>-5000</v>
          </cell>
        </row>
        <row r="6565">
          <cell r="B6565" t="str">
            <v>301500P554</v>
          </cell>
          <cell r="C6565">
            <v>0</v>
          </cell>
          <cell r="D6565">
            <v>0</v>
          </cell>
          <cell r="E6565">
            <v>-2500</v>
          </cell>
          <cell r="F6565">
            <v>-2500</v>
          </cell>
          <cell r="G6565">
            <v>-2500</v>
          </cell>
        </row>
        <row r="6566">
          <cell r="B6566" t="str">
            <v>301500P555</v>
          </cell>
          <cell r="C6566">
            <v>0</v>
          </cell>
          <cell r="D6566">
            <v>0</v>
          </cell>
          <cell r="E6566">
            <v>-2500</v>
          </cell>
          <cell r="F6566">
            <v>-2500</v>
          </cell>
          <cell r="G6566">
            <v>-2500</v>
          </cell>
        </row>
        <row r="6567">
          <cell r="B6567" t="str">
            <v>301500P556</v>
          </cell>
          <cell r="C6567">
            <v>0</v>
          </cell>
          <cell r="D6567">
            <v>0</v>
          </cell>
          <cell r="E6567">
            <v>-5000</v>
          </cell>
          <cell r="F6567">
            <v>-5000</v>
          </cell>
          <cell r="G6567">
            <v>-5000</v>
          </cell>
        </row>
        <row r="6568">
          <cell r="B6568" t="str">
            <v>301500P557</v>
          </cell>
          <cell r="C6568">
            <v>0</v>
          </cell>
          <cell r="D6568">
            <v>0</v>
          </cell>
          <cell r="E6568">
            <v>-5000</v>
          </cell>
          <cell r="F6568">
            <v>-5000</v>
          </cell>
          <cell r="G6568">
            <v>-5000</v>
          </cell>
        </row>
        <row r="6569">
          <cell r="B6569" t="str">
            <v>301500P558</v>
          </cell>
          <cell r="C6569">
            <v>0</v>
          </cell>
          <cell r="D6569">
            <v>0</v>
          </cell>
          <cell r="E6569">
            <v>-7500</v>
          </cell>
          <cell r="F6569">
            <v>-7500</v>
          </cell>
          <cell r="G6569">
            <v>-7500</v>
          </cell>
        </row>
        <row r="6570">
          <cell r="B6570" t="str">
            <v>301500P559</v>
          </cell>
          <cell r="C6570">
            <v>0</v>
          </cell>
          <cell r="D6570">
            <v>0</v>
          </cell>
          <cell r="E6570">
            <v>-2500</v>
          </cell>
          <cell r="F6570">
            <v>-2500</v>
          </cell>
          <cell r="G6570">
            <v>-2500</v>
          </cell>
        </row>
        <row r="6571">
          <cell r="B6571" t="str">
            <v>301500P560</v>
          </cell>
          <cell r="C6571">
            <v>0</v>
          </cell>
          <cell r="D6571">
            <v>0</v>
          </cell>
          <cell r="E6571">
            <v>-5000</v>
          </cell>
          <cell r="F6571">
            <v>-5000</v>
          </cell>
          <cell r="G6571">
            <v>-5000</v>
          </cell>
        </row>
        <row r="6572">
          <cell r="B6572" t="str">
            <v>301500P561</v>
          </cell>
          <cell r="C6572">
            <v>0</v>
          </cell>
          <cell r="D6572">
            <v>0</v>
          </cell>
          <cell r="E6572">
            <v>-2500</v>
          </cell>
          <cell r="F6572">
            <v>-2500</v>
          </cell>
          <cell r="G6572">
            <v>-2500</v>
          </cell>
        </row>
        <row r="6573">
          <cell r="B6573" t="str">
            <v>301500P562</v>
          </cell>
          <cell r="C6573">
            <v>0</v>
          </cell>
          <cell r="D6573">
            <v>0</v>
          </cell>
          <cell r="E6573">
            <v>-2500</v>
          </cell>
          <cell r="F6573">
            <v>-2500</v>
          </cell>
          <cell r="G6573">
            <v>-2500</v>
          </cell>
        </row>
        <row r="6574">
          <cell r="B6574" t="str">
            <v>301500P563</v>
          </cell>
          <cell r="C6574">
            <v>0</v>
          </cell>
          <cell r="D6574">
            <v>0</v>
          </cell>
          <cell r="E6574">
            <v>-5000</v>
          </cell>
          <cell r="F6574">
            <v>-5000</v>
          </cell>
          <cell r="G6574">
            <v>-5000</v>
          </cell>
        </row>
        <row r="6575">
          <cell r="B6575" t="str">
            <v>301500P564</v>
          </cell>
          <cell r="C6575">
            <v>0</v>
          </cell>
          <cell r="D6575">
            <v>0</v>
          </cell>
          <cell r="E6575">
            <v>-2500</v>
          </cell>
          <cell r="F6575">
            <v>-2500</v>
          </cell>
          <cell r="G6575">
            <v>-2500</v>
          </cell>
        </row>
        <row r="6576">
          <cell r="B6576" t="str">
            <v>301500P565</v>
          </cell>
          <cell r="C6576">
            <v>0</v>
          </cell>
          <cell r="D6576">
            <v>0</v>
          </cell>
          <cell r="E6576">
            <v>-2500</v>
          </cell>
          <cell r="F6576">
            <v>-2500</v>
          </cell>
          <cell r="G6576">
            <v>-2500</v>
          </cell>
        </row>
        <row r="6577">
          <cell r="B6577" t="str">
            <v>301500P566</v>
          </cell>
          <cell r="C6577">
            <v>0</v>
          </cell>
          <cell r="D6577">
            <v>0</v>
          </cell>
          <cell r="E6577">
            <v>-15000</v>
          </cell>
          <cell r="F6577">
            <v>-15000</v>
          </cell>
          <cell r="G6577">
            <v>-15000</v>
          </cell>
        </row>
        <row r="6578">
          <cell r="B6578" t="str">
            <v>301500P567</v>
          </cell>
          <cell r="C6578">
            <v>0</v>
          </cell>
          <cell r="D6578">
            <v>0</v>
          </cell>
          <cell r="E6578">
            <v>-2500</v>
          </cell>
          <cell r="F6578">
            <v>-2500</v>
          </cell>
          <cell r="G6578">
            <v>-2500</v>
          </cell>
        </row>
        <row r="6579">
          <cell r="B6579" t="str">
            <v>301500P568</v>
          </cell>
          <cell r="C6579">
            <v>0</v>
          </cell>
          <cell r="D6579">
            <v>0</v>
          </cell>
          <cell r="E6579">
            <v>-5000</v>
          </cell>
          <cell r="F6579">
            <v>-5000</v>
          </cell>
          <cell r="G6579">
            <v>-5000</v>
          </cell>
        </row>
        <row r="6580">
          <cell r="B6580" t="str">
            <v>301500P569</v>
          </cell>
          <cell r="C6580">
            <v>0</v>
          </cell>
          <cell r="D6580">
            <v>0</v>
          </cell>
          <cell r="E6580">
            <v>-2500</v>
          </cell>
          <cell r="F6580">
            <v>-2500</v>
          </cell>
          <cell r="G6580">
            <v>-2500</v>
          </cell>
        </row>
        <row r="6581">
          <cell r="B6581" t="str">
            <v>301500P570</v>
          </cell>
          <cell r="C6581">
            <v>0</v>
          </cell>
          <cell r="D6581">
            <v>0</v>
          </cell>
          <cell r="E6581">
            <v>-2500</v>
          </cell>
          <cell r="F6581">
            <v>-2500</v>
          </cell>
          <cell r="G6581">
            <v>-2500</v>
          </cell>
        </row>
        <row r="6582">
          <cell r="B6582" t="str">
            <v>301500P571</v>
          </cell>
          <cell r="C6582">
            <v>0</v>
          </cell>
          <cell r="D6582">
            <v>0</v>
          </cell>
          <cell r="E6582">
            <v>-2500</v>
          </cell>
          <cell r="F6582">
            <v>-2500</v>
          </cell>
          <cell r="G6582">
            <v>-2500</v>
          </cell>
        </row>
        <row r="6583">
          <cell r="B6583" t="str">
            <v>301500P572</v>
          </cell>
          <cell r="C6583">
            <v>0</v>
          </cell>
          <cell r="D6583">
            <v>0</v>
          </cell>
          <cell r="E6583">
            <v>-5000</v>
          </cell>
          <cell r="F6583">
            <v>-5000</v>
          </cell>
          <cell r="G6583">
            <v>-5000</v>
          </cell>
        </row>
        <row r="6584">
          <cell r="B6584" t="str">
            <v>301500P573</v>
          </cell>
          <cell r="C6584">
            <v>0</v>
          </cell>
          <cell r="D6584">
            <v>0</v>
          </cell>
          <cell r="E6584">
            <v>-7500</v>
          </cell>
          <cell r="F6584">
            <v>-7500</v>
          </cell>
          <cell r="G6584">
            <v>-7500</v>
          </cell>
        </row>
        <row r="6585">
          <cell r="B6585" t="str">
            <v>301500P574</v>
          </cell>
          <cell r="C6585">
            <v>0</v>
          </cell>
          <cell r="D6585">
            <v>0</v>
          </cell>
          <cell r="E6585">
            <v>-5000</v>
          </cell>
          <cell r="F6585">
            <v>-5000</v>
          </cell>
          <cell r="G6585">
            <v>-5000</v>
          </cell>
        </row>
        <row r="6586">
          <cell r="B6586" t="str">
            <v>301500P575</v>
          </cell>
          <cell r="C6586">
            <v>0</v>
          </cell>
          <cell r="D6586">
            <v>0</v>
          </cell>
          <cell r="E6586">
            <v>-5000</v>
          </cell>
          <cell r="F6586">
            <v>-5000</v>
          </cell>
          <cell r="G6586">
            <v>-5000</v>
          </cell>
        </row>
        <row r="6587">
          <cell r="B6587" t="str">
            <v>301500P576</v>
          </cell>
          <cell r="C6587">
            <v>0</v>
          </cell>
          <cell r="D6587">
            <v>0</v>
          </cell>
          <cell r="E6587">
            <v>-17500</v>
          </cell>
          <cell r="F6587">
            <v>-17500</v>
          </cell>
          <cell r="G6587">
            <v>-17500</v>
          </cell>
        </row>
        <row r="6588">
          <cell r="B6588" t="str">
            <v>301500P577</v>
          </cell>
          <cell r="C6588">
            <v>0</v>
          </cell>
          <cell r="D6588">
            <v>0</v>
          </cell>
          <cell r="E6588">
            <v>-5000</v>
          </cell>
          <cell r="F6588">
            <v>-5000</v>
          </cell>
          <cell r="G6588">
            <v>-5000</v>
          </cell>
        </row>
        <row r="6589">
          <cell r="B6589" t="str">
            <v>301500P578</v>
          </cell>
          <cell r="C6589">
            <v>0</v>
          </cell>
          <cell r="D6589">
            <v>0</v>
          </cell>
          <cell r="E6589">
            <v>-2500</v>
          </cell>
          <cell r="F6589">
            <v>-2500</v>
          </cell>
          <cell r="G6589">
            <v>-2500</v>
          </cell>
        </row>
        <row r="6590">
          <cell r="B6590" t="str">
            <v>301500P579</v>
          </cell>
          <cell r="C6590">
            <v>0</v>
          </cell>
          <cell r="D6590">
            <v>0</v>
          </cell>
          <cell r="E6590">
            <v>-2500</v>
          </cell>
          <cell r="F6590">
            <v>-2500</v>
          </cell>
          <cell r="G6590">
            <v>-2500</v>
          </cell>
        </row>
        <row r="6591">
          <cell r="B6591" t="str">
            <v>301500P580</v>
          </cell>
          <cell r="C6591">
            <v>0</v>
          </cell>
          <cell r="D6591">
            <v>0</v>
          </cell>
          <cell r="E6591">
            <v>-2500</v>
          </cell>
          <cell r="F6591">
            <v>-2500</v>
          </cell>
          <cell r="G6591">
            <v>-2500</v>
          </cell>
        </row>
        <row r="6592">
          <cell r="B6592" t="str">
            <v>301500P581</v>
          </cell>
          <cell r="C6592">
            <v>0</v>
          </cell>
          <cell r="D6592">
            <v>0</v>
          </cell>
          <cell r="E6592">
            <v>-2500</v>
          </cell>
          <cell r="F6592">
            <v>-2500</v>
          </cell>
          <cell r="G6592">
            <v>-2500</v>
          </cell>
        </row>
        <row r="6593">
          <cell r="B6593" t="str">
            <v>301500P582</v>
          </cell>
          <cell r="C6593">
            <v>0</v>
          </cell>
          <cell r="D6593">
            <v>5000</v>
          </cell>
          <cell r="E6593">
            <v>-5000</v>
          </cell>
          <cell r="F6593">
            <v>0</v>
          </cell>
          <cell r="G6593">
            <v>0</v>
          </cell>
        </row>
        <row r="6594">
          <cell r="B6594" t="str">
            <v>301500P583</v>
          </cell>
          <cell r="C6594">
            <v>0</v>
          </cell>
          <cell r="D6594">
            <v>0</v>
          </cell>
          <cell r="E6594">
            <v>-2500</v>
          </cell>
          <cell r="F6594">
            <v>-2500</v>
          </cell>
          <cell r="G6594">
            <v>-2500</v>
          </cell>
        </row>
        <row r="6595">
          <cell r="B6595" t="str">
            <v>301500P584</v>
          </cell>
          <cell r="C6595">
            <v>0</v>
          </cell>
          <cell r="D6595">
            <v>0</v>
          </cell>
          <cell r="E6595">
            <v>-2500</v>
          </cell>
          <cell r="F6595">
            <v>-2500</v>
          </cell>
          <cell r="G6595">
            <v>-2500</v>
          </cell>
        </row>
        <row r="6596">
          <cell r="B6596" t="str">
            <v>301500P585</v>
          </cell>
          <cell r="C6596">
            <v>0</v>
          </cell>
          <cell r="D6596">
            <v>0</v>
          </cell>
          <cell r="E6596">
            <v>-2500</v>
          </cell>
          <cell r="F6596">
            <v>-2500</v>
          </cell>
          <cell r="G6596">
            <v>-2500</v>
          </cell>
        </row>
        <row r="6597">
          <cell r="B6597" t="str">
            <v>301500P586</v>
          </cell>
          <cell r="C6597">
            <v>0</v>
          </cell>
          <cell r="D6597">
            <v>0</v>
          </cell>
          <cell r="E6597">
            <v>-5000</v>
          </cell>
          <cell r="F6597">
            <v>-5000</v>
          </cell>
          <cell r="G6597">
            <v>-5000</v>
          </cell>
        </row>
        <row r="6598">
          <cell r="B6598" t="str">
            <v>301500P587</v>
          </cell>
          <cell r="C6598">
            <v>0</v>
          </cell>
          <cell r="D6598">
            <v>0</v>
          </cell>
          <cell r="E6598">
            <v>-5000</v>
          </cell>
          <cell r="F6598">
            <v>-5000</v>
          </cell>
          <cell r="G6598">
            <v>-5000</v>
          </cell>
        </row>
        <row r="6599">
          <cell r="B6599" t="str">
            <v>301500P588</v>
          </cell>
          <cell r="C6599">
            <v>0</v>
          </cell>
          <cell r="D6599">
            <v>0</v>
          </cell>
          <cell r="E6599">
            <v>-2500</v>
          </cell>
          <cell r="F6599">
            <v>-2500</v>
          </cell>
          <cell r="G6599">
            <v>-2500</v>
          </cell>
        </row>
        <row r="6600">
          <cell r="B6600" t="str">
            <v>301500P589</v>
          </cell>
          <cell r="C6600">
            <v>0</v>
          </cell>
          <cell r="D6600">
            <v>0</v>
          </cell>
          <cell r="E6600">
            <v>-2500</v>
          </cell>
          <cell r="F6600">
            <v>-2500</v>
          </cell>
          <cell r="G6600">
            <v>-2500</v>
          </cell>
        </row>
        <row r="6601">
          <cell r="B6601" t="str">
            <v>301500P590</v>
          </cell>
          <cell r="C6601">
            <v>0</v>
          </cell>
          <cell r="D6601">
            <v>2500</v>
          </cell>
          <cell r="E6601">
            <v>-5000</v>
          </cell>
          <cell r="F6601">
            <v>-2500</v>
          </cell>
          <cell r="G6601">
            <v>-2500</v>
          </cell>
        </row>
        <row r="6602">
          <cell r="B6602" t="str">
            <v>301500P591</v>
          </cell>
          <cell r="C6602">
            <v>0</v>
          </cell>
          <cell r="D6602">
            <v>0</v>
          </cell>
          <cell r="E6602">
            <v>-10000</v>
          </cell>
          <cell r="F6602">
            <v>-10000</v>
          </cell>
          <cell r="G6602">
            <v>-10000</v>
          </cell>
        </row>
        <row r="6603">
          <cell r="B6603" t="str">
            <v>301500P592</v>
          </cell>
          <cell r="C6603">
            <v>0</v>
          </cell>
          <cell r="D6603">
            <v>0</v>
          </cell>
          <cell r="E6603">
            <v>-2500</v>
          </cell>
          <cell r="F6603">
            <v>-2500</v>
          </cell>
          <cell r="G6603">
            <v>-2500</v>
          </cell>
        </row>
        <row r="6604">
          <cell r="B6604" t="str">
            <v>301500P593</v>
          </cell>
          <cell r="C6604">
            <v>0</v>
          </cell>
          <cell r="D6604">
            <v>0</v>
          </cell>
          <cell r="E6604">
            <v>-7500</v>
          </cell>
          <cell r="F6604">
            <v>-7500</v>
          </cell>
          <cell r="G6604">
            <v>-7500</v>
          </cell>
        </row>
        <row r="6605">
          <cell r="B6605" t="str">
            <v>301500P594</v>
          </cell>
          <cell r="C6605">
            <v>0</v>
          </cell>
          <cell r="D6605">
            <v>0</v>
          </cell>
          <cell r="E6605">
            <v>-5000</v>
          </cell>
          <cell r="F6605">
            <v>-5000</v>
          </cell>
          <cell r="G6605">
            <v>-5000</v>
          </cell>
        </row>
        <row r="6606">
          <cell r="B6606" t="str">
            <v>301500P595</v>
          </cell>
          <cell r="C6606">
            <v>0</v>
          </cell>
          <cell r="D6606">
            <v>0</v>
          </cell>
          <cell r="E6606">
            <v>-5000</v>
          </cell>
          <cell r="F6606">
            <v>-5000</v>
          </cell>
          <cell r="G6606">
            <v>-5000</v>
          </cell>
        </row>
        <row r="6607">
          <cell r="B6607" t="str">
            <v>301500P596</v>
          </cell>
          <cell r="C6607">
            <v>0</v>
          </cell>
          <cell r="D6607">
            <v>0</v>
          </cell>
          <cell r="E6607">
            <v>-2500</v>
          </cell>
          <cell r="F6607">
            <v>-2500</v>
          </cell>
          <cell r="G6607">
            <v>-2500</v>
          </cell>
        </row>
        <row r="6608">
          <cell r="B6608" t="str">
            <v>301500P597</v>
          </cell>
          <cell r="C6608">
            <v>0</v>
          </cell>
          <cell r="D6608">
            <v>0</v>
          </cell>
          <cell r="E6608">
            <v>-2500</v>
          </cell>
          <cell r="F6608">
            <v>-2500</v>
          </cell>
          <cell r="G6608">
            <v>-2500</v>
          </cell>
        </row>
        <row r="6609">
          <cell r="B6609" t="str">
            <v>301500P598</v>
          </cell>
          <cell r="C6609">
            <v>0</v>
          </cell>
          <cell r="D6609">
            <v>0</v>
          </cell>
          <cell r="E6609">
            <v>-2500</v>
          </cell>
          <cell r="F6609">
            <v>-2500</v>
          </cell>
          <cell r="G6609">
            <v>-2500</v>
          </cell>
        </row>
        <row r="6610">
          <cell r="B6610" t="str">
            <v>301500P599</v>
          </cell>
          <cell r="C6610">
            <v>0</v>
          </cell>
          <cell r="D6610">
            <v>0</v>
          </cell>
          <cell r="E6610">
            <v>-2500</v>
          </cell>
          <cell r="F6610">
            <v>-2500</v>
          </cell>
          <cell r="G6610">
            <v>-2500</v>
          </cell>
        </row>
        <row r="6611">
          <cell r="B6611" t="str">
            <v>301500P600</v>
          </cell>
          <cell r="C6611">
            <v>0</v>
          </cell>
          <cell r="D6611">
            <v>0</v>
          </cell>
          <cell r="E6611">
            <v>-2500</v>
          </cell>
          <cell r="F6611">
            <v>-2500</v>
          </cell>
          <cell r="G6611">
            <v>-2500</v>
          </cell>
        </row>
        <row r="6612">
          <cell r="B6612" t="str">
            <v>301500P601</v>
          </cell>
          <cell r="C6612">
            <v>0</v>
          </cell>
          <cell r="D6612">
            <v>0</v>
          </cell>
          <cell r="E6612">
            <v>-5000</v>
          </cell>
          <cell r="F6612">
            <v>-5000</v>
          </cell>
          <cell r="G6612">
            <v>-5000</v>
          </cell>
        </row>
        <row r="6613">
          <cell r="B6613" t="str">
            <v>301500P602</v>
          </cell>
          <cell r="C6613">
            <v>0</v>
          </cell>
          <cell r="D6613">
            <v>0</v>
          </cell>
          <cell r="E6613">
            <v>-15000</v>
          </cell>
          <cell r="F6613">
            <v>-15000</v>
          </cell>
          <cell r="G6613">
            <v>-15000</v>
          </cell>
        </row>
        <row r="6614">
          <cell r="B6614" t="str">
            <v>301500P603</v>
          </cell>
          <cell r="C6614">
            <v>0</v>
          </cell>
          <cell r="D6614">
            <v>0</v>
          </cell>
          <cell r="E6614">
            <v>-15000</v>
          </cell>
          <cell r="F6614">
            <v>-15000</v>
          </cell>
          <cell r="G6614">
            <v>-15000</v>
          </cell>
        </row>
        <row r="6615">
          <cell r="B6615" t="str">
            <v>301500P604</v>
          </cell>
          <cell r="C6615">
            <v>0</v>
          </cell>
          <cell r="D6615">
            <v>0</v>
          </cell>
          <cell r="E6615">
            <v>-15000</v>
          </cell>
          <cell r="F6615">
            <v>-15000</v>
          </cell>
          <cell r="G6615">
            <v>-15000</v>
          </cell>
        </row>
        <row r="6616">
          <cell r="B6616" t="str">
            <v>301500P605</v>
          </cell>
          <cell r="C6616">
            <v>0</v>
          </cell>
          <cell r="D6616">
            <v>0</v>
          </cell>
          <cell r="E6616">
            <v>-2500</v>
          </cell>
          <cell r="F6616">
            <v>-2500</v>
          </cell>
          <cell r="G6616">
            <v>-2500</v>
          </cell>
        </row>
        <row r="6617">
          <cell r="B6617" t="str">
            <v>301500P606</v>
          </cell>
          <cell r="C6617">
            <v>0</v>
          </cell>
          <cell r="D6617">
            <v>0</v>
          </cell>
          <cell r="E6617">
            <v>-2500</v>
          </cell>
          <cell r="F6617">
            <v>-2500</v>
          </cell>
          <cell r="G6617">
            <v>-2500</v>
          </cell>
        </row>
        <row r="6618">
          <cell r="B6618" t="str">
            <v>301500P607</v>
          </cell>
          <cell r="C6618">
            <v>0</v>
          </cell>
          <cell r="D6618">
            <v>0</v>
          </cell>
          <cell r="E6618">
            <v>-2500</v>
          </cell>
          <cell r="F6618">
            <v>-2500</v>
          </cell>
          <cell r="G6618">
            <v>-2500</v>
          </cell>
        </row>
        <row r="6619">
          <cell r="B6619" t="str">
            <v>301500P608</v>
          </cell>
          <cell r="C6619">
            <v>0</v>
          </cell>
          <cell r="D6619">
            <v>0</v>
          </cell>
          <cell r="E6619">
            <v>-2500</v>
          </cell>
          <cell r="F6619">
            <v>-2500</v>
          </cell>
          <cell r="G6619">
            <v>-2500</v>
          </cell>
        </row>
        <row r="6620">
          <cell r="B6620" t="str">
            <v>301500P609</v>
          </cell>
          <cell r="C6620">
            <v>0</v>
          </cell>
          <cell r="D6620">
            <v>0</v>
          </cell>
          <cell r="E6620">
            <v>-5000</v>
          </cell>
          <cell r="F6620">
            <v>-5000</v>
          </cell>
          <cell r="G6620">
            <v>-5000</v>
          </cell>
        </row>
        <row r="6621">
          <cell r="B6621" t="str">
            <v>301500P610</v>
          </cell>
          <cell r="C6621">
            <v>0</v>
          </cell>
          <cell r="D6621">
            <v>0</v>
          </cell>
          <cell r="E6621">
            <v>-15000</v>
          </cell>
          <cell r="F6621">
            <v>-15000</v>
          </cell>
          <cell r="G6621">
            <v>-15000</v>
          </cell>
        </row>
        <row r="6622">
          <cell r="B6622" t="str">
            <v>301500Q002</v>
          </cell>
          <cell r="C6622">
            <v>-7500</v>
          </cell>
          <cell r="D6622">
            <v>7500</v>
          </cell>
          <cell r="E6622">
            <v>0</v>
          </cell>
          <cell r="F6622">
            <v>7500</v>
          </cell>
          <cell r="G6622">
            <v>0</v>
          </cell>
        </row>
        <row r="6623">
          <cell r="B6623" t="str">
            <v>301500Q003</v>
          </cell>
          <cell r="C6623">
            <v>-2500</v>
          </cell>
          <cell r="D6623">
            <v>0</v>
          </cell>
          <cell r="E6623">
            <v>0</v>
          </cell>
          <cell r="F6623">
            <v>0</v>
          </cell>
          <cell r="G6623">
            <v>-2500</v>
          </cell>
        </row>
        <row r="6624">
          <cell r="B6624" t="str">
            <v>301500Q004</v>
          </cell>
          <cell r="C6624">
            <v>-5000</v>
          </cell>
          <cell r="D6624">
            <v>0</v>
          </cell>
          <cell r="E6624">
            <v>0</v>
          </cell>
          <cell r="F6624">
            <v>0</v>
          </cell>
          <cell r="G6624">
            <v>-5000</v>
          </cell>
        </row>
        <row r="6625">
          <cell r="B6625" t="str">
            <v>301500Q005</v>
          </cell>
          <cell r="C6625">
            <v>-7500</v>
          </cell>
          <cell r="D6625">
            <v>0</v>
          </cell>
          <cell r="E6625">
            <v>0</v>
          </cell>
          <cell r="F6625">
            <v>0</v>
          </cell>
          <cell r="G6625">
            <v>-7500</v>
          </cell>
        </row>
        <row r="6626">
          <cell r="B6626" t="str">
            <v>301500Q006</v>
          </cell>
          <cell r="C6626">
            <v>0</v>
          </cell>
          <cell r="D6626">
            <v>0</v>
          </cell>
          <cell r="E6626">
            <v>-12500</v>
          </cell>
          <cell r="F6626">
            <v>-12500</v>
          </cell>
          <cell r="G6626">
            <v>-12500</v>
          </cell>
        </row>
        <row r="6627">
          <cell r="B6627" t="str">
            <v>301500R001</v>
          </cell>
          <cell r="C6627">
            <v>-10000</v>
          </cell>
          <cell r="D6627">
            <v>0</v>
          </cell>
          <cell r="E6627">
            <v>0</v>
          </cell>
          <cell r="F6627">
            <v>0</v>
          </cell>
          <cell r="G6627">
            <v>-10000</v>
          </cell>
        </row>
        <row r="6628">
          <cell r="B6628" t="str">
            <v>301500R002</v>
          </cell>
          <cell r="C6628">
            <v>-10000</v>
          </cell>
          <cell r="D6628">
            <v>0</v>
          </cell>
          <cell r="E6628">
            <v>0</v>
          </cell>
          <cell r="F6628">
            <v>0</v>
          </cell>
          <cell r="G6628">
            <v>-10000</v>
          </cell>
        </row>
        <row r="6629">
          <cell r="B6629" t="str">
            <v>301500R003</v>
          </cell>
          <cell r="C6629">
            <v>-7500</v>
          </cell>
          <cell r="D6629">
            <v>0</v>
          </cell>
          <cell r="E6629">
            <v>0</v>
          </cell>
          <cell r="F6629">
            <v>0</v>
          </cell>
          <cell r="G6629">
            <v>-7500</v>
          </cell>
        </row>
        <row r="6630">
          <cell r="B6630" t="str">
            <v>301500R004</v>
          </cell>
          <cell r="C6630">
            <v>-7500</v>
          </cell>
          <cell r="D6630">
            <v>7500</v>
          </cell>
          <cell r="E6630">
            <v>0</v>
          </cell>
          <cell r="F6630">
            <v>7500</v>
          </cell>
          <cell r="G6630">
            <v>0</v>
          </cell>
        </row>
        <row r="6631">
          <cell r="B6631" t="str">
            <v>301500R005</v>
          </cell>
          <cell r="C6631">
            <v>-12500</v>
          </cell>
          <cell r="D6631">
            <v>0</v>
          </cell>
          <cell r="E6631">
            <v>0</v>
          </cell>
          <cell r="F6631">
            <v>0</v>
          </cell>
          <cell r="G6631">
            <v>-12500</v>
          </cell>
        </row>
        <row r="6632">
          <cell r="B6632" t="str">
            <v>301500R006</v>
          </cell>
          <cell r="C6632">
            <v>-7500</v>
          </cell>
          <cell r="D6632">
            <v>0</v>
          </cell>
          <cell r="E6632">
            <v>0</v>
          </cell>
          <cell r="F6632">
            <v>0</v>
          </cell>
          <cell r="G6632">
            <v>-7500</v>
          </cell>
        </row>
        <row r="6633">
          <cell r="B6633" t="str">
            <v>301500R007</v>
          </cell>
          <cell r="C6633">
            <v>-7500</v>
          </cell>
          <cell r="D6633">
            <v>0</v>
          </cell>
          <cell r="E6633">
            <v>0</v>
          </cell>
          <cell r="F6633">
            <v>0</v>
          </cell>
          <cell r="G6633">
            <v>-7500</v>
          </cell>
        </row>
        <row r="6634">
          <cell r="B6634" t="str">
            <v>301500R008</v>
          </cell>
          <cell r="C6634">
            <v>-7500</v>
          </cell>
          <cell r="D6634">
            <v>7500</v>
          </cell>
          <cell r="E6634">
            <v>0</v>
          </cell>
          <cell r="F6634">
            <v>7500</v>
          </cell>
          <cell r="G6634">
            <v>0</v>
          </cell>
        </row>
        <row r="6635">
          <cell r="B6635" t="str">
            <v>301500R009</v>
          </cell>
          <cell r="C6635">
            <v>-7500</v>
          </cell>
          <cell r="D6635">
            <v>0</v>
          </cell>
          <cell r="E6635">
            <v>0</v>
          </cell>
          <cell r="F6635">
            <v>0</v>
          </cell>
          <cell r="G6635">
            <v>-7500</v>
          </cell>
        </row>
        <row r="6636">
          <cell r="B6636" t="str">
            <v>301500R010</v>
          </cell>
          <cell r="C6636">
            <v>-7500</v>
          </cell>
          <cell r="D6636">
            <v>0</v>
          </cell>
          <cell r="E6636">
            <v>0</v>
          </cell>
          <cell r="F6636">
            <v>0</v>
          </cell>
          <cell r="G6636">
            <v>-7500</v>
          </cell>
        </row>
        <row r="6637">
          <cell r="B6637" t="str">
            <v>301500R011</v>
          </cell>
          <cell r="C6637">
            <v>-12500</v>
          </cell>
          <cell r="D6637">
            <v>0</v>
          </cell>
          <cell r="E6637">
            <v>0</v>
          </cell>
          <cell r="F6637">
            <v>0</v>
          </cell>
          <cell r="G6637">
            <v>-12500</v>
          </cell>
        </row>
        <row r="6638">
          <cell r="B6638" t="str">
            <v>301500R012</v>
          </cell>
          <cell r="C6638">
            <v>-12500</v>
          </cell>
          <cell r="D6638">
            <v>0</v>
          </cell>
          <cell r="E6638">
            <v>0</v>
          </cell>
          <cell r="F6638">
            <v>0</v>
          </cell>
          <cell r="G6638">
            <v>-12500</v>
          </cell>
        </row>
        <row r="6639">
          <cell r="B6639" t="str">
            <v>301500R013</v>
          </cell>
          <cell r="C6639">
            <v>-10000</v>
          </cell>
          <cell r="D6639">
            <v>10000</v>
          </cell>
          <cell r="E6639">
            <v>0</v>
          </cell>
          <cell r="F6639">
            <v>10000</v>
          </cell>
          <cell r="G6639">
            <v>0</v>
          </cell>
        </row>
        <row r="6640">
          <cell r="B6640" t="str">
            <v>301500R014</v>
          </cell>
          <cell r="C6640">
            <v>-7500</v>
          </cell>
          <cell r="D6640">
            <v>7500</v>
          </cell>
          <cell r="E6640">
            <v>0</v>
          </cell>
          <cell r="F6640">
            <v>7500</v>
          </cell>
          <cell r="G6640">
            <v>0</v>
          </cell>
        </row>
        <row r="6641">
          <cell r="B6641" t="str">
            <v>301500R015</v>
          </cell>
          <cell r="C6641">
            <v>-7500</v>
          </cell>
          <cell r="D6641">
            <v>0</v>
          </cell>
          <cell r="E6641">
            <v>0</v>
          </cell>
          <cell r="F6641">
            <v>0</v>
          </cell>
          <cell r="G6641">
            <v>-7500</v>
          </cell>
        </row>
        <row r="6642">
          <cell r="B6642" t="str">
            <v>301500R016</v>
          </cell>
          <cell r="C6642">
            <v>-2500</v>
          </cell>
          <cell r="D6642">
            <v>2500</v>
          </cell>
          <cell r="E6642">
            <v>0</v>
          </cell>
          <cell r="F6642">
            <v>2500</v>
          </cell>
          <cell r="G6642">
            <v>0</v>
          </cell>
        </row>
        <row r="6643">
          <cell r="B6643" t="str">
            <v>301500R018</v>
          </cell>
          <cell r="C6643">
            <v>-10000</v>
          </cell>
          <cell r="D6643">
            <v>0</v>
          </cell>
          <cell r="E6643">
            <v>0</v>
          </cell>
          <cell r="F6643">
            <v>0</v>
          </cell>
          <cell r="G6643">
            <v>-10000</v>
          </cell>
        </row>
        <row r="6644">
          <cell r="B6644" t="str">
            <v>301500R020</v>
          </cell>
          <cell r="C6644">
            <v>-7500</v>
          </cell>
          <cell r="D6644">
            <v>0</v>
          </cell>
          <cell r="E6644">
            <v>0</v>
          </cell>
          <cell r="F6644">
            <v>0</v>
          </cell>
          <cell r="G6644">
            <v>-7500</v>
          </cell>
        </row>
        <row r="6645">
          <cell r="B6645" t="str">
            <v>301500R021</v>
          </cell>
          <cell r="C6645">
            <v>-7500</v>
          </cell>
          <cell r="D6645">
            <v>0</v>
          </cell>
          <cell r="E6645">
            <v>0</v>
          </cell>
          <cell r="F6645">
            <v>0</v>
          </cell>
          <cell r="G6645">
            <v>-7500</v>
          </cell>
        </row>
        <row r="6646">
          <cell r="B6646" t="str">
            <v>301500R022</v>
          </cell>
          <cell r="C6646">
            <v>-7500</v>
          </cell>
          <cell r="D6646">
            <v>0</v>
          </cell>
          <cell r="E6646">
            <v>0</v>
          </cell>
          <cell r="F6646">
            <v>0</v>
          </cell>
          <cell r="G6646">
            <v>-7500</v>
          </cell>
        </row>
        <row r="6647">
          <cell r="B6647" t="str">
            <v>301500R023</v>
          </cell>
          <cell r="C6647">
            <v>-10000</v>
          </cell>
          <cell r="D6647">
            <v>0</v>
          </cell>
          <cell r="E6647">
            <v>0</v>
          </cell>
          <cell r="F6647">
            <v>0</v>
          </cell>
          <cell r="G6647">
            <v>-10000</v>
          </cell>
        </row>
        <row r="6648">
          <cell r="B6648" t="str">
            <v>301500R024</v>
          </cell>
          <cell r="C6648">
            <v>-7500</v>
          </cell>
          <cell r="D6648">
            <v>0</v>
          </cell>
          <cell r="E6648">
            <v>0</v>
          </cell>
          <cell r="F6648">
            <v>0</v>
          </cell>
          <cell r="G6648">
            <v>-7500</v>
          </cell>
        </row>
        <row r="6649">
          <cell r="B6649" t="str">
            <v>301500R025</v>
          </cell>
          <cell r="C6649">
            <v>-7500</v>
          </cell>
          <cell r="D6649">
            <v>0</v>
          </cell>
          <cell r="E6649">
            <v>0</v>
          </cell>
          <cell r="F6649">
            <v>0</v>
          </cell>
          <cell r="G6649">
            <v>-7500</v>
          </cell>
        </row>
        <row r="6650">
          <cell r="B6650" t="str">
            <v>301500R026</v>
          </cell>
          <cell r="C6650">
            <v>-7500</v>
          </cell>
          <cell r="D6650">
            <v>0</v>
          </cell>
          <cell r="E6650">
            <v>0</v>
          </cell>
          <cell r="F6650">
            <v>0</v>
          </cell>
          <cell r="G6650">
            <v>-7500</v>
          </cell>
        </row>
        <row r="6651">
          <cell r="B6651" t="str">
            <v>301500R027</v>
          </cell>
          <cell r="C6651">
            <v>-7500</v>
          </cell>
          <cell r="D6651">
            <v>0</v>
          </cell>
          <cell r="E6651">
            <v>0</v>
          </cell>
          <cell r="F6651">
            <v>0</v>
          </cell>
          <cell r="G6651">
            <v>-7500</v>
          </cell>
        </row>
        <row r="6652">
          <cell r="B6652" t="str">
            <v>301500R028</v>
          </cell>
          <cell r="C6652">
            <v>-7500</v>
          </cell>
          <cell r="D6652">
            <v>2500</v>
          </cell>
          <cell r="E6652">
            <v>0</v>
          </cell>
          <cell r="F6652">
            <v>2500</v>
          </cell>
          <cell r="G6652">
            <v>-5000</v>
          </cell>
        </row>
        <row r="6653">
          <cell r="B6653" t="str">
            <v>301500R029</v>
          </cell>
          <cell r="C6653">
            <v>-7500</v>
          </cell>
          <cell r="D6653">
            <v>0</v>
          </cell>
          <cell r="E6653">
            <v>0</v>
          </cell>
          <cell r="F6653">
            <v>0</v>
          </cell>
          <cell r="G6653">
            <v>-7500</v>
          </cell>
        </row>
        <row r="6654">
          <cell r="B6654" t="str">
            <v>301500R030</v>
          </cell>
          <cell r="C6654">
            <v>-10000</v>
          </cell>
          <cell r="D6654">
            <v>0</v>
          </cell>
          <cell r="E6654">
            <v>0</v>
          </cell>
          <cell r="F6654">
            <v>0</v>
          </cell>
          <cell r="G6654">
            <v>-10000</v>
          </cell>
        </row>
        <row r="6655">
          <cell r="B6655" t="str">
            <v>301500R031</v>
          </cell>
          <cell r="C6655">
            <v>-7500</v>
          </cell>
          <cell r="D6655">
            <v>0</v>
          </cell>
          <cell r="E6655">
            <v>0</v>
          </cell>
          <cell r="F6655">
            <v>0</v>
          </cell>
          <cell r="G6655">
            <v>-7500</v>
          </cell>
        </row>
        <row r="6656">
          <cell r="B6656" t="str">
            <v>301500R032</v>
          </cell>
          <cell r="C6656">
            <v>0</v>
          </cell>
          <cell r="D6656">
            <v>7500</v>
          </cell>
          <cell r="E6656">
            <v>-7500</v>
          </cell>
          <cell r="F6656">
            <v>0</v>
          </cell>
          <cell r="G6656">
            <v>0</v>
          </cell>
        </row>
        <row r="6657">
          <cell r="B6657" t="str">
            <v>301500R033</v>
          </cell>
          <cell r="C6657">
            <v>-7500</v>
          </cell>
          <cell r="D6657">
            <v>0</v>
          </cell>
          <cell r="E6657">
            <v>0</v>
          </cell>
          <cell r="F6657">
            <v>0</v>
          </cell>
          <cell r="G6657">
            <v>-7500</v>
          </cell>
        </row>
        <row r="6658">
          <cell r="B6658" t="str">
            <v>301500R034</v>
          </cell>
          <cell r="C6658">
            <v>-10000</v>
          </cell>
          <cell r="D6658">
            <v>0</v>
          </cell>
          <cell r="E6658">
            <v>0</v>
          </cell>
          <cell r="F6658">
            <v>0</v>
          </cell>
          <cell r="G6658">
            <v>-10000</v>
          </cell>
        </row>
        <row r="6659">
          <cell r="B6659" t="str">
            <v>301500R035</v>
          </cell>
          <cell r="C6659">
            <v>-12500</v>
          </cell>
          <cell r="D6659">
            <v>0</v>
          </cell>
          <cell r="E6659">
            <v>0</v>
          </cell>
          <cell r="F6659">
            <v>0</v>
          </cell>
          <cell r="G6659">
            <v>-12500</v>
          </cell>
        </row>
        <row r="6660">
          <cell r="B6660" t="str">
            <v>301500R036</v>
          </cell>
          <cell r="C6660">
            <v>-12500</v>
          </cell>
          <cell r="D6660">
            <v>0</v>
          </cell>
          <cell r="E6660">
            <v>-2500</v>
          </cell>
          <cell r="F6660">
            <v>-2500</v>
          </cell>
          <cell r="G6660">
            <v>-15000</v>
          </cell>
        </row>
        <row r="6661">
          <cell r="B6661" t="str">
            <v>301500R037</v>
          </cell>
          <cell r="C6661">
            <v>-7500</v>
          </cell>
          <cell r="D6661">
            <v>0</v>
          </cell>
          <cell r="E6661">
            <v>0</v>
          </cell>
          <cell r="F6661">
            <v>0</v>
          </cell>
          <cell r="G6661">
            <v>-7500</v>
          </cell>
        </row>
        <row r="6662">
          <cell r="B6662" t="str">
            <v>301500R038</v>
          </cell>
          <cell r="C6662">
            <v>-7500</v>
          </cell>
          <cell r="D6662">
            <v>0</v>
          </cell>
          <cell r="E6662">
            <v>0</v>
          </cell>
          <cell r="F6662">
            <v>0</v>
          </cell>
          <cell r="G6662">
            <v>-7500</v>
          </cell>
        </row>
        <row r="6663">
          <cell r="B6663" t="str">
            <v>301500R039</v>
          </cell>
          <cell r="C6663">
            <v>-7500</v>
          </cell>
          <cell r="D6663">
            <v>0</v>
          </cell>
          <cell r="E6663">
            <v>0</v>
          </cell>
          <cell r="F6663">
            <v>0</v>
          </cell>
          <cell r="G6663">
            <v>-7500</v>
          </cell>
        </row>
        <row r="6664">
          <cell r="B6664" t="str">
            <v>301500R040</v>
          </cell>
          <cell r="C6664">
            <v>-12500</v>
          </cell>
          <cell r="D6664">
            <v>0</v>
          </cell>
          <cell r="E6664">
            <v>0</v>
          </cell>
          <cell r="F6664">
            <v>0</v>
          </cell>
          <cell r="G6664">
            <v>-12500</v>
          </cell>
        </row>
        <row r="6665">
          <cell r="B6665" t="str">
            <v>301500R041</v>
          </cell>
          <cell r="C6665">
            <v>-10000</v>
          </cell>
          <cell r="D6665">
            <v>0</v>
          </cell>
          <cell r="E6665">
            <v>0</v>
          </cell>
          <cell r="F6665">
            <v>0</v>
          </cell>
          <cell r="G6665">
            <v>-10000</v>
          </cell>
        </row>
        <row r="6666">
          <cell r="B6666" t="str">
            <v>301500R042</v>
          </cell>
          <cell r="C6666">
            <v>-7500</v>
          </cell>
          <cell r="D6666">
            <v>0</v>
          </cell>
          <cell r="E6666">
            <v>0</v>
          </cell>
          <cell r="F6666">
            <v>0</v>
          </cell>
          <cell r="G6666">
            <v>-7500</v>
          </cell>
        </row>
        <row r="6667">
          <cell r="B6667" t="str">
            <v>301500R043</v>
          </cell>
          <cell r="C6667">
            <v>-10000</v>
          </cell>
          <cell r="D6667">
            <v>0</v>
          </cell>
          <cell r="E6667">
            <v>0</v>
          </cell>
          <cell r="F6667">
            <v>0</v>
          </cell>
          <cell r="G6667">
            <v>-10000</v>
          </cell>
        </row>
        <row r="6668">
          <cell r="B6668" t="str">
            <v>301500R044</v>
          </cell>
          <cell r="C6668">
            <v>-7500</v>
          </cell>
          <cell r="D6668">
            <v>0</v>
          </cell>
          <cell r="E6668">
            <v>0</v>
          </cell>
          <cell r="F6668">
            <v>0</v>
          </cell>
          <cell r="G6668">
            <v>-7500</v>
          </cell>
        </row>
        <row r="6669">
          <cell r="B6669" t="str">
            <v>301500R045</v>
          </cell>
          <cell r="C6669">
            <v>-7500</v>
          </cell>
          <cell r="D6669">
            <v>0</v>
          </cell>
          <cell r="E6669">
            <v>0</v>
          </cell>
          <cell r="F6669">
            <v>0</v>
          </cell>
          <cell r="G6669">
            <v>-7500</v>
          </cell>
        </row>
        <row r="6670">
          <cell r="B6670" t="str">
            <v>301500R046</v>
          </cell>
          <cell r="C6670">
            <v>-7500</v>
          </cell>
          <cell r="D6670">
            <v>0</v>
          </cell>
          <cell r="E6670">
            <v>0</v>
          </cell>
          <cell r="F6670">
            <v>0</v>
          </cell>
          <cell r="G6670">
            <v>-7500</v>
          </cell>
        </row>
        <row r="6671">
          <cell r="B6671" t="str">
            <v>301500R047</v>
          </cell>
          <cell r="C6671">
            <v>-7500</v>
          </cell>
          <cell r="D6671">
            <v>0</v>
          </cell>
          <cell r="E6671">
            <v>0</v>
          </cell>
          <cell r="F6671">
            <v>0</v>
          </cell>
          <cell r="G6671">
            <v>-7500</v>
          </cell>
        </row>
        <row r="6672">
          <cell r="B6672" t="str">
            <v>301500R048</v>
          </cell>
          <cell r="C6672">
            <v>-7500</v>
          </cell>
          <cell r="D6672">
            <v>7500</v>
          </cell>
          <cell r="E6672">
            <v>0</v>
          </cell>
          <cell r="F6672">
            <v>7500</v>
          </cell>
          <cell r="G6672">
            <v>0</v>
          </cell>
        </row>
        <row r="6673">
          <cell r="B6673" t="str">
            <v>301500R049</v>
          </cell>
          <cell r="C6673">
            <v>-12500</v>
          </cell>
          <cell r="D6673">
            <v>0</v>
          </cell>
          <cell r="E6673">
            <v>0</v>
          </cell>
          <cell r="F6673">
            <v>0</v>
          </cell>
          <cell r="G6673">
            <v>-12500</v>
          </cell>
        </row>
        <row r="6674">
          <cell r="B6674" t="str">
            <v>301500R050</v>
          </cell>
          <cell r="C6674">
            <v>-12500</v>
          </cell>
          <cell r="D6674">
            <v>0</v>
          </cell>
          <cell r="E6674">
            <v>0</v>
          </cell>
          <cell r="F6674">
            <v>0</v>
          </cell>
          <cell r="G6674">
            <v>-12500</v>
          </cell>
        </row>
        <row r="6675">
          <cell r="B6675" t="str">
            <v>301500R051</v>
          </cell>
          <cell r="C6675">
            <v>-12500</v>
          </cell>
          <cell r="D6675">
            <v>0</v>
          </cell>
          <cell r="E6675">
            <v>0</v>
          </cell>
          <cell r="F6675">
            <v>0</v>
          </cell>
          <cell r="G6675">
            <v>-12500</v>
          </cell>
        </row>
        <row r="6676">
          <cell r="B6676" t="str">
            <v>301500R052</v>
          </cell>
          <cell r="C6676">
            <v>-7500</v>
          </cell>
          <cell r="D6676">
            <v>0</v>
          </cell>
          <cell r="E6676">
            <v>0</v>
          </cell>
          <cell r="F6676">
            <v>0</v>
          </cell>
          <cell r="G6676">
            <v>-7500</v>
          </cell>
        </row>
        <row r="6677">
          <cell r="B6677" t="str">
            <v>301500R053</v>
          </cell>
          <cell r="C6677">
            <v>-10000</v>
          </cell>
          <cell r="D6677">
            <v>0</v>
          </cell>
          <cell r="E6677">
            <v>0</v>
          </cell>
          <cell r="F6677">
            <v>0</v>
          </cell>
          <cell r="G6677">
            <v>-10000</v>
          </cell>
        </row>
        <row r="6678">
          <cell r="B6678" t="str">
            <v>301500R055</v>
          </cell>
          <cell r="C6678">
            <v>-7500</v>
          </cell>
          <cell r="D6678">
            <v>0</v>
          </cell>
          <cell r="E6678">
            <v>0</v>
          </cell>
          <cell r="F6678">
            <v>0</v>
          </cell>
          <cell r="G6678">
            <v>-7500</v>
          </cell>
        </row>
        <row r="6679">
          <cell r="B6679" t="str">
            <v>301500R056</v>
          </cell>
          <cell r="C6679">
            <v>-7500</v>
          </cell>
          <cell r="D6679">
            <v>0</v>
          </cell>
          <cell r="E6679">
            <v>0</v>
          </cell>
          <cell r="F6679">
            <v>0</v>
          </cell>
          <cell r="G6679">
            <v>-7500</v>
          </cell>
        </row>
        <row r="6680">
          <cell r="B6680" t="str">
            <v>301500R057</v>
          </cell>
          <cell r="C6680">
            <v>-7500</v>
          </cell>
          <cell r="D6680">
            <v>12500</v>
          </cell>
          <cell r="E6680">
            <v>0</v>
          </cell>
          <cell r="F6680">
            <v>12500</v>
          </cell>
          <cell r="G6680">
            <v>5000</v>
          </cell>
        </row>
        <row r="6681">
          <cell r="B6681" t="str">
            <v>301500R059</v>
          </cell>
          <cell r="C6681">
            <v>-7500</v>
          </cell>
          <cell r="D6681">
            <v>0</v>
          </cell>
          <cell r="E6681">
            <v>0</v>
          </cell>
          <cell r="F6681">
            <v>0</v>
          </cell>
          <cell r="G6681">
            <v>-7500</v>
          </cell>
        </row>
        <row r="6682">
          <cell r="B6682" t="str">
            <v>301500R060</v>
          </cell>
          <cell r="C6682">
            <v>-7500</v>
          </cell>
          <cell r="D6682">
            <v>0</v>
          </cell>
          <cell r="E6682">
            <v>0</v>
          </cell>
          <cell r="F6682">
            <v>0</v>
          </cell>
          <cell r="G6682">
            <v>-7500</v>
          </cell>
        </row>
        <row r="6683">
          <cell r="B6683" t="str">
            <v>301500R062</v>
          </cell>
          <cell r="C6683">
            <v>-7500</v>
          </cell>
          <cell r="D6683">
            <v>0</v>
          </cell>
          <cell r="E6683">
            <v>0</v>
          </cell>
          <cell r="F6683">
            <v>0</v>
          </cell>
          <cell r="G6683">
            <v>-7500</v>
          </cell>
        </row>
        <row r="6684">
          <cell r="B6684" t="str">
            <v>301500R063</v>
          </cell>
          <cell r="C6684">
            <v>-7500</v>
          </cell>
          <cell r="D6684">
            <v>0</v>
          </cell>
          <cell r="E6684">
            <v>0</v>
          </cell>
          <cell r="F6684">
            <v>0</v>
          </cell>
          <cell r="G6684">
            <v>-7500</v>
          </cell>
        </row>
        <row r="6685">
          <cell r="B6685" t="str">
            <v>301500R064</v>
          </cell>
          <cell r="C6685">
            <v>-7500</v>
          </cell>
          <cell r="D6685">
            <v>0</v>
          </cell>
          <cell r="E6685">
            <v>0</v>
          </cell>
          <cell r="F6685">
            <v>0</v>
          </cell>
          <cell r="G6685">
            <v>-7500</v>
          </cell>
        </row>
        <row r="6686">
          <cell r="B6686" t="str">
            <v>301500R066</v>
          </cell>
          <cell r="C6686">
            <v>-7500</v>
          </cell>
          <cell r="D6686">
            <v>0</v>
          </cell>
          <cell r="E6686">
            <v>0</v>
          </cell>
          <cell r="F6686">
            <v>0</v>
          </cell>
          <cell r="G6686">
            <v>-7500</v>
          </cell>
        </row>
        <row r="6687">
          <cell r="B6687" t="str">
            <v>301500R067</v>
          </cell>
          <cell r="C6687">
            <v>-5000</v>
          </cell>
          <cell r="D6687">
            <v>0</v>
          </cell>
          <cell r="E6687">
            <v>0</v>
          </cell>
          <cell r="F6687">
            <v>0</v>
          </cell>
          <cell r="G6687">
            <v>-5000</v>
          </cell>
        </row>
        <row r="6688">
          <cell r="B6688" t="str">
            <v>301500R068</v>
          </cell>
          <cell r="C6688">
            <v>-5000</v>
          </cell>
          <cell r="D6688">
            <v>0</v>
          </cell>
          <cell r="E6688">
            <v>0</v>
          </cell>
          <cell r="F6688">
            <v>0</v>
          </cell>
          <cell r="G6688">
            <v>-5000</v>
          </cell>
        </row>
        <row r="6689">
          <cell r="B6689" t="str">
            <v>301500R069</v>
          </cell>
          <cell r="C6689">
            <v>-7500</v>
          </cell>
          <cell r="D6689">
            <v>0</v>
          </cell>
          <cell r="E6689">
            <v>0</v>
          </cell>
          <cell r="F6689">
            <v>0</v>
          </cell>
          <cell r="G6689">
            <v>-7500</v>
          </cell>
        </row>
        <row r="6690">
          <cell r="B6690" t="str">
            <v>301500R070</v>
          </cell>
          <cell r="C6690">
            <v>-7500</v>
          </cell>
          <cell r="D6690">
            <v>15000</v>
          </cell>
          <cell r="E6690">
            <v>-7500</v>
          </cell>
          <cell r="F6690">
            <v>7500</v>
          </cell>
          <cell r="G6690">
            <v>0</v>
          </cell>
        </row>
        <row r="6691">
          <cell r="B6691" t="str">
            <v>301500R071</v>
          </cell>
          <cell r="C6691">
            <v>-7500</v>
          </cell>
          <cell r="D6691">
            <v>10000</v>
          </cell>
          <cell r="E6691">
            <v>0</v>
          </cell>
          <cell r="F6691">
            <v>10000</v>
          </cell>
          <cell r="G6691">
            <v>2500</v>
          </cell>
        </row>
        <row r="6692">
          <cell r="B6692" t="str">
            <v>301500R072</v>
          </cell>
          <cell r="C6692">
            <v>-10000</v>
          </cell>
          <cell r="D6692">
            <v>0</v>
          </cell>
          <cell r="E6692">
            <v>0</v>
          </cell>
          <cell r="F6692">
            <v>0</v>
          </cell>
          <cell r="G6692">
            <v>-10000</v>
          </cell>
        </row>
        <row r="6693">
          <cell r="B6693" t="str">
            <v>301500R073</v>
          </cell>
          <cell r="C6693">
            <v>-7500</v>
          </cell>
          <cell r="D6693">
            <v>0</v>
          </cell>
          <cell r="E6693">
            <v>0</v>
          </cell>
          <cell r="F6693">
            <v>0</v>
          </cell>
          <cell r="G6693">
            <v>-7500</v>
          </cell>
        </row>
        <row r="6694">
          <cell r="B6694" t="str">
            <v>301500R074</v>
          </cell>
          <cell r="C6694">
            <v>-7500</v>
          </cell>
          <cell r="D6694">
            <v>0</v>
          </cell>
          <cell r="E6694">
            <v>0</v>
          </cell>
          <cell r="F6694">
            <v>0</v>
          </cell>
          <cell r="G6694">
            <v>-7500</v>
          </cell>
        </row>
        <row r="6695">
          <cell r="B6695" t="str">
            <v>301500R075</v>
          </cell>
          <cell r="C6695">
            <v>-10000</v>
          </cell>
          <cell r="D6695">
            <v>0</v>
          </cell>
          <cell r="E6695">
            <v>0</v>
          </cell>
          <cell r="F6695">
            <v>0</v>
          </cell>
          <cell r="G6695">
            <v>-10000</v>
          </cell>
        </row>
        <row r="6696">
          <cell r="B6696" t="str">
            <v>301500R076</v>
          </cell>
          <cell r="C6696">
            <v>-10000</v>
          </cell>
          <cell r="D6696">
            <v>0</v>
          </cell>
          <cell r="E6696">
            <v>0</v>
          </cell>
          <cell r="F6696">
            <v>0</v>
          </cell>
          <cell r="G6696">
            <v>-10000</v>
          </cell>
        </row>
        <row r="6697">
          <cell r="B6697" t="str">
            <v>301500R077</v>
          </cell>
          <cell r="C6697">
            <v>-7500</v>
          </cell>
          <cell r="D6697">
            <v>0</v>
          </cell>
          <cell r="E6697">
            <v>0</v>
          </cell>
          <cell r="F6697">
            <v>0</v>
          </cell>
          <cell r="G6697">
            <v>-7500</v>
          </cell>
        </row>
        <row r="6698">
          <cell r="B6698" t="str">
            <v>301500R078</v>
          </cell>
          <cell r="C6698">
            <v>-7500</v>
          </cell>
          <cell r="D6698">
            <v>7500</v>
          </cell>
          <cell r="E6698">
            <v>0</v>
          </cell>
          <cell r="F6698">
            <v>7500</v>
          </cell>
          <cell r="G6698">
            <v>0</v>
          </cell>
        </row>
        <row r="6699">
          <cell r="B6699" t="str">
            <v>301500R079</v>
          </cell>
          <cell r="C6699">
            <v>-7500</v>
          </cell>
          <cell r="D6699">
            <v>22500</v>
          </cell>
          <cell r="E6699">
            <v>-15000</v>
          </cell>
          <cell r="F6699">
            <v>7500</v>
          </cell>
          <cell r="G6699">
            <v>0</v>
          </cell>
        </row>
        <row r="6700">
          <cell r="B6700" t="str">
            <v>301500R080</v>
          </cell>
          <cell r="C6700">
            <v>-2500</v>
          </cell>
          <cell r="D6700">
            <v>0</v>
          </cell>
          <cell r="E6700">
            <v>0</v>
          </cell>
          <cell r="F6700">
            <v>0</v>
          </cell>
          <cell r="G6700">
            <v>-2500</v>
          </cell>
        </row>
        <row r="6701">
          <cell r="B6701" t="str">
            <v>301500R081</v>
          </cell>
          <cell r="C6701">
            <v>-7500</v>
          </cell>
          <cell r="D6701">
            <v>0</v>
          </cell>
          <cell r="E6701">
            <v>0</v>
          </cell>
          <cell r="F6701">
            <v>0</v>
          </cell>
          <cell r="G6701">
            <v>-7500</v>
          </cell>
        </row>
        <row r="6702">
          <cell r="B6702" t="str">
            <v>301500R082</v>
          </cell>
          <cell r="C6702">
            <v>-7500</v>
          </cell>
          <cell r="D6702">
            <v>0</v>
          </cell>
          <cell r="E6702">
            <v>0</v>
          </cell>
          <cell r="F6702">
            <v>0</v>
          </cell>
          <cell r="G6702">
            <v>-7500</v>
          </cell>
        </row>
        <row r="6703">
          <cell r="B6703" t="str">
            <v>301500R083</v>
          </cell>
          <cell r="C6703">
            <v>-7500</v>
          </cell>
          <cell r="D6703">
            <v>0</v>
          </cell>
          <cell r="E6703">
            <v>0</v>
          </cell>
          <cell r="F6703">
            <v>0</v>
          </cell>
          <cell r="G6703">
            <v>-7500</v>
          </cell>
        </row>
        <row r="6704">
          <cell r="B6704" t="str">
            <v>301500R084</v>
          </cell>
          <cell r="C6704">
            <v>-7500</v>
          </cell>
          <cell r="D6704">
            <v>0</v>
          </cell>
          <cell r="E6704">
            <v>0</v>
          </cell>
          <cell r="F6704">
            <v>0</v>
          </cell>
          <cell r="G6704">
            <v>-7500</v>
          </cell>
        </row>
        <row r="6705">
          <cell r="B6705" t="str">
            <v>301500R085</v>
          </cell>
          <cell r="C6705">
            <v>-7500</v>
          </cell>
          <cell r="D6705">
            <v>0</v>
          </cell>
          <cell r="E6705">
            <v>0</v>
          </cell>
          <cell r="F6705">
            <v>0</v>
          </cell>
          <cell r="G6705">
            <v>-7500</v>
          </cell>
        </row>
        <row r="6706">
          <cell r="B6706" t="str">
            <v>301500R086</v>
          </cell>
          <cell r="C6706">
            <v>-7500</v>
          </cell>
          <cell r="D6706">
            <v>0</v>
          </cell>
          <cell r="E6706">
            <v>0</v>
          </cell>
          <cell r="F6706">
            <v>0</v>
          </cell>
          <cell r="G6706">
            <v>-7500</v>
          </cell>
        </row>
        <row r="6707">
          <cell r="B6707" t="str">
            <v>301500R087</v>
          </cell>
          <cell r="C6707">
            <v>-7500</v>
          </cell>
          <cell r="D6707">
            <v>0</v>
          </cell>
          <cell r="E6707">
            <v>0</v>
          </cell>
          <cell r="F6707">
            <v>0</v>
          </cell>
          <cell r="G6707">
            <v>-7500</v>
          </cell>
        </row>
        <row r="6708">
          <cell r="B6708" t="str">
            <v>301500R088</v>
          </cell>
          <cell r="C6708">
            <v>-7500</v>
          </cell>
          <cell r="D6708">
            <v>0</v>
          </cell>
          <cell r="E6708">
            <v>0</v>
          </cell>
          <cell r="F6708">
            <v>0</v>
          </cell>
          <cell r="G6708">
            <v>-7500</v>
          </cell>
        </row>
        <row r="6709">
          <cell r="B6709" t="str">
            <v>301500R089</v>
          </cell>
          <cell r="C6709">
            <v>-7500</v>
          </cell>
          <cell r="D6709">
            <v>0</v>
          </cell>
          <cell r="E6709">
            <v>0</v>
          </cell>
          <cell r="F6709">
            <v>0</v>
          </cell>
          <cell r="G6709">
            <v>-7500</v>
          </cell>
        </row>
        <row r="6710">
          <cell r="B6710" t="str">
            <v>301500R090</v>
          </cell>
          <cell r="C6710">
            <v>-7500</v>
          </cell>
          <cell r="D6710">
            <v>0</v>
          </cell>
          <cell r="E6710">
            <v>0</v>
          </cell>
          <cell r="F6710">
            <v>0</v>
          </cell>
          <cell r="G6710">
            <v>-7500</v>
          </cell>
        </row>
        <row r="6711">
          <cell r="B6711" t="str">
            <v>301500R091</v>
          </cell>
          <cell r="C6711">
            <v>-2500</v>
          </cell>
          <cell r="D6711">
            <v>0</v>
          </cell>
          <cell r="E6711">
            <v>0</v>
          </cell>
          <cell r="F6711">
            <v>0</v>
          </cell>
          <cell r="G6711">
            <v>-2500</v>
          </cell>
        </row>
        <row r="6712">
          <cell r="B6712" t="str">
            <v>301500R092</v>
          </cell>
          <cell r="C6712">
            <v>-7500</v>
          </cell>
          <cell r="D6712">
            <v>0</v>
          </cell>
          <cell r="E6712">
            <v>0</v>
          </cell>
          <cell r="F6712">
            <v>0</v>
          </cell>
          <cell r="G6712">
            <v>-7500</v>
          </cell>
        </row>
        <row r="6713">
          <cell r="B6713" t="str">
            <v>301500R093</v>
          </cell>
          <cell r="C6713">
            <v>-7500</v>
          </cell>
          <cell r="D6713">
            <v>0</v>
          </cell>
          <cell r="E6713">
            <v>0</v>
          </cell>
          <cell r="F6713">
            <v>0</v>
          </cell>
          <cell r="G6713">
            <v>-7500</v>
          </cell>
        </row>
        <row r="6714">
          <cell r="B6714" t="str">
            <v>301500R094</v>
          </cell>
          <cell r="C6714">
            <v>-7500</v>
          </cell>
          <cell r="D6714">
            <v>0</v>
          </cell>
          <cell r="E6714">
            <v>0</v>
          </cell>
          <cell r="F6714">
            <v>0</v>
          </cell>
          <cell r="G6714">
            <v>-7500</v>
          </cell>
        </row>
        <row r="6715">
          <cell r="B6715" t="str">
            <v>301500R095</v>
          </cell>
          <cell r="C6715">
            <v>-2500</v>
          </cell>
          <cell r="D6715">
            <v>0</v>
          </cell>
          <cell r="E6715">
            <v>0</v>
          </cell>
          <cell r="F6715">
            <v>0</v>
          </cell>
          <cell r="G6715">
            <v>-2500</v>
          </cell>
        </row>
        <row r="6716">
          <cell r="B6716" t="str">
            <v>301500R096</v>
          </cell>
          <cell r="C6716">
            <v>-2500</v>
          </cell>
          <cell r="D6716">
            <v>0</v>
          </cell>
          <cell r="E6716">
            <v>0</v>
          </cell>
          <cell r="F6716">
            <v>0</v>
          </cell>
          <cell r="G6716">
            <v>-2500</v>
          </cell>
        </row>
        <row r="6717">
          <cell r="B6717" t="str">
            <v>301500R097</v>
          </cell>
          <cell r="C6717">
            <v>-7500</v>
          </cell>
          <cell r="D6717">
            <v>0</v>
          </cell>
          <cell r="E6717">
            <v>0</v>
          </cell>
          <cell r="F6717">
            <v>0</v>
          </cell>
          <cell r="G6717">
            <v>-7500</v>
          </cell>
        </row>
        <row r="6718">
          <cell r="B6718" t="str">
            <v>301500R098</v>
          </cell>
          <cell r="C6718">
            <v>-7500</v>
          </cell>
          <cell r="D6718">
            <v>0</v>
          </cell>
          <cell r="E6718">
            <v>0</v>
          </cell>
          <cell r="F6718">
            <v>0</v>
          </cell>
          <cell r="G6718">
            <v>-7500</v>
          </cell>
        </row>
        <row r="6719">
          <cell r="B6719" t="str">
            <v>301500R099</v>
          </cell>
          <cell r="C6719">
            <v>-2500</v>
          </cell>
          <cell r="D6719">
            <v>0</v>
          </cell>
          <cell r="E6719">
            <v>0</v>
          </cell>
          <cell r="F6719">
            <v>0</v>
          </cell>
          <cell r="G6719">
            <v>-2500</v>
          </cell>
        </row>
        <row r="6720">
          <cell r="B6720" t="str">
            <v>301500R100</v>
          </cell>
          <cell r="C6720">
            <v>-2500</v>
          </cell>
          <cell r="D6720">
            <v>0</v>
          </cell>
          <cell r="E6720">
            <v>0</v>
          </cell>
          <cell r="F6720">
            <v>0</v>
          </cell>
          <cell r="G6720">
            <v>-2500</v>
          </cell>
        </row>
        <row r="6721">
          <cell r="B6721" t="str">
            <v>301500R101</v>
          </cell>
          <cell r="C6721">
            <v>-7500</v>
          </cell>
          <cell r="D6721">
            <v>0</v>
          </cell>
          <cell r="E6721">
            <v>0</v>
          </cell>
          <cell r="F6721">
            <v>0</v>
          </cell>
          <cell r="G6721">
            <v>-7500</v>
          </cell>
        </row>
        <row r="6722">
          <cell r="B6722" t="str">
            <v>301500R102</v>
          </cell>
          <cell r="C6722">
            <v>-2500</v>
          </cell>
          <cell r="D6722">
            <v>0</v>
          </cell>
          <cell r="E6722">
            <v>0</v>
          </cell>
          <cell r="F6722">
            <v>0</v>
          </cell>
          <cell r="G6722">
            <v>-2500</v>
          </cell>
        </row>
        <row r="6723">
          <cell r="B6723" t="str">
            <v>301500R103</v>
          </cell>
          <cell r="C6723">
            <v>-2500</v>
          </cell>
          <cell r="D6723">
            <v>0</v>
          </cell>
          <cell r="E6723">
            <v>0</v>
          </cell>
          <cell r="F6723">
            <v>0</v>
          </cell>
          <cell r="G6723">
            <v>-2500</v>
          </cell>
        </row>
        <row r="6724">
          <cell r="B6724" t="str">
            <v>301500R104</v>
          </cell>
          <cell r="C6724">
            <v>-12500</v>
          </cell>
          <cell r="D6724">
            <v>0</v>
          </cell>
          <cell r="E6724">
            <v>0</v>
          </cell>
          <cell r="F6724">
            <v>0</v>
          </cell>
          <cell r="G6724">
            <v>-12500</v>
          </cell>
        </row>
        <row r="6725">
          <cell r="B6725" t="str">
            <v>301500R105</v>
          </cell>
          <cell r="C6725">
            <v>-10000</v>
          </cell>
          <cell r="D6725">
            <v>0</v>
          </cell>
          <cell r="E6725">
            <v>0</v>
          </cell>
          <cell r="F6725">
            <v>0</v>
          </cell>
          <cell r="G6725">
            <v>-10000</v>
          </cell>
        </row>
        <row r="6726">
          <cell r="B6726" t="str">
            <v>301500R106</v>
          </cell>
          <cell r="C6726">
            <v>-12500</v>
          </cell>
          <cell r="D6726">
            <v>0</v>
          </cell>
          <cell r="E6726">
            <v>0</v>
          </cell>
          <cell r="F6726">
            <v>0</v>
          </cell>
          <cell r="G6726">
            <v>-12500</v>
          </cell>
        </row>
        <row r="6727">
          <cell r="B6727" t="str">
            <v>301500R107</v>
          </cell>
          <cell r="C6727">
            <v>-7500</v>
          </cell>
          <cell r="D6727">
            <v>0</v>
          </cell>
          <cell r="E6727">
            <v>0</v>
          </cell>
          <cell r="F6727">
            <v>0</v>
          </cell>
          <cell r="G6727">
            <v>-7500</v>
          </cell>
        </row>
        <row r="6728">
          <cell r="B6728" t="str">
            <v>301500R108</v>
          </cell>
          <cell r="C6728">
            <v>-12500</v>
          </cell>
          <cell r="D6728">
            <v>0</v>
          </cell>
          <cell r="E6728">
            <v>0</v>
          </cell>
          <cell r="F6728">
            <v>0</v>
          </cell>
          <cell r="G6728">
            <v>-12500</v>
          </cell>
        </row>
        <row r="6729">
          <cell r="B6729" t="str">
            <v>301500R109</v>
          </cell>
          <cell r="C6729">
            <v>-7500</v>
          </cell>
          <cell r="D6729">
            <v>0</v>
          </cell>
          <cell r="E6729">
            <v>0</v>
          </cell>
          <cell r="F6729">
            <v>0</v>
          </cell>
          <cell r="G6729">
            <v>-7500</v>
          </cell>
        </row>
        <row r="6730">
          <cell r="B6730" t="str">
            <v>301500R110</v>
          </cell>
          <cell r="C6730">
            <v>-5000</v>
          </cell>
          <cell r="D6730">
            <v>5000</v>
          </cell>
          <cell r="E6730">
            <v>0</v>
          </cell>
          <cell r="F6730">
            <v>5000</v>
          </cell>
          <cell r="G6730">
            <v>0</v>
          </cell>
        </row>
        <row r="6731">
          <cell r="B6731" t="str">
            <v>301500R111</v>
          </cell>
          <cell r="C6731">
            <v>-7500</v>
          </cell>
          <cell r="D6731">
            <v>0</v>
          </cell>
          <cell r="E6731">
            <v>0</v>
          </cell>
          <cell r="F6731">
            <v>0</v>
          </cell>
          <cell r="G6731">
            <v>-7500</v>
          </cell>
        </row>
        <row r="6732">
          <cell r="B6732" t="str">
            <v>301500R113</v>
          </cell>
          <cell r="C6732">
            <v>-2500</v>
          </cell>
          <cell r="D6732">
            <v>2500</v>
          </cell>
          <cell r="E6732">
            <v>0</v>
          </cell>
          <cell r="F6732">
            <v>2500</v>
          </cell>
          <cell r="G6732">
            <v>0</v>
          </cell>
        </row>
        <row r="6733">
          <cell r="B6733" t="str">
            <v>301500R114</v>
          </cell>
          <cell r="C6733">
            <v>0</v>
          </cell>
          <cell r="D6733">
            <v>0</v>
          </cell>
          <cell r="E6733">
            <v>-7500</v>
          </cell>
          <cell r="F6733">
            <v>-7500</v>
          </cell>
          <cell r="G6733">
            <v>-7500</v>
          </cell>
        </row>
        <row r="6734">
          <cell r="B6734" t="str">
            <v>301500R115</v>
          </cell>
          <cell r="C6734">
            <v>-10000</v>
          </cell>
          <cell r="D6734">
            <v>0</v>
          </cell>
          <cell r="E6734">
            <v>0</v>
          </cell>
          <cell r="F6734">
            <v>0</v>
          </cell>
          <cell r="G6734">
            <v>-10000</v>
          </cell>
        </row>
        <row r="6735">
          <cell r="B6735" t="str">
            <v>301500R116</v>
          </cell>
          <cell r="C6735">
            <v>-2500</v>
          </cell>
          <cell r="D6735">
            <v>0</v>
          </cell>
          <cell r="E6735">
            <v>0</v>
          </cell>
          <cell r="F6735">
            <v>0</v>
          </cell>
          <cell r="G6735">
            <v>-2500</v>
          </cell>
        </row>
        <row r="6736">
          <cell r="B6736" t="str">
            <v>301500R117</v>
          </cell>
          <cell r="C6736">
            <v>-2500</v>
          </cell>
          <cell r="D6736">
            <v>0</v>
          </cell>
          <cell r="E6736">
            <v>0</v>
          </cell>
          <cell r="F6736">
            <v>0</v>
          </cell>
          <cell r="G6736">
            <v>-2500</v>
          </cell>
        </row>
        <row r="6737">
          <cell r="B6737" t="str">
            <v>301500R118</v>
          </cell>
          <cell r="C6737">
            <v>-5000</v>
          </cell>
          <cell r="D6737">
            <v>0</v>
          </cell>
          <cell r="E6737">
            <v>0</v>
          </cell>
          <cell r="F6737">
            <v>0</v>
          </cell>
          <cell r="G6737">
            <v>-5000</v>
          </cell>
        </row>
        <row r="6738">
          <cell r="B6738" t="str">
            <v>301500R119</v>
          </cell>
          <cell r="C6738">
            <v>-7500</v>
          </cell>
          <cell r="D6738">
            <v>0</v>
          </cell>
          <cell r="E6738">
            <v>0</v>
          </cell>
          <cell r="F6738">
            <v>0</v>
          </cell>
          <cell r="G6738">
            <v>-7500</v>
          </cell>
        </row>
        <row r="6739">
          <cell r="B6739" t="str">
            <v>301500R120</v>
          </cell>
          <cell r="C6739">
            <v>-7500</v>
          </cell>
          <cell r="D6739">
            <v>0</v>
          </cell>
          <cell r="E6739">
            <v>0</v>
          </cell>
          <cell r="F6739">
            <v>0</v>
          </cell>
          <cell r="G6739">
            <v>-7500</v>
          </cell>
        </row>
        <row r="6740">
          <cell r="B6740" t="str">
            <v>301500R121</v>
          </cell>
          <cell r="C6740">
            <v>-10000</v>
          </cell>
          <cell r="D6740">
            <v>0</v>
          </cell>
          <cell r="E6740">
            <v>0</v>
          </cell>
          <cell r="F6740">
            <v>0</v>
          </cell>
          <cell r="G6740">
            <v>-10000</v>
          </cell>
        </row>
        <row r="6741">
          <cell r="B6741" t="str">
            <v>301500R122</v>
          </cell>
          <cell r="C6741">
            <v>-7500</v>
          </cell>
          <cell r="D6741">
            <v>0</v>
          </cell>
          <cell r="E6741">
            <v>0</v>
          </cell>
          <cell r="F6741">
            <v>0</v>
          </cell>
          <cell r="G6741">
            <v>-7500</v>
          </cell>
        </row>
        <row r="6742">
          <cell r="B6742" t="str">
            <v>301500R123</v>
          </cell>
          <cell r="C6742">
            <v>-7500</v>
          </cell>
          <cell r="D6742">
            <v>0</v>
          </cell>
          <cell r="E6742">
            <v>0</v>
          </cell>
          <cell r="F6742">
            <v>0</v>
          </cell>
          <cell r="G6742">
            <v>-7500</v>
          </cell>
        </row>
        <row r="6743">
          <cell r="B6743" t="str">
            <v>301500R124</v>
          </cell>
          <cell r="C6743">
            <v>-12500</v>
          </cell>
          <cell r="D6743">
            <v>0</v>
          </cell>
          <cell r="E6743">
            <v>0</v>
          </cell>
          <cell r="F6743">
            <v>0</v>
          </cell>
          <cell r="G6743">
            <v>-12500</v>
          </cell>
        </row>
        <row r="6744">
          <cell r="B6744" t="str">
            <v>301500R125</v>
          </cell>
          <cell r="C6744">
            <v>-10000</v>
          </cell>
          <cell r="D6744">
            <v>0</v>
          </cell>
          <cell r="E6744">
            <v>0</v>
          </cell>
          <cell r="F6744">
            <v>0</v>
          </cell>
          <cell r="G6744">
            <v>-10000</v>
          </cell>
        </row>
        <row r="6745">
          <cell r="B6745" t="str">
            <v>301500R127</v>
          </cell>
          <cell r="C6745">
            <v>-7500</v>
          </cell>
          <cell r="D6745">
            <v>0</v>
          </cell>
          <cell r="E6745">
            <v>0</v>
          </cell>
          <cell r="F6745">
            <v>0</v>
          </cell>
          <cell r="G6745">
            <v>-7500</v>
          </cell>
        </row>
        <row r="6746">
          <cell r="B6746" t="str">
            <v>301500R128</v>
          </cell>
          <cell r="C6746">
            <v>-5000</v>
          </cell>
          <cell r="D6746">
            <v>0</v>
          </cell>
          <cell r="E6746">
            <v>0</v>
          </cell>
          <cell r="F6746">
            <v>0</v>
          </cell>
          <cell r="G6746">
            <v>-5000</v>
          </cell>
        </row>
        <row r="6747">
          <cell r="B6747" t="str">
            <v>301500R129</v>
          </cell>
          <cell r="C6747">
            <v>-7500</v>
          </cell>
          <cell r="D6747">
            <v>0</v>
          </cell>
          <cell r="E6747">
            <v>0</v>
          </cell>
          <cell r="F6747">
            <v>0</v>
          </cell>
          <cell r="G6747">
            <v>-7500</v>
          </cell>
        </row>
        <row r="6748">
          <cell r="B6748" t="str">
            <v>301500R130</v>
          </cell>
          <cell r="C6748">
            <v>-12500</v>
          </cell>
          <cell r="D6748">
            <v>25000</v>
          </cell>
          <cell r="E6748">
            <v>-12500</v>
          </cell>
          <cell r="F6748">
            <v>12500</v>
          </cell>
          <cell r="G6748">
            <v>0</v>
          </cell>
        </row>
        <row r="6749">
          <cell r="B6749" t="str">
            <v>301500R131</v>
          </cell>
          <cell r="C6749">
            <v>-12500</v>
          </cell>
          <cell r="D6749">
            <v>0</v>
          </cell>
          <cell r="E6749">
            <v>0</v>
          </cell>
          <cell r="F6749">
            <v>0</v>
          </cell>
          <cell r="G6749">
            <v>-12500</v>
          </cell>
        </row>
        <row r="6750">
          <cell r="B6750" t="str">
            <v>301500R132</v>
          </cell>
          <cell r="C6750">
            <v>-10000</v>
          </cell>
          <cell r="D6750">
            <v>0</v>
          </cell>
          <cell r="E6750">
            <v>0</v>
          </cell>
          <cell r="F6750">
            <v>0</v>
          </cell>
          <cell r="G6750">
            <v>-10000</v>
          </cell>
        </row>
        <row r="6751">
          <cell r="B6751" t="str">
            <v>301500R133</v>
          </cell>
          <cell r="C6751">
            <v>-2500</v>
          </cell>
          <cell r="D6751">
            <v>0</v>
          </cell>
          <cell r="E6751">
            <v>0</v>
          </cell>
          <cell r="F6751">
            <v>0</v>
          </cell>
          <cell r="G6751">
            <v>-2500</v>
          </cell>
        </row>
        <row r="6752">
          <cell r="B6752" t="str">
            <v>301500R134</v>
          </cell>
          <cell r="C6752">
            <v>-2500</v>
          </cell>
          <cell r="D6752">
            <v>2500</v>
          </cell>
          <cell r="E6752">
            <v>0</v>
          </cell>
          <cell r="F6752">
            <v>2500</v>
          </cell>
          <cell r="G6752">
            <v>0</v>
          </cell>
        </row>
        <row r="6753">
          <cell r="B6753" t="str">
            <v>301500R135</v>
          </cell>
          <cell r="C6753">
            <v>-5000</v>
          </cell>
          <cell r="D6753">
            <v>0</v>
          </cell>
          <cell r="E6753">
            <v>0</v>
          </cell>
          <cell r="F6753">
            <v>0</v>
          </cell>
          <cell r="G6753">
            <v>-5000</v>
          </cell>
        </row>
        <row r="6754">
          <cell r="B6754" t="str">
            <v>301500R136</v>
          </cell>
          <cell r="C6754">
            <v>-10000</v>
          </cell>
          <cell r="D6754">
            <v>0</v>
          </cell>
          <cell r="E6754">
            <v>0</v>
          </cell>
          <cell r="F6754">
            <v>0</v>
          </cell>
          <cell r="G6754">
            <v>-10000</v>
          </cell>
        </row>
        <row r="6755">
          <cell r="B6755" t="str">
            <v>301500R137</v>
          </cell>
          <cell r="C6755">
            <v>-5000</v>
          </cell>
          <cell r="D6755">
            <v>0</v>
          </cell>
          <cell r="E6755">
            <v>0</v>
          </cell>
          <cell r="F6755">
            <v>0</v>
          </cell>
          <cell r="G6755">
            <v>-5000</v>
          </cell>
        </row>
        <row r="6756">
          <cell r="B6756" t="str">
            <v>301500R138</v>
          </cell>
          <cell r="C6756">
            <v>-2500</v>
          </cell>
          <cell r="D6756">
            <v>0</v>
          </cell>
          <cell r="E6756">
            <v>0</v>
          </cell>
          <cell r="F6756">
            <v>0</v>
          </cell>
          <cell r="G6756">
            <v>-2500</v>
          </cell>
        </row>
        <row r="6757">
          <cell r="B6757" t="str">
            <v>301500R139</v>
          </cell>
          <cell r="C6757">
            <v>-7500</v>
          </cell>
          <cell r="D6757">
            <v>0</v>
          </cell>
          <cell r="E6757">
            <v>0</v>
          </cell>
          <cell r="F6757">
            <v>0</v>
          </cell>
          <cell r="G6757">
            <v>-7500</v>
          </cell>
        </row>
        <row r="6758">
          <cell r="B6758" t="str">
            <v>301500R140</v>
          </cell>
          <cell r="C6758">
            <v>-7500</v>
          </cell>
          <cell r="D6758">
            <v>0</v>
          </cell>
          <cell r="E6758">
            <v>0</v>
          </cell>
          <cell r="F6758">
            <v>0</v>
          </cell>
          <cell r="G6758">
            <v>-7500</v>
          </cell>
        </row>
        <row r="6759">
          <cell r="B6759" t="str">
            <v>301500R141</v>
          </cell>
          <cell r="C6759">
            <v>-5000</v>
          </cell>
          <cell r="D6759">
            <v>0</v>
          </cell>
          <cell r="E6759">
            <v>0</v>
          </cell>
          <cell r="F6759">
            <v>0</v>
          </cell>
          <cell r="G6759">
            <v>-5000</v>
          </cell>
        </row>
        <row r="6760">
          <cell r="B6760" t="str">
            <v>301500R142</v>
          </cell>
          <cell r="C6760">
            <v>-7500</v>
          </cell>
          <cell r="D6760">
            <v>0</v>
          </cell>
          <cell r="E6760">
            <v>0</v>
          </cell>
          <cell r="F6760">
            <v>0</v>
          </cell>
          <cell r="G6760">
            <v>-7500</v>
          </cell>
        </row>
        <row r="6761">
          <cell r="B6761" t="str">
            <v>301500R143</v>
          </cell>
          <cell r="C6761">
            <v>-2500</v>
          </cell>
          <cell r="D6761">
            <v>0</v>
          </cell>
          <cell r="E6761">
            <v>0</v>
          </cell>
          <cell r="F6761">
            <v>0</v>
          </cell>
          <cell r="G6761">
            <v>-2500</v>
          </cell>
        </row>
        <row r="6762">
          <cell r="B6762" t="str">
            <v>301500R144</v>
          </cell>
          <cell r="C6762">
            <v>-5000</v>
          </cell>
          <cell r="D6762">
            <v>0</v>
          </cell>
          <cell r="E6762">
            <v>0</v>
          </cell>
          <cell r="F6762">
            <v>0</v>
          </cell>
          <cell r="G6762">
            <v>-5000</v>
          </cell>
        </row>
        <row r="6763">
          <cell r="B6763" t="str">
            <v>301500R145</v>
          </cell>
          <cell r="C6763">
            <v>-2500</v>
          </cell>
          <cell r="D6763">
            <v>0</v>
          </cell>
          <cell r="E6763">
            <v>0</v>
          </cell>
          <cell r="F6763">
            <v>0</v>
          </cell>
          <cell r="G6763">
            <v>-2500</v>
          </cell>
        </row>
        <row r="6764">
          <cell r="B6764" t="str">
            <v>301500R146</v>
          </cell>
          <cell r="C6764">
            <v>-7500</v>
          </cell>
          <cell r="D6764">
            <v>5000</v>
          </cell>
          <cell r="E6764">
            <v>-5000</v>
          </cell>
          <cell r="F6764">
            <v>0</v>
          </cell>
          <cell r="G6764">
            <v>-7500</v>
          </cell>
        </row>
        <row r="6765">
          <cell r="B6765" t="str">
            <v>301500R147</v>
          </cell>
          <cell r="C6765">
            <v>-10000</v>
          </cell>
          <cell r="D6765">
            <v>0</v>
          </cell>
          <cell r="E6765">
            <v>0</v>
          </cell>
          <cell r="F6765">
            <v>0</v>
          </cell>
          <cell r="G6765">
            <v>-10000</v>
          </cell>
        </row>
        <row r="6766">
          <cell r="B6766" t="str">
            <v>301500R148</v>
          </cell>
          <cell r="C6766">
            <v>-10000</v>
          </cell>
          <cell r="D6766">
            <v>0</v>
          </cell>
          <cell r="E6766">
            <v>0</v>
          </cell>
          <cell r="F6766">
            <v>0</v>
          </cell>
          <cell r="G6766">
            <v>-10000</v>
          </cell>
        </row>
        <row r="6767">
          <cell r="B6767" t="str">
            <v>301500R149</v>
          </cell>
          <cell r="C6767">
            <v>-7500</v>
          </cell>
          <cell r="D6767">
            <v>0</v>
          </cell>
          <cell r="E6767">
            <v>0</v>
          </cell>
          <cell r="F6767">
            <v>0</v>
          </cell>
          <cell r="G6767">
            <v>-7500</v>
          </cell>
        </row>
        <row r="6768">
          <cell r="B6768" t="str">
            <v>301500R150</v>
          </cell>
          <cell r="C6768">
            <v>-12500</v>
          </cell>
          <cell r="D6768">
            <v>0</v>
          </cell>
          <cell r="E6768">
            <v>0</v>
          </cell>
          <cell r="F6768">
            <v>0</v>
          </cell>
          <cell r="G6768">
            <v>-12500</v>
          </cell>
        </row>
        <row r="6769">
          <cell r="B6769" t="str">
            <v>301500R151</v>
          </cell>
          <cell r="C6769">
            <v>-7500</v>
          </cell>
          <cell r="D6769">
            <v>0</v>
          </cell>
          <cell r="E6769">
            <v>0</v>
          </cell>
          <cell r="F6769">
            <v>0</v>
          </cell>
          <cell r="G6769">
            <v>-7500</v>
          </cell>
        </row>
        <row r="6770">
          <cell r="B6770" t="str">
            <v>301500R152</v>
          </cell>
          <cell r="C6770">
            <v>-10000</v>
          </cell>
          <cell r="D6770">
            <v>0</v>
          </cell>
          <cell r="E6770">
            <v>0</v>
          </cell>
          <cell r="F6770">
            <v>0</v>
          </cell>
          <cell r="G6770">
            <v>-10000</v>
          </cell>
        </row>
        <row r="6771">
          <cell r="B6771" t="str">
            <v>301500R153</v>
          </cell>
          <cell r="C6771">
            <v>-7500</v>
          </cell>
          <cell r="D6771">
            <v>0</v>
          </cell>
          <cell r="E6771">
            <v>0</v>
          </cell>
          <cell r="F6771">
            <v>0</v>
          </cell>
          <cell r="G6771">
            <v>-7500</v>
          </cell>
        </row>
        <row r="6772">
          <cell r="B6772" t="str">
            <v>301500R154</v>
          </cell>
          <cell r="C6772">
            <v>-5000</v>
          </cell>
          <cell r="D6772">
            <v>0</v>
          </cell>
          <cell r="E6772">
            <v>0</v>
          </cell>
          <cell r="F6772">
            <v>0</v>
          </cell>
          <cell r="G6772">
            <v>-5000</v>
          </cell>
        </row>
        <row r="6773">
          <cell r="B6773" t="str">
            <v>301500R155</v>
          </cell>
          <cell r="C6773">
            <v>-7600</v>
          </cell>
          <cell r="D6773">
            <v>15200</v>
          </cell>
          <cell r="E6773">
            <v>-7600</v>
          </cell>
          <cell r="F6773">
            <v>7600</v>
          </cell>
          <cell r="G6773">
            <v>0</v>
          </cell>
        </row>
        <row r="6774">
          <cell r="B6774" t="str">
            <v>301500R157</v>
          </cell>
          <cell r="C6774">
            <v>-2500</v>
          </cell>
          <cell r="D6774">
            <v>0</v>
          </cell>
          <cell r="E6774">
            <v>0</v>
          </cell>
          <cell r="F6774">
            <v>0</v>
          </cell>
          <cell r="G6774">
            <v>-2500</v>
          </cell>
        </row>
        <row r="6775">
          <cell r="B6775" t="str">
            <v>301500R158</v>
          </cell>
          <cell r="C6775">
            <v>-7500</v>
          </cell>
          <cell r="D6775">
            <v>0</v>
          </cell>
          <cell r="E6775">
            <v>0</v>
          </cell>
          <cell r="F6775">
            <v>0</v>
          </cell>
          <cell r="G6775">
            <v>-7500</v>
          </cell>
        </row>
        <row r="6776">
          <cell r="B6776" t="str">
            <v>301500R159</v>
          </cell>
          <cell r="C6776">
            <v>-10000</v>
          </cell>
          <cell r="D6776">
            <v>0</v>
          </cell>
          <cell r="E6776">
            <v>0</v>
          </cell>
          <cell r="F6776">
            <v>0</v>
          </cell>
          <cell r="G6776">
            <v>-10000</v>
          </cell>
        </row>
        <row r="6777">
          <cell r="B6777" t="str">
            <v>301500R160</v>
          </cell>
          <cell r="C6777">
            <v>-2500</v>
          </cell>
          <cell r="D6777">
            <v>0</v>
          </cell>
          <cell r="E6777">
            <v>0</v>
          </cell>
          <cell r="F6777">
            <v>0</v>
          </cell>
          <cell r="G6777">
            <v>-2500</v>
          </cell>
        </row>
        <row r="6778">
          <cell r="B6778" t="str">
            <v>301500R161</v>
          </cell>
          <cell r="C6778">
            <v>-12500</v>
          </cell>
          <cell r="D6778">
            <v>0</v>
          </cell>
          <cell r="E6778">
            <v>0</v>
          </cell>
          <cell r="F6778">
            <v>0</v>
          </cell>
          <cell r="G6778">
            <v>-12500</v>
          </cell>
        </row>
        <row r="6779">
          <cell r="B6779" t="str">
            <v>301500R162</v>
          </cell>
          <cell r="C6779">
            <v>-2500</v>
          </cell>
          <cell r="D6779">
            <v>0</v>
          </cell>
          <cell r="E6779">
            <v>0</v>
          </cell>
          <cell r="F6779">
            <v>0</v>
          </cell>
          <cell r="G6779">
            <v>-2500</v>
          </cell>
        </row>
        <row r="6780">
          <cell r="B6780" t="str">
            <v>301500R163</v>
          </cell>
          <cell r="C6780">
            <v>-2500</v>
          </cell>
          <cell r="D6780">
            <v>0</v>
          </cell>
          <cell r="E6780">
            <v>0</v>
          </cell>
          <cell r="F6780">
            <v>0</v>
          </cell>
          <cell r="G6780">
            <v>-2500</v>
          </cell>
        </row>
        <row r="6781">
          <cell r="B6781" t="str">
            <v>301500R164</v>
          </cell>
          <cell r="C6781">
            <v>-7500</v>
          </cell>
          <cell r="D6781">
            <v>0</v>
          </cell>
          <cell r="E6781">
            <v>0</v>
          </cell>
          <cell r="F6781">
            <v>0</v>
          </cell>
          <cell r="G6781">
            <v>-7500</v>
          </cell>
        </row>
        <row r="6782">
          <cell r="B6782" t="str">
            <v>301500R165</v>
          </cell>
          <cell r="C6782">
            <v>-7500</v>
          </cell>
          <cell r="D6782">
            <v>0</v>
          </cell>
          <cell r="E6782">
            <v>0</v>
          </cell>
          <cell r="F6782">
            <v>0</v>
          </cell>
          <cell r="G6782">
            <v>-7500</v>
          </cell>
        </row>
        <row r="6783">
          <cell r="B6783" t="str">
            <v>301500R166</v>
          </cell>
          <cell r="C6783">
            <v>-10000</v>
          </cell>
          <cell r="D6783">
            <v>10000</v>
          </cell>
          <cell r="E6783">
            <v>-10000</v>
          </cell>
          <cell r="F6783">
            <v>0</v>
          </cell>
          <cell r="G6783">
            <v>-10000</v>
          </cell>
        </row>
        <row r="6784">
          <cell r="B6784" t="str">
            <v>301500R167</v>
          </cell>
          <cell r="C6784">
            <v>-12500</v>
          </cell>
          <cell r="D6784">
            <v>0</v>
          </cell>
          <cell r="E6784">
            <v>0</v>
          </cell>
          <cell r="F6784">
            <v>0</v>
          </cell>
          <cell r="G6784">
            <v>-12500</v>
          </cell>
        </row>
        <row r="6785">
          <cell r="B6785" t="str">
            <v>301500R168</v>
          </cell>
          <cell r="C6785">
            <v>-10000</v>
          </cell>
          <cell r="D6785">
            <v>0</v>
          </cell>
          <cell r="E6785">
            <v>0</v>
          </cell>
          <cell r="F6785">
            <v>0</v>
          </cell>
          <cell r="G6785">
            <v>-10000</v>
          </cell>
        </row>
        <row r="6786">
          <cell r="B6786" t="str">
            <v>301500R169</v>
          </cell>
          <cell r="C6786">
            <v>-2500</v>
          </cell>
          <cell r="D6786">
            <v>0</v>
          </cell>
          <cell r="E6786">
            <v>0</v>
          </cell>
          <cell r="F6786">
            <v>0</v>
          </cell>
          <cell r="G6786">
            <v>-2500</v>
          </cell>
        </row>
        <row r="6787">
          <cell r="B6787" t="str">
            <v>301500R170</v>
          </cell>
          <cell r="C6787">
            <v>-10000</v>
          </cell>
          <cell r="D6787">
            <v>0</v>
          </cell>
          <cell r="E6787">
            <v>0</v>
          </cell>
          <cell r="F6787">
            <v>0</v>
          </cell>
          <cell r="G6787">
            <v>-10000</v>
          </cell>
        </row>
        <row r="6788">
          <cell r="B6788" t="str">
            <v>301500R171</v>
          </cell>
          <cell r="C6788">
            <v>-2500</v>
          </cell>
          <cell r="D6788">
            <v>0</v>
          </cell>
          <cell r="E6788">
            <v>0</v>
          </cell>
          <cell r="F6788">
            <v>0</v>
          </cell>
          <cell r="G6788">
            <v>-2500</v>
          </cell>
        </row>
        <row r="6789">
          <cell r="B6789" t="str">
            <v>301500R172</v>
          </cell>
          <cell r="C6789">
            <v>-7500</v>
          </cell>
          <cell r="D6789">
            <v>0</v>
          </cell>
          <cell r="E6789">
            <v>0</v>
          </cell>
          <cell r="F6789">
            <v>0</v>
          </cell>
          <cell r="G6789">
            <v>-7500</v>
          </cell>
        </row>
        <row r="6790">
          <cell r="B6790" t="str">
            <v>301500R173</v>
          </cell>
          <cell r="C6790">
            <v>-10000</v>
          </cell>
          <cell r="D6790">
            <v>0</v>
          </cell>
          <cell r="E6790">
            <v>0</v>
          </cell>
          <cell r="F6790">
            <v>0</v>
          </cell>
          <cell r="G6790">
            <v>-10000</v>
          </cell>
        </row>
        <row r="6791">
          <cell r="B6791" t="str">
            <v>301500R174</v>
          </cell>
          <cell r="C6791">
            <v>-2500</v>
          </cell>
          <cell r="D6791">
            <v>0</v>
          </cell>
          <cell r="E6791">
            <v>0</v>
          </cell>
          <cell r="F6791">
            <v>0</v>
          </cell>
          <cell r="G6791">
            <v>-2500</v>
          </cell>
        </row>
        <row r="6792">
          <cell r="B6792" t="str">
            <v>301500R175</v>
          </cell>
          <cell r="C6792">
            <v>-2500</v>
          </cell>
          <cell r="D6792">
            <v>0</v>
          </cell>
          <cell r="E6792">
            <v>0</v>
          </cell>
          <cell r="F6792">
            <v>0</v>
          </cell>
          <cell r="G6792">
            <v>-2500</v>
          </cell>
        </row>
        <row r="6793">
          <cell r="B6793" t="str">
            <v>301500R176</v>
          </cell>
          <cell r="C6793">
            <v>-10000</v>
          </cell>
          <cell r="D6793">
            <v>0</v>
          </cell>
          <cell r="E6793">
            <v>0</v>
          </cell>
          <cell r="F6793">
            <v>0</v>
          </cell>
          <cell r="G6793">
            <v>-10000</v>
          </cell>
        </row>
        <row r="6794">
          <cell r="B6794" t="str">
            <v>301500R177</v>
          </cell>
          <cell r="C6794">
            <v>-7500</v>
          </cell>
          <cell r="D6794">
            <v>0</v>
          </cell>
          <cell r="E6794">
            <v>0</v>
          </cell>
          <cell r="F6794">
            <v>0</v>
          </cell>
          <cell r="G6794">
            <v>-7500</v>
          </cell>
        </row>
        <row r="6795">
          <cell r="B6795" t="str">
            <v>301500R178</v>
          </cell>
          <cell r="C6795">
            <v>-10000</v>
          </cell>
          <cell r="D6795">
            <v>0</v>
          </cell>
          <cell r="E6795">
            <v>0</v>
          </cell>
          <cell r="F6795">
            <v>0</v>
          </cell>
          <cell r="G6795">
            <v>-10000</v>
          </cell>
        </row>
        <row r="6796">
          <cell r="B6796" t="str">
            <v>301500R179</v>
          </cell>
          <cell r="C6796">
            <v>-2500</v>
          </cell>
          <cell r="D6796">
            <v>0</v>
          </cell>
          <cell r="E6796">
            <v>0</v>
          </cell>
          <cell r="F6796">
            <v>0</v>
          </cell>
          <cell r="G6796">
            <v>-2500</v>
          </cell>
        </row>
        <row r="6797">
          <cell r="B6797" t="str">
            <v>301500R180</v>
          </cell>
          <cell r="C6797">
            <v>-5000</v>
          </cell>
          <cell r="D6797">
            <v>0</v>
          </cell>
          <cell r="E6797">
            <v>0</v>
          </cell>
          <cell r="F6797">
            <v>0</v>
          </cell>
          <cell r="G6797">
            <v>-5000</v>
          </cell>
        </row>
        <row r="6798">
          <cell r="B6798" t="str">
            <v>301500R181</v>
          </cell>
          <cell r="C6798">
            <v>-7500</v>
          </cell>
          <cell r="D6798">
            <v>0</v>
          </cell>
          <cell r="E6798">
            <v>0</v>
          </cell>
          <cell r="F6798">
            <v>0</v>
          </cell>
          <cell r="G6798">
            <v>-7500</v>
          </cell>
        </row>
        <row r="6799">
          <cell r="B6799" t="str">
            <v>301500R182</v>
          </cell>
          <cell r="C6799">
            <v>-7500</v>
          </cell>
          <cell r="D6799">
            <v>0</v>
          </cell>
          <cell r="E6799">
            <v>0</v>
          </cell>
          <cell r="F6799">
            <v>0</v>
          </cell>
          <cell r="G6799">
            <v>-7500</v>
          </cell>
        </row>
        <row r="6800">
          <cell r="B6800" t="str">
            <v>301500R184</v>
          </cell>
          <cell r="C6800">
            <v>-7500</v>
          </cell>
          <cell r="D6800">
            <v>7500</v>
          </cell>
          <cell r="E6800">
            <v>0</v>
          </cell>
          <cell r="F6800">
            <v>7500</v>
          </cell>
          <cell r="G6800">
            <v>0</v>
          </cell>
        </row>
        <row r="6801">
          <cell r="B6801" t="str">
            <v>301500R185</v>
          </cell>
          <cell r="C6801">
            <v>-2500</v>
          </cell>
          <cell r="D6801">
            <v>0</v>
          </cell>
          <cell r="E6801">
            <v>0</v>
          </cell>
          <cell r="F6801">
            <v>0</v>
          </cell>
          <cell r="G6801">
            <v>-2500</v>
          </cell>
        </row>
        <row r="6802">
          <cell r="B6802" t="str">
            <v>301500R186</v>
          </cell>
          <cell r="C6802">
            <v>-2500</v>
          </cell>
          <cell r="D6802">
            <v>0</v>
          </cell>
          <cell r="E6802">
            <v>0</v>
          </cell>
          <cell r="F6802">
            <v>0</v>
          </cell>
          <cell r="G6802">
            <v>-2500</v>
          </cell>
        </row>
        <row r="6803">
          <cell r="B6803" t="str">
            <v>301500R187</v>
          </cell>
          <cell r="C6803">
            <v>-5000</v>
          </cell>
          <cell r="D6803">
            <v>0</v>
          </cell>
          <cell r="E6803">
            <v>0</v>
          </cell>
          <cell r="F6803">
            <v>0</v>
          </cell>
          <cell r="G6803">
            <v>-5000</v>
          </cell>
        </row>
        <row r="6804">
          <cell r="B6804" t="str">
            <v>301500R189</v>
          </cell>
          <cell r="C6804">
            <v>-7500</v>
          </cell>
          <cell r="D6804">
            <v>7500</v>
          </cell>
          <cell r="E6804">
            <v>0</v>
          </cell>
          <cell r="F6804">
            <v>7500</v>
          </cell>
          <cell r="G6804">
            <v>0</v>
          </cell>
        </row>
        <row r="6805">
          <cell r="B6805" t="str">
            <v>301500R191</v>
          </cell>
          <cell r="C6805">
            <v>-7500</v>
          </cell>
          <cell r="D6805">
            <v>0</v>
          </cell>
          <cell r="E6805">
            <v>0</v>
          </cell>
          <cell r="F6805">
            <v>0</v>
          </cell>
          <cell r="G6805">
            <v>-7500</v>
          </cell>
        </row>
        <row r="6806">
          <cell r="B6806" t="str">
            <v>301500R193</v>
          </cell>
          <cell r="C6806">
            <v>-10000</v>
          </cell>
          <cell r="D6806">
            <v>0</v>
          </cell>
          <cell r="E6806">
            <v>0</v>
          </cell>
          <cell r="F6806">
            <v>0</v>
          </cell>
          <cell r="G6806">
            <v>-10000</v>
          </cell>
        </row>
        <row r="6807">
          <cell r="B6807" t="str">
            <v>301500R194</v>
          </cell>
          <cell r="C6807">
            <v>-7500</v>
          </cell>
          <cell r="D6807">
            <v>0</v>
          </cell>
          <cell r="E6807">
            <v>0</v>
          </cell>
          <cell r="F6807">
            <v>0</v>
          </cell>
          <cell r="G6807">
            <v>-7500</v>
          </cell>
        </row>
        <row r="6808">
          <cell r="B6808" t="str">
            <v>301500R195</v>
          </cell>
          <cell r="C6808">
            <v>-2500</v>
          </cell>
          <cell r="D6808">
            <v>0</v>
          </cell>
          <cell r="E6808">
            <v>0</v>
          </cell>
          <cell r="F6808">
            <v>0</v>
          </cell>
          <cell r="G6808">
            <v>-2500</v>
          </cell>
        </row>
        <row r="6809">
          <cell r="B6809" t="str">
            <v>301500R196</v>
          </cell>
          <cell r="C6809">
            <v>-5000</v>
          </cell>
          <cell r="D6809">
            <v>0</v>
          </cell>
          <cell r="E6809">
            <v>0</v>
          </cell>
          <cell r="F6809">
            <v>0</v>
          </cell>
          <cell r="G6809">
            <v>-5000</v>
          </cell>
        </row>
        <row r="6810">
          <cell r="B6810" t="str">
            <v>301500R197</v>
          </cell>
          <cell r="C6810">
            <v>-2500</v>
          </cell>
          <cell r="D6810">
            <v>0</v>
          </cell>
          <cell r="E6810">
            <v>0</v>
          </cell>
          <cell r="F6810">
            <v>0</v>
          </cell>
          <cell r="G6810">
            <v>-2500</v>
          </cell>
        </row>
        <row r="6811">
          <cell r="B6811" t="str">
            <v>301500R198</v>
          </cell>
          <cell r="C6811">
            <v>-7500</v>
          </cell>
          <cell r="D6811">
            <v>0</v>
          </cell>
          <cell r="E6811">
            <v>0</v>
          </cell>
          <cell r="F6811">
            <v>0</v>
          </cell>
          <cell r="G6811">
            <v>-7500</v>
          </cell>
        </row>
        <row r="6812">
          <cell r="B6812" t="str">
            <v>301500R199</v>
          </cell>
          <cell r="C6812">
            <v>-5000</v>
          </cell>
          <cell r="D6812">
            <v>0</v>
          </cell>
          <cell r="E6812">
            <v>0</v>
          </cell>
          <cell r="F6812">
            <v>0</v>
          </cell>
          <cell r="G6812">
            <v>-5000</v>
          </cell>
        </row>
        <row r="6813">
          <cell r="B6813" t="str">
            <v>301500R200</v>
          </cell>
          <cell r="C6813">
            <v>-7500</v>
          </cell>
          <cell r="D6813">
            <v>0</v>
          </cell>
          <cell r="E6813">
            <v>0</v>
          </cell>
          <cell r="F6813">
            <v>0</v>
          </cell>
          <cell r="G6813">
            <v>-7500</v>
          </cell>
        </row>
        <row r="6814">
          <cell r="B6814" t="str">
            <v>301500R201</v>
          </cell>
          <cell r="C6814">
            <v>-7500</v>
          </cell>
          <cell r="D6814">
            <v>0</v>
          </cell>
          <cell r="E6814">
            <v>0</v>
          </cell>
          <cell r="F6814">
            <v>0</v>
          </cell>
          <cell r="G6814">
            <v>-7500</v>
          </cell>
        </row>
        <row r="6815">
          <cell r="B6815" t="str">
            <v>301500R202</v>
          </cell>
          <cell r="C6815">
            <v>-2500</v>
          </cell>
          <cell r="D6815">
            <v>2500</v>
          </cell>
          <cell r="E6815">
            <v>0</v>
          </cell>
          <cell r="F6815">
            <v>2500</v>
          </cell>
          <cell r="G6815">
            <v>0</v>
          </cell>
        </row>
        <row r="6816">
          <cell r="B6816" t="str">
            <v>301500R203</v>
          </cell>
          <cell r="C6816">
            <v>-7500</v>
          </cell>
          <cell r="D6816">
            <v>0</v>
          </cell>
          <cell r="E6816">
            <v>0</v>
          </cell>
          <cell r="F6816">
            <v>0</v>
          </cell>
          <cell r="G6816">
            <v>-7500</v>
          </cell>
        </row>
        <row r="6817">
          <cell r="B6817" t="str">
            <v>301500R204</v>
          </cell>
          <cell r="C6817">
            <v>-5000</v>
          </cell>
          <cell r="D6817">
            <v>0</v>
          </cell>
          <cell r="E6817">
            <v>0</v>
          </cell>
          <cell r="F6817">
            <v>0</v>
          </cell>
          <cell r="G6817">
            <v>-5000</v>
          </cell>
        </row>
        <row r="6818">
          <cell r="B6818" t="str">
            <v>301500R205</v>
          </cell>
          <cell r="C6818">
            <v>-2500</v>
          </cell>
          <cell r="D6818">
            <v>0</v>
          </cell>
          <cell r="E6818">
            <v>0</v>
          </cell>
          <cell r="F6818">
            <v>0</v>
          </cell>
          <cell r="G6818">
            <v>-2500</v>
          </cell>
        </row>
        <row r="6819">
          <cell r="B6819" t="str">
            <v>301500R206</v>
          </cell>
          <cell r="C6819">
            <v>-7500</v>
          </cell>
          <cell r="D6819">
            <v>0</v>
          </cell>
          <cell r="E6819">
            <v>0</v>
          </cell>
          <cell r="F6819">
            <v>0</v>
          </cell>
          <cell r="G6819">
            <v>-7500</v>
          </cell>
        </row>
        <row r="6820">
          <cell r="B6820" t="str">
            <v>301500R207</v>
          </cell>
          <cell r="C6820">
            <v>-10000</v>
          </cell>
          <cell r="D6820">
            <v>0</v>
          </cell>
          <cell r="E6820">
            <v>0</v>
          </cell>
          <cell r="F6820">
            <v>0</v>
          </cell>
          <cell r="G6820">
            <v>-10000</v>
          </cell>
        </row>
        <row r="6821">
          <cell r="B6821" t="str">
            <v>301500R208</v>
          </cell>
          <cell r="C6821">
            <v>-2500</v>
          </cell>
          <cell r="D6821">
            <v>0</v>
          </cell>
          <cell r="E6821">
            <v>0</v>
          </cell>
          <cell r="F6821">
            <v>0</v>
          </cell>
          <cell r="G6821">
            <v>-2500</v>
          </cell>
        </row>
        <row r="6822">
          <cell r="B6822" t="str">
            <v>301500R209</v>
          </cell>
          <cell r="C6822">
            <v>-2500</v>
          </cell>
          <cell r="D6822">
            <v>0</v>
          </cell>
          <cell r="E6822">
            <v>0</v>
          </cell>
          <cell r="F6822">
            <v>0</v>
          </cell>
          <cell r="G6822">
            <v>-2500</v>
          </cell>
        </row>
        <row r="6823">
          <cell r="B6823" t="str">
            <v>301500R210</v>
          </cell>
          <cell r="C6823">
            <v>-2500</v>
          </cell>
          <cell r="D6823">
            <v>0</v>
          </cell>
          <cell r="E6823">
            <v>0</v>
          </cell>
          <cell r="F6823">
            <v>0</v>
          </cell>
          <cell r="G6823">
            <v>-2500</v>
          </cell>
        </row>
        <row r="6824">
          <cell r="B6824" t="str">
            <v>301500R211</v>
          </cell>
          <cell r="C6824">
            <v>-2500</v>
          </cell>
          <cell r="D6824">
            <v>0</v>
          </cell>
          <cell r="E6824">
            <v>0</v>
          </cell>
          <cell r="F6824">
            <v>0</v>
          </cell>
          <cell r="G6824">
            <v>-2500</v>
          </cell>
        </row>
        <row r="6825">
          <cell r="B6825" t="str">
            <v>301500R212</v>
          </cell>
          <cell r="C6825">
            <v>-10000</v>
          </cell>
          <cell r="D6825">
            <v>0</v>
          </cell>
          <cell r="E6825">
            <v>0</v>
          </cell>
          <cell r="F6825">
            <v>0</v>
          </cell>
          <cell r="G6825">
            <v>-10000</v>
          </cell>
        </row>
        <row r="6826">
          <cell r="B6826" t="str">
            <v>301500R213</v>
          </cell>
          <cell r="C6826">
            <v>-12500</v>
          </cell>
          <cell r="D6826">
            <v>12500</v>
          </cell>
          <cell r="E6826">
            <v>0</v>
          </cell>
          <cell r="F6826">
            <v>12500</v>
          </cell>
          <cell r="G6826">
            <v>0</v>
          </cell>
        </row>
        <row r="6827">
          <cell r="B6827" t="str">
            <v>301500R214</v>
          </cell>
          <cell r="C6827">
            <v>-2500</v>
          </cell>
          <cell r="D6827">
            <v>0</v>
          </cell>
          <cell r="E6827">
            <v>0</v>
          </cell>
          <cell r="F6827">
            <v>0</v>
          </cell>
          <cell r="G6827">
            <v>-2500</v>
          </cell>
        </row>
        <row r="6828">
          <cell r="B6828" t="str">
            <v>301500R215</v>
          </cell>
          <cell r="C6828">
            <v>-2500</v>
          </cell>
          <cell r="D6828">
            <v>0</v>
          </cell>
          <cell r="E6828">
            <v>0</v>
          </cell>
          <cell r="F6828">
            <v>0</v>
          </cell>
          <cell r="G6828">
            <v>-2500</v>
          </cell>
        </row>
        <row r="6829">
          <cell r="B6829" t="str">
            <v>301500R216</v>
          </cell>
          <cell r="C6829">
            <v>-10000</v>
          </cell>
          <cell r="D6829">
            <v>0</v>
          </cell>
          <cell r="E6829">
            <v>0</v>
          </cell>
          <cell r="F6829">
            <v>0</v>
          </cell>
          <cell r="G6829">
            <v>-10000</v>
          </cell>
        </row>
        <row r="6830">
          <cell r="B6830" t="str">
            <v>301500R217</v>
          </cell>
          <cell r="C6830">
            <v>-2500</v>
          </cell>
          <cell r="D6830">
            <v>0</v>
          </cell>
          <cell r="E6830">
            <v>0</v>
          </cell>
          <cell r="F6830">
            <v>0</v>
          </cell>
          <cell r="G6830">
            <v>-2500</v>
          </cell>
        </row>
        <row r="6831">
          <cell r="B6831" t="str">
            <v>301500R218</v>
          </cell>
          <cell r="C6831">
            <v>-7500</v>
          </cell>
          <cell r="D6831">
            <v>0</v>
          </cell>
          <cell r="E6831">
            <v>0</v>
          </cell>
          <cell r="F6831">
            <v>0</v>
          </cell>
          <cell r="G6831">
            <v>-7500</v>
          </cell>
        </row>
        <row r="6832">
          <cell r="B6832" t="str">
            <v>301500R219</v>
          </cell>
          <cell r="C6832">
            <v>-5000</v>
          </cell>
          <cell r="D6832">
            <v>0</v>
          </cell>
          <cell r="E6832">
            <v>0</v>
          </cell>
          <cell r="F6832">
            <v>0</v>
          </cell>
          <cell r="G6832">
            <v>-5000</v>
          </cell>
        </row>
        <row r="6833">
          <cell r="B6833" t="str">
            <v>301500R220</v>
          </cell>
          <cell r="C6833">
            <v>-2500</v>
          </cell>
          <cell r="D6833">
            <v>0</v>
          </cell>
          <cell r="E6833">
            <v>0</v>
          </cell>
          <cell r="F6833">
            <v>0</v>
          </cell>
          <cell r="G6833">
            <v>-2500</v>
          </cell>
        </row>
        <row r="6834">
          <cell r="B6834" t="str">
            <v>301500R222</v>
          </cell>
          <cell r="C6834">
            <v>-10000</v>
          </cell>
          <cell r="D6834">
            <v>0</v>
          </cell>
          <cell r="E6834">
            <v>0</v>
          </cell>
          <cell r="F6834">
            <v>0</v>
          </cell>
          <cell r="G6834">
            <v>-10000</v>
          </cell>
        </row>
        <row r="6835">
          <cell r="B6835" t="str">
            <v>301500R223</v>
          </cell>
          <cell r="C6835">
            <v>-10000</v>
          </cell>
          <cell r="D6835">
            <v>0</v>
          </cell>
          <cell r="E6835">
            <v>0</v>
          </cell>
          <cell r="F6835">
            <v>0</v>
          </cell>
          <cell r="G6835">
            <v>-10000</v>
          </cell>
        </row>
        <row r="6836">
          <cell r="B6836" t="str">
            <v>301500R224</v>
          </cell>
          <cell r="C6836">
            <v>-7500</v>
          </cell>
          <cell r="D6836">
            <v>0</v>
          </cell>
          <cell r="E6836">
            <v>0</v>
          </cell>
          <cell r="F6836">
            <v>0</v>
          </cell>
          <cell r="G6836">
            <v>-7500</v>
          </cell>
        </row>
        <row r="6837">
          <cell r="B6837" t="str">
            <v>301500R225</v>
          </cell>
          <cell r="C6837">
            <v>-7500</v>
          </cell>
          <cell r="D6837">
            <v>0</v>
          </cell>
          <cell r="E6837">
            <v>0</v>
          </cell>
          <cell r="F6837">
            <v>0</v>
          </cell>
          <cell r="G6837">
            <v>-7500</v>
          </cell>
        </row>
        <row r="6838">
          <cell r="B6838" t="str">
            <v>301500R226</v>
          </cell>
          <cell r="C6838">
            <v>-7500</v>
          </cell>
          <cell r="D6838">
            <v>0</v>
          </cell>
          <cell r="E6838">
            <v>0</v>
          </cell>
          <cell r="F6838">
            <v>0</v>
          </cell>
          <cell r="G6838">
            <v>-7500</v>
          </cell>
        </row>
        <row r="6839">
          <cell r="B6839" t="str">
            <v>301500R227</v>
          </cell>
          <cell r="C6839">
            <v>-7500</v>
          </cell>
          <cell r="D6839">
            <v>0</v>
          </cell>
          <cell r="E6839">
            <v>0</v>
          </cell>
          <cell r="F6839">
            <v>0</v>
          </cell>
          <cell r="G6839">
            <v>-7500</v>
          </cell>
        </row>
        <row r="6840">
          <cell r="B6840" t="str">
            <v>301500R228</v>
          </cell>
          <cell r="C6840">
            <v>-2500</v>
          </cell>
          <cell r="D6840">
            <v>0</v>
          </cell>
          <cell r="E6840">
            <v>0</v>
          </cell>
          <cell r="F6840">
            <v>0</v>
          </cell>
          <cell r="G6840">
            <v>-2500</v>
          </cell>
        </row>
        <row r="6841">
          <cell r="B6841" t="str">
            <v>301500R229</v>
          </cell>
          <cell r="C6841">
            <v>-5000</v>
          </cell>
          <cell r="D6841">
            <v>0</v>
          </cell>
          <cell r="E6841">
            <v>0</v>
          </cell>
          <cell r="F6841">
            <v>0</v>
          </cell>
          <cell r="G6841">
            <v>-5000</v>
          </cell>
        </row>
        <row r="6842">
          <cell r="B6842" t="str">
            <v>301500R230</v>
          </cell>
          <cell r="C6842">
            <v>-5000</v>
          </cell>
          <cell r="D6842">
            <v>0</v>
          </cell>
          <cell r="E6842">
            <v>0</v>
          </cell>
          <cell r="F6842">
            <v>0</v>
          </cell>
          <cell r="G6842">
            <v>-5000</v>
          </cell>
        </row>
        <row r="6843">
          <cell r="B6843" t="str">
            <v>301500R231</v>
          </cell>
          <cell r="C6843">
            <v>-10000</v>
          </cell>
          <cell r="D6843">
            <v>0</v>
          </cell>
          <cell r="E6843">
            <v>0</v>
          </cell>
          <cell r="F6843">
            <v>0</v>
          </cell>
          <cell r="G6843">
            <v>-10000</v>
          </cell>
        </row>
        <row r="6844">
          <cell r="B6844" t="str">
            <v>301500R232</v>
          </cell>
          <cell r="C6844">
            <v>-5000</v>
          </cell>
          <cell r="D6844">
            <v>0</v>
          </cell>
          <cell r="E6844">
            <v>0</v>
          </cell>
          <cell r="F6844">
            <v>0</v>
          </cell>
          <cell r="G6844">
            <v>-5000</v>
          </cell>
        </row>
        <row r="6845">
          <cell r="B6845" t="str">
            <v>301500R233</v>
          </cell>
          <cell r="C6845">
            <v>-7500</v>
          </cell>
          <cell r="D6845">
            <v>0</v>
          </cell>
          <cell r="E6845">
            <v>0</v>
          </cell>
          <cell r="F6845">
            <v>0</v>
          </cell>
          <cell r="G6845">
            <v>-7500</v>
          </cell>
        </row>
        <row r="6846">
          <cell r="B6846" t="str">
            <v>301500R234</v>
          </cell>
          <cell r="C6846">
            <v>-5000</v>
          </cell>
          <cell r="D6846">
            <v>5000</v>
          </cell>
          <cell r="E6846">
            <v>0</v>
          </cell>
          <cell r="F6846">
            <v>5000</v>
          </cell>
          <cell r="G6846">
            <v>0</v>
          </cell>
        </row>
        <row r="6847">
          <cell r="B6847" t="str">
            <v>301500R235</v>
          </cell>
          <cell r="C6847">
            <v>-10000</v>
          </cell>
          <cell r="D6847">
            <v>10000</v>
          </cell>
          <cell r="E6847">
            <v>0</v>
          </cell>
          <cell r="F6847">
            <v>10000</v>
          </cell>
          <cell r="G6847">
            <v>0</v>
          </cell>
        </row>
        <row r="6848">
          <cell r="B6848" t="str">
            <v>301500R236</v>
          </cell>
          <cell r="C6848">
            <v>-10000</v>
          </cell>
          <cell r="D6848">
            <v>10000</v>
          </cell>
          <cell r="E6848">
            <v>0</v>
          </cell>
          <cell r="F6848">
            <v>10000</v>
          </cell>
          <cell r="G6848">
            <v>0</v>
          </cell>
        </row>
        <row r="6849">
          <cell r="B6849" t="str">
            <v>301500R237</v>
          </cell>
          <cell r="C6849">
            <v>-7500</v>
          </cell>
          <cell r="D6849">
            <v>0</v>
          </cell>
          <cell r="E6849">
            <v>0</v>
          </cell>
          <cell r="F6849">
            <v>0</v>
          </cell>
          <cell r="G6849">
            <v>-7500</v>
          </cell>
        </row>
        <row r="6850">
          <cell r="B6850" t="str">
            <v>301500R238</v>
          </cell>
          <cell r="C6850">
            <v>-2500</v>
          </cell>
          <cell r="D6850">
            <v>0</v>
          </cell>
          <cell r="E6850">
            <v>0</v>
          </cell>
          <cell r="F6850">
            <v>0</v>
          </cell>
          <cell r="G6850">
            <v>-2500</v>
          </cell>
        </row>
        <row r="6851">
          <cell r="B6851" t="str">
            <v>301500R240</v>
          </cell>
          <cell r="C6851">
            <v>-2500</v>
          </cell>
          <cell r="D6851">
            <v>0</v>
          </cell>
          <cell r="E6851">
            <v>0</v>
          </cell>
          <cell r="F6851">
            <v>0</v>
          </cell>
          <cell r="G6851">
            <v>-2500</v>
          </cell>
        </row>
        <row r="6852">
          <cell r="B6852" t="str">
            <v>301500R242</v>
          </cell>
          <cell r="C6852">
            <v>-5000</v>
          </cell>
          <cell r="D6852">
            <v>0</v>
          </cell>
          <cell r="E6852">
            <v>0</v>
          </cell>
          <cell r="F6852">
            <v>0</v>
          </cell>
          <cell r="G6852">
            <v>-5000</v>
          </cell>
        </row>
        <row r="6853">
          <cell r="B6853" t="str">
            <v>301500R243</v>
          </cell>
          <cell r="C6853">
            <v>-2500</v>
          </cell>
          <cell r="D6853">
            <v>0</v>
          </cell>
          <cell r="E6853">
            <v>0</v>
          </cell>
          <cell r="F6853">
            <v>0</v>
          </cell>
          <cell r="G6853">
            <v>-2500</v>
          </cell>
        </row>
        <row r="6854">
          <cell r="B6854" t="str">
            <v>301500R244</v>
          </cell>
          <cell r="C6854">
            <v>-2500</v>
          </cell>
          <cell r="D6854">
            <v>0</v>
          </cell>
          <cell r="E6854">
            <v>0</v>
          </cell>
          <cell r="F6854">
            <v>0</v>
          </cell>
          <cell r="G6854">
            <v>-2500</v>
          </cell>
        </row>
        <row r="6855">
          <cell r="B6855" t="str">
            <v>301500R245</v>
          </cell>
          <cell r="C6855">
            <v>-2500</v>
          </cell>
          <cell r="D6855">
            <v>0</v>
          </cell>
          <cell r="E6855">
            <v>0</v>
          </cell>
          <cell r="F6855">
            <v>0</v>
          </cell>
          <cell r="G6855">
            <v>-2500</v>
          </cell>
        </row>
        <row r="6856">
          <cell r="B6856" t="str">
            <v>301500R246</v>
          </cell>
          <cell r="C6856">
            <v>-2500</v>
          </cell>
          <cell r="D6856">
            <v>0</v>
          </cell>
          <cell r="E6856">
            <v>-7500</v>
          </cell>
          <cell r="F6856">
            <v>-7500</v>
          </cell>
          <cell r="G6856">
            <v>-10000</v>
          </cell>
        </row>
        <row r="6857">
          <cell r="B6857" t="str">
            <v>301500R247</v>
          </cell>
          <cell r="C6857">
            <v>-2500</v>
          </cell>
          <cell r="D6857">
            <v>0</v>
          </cell>
          <cell r="E6857">
            <v>0</v>
          </cell>
          <cell r="F6857">
            <v>0</v>
          </cell>
          <cell r="G6857">
            <v>-2500</v>
          </cell>
        </row>
        <row r="6858">
          <cell r="B6858" t="str">
            <v>301500R248</v>
          </cell>
          <cell r="C6858">
            <v>-2500</v>
          </cell>
          <cell r="D6858">
            <v>0</v>
          </cell>
          <cell r="E6858">
            <v>-5000</v>
          </cell>
          <cell r="F6858">
            <v>-5000</v>
          </cell>
          <cell r="G6858">
            <v>-7500</v>
          </cell>
        </row>
        <row r="6859">
          <cell r="B6859" t="str">
            <v>301500R249</v>
          </cell>
          <cell r="C6859">
            <v>-2500</v>
          </cell>
          <cell r="D6859">
            <v>0</v>
          </cell>
          <cell r="E6859">
            <v>0</v>
          </cell>
          <cell r="F6859">
            <v>0</v>
          </cell>
          <cell r="G6859">
            <v>-2500</v>
          </cell>
        </row>
        <row r="6860">
          <cell r="B6860" t="str">
            <v>301500R250</v>
          </cell>
          <cell r="C6860">
            <v>-2500</v>
          </cell>
          <cell r="D6860">
            <v>0</v>
          </cell>
          <cell r="E6860">
            <v>0</v>
          </cell>
          <cell r="F6860">
            <v>0</v>
          </cell>
          <cell r="G6860">
            <v>-2500</v>
          </cell>
        </row>
        <row r="6861">
          <cell r="B6861" t="str">
            <v>301500R251</v>
          </cell>
          <cell r="C6861">
            <v>-2500</v>
          </cell>
          <cell r="D6861">
            <v>0</v>
          </cell>
          <cell r="E6861">
            <v>0</v>
          </cell>
          <cell r="F6861">
            <v>0</v>
          </cell>
          <cell r="G6861">
            <v>-2500</v>
          </cell>
        </row>
        <row r="6862">
          <cell r="B6862" t="str">
            <v>301500R252</v>
          </cell>
          <cell r="C6862">
            <v>-2500</v>
          </cell>
          <cell r="D6862">
            <v>0</v>
          </cell>
          <cell r="E6862">
            <v>0</v>
          </cell>
          <cell r="F6862">
            <v>0</v>
          </cell>
          <cell r="G6862">
            <v>-2500</v>
          </cell>
        </row>
        <row r="6863">
          <cell r="B6863" t="str">
            <v>301500R253</v>
          </cell>
          <cell r="C6863">
            <v>-5000</v>
          </cell>
          <cell r="D6863">
            <v>0</v>
          </cell>
          <cell r="E6863">
            <v>0</v>
          </cell>
          <cell r="F6863">
            <v>0</v>
          </cell>
          <cell r="G6863">
            <v>-5000</v>
          </cell>
        </row>
        <row r="6864">
          <cell r="B6864" t="str">
            <v>301500R254</v>
          </cell>
          <cell r="C6864">
            <v>-12500</v>
          </cell>
          <cell r="D6864">
            <v>0</v>
          </cell>
          <cell r="E6864">
            <v>-2500</v>
          </cell>
          <cell r="F6864">
            <v>-2500</v>
          </cell>
          <cell r="G6864">
            <v>-15000</v>
          </cell>
        </row>
        <row r="6865">
          <cell r="B6865" t="str">
            <v>301500R255</v>
          </cell>
          <cell r="C6865">
            <v>-2500</v>
          </cell>
          <cell r="D6865">
            <v>0</v>
          </cell>
          <cell r="E6865">
            <v>-2500</v>
          </cell>
          <cell r="F6865">
            <v>-2500</v>
          </cell>
          <cell r="G6865">
            <v>-5000</v>
          </cell>
        </row>
        <row r="6866">
          <cell r="B6866" t="str">
            <v>301500R256</v>
          </cell>
          <cell r="C6866">
            <v>-2500</v>
          </cell>
          <cell r="D6866">
            <v>0</v>
          </cell>
          <cell r="E6866">
            <v>0</v>
          </cell>
          <cell r="F6866">
            <v>0</v>
          </cell>
          <cell r="G6866">
            <v>-2500</v>
          </cell>
        </row>
        <row r="6867">
          <cell r="B6867" t="str">
            <v>301500R257</v>
          </cell>
          <cell r="C6867">
            <v>-5000</v>
          </cell>
          <cell r="D6867">
            <v>0</v>
          </cell>
          <cell r="E6867">
            <v>0</v>
          </cell>
          <cell r="F6867">
            <v>0</v>
          </cell>
          <cell r="G6867">
            <v>-5000</v>
          </cell>
        </row>
        <row r="6868">
          <cell r="B6868" t="str">
            <v>301500R258</v>
          </cell>
          <cell r="C6868">
            <v>-2500</v>
          </cell>
          <cell r="D6868">
            <v>0</v>
          </cell>
          <cell r="E6868">
            <v>0</v>
          </cell>
          <cell r="F6868">
            <v>0</v>
          </cell>
          <cell r="G6868">
            <v>-2500</v>
          </cell>
        </row>
        <row r="6869">
          <cell r="B6869" t="str">
            <v>301500R259</v>
          </cell>
          <cell r="C6869">
            <v>-2500</v>
          </cell>
          <cell r="D6869">
            <v>0</v>
          </cell>
          <cell r="E6869">
            <v>0</v>
          </cell>
          <cell r="F6869">
            <v>0</v>
          </cell>
          <cell r="G6869">
            <v>-2500</v>
          </cell>
        </row>
        <row r="6870">
          <cell r="B6870" t="str">
            <v>301500R260</v>
          </cell>
          <cell r="C6870">
            <v>-2500</v>
          </cell>
          <cell r="D6870">
            <v>0</v>
          </cell>
          <cell r="E6870">
            <v>-5000</v>
          </cell>
          <cell r="F6870">
            <v>-5000</v>
          </cell>
          <cell r="G6870">
            <v>-7500</v>
          </cell>
        </row>
        <row r="6871">
          <cell r="B6871" t="str">
            <v>301500R261</v>
          </cell>
          <cell r="C6871">
            <v>-2500</v>
          </cell>
          <cell r="D6871">
            <v>0</v>
          </cell>
          <cell r="E6871">
            <v>0</v>
          </cell>
          <cell r="F6871">
            <v>0</v>
          </cell>
          <cell r="G6871">
            <v>-2500</v>
          </cell>
        </row>
        <row r="6872">
          <cell r="B6872" t="str">
            <v>301500R262</v>
          </cell>
          <cell r="C6872">
            <v>-5000</v>
          </cell>
          <cell r="D6872">
            <v>0</v>
          </cell>
          <cell r="E6872">
            <v>-2500</v>
          </cell>
          <cell r="F6872">
            <v>-2500</v>
          </cell>
          <cell r="G6872">
            <v>-7500</v>
          </cell>
        </row>
        <row r="6873">
          <cell r="B6873" t="str">
            <v>301500R263</v>
          </cell>
          <cell r="C6873">
            <v>-7500</v>
          </cell>
          <cell r="D6873">
            <v>0</v>
          </cell>
          <cell r="E6873">
            <v>0</v>
          </cell>
          <cell r="F6873">
            <v>0</v>
          </cell>
          <cell r="G6873">
            <v>-7500</v>
          </cell>
        </row>
        <row r="6874">
          <cell r="B6874" t="str">
            <v>301500R264</v>
          </cell>
          <cell r="C6874">
            <v>-5000</v>
          </cell>
          <cell r="D6874">
            <v>0</v>
          </cell>
          <cell r="E6874">
            <v>0</v>
          </cell>
          <cell r="F6874">
            <v>0</v>
          </cell>
          <cell r="G6874">
            <v>-5000</v>
          </cell>
        </row>
        <row r="6875">
          <cell r="B6875" t="str">
            <v>301500R265</v>
          </cell>
          <cell r="C6875">
            <v>-7500</v>
          </cell>
          <cell r="D6875">
            <v>0</v>
          </cell>
          <cell r="E6875">
            <v>0</v>
          </cell>
          <cell r="F6875">
            <v>0</v>
          </cell>
          <cell r="G6875">
            <v>-7500</v>
          </cell>
        </row>
        <row r="6876">
          <cell r="B6876" t="str">
            <v>301500R266</v>
          </cell>
          <cell r="C6876">
            <v>-5000</v>
          </cell>
          <cell r="D6876">
            <v>2500</v>
          </cell>
          <cell r="E6876">
            <v>0</v>
          </cell>
          <cell r="F6876">
            <v>2500</v>
          </cell>
          <cell r="G6876">
            <v>-2500</v>
          </cell>
        </row>
        <row r="6877">
          <cell r="B6877" t="str">
            <v>301500R267</v>
          </cell>
          <cell r="C6877">
            <v>-5000</v>
          </cell>
          <cell r="D6877">
            <v>0</v>
          </cell>
          <cell r="E6877">
            <v>0</v>
          </cell>
          <cell r="F6877">
            <v>0</v>
          </cell>
          <cell r="G6877">
            <v>-5000</v>
          </cell>
        </row>
        <row r="6878">
          <cell r="B6878" t="str">
            <v>301500R268</v>
          </cell>
          <cell r="C6878">
            <v>-2500</v>
          </cell>
          <cell r="D6878">
            <v>0</v>
          </cell>
          <cell r="E6878">
            <v>0</v>
          </cell>
          <cell r="F6878">
            <v>0</v>
          </cell>
          <cell r="G6878">
            <v>-2500</v>
          </cell>
        </row>
        <row r="6879">
          <cell r="B6879" t="str">
            <v>301500R269</v>
          </cell>
          <cell r="C6879">
            <v>-2500</v>
          </cell>
          <cell r="D6879">
            <v>0</v>
          </cell>
          <cell r="E6879">
            <v>0</v>
          </cell>
          <cell r="F6879">
            <v>0</v>
          </cell>
          <cell r="G6879">
            <v>-2500</v>
          </cell>
        </row>
        <row r="6880">
          <cell r="B6880" t="str">
            <v>301500R270</v>
          </cell>
          <cell r="C6880">
            <v>-2500</v>
          </cell>
          <cell r="D6880">
            <v>0</v>
          </cell>
          <cell r="E6880">
            <v>0</v>
          </cell>
          <cell r="F6880">
            <v>0</v>
          </cell>
          <cell r="G6880">
            <v>-2500</v>
          </cell>
        </row>
        <row r="6881">
          <cell r="B6881" t="str">
            <v>301500R271</v>
          </cell>
          <cell r="C6881">
            <v>-2500</v>
          </cell>
          <cell r="D6881">
            <v>0</v>
          </cell>
          <cell r="E6881">
            <v>-2500</v>
          </cell>
          <cell r="F6881">
            <v>-2500</v>
          </cell>
          <cell r="G6881">
            <v>-5000</v>
          </cell>
        </row>
        <row r="6882">
          <cell r="B6882" t="str">
            <v>301500R272</v>
          </cell>
          <cell r="C6882">
            <v>-5000</v>
          </cell>
          <cell r="D6882">
            <v>0</v>
          </cell>
          <cell r="E6882">
            <v>-2500</v>
          </cell>
          <cell r="F6882">
            <v>-2500</v>
          </cell>
          <cell r="G6882">
            <v>-7500</v>
          </cell>
        </row>
        <row r="6883">
          <cell r="B6883" t="str">
            <v>301500R273</v>
          </cell>
          <cell r="C6883">
            <v>-2500</v>
          </cell>
          <cell r="D6883">
            <v>0</v>
          </cell>
          <cell r="E6883">
            <v>-2500</v>
          </cell>
          <cell r="F6883">
            <v>-2500</v>
          </cell>
          <cell r="G6883">
            <v>-5000</v>
          </cell>
        </row>
        <row r="6884">
          <cell r="B6884" t="str">
            <v>301500R274</v>
          </cell>
          <cell r="C6884">
            <v>-2500</v>
          </cell>
          <cell r="D6884">
            <v>0</v>
          </cell>
          <cell r="E6884">
            <v>0</v>
          </cell>
          <cell r="F6884">
            <v>0</v>
          </cell>
          <cell r="G6884">
            <v>-2500</v>
          </cell>
        </row>
        <row r="6885">
          <cell r="B6885" t="str">
            <v>301500R275</v>
          </cell>
          <cell r="C6885">
            <v>-2500</v>
          </cell>
          <cell r="D6885">
            <v>0</v>
          </cell>
          <cell r="E6885">
            <v>0</v>
          </cell>
          <cell r="F6885">
            <v>0</v>
          </cell>
          <cell r="G6885">
            <v>-2500</v>
          </cell>
        </row>
        <row r="6886">
          <cell r="B6886" t="str">
            <v>301500R276</v>
          </cell>
          <cell r="C6886">
            <v>-2500</v>
          </cell>
          <cell r="D6886">
            <v>2500</v>
          </cell>
          <cell r="E6886">
            <v>-10000</v>
          </cell>
          <cell r="F6886">
            <v>-7500</v>
          </cell>
          <cell r="G6886">
            <v>-10000</v>
          </cell>
        </row>
        <row r="6887">
          <cell r="B6887" t="str">
            <v>301500R277</v>
          </cell>
          <cell r="C6887">
            <v>-10000</v>
          </cell>
          <cell r="D6887">
            <v>0</v>
          </cell>
          <cell r="E6887">
            <v>0</v>
          </cell>
          <cell r="F6887">
            <v>0</v>
          </cell>
          <cell r="G6887">
            <v>-10000</v>
          </cell>
        </row>
        <row r="6888">
          <cell r="B6888" t="str">
            <v>301500R278</v>
          </cell>
          <cell r="C6888">
            <v>-2500</v>
          </cell>
          <cell r="D6888">
            <v>0</v>
          </cell>
          <cell r="E6888">
            <v>0</v>
          </cell>
          <cell r="F6888">
            <v>0</v>
          </cell>
          <cell r="G6888">
            <v>-2500</v>
          </cell>
        </row>
        <row r="6889">
          <cell r="B6889" t="str">
            <v>301500R279</v>
          </cell>
          <cell r="C6889">
            <v>-2500</v>
          </cell>
          <cell r="D6889">
            <v>0</v>
          </cell>
          <cell r="E6889">
            <v>-2500</v>
          </cell>
          <cell r="F6889">
            <v>-2500</v>
          </cell>
          <cell r="G6889">
            <v>-5000</v>
          </cell>
        </row>
        <row r="6890">
          <cell r="B6890" t="str">
            <v>301500R280</v>
          </cell>
          <cell r="C6890">
            <v>-2500</v>
          </cell>
          <cell r="D6890">
            <v>0</v>
          </cell>
          <cell r="E6890">
            <v>0</v>
          </cell>
          <cell r="F6890">
            <v>0</v>
          </cell>
          <cell r="G6890">
            <v>-2500</v>
          </cell>
        </row>
        <row r="6891">
          <cell r="B6891" t="str">
            <v>301500R281</v>
          </cell>
          <cell r="C6891">
            <v>-10000</v>
          </cell>
          <cell r="D6891">
            <v>0</v>
          </cell>
          <cell r="E6891">
            <v>0</v>
          </cell>
          <cell r="F6891">
            <v>0</v>
          </cell>
          <cell r="G6891">
            <v>-10000</v>
          </cell>
        </row>
        <row r="6892">
          <cell r="B6892" t="str">
            <v>301500R282</v>
          </cell>
          <cell r="C6892">
            <v>-2500</v>
          </cell>
          <cell r="D6892">
            <v>0</v>
          </cell>
          <cell r="E6892">
            <v>0</v>
          </cell>
          <cell r="F6892">
            <v>0</v>
          </cell>
          <cell r="G6892">
            <v>-2500</v>
          </cell>
        </row>
        <row r="6893">
          <cell r="B6893" t="str">
            <v>301500R283</v>
          </cell>
          <cell r="C6893">
            <v>-2500</v>
          </cell>
          <cell r="D6893">
            <v>0</v>
          </cell>
          <cell r="E6893">
            <v>0</v>
          </cell>
          <cell r="F6893">
            <v>0</v>
          </cell>
          <cell r="G6893">
            <v>-2500</v>
          </cell>
        </row>
        <row r="6894">
          <cell r="B6894" t="str">
            <v>301500R284</v>
          </cell>
          <cell r="C6894">
            <v>-10000</v>
          </cell>
          <cell r="D6894">
            <v>0</v>
          </cell>
          <cell r="E6894">
            <v>-2500</v>
          </cell>
          <cell r="F6894">
            <v>-2500</v>
          </cell>
          <cell r="G6894">
            <v>-12500</v>
          </cell>
        </row>
        <row r="6895">
          <cell r="B6895" t="str">
            <v>301500R285</v>
          </cell>
          <cell r="C6895">
            <v>-5000</v>
          </cell>
          <cell r="D6895">
            <v>0</v>
          </cell>
          <cell r="E6895">
            <v>-7500</v>
          </cell>
          <cell r="F6895">
            <v>-7500</v>
          </cell>
          <cell r="G6895">
            <v>-12500</v>
          </cell>
        </row>
        <row r="6896">
          <cell r="B6896" t="str">
            <v>301500R286</v>
          </cell>
          <cell r="C6896">
            <v>-2500</v>
          </cell>
          <cell r="D6896">
            <v>0</v>
          </cell>
          <cell r="E6896">
            <v>0</v>
          </cell>
          <cell r="F6896">
            <v>0</v>
          </cell>
          <cell r="G6896">
            <v>-2500</v>
          </cell>
        </row>
        <row r="6897">
          <cell r="B6897" t="str">
            <v>301500R287</v>
          </cell>
          <cell r="C6897">
            <v>-2500</v>
          </cell>
          <cell r="D6897">
            <v>0</v>
          </cell>
          <cell r="E6897">
            <v>0</v>
          </cell>
          <cell r="F6897">
            <v>0</v>
          </cell>
          <cell r="G6897">
            <v>-2500</v>
          </cell>
        </row>
        <row r="6898">
          <cell r="B6898" t="str">
            <v>301500R288</v>
          </cell>
          <cell r="C6898">
            <v>-5000</v>
          </cell>
          <cell r="D6898">
            <v>0</v>
          </cell>
          <cell r="E6898">
            <v>0</v>
          </cell>
          <cell r="F6898">
            <v>0</v>
          </cell>
          <cell r="G6898">
            <v>-5000</v>
          </cell>
        </row>
        <row r="6899">
          <cell r="B6899" t="str">
            <v>301500R290</v>
          </cell>
          <cell r="C6899">
            <v>-7500</v>
          </cell>
          <cell r="D6899">
            <v>0</v>
          </cell>
          <cell r="E6899">
            <v>0</v>
          </cell>
          <cell r="F6899">
            <v>0</v>
          </cell>
          <cell r="G6899">
            <v>-7500</v>
          </cell>
        </row>
        <row r="6900">
          <cell r="B6900" t="str">
            <v>301500R291</v>
          </cell>
          <cell r="C6900">
            <v>-7500</v>
          </cell>
          <cell r="D6900">
            <v>0</v>
          </cell>
          <cell r="E6900">
            <v>0</v>
          </cell>
          <cell r="F6900">
            <v>0</v>
          </cell>
          <cell r="G6900">
            <v>-7500</v>
          </cell>
        </row>
        <row r="6901">
          <cell r="B6901" t="str">
            <v>301500R292</v>
          </cell>
          <cell r="C6901">
            <v>-7500</v>
          </cell>
          <cell r="D6901">
            <v>0</v>
          </cell>
          <cell r="E6901">
            <v>0</v>
          </cell>
          <cell r="F6901">
            <v>0</v>
          </cell>
          <cell r="G6901">
            <v>-7500</v>
          </cell>
        </row>
        <row r="6902">
          <cell r="B6902" t="str">
            <v>301500R293</v>
          </cell>
          <cell r="C6902">
            <v>-15000</v>
          </cell>
          <cell r="D6902">
            <v>0</v>
          </cell>
          <cell r="E6902">
            <v>0</v>
          </cell>
          <cell r="F6902">
            <v>0</v>
          </cell>
          <cell r="G6902">
            <v>-15000</v>
          </cell>
        </row>
        <row r="6903">
          <cell r="B6903" t="str">
            <v>301500R294</v>
          </cell>
          <cell r="C6903">
            <v>-2500</v>
          </cell>
          <cell r="D6903">
            <v>0</v>
          </cell>
          <cell r="E6903">
            <v>0</v>
          </cell>
          <cell r="F6903">
            <v>0</v>
          </cell>
          <cell r="G6903">
            <v>-2500</v>
          </cell>
        </row>
        <row r="6904">
          <cell r="B6904" t="str">
            <v>301500R295</v>
          </cell>
          <cell r="C6904">
            <v>-5000</v>
          </cell>
          <cell r="D6904">
            <v>0</v>
          </cell>
          <cell r="E6904">
            <v>0</v>
          </cell>
          <cell r="F6904">
            <v>0</v>
          </cell>
          <cell r="G6904">
            <v>-5000</v>
          </cell>
        </row>
        <row r="6905">
          <cell r="B6905" t="str">
            <v>301500R296</v>
          </cell>
          <cell r="C6905">
            <v>-2500</v>
          </cell>
          <cell r="D6905">
            <v>0</v>
          </cell>
          <cell r="E6905">
            <v>0</v>
          </cell>
          <cell r="F6905">
            <v>0</v>
          </cell>
          <cell r="G6905">
            <v>-2500</v>
          </cell>
        </row>
        <row r="6906">
          <cell r="B6906" t="str">
            <v>301500R297</v>
          </cell>
          <cell r="C6906">
            <v>-2500</v>
          </cell>
          <cell r="D6906">
            <v>0</v>
          </cell>
          <cell r="E6906">
            <v>0</v>
          </cell>
          <cell r="F6906">
            <v>0</v>
          </cell>
          <cell r="G6906">
            <v>-2500</v>
          </cell>
        </row>
        <row r="6907">
          <cell r="B6907" t="str">
            <v>301500R298</v>
          </cell>
          <cell r="C6907">
            <v>-2500</v>
          </cell>
          <cell r="D6907">
            <v>0</v>
          </cell>
          <cell r="E6907">
            <v>0</v>
          </cell>
          <cell r="F6907">
            <v>0</v>
          </cell>
          <cell r="G6907">
            <v>-2500</v>
          </cell>
        </row>
        <row r="6908">
          <cell r="B6908" t="str">
            <v>301500R299</v>
          </cell>
          <cell r="C6908">
            <v>-5000</v>
          </cell>
          <cell r="D6908">
            <v>0</v>
          </cell>
          <cell r="E6908">
            <v>0</v>
          </cell>
          <cell r="F6908">
            <v>0</v>
          </cell>
          <cell r="G6908">
            <v>-5000</v>
          </cell>
        </row>
        <row r="6909">
          <cell r="B6909" t="str">
            <v>301500R300</v>
          </cell>
          <cell r="C6909">
            <v>-2500</v>
          </cell>
          <cell r="D6909">
            <v>0</v>
          </cell>
          <cell r="E6909">
            <v>0</v>
          </cell>
          <cell r="F6909">
            <v>0</v>
          </cell>
          <cell r="G6909">
            <v>-2500</v>
          </cell>
        </row>
        <row r="6910">
          <cell r="B6910" t="str">
            <v>301500R301</v>
          </cell>
          <cell r="C6910">
            <v>-7500</v>
          </cell>
          <cell r="D6910">
            <v>0</v>
          </cell>
          <cell r="E6910">
            <v>0</v>
          </cell>
          <cell r="F6910">
            <v>0</v>
          </cell>
          <cell r="G6910">
            <v>-7500</v>
          </cell>
        </row>
        <row r="6911">
          <cell r="B6911" t="str">
            <v>301500R302</v>
          </cell>
          <cell r="C6911">
            <v>-7500</v>
          </cell>
          <cell r="D6911">
            <v>0</v>
          </cell>
          <cell r="E6911">
            <v>0</v>
          </cell>
          <cell r="F6911">
            <v>0</v>
          </cell>
          <cell r="G6911">
            <v>-7500</v>
          </cell>
        </row>
        <row r="6912">
          <cell r="B6912" t="str">
            <v>301500R303</v>
          </cell>
          <cell r="C6912">
            <v>-7500</v>
          </cell>
          <cell r="D6912">
            <v>0</v>
          </cell>
          <cell r="E6912">
            <v>0</v>
          </cell>
          <cell r="F6912">
            <v>0</v>
          </cell>
          <cell r="G6912">
            <v>-7500</v>
          </cell>
        </row>
        <row r="6913">
          <cell r="B6913" t="str">
            <v>301500R304</v>
          </cell>
          <cell r="C6913">
            <v>-7500</v>
          </cell>
          <cell r="D6913">
            <v>0</v>
          </cell>
          <cell r="E6913">
            <v>0</v>
          </cell>
          <cell r="F6913">
            <v>0</v>
          </cell>
          <cell r="G6913">
            <v>-7500</v>
          </cell>
        </row>
        <row r="6914">
          <cell r="B6914" t="str">
            <v>301500R305</v>
          </cell>
          <cell r="C6914">
            <v>-7500</v>
          </cell>
          <cell r="D6914">
            <v>0</v>
          </cell>
          <cell r="E6914">
            <v>0</v>
          </cell>
          <cell r="F6914">
            <v>0</v>
          </cell>
          <cell r="G6914">
            <v>-7500</v>
          </cell>
        </row>
        <row r="6915">
          <cell r="B6915" t="str">
            <v>301500R306</v>
          </cell>
          <cell r="C6915">
            <v>-7500</v>
          </cell>
          <cell r="D6915">
            <v>0</v>
          </cell>
          <cell r="E6915">
            <v>0</v>
          </cell>
          <cell r="F6915">
            <v>0</v>
          </cell>
          <cell r="G6915">
            <v>-7500</v>
          </cell>
        </row>
        <row r="6916">
          <cell r="B6916" t="str">
            <v>301500R307</v>
          </cell>
          <cell r="C6916">
            <v>-5000</v>
          </cell>
          <cell r="D6916">
            <v>5000</v>
          </cell>
          <cell r="E6916">
            <v>0</v>
          </cell>
          <cell r="F6916">
            <v>5000</v>
          </cell>
          <cell r="G6916">
            <v>0</v>
          </cell>
        </row>
        <row r="6917">
          <cell r="B6917" t="str">
            <v>301500R308</v>
          </cell>
          <cell r="C6917">
            <v>-2500</v>
          </cell>
          <cell r="D6917">
            <v>2500</v>
          </cell>
          <cell r="E6917">
            <v>0</v>
          </cell>
          <cell r="F6917">
            <v>2500</v>
          </cell>
          <cell r="G6917">
            <v>0</v>
          </cell>
        </row>
        <row r="6918">
          <cell r="B6918" t="str">
            <v>301500R309</v>
          </cell>
          <cell r="C6918">
            <v>0</v>
          </cell>
          <cell r="D6918">
            <v>0</v>
          </cell>
          <cell r="E6918">
            <v>-2500</v>
          </cell>
          <cell r="F6918">
            <v>-2500</v>
          </cell>
          <cell r="G6918">
            <v>-2500</v>
          </cell>
        </row>
        <row r="6919">
          <cell r="B6919" t="str">
            <v>301500R310</v>
          </cell>
          <cell r="C6919">
            <v>0</v>
          </cell>
          <cell r="D6919">
            <v>0</v>
          </cell>
          <cell r="E6919">
            <v>-2500</v>
          </cell>
          <cell r="F6919">
            <v>-2500</v>
          </cell>
          <cell r="G6919">
            <v>-2500</v>
          </cell>
        </row>
        <row r="6920">
          <cell r="B6920" t="str">
            <v>301500R311</v>
          </cell>
          <cell r="C6920">
            <v>0</v>
          </cell>
          <cell r="D6920">
            <v>0</v>
          </cell>
          <cell r="E6920">
            <v>-5000</v>
          </cell>
          <cell r="F6920">
            <v>-5000</v>
          </cell>
          <cell r="G6920">
            <v>-5000</v>
          </cell>
        </row>
        <row r="6921">
          <cell r="B6921" t="str">
            <v>301500R312</v>
          </cell>
          <cell r="C6921">
            <v>0</v>
          </cell>
          <cell r="D6921">
            <v>0</v>
          </cell>
          <cell r="E6921">
            <v>-5000</v>
          </cell>
          <cell r="F6921">
            <v>-5000</v>
          </cell>
          <cell r="G6921">
            <v>-5000</v>
          </cell>
        </row>
        <row r="6922">
          <cell r="B6922" t="str">
            <v>301500R313</v>
          </cell>
          <cell r="C6922">
            <v>0</v>
          </cell>
          <cell r="D6922">
            <v>0</v>
          </cell>
          <cell r="E6922">
            <v>-2500</v>
          </cell>
          <cell r="F6922">
            <v>-2500</v>
          </cell>
          <cell r="G6922">
            <v>-2500</v>
          </cell>
        </row>
        <row r="6923">
          <cell r="B6923" t="str">
            <v>301500R314</v>
          </cell>
          <cell r="C6923">
            <v>0</v>
          </cell>
          <cell r="D6923">
            <v>0</v>
          </cell>
          <cell r="E6923">
            <v>-2500</v>
          </cell>
          <cell r="F6923">
            <v>-2500</v>
          </cell>
          <cell r="G6923">
            <v>-2500</v>
          </cell>
        </row>
        <row r="6924">
          <cell r="B6924" t="str">
            <v>301500R315</v>
          </cell>
          <cell r="C6924">
            <v>0</v>
          </cell>
          <cell r="D6924">
            <v>0</v>
          </cell>
          <cell r="E6924">
            <v>-10000</v>
          </cell>
          <cell r="F6924">
            <v>-10000</v>
          </cell>
          <cell r="G6924">
            <v>-10000</v>
          </cell>
        </row>
        <row r="6925">
          <cell r="B6925" t="str">
            <v>301500R316</v>
          </cell>
          <cell r="C6925">
            <v>0</v>
          </cell>
          <cell r="D6925">
            <v>2500</v>
          </cell>
          <cell r="E6925">
            <v>-5000</v>
          </cell>
          <cell r="F6925">
            <v>-2500</v>
          </cell>
          <cell r="G6925">
            <v>-2500</v>
          </cell>
        </row>
        <row r="6926">
          <cell r="B6926" t="str">
            <v>301500R317</v>
          </cell>
          <cell r="C6926">
            <v>0</v>
          </cell>
          <cell r="D6926">
            <v>0</v>
          </cell>
          <cell r="E6926">
            <v>-2500</v>
          </cell>
          <cell r="F6926">
            <v>-2500</v>
          </cell>
          <cell r="G6926">
            <v>-2500</v>
          </cell>
        </row>
        <row r="6927">
          <cell r="B6927" t="str">
            <v>301500R318</v>
          </cell>
          <cell r="C6927">
            <v>0</v>
          </cell>
          <cell r="D6927">
            <v>0</v>
          </cell>
          <cell r="E6927">
            <v>-2500</v>
          </cell>
          <cell r="F6927">
            <v>-2500</v>
          </cell>
          <cell r="G6927">
            <v>-2500</v>
          </cell>
        </row>
        <row r="6928">
          <cell r="B6928" t="str">
            <v>301500R319</v>
          </cell>
          <cell r="C6928">
            <v>0</v>
          </cell>
          <cell r="D6928">
            <v>5000</v>
          </cell>
          <cell r="E6928">
            <v>-5000</v>
          </cell>
          <cell r="F6928">
            <v>0</v>
          </cell>
          <cell r="G6928">
            <v>0</v>
          </cell>
        </row>
        <row r="6929">
          <cell r="B6929" t="str">
            <v>301500R320</v>
          </cell>
          <cell r="C6929">
            <v>0</v>
          </cell>
          <cell r="D6929">
            <v>0</v>
          </cell>
          <cell r="E6929">
            <v>-5000</v>
          </cell>
          <cell r="F6929">
            <v>-5000</v>
          </cell>
          <cell r="G6929">
            <v>-5000</v>
          </cell>
        </row>
        <row r="6930">
          <cell r="B6930" t="str">
            <v>301500R321</v>
          </cell>
          <cell r="C6930">
            <v>0</v>
          </cell>
          <cell r="D6930">
            <v>0</v>
          </cell>
          <cell r="E6930">
            <v>-5000</v>
          </cell>
          <cell r="F6930">
            <v>-5000</v>
          </cell>
          <cell r="G6930">
            <v>-5000</v>
          </cell>
        </row>
        <row r="6931">
          <cell r="B6931" t="str">
            <v>301500R322</v>
          </cell>
          <cell r="C6931">
            <v>0</v>
          </cell>
          <cell r="D6931">
            <v>0</v>
          </cell>
          <cell r="E6931">
            <v>-2500</v>
          </cell>
          <cell r="F6931">
            <v>-2500</v>
          </cell>
          <cell r="G6931">
            <v>-2500</v>
          </cell>
        </row>
        <row r="6932">
          <cell r="B6932" t="str">
            <v>301500R323</v>
          </cell>
          <cell r="C6932">
            <v>0</v>
          </cell>
          <cell r="D6932">
            <v>0</v>
          </cell>
          <cell r="E6932">
            <v>-2500</v>
          </cell>
          <cell r="F6932">
            <v>-2500</v>
          </cell>
          <cell r="G6932">
            <v>-2500</v>
          </cell>
        </row>
        <row r="6933">
          <cell r="B6933" t="str">
            <v>301500R324</v>
          </cell>
          <cell r="C6933">
            <v>0</v>
          </cell>
          <cell r="D6933">
            <v>0</v>
          </cell>
          <cell r="E6933">
            <v>-2500</v>
          </cell>
          <cell r="F6933">
            <v>-2500</v>
          </cell>
          <cell r="G6933">
            <v>-2500</v>
          </cell>
        </row>
        <row r="6934">
          <cell r="B6934" t="str">
            <v>301500R325</v>
          </cell>
          <cell r="C6934">
            <v>0</v>
          </cell>
          <cell r="D6934">
            <v>0</v>
          </cell>
          <cell r="E6934">
            <v>-7500</v>
          </cell>
          <cell r="F6934">
            <v>-7500</v>
          </cell>
          <cell r="G6934">
            <v>-7500</v>
          </cell>
        </row>
        <row r="6935">
          <cell r="B6935" t="str">
            <v>301500R326</v>
          </cell>
          <cell r="C6935">
            <v>0</v>
          </cell>
          <cell r="D6935">
            <v>0</v>
          </cell>
          <cell r="E6935">
            <v>-5000</v>
          </cell>
          <cell r="F6935">
            <v>-5000</v>
          </cell>
          <cell r="G6935">
            <v>-5000</v>
          </cell>
        </row>
        <row r="6936">
          <cell r="B6936" t="str">
            <v>301500R327</v>
          </cell>
          <cell r="C6936">
            <v>0</v>
          </cell>
          <cell r="D6936">
            <v>0</v>
          </cell>
          <cell r="E6936">
            <v>-5000</v>
          </cell>
          <cell r="F6936">
            <v>-5000</v>
          </cell>
          <cell r="G6936">
            <v>-5000</v>
          </cell>
        </row>
        <row r="6937">
          <cell r="B6937" t="str">
            <v>301500R328</v>
          </cell>
          <cell r="C6937">
            <v>0</v>
          </cell>
          <cell r="D6937">
            <v>0</v>
          </cell>
          <cell r="E6937">
            <v>-7500</v>
          </cell>
          <cell r="F6937">
            <v>-7500</v>
          </cell>
          <cell r="G6937">
            <v>-7500</v>
          </cell>
        </row>
        <row r="6938">
          <cell r="B6938" t="str">
            <v>301500R329</v>
          </cell>
          <cell r="C6938">
            <v>0</v>
          </cell>
          <cell r="D6938">
            <v>0</v>
          </cell>
          <cell r="E6938">
            <v>-5000</v>
          </cell>
          <cell r="F6938">
            <v>-5000</v>
          </cell>
          <cell r="G6938">
            <v>-5000</v>
          </cell>
        </row>
        <row r="6939">
          <cell r="B6939" t="str">
            <v>301500R330</v>
          </cell>
          <cell r="C6939">
            <v>0</v>
          </cell>
          <cell r="D6939">
            <v>0</v>
          </cell>
          <cell r="E6939">
            <v>-5000</v>
          </cell>
          <cell r="F6939">
            <v>-5000</v>
          </cell>
          <cell r="G6939">
            <v>-5000</v>
          </cell>
        </row>
        <row r="6940">
          <cell r="B6940" t="str">
            <v>301500R331</v>
          </cell>
          <cell r="C6940">
            <v>0</v>
          </cell>
          <cell r="D6940">
            <v>0</v>
          </cell>
          <cell r="E6940">
            <v>-12500</v>
          </cell>
          <cell r="F6940">
            <v>-12500</v>
          </cell>
          <cell r="G6940">
            <v>-12500</v>
          </cell>
        </row>
        <row r="6941">
          <cell r="B6941" t="str">
            <v>301500R332</v>
          </cell>
          <cell r="C6941">
            <v>0</v>
          </cell>
          <cell r="D6941">
            <v>0</v>
          </cell>
          <cell r="E6941">
            <v>-5000</v>
          </cell>
          <cell r="F6941">
            <v>-5000</v>
          </cell>
          <cell r="G6941">
            <v>-5000</v>
          </cell>
        </row>
        <row r="6942">
          <cell r="B6942" t="str">
            <v>301500R333</v>
          </cell>
          <cell r="C6942">
            <v>0</v>
          </cell>
          <cell r="D6942">
            <v>0</v>
          </cell>
          <cell r="E6942">
            <v>-10000</v>
          </cell>
          <cell r="F6942">
            <v>-10000</v>
          </cell>
          <cell r="G6942">
            <v>-10000</v>
          </cell>
        </row>
        <row r="6943">
          <cell r="B6943" t="str">
            <v>301500R334</v>
          </cell>
          <cell r="C6943">
            <v>0</v>
          </cell>
          <cell r="D6943">
            <v>0</v>
          </cell>
          <cell r="E6943">
            <v>-2500</v>
          </cell>
          <cell r="F6943">
            <v>-2500</v>
          </cell>
          <cell r="G6943">
            <v>-2500</v>
          </cell>
        </row>
        <row r="6944">
          <cell r="B6944" t="str">
            <v>301500R335</v>
          </cell>
          <cell r="C6944">
            <v>0</v>
          </cell>
          <cell r="D6944">
            <v>0</v>
          </cell>
          <cell r="E6944">
            <v>-2500</v>
          </cell>
          <cell r="F6944">
            <v>-2500</v>
          </cell>
          <cell r="G6944">
            <v>-2500</v>
          </cell>
        </row>
        <row r="6945">
          <cell r="B6945" t="str">
            <v>301500R336</v>
          </cell>
          <cell r="C6945">
            <v>0</v>
          </cell>
          <cell r="D6945">
            <v>0</v>
          </cell>
          <cell r="E6945">
            <v>-15000</v>
          </cell>
          <cell r="F6945">
            <v>-15000</v>
          </cell>
          <cell r="G6945">
            <v>-15000</v>
          </cell>
        </row>
        <row r="6946">
          <cell r="B6946" t="str">
            <v>301500R337</v>
          </cell>
          <cell r="C6946">
            <v>0</v>
          </cell>
          <cell r="D6946">
            <v>0</v>
          </cell>
          <cell r="E6946">
            <v>-2500</v>
          </cell>
          <cell r="F6946">
            <v>-2500</v>
          </cell>
          <cell r="G6946">
            <v>-2500</v>
          </cell>
        </row>
        <row r="6947">
          <cell r="B6947" t="str">
            <v>301500R338</v>
          </cell>
          <cell r="C6947">
            <v>0</v>
          </cell>
          <cell r="D6947">
            <v>0</v>
          </cell>
          <cell r="E6947">
            <v>-2500</v>
          </cell>
          <cell r="F6947">
            <v>-2500</v>
          </cell>
          <cell r="G6947">
            <v>-2500</v>
          </cell>
        </row>
        <row r="6948">
          <cell r="B6948" t="str">
            <v>301500R339</v>
          </cell>
          <cell r="C6948">
            <v>0</v>
          </cell>
          <cell r="D6948">
            <v>0</v>
          </cell>
          <cell r="E6948">
            <v>-2500</v>
          </cell>
          <cell r="F6948">
            <v>-2500</v>
          </cell>
          <cell r="G6948">
            <v>-2500</v>
          </cell>
        </row>
        <row r="6949">
          <cell r="B6949" t="str">
            <v>301500R340</v>
          </cell>
          <cell r="C6949">
            <v>0</v>
          </cell>
          <cell r="D6949">
            <v>0</v>
          </cell>
          <cell r="E6949">
            <v>-7500</v>
          </cell>
          <cell r="F6949">
            <v>-7500</v>
          </cell>
          <cell r="G6949">
            <v>-7500</v>
          </cell>
        </row>
        <row r="6950">
          <cell r="B6950" t="str">
            <v>301500R341</v>
          </cell>
          <cell r="C6950">
            <v>0</v>
          </cell>
          <cell r="D6950">
            <v>0</v>
          </cell>
          <cell r="E6950">
            <v>-2500</v>
          </cell>
          <cell r="F6950">
            <v>-2500</v>
          </cell>
          <cell r="G6950">
            <v>-2500</v>
          </cell>
        </row>
        <row r="6951">
          <cell r="B6951" t="str">
            <v>301500R342</v>
          </cell>
          <cell r="C6951">
            <v>0</v>
          </cell>
          <cell r="D6951">
            <v>2500</v>
          </cell>
          <cell r="E6951">
            <v>-2500</v>
          </cell>
          <cell r="F6951">
            <v>0</v>
          </cell>
          <cell r="G6951">
            <v>0</v>
          </cell>
        </row>
        <row r="6952">
          <cell r="B6952" t="str">
            <v>301500R343</v>
          </cell>
          <cell r="C6952">
            <v>0</v>
          </cell>
          <cell r="D6952">
            <v>0</v>
          </cell>
          <cell r="E6952">
            <v>-5000</v>
          </cell>
          <cell r="F6952">
            <v>-5000</v>
          </cell>
          <cell r="G6952">
            <v>-5000</v>
          </cell>
        </row>
        <row r="6953">
          <cell r="B6953" t="str">
            <v>301500R344</v>
          </cell>
          <cell r="C6953">
            <v>0</v>
          </cell>
          <cell r="D6953">
            <v>2500</v>
          </cell>
          <cell r="E6953">
            <v>-7500</v>
          </cell>
          <cell r="F6953">
            <v>-5000</v>
          </cell>
          <cell r="G6953">
            <v>-5000</v>
          </cell>
        </row>
        <row r="6954">
          <cell r="B6954" t="str">
            <v>301500R345</v>
          </cell>
          <cell r="C6954">
            <v>0</v>
          </cell>
          <cell r="D6954">
            <v>0</v>
          </cell>
          <cell r="E6954">
            <v>-5000</v>
          </cell>
          <cell r="F6954">
            <v>-5000</v>
          </cell>
          <cell r="G6954">
            <v>-5000</v>
          </cell>
        </row>
        <row r="6955">
          <cell r="B6955" t="str">
            <v>301500R346</v>
          </cell>
          <cell r="C6955">
            <v>0</v>
          </cell>
          <cell r="D6955">
            <v>0</v>
          </cell>
          <cell r="E6955">
            <v>-5000</v>
          </cell>
          <cell r="F6955">
            <v>-5000</v>
          </cell>
          <cell r="G6955">
            <v>-5000</v>
          </cell>
        </row>
        <row r="6956">
          <cell r="B6956" t="str">
            <v>301500R347</v>
          </cell>
          <cell r="C6956">
            <v>0</v>
          </cell>
          <cell r="D6956">
            <v>0</v>
          </cell>
          <cell r="E6956">
            <v>-2500</v>
          </cell>
          <cell r="F6956">
            <v>-2500</v>
          </cell>
          <cell r="G6956">
            <v>-2500</v>
          </cell>
        </row>
        <row r="6957">
          <cell r="B6957" t="str">
            <v>301500R348</v>
          </cell>
          <cell r="C6957">
            <v>0</v>
          </cell>
          <cell r="D6957">
            <v>0</v>
          </cell>
          <cell r="E6957">
            <v>-10000</v>
          </cell>
          <cell r="F6957">
            <v>-10000</v>
          </cell>
          <cell r="G6957">
            <v>-10000</v>
          </cell>
        </row>
        <row r="6958">
          <cell r="B6958" t="str">
            <v>301500R349</v>
          </cell>
          <cell r="C6958">
            <v>0</v>
          </cell>
          <cell r="D6958">
            <v>0</v>
          </cell>
          <cell r="E6958">
            <v>-7500</v>
          </cell>
          <cell r="F6958">
            <v>-7500</v>
          </cell>
          <cell r="G6958">
            <v>-7500</v>
          </cell>
        </row>
        <row r="6959">
          <cell r="B6959" t="str">
            <v>301500R350</v>
          </cell>
          <cell r="C6959">
            <v>0</v>
          </cell>
          <cell r="D6959">
            <v>0</v>
          </cell>
          <cell r="E6959">
            <v>-10000</v>
          </cell>
          <cell r="F6959">
            <v>-10000</v>
          </cell>
          <cell r="G6959">
            <v>-10000</v>
          </cell>
        </row>
        <row r="6960">
          <cell r="B6960" t="str">
            <v>301500R351</v>
          </cell>
          <cell r="C6960">
            <v>0</v>
          </cell>
          <cell r="D6960">
            <v>0</v>
          </cell>
          <cell r="E6960">
            <v>-7500</v>
          </cell>
          <cell r="F6960">
            <v>-7500</v>
          </cell>
          <cell r="G6960">
            <v>-7500</v>
          </cell>
        </row>
        <row r="6961">
          <cell r="B6961" t="str">
            <v>301500R352</v>
          </cell>
          <cell r="C6961">
            <v>0</v>
          </cell>
          <cell r="D6961">
            <v>0</v>
          </cell>
          <cell r="E6961">
            <v>-5000</v>
          </cell>
          <cell r="F6961">
            <v>-5000</v>
          </cell>
          <cell r="G6961">
            <v>-5000</v>
          </cell>
        </row>
        <row r="6962">
          <cell r="B6962" t="str">
            <v>301500R353</v>
          </cell>
          <cell r="C6962">
            <v>0</v>
          </cell>
          <cell r="D6962">
            <v>0</v>
          </cell>
          <cell r="E6962">
            <v>-2500</v>
          </cell>
          <cell r="F6962">
            <v>-2500</v>
          </cell>
          <cell r="G6962">
            <v>-2500</v>
          </cell>
        </row>
        <row r="6963">
          <cell r="B6963" t="str">
            <v>301500R354</v>
          </cell>
          <cell r="C6963">
            <v>0</v>
          </cell>
          <cell r="D6963">
            <v>0</v>
          </cell>
          <cell r="E6963">
            <v>-5000</v>
          </cell>
          <cell r="F6963">
            <v>-5000</v>
          </cell>
          <cell r="G6963">
            <v>-5000</v>
          </cell>
        </row>
        <row r="6964">
          <cell r="B6964" t="str">
            <v>301500R355</v>
          </cell>
          <cell r="C6964">
            <v>0</v>
          </cell>
          <cell r="D6964">
            <v>0</v>
          </cell>
          <cell r="E6964">
            <v>-5000</v>
          </cell>
          <cell r="F6964">
            <v>-5000</v>
          </cell>
          <cell r="G6964">
            <v>-5000</v>
          </cell>
        </row>
        <row r="6965">
          <cell r="B6965" t="str">
            <v>301500R356</v>
          </cell>
          <cell r="C6965">
            <v>0</v>
          </cell>
          <cell r="D6965">
            <v>0</v>
          </cell>
          <cell r="E6965">
            <v>-5000</v>
          </cell>
          <cell r="F6965">
            <v>-5000</v>
          </cell>
          <cell r="G6965">
            <v>-5000</v>
          </cell>
        </row>
        <row r="6966">
          <cell r="B6966" t="str">
            <v>301500R357</v>
          </cell>
          <cell r="C6966">
            <v>0</v>
          </cell>
          <cell r="D6966">
            <v>0</v>
          </cell>
          <cell r="E6966">
            <v>-5000</v>
          </cell>
          <cell r="F6966">
            <v>-5000</v>
          </cell>
          <cell r="G6966">
            <v>-5000</v>
          </cell>
        </row>
        <row r="6967">
          <cell r="B6967" t="str">
            <v>301500R358</v>
          </cell>
          <cell r="C6967">
            <v>0</v>
          </cell>
          <cell r="D6967">
            <v>0</v>
          </cell>
          <cell r="E6967">
            <v>-5000</v>
          </cell>
          <cell r="F6967">
            <v>-5000</v>
          </cell>
          <cell r="G6967">
            <v>-5000</v>
          </cell>
        </row>
        <row r="6968">
          <cell r="B6968" t="str">
            <v>301500R359</v>
          </cell>
          <cell r="C6968">
            <v>0</v>
          </cell>
          <cell r="D6968">
            <v>0</v>
          </cell>
          <cell r="E6968">
            <v>-12500</v>
          </cell>
          <cell r="F6968">
            <v>-12500</v>
          </cell>
          <cell r="G6968">
            <v>-12500</v>
          </cell>
        </row>
        <row r="6969">
          <cell r="B6969" t="str">
            <v>301500R360</v>
          </cell>
          <cell r="C6969">
            <v>0</v>
          </cell>
          <cell r="D6969">
            <v>0</v>
          </cell>
          <cell r="E6969">
            <v>-2500</v>
          </cell>
          <cell r="F6969">
            <v>-2500</v>
          </cell>
          <cell r="G6969">
            <v>-2500</v>
          </cell>
        </row>
        <row r="6970">
          <cell r="B6970" t="str">
            <v>301500R361</v>
          </cell>
          <cell r="C6970">
            <v>0</v>
          </cell>
          <cell r="D6970">
            <v>0</v>
          </cell>
          <cell r="E6970">
            <v>-5000</v>
          </cell>
          <cell r="F6970">
            <v>-5000</v>
          </cell>
          <cell r="G6970">
            <v>-5000</v>
          </cell>
        </row>
        <row r="6971">
          <cell r="B6971" t="str">
            <v>301500R362</v>
          </cell>
          <cell r="C6971">
            <v>0</v>
          </cell>
          <cell r="D6971">
            <v>0</v>
          </cell>
          <cell r="E6971">
            <v>-2500</v>
          </cell>
          <cell r="F6971">
            <v>-2500</v>
          </cell>
          <cell r="G6971">
            <v>-2500</v>
          </cell>
        </row>
        <row r="6972">
          <cell r="B6972" t="str">
            <v>301500R363</v>
          </cell>
          <cell r="C6972">
            <v>0</v>
          </cell>
          <cell r="D6972">
            <v>0</v>
          </cell>
          <cell r="E6972">
            <v>-7500</v>
          </cell>
          <cell r="F6972">
            <v>-7500</v>
          </cell>
          <cell r="G6972">
            <v>-7500</v>
          </cell>
        </row>
        <row r="6973">
          <cell r="B6973" t="str">
            <v>301500R364</v>
          </cell>
          <cell r="C6973">
            <v>0</v>
          </cell>
          <cell r="D6973">
            <v>0</v>
          </cell>
          <cell r="E6973">
            <v>-10000</v>
          </cell>
          <cell r="F6973">
            <v>-10000</v>
          </cell>
          <cell r="G6973">
            <v>-10000</v>
          </cell>
        </row>
        <row r="6974">
          <cell r="B6974" t="str">
            <v>301500R365</v>
          </cell>
          <cell r="C6974">
            <v>0</v>
          </cell>
          <cell r="D6974">
            <v>0</v>
          </cell>
          <cell r="E6974">
            <v>-7500</v>
          </cell>
          <cell r="F6974">
            <v>-7500</v>
          </cell>
          <cell r="G6974">
            <v>-7500</v>
          </cell>
        </row>
        <row r="6975">
          <cell r="B6975" t="str">
            <v>301500R366</v>
          </cell>
          <cell r="C6975">
            <v>0</v>
          </cell>
          <cell r="D6975">
            <v>0</v>
          </cell>
          <cell r="E6975">
            <v>-12500</v>
          </cell>
          <cell r="F6975">
            <v>-12500</v>
          </cell>
          <cell r="G6975">
            <v>-12500</v>
          </cell>
        </row>
        <row r="6976">
          <cell r="B6976" t="str">
            <v>301500R367</v>
          </cell>
          <cell r="C6976">
            <v>0</v>
          </cell>
          <cell r="D6976">
            <v>0</v>
          </cell>
          <cell r="E6976">
            <v>-5000</v>
          </cell>
          <cell r="F6976">
            <v>-5000</v>
          </cell>
          <cell r="G6976">
            <v>-5000</v>
          </cell>
        </row>
        <row r="6977">
          <cell r="B6977" t="str">
            <v>301500R368</v>
          </cell>
          <cell r="C6977">
            <v>0</v>
          </cell>
          <cell r="D6977">
            <v>0</v>
          </cell>
          <cell r="E6977">
            <v>-7500</v>
          </cell>
          <cell r="F6977">
            <v>-7500</v>
          </cell>
          <cell r="G6977">
            <v>-7500</v>
          </cell>
        </row>
        <row r="6978">
          <cell r="B6978" t="str">
            <v>301500R369</v>
          </cell>
          <cell r="C6978">
            <v>0</v>
          </cell>
          <cell r="D6978">
            <v>0</v>
          </cell>
          <cell r="E6978">
            <v>-7500</v>
          </cell>
          <cell r="F6978">
            <v>-7500</v>
          </cell>
          <cell r="G6978">
            <v>-7500</v>
          </cell>
        </row>
        <row r="6979">
          <cell r="B6979" t="str">
            <v>301500R370</v>
          </cell>
          <cell r="C6979">
            <v>0</v>
          </cell>
          <cell r="D6979">
            <v>0</v>
          </cell>
          <cell r="E6979">
            <v>-5000</v>
          </cell>
          <cell r="F6979">
            <v>-5000</v>
          </cell>
          <cell r="G6979">
            <v>-5000</v>
          </cell>
        </row>
        <row r="6980">
          <cell r="B6980" t="str">
            <v>301500R371</v>
          </cell>
          <cell r="C6980">
            <v>0</v>
          </cell>
          <cell r="D6980">
            <v>0</v>
          </cell>
          <cell r="E6980">
            <v>-2500</v>
          </cell>
          <cell r="F6980">
            <v>-2500</v>
          </cell>
          <cell r="G6980">
            <v>-2500</v>
          </cell>
        </row>
        <row r="6981">
          <cell r="B6981" t="str">
            <v>301500R372</v>
          </cell>
          <cell r="C6981">
            <v>0</v>
          </cell>
          <cell r="D6981">
            <v>0</v>
          </cell>
          <cell r="E6981">
            <v>-2500</v>
          </cell>
          <cell r="F6981">
            <v>-2500</v>
          </cell>
          <cell r="G6981">
            <v>-2500</v>
          </cell>
        </row>
        <row r="6982">
          <cell r="B6982" t="str">
            <v>301500R373</v>
          </cell>
          <cell r="C6982">
            <v>0</v>
          </cell>
          <cell r="D6982">
            <v>0</v>
          </cell>
          <cell r="E6982">
            <v>-2500</v>
          </cell>
          <cell r="F6982">
            <v>-2500</v>
          </cell>
          <cell r="G6982">
            <v>-2500</v>
          </cell>
        </row>
        <row r="6983">
          <cell r="B6983" t="str">
            <v>301500R374</v>
          </cell>
          <cell r="C6983">
            <v>0</v>
          </cell>
          <cell r="D6983">
            <v>0</v>
          </cell>
          <cell r="E6983">
            <v>-5000</v>
          </cell>
          <cell r="F6983">
            <v>-5000</v>
          </cell>
          <cell r="G6983">
            <v>-5000</v>
          </cell>
        </row>
        <row r="6984">
          <cell r="B6984" t="str">
            <v>301500R375</v>
          </cell>
          <cell r="C6984">
            <v>0</v>
          </cell>
          <cell r="D6984">
            <v>0</v>
          </cell>
          <cell r="E6984">
            <v>-2500</v>
          </cell>
          <cell r="F6984">
            <v>-2500</v>
          </cell>
          <cell r="G6984">
            <v>-2500</v>
          </cell>
        </row>
        <row r="6985">
          <cell r="B6985" t="str">
            <v>301500R376</v>
          </cell>
          <cell r="C6985">
            <v>0</v>
          </cell>
          <cell r="D6985">
            <v>0</v>
          </cell>
          <cell r="E6985">
            <v>-2500</v>
          </cell>
          <cell r="F6985">
            <v>-2500</v>
          </cell>
          <cell r="G6985">
            <v>-2500</v>
          </cell>
        </row>
        <row r="6986">
          <cell r="B6986" t="str">
            <v>301500R377</v>
          </cell>
          <cell r="C6986">
            <v>0</v>
          </cell>
          <cell r="D6986">
            <v>0</v>
          </cell>
          <cell r="E6986">
            <v>-7500</v>
          </cell>
          <cell r="F6986">
            <v>-7500</v>
          </cell>
          <cell r="G6986">
            <v>-7500</v>
          </cell>
        </row>
        <row r="6987">
          <cell r="B6987" t="str">
            <v>301500R378</v>
          </cell>
          <cell r="C6987">
            <v>0</v>
          </cell>
          <cell r="D6987">
            <v>0</v>
          </cell>
          <cell r="E6987">
            <v>-2500</v>
          </cell>
          <cell r="F6987">
            <v>-2500</v>
          </cell>
          <cell r="G6987">
            <v>-2500</v>
          </cell>
        </row>
        <row r="6988">
          <cell r="B6988" t="str">
            <v>301500R379</v>
          </cell>
          <cell r="C6988">
            <v>0</v>
          </cell>
          <cell r="D6988">
            <v>0</v>
          </cell>
          <cell r="E6988">
            <v>-7500</v>
          </cell>
          <cell r="F6988">
            <v>-7500</v>
          </cell>
          <cell r="G6988">
            <v>-7500</v>
          </cell>
        </row>
        <row r="6989">
          <cell r="B6989" t="str">
            <v>301500R380</v>
          </cell>
          <cell r="C6989">
            <v>0</v>
          </cell>
          <cell r="D6989">
            <v>0</v>
          </cell>
          <cell r="E6989">
            <v>-5000</v>
          </cell>
          <cell r="F6989">
            <v>-5000</v>
          </cell>
          <cell r="G6989">
            <v>-5000</v>
          </cell>
        </row>
        <row r="6990">
          <cell r="B6990" t="str">
            <v>301500R381</v>
          </cell>
          <cell r="C6990">
            <v>0</v>
          </cell>
          <cell r="D6990">
            <v>0</v>
          </cell>
          <cell r="E6990">
            <v>-2500</v>
          </cell>
          <cell r="F6990">
            <v>-2500</v>
          </cell>
          <cell r="G6990">
            <v>-2500</v>
          </cell>
        </row>
        <row r="6991">
          <cell r="B6991" t="str">
            <v>301500R382</v>
          </cell>
          <cell r="C6991">
            <v>0</v>
          </cell>
          <cell r="D6991">
            <v>0</v>
          </cell>
          <cell r="E6991">
            <v>-7500</v>
          </cell>
          <cell r="F6991">
            <v>-7500</v>
          </cell>
          <cell r="G6991">
            <v>-7500</v>
          </cell>
        </row>
        <row r="6992">
          <cell r="B6992" t="str">
            <v>301500R383</v>
          </cell>
          <cell r="C6992">
            <v>0</v>
          </cell>
          <cell r="D6992">
            <v>0</v>
          </cell>
          <cell r="E6992">
            <v>-5000</v>
          </cell>
          <cell r="F6992">
            <v>-5000</v>
          </cell>
          <cell r="G6992">
            <v>-5000</v>
          </cell>
        </row>
        <row r="6993">
          <cell r="B6993" t="str">
            <v>301500R384</v>
          </cell>
          <cell r="C6993">
            <v>0</v>
          </cell>
          <cell r="D6993">
            <v>0</v>
          </cell>
          <cell r="E6993">
            <v>-2500</v>
          </cell>
          <cell r="F6993">
            <v>-2500</v>
          </cell>
          <cell r="G6993">
            <v>-2500</v>
          </cell>
        </row>
        <row r="6994">
          <cell r="B6994" t="str">
            <v>301500R385</v>
          </cell>
          <cell r="C6994">
            <v>0</v>
          </cell>
          <cell r="D6994">
            <v>0</v>
          </cell>
          <cell r="E6994">
            <v>-7500</v>
          </cell>
          <cell r="F6994">
            <v>-7500</v>
          </cell>
          <cell r="G6994">
            <v>-7500</v>
          </cell>
        </row>
        <row r="6995">
          <cell r="B6995" t="str">
            <v>301500R386</v>
          </cell>
          <cell r="C6995">
            <v>0</v>
          </cell>
          <cell r="D6995">
            <v>0</v>
          </cell>
          <cell r="E6995">
            <v>-12500</v>
          </cell>
          <cell r="F6995">
            <v>-12500</v>
          </cell>
          <cell r="G6995">
            <v>-12500</v>
          </cell>
        </row>
        <row r="6996">
          <cell r="B6996" t="str">
            <v>301500R387</v>
          </cell>
          <cell r="C6996">
            <v>0</v>
          </cell>
          <cell r="D6996">
            <v>0</v>
          </cell>
          <cell r="E6996">
            <v>-5000</v>
          </cell>
          <cell r="F6996">
            <v>-5000</v>
          </cell>
          <cell r="G6996">
            <v>-5000</v>
          </cell>
        </row>
        <row r="6997">
          <cell r="B6997" t="str">
            <v>301500R388</v>
          </cell>
          <cell r="C6997">
            <v>0</v>
          </cell>
          <cell r="D6997">
            <v>0</v>
          </cell>
          <cell r="E6997">
            <v>-2500</v>
          </cell>
          <cell r="F6997">
            <v>-2500</v>
          </cell>
          <cell r="G6997">
            <v>-2500</v>
          </cell>
        </row>
        <row r="6998">
          <cell r="B6998" t="str">
            <v>301500R389</v>
          </cell>
          <cell r="C6998">
            <v>0</v>
          </cell>
          <cell r="D6998">
            <v>0</v>
          </cell>
          <cell r="E6998">
            <v>-2500</v>
          </cell>
          <cell r="F6998">
            <v>-2500</v>
          </cell>
          <cell r="G6998">
            <v>-2500</v>
          </cell>
        </row>
        <row r="6999">
          <cell r="B6999" t="str">
            <v>301500R390</v>
          </cell>
          <cell r="C6999">
            <v>0</v>
          </cell>
          <cell r="D6999">
            <v>0</v>
          </cell>
          <cell r="E6999">
            <v>-7500</v>
          </cell>
          <cell r="F6999">
            <v>-7500</v>
          </cell>
          <cell r="G6999">
            <v>-7500</v>
          </cell>
        </row>
        <row r="7000">
          <cell r="B7000" t="str">
            <v>301500R391</v>
          </cell>
          <cell r="C7000">
            <v>0</v>
          </cell>
          <cell r="D7000">
            <v>0</v>
          </cell>
          <cell r="E7000">
            <v>-2500</v>
          </cell>
          <cell r="F7000">
            <v>-2500</v>
          </cell>
          <cell r="G7000">
            <v>-2500</v>
          </cell>
        </row>
        <row r="7001">
          <cell r="B7001" t="str">
            <v>301500R392</v>
          </cell>
          <cell r="C7001">
            <v>0</v>
          </cell>
          <cell r="D7001">
            <v>0</v>
          </cell>
          <cell r="E7001">
            <v>-2500</v>
          </cell>
          <cell r="F7001">
            <v>-2500</v>
          </cell>
          <cell r="G7001">
            <v>-2500</v>
          </cell>
        </row>
        <row r="7002">
          <cell r="B7002" t="str">
            <v>301500R393</v>
          </cell>
          <cell r="C7002">
            <v>0</v>
          </cell>
          <cell r="D7002">
            <v>0</v>
          </cell>
          <cell r="E7002">
            <v>-5000</v>
          </cell>
          <cell r="F7002">
            <v>-5000</v>
          </cell>
          <cell r="G7002">
            <v>-5000</v>
          </cell>
        </row>
        <row r="7003">
          <cell r="B7003" t="str">
            <v>301500R394</v>
          </cell>
          <cell r="C7003">
            <v>0</v>
          </cell>
          <cell r="D7003">
            <v>0</v>
          </cell>
          <cell r="E7003">
            <v>-7500</v>
          </cell>
          <cell r="F7003">
            <v>-7500</v>
          </cell>
          <cell r="G7003">
            <v>-7500</v>
          </cell>
        </row>
        <row r="7004">
          <cell r="B7004" t="str">
            <v>301500R395</v>
          </cell>
          <cell r="C7004">
            <v>0</v>
          </cell>
          <cell r="D7004">
            <v>0</v>
          </cell>
          <cell r="E7004">
            <v>-2500</v>
          </cell>
          <cell r="F7004">
            <v>-2500</v>
          </cell>
          <cell r="G7004">
            <v>-2500</v>
          </cell>
        </row>
        <row r="7005">
          <cell r="B7005" t="str">
            <v>301500R396</v>
          </cell>
          <cell r="C7005">
            <v>0</v>
          </cell>
          <cell r="D7005">
            <v>0</v>
          </cell>
          <cell r="E7005">
            <v>-2500</v>
          </cell>
          <cell r="F7005">
            <v>-2500</v>
          </cell>
          <cell r="G7005">
            <v>-2500</v>
          </cell>
        </row>
        <row r="7006">
          <cell r="B7006" t="str">
            <v>301500R397</v>
          </cell>
          <cell r="C7006">
            <v>0</v>
          </cell>
          <cell r="D7006">
            <v>0</v>
          </cell>
          <cell r="E7006">
            <v>-7500</v>
          </cell>
          <cell r="F7006">
            <v>-7500</v>
          </cell>
          <cell r="G7006">
            <v>-7500</v>
          </cell>
        </row>
        <row r="7007">
          <cell r="B7007" t="str">
            <v>301500R398</v>
          </cell>
          <cell r="C7007">
            <v>0</v>
          </cell>
          <cell r="D7007">
            <v>7500</v>
          </cell>
          <cell r="E7007">
            <v>-7500</v>
          </cell>
          <cell r="F7007">
            <v>0</v>
          </cell>
          <cell r="G7007">
            <v>0</v>
          </cell>
        </row>
        <row r="7008">
          <cell r="B7008" t="str">
            <v>301500R399</v>
          </cell>
          <cell r="C7008">
            <v>0</v>
          </cell>
          <cell r="D7008">
            <v>0</v>
          </cell>
          <cell r="E7008">
            <v>-2500</v>
          </cell>
          <cell r="F7008">
            <v>-2500</v>
          </cell>
          <cell r="G7008">
            <v>-2500</v>
          </cell>
        </row>
        <row r="7009">
          <cell r="B7009" t="str">
            <v>301500R400</v>
          </cell>
          <cell r="C7009">
            <v>0</v>
          </cell>
          <cell r="D7009">
            <v>0</v>
          </cell>
          <cell r="E7009">
            <v>-2500</v>
          </cell>
          <cell r="F7009">
            <v>-2500</v>
          </cell>
          <cell r="G7009">
            <v>-2500</v>
          </cell>
        </row>
        <row r="7010">
          <cell r="B7010" t="str">
            <v>301500R401</v>
          </cell>
          <cell r="C7010">
            <v>0</v>
          </cell>
          <cell r="D7010">
            <v>0</v>
          </cell>
          <cell r="E7010">
            <v>-5000</v>
          </cell>
          <cell r="F7010">
            <v>-5000</v>
          </cell>
          <cell r="G7010">
            <v>-5000</v>
          </cell>
        </row>
        <row r="7011">
          <cell r="B7011" t="str">
            <v>301500R402</v>
          </cell>
          <cell r="C7011">
            <v>0</v>
          </cell>
          <cell r="D7011">
            <v>0</v>
          </cell>
          <cell r="E7011">
            <v>-2500</v>
          </cell>
          <cell r="F7011">
            <v>-2500</v>
          </cell>
          <cell r="G7011">
            <v>-2500</v>
          </cell>
        </row>
        <row r="7012">
          <cell r="B7012" t="str">
            <v>301500R403</v>
          </cell>
          <cell r="C7012">
            <v>0</v>
          </cell>
          <cell r="D7012">
            <v>0</v>
          </cell>
          <cell r="E7012">
            <v>-7500</v>
          </cell>
          <cell r="F7012">
            <v>-7500</v>
          </cell>
          <cell r="G7012">
            <v>-7500</v>
          </cell>
        </row>
        <row r="7013">
          <cell r="B7013" t="str">
            <v>301500R404</v>
          </cell>
          <cell r="C7013">
            <v>0</v>
          </cell>
          <cell r="D7013">
            <v>0</v>
          </cell>
          <cell r="E7013">
            <v>-5000</v>
          </cell>
          <cell r="F7013">
            <v>-5000</v>
          </cell>
          <cell r="G7013">
            <v>-5000</v>
          </cell>
        </row>
        <row r="7014">
          <cell r="B7014" t="str">
            <v>301500R405</v>
          </cell>
          <cell r="C7014">
            <v>0</v>
          </cell>
          <cell r="D7014">
            <v>0</v>
          </cell>
          <cell r="E7014">
            <v>-5000</v>
          </cell>
          <cell r="F7014">
            <v>-5000</v>
          </cell>
          <cell r="G7014">
            <v>-5000</v>
          </cell>
        </row>
        <row r="7015">
          <cell r="B7015" t="str">
            <v>301500R406</v>
          </cell>
          <cell r="C7015">
            <v>0</v>
          </cell>
          <cell r="D7015">
            <v>0</v>
          </cell>
          <cell r="E7015">
            <v>-7500</v>
          </cell>
          <cell r="F7015">
            <v>-7500</v>
          </cell>
          <cell r="G7015">
            <v>-7500</v>
          </cell>
        </row>
        <row r="7016">
          <cell r="B7016" t="str">
            <v>301500R407</v>
          </cell>
          <cell r="C7016">
            <v>0</v>
          </cell>
          <cell r="D7016">
            <v>0</v>
          </cell>
          <cell r="E7016">
            <v>-5000</v>
          </cell>
          <cell r="F7016">
            <v>-5000</v>
          </cell>
          <cell r="G7016">
            <v>-5000</v>
          </cell>
        </row>
        <row r="7017">
          <cell r="B7017" t="str">
            <v>301500R408</v>
          </cell>
          <cell r="C7017">
            <v>0</v>
          </cell>
          <cell r="D7017">
            <v>0</v>
          </cell>
          <cell r="E7017">
            <v>-2500</v>
          </cell>
          <cell r="F7017">
            <v>-2500</v>
          </cell>
          <cell r="G7017">
            <v>-2500</v>
          </cell>
        </row>
        <row r="7018">
          <cell r="B7018" t="str">
            <v>301500R409</v>
          </cell>
          <cell r="C7018">
            <v>0</v>
          </cell>
          <cell r="D7018">
            <v>0</v>
          </cell>
          <cell r="E7018">
            <v>-5000</v>
          </cell>
          <cell r="F7018">
            <v>-5000</v>
          </cell>
          <cell r="G7018">
            <v>-5000</v>
          </cell>
        </row>
        <row r="7019">
          <cell r="B7019" t="str">
            <v>301500R410</v>
          </cell>
          <cell r="C7019">
            <v>0</v>
          </cell>
          <cell r="D7019">
            <v>0</v>
          </cell>
          <cell r="E7019">
            <v>-2500</v>
          </cell>
          <cell r="F7019">
            <v>-2500</v>
          </cell>
          <cell r="G7019">
            <v>-2500</v>
          </cell>
        </row>
        <row r="7020">
          <cell r="B7020" t="str">
            <v>301500R411</v>
          </cell>
          <cell r="C7020">
            <v>0</v>
          </cell>
          <cell r="D7020">
            <v>0</v>
          </cell>
          <cell r="E7020">
            <v>-2500</v>
          </cell>
          <cell r="F7020">
            <v>-2500</v>
          </cell>
          <cell r="G7020">
            <v>-2500</v>
          </cell>
        </row>
        <row r="7021">
          <cell r="B7021" t="str">
            <v>301500R412</v>
          </cell>
          <cell r="C7021">
            <v>0</v>
          </cell>
          <cell r="D7021">
            <v>0</v>
          </cell>
          <cell r="E7021">
            <v>-7500</v>
          </cell>
          <cell r="F7021">
            <v>-7500</v>
          </cell>
          <cell r="G7021">
            <v>-7500</v>
          </cell>
        </row>
        <row r="7022">
          <cell r="B7022" t="str">
            <v>301500R413</v>
          </cell>
          <cell r="C7022">
            <v>0</v>
          </cell>
          <cell r="D7022">
            <v>0</v>
          </cell>
          <cell r="E7022">
            <v>-5000</v>
          </cell>
          <cell r="F7022">
            <v>-5000</v>
          </cell>
          <cell r="G7022">
            <v>-5000</v>
          </cell>
        </row>
        <row r="7023">
          <cell r="B7023" t="str">
            <v>301500R414</v>
          </cell>
          <cell r="C7023">
            <v>0</v>
          </cell>
          <cell r="D7023">
            <v>0</v>
          </cell>
          <cell r="E7023">
            <v>-2500</v>
          </cell>
          <cell r="F7023">
            <v>-2500</v>
          </cell>
          <cell r="G7023">
            <v>-2500</v>
          </cell>
        </row>
        <row r="7024">
          <cell r="B7024" t="str">
            <v>301500R415</v>
          </cell>
          <cell r="C7024">
            <v>0</v>
          </cell>
          <cell r="D7024">
            <v>0</v>
          </cell>
          <cell r="E7024">
            <v>-2500</v>
          </cell>
          <cell r="F7024">
            <v>-2500</v>
          </cell>
          <cell r="G7024">
            <v>-2500</v>
          </cell>
        </row>
        <row r="7025">
          <cell r="B7025" t="str">
            <v>301500R416</v>
          </cell>
          <cell r="C7025">
            <v>0</v>
          </cell>
          <cell r="D7025">
            <v>0</v>
          </cell>
          <cell r="E7025">
            <v>-2500</v>
          </cell>
          <cell r="F7025">
            <v>-2500</v>
          </cell>
          <cell r="G7025">
            <v>-2500</v>
          </cell>
        </row>
        <row r="7026">
          <cell r="B7026" t="str">
            <v>301500R417</v>
          </cell>
          <cell r="C7026">
            <v>0</v>
          </cell>
          <cell r="D7026">
            <v>0</v>
          </cell>
          <cell r="E7026">
            <v>-5000</v>
          </cell>
          <cell r="F7026">
            <v>-5000</v>
          </cell>
          <cell r="G7026">
            <v>-5000</v>
          </cell>
        </row>
        <row r="7027">
          <cell r="B7027" t="str">
            <v>301500R418</v>
          </cell>
          <cell r="C7027">
            <v>0</v>
          </cell>
          <cell r="D7027">
            <v>0</v>
          </cell>
          <cell r="E7027">
            <v>-2500</v>
          </cell>
          <cell r="F7027">
            <v>-2500</v>
          </cell>
          <cell r="G7027">
            <v>-2500</v>
          </cell>
        </row>
        <row r="7028">
          <cell r="B7028" t="str">
            <v>301500R419</v>
          </cell>
          <cell r="C7028">
            <v>0</v>
          </cell>
          <cell r="D7028">
            <v>0</v>
          </cell>
          <cell r="E7028">
            <v>-2500</v>
          </cell>
          <cell r="F7028">
            <v>-2500</v>
          </cell>
          <cell r="G7028">
            <v>-2500</v>
          </cell>
        </row>
        <row r="7029">
          <cell r="B7029" t="str">
            <v>301500R420</v>
          </cell>
          <cell r="C7029">
            <v>0</v>
          </cell>
          <cell r="D7029">
            <v>0</v>
          </cell>
          <cell r="E7029">
            <v>-2500</v>
          </cell>
          <cell r="F7029">
            <v>-2500</v>
          </cell>
          <cell r="G7029">
            <v>-2500</v>
          </cell>
        </row>
        <row r="7030">
          <cell r="B7030" t="str">
            <v>301500R421</v>
          </cell>
          <cell r="C7030">
            <v>0</v>
          </cell>
          <cell r="D7030">
            <v>0</v>
          </cell>
          <cell r="E7030">
            <v>-5000</v>
          </cell>
          <cell r="F7030">
            <v>-5000</v>
          </cell>
          <cell r="G7030">
            <v>-5000</v>
          </cell>
        </row>
        <row r="7031">
          <cell r="B7031" t="str">
            <v>301500R422</v>
          </cell>
          <cell r="C7031">
            <v>0</v>
          </cell>
          <cell r="D7031">
            <v>0</v>
          </cell>
          <cell r="E7031">
            <v>-7500</v>
          </cell>
          <cell r="F7031">
            <v>-7500</v>
          </cell>
          <cell r="G7031">
            <v>-7500</v>
          </cell>
        </row>
        <row r="7032">
          <cell r="B7032" t="str">
            <v>301500R423</v>
          </cell>
          <cell r="C7032">
            <v>0</v>
          </cell>
          <cell r="D7032">
            <v>0</v>
          </cell>
          <cell r="E7032">
            <v>-10000</v>
          </cell>
          <cell r="F7032">
            <v>-10000</v>
          </cell>
          <cell r="G7032">
            <v>-10000</v>
          </cell>
        </row>
        <row r="7033">
          <cell r="B7033" t="str">
            <v>301500R424</v>
          </cell>
          <cell r="C7033">
            <v>0</v>
          </cell>
          <cell r="D7033">
            <v>0</v>
          </cell>
          <cell r="E7033">
            <v>-5000</v>
          </cell>
          <cell r="F7033">
            <v>-5000</v>
          </cell>
          <cell r="G7033">
            <v>-5000</v>
          </cell>
        </row>
        <row r="7034">
          <cell r="B7034" t="str">
            <v>301500R425</v>
          </cell>
          <cell r="C7034">
            <v>0</v>
          </cell>
          <cell r="D7034">
            <v>0</v>
          </cell>
          <cell r="E7034">
            <v>-5000</v>
          </cell>
          <cell r="F7034">
            <v>-5000</v>
          </cell>
          <cell r="G7034">
            <v>-5000</v>
          </cell>
        </row>
        <row r="7035">
          <cell r="B7035" t="str">
            <v>301500R426</v>
          </cell>
          <cell r="C7035">
            <v>0</v>
          </cell>
          <cell r="D7035">
            <v>0</v>
          </cell>
          <cell r="E7035">
            <v>-5000</v>
          </cell>
          <cell r="F7035">
            <v>-5000</v>
          </cell>
          <cell r="G7035">
            <v>-5000</v>
          </cell>
        </row>
        <row r="7036">
          <cell r="B7036" t="str">
            <v>301500R427</v>
          </cell>
          <cell r="C7036">
            <v>0</v>
          </cell>
          <cell r="D7036">
            <v>0</v>
          </cell>
          <cell r="E7036">
            <v>-10000</v>
          </cell>
          <cell r="F7036">
            <v>-10000</v>
          </cell>
          <cell r="G7036">
            <v>-10000</v>
          </cell>
        </row>
        <row r="7037">
          <cell r="B7037" t="str">
            <v>301500R428</v>
          </cell>
          <cell r="C7037">
            <v>0</v>
          </cell>
          <cell r="D7037">
            <v>0</v>
          </cell>
          <cell r="E7037">
            <v>-5000</v>
          </cell>
          <cell r="F7037">
            <v>-5000</v>
          </cell>
          <cell r="G7037">
            <v>-5000</v>
          </cell>
        </row>
        <row r="7038">
          <cell r="B7038" t="str">
            <v>301500R429</v>
          </cell>
          <cell r="C7038">
            <v>0</v>
          </cell>
          <cell r="D7038">
            <v>0</v>
          </cell>
          <cell r="E7038">
            <v>-5000</v>
          </cell>
          <cell r="F7038">
            <v>-5000</v>
          </cell>
          <cell r="G7038">
            <v>-5000</v>
          </cell>
        </row>
        <row r="7039">
          <cell r="B7039" t="str">
            <v>301500R430</v>
          </cell>
          <cell r="C7039">
            <v>0</v>
          </cell>
          <cell r="D7039">
            <v>2500</v>
          </cell>
          <cell r="E7039">
            <v>-5000</v>
          </cell>
          <cell r="F7039">
            <v>-2500</v>
          </cell>
          <cell r="G7039">
            <v>-2500</v>
          </cell>
        </row>
        <row r="7040">
          <cell r="B7040" t="str">
            <v>301500R431</v>
          </cell>
          <cell r="C7040">
            <v>0</v>
          </cell>
          <cell r="D7040">
            <v>0</v>
          </cell>
          <cell r="E7040">
            <v>-2500</v>
          </cell>
          <cell r="F7040">
            <v>-2500</v>
          </cell>
          <cell r="G7040">
            <v>-2500</v>
          </cell>
        </row>
        <row r="7041">
          <cell r="B7041" t="str">
            <v>301500R432</v>
          </cell>
          <cell r="C7041">
            <v>0</v>
          </cell>
          <cell r="D7041">
            <v>0</v>
          </cell>
          <cell r="E7041">
            <v>-2500</v>
          </cell>
          <cell r="F7041">
            <v>-2500</v>
          </cell>
          <cell r="G7041">
            <v>-2500</v>
          </cell>
        </row>
        <row r="7042">
          <cell r="B7042" t="str">
            <v>301500R433</v>
          </cell>
          <cell r="C7042">
            <v>0</v>
          </cell>
          <cell r="D7042">
            <v>0</v>
          </cell>
          <cell r="E7042">
            <v>-2500</v>
          </cell>
          <cell r="F7042">
            <v>-2500</v>
          </cell>
          <cell r="G7042">
            <v>-2500</v>
          </cell>
        </row>
        <row r="7043">
          <cell r="B7043" t="str">
            <v>301500R434</v>
          </cell>
          <cell r="C7043">
            <v>0</v>
          </cell>
          <cell r="D7043">
            <v>0</v>
          </cell>
          <cell r="E7043">
            <v>-2500</v>
          </cell>
          <cell r="F7043">
            <v>-2500</v>
          </cell>
          <cell r="G7043">
            <v>-2500</v>
          </cell>
        </row>
        <row r="7044">
          <cell r="B7044" t="str">
            <v>301500R435</v>
          </cell>
          <cell r="C7044">
            <v>0</v>
          </cell>
          <cell r="D7044">
            <v>0</v>
          </cell>
          <cell r="E7044">
            <v>-2500</v>
          </cell>
          <cell r="F7044">
            <v>-2500</v>
          </cell>
          <cell r="G7044">
            <v>-2500</v>
          </cell>
        </row>
        <row r="7045">
          <cell r="B7045" t="str">
            <v>301500R436</v>
          </cell>
          <cell r="C7045">
            <v>0</v>
          </cell>
          <cell r="D7045">
            <v>0</v>
          </cell>
          <cell r="E7045">
            <v>-2500</v>
          </cell>
          <cell r="F7045">
            <v>-2500</v>
          </cell>
          <cell r="G7045">
            <v>-2500</v>
          </cell>
        </row>
        <row r="7046">
          <cell r="B7046" t="str">
            <v>301500R437</v>
          </cell>
          <cell r="C7046">
            <v>0</v>
          </cell>
          <cell r="D7046">
            <v>2500</v>
          </cell>
          <cell r="E7046">
            <v>-5000</v>
          </cell>
          <cell r="F7046">
            <v>-2500</v>
          </cell>
          <cell r="G7046">
            <v>-2500</v>
          </cell>
        </row>
        <row r="7047">
          <cell r="B7047" t="str">
            <v>301500R438</v>
          </cell>
          <cell r="C7047">
            <v>0</v>
          </cell>
          <cell r="D7047">
            <v>0</v>
          </cell>
          <cell r="E7047">
            <v>-2500</v>
          </cell>
          <cell r="F7047">
            <v>-2500</v>
          </cell>
          <cell r="G7047">
            <v>-2500</v>
          </cell>
        </row>
        <row r="7048">
          <cell r="B7048" t="str">
            <v>301500R439</v>
          </cell>
          <cell r="C7048">
            <v>0</v>
          </cell>
          <cell r="D7048">
            <v>0</v>
          </cell>
          <cell r="E7048">
            <v>-2500</v>
          </cell>
          <cell r="F7048">
            <v>-2500</v>
          </cell>
          <cell r="G7048">
            <v>-2500</v>
          </cell>
        </row>
        <row r="7049">
          <cell r="B7049" t="str">
            <v>301500R440</v>
          </cell>
          <cell r="C7049">
            <v>0</v>
          </cell>
          <cell r="D7049">
            <v>0</v>
          </cell>
          <cell r="E7049">
            <v>-5000</v>
          </cell>
          <cell r="F7049">
            <v>-5000</v>
          </cell>
          <cell r="G7049">
            <v>-5000</v>
          </cell>
        </row>
        <row r="7050">
          <cell r="B7050" t="str">
            <v>301500R441</v>
          </cell>
          <cell r="C7050">
            <v>0</v>
          </cell>
          <cell r="D7050">
            <v>0</v>
          </cell>
          <cell r="E7050">
            <v>-15000</v>
          </cell>
          <cell r="F7050">
            <v>-15000</v>
          </cell>
          <cell r="G7050">
            <v>-15000</v>
          </cell>
        </row>
        <row r="7051">
          <cell r="B7051" t="str">
            <v>301500R442</v>
          </cell>
          <cell r="C7051">
            <v>0</v>
          </cell>
          <cell r="D7051">
            <v>0</v>
          </cell>
          <cell r="E7051">
            <v>-5000</v>
          </cell>
          <cell r="F7051">
            <v>-5000</v>
          </cell>
          <cell r="G7051">
            <v>-5000</v>
          </cell>
        </row>
        <row r="7052">
          <cell r="B7052" t="str">
            <v>301500R443</v>
          </cell>
          <cell r="C7052">
            <v>0</v>
          </cell>
          <cell r="D7052">
            <v>0</v>
          </cell>
          <cell r="E7052">
            <v>-5000</v>
          </cell>
          <cell r="F7052">
            <v>-5000</v>
          </cell>
          <cell r="G7052">
            <v>-5000</v>
          </cell>
        </row>
        <row r="7053">
          <cell r="B7053" t="str">
            <v>301500R444</v>
          </cell>
          <cell r="C7053">
            <v>0</v>
          </cell>
          <cell r="D7053">
            <v>0</v>
          </cell>
          <cell r="E7053">
            <v>-5000</v>
          </cell>
          <cell r="F7053">
            <v>-5000</v>
          </cell>
          <cell r="G7053">
            <v>-5000</v>
          </cell>
        </row>
        <row r="7054">
          <cell r="B7054" t="str">
            <v>301500R445</v>
          </cell>
          <cell r="C7054">
            <v>0</v>
          </cell>
          <cell r="D7054">
            <v>0</v>
          </cell>
          <cell r="E7054">
            <v>-7500</v>
          </cell>
          <cell r="F7054">
            <v>-7500</v>
          </cell>
          <cell r="G7054">
            <v>-7500</v>
          </cell>
        </row>
        <row r="7055">
          <cell r="B7055" t="str">
            <v>301500R446</v>
          </cell>
          <cell r="C7055">
            <v>0</v>
          </cell>
          <cell r="D7055">
            <v>0</v>
          </cell>
          <cell r="E7055">
            <v>-7500</v>
          </cell>
          <cell r="F7055">
            <v>-7500</v>
          </cell>
          <cell r="G7055">
            <v>-7500</v>
          </cell>
        </row>
        <row r="7056">
          <cell r="B7056" t="str">
            <v>301500R447</v>
          </cell>
          <cell r="C7056">
            <v>0</v>
          </cell>
          <cell r="D7056">
            <v>0</v>
          </cell>
          <cell r="E7056">
            <v>-5000</v>
          </cell>
          <cell r="F7056">
            <v>-5000</v>
          </cell>
          <cell r="G7056">
            <v>-5000</v>
          </cell>
        </row>
        <row r="7057">
          <cell r="B7057" t="str">
            <v>301500R448</v>
          </cell>
          <cell r="C7057">
            <v>0</v>
          </cell>
          <cell r="D7057">
            <v>0</v>
          </cell>
          <cell r="E7057">
            <v>-2500</v>
          </cell>
          <cell r="F7057">
            <v>-2500</v>
          </cell>
          <cell r="G7057">
            <v>-2500</v>
          </cell>
        </row>
        <row r="7058">
          <cell r="B7058" t="str">
            <v>301500R449</v>
          </cell>
          <cell r="C7058">
            <v>0</v>
          </cell>
          <cell r="D7058">
            <v>0</v>
          </cell>
          <cell r="E7058">
            <v>-5000</v>
          </cell>
          <cell r="F7058">
            <v>-5000</v>
          </cell>
          <cell r="G7058">
            <v>-5000</v>
          </cell>
        </row>
        <row r="7059">
          <cell r="B7059" t="str">
            <v>301500R450</v>
          </cell>
          <cell r="C7059">
            <v>0</v>
          </cell>
          <cell r="D7059">
            <v>0</v>
          </cell>
          <cell r="E7059">
            <v>-5000</v>
          </cell>
          <cell r="F7059">
            <v>-5000</v>
          </cell>
          <cell r="G7059">
            <v>-5000</v>
          </cell>
        </row>
        <row r="7060">
          <cell r="B7060" t="str">
            <v>301500R451</v>
          </cell>
          <cell r="C7060">
            <v>0</v>
          </cell>
          <cell r="D7060">
            <v>0</v>
          </cell>
          <cell r="E7060">
            <v>-7500</v>
          </cell>
          <cell r="F7060">
            <v>-7500</v>
          </cell>
          <cell r="G7060">
            <v>-7500</v>
          </cell>
        </row>
        <row r="7061">
          <cell r="B7061" t="str">
            <v>301500R452</v>
          </cell>
          <cell r="C7061">
            <v>0</v>
          </cell>
          <cell r="D7061">
            <v>0</v>
          </cell>
          <cell r="E7061">
            <v>-5000</v>
          </cell>
          <cell r="F7061">
            <v>-5000</v>
          </cell>
          <cell r="G7061">
            <v>-5000</v>
          </cell>
        </row>
        <row r="7062">
          <cell r="B7062" t="str">
            <v>301500R453</v>
          </cell>
          <cell r="C7062">
            <v>0</v>
          </cell>
          <cell r="D7062">
            <v>7500</v>
          </cell>
          <cell r="E7062">
            <v>-7500</v>
          </cell>
          <cell r="F7062">
            <v>0</v>
          </cell>
          <cell r="G7062">
            <v>0</v>
          </cell>
        </row>
        <row r="7063">
          <cell r="B7063" t="str">
            <v>301500R454</v>
          </cell>
          <cell r="C7063">
            <v>0</v>
          </cell>
          <cell r="D7063">
            <v>0</v>
          </cell>
          <cell r="E7063">
            <v>-5000</v>
          </cell>
          <cell r="F7063">
            <v>-5000</v>
          </cell>
          <cell r="G7063">
            <v>-5000</v>
          </cell>
        </row>
        <row r="7064">
          <cell r="B7064" t="str">
            <v>301500R455</v>
          </cell>
          <cell r="C7064">
            <v>0</v>
          </cell>
          <cell r="D7064">
            <v>0</v>
          </cell>
          <cell r="E7064">
            <v>-2500</v>
          </cell>
          <cell r="F7064">
            <v>-2500</v>
          </cell>
          <cell r="G7064">
            <v>-2500</v>
          </cell>
        </row>
        <row r="7065">
          <cell r="B7065" t="str">
            <v>301500R456</v>
          </cell>
          <cell r="C7065">
            <v>0</v>
          </cell>
          <cell r="D7065">
            <v>0</v>
          </cell>
          <cell r="E7065">
            <v>-2500</v>
          </cell>
          <cell r="F7065">
            <v>-2500</v>
          </cell>
          <cell r="G7065">
            <v>-2500</v>
          </cell>
        </row>
        <row r="7066">
          <cell r="B7066" t="str">
            <v>301500R457</v>
          </cell>
          <cell r="C7066">
            <v>0</v>
          </cell>
          <cell r="D7066">
            <v>0</v>
          </cell>
          <cell r="E7066">
            <v>-5000</v>
          </cell>
          <cell r="F7066">
            <v>-5000</v>
          </cell>
          <cell r="G7066">
            <v>-5000</v>
          </cell>
        </row>
        <row r="7067">
          <cell r="B7067" t="str">
            <v>301500R458</v>
          </cell>
          <cell r="C7067">
            <v>0</v>
          </cell>
          <cell r="D7067">
            <v>0</v>
          </cell>
          <cell r="E7067">
            <v>-2500</v>
          </cell>
          <cell r="F7067">
            <v>-2500</v>
          </cell>
          <cell r="G7067">
            <v>-2500</v>
          </cell>
        </row>
        <row r="7068">
          <cell r="B7068" t="str">
            <v>301500R459</v>
          </cell>
          <cell r="C7068">
            <v>0</v>
          </cell>
          <cell r="D7068">
            <v>2500</v>
          </cell>
          <cell r="E7068">
            <v>-2500</v>
          </cell>
          <cell r="F7068">
            <v>0</v>
          </cell>
          <cell r="G7068">
            <v>0</v>
          </cell>
        </row>
        <row r="7069">
          <cell r="B7069" t="str">
            <v>301500R460</v>
          </cell>
          <cell r="C7069">
            <v>0</v>
          </cell>
          <cell r="D7069">
            <v>0</v>
          </cell>
          <cell r="E7069">
            <v>-10000</v>
          </cell>
          <cell r="F7069">
            <v>-10000</v>
          </cell>
          <cell r="G7069">
            <v>-10000</v>
          </cell>
        </row>
        <row r="7070">
          <cell r="B7070" t="str">
            <v>301500R461</v>
          </cell>
          <cell r="C7070">
            <v>0</v>
          </cell>
          <cell r="D7070">
            <v>0</v>
          </cell>
          <cell r="E7070">
            <v>-5000</v>
          </cell>
          <cell r="F7070">
            <v>-5000</v>
          </cell>
          <cell r="G7070">
            <v>-5000</v>
          </cell>
        </row>
        <row r="7071">
          <cell r="B7071" t="str">
            <v>301500R462</v>
          </cell>
          <cell r="C7071">
            <v>0</v>
          </cell>
          <cell r="D7071">
            <v>0</v>
          </cell>
          <cell r="E7071">
            <v>-5000</v>
          </cell>
          <cell r="F7071">
            <v>-5000</v>
          </cell>
          <cell r="G7071">
            <v>-5000</v>
          </cell>
        </row>
        <row r="7072">
          <cell r="B7072" t="str">
            <v>301500R463</v>
          </cell>
          <cell r="C7072">
            <v>0</v>
          </cell>
          <cell r="D7072">
            <v>0</v>
          </cell>
          <cell r="E7072">
            <v>-7500</v>
          </cell>
          <cell r="F7072">
            <v>-7500</v>
          </cell>
          <cell r="G7072">
            <v>-7500</v>
          </cell>
        </row>
        <row r="7073">
          <cell r="B7073" t="str">
            <v>301500R464</v>
          </cell>
          <cell r="C7073">
            <v>0</v>
          </cell>
          <cell r="D7073">
            <v>0</v>
          </cell>
          <cell r="E7073">
            <v>-5000</v>
          </cell>
          <cell r="F7073">
            <v>-5000</v>
          </cell>
          <cell r="G7073">
            <v>-5000</v>
          </cell>
        </row>
        <row r="7074">
          <cell r="B7074" t="str">
            <v>301500R465</v>
          </cell>
          <cell r="C7074">
            <v>0</v>
          </cell>
          <cell r="D7074">
            <v>0</v>
          </cell>
          <cell r="E7074">
            <v>-5000</v>
          </cell>
          <cell r="F7074">
            <v>-5000</v>
          </cell>
          <cell r="G7074">
            <v>-5000</v>
          </cell>
        </row>
        <row r="7075">
          <cell r="B7075" t="str">
            <v>301500R466</v>
          </cell>
          <cell r="C7075">
            <v>0</v>
          </cell>
          <cell r="D7075">
            <v>0</v>
          </cell>
          <cell r="E7075">
            <v>-5000</v>
          </cell>
          <cell r="F7075">
            <v>-5000</v>
          </cell>
          <cell r="G7075">
            <v>-5000</v>
          </cell>
        </row>
        <row r="7076">
          <cell r="B7076" t="str">
            <v>301500R467</v>
          </cell>
          <cell r="C7076">
            <v>0</v>
          </cell>
          <cell r="D7076">
            <v>0</v>
          </cell>
          <cell r="E7076">
            <v>-2500</v>
          </cell>
          <cell r="F7076">
            <v>-2500</v>
          </cell>
          <cell r="G7076">
            <v>-2500</v>
          </cell>
        </row>
        <row r="7077">
          <cell r="B7077" t="str">
            <v>301500R468</v>
          </cell>
          <cell r="C7077">
            <v>0</v>
          </cell>
          <cell r="D7077">
            <v>0</v>
          </cell>
          <cell r="E7077">
            <v>-7500</v>
          </cell>
          <cell r="F7077">
            <v>-7500</v>
          </cell>
          <cell r="G7077">
            <v>-7500</v>
          </cell>
        </row>
        <row r="7078">
          <cell r="B7078" t="str">
            <v>301500R469</v>
          </cell>
          <cell r="C7078">
            <v>0</v>
          </cell>
          <cell r="D7078">
            <v>0</v>
          </cell>
          <cell r="E7078">
            <v>-2500</v>
          </cell>
          <cell r="F7078">
            <v>-2500</v>
          </cell>
          <cell r="G7078">
            <v>-2500</v>
          </cell>
        </row>
        <row r="7079">
          <cell r="B7079" t="str">
            <v>301500R470</v>
          </cell>
          <cell r="C7079">
            <v>0</v>
          </cell>
          <cell r="D7079">
            <v>0</v>
          </cell>
          <cell r="E7079">
            <v>-10000</v>
          </cell>
          <cell r="F7079">
            <v>-10000</v>
          </cell>
          <cell r="G7079">
            <v>-10000</v>
          </cell>
        </row>
        <row r="7080">
          <cell r="B7080" t="str">
            <v>301500R471</v>
          </cell>
          <cell r="C7080">
            <v>0</v>
          </cell>
          <cell r="D7080">
            <v>0</v>
          </cell>
          <cell r="E7080">
            <v>-5000</v>
          </cell>
          <cell r="F7080">
            <v>-5000</v>
          </cell>
          <cell r="G7080">
            <v>-5000</v>
          </cell>
        </row>
        <row r="7081">
          <cell r="B7081" t="str">
            <v>301500R472</v>
          </cell>
          <cell r="C7081">
            <v>0</v>
          </cell>
          <cell r="D7081">
            <v>0</v>
          </cell>
          <cell r="E7081">
            <v>-2500</v>
          </cell>
          <cell r="F7081">
            <v>-2500</v>
          </cell>
          <cell r="G7081">
            <v>-2500</v>
          </cell>
        </row>
        <row r="7082">
          <cell r="B7082" t="str">
            <v>301500R473</v>
          </cell>
          <cell r="C7082">
            <v>0</v>
          </cell>
          <cell r="D7082">
            <v>0</v>
          </cell>
          <cell r="E7082">
            <v>-2500</v>
          </cell>
          <cell r="F7082">
            <v>-2500</v>
          </cell>
          <cell r="G7082">
            <v>-2500</v>
          </cell>
        </row>
        <row r="7083">
          <cell r="B7083" t="str">
            <v>301500R475</v>
          </cell>
          <cell r="C7083">
            <v>0</v>
          </cell>
          <cell r="D7083">
            <v>0</v>
          </cell>
          <cell r="E7083">
            <v>-2500</v>
          </cell>
          <cell r="F7083">
            <v>-2500</v>
          </cell>
          <cell r="G7083">
            <v>-2500</v>
          </cell>
        </row>
        <row r="7084">
          <cell r="B7084" t="str">
            <v>301500R476</v>
          </cell>
          <cell r="C7084">
            <v>0</v>
          </cell>
          <cell r="D7084">
            <v>0</v>
          </cell>
          <cell r="E7084">
            <v>-5000</v>
          </cell>
          <cell r="F7084">
            <v>-5000</v>
          </cell>
          <cell r="G7084">
            <v>-5000</v>
          </cell>
        </row>
        <row r="7085">
          <cell r="B7085" t="str">
            <v>301500R477</v>
          </cell>
          <cell r="C7085">
            <v>0</v>
          </cell>
          <cell r="D7085">
            <v>0</v>
          </cell>
          <cell r="E7085">
            <v>-2500</v>
          </cell>
          <cell r="F7085">
            <v>-2500</v>
          </cell>
          <cell r="G7085">
            <v>-2500</v>
          </cell>
        </row>
        <row r="7086">
          <cell r="B7086" t="str">
            <v>301500R478</v>
          </cell>
          <cell r="C7086">
            <v>0</v>
          </cell>
          <cell r="D7086">
            <v>0</v>
          </cell>
          <cell r="E7086">
            <v>-5000</v>
          </cell>
          <cell r="F7086">
            <v>-5000</v>
          </cell>
          <cell r="G7086">
            <v>-5000</v>
          </cell>
        </row>
        <row r="7087">
          <cell r="B7087" t="str">
            <v>301500R479</v>
          </cell>
          <cell r="C7087">
            <v>0</v>
          </cell>
          <cell r="D7087">
            <v>0</v>
          </cell>
          <cell r="E7087">
            <v>-5000</v>
          </cell>
          <cell r="F7087">
            <v>-5000</v>
          </cell>
          <cell r="G7087">
            <v>-5000</v>
          </cell>
        </row>
        <row r="7088">
          <cell r="B7088" t="str">
            <v>301500R480</v>
          </cell>
          <cell r="C7088">
            <v>0</v>
          </cell>
          <cell r="D7088">
            <v>0</v>
          </cell>
          <cell r="E7088">
            <v>-5000</v>
          </cell>
          <cell r="F7088">
            <v>-5000</v>
          </cell>
          <cell r="G7088">
            <v>-5000</v>
          </cell>
        </row>
        <row r="7089">
          <cell r="B7089" t="str">
            <v>301500R481</v>
          </cell>
          <cell r="C7089">
            <v>0</v>
          </cell>
          <cell r="D7089">
            <v>0</v>
          </cell>
          <cell r="E7089">
            <v>-2500</v>
          </cell>
          <cell r="F7089">
            <v>-2500</v>
          </cell>
          <cell r="G7089">
            <v>-2500</v>
          </cell>
        </row>
        <row r="7090">
          <cell r="B7090" t="str">
            <v>301500R482</v>
          </cell>
          <cell r="C7090">
            <v>0</v>
          </cell>
          <cell r="D7090">
            <v>0</v>
          </cell>
          <cell r="E7090">
            <v>-5000</v>
          </cell>
          <cell r="F7090">
            <v>-5000</v>
          </cell>
          <cell r="G7090">
            <v>-5000</v>
          </cell>
        </row>
        <row r="7091">
          <cell r="B7091" t="str">
            <v>301500R483</v>
          </cell>
          <cell r="C7091">
            <v>0</v>
          </cell>
          <cell r="D7091">
            <v>0</v>
          </cell>
          <cell r="E7091">
            <v>-5000</v>
          </cell>
          <cell r="F7091">
            <v>-5000</v>
          </cell>
          <cell r="G7091">
            <v>-5000</v>
          </cell>
        </row>
        <row r="7092">
          <cell r="B7092" t="str">
            <v>301500R484</v>
          </cell>
          <cell r="C7092">
            <v>0</v>
          </cell>
          <cell r="D7092">
            <v>0</v>
          </cell>
          <cell r="E7092">
            <v>-2500</v>
          </cell>
          <cell r="F7092">
            <v>-2500</v>
          </cell>
          <cell r="G7092">
            <v>-2500</v>
          </cell>
        </row>
        <row r="7093">
          <cell r="B7093" t="str">
            <v>301500R485</v>
          </cell>
          <cell r="C7093">
            <v>0</v>
          </cell>
          <cell r="D7093">
            <v>0</v>
          </cell>
          <cell r="E7093">
            <v>-2500</v>
          </cell>
          <cell r="F7093">
            <v>-2500</v>
          </cell>
          <cell r="G7093">
            <v>-2500</v>
          </cell>
        </row>
        <row r="7094">
          <cell r="B7094" t="str">
            <v>301500R486</v>
          </cell>
          <cell r="C7094">
            <v>0</v>
          </cell>
          <cell r="D7094">
            <v>0</v>
          </cell>
          <cell r="E7094">
            <v>-5000</v>
          </cell>
          <cell r="F7094">
            <v>-5000</v>
          </cell>
          <cell r="G7094">
            <v>-5000</v>
          </cell>
        </row>
        <row r="7095">
          <cell r="B7095" t="str">
            <v>301500R487</v>
          </cell>
          <cell r="C7095">
            <v>0</v>
          </cell>
          <cell r="D7095">
            <v>0</v>
          </cell>
          <cell r="E7095">
            <v>-2500</v>
          </cell>
          <cell r="F7095">
            <v>-2500</v>
          </cell>
          <cell r="G7095">
            <v>-2500</v>
          </cell>
        </row>
        <row r="7096">
          <cell r="B7096" t="str">
            <v>301500R488</v>
          </cell>
          <cell r="C7096">
            <v>0</v>
          </cell>
          <cell r="D7096">
            <v>0</v>
          </cell>
          <cell r="E7096">
            <v>-2500</v>
          </cell>
          <cell r="F7096">
            <v>-2500</v>
          </cell>
          <cell r="G7096">
            <v>-2500</v>
          </cell>
        </row>
        <row r="7097">
          <cell r="B7097" t="str">
            <v>301500R489</v>
          </cell>
          <cell r="C7097">
            <v>0</v>
          </cell>
          <cell r="D7097">
            <v>0</v>
          </cell>
          <cell r="E7097">
            <v>-2500</v>
          </cell>
          <cell r="F7097">
            <v>-2500</v>
          </cell>
          <cell r="G7097">
            <v>-2500</v>
          </cell>
        </row>
        <row r="7098">
          <cell r="B7098" t="str">
            <v>301500R490</v>
          </cell>
          <cell r="C7098">
            <v>0</v>
          </cell>
          <cell r="D7098">
            <v>0</v>
          </cell>
          <cell r="E7098">
            <v>-7500</v>
          </cell>
          <cell r="F7098">
            <v>-7500</v>
          </cell>
          <cell r="G7098">
            <v>-7500</v>
          </cell>
        </row>
        <row r="7099">
          <cell r="B7099" t="str">
            <v>301500R491</v>
          </cell>
          <cell r="C7099">
            <v>0</v>
          </cell>
          <cell r="D7099">
            <v>0</v>
          </cell>
          <cell r="E7099">
            <v>-7500</v>
          </cell>
          <cell r="F7099">
            <v>-7500</v>
          </cell>
          <cell r="G7099">
            <v>-7500</v>
          </cell>
        </row>
        <row r="7100">
          <cell r="B7100" t="str">
            <v>301500R492</v>
          </cell>
          <cell r="C7100">
            <v>0</v>
          </cell>
          <cell r="D7100">
            <v>0</v>
          </cell>
          <cell r="E7100">
            <v>-5000</v>
          </cell>
          <cell r="F7100">
            <v>-5000</v>
          </cell>
          <cell r="G7100">
            <v>-5000</v>
          </cell>
        </row>
        <row r="7101">
          <cell r="B7101" t="str">
            <v>301500R493</v>
          </cell>
          <cell r="C7101">
            <v>0</v>
          </cell>
          <cell r="D7101">
            <v>0</v>
          </cell>
          <cell r="E7101">
            <v>-2500</v>
          </cell>
          <cell r="F7101">
            <v>-2500</v>
          </cell>
          <cell r="G7101">
            <v>-2500</v>
          </cell>
        </row>
        <row r="7102">
          <cell r="B7102" t="str">
            <v>301500R494</v>
          </cell>
          <cell r="C7102">
            <v>0</v>
          </cell>
          <cell r="D7102">
            <v>2500</v>
          </cell>
          <cell r="E7102">
            <v>-2500</v>
          </cell>
          <cell r="F7102">
            <v>0</v>
          </cell>
          <cell r="G7102">
            <v>0</v>
          </cell>
        </row>
        <row r="7103">
          <cell r="B7103" t="str">
            <v>301500R495</v>
          </cell>
          <cell r="C7103">
            <v>0</v>
          </cell>
          <cell r="D7103">
            <v>0</v>
          </cell>
          <cell r="E7103">
            <v>-2500</v>
          </cell>
          <cell r="F7103">
            <v>-2500</v>
          </cell>
          <cell r="G7103">
            <v>-2500</v>
          </cell>
        </row>
        <row r="7104">
          <cell r="B7104" t="str">
            <v>301500R496</v>
          </cell>
          <cell r="C7104">
            <v>0</v>
          </cell>
          <cell r="D7104">
            <v>0</v>
          </cell>
          <cell r="E7104">
            <v>-2500</v>
          </cell>
          <cell r="F7104">
            <v>-2500</v>
          </cell>
          <cell r="G7104">
            <v>-2500</v>
          </cell>
        </row>
        <row r="7105">
          <cell r="B7105" t="str">
            <v>301500R497</v>
          </cell>
          <cell r="C7105">
            <v>0</v>
          </cell>
          <cell r="D7105">
            <v>0</v>
          </cell>
          <cell r="E7105">
            <v>-2500</v>
          </cell>
          <cell r="F7105">
            <v>-2500</v>
          </cell>
          <cell r="G7105">
            <v>-2500</v>
          </cell>
        </row>
        <row r="7106">
          <cell r="B7106" t="str">
            <v>301500R498</v>
          </cell>
          <cell r="C7106">
            <v>0</v>
          </cell>
          <cell r="D7106">
            <v>0</v>
          </cell>
          <cell r="E7106">
            <v>-5000</v>
          </cell>
          <cell r="F7106">
            <v>-5000</v>
          </cell>
          <cell r="G7106">
            <v>-5000</v>
          </cell>
        </row>
        <row r="7107">
          <cell r="B7107" t="str">
            <v>301500R499</v>
          </cell>
          <cell r="C7107">
            <v>0</v>
          </cell>
          <cell r="D7107">
            <v>0</v>
          </cell>
          <cell r="E7107">
            <v>-2500</v>
          </cell>
          <cell r="F7107">
            <v>-2500</v>
          </cell>
          <cell r="G7107">
            <v>-2500</v>
          </cell>
        </row>
        <row r="7108">
          <cell r="B7108" t="str">
            <v>301500R500</v>
          </cell>
          <cell r="C7108">
            <v>0</v>
          </cell>
          <cell r="D7108">
            <v>0</v>
          </cell>
          <cell r="E7108">
            <v>-2500</v>
          </cell>
          <cell r="F7108">
            <v>-2500</v>
          </cell>
          <cell r="G7108">
            <v>-2500</v>
          </cell>
        </row>
        <row r="7109">
          <cell r="B7109" t="str">
            <v>301500R501</v>
          </cell>
          <cell r="C7109">
            <v>0</v>
          </cell>
          <cell r="D7109">
            <v>0</v>
          </cell>
          <cell r="E7109">
            <v>-5000</v>
          </cell>
          <cell r="F7109">
            <v>-5000</v>
          </cell>
          <cell r="G7109">
            <v>-5000</v>
          </cell>
        </row>
        <row r="7110">
          <cell r="B7110" t="str">
            <v>301500R502</v>
          </cell>
          <cell r="C7110">
            <v>0</v>
          </cell>
          <cell r="D7110">
            <v>0</v>
          </cell>
          <cell r="E7110">
            <v>-2500</v>
          </cell>
          <cell r="F7110">
            <v>-2500</v>
          </cell>
          <cell r="G7110">
            <v>-2500</v>
          </cell>
        </row>
        <row r="7111">
          <cell r="B7111" t="str">
            <v>301500R503</v>
          </cell>
          <cell r="C7111">
            <v>0</v>
          </cell>
          <cell r="D7111">
            <v>0</v>
          </cell>
          <cell r="E7111">
            <v>-10000</v>
          </cell>
          <cell r="F7111">
            <v>-10000</v>
          </cell>
          <cell r="G7111">
            <v>-10000</v>
          </cell>
        </row>
        <row r="7112">
          <cell r="B7112" t="str">
            <v>301500R504</v>
          </cell>
          <cell r="C7112">
            <v>0</v>
          </cell>
          <cell r="D7112">
            <v>0</v>
          </cell>
          <cell r="E7112">
            <v>-5000</v>
          </cell>
          <cell r="F7112">
            <v>-5000</v>
          </cell>
          <cell r="G7112">
            <v>-5000</v>
          </cell>
        </row>
        <row r="7113">
          <cell r="B7113" t="str">
            <v>301500R505</v>
          </cell>
          <cell r="C7113">
            <v>0</v>
          </cell>
          <cell r="D7113">
            <v>0</v>
          </cell>
          <cell r="E7113">
            <v>-5000</v>
          </cell>
          <cell r="F7113">
            <v>-5000</v>
          </cell>
          <cell r="G7113">
            <v>-5000</v>
          </cell>
        </row>
        <row r="7114">
          <cell r="B7114" t="str">
            <v>301500R506</v>
          </cell>
          <cell r="C7114">
            <v>0</v>
          </cell>
          <cell r="D7114">
            <v>0</v>
          </cell>
          <cell r="E7114">
            <v>-2500</v>
          </cell>
          <cell r="F7114">
            <v>-2500</v>
          </cell>
          <cell r="G7114">
            <v>-2500</v>
          </cell>
        </row>
        <row r="7115">
          <cell r="B7115" t="str">
            <v>301500R507</v>
          </cell>
          <cell r="C7115">
            <v>0</v>
          </cell>
          <cell r="D7115">
            <v>0</v>
          </cell>
          <cell r="E7115">
            <v>-10000</v>
          </cell>
          <cell r="F7115">
            <v>-10000</v>
          </cell>
          <cell r="G7115">
            <v>-10000</v>
          </cell>
        </row>
        <row r="7116">
          <cell r="B7116" t="str">
            <v>301500R508</v>
          </cell>
          <cell r="C7116">
            <v>0</v>
          </cell>
          <cell r="D7116">
            <v>0</v>
          </cell>
          <cell r="E7116">
            <v>-2500</v>
          </cell>
          <cell r="F7116">
            <v>-2500</v>
          </cell>
          <cell r="G7116">
            <v>-2500</v>
          </cell>
        </row>
        <row r="7117">
          <cell r="B7117" t="str">
            <v>301500R509</v>
          </cell>
          <cell r="C7117">
            <v>0</v>
          </cell>
          <cell r="D7117">
            <v>0</v>
          </cell>
          <cell r="E7117">
            <v>-12500</v>
          </cell>
          <cell r="F7117">
            <v>-12500</v>
          </cell>
          <cell r="G7117">
            <v>-12500</v>
          </cell>
        </row>
        <row r="7118">
          <cell r="B7118" t="str">
            <v>301500R510</v>
          </cell>
          <cell r="C7118">
            <v>0</v>
          </cell>
          <cell r="D7118">
            <v>0</v>
          </cell>
          <cell r="E7118">
            <v>-5000</v>
          </cell>
          <cell r="F7118">
            <v>-5000</v>
          </cell>
          <cell r="G7118">
            <v>-5000</v>
          </cell>
        </row>
        <row r="7119">
          <cell r="B7119" t="str">
            <v>301500R511</v>
          </cell>
          <cell r="C7119">
            <v>0</v>
          </cell>
          <cell r="D7119">
            <v>0</v>
          </cell>
          <cell r="E7119">
            <v>-5000</v>
          </cell>
          <cell r="F7119">
            <v>-5000</v>
          </cell>
          <cell r="G7119">
            <v>-5000</v>
          </cell>
        </row>
        <row r="7120">
          <cell r="B7120" t="str">
            <v>301500R512</v>
          </cell>
          <cell r="C7120">
            <v>0</v>
          </cell>
          <cell r="D7120">
            <v>0</v>
          </cell>
          <cell r="E7120">
            <v>-2500</v>
          </cell>
          <cell r="F7120">
            <v>-2500</v>
          </cell>
          <cell r="G7120">
            <v>-2500</v>
          </cell>
        </row>
        <row r="7121">
          <cell r="B7121" t="str">
            <v>301500R513</v>
          </cell>
          <cell r="C7121">
            <v>0</v>
          </cell>
          <cell r="D7121">
            <v>0</v>
          </cell>
          <cell r="E7121">
            <v>-2500</v>
          </cell>
          <cell r="F7121">
            <v>-2500</v>
          </cell>
          <cell r="G7121">
            <v>-2500</v>
          </cell>
        </row>
        <row r="7122">
          <cell r="B7122" t="str">
            <v>301500R514</v>
          </cell>
          <cell r="C7122">
            <v>0</v>
          </cell>
          <cell r="D7122">
            <v>0</v>
          </cell>
          <cell r="E7122">
            <v>-5000</v>
          </cell>
          <cell r="F7122">
            <v>-5000</v>
          </cell>
          <cell r="G7122">
            <v>-5000</v>
          </cell>
        </row>
        <row r="7123">
          <cell r="B7123" t="str">
            <v>301500R515</v>
          </cell>
          <cell r="C7123">
            <v>0</v>
          </cell>
          <cell r="D7123">
            <v>0</v>
          </cell>
          <cell r="E7123">
            <v>-10000</v>
          </cell>
          <cell r="F7123">
            <v>-10000</v>
          </cell>
          <cell r="G7123">
            <v>-10000</v>
          </cell>
        </row>
        <row r="7124">
          <cell r="B7124" t="str">
            <v>301500R516</v>
          </cell>
          <cell r="C7124">
            <v>0</v>
          </cell>
          <cell r="D7124">
            <v>0</v>
          </cell>
          <cell r="E7124">
            <v>-2500</v>
          </cell>
          <cell r="F7124">
            <v>-2500</v>
          </cell>
          <cell r="G7124">
            <v>-2500</v>
          </cell>
        </row>
        <row r="7125">
          <cell r="B7125" t="str">
            <v>301500R517</v>
          </cell>
          <cell r="C7125">
            <v>0</v>
          </cell>
          <cell r="D7125">
            <v>0</v>
          </cell>
          <cell r="E7125">
            <v>-5000</v>
          </cell>
          <cell r="F7125">
            <v>-5000</v>
          </cell>
          <cell r="G7125">
            <v>-5000</v>
          </cell>
        </row>
        <row r="7126">
          <cell r="B7126" t="str">
            <v>301500R518</v>
          </cell>
          <cell r="C7126">
            <v>0</v>
          </cell>
          <cell r="D7126">
            <v>0</v>
          </cell>
          <cell r="E7126">
            <v>-2500</v>
          </cell>
          <cell r="F7126">
            <v>-2500</v>
          </cell>
          <cell r="G7126">
            <v>-2500</v>
          </cell>
        </row>
        <row r="7127">
          <cell r="B7127" t="str">
            <v>301500R519</v>
          </cell>
          <cell r="C7127">
            <v>0</v>
          </cell>
          <cell r="D7127">
            <v>0</v>
          </cell>
          <cell r="E7127">
            <v>-5000</v>
          </cell>
          <cell r="F7127">
            <v>-5000</v>
          </cell>
          <cell r="G7127">
            <v>-5000</v>
          </cell>
        </row>
        <row r="7128">
          <cell r="B7128" t="str">
            <v>301500R520</v>
          </cell>
          <cell r="C7128">
            <v>0</v>
          </cell>
          <cell r="D7128">
            <v>0</v>
          </cell>
          <cell r="E7128">
            <v>-2500</v>
          </cell>
          <cell r="F7128">
            <v>-2500</v>
          </cell>
          <cell r="G7128">
            <v>-2500</v>
          </cell>
        </row>
        <row r="7129">
          <cell r="B7129" t="str">
            <v>301500R521</v>
          </cell>
          <cell r="C7129">
            <v>0</v>
          </cell>
          <cell r="D7129">
            <v>0</v>
          </cell>
          <cell r="E7129">
            <v>-7500</v>
          </cell>
          <cell r="F7129">
            <v>-7500</v>
          </cell>
          <cell r="G7129">
            <v>-7500</v>
          </cell>
        </row>
        <row r="7130">
          <cell r="B7130" t="str">
            <v>301500R522</v>
          </cell>
          <cell r="C7130">
            <v>0</v>
          </cell>
          <cell r="D7130">
            <v>0</v>
          </cell>
          <cell r="E7130">
            <v>-2500</v>
          </cell>
          <cell r="F7130">
            <v>-2500</v>
          </cell>
          <cell r="G7130">
            <v>-2500</v>
          </cell>
        </row>
        <row r="7131">
          <cell r="B7131" t="str">
            <v>301500R523</v>
          </cell>
          <cell r="C7131">
            <v>0</v>
          </cell>
          <cell r="D7131">
            <v>0</v>
          </cell>
          <cell r="E7131">
            <v>-7500</v>
          </cell>
          <cell r="F7131">
            <v>-7500</v>
          </cell>
          <cell r="G7131">
            <v>-7500</v>
          </cell>
        </row>
        <row r="7132">
          <cell r="B7132" t="str">
            <v>301500R524</v>
          </cell>
          <cell r="C7132">
            <v>0</v>
          </cell>
          <cell r="D7132">
            <v>0</v>
          </cell>
          <cell r="E7132">
            <v>-2500</v>
          </cell>
          <cell r="F7132">
            <v>-2500</v>
          </cell>
          <cell r="G7132">
            <v>-2500</v>
          </cell>
        </row>
        <row r="7133">
          <cell r="B7133" t="str">
            <v>301500R525</v>
          </cell>
          <cell r="C7133">
            <v>0</v>
          </cell>
          <cell r="D7133">
            <v>0</v>
          </cell>
          <cell r="E7133">
            <v>-7500</v>
          </cell>
          <cell r="F7133">
            <v>-7500</v>
          </cell>
          <cell r="G7133">
            <v>-7500</v>
          </cell>
        </row>
        <row r="7134">
          <cell r="B7134" t="str">
            <v>301500R526</v>
          </cell>
          <cell r="C7134">
            <v>0</v>
          </cell>
          <cell r="D7134">
            <v>0</v>
          </cell>
          <cell r="E7134">
            <v>-5000</v>
          </cell>
          <cell r="F7134">
            <v>-5000</v>
          </cell>
          <cell r="G7134">
            <v>-5000</v>
          </cell>
        </row>
        <row r="7135">
          <cell r="B7135" t="str">
            <v>301500R527</v>
          </cell>
          <cell r="C7135">
            <v>0</v>
          </cell>
          <cell r="D7135">
            <v>0</v>
          </cell>
          <cell r="E7135">
            <v>-2500</v>
          </cell>
          <cell r="F7135">
            <v>-2500</v>
          </cell>
          <cell r="G7135">
            <v>-2500</v>
          </cell>
        </row>
        <row r="7136">
          <cell r="B7136" t="str">
            <v>301500R528</v>
          </cell>
          <cell r="C7136">
            <v>0</v>
          </cell>
          <cell r="D7136">
            <v>0</v>
          </cell>
          <cell r="E7136">
            <v>-5000</v>
          </cell>
          <cell r="F7136">
            <v>-5000</v>
          </cell>
          <cell r="G7136">
            <v>-5000</v>
          </cell>
        </row>
        <row r="7137">
          <cell r="B7137" t="str">
            <v>301500R529</v>
          </cell>
          <cell r="C7137">
            <v>0</v>
          </cell>
          <cell r="D7137">
            <v>0</v>
          </cell>
          <cell r="E7137">
            <v>-5000</v>
          </cell>
          <cell r="F7137">
            <v>-5000</v>
          </cell>
          <cell r="G7137">
            <v>-5000</v>
          </cell>
        </row>
        <row r="7138">
          <cell r="B7138" t="str">
            <v>301500R530</v>
          </cell>
          <cell r="C7138">
            <v>0</v>
          </cell>
          <cell r="D7138">
            <v>0</v>
          </cell>
          <cell r="E7138">
            <v>-5000</v>
          </cell>
          <cell r="F7138">
            <v>-5000</v>
          </cell>
          <cell r="G7138">
            <v>-5000</v>
          </cell>
        </row>
        <row r="7139">
          <cell r="B7139" t="str">
            <v>301500R531</v>
          </cell>
          <cell r="C7139">
            <v>0</v>
          </cell>
          <cell r="D7139">
            <v>0</v>
          </cell>
          <cell r="E7139">
            <v>-5000</v>
          </cell>
          <cell r="F7139">
            <v>-5000</v>
          </cell>
          <cell r="G7139">
            <v>-5000</v>
          </cell>
        </row>
        <row r="7140">
          <cell r="B7140" t="str">
            <v>301500R532</v>
          </cell>
          <cell r="C7140">
            <v>0</v>
          </cell>
          <cell r="D7140">
            <v>0</v>
          </cell>
          <cell r="E7140">
            <v>-7500</v>
          </cell>
          <cell r="F7140">
            <v>-7500</v>
          </cell>
          <cell r="G7140">
            <v>-7500</v>
          </cell>
        </row>
        <row r="7141">
          <cell r="B7141" t="str">
            <v>301500R533</v>
          </cell>
          <cell r="C7141">
            <v>0</v>
          </cell>
          <cell r="D7141">
            <v>0</v>
          </cell>
          <cell r="E7141">
            <v>-2500</v>
          </cell>
          <cell r="F7141">
            <v>-2500</v>
          </cell>
          <cell r="G7141">
            <v>-2500</v>
          </cell>
        </row>
        <row r="7142">
          <cell r="B7142" t="str">
            <v>301500R534</v>
          </cell>
          <cell r="C7142">
            <v>0</v>
          </cell>
          <cell r="D7142">
            <v>0</v>
          </cell>
          <cell r="E7142">
            <v>-5000</v>
          </cell>
          <cell r="F7142">
            <v>-5000</v>
          </cell>
          <cell r="G7142">
            <v>-5000</v>
          </cell>
        </row>
        <row r="7143">
          <cell r="B7143" t="str">
            <v>301500R535</v>
          </cell>
          <cell r="C7143">
            <v>0</v>
          </cell>
          <cell r="D7143">
            <v>0</v>
          </cell>
          <cell r="E7143">
            <v>-2500</v>
          </cell>
          <cell r="F7143">
            <v>-2500</v>
          </cell>
          <cell r="G7143">
            <v>-2500</v>
          </cell>
        </row>
        <row r="7144">
          <cell r="B7144" t="str">
            <v>301500R536</v>
          </cell>
          <cell r="C7144">
            <v>0</v>
          </cell>
          <cell r="D7144">
            <v>0</v>
          </cell>
          <cell r="E7144">
            <v>-5000</v>
          </cell>
          <cell r="F7144">
            <v>-5000</v>
          </cell>
          <cell r="G7144">
            <v>-5000</v>
          </cell>
        </row>
        <row r="7145">
          <cell r="B7145" t="str">
            <v>301500R537</v>
          </cell>
          <cell r="C7145">
            <v>0</v>
          </cell>
          <cell r="D7145">
            <v>0</v>
          </cell>
          <cell r="E7145">
            <v>-2500</v>
          </cell>
          <cell r="F7145">
            <v>-2500</v>
          </cell>
          <cell r="G7145">
            <v>-2500</v>
          </cell>
        </row>
        <row r="7146">
          <cell r="B7146" t="str">
            <v>301500R538</v>
          </cell>
          <cell r="C7146">
            <v>0</v>
          </cell>
          <cell r="D7146">
            <v>0</v>
          </cell>
          <cell r="E7146">
            <v>-2500</v>
          </cell>
          <cell r="F7146">
            <v>-2500</v>
          </cell>
          <cell r="G7146">
            <v>-2500</v>
          </cell>
        </row>
        <row r="7147">
          <cell r="B7147" t="str">
            <v>301500R539</v>
          </cell>
          <cell r="C7147">
            <v>0</v>
          </cell>
          <cell r="D7147">
            <v>0</v>
          </cell>
          <cell r="E7147">
            <v>-2500</v>
          </cell>
          <cell r="F7147">
            <v>-2500</v>
          </cell>
          <cell r="G7147">
            <v>-2500</v>
          </cell>
        </row>
        <row r="7148">
          <cell r="B7148" t="str">
            <v>301500R540</v>
          </cell>
          <cell r="C7148">
            <v>0</v>
          </cell>
          <cell r="D7148">
            <v>0</v>
          </cell>
          <cell r="E7148">
            <v>-5000</v>
          </cell>
          <cell r="F7148">
            <v>-5000</v>
          </cell>
          <cell r="G7148">
            <v>-5000</v>
          </cell>
        </row>
        <row r="7149">
          <cell r="B7149" t="str">
            <v>301500R541</v>
          </cell>
          <cell r="C7149">
            <v>0</v>
          </cell>
          <cell r="D7149">
            <v>0</v>
          </cell>
          <cell r="E7149">
            <v>-5000</v>
          </cell>
          <cell r="F7149">
            <v>-5000</v>
          </cell>
          <cell r="G7149">
            <v>-5000</v>
          </cell>
        </row>
        <row r="7150">
          <cell r="B7150" t="str">
            <v>301500R542</v>
          </cell>
          <cell r="C7150">
            <v>0</v>
          </cell>
          <cell r="D7150">
            <v>0</v>
          </cell>
          <cell r="E7150">
            <v>-15000</v>
          </cell>
          <cell r="F7150">
            <v>-15000</v>
          </cell>
          <cell r="G7150">
            <v>-15000</v>
          </cell>
        </row>
        <row r="7151">
          <cell r="B7151" t="str">
            <v>301500R543</v>
          </cell>
          <cell r="C7151">
            <v>0</v>
          </cell>
          <cell r="D7151">
            <v>0</v>
          </cell>
          <cell r="E7151">
            <v>-7500</v>
          </cell>
          <cell r="F7151">
            <v>-7500</v>
          </cell>
          <cell r="G7151">
            <v>-7500</v>
          </cell>
        </row>
        <row r="7152">
          <cell r="B7152" t="str">
            <v>301500R544</v>
          </cell>
          <cell r="C7152">
            <v>0</v>
          </cell>
          <cell r="D7152">
            <v>0</v>
          </cell>
          <cell r="E7152">
            <v>-7500</v>
          </cell>
          <cell r="F7152">
            <v>-7500</v>
          </cell>
          <cell r="G7152">
            <v>-7500</v>
          </cell>
        </row>
        <row r="7153">
          <cell r="B7153" t="str">
            <v>301500R545</v>
          </cell>
          <cell r="C7153">
            <v>0</v>
          </cell>
          <cell r="D7153">
            <v>0</v>
          </cell>
          <cell r="E7153">
            <v>-2500</v>
          </cell>
          <cell r="F7153">
            <v>-2500</v>
          </cell>
          <cell r="G7153">
            <v>-2500</v>
          </cell>
        </row>
        <row r="7154">
          <cell r="B7154" t="str">
            <v>301500R546</v>
          </cell>
          <cell r="C7154">
            <v>0</v>
          </cell>
          <cell r="D7154">
            <v>0</v>
          </cell>
          <cell r="E7154">
            <v>-2500</v>
          </cell>
          <cell r="F7154">
            <v>-2500</v>
          </cell>
          <cell r="G7154">
            <v>-2500</v>
          </cell>
        </row>
        <row r="7155">
          <cell r="B7155" t="str">
            <v>301500R547</v>
          </cell>
          <cell r="C7155">
            <v>0</v>
          </cell>
          <cell r="D7155">
            <v>0</v>
          </cell>
          <cell r="E7155">
            <v>-2500</v>
          </cell>
          <cell r="F7155">
            <v>-2500</v>
          </cell>
          <cell r="G7155">
            <v>-2500</v>
          </cell>
        </row>
        <row r="7156">
          <cell r="B7156" t="str">
            <v>301500R548</v>
          </cell>
          <cell r="C7156">
            <v>0</v>
          </cell>
          <cell r="D7156">
            <v>0</v>
          </cell>
          <cell r="E7156">
            <v>-2500</v>
          </cell>
          <cell r="F7156">
            <v>-2500</v>
          </cell>
          <cell r="G7156">
            <v>-2500</v>
          </cell>
        </row>
        <row r="7157">
          <cell r="B7157" t="str">
            <v>301500R549</v>
          </cell>
          <cell r="C7157">
            <v>0</v>
          </cell>
          <cell r="D7157">
            <v>0</v>
          </cell>
          <cell r="E7157">
            <v>-2500</v>
          </cell>
          <cell r="F7157">
            <v>-2500</v>
          </cell>
          <cell r="G7157">
            <v>-2500</v>
          </cell>
        </row>
        <row r="7158">
          <cell r="B7158" t="str">
            <v>301500R550</v>
          </cell>
          <cell r="C7158">
            <v>0</v>
          </cell>
          <cell r="D7158">
            <v>0</v>
          </cell>
          <cell r="E7158">
            <v>-2500</v>
          </cell>
          <cell r="F7158">
            <v>-2500</v>
          </cell>
          <cell r="G7158">
            <v>-2500</v>
          </cell>
        </row>
        <row r="7159">
          <cell r="B7159" t="str">
            <v>301500R551</v>
          </cell>
          <cell r="C7159">
            <v>0</v>
          </cell>
          <cell r="D7159">
            <v>0</v>
          </cell>
          <cell r="E7159">
            <v>-2500</v>
          </cell>
          <cell r="F7159">
            <v>-2500</v>
          </cell>
          <cell r="G7159">
            <v>-2500</v>
          </cell>
        </row>
        <row r="7160">
          <cell r="B7160" t="str">
            <v>301500R552</v>
          </cell>
          <cell r="C7160">
            <v>0</v>
          </cell>
          <cell r="D7160">
            <v>0</v>
          </cell>
          <cell r="E7160">
            <v>-2500</v>
          </cell>
          <cell r="F7160">
            <v>-2500</v>
          </cell>
          <cell r="G7160">
            <v>-2500</v>
          </cell>
        </row>
        <row r="7161">
          <cell r="B7161" t="str">
            <v>301500R553</v>
          </cell>
          <cell r="C7161">
            <v>0</v>
          </cell>
          <cell r="D7161">
            <v>0</v>
          </cell>
          <cell r="E7161">
            <v>-5000</v>
          </cell>
          <cell r="F7161">
            <v>-5000</v>
          </cell>
          <cell r="G7161">
            <v>-5000</v>
          </cell>
        </row>
        <row r="7162">
          <cell r="B7162" t="str">
            <v>301500R554</v>
          </cell>
          <cell r="C7162">
            <v>0</v>
          </cell>
          <cell r="D7162">
            <v>0</v>
          </cell>
          <cell r="E7162">
            <v>-2500</v>
          </cell>
          <cell r="F7162">
            <v>-2500</v>
          </cell>
          <cell r="G7162">
            <v>-2500</v>
          </cell>
        </row>
        <row r="7163">
          <cell r="B7163" t="str">
            <v>301500R555</v>
          </cell>
          <cell r="C7163">
            <v>0</v>
          </cell>
          <cell r="D7163">
            <v>0</v>
          </cell>
          <cell r="E7163">
            <v>-7500</v>
          </cell>
          <cell r="F7163">
            <v>-7500</v>
          </cell>
          <cell r="G7163">
            <v>-7500</v>
          </cell>
        </row>
        <row r="7164">
          <cell r="B7164" t="str">
            <v>301500R556</v>
          </cell>
          <cell r="C7164">
            <v>0</v>
          </cell>
          <cell r="D7164">
            <v>0</v>
          </cell>
          <cell r="E7164">
            <v>-7500</v>
          </cell>
          <cell r="F7164">
            <v>-7500</v>
          </cell>
          <cell r="G7164">
            <v>-7500</v>
          </cell>
        </row>
        <row r="7165">
          <cell r="B7165" t="str">
            <v>301500R557</v>
          </cell>
          <cell r="C7165">
            <v>0</v>
          </cell>
          <cell r="D7165">
            <v>0</v>
          </cell>
          <cell r="E7165">
            <v>-15000</v>
          </cell>
          <cell r="F7165">
            <v>-15000</v>
          </cell>
          <cell r="G7165">
            <v>-15000</v>
          </cell>
        </row>
        <row r="7166">
          <cell r="B7166" t="str">
            <v>301500R558</v>
          </cell>
          <cell r="C7166">
            <v>0</v>
          </cell>
          <cell r="D7166">
            <v>0</v>
          </cell>
          <cell r="E7166">
            <v>-2500</v>
          </cell>
          <cell r="F7166">
            <v>-2500</v>
          </cell>
          <cell r="G7166">
            <v>-2500</v>
          </cell>
        </row>
        <row r="7167">
          <cell r="B7167" t="str">
            <v>301500R559</v>
          </cell>
          <cell r="C7167">
            <v>0</v>
          </cell>
          <cell r="D7167">
            <v>0</v>
          </cell>
          <cell r="E7167">
            <v>-10000</v>
          </cell>
          <cell r="F7167">
            <v>-10000</v>
          </cell>
          <cell r="G7167">
            <v>-10000</v>
          </cell>
        </row>
        <row r="7168">
          <cell r="B7168" t="str">
            <v>301500R560</v>
          </cell>
          <cell r="C7168">
            <v>0</v>
          </cell>
          <cell r="D7168">
            <v>0</v>
          </cell>
          <cell r="E7168">
            <v>-2500</v>
          </cell>
          <cell r="F7168">
            <v>-2500</v>
          </cell>
          <cell r="G7168">
            <v>-2500</v>
          </cell>
        </row>
        <row r="7169">
          <cell r="B7169" t="str">
            <v>301500R561</v>
          </cell>
          <cell r="C7169">
            <v>0</v>
          </cell>
          <cell r="D7169">
            <v>0</v>
          </cell>
          <cell r="E7169">
            <v>-5000</v>
          </cell>
          <cell r="F7169">
            <v>-5000</v>
          </cell>
          <cell r="G7169">
            <v>-5000</v>
          </cell>
        </row>
        <row r="7170">
          <cell r="B7170" t="str">
            <v>301500R562</v>
          </cell>
          <cell r="C7170">
            <v>0</v>
          </cell>
          <cell r="D7170">
            <v>0</v>
          </cell>
          <cell r="E7170">
            <v>-2500</v>
          </cell>
          <cell r="F7170">
            <v>-2500</v>
          </cell>
          <cell r="G7170">
            <v>-2500</v>
          </cell>
        </row>
        <row r="7171">
          <cell r="B7171" t="str">
            <v>301500R563</v>
          </cell>
          <cell r="C7171">
            <v>0</v>
          </cell>
          <cell r="D7171">
            <v>0</v>
          </cell>
          <cell r="E7171">
            <v>-5000</v>
          </cell>
          <cell r="F7171">
            <v>-5000</v>
          </cell>
          <cell r="G7171">
            <v>-5000</v>
          </cell>
        </row>
        <row r="7172">
          <cell r="B7172" t="str">
            <v>301500R564</v>
          </cell>
          <cell r="C7172">
            <v>0</v>
          </cell>
          <cell r="D7172">
            <v>0</v>
          </cell>
          <cell r="E7172">
            <v>-2500</v>
          </cell>
          <cell r="F7172">
            <v>-2500</v>
          </cell>
          <cell r="G7172">
            <v>-2500</v>
          </cell>
        </row>
        <row r="7173">
          <cell r="B7173" t="str">
            <v>301500R565</v>
          </cell>
          <cell r="C7173">
            <v>0</v>
          </cell>
          <cell r="D7173">
            <v>0</v>
          </cell>
          <cell r="E7173">
            <v>-5000</v>
          </cell>
          <cell r="F7173">
            <v>-5000</v>
          </cell>
          <cell r="G7173">
            <v>-5000</v>
          </cell>
        </row>
        <row r="7174">
          <cell r="B7174" t="str">
            <v>301500R566</v>
          </cell>
          <cell r="C7174">
            <v>0</v>
          </cell>
          <cell r="D7174">
            <v>0</v>
          </cell>
          <cell r="E7174">
            <v>-2500</v>
          </cell>
          <cell r="F7174">
            <v>-2500</v>
          </cell>
          <cell r="G7174">
            <v>-2500</v>
          </cell>
        </row>
        <row r="7175">
          <cell r="B7175" t="str">
            <v>301500R567</v>
          </cell>
          <cell r="C7175">
            <v>0</v>
          </cell>
          <cell r="D7175">
            <v>0</v>
          </cell>
          <cell r="E7175">
            <v>-5000</v>
          </cell>
          <cell r="F7175">
            <v>-5000</v>
          </cell>
          <cell r="G7175">
            <v>-5000</v>
          </cell>
        </row>
        <row r="7176">
          <cell r="B7176" t="str">
            <v>301500R568</v>
          </cell>
          <cell r="C7176">
            <v>0</v>
          </cell>
          <cell r="D7176">
            <v>0</v>
          </cell>
          <cell r="E7176">
            <v>-2500</v>
          </cell>
          <cell r="F7176">
            <v>-2500</v>
          </cell>
          <cell r="G7176">
            <v>-2500</v>
          </cell>
        </row>
        <row r="7177">
          <cell r="B7177" t="str">
            <v>301500R569</v>
          </cell>
          <cell r="C7177">
            <v>0</v>
          </cell>
          <cell r="D7177">
            <v>0</v>
          </cell>
          <cell r="E7177">
            <v>-5000</v>
          </cell>
          <cell r="F7177">
            <v>-5000</v>
          </cell>
          <cell r="G7177">
            <v>-5000</v>
          </cell>
        </row>
        <row r="7178">
          <cell r="B7178" t="str">
            <v>301500R570</v>
          </cell>
          <cell r="C7178">
            <v>0</v>
          </cell>
          <cell r="D7178">
            <v>0</v>
          </cell>
          <cell r="E7178">
            <v>-5000</v>
          </cell>
          <cell r="F7178">
            <v>-5000</v>
          </cell>
          <cell r="G7178">
            <v>-5000</v>
          </cell>
        </row>
        <row r="7179">
          <cell r="B7179" t="str">
            <v>301500R571</v>
          </cell>
          <cell r="C7179">
            <v>0</v>
          </cell>
          <cell r="D7179">
            <v>0</v>
          </cell>
          <cell r="E7179">
            <v>-7500</v>
          </cell>
          <cell r="F7179">
            <v>-7500</v>
          </cell>
          <cell r="G7179">
            <v>-7500</v>
          </cell>
        </row>
        <row r="7180">
          <cell r="B7180" t="str">
            <v>301500R572</v>
          </cell>
          <cell r="C7180">
            <v>0</v>
          </cell>
          <cell r="D7180">
            <v>0</v>
          </cell>
          <cell r="E7180">
            <v>-2500</v>
          </cell>
          <cell r="F7180">
            <v>-2500</v>
          </cell>
          <cell r="G7180">
            <v>-2500</v>
          </cell>
        </row>
        <row r="7181">
          <cell r="B7181" t="str">
            <v>301500R573</v>
          </cell>
          <cell r="C7181">
            <v>0</v>
          </cell>
          <cell r="D7181">
            <v>0</v>
          </cell>
          <cell r="E7181">
            <v>-5000</v>
          </cell>
          <cell r="F7181">
            <v>-5000</v>
          </cell>
          <cell r="G7181">
            <v>-5000</v>
          </cell>
        </row>
        <row r="7182">
          <cell r="B7182" t="str">
            <v>301500R574</v>
          </cell>
          <cell r="C7182">
            <v>0</v>
          </cell>
          <cell r="D7182">
            <v>0</v>
          </cell>
          <cell r="E7182">
            <v>-2500</v>
          </cell>
          <cell r="F7182">
            <v>-2500</v>
          </cell>
          <cell r="G7182">
            <v>-2500</v>
          </cell>
        </row>
        <row r="7183">
          <cell r="B7183" t="str">
            <v>301500R575</v>
          </cell>
          <cell r="C7183">
            <v>0</v>
          </cell>
          <cell r="D7183">
            <v>0</v>
          </cell>
          <cell r="E7183">
            <v>-7500</v>
          </cell>
          <cell r="F7183">
            <v>-7500</v>
          </cell>
          <cell r="G7183">
            <v>-7500</v>
          </cell>
        </row>
        <row r="7184">
          <cell r="B7184" t="str">
            <v>301500R576</v>
          </cell>
          <cell r="C7184">
            <v>0</v>
          </cell>
          <cell r="D7184">
            <v>0</v>
          </cell>
          <cell r="E7184">
            <v>-12500</v>
          </cell>
          <cell r="F7184">
            <v>-12500</v>
          </cell>
          <cell r="G7184">
            <v>-12500</v>
          </cell>
        </row>
        <row r="7185">
          <cell r="B7185" t="str">
            <v>301500R577</v>
          </cell>
          <cell r="C7185">
            <v>0</v>
          </cell>
          <cell r="D7185">
            <v>0</v>
          </cell>
          <cell r="E7185">
            <v>-2500</v>
          </cell>
          <cell r="F7185">
            <v>-2500</v>
          </cell>
          <cell r="G7185">
            <v>-2500</v>
          </cell>
        </row>
        <row r="7186">
          <cell r="B7186" t="str">
            <v>301500S001</v>
          </cell>
          <cell r="C7186">
            <v>-10000</v>
          </cell>
          <cell r="D7186">
            <v>0</v>
          </cell>
          <cell r="E7186">
            <v>0</v>
          </cell>
          <cell r="F7186">
            <v>0</v>
          </cell>
          <cell r="G7186">
            <v>-10000</v>
          </cell>
        </row>
        <row r="7187">
          <cell r="B7187" t="str">
            <v>301500S002</v>
          </cell>
          <cell r="C7187">
            <v>-7500</v>
          </cell>
          <cell r="D7187">
            <v>0</v>
          </cell>
          <cell r="E7187">
            <v>0</v>
          </cell>
          <cell r="F7187">
            <v>0</v>
          </cell>
          <cell r="G7187">
            <v>-7500</v>
          </cell>
        </row>
        <row r="7188">
          <cell r="B7188" t="str">
            <v>301500S003</v>
          </cell>
          <cell r="C7188">
            <v>-7500</v>
          </cell>
          <cell r="D7188">
            <v>0</v>
          </cell>
          <cell r="E7188">
            <v>0</v>
          </cell>
          <cell r="F7188">
            <v>0</v>
          </cell>
          <cell r="G7188">
            <v>-7500</v>
          </cell>
        </row>
        <row r="7189">
          <cell r="B7189" t="str">
            <v>301500S004</v>
          </cell>
          <cell r="C7189">
            <v>-10000</v>
          </cell>
          <cell r="D7189">
            <v>0</v>
          </cell>
          <cell r="E7189">
            <v>0</v>
          </cell>
          <cell r="F7189">
            <v>0</v>
          </cell>
          <cell r="G7189">
            <v>-10000</v>
          </cell>
        </row>
        <row r="7190">
          <cell r="B7190" t="str">
            <v>301500S005</v>
          </cell>
          <cell r="C7190">
            <v>-10000</v>
          </cell>
          <cell r="D7190">
            <v>0</v>
          </cell>
          <cell r="E7190">
            <v>0</v>
          </cell>
          <cell r="F7190">
            <v>0</v>
          </cell>
          <cell r="G7190">
            <v>-10000</v>
          </cell>
        </row>
        <row r="7191">
          <cell r="B7191" t="str">
            <v>301500S006</v>
          </cell>
          <cell r="C7191">
            <v>-10000</v>
          </cell>
          <cell r="D7191">
            <v>5000</v>
          </cell>
          <cell r="E7191">
            <v>0</v>
          </cell>
          <cell r="F7191">
            <v>5000</v>
          </cell>
          <cell r="G7191">
            <v>-5000</v>
          </cell>
        </row>
        <row r="7192">
          <cell r="B7192" t="str">
            <v>301500S007</v>
          </cell>
          <cell r="C7192">
            <v>-10000</v>
          </cell>
          <cell r="D7192">
            <v>0</v>
          </cell>
          <cell r="E7192">
            <v>0</v>
          </cell>
          <cell r="F7192">
            <v>0</v>
          </cell>
          <cell r="G7192">
            <v>-10000</v>
          </cell>
        </row>
        <row r="7193">
          <cell r="B7193" t="str">
            <v>301500S008</v>
          </cell>
          <cell r="C7193">
            <v>-10000</v>
          </cell>
          <cell r="D7193">
            <v>0</v>
          </cell>
          <cell r="E7193">
            <v>0</v>
          </cell>
          <cell r="F7193">
            <v>0</v>
          </cell>
          <cell r="G7193">
            <v>-10000</v>
          </cell>
        </row>
        <row r="7194">
          <cell r="B7194" t="str">
            <v>301500S009</v>
          </cell>
          <cell r="C7194">
            <v>-7500</v>
          </cell>
          <cell r="D7194">
            <v>0</v>
          </cell>
          <cell r="E7194">
            <v>0</v>
          </cell>
          <cell r="F7194">
            <v>0</v>
          </cell>
          <cell r="G7194">
            <v>-7500</v>
          </cell>
        </row>
        <row r="7195">
          <cell r="B7195" t="str">
            <v>301500S010</v>
          </cell>
          <cell r="C7195">
            <v>-10000</v>
          </cell>
          <cell r="D7195">
            <v>0</v>
          </cell>
          <cell r="E7195">
            <v>0</v>
          </cell>
          <cell r="F7195">
            <v>0</v>
          </cell>
          <cell r="G7195">
            <v>-10000</v>
          </cell>
        </row>
        <row r="7196">
          <cell r="B7196" t="str">
            <v>301500S011</v>
          </cell>
          <cell r="C7196">
            <v>-7500</v>
          </cell>
          <cell r="D7196">
            <v>0</v>
          </cell>
          <cell r="E7196">
            <v>0</v>
          </cell>
          <cell r="F7196">
            <v>0</v>
          </cell>
          <cell r="G7196">
            <v>-7500</v>
          </cell>
        </row>
        <row r="7197">
          <cell r="B7197" t="str">
            <v>301500S013</v>
          </cell>
          <cell r="C7197">
            <v>-12500</v>
          </cell>
          <cell r="D7197">
            <v>0</v>
          </cell>
          <cell r="E7197">
            <v>0</v>
          </cell>
          <cell r="F7197">
            <v>0</v>
          </cell>
          <cell r="G7197">
            <v>-12500</v>
          </cell>
        </row>
        <row r="7198">
          <cell r="B7198" t="str">
            <v>301500S014</v>
          </cell>
          <cell r="C7198">
            <v>-5000</v>
          </cell>
          <cell r="D7198">
            <v>0</v>
          </cell>
          <cell r="E7198">
            <v>0</v>
          </cell>
          <cell r="F7198">
            <v>0</v>
          </cell>
          <cell r="G7198">
            <v>-5000</v>
          </cell>
        </row>
        <row r="7199">
          <cell r="B7199" t="str">
            <v>301500S015</v>
          </cell>
          <cell r="C7199">
            <v>-7500</v>
          </cell>
          <cell r="D7199">
            <v>0</v>
          </cell>
          <cell r="E7199">
            <v>0</v>
          </cell>
          <cell r="F7199">
            <v>0</v>
          </cell>
          <cell r="G7199">
            <v>-7500</v>
          </cell>
        </row>
        <row r="7200">
          <cell r="B7200" t="str">
            <v>301500S017</v>
          </cell>
          <cell r="C7200">
            <v>-7500</v>
          </cell>
          <cell r="D7200">
            <v>0</v>
          </cell>
          <cell r="E7200">
            <v>0</v>
          </cell>
          <cell r="F7200">
            <v>0</v>
          </cell>
          <cell r="G7200">
            <v>-7500</v>
          </cell>
        </row>
        <row r="7201">
          <cell r="B7201" t="str">
            <v>301500S018</v>
          </cell>
          <cell r="C7201">
            <v>-7500</v>
          </cell>
          <cell r="D7201">
            <v>0</v>
          </cell>
          <cell r="E7201">
            <v>0</v>
          </cell>
          <cell r="F7201">
            <v>0</v>
          </cell>
          <cell r="G7201">
            <v>-7500</v>
          </cell>
        </row>
        <row r="7202">
          <cell r="B7202" t="str">
            <v>301500S019</v>
          </cell>
          <cell r="C7202">
            <v>-7500</v>
          </cell>
          <cell r="D7202">
            <v>0</v>
          </cell>
          <cell r="E7202">
            <v>0</v>
          </cell>
          <cell r="F7202">
            <v>0</v>
          </cell>
          <cell r="G7202">
            <v>-7500</v>
          </cell>
        </row>
        <row r="7203">
          <cell r="B7203" t="str">
            <v>301500S020</v>
          </cell>
          <cell r="C7203">
            <v>-7500</v>
          </cell>
          <cell r="D7203">
            <v>0</v>
          </cell>
          <cell r="E7203">
            <v>0</v>
          </cell>
          <cell r="F7203">
            <v>0</v>
          </cell>
          <cell r="G7203">
            <v>-7500</v>
          </cell>
        </row>
        <row r="7204">
          <cell r="B7204" t="str">
            <v>301500S021</v>
          </cell>
          <cell r="C7204">
            <v>-10000</v>
          </cell>
          <cell r="D7204">
            <v>10000</v>
          </cell>
          <cell r="E7204">
            <v>0</v>
          </cell>
          <cell r="F7204">
            <v>10000</v>
          </cell>
          <cell r="G7204">
            <v>0</v>
          </cell>
        </row>
        <row r="7205">
          <cell r="B7205" t="str">
            <v>301500S022</v>
          </cell>
          <cell r="C7205">
            <v>-7500</v>
          </cell>
          <cell r="D7205">
            <v>0</v>
          </cell>
          <cell r="E7205">
            <v>0</v>
          </cell>
          <cell r="F7205">
            <v>0</v>
          </cell>
          <cell r="G7205">
            <v>-7500</v>
          </cell>
        </row>
        <row r="7206">
          <cell r="B7206" t="str">
            <v>301500S023</v>
          </cell>
          <cell r="C7206">
            <v>-7500</v>
          </cell>
          <cell r="D7206">
            <v>0</v>
          </cell>
          <cell r="E7206">
            <v>0</v>
          </cell>
          <cell r="F7206">
            <v>0</v>
          </cell>
          <cell r="G7206">
            <v>-7500</v>
          </cell>
        </row>
        <row r="7207">
          <cell r="B7207" t="str">
            <v>301500S024</v>
          </cell>
          <cell r="C7207">
            <v>-7500</v>
          </cell>
          <cell r="D7207">
            <v>0</v>
          </cell>
          <cell r="E7207">
            <v>0</v>
          </cell>
          <cell r="F7207">
            <v>0</v>
          </cell>
          <cell r="G7207">
            <v>-7500</v>
          </cell>
        </row>
        <row r="7208">
          <cell r="B7208" t="str">
            <v>301500S025</v>
          </cell>
          <cell r="C7208">
            <v>-17500</v>
          </cell>
          <cell r="D7208">
            <v>0</v>
          </cell>
          <cell r="E7208">
            <v>0</v>
          </cell>
          <cell r="F7208">
            <v>0</v>
          </cell>
          <cell r="G7208">
            <v>-17500</v>
          </cell>
        </row>
        <row r="7209">
          <cell r="B7209" t="str">
            <v>301500S026</v>
          </cell>
          <cell r="C7209">
            <v>-5000</v>
          </cell>
          <cell r="D7209">
            <v>2500</v>
          </cell>
          <cell r="E7209">
            <v>0</v>
          </cell>
          <cell r="F7209">
            <v>2500</v>
          </cell>
          <cell r="G7209">
            <v>-2500</v>
          </cell>
        </row>
        <row r="7210">
          <cell r="B7210" t="str">
            <v>301500S028</v>
          </cell>
          <cell r="C7210">
            <v>-7500</v>
          </cell>
          <cell r="D7210">
            <v>0</v>
          </cell>
          <cell r="E7210">
            <v>0</v>
          </cell>
          <cell r="F7210">
            <v>0</v>
          </cell>
          <cell r="G7210">
            <v>-7500</v>
          </cell>
        </row>
        <row r="7211">
          <cell r="B7211" t="str">
            <v>301500S029</v>
          </cell>
          <cell r="C7211">
            <v>-7500</v>
          </cell>
          <cell r="D7211">
            <v>7500</v>
          </cell>
          <cell r="E7211">
            <v>0</v>
          </cell>
          <cell r="F7211">
            <v>7500</v>
          </cell>
          <cell r="G7211">
            <v>0</v>
          </cell>
        </row>
        <row r="7212">
          <cell r="B7212" t="str">
            <v>301500S030</v>
          </cell>
          <cell r="C7212">
            <v>-5000</v>
          </cell>
          <cell r="D7212">
            <v>0</v>
          </cell>
          <cell r="E7212">
            <v>0</v>
          </cell>
          <cell r="F7212">
            <v>0</v>
          </cell>
          <cell r="G7212">
            <v>-5000</v>
          </cell>
        </row>
        <row r="7213">
          <cell r="B7213" t="str">
            <v>301500S031</v>
          </cell>
          <cell r="C7213">
            <v>-7500</v>
          </cell>
          <cell r="D7213">
            <v>7500</v>
          </cell>
          <cell r="E7213">
            <v>0</v>
          </cell>
          <cell r="F7213">
            <v>7500</v>
          </cell>
          <cell r="G7213">
            <v>0</v>
          </cell>
        </row>
        <row r="7214">
          <cell r="B7214" t="str">
            <v>301500S034</v>
          </cell>
          <cell r="C7214">
            <v>-7500</v>
          </cell>
          <cell r="D7214">
            <v>0</v>
          </cell>
          <cell r="E7214">
            <v>0</v>
          </cell>
          <cell r="F7214">
            <v>0</v>
          </cell>
          <cell r="G7214">
            <v>-7500</v>
          </cell>
        </row>
        <row r="7215">
          <cell r="B7215" t="str">
            <v>301500S035</v>
          </cell>
          <cell r="C7215">
            <v>-7500</v>
          </cell>
          <cell r="D7215">
            <v>0</v>
          </cell>
          <cell r="E7215">
            <v>0</v>
          </cell>
          <cell r="F7215">
            <v>0</v>
          </cell>
          <cell r="G7215">
            <v>-7500</v>
          </cell>
        </row>
        <row r="7216">
          <cell r="B7216" t="str">
            <v>301500S036</v>
          </cell>
          <cell r="C7216">
            <v>-12500</v>
          </cell>
          <cell r="D7216">
            <v>0</v>
          </cell>
          <cell r="E7216">
            <v>0</v>
          </cell>
          <cell r="F7216">
            <v>0</v>
          </cell>
          <cell r="G7216">
            <v>-12500</v>
          </cell>
        </row>
        <row r="7217">
          <cell r="B7217" t="str">
            <v>301500S037</v>
          </cell>
          <cell r="C7217">
            <v>-7500</v>
          </cell>
          <cell r="D7217">
            <v>2500</v>
          </cell>
          <cell r="E7217">
            <v>-2500</v>
          </cell>
          <cell r="F7217">
            <v>0</v>
          </cell>
          <cell r="G7217">
            <v>-7500</v>
          </cell>
        </row>
        <row r="7218">
          <cell r="B7218" t="str">
            <v>301500S038</v>
          </cell>
          <cell r="C7218">
            <v>-5000</v>
          </cell>
          <cell r="D7218">
            <v>0</v>
          </cell>
          <cell r="E7218">
            <v>-2500</v>
          </cell>
          <cell r="F7218">
            <v>-2500</v>
          </cell>
          <cell r="G7218">
            <v>-7500</v>
          </cell>
        </row>
        <row r="7219">
          <cell r="B7219" t="str">
            <v>301500S039</v>
          </cell>
          <cell r="C7219">
            <v>-7500</v>
          </cell>
          <cell r="D7219">
            <v>0</v>
          </cell>
          <cell r="E7219">
            <v>0</v>
          </cell>
          <cell r="F7219">
            <v>0</v>
          </cell>
          <cell r="G7219">
            <v>-7500</v>
          </cell>
        </row>
        <row r="7220">
          <cell r="B7220" t="str">
            <v>301500S043</v>
          </cell>
          <cell r="C7220">
            <v>-7500</v>
          </cell>
          <cell r="D7220">
            <v>0</v>
          </cell>
          <cell r="E7220">
            <v>0</v>
          </cell>
          <cell r="F7220">
            <v>0</v>
          </cell>
          <cell r="G7220">
            <v>-7500</v>
          </cell>
        </row>
        <row r="7221">
          <cell r="B7221" t="str">
            <v>301500S044</v>
          </cell>
          <cell r="C7221">
            <v>-7500</v>
          </cell>
          <cell r="D7221">
            <v>0</v>
          </cell>
          <cell r="E7221">
            <v>0</v>
          </cell>
          <cell r="F7221">
            <v>0</v>
          </cell>
          <cell r="G7221">
            <v>-7500</v>
          </cell>
        </row>
        <row r="7222">
          <cell r="B7222" t="str">
            <v>301500S045</v>
          </cell>
          <cell r="C7222">
            <v>-7500</v>
          </cell>
          <cell r="D7222">
            <v>0</v>
          </cell>
          <cell r="E7222">
            <v>0</v>
          </cell>
          <cell r="F7222">
            <v>0</v>
          </cell>
          <cell r="G7222">
            <v>-7500</v>
          </cell>
        </row>
        <row r="7223">
          <cell r="B7223" t="str">
            <v>301500S046</v>
          </cell>
          <cell r="C7223">
            <v>-10000</v>
          </cell>
          <cell r="D7223">
            <v>0</v>
          </cell>
          <cell r="E7223">
            <v>0</v>
          </cell>
          <cell r="F7223">
            <v>0</v>
          </cell>
          <cell r="G7223">
            <v>-10000</v>
          </cell>
        </row>
        <row r="7224">
          <cell r="B7224" t="str">
            <v>301500S047</v>
          </cell>
          <cell r="C7224">
            <v>-10000</v>
          </cell>
          <cell r="D7224">
            <v>0</v>
          </cell>
          <cell r="E7224">
            <v>0</v>
          </cell>
          <cell r="F7224">
            <v>0</v>
          </cell>
          <cell r="G7224">
            <v>-10000</v>
          </cell>
        </row>
        <row r="7225">
          <cell r="B7225" t="str">
            <v>301500S048</v>
          </cell>
          <cell r="C7225">
            <v>-10000</v>
          </cell>
          <cell r="D7225">
            <v>0</v>
          </cell>
          <cell r="E7225">
            <v>0</v>
          </cell>
          <cell r="F7225">
            <v>0</v>
          </cell>
          <cell r="G7225">
            <v>-10000</v>
          </cell>
        </row>
        <row r="7226">
          <cell r="B7226" t="str">
            <v>301500S049</v>
          </cell>
          <cell r="C7226">
            <v>-10000</v>
          </cell>
          <cell r="D7226">
            <v>0</v>
          </cell>
          <cell r="E7226">
            <v>0</v>
          </cell>
          <cell r="F7226">
            <v>0</v>
          </cell>
          <cell r="G7226">
            <v>-10000</v>
          </cell>
        </row>
        <row r="7227">
          <cell r="B7227" t="str">
            <v>301500S050</v>
          </cell>
          <cell r="C7227">
            <v>-12500</v>
          </cell>
          <cell r="D7227">
            <v>20000</v>
          </cell>
          <cell r="E7227">
            <v>-10000</v>
          </cell>
          <cell r="F7227">
            <v>10000</v>
          </cell>
          <cell r="G7227">
            <v>-2500</v>
          </cell>
        </row>
        <row r="7228">
          <cell r="B7228" t="str">
            <v>301500S051</v>
          </cell>
          <cell r="C7228">
            <v>-7500</v>
          </cell>
          <cell r="D7228">
            <v>0</v>
          </cell>
          <cell r="E7228">
            <v>0</v>
          </cell>
          <cell r="F7228">
            <v>0</v>
          </cell>
          <cell r="G7228">
            <v>-7500</v>
          </cell>
        </row>
        <row r="7229">
          <cell r="B7229" t="str">
            <v>301500S052</v>
          </cell>
          <cell r="C7229">
            <v>-10000</v>
          </cell>
          <cell r="D7229">
            <v>0</v>
          </cell>
          <cell r="E7229">
            <v>0</v>
          </cell>
          <cell r="F7229">
            <v>0</v>
          </cell>
          <cell r="G7229">
            <v>-10000</v>
          </cell>
        </row>
        <row r="7230">
          <cell r="B7230" t="str">
            <v>301500S053</v>
          </cell>
          <cell r="C7230">
            <v>-12500</v>
          </cell>
          <cell r="D7230">
            <v>2500</v>
          </cell>
          <cell r="E7230">
            <v>0</v>
          </cell>
          <cell r="F7230">
            <v>2500</v>
          </cell>
          <cell r="G7230">
            <v>-10000</v>
          </cell>
        </row>
        <row r="7231">
          <cell r="B7231" t="str">
            <v>301500S054</v>
          </cell>
          <cell r="C7231">
            <v>-10000</v>
          </cell>
          <cell r="D7231">
            <v>0</v>
          </cell>
          <cell r="E7231">
            <v>0</v>
          </cell>
          <cell r="F7231">
            <v>0</v>
          </cell>
          <cell r="G7231">
            <v>-10000</v>
          </cell>
        </row>
        <row r="7232">
          <cell r="B7232" t="str">
            <v>301500S055</v>
          </cell>
          <cell r="C7232">
            <v>-7500</v>
          </cell>
          <cell r="D7232">
            <v>7500</v>
          </cell>
          <cell r="E7232">
            <v>0</v>
          </cell>
          <cell r="F7232">
            <v>7500</v>
          </cell>
          <cell r="G7232">
            <v>0</v>
          </cell>
        </row>
        <row r="7233">
          <cell r="B7233" t="str">
            <v>301500S056</v>
          </cell>
          <cell r="C7233">
            <v>-5000</v>
          </cell>
          <cell r="D7233">
            <v>10000</v>
          </cell>
          <cell r="E7233">
            <v>-5000</v>
          </cell>
          <cell r="F7233">
            <v>5000</v>
          </cell>
          <cell r="G7233">
            <v>0</v>
          </cell>
        </row>
        <row r="7234">
          <cell r="B7234" t="str">
            <v>301500S057</v>
          </cell>
          <cell r="C7234">
            <v>-7500</v>
          </cell>
          <cell r="D7234">
            <v>0</v>
          </cell>
          <cell r="E7234">
            <v>0</v>
          </cell>
          <cell r="F7234">
            <v>0</v>
          </cell>
          <cell r="G7234">
            <v>-7500</v>
          </cell>
        </row>
        <row r="7235">
          <cell r="B7235" t="str">
            <v>301500S058</v>
          </cell>
          <cell r="C7235">
            <v>-7500</v>
          </cell>
          <cell r="D7235">
            <v>0</v>
          </cell>
          <cell r="E7235">
            <v>0</v>
          </cell>
          <cell r="F7235">
            <v>0</v>
          </cell>
          <cell r="G7235">
            <v>-7500</v>
          </cell>
        </row>
        <row r="7236">
          <cell r="B7236" t="str">
            <v>301500S059</v>
          </cell>
          <cell r="C7236">
            <v>-12500</v>
          </cell>
          <cell r="D7236">
            <v>0</v>
          </cell>
          <cell r="E7236">
            <v>0</v>
          </cell>
          <cell r="F7236">
            <v>0</v>
          </cell>
          <cell r="G7236">
            <v>-12500</v>
          </cell>
        </row>
        <row r="7237">
          <cell r="B7237" t="str">
            <v>301500S060</v>
          </cell>
          <cell r="C7237">
            <v>-5000</v>
          </cell>
          <cell r="D7237">
            <v>0</v>
          </cell>
          <cell r="E7237">
            <v>0</v>
          </cell>
          <cell r="F7237">
            <v>0</v>
          </cell>
          <cell r="G7237">
            <v>-5000</v>
          </cell>
        </row>
        <row r="7238">
          <cell r="B7238" t="str">
            <v>301500S061</v>
          </cell>
          <cell r="C7238">
            <v>-7500</v>
          </cell>
          <cell r="D7238">
            <v>0</v>
          </cell>
          <cell r="E7238">
            <v>0</v>
          </cell>
          <cell r="F7238">
            <v>0</v>
          </cell>
          <cell r="G7238">
            <v>-7500</v>
          </cell>
        </row>
        <row r="7239">
          <cell r="B7239" t="str">
            <v>301500S062</v>
          </cell>
          <cell r="C7239">
            <v>-7500</v>
          </cell>
          <cell r="D7239">
            <v>0</v>
          </cell>
          <cell r="E7239">
            <v>0</v>
          </cell>
          <cell r="F7239">
            <v>0</v>
          </cell>
          <cell r="G7239">
            <v>-7500</v>
          </cell>
        </row>
        <row r="7240">
          <cell r="B7240" t="str">
            <v>301500S063</v>
          </cell>
          <cell r="C7240">
            <v>-12500</v>
          </cell>
          <cell r="D7240">
            <v>0</v>
          </cell>
          <cell r="E7240">
            <v>0</v>
          </cell>
          <cell r="F7240">
            <v>0</v>
          </cell>
          <cell r="G7240">
            <v>-12500</v>
          </cell>
        </row>
        <row r="7241">
          <cell r="B7241" t="str">
            <v>301500S064</v>
          </cell>
          <cell r="C7241">
            <v>-7500</v>
          </cell>
          <cell r="D7241">
            <v>0</v>
          </cell>
          <cell r="E7241">
            <v>0</v>
          </cell>
          <cell r="F7241">
            <v>0</v>
          </cell>
          <cell r="G7241">
            <v>-7500</v>
          </cell>
        </row>
        <row r="7242">
          <cell r="B7242" t="str">
            <v>301500S065</v>
          </cell>
          <cell r="C7242">
            <v>-7500</v>
          </cell>
          <cell r="D7242">
            <v>0</v>
          </cell>
          <cell r="E7242">
            <v>0</v>
          </cell>
          <cell r="F7242">
            <v>0</v>
          </cell>
          <cell r="G7242">
            <v>-7500</v>
          </cell>
        </row>
        <row r="7243">
          <cell r="B7243" t="str">
            <v>301500S066</v>
          </cell>
          <cell r="C7243">
            <v>-7500</v>
          </cell>
          <cell r="D7243">
            <v>0</v>
          </cell>
          <cell r="E7243">
            <v>0</v>
          </cell>
          <cell r="F7243">
            <v>0</v>
          </cell>
          <cell r="G7243">
            <v>-7500</v>
          </cell>
        </row>
        <row r="7244">
          <cell r="B7244" t="str">
            <v>301500S067</v>
          </cell>
          <cell r="C7244">
            <v>-10000</v>
          </cell>
          <cell r="D7244">
            <v>0</v>
          </cell>
          <cell r="E7244">
            <v>0</v>
          </cell>
          <cell r="F7244">
            <v>0</v>
          </cell>
          <cell r="G7244">
            <v>-10000</v>
          </cell>
        </row>
        <row r="7245">
          <cell r="B7245" t="str">
            <v>301500S068</v>
          </cell>
          <cell r="C7245">
            <v>-7500</v>
          </cell>
          <cell r="D7245">
            <v>0</v>
          </cell>
          <cell r="E7245">
            <v>0</v>
          </cell>
          <cell r="F7245">
            <v>0</v>
          </cell>
          <cell r="G7245">
            <v>-7500</v>
          </cell>
        </row>
        <row r="7246">
          <cell r="B7246" t="str">
            <v>301500S070</v>
          </cell>
          <cell r="C7246">
            <v>-7500</v>
          </cell>
          <cell r="D7246">
            <v>0</v>
          </cell>
          <cell r="E7246">
            <v>0</v>
          </cell>
          <cell r="F7246">
            <v>0</v>
          </cell>
          <cell r="G7246">
            <v>-7500</v>
          </cell>
        </row>
        <row r="7247">
          <cell r="B7247" t="str">
            <v>301500S071</v>
          </cell>
          <cell r="C7247">
            <v>-12500</v>
          </cell>
          <cell r="D7247">
            <v>0</v>
          </cell>
          <cell r="E7247">
            <v>0</v>
          </cell>
          <cell r="F7247">
            <v>0</v>
          </cell>
          <cell r="G7247">
            <v>-12500</v>
          </cell>
        </row>
        <row r="7248">
          <cell r="B7248" t="str">
            <v>301500S072</v>
          </cell>
          <cell r="C7248">
            <v>-7500</v>
          </cell>
          <cell r="D7248">
            <v>0</v>
          </cell>
          <cell r="E7248">
            <v>0</v>
          </cell>
          <cell r="F7248">
            <v>0</v>
          </cell>
          <cell r="G7248">
            <v>-7500</v>
          </cell>
        </row>
        <row r="7249">
          <cell r="B7249" t="str">
            <v>301500S073</v>
          </cell>
          <cell r="C7249">
            <v>-7500</v>
          </cell>
          <cell r="D7249">
            <v>0</v>
          </cell>
          <cell r="E7249">
            <v>0</v>
          </cell>
          <cell r="F7249">
            <v>0</v>
          </cell>
          <cell r="G7249">
            <v>-7500</v>
          </cell>
        </row>
        <row r="7250">
          <cell r="B7250" t="str">
            <v>301500S074</v>
          </cell>
          <cell r="C7250">
            <v>-10000</v>
          </cell>
          <cell r="D7250">
            <v>0</v>
          </cell>
          <cell r="E7250">
            <v>0</v>
          </cell>
          <cell r="F7250">
            <v>0</v>
          </cell>
          <cell r="G7250">
            <v>-10000</v>
          </cell>
        </row>
        <row r="7251">
          <cell r="B7251" t="str">
            <v>301500S075</v>
          </cell>
          <cell r="C7251">
            <v>-10000</v>
          </cell>
          <cell r="D7251">
            <v>0</v>
          </cell>
          <cell r="E7251">
            <v>0</v>
          </cell>
          <cell r="F7251">
            <v>0</v>
          </cell>
          <cell r="G7251">
            <v>-10000</v>
          </cell>
        </row>
        <row r="7252">
          <cell r="B7252" t="str">
            <v>301500S076</v>
          </cell>
          <cell r="C7252">
            <v>-10000</v>
          </cell>
          <cell r="D7252">
            <v>0</v>
          </cell>
          <cell r="E7252">
            <v>0</v>
          </cell>
          <cell r="F7252">
            <v>0</v>
          </cell>
          <cell r="G7252">
            <v>-10000</v>
          </cell>
        </row>
        <row r="7253">
          <cell r="B7253" t="str">
            <v>301500S077</v>
          </cell>
          <cell r="C7253">
            <v>-7500</v>
          </cell>
          <cell r="D7253">
            <v>0</v>
          </cell>
          <cell r="E7253">
            <v>0</v>
          </cell>
          <cell r="F7253">
            <v>0</v>
          </cell>
          <cell r="G7253">
            <v>-7500</v>
          </cell>
        </row>
        <row r="7254">
          <cell r="B7254" t="str">
            <v>301500S078</v>
          </cell>
          <cell r="C7254">
            <v>-7500</v>
          </cell>
          <cell r="D7254">
            <v>0</v>
          </cell>
          <cell r="E7254">
            <v>0</v>
          </cell>
          <cell r="F7254">
            <v>0</v>
          </cell>
          <cell r="G7254">
            <v>-7500</v>
          </cell>
        </row>
        <row r="7255">
          <cell r="B7255" t="str">
            <v>301500S079</v>
          </cell>
          <cell r="C7255">
            <v>-7500</v>
          </cell>
          <cell r="D7255">
            <v>0</v>
          </cell>
          <cell r="E7255">
            <v>0</v>
          </cell>
          <cell r="F7255">
            <v>0</v>
          </cell>
          <cell r="G7255">
            <v>-7500</v>
          </cell>
        </row>
        <row r="7256">
          <cell r="B7256" t="str">
            <v>301500S080</v>
          </cell>
          <cell r="C7256">
            <v>-10000</v>
          </cell>
          <cell r="D7256">
            <v>0</v>
          </cell>
          <cell r="E7256">
            <v>0</v>
          </cell>
          <cell r="F7256">
            <v>0</v>
          </cell>
          <cell r="G7256">
            <v>-10000</v>
          </cell>
        </row>
        <row r="7257">
          <cell r="B7257" t="str">
            <v>301500S081</v>
          </cell>
          <cell r="C7257">
            <v>-7500</v>
          </cell>
          <cell r="D7257">
            <v>0</v>
          </cell>
          <cell r="E7257">
            <v>0</v>
          </cell>
          <cell r="F7257">
            <v>0</v>
          </cell>
          <cell r="G7257">
            <v>-7500</v>
          </cell>
        </row>
        <row r="7258">
          <cell r="B7258" t="str">
            <v>301500S082</v>
          </cell>
          <cell r="C7258">
            <v>-7500</v>
          </cell>
          <cell r="D7258">
            <v>0</v>
          </cell>
          <cell r="E7258">
            <v>0</v>
          </cell>
          <cell r="F7258">
            <v>0</v>
          </cell>
          <cell r="G7258">
            <v>-7500</v>
          </cell>
        </row>
        <row r="7259">
          <cell r="B7259" t="str">
            <v>301500S083</v>
          </cell>
          <cell r="C7259">
            <v>-7500</v>
          </cell>
          <cell r="D7259">
            <v>7500</v>
          </cell>
          <cell r="E7259">
            <v>0</v>
          </cell>
          <cell r="F7259">
            <v>7500</v>
          </cell>
          <cell r="G7259">
            <v>0</v>
          </cell>
        </row>
        <row r="7260">
          <cell r="B7260" t="str">
            <v>301500S084</v>
          </cell>
          <cell r="C7260">
            <v>-10000</v>
          </cell>
          <cell r="D7260">
            <v>0</v>
          </cell>
          <cell r="E7260">
            <v>0</v>
          </cell>
          <cell r="F7260">
            <v>0</v>
          </cell>
          <cell r="G7260">
            <v>-10000</v>
          </cell>
        </row>
        <row r="7261">
          <cell r="B7261" t="str">
            <v>301500S085</v>
          </cell>
          <cell r="C7261">
            <v>-7500</v>
          </cell>
          <cell r="D7261">
            <v>0</v>
          </cell>
          <cell r="E7261">
            <v>0</v>
          </cell>
          <cell r="F7261">
            <v>0</v>
          </cell>
          <cell r="G7261">
            <v>-7500</v>
          </cell>
        </row>
        <row r="7262">
          <cell r="B7262" t="str">
            <v>301500S086</v>
          </cell>
          <cell r="C7262">
            <v>-15000</v>
          </cell>
          <cell r="D7262">
            <v>0</v>
          </cell>
          <cell r="E7262">
            <v>0</v>
          </cell>
          <cell r="F7262">
            <v>0</v>
          </cell>
          <cell r="G7262">
            <v>-15000</v>
          </cell>
        </row>
        <row r="7263">
          <cell r="B7263" t="str">
            <v>301500S087</v>
          </cell>
          <cell r="C7263">
            <v>-10000</v>
          </cell>
          <cell r="D7263">
            <v>0</v>
          </cell>
          <cell r="E7263">
            <v>0</v>
          </cell>
          <cell r="F7263">
            <v>0</v>
          </cell>
          <cell r="G7263">
            <v>-10000</v>
          </cell>
        </row>
        <row r="7264">
          <cell r="B7264" t="str">
            <v>301500S088</v>
          </cell>
          <cell r="C7264">
            <v>-15000</v>
          </cell>
          <cell r="D7264">
            <v>0</v>
          </cell>
          <cell r="E7264">
            <v>0</v>
          </cell>
          <cell r="F7264">
            <v>0</v>
          </cell>
          <cell r="G7264">
            <v>-15000</v>
          </cell>
        </row>
        <row r="7265">
          <cell r="B7265" t="str">
            <v>301500S089</v>
          </cell>
          <cell r="C7265">
            <v>-10000</v>
          </cell>
          <cell r="D7265">
            <v>0</v>
          </cell>
          <cell r="E7265">
            <v>0</v>
          </cell>
          <cell r="F7265">
            <v>0</v>
          </cell>
          <cell r="G7265">
            <v>-10000</v>
          </cell>
        </row>
        <row r="7266">
          <cell r="B7266" t="str">
            <v>301500S090</v>
          </cell>
          <cell r="C7266">
            <v>-7500</v>
          </cell>
          <cell r="D7266">
            <v>0</v>
          </cell>
          <cell r="E7266">
            <v>0</v>
          </cell>
          <cell r="F7266">
            <v>0</v>
          </cell>
          <cell r="G7266">
            <v>-7500</v>
          </cell>
        </row>
        <row r="7267">
          <cell r="B7267" t="str">
            <v>301500S091</v>
          </cell>
          <cell r="C7267">
            <v>-7500</v>
          </cell>
          <cell r="D7267">
            <v>0</v>
          </cell>
          <cell r="E7267">
            <v>0</v>
          </cell>
          <cell r="F7267">
            <v>0</v>
          </cell>
          <cell r="G7267">
            <v>-7500</v>
          </cell>
        </row>
        <row r="7268">
          <cell r="B7268" t="str">
            <v>301500S092</v>
          </cell>
          <cell r="C7268">
            <v>-7500</v>
          </cell>
          <cell r="D7268">
            <v>0</v>
          </cell>
          <cell r="E7268">
            <v>0</v>
          </cell>
          <cell r="F7268">
            <v>0</v>
          </cell>
          <cell r="G7268">
            <v>-7500</v>
          </cell>
        </row>
        <row r="7269">
          <cell r="B7269" t="str">
            <v>301500S093</v>
          </cell>
          <cell r="C7269">
            <v>-7500</v>
          </cell>
          <cell r="D7269">
            <v>0</v>
          </cell>
          <cell r="E7269">
            <v>0</v>
          </cell>
          <cell r="F7269">
            <v>0</v>
          </cell>
          <cell r="G7269">
            <v>-7500</v>
          </cell>
        </row>
        <row r="7270">
          <cell r="B7270" t="str">
            <v>301500S094</v>
          </cell>
          <cell r="C7270">
            <v>-7500</v>
          </cell>
          <cell r="D7270">
            <v>0</v>
          </cell>
          <cell r="E7270">
            <v>0</v>
          </cell>
          <cell r="F7270">
            <v>0</v>
          </cell>
          <cell r="G7270">
            <v>-7500</v>
          </cell>
        </row>
        <row r="7271">
          <cell r="B7271" t="str">
            <v>301500S095</v>
          </cell>
          <cell r="C7271">
            <v>-10000</v>
          </cell>
          <cell r="D7271">
            <v>0</v>
          </cell>
          <cell r="E7271">
            <v>0</v>
          </cell>
          <cell r="F7271">
            <v>0</v>
          </cell>
          <cell r="G7271">
            <v>-10000</v>
          </cell>
        </row>
        <row r="7272">
          <cell r="B7272" t="str">
            <v>301500S096</v>
          </cell>
          <cell r="C7272">
            <v>-7500</v>
          </cell>
          <cell r="D7272">
            <v>0</v>
          </cell>
          <cell r="E7272">
            <v>0</v>
          </cell>
          <cell r="F7272">
            <v>0</v>
          </cell>
          <cell r="G7272">
            <v>-7500</v>
          </cell>
        </row>
        <row r="7273">
          <cell r="B7273" t="str">
            <v>301500S097</v>
          </cell>
          <cell r="C7273">
            <v>7500</v>
          </cell>
          <cell r="D7273">
            <v>0</v>
          </cell>
          <cell r="E7273">
            <v>0</v>
          </cell>
          <cell r="F7273">
            <v>0</v>
          </cell>
          <cell r="G7273">
            <v>7500</v>
          </cell>
        </row>
        <row r="7274">
          <cell r="B7274" t="str">
            <v>301500S098</v>
          </cell>
          <cell r="C7274">
            <v>-2500</v>
          </cell>
          <cell r="D7274">
            <v>0</v>
          </cell>
          <cell r="E7274">
            <v>0</v>
          </cell>
          <cell r="F7274">
            <v>0</v>
          </cell>
          <cell r="G7274">
            <v>-2500</v>
          </cell>
        </row>
        <row r="7275">
          <cell r="B7275" t="str">
            <v>301500S099</v>
          </cell>
          <cell r="C7275">
            <v>-7500</v>
          </cell>
          <cell r="D7275">
            <v>0</v>
          </cell>
          <cell r="E7275">
            <v>0</v>
          </cell>
          <cell r="F7275">
            <v>0</v>
          </cell>
          <cell r="G7275">
            <v>-7500</v>
          </cell>
        </row>
        <row r="7276">
          <cell r="B7276" t="str">
            <v>301500S100</v>
          </cell>
          <cell r="C7276">
            <v>-10000</v>
          </cell>
          <cell r="D7276">
            <v>0</v>
          </cell>
          <cell r="E7276">
            <v>0</v>
          </cell>
          <cell r="F7276">
            <v>0</v>
          </cell>
          <cell r="G7276">
            <v>-10000</v>
          </cell>
        </row>
        <row r="7277">
          <cell r="B7277" t="str">
            <v>301500S101</v>
          </cell>
          <cell r="C7277">
            <v>-10000</v>
          </cell>
          <cell r="D7277">
            <v>0</v>
          </cell>
          <cell r="E7277">
            <v>0</v>
          </cell>
          <cell r="F7277">
            <v>0</v>
          </cell>
          <cell r="G7277">
            <v>-10000</v>
          </cell>
        </row>
        <row r="7278">
          <cell r="B7278" t="str">
            <v>301500S102</v>
          </cell>
          <cell r="C7278">
            <v>-10000</v>
          </cell>
          <cell r="D7278">
            <v>0</v>
          </cell>
          <cell r="E7278">
            <v>0</v>
          </cell>
          <cell r="F7278">
            <v>0</v>
          </cell>
          <cell r="G7278">
            <v>-10000</v>
          </cell>
        </row>
        <row r="7279">
          <cell r="B7279" t="str">
            <v>301500S103</v>
          </cell>
          <cell r="C7279">
            <v>-10000</v>
          </cell>
          <cell r="D7279">
            <v>0</v>
          </cell>
          <cell r="E7279">
            <v>0</v>
          </cell>
          <cell r="F7279">
            <v>0</v>
          </cell>
          <cell r="G7279">
            <v>-10000</v>
          </cell>
        </row>
        <row r="7280">
          <cell r="B7280" t="str">
            <v>301500S104</v>
          </cell>
          <cell r="C7280">
            <v>-10000</v>
          </cell>
          <cell r="D7280">
            <v>0</v>
          </cell>
          <cell r="E7280">
            <v>0</v>
          </cell>
          <cell r="F7280">
            <v>0</v>
          </cell>
          <cell r="G7280">
            <v>-10000</v>
          </cell>
        </row>
        <row r="7281">
          <cell r="B7281" t="str">
            <v>301500S105</v>
          </cell>
          <cell r="C7281">
            <v>-2500</v>
          </cell>
          <cell r="D7281">
            <v>2500</v>
          </cell>
          <cell r="E7281">
            <v>0</v>
          </cell>
          <cell r="F7281">
            <v>2500</v>
          </cell>
          <cell r="G7281">
            <v>0</v>
          </cell>
        </row>
        <row r="7282">
          <cell r="B7282" t="str">
            <v>301500S106</v>
          </cell>
          <cell r="C7282">
            <v>2500</v>
          </cell>
          <cell r="D7282">
            <v>0</v>
          </cell>
          <cell r="E7282">
            <v>0</v>
          </cell>
          <cell r="F7282">
            <v>0</v>
          </cell>
          <cell r="G7282">
            <v>2500</v>
          </cell>
        </row>
        <row r="7283">
          <cell r="B7283" t="str">
            <v>301500S107</v>
          </cell>
          <cell r="C7283">
            <v>-7500</v>
          </cell>
          <cell r="D7283">
            <v>0</v>
          </cell>
          <cell r="E7283">
            <v>0</v>
          </cell>
          <cell r="F7283">
            <v>0</v>
          </cell>
          <cell r="G7283">
            <v>-7500</v>
          </cell>
        </row>
        <row r="7284">
          <cell r="B7284" t="str">
            <v>301500S108</v>
          </cell>
          <cell r="C7284">
            <v>-7500</v>
          </cell>
          <cell r="D7284">
            <v>0</v>
          </cell>
          <cell r="E7284">
            <v>0</v>
          </cell>
          <cell r="F7284">
            <v>0</v>
          </cell>
          <cell r="G7284">
            <v>-7500</v>
          </cell>
        </row>
        <row r="7285">
          <cell r="B7285" t="str">
            <v>301500S109</v>
          </cell>
          <cell r="C7285">
            <v>-10000</v>
          </cell>
          <cell r="D7285">
            <v>0</v>
          </cell>
          <cell r="E7285">
            <v>0</v>
          </cell>
          <cell r="F7285">
            <v>0</v>
          </cell>
          <cell r="G7285">
            <v>-10000</v>
          </cell>
        </row>
        <row r="7286">
          <cell r="B7286" t="str">
            <v>301500S110</v>
          </cell>
          <cell r="C7286">
            <v>-7500</v>
          </cell>
          <cell r="D7286">
            <v>0</v>
          </cell>
          <cell r="E7286">
            <v>0</v>
          </cell>
          <cell r="F7286">
            <v>0</v>
          </cell>
          <cell r="G7286">
            <v>-7500</v>
          </cell>
        </row>
        <row r="7287">
          <cell r="B7287" t="str">
            <v>301500S111</v>
          </cell>
          <cell r="C7287">
            <v>-10000</v>
          </cell>
          <cell r="D7287">
            <v>0</v>
          </cell>
          <cell r="E7287">
            <v>0</v>
          </cell>
          <cell r="F7287">
            <v>0</v>
          </cell>
          <cell r="G7287">
            <v>-10000</v>
          </cell>
        </row>
        <row r="7288">
          <cell r="B7288" t="str">
            <v>301500S112</v>
          </cell>
          <cell r="C7288">
            <v>-10000</v>
          </cell>
          <cell r="D7288">
            <v>0</v>
          </cell>
          <cell r="E7288">
            <v>-2500</v>
          </cell>
          <cell r="F7288">
            <v>-2500</v>
          </cell>
          <cell r="G7288">
            <v>-12500</v>
          </cell>
        </row>
        <row r="7289">
          <cell r="B7289" t="str">
            <v>301500S113</v>
          </cell>
          <cell r="C7289">
            <v>-7500</v>
          </cell>
          <cell r="D7289">
            <v>0</v>
          </cell>
          <cell r="E7289">
            <v>0</v>
          </cell>
          <cell r="F7289">
            <v>0</v>
          </cell>
          <cell r="G7289">
            <v>-7500</v>
          </cell>
        </row>
        <row r="7290">
          <cell r="B7290" t="str">
            <v>301500S114</v>
          </cell>
          <cell r="C7290">
            <v>-12500</v>
          </cell>
          <cell r="D7290">
            <v>12500</v>
          </cell>
          <cell r="E7290">
            <v>0</v>
          </cell>
          <cell r="F7290">
            <v>12500</v>
          </cell>
          <cell r="G7290">
            <v>0</v>
          </cell>
        </row>
        <row r="7291">
          <cell r="B7291" t="str">
            <v>301500S115</v>
          </cell>
          <cell r="C7291">
            <v>-10000</v>
          </cell>
          <cell r="D7291">
            <v>0</v>
          </cell>
          <cell r="E7291">
            <v>0</v>
          </cell>
          <cell r="F7291">
            <v>0</v>
          </cell>
          <cell r="G7291">
            <v>-10000</v>
          </cell>
        </row>
        <row r="7292">
          <cell r="B7292" t="str">
            <v>301500S116</v>
          </cell>
          <cell r="C7292">
            <v>-7500</v>
          </cell>
          <cell r="D7292">
            <v>0</v>
          </cell>
          <cell r="E7292">
            <v>0</v>
          </cell>
          <cell r="F7292">
            <v>0</v>
          </cell>
          <cell r="G7292">
            <v>-7500</v>
          </cell>
        </row>
        <row r="7293">
          <cell r="B7293" t="str">
            <v>301500S117</v>
          </cell>
          <cell r="C7293">
            <v>-7500</v>
          </cell>
          <cell r="D7293">
            <v>0</v>
          </cell>
          <cell r="E7293">
            <v>0</v>
          </cell>
          <cell r="F7293">
            <v>0</v>
          </cell>
          <cell r="G7293">
            <v>-7500</v>
          </cell>
        </row>
        <row r="7294">
          <cell r="B7294" t="str">
            <v>301500S118</v>
          </cell>
          <cell r="C7294">
            <v>-2500</v>
          </cell>
          <cell r="D7294">
            <v>0</v>
          </cell>
          <cell r="E7294">
            <v>0</v>
          </cell>
          <cell r="F7294">
            <v>0</v>
          </cell>
          <cell r="G7294">
            <v>-2500</v>
          </cell>
        </row>
        <row r="7295">
          <cell r="B7295" t="str">
            <v>301500S119</v>
          </cell>
          <cell r="C7295">
            <v>-7500</v>
          </cell>
          <cell r="D7295">
            <v>0</v>
          </cell>
          <cell r="E7295">
            <v>0</v>
          </cell>
          <cell r="F7295">
            <v>0</v>
          </cell>
          <cell r="G7295">
            <v>-7500</v>
          </cell>
        </row>
        <row r="7296">
          <cell r="B7296" t="str">
            <v>301500S120</v>
          </cell>
          <cell r="C7296">
            <v>-7500</v>
          </cell>
          <cell r="D7296">
            <v>0</v>
          </cell>
          <cell r="E7296">
            <v>0</v>
          </cell>
          <cell r="F7296">
            <v>0</v>
          </cell>
          <cell r="G7296">
            <v>-7500</v>
          </cell>
        </row>
        <row r="7297">
          <cell r="B7297" t="str">
            <v>301500S121</v>
          </cell>
          <cell r="C7297">
            <v>-7500</v>
          </cell>
          <cell r="D7297">
            <v>0</v>
          </cell>
          <cell r="E7297">
            <v>0</v>
          </cell>
          <cell r="F7297">
            <v>0</v>
          </cell>
          <cell r="G7297">
            <v>-7500</v>
          </cell>
        </row>
        <row r="7298">
          <cell r="B7298" t="str">
            <v>301500S122</v>
          </cell>
          <cell r="C7298">
            <v>-7500</v>
          </cell>
          <cell r="D7298">
            <v>0</v>
          </cell>
          <cell r="E7298">
            <v>0</v>
          </cell>
          <cell r="F7298">
            <v>0</v>
          </cell>
          <cell r="G7298">
            <v>-7500</v>
          </cell>
        </row>
        <row r="7299">
          <cell r="B7299" t="str">
            <v>301500S123</v>
          </cell>
          <cell r="C7299">
            <v>-7500</v>
          </cell>
          <cell r="D7299">
            <v>7500</v>
          </cell>
          <cell r="E7299">
            <v>0</v>
          </cell>
          <cell r="F7299">
            <v>7500</v>
          </cell>
          <cell r="G7299">
            <v>0</v>
          </cell>
        </row>
        <row r="7300">
          <cell r="B7300" t="str">
            <v>301500S124</v>
          </cell>
          <cell r="C7300">
            <v>-7500</v>
          </cell>
          <cell r="D7300">
            <v>0</v>
          </cell>
          <cell r="E7300">
            <v>0</v>
          </cell>
          <cell r="F7300">
            <v>0</v>
          </cell>
          <cell r="G7300">
            <v>-7500</v>
          </cell>
        </row>
        <row r="7301">
          <cell r="B7301" t="str">
            <v>301500S125</v>
          </cell>
          <cell r="C7301">
            <v>-10000</v>
          </cell>
          <cell r="D7301">
            <v>0</v>
          </cell>
          <cell r="E7301">
            <v>0</v>
          </cell>
          <cell r="F7301">
            <v>0</v>
          </cell>
          <cell r="G7301">
            <v>-10000</v>
          </cell>
        </row>
        <row r="7302">
          <cell r="B7302" t="str">
            <v>301500S126</v>
          </cell>
          <cell r="C7302">
            <v>7500</v>
          </cell>
          <cell r="D7302">
            <v>0</v>
          </cell>
          <cell r="E7302">
            <v>0</v>
          </cell>
          <cell r="F7302">
            <v>0</v>
          </cell>
          <cell r="G7302">
            <v>7500</v>
          </cell>
        </row>
        <row r="7303">
          <cell r="B7303" t="str">
            <v>301500S127</v>
          </cell>
          <cell r="C7303">
            <v>-7500</v>
          </cell>
          <cell r="D7303">
            <v>0</v>
          </cell>
          <cell r="E7303">
            <v>0</v>
          </cell>
          <cell r="F7303">
            <v>0</v>
          </cell>
          <cell r="G7303">
            <v>-7500</v>
          </cell>
        </row>
        <row r="7304">
          <cell r="B7304" t="str">
            <v>301500S128</v>
          </cell>
          <cell r="C7304">
            <v>-7500</v>
          </cell>
          <cell r="D7304">
            <v>0</v>
          </cell>
          <cell r="E7304">
            <v>0</v>
          </cell>
          <cell r="F7304">
            <v>0</v>
          </cell>
          <cell r="G7304">
            <v>-7500</v>
          </cell>
        </row>
        <row r="7305">
          <cell r="B7305" t="str">
            <v>301500S129</v>
          </cell>
          <cell r="C7305">
            <v>-7500</v>
          </cell>
          <cell r="D7305">
            <v>0</v>
          </cell>
          <cell r="E7305">
            <v>0</v>
          </cell>
          <cell r="F7305">
            <v>0</v>
          </cell>
          <cell r="G7305">
            <v>-7500</v>
          </cell>
        </row>
        <row r="7306">
          <cell r="B7306" t="str">
            <v>301500S130</v>
          </cell>
          <cell r="C7306">
            <v>-7500</v>
          </cell>
          <cell r="D7306">
            <v>0</v>
          </cell>
          <cell r="E7306">
            <v>0</v>
          </cell>
          <cell r="F7306">
            <v>0</v>
          </cell>
          <cell r="G7306">
            <v>-7500</v>
          </cell>
        </row>
        <row r="7307">
          <cell r="B7307" t="str">
            <v>301500S131</v>
          </cell>
          <cell r="C7307">
            <v>-7500</v>
          </cell>
          <cell r="D7307">
            <v>0</v>
          </cell>
          <cell r="E7307">
            <v>0</v>
          </cell>
          <cell r="F7307">
            <v>0</v>
          </cell>
          <cell r="G7307">
            <v>-7500</v>
          </cell>
        </row>
        <row r="7308">
          <cell r="B7308" t="str">
            <v>301500S132</v>
          </cell>
          <cell r="C7308">
            <v>-7500</v>
          </cell>
          <cell r="D7308">
            <v>0</v>
          </cell>
          <cell r="E7308">
            <v>0</v>
          </cell>
          <cell r="F7308">
            <v>0</v>
          </cell>
          <cell r="G7308">
            <v>-7500</v>
          </cell>
        </row>
        <row r="7309">
          <cell r="B7309" t="str">
            <v>301500S133</v>
          </cell>
          <cell r="C7309">
            <v>-7500</v>
          </cell>
          <cell r="D7309">
            <v>0</v>
          </cell>
          <cell r="E7309">
            <v>0</v>
          </cell>
          <cell r="F7309">
            <v>0</v>
          </cell>
          <cell r="G7309">
            <v>-7500</v>
          </cell>
        </row>
        <row r="7310">
          <cell r="B7310" t="str">
            <v>301500S134</v>
          </cell>
          <cell r="C7310">
            <v>-22500</v>
          </cell>
          <cell r="D7310">
            <v>0</v>
          </cell>
          <cell r="E7310">
            <v>0</v>
          </cell>
          <cell r="F7310">
            <v>0</v>
          </cell>
          <cell r="G7310">
            <v>-22500</v>
          </cell>
        </row>
        <row r="7311">
          <cell r="B7311" t="str">
            <v>301500S135</v>
          </cell>
          <cell r="C7311">
            <v>-10000</v>
          </cell>
          <cell r="D7311">
            <v>0</v>
          </cell>
          <cell r="E7311">
            <v>0</v>
          </cell>
          <cell r="F7311">
            <v>0</v>
          </cell>
          <cell r="G7311">
            <v>-10000</v>
          </cell>
        </row>
        <row r="7312">
          <cell r="B7312" t="str">
            <v>301500S136</v>
          </cell>
          <cell r="C7312">
            <v>-7500</v>
          </cell>
          <cell r="D7312">
            <v>0</v>
          </cell>
          <cell r="E7312">
            <v>0</v>
          </cell>
          <cell r="F7312">
            <v>0</v>
          </cell>
          <cell r="G7312">
            <v>-7500</v>
          </cell>
        </row>
        <row r="7313">
          <cell r="B7313" t="str">
            <v>301500S137</v>
          </cell>
          <cell r="C7313">
            <v>-7500</v>
          </cell>
          <cell r="D7313">
            <v>0</v>
          </cell>
          <cell r="E7313">
            <v>0</v>
          </cell>
          <cell r="F7313">
            <v>0</v>
          </cell>
          <cell r="G7313">
            <v>-7500</v>
          </cell>
        </row>
        <row r="7314">
          <cell r="B7314" t="str">
            <v>301500S138</v>
          </cell>
          <cell r="C7314">
            <v>-7500</v>
          </cell>
          <cell r="D7314">
            <v>0</v>
          </cell>
          <cell r="E7314">
            <v>0</v>
          </cell>
          <cell r="F7314">
            <v>0</v>
          </cell>
          <cell r="G7314">
            <v>-7500</v>
          </cell>
        </row>
        <row r="7315">
          <cell r="B7315" t="str">
            <v>301500S139</v>
          </cell>
          <cell r="C7315">
            <v>-10000</v>
          </cell>
          <cell r="D7315">
            <v>0</v>
          </cell>
          <cell r="E7315">
            <v>0</v>
          </cell>
          <cell r="F7315">
            <v>0</v>
          </cell>
          <cell r="G7315">
            <v>-10000</v>
          </cell>
        </row>
        <row r="7316">
          <cell r="B7316" t="str">
            <v>301500S140</v>
          </cell>
          <cell r="C7316">
            <v>-10000</v>
          </cell>
          <cell r="D7316">
            <v>0</v>
          </cell>
          <cell r="E7316">
            <v>0</v>
          </cell>
          <cell r="F7316">
            <v>0</v>
          </cell>
          <cell r="G7316">
            <v>-10000</v>
          </cell>
        </row>
        <row r="7317">
          <cell r="B7317" t="str">
            <v>301500S141</v>
          </cell>
          <cell r="C7317">
            <v>-10000</v>
          </cell>
          <cell r="D7317">
            <v>0</v>
          </cell>
          <cell r="E7317">
            <v>0</v>
          </cell>
          <cell r="F7317">
            <v>0</v>
          </cell>
          <cell r="G7317">
            <v>-10000</v>
          </cell>
        </row>
        <row r="7318">
          <cell r="B7318" t="str">
            <v>301500S142</v>
          </cell>
          <cell r="C7318">
            <v>-10000</v>
          </cell>
          <cell r="D7318">
            <v>10000</v>
          </cell>
          <cell r="E7318">
            <v>0</v>
          </cell>
          <cell r="F7318">
            <v>10000</v>
          </cell>
          <cell r="G7318">
            <v>0</v>
          </cell>
        </row>
        <row r="7319">
          <cell r="B7319" t="str">
            <v>301500S143</v>
          </cell>
          <cell r="C7319">
            <v>-7500</v>
          </cell>
          <cell r="D7319">
            <v>0</v>
          </cell>
          <cell r="E7319">
            <v>0</v>
          </cell>
          <cell r="F7319">
            <v>0</v>
          </cell>
          <cell r="G7319">
            <v>-7500</v>
          </cell>
        </row>
        <row r="7320">
          <cell r="B7320" t="str">
            <v>301500S144</v>
          </cell>
          <cell r="C7320">
            <v>-7500</v>
          </cell>
          <cell r="D7320">
            <v>0</v>
          </cell>
          <cell r="E7320">
            <v>0</v>
          </cell>
          <cell r="F7320">
            <v>0</v>
          </cell>
          <cell r="G7320">
            <v>-7500</v>
          </cell>
        </row>
        <row r="7321">
          <cell r="B7321" t="str">
            <v>301500S145</v>
          </cell>
          <cell r="C7321">
            <v>-5000</v>
          </cell>
          <cell r="D7321">
            <v>0</v>
          </cell>
          <cell r="E7321">
            <v>0</v>
          </cell>
          <cell r="F7321">
            <v>0</v>
          </cell>
          <cell r="G7321">
            <v>-5000</v>
          </cell>
        </row>
        <row r="7322">
          <cell r="B7322" t="str">
            <v>301500S146</v>
          </cell>
          <cell r="C7322">
            <v>-7500</v>
          </cell>
          <cell r="D7322">
            <v>0</v>
          </cell>
          <cell r="E7322">
            <v>0</v>
          </cell>
          <cell r="F7322">
            <v>0</v>
          </cell>
          <cell r="G7322">
            <v>-7500</v>
          </cell>
        </row>
        <row r="7323">
          <cell r="B7323" t="str">
            <v>301500S147</v>
          </cell>
          <cell r="C7323">
            <v>-7500</v>
          </cell>
          <cell r="D7323">
            <v>0</v>
          </cell>
          <cell r="E7323">
            <v>0</v>
          </cell>
          <cell r="F7323">
            <v>0</v>
          </cell>
          <cell r="G7323">
            <v>-7500</v>
          </cell>
        </row>
        <row r="7324">
          <cell r="B7324" t="str">
            <v>301500S148</v>
          </cell>
          <cell r="C7324">
            <v>-7500</v>
          </cell>
          <cell r="D7324">
            <v>0</v>
          </cell>
          <cell r="E7324">
            <v>0</v>
          </cell>
          <cell r="F7324">
            <v>0</v>
          </cell>
          <cell r="G7324">
            <v>-7500</v>
          </cell>
        </row>
        <row r="7325">
          <cell r="B7325" t="str">
            <v>301500S149</v>
          </cell>
          <cell r="C7325">
            <v>-7500</v>
          </cell>
          <cell r="D7325">
            <v>0</v>
          </cell>
          <cell r="E7325">
            <v>0</v>
          </cell>
          <cell r="F7325">
            <v>0</v>
          </cell>
          <cell r="G7325">
            <v>-7500</v>
          </cell>
        </row>
        <row r="7326">
          <cell r="B7326" t="str">
            <v>301500S150</v>
          </cell>
          <cell r="C7326">
            <v>-7500</v>
          </cell>
          <cell r="D7326">
            <v>0</v>
          </cell>
          <cell r="E7326">
            <v>0</v>
          </cell>
          <cell r="F7326">
            <v>0</v>
          </cell>
          <cell r="G7326">
            <v>-7500</v>
          </cell>
        </row>
        <row r="7327">
          <cell r="B7327" t="str">
            <v>301500S151</v>
          </cell>
          <cell r="C7327">
            <v>-7500</v>
          </cell>
          <cell r="D7327">
            <v>0</v>
          </cell>
          <cell r="E7327">
            <v>0</v>
          </cell>
          <cell r="F7327">
            <v>0</v>
          </cell>
          <cell r="G7327">
            <v>-7500</v>
          </cell>
        </row>
        <row r="7328">
          <cell r="B7328" t="str">
            <v>301500S152</v>
          </cell>
          <cell r="C7328">
            <v>-7500</v>
          </cell>
          <cell r="D7328">
            <v>0</v>
          </cell>
          <cell r="E7328">
            <v>0</v>
          </cell>
          <cell r="F7328">
            <v>0</v>
          </cell>
          <cell r="G7328">
            <v>-7500</v>
          </cell>
        </row>
        <row r="7329">
          <cell r="B7329" t="str">
            <v>301500S153</v>
          </cell>
          <cell r="C7329">
            <v>-10000</v>
          </cell>
          <cell r="D7329">
            <v>0</v>
          </cell>
          <cell r="E7329">
            <v>-2500</v>
          </cell>
          <cell r="F7329">
            <v>-2500</v>
          </cell>
          <cell r="G7329">
            <v>-12500</v>
          </cell>
        </row>
        <row r="7330">
          <cell r="B7330" t="str">
            <v>301500S154</v>
          </cell>
          <cell r="C7330">
            <v>-7500</v>
          </cell>
          <cell r="D7330">
            <v>0</v>
          </cell>
          <cell r="E7330">
            <v>0</v>
          </cell>
          <cell r="F7330">
            <v>0</v>
          </cell>
          <cell r="G7330">
            <v>-7500</v>
          </cell>
        </row>
        <row r="7331">
          <cell r="B7331" t="str">
            <v>301500S155</v>
          </cell>
          <cell r="C7331">
            <v>-7500</v>
          </cell>
          <cell r="D7331">
            <v>7500</v>
          </cell>
          <cell r="E7331">
            <v>0</v>
          </cell>
          <cell r="F7331">
            <v>7500</v>
          </cell>
          <cell r="G7331">
            <v>0</v>
          </cell>
        </row>
        <row r="7332">
          <cell r="B7332" t="str">
            <v>301500S156</v>
          </cell>
          <cell r="C7332">
            <v>-7500</v>
          </cell>
          <cell r="D7332">
            <v>0</v>
          </cell>
          <cell r="E7332">
            <v>0</v>
          </cell>
          <cell r="F7332">
            <v>0</v>
          </cell>
          <cell r="G7332">
            <v>-7500</v>
          </cell>
        </row>
        <row r="7333">
          <cell r="B7333" t="str">
            <v>301500S158</v>
          </cell>
          <cell r="C7333">
            <v>-12500</v>
          </cell>
          <cell r="D7333">
            <v>0</v>
          </cell>
          <cell r="E7333">
            <v>0</v>
          </cell>
          <cell r="F7333">
            <v>0</v>
          </cell>
          <cell r="G7333">
            <v>-12500</v>
          </cell>
        </row>
        <row r="7334">
          <cell r="B7334" t="str">
            <v>301500S159</v>
          </cell>
          <cell r="C7334">
            <v>-7500</v>
          </cell>
          <cell r="D7334">
            <v>0</v>
          </cell>
          <cell r="E7334">
            <v>0</v>
          </cell>
          <cell r="F7334">
            <v>0</v>
          </cell>
          <cell r="G7334">
            <v>-7500</v>
          </cell>
        </row>
        <row r="7335">
          <cell r="B7335" t="str">
            <v>301500S160</v>
          </cell>
          <cell r="C7335">
            <v>-7500</v>
          </cell>
          <cell r="D7335">
            <v>0</v>
          </cell>
          <cell r="E7335">
            <v>0</v>
          </cell>
          <cell r="F7335">
            <v>0</v>
          </cell>
          <cell r="G7335">
            <v>-7500</v>
          </cell>
        </row>
        <row r="7336">
          <cell r="B7336" t="str">
            <v>301500S161</v>
          </cell>
          <cell r="C7336">
            <v>-7500</v>
          </cell>
          <cell r="D7336">
            <v>7500</v>
          </cell>
          <cell r="E7336">
            <v>0</v>
          </cell>
          <cell r="F7336">
            <v>7500</v>
          </cell>
          <cell r="G7336">
            <v>0</v>
          </cell>
        </row>
        <row r="7337">
          <cell r="B7337" t="str">
            <v>301500S162</v>
          </cell>
          <cell r="C7337">
            <v>-7500</v>
          </cell>
          <cell r="D7337">
            <v>0</v>
          </cell>
          <cell r="E7337">
            <v>0</v>
          </cell>
          <cell r="F7337">
            <v>0</v>
          </cell>
          <cell r="G7337">
            <v>-7500</v>
          </cell>
        </row>
        <row r="7338">
          <cell r="B7338" t="str">
            <v>301500S163</v>
          </cell>
          <cell r="C7338">
            <v>-7500</v>
          </cell>
          <cell r="D7338">
            <v>0</v>
          </cell>
          <cell r="E7338">
            <v>0</v>
          </cell>
          <cell r="F7338">
            <v>0</v>
          </cell>
          <cell r="G7338">
            <v>-7500</v>
          </cell>
        </row>
        <row r="7339">
          <cell r="B7339" t="str">
            <v>301500S164</v>
          </cell>
          <cell r="C7339">
            <v>-7500</v>
          </cell>
          <cell r="D7339">
            <v>0</v>
          </cell>
          <cell r="E7339">
            <v>0</v>
          </cell>
          <cell r="F7339">
            <v>0</v>
          </cell>
          <cell r="G7339">
            <v>-7500</v>
          </cell>
        </row>
        <row r="7340">
          <cell r="B7340" t="str">
            <v>301500S165</v>
          </cell>
          <cell r="C7340">
            <v>-10000</v>
          </cell>
          <cell r="D7340">
            <v>0</v>
          </cell>
          <cell r="E7340">
            <v>0</v>
          </cell>
          <cell r="F7340">
            <v>0</v>
          </cell>
          <cell r="G7340">
            <v>-10000</v>
          </cell>
        </row>
        <row r="7341">
          <cell r="B7341" t="str">
            <v>301500S166</v>
          </cell>
          <cell r="C7341">
            <v>-7500</v>
          </cell>
          <cell r="D7341">
            <v>0</v>
          </cell>
          <cell r="E7341">
            <v>0</v>
          </cell>
          <cell r="F7341">
            <v>0</v>
          </cell>
          <cell r="G7341">
            <v>-7500</v>
          </cell>
        </row>
        <row r="7342">
          <cell r="B7342" t="str">
            <v>301500S167</v>
          </cell>
          <cell r="C7342">
            <v>-10000</v>
          </cell>
          <cell r="D7342">
            <v>0</v>
          </cell>
          <cell r="E7342">
            <v>0</v>
          </cell>
          <cell r="F7342">
            <v>0</v>
          </cell>
          <cell r="G7342">
            <v>-10000</v>
          </cell>
        </row>
        <row r="7343">
          <cell r="B7343" t="str">
            <v>301500S168</v>
          </cell>
          <cell r="C7343">
            <v>-7500</v>
          </cell>
          <cell r="D7343">
            <v>0</v>
          </cell>
          <cell r="E7343">
            <v>0</v>
          </cell>
          <cell r="F7343">
            <v>0</v>
          </cell>
          <cell r="G7343">
            <v>-7500</v>
          </cell>
        </row>
        <row r="7344">
          <cell r="B7344" t="str">
            <v>301500S169</v>
          </cell>
          <cell r="C7344">
            <v>-7500</v>
          </cell>
          <cell r="D7344">
            <v>0</v>
          </cell>
          <cell r="E7344">
            <v>0</v>
          </cell>
          <cell r="F7344">
            <v>0</v>
          </cell>
          <cell r="G7344">
            <v>-7500</v>
          </cell>
        </row>
        <row r="7345">
          <cell r="B7345" t="str">
            <v>301500S170</v>
          </cell>
          <cell r="C7345">
            <v>-12500</v>
          </cell>
          <cell r="D7345">
            <v>0</v>
          </cell>
          <cell r="E7345">
            <v>0</v>
          </cell>
          <cell r="F7345">
            <v>0</v>
          </cell>
          <cell r="G7345">
            <v>-12500</v>
          </cell>
        </row>
        <row r="7346">
          <cell r="B7346" t="str">
            <v>301500S171</v>
          </cell>
          <cell r="C7346">
            <v>-5000</v>
          </cell>
          <cell r="D7346">
            <v>0</v>
          </cell>
          <cell r="E7346">
            <v>0</v>
          </cell>
          <cell r="F7346">
            <v>0</v>
          </cell>
          <cell r="G7346">
            <v>-5000</v>
          </cell>
        </row>
        <row r="7347">
          <cell r="B7347" t="str">
            <v>301500S172</v>
          </cell>
          <cell r="C7347">
            <v>-10000</v>
          </cell>
          <cell r="D7347">
            <v>2500</v>
          </cell>
          <cell r="E7347">
            <v>0</v>
          </cell>
          <cell r="F7347">
            <v>2500</v>
          </cell>
          <cell r="G7347">
            <v>-7500</v>
          </cell>
        </row>
        <row r="7348">
          <cell r="B7348" t="str">
            <v>301500S173</v>
          </cell>
          <cell r="C7348">
            <v>-10000</v>
          </cell>
          <cell r="D7348">
            <v>0</v>
          </cell>
          <cell r="E7348">
            <v>0</v>
          </cell>
          <cell r="F7348">
            <v>0</v>
          </cell>
          <cell r="G7348">
            <v>-10000</v>
          </cell>
        </row>
        <row r="7349">
          <cell r="B7349" t="str">
            <v>301500S174</v>
          </cell>
          <cell r="C7349">
            <v>-10000</v>
          </cell>
          <cell r="D7349">
            <v>0</v>
          </cell>
          <cell r="E7349">
            <v>0</v>
          </cell>
          <cell r="F7349">
            <v>0</v>
          </cell>
          <cell r="G7349">
            <v>-10000</v>
          </cell>
        </row>
        <row r="7350">
          <cell r="B7350" t="str">
            <v>301500S175</v>
          </cell>
          <cell r="C7350">
            <v>-7500</v>
          </cell>
          <cell r="D7350">
            <v>0</v>
          </cell>
          <cell r="E7350">
            <v>0</v>
          </cell>
          <cell r="F7350">
            <v>0</v>
          </cell>
          <cell r="G7350">
            <v>-7500</v>
          </cell>
        </row>
        <row r="7351">
          <cell r="B7351" t="str">
            <v>301500S176</v>
          </cell>
          <cell r="C7351">
            <v>-7500</v>
          </cell>
          <cell r="D7351">
            <v>0</v>
          </cell>
          <cell r="E7351">
            <v>0</v>
          </cell>
          <cell r="F7351">
            <v>0</v>
          </cell>
          <cell r="G7351">
            <v>-7500</v>
          </cell>
        </row>
        <row r="7352">
          <cell r="B7352" t="str">
            <v>301500S177</v>
          </cell>
          <cell r="C7352">
            <v>-12500</v>
          </cell>
          <cell r="D7352">
            <v>0</v>
          </cell>
          <cell r="E7352">
            <v>0</v>
          </cell>
          <cell r="F7352">
            <v>0</v>
          </cell>
          <cell r="G7352">
            <v>-12500</v>
          </cell>
        </row>
        <row r="7353">
          <cell r="B7353" t="str">
            <v>301500S179</v>
          </cell>
          <cell r="C7353">
            <v>-7500</v>
          </cell>
          <cell r="D7353">
            <v>0</v>
          </cell>
          <cell r="E7353">
            <v>0</v>
          </cell>
          <cell r="F7353">
            <v>0</v>
          </cell>
          <cell r="G7353">
            <v>-7500</v>
          </cell>
        </row>
        <row r="7354">
          <cell r="B7354" t="str">
            <v>301500S180</v>
          </cell>
          <cell r="C7354">
            <v>-7500</v>
          </cell>
          <cell r="D7354">
            <v>0</v>
          </cell>
          <cell r="E7354">
            <v>0</v>
          </cell>
          <cell r="F7354">
            <v>0</v>
          </cell>
          <cell r="G7354">
            <v>-7500</v>
          </cell>
        </row>
        <row r="7355">
          <cell r="B7355" t="str">
            <v>301500S181</v>
          </cell>
          <cell r="C7355">
            <v>-10000</v>
          </cell>
          <cell r="D7355">
            <v>20000</v>
          </cell>
          <cell r="E7355">
            <v>-10000</v>
          </cell>
          <cell r="F7355">
            <v>10000</v>
          </cell>
          <cell r="G7355">
            <v>0</v>
          </cell>
        </row>
        <row r="7356">
          <cell r="B7356" t="str">
            <v>301500S183</v>
          </cell>
          <cell r="C7356">
            <v>-5000</v>
          </cell>
          <cell r="D7356">
            <v>5000</v>
          </cell>
          <cell r="E7356">
            <v>0</v>
          </cell>
          <cell r="F7356">
            <v>5000</v>
          </cell>
          <cell r="G7356">
            <v>0</v>
          </cell>
        </row>
        <row r="7357">
          <cell r="B7357" t="str">
            <v>301500S184</v>
          </cell>
          <cell r="C7357">
            <v>-7500</v>
          </cell>
          <cell r="D7357">
            <v>0</v>
          </cell>
          <cell r="E7357">
            <v>0</v>
          </cell>
          <cell r="F7357">
            <v>0</v>
          </cell>
          <cell r="G7357">
            <v>-7500</v>
          </cell>
        </row>
        <row r="7358">
          <cell r="B7358" t="str">
            <v>301500S185</v>
          </cell>
          <cell r="C7358">
            <v>-7500</v>
          </cell>
          <cell r="D7358">
            <v>0</v>
          </cell>
          <cell r="E7358">
            <v>0</v>
          </cell>
          <cell r="F7358">
            <v>0</v>
          </cell>
          <cell r="G7358">
            <v>-7500</v>
          </cell>
        </row>
        <row r="7359">
          <cell r="B7359" t="str">
            <v>301500S186</v>
          </cell>
          <cell r="C7359">
            <v>-10000</v>
          </cell>
          <cell r="D7359">
            <v>0</v>
          </cell>
          <cell r="E7359">
            <v>0</v>
          </cell>
          <cell r="F7359">
            <v>0</v>
          </cell>
          <cell r="G7359">
            <v>-10000</v>
          </cell>
        </row>
        <row r="7360">
          <cell r="B7360" t="str">
            <v>301500S187</v>
          </cell>
          <cell r="C7360">
            <v>-10000</v>
          </cell>
          <cell r="D7360">
            <v>0</v>
          </cell>
          <cell r="E7360">
            <v>0</v>
          </cell>
          <cell r="F7360">
            <v>0</v>
          </cell>
          <cell r="G7360">
            <v>-10000</v>
          </cell>
        </row>
        <row r="7361">
          <cell r="B7361" t="str">
            <v>301500S188</v>
          </cell>
          <cell r="C7361">
            <v>-7500</v>
          </cell>
          <cell r="D7361">
            <v>0</v>
          </cell>
          <cell r="E7361">
            <v>0</v>
          </cell>
          <cell r="F7361">
            <v>0</v>
          </cell>
          <cell r="G7361">
            <v>-7500</v>
          </cell>
        </row>
        <row r="7362">
          <cell r="B7362" t="str">
            <v>301500S189</v>
          </cell>
          <cell r="C7362">
            <v>-7500</v>
          </cell>
          <cell r="D7362">
            <v>0</v>
          </cell>
          <cell r="E7362">
            <v>0</v>
          </cell>
          <cell r="F7362">
            <v>0</v>
          </cell>
          <cell r="G7362">
            <v>-7500</v>
          </cell>
        </row>
        <row r="7363">
          <cell r="B7363" t="str">
            <v>301500S190</v>
          </cell>
          <cell r="C7363">
            <v>-7500</v>
          </cell>
          <cell r="D7363">
            <v>0</v>
          </cell>
          <cell r="E7363">
            <v>0</v>
          </cell>
          <cell r="F7363">
            <v>0</v>
          </cell>
          <cell r="G7363">
            <v>-7500</v>
          </cell>
        </row>
        <row r="7364">
          <cell r="B7364" t="str">
            <v>301500S192</v>
          </cell>
          <cell r="C7364">
            <v>-7500</v>
          </cell>
          <cell r="D7364">
            <v>0</v>
          </cell>
          <cell r="E7364">
            <v>0</v>
          </cell>
          <cell r="F7364">
            <v>0</v>
          </cell>
          <cell r="G7364">
            <v>-7500</v>
          </cell>
        </row>
        <row r="7365">
          <cell r="B7365" t="str">
            <v>301500S194</v>
          </cell>
          <cell r="C7365">
            <v>-7500</v>
          </cell>
          <cell r="D7365">
            <v>0</v>
          </cell>
          <cell r="E7365">
            <v>0</v>
          </cell>
          <cell r="F7365">
            <v>0</v>
          </cell>
          <cell r="G7365">
            <v>-7500</v>
          </cell>
        </row>
        <row r="7366">
          <cell r="B7366" t="str">
            <v>301500S195</v>
          </cell>
          <cell r="C7366">
            <v>-7500</v>
          </cell>
          <cell r="D7366">
            <v>0</v>
          </cell>
          <cell r="E7366">
            <v>0</v>
          </cell>
          <cell r="F7366">
            <v>0</v>
          </cell>
          <cell r="G7366">
            <v>-7500</v>
          </cell>
        </row>
        <row r="7367">
          <cell r="B7367" t="str">
            <v>301500S197</v>
          </cell>
          <cell r="C7367">
            <v>-12500</v>
          </cell>
          <cell r="D7367">
            <v>0</v>
          </cell>
          <cell r="E7367">
            <v>0</v>
          </cell>
          <cell r="F7367">
            <v>0</v>
          </cell>
          <cell r="G7367">
            <v>-12500</v>
          </cell>
        </row>
        <row r="7368">
          <cell r="B7368" t="str">
            <v>301500S199</v>
          </cell>
          <cell r="C7368">
            <v>-116000</v>
          </cell>
          <cell r="D7368">
            <v>0</v>
          </cell>
          <cell r="E7368">
            <v>0</v>
          </cell>
          <cell r="F7368">
            <v>0</v>
          </cell>
          <cell r="G7368">
            <v>-116000</v>
          </cell>
        </row>
        <row r="7369">
          <cell r="B7369" t="str">
            <v>301500S200</v>
          </cell>
          <cell r="C7369">
            <v>-7500</v>
          </cell>
          <cell r="D7369">
            <v>0</v>
          </cell>
          <cell r="E7369">
            <v>0</v>
          </cell>
          <cell r="F7369">
            <v>0</v>
          </cell>
          <cell r="G7369">
            <v>-7500</v>
          </cell>
        </row>
        <row r="7370">
          <cell r="B7370" t="str">
            <v>301500S201</v>
          </cell>
          <cell r="C7370">
            <v>-7500</v>
          </cell>
          <cell r="D7370">
            <v>0</v>
          </cell>
          <cell r="E7370">
            <v>0</v>
          </cell>
          <cell r="F7370">
            <v>0</v>
          </cell>
          <cell r="G7370">
            <v>-7500</v>
          </cell>
        </row>
        <row r="7371">
          <cell r="B7371" t="str">
            <v>301500S202</v>
          </cell>
          <cell r="C7371">
            <v>-7500</v>
          </cell>
          <cell r="D7371">
            <v>0</v>
          </cell>
          <cell r="E7371">
            <v>0</v>
          </cell>
          <cell r="F7371">
            <v>0</v>
          </cell>
          <cell r="G7371">
            <v>-7500</v>
          </cell>
        </row>
        <row r="7372">
          <cell r="B7372" t="str">
            <v>301500S204</v>
          </cell>
          <cell r="C7372">
            <v>-7500</v>
          </cell>
          <cell r="D7372">
            <v>0</v>
          </cell>
          <cell r="E7372">
            <v>0</v>
          </cell>
          <cell r="F7372">
            <v>0</v>
          </cell>
          <cell r="G7372">
            <v>-7500</v>
          </cell>
        </row>
        <row r="7373">
          <cell r="B7373" t="str">
            <v>301500S205</v>
          </cell>
          <cell r="C7373">
            <v>-7500</v>
          </cell>
          <cell r="D7373">
            <v>0</v>
          </cell>
          <cell r="E7373">
            <v>0</v>
          </cell>
          <cell r="F7373">
            <v>0</v>
          </cell>
          <cell r="G7373">
            <v>-7500</v>
          </cell>
        </row>
        <row r="7374">
          <cell r="B7374" t="str">
            <v>301500S206</v>
          </cell>
          <cell r="C7374">
            <v>-7500</v>
          </cell>
          <cell r="D7374">
            <v>0</v>
          </cell>
          <cell r="E7374">
            <v>0</v>
          </cell>
          <cell r="F7374">
            <v>0</v>
          </cell>
          <cell r="G7374">
            <v>-7500</v>
          </cell>
        </row>
        <row r="7375">
          <cell r="B7375" t="str">
            <v>301500S207</v>
          </cell>
          <cell r="C7375">
            <v>-7500</v>
          </cell>
          <cell r="D7375">
            <v>0</v>
          </cell>
          <cell r="E7375">
            <v>0</v>
          </cell>
          <cell r="F7375">
            <v>0</v>
          </cell>
          <cell r="G7375">
            <v>-7500</v>
          </cell>
        </row>
        <row r="7376">
          <cell r="B7376" t="str">
            <v>301500S209</v>
          </cell>
          <cell r="C7376">
            <v>-7500</v>
          </cell>
          <cell r="D7376">
            <v>0</v>
          </cell>
          <cell r="E7376">
            <v>0</v>
          </cell>
          <cell r="F7376">
            <v>0</v>
          </cell>
          <cell r="G7376">
            <v>-7500</v>
          </cell>
        </row>
        <row r="7377">
          <cell r="B7377" t="str">
            <v>301500S210</v>
          </cell>
          <cell r="C7377">
            <v>-10000</v>
          </cell>
          <cell r="D7377">
            <v>0</v>
          </cell>
          <cell r="E7377">
            <v>0</v>
          </cell>
          <cell r="F7377">
            <v>0</v>
          </cell>
          <cell r="G7377">
            <v>-10000</v>
          </cell>
        </row>
        <row r="7378">
          <cell r="B7378" t="str">
            <v>301500S211</v>
          </cell>
          <cell r="C7378">
            <v>-7500</v>
          </cell>
          <cell r="D7378">
            <v>0</v>
          </cell>
          <cell r="E7378">
            <v>0</v>
          </cell>
          <cell r="F7378">
            <v>0</v>
          </cell>
          <cell r="G7378">
            <v>-7500</v>
          </cell>
        </row>
        <row r="7379">
          <cell r="B7379" t="str">
            <v>301500S212</v>
          </cell>
          <cell r="C7379">
            <v>-7500</v>
          </cell>
          <cell r="D7379">
            <v>0</v>
          </cell>
          <cell r="E7379">
            <v>0</v>
          </cell>
          <cell r="F7379">
            <v>0</v>
          </cell>
          <cell r="G7379">
            <v>-7500</v>
          </cell>
        </row>
        <row r="7380">
          <cell r="B7380" t="str">
            <v>301500S213</v>
          </cell>
          <cell r="C7380">
            <v>-7500</v>
          </cell>
          <cell r="D7380">
            <v>0</v>
          </cell>
          <cell r="E7380">
            <v>0</v>
          </cell>
          <cell r="F7380">
            <v>0</v>
          </cell>
          <cell r="G7380">
            <v>-7500</v>
          </cell>
        </row>
        <row r="7381">
          <cell r="B7381" t="str">
            <v>301500S214</v>
          </cell>
          <cell r="C7381">
            <v>-10000</v>
          </cell>
          <cell r="D7381">
            <v>0</v>
          </cell>
          <cell r="E7381">
            <v>0</v>
          </cell>
          <cell r="F7381">
            <v>0</v>
          </cell>
          <cell r="G7381">
            <v>-10000</v>
          </cell>
        </row>
        <row r="7382">
          <cell r="B7382" t="str">
            <v>301500S215</v>
          </cell>
          <cell r="C7382">
            <v>-12500</v>
          </cell>
          <cell r="D7382">
            <v>0</v>
          </cell>
          <cell r="E7382">
            <v>-5000</v>
          </cell>
          <cell r="F7382">
            <v>-5000</v>
          </cell>
          <cell r="G7382">
            <v>-17500</v>
          </cell>
        </row>
        <row r="7383">
          <cell r="B7383" t="str">
            <v>301500S216</v>
          </cell>
          <cell r="C7383">
            <v>-12500</v>
          </cell>
          <cell r="D7383">
            <v>0</v>
          </cell>
          <cell r="E7383">
            <v>0</v>
          </cell>
          <cell r="F7383">
            <v>0</v>
          </cell>
          <cell r="G7383">
            <v>-12500</v>
          </cell>
        </row>
        <row r="7384">
          <cell r="B7384" t="str">
            <v>301500S217</v>
          </cell>
          <cell r="C7384">
            <v>-7500</v>
          </cell>
          <cell r="D7384">
            <v>0</v>
          </cell>
          <cell r="E7384">
            <v>0</v>
          </cell>
          <cell r="F7384">
            <v>0</v>
          </cell>
          <cell r="G7384">
            <v>-7500</v>
          </cell>
        </row>
        <row r="7385">
          <cell r="B7385" t="str">
            <v>301500S218</v>
          </cell>
          <cell r="C7385">
            <v>-10000</v>
          </cell>
          <cell r="D7385">
            <v>0</v>
          </cell>
          <cell r="E7385">
            <v>0</v>
          </cell>
          <cell r="F7385">
            <v>0</v>
          </cell>
          <cell r="G7385">
            <v>-10000</v>
          </cell>
        </row>
        <row r="7386">
          <cell r="B7386" t="str">
            <v>301500S219</v>
          </cell>
          <cell r="C7386">
            <v>-7500</v>
          </cell>
          <cell r="D7386">
            <v>0</v>
          </cell>
          <cell r="E7386">
            <v>0</v>
          </cell>
          <cell r="F7386">
            <v>0</v>
          </cell>
          <cell r="G7386">
            <v>-7500</v>
          </cell>
        </row>
        <row r="7387">
          <cell r="B7387" t="str">
            <v>301500S220</v>
          </cell>
          <cell r="C7387">
            <v>-5000</v>
          </cell>
          <cell r="D7387">
            <v>0</v>
          </cell>
          <cell r="E7387">
            <v>0</v>
          </cell>
          <cell r="F7387">
            <v>0</v>
          </cell>
          <cell r="G7387">
            <v>-5000</v>
          </cell>
        </row>
        <row r="7388">
          <cell r="B7388" t="str">
            <v>301500S221</v>
          </cell>
          <cell r="C7388">
            <v>-7500</v>
          </cell>
          <cell r="D7388">
            <v>0</v>
          </cell>
          <cell r="E7388">
            <v>0</v>
          </cell>
          <cell r="F7388">
            <v>0</v>
          </cell>
          <cell r="G7388">
            <v>-7500</v>
          </cell>
        </row>
        <row r="7389">
          <cell r="B7389" t="str">
            <v>301500S222</v>
          </cell>
          <cell r="C7389">
            <v>-7500</v>
          </cell>
          <cell r="D7389">
            <v>0</v>
          </cell>
          <cell r="E7389">
            <v>0</v>
          </cell>
          <cell r="F7389">
            <v>0</v>
          </cell>
          <cell r="G7389">
            <v>-7500</v>
          </cell>
        </row>
        <row r="7390">
          <cell r="B7390" t="str">
            <v>301500S223</v>
          </cell>
          <cell r="C7390">
            <v>-17500</v>
          </cell>
          <cell r="D7390">
            <v>0</v>
          </cell>
          <cell r="E7390">
            <v>0</v>
          </cell>
          <cell r="F7390">
            <v>0</v>
          </cell>
          <cell r="G7390">
            <v>-17500</v>
          </cell>
        </row>
        <row r="7391">
          <cell r="B7391" t="str">
            <v>301500S224</v>
          </cell>
          <cell r="C7391">
            <v>-7500</v>
          </cell>
          <cell r="D7391">
            <v>0</v>
          </cell>
          <cell r="E7391">
            <v>0</v>
          </cell>
          <cell r="F7391">
            <v>0</v>
          </cell>
          <cell r="G7391">
            <v>-7500</v>
          </cell>
        </row>
        <row r="7392">
          <cell r="B7392" t="str">
            <v>301500S225</v>
          </cell>
          <cell r="C7392">
            <v>-7500</v>
          </cell>
          <cell r="D7392">
            <v>7500</v>
          </cell>
          <cell r="E7392">
            <v>0</v>
          </cell>
          <cell r="F7392">
            <v>7500</v>
          </cell>
          <cell r="G7392">
            <v>0</v>
          </cell>
        </row>
        <row r="7393">
          <cell r="B7393" t="str">
            <v>301500S226</v>
          </cell>
          <cell r="C7393">
            <v>-7500</v>
          </cell>
          <cell r="D7393">
            <v>0</v>
          </cell>
          <cell r="E7393">
            <v>0</v>
          </cell>
          <cell r="F7393">
            <v>0</v>
          </cell>
          <cell r="G7393">
            <v>-7500</v>
          </cell>
        </row>
        <row r="7394">
          <cell r="B7394" t="str">
            <v>301500S227</v>
          </cell>
          <cell r="C7394">
            <v>-7500</v>
          </cell>
          <cell r="D7394">
            <v>0</v>
          </cell>
          <cell r="E7394">
            <v>0</v>
          </cell>
          <cell r="F7394">
            <v>0</v>
          </cell>
          <cell r="G7394">
            <v>-7500</v>
          </cell>
        </row>
        <row r="7395">
          <cell r="B7395" t="str">
            <v>301500S228</v>
          </cell>
          <cell r="C7395">
            <v>-10000</v>
          </cell>
          <cell r="D7395">
            <v>0</v>
          </cell>
          <cell r="E7395">
            <v>0</v>
          </cell>
          <cell r="F7395">
            <v>0</v>
          </cell>
          <cell r="G7395">
            <v>-10000</v>
          </cell>
        </row>
        <row r="7396">
          <cell r="B7396" t="str">
            <v>301500S229</v>
          </cell>
          <cell r="C7396">
            <v>-7500</v>
          </cell>
          <cell r="D7396">
            <v>0</v>
          </cell>
          <cell r="E7396">
            <v>0</v>
          </cell>
          <cell r="F7396">
            <v>0</v>
          </cell>
          <cell r="G7396">
            <v>-7500</v>
          </cell>
        </row>
        <row r="7397">
          <cell r="B7397" t="str">
            <v>301500S230</v>
          </cell>
          <cell r="C7397">
            <v>-7500</v>
          </cell>
          <cell r="D7397">
            <v>0</v>
          </cell>
          <cell r="E7397">
            <v>0</v>
          </cell>
          <cell r="F7397">
            <v>0</v>
          </cell>
          <cell r="G7397">
            <v>-7500</v>
          </cell>
        </row>
        <row r="7398">
          <cell r="B7398" t="str">
            <v>301500S231</v>
          </cell>
          <cell r="C7398">
            <v>-7500</v>
          </cell>
          <cell r="D7398">
            <v>0</v>
          </cell>
          <cell r="E7398">
            <v>0</v>
          </cell>
          <cell r="F7398">
            <v>0</v>
          </cell>
          <cell r="G7398">
            <v>-7500</v>
          </cell>
        </row>
        <row r="7399">
          <cell r="B7399" t="str">
            <v>301500S232</v>
          </cell>
          <cell r="C7399">
            <v>-7500</v>
          </cell>
          <cell r="D7399">
            <v>0</v>
          </cell>
          <cell r="E7399">
            <v>0</v>
          </cell>
          <cell r="F7399">
            <v>0</v>
          </cell>
          <cell r="G7399">
            <v>-7500</v>
          </cell>
        </row>
        <row r="7400">
          <cell r="B7400" t="str">
            <v>301500S233</v>
          </cell>
          <cell r="C7400">
            <v>-5000</v>
          </cell>
          <cell r="D7400">
            <v>0</v>
          </cell>
          <cell r="E7400">
            <v>0</v>
          </cell>
          <cell r="F7400">
            <v>0</v>
          </cell>
          <cell r="G7400">
            <v>-5000</v>
          </cell>
        </row>
        <row r="7401">
          <cell r="B7401" t="str">
            <v>301500S234</v>
          </cell>
          <cell r="C7401">
            <v>-7500</v>
          </cell>
          <cell r="D7401">
            <v>0</v>
          </cell>
          <cell r="E7401">
            <v>0</v>
          </cell>
          <cell r="F7401">
            <v>0</v>
          </cell>
          <cell r="G7401">
            <v>-7500</v>
          </cell>
        </row>
        <row r="7402">
          <cell r="B7402" t="str">
            <v>301500S235</v>
          </cell>
          <cell r="C7402">
            <v>-12500</v>
          </cell>
          <cell r="D7402">
            <v>0</v>
          </cell>
          <cell r="E7402">
            <v>0</v>
          </cell>
          <cell r="F7402">
            <v>0</v>
          </cell>
          <cell r="G7402">
            <v>-12500</v>
          </cell>
        </row>
        <row r="7403">
          <cell r="B7403" t="str">
            <v>301500S236</v>
          </cell>
          <cell r="C7403">
            <v>-7500</v>
          </cell>
          <cell r="D7403">
            <v>0</v>
          </cell>
          <cell r="E7403">
            <v>0</v>
          </cell>
          <cell r="F7403">
            <v>0</v>
          </cell>
          <cell r="G7403">
            <v>-7500</v>
          </cell>
        </row>
        <row r="7404">
          <cell r="B7404" t="str">
            <v>301500S237</v>
          </cell>
          <cell r="C7404">
            <v>-7500</v>
          </cell>
          <cell r="D7404">
            <v>0</v>
          </cell>
          <cell r="E7404">
            <v>0</v>
          </cell>
          <cell r="F7404">
            <v>0</v>
          </cell>
          <cell r="G7404">
            <v>-7500</v>
          </cell>
        </row>
        <row r="7405">
          <cell r="B7405" t="str">
            <v>301500S238</v>
          </cell>
          <cell r="C7405">
            <v>-6300</v>
          </cell>
          <cell r="D7405">
            <v>6300</v>
          </cell>
          <cell r="E7405">
            <v>0</v>
          </cell>
          <cell r="F7405">
            <v>6300</v>
          </cell>
          <cell r="G7405">
            <v>0</v>
          </cell>
        </row>
        <row r="7406">
          <cell r="B7406" t="str">
            <v>301500S239</v>
          </cell>
          <cell r="C7406">
            <v>-7500</v>
          </cell>
          <cell r="D7406">
            <v>0</v>
          </cell>
          <cell r="E7406">
            <v>0</v>
          </cell>
          <cell r="F7406">
            <v>0</v>
          </cell>
          <cell r="G7406">
            <v>-7500</v>
          </cell>
        </row>
        <row r="7407">
          <cell r="B7407" t="str">
            <v>301500S240</v>
          </cell>
          <cell r="C7407">
            <v>-10000</v>
          </cell>
          <cell r="D7407">
            <v>0</v>
          </cell>
          <cell r="E7407">
            <v>0</v>
          </cell>
          <cell r="F7407">
            <v>0</v>
          </cell>
          <cell r="G7407">
            <v>-10000</v>
          </cell>
        </row>
        <row r="7408">
          <cell r="B7408" t="str">
            <v>301500S241</v>
          </cell>
          <cell r="C7408">
            <v>-7500</v>
          </cell>
          <cell r="D7408">
            <v>0</v>
          </cell>
          <cell r="E7408">
            <v>0</v>
          </cell>
          <cell r="F7408">
            <v>0</v>
          </cell>
          <cell r="G7408">
            <v>-7500</v>
          </cell>
        </row>
        <row r="7409">
          <cell r="B7409" t="str">
            <v>301500S243</v>
          </cell>
          <cell r="C7409">
            <v>-7500</v>
          </cell>
          <cell r="D7409">
            <v>0</v>
          </cell>
          <cell r="E7409">
            <v>0</v>
          </cell>
          <cell r="F7409">
            <v>0</v>
          </cell>
          <cell r="G7409">
            <v>-7500</v>
          </cell>
        </row>
        <row r="7410">
          <cell r="B7410" t="str">
            <v>301500S244</v>
          </cell>
          <cell r="C7410">
            <v>-10000</v>
          </cell>
          <cell r="D7410">
            <v>0</v>
          </cell>
          <cell r="E7410">
            <v>0</v>
          </cell>
          <cell r="F7410">
            <v>0</v>
          </cell>
          <cell r="G7410">
            <v>-10000</v>
          </cell>
        </row>
        <row r="7411">
          <cell r="B7411" t="str">
            <v>301500S245</v>
          </cell>
          <cell r="C7411">
            <v>-10000</v>
          </cell>
          <cell r="D7411">
            <v>0</v>
          </cell>
          <cell r="E7411">
            <v>0</v>
          </cell>
          <cell r="F7411">
            <v>0</v>
          </cell>
          <cell r="G7411">
            <v>-10000</v>
          </cell>
        </row>
        <row r="7412">
          <cell r="B7412" t="str">
            <v>301500S248</v>
          </cell>
          <cell r="C7412">
            <v>-12500</v>
          </cell>
          <cell r="D7412">
            <v>0</v>
          </cell>
          <cell r="E7412">
            <v>0</v>
          </cell>
          <cell r="F7412">
            <v>0</v>
          </cell>
          <cell r="G7412">
            <v>-12500</v>
          </cell>
        </row>
        <row r="7413">
          <cell r="B7413" t="str">
            <v>301500S249</v>
          </cell>
          <cell r="C7413">
            <v>-7500</v>
          </cell>
          <cell r="D7413">
            <v>0</v>
          </cell>
          <cell r="E7413">
            <v>0</v>
          </cell>
          <cell r="F7413">
            <v>0</v>
          </cell>
          <cell r="G7413">
            <v>-7500</v>
          </cell>
        </row>
        <row r="7414">
          <cell r="B7414" t="str">
            <v>301500S250</v>
          </cell>
          <cell r="C7414">
            <v>-7500</v>
          </cell>
          <cell r="D7414">
            <v>0</v>
          </cell>
          <cell r="E7414">
            <v>0</v>
          </cell>
          <cell r="F7414">
            <v>0</v>
          </cell>
          <cell r="G7414">
            <v>-7500</v>
          </cell>
        </row>
        <row r="7415">
          <cell r="B7415" t="str">
            <v>301500S251</v>
          </cell>
          <cell r="C7415">
            <v>-7500</v>
          </cell>
          <cell r="D7415">
            <v>0</v>
          </cell>
          <cell r="E7415">
            <v>0</v>
          </cell>
          <cell r="F7415">
            <v>0</v>
          </cell>
          <cell r="G7415">
            <v>-7500</v>
          </cell>
        </row>
        <row r="7416">
          <cell r="B7416" t="str">
            <v>301500S252</v>
          </cell>
          <cell r="C7416">
            <v>-7500</v>
          </cell>
          <cell r="D7416">
            <v>0</v>
          </cell>
          <cell r="E7416">
            <v>0</v>
          </cell>
          <cell r="F7416">
            <v>0</v>
          </cell>
          <cell r="G7416">
            <v>-7500</v>
          </cell>
        </row>
        <row r="7417">
          <cell r="B7417" t="str">
            <v>301500S254</v>
          </cell>
          <cell r="C7417">
            <v>-7500</v>
          </cell>
          <cell r="D7417">
            <v>0</v>
          </cell>
          <cell r="E7417">
            <v>0</v>
          </cell>
          <cell r="F7417">
            <v>0</v>
          </cell>
          <cell r="G7417">
            <v>-7500</v>
          </cell>
        </row>
        <row r="7418">
          <cell r="B7418" t="str">
            <v>301500S256</v>
          </cell>
          <cell r="C7418">
            <v>-10000</v>
          </cell>
          <cell r="D7418">
            <v>0</v>
          </cell>
          <cell r="E7418">
            <v>0</v>
          </cell>
          <cell r="F7418">
            <v>0</v>
          </cell>
          <cell r="G7418">
            <v>-10000</v>
          </cell>
        </row>
        <row r="7419">
          <cell r="B7419" t="str">
            <v>301500S257</v>
          </cell>
          <cell r="C7419">
            <v>-7500</v>
          </cell>
          <cell r="D7419">
            <v>0</v>
          </cell>
          <cell r="E7419">
            <v>0</v>
          </cell>
          <cell r="F7419">
            <v>0</v>
          </cell>
          <cell r="G7419">
            <v>-7500</v>
          </cell>
        </row>
        <row r="7420">
          <cell r="B7420" t="str">
            <v>301500S258</v>
          </cell>
          <cell r="C7420">
            <v>-10000</v>
          </cell>
          <cell r="D7420">
            <v>0</v>
          </cell>
          <cell r="E7420">
            <v>0</v>
          </cell>
          <cell r="F7420">
            <v>0</v>
          </cell>
          <cell r="G7420">
            <v>-10000</v>
          </cell>
        </row>
        <row r="7421">
          <cell r="B7421" t="str">
            <v>301500S259</v>
          </cell>
          <cell r="C7421">
            <v>-10000</v>
          </cell>
          <cell r="D7421">
            <v>0</v>
          </cell>
          <cell r="E7421">
            <v>0</v>
          </cell>
          <cell r="F7421">
            <v>0</v>
          </cell>
          <cell r="G7421">
            <v>-10000</v>
          </cell>
        </row>
        <row r="7422">
          <cell r="B7422" t="str">
            <v>301500S260</v>
          </cell>
          <cell r="C7422">
            <v>-7500</v>
          </cell>
          <cell r="D7422">
            <v>0</v>
          </cell>
          <cell r="E7422">
            <v>0</v>
          </cell>
          <cell r="F7422">
            <v>0</v>
          </cell>
          <cell r="G7422">
            <v>-7500</v>
          </cell>
        </row>
        <row r="7423">
          <cell r="B7423" t="str">
            <v>301500S261</v>
          </cell>
          <cell r="C7423">
            <v>-7500</v>
          </cell>
          <cell r="D7423">
            <v>0</v>
          </cell>
          <cell r="E7423">
            <v>0</v>
          </cell>
          <cell r="F7423">
            <v>0</v>
          </cell>
          <cell r="G7423">
            <v>-7500</v>
          </cell>
        </row>
        <row r="7424">
          <cell r="B7424" t="str">
            <v>301500S262</v>
          </cell>
          <cell r="C7424">
            <v>-7500</v>
          </cell>
          <cell r="D7424">
            <v>0</v>
          </cell>
          <cell r="E7424">
            <v>0</v>
          </cell>
          <cell r="F7424">
            <v>0</v>
          </cell>
          <cell r="G7424">
            <v>-7500</v>
          </cell>
        </row>
        <row r="7425">
          <cell r="B7425" t="str">
            <v>301500S263</v>
          </cell>
          <cell r="C7425">
            <v>-10000</v>
          </cell>
          <cell r="D7425">
            <v>0</v>
          </cell>
          <cell r="E7425">
            <v>0</v>
          </cell>
          <cell r="F7425">
            <v>0</v>
          </cell>
          <cell r="G7425">
            <v>-10000</v>
          </cell>
        </row>
        <row r="7426">
          <cell r="B7426" t="str">
            <v>301500S264</v>
          </cell>
          <cell r="C7426">
            <v>-7500</v>
          </cell>
          <cell r="D7426">
            <v>0</v>
          </cell>
          <cell r="E7426">
            <v>0</v>
          </cell>
          <cell r="F7426">
            <v>0</v>
          </cell>
          <cell r="G7426">
            <v>-7500</v>
          </cell>
        </row>
        <row r="7427">
          <cell r="B7427" t="str">
            <v>301500S265</v>
          </cell>
          <cell r="C7427">
            <v>-7500</v>
          </cell>
          <cell r="D7427">
            <v>15000</v>
          </cell>
          <cell r="E7427">
            <v>-7500</v>
          </cell>
          <cell r="F7427">
            <v>7500</v>
          </cell>
          <cell r="G7427">
            <v>0</v>
          </cell>
        </row>
        <row r="7428">
          <cell r="B7428" t="str">
            <v>301500S266</v>
          </cell>
          <cell r="C7428">
            <v>-7500</v>
          </cell>
          <cell r="D7428">
            <v>0</v>
          </cell>
          <cell r="E7428">
            <v>0</v>
          </cell>
          <cell r="F7428">
            <v>0</v>
          </cell>
          <cell r="G7428">
            <v>-7500</v>
          </cell>
        </row>
        <row r="7429">
          <cell r="B7429" t="str">
            <v>301500S267</v>
          </cell>
          <cell r="C7429">
            <v>-10000</v>
          </cell>
          <cell r="D7429">
            <v>0</v>
          </cell>
          <cell r="E7429">
            <v>0</v>
          </cell>
          <cell r="F7429">
            <v>0</v>
          </cell>
          <cell r="G7429">
            <v>-10000</v>
          </cell>
        </row>
        <row r="7430">
          <cell r="B7430" t="str">
            <v>301500S268</v>
          </cell>
          <cell r="C7430">
            <v>-5000</v>
          </cell>
          <cell r="D7430">
            <v>0</v>
          </cell>
          <cell r="E7430">
            <v>-2500</v>
          </cell>
          <cell r="F7430">
            <v>-2500</v>
          </cell>
          <cell r="G7430">
            <v>-7500</v>
          </cell>
        </row>
        <row r="7431">
          <cell r="B7431" t="str">
            <v>301500S269</v>
          </cell>
          <cell r="C7431">
            <v>-10000</v>
          </cell>
          <cell r="D7431">
            <v>0</v>
          </cell>
          <cell r="E7431">
            <v>0</v>
          </cell>
          <cell r="F7431">
            <v>0</v>
          </cell>
          <cell r="G7431">
            <v>-10000</v>
          </cell>
        </row>
        <row r="7432">
          <cell r="B7432" t="str">
            <v>301500S270</v>
          </cell>
          <cell r="C7432">
            <v>-5000</v>
          </cell>
          <cell r="D7432">
            <v>0</v>
          </cell>
          <cell r="E7432">
            <v>0</v>
          </cell>
          <cell r="F7432">
            <v>0</v>
          </cell>
          <cell r="G7432">
            <v>-5000</v>
          </cell>
        </row>
        <row r="7433">
          <cell r="B7433" t="str">
            <v>301500S271</v>
          </cell>
          <cell r="C7433">
            <v>-7500</v>
          </cell>
          <cell r="D7433">
            <v>0</v>
          </cell>
          <cell r="E7433">
            <v>0</v>
          </cell>
          <cell r="F7433">
            <v>0</v>
          </cell>
          <cell r="G7433">
            <v>-7500</v>
          </cell>
        </row>
        <row r="7434">
          <cell r="B7434" t="str">
            <v>301500S272</v>
          </cell>
          <cell r="C7434">
            <v>-7500</v>
          </cell>
          <cell r="D7434">
            <v>0</v>
          </cell>
          <cell r="E7434">
            <v>0</v>
          </cell>
          <cell r="F7434">
            <v>0</v>
          </cell>
          <cell r="G7434">
            <v>-7500</v>
          </cell>
        </row>
        <row r="7435">
          <cell r="B7435" t="str">
            <v>301500S273</v>
          </cell>
          <cell r="C7435">
            <v>-7500</v>
          </cell>
          <cell r="D7435">
            <v>0</v>
          </cell>
          <cell r="E7435">
            <v>0</v>
          </cell>
          <cell r="F7435">
            <v>0</v>
          </cell>
          <cell r="G7435">
            <v>-7500</v>
          </cell>
        </row>
        <row r="7436">
          <cell r="B7436" t="str">
            <v>301500S274</v>
          </cell>
          <cell r="C7436">
            <v>-12500</v>
          </cell>
          <cell r="D7436">
            <v>0</v>
          </cell>
          <cell r="E7436">
            <v>0</v>
          </cell>
          <cell r="F7436">
            <v>0</v>
          </cell>
          <cell r="G7436">
            <v>-12500</v>
          </cell>
        </row>
        <row r="7437">
          <cell r="B7437" t="str">
            <v>301500S275</v>
          </cell>
          <cell r="C7437">
            <v>-5000</v>
          </cell>
          <cell r="D7437">
            <v>0</v>
          </cell>
          <cell r="E7437">
            <v>0</v>
          </cell>
          <cell r="F7437">
            <v>0</v>
          </cell>
          <cell r="G7437">
            <v>-5000</v>
          </cell>
        </row>
        <row r="7438">
          <cell r="B7438" t="str">
            <v>301500S276</v>
          </cell>
          <cell r="C7438">
            <v>-7500</v>
          </cell>
          <cell r="D7438">
            <v>0</v>
          </cell>
          <cell r="E7438">
            <v>0</v>
          </cell>
          <cell r="F7438">
            <v>0</v>
          </cell>
          <cell r="G7438">
            <v>-7500</v>
          </cell>
        </row>
        <row r="7439">
          <cell r="B7439" t="str">
            <v>301500S277</v>
          </cell>
          <cell r="C7439">
            <v>-7500</v>
          </cell>
          <cell r="D7439">
            <v>0</v>
          </cell>
          <cell r="E7439">
            <v>0</v>
          </cell>
          <cell r="F7439">
            <v>0</v>
          </cell>
          <cell r="G7439">
            <v>-7500</v>
          </cell>
        </row>
        <row r="7440">
          <cell r="B7440" t="str">
            <v>301500S278</v>
          </cell>
          <cell r="C7440">
            <v>-7500</v>
          </cell>
          <cell r="D7440">
            <v>0</v>
          </cell>
          <cell r="E7440">
            <v>0</v>
          </cell>
          <cell r="F7440">
            <v>0</v>
          </cell>
          <cell r="G7440">
            <v>-7500</v>
          </cell>
        </row>
        <row r="7441">
          <cell r="B7441" t="str">
            <v>301500S279</v>
          </cell>
          <cell r="C7441">
            <v>-7500</v>
          </cell>
          <cell r="D7441">
            <v>0</v>
          </cell>
          <cell r="E7441">
            <v>0</v>
          </cell>
          <cell r="F7441">
            <v>0</v>
          </cell>
          <cell r="G7441">
            <v>-7500</v>
          </cell>
        </row>
        <row r="7442">
          <cell r="B7442" t="str">
            <v>301500S280</v>
          </cell>
          <cell r="C7442">
            <v>-7500</v>
          </cell>
          <cell r="D7442">
            <v>0</v>
          </cell>
          <cell r="E7442">
            <v>0</v>
          </cell>
          <cell r="F7442">
            <v>0</v>
          </cell>
          <cell r="G7442">
            <v>-7500</v>
          </cell>
        </row>
        <row r="7443">
          <cell r="B7443" t="str">
            <v>301500S281</v>
          </cell>
          <cell r="C7443">
            <v>-7500</v>
          </cell>
          <cell r="D7443">
            <v>0</v>
          </cell>
          <cell r="E7443">
            <v>0</v>
          </cell>
          <cell r="F7443">
            <v>0</v>
          </cell>
          <cell r="G7443">
            <v>-7500</v>
          </cell>
        </row>
        <row r="7444">
          <cell r="B7444" t="str">
            <v>301500S282</v>
          </cell>
          <cell r="C7444">
            <v>-7500</v>
          </cell>
          <cell r="D7444">
            <v>0</v>
          </cell>
          <cell r="E7444">
            <v>0</v>
          </cell>
          <cell r="F7444">
            <v>0</v>
          </cell>
          <cell r="G7444">
            <v>-7500</v>
          </cell>
        </row>
        <row r="7445">
          <cell r="B7445" t="str">
            <v>301500S283</v>
          </cell>
          <cell r="C7445">
            <v>-5000</v>
          </cell>
          <cell r="D7445">
            <v>0</v>
          </cell>
          <cell r="E7445">
            <v>0</v>
          </cell>
          <cell r="F7445">
            <v>0</v>
          </cell>
          <cell r="G7445">
            <v>-5000</v>
          </cell>
        </row>
        <row r="7446">
          <cell r="B7446" t="str">
            <v>301500S284</v>
          </cell>
          <cell r="C7446">
            <v>-2500</v>
          </cell>
          <cell r="D7446">
            <v>0</v>
          </cell>
          <cell r="E7446">
            <v>0</v>
          </cell>
          <cell r="F7446">
            <v>0</v>
          </cell>
          <cell r="G7446">
            <v>-2500</v>
          </cell>
        </row>
        <row r="7447">
          <cell r="B7447" t="str">
            <v>301500S285</v>
          </cell>
          <cell r="C7447">
            <v>-7500</v>
          </cell>
          <cell r="D7447">
            <v>0</v>
          </cell>
          <cell r="E7447">
            <v>0</v>
          </cell>
          <cell r="F7447">
            <v>0</v>
          </cell>
          <cell r="G7447">
            <v>-7500</v>
          </cell>
        </row>
        <row r="7448">
          <cell r="B7448" t="str">
            <v>301500S286</v>
          </cell>
          <cell r="C7448">
            <v>-10000</v>
          </cell>
          <cell r="D7448">
            <v>20000</v>
          </cell>
          <cell r="E7448">
            <v>-10000</v>
          </cell>
          <cell r="F7448">
            <v>10000</v>
          </cell>
          <cell r="G7448">
            <v>0</v>
          </cell>
        </row>
        <row r="7449">
          <cell r="B7449" t="str">
            <v>301500S287</v>
          </cell>
          <cell r="C7449">
            <v>-7500</v>
          </cell>
          <cell r="D7449">
            <v>0</v>
          </cell>
          <cell r="E7449">
            <v>0</v>
          </cell>
          <cell r="F7449">
            <v>0</v>
          </cell>
          <cell r="G7449">
            <v>-7500</v>
          </cell>
        </row>
        <row r="7450">
          <cell r="B7450" t="str">
            <v>301500S288</v>
          </cell>
          <cell r="C7450">
            <v>-2500</v>
          </cell>
          <cell r="D7450">
            <v>0</v>
          </cell>
          <cell r="E7450">
            <v>0</v>
          </cell>
          <cell r="F7450">
            <v>0</v>
          </cell>
          <cell r="G7450">
            <v>-2500</v>
          </cell>
        </row>
        <row r="7451">
          <cell r="B7451" t="str">
            <v>301500S289</v>
          </cell>
          <cell r="C7451">
            <v>-7500</v>
          </cell>
          <cell r="D7451">
            <v>0</v>
          </cell>
          <cell r="E7451">
            <v>0</v>
          </cell>
          <cell r="F7451">
            <v>0</v>
          </cell>
          <cell r="G7451">
            <v>-7500</v>
          </cell>
        </row>
        <row r="7452">
          <cell r="B7452" t="str">
            <v>301500S290</v>
          </cell>
          <cell r="C7452">
            <v>-7500</v>
          </cell>
          <cell r="D7452">
            <v>0</v>
          </cell>
          <cell r="E7452">
            <v>0</v>
          </cell>
          <cell r="F7452">
            <v>0</v>
          </cell>
          <cell r="G7452">
            <v>-7500</v>
          </cell>
        </row>
        <row r="7453">
          <cell r="B7453" t="str">
            <v>301500S291</v>
          </cell>
          <cell r="C7453">
            <v>-7500</v>
          </cell>
          <cell r="D7453">
            <v>0</v>
          </cell>
          <cell r="E7453">
            <v>0</v>
          </cell>
          <cell r="F7453">
            <v>0</v>
          </cell>
          <cell r="G7453">
            <v>-7500</v>
          </cell>
        </row>
        <row r="7454">
          <cell r="B7454" t="str">
            <v>301500S292</v>
          </cell>
          <cell r="C7454">
            <v>-2500</v>
          </cell>
          <cell r="D7454">
            <v>0</v>
          </cell>
          <cell r="E7454">
            <v>0</v>
          </cell>
          <cell r="F7454">
            <v>0</v>
          </cell>
          <cell r="G7454">
            <v>-2500</v>
          </cell>
        </row>
        <row r="7455">
          <cell r="B7455" t="str">
            <v>301500S293</v>
          </cell>
          <cell r="C7455">
            <v>-10000</v>
          </cell>
          <cell r="D7455">
            <v>2500</v>
          </cell>
          <cell r="E7455">
            <v>0</v>
          </cell>
          <cell r="F7455">
            <v>2500</v>
          </cell>
          <cell r="G7455">
            <v>-7500</v>
          </cell>
        </row>
        <row r="7456">
          <cell r="B7456" t="str">
            <v>301500S294</v>
          </cell>
          <cell r="C7456">
            <v>-7500</v>
          </cell>
          <cell r="D7456">
            <v>0</v>
          </cell>
          <cell r="E7456">
            <v>0</v>
          </cell>
          <cell r="F7456">
            <v>0</v>
          </cell>
          <cell r="G7456">
            <v>-7500</v>
          </cell>
        </row>
        <row r="7457">
          <cell r="B7457" t="str">
            <v>301500S295</v>
          </cell>
          <cell r="C7457">
            <v>0</v>
          </cell>
          <cell r="D7457">
            <v>10000</v>
          </cell>
          <cell r="E7457">
            <v>-10000</v>
          </cell>
          <cell r="F7457">
            <v>0</v>
          </cell>
          <cell r="G7457">
            <v>0</v>
          </cell>
        </row>
        <row r="7458">
          <cell r="B7458" t="str">
            <v>301500S296</v>
          </cell>
          <cell r="C7458">
            <v>-7500</v>
          </cell>
          <cell r="D7458">
            <v>0</v>
          </cell>
          <cell r="E7458">
            <v>0</v>
          </cell>
          <cell r="F7458">
            <v>0</v>
          </cell>
          <cell r="G7458">
            <v>-7500</v>
          </cell>
        </row>
        <row r="7459">
          <cell r="B7459" t="str">
            <v>301500S297</v>
          </cell>
          <cell r="C7459">
            <v>-7500</v>
          </cell>
          <cell r="D7459">
            <v>0</v>
          </cell>
          <cell r="E7459">
            <v>0</v>
          </cell>
          <cell r="F7459">
            <v>0</v>
          </cell>
          <cell r="G7459">
            <v>-7500</v>
          </cell>
        </row>
        <row r="7460">
          <cell r="B7460" t="str">
            <v>301500S299</v>
          </cell>
          <cell r="C7460">
            <v>-7500</v>
          </cell>
          <cell r="D7460">
            <v>0</v>
          </cell>
          <cell r="E7460">
            <v>0</v>
          </cell>
          <cell r="F7460">
            <v>0</v>
          </cell>
          <cell r="G7460">
            <v>-7500</v>
          </cell>
        </row>
        <row r="7461">
          <cell r="B7461" t="str">
            <v>301500S300</v>
          </cell>
          <cell r="C7461">
            <v>-10000</v>
          </cell>
          <cell r="D7461">
            <v>0</v>
          </cell>
          <cell r="E7461">
            <v>0</v>
          </cell>
          <cell r="F7461">
            <v>0</v>
          </cell>
          <cell r="G7461">
            <v>-10000</v>
          </cell>
        </row>
        <row r="7462">
          <cell r="B7462" t="str">
            <v>301500S301</v>
          </cell>
          <cell r="C7462">
            <v>-7500</v>
          </cell>
          <cell r="D7462">
            <v>0</v>
          </cell>
          <cell r="E7462">
            <v>0</v>
          </cell>
          <cell r="F7462">
            <v>0</v>
          </cell>
          <cell r="G7462">
            <v>-7500</v>
          </cell>
        </row>
        <row r="7463">
          <cell r="B7463" t="str">
            <v>301500S302</v>
          </cell>
          <cell r="C7463">
            <v>-7500</v>
          </cell>
          <cell r="D7463">
            <v>0</v>
          </cell>
          <cell r="E7463">
            <v>0</v>
          </cell>
          <cell r="F7463">
            <v>0</v>
          </cell>
          <cell r="G7463">
            <v>-7500</v>
          </cell>
        </row>
        <row r="7464">
          <cell r="B7464" t="str">
            <v>301500S303</v>
          </cell>
          <cell r="C7464">
            <v>-2500</v>
          </cell>
          <cell r="D7464">
            <v>0</v>
          </cell>
          <cell r="E7464">
            <v>0</v>
          </cell>
          <cell r="F7464">
            <v>0</v>
          </cell>
          <cell r="G7464">
            <v>-2500</v>
          </cell>
        </row>
        <row r="7465">
          <cell r="B7465" t="str">
            <v>301500S304</v>
          </cell>
          <cell r="C7465">
            <v>-2500</v>
          </cell>
          <cell r="D7465">
            <v>0</v>
          </cell>
          <cell r="E7465">
            <v>0</v>
          </cell>
          <cell r="F7465">
            <v>0</v>
          </cell>
          <cell r="G7465">
            <v>-2500</v>
          </cell>
        </row>
        <row r="7466">
          <cell r="B7466" t="str">
            <v>301500S305</v>
          </cell>
          <cell r="C7466">
            <v>-5000</v>
          </cell>
          <cell r="D7466">
            <v>0</v>
          </cell>
          <cell r="E7466">
            <v>0</v>
          </cell>
          <cell r="F7466">
            <v>0</v>
          </cell>
          <cell r="G7466">
            <v>-5000</v>
          </cell>
        </row>
        <row r="7467">
          <cell r="B7467" t="str">
            <v>301500S306</v>
          </cell>
          <cell r="C7467">
            <v>-7500</v>
          </cell>
          <cell r="D7467">
            <v>0</v>
          </cell>
          <cell r="E7467">
            <v>0</v>
          </cell>
          <cell r="F7467">
            <v>0</v>
          </cell>
          <cell r="G7467">
            <v>-7500</v>
          </cell>
        </row>
        <row r="7468">
          <cell r="B7468" t="str">
            <v>301500S308</v>
          </cell>
          <cell r="C7468">
            <v>-2500</v>
          </cell>
          <cell r="D7468">
            <v>2500</v>
          </cell>
          <cell r="E7468">
            <v>0</v>
          </cell>
          <cell r="F7468">
            <v>2500</v>
          </cell>
          <cell r="G7468">
            <v>0</v>
          </cell>
        </row>
        <row r="7469">
          <cell r="B7469" t="str">
            <v>301500S310</v>
          </cell>
          <cell r="C7469">
            <v>-7500</v>
          </cell>
          <cell r="D7469">
            <v>0</v>
          </cell>
          <cell r="E7469">
            <v>0</v>
          </cell>
          <cell r="F7469">
            <v>0</v>
          </cell>
          <cell r="G7469">
            <v>-7500</v>
          </cell>
        </row>
        <row r="7470">
          <cell r="B7470" t="str">
            <v>301500S311</v>
          </cell>
          <cell r="C7470">
            <v>-7500</v>
          </cell>
          <cell r="D7470">
            <v>7500</v>
          </cell>
          <cell r="E7470">
            <v>0</v>
          </cell>
          <cell r="F7470">
            <v>7500</v>
          </cell>
          <cell r="G7470">
            <v>0</v>
          </cell>
        </row>
        <row r="7471">
          <cell r="B7471" t="str">
            <v>301500S312</v>
          </cell>
          <cell r="C7471">
            <v>-7500</v>
          </cell>
          <cell r="D7471">
            <v>7500</v>
          </cell>
          <cell r="E7471">
            <v>0</v>
          </cell>
          <cell r="F7471">
            <v>7500</v>
          </cell>
          <cell r="G7471">
            <v>0</v>
          </cell>
        </row>
        <row r="7472">
          <cell r="B7472" t="str">
            <v>301500S313</v>
          </cell>
          <cell r="C7472">
            <v>-7500</v>
          </cell>
          <cell r="D7472">
            <v>0</v>
          </cell>
          <cell r="E7472">
            <v>0</v>
          </cell>
          <cell r="F7472">
            <v>0</v>
          </cell>
          <cell r="G7472">
            <v>-7500</v>
          </cell>
        </row>
        <row r="7473">
          <cell r="B7473" t="str">
            <v>301500S314</v>
          </cell>
          <cell r="C7473">
            <v>-7500</v>
          </cell>
          <cell r="D7473">
            <v>0</v>
          </cell>
          <cell r="E7473">
            <v>0</v>
          </cell>
          <cell r="F7473">
            <v>0</v>
          </cell>
          <cell r="G7473">
            <v>-7500</v>
          </cell>
        </row>
        <row r="7474">
          <cell r="B7474" t="str">
            <v>301500S316</v>
          </cell>
          <cell r="C7474">
            <v>-7500</v>
          </cell>
          <cell r="D7474">
            <v>0</v>
          </cell>
          <cell r="E7474">
            <v>0</v>
          </cell>
          <cell r="F7474">
            <v>0</v>
          </cell>
          <cell r="G7474">
            <v>-7500</v>
          </cell>
        </row>
        <row r="7475">
          <cell r="B7475" t="str">
            <v>301500S317</v>
          </cell>
          <cell r="C7475">
            <v>-20000</v>
          </cell>
          <cell r="D7475">
            <v>0</v>
          </cell>
          <cell r="E7475">
            <v>0</v>
          </cell>
          <cell r="F7475">
            <v>0</v>
          </cell>
          <cell r="G7475">
            <v>-20000</v>
          </cell>
        </row>
        <row r="7476">
          <cell r="B7476" t="str">
            <v>301500S318</v>
          </cell>
          <cell r="C7476">
            <v>-10000</v>
          </cell>
          <cell r="D7476">
            <v>2500</v>
          </cell>
          <cell r="E7476">
            <v>0</v>
          </cell>
          <cell r="F7476">
            <v>2500</v>
          </cell>
          <cell r="G7476">
            <v>-7500</v>
          </cell>
        </row>
        <row r="7477">
          <cell r="B7477" t="str">
            <v>301500S322</v>
          </cell>
          <cell r="C7477">
            <v>-5000</v>
          </cell>
          <cell r="D7477">
            <v>0</v>
          </cell>
          <cell r="E7477">
            <v>0</v>
          </cell>
          <cell r="F7477">
            <v>0</v>
          </cell>
          <cell r="G7477">
            <v>-5000</v>
          </cell>
        </row>
        <row r="7478">
          <cell r="B7478" t="str">
            <v>301500S324</v>
          </cell>
          <cell r="C7478">
            <v>-2500</v>
          </cell>
          <cell r="D7478">
            <v>0</v>
          </cell>
          <cell r="E7478">
            <v>0</v>
          </cell>
          <cell r="F7478">
            <v>0</v>
          </cell>
          <cell r="G7478">
            <v>-2500</v>
          </cell>
        </row>
        <row r="7479">
          <cell r="B7479" t="str">
            <v>301500S325</v>
          </cell>
          <cell r="C7479">
            <v>-10000</v>
          </cell>
          <cell r="D7479">
            <v>0</v>
          </cell>
          <cell r="E7479">
            <v>0</v>
          </cell>
          <cell r="F7479">
            <v>0</v>
          </cell>
          <cell r="G7479">
            <v>-10000</v>
          </cell>
        </row>
        <row r="7480">
          <cell r="B7480" t="str">
            <v>301500S326</v>
          </cell>
          <cell r="C7480">
            <v>-7500</v>
          </cell>
          <cell r="D7480">
            <v>0</v>
          </cell>
          <cell r="E7480">
            <v>0</v>
          </cell>
          <cell r="F7480">
            <v>0</v>
          </cell>
          <cell r="G7480">
            <v>-7500</v>
          </cell>
        </row>
        <row r="7481">
          <cell r="B7481" t="str">
            <v>301500S327</v>
          </cell>
          <cell r="C7481">
            <v>7500</v>
          </cell>
          <cell r="D7481">
            <v>0</v>
          </cell>
          <cell r="E7481">
            <v>-7500</v>
          </cell>
          <cell r="F7481">
            <v>-7500</v>
          </cell>
          <cell r="G7481">
            <v>0</v>
          </cell>
        </row>
        <row r="7482">
          <cell r="B7482" t="str">
            <v>301500S330</v>
          </cell>
          <cell r="C7482">
            <v>-2500</v>
          </cell>
          <cell r="D7482">
            <v>2500</v>
          </cell>
          <cell r="E7482">
            <v>0</v>
          </cell>
          <cell r="F7482">
            <v>2500</v>
          </cell>
          <cell r="G7482">
            <v>0</v>
          </cell>
        </row>
        <row r="7483">
          <cell r="B7483" t="str">
            <v>301500S331</v>
          </cell>
          <cell r="C7483">
            <v>-7500</v>
          </cell>
          <cell r="D7483">
            <v>0</v>
          </cell>
          <cell r="E7483">
            <v>0</v>
          </cell>
          <cell r="F7483">
            <v>0</v>
          </cell>
          <cell r="G7483">
            <v>-7500</v>
          </cell>
        </row>
        <row r="7484">
          <cell r="B7484" t="str">
            <v>301500S332</v>
          </cell>
          <cell r="C7484">
            <v>-7500</v>
          </cell>
          <cell r="D7484">
            <v>0</v>
          </cell>
          <cell r="E7484">
            <v>0</v>
          </cell>
          <cell r="F7484">
            <v>0</v>
          </cell>
          <cell r="G7484">
            <v>-7500</v>
          </cell>
        </row>
        <row r="7485">
          <cell r="B7485" t="str">
            <v>301500S333</v>
          </cell>
          <cell r="C7485">
            <v>-10000</v>
          </cell>
          <cell r="D7485">
            <v>0</v>
          </cell>
          <cell r="E7485">
            <v>0</v>
          </cell>
          <cell r="F7485">
            <v>0</v>
          </cell>
          <cell r="G7485">
            <v>-10000</v>
          </cell>
        </row>
        <row r="7486">
          <cell r="B7486" t="str">
            <v>301500S334</v>
          </cell>
          <cell r="C7486">
            <v>-7500</v>
          </cell>
          <cell r="D7486">
            <v>0</v>
          </cell>
          <cell r="E7486">
            <v>0</v>
          </cell>
          <cell r="F7486">
            <v>0</v>
          </cell>
          <cell r="G7486">
            <v>-7500</v>
          </cell>
        </row>
        <row r="7487">
          <cell r="B7487" t="str">
            <v>301500S335</v>
          </cell>
          <cell r="C7487">
            <v>-10000</v>
          </cell>
          <cell r="D7487">
            <v>0</v>
          </cell>
          <cell r="E7487">
            <v>0</v>
          </cell>
          <cell r="F7487">
            <v>0</v>
          </cell>
          <cell r="G7487">
            <v>-10000</v>
          </cell>
        </row>
        <row r="7488">
          <cell r="B7488" t="str">
            <v>301500S336</v>
          </cell>
          <cell r="C7488">
            <v>-10000</v>
          </cell>
          <cell r="D7488">
            <v>0</v>
          </cell>
          <cell r="E7488">
            <v>0</v>
          </cell>
          <cell r="F7488">
            <v>0</v>
          </cell>
          <cell r="G7488">
            <v>-10000</v>
          </cell>
        </row>
        <row r="7489">
          <cell r="B7489" t="str">
            <v>301500S337</v>
          </cell>
          <cell r="C7489">
            <v>-7500</v>
          </cell>
          <cell r="D7489">
            <v>0</v>
          </cell>
          <cell r="E7489">
            <v>0</v>
          </cell>
          <cell r="F7489">
            <v>0</v>
          </cell>
          <cell r="G7489">
            <v>-7500</v>
          </cell>
        </row>
        <row r="7490">
          <cell r="B7490" t="str">
            <v>301500S338</v>
          </cell>
          <cell r="C7490">
            <v>-7500</v>
          </cell>
          <cell r="D7490">
            <v>0</v>
          </cell>
          <cell r="E7490">
            <v>0</v>
          </cell>
          <cell r="F7490">
            <v>0</v>
          </cell>
          <cell r="G7490">
            <v>-7500</v>
          </cell>
        </row>
        <row r="7491">
          <cell r="B7491" t="str">
            <v>301500S339</v>
          </cell>
          <cell r="C7491">
            <v>-5000</v>
          </cell>
          <cell r="D7491">
            <v>0</v>
          </cell>
          <cell r="E7491">
            <v>0</v>
          </cell>
          <cell r="F7491">
            <v>0</v>
          </cell>
          <cell r="G7491">
            <v>-5000</v>
          </cell>
        </row>
        <row r="7492">
          <cell r="B7492" t="str">
            <v>301500S341</v>
          </cell>
          <cell r="C7492">
            <v>-7500</v>
          </cell>
          <cell r="D7492">
            <v>0</v>
          </cell>
          <cell r="E7492">
            <v>0</v>
          </cell>
          <cell r="F7492">
            <v>0</v>
          </cell>
          <cell r="G7492">
            <v>-7500</v>
          </cell>
        </row>
        <row r="7493">
          <cell r="B7493" t="str">
            <v>301500S343</v>
          </cell>
          <cell r="C7493">
            <v>-2500</v>
          </cell>
          <cell r="D7493">
            <v>0</v>
          </cell>
          <cell r="E7493">
            <v>0</v>
          </cell>
          <cell r="F7493">
            <v>0</v>
          </cell>
          <cell r="G7493">
            <v>-2500</v>
          </cell>
        </row>
        <row r="7494">
          <cell r="B7494" t="str">
            <v>301500S344</v>
          </cell>
          <cell r="C7494">
            <v>-10000</v>
          </cell>
          <cell r="D7494">
            <v>10000</v>
          </cell>
          <cell r="E7494">
            <v>0</v>
          </cell>
          <cell r="F7494">
            <v>10000</v>
          </cell>
          <cell r="G7494">
            <v>0</v>
          </cell>
        </row>
        <row r="7495">
          <cell r="B7495" t="str">
            <v>301500S345</v>
          </cell>
          <cell r="C7495">
            <v>-7500</v>
          </cell>
          <cell r="D7495">
            <v>7500</v>
          </cell>
          <cell r="E7495">
            <v>0</v>
          </cell>
          <cell r="F7495">
            <v>7500</v>
          </cell>
          <cell r="G7495">
            <v>0</v>
          </cell>
        </row>
        <row r="7496">
          <cell r="B7496" t="str">
            <v>301500S346</v>
          </cell>
          <cell r="C7496">
            <v>-2500</v>
          </cell>
          <cell r="D7496">
            <v>0</v>
          </cell>
          <cell r="E7496">
            <v>0</v>
          </cell>
          <cell r="F7496">
            <v>0</v>
          </cell>
          <cell r="G7496">
            <v>-2500</v>
          </cell>
        </row>
        <row r="7497">
          <cell r="B7497" t="str">
            <v>301500S347</v>
          </cell>
          <cell r="C7497">
            <v>-7500</v>
          </cell>
          <cell r="D7497">
            <v>15000</v>
          </cell>
          <cell r="E7497">
            <v>-7500</v>
          </cell>
          <cell r="F7497">
            <v>7500</v>
          </cell>
          <cell r="G7497">
            <v>0</v>
          </cell>
        </row>
        <row r="7498">
          <cell r="B7498" t="str">
            <v>301500S348</v>
          </cell>
          <cell r="C7498">
            <v>-2500</v>
          </cell>
          <cell r="D7498">
            <v>0</v>
          </cell>
          <cell r="E7498">
            <v>0</v>
          </cell>
          <cell r="F7498">
            <v>0</v>
          </cell>
          <cell r="G7498">
            <v>-2500</v>
          </cell>
        </row>
        <row r="7499">
          <cell r="B7499" t="str">
            <v>301500S349</v>
          </cell>
          <cell r="C7499">
            <v>-2500</v>
          </cell>
          <cell r="D7499">
            <v>0</v>
          </cell>
          <cell r="E7499">
            <v>0</v>
          </cell>
          <cell r="F7499">
            <v>0</v>
          </cell>
          <cell r="G7499">
            <v>-2500</v>
          </cell>
        </row>
        <row r="7500">
          <cell r="B7500" t="str">
            <v>301500S350</v>
          </cell>
          <cell r="C7500">
            <v>-10000</v>
          </cell>
          <cell r="D7500">
            <v>0</v>
          </cell>
          <cell r="E7500">
            <v>0</v>
          </cell>
          <cell r="F7500">
            <v>0</v>
          </cell>
          <cell r="G7500">
            <v>-10000</v>
          </cell>
        </row>
        <row r="7501">
          <cell r="B7501" t="str">
            <v>301500S351</v>
          </cell>
          <cell r="C7501">
            <v>-2500</v>
          </cell>
          <cell r="D7501">
            <v>2500</v>
          </cell>
          <cell r="E7501">
            <v>0</v>
          </cell>
          <cell r="F7501">
            <v>2500</v>
          </cell>
          <cell r="G7501">
            <v>0</v>
          </cell>
        </row>
        <row r="7502">
          <cell r="B7502" t="str">
            <v>301500S352</v>
          </cell>
          <cell r="C7502">
            <v>-7500</v>
          </cell>
          <cell r="D7502">
            <v>0</v>
          </cell>
          <cell r="E7502">
            <v>0</v>
          </cell>
          <cell r="F7502">
            <v>0</v>
          </cell>
          <cell r="G7502">
            <v>-7500</v>
          </cell>
        </row>
        <row r="7503">
          <cell r="B7503" t="str">
            <v>301500S353</v>
          </cell>
          <cell r="C7503">
            <v>-12500</v>
          </cell>
          <cell r="D7503">
            <v>0</v>
          </cell>
          <cell r="E7503">
            <v>0</v>
          </cell>
          <cell r="F7503">
            <v>0</v>
          </cell>
          <cell r="G7503">
            <v>-12500</v>
          </cell>
        </row>
        <row r="7504">
          <cell r="B7504" t="str">
            <v>301500S354</v>
          </cell>
          <cell r="C7504">
            <v>-7500</v>
          </cell>
          <cell r="D7504">
            <v>0</v>
          </cell>
          <cell r="E7504">
            <v>0</v>
          </cell>
          <cell r="F7504">
            <v>0</v>
          </cell>
          <cell r="G7504">
            <v>-7500</v>
          </cell>
        </row>
        <row r="7505">
          <cell r="B7505" t="str">
            <v>301500S355</v>
          </cell>
          <cell r="C7505">
            <v>-7500</v>
          </cell>
          <cell r="D7505">
            <v>0</v>
          </cell>
          <cell r="E7505">
            <v>0</v>
          </cell>
          <cell r="F7505">
            <v>0</v>
          </cell>
          <cell r="G7505">
            <v>-7500</v>
          </cell>
        </row>
        <row r="7506">
          <cell r="B7506" t="str">
            <v>301500S356</v>
          </cell>
          <cell r="C7506">
            <v>-7500</v>
          </cell>
          <cell r="D7506">
            <v>0</v>
          </cell>
          <cell r="E7506">
            <v>0</v>
          </cell>
          <cell r="F7506">
            <v>0</v>
          </cell>
          <cell r="G7506">
            <v>-7500</v>
          </cell>
        </row>
        <row r="7507">
          <cell r="B7507" t="str">
            <v>301500S357</v>
          </cell>
          <cell r="C7507">
            <v>-7500</v>
          </cell>
          <cell r="D7507">
            <v>0</v>
          </cell>
          <cell r="E7507">
            <v>0</v>
          </cell>
          <cell r="F7507">
            <v>0</v>
          </cell>
          <cell r="G7507">
            <v>-7500</v>
          </cell>
        </row>
        <row r="7508">
          <cell r="B7508" t="str">
            <v>301500S359</v>
          </cell>
          <cell r="C7508">
            <v>-10000</v>
          </cell>
          <cell r="D7508">
            <v>0</v>
          </cell>
          <cell r="E7508">
            <v>0</v>
          </cell>
          <cell r="F7508">
            <v>0</v>
          </cell>
          <cell r="G7508">
            <v>-10000</v>
          </cell>
        </row>
        <row r="7509">
          <cell r="B7509" t="str">
            <v>301500S360</v>
          </cell>
          <cell r="C7509">
            <v>-7500</v>
          </cell>
          <cell r="D7509">
            <v>0</v>
          </cell>
          <cell r="E7509">
            <v>0</v>
          </cell>
          <cell r="F7509">
            <v>0</v>
          </cell>
          <cell r="G7509">
            <v>-7500</v>
          </cell>
        </row>
        <row r="7510">
          <cell r="B7510" t="str">
            <v>301500S361</v>
          </cell>
          <cell r="C7510">
            <v>-10000</v>
          </cell>
          <cell r="D7510">
            <v>0</v>
          </cell>
          <cell r="E7510">
            <v>0</v>
          </cell>
          <cell r="F7510">
            <v>0</v>
          </cell>
          <cell r="G7510">
            <v>-10000</v>
          </cell>
        </row>
        <row r="7511">
          <cell r="B7511" t="str">
            <v>301500S363</v>
          </cell>
          <cell r="C7511">
            <v>-7500</v>
          </cell>
          <cell r="D7511">
            <v>7500</v>
          </cell>
          <cell r="E7511">
            <v>0</v>
          </cell>
          <cell r="F7511">
            <v>7500</v>
          </cell>
          <cell r="G7511">
            <v>0</v>
          </cell>
        </row>
        <row r="7512">
          <cell r="B7512" t="str">
            <v>301500S364</v>
          </cell>
          <cell r="C7512">
            <v>-7500</v>
          </cell>
          <cell r="D7512">
            <v>0</v>
          </cell>
          <cell r="E7512">
            <v>0</v>
          </cell>
          <cell r="F7512">
            <v>0</v>
          </cell>
          <cell r="G7512">
            <v>-7500</v>
          </cell>
        </row>
        <row r="7513">
          <cell r="B7513" t="str">
            <v>301500S365</v>
          </cell>
          <cell r="C7513">
            <v>-10000</v>
          </cell>
          <cell r="D7513">
            <v>0</v>
          </cell>
          <cell r="E7513">
            <v>0</v>
          </cell>
          <cell r="F7513">
            <v>0</v>
          </cell>
          <cell r="G7513">
            <v>-10000</v>
          </cell>
        </row>
        <row r="7514">
          <cell r="B7514" t="str">
            <v>301500S366</v>
          </cell>
          <cell r="C7514">
            <v>-7500</v>
          </cell>
          <cell r="D7514">
            <v>0</v>
          </cell>
          <cell r="E7514">
            <v>0</v>
          </cell>
          <cell r="F7514">
            <v>0</v>
          </cell>
          <cell r="G7514">
            <v>-7500</v>
          </cell>
        </row>
        <row r="7515">
          <cell r="B7515" t="str">
            <v>301500S367</v>
          </cell>
          <cell r="C7515">
            <v>-10000</v>
          </cell>
          <cell r="D7515">
            <v>0</v>
          </cell>
          <cell r="E7515">
            <v>0</v>
          </cell>
          <cell r="F7515">
            <v>0</v>
          </cell>
          <cell r="G7515">
            <v>-10000</v>
          </cell>
        </row>
        <row r="7516">
          <cell r="B7516" t="str">
            <v>301500S368</v>
          </cell>
          <cell r="C7516">
            <v>-7500</v>
          </cell>
          <cell r="D7516">
            <v>0</v>
          </cell>
          <cell r="E7516">
            <v>0</v>
          </cell>
          <cell r="F7516">
            <v>0</v>
          </cell>
          <cell r="G7516">
            <v>-7500</v>
          </cell>
        </row>
        <row r="7517">
          <cell r="B7517" t="str">
            <v>301500S369</v>
          </cell>
          <cell r="C7517">
            <v>-5000</v>
          </cell>
          <cell r="D7517">
            <v>0</v>
          </cell>
          <cell r="E7517">
            <v>0</v>
          </cell>
          <cell r="F7517">
            <v>0</v>
          </cell>
          <cell r="G7517">
            <v>-5000</v>
          </cell>
        </row>
        <row r="7518">
          <cell r="B7518" t="str">
            <v>301500S370</v>
          </cell>
          <cell r="C7518">
            <v>-2500</v>
          </cell>
          <cell r="D7518">
            <v>0</v>
          </cell>
          <cell r="E7518">
            <v>0</v>
          </cell>
          <cell r="F7518">
            <v>0</v>
          </cell>
          <cell r="G7518">
            <v>-2500</v>
          </cell>
        </row>
        <row r="7519">
          <cell r="B7519" t="str">
            <v>301500S371</v>
          </cell>
          <cell r="C7519">
            <v>-7500</v>
          </cell>
          <cell r="D7519">
            <v>0</v>
          </cell>
          <cell r="E7519">
            <v>0</v>
          </cell>
          <cell r="F7519">
            <v>0</v>
          </cell>
          <cell r="G7519">
            <v>-7500</v>
          </cell>
        </row>
        <row r="7520">
          <cell r="B7520" t="str">
            <v>301500S372</v>
          </cell>
          <cell r="C7520">
            <v>-7500</v>
          </cell>
          <cell r="D7520">
            <v>0</v>
          </cell>
          <cell r="E7520">
            <v>0</v>
          </cell>
          <cell r="F7520">
            <v>0</v>
          </cell>
          <cell r="G7520">
            <v>-7500</v>
          </cell>
        </row>
        <row r="7521">
          <cell r="B7521" t="str">
            <v>301500S373</v>
          </cell>
          <cell r="C7521">
            <v>-5000</v>
          </cell>
          <cell r="D7521">
            <v>0</v>
          </cell>
          <cell r="E7521">
            <v>0</v>
          </cell>
          <cell r="F7521">
            <v>0</v>
          </cell>
          <cell r="G7521">
            <v>-5000</v>
          </cell>
        </row>
        <row r="7522">
          <cell r="B7522" t="str">
            <v>301500S374</v>
          </cell>
          <cell r="C7522">
            <v>-7500</v>
          </cell>
          <cell r="D7522">
            <v>0</v>
          </cell>
          <cell r="E7522">
            <v>0</v>
          </cell>
          <cell r="F7522">
            <v>0</v>
          </cell>
          <cell r="G7522">
            <v>-7500</v>
          </cell>
        </row>
        <row r="7523">
          <cell r="B7523" t="str">
            <v>301500S375</v>
          </cell>
          <cell r="C7523">
            <v>-7500</v>
          </cell>
          <cell r="D7523">
            <v>0</v>
          </cell>
          <cell r="E7523">
            <v>0</v>
          </cell>
          <cell r="F7523">
            <v>0</v>
          </cell>
          <cell r="G7523">
            <v>-7500</v>
          </cell>
        </row>
        <row r="7524">
          <cell r="B7524" t="str">
            <v>301500S376</v>
          </cell>
          <cell r="C7524">
            <v>-7500</v>
          </cell>
          <cell r="D7524">
            <v>7500</v>
          </cell>
          <cell r="E7524">
            <v>0</v>
          </cell>
          <cell r="F7524">
            <v>7500</v>
          </cell>
          <cell r="G7524">
            <v>0</v>
          </cell>
        </row>
        <row r="7525">
          <cell r="B7525" t="str">
            <v>301500S377</v>
          </cell>
          <cell r="C7525">
            <v>-10000</v>
          </cell>
          <cell r="D7525">
            <v>0</v>
          </cell>
          <cell r="E7525">
            <v>0</v>
          </cell>
          <cell r="F7525">
            <v>0</v>
          </cell>
          <cell r="G7525">
            <v>-10000</v>
          </cell>
        </row>
        <row r="7526">
          <cell r="B7526" t="str">
            <v>301500S378</v>
          </cell>
          <cell r="C7526">
            <v>-7500</v>
          </cell>
          <cell r="D7526">
            <v>0</v>
          </cell>
          <cell r="E7526">
            <v>0</v>
          </cell>
          <cell r="F7526">
            <v>0</v>
          </cell>
          <cell r="G7526">
            <v>-7500</v>
          </cell>
        </row>
        <row r="7527">
          <cell r="B7527" t="str">
            <v>301500S379</v>
          </cell>
          <cell r="C7527">
            <v>-5000</v>
          </cell>
          <cell r="D7527">
            <v>12500</v>
          </cell>
          <cell r="E7527">
            <v>-7500</v>
          </cell>
          <cell r="F7527">
            <v>5000</v>
          </cell>
          <cell r="G7527">
            <v>0</v>
          </cell>
        </row>
        <row r="7528">
          <cell r="B7528" t="str">
            <v>301500S380</v>
          </cell>
          <cell r="C7528">
            <v>-5000</v>
          </cell>
          <cell r="D7528">
            <v>0</v>
          </cell>
          <cell r="E7528">
            <v>0</v>
          </cell>
          <cell r="F7528">
            <v>0</v>
          </cell>
          <cell r="G7528">
            <v>-5000</v>
          </cell>
        </row>
        <row r="7529">
          <cell r="B7529" t="str">
            <v>301500S381</v>
          </cell>
          <cell r="C7529">
            <v>-5000</v>
          </cell>
          <cell r="D7529">
            <v>0</v>
          </cell>
          <cell r="E7529">
            <v>0</v>
          </cell>
          <cell r="F7529">
            <v>0</v>
          </cell>
          <cell r="G7529">
            <v>-5000</v>
          </cell>
        </row>
        <row r="7530">
          <cell r="B7530" t="str">
            <v>301500S382</v>
          </cell>
          <cell r="C7530">
            <v>-7500</v>
          </cell>
          <cell r="D7530">
            <v>0</v>
          </cell>
          <cell r="E7530">
            <v>0</v>
          </cell>
          <cell r="F7530">
            <v>0</v>
          </cell>
          <cell r="G7530">
            <v>-7500</v>
          </cell>
        </row>
        <row r="7531">
          <cell r="B7531" t="str">
            <v>301500S383</v>
          </cell>
          <cell r="C7531">
            <v>-2500</v>
          </cell>
          <cell r="D7531">
            <v>0</v>
          </cell>
          <cell r="E7531">
            <v>0</v>
          </cell>
          <cell r="F7531">
            <v>0</v>
          </cell>
          <cell r="G7531">
            <v>-2500</v>
          </cell>
        </row>
        <row r="7532">
          <cell r="B7532" t="str">
            <v>301500S384</v>
          </cell>
          <cell r="C7532">
            <v>-7500</v>
          </cell>
          <cell r="D7532">
            <v>0</v>
          </cell>
          <cell r="E7532">
            <v>0</v>
          </cell>
          <cell r="F7532">
            <v>0</v>
          </cell>
          <cell r="G7532">
            <v>-7500</v>
          </cell>
        </row>
        <row r="7533">
          <cell r="B7533" t="str">
            <v>301500S385</v>
          </cell>
          <cell r="C7533">
            <v>-7500</v>
          </cell>
          <cell r="D7533">
            <v>0</v>
          </cell>
          <cell r="E7533">
            <v>0</v>
          </cell>
          <cell r="F7533">
            <v>0</v>
          </cell>
          <cell r="G7533">
            <v>-7500</v>
          </cell>
        </row>
        <row r="7534">
          <cell r="B7534" t="str">
            <v>301500S387</v>
          </cell>
          <cell r="C7534">
            <v>-12500</v>
          </cell>
          <cell r="D7534">
            <v>0</v>
          </cell>
          <cell r="E7534">
            <v>0</v>
          </cell>
          <cell r="F7534">
            <v>0</v>
          </cell>
          <cell r="G7534">
            <v>-12500</v>
          </cell>
        </row>
        <row r="7535">
          <cell r="B7535" t="str">
            <v>301500S388</v>
          </cell>
          <cell r="C7535">
            <v>-7500</v>
          </cell>
          <cell r="D7535">
            <v>15000</v>
          </cell>
          <cell r="E7535">
            <v>-7500</v>
          </cell>
          <cell r="F7535">
            <v>7500</v>
          </cell>
          <cell r="G7535">
            <v>0</v>
          </cell>
        </row>
        <row r="7536">
          <cell r="B7536" t="str">
            <v>301500S389</v>
          </cell>
          <cell r="C7536">
            <v>-2500</v>
          </cell>
          <cell r="D7536">
            <v>0</v>
          </cell>
          <cell r="E7536">
            <v>0</v>
          </cell>
          <cell r="F7536">
            <v>0</v>
          </cell>
          <cell r="G7536">
            <v>-2500</v>
          </cell>
        </row>
        <row r="7537">
          <cell r="B7537" t="str">
            <v>301500S390</v>
          </cell>
          <cell r="C7537">
            <v>-7500</v>
          </cell>
          <cell r="D7537">
            <v>0</v>
          </cell>
          <cell r="E7537">
            <v>0</v>
          </cell>
          <cell r="F7537">
            <v>0</v>
          </cell>
          <cell r="G7537">
            <v>-7500</v>
          </cell>
        </row>
        <row r="7538">
          <cell r="B7538" t="str">
            <v>301500S391</v>
          </cell>
          <cell r="C7538">
            <v>-10000</v>
          </cell>
          <cell r="D7538">
            <v>0</v>
          </cell>
          <cell r="E7538">
            <v>0</v>
          </cell>
          <cell r="F7538">
            <v>0</v>
          </cell>
          <cell r="G7538">
            <v>-10000</v>
          </cell>
        </row>
        <row r="7539">
          <cell r="B7539" t="str">
            <v>301500S392</v>
          </cell>
          <cell r="C7539">
            <v>-10000</v>
          </cell>
          <cell r="D7539">
            <v>0</v>
          </cell>
          <cell r="E7539">
            <v>0</v>
          </cell>
          <cell r="F7539">
            <v>0</v>
          </cell>
          <cell r="G7539">
            <v>-10000</v>
          </cell>
        </row>
        <row r="7540">
          <cell r="B7540" t="str">
            <v>301500S393</v>
          </cell>
          <cell r="C7540">
            <v>-7500</v>
          </cell>
          <cell r="D7540">
            <v>0</v>
          </cell>
          <cell r="E7540">
            <v>0</v>
          </cell>
          <cell r="F7540">
            <v>0</v>
          </cell>
          <cell r="G7540">
            <v>-7500</v>
          </cell>
        </row>
        <row r="7541">
          <cell r="B7541" t="str">
            <v>301500S394</v>
          </cell>
          <cell r="C7541">
            <v>-10000</v>
          </cell>
          <cell r="D7541">
            <v>2500</v>
          </cell>
          <cell r="E7541">
            <v>0</v>
          </cell>
          <cell r="F7541">
            <v>2500</v>
          </cell>
          <cell r="G7541">
            <v>-7500</v>
          </cell>
        </row>
        <row r="7542">
          <cell r="B7542" t="str">
            <v>301500S395</v>
          </cell>
          <cell r="C7542">
            <v>-5000</v>
          </cell>
          <cell r="D7542">
            <v>0</v>
          </cell>
          <cell r="E7542">
            <v>0</v>
          </cell>
          <cell r="F7542">
            <v>0</v>
          </cell>
          <cell r="G7542">
            <v>-5000</v>
          </cell>
        </row>
        <row r="7543">
          <cell r="B7543" t="str">
            <v>301500S396</v>
          </cell>
          <cell r="C7543">
            <v>-12500</v>
          </cell>
          <cell r="D7543">
            <v>0</v>
          </cell>
          <cell r="E7543">
            <v>-2500</v>
          </cell>
          <cell r="F7543">
            <v>-2500</v>
          </cell>
          <cell r="G7543">
            <v>-15000</v>
          </cell>
        </row>
        <row r="7544">
          <cell r="B7544" t="str">
            <v>301500S397</v>
          </cell>
          <cell r="C7544">
            <v>-2500</v>
          </cell>
          <cell r="D7544">
            <v>0</v>
          </cell>
          <cell r="E7544">
            <v>0</v>
          </cell>
          <cell r="F7544">
            <v>0</v>
          </cell>
          <cell r="G7544">
            <v>-2500</v>
          </cell>
        </row>
        <row r="7545">
          <cell r="B7545" t="str">
            <v>301500S398</v>
          </cell>
          <cell r="C7545">
            <v>-12500</v>
          </cell>
          <cell r="D7545">
            <v>0</v>
          </cell>
          <cell r="E7545">
            <v>0</v>
          </cell>
          <cell r="F7545">
            <v>0</v>
          </cell>
          <cell r="G7545">
            <v>-12500</v>
          </cell>
        </row>
        <row r="7546">
          <cell r="B7546" t="str">
            <v>301500S399</v>
          </cell>
          <cell r="C7546">
            <v>-10000</v>
          </cell>
          <cell r="D7546">
            <v>0</v>
          </cell>
          <cell r="E7546">
            <v>0</v>
          </cell>
          <cell r="F7546">
            <v>0</v>
          </cell>
          <cell r="G7546">
            <v>-10000</v>
          </cell>
        </row>
        <row r="7547">
          <cell r="B7547" t="str">
            <v>301500S400</v>
          </cell>
          <cell r="C7547">
            <v>-10000</v>
          </cell>
          <cell r="D7547">
            <v>0</v>
          </cell>
          <cell r="E7547">
            <v>0</v>
          </cell>
          <cell r="F7547">
            <v>0</v>
          </cell>
          <cell r="G7547">
            <v>-10000</v>
          </cell>
        </row>
        <row r="7548">
          <cell r="B7548" t="str">
            <v>301500S401</v>
          </cell>
          <cell r="C7548">
            <v>-2500</v>
          </cell>
          <cell r="D7548">
            <v>0</v>
          </cell>
          <cell r="E7548">
            <v>0</v>
          </cell>
          <cell r="F7548">
            <v>0</v>
          </cell>
          <cell r="G7548">
            <v>-2500</v>
          </cell>
        </row>
        <row r="7549">
          <cell r="B7549" t="str">
            <v>301500S402</v>
          </cell>
          <cell r="C7549">
            <v>-10000</v>
          </cell>
          <cell r="D7549">
            <v>0</v>
          </cell>
          <cell r="E7549">
            <v>0</v>
          </cell>
          <cell r="F7549">
            <v>0</v>
          </cell>
          <cell r="G7549">
            <v>-10000</v>
          </cell>
        </row>
        <row r="7550">
          <cell r="B7550" t="str">
            <v>301500S403</v>
          </cell>
          <cell r="C7550">
            <v>-7500</v>
          </cell>
          <cell r="D7550">
            <v>7500</v>
          </cell>
          <cell r="E7550">
            <v>0</v>
          </cell>
          <cell r="F7550">
            <v>7500</v>
          </cell>
          <cell r="G7550">
            <v>0</v>
          </cell>
        </row>
        <row r="7551">
          <cell r="B7551" t="str">
            <v>301500S404</v>
          </cell>
          <cell r="C7551">
            <v>-7500</v>
          </cell>
          <cell r="D7551">
            <v>7500</v>
          </cell>
          <cell r="E7551">
            <v>0</v>
          </cell>
          <cell r="F7551">
            <v>7500</v>
          </cell>
          <cell r="G7551">
            <v>0</v>
          </cell>
        </row>
        <row r="7552">
          <cell r="B7552" t="str">
            <v>301500S405</v>
          </cell>
          <cell r="C7552">
            <v>-10000</v>
          </cell>
          <cell r="D7552">
            <v>0</v>
          </cell>
          <cell r="E7552">
            <v>0</v>
          </cell>
          <cell r="F7552">
            <v>0</v>
          </cell>
          <cell r="G7552">
            <v>-10000</v>
          </cell>
        </row>
        <row r="7553">
          <cell r="B7553" t="str">
            <v>301500S406</v>
          </cell>
          <cell r="C7553">
            <v>-2500</v>
          </cell>
          <cell r="D7553">
            <v>0</v>
          </cell>
          <cell r="E7553">
            <v>0</v>
          </cell>
          <cell r="F7553">
            <v>0</v>
          </cell>
          <cell r="G7553">
            <v>-2500</v>
          </cell>
        </row>
        <row r="7554">
          <cell r="B7554" t="str">
            <v>301500S407</v>
          </cell>
          <cell r="C7554">
            <v>-7500</v>
          </cell>
          <cell r="D7554">
            <v>0</v>
          </cell>
          <cell r="E7554">
            <v>0</v>
          </cell>
          <cell r="F7554">
            <v>0</v>
          </cell>
          <cell r="G7554">
            <v>-7500</v>
          </cell>
        </row>
        <row r="7555">
          <cell r="B7555" t="str">
            <v>301500S408</v>
          </cell>
          <cell r="C7555">
            <v>-10000</v>
          </cell>
          <cell r="D7555">
            <v>0</v>
          </cell>
          <cell r="E7555">
            <v>0</v>
          </cell>
          <cell r="F7555">
            <v>0</v>
          </cell>
          <cell r="G7555">
            <v>-10000</v>
          </cell>
        </row>
        <row r="7556">
          <cell r="B7556" t="str">
            <v>301500S409</v>
          </cell>
          <cell r="C7556">
            <v>-7500</v>
          </cell>
          <cell r="D7556">
            <v>7500</v>
          </cell>
          <cell r="E7556">
            <v>0</v>
          </cell>
          <cell r="F7556">
            <v>7500</v>
          </cell>
          <cell r="G7556">
            <v>0</v>
          </cell>
        </row>
        <row r="7557">
          <cell r="B7557" t="str">
            <v>301500S410</v>
          </cell>
          <cell r="C7557">
            <v>-7500</v>
          </cell>
          <cell r="D7557">
            <v>0</v>
          </cell>
          <cell r="E7557">
            <v>0</v>
          </cell>
          <cell r="F7557">
            <v>0</v>
          </cell>
          <cell r="G7557">
            <v>-7500</v>
          </cell>
        </row>
        <row r="7558">
          <cell r="B7558" t="str">
            <v>301500S411</v>
          </cell>
          <cell r="C7558">
            <v>-10000</v>
          </cell>
          <cell r="D7558">
            <v>7500</v>
          </cell>
          <cell r="E7558">
            <v>0</v>
          </cell>
          <cell r="F7558">
            <v>7500</v>
          </cell>
          <cell r="G7558">
            <v>-2500</v>
          </cell>
        </row>
        <row r="7559">
          <cell r="B7559" t="str">
            <v>301500S412</v>
          </cell>
          <cell r="C7559">
            <v>-7500</v>
          </cell>
          <cell r="D7559">
            <v>0</v>
          </cell>
          <cell r="E7559">
            <v>0</v>
          </cell>
          <cell r="F7559">
            <v>0</v>
          </cell>
          <cell r="G7559">
            <v>-7500</v>
          </cell>
        </row>
        <row r="7560">
          <cell r="B7560" t="str">
            <v>301500S413</v>
          </cell>
          <cell r="C7560">
            <v>-7500</v>
          </cell>
          <cell r="D7560">
            <v>0</v>
          </cell>
          <cell r="E7560">
            <v>0</v>
          </cell>
          <cell r="F7560">
            <v>0</v>
          </cell>
          <cell r="G7560">
            <v>-7500</v>
          </cell>
        </row>
        <row r="7561">
          <cell r="B7561" t="str">
            <v>301500S414</v>
          </cell>
          <cell r="C7561">
            <v>-2500</v>
          </cell>
          <cell r="D7561">
            <v>2500</v>
          </cell>
          <cell r="E7561">
            <v>0</v>
          </cell>
          <cell r="F7561">
            <v>2500</v>
          </cell>
          <cell r="G7561">
            <v>0</v>
          </cell>
        </row>
        <row r="7562">
          <cell r="B7562" t="str">
            <v>301500S415</v>
          </cell>
          <cell r="C7562">
            <v>-12500</v>
          </cell>
          <cell r="D7562">
            <v>12500</v>
          </cell>
          <cell r="E7562">
            <v>-12500</v>
          </cell>
          <cell r="F7562">
            <v>0</v>
          </cell>
          <cell r="G7562">
            <v>-12500</v>
          </cell>
        </row>
        <row r="7563">
          <cell r="B7563" t="str">
            <v>301500S416</v>
          </cell>
          <cell r="C7563">
            <v>-12500</v>
          </cell>
          <cell r="D7563">
            <v>0</v>
          </cell>
          <cell r="E7563">
            <v>0</v>
          </cell>
          <cell r="F7563">
            <v>0</v>
          </cell>
          <cell r="G7563">
            <v>-12500</v>
          </cell>
        </row>
        <row r="7564">
          <cell r="B7564" t="str">
            <v>301500S417</v>
          </cell>
          <cell r="C7564">
            <v>-7500</v>
          </cell>
          <cell r="D7564">
            <v>0</v>
          </cell>
          <cell r="E7564">
            <v>0</v>
          </cell>
          <cell r="F7564">
            <v>0</v>
          </cell>
          <cell r="G7564">
            <v>-7500</v>
          </cell>
        </row>
        <row r="7565">
          <cell r="B7565" t="str">
            <v>301500S418</v>
          </cell>
          <cell r="C7565">
            <v>-10000</v>
          </cell>
          <cell r="D7565">
            <v>0</v>
          </cell>
          <cell r="E7565">
            <v>0</v>
          </cell>
          <cell r="F7565">
            <v>0</v>
          </cell>
          <cell r="G7565">
            <v>-10000</v>
          </cell>
        </row>
        <row r="7566">
          <cell r="B7566" t="str">
            <v>301500S419</v>
          </cell>
          <cell r="C7566">
            <v>-7500</v>
          </cell>
          <cell r="D7566">
            <v>0</v>
          </cell>
          <cell r="E7566">
            <v>0</v>
          </cell>
          <cell r="F7566">
            <v>0</v>
          </cell>
          <cell r="G7566">
            <v>-7500</v>
          </cell>
        </row>
        <row r="7567">
          <cell r="B7567" t="str">
            <v>301500S420</v>
          </cell>
          <cell r="C7567">
            <v>-7500</v>
          </cell>
          <cell r="D7567">
            <v>0</v>
          </cell>
          <cell r="E7567">
            <v>0</v>
          </cell>
          <cell r="F7567">
            <v>0</v>
          </cell>
          <cell r="G7567">
            <v>-7500</v>
          </cell>
        </row>
        <row r="7568">
          <cell r="B7568" t="str">
            <v>301500S421</v>
          </cell>
          <cell r="C7568">
            <v>-10000</v>
          </cell>
          <cell r="D7568">
            <v>0</v>
          </cell>
          <cell r="E7568">
            <v>0</v>
          </cell>
          <cell r="F7568">
            <v>0</v>
          </cell>
          <cell r="G7568">
            <v>-10000</v>
          </cell>
        </row>
        <row r="7569">
          <cell r="B7569" t="str">
            <v>301500S422</v>
          </cell>
          <cell r="C7569">
            <v>-5000</v>
          </cell>
          <cell r="D7569">
            <v>0</v>
          </cell>
          <cell r="E7569">
            <v>0</v>
          </cell>
          <cell r="F7569">
            <v>0</v>
          </cell>
          <cell r="G7569">
            <v>-5000</v>
          </cell>
        </row>
        <row r="7570">
          <cell r="B7570" t="str">
            <v>301500S424</v>
          </cell>
          <cell r="C7570">
            <v>-7500</v>
          </cell>
          <cell r="D7570">
            <v>0</v>
          </cell>
          <cell r="E7570">
            <v>0</v>
          </cell>
          <cell r="F7570">
            <v>0</v>
          </cell>
          <cell r="G7570">
            <v>-7500</v>
          </cell>
        </row>
        <row r="7571">
          <cell r="B7571" t="str">
            <v>301500S425</v>
          </cell>
          <cell r="C7571">
            <v>-2500</v>
          </cell>
          <cell r="D7571">
            <v>0</v>
          </cell>
          <cell r="E7571">
            <v>0</v>
          </cell>
          <cell r="F7571">
            <v>0</v>
          </cell>
          <cell r="G7571">
            <v>-2500</v>
          </cell>
        </row>
        <row r="7572">
          <cell r="B7572" t="str">
            <v>301500S426</v>
          </cell>
          <cell r="C7572">
            <v>-7500</v>
          </cell>
          <cell r="D7572">
            <v>0</v>
          </cell>
          <cell r="E7572">
            <v>0</v>
          </cell>
          <cell r="F7572">
            <v>0</v>
          </cell>
          <cell r="G7572">
            <v>-7500</v>
          </cell>
        </row>
        <row r="7573">
          <cell r="B7573" t="str">
            <v>301500S427</v>
          </cell>
          <cell r="C7573">
            <v>-5000</v>
          </cell>
          <cell r="D7573">
            <v>0</v>
          </cell>
          <cell r="E7573">
            <v>0</v>
          </cell>
          <cell r="F7573">
            <v>0</v>
          </cell>
          <cell r="G7573">
            <v>-5000</v>
          </cell>
        </row>
        <row r="7574">
          <cell r="B7574" t="str">
            <v>301500S428</v>
          </cell>
          <cell r="C7574">
            <v>-7500</v>
          </cell>
          <cell r="D7574">
            <v>0</v>
          </cell>
          <cell r="E7574">
            <v>0</v>
          </cell>
          <cell r="F7574">
            <v>0</v>
          </cell>
          <cell r="G7574">
            <v>-7500</v>
          </cell>
        </row>
        <row r="7575">
          <cell r="B7575" t="str">
            <v>301500S429</v>
          </cell>
          <cell r="C7575">
            <v>-7500</v>
          </cell>
          <cell r="D7575">
            <v>0</v>
          </cell>
          <cell r="E7575">
            <v>0</v>
          </cell>
          <cell r="F7575">
            <v>0</v>
          </cell>
          <cell r="G7575">
            <v>-7500</v>
          </cell>
        </row>
        <row r="7576">
          <cell r="B7576" t="str">
            <v>301500S430</v>
          </cell>
          <cell r="C7576">
            <v>-12500</v>
          </cell>
          <cell r="D7576">
            <v>0</v>
          </cell>
          <cell r="E7576">
            <v>0</v>
          </cell>
          <cell r="F7576">
            <v>0</v>
          </cell>
          <cell r="G7576">
            <v>-12500</v>
          </cell>
        </row>
        <row r="7577">
          <cell r="B7577" t="str">
            <v>301500S431</v>
          </cell>
          <cell r="C7577">
            <v>-2500</v>
          </cell>
          <cell r="D7577">
            <v>0</v>
          </cell>
          <cell r="E7577">
            <v>0</v>
          </cell>
          <cell r="F7577">
            <v>0</v>
          </cell>
          <cell r="G7577">
            <v>-2500</v>
          </cell>
        </row>
        <row r="7578">
          <cell r="B7578" t="str">
            <v>301500S433</v>
          </cell>
          <cell r="C7578">
            <v>-7500</v>
          </cell>
          <cell r="D7578">
            <v>0</v>
          </cell>
          <cell r="E7578">
            <v>0</v>
          </cell>
          <cell r="F7578">
            <v>0</v>
          </cell>
          <cell r="G7578">
            <v>-7500</v>
          </cell>
        </row>
        <row r="7579">
          <cell r="B7579" t="str">
            <v>301500S435</v>
          </cell>
          <cell r="C7579">
            <v>-10000</v>
          </cell>
          <cell r="D7579">
            <v>0</v>
          </cell>
          <cell r="E7579">
            <v>0</v>
          </cell>
          <cell r="F7579">
            <v>0</v>
          </cell>
          <cell r="G7579">
            <v>-10000</v>
          </cell>
        </row>
        <row r="7580">
          <cell r="B7580" t="str">
            <v>301500S437</v>
          </cell>
          <cell r="C7580">
            <v>-7500</v>
          </cell>
          <cell r="D7580">
            <v>0</v>
          </cell>
          <cell r="E7580">
            <v>0</v>
          </cell>
          <cell r="F7580">
            <v>0</v>
          </cell>
          <cell r="G7580">
            <v>-7500</v>
          </cell>
        </row>
        <row r="7581">
          <cell r="B7581" t="str">
            <v>301500S438</v>
          </cell>
          <cell r="C7581">
            <v>-10000</v>
          </cell>
          <cell r="D7581">
            <v>0</v>
          </cell>
          <cell r="E7581">
            <v>0</v>
          </cell>
          <cell r="F7581">
            <v>0</v>
          </cell>
          <cell r="G7581">
            <v>-10000</v>
          </cell>
        </row>
        <row r="7582">
          <cell r="B7582" t="str">
            <v>301500S439</v>
          </cell>
          <cell r="C7582">
            <v>-7500</v>
          </cell>
          <cell r="D7582">
            <v>0</v>
          </cell>
          <cell r="E7582">
            <v>0</v>
          </cell>
          <cell r="F7582">
            <v>0</v>
          </cell>
          <cell r="G7582">
            <v>-7500</v>
          </cell>
        </row>
        <row r="7583">
          <cell r="B7583" t="str">
            <v>301500S440</v>
          </cell>
          <cell r="C7583">
            <v>-7500</v>
          </cell>
          <cell r="D7583">
            <v>0</v>
          </cell>
          <cell r="E7583">
            <v>0</v>
          </cell>
          <cell r="F7583">
            <v>0</v>
          </cell>
          <cell r="G7583">
            <v>-7500</v>
          </cell>
        </row>
        <row r="7584">
          <cell r="B7584" t="str">
            <v>301500S441</v>
          </cell>
          <cell r="C7584">
            <v>-7500</v>
          </cell>
          <cell r="D7584">
            <v>0</v>
          </cell>
          <cell r="E7584">
            <v>0</v>
          </cell>
          <cell r="F7584">
            <v>0</v>
          </cell>
          <cell r="G7584">
            <v>-7500</v>
          </cell>
        </row>
        <row r="7585">
          <cell r="B7585" t="str">
            <v>301500S442</v>
          </cell>
          <cell r="C7585">
            <v>-7500</v>
          </cell>
          <cell r="D7585">
            <v>0</v>
          </cell>
          <cell r="E7585">
            <v>0</v>
          </cell>
          <cell r="F7585">
            <v>0</v>
          </cell>
          <cell r="G7585">
            <v>-7500</v>
          </cell>
        </row>
        <row r="7586">
          <cell r="B7586" t="str">
            <v>301500S443</v>
          </cell>
          <cell r="C7586">
            <v>-2500</v>
          </cell>
          <cell r="D7586">
            <v>0</v>
          </cell>
          <cell r="E7586">
            <v>0</v>
          </cell>
          <cell r="F7586">
            <v>0</v>
          </cell>
          <cell r="G7586">
            <v>-2500</v>
          </cell>
        </row>
        <row r="7587">
          <cell r="B7587" t="str">
            <v>301500S444</v>
          </cell>
          <cell r="C7587">
            <v>-7500</v>
          </cell>
          <cell r="D7587">
            <v>0</v>
          </cell>
          <cell r="E7587">
            <v>0</v>
          </cell>
          <cell r="F7587">
            <v>0</v>
          </cell>
          <cell r="G7587">
            <v>-7500</v>
          </cell>
        </row>
        <row r="7588">
          <cell r="B7588" t="str">
            <v>301500S445</v>
          </cell>
          <cell r="C7588">
            <v>-5000</v>
          </cell>
          <cell r="D7588">
            <v>0</v>
          </cell>
          <cell r="E7588">
            <v>0</v>
          </cell>
          <cell r="F7588">
            <v>0</v>
          </cell>
          <cell r="G7588">
            <v>-5000</v>
          </cell>
        </row>
        <row r="7589">
          <cell r="B7589" t="str">
            <v>301500S446</v>
          </cell>
          <cell r="C7589">
            <v>-10000</v>
          </cell>
          <cell r="D7589">
            <v>0</v>
          </cell>
          <cell r="E7589">
            <v>0</v>
          </cell>
          <cell r="F7589">
            <v>0</v>
          </cell>
          <cell r="G7589">
            <v>-10000</v>
          </cell>
        </row>
        <row r="7590">
          <cell r="B7590" t="str">
            <v>301500S448</v>
          </cell>
          <cell r="C7590">
            <v>-7500</v>
          </cell>
          <cell r="D7590">
            <v>0</v>
          </cell>
          <cell r="E7590">
            <v>0</v>
          </cell>
          <cell r="F7590">
            <v>0</v>
          </cell>
          <cell r="G7590">
            <v>-7500</v>
          </cell>
        </row>
        <row r="7591">
          <cell r="B7591" t="str">
            <v>301500S449</v>
          </cell>
          <cell r="C7591">
            <v>-5000</v>
          </cell>
          <cell r="D7591">
            <v>0</v>
          </cell>
          <cell r="E7591">
            <v>0</v>
          </cell>
          <cell r="F7591">
            <v>0</v>
          </cell>
          <cell r="G7591">
            <v>-5000</v>
          </cell>
        </row>
        <row r="7592">
          <cell r="B7592" t="str">
            <v>301500S451</v>
          </cell>
          <cell r="C7592">
            <v>-7500</v>
          </cell>
          <cell r="D7592">
            <v>0</v>
          </cell>
          <cell r="E7592">
            <v>0</v>
          </cell>
          <cell r="F7592">
            <v>0</v>
          </cell>
          <cell r="G7592">
            <v>-7500</v>
          </cell>
        </row>
        <row r="7593">
          <cell r="B7593" t="str">
            <v>301500S452</v>
          </cell>
          <cell r="C7593">
            <v>-7500</v>
          </cell>
          <cell r="D7593">
            <v>0</v>
          </cell>
          <cell r="E7593">
            <v>0</v>
          </cell>
          <cell r="F7593">
            <v>0</v>
          </cell>
          <cell r="G7593">
            <v>-7500</v>
          </cell>
        </row>
        <row r="7594">
          <cell r="B7594" t="str">
            <v>301500S453</v>
          </cell>
          <cell r="C7594">
            <v>-5000</v>
          </cell>
          <cell r="D7594">
            <v>0</v>
          </cell>
          <cell r="E7594">
            <v>0</v>
          </cell>
          <cell r="F7594">
            <v>0</v>
          </cell>
          <cell r="G7594">
            <v>-5000</v>
          </cell>
        </row>
        <row r="7595">
          <cell r="B7595" t="str">
            <v>301500S454</v>
          </cell>
          <cell r="C7595">
            <v>-7500</v>
          </cell>
          <cell r="D7595">
            <v>7500</v>
          </cell>
          <cell r="E7595">
            <v>0</v>
          </cell>
          <cell r="F7595">
            <v>7500</v>
          </cell>
          <cell r="G7595">
            <v>0</v>
          </cell>
        </row>
        <row r="7596">
          <cell r="B7596" t="str">
            <v>301500S455</v>
          </cell>
          <cell r="C7596">
            <v>-7500</v>
          </cell>
          <cell r="D7596">
            <v>0</v>
          </cell>
          <cell r="E7596">
            <v>0</v>
          </cell>
          <cell r="F7596">
            <v>0</v>
          </cell>
          <cell r="G7596">
            <v>-7500</v>
          </cell>
        </row>
        <row r="7597">
          <cell r="B7597" t="str">
            <v>301500S456</v>
          </cell>
          <cell r="C7597">
            <v>-2500</v>
          </cell>
          <cell r="D7597">
            <v>0</v>
          </cell>
          <cell r="E7597">
            <v>0</v>
          </cell>
          <cell r="F7597">
            <v>0</v>
          </cell>
          <cell r="G7597">
            <v>-2500</v>
          </cell>
        </row>
        <row r="7598">
          <cell r="B7598" t="str">
            <v>301500S457</v>
          </cell>
          <cell r="C7598">
            <v>-10000</v>
          </cell>
          <cell r="D7598">
            <v>0</v>
          </cell>
          <cell r="E7598">
            <v>0</v>
          </cell>
          <cell r="F7598">
            <v>0</v>
          </cell>
          <cell r="G7598">
            <v>-10000</v>
          </cell>
        </row>
        <row r="7599">
          <cell r="B7599" t="str">
            <v>301500S458</v>
          </cell>
          <cell r="C7599">
            <v>-2500</v>
          </cell>
          <cell r="D7599">
            <v>0</v>
          </cell>
          <cell r="E7599">
            <v>0</v>
          </cell>
          <cell r="F7599">
            <v>0</v>
          </cell>
          <cell r="G7599">
            <v>-2500</v>
          </cell>
        </row>
        <row r="7600">
          <cell r="B7600" t="str">
            <v>301500S459</v>
          </cell>
          <cell r="C7600">
            <v>-7500</v>
          </cell>
          <cell r="D7600">
            <v>0</v>
          </cell>
          <cell r="E7600">
            <v>0</v>
          </cell>
          <cell r="F7600">
            <v>0</v>
          </cell>
          <cell r="G7600">
            <v>-7500</v>
          </cell>
        </row>
        <row r="7601">
          <cell r="B7601" t="str">
            <v>301500S460</v>
          </cell>
          <cell r="C7601">
            <v>-5000</v>
          </cell>
          <cell r="D7601">
            <v>0</v>
          </cell>
          <cell r="E7601">
            <v>0</v>
          </cell>
          <cell r="F7601">
            <v>0</v>
          </cell>
          <cell r="G7601">
            <v>-5000</v>
          </cell>
        </row>
        <row r="7602">
          <cell r="B7602" t="str">
            <v>301500S461</v>
          </cell>
          <cell r="C7602">
            <v>-5000</v>
          </cell>
          <cell r="D7602">
            <v>0</v>
          </cell>
          <cell r="E7602">
            <v>0</v>
          </cell>
          <cell r="F7602">
            <v>0</v>
          </cell>
          <cell r="G7602">
            <v>-5000</v>
          </cell>
        </row>
        <row r="7603">
          <cell r="B7603" t="str">
            <v>301500S462</v>
          </cell>
          <cell r="C7603">
            <v>-7500</v>
          </cell>
          <cell r="D7603">
            <v>0</v>
          </cell>
          <cell r="E7603">
            <v>0</v>
          </cell>
          <cell r="F7603">
            <v>0</v>
          </cell>
          <cell r="G7603">
            <v>-7500</v>
          </cell>
        </row>
        <row r="7604">
          <cell r="B7604" t="str">
            <v>301500S463</v>
          </cell>
          <cell r="C7604">
            <v>-10000</v>
          </cell>
          <cell r="D7604">
            <v>0</v>
          </cell>
          <cell r="E7604">
            <v>0</v>
          </cell>
          <cell r="F7604">
            <v>0</v>
          </cell>
          <cell r="G7604">
            <v>-10000</v>
          </cell>
        </row>
        <row r="7605">
          <cell r="B7605" t="str">
            <v>301500S464</v>
          </cell>
          <cell r="C7605">
            <v>-7500</v>
          </cell>
          <cell r="D7605">
            <v>0</v>
          </cell>
          <cell r="E7605">
            <v>0</v>
          </cell>
          <cell r="F7605">
            <v>0</v>
          </cell>
          <cell r="G7605">
            <v>-7500</v>
          </cell>
        </row>
        <row r="7606">
          <cell r="B7606" t="str">
            <v>301500S465</v>
          </cell>
          <cell r="C7606">
            <v>-7500</v>
          </cell>
          <cell r="D7606">
            <v>5000</v>
          </cell>
          <cell r="E7606">
            <v>0</v>
          </cell>
          <cell r="F7606">
            <v>5000</v>
          </cell>
          <cell r="G7606">
            <v>-2500</v>
          </cell>
        </row>
        <row r="7607">
          <cell r="B7607" t="str">
            <v>301500S466</v>
          </cell>
          <cell r="C7607">
            <v>-12500</v>
          </cell>
          <cell r="D7607">
            <v>0</v>
          </cell>
          <cell r="E7607">
            <v>0</v>
          </cell>
          <cell r="F7607">
            <v>0</v>
          </cell>
          <cell r="G7607">
            <v>-12500</v>
          </cell>
        </row>
        <row r="7608">
          <cell r="B7608" t="str">
            <v>301500S467</v>
          </cell>
          <cell r="C7608">
            <v>-2500</v>
          </cell>
          <cell r="D7608">
            <v>0</v>
          </cell>
          <cell r="E7608">
            <v>0</v>
          </cell>
          <cell r="F7608">
            <v>0</v>
          </cell>
          <cell r="G7608">
            <v>-2500</v>
          </cell>
        </row>
        <row r="7609">
          <cell r="B7609" t="str">
            <v>301500S468</v>
          </cell>
          <cell r="C7609">
            <v>-7500</v>
          </cell>
          <cell r="D7609">
            <v>0</v>
          </cell>
          <cell r="E7609">
            <v>0</v>
          </cell>
          <cell r="F7609">
            <v>0</v>
          </cell>
          <cell r="G7609">
            <v>-7500</v>
          </cell>
        </row>
        <row r="7610">
          <cell r="B7610" t="str">
            <v>301500S469</v>
          </cell>
          <cell r="C7610">
            <v>-10000</v>
          </cell>
          <cell r="D7610">
            <v>0</v>
          </cell>
          <cell r="E7610">
            <v>0</v>
          </cell>
          <cell r="F7610">
            <v>0</v>
          </cell>
          <cell r="G7610">
            <v>-10000</v>
          </cell>
        </row>
        <row r="7611">
          <cell r="B7611" t="str">
            <v>301500S470</v>
          </cell>
          <cell r="C7611">
            <v>-7500</v>
          </cell>
          <cell r="D7611">
            <v>0</v>
          </cell>
          <cell r="E7611">
            <v>0</v>
          </cell>
          <cell r="F7611">
            <v>0</v>
          </cell>
          <cell r="G7611">
            <v>-7500</v>
          </cell>
        </row>
        <row r="7612">
          <cell r="B7612" t="str">
            <v>301500S471</v>
          </cell>
          <cell r="C7612">
            <v>-7500</v>
          </cell>
          <cell r="D7612">
            <v>0</v>
          </cell>
          <cell r="E7612">
            <v>0</v>
          </cell>
          <cell r="F7612">
            <v>0</v>
          </cell>
          <cell r="G7612">
            <v>-7500</v>
          </cell>
        </row>
        <row r="7613">
          <cell r="B7613" t="str">
            <v>301500S472</v>
          </cell>
          <cell r="C7613">
            <v>-7500</v>
          </cell>
          <cell r="D7613">
            <v>0</v>
          </cell>
          <cell r="E7613">
            <v>0</v>
          </cell>
          <cell r="F7613">
            <v>0</v>
          </cell>
          <cell r="G7613">
            <v>-7500</v>
          </cell>
        </row>
        <row r="7614">
          <cell r="B7614" t="str">
            <v>301500S473</v>
          </cell>
          <cell r="C7614">
            <v>-12500</v>
          </cell>
          <cell r="D7614">
            <v>12500</v>
          </cell>
          <cell r="E7614">
            <v>0</v>
          </cell>
          <cell r="F7614">
            <v>12500</v>
          </cell>
          <cell r="G7614">
            <v>0</v>
          </cell>
        </row>
        <row r="7615">
          <cell r="B7615" t="str">
            <v>301500S474</v>
          </cell>
          <cell r="C7615">
            <v>-7500</v>
          </cell>
          <cell r="D7615">
            <v>0</v>
          </cell>
          <cell r="E7615">
            <v>0</v>
          </cell>
          <cell r="F7615">
            <v>0</v>
          </cell>
          <cell r="G7615">
            <v>-7500</v>
          </cell>
        </row>
        <row r="7616">
          <cell r="B7616" t="str">
            <v>301500S475</v>
          </cell>
          <cell r="C7616">
            <v>-7500</v>
          </cell>
          <cell r="D7616">
            <v>0</v>
          </cell>
          <cell r="E7616">
            <v>0</v>
          </cell>
          <cell r="F7616">
            <v>0</v>
          </cell>
          <cell r="G7616">
            <v>-7500</v>
          </cell>
        </row>
        <row r="7617">
          <cell r="B7617" t="str">
            <v>301500S476</v>
          </cell>
          <cell r="C7617">
            <v>-5000</v>
          </cell>
          <cell r="D7617">
            <v>0</v>
          </cell>
          <cell r="E7617">
            <v>0</v>
          </cell>
          <cell r="F7617">
            <v>0</v>
          </cell>
          <cell r="G7617">
            <v>-5000</v>
          </cell>
        </row>
        <row r="7618">
          <cell r="B7618" t="str">
            <v>301500S477</v>
          </cell>
          <cell r="C7618">
            <v>-10000</v>
          </cell>
          <cell r="D7618">
            <v>0</v>
          </cell>
          <cell r="E7618">
            <v>0</v>
          </cell>
          <cell r="F7618">
            <v>0</v>
          </cell>
          <cell r="G7618">
            <v>-10000</v>
          </cell>
        </row>
        <row r="7619">
          <cell r="B7619" t="str">
            <v>301500S478</v>
          </cell>
          <cell r="C7619">
            <v>-7500</v>
          </cell>
          <cell r="D7619">
            <v>0</v>
          </cell>
          <cell r="E7619">
            <v>0</v>
          </cell>
          <cell r="F7619">
            <v>0</v>
          </cell>
          <cell r="G7619">
            <v>-7500</v>
          </cell>
        </row>
        <row r="7620">
          <cell r="B7620" t="str">
            <v>301500S479</v>
          </cell>
          <cell r="C7620">
            <v>-7500</v>
          </cell>
          <cell r="D7620">
            <v>0</v>
          </cell>
          <cell r="E7620">
            <v>0</v>
          </cell>
          <cell r="F7620">
            <v>0</v>
          </cell>
          <cell r="G7620">
            <v>-7500</v>
          </cell>
        </row>
        <row r="7621">
          <cell r="B7621" t="str">
            <v>301500S480</v>
          </cell>
          <cell r="C7621">
            <v>-7500</v>
          </cell>
          <cell r="D7621">
            <v>0</v>
          </cell>
          <cell r="E7621">
            <v>0</v>
          </cell>
          <cell r="F7621">
            <v>0</v>
          </cell>
          <cell r="G7621">
            <v>-7500</v>
          </cell>
        </row>
        <row r="7622">
          <cell r="B7622" t="str">
            <v>301500S481</v>
          </cell>
          <cell r="C7622">
            <v>-12500</v>
          </cell>
          <cell r="D7622">
            <v>0</v>
          </cell>
          <cell r="E7622">
            <v>0</v>
          </cell>
          <cell r="F7622">
            <v>0</v>
          </cell>
          <cell r="G7622">
            <v>-12500</v>
          </cell>
        </row>
        <row r="7623">
          <cell r="B7623" t="str">
            <v>301500S482</v>
          </cell>
          <cell r="C7623">
            <v>-7500</v>
          </cell>
          <cell r="D7623">
            <v>0</v>
          </cell>
          <cell r="E7623">
            <v>0</v>
          </cell>
          <cell r="F7623">
            <v>0</v>
          </cell>
          <cell r="G7623">
            <v>-7500</v>
          </cell>
        </row>
        <row r="7624">
          <cell r="B7624" t="str">
            <v>301500S483</v>
          </cell>
          <cell r="C7624">
            <v>-7500</v>
          </cell>
          <cell r="D7624">
            <v>0</v>
          </cell>
          <cell r="E7624">
            <v>0</v>
          </cell>
          <cell r="F7624">
            <v>0</v>
          </cell>
          <cell r="G7624">
            <v>-7500</v>
          </cell>
        </row>
        <row r="7625">
          <cell r="B7625" t="str">
            <v>301500S484</v>
          </cell>
          <cell r="C7625">
            <v>-7500</v>
          </cell>
          <cell r="D7625">
            <v>0</v>
          </cell>
          <cell r="E7625">
            <v>0</v>
          </cell>
          <cell r="F7625">
            <v>0</v>
          </cell>
          <cell r="G7625">
            <v>-7500</v>
          </cell>
        </row>
        <row r="7626">
          <cell r="B7626" t="str">
            <v>301500S487</v>
          </cell>
          <cell r="C7626">
            <v>-7500</v>
          </cell>
          <cell r="D7626">
            <v>0</v>
          </cell>
          <cell r="E7626">
            <v>0</v>
          </cell>
          <cell r="F7626">
            <v>0</v>
          </cell>
          <cell r="G7626">
            <v>-7500</v>
          </cell>
        </row>
        <row r="7627">
          <cell r="B7627" t="str">
            <v>301500S488</v>
          </cell>
          <cell r="C7627">
            <v>-7500</v>
          </cell>
          <cell r="D7627">
            <v>0</v>
          </cell>
          <cell r="E7627">
            <v>0</v>
          </cell>
          <cell r="F7627">
            <v>0</v>
          </cell>
          <cell r="G7627">
            <v>-7500</v>
          </cell>
        </row>
        <row r="7628">
          <cell r="B7628" t="str">
            <v>301500S489</v>
          </cell>
          <cell r="C7628">
            <v>-7500</v>
          </cell>
          <cell r="D7628">
            <v>0</v>
          </cell>
          <cell r="E7628">
            <v>0</v>
          </cell>
          <cell r="F7628">
            <v>0</v>
          </cell>
          <cell r="G7628">
            <v>-7500</v>
          </cell>
        </row>
        <row r="7629">
          <cell r="B7629" t="str">
            <v>301500S490</v>
          </cell>
          <cell r="C7629">
            <v>-7500</v>
          </cell>
          <cell r="D7629">
            <v>0</v>
          </cell>
          <cell r="E7629">
            <v>0</v>
          </cell>
          <cell r="F7629">
            <v>0</v>
          </cell>
          <cell r="G7629">
            <v>-7500</v>
          </cell>
        </row>
        <row r="7630">
          <cell r="B7630" t="str">
            <v>301500S491</v>
          </cell>
          <cell r="C7630">
            <v>-2500</v>
          </cell>
          <cell r="D7630">
            <v>0</v>
          </cell>
          <cell r="E7630">
            <v>0</v>
          </cell>
          <cell r="F7630">
            <v>0</v>
          </cell>
          <cell r="G7630">
            <v>-2500</v>
          </cell>
        </row>
        <row r="7631">
          <cell r="B7631" t="str">
            <v>301500S492</v>
          </cell>
          <cell r="C7631">
            <v>-5000</v>
          </cell>
          <cell r="D7631">
            <v>0</v>
          </cell>
          <cell r="E7631">
            <v>0</v>
          </cell>
          <cell r="F7631">
            <v>0</v>
          </cell>
          <cell r="G7631">
            <v>-5000</v>
          </cell>
        </row>
        <row r="7632">
          <cell r="B7632" t="str">
            <v>301500S493</v>
          </cell>
          <cell r="C7632">
            <v>-10000</v>
          </cell>
          <cell r="D7632">
            <v>0</v>
          </cell>
          <cell r="E7632">
            <v>0</v>
          </cell>
          <cell r="F7632">
            <v>0</v>
          </cell>
          <cell r="G7632">
            <v>-10000</v>
          </cell>
        </row>
        <row r="7633">
          <cell r="B7633" t="str">
            <v>301500S494</v>
          </cell>
          <cell r="C7633">
            <v>-2500</v>
          </cell>
          <cell r="D7633">
            <v>0</v>
          </cell>
          <cell r="E7633">
            <v>0</v>
          </cell>
          <cell r="F7633">
            <v>0</v>
          </cell>
          <cell r="G7633">
            <v>-2500</v>
          </cell>
        </row>
        <row r="7634">
          <cell r="B7634" t="str">
            <v>301500S495</v>
          </cell>
          <cell r="C7634">
            <v>-12500</v>
          </cell>
          <cell r="D7634">
            <v>0</v>
          </cell>
          <cell r="E7634">
            <v>0</v>
          </cell>
          <cell r="F7634">
            <v>0</v>
          </cell>
          <cell r="G7634">
            <v>-12500</v>
          </cell>
        </row>
        <row r="7635">
          <cell r="B7635" t="str">
            <v>301500S496</v>
          </cell>
          <cell r="C7635">
            <v>-7500</v>
          </cell>
          <cell r="D7635">
            <v>0</v>
          </cell>
          <cell r="E7635">
            <v>0</v>
          </cell>
          <cell r="F7635">
            <v>0</v>
          </cell>
          <cell r="G7635">
            <v>-7500</v>
          </cell>
        </row>
        <row r="7636">
          <cell r="B7636" t="str">
            <v>301500S497</v>
          </cell>
          <cell r="C7636">
            <v>-7500</v>
          </cell>
          <cell r="D7636">
            <v>0</v>
          </cell>
          <cell r="E7636">
            <v>0</v>
          </cell>
          <cell r="F7636">
            <v>0</v>
          </cell>
          <cell r="G7636">
            <v>-7500</v>
          </cell>
        </row>
        <row r="7637">
          <cell r="B7637" t="str">
            <v>301500S498</v>
          </cell>
          <cell r="C7637">
            <v>-10000</v>
          </cell>
          <cell r="D7637">
            <v>0</v>
          </cell>
          <cell r="E7637">
            <v>0</v>
          </cell>
          <cell r="F7637">
            <v>0</v>
          </cell>
          <cell r="G7637">
            <v>-10000</v>
          </cell>
        </row>
        <row r="7638">
          <cell r="B7638" t="str">
            <v>301500S499</v>
          </cell>
          <cell r="C7638">
            <v>-7500</v>
          </cell>
          <cell r="D7638">
            <v>0</v>
          </cell>
          <cell r="E7638">
            <v>0</v>
          </cell>
          <cell r="F7638">
            <v>0</v>
          </cell>
          <cell r="G7638">
            <v>-7500</v>
          </cell>
        </row>
        <row r="7639">
          <cell r="B7639" t="str">
            <v>301500S500</v>
          </cell>
          <cell r="C7639">
            <v>-7500</v>
          </cell>
          <cell r="D7639">
            <v>0</v>
          </cell>
          <cell r="E7639">
            <v>0</v>
          </cell>
          <cell r="F7639">
            <v>0</v>
          </cell>
          <cell r="G7639">
            <v>-7500</v>
          </cell>
        </row>
        <row r="7640">
          <cell r="B7640" t="str">
            <v>301500S502</v>
          </cell>
          <cell r="C7640">
            <v>0</v>
          </cell>
          <cell r="D7640">
            <v>5000</v>
          </cell>
          <cell r="E7640">
            <v>-5000</v>
          </cell>
          <cell r="F7640">
            <v>0</v>
          </cell>
          <cell r="G7640">
            <v>0</v>
          </cell>
        </row>
        <row r="7641">
          <cell r="B7641" t="str">
            <v>301500S503</v>
          </cell>
          <cell r="C7641">
            <v>-7500</v>
          </cell>
          <cell r="D7641">
            <v>0</v>
          </cell>
          <cell r="E7641">
            <v>0</v>
          </cell>
          <cell r="F7641">
            <v>0</v>
          </cell>
          <cell r="G7641">
            <v>-7500</v>
          </cell>
        </row>
        <row r="7642">
          <cell r="B7642" t="str">
            <v>301500S504</v>
          </cell>
          <cell r="C7642">
            <v>-12500</v>
          </cell>
          <cell r="D7642">
            <v>0</v>
          </cell>
          <cell r="E7642">
            <v>0</v>
          </cell>
          <cell r="F7642">
            <v>0</v>
          </cell>
          <cell r="G7642">
            <v>-12500</v>
          </cell>
        </row>
        <row r="7643">
          <cell r="B7643" t="str">
            <v>301500S505</v>
          </cell>
          <cell r="C7643">
            <v>-7500</v>
          </cell>
          <cell r="D7643">
            <v>0</v>
          </cell>
          <cell r="E7643">
            <v>0</v>
          </cell>
          <cell r="F7643">
            <v>0</v>
          </cell>
          <cell r="G7643">
            <v>-7500</v>
          </cell>
        </row>
        <row r="7644">
          <cell r="B7644" t="str">
            <v>301500S506</v>
          </cell>
          <cell r="C7644">
            <v>-5000</v>
          </cell>
          <cell r="D7644">
            <v>0</v>
          </cell>
          <cell r="E7644">
            <v>0</v>
          </cell>
          <cell r="F7644">
            <v>0</v>
          </cell>
          <cell r="G7644">
            <v>-5000</v>
          </cell>
        </row>
        <row r="7645">
          <cell r="B7645" t="str">
            <v>301500S507</v>
          </cell>
          <cell r="C7645">
            <v>-10000</v>
          </cell>
          <cell r="D7645">
            <v>20000</v>
          </cell>
          <cell r="E7645">
            <v>-10000</v>
          </cell>
          <cell r="F7645">
            <v>10000</v>
          </cell>
          <cell r="G7645">
            <v>0</v>
          </cell>
        </row>
        <row r="7646">
          <cell r="B7646" t="str">
            <v>301500S508</v>
          </cell>
          <cell r="C7646">
            <v>-2500</v>
          </cell>
          <cell r="D7646">
            <v>0</v>
          </cell>
          <cell r="E7646">
            <v>0</v>
          </cell>
          <cell r="F7646">
            <v>0</v>
          </cell>
          <cell r="G7646">
            <v>-2500</v>
          </cell>
        </row>
        <row r="7647">
          <cell r="B7647" t="str">
            <v>301500S509</v>
          </cell>
          <cell r="C7647">
            <v>-7500</v>
          </cell>
          <cell r="D7647">
            <v>0</v>
          </cell>
          <cell r="E7647">
            <v>0</v>
          </cell>
          <cell r="F7647">
            <v>0</v>
          </cell>
          <cell r="G7647">
            <v>-7500</v>
          </cell>
        </row>
        <row r="7648">
          <cell r="B7648" t="str">
            <v>301500S510</v>
          </cell>
          <cell r="C7648">
            <v>-2500</v>
          </cell>
          <cell r="D7648">
            <v>0</v>
          </cell>
          <cell r="E7648">
            <v>0</v>
          </cell>
          <cell r="F7648">
            <v>0</v>
          </cell>
          <cell r="G7648">
            <v>-2500</v>
          </cell>
        </row>
        <row r="7649">
          <cell r="B7649" t="str">
            <v>301500S511</v>
          </cell>
          <cell r="C7649">
            <v>-5000</v>
          </cell>
          <cell r="D7649">
            <v>0</v>
          </cell>
          <cell r="E7649">
            <v>0</v>
          </cell>
          <cell r="F7649">
            <v>0</v>
          </cell>
          <cell r="G7649">
            <v>-5000</v>
          </cell>
        </row>
        <row r="7650">
          <cell r="B7650" t="str">
            <v>301500S512</v>
          </cell>
          <cell r="C7650">
            <v>-5000</v>
          </cell>
          <cell r="D7650">
            <v>0</v>
          </cell>
          <cell r="E7650">
            <v>0</v>
          </cell>
          <cell r="F7650">
            <v>0</v>
          </cell>
          <cell r="G7650">
            <v>-5000</v>
          </cell>
        </row>
        <row r="7651">
          <cell r="B7651" t="str">
            <v>301500S513</v>
          </cell>
          <cell r="C7651">
            <v>-7500</v>
          </cell>
          <cell r="D7651">
            <v>0</v>
          </cell>
          <cell r="E7651">
            <v>0</v>
          </cell>
          <cell r="F7651">
            <v>0</v>
          </cell>
          <cell r="G7651">
            <v>-7500</v>
          </cell>
        </row>
        <row r="7652">
          <cell r="B7652" t="str">
            <v>301500S514</v>
          </cell>
          <cell r="C7652">
            <v>-10000</v>
          </cell>
          <cell r="D7652">
            <v>0</v>
          </cell>
          <cell r="E7652">
            <v>0</v>
          </cell>
          <cell r="F7652">
            <v>0</v>
          </cell>
          <cell r="G7652">
            <v>-10000</v>
          </cell>
        </row>
        <row r="7653">
          <cell r="B7653" t="str">
            <v>301500S515</v>
          </cell>
          <cell r="C7653">
            <v>-2500</v>
          </cell>
          <cell r="D7653">
            <v>0</v>
          </cell>
          <cell r="E7653">
            <v>0</v>
          </cell>
          <cell r="F7653">
            <v>0</v>
          </cell>
          <cell r="G7653">
            <v>-2500</v>
          </cell>
        </row>
        <row r="7654">
          <cell r="B7654" t="str">
            <v>301500S516</v>
          </cell>
          <cell r="C7654">
            <v>-2500</v>
          </cell>
          <cell r="D7654">
            <v>0</v>
          </cell>
          <cell r="E7654">
            <v>0</v>
          </cell>
          <cell r="F7654">
            <v>0</v>
          </cell>
          <cell r="G7654">
            <v>-2500</v>
          </cell>
        </row>
        <row r="7655">
          <cell r="B7655" t="str">
            <v>301500S517</v>
          </cell>
          <cell r="C7655">
            <v>-10000</v>
          </cell>
          <cell r="D7655">
            <v>0</v>
          </cell>
          <cell r="E7655">
            <v>0</v>
          </cell>
          <cell r="F7655">
            <v>0</v>
          </cell>
          <cell r="G7655">
            <v>-10000</v>
          </cell>
        </row>
        <row r="7656">
          <cell r="B7656" t="str">
            <v>301500S518</v>
          </cell>
          <cell r="C7656">
            <v>-7500</v>
          </cell>
          <cell r="D7656">
            <v>0</v>
          </cell>
          <cell r="E7656">
            <v>0</v>
          </cell>
          <cell r="F7656">
            <v>0</v>
          </cell>
          <cell r="G7656">
            <v>-7500</v>
          </cell>
        </row>
        <row r="7657">
          <cell r="B7657" t="str">
            <v>301500S519</v>
          </cell>
          <cell r="C7657">
            <v>-12500</v>
          </cell>
          <cell r="D7657">
            <v>0</v>
          </cell>
          <cell r="E7657">
            <v>0</v>
          </cell>
          <cell r="F7657">
            <v>0</v>
          </cell>
          <cell r="G7657">
            <v>-12500</v>
          </cell>
        </row>
        <row r="7658">
          <cell r="B7658" t="str">
            <v>301500S520</v>
          </cell>
          <cell r="C7658">
            <v>-10000</v>
          </cell>
          <cell r="D7658">
            <v>0</v>
          </cell>
          <cell r="E7658">
            <v>0</v>
          </cell>
          <cell r="F7658">
            <v>0</v>
          </cell>
          <cell r="G7658">
            <v>-10000</v>
          </cell>
        </row>
        <row r="7659">
          <cell r="B7659" t="str">
            <v>301500S522</v>
          </cell>
          <cell r="C7659">
            <v>-5000</v>
          </cell>
          <cell r="D7659">
            <v>5000</v>
          </cell>
          <cell r="E7659">
            <v>0</v>
          </cell>
          <cell r="F7659">
            <v>5000</v>
          </cell>
          <cell r="G7659">
            <v>0</v>
          </cell>
        </row>
        <row r="7660">
          <cell r="B7660" t="str">
            <v>301500S523</v>
          </cell>
          <cell r="C7660">
            <v>-2500</v>
          </cell>
          <cell r="D7660">
            <v>0</v>
          </cell>
          <cell r="E7660">
            <v>0</v>
          </cell>
          <cell r="F7660">
            <v>0</v>
          </cell>
          <cell r="G7660">
            <v>-2500</v>
          </cell>
        </row>
        <row r="7661">
          <cell r="B7661" t="str">
            <v>301500S524</v>
          </cell>
          <cell r="C7661">
            <v>-2500</v>
          </cell>
          <cell r="D7661">
            <v>0</v>
          </cell>
          <cell r="E7661">
            <v>0</v>
          </cell>
          <cell r="F7661">
            <v>0</v>
          </cell>
          <cell r="G7661">
            <v>-2500</v>
          </cell>
        </row>
        <row r="7662">
          <cell r="B7662" t="str">
            <v>301500S525</v>
          </cell>
          <cell r="C7662">
            <v>-7500</v>
          </cell>
          <cell r="D7662">
            <v>2500</v>
          </cell>
          <cell r="E7662">
            <v>0</v>
          </cell>
          <cell r="F7662">
            <v>2500</v>
          </cell>
          <cell r="G7662">
            <v>-5000</v>
          </cell>
        </row>
        <row r="7663">
          <cell r="B7663" t="str">
            <v>301500S526</v>
          </cell>
          <cell r="C7663">
            <v>-2500</v>
          </cell>
          <cell r="D7663">
            <v>0</v>
          </cell>
          <cell r="E7663">
            <v>0</v>
          </cell>
          <cell r="F7663">
            <v>0</v>
          </cell>
          <cell r="G7663">
            <v>-2500</v>
          </cell>
        </row>
        <row r="7664">
          <cell r="B7664" t="str">
            <v>301500S527</v>
          </cell>
          <cell r="C7664">
            <v>-10000</v>
          </cell>
          <cell r="D7664">
            <v>0</v>
          </cell>
          <cell r="E7664">
            <v>0</v>
          </cell>
          <cell r="F7664">
            <v>0</v>
          </cell>
          <cell r="G7664">
            <v>-10000</v>
          </cell>
        </row>
        <row r="7665">
          <cell r="B7665" t="str">
            <v>301500S529</v>
          </cell>
          <cell r="C7665">
            <v>-7500</v>
          </cell>
          <cell r="D7665">
            <v>0</v>
          </cell>
          <cell r="E7665">
            <v>0</v>
          </cell>
          <cell r="F7665">
            <v>0</v>
          </cell>
          <cell r="G7665">
            <v>-7500</v>
          </cell>
        </row>
        <row r="7666">
          <cell r="B7666" t="str">
            <v>301500S530</v>
          </cell>
          <cell r="C7666">
            <v>-7500</v>
          </cell>
          <cell r="D7666">
            <v>7500</v>
          </cell>
          <cell r="E7666">
            <v>0</v>
          </cell>
          <cell r="F7666">
            <v>7500</v>
          </cell>
          <cell r="G7666">
            <v>0</v>
          </cell>
        </row>
        <row r="7667">
          <cell r="B7667" t="str">
            <v>301500S531</v>
          </cell>
          <cell r="C7667">
            <v>-12500</v>
          </cell>
          <cell r="D7667">
            <v>2500</v>
          </cell>
          <cell r="E7667">
            <v>0</v>
          </cell>
          <cell r="F7667">
            <v>2500</v>
          </cell>
          <cell r="G7667">
            <v>-10000</v>
          </cell>
        </row>
        <row r="7668">
          <cell r="B7668" t="str">
            <v>301500S532</v>
          </cell>
          <cell r="C7668">
            <v>-7500</v>
          </cell>
          <cell r="D7668">
            <v>0</v>
          </cell>
          <cell r="E7668">
            <v>0</v>
          </cell>
          <cell r="F7668">
            <v>0</v>
          </cell>
          <cell r="G7668">
            <v>-7500</v>
          </cell>
        </row>
        <row r="7669">
          <cell r="B7669" t="str">
            <v>301500S533</v>
          </cell>
          <cell r="C7669">
            <v>-2500</v>
          </cell>
          <cell r="D7669">
            <v>0</v>
          </cell>
          <cell r="E7669">
            <v>0</v>
          </cell>
          <cell r="F7669">
            <v>0</v>
          </cell>
          <cell r="G7669">
            <v>-2500</v>
          </cell>
        </row>
        <row r="7670">
          <cell r="B7670" t="str">
            <v>301500S534</v>
          </cell>
          <cell r="C7670">
            <v>-7500</v>
          </cell>
          <cell r="D7670">
            <v>0</v>
          </cell>
          <cell r="E7670">
            <v>0</v>
          </cell>
          <cell r="F7670">
            <v>0</v>
          </cell>
          <cell r="G7670">
            <v>-7500</v>
          </cell>
        </row>
        <row r="7671">
          <cell r="B7671" t="str">
            <v>301500S536</v>
          </cell>
          <cell r="C7671">
            <v>-7500</v>
          </cell>
          <cell r="D7671">
            <v>0</v>
          </cell>
          <cell r="E7671">
            <v>0</v>
          </cell>
          <cell r="F7671">
            <v>0</v>
          </cell>
          <cell r="G7671">
            <v>-7500</v>
          </cell>
        </row>
        <row r="7672">
          <cell r="B7672" t="str">
            <v>301500S537</v>
          </cell>
          <cell r="C7672">
            <v>-10000</v>
          </cell>
          <cell r="D7672">
            <v>10000</v>
          </cell>
          <cell r="E7672">
            <v>0</v>
          </cell>
          <cell r="F7672">
            <v>10000</v>
          </cell>
          <cell r="G7672">
            <v>0</v>
          </cell>
        </row>
        <row r="7673">
          <cell r="B7673" t="str">
            <v>301500S538</v>
          </cell>
          <cell r="C7673">
            <v>-2500</v>
          </cell>
          <cell r="D7673">
            <v>0</v>
          </cell>
          <cell r="E7673">
            <v>0</v>
          </cell>
          <cell r="F7673">
            <v>0</v>
          </cell>
          <cell r="G7673">
            <v>-2500</v>
          </cell>
        </row>
        <row r="7674">
          <cell r="B7674" t="str">
            <v>301500S539</v>
          </cell>
          <cell r="C7674">
            <v>-2500</v>
          </cell>
          <cell r="D7674">
            <v>0</v>
          </cell>
          <cell r="E7674">
            <v>0</v>
          </cell>
          <cell r="F7674">
            <v>0</v>
          </cell>
          <cell r="G7674">
            <v>-2500</v>
          </cell>
        </row>
        <row r="7675">
          <cell r="B7675" t="str">
            <v>301500S540</v>
          </cell>
          <cell r="C7675">
            <v>-7500</v>
          </cell>
          <cell r="D7675">
            <v>0</v>
          </cell>
          <cell r="E7675">
            <v>0</v>
          </cell>
          <cell r="F7675">
            <v>0</v>
          </cell>
          <cell r="G7675">
            <v>-7500</v>
          </cell>
        </row>
        <row r="7676">
          <cell r="B7676" t="str">
            <v>301500S541</v>
          </cell>
          <cell r="C7676">
            <v>-10000</v>
          </cell>
          <cell r="D7676">
            <v>0</v>
          </cell>
          <cell r="E7676">
            <v>0</v>
          </cell>
          <cell r="F7676">
            <v>0</v>
          </cell>
          <cell r="G7676">
            <v>-10000</v>
          </cell>
        </row>
        <row r="7677">
          <cell r="B7677" t="str">
            <v>301500S542</v>
          </cell>
          <cell r="C7677">
            <v>-10000</v>
          </cell>
          <cell r="D7677">
            <v>0</v>
          </cell>
          <cell r="E7677">
            <v>0</v>
          </cell>
          <cell r="F7677">
            <v>0</v>
          </cell>
          <cell r="G7677">
            <v>-10000</v>
          </cell>
        </row>
        <row r="7678">
          <cell r="B7678" t="str">
            <v>301500S543</v>
          </cell>
          <cell r="C7678">
            <v>-5000</v>
          </cell>
          <cell r="D7678">
            <v>0</v>
          </cell>
          <cell r="E7678">
            <v>0</v>
          </cell>
          <cell r="F7678">
            <v>0</v>
          </cell>
          <cell r="G7678">
            <v>-5000</v>
          </cell>
        </row>
        <row r="7679">
          <cell r="B7679" t="str">
            <v>301500S544</v>
          </cell>
          <cell r="C7679">
            <v>-2500</v>
          </cell>
          <cell r="D7679">
            <v>0</v>
          </cell>
          <cell r="E7679">
            <v>0</v>
          </cell>
          <cell r="F7679">
            <v>0</v>
          </cell>
          <cell r="G7679">
            <v>-2500</v>
          </cell>
        </row>
        <row r="7680">
          <cell r="B7680" t="str">
            <v>301500S545</v>
          </cell>
          <cell r="C7680">
            <v>-7500</v>
          </cell>
          <cell r="D7680">
            <v>0</v>
          </cell>
          <cell r="E7680">
            <v>0</v>
          </cell>
          <cell r="F7680">
            <v>0</v>
          </cell>
          <cell r="G7680">
            <v>-7500</v>
          </cell>
        </row>
        <row r="7681">
          <cell r="B7681" t="str">
            <v>301500S546</v>
          </cell>
          <cell r="C7681">
            <v>-5000</v>
          </cell>
          <cell r="D7681">
            <v>0</v>
          </cell>
          <cell r="E7681">
            <v>0</v>
          </cell>
          <cell r="F7681">
            <v>0</v>
          </cell>
          <cell r="G7681">
            <v>-5000</v>
          </cell>
        </row>
        <row r="7682">
          <cell r="B7682" t="str">
            <v>301500S547</v>
          </cell>
          <cell r="C7682">
            <v>-5000</v>
          </cell>
          <cell r="D7682">
            <v>0</v>
          </cell>
          <cell r="E7682">
            <v>0</v>
          </cell>
          <cell r="F7682">
            <v>0</v>
          </cell>
          <cell r="G7682">
            <v>-5000</v>
          </cell>
        </row>
        <row r="7683">
          <cell r="B7683" t="str">
            <v>301500S548</v>
          </cell>
          <cell r="C7683">
            <v>-7500</v>
          </cell>
          <cell r="D7683">
            <v>0</v>
          </cell>
          <cell r="E7683">
            <v>0</v>
          </cell>
          <cell r="F7683">
            <v>0</v>
          </cell>
          <cell r="G7683">
            <v>-7500</v>
          </cell>
        </row>
        <row r="7684">
          <cell r="B7684" t="str">
            <v>301500S549</v>
          </cell>
          <cell r="C7684">
            <v>-10000</v>
          </cell>
          <cell r="D7684">
            <v>0</v>
          </cell>
          <cell r="E7684">
            <v>0</v>
          </cell>
          <cell r="F7684">
            <v>0</v>
          </cell>
          <cell r="G7684">
            <v>-10000</v>
          </cell>
        </row>
        <row r="7685">
          <cell r="B7685" t="str">
            <v>301500S550</v>
          </cell>
          <cell r="C7685">
            <v>-2500</v>
          </cell>
          <cell r="D7685">
            <v>0</v>
          </cell>
          <cell r="E7685">
            <v>0</v>
          </cell>
          <cell r="F7685">
            <v>0</v>
          </cell>
          <cell r="G7685">
            <v>-2500</v>
          </cell>
        </row>
        <row r="7686">
          <cell r="B7686" t="str">
            <v>301500S551</v>
          </cell>
          <cell r="C7686">
            <v>-7500</v>
          </cell>
          <cell r="D7686">
            <v>0</v>
          </cell>
          <cell r="E7686">
            <v>0</v>
          </cell>
          <cell r="F7686">
            <v>0</v>
          </cell>
          <cell r="G7686">
            <v>-7500</v>
          </cell>
        </row>
        <row r="7687">
          <cell r="B7687" t="str">
            <v>301500S552</v>
          </cell>
          <cell r="C7687">
            <v>-12500</v>
          </cell>
          <cell r="D7687">
            <v>0</v>
          </cell>
          <cell r="E7687">
            <v>0</v>
          </cell>
          <cell r="F7687">
            <v>0</v>
          </cell>
          <cell r="G7687">
            <v>-12500</v>
          </cell>
        </row>
        <row r="7688">
          <cell r="B7688" t="str">
            <v>301500S553</v>
          </cell>
          <cell r="C7688">
            <v>-7500</v>
          </cell>
          <cell r="D7688">
            <v>0</v>
          </cell>
          <cell r="E7688">
            <v>0</v>
          </cell>
          <cell r="F7688">
            <v>0</v>
          </cell>
          <cell r="G7688">
            <v>-7500</v>
          </cell>
        </row>
        <row r="7689">
          <cell r="B7689" t="str">
            <v>301500S554</v>
          </cell>
          <cell r="C7689">
            <v>-5000</v>
          </cell>
          <cell r="D7689">
            <v>0</v>
          </cell>
          <cell r="E7689">
            <v>0</v>
          </cell>
          <cell r="F7689">
            <v>0</v>
          </cell>
          <cell r="G7689">
            <v>-5000</v>
          </cell>
        </row>
        <row r="7690">
          <cell r="B7690" t="str">
            <v>301500S556</v>
          </cell>
          <cell r="C7690">
            <v>-12500</v>
          </cell>
          <cell r="D7690">
            <v>0</v>
          </cell>
          <cell r="E7690">
            <v>0</v>
          </cell>
          <cell r="F7690">
            <v>0</v>
          </cell>
          <cell r="G7690">
            <v>-12500</v>
          </cell>
        </row>
        <row r="7691">
          <cell r="B7691" t="str">
            <v>301500S557</v>
          </cell>
          <cell r="C7691">
            <v>-10000</v>
          </cell>
          <cell r="D7691">
            <v>0</v>
          </cell>
          <cell r="E7691">
            <v>0</v>
          </cell>
          <cell r="F7691">
            <v>0</v>
          </cell>
          <cell r="G7691">
            <v>-10000</v>
          </cell>
        </row>
        <row r="7692">
          <cell r="B7692" t="str">
            <v>301500S558</v>
          </cell>
          <cell r="C7692">
            <v>-10000</v>
          </cell>
          <cell r="D7692">
            <v>0</v>
          </cell>
          <cell r="E7692">
            <v>0</v>
          </cell>
          <cell r="F7692">
            <v>0</v>
          </cell>
          <cell r="G7692">
            <v>-10000</v>
          </cell>
        </row>
        <row r="7693">
          <cell r="B7693" t="str">
            <v>301500S559</v>
          </cell>
          <cell r="C7693">
            <v>-5000</v>
          </cell>
          <cell r="D7693">
            <v>0</v>
          </cell>
          <cell r="E7693">
            <v>0</v>
          </cell>
          <cell r="F7693">
            <v>0</v>
          </cell>
          <cell r="G7693">
            <v>-5000</v>
          </cell>
        </row>
        <row r="7694">
          <cell r="B7694" t="str">
            <v>301500S560</v>
          </cell>
          <cell r="C7694">
            <v>-2500</v>
          </cell>
          <cell r="D7694">
            <v>0</v>
          </cell>
          <cell r="E7694">
            <v>0</v>
          </cell>
          <cell r="F7694">
            <v>0</v>
          </cell>
          <cell r="G7694">
            <v>-2500</v>
          </cell>
        </row>
        <row r="7695">
          <cell r="B7695" t="str">
            <v>301500S561</v>
          </cell>
          <cell r="C7695">
            <v>-7500</v>
          </cell>
          <cell r="D7695">
            <v>0</v>
          </cell>
          <cell r="E7695">
            <v>0</v>
          </cell>
          <cell r="F7695">
            <v>0</v>
          </cell>
          <cell r="G7695">
            <v>-7500</v>
          </cell>
        </row>
        <row r="7696">
          <cell r="B7696" t="str">
            <v>301500S562</v>
          </cell>
          <cell r="C7696">
            <v>-5000</v>
          </cell>
          <cell r="D7696">
            <v>0</v>
          </cell>
          <cell r="E7696">
            <v>0</v>
          </cell>
          <cell r="F7696">
            <v>0</v>
          </cell>
          <cell r="G7696">
            <v>-5000</v>
          </cell>
        </row>
        <row r="7697">
          <cell r="B7697" t="str">
            <v>301500S563</v>
          </cell>
          <cell r="C7697">
            <v>-10000</v>
          </cell>
          <cell r="D7697">
            <v>0</v>
          </cell>
          <cell r="E7697">
            <v>0</v>
          </cell>
          <cell r="F7697">
            <v>0</v>
          </cell>
          <cell r="G7697">
            <v>-10000</v>
          </cell>
        </row>
        <row r="7698">
          <cell r="B7698" t="str">
            <v>301500S564</v>
          </cell>
          <cell r="C7698">
            <v>-7500</v>
          </cell>
          <cell r="D7698">
            <v>5000</v>
          </cell>
          <cell r="E7698">
            <v>0</v>
          </cell>
          <cell r="F7698">
            <v>5000</v>
          </cell>
          <cell r="G7698">
            <v>-2500</v>
          </cell>
        </row>
        <row r="7699">
          <cell r="B7699" t="str">
            <v>301500S565</v>
          </cell>
          <cell r="C7699">
            <v>-2500</v>
          </cell>
          <cell r="D7699">
            <v>0</v>
          </cell>
          <cell r="E7699">
            <v>0</v>
          </cell>
          <cell r="F7699">
            <v>0</v>
          </cell>
          <cell r="G7699">
            <v>-2500</v>
          </cell>
        </row>
        <row r="7700">
          <cell r="B7700" t="str">
            <v>301500S566</v>
          </cell>
          <cell r="C7700">
            <v>-2500</v>
          </cell>
          <cell r="D7700">
            <v>0</v>
          </cell>
          <cell r="E7700">
            <v>0</v>
          </cell>
          <cell r="F7700">
            <v>0</v>
          </cell>
          <cell r="G7700">
            <v>-2500</v>
          </cell>
        </row>
        <row r="7701">
          <cell r="B7701" t="str">
            <v>301500S567</v>
          </cell>
          <cell r="C7701">
            <v>-10000</v>
          </cell>
          <cell r="D7701">
            <v>0</v>
          </cell>
          <cell r="E7701">
            <v>0</v>
          </cell>
          <cell r="F7701">
            <v>0</v>
          </cell>
          <cell r="G7701">
            <v>-10000</v>
          </cell>
        </row>
        <row r="7702">
          <cell r="B7702" t="str">
            <v>301500S568</v>
          </cell>
          <cell r="C7702">
            <v>-5000</v>
          </cell>
          <cell r="D7702">
            <v>0</v>
          </cell>
          <cell r="E7702">
            <v>0</v>
          </cell>
          <cell r="F7702">
            <v>0</v>
          </cell>
          <cell r="G7702">
            <v>-5000</v>
          </cell>
        </row>
        <row r="7703">
          <cell r="B7703" t="str">
            <v>301500S569</v>
          </cell>
          <cell r="C7703">
            <v>-15000</v>
          </cell>
          <cell r="D7703">
            <v>0</v>
          </cell>
          <cell r="E7703">
            <v>0</v>
          </cell>
          <cell r="F7703">
            <v>0</v>
          </cell>
          <cell r="G7703">
            <v>-15000</v>
          </cell>
        </row>
        <row r="7704">
          <cell r="B7704" t="str">
            <v>301500S570</v>
          </cell>
          <cell r="C7704">
            <v>-2500</v>
          </cell>
          <cell r="D7704">
            <v>0</v>
          </cell>
          <cell r="E7704">
            <v>0</v>
          </cell>
          <cell r="F7704">
            <v>0</v>
          </cell>
          <cell r="G7704">
            <v>-2500</v>
          </cell>
        </row>
        <row r="7705">
          <cell r="B7705" t="str">
            <v>301500S571</v>
          </cell>
          <cell r="C7705">
            <v>-7500</v>
          </cell>
          <cell r="D7705">
            <v>0</v>
          </cell>
          <cell r="E7705">
            <v>0</v>
          </cell>
          <cell r="F7705">
            <v>0</v>
          </cell>
          <cell r="G7705">
            <v>-7500</v>
          </cell>
        </row>
        <row r="7706">
          <cell r="B7706" t="str">
            <v>301500S572</v>
          </cell>
          <cell r="C7706">
            <v>-7500</v>
          </cell>
          <cell r="D7706">
            <v>0</v>
          </cell>
          <cell r="E7706">
            <v>0</v>
          </cell>
          <cell r="F7706">
            <v>0</v>
          </cell>
          <cell r="G7706">
            <v>-7500</v>
          </cell>
        </row>
        <row r="7707">
          <cell r="B7707" t="str">
            <v>301500S573</v>
          </cell>
          <cell r="C7707">
            <v>-2500</v>
          </cell>
          <cell r="D7707">
            <v>0</v>
          </cell>
          <cell r="E7707">
            <v>0</v>
          </cell>
          <cell r="F7707">
            <v>0</v>
          </cell>
          <cell r="G7707">
            <v>-2500</v>
          </cell>
        </row>
        <row r="7708">
          <cell r="B7708" t="str">
            <v>301500S574</v>
          </cell>
          <cell r="C7708">
            <v>-10000</v>
          </cell>
          <cell r="D7708">
            <v>0</v>
          </cell>
          <cell r="E7708">
            <v>0</v>
          </cell>
          <cell r="F7708">
            <v>0</v>
          </cell>
          <cell r="G7708">
            <v>-10000</v>
          </cell>
        </row>
        <row r="7709">
          <cell r="B7709" t="str">
            <v>301500S575</v>
          </cell>
          <cell r="C7709">
            <v>-7500</v>
          </cell>
          <cell r="D7709">
            <v>0</v>
          </cell>
          <cell r="E7709">
            <v>0</v>
          </cell>
          <cell r="F7709">
            <v>0</v>
          </cell>
          <cell r="G7709">
            <v>-7500</v>
          </cell>
        </row>
        <row r="7710">
          <cell r="B7710" t="str">
            <v>301500S576</v>
          </cell>
          <cell r="C7710">
            <v>-2500</v>
          </cell>
          <cell r="D7710">
            <v>0</v>
          </cell>
          <cell r="E7710">
            <v>0</v>
          </cell>
          <cell r="F7710">
            <v>0</v>
          </cell>
          <cell r="G7710">
            <v>-2500</v>
          </cell>
        </row>
        <row r="7711">
          <cell r="B7711" t="str">
            <v>301500S577</v>
          </cell>
          <cell r="C7711">
            <v>-12500</v>
          </cell>
          <cell r="D7711">
            <v>0</v>
          </cell>
          <cell r="E7711">
            <v>0</v>
          </cell>
          <cell r="F7711">
            <v>0</v>
          </cell>
          <cell r="G7711">
            <v>-12500</v>
          </cell>
        </row>
        <row r="7712">
          <cell r="B7712" t="str">
            <v>301500S578</v>
          </cell>
          <cell r="C7712">
            <v>-7500</v>
          </cell>
          <cell r="D7712">
            <v>0</v>
          </cell>
          <cell r="E7712">
            <v>0</v>
          </cell>
          <cell r="F7712">
            <v>0</v>
          </cell>
          <cell r="G7712">
            <v>-7500</v>
          </cell>
        </row>
        <row r="7713">
          <cell r="B7713" t="str">
            <v>301500S579</v>
          </cell>
          <cell r="C7713">
            <v>-10000</v>
          </cell>
          <cell r="D7713">
            <v>0</v>
          </cell>
          <cell r="E7713">
            <v>0</v>
          </cell>
          <cell r="F7713">
            <v>0</v>
          </cell>
          <cell r="G7713">
            <v>-10000</v>
          </cell>
        </row>
        <row r="7714">
          <cell r="B7714" t="str">
            <v>301500S580</v>
          </cell>
          <cell r="C7714">
            <v>-10000</v>
          </cell>
          <cell r="D7714">
            <v>0</v>
          </cell>
          <cell r="E7714">
            <v>0</v>
          </cell>
          <cell r="F7714">
            <v>0</v>
          </cell>
          <cell r="G7714">
            <v>-10000</v>
          </cell>
        </row>
        <row r="7715">
          <cell r="B7715" t="str">
            <v>301500S581</v>
          </cell>
          <cell r="C7715">
            <v>-7500</v>
          </cell>
          <cell r="D7715">
            <v>0</v>
          </cell>
          <cell r="E7715">
            <v>0</v>
          </cell>
          <cell r="F7715">
            <v>0</v>
          </cell>
          <cell r="G7715">
            <v>-7500</v>
          </cell>
        </row>
        <row r="7716">
          <cell r="B7716" t="str">
            <v>301500S582</v>
          </cell>
          <cell r="C7716">
            <v>-7500</v>
          </cell>
          <cell r="D7716">
            <v>0</v>
          </cell>
          <cell r="E7716">
            <v>0</v>
          </cell>
          <cell r="F7716">
            <v>0</v>
          </cell>
          <cell r="G7716">
            <v>-7500</v>
          </cell>
        </row>
        <row r="7717">
          <cell r="B7717" t="str">
            <v>301500S583</v>
          </cell>
          <cell r="C7717">
            <v>-10000</v>
          </cell>
          <cell r="D7717">
            <v>0</v>
          </cell>
          <cell r="E7717">
            <v>0</v>
          </cell>
          <cell r="F7717">
            <v>0</v>
          </cell>
          <cell r="G7717">
            <v>-10000</v>
          </cell>
        </row>
        <row r="7718">
          <cell r="B7718" t="str">
            <v>301500S584</v>
          </cell>
          <cell r="C7718">
            <v>-10000</v>
          </cell>
          <cell r="D7718">
            <v>20000</v>
          </cell>
          <cell r="E7718">
            <v>-10000</v>
          </cell>
          <cell r="F7718">
            <v>10000</v>
          </cell>
          <cell r="G7718">
            <v>0</v>
          </cell>
        </row>
        <row r="7719">
          <cell r="B7719" t="str">
            <v>301500S585</v>
          </cell>
          <cell r="C7719">
            <v>-7500</v>
          </cell>
          <cell r="D7719">
            <v>0</v>
          </cell>
          <cell r="E7719">
            <v>0</v>
          </cell>
          <cell r="F7719">
            <v>0</v>
          </cell>
          <cell r="G7719">
            <v>-7500</v>
          </cell>
        </row>
        <row r="7720">
          <cell r="B7720" t="str">
            <v>301500S586</v>
          </cell>
          <cell r="C7720">
            <v>-2500</v>
          </cell>
          <cell r="D7720">
            <v>0</v>
          </cell>
          <cell r="E7720">
            <v>0</v>
          </cell>
          <cell r="F7720">
            <v>0</v>
          </cell>
          <cell r="G7720">
            <v>-2500</v>
          </cell>
        </row>
        <row r="7721">
          <cell r="B7721" t="str">
            <v>301500S587</v>
          </cell>
          <cell r="C7721">
            <v>-7500</v>
          </cell>
          <cell r="D7721">
            <v>0</v>
          </cell>
          <cell r="E7721">
            <v>0</v>
          </cell>
          <cell r="F7721">
            <v>0</v>
          </cell>
          <cell r="G7721">
            <v>-7500</v>
          </cell>
        </row>
        <row r="7722">
          <cell r="B7722" t="str">
            <v>301500S588</v>
          </cell>
          <cell r="C7722">
            <v>-12500</v>
          </cell>
          <cell r="D7722">
            <v>0</v>
          </cell>
          <cell r="E7722">
            <v>0</v>
          </cell>
          <cell r="F7722">
            <v>0</v>
          </cell>
          <cell r="G7722">
            <v>-12500</v>
          </cell>
        </row>
        <row r="7723">
          <cell r="B7723" t="str">
            <v>301500S589</v>
          </cell>
          <cell r="C7723">
            <v>-5000</v>
          </cell>
          <cell r="D7723">
            <v>5000</v>
          </cell>
          <cell r="E7723">
            <v>0</v>
          </cell>
          <cell r="F7723">
            <v>5000</v>
          </cell>
          <cell r="G7723">
            <v>0</v>
          </cell>
        </row>
        <row r="7724">
          <cell r="B7724" t="str">
            <v>301500S590</v>
          </cell>
          <cell r="C7724">
            <v>-2500</v>
          </cell>
          <cell r="D7724">
            <v>0</v>
          </cell>
          <cell r="E7724">
            <v>0</v>
          </cell>
          <cell r="F7724">
            <v>0</v>
          </cell>
          <cell r="G7724">
            <v>-2500</v>
          </cell>
        </row>
        <row r="7725">
          <cell r="B7725" t="str">
            <v>301500S591</v>
          </cell>
          <cell r="C7725">
            <v>-10000</v>
          </cell>
          <cell r="D7725">
            <v>10000</v>
          </cell>
          <cell r="E7725">
            <v>0</v>
          </cell>
          <cell r="F7725">
            <v>10000</v>
          </cell>
          <cell r="G7725">
            <v>0</v>
          </cell>
        </row>
        <row r="7726">
          <cell r="B7726" t="str">
            <v>301500S592</v>
          </cell>
          <cell r="C7726">
            <v>-12500</v>
          </cell>
          <cell r="D7726">
            <v>0</v>
          </cell>
          <cell r="E7726">
            <v>0</v>
          </cell>
          <cell r="F7726">
            <v>0</v>
          </cell>
          <cell r="G7726">
            <v>-12500</v>
          </cell>
        </row>
        <row r="7727">
          <cell r="B7727" t="str">
            <v>301500S593</v>
          </cell>
          <cell r="C7727">
            <v>-2500</v>
          </cell>
          <cell r="D7727">
            <v>0</v>
          </cell>
          <cell r="E7727">
            <v>0</v>
          </cell>
          <cell r="F7727">
            <v>0</v>
          </cell>
          <cell r="G7727">
            <v>-2500</v>
          </cell>
        </row>
        <row r="7728">
          <cell r="B7728" t="str">
            <v>301500S595</v>
          </cell>
          <cell r="C7728">
            <v>-10000</v>
          </cell>
          <cell r="D7728">
            <v>0</v>
          </cell>
          <cell r="E7728">
            <v>0</v>
          </cell>
          <cell r="F7728">
            <v>0</v>
          </cell>
          <cell r="G7728">
            <v>-10000</v>
          </cell>
        </row>
        <row r="7729">
          <cell r="B7729" t="str">
            <v>301500S596</v>
          </cell>
          <cell r="C7729">
            <v>-7500</v>
          </cell>
          <cell r="D7729">
            <v>0</v>
          </cell>
          <cell r="E7729">
            <v>0</v>
          </cell>
          <cell r="F7729">
            <v>0</v>
          </cell>
          <cell r="G7729">
            <v>-7500</v>
          </cell>
        </row>
        <row r="7730">
          <cell r="B7730" t="str">
            <v>301500S597</v>
          </cell>
          <cell r="C7730">
            <v>-2500</v>
          </cell>
          <cell r="D7730">
            <v>0</v>
          </cell>
          <cell r="E7730">
            <v>0</v>
          </cell>
          <cell r="F7730">
            <v>0</v>
          </cell>
          <cell r="G7730">
            <v>-2500</v>
          </cell>
        </row>
        <row r="7731">
          <cell r="B7731" t="str">
            <v>301500S598</v>
          </cell>
          <cell r="C7731">
            <v>-7500</v>
          </cell>
          <cell r="D7731">
            <v>0</v>
          </cell>
          <cell r="E7731">
            <v>0</v>
          </cell>
          <cell r="F7731">
            <v>0</v>
          </cell>
          <cell r="G7731">
            <v>-7500</v>
          </cell>
        </row>
        <row r="7732">
          <cell r="B7732" t="str">
            <v>301500S599</v>
          </cell>
          <cell r="C7732">
            <v>-10000</v>
          </cell>
          <cell r="D7732">
            <v>0</v>
          </cell>
          <cell r="E7732">
            <v>0</v>
          </cell>
          <cell r="F7732">
            <v>0</v>
          </cell>
          <cell r="G7732">
            <v>-10000</v>
          </cell>
        </row>
        <row r="7733">
          <cell r="B7733" t="str">
            <v>301500S600</v>
          </cell>
          <cell r="C7733">
            <v>-2500</v>
          </cell>
          <cell r="D7733">
            <v>0</v>
          </cell>
          <cell r="E7733">
            <v>0</v>
          </cell>
          <cell r="F7733">
            <v>0</v>
          </cell>
          <cell r="G7733">
            <v>-2500</v>
          </cell>
        </row>
        <row r="7734">
          <cell r="B7734" t="str">
            <v>301500S601</v>
          </cell>
          <cell r="C7734">
            <v>-7500</v>
          </cell>
          <cell r="D7734">
            <v>0</v>
          </cell>
          <cell r="E7734">
            <v>0</v>
          </cell>
          <cell r="F7734">
            <v>0</v>
          </cell>
          <cell r="G7734">
            <v>-7500</v>
          </cell>
        </row>
        <row r="7735">
          <cell r="B7735" t="str">
            <v>301500S602</v>
          </cell>
          <cell r="C7735">
            <v>-7500</v>
          </cell>
          <cell r="D7735">
            <v>0</v>
          </cell>
          <cell r="E7735">
            <v>0</v>
          </cell>
          <cell r="F7735">
            <v>0</v>
          </cell>
          <cell r="G7735">
            <v>-7500</v>
          </cell>
        </row>
        <row r="7736">
          <cell r="B7736" t="str">
            <v>301500S603</v>
          </cell>
          <cell r="C7736">
            <v>-2500</v>
          </cell>
          <cell r="D7736">
            <v>0</v>
          </cell>
          <cell r="E7736">
            <v>0</v>
          </cell>
          <cell r="F7736">
            <v>0</v>
          </cell>
          <cell r="G7736">
            <v>-2500</v>
          </cell>
        </row>
        <row r="7737">
          <cell r="B7737" t="str">
            <v>301500S604</v>
          </cell>
          <cell r="C7737">
            <v>-2500</v>
          </cell>
          <cell r="D7737">
            <v>0</v>
          </cell>
          <cell r="E7737">
            <v>0</v>
          </cell>
          <cell r="F7737">
            <v>0</v>
          </cell>
          <cell r="G7737">
            <v>-2500</v>
          </cell>
        </row>
        <row r="7738">
          <cell r="B7738" t="str">
            <v>301500S605</v>
          </cell>
          <cell r="C7738">
            <v>-12500</v>
          </cell>
          <cell r="D7738">
            <v>0</v>
          </cell>
          <cell r="E7738">
            <v>0</v>
          </cell>
          <cell r="F7738">
            <v>0</v>
          </cell>
          <cell r="G7738">
            <v>-12500</v>
          </cell>
        </row>
        <row r="7739">
          <cell r="B7739" t="str">
            <v>301500S606</v>
          </cell>
          <cell r="C7739">
            <v>-2500</v>
          </cell>
          <cell r="D7739">
            <v>2500</v>
          </cell>
          <cell r="E7739">
            <v>0</v>
          </cell>
          <cell r="F7739">
            <v>2500</v>
          </cell>
          <cell r="G7739">
            <v>0</v>
          </cell>
        </row>
        <row r="7740">
          <cell r="B7740" t="str">
            <v>301500S607</v>
          </cell>
          <cell r="C7740">
            <v>-2500</v>
          </cell>
          <cell r="D7740">
            <v>0</v>
          </cell>
          <cell r="E7740">
            <v>0</v>
          </cell>
          <cell r="F7740">
            <v>0</v>
          </cell>
          <cell r="G7740">
            <v>-2500</v>
          </cell>
        </row>
        <row r="7741">
          <cell r="B7741" t="str">
            <v>301500S608</v>
          </cell>
          <cell r="C7741">
            <v>-7500</v>
          </cell>
          <cell r="D7741">
            <v>0</v>
          </cell>
          <cell r="E7741">
            <v>0</v>
          </cell>
          <cell r="F7741">
            <v>0</v>
          </cell>
          <cell r="G7741">
            <v>-7500</v>
          </cell>
        </row>
        <row r="7742">
          <cell r="B7742" t="str">
            <v>301500S609</v>
          </cell>
          <cell r="C7742">
            <v>-10000</v>
          </cell>
          <cell r="D7742">
            <v>0</v>
          </cell>
          <cell r="E7742">
            <v>0</v>
          </cell>
          <cell r="F7742">
            <v>0</v>
          </cell>
          <cell r="G7742">
            <v>-10000</v>
          </cell>
        </row>
        <row r="7743">
          <cell r="B7743" t="str">
            <v>301500S610</v>
          </cell>
          <cell r="C7743">
            <v>-2500</v>
          </cell>
          <cell r="D7743">
            <v>0</v>
          </cell>
          <cell r="E7743">
            <v>0</v>
          </cell>
          <cell r="F7743">
            <v>0</v>
          </cell>
          <cell r="G7743">
            <v>-2500</v>
          </cell>
        </row>
        <row r="7744">
          <cell r="B7744" t="str">
            <v>301500S611</v>
          </cell>
          <cell r="C7744">
            <v>-6300</v>
          </cell>
          <cell r="D7744">
            <v>6300</v>
          </cell>
          <cell r="E7744">
            <v>0</v>
          </cell>
          <cell r="F7744">
            <v>6300</v>
          </cell>
          <cell r="G7744">
            <v>0</v>
          </cell>
        </row>
        <row r="7745">
          <cell r="B7745" t="str">
            <v>301500S612</v>
          </cell>
          <cell r="C7745">
            <v>-10000</v>
          </cell>
          <cell r="D7745">
            <v>0</v>
          </cell>
          <cell r="E7745">
            <v>0</v>
          </cell>
          <cell r="F7745">
            <v>0</v>
          </cell>
          <cell r="G7745">
            <v>-10000</v>
          </cell>
        </row>
        <row r="7746">
          <cell r="B7746" t="str">
            <v>301500S613</v>
          </cell>
          <cell r="C7746">
            <v>-7500</v>
          </cell>
          <cell r="D7746">
            <v>0</v>
          </cell>
          <cell r="E7746">
            <v>0</v>
          </cell>
          <cell r="F7746">
            <v>0</v>
          </cell>
          <cell r="G7746">
            <v>-7500</v>
          </cell>
        </row>
        <row r="7747">
          <cell r="B7747" t="str">
            <v>301500S614</v>
          </cell>
          <cell r="C7747">
            <v>-7500</v>
          </cell>
          <cell r="D7747">
            <v>0</v>
          </cell>
          <cell r="E7747">
            <v>0</v>
          </cell>
          <cell r="F7747">
            <v>0</v>
          </cell>
          <cell r="G7747">
            <v>-7500</v>
          </cell>
        </row>
        <row r="7748">
          <cell r="B7748" t="str">
            <v>301500S615</v>
          </cell>
          <cell r="C7748">
            <v>-7500</v>
          </cell>
          <cell r="D7748">
            <v>0</v>
          </cell>
          <cell r="E7748">
            <v>0</v>
          </cell>
          <cell r="F7748">
            <v>0</v>
          </cell>
          <cell r="G7748">
            <v>-7500</v>
          </cell>
        </row>
        <row r="7749">
          <cell r="B7749" t="str">
            <v>301500S616</v>
          </cell>
          <cell r="C7749">
            <v>-5000</v>
          </cell>
          <cell r="D7749">
            <v>0</v>
          </cell>
          <cell r="E7749">
            <v>0</v>
          </cell>
          <cell r="F7749">
            <v>0</v>
          </cell>
          <cell r="G7749">
            <v>-5000</v>
          </cell>
        </row>
        <row r="7750">
          <cell r="B7750" t="str">
            <v>301500S617</v>
          </cell>
          <cell r="C7750">
            <v>-2500</v>
          </cell>
          <cell r="D7750">
            <v>0</v>
          </cell>
          <cell r="E7750">
            <v>0</v>
          </cell>
          <cell r="F7750">
            <v>0</v>
          </cell>
          <cell r="G7750">
            <v>-2500</v>
          </cell>
        </row>
        <row r="7751">
          <cell r="B7751" t="str">
            <v>301500S618</v>
          </cell>
          <cell r="C7751">
            <v>-7500</v>
          </cell>
          <cell r="D7751">
            <v>0</v>
          </cell>
          <cell r="E7751">
            <v>0</v>
          </cell>
          <cell r="F7751">
            <v>0</v>
          </cell>
          <cell r="G7751">
            <v>-7500</v>
          </cell>
        </row>
        <row r="7752">
          <cell r="B7752" t="str">
            <v>301500S619</v>
          </cell>
          <cell r="C7752">
            <v>-7500</v>
          </cell>
          <cell r="D7752">
            <v>0</v>
          </cell>
          <cell r="E7752">
            <v>0</v>
          </cell>
          <cell r="F7752">
            <v>0</v>
          </cell>
          <cell r="G7752">
            <v>-7500</v>
          </cell>
        </row>
        <row r="7753">
          <cell r="B7753" t="str">
            <v>301500S620</v>
          </cell>
          <cell r="C7753">
            <v>-10000</v>
          </cell>
          <cell r="D7753">
            <v>0</v>
          </cell>
          <cell r="E7753">
            <v>0</v>
          </cell>
          <cell r="F7753">
            <v>0</v>
          </cell>
          <cell r="G7753">
            <v>-10000</v>
          </cell>
        </row>
        <row r="7754">
          <cell r="B7754" t="str">
            <v>301500S621</v>
          </cell>
          <cell r="C7754">
            <v>-2500</v>
          </cell>
          <cell r="D7754">
            <v>0</v>
          </cell>
          <cell r="E7754">
            <v>0</v>
          </cell>
          <cell r="F7754">
            <v>0</v>
          </cell>
          <cell r="G7754">
            <v>-2500</v>
          </cell>
        </row>
        <row r="7755">
          <cell r="B7755" t="str">
            <v>301500S622</v>
          </cell>
          <cell r="C7755">
            <v>-5000</v>
          </cell>
          <cell r="D7755">
            <v>0</v>
          </cell>
          <cell r="E7755">
            <v>0</v>
          </cell>
          <cell r="F7755">
            <v>0</v>
          </cell>
          <cell r="G7755">
            <v>-5000</v>
          </cell>
        </row>
        <row r="7756">
          <cell r="B7756" t="str">
            <v>301500S623</v>
          </cell>
          <cell r="C7756">
            <v>-7500</v>
          </cell>
          <cell r="D7756">
            <v>0</v>
          </cell>
          <cell r="E7756">
            <v>0</v>
          </cell>
          <cell r="F7756">
            <v>0</v>
          </cell>
          <cell r="G7756">
            <v>-7500</v>
          </cell>
        </row>
        <row r="7757">
          <cell r="B7757" t="str">
            <v>301500S624</v>
          </cell>
          <cell r="C7757">
            <v>-10000</v>
          </cell>
          <cell r="D7757">
            <v>0</v>
          </cell>
          <cell r="E7757">
            <v>0</v>
          </cell>
          <cell r="F7757">
            <v>0</v>
          </cell>
          <cell r="G7757">
            <v>-10000</v>
          </cell>
        </row>
        <row r="7758">
          <cell r="B7758" t="str">
            <v>301500S625</v>
          </cell>
          <cell r="C7758">
            <v>-2500</v>
          </cell>
          <cell r="D7758">
            <v>0</v>
          </cell>
          <cell r="E7758">
            <v>0</v>
          </cell>
          <cell r="F7758">
            <v>0</v>
          </cell>
          <cell r="G7758">
            <v>-2500</v>
          </cell>
        </row>
        <row r="7759">
          <cell r="B7759" t="str">
            <v>301500S627</v>
          </cell>
          <cell r="C7759">
            <v>-5000</v>
          </cell>
          <cell r="D7759">
            <v>0</v>
          </cell>
          <cell r="E7759">
            <v>0</v>
          </cell>
          <cell r="F7759">
            <v>0</v>
          </cell>
          <cell r="G7759">
            <v>-5000</v>
          </cell>
        </row>
        <row r="7760">
          <cell r="B7760" t="str">
            <v>301500S628</v>
          </cell>
          <cell r="C7760">
            <v>-5000</v>
          </cell>
          <cell r="D7760">
            <v>0</v>
          </cell>
          <cell r="E7760">
            <v>0</v>
          </cell>
          <cell r="F7760">
            <v>0</v>
          </cell>
          <cell r="G7760">
            <v>-5000</v>
          </cell>
        </row>
        <row r="7761">
          <cell r="B7761" t="str">
            <v>301500S629</v>
          </cell>
          <cell r="C7761">
            <v>-7500</v>
          </cell>
          <cell r="D7761">
            <v>0</v>
          </cell>
          <cell r="E7761">
            <v>0</v>
          </cell>
          <cell r="F7761">
            <v>0</v>
          </cell>
          <cell r="G7761">
            <v>-7500</v>
          </cell>
        </row>
        <row r="7762">
          <cell r="B7762" t="str">
            <v>301500S630</v>
          </cell>
          <cell r="C7762">
            <v>-7500</v>
          </cell>
          <cell r="D7762">
            <v>7500</v>
          </cell>
          <cell r="E7762">
            <v>0</v>
          </cell>
          <cell r="F7762">
            <v>7500</v>
          </cell>
          <cell r="G7762">
            <v>0</v>
          </cell>
        </row>
        <row r="7763">
          <cell r="B7763" t="str">
            <v>301500S631</v>
          </cell>
          <cell r="C7763">
            <v>-7500</v>
          </cell>
          <cell r="D7763">
            <v>0</v>
          </cell>
          <cell r="E7763">
            <v>0</v>
          </cell>
          <cell r="F7763">
            <v>0</v>
          </cell>
          <cell r="G7763">
            <v>-7500</v>
          </cell>
        </row>
        <row r="7764">
          <cell r="B7764" t="str">
            <v>301500S632</v>
          </cell>
          <cell r="C7764">
            <v>-7500</v>
          </cell>
          <cell r="D7764">
            <v>0</v>
          </cell>
          <cell r="E7764">
            <v>0</v>
          </cell>
          <cell r="F7764">
            <v>0</v>
          </cell>
          <cell r="G7764">
            <v>-7500</v>
          </cell>
        </row>
        <row r="7765">
          <cell r="B7765" t="str">
            <v>301500S633</v>
          </cell>
          <cell r="C7765">
            <v>-10000</v>
          </cell>
          <cell r="D7765">
            <v>0</v>
          </cell>
          <cell r="E7765">
            <v>0</v>
          </cell>
          <cell r="F7765">
            <v>0</v>
          </cell>
          <cell r="G7765">
            <v>-10000</v>
          </cell>
        </row>
        <row r="7766">
          <cell r="B7766" t="str">
            <v>301500S634</v>
          </cell>
          <cell r="C7766">
            <v>-7500</v>
          </cell>
          <cell r="D7766">
            <v>7500</v>
          </cell>
          <cell r="E7766">
            <v>0</v>
          </cell>
          <cell r="F7766">
            <v>7500</v>
          </cell>
          <cell r="G7766">
            <v>0</v>
          </cell>
        </row>
        <row r="7767">
          <cell r="B7767" t="str">
            <v>301500S635</v>
          </cell>
          <cell r="C7767">
            <v>-7500</v>
          </cell>
          <cell r="D7767">
            <v>0</v>
          </cell>
          <cell r="E7767">
            <v>0</v>
          </cell>
          <cell r="F7767">
            <v>0</v>
          </cell>
          <cell r="G7767">
            <v>-7500</v>
          </cell>
        </row>
        <row r="7768">
          <cell r="B7768" t="str">
            <v>301500S636</v>
          </cell>
          <cell r="C7768">
            <v>-7500</v>
          </cell>
          <cell r="D7768">
            <v>0</v>
          </cell>
          <cell r="E7768">
            <v>0</v>
          </cell>
          <cell r="F7768">
            <v>0</v>
          </cell>
          <cell r="G7768">
            <v>-7500</v>
          </cell>
        </row>
        <row r="7769">
          <cell r="B7769" t="str">
            <v>301500S637</v>
          </cell>
          <cell r="C7769">
            <v>-7500</v>
          </cell>
          <cell r="D7769">
            <v>0</v>
          </cell>
          <cell r="E7769">
            <v>0</v>
          </cell>
          <cell r="F7769">
            <v>0</v>
          </cell>
          <cell r="G7769">
            <v>-7500</v>
          </cell>
        </row>
        <row r="7770">
          <cell r="B7770" t="str">
            <v>301500S638</v>
          </cell>
          <cell r="C7770">
            <v>-7500</v>
          </cell>
          <cell r="D7770">
            <v>0</v>
          </cell>
          <cell r="E7770">
            <v>0</v>
          </cell>
          <cell r="F7770">
            <v>0</v>
          </cell>
          <cell r="G7770">
            <v>-7500</v>
          </cell>
        </row>
        <row r="7771">
          <cell r="B7771" t="str">
            <v>301500S639</v>
          </cell>
          <cell r="C7771">
            <v>-7500</v>
          </cell>
          <cell r="D7771">
            <v>0</v>
          </cell>
          <cell r="E7771">
            <v>0</v>
          </cell>
          <cell r="F7771">
            <v>0</v>
          </cell>
          <cell r="G7771">
            <v>-7500</v>
          </cell>
        </row>
        <row r="7772">
          <cell r="B7772" t="str">
            <v>301500S640</v>
          </cell>
          <cell r="C7772">
            <v>-7500</v>
          </cell>
          <cell r="D7772">
            <v>0</v>
          </cell>
          <cell r="E7772">
            <v>0</v>
          </cell>
          <cell r="F7772">
            <v>0</v>
          </cell>
          <cell r="G7772">
            <v>-7500</v>
          </cell>
        </row>
        <row r="7773">
          <cell r="B7773" t="str">
            <v>301500S641</v>
          </cell>
          <cell r="C7773">
            <v>-12500</v>
          </cell>
          <cell r="D7773">
            <v>0</v>
          </cell>
          <cell r="E7773">
            <v>0</v>
          </cell>
          <cell r="F7773">
            <v>0</v>
          </cell>
          <cell r="G7773">
            <v>-12500</v>
          </cell>
        </row>
        <row r="7774">
          <cell r="B7774" t="str">
            <v>301500S642</v>
          </cell>
          <cell r="C7774">
            <v>-7500</v>
          </cell>
          <cell r="D7774">
            <v>0</v>
          </cell>
          <cell r="E7774">
            <v>0</v>
          </cell>
          <cell r="F7774">
            <v>0</v>
          </cell>
          <cell r="G7774">
            <v>-7500</v>
          </cell>
        </row>
        <row r="7775">
          <cell r="B7775" t="str">
            <v>301500S643</v>
          </cell>
          <cell r="C7775">
            <v>-10000</v>
          </cell>
          <cell r="D7775">
            <v>0</v>
          </cell>
          <cell r="E7775">
            <v>0</v>
          </cell>
          <cell r="F7775">
            <v>0</v>
          </cell>
          <cell r="G7775">
            <v>-10000</v>
          </cell>
        </row>
        <row r="7776">
          <cell r="B7776" t="str">
            <v>301500S644</v>
          </cell>
          <cell r="C7776">
            <v>-5000</v>
          </cell>
          <cell r="D7776">
            <v>0</v>
          </cell>
          <cell r="E7776">
            <v>0</v>
          </cell>
          <cell r="F7776">
            <v>0</v>
          </cell>
          <cell r="G7776">
            <v>-5000</v>
          </cell>
        </row>
        <row r="7777">
          <cell r="B7777" t="str">
            <v>301500S646</v>
          </cell>
          <cell r="C7777">
            <v>-7500</v>
          </cell>
          <cell r="D7777">
            <v>0</v>
          </cell>
          <cell r="E7777">
            <v>0</v>
          </cell>
          <cell r="F7777">
            <v>0</v>
          </cell>
          <cell r="G7777">
            <v>-7500</v>
          </cell>
        </row>
        <row r="7778">
          <cell r="B7778" t="str">
            <v>301500S647</v>
          </cell>
          <cell r="C7778">
            <v>-5000</v>
          </cell>
          <cell r="D7778">
            <v>0</v>
          </cell>
          <cell r="E7778">
            <v>0</v>
          </cell>
          <cell r="F7778">
            <v>0</v>
          </cell>
          <cell r="G7778">
            <v>-5000</v>
          </cell>
        </row>
        <row r="7779">
          <cell r="B7779" t="str">
            <v>301500S648</v>
          </cell>
          <cell r="C7779">
            <v>-7500</v>
          </cell>
          <cell r="D7779">
            <v>7500</v>
          </cell>
          <cell r="E7779">
            <v>0</v>
          </cell>
          <cell r="F7779">
            <v>7500</v>
          </cell>
          <cell r="G7779">
            <v>0</v>
          </cell>
        </row>
        <row r="7780">
          <cell r="B7780" t="str">
            <v>301500S649</v>
          </cell>
          <cell r="C7780">
            <v>-7500</v>
          </cell>
          <cell r="D7780">
            <v>0</v>
          </cell>
          <cell r="E7780">
            <v>0</v>
          </cell>
          <cell r="F7780">
            <v>0</v>
          </cell>
          <cell r="G7780">
            <v>-7500</v>
          </cell>
        </row>
        <row r="7781">
          <cell r="B7781" t="str">
            <v>301500S650</v>
          </cell>
          <cell r="C7781">
            <v>-7500</v>
          </cell>
          <cell r="D7781">
            <v>0</v>
          </cell>
          <cell r="E7781">
            <v>0</v>
          </cell>
          <cell r="F7781">
            <v>0</v>
          </cell>
          <cell r="G7781">
            <v>-7500</v>
          </cell>
        </row>
        <row r="7782">
          <cell r="B7782" t="str">
            <v>301500S651</v>
          </cell>
          <cell r="C7782">
            <v>-7500</v>
          </cell>
          <cell r="D7782">
            <v>0</v>
          </cell>
          <cell r="E7782">
            <v>0</v>
          </cell>
          <cell r="F7782">
            <v>0</v>
          </cell>
          <cell r="G7782">
            <v>-7500</v>
          </cell>
        </row>
        <row r="7783">
          <cell r="B7783" t="str">
            <v>301500S652</v>
          </cell>
          <cell r="C7783">
            <v>-7500</v>
          </cell>
          <cell r="D7783">
            <v>0</v>
          </cell>
          <cell r="E7783">
            <v>0</v>
          </cell>
          <cell r="F7783">
            <v>0</v>
          </cell>
          <cell r="G7783">
            <v>-7500</v>
          </cell>
        </row>
        <row r="7784">
          <cell r="B7784" t="str">
            <v>301500S653</v>
          </cell>
          <cell r="C7784">
            <v>-2500</v>
          </cell>
          <cell r="D7784">
            <v>0</v>
          </cell>
          <cell r="E7784">
            <v>0</v>
          </cell>
          <cell r="F7784">
            <v>0</v>
          </cell>
          <cell r="G7784">
            <v>-2500</v>
          </cell>
        </row>
        <row r="7785">
          <cell r="B7785" t="str">
            <v>301500S654</v>
          </cell>
          <cell r="C7785">
            <v>-10000</v>
          </cell>
          <cell r="D7785">
            <v>0</v>
          </cell>
          <cell r="E7785">
            <v>0</v>
          </cell>
          <cell r="F7785">
            <v>0</v>
          </cell>
          <cell r="G7785">
            <v>-10000</v>
          </cell>
        </row>
        <row r="7786">
          <cell r="B7786" t="str">
            <v>301500S656</v>
          </cell>
          <cell r="C7786">
            <v>-10000</v>
          </cell>
          <cell r="D7786">
            <v>0</v>
          </cell>
          <cell r="E7786">
            <v>0</v>
          </cell>
          <cell r="F7786">
            <v>0</v>
          </cell>
          <cell r="G7786">
            <v>-10000</v>
          </cell>
        </row>
        <row r="7787">
          <cell r="B7787" t="str">
            <v>301500S657</v>
          </cell>
          <cell r="C7787">
            <v>-2500</v>
          </cell>
          <cell r="D7787">
            <v>0</v>
          </cell>
          <cell r="E7787">
            <v>0</v>
          </cell>
          <cell r="F7787">
            <v>0</v>
          </cell>
          <cell r="G7787">
            <v>-2500</v>
          </cell>
        </row>
        <row r="7788">
          <cell r="B7788" t="str">
            <v>301500S658</v>
          </cell>
          <cell r="C7788">
            <v>-7500</v>
          </cell>
          <cell r="D7788">
            <v>0</v>
          </cell>
          <cell r="E7788">
            <v>0</v>
          </cell>
          <cell r="F7788">
            <v>0</v>
          </cell>
          <cell r="G7788">
            <v>-7500</v>
          </cell>
        </row>
        <row r="7789">
          <cell r="B7789" t="str">
            <v>301500S659</v>
          </cell>
          <cell r="C7789">
            <v>-7500</v>
          </cell>
          <cell r="D7789">
            <v>0</v>
          </cell>
          <cell r="E7789">
            <v>0</v>
          </cell>
          <cell r="F7789">
            <v>0</v>
          </cell>
          <cell r="G7789">
            <v>-7500</v>
          </cell>
        </row>
        <row r="7790">
          <cell r="B7790" t="str">
            <v>301500S660</v>
          </cell>
          <cell r="C7790">
            <v>-10000</v>
          </cell>
          <cell r="D7790">
            <v>0</v>
          </cell>
          <cell r="E7790">
            <v>0</v>
          </cell>
          <cell r="F7790">
            <v>0</v>
          </cell>
          <cell r="G7790">
            <v>-10000</v>
          </cell>
        </row>
        <row r="7791">
          <cell r="B7791" t="str">
            <v>301500S661</v>
          </cell>
          <cell r="C7791">
            <v>-10000</v>
          </cell>
          <cell r="D7791">
            <v>0</v>
          </cell>
          <cell r="E7791">
            <v>0</v>
          </cell>
          <cell r="F7791">
            <v>0</v>
          </cell>
          <cell r="G7791">
            <v>-10000</v>
          </cell>
        </row>
        <row r="7792">
          <cell r="B7792" t="str">
            <v>301500S662</v>
          </cell>
          <cell r="C7792">
            <v>-7500</v>
          </cell>
          <cell r="D7792">
            <v>0</v>
          </cell>
          <cell r="E7792">
            <v>0</v>
          </cell>
          <cell r="F7792">
            <v>0</v>
          </cell>
          <cell r="G7792">
            <v>-7500</v>
          </cell>
        </row>
        <row r="7793">
          <cell r="B7793" t="str">
            <v>301500S663</v>
          </cell>
          <cell r="C7793">
            <v>-7500</v>
          </cell>
          <cell r="D7793">
            <v>0</v>
          </cell>
          <cell r="E7793">
            <v>0</v>
          </cell>
          <cell r="F7793">
            <v>0</v>
          </cell>
          <cell r="G7793">
            <v>-7500</v>
          </cell>
        </row>
        <row r="7794">
          <cell r="B7794" t="str">
            <v>301500S664</v>
          </cell>
          <cell r="C7794">
            <v>-7500</v>
          </cell>
          <cell r="D7794">
            <v>7500</v>
          </cell>
          <cell r="E7794">
            <v>0</v>
          </cell>
          <cell r="F7794">
            <v>7500</v>
          </cell>
          <cell r="G7794">
            <v>0</v>
          </cell>
        </row>
        <row r="7795">
          <cell r="B7795" t="str">
            <v>301500S665</v>
          </cell>
          <cell r="C7795">
            <v>-7500</v>
          </cell>
          <cell r="D7795">
            <v>0</v>
          </cell>
          <cell r="E7795">
            <v>0</v>
          </cell>
          <cell r="F7795">
            <v>0</v>
          </cell>
          <cell r="G7795">
            <v>-7500</v>
          </cell>
        </row>
        <row r="7796">
          <cell r="B7796" t="str">
            <v>301500S666</v>
          </cell>
          <cell r="C7796">
            <v>-2500</v>
          </cell>
          <cell r="D7796">
            <v>0</v>
          </cell>
          <cell r="E7796">
            <v>0</v>
          </cell>
          <cell r="F7796">
            <v>0</v>
          </cell>
          <cell r="G7796">
            <v>-2500</v>
          </cell>
        </row>
        <row r="7797">
          <cell r="B7797" t="str">
            <v>301500S667</v>
          </cell>
          <cell r="C7797">
            <v>-2500</v>
          </cell>
          <cell r="D7797">
            <v>0</v>
          </cell>
          <cell r="E7797">
            <v>0</v>
          </cell>
          <cell r="F7797">
            <v>0</v>
          </cell>
          <cell r="G7797">
            <v>-2500</v>
          </cell>
        </row>
        <row r="7798">
          <cell r="B7798" t="str">
            <v>301500S668</v>
          </cell>
          <cell r="C7798">
            <v>-12500</v>
          </cell>
          <cell r="D7798">
            <v>0</v>
          </cell>
          <cell r="E7798">
            <v>0</v>
          </cell>
          <cell r="F7798">
            <v>0</v>
          </cell>
          <cell r="G7798">
            <v>-12500</v>
          </cell>
        </row>
        <row r="7799">
          <cell r="B7799" t="str">
            <v>301500S669</v>
          </cell>
          <cell r="C7799">
            <v>-10000</v>
          </cell>
          <cell r="D7799">
            <v>0</v>
          </cell>
          <cell r="E7799">
            <v>0</v>
          </cell>
          <cell r="F7799">
            <v>0</v>
          </cell>
          <cell r="G7799">
            <v>-10000</v>
          </cell>
        </row>
        <row r="7800">
          <cell r="B7800" t="str">
            <v>301500S670</v>
          </cell>
          <cell r="C7800">
            <v>-7500</v>
          </cell>
          <cell r="D7800">
            <v>7500</v>
          </cell>
          <cell r="E7800">
            <v>0</v>
          </cell>
          <cell r="F7800">
            <v>7500</v>
          </cell>
          <cell r="G7800">
            <v>0</v>
          </cell>
        </row>
        <row r="7801">
          <cell r="B7801" t="str">
            <v>301500S671</v>
          </cell>
          <cell r="C7801">
            <v>-7500</v>
          </cell>
          <cell r="D7801">
            <v>0</v>
          </cell>
          <cell r="E7801">
            <v>0</v>
          </cell>
          <cell r="F7801">
            <v>0</v>
          </cell>
          <cell r="G7801">
            <v>-7500</v>
          </cell>
        </row>
        <row r="7802">
          <cell r="B7802" t="str">
            <v>301500S672</v>
          </cell>
          <cell r="C7802">
            <v>-10000</v>
          </cell>
          <cell r="D7802">
            <v>0</v>
          </cell>
          <cell r="E7802">
            <v>0</v>
          </cell>
          <cell r="F7802">
            <v>0</v>
          </cell>
          <cell r="G7802">
            <v>-10000</v>
          </cell>
        </row>
        <row r="7803">
          <cell r="B7803" t="str">
            <v>301500S673</v>
          </cell>
          <cell r="C7803">
            <v>-7500</v>
          </cell>
          <cell r="D7803">
            <v>0</v>
          </cell>
          <cell r="E7803">
            <v>0</v>
          </cell>
          <cell r="F7803">
            <v>0</v>
          </cell>
          <cell r="G7803">
            <v>-7500</v>
          </cell>
        </row>
        <row r="7804">
          <cell r="B7804" t="str">
            <v>301500S674</v>
          </cell>
          <cell r="C7804">
            <v>-5000</v>
          </cell>
          <cell r="D7804">
            <v>0</v>
          </cell>
          <cell r="E7804">
            <v>0</v>
          </cell>
          <cell r="F7804">
            <v>0</v>
          </cell>
          <cell r="G7804">
            <v>-5000</v>
          </cell>
        </row>
        <row r="7805">
          <cell r="B7805" t="str">
            <v>301500S675</v>
          </cell>
          <cell r="C7805">
            <v>-10000</v>
          </cell>
          <cell r="D7805">
            <v>0</v>
          </cell>
          <cell r="E7805">
            <v>0</v>
          </cell>
          <cell r="F7805">
            <v>0</v>
          </cell>
          <cell r="G7805">
            <v>-10000</v>
          </cell>
        </row>
        <row r="7806">
          <cell r="B7806" t="str">
            <v>301500S676</v>
          </cell>
          <cell r="C7806">
            <v>-5000</v>
          </cell>
          <cell r="D7806">
            <v>0</v>
          </cell>
          <cell r="E7806">
            <v>0</v>
          </cell>
          <cell r="F7806">
            <v>0</v>
          </cell>
          <cell r="G7806">
            <v>-5000</v>
          </cell>
        </row>
        <row r="7807">
          <cell r="B7807" t="str">
            <v>301500S677</v>
          </cell>
          <cell r="C7807">
            <v>-2500</v>
          </cell>
          <cell r="D7807">
            <v>0</v>
          </cell>
          <cell r="E7807">
            <v>0</v>
          </cell>
          <cell r="F7807">
            <v>0</v>
          </cell>
          <cell r="G7807">
            <v>-2500</v>
          </cell>
        </row>
        <row r="7808">
          <cell r="B7808" t="str">
            <v>301500S678</v>
          </cell>
          <cell r="C7808">
            <v>-5000</v>
          </cell>
          <cell r="D7808">
            <v>0</v>
          </cell>
          <cell r="E7808">
            <v>0</v>
          </cell>
          <cell r="F7808">
            <v>0</v>
          </cell>
          <cell r="G7808">
            <v>-5000</v>
          </cell>
        </row>
        <row r="7809">
          <cell r="B7809" t="str">
            <v>301500S679</v>
          </cell>
          <cell r="C7809">
            <v>-7500</v>
          </cell>
          <cell r="D7809">
            <v>0</v>
          </cell>
          <cell r="E7809">
            <v>0</v>
          </cell>
          <cell r="F7809">
            <v>0</v>
          </cell>
          <cell r="G7809">
            <v>-7500</v>
          </cell>
        </row>
        <row r="7810">
          <cell r="B7810" t="str">
            <v>301500S680</v>
          </cell>
          <cell r="C7810">
            <v>-7500</v>
          </cell>
          <cell r="D7810">
            <v>0</v>
          </cell>
          <cell r="E7810">
            <v>0</v>
          </cell>
          <cell r="F7810">
            <v>0</v>
          </cell>
          <cell r="G7810">
            <v>-7500</v>
          </cell>
        </row>
        <row r="7811">
          <cell r="B7811" t="str">
            <v>301500S681</v>
          </cell>
          <cell r="C7811">
            <v>-7500</v>
          </cell>
          <cell r="D7811">
            <v>0</v>
          </cell>
          <cell r="E7811">
            <v>0</v>
          </cell>
          <cell r="F7811">
            <v>0</v>
          </cell>
          <cell r="G7811">
            <v>-7500</v>
          </cell>
        </row>
        <row r="7812">
          <cell r="B7812" t="str">
            <v>301500S683</v>
          </cell>
          <cell r="C7812">
            <v>-2500</v>
          </cell>
          <cell r="D7812">
            <v>0</v>
          </cell>
          <cell r="E7812">
            <v>0</v>
          </cell>
          <cell r="F7812">
            <v>0</v>
          </cell>
          <cell r="G7812">
            <v>-2500</v>
          </cell>
        </row>
        <row r="7813">
          <cell r="B7813" t="str">
            <v>301500S684</v>
          </cell>
          <cell r="C7813">
            <v>-7500</v>
          </cell>
          <cell r="D7813">
            <v>0</v>
          </cell>
          <cell r="E7813">
            <v>0</v>
          </cell>
          <cell r="F7813">
            <v>0</v>
          </cell>
          <cell r="G7813">
            <v>-7500</v>
          </cell>
        </row>
        <row r="7814">
          <cell r="B7814" t="str">
            <v>301500S685</v>
          </cell>
          <cell r="C7814">
            <v>-5000</v>
          </cell>
          <cell r="D7814">
            <v>0</v>
          </cell>
          <cell r="E7814">
            <v>0</v>
          </cell>
          <cell r="F7814">
            <v>0</v>
          </cell>
          <cell r="G7814">
            <v>-5000</v>
          </cell>
        </row>
        <row r="7815">
          <cell r="B7815" t="str">
            <v>301500S686</v>
          </cell>
          <cell r="C7815">
            <v>-7500</v>
          </cell>
          <cell r="D7815">
            <v>0</v>
          </cell>
          <cell r="E7815">
            <v>0</v>
          </cell>
          <cell r="F7815">
            <v>0</v>
          </cell>
          <cell r="G7815">
            <v>-7500</v>
          </cell>
        </row>
        <row r="7816">
          <cell r="B7816" t="str">
            <v>301500S687</v>
          </cell>
          <cell r="C7816">
            <v>-7500</v>
          </cell>
          <cell r="D7816">
            <v>7500</v>
          </cell>
          <cell r="E7816">
            <v>0</v>
          </cell>
          <cell r="F7816">
            <v>7500</v>
          </cell>
          <cell r="G7816">
            <v>0</v>
          </cell>
        </row>
        <row r="7817">
          <cell r="B7817" t="str">
            <v>301500S688</v>
          </cell>
          <cell r="C7817">
            <v>-2500</v>
          </cell>
          <cell r="D7817">
            <v>0</v>
          </cell>
          <cell r="E7817">
            <v>0</v>
          </cell>
          <cell r="F7817">
            <v>0</v>
          </cell>
          <cell r="G7817">
            <v>-2500</v>
          </cell>
        </row>
        <row r="7818">
          <cell r="B7818" t="str">
            <v>301500S690</v>
          </cell>
          <cell r="C7818">
            <v>-10000</v>
          </cell>
          <cell r="D7818">
            <v>0</v>
          </cell>
          <cell r="E7818">
            <v>0</v>
          </cell>
          <cell r="F7818">
            <v>0</v>
          </cell>
          <cell r="G7818">
            <v>-10000</v>
          </cell>
        </row>
        <row r="7819">
          <cell r="B7819" t="str">
            <v>301500S691</v>
          </cell>
          <cell r="C7819">
            <v>-12500</v>
          </cell>
          <cell r="D7819">
            <v>2500</v>
          </cell>
          <cell r="E7819">
            <v>0</v>
          </cell>
          <cell r="F7819">
            <v>2500</v>
          </cell>
          <cell r="G7819">
            <v>-10000</v>
          </cell>
        </row>
        <row r="7820">
          <cell r="B7820" t="str">
            <v>301500S692</v>
          </cell>
          <cell r="C7820">
            <v>-2500</v>
          </cell>
          <cell r="D7820">
            <v>0</v>
          </cell>
          <cell r="E7820">
            <v>0</v>
          </cell>
          <cell r="F7820">
            <v>0</v>
          </cell>
          <cell r="G7820">
            <v>-2500</v>
          </cell>
        </row>
        <row r="7821">
          <cell r="B7821" t="str">
            <v>301500S694</v>
          </cell>
          <cell r="C7821">
            <v>-10000</v>
          </cell>
          <cell r="D7821">
            <v>0</v>
          </cell>
          <cell r="E7821">
            <v>0</v>
          </cell>
          <cell r="F7821">
            <v>0</v>
          </cell>
          <cell r="G7821">
            <v>-10000</v>
          </cell>
        </row>
        <row r="7822">
          <cell r="B7822" t="str">
            <v>301500S695</v>
          </cell>
          <cell r="C7822">
            <v>-7500</v>
          </cell>
          <cell r="D7822">
            <v>0</v>
          </cell>
          <cell r="E7822">
            <v>0</v>
          </cell>
          <cell r="F7822">
            <v>0</v>
          </cell>
          <cell r="G7822">
            <v>-7500</v>
          </cell>
        </row>
        <row r="7823">
          <cell r="B7823" t="str">
            <v>301500S696</v>
          </cell>
          <cell r="C7823">
            <v>-7500</v>
          </cell>
          <cell r="D7823">
            <v>0</v>
          </cell>
          <cell r="E7823">
            <v>0</v>
          </cell>
          <cell r="F7823">
            <v>0</v>
          </cell>
          <cell r="G7823">
            <v>-7500</v>
          </cell>
        </row>
        <row r="7824">
          <cell r="B7824" t="str">
            <v>301500S697</v>
          </cell>
          <cell r="C7824">
            <v>-7500</v>
          </cell>
          <cell r="D7824">
            <v>7500</v>
          </cell>
          <cell r="E7824">
            <v>0</v>
          </cell>
          <cell r="F7824">
            <v>7500</v>
          </cell>
          <cell r="G7824">
            <v>0</v>
          </cell>
        </row>
        <row r="7825">
          <cell r="B7825" t="str">
            <v>301500S698</v>
          </cell>
          <cell r="C7825">
            <v>-7500</v>
          </cell>
          <cell r="D7825">
            <v>7500</v>
          </cell>
          <cell r="E7825">
            <v>0</v>
          </cell>
          <cell r="F7825">
            <v>7500</v>
          </cell>
          <cell r="G7825">
            <v>0</v>
          </cell>
        </row>
        <row r="7826">
          <cell r="B7826" t="str">
            <v>301500S699</v>
          </cell>
          <cell r="C7826">
            <v>-7500</v>
          </cell>
          <cell r="D7826">
            <v>0</v>
          </cell>
          <cell r="E7826">
            <v>0</v>
          </cell>
          <cell r="F7826">
            <v>0</v>
          </cell>
          <cell r="G7826">
            <v>-7500</v>
          </cell>
        </row>
        <row r="7827">
          <cell r="B7827" t="str">
            <v>301500S701</v>
          </cell>
          <cell r="C7827">
            <v>-2500</v>
          </cell>
          <cell r="D7827">
            <v>0</v>
          </cell>
          <cell r="E7827">
            <v>0</v>
          </cell>
          <cell r="F7827">
            <v>0</v>
          </cell>
          <cell r="G7827">
            <v>-2500</v>
          </cell>
        </row>
        <row r="7828">
          <cell r="B7828" t="str">
            <v>301500S702</v>
          </cell>
          <cell r="C7828">
            <v>-7500</v>
          </cell>
          <cell r="D7828">
            <v>0</v>
          </cell>
          <cell r="E7828">
            <v>0</v>
          </cell>
          <cell r="F7828">
            <v>0</v>
          </cell>
          <cell r="G7828">
            <v>-7500</v>
          </cell>
        </row>
        <row r="7829">
          <cell r="B7829" t="str">
            <v>301500S703</v>
          </cell>
          <cell r="C7829">
            <v>-10000</v>
          </cell>
          <cell r="D7829">
            <v>0</v>
          </cell>
          <cell r="E7829">
            <v>0</v>
          </cell>
          <cell r="F7829">
            <v>0</v>
          </cell>
          <cell r="G7829">
            <v>-10000</v>
          </cell>
        </row>
        <row r="7830">
          <cell r="B7830" t="str">
            <v>301500S704</v>
          </cell>
          <cell r="C7830">
            <v>-12500</v>
          </cell>
          <cell r="D7830">
            <v>0</v>
          </cell>
          <cell r="E7830">
            <v>0</v>
          </cell>
          <cell r="F7830">
            <v>0</v>
          </cell>
          <cell r="G7830">
            <v>-12500</v>
          </cell>
        </row>
        <row r="7831">
          <cell r="B7831" t="str">
            <v>301500S705</v>
          </cell>
          <cell r="C7831">
            <v>-7500</v>
          </cell>
          <cell r="D7831">
            <v>0</v>
          </cell>
          <cell r="E7831">
            <v>0</v>
          </cell>
          <cell r="F7831">
            <v>0</v>
          </cell>
          <cell r="G7831">
            <v>-7500</v>
          </cell>
        </row>
        <row r="7832">
          <cell r="B7832" t="str">
            <v>301500S706</v>
          </cell>
          <cell r="C7832">
            <v>-7500</v>
          </cell>
          <cell r="D7832">
            <v>0</v>
          </cell>
          <cell r="E7832">
            <v>0</v>
          </cell>
          <cell r="F7832">
            <v>0</v>
          </cell>
          <cell r="G7832">
            <v>-7500</v>
          </cell>
        </row>
        <row r="7833">
          <cell r="B7833" t="str">
            <v>301500S707</v>
          </cell>
          <cell r="C7833">
            <v>-10000</v>
          </cell>
          <cell r="D7833">
            <v>0</v>
          </cell>
          <cell r="E7833">
            <v>0</v>
          </cell>
          <cell r="F7833">
            <v>0</v>
          </cell>
          <cell r="G7833">
            <v>-10000</v>
          </cell>
        </row>
        <row r="7834">
          <cell r="B7834" t="str">
            <v>301500S708</v>
          </cell>
          <cell r="C7834">
            <v>-10000</v>
          </cell>
          <cell r="D7834">
            <v>0</v>
          </cell>
          <cell r="E7834">
            <v>0</v>
          </cell>
          <cell r="F7834">
            <v>0</v>
          </cell>
          <cell r="G7834">
            <v>-10000</v>
          </cell>
        </row>
        <row r="7835">
          <cell r="B7835" t="str">
            <v>301500S709</v>
          </cell>
          <cell r="C7835">
            <v>-7500</v>
          </cell>
          <cell r="D7835">
            <v>0</v>
          </cell>
          <cell r="E7835">
            <v>0</v>
          </cell>
          <cell r="F7835">
            <v>0</v>
          </cell>
          <cell r="G7835">
            <v>-7500</v>
          </cell>
        </row>
        <row r="7836">
          <cell r="B7836" t="str">
            <v>301500S710</v>
          </cell>
          <cell r="C7836">
            <v>-2500</v>
          </cell>
          <cell r="D7836">
            <v>0</v>
          </cell>
          <cell r="E7836">
            <v>0</v>
          </cell>
          <cell r="F7836">
            <v>0</v>
          </cell>
          <cell r="G7836">
            <v>-2500</v>
          </cell>
        </row>
        <row r="7837">
          <cell r="B7837" t="str">
            <v>301500S711</v>
          </cell>
          <cell r="C7837">
            <v>-12500</v>
          </cell>
          <cell r="D7837">
            <v>0</v>
          </cell>
          <cell r="E7837">
            <v>0</v>
          </cell>
          <cell r="F7837">
            <v>0</v>
          </cell>
          <cell r="G7837">
            <v>-12500</v>
          </cell>
        </row>
        <row r="7838">
          <cell r="B7838" t="str">
            <v>301500S712</v>
          </cell>
          <cell r="C7838">
            <v>-10000</v>
          </cell>
          <cell r="D7838">
            <v>0</v>
          </cell>
          <cell r="E7838">
            <v>0</v>
          </cell>
          <cell r="F7838">
            <v>0</v>
          </cell>
          <cell r="G7838">
            <v>-10000</v>
          </cell>
        </row>
        <row r="7839">
          <cell r="B7839" t="str">
            <v>301500S713</v>
          </cell>
          <cell r="C7839">
            <v>-10000</v>
          </cell>
          <cell r="D7839">
            <v>0</v>
          </cell>
          <cell r="E7839">
            <v>0</v>
          </cell>
          <cell r="F7839">
            <v>0</v>
          </cell>
          <cell r="G7839">
            <v>-10000</v>
          </cell>
        </row>
        <row r="7840">
          <cell r="B7840" t="str">
            <v>301500S714</v>
          </cell>
          <cell r="C7840">
            <v>-7500</v>
          </cell>
          <cell r="D7840">
            <v>0</v>
          </cell>
          <cell r="E7840">
            <v>0</v>
          </cell>
          <cell r="F7840">
            <v>0</v>
          </cell>
          <cell r="G7840">
            <v>-7500</v>
          </cell>
        </row>
        <row r="7841">
          <cell r="B7841" t="str">
            <v>301500S715</v>
          </cell>
          <cell r="C7841">
            <v>-5000</v>
          </cell>
          <cell r="D7841">
            <v>5000</v>
          </cell>
          <cell r="E7841">
            <v>0</v>
          </cell>
          <cell r="F7841">
            <v>5000</v>
          </cell>
          <cell r="G7841">
            <v>0</v>
          </cell>
        </row>
        <row r="7842">
          <cell r="B7842" t="str">
            <v>301500S716</v>
          </cell>
          <cell r="C7842">
            <v>-12500</v>
          </cell>
          <cell r="D7842">
            <v>12500</v>
          </cell>
          <cell r="E7842">
            <v>0</v>
          </cell>
          <cell r="F7842">
            <v>12500</v>
          </cell>
          <cell r="G7842">
            <v>0</v>
          </cell>
        </row>
        <row r="7843">
          <cell r="B7843" t="str">
            <v>301500S717</v>
          </cell>
          <cell r="C7843">
            <v>-5000</v>
          </cell>
          <cell r="D7843">
            <v>0</v>
          </cell>
          <cell r="E7843">
            <v>0</v>
          </cell>
          <cell r="F7843">
            <v>0</v>
          </cell>
          <cell r="G7843">
            <v>-5000</v>
          </cell>
        </row>
        <row r="7844">
          <cell r="B7844" t="str">
            <v>301500S718</v>
          </cell>
          <cell r="C7844">
            <v>-7500</v>
          </cell>
          <cell r="D7844">
            <v>0</v>
          </cell>
          <cell r="E7844">
            <v>-2500</v>
          </cell>
          <cell r="F7844">
            <v>-2500</v>
          </cell>
          <cell r="G7844">
            <v>-10000</v>
          </cell>
        </row>
        <row r="7845">
          <cell r="B7845" t="str">
            <v>301500S719</v>
          </cell>
          <cell r="C7845">
            <v>-7500</v>
          </cell>
          <cell r="D7845">
            <v>0</v>
          </cell>
          <cell r="E7845">
            <v>0</v>
          </cell>
          <cell r="F7845">
            <v>0</v>
          </cell>
          <cell r="G7845">
            <v>-7500</v>
          </cell>
        </row>
        <row r="7846">
          <cell r="B7846" t="str">
            <v>301500S721</v>
          </cell>
          <cell r="C7846">
            <v>-10000</v>
          </cell>
          <cell r="D7846">
            <v>0</v>
          </cell>
          <cell r="E7846">
            <v>0</v>
          </cell>
          <cell r="F7846">
            <v>0</v>
          </cell>
          <cell r="G7846">
            <v>-10000</v>
          </cell>
        </row>
        <row r="7847">
          <cell r="B7847" t="str">
            <v>301500S723</v>
          </cell>
          <cell r="C7847">
            <v>-7500</v>
          </cell>
          <cell r="D7847">
            <v>0</v>
          </cell>
          <cell r="E7847">
            <v>0</v>
          </cell>
          <cell r="F7847">
            <v>0</v>
          </cell>
          <cell r="G7847">
            <v>-7500</v>
          </cell>
        </row>
        <row r="7848">
          <cell r="B7848" t="str">
            <v>301500S724</v>
          </cell>
          <cell r="C7848">
            <v>-7500</v>
          </cell>
          <cell r="D7848">
            <v>0</v>
          </cell>
          <cell r="E7848">
            <v>0</v>
          </cell>
          <cell r="F7848">
            <v>0</v>
          </cell>
          <cell r="G7848">
            <v>-7500</v>
          </cell>
        </row>
        <row r="7849">
          <cell r="B7849" t="str">
            <v>301500S725</v>
          </cell>
          <cell r="C7849">
            <v>-10000</v>
          </cell>
          <cell r="D7849">
            <v>5000</v>
          </cell>
          <cell r="E7849">
            <v>0</v>
          </cell>
          <cell r="F7849">
            <v>5000</v>
          </cell>
          <cell r="G7849">
            <v>-5000</v>
          </cell>
        </row>
        <row r="7850">
          <cell r="B7850" t="str">
            <v>301500S726</v>
          </cell>
          <cell r="C7850">
            <v>-2500</v>
          </cell>
          <cell r="D7850">
            <v>0</v>
          </cell>
          <cell r="E7850">
            <v>0</v>
          </cell>
          <cell r="F7850">
            <v>0</v>
          </cell>
          <cell r="G7850">
            <v>-2500</v>
          </cell>
        </row>
        <row r="7851">
          <cell r="B7851" t="str">
            <v>301500S727</v>
          </cell>
          <cell r="C7851">
            <v>-10000</v>
          </cell>
          <cell r="D7851">
            <v>0</v>
          </cell>
          <cell r="E7851">
            <v>0</v>
          </cell>
          <cell r="F7851">
            <v>0</v>
          </cell>
          <cell r="G7851">
            <v>-10000</v>
          </cell>
        </row>
        <row r="7852">
          <cell r="B7852" t="str">
            <v>301500S728</v>
          </cell>
          <cell r="C7852">
            <v>-10000</v>
          </cell>
          <cell r="D7852">
            <v>0</v>
          </cell>
          <cell r="E7852">
            <v>0</v>
          </cell>
          <cell r="F7852">
            <v>0</v>
          </cell>
          <cell r="G7852">
            <v>-10000</v>
          </cell>
        </row>
        <row r="7853">
          <cell r="B7853" t="str">
            <v>301500S729</v>
          </cell>
          <cell r="C7853">
            <v>-2500</v>
          </cell>
          <cell r="D7853">
            <v>0</v>
          </cell>
          <cell r="E7853">
            <v>0</v>
          </cell>
          <cell r="F7853">
            <v>0</v>
          </cell>
          <cell r="G7853">
            <v>-2500</v>
          </cell>
        </row>
        <row r="7854">
          <cell r="B7854" t="str">
            <v>301500S730</v>
          </cell>
          <cell r="C7854">
            <v>-7500</v>
          </cell>
          <cell r="D7854">
            <v>0</v>
          </cell>
          <cell r="E7854">
            <v>0</v>
          </cell>
          <cell r="F7854">
            <v>0</v>
          </cell>
          <cell r="G7854">
            <v>-7500</v>
          </cell>
        </row>
        <row r="7855">
          <cell r="B7855" t="str">
            <v>301500S731</v>
          </cell>
          <cell r="C7855">
            <v>-2500</v>
          </cell>
          <cell r="D7855">
            <v>0</v>
          </cell>
          <cell r="E7855">
            <v>0</v>
          </cell>
          <cell r="F7855">
            <v>0</v>
          </cell>
          <cell r="G7855">
            <v>-2500</v>
          </cell>
        </row>
        <row r="7856">
          <cell r="B7856" t="str">
            <v>301500S732</v>
          </cell>
          <cell r="C7856">
            <v>-10000</v>
          </cell>
          <cell r="D7856">
            <v>0</v>
          </cell>
          <cell r="E7856">
            <v>0</v>
          </cell>
          <cell r="F7856">
            <v>0</v>
          </cell>
          <cell r="G7856">
            <v>-10000</v>
          </cell>
        </row>
        <row r="7857">
          <cell r="B7857" t="str">
            <v>301500S733</v>
          </cell>
          <cell r="C7857">
            <v>-7500</v>
          </cell>
          <cell r="D7857">
            <v>0</v>
          </cell>
          <cell r="E7857">
            <v>0</v>
          </cell>
          <cell r="F7857">
            <v>0</v>
          </cell>
          <cell r="G7857">
            <v>-7500</v>
          </cell>
        </row>
        <row r="7858">
          <cell r="B7858" t="str">
            <v>301500S734</v>
          </cell>
          <cell r="C7858">
            <v>-12500</v>
          </cell>
          <cell r="D7858">
            <v>0</v>
          </cell>
          <cell r="E7858">
            <v>0</v>
          </cell>
          <cell r="F7858">
            <v>0</v>
          </cell>
          <cell r="G7858">
            <v>-12500</v>
          </cell>
        </row>
        <row r="7859">
          <cell r="B7859" t="str">
            <v>301500S735</v>
          </cell>
          <cell r="C7859">
            <v>-10000</v>
          </cell>
          <cell r="D7859">
            <v>0</v>
          </cell>
          <cell r="E7859">
            <v>0</v>
          </cell>
          <cell r="F7859">
            <v>0</v>
          </cell>
          <cell r="G7859">
            <v>-10000</v>
          </cell>
        </row>
        <row r="7860">
          <cell r="B7860" t="str">
            <v>301500S736</v>
          </cell>
          <cell r="C7860">
            <v>-2500</v>
          </cell>
          <cell r="D7860">
            <v>0</v>
          </cell>
          <cell r="E7860">
            <v>0</v>
          </cell>
          <cell r="F7860">
            <v>0</v>
          </cell>
          <cell r="G7860">
            <v>-2500</v>
          </cell>
        </row>
        <row r="7861">
          <cell r="B7861" t="str">
            <v>301500S737</v>
          </cell>
          <cell r="C7861">
            <v>-2500</v>
          </cell>
          <cell r="D7861">
            <v>0</v>
          </cell>
          <cell r="E7861">
            <v>0</v>
          </cell>
          <cell r="F7861">
            <v>0</v>
          </cell>
          <cell r="G7861">
            <v>-2500</v>
          </cell>
        </row>
        <row r="7862">
          <cell r="B7862" t="str">
            <v>301500S738</v>
          </cell>
          <cell r="C7862">
            <v>-10000</v>
          </cell>
          <cell r="D7862">
            <v>0</v>
          </cell>
          <cell r="E7862">
            <v>0</v>
          </cell>
          <cell r="F7862">
            <v>0</v>
          </cell>
          <cell r="G7862">
            <v>-10000</v>
          </cell>
        </row>
        <row r="7863">
          <cell r="B7863" t="str">
            <v>301500S740</v>
          </cell>
          <cell r="C7863">
            <v>-5000</v>
          </cell>
          <cell r="D7863">
            <v>0</v>
          </cell>
          <cell r="E7863">
            <v>0</v>
          </cell>
          <cell r="F7863">
            <v>0</v>
          </cell>
          <cell r="G7863">
            <v>-5000</v>
          </cell>
        </row>
        <row r="7864">
          <cell r="B7864" t="str">
            <v>301500S741</v>
          </cell>
          <cell r="C7864">
            <v>-7500</v>
          </cell>
          <cell r="D7864">
            <v>0</v>
          </cell>
          <cell r="E7864">
            <v>0</v>
          </cell>
          <cell r="F7864">
            <v>0</v>
          </cell>
          <cell r="G7864">
            <v>-7500</v>
          </cell>
        </row>
        <row r="7865">
          <cell r="B7865" t="str">
            <v>301500S742</v>
          </cell>
          <cell r="C7865">
            <v>-7500</v>
          </cell>
          <cell r="D7865">
            <v>0</v>
          </cell>
          <cell r="E7865">
            <v>0</v>
          </cell>
          <cell r="F7865">
            <v>0</v>
          </cell>
          <cell r="G7865">
            <v>-7500</v>
          </cell>
        </row>
        <row r="7866">
          <cell r="B7866" t="str">
            <v>301500S743</v>
          </cell>
          <cell r="C7866">
            <v>-12500</v>
          </cell>
          <cell r="D7866">
            <v>0</v>
          </cell>
          <cell r="E7866">
            <v>0</v>
          </cell>
          <cell r="F7866">
            <v>0</v>
          </cell>
          <cell r="G7866">
            <v>-12500</v>
          </cell>
        </row>
        <row r="7867">
          <cell r="B7867" t="str">
            <v>301500S745</v>
          </cell>
          <cell r="C7867">
            <v>-12500</v>
          </cell>
          <cell r="D7867">
            <v>0</v>
          </cell>
          <cell r="E7867">
            <v>0</v>
          </cell>
          <cell r="F7867">
            <v>0</v>
          </cell>
          <cell r="G7867">
            <v>-12500</v>
          </cell>
        </row>
        <row r="7868">
          <cell r="B7868" t="str">
            <v>301500S746</v>
          </cell>
          <cell r="C7868">
            <v>-10000</v>
          </cell>
          <cell r="D7868">
            <v>0</v>
          </cell>
          <cell r="E7868">
            <v>0</v>
          </cell>
          <cell r="F7868">
            <v>0</v>
          </cell>
          <cell r="G7868">
            <v>-10000</v>
          </cell>
        </row>
        <row r="7869">
          <cell r="B7869" t="str">
            <v>301500S747</v>
          </cell>
          <cell r="C7869">
            <v>-7500</v>
          </cell>
          <cell r="D7869">
            <v>0</v>
          </cell>
          <cell r="E7869">
            <v>0</v>
          </cell>
          <cell r="F7869">
            <v>0</v>
          </cell>
          <cell r="G7869">
            <v>-7500</v>
          </cell>
        </row>
        <row r="7870">
          <cell r="B7870" t="str">
            <v>301500S748</v>
          </cell>
          <cell r="C7870">
            <v>-12500</v>
          </cell>
          <cell r="D7870">
            <v>0</v>
          </cell>
          <cell r="E7870">
            <v>0</v>
          </cell>
          <cell r="F7870">
            <v>0</v>
          </cell>
          <cell r="G7870">
            <v>-12500</v>
          </cell>
        </row>
        <row r="7871">
          <cell r="B7871" t="str">
            <v>301500S749</v>
          </cell>
          <cell r="C7871">
            <v>-7500</v>
          </cell>
          <cell r="D7871">
            <v>0</v>
          </cell>
          <cell r="E7871">
            <v>0</v>
          </cell>
          <cell r="F7871">
            <v>0</v>
          </cell>
          <cell r="G7871">
            <v>-7500</v>
          </cell>
        </row>
        <row r="7872">
          <cell r="B7872" t="str">
            <v>301500S750</v>
          </cell>
          <cell r="C7872">
            <v>-5000</v>
          </cell>
          <cell r="D7872">
            <v>0</v>
          </cell>
          <cell r="E7872">
            <v>0</v>
          </cell>
          <cell r="F7872">
            <v>0</v>
          </cell>
          <cell r="G7872">
            <v>-5000</v>
          </cell>
        </row>
        <row r="7873">
          <cell r="B7873" t="str">
            <v>301500S751</v>
          </cell>
          <cell r="C7873">
            <v>-12500</v>
          </cell>
          <cell r="D7873">
            <v>0</v>
          </cell>
          <cell r="E7873">
            <v>0</v>
          </cell>
          <cell r="F7873">
            <v>0</v>
          </cell>
          <cell r="G7873">
            <v>-12500</v>
          </cell>
        </row>
        <row r="7874">
          <cell r="B7874" t="str">
            <v>301500S752</v>
          </cell>
          <cell r="C7874">
            <v>-7500</v>
          </cell>
          <cell r="D7874">
            <v>0</v>
          </cell>
          <cell r="E7874">
            <v>0</v>
          </cell>
          <cell r="F7874">
            <v>0</v>
          </cell>
          <cell r="G7874">
            <v>-7500</v>
          </cell>
        </row>
        <row r="7875">
          <cell r="B7875" t="str">
            <v>301500S753</v>
          </cell>
          <cell r="C7875">
            <v>-12500</v>
          </cell>
          <cell r="D7875">
            <v>0</v>
          </cell>
          <cell r="E7875">
            <v>0</v>
          </cell>
          <cell r="F7875">
            <v>0</v>
          </cell>
          <cell r="G7875">
            <v>-12500</v>
          </cell>
        </row>
        <row r="7876">
          <cell r="B7876" t="str">
            <v>301500S754</v>
          </cell>
          <cell r="C7876">
            <v>-10000</v>
          </cell>
          <cell r="D7876">
            <v>0</v>
          </cell>
          <cell r="E7876">
            <v>0</v>
          </cell>
          <cell r="F7876">
            <v>0</v>
          </cell>
          <cell r="G7876">
            <v>-10000</v>
          </cell>
        </row>
        <row r="7877">
          <cell r="B7877" t="str">
            <v>301500S755</v>
          </cell>
          <cell r="C7877">
            <v>-7500</v>
          </cell>
          <cell r="D7877">
            <v>0</v>
          </cell>
          <cell r="E7877">
            <v>0</v>
          </cell>
          <cell r="F7877">
            <v>0</v>
          </cell>
          <cell r="G7877">
            <v>-7500</v>
          </cell>
        </row>
        <row r="7878">
          <cell r="B7878" t="str">
            <v>301500S756</v>
          </cell>
          <cell r="C7878">
            <v>-2500</v>
          </cell>
          <cell r="D7878">
            <v>0</v>
          </cell>
          <cell r="E7878">
            <v>0</v>
          </cell>
          <cell r="F7878">
            <v>0</v>
          </cell>
          <cell r="G7878">
            <v>-2500</v>
          </cell>
        </row>
        <row r="7879">
          <cell r="B7879" t="str">
            <v>301500S757</v>
          </cell>
          <cell r="C7879">
            <v>-7500</v>
          </cell>
          <cell r="D7879">
            <v>0</v>
          </cell>
          <cell r="E7879">
            <v>0</v>
          </cell>
          <cell r="F7879">
            <v>0</v>
          </cell>
          <cell r="G7879">
            <v>-7500</v>
          </cell>
        </row>
        <row r="7880">
          <cell r="B7880" t="str">
            <v>301500S758</v>
          </cell>
          <cell r="C7880">
            <v>-7500</v>
          </cell>
          <cell r="D7880">
            <v>0</v>
          </cell>
          <cell r="E7880">
            <v>0</v>
          </cell>
          <cell r="F7880">
            <v>0</v>
          </cell>
          <cell r="G7880">
            <v>-7500</v>
          </cell>
        </row>
        <row r="7881">
          <cell r="B7881" t="str">
            <v>301500S759</v>
          </cell>
          <cell r="C7881">
            <v>-7500</v>
          </cell>
          <cell r="D7881">
            <v>0</v>
          </cell>
          <cell r="E7881">
            <v>0</v>
          </cell>
          <cell r="F7881">
            <v>0</v>
          </cell>
          <cell r="G7881">
            <v>-7500</v>
          </cell>
        </row>
        <row r="7882">
          <cell r="B7882" t="str">
            <v>301500S760</v>
          </cell>
          <cell r="C7882">
            <v>-5000</v>
          </cell>
          <cell r="D7882">
            <v>0</v>
          </cell>
          <cell r="E7882">
            <v>0</v>
          </cell>
          <cell r="F7882">
            <v>0</v>
          </cell>
          <cell r="G7882">
            <v>-5000</v>
          </cell>
        </row>
        <row r="7883">
          <cell r="B7883" t="str">
            <v>301500S761</v>
          </cell>
          <cell r="C7883">
            <v>-7500</v>
          </cell>
          <cell r="D7883">
            <v>0</v>
          </cell>
          <cell r="E7883">
            <v>0</v>
          </cell>
          <cell r="F7883">
            <v>0</v>
          </cell>
          <cell r="G7883">
            <v>-7500</v>
          </cell>
        </row>
        <row r="7884">
          <cell r="B7884" t="str">
            <v>301500S763</v>
          </cell>
          <cell r="C7884">
            <v>-12500</v>
          </cell>
          <cell r="D7884">
            <v>12500</v>
          </cell>
          <cell r="E7884">
            <v>0</v>
          </cell>
          <cell r="F7884">
            <v>12500</v>
          </cell>
          <cell r="G7884">
            <v>0</v>
          </cell>
        </row>
        <row r="7885">
          <cell r="B7885" t="str">
            <v>301500S764</v>
          </cell>
          <cell r="C7885">
            <v>-2500</v>
          </cell>
          <cell r="D7885">
            <v>0</v>
          </cell>
          <cell r="E7885">
            <v>0</v>
          </cell>
          <cell r="F7885">
            <v>0</v>
          </cell>
          <cell r="G7885">
            <v>-2500</v>
          </cell>
        </row>
        <row r="7886">
          <cell r="B7886" t="str">
            <v>301500S765</v>
          </cell>
          <cell r="C7886">
            <v>-7500</v>
          </cell>
          <cell r="D7886">
            <v>0</v>
          </cell>
          <cell r="E7886">
            <v>0</v>
          </cell>
          <cell r="F7886">
            <v>0</v>
          </cell>
          <cell r="G7886">
            <v>-7500</v>
          </cell>
        </row>
        <row r="7887">
          <cell r="B7887" t="str">
            <v>301500S766</v>
          </cell>
          <cell r="C7887">
            <v>-10000</v>
          </cell>
          <cell r="D7887">
            <v>0</v>
          </cell>
          <cell r="E7887">
            <v>0</v>
          </cell>
          <cell r="F7887">
            <v>0</v>
          </cell>
          <cell r="G7887">
            <v>-10000</v>
          </cell>
        </row>
        <row r="7888">
          <cell r="B7888" t="str">
            <v>301500S767</v>
          </cell>
          <cell r="C7888">
            <v>-7500</v>
          </cell>
          <cell r="D7888">
            <v>7500</v>
          </cell>
          <cell r="E7888">
            <v>0</v>
          </cell>
          <cell r="F7888">
            <v>7500</v>
          </cell>
          <cell r="G7888">
            <v>0</v>
          </cell>
        </row>
        <row r="7889">
          <cell r="B7889" t="str">
            <v>301500S768</v>
          </cell>
          <cell r="C7889">
            <v>-7500</v>
          </cell>
          <cell r="D7889">
            <v>0</v>
          </cell>
          <cell r="E7889">
            <v>0</v>
          </cell>
          <cell r="F7889">
            <v>0</v>
          </cell>
          <cell r="G7889">
            <v>-7500</v>
          </cell>
        </row>
        <row r="7890">
          <cell r="B7890" t="str">
            <v>301500S769</v>
          </cell>
          <cell r="C7890">
            <v>-7500</v>
          </cell>
          <cell r="D7890">
            <v>0</v>
          </cell>
          <cell r="E7890">
            <v>0</v>
          </cell>
          <cell r="F7890">
            <v>0</v>
          </cell>
          <cell r="G7890">
            <v>-7500</v>
          </cell>
        </row>
        <row r="7891">
          <cell r="B7891" t="str">
            <v>301500S770</v>
          </cell>
          <cell r="C7891">
            <v>-10000</v>
          </cell>
          <cell r="D7891">
            <v>0</v>
          </cell>
          <cell r="E7891">
            <v>0</v>
          </cell>
          <cell r="F7891">
            <v>0</v>
          </cell>
          <cell r="G7891">
            <v>-10000</v>
          </cell>
        </row>
        <row r="7892">
          <cell r="B7892" t="str">
            <v>301500S771</v>
          </cell>
          <cell r="C7892">
            <v>-7500</v>
          </cell>
          <cell r="D7892">
            <v>0</v>
          </cell>
          <cell r="E7892">
            <v>0</v>
          </cell>
          <cell r="F7892">
            <v>0</v>
          </cell>
          <cell r="G7892">
            <v>-7500</v>
          </cell>
        </row>
        <row r="7893">
          <cell r="B7893" t="str">
            <v>301500S772</v>
          </cell>
          <cell r="C7893">
            <v>-7500</v>
          </cell>
          <cell r="D7893">
            <v>0</v>
          </cell>
          <cell r="E7893">
            <v>0</v>
          </cell>
          <cell r="F7893">
            <v>0</v>
          </cell>
          <cell r="G7893">
            <v>-7500</v>
          </cell>
        </row>
        <row r="7894">
          <cell r="B7894" t="str">
            <v>301500S773</v>
          </cell>
          <cell r="C7894">
            <v>-2500</v>
          </cell>
          <cell r="D7894">
            <v>0</v>
          </cell>
          <cell r="E7894">
            <v>0</v>
          </cell>
          <cell r="F7894">
            <v>0</v>
          </cell>
          <cell r="G7894">
            <v>-2500</v>
          </cell>
        </row>
        <row r="7895">
          <cell r="B7895" t="str">
            <v>301500S774</v>
          </cell>
          <cell r="C7895">
            <v>-7500</v>
          </cell>
          <cell r="D7895">
            <v>0</v>
          </cell>
          <cell r="E7895">
            <v>0</v>
          </cell>
          <cell r="F7895">
            <v>0</v>
          </cell>
          <cell r="G7895">
            <v>-7500</v>
          </cell>
        </row>
        <row r="7896">
          <cell r="B7896" t="str">
            <v>301500S775</v>
          </cell>
          <cell r="C7896">
            <v>-12500</v>
          </cell>
          <cell r="D7896">
            <v>0</v>
          </cell>
          <cell r="E7896">
            <v>0</v>
          </cell>
          <cell r="F7896">
            <v>0</v>
          </cell>
          <cell r="G7896">
            <v>-12500</v>
          </cell>
        </row>
        <row r="7897">
          <cell r="B7897" t="str">
            <v>301500S776</v>
          </cell>
          <cell r="C7897">
            <v>-7500</v>
          </cell>
          <cell r="D7897">
            <v>0</v>
          </cell>
          <cell r="E7897">
            <v>0</v>
          </cell>
          <cell r="F7897">
            <v>0</v>
          </cell>
          <cell r="G7897">
            <v>-7500</v>
          </cell>
        </row>
        <row r="7898">
          <cell r="B7898" t="str">
            <v>301500S777</v>
          </cell>
          <cell r="C7898">
            <v>-7500</v>
          </cell>
          <cell r="D7898">
            <v>0</v>
          </cell>
          <cell r="E7898">
            <v>0</v>
          </cell>
          <cell r="F7898">
            <v>0</v>
          </cell>
          <cell r="G7898">
            <v>-7500</v>
          </cell>
        </row>
        <row r="7899">
          <cell r="B7899" t="str">
            <v>301500S778</v>
          </cell>
          <cell r="C7899">
            <v>-7500</v>
          </cell>
          <cell r="D7899">
            <v>0</v>
          </cell>
          <cell r="E7899">
            <v>0</v>
          </cell>
          <cell r="F7899">
            <v>0</v>
          </cell>
          <cell r="G7899">
            <v>-7500</v>
          </cell>
        </row>
        <row r="7900">
          <cell r="B7900" t="str">
            <v>301500S782</v>
          </cell>
          <cell r="C7900">
            <v>-5000</v>
          </cell>
          <cell r="D7900">
            <v>0</v>
          </cell>
          <cell r="E7900">
            <v>0</v>
          </cell>
          <cell r="F7900">
            <v>0</v>
          </cell>
          <cell r="G7900">
            <v>-5000</v>
          </cell>
        </row>
        <row r="7901">
          <cell r="B7901" t="str">
            <v>301500S783</v>
          </cell>
          <cell r="C7901">
            <v>-2500</v>
          </cell>
          <cell r="D7901">
            <v>0</v>
          </cell>
          <cell r="E7901">
            <v>0</v>
          </cell>
          <cell r="F7901">
            <v>0</v>
          </cell>
          <cell r="G7901">
            <v>-2500</v>
          </cell>
        </row>
        <row r="7902">
          <cell r="B7902" t="str">
            <v>301500S784</v>
          </cell>
          <cell r="C7902">
            <v>-7500</v>
          </cell>
          <cell r="D7902">
            <v>0</v>
          </cell>
          <cell r="E7902">
            <v>0</v>
          </cell>
          <cell r="F7902">
            <v>0</v>
          </cell>
          <cell r="G7902">
            <v>-7500</v>
          </cell>
        </row>
        <row r="7903">
          <cell r="B7903" t="str">
            <v>301500S785</v>
          </cell>
          <cell r="C7903">
            <v>-7500</v>
          </cell>
          <cell r="D7903">
            <v>0</v>
          </cell>
          <cell r="E7903">
            <v>0</v>
          </cell>
          <cell r="F7903">
            <v>0</v>
          </cell>
          <cell r="G7903">
            <v>-7500</v>
          </cell>
        </row>
        <row r="7904">
          <cell r="B7904" t="str">
            <v>301500S786</v>
          </cell>
          <cell r="C7904">
            <v>-7500</v>
          </cell>
          <cell r="D7904">
            <v>0</v>
          </cell>
          <cell r="E7904">
            <v>0</v>
          </cell>
          <cell r="F7904">
            <v>0</v>
          </cell>
          <cell r="G7904">
            <v>-7500</v>
          </cell>
        </row>
        <row r="7905">
          <cell r="B7905" t="str">
            <v>301500S787</v>
          </cell>
          <cell r="C7905">
            <v>-7500</v>
          </cell>
          <cell r="D7905">
            <v>7500</v>
          </cell>
          <cell r="E7905">
            <v>0</v>
          </cell>
          <cell r="F7905">
            <v>7500</v>
          </cell>
          <cell r="G7905">
            <v>0</v>
          </cell>
        </row>
        <row r="7906">
          <cell r="B7906" t="str">
            <v>301500S788</v>
          </cell>
          <cell r="C7906">
            <v>-12500</v>
          </cell>
          <cell r="D7906">
            <v>0</v>
          </cell>
          <cell r="E7906">
            <v>0</v>
          </cell>
          <cell r="F7906">
            <v>0</v>
          </cell>
          <cell r="G7906">
            <v>-12500</v>
          </cell>
        </row>
        <row r="7907">
          <cell r="B7907" t="str">
            <v>301500S789</v>
          </cell>
          <cell r="C7907">
            <v>-12500</v>
          </cell>
          <cell r="D7907">
            <v>0</v>
          </cell>
          <cell r="E7907">
            <v>0</v>
          </cell>
          <cell r="F7907">
            <v>0</v>
          </cell>
          <cell r="G7907">
            <v>-12500</v>
          </cell>
        </row>
        <row r="7908">
          <cell r="B7908" t="str">
            <v>301500S790</v>
          </cell>
          <cell r="C7908">
            <v>-2500</v>
          </cell>
          <cell r="D7908">
            <v>0</v>
          </cell>
          <cell r="E7908">
            <v>0</v>
          </cell>
          <cell r="F7908">
            <v>0</v>
          </cell>
          <cell r="G7908">
            <v>-2500</v>
          </cell>
        </row>
        <row r="7909">
          <cell r="B7909" t="str">
            <v>301500S791</v>
          </cell>
          <cell r="C7909">
            <v>-7500</v>
          </cell>
          <cell r="D7909">
            <v>0</v>
          </cell>
          <cell r="E7909">
            <v>0</v>
          </cell>
          <cell r="F7909">
            <v>0</v>
          </cell>
          <cell r="G7909">
            <v>-7500</v>
          </cell>
        </row>
        <row r="7910">
          <cell r="B7910" t="str">
            <v>301500S792</v>
          </cell>
          <cell r="C7910">
            <v>-7500</v>
          </cell>
          <cell r="D7910">
            <v>0</v>
          </cell>
          <cell r="E7910">
            <v>0</v>
          </cell>
          <cell r="F7910">
            <v>0</v>
          </cell>
          <cell r="G7910">
            <v>-7500</v>
          </cell>
        </row>
        <row r="7911">
          <cell r="B7911" t="str">
            <v>301500S793</v>
          </cell>
          <cell r="C7911">
            <v>-7500</v>
          </cell>
          <cell r="D7911">
            <v>0</v>
          </cell>
          <cell r="E7911">
            <v>0</v>
          </cell>
          <cell r="F7911">
            <v>0</v>
          </cell>
          <cell r="G7911">
            <v>-7500</v>
          </cell>
        </row>
        <row r="7912">
          <cell r="B7912" t="str">
            <v>301500S794</v>
          </cell>
          <cell r="C7912">
            <v>-5000</v>
          </cell>
          <cell r="D7912">
            <v>7500</v>
          </cell>
          <cell r="E7912">
            <v>-2500</v>
          </cell>
          <cell r="F7912">
            <v>5000</v>
          </cell>
          <cell r="G7912">
            <v>0</v>
          </cell>
        </row>
        <row r="7913">
          <cell r="B7913" t="str">
            <v>301500S795</v>
          </cell>
          <cell r="C7913">
            <v>-7500</v>
          </cell>
          <cell r="D7913">
            <v>0</v>
          </cell>
          <cell r="E7913">
            <v>0</v>
          </cell>
          <cell r="F7913">
            <v>0</v>
          </cell>
          <cell r="G7913">
            <v>-7500</v>
          </cell>
        </row>
        <row r="7914">
          <cell r="B7914" t="str">
            <v>301500S796</v>
          </cell>
          <cell r="C7914">
            <v>-2500</v>
          </cell>
          <cell r="D7914">
            <v>0</v>
          </cell>
          <cell r="E7914">
            <v>0</v>
          </cell>
          <cell r="F7914">
            <v>0</v>
          </cell>
          <cell r="G7914">
            <v>-2500</v>
          </cell>
        </row>
        <row r="7915">
          <cell r="B7915" t="str">
            <v>301500S797</v>
          </cell>
          <cell r="C7915">
            <v>-7500</v>
          </cell>
          <cell r="D7915">
            <v>0</v>
          </cell>
          <cell r="E7915">
            <v>0</v>
          </cell>
          <cell r="F7915">
            <v>0</v>
          </cell>
          <cell r="G7915">
            <v>-7500</v>
          </cell>
        </row>
        <row r="7916">
          <cell r="B7916" t="str">
            <v>301500S798</v>
          </cell>
          <cell r="C7916">
            <v>-7500</v>
          </cell>
          <cell r="D7916">
            <v>0</v>
          </cell>
          <cell r="E7916">
            <v>0</v>
          </cell>
          <cell r="F7916">
            <v>0</v>
          </cell>
          <cell r="G7916">
            <v>-7500</v>
          </cell>
        </row>
        <row r="7917">
          <cell r="B7917" t="str">
            <v>301500S799</v>
          </cell>
          <cell r="C7917">
            <v>-7500</v>
          </cell>
          <cell r="D7917">
            <v>0</v>
          </cell>
          <cell r="E7917">
            <v>0</v>
          </cell>
          <cell r="F7917">
            <v>0</v>
          </cell>
          <cell r="G7917">
            <v>-7500</v>
          </cell>
        </row>
        <row r="7918">
          <cell r="B7918" t="str">
            <v>301500S800</v>
          </cell>
          <cell r="C7918">
            <v>-5000</v>
          </cell>
          <cell r="D7918">
            <v>2500</v>
          </cell>
          <cell r="E7918">
            <v>0</v>
          </cell>
          <cell r="F7918">
            <v>2500</v>
          </cell>
          <cell r="G7918">
            <v>-2500</v>
          </cell>
        </row>
        <row r="7919">
          <cell r="B7919" t="str">
            <v>301500S801</v>
          </cell>
          <cell r="C7919">
            <v>-7500</v>
          </cell>
          <cell r="D7919">
            <v>0</v>
          </cell>
          <cell r="E7919">
            <v>0</v>
          </cell>
          <cell r="F7919">
            <v>0</v>
          </cell>
          <cell r="G7919">
            <v>-7500</v>
          </cell>
        </row>
        <row r="7920">
          <cell r="B7920" t="str">
            <v>301500S802</v>
          </cell>
          <cell r="C7920">
            <v>-7500</v>
          </cell>
          <cell r="D7920">
            <v>7500</v>
          </cell>
          <cell r="E7920">
            <v>0</v>
          </cell>
          <cell r="F7920">
            <v>7500</v>
          </cell>
          <cell r="G7920">
            <v>0</v>
          </cell>
        </row>
        <row r="7921">
          <cell r="B7921" t="str">
            <v>301500S803</v>
          </cell>
          <cell r="C7921">
            <v>-10000</v>
          </cell>
          <cell r="D7921">
            <v>0</v>
          </cell>
          <cell r="E7921">
            <v>0</v>
          </cell>
          <cell r="F7921">
            <v>0</v>
          </cell>
          <cell r="G7921">
            <v>-10000</v>
          </cell>
        </row>
        <row r="7922">
          <cell r="B7922" t="str">
            <v>301500S804</v>
          </cell>
          <cell r="C7922">
            <v>-5000</v>
          </cell>
          <cell r="D7922">
            <v>0</v>
          </cell>
          <cell r="E7922">
            <v>0</v>
          </cell>
          <cell r="F7922">
            <v>0</v>
          </cell>
          <cell r="G7922">
            <v>-5000</v>
          </cell>
        </row>
        <row r="7923">
          <cell r="B7923" t="str">
            <v>301500S805</v>
          </cell>
          <cell r="C7923">
            <v>-7500</v>
          </cell>
          <cell r="D7923">
            <v>0</v>
          </cell>
          <cell r="E7923">
            <v>0</v>
          </cell>
          <cell r="F7923">
            <v>0</v>
          </cell>
          <cell r="G7923">
            <v>-7500</v>
          </cell>
        </row>
        <row r="7924">
          <cell r="B7924" t="str">
            <v>301500S806</v>
          </cell>
          <cell r="C7924">
            <v>-5000</v>
          </cell>
          <cell r="D7924">
            <v>10000</v>
          </cell>
          <cell r="E7924">
            <v>-5000</v>
          </cell>
          <cell r="F7924">
            <v>5000</v>
          </cell>
          <cell r="G7924">
            <v>0</v>
          </cell>
        </row>
        <row r="7925">
          <cell r="B7925" t="str">
            <v>301500S807</v>
          </cell>
          <cell r="C7925">
            <v>-5000</v>
          </cell>
          <cell r="D7925">
            <v>0</v>
          </cell>
          <cell r="E7925">
            <v>0</v>
          </cell>
          <cell r="F7925">
            <v>0</v>
          </cell>
          <cell r="G7925">
            <v>-5000</v>
          </cell>
        </row>
        <row r="7926">
          <cell r="B7926" t="str">
            <v>301500S808</v>
          </cell>
          <cell r="C7926">
            <v>0</v>
          </cell>
          <cell r="D7926">
            <v>10000</v>
          </cell>
          <cell r="E7926">
            <v>-10000</v>
          </cell>
          <cell r="F7926">
            <v>0</v>
          </cell>
          <cell r="G7926">
            <v>0</v>
          </cell>
        </row>
        <row r="7927">
          <cell r="B7927" t="str">
            <v>301500S809</v>
          </cell>
          <cell r="C7927">
            <v>-7500</v>
          </cell>
          <cell r="D7927">
            <v>0</v>
          </cell>
          <cell r="E7927">
            <v>0</v>
          </cell>
          <cell r="F7927">
            <v>0</v>
          </cell>
          <cell r="G7927">
            <v>-7500</v>
          </cell>
        </row>
        <row r="7928">
          <cell r="B7928" t="str">
            <v>301500S810</v>
          </cell>
          <cell r="C7928">
            <v>-7500</v>
          </cell>
          <cell r="D7928">
            <v>0</v>
          </cell>
          <cell r="E7928">
            <v>0</v>
          </cell>
          <cell r="F7928">
            <v>0</v>
          </cell>
          <cell r="G7928">
            <v>-7500</v>
          </cell>
        </row>
        <row r="7929">
          <cell r="B7929" t="str">
            <v>301500S811</v>
          </cell>
          <cell r="C7929">
            <v>-7500</v>
          </cell>
          <cell r="D7929">
            <v>0</v>
          </cell>
          <cell r="E7929">
            <v>0</v>
          </cell>
          <cell r="F7929">
            <v>0</v>
          </cell>
          <cell r="G7929">
            <v>-7500</v>
          </cell>
        </row>
        <row r="7930">
          <cell r="B7930" t="str">
            <v>301500S812</v>
          </cell>
          <cell r="C7930">
            <v>-7500</v>
          </cell>
          <cell r="D7930">
            <v>0</v>
          </cell>
          <cell r="E7930">
            <v>0</v>
          </cell>
          <cell r="F7930">
            <v>0</v>
          </cell>
          <cell r="G7930">
            <v>-7500</v>
          </cell>
        </row>
        <row r="7931">
          <cell r="B7931" t="str">
            <v>301500S813</v>
          </cell>
          <cell r="C7931">
            <v>-5000</v>
          </cell>
          <cell r="D7931">
            <v>0</v>
          </cell>
          <cell r="E7931">
            <v>0</v>
          </cell>
          <cell r="F7931">
            <v>0</v>
          </cell>
          <cell r="G7931">
            <v>-5000</v>
          </cell>
        </row>
        <row r="7932">
          <cell r="B7932" t="str">
            <v>301500S814</v>
          </cell>
          <cell r="C7932">
            <v>-5000</v>
          </cell>
          <cell r="D7932">
            <v>0</v>
          </cell>
          <cell r="E7932">
            <v>0</v>
          </cell>
          <cell r="F7932">
            <v>0</v>
          </cell>
          <cell r="G7932">
            <v>-5000</v>
          </cell>
        </row>
        <row r="7933">
          <cell r="B7933" t="str">
            <v>301500S815</v>
          </cell>
          <cell r="C7933">
            <v>-12500</v>
          </cell>
          <cell r="D7933">
            <v>0</v>
          </cell>
          <cell r="E7933">
            <v>0</v>
          </cell>
          <cell r="F7933">
            <v>0</v>
          </cell>
          <cell r="G7933">
            <v>-12500</v>
          </cell>
        </row>
        <row r="7934">
          <cell r="B7934" t="str">
            <v>301500S816</v>
          </cell>
          <cell r="C7934">
            <v>-12500</v>
          </cell>
          <cell r="D7934">
            <v>0</v>
          </cell>
          <cell r="E7934">
            <v>0</v>
          </cell>
          <cell r="F7934">
            <v>0</v>
          </cell>
          <cell r="G7934">
            <v>-12500</v>
          </cell>
        </row>
        <row r="7935">
          <cell r="B7935" t="str">
            <v>301500S817</v>
          </cell>
          <cell r="C7935">
            <v>-2500</v>
          </cell>
          <cell r="D7935">
            <v>0</v>
          </cell>
          <cell r="E7935">
            <v>0</v>
          </cell>
          <cell r="F7935">
            <v>0</v>
          </cell>
          <cell r="G7935">
            <v>-2500</v>
          </cell>
        </row>
        <row r="7936">
          <cell r="B7936" t="str">
            <v>301500S818</v>
          </cell>
          <cell r="C7936">
            <v>-7500</v>
          </cell>
          <cell r="D7936">
            <v>0</v>
          </cell>
          <cell r="E7936">
            <v>0</v>
          </cell>
          <cell r="F7936">
            <v>0</v>
          </cell>
          <cell r="G7936">
            <v>-7500</v>
          </cell>
        </row>
        <row r="7937">
          <cell r="B7937" t="str">
            <v>301500S819</v>
          </cell>
          <cell r="C7937">
            <v>-5000</v>
          </cell>
          <cell r="D7937">
            <v>0</v>
          </cell>
          <cell r="E7937">
            <v>0</v>
          </cell>
          <cell r="F7937">
            <v>0</v>
          </cell>
          <cell r="G7937">
            <v>-5000</v>
          </cell>
        </row>
        <row r="7938">
          <cell r="B7938" t="str">
            <v>301500S820</v>
          </cell>
          <cell r="C7938">
            <v>-10000</v>
          </cell>
          <cell r="D7938">
            <v>0</v>
          </cell>
          <cell r="E7938">
            <v>0</v>
          </cell>
          <cell r="F7938">
            <v>0</v>
          </cell>
          <cell r="G7938">
            <v>-10000</v>
          </cell>
        </row>
        <row r="7939">
          <cell r="B7939" t="str">
            <v>301500S821</v>
          </cell>
          <cell r="C7939">
            <v>-2500</v>
          </cell>
          <cell r="D7939">
            <v>0</v>
          </cell>
          <cell r="E7939">
            <v>0</v>
          </cell>
          <cell r="F7939">
            <v>0</v>
          </cell>
          <cell r="G7939">
            <v>-2500</v>
          </cell>
        </row>
        <row r="7940">
          <cell r="B7940" t="str">
            <v>301500S822</v>
          </cell>
          <cell r="C7940">
            <v>-10000</v>
          </cell>
          <cell r="D7940">
            <v>0</v>
          </cell>
          <cell r="E7940">
            <v>0</v>
          </cell>
          <cell r="F7940">
            <v>0</v>
          </cell>
          <cell r="G7940">
            <v>-10000</v>
          </cell>
        </row>
        <row r="7941">
          <cell r="B7941" t="str">
            <v>301500S823</v>
          </cell>
          <cell r="C7941">
            <v>-12500</v>
          </cell>
          <cell r="D7941">
            <v>0</v>
          </cell>
          <cell r="E7941">
            <v>0</v>
          </cell>
          <cell r="F7941">
            <v>0</v>
          </cell>
          <cell r="G7941">
            <v>-12500</v>
          </cell>
        </row>
        <row r="7942">
          <cell r="B7942" t="str">
            <v>301500S824</v>
          </cell>
          <cell r="C7942">
            <v>-5000</v>
          </cell>
          <cell r="D7942">
            <v>5000</v>
          </cell>
          <cell r="E7942">
            <v>0</v>
          </cell>
          <cell r="F7942">
            <v>5000</v>
          </cell>
          <cell r="G7942">
            <v>0</v>
          </cell>
        </row>
        <row r="7943">
          <cell r="B7943" t="str">
            <v>301500S825</v>
          </cell>
          <cell r="C7943">
            <v>-10000</v>
          </cell>
          <cell r="D7943">
            <v>0</v>
          </cell>
          <cell r="E7943">
            <v>0</v>
          </cell>
          <cell r="F7943">
            <v>0</v>
          </cell>
          <cell r="G7943">
            <v>-10000</v>
          </cell>
        </row>
        <row r="7944">
          <cell r="B7944" t="str">
            <v>301500S826</v>
          </cell>
          <cell r="C7944">
            <v>-5000</v>
          </cell>
          <cell r="D7944">
            <v>0</v>
          </cell>
          <cell r="E7944">
            <v>0</v>
          </cell>
          <cell r="F7944">
            <v>0</v>
          </cell>
          <cell r="G7944">
            <v>-5000</v>
          </cell>
        </row>
        <row r="7945">
          <cell r="B7945" t="str">
            <v>301500S828</v>
          </cell>
          <cell r="C7945">
            <v>-17500</v>
          </cell>
          <cell r="D7945">
            <v>0</v>
          </cell>
          <cell r="E7945">
            <v>0</v>
          </cell>
          <cell r="F7945">
            <v>0</v>
          </cell>
          <cell r="G7945">
            <v>-17500</v>
          </cell>
        </row>
        <row r="7946">
          <cell r="B7946" t="str">
            <v>301500S829</v>
          </cell>
          <cell r="C7946">
            <v>7500</v>
          </cell>
          <cell r="D7946">
            <v>0</v>
          </cell>
          <cell r="E7946">
            <v>0</v>
          </cell>
          <cell r="F7946">
            <v>0</v>
          </cell>
          <cell r="G7946">
            <v>7500</v>
          </cell>
        </row>
        <row r="7947">
          <cell r="B7947" t="str">
            <v>301500S830</v>
          </cell>
          <cell r="C7947">
            <v>-12500</v>
          </cell>
          <cell r="D7947">
            <v>0</v>
          </cell>
          <cell r="E7947">
            <v>0</v>
          </cell>
          <cell r="F7947">
            <v>0</v>
          </cell>
          <cell r="G7947">
            <v>-12500</v>
          </cell>
        </row>
        <row r="7948">
          <cell r="B7948" t="str">
            <v>301500S831</v>
          </cell>
          <cell r="C7948">
            <v>-7500</v>
          </cell>
          <cell r="D7948">
            <v>0</v>
          </cell>
          <cell r="E7948">
            <v>0</v>
          </cell>
          <cell r="F7948">
            <v>0</v>
          </cell>
          <cell r="G7948">
            <v>-7500</v>
          </cell>
        </row>
        <row r="7949">
          <cell r="B7949" t="str">
            <v>301500S832</v>
          </cell>
          <cell r="C7949">
            <v>-5000</v>
          </cell>
          <cell r="D7949">
            <v>0</v>
          </cell>
          <cell r="E7949">
            <v>0</v>
          </cell>
          <cell r="F7949">
            <v>0</v>
          </cell>
          <cell r="G7949">
            <v>-5000</v>
          </cell>
        </row>
        <row r="7950">
          <cell r="B7950" t="str">
            <v>301500S833</v>
          </cell>
          <cell r="C7950">
            <v>-7500</v>
          </cell>
          <cell r="D7950">
            <v>0</v>
          </cell>
          <cell r="E7950">
            <v>0</v>
          </cell>
          <cell r="F7950">
            <v>0</v>
          </cell>
          <cell r="G7950">
            <v>-7500</v>
          </cell>
        </row>
        <row r="7951">
          <cell r="B7951" t="str">
            <v>301500S834</v>
          </cell>
          <cell r="C7951">
            <v>-7500</v>
          </cell>
          <cell r="D7951">
            <v>0</v>
          </cell>
          <cell r="E7951">
            <v>0</v>
          </cell>
          <cell r="F7951">
            <v>0</v>
          </cell>
          <cell r="G7951">
            <v>-7500</v>
          </cell>
        </row>
        <row r="7952">
          <cell r="B7952" t="str">
            <v>301500S835</v>
          </cell>
          <cell r="C7952">
            <v>-10000</v>
          </cell>
          <cell r="D7952">
            <v>0</v>
          </cell>
          <cell r="E7952">
            <v>0</v>
          </cell>
          <cell r="F7952">
            <v>0</v>
          </cell>
          <cell r="G7952">
            <v>-10000</v>
          </cell>
        </row>
        <row r="7953">
          <cell r="B7953" t="str">
            <v>301500S836</v>
          </cell>
          <cell r="C7953">
            <v>-5000</v>
          </cell>
          <cell r="D7953">
            <v>0</v>
          </cell>
          <cell r="E7953">
            <v>0</v>
          </cell>
          <cell r="F7953">
            <v>0</v>
          </cell>
          <cell r="G7953">
            <v>-5000</v>
          </cell>
        </row>
        <row r="7954">
          <cell r="B7954" t="str">
            <v>301500S837</v>
          </cell>
          <cell r="C7954">
            <v>-10000</v>
          </cell>
          <cell r="D7954">
            <v>0</v>
          </cell>
          <cell r="E7954">
            <v>0</v>
          </cell>
          <cell r="F7954">
            <v>0</v>
          </cell>
          <cell r="G7954">
            <v>-10000</v>
          </cell>
        </row>
        <row r="7955">
          <cell r="B7955" t="str">
            <v>301500S838</v>
          </cell>
          <cell r="C7955">
            <v>-2500</v>
          </cell>
          <cell r="D7955">
            <v>0</v>
          </cell>
          <cell r="E7955">
            <v>0</v>
          </cell>
          <cell r="F7955">
            <v>0</v>
          </cell>
          <cell r="G7955">
            <v>-2500</v>
          </cell>
        </row>
        <row r="7956">
          <cell r="B7956" t="str">
            <v>301500S839</v>
          </cell>
          <cell r="C7956">
            <v>-5000</v>
          </cell>
          <cell r="D7956">
            <v>0</v>
          </cell>
          <cell r="E7956">
            <v>0</v>
          </cell>
          <cell r="F7956">
            <v>0</v>
          </cell>
          <cell r="G7956">
            <v>-5000</v>
          </cell>
        </row>
        <row r="7957">
          <cell r="B7957" t="str">
            <v>301500S840</v>
          </cell>
          <cell r="C7957">
            <v>-7500</v>
          </cell>
          <cell r="D7957">
            <v>0</v>
          </cell>
          <cell r="E7957">
            <v>0</v>
          </cell>
          <cell r="F7957">
            <v>0</v>
          </cell>
          <cell r="G7957">
            <v>-7500</v>
          </cell>
        </row>
        <row r="7958">
          <cell r="B7958" t="str">
            <v>301500S841</v>
          </cell>
          <cell r="C7958">
            <v>-2500</v>
          </cell>
          <cell r="D7958">
            <v>0</v>
          </cell>
          <cell r="E7958">
            <v>0</v>
          </cell>
          <cell r="F7958">
            <v>0</v>
          </cell>
          <cell r="G7958">
            <v>-2500</v>
          </cell>
        </row>
        <row r="7959">
          <cell r="B7959" t="str">
            <v>301500S842</v>
          </cell>
          <cell r="C7959">
            <v>-7500</v>
          </cell>
          <cell r="D7959">
            <v>0</v>
          </cell>
          <cell r="E7959">
            <v>0</v>
          </cell>
          <cell r="F7959">
            <v>0</v>
          </cell>
          <cell r="G7959">
            <v>-7500</v>
          </cell>
        </row>
        <row r="7960">
          <cell r="B7960" t="str">
            <v>301500S843</v>
          </cell>
          <cell r="C7960">
            <v>-10000</v>
          </cell>
          <cell r="D7960">
            <v>0</v>
          </cell>
          <cell r="E7960">
            <v>0</v>
          </cell>
          <cell r="F7960">
            <v>0</v>
          </cell>
          <cell r="G7960">
            <v>-10000</v>
          </cell>
        </row>
        <row r="7961">
          <cell r="B7961" t="str">
            <v>301500S844</v>
          </cell>
          <cell r="C7961">
            <v>-2500</v>
          </cell>
          <cell r="D7961">
            <v>0</v>
          </cell>
          <cell r="E7961">
            <v>0</v>
          </cell>
          <cell r="F7961">
            <v>0</v>
          </cell>
          <cell r="G7961">
            <v>-2500</v>
          </cell>
        </row>
        <row r="7962">
          <cell r="B7962" t="str">
            <v>301500S845</v>
          </cell>
          <cell r="C7962">
            <v>-5000</v>
          </cell>
          <cell r="D7962">
            <v>0</v>
          </cell>
          <cell r="E7962">
            <v>0</v>
          </cell>
          <cell r="F7962">
            <v>0</v>
          </cell>
          <cell r="G7962">
            <v>-5000</v>
          </cell>
        </row>
        <row r="7963">
          <cell r="B7963" t="str">
            <v>301500S846</v>
          </cell>
          <cell r="C7963">
            <v>-2500</v>
          </cell>
          <cell r="D7963">
            <v>0</v>
          </cell>
          <cell r="E7963">
            <v>0</v>
          </cell>
          <cell r="F7963">
            <v>0</v>
          </cell>
          <cell r="G7963">
            <v>-2500</v>
          </cell>
        </row>
        <row r="7964">
          <cell r="B7964" t="str">
            <v>301500S847</v>
          </cell>
          <cell r="C7964">
            <v>-5000</v>
          </cell>
          <cell r="D7964">
            <v>0</v>
          </cell>
          <cell r="E7964">
            <v>0</v>
          </cell>
          <cell r="F7964">
            <v>0</v>
          </cell>
          <cell r="G7964">
            <v>-5000</v>
          </cell>
        </row>
        <row r="7965">
          <cell r="B7965" t="str">
            <v>301500S848</v>
          </cell>
          <cell r="C7965">
            <v>-12500</v>
          </cell>
          <cell r="D7965">
            <v>0</v>
          </cell>
          <cell r="E7965">
            <v>0</v>
          </cell>
          <cell r="F7965">
            <v>0</v>
          </cell>
          <cell r="G7965">
            <v>-12500</v>
          </cell>
        </row>
        <row r="7966">
          <cell r="B7966" t="str">
            <v>301500S849</v>
          </cell>
          <cell r="C7966">
            <v>-10000</v>
          </cell>
          <cell r="D7966">
            <v>0</v>
          </cell>
          <cell r="E7966">
            <v>0</v>
          </cell>
          <cell r="F7966">
            <v>0</v>
          </cell>
          <cell r="G7966">
            <v>-10000</v>
          </cell>
        </row>
        <row r="7967">
          <cell r="B7967" t="str">
            <v>301500S850</v>
          </cell>
          <cell r="C7967">
            <v>-7500</v>
          </cell>
          <cell r="D7967">
            <v>0</v>
          </cell>
          <cell r="E7967">
            <v>0</v>
          </cell>
          <cell r="F7967">
            <v>0</v>
          </cell>
          <cell r="G7967">
            <v>-7500</v>
          </cell>
        </row>
        <row r="7968">
          <cell r="B7968" t="str">
            <v>301500S851</v>
          </cell>
          <cell r="C7968">
            <v>-7500</v>
          </cell>
          <cell r="D7968">
            <v>0</v>
          </cell>
          <cell r="E7968">
            <v>0</v>
          </cell>
          <cell r="F7968">
            <v>0</v>
          </cell>
          <cell r="G7968">
            <v>-7500</v>
          </cell>
        </row>
        <row r="7969">
          <cell r="B7969" t="str">
            <v>301500S852</v>
          </cell>
          <cell r="C7969">
            <v>-7500</v>
          </cell>
          <cell r="D7969">
            <v>0</v>
          </cell>
          <cell r="E7969">
            <v>0</v>
          </cell>
          <cell r="F7969">
            <v>0</v>
          </cell>
          <cell r="G7969">
            <v>-7500</v>
          </cell>
        </row>
        <row r="7970">
          <cell r="B7970" t="str">
            <v>301500S853</v>
          </cell>
          <cell r="C7970">
            <v>-10000</v>
          </cell>
          <cell r="D7970">
            <v>0</v>
          </cell>
          <cell r="E7970">
            <v>0</v>
          </cell>
          <cell r="F7970">
            <v>0</v>
          </cell>
          <cell r="G7970">
            <v>-10000</v>
          </cell>
        </row>
        <row r="7971">
          <cell r="B7971" t="str">
            <v>301500S854</v>
          </cell>
          <cell r="C7971">
            <v>-2500</v>
          </cell>
          <cell r="D7971">
            <v>0</v>
          </cell>
          <cell r="E7971">
            <v>0</v>
          </cell>
          <cell r="F7971">
            <v>0</v>
          </cell>
          <cell r="G7971">
            <v>-2500</v>
          </cell>
        </row>
        <row r="7972">
          <cell r="B7972" t="str">
            <v>301500S855</v>
          </cell>
          <cell r="C7972">
            <v>-7500</v>
          </cell>
          <cell r="D7972">
            <v>0</v>
          </cell>
          <cell r="E7972">
            <v>0</v>
          </cell>
          <cell r="F7972">
            <v>0</v>
          </cell>
          <cell r="G7972">
            <v>-7500</v>
          </cell>
        </row>
        <row r="7973">
          <cell r="B7973" t="str">
            <v>301500S856</v>
          </cell>
          <cell r="C7973">
            <v>-7500</v>
          </cell>
          <cell r="D7973">
            <v>0</v>
          </cell>
          <cell r="E7973">
            <v>0</v>
          </cell>
          <cell r="F7973">
            <v>0</v>
          </cell>
          <cell r="G7973">
            <v>-7500</v>
          </cell>
        </row>
        <row r="7974">
          <cell r="B7974" t="str">
            <v>301500S857</v>
          </cell>
          <cell r="C7974">
            <v>-12500</v>
          </cell>
          <cell r="D7974">
            <v>0</v>
          </cell>
          <cell r="E7974">
            <v>0</v>
          </cell>
          <cell r="F7974">
            <v>0</v>
          </cell>
          <cell r="G7974">
            <v>-12500</v>
          </cell>
        </row>
        <row r="7975">
          <cell r="B7975" t="str">
            <v>301500S858</v>
          </cell>
          <cell r="C7975">
            <v>-7500</v>
          </cell>
          <cell r="D7975">
            <v>0</v>
          </cell>
          <cell r="E7975">
            <v>0</v>
          </cell>
          <cell r="F7975">
            <v>0</v>
          </cell>
          <cell r="G7975">
            <v>-7500</v>
          </cell>
        </row>
        <row r="7976">
          <cell r="B7976" t="str">
            <v>301500S859</v>
          </cell>
          <cell r="C7976">
            <v>-7500</v>
          </cell>
          <cell r="D7976">
            <v>0</v>
          </cell>
          <cell r="E7976">
            <v>0</v>
          </cell>
          <cell r="F7976">
            <v>0</v>
          </cell>
          <cell r="G7976">
            <v>-7500</v>
          </cell>
        </row>
        <row r="7977">
          <cell r="B7977" t="str">
            <v>301500S860</v>
          </cell>
          <cell r="C7977">
            <v>-10000</v>
          </cell>
          <cell r="D7977">
            <v>0</v>
          </cell>
          <cell r="E7977">
            <v>0</v>
          </cell>
          <cell r="F7977">
            <v>0</v>
          </cell>
          <cell r="G7977">
            <v>-10000</v>
          </cell>
        </row>
        <row r="7978">
          <cell r="B7978" t="str">
            <v>301500S861</v>
          </cell>
          <cell r="C7978">
            <v>-7500</v>
          </cell>
          <cell r="D7978">
            <v>0</v>
          </cell>
          <cell r="E7978">
            <v>0</v>
          </cell>
          <cell r="F7978">
            <v>0</v>
          </cell>
          <cell r="G7978">
            <v>-7500</v>
          </cell>
        </row>
        <row r="7979">
          <cell r="B7979" t="str">
            <v>301500S862</v>
          </cell>
          <cell r="C7979">
            <v>-7500</v>
          </cell>
          <cell r="D7979">
            <v>0</v>
          </cell>
          <cell r="E7979">
            <v>0</v>
          </cell>
          <cell r="F7979">
            <v>0</v>
          </cell>
          <cell r="G7979">
            <v>-7500</v>
          </cell>
        </row>
        <row r="7980">
          <cell r="B7980" t="str">
            <v>301500S863</v>
          </cell>
          <cell r="C7980">
            <v>-7500</v>
          </cell>
          <cell r="D7980">
            <v>0</v>
          </cell>
          <cell r="E7980">
            <v>0</v>
          </cell>
          <cell r="F7980">
            <v>0</v>
          </cell>
          <cell r="G7980">
            <v>-7500</v>
          </cell>
        </row>
        <row r="7981">
          <cell r="B7981" t="str">
            <v>301500S864</v>
          </cell>
          <cell r="C7981">
            <v>-7500</v>
          </cell>
          <cell r="D7981">
            <v>0</v>
          </cell>
          <cell r="E7981">
            <v>0</v>
          </cell>
          <cell r="F7981">
            <v>0</v>
          </cell>
          <cell r="G7981">
            <v>-7500</v>
          </cell>
        </row>
        <row r="7982">
          <cell r="B7982" t="str">
            <v>301500S865</v>
          </cell>
          <cell r="C7982">
            <v>-7500</v>
          </cell>
          <cell r="D7982">
            <v>0</v>
          </cell>
          <cell r="E7982">
            <v>0</v>
          </cell>
          <cell r="F7982">
            <v>0</v>
          </cell>
          <cell r="G7982">
            <v>-7500</v>
          </cell>
        </row>
        <row r="7983">
          <cell r="B7983" t="str">
            <v>301500S866</v>
          </cell>
          <cell r="C7983">
            <v>-5000</v>
          </cell>
          <cell r="D7983">
            <v>0</v>
          </cell>
          <cell r="E7983">
            <v>0</v>
          </cell>
          <cell r="F7983">
            <v>0</v>
          </cell>
          <cell r="G7983">
            <v>-5000</v>
          </cell>
        </row>
        <row r="7984">
          <cell r="B7984" t="str">
            <v>301500S867</v>
          </cell>
          <cell r="C7984">
            <v>-15000</v>
          </cell>
          <cell r="D7984">
            <v>0</v>
          </cell>
          <cell r="E7984">
            <v>0</v>
          </cell>
          <cell r="F7984">
            <v>0</v>
          </cell>
          <cell r="G7984">
            <v>-15000</v>
          </cell>
        </row>
        <row r="7985">
          <cell r="B7985" t="str">
            <v>301500S868</v>
          </cell>
          <cell r="C7985">
            <v>-5000</v>
          </cell>
          <cell r="D7985">
            <v>0</v>
          </cell>
          <cell r="E7985">
            <v>0</v>
          </cell>
          <cell r="F7985">
            <v>0</v>
          </cell>
          <cell r="G7985">
            <v>-5000</v>
          </cell>
        </row>
        <row r="7986">
          <cell r="B7986" t="str">
            <v>301500S869</v>
          </cell>
          <cell r="C7986">
            <v>-7500</v>
          </cell>
          <cell r="D7986">
            <v>0</v>
          </cell>
          <cell r="E7986">
            <v>0</v>
          </cell>
          <cell r="F7986">
            <v>0</v>
          </cell>
          <cell r="G7986">
            <v>-7500</v>
          </cell>
        </row>
        <row r="7987">
          <cell r="B7987" t="str">
            <v>301500S870</v>
          </cell>
          <cell r="C7987">
            <v>-7500</v>
          </cell>
          <cell r="D7987">
            <v>0</v>
          </cell>
          <cell r="E7987">
            <v>0</v>
          </cell>
          <cell r="F7987">
            <v>0</v>
          </cell>
          <cell r="G7987">
            <v>-7500</v>
          </cell>
        </row>
        <row r="7988">
          <cell r="B7988" t="str">
            <v>301500S871</v>
          </cell>
          <cell r="C7988">
            <v>-7500</v>
          </cell>
          <cell r="D7988">
            <v>0</v>
          </cell>
          <cell r="E7988">
            <v>0</v>
          </cell>
          <cell r="F7988">
            <v>0</v>
          </cell>
          <cell r="G7988">
            <v>-7500</v>
          </cell>
        </row>
        <row r="7989">
          <cell r="B7989" t="str">
            <v>301500S872</v>
          </cell>
          <cell r="C7989">
            <v>-10000</v>
          </cell>
          <cell r="D7989">
            <v>10000</v>
          </cell>
          <cell r="E7989">
            <v>0</v>
          </cell>
          <cell r="F7989">
            <v>10000</v>
          </cell>
          <cell r="G7989">
            <v>0</v>
          </cell>
        </row>
        <row r="7990">
          <cell r="B7990" t="str">
            <v>301500S873</v>
          </cell>
          <cell r="C7990">
            <v>-10000</v>
          </cell>
          <cell r="D7990">
            <v>0</v>
          </cell>
          <cell r="E7990">
            <v>0</v>
          </cell>
          <cell r="F7990">
            <v>0</v>
          </cell>
          <cell r="G7990">
            <v>-10000</v>
          </cell>
        </row>
        <row r="7991">
          <cell r="B7991" t="str">
            <v>301500S874</v>
          </cell>
          <cell r="C7991">
            <v>-20000</v>
          </cell>
          <cell r="D7991">
            <v>0</v>
          </cell>
          <cell r="E7991">
            <v>0</v>
          </cell>
          <cell r="F7991">
            <v>0</v>
          </cell>
          <cell r="G7991">
            <v>-20000</v>
          </cell>
        </row>
        <row r="7992">
          <cell r="B7992" t="str">
            <v>301500S875</v>
          </cell>
          <cell r="C7992">
            <v>-2500</v>
          </cell>
          <cell r="D7992">
            <v>0</v>
          </cell>
          <cell r="E7992">
            <v>0</v>
          </cell>
          <cell r="F7992">
            <v>0</v>
          </cell>
          <cell r="G7992">
            <v>-2500</v>
          </cell>
        </row>
        <row r="7993">
          <cell r="B7993" t="str">
            <v>301500S878</v>
          </cell>
          <cell r="C7993">
            <v>-7500</v>
          </cell>
          <cell r="D7993">
            <v>0</v>
          </cell>
          <cell r="E7993">
            <v>0</v>
          </cell>
          <cell r="F7993">
            <v>0</v>
          </cell>
          <cell r="G7993">
            <v>-7500</v>
          </cell>
        </row>
        <row r="7994">
          <cell r="B7994" t="str">
            <v>301500S879</v>
          </cell>
          <cell r="C7994">
            <v>-7500</v>
          </cell>
          <cell r="D7994">
            <v>0</v>
          </cell>
          <cell r="E7994">
            <v>0</v>
          </cell>
          <cell r="F7994">
            <v>0</v>
          </cell>
          <cell r="G7994">
            <v>-7500</v>
          </cell>
        </row>
        <row r="7995">
          <cell r="B7995" t="str">
            <v>301500S880</v>
          </cell>
          <cell r="C7995">
            <v>-10000</v>
          </cell>
          <cell r="D7995">
            <v>0</v>
          </cell>
          <cell r="E7995">
            <v>0</v>
          </cell>
          <cell r="F7995">
            <v>0</v>
          </cell>
          <cell r="G7995">
            <v>-10000</v>
          </cell>
        </row>
        <row r="7996">
          <cell r="B7996" t="str">
            <v>301500S881</v>
          </cell>
          <cell r="C7996">
            <v>-7500</v>
          </cell>
          <cell r="D7996">
            <v>0</v>
          </cell>
          <cell r="E7996">
            <v>0</v>
          </cell>
          <cell r="F7996">
            <v>0</v>
          </cell>
          <cell r="G7996">
            <v>-7500</v>
          </cell>
        </row>
        <row r="7997">
          <cell r="B7997" t="str">
            <v>301500S882</v>
          </cell>
          <cell r="C7997">
            <v>-10000</v>
          </cell>
          <cell r="D7997">
            <v>7500</v>
          </cell>
          <cell r="E7997">
            <v>0</v>
          </cell>
          <cell r="F7997">
            <v>7500</v>
          </cell>
          <cell r="G7997">
            <v>-2500</v>
          </cell>
        </row>
        <row r="7998">
          <cell r="B7998" t="str">
            <v>301500S883</v>
          </cell>
          <cell r="C7998">
            <v>-12500</v>
          </cell>
          <cell r="D7998">
            <v>0</v>
          </cell>
          <cell r="E7998">
            <v>0</v>
          </cell>
          <cell r="F7998">
            <v>0</v>
          </cell>
          <cell r="G7998">
            <v>-12500</v>
          </cell>
        </row>
        <row r="7999">
          <cell r="B7999" t="str">
            <v>301500S884</v>
          </cell>
          <cell r="C7999">
            <v>-7500</v>
          </cell>
          <cell r="D7999">
            <v>0</v>
          </cell>
          <cell r="E7999">
            <v>0</v>
          </cell>
          <cell r="F7999">
            <v>0</v>
          </cell>
          <cell r="G7999">
            <v>-7500</v>
          </cell>
        </row>
        <row r="8000">
          <cell r="B8000" t="str">
            <v>301500S885</v>
          </cell>
          <cell r="C8000">
            <v>-10000</v>
          </cell>
          <cell r="D8000">
            <v>0</v>
          </cell>
          <cell r="E8000">
            <v>0</v>
          </cell>
          <cell r="F8000">
            <v>0</v>
          </cell>
          <cell r="G8000">
            <v>-10000</v>
          </cell>
        </row>
        <row r="8001">
          <cell r="B8001" t="str">
            <v>301500S886</v>
          </cell>
          <cell r="C8001">
            <v>-12500</v>
          </cell>
          <cell r="D8001">
            <v>0</v>
          </cell>
          <cell r="E8001">
            <v>0</v>
          </cell>
          <cell r="F8001">
            <v>0</v>
          </cell>
          <cell r="G8001">
            <v>-12500</v>
          </cell>
        </row>
        <row r="8002">
          <cell r="B8002" t="str">
            <v>301500S887</v>
          </cell>
          <cell r="C8002">
            <v>-7500</v>
          </cell>
          <cell r="D8002">
            <v>0</v>
          </cell>
          <cell r="E8002">
            <v>0</v>
          </cell>
          <cell r="F8002">
            <v>0</v>
          </cell>
          <cell r="G8002">
            <v>-7500</v>
          </cell>
        </row>
        <row r="8003">
          <cell r="B8003" t="str">
            <v>301500S888</v>
          </cell>
          <cell r="C8003">
            <v>-10000</v>
          </cell>
          <cell r="D8003">
            <v>0</v>
          </cell>
          <cell r="E8003">
            <v>0</v>
          </cell>
          <cell r="F8003">
            <v>0</v>
          </cell>
          <cell r="G8003">
            <v>-10000</v>
          </cell>
        </row>
        <row r="8004">
          <cell r="B8004" t="str">
            <v>301500S889</v>
          </cell>
          <cell r="C8004">
            <v>-7500</v>
          </cell>
          <cell r="D8004">
            <v>0</v>
          </cell>
          <cell r="E8004">
            <v>0</v>
          </cell>
          <cell r="F8004">
            <v>0</v>
          </cell>
          <cell r="G8004">
            <v>-7500</v>
          </cell>
        </row>
        <row r="8005">
          <cell r="B8005" t="str">
            <v>301500S890</v>
          </cell>
          <cell r="C8005">
            <v>-2500</v>
          </cell>
          <cell r="D8005">
            <v>0</v>
          </cell>
          <cell r="E8005">
            <v>0</v>
          </cell>
          <cell r="F8005">
            <v>0</v>
          </cell>
          <cell r="G8005">
            <v>-2500</v>
          </cell>
        </row>
        <row r="8006">
          <cell r="B8006" t="str">
            <v>301500S891</v>
          </cell>
          <cell r="C8006">
            <v>-7500</v>
          </cell>
          <cell r="D8006">
            <v>0</v>
          </cell>
          <cell r="E8006">
            <v>0</v>
          </cell>
          <cell r="F8006">
            <v>0</v>
          </cell>
          <cell r="G8006">
            <v>-7500</v>
          </cell>
        </row>
        <row r="8007">
          <cell r="B8007" t="str">
            <v>301500S892</v>
          </cell>
          <cell r="C8007">
            <v>-10000</v>
          </cell>
          <cell r="D8007">
            <v>0</v>
          </cell>
          <cell r="E8007">
            <v>0</v>
          </cell>
          <cell r="F8007">
            <v>0</v>
          </cell>
          <cell r="G8007">
            <v>-10000</v>
          </cell>
        </row>
        <row r="8008">
          <cell r="B8008" t="str">
            <v>301500S894</v>
          </cell>
          <cell r="C8008">
            <v>-10000</v>
          </cell>
          <cell r="D8008">
            <v>0</v>
          </cell>
          <cell r="E8008">
            <v>0</v>
          </cell>
          <cell r="F8008">
            <v>0</v>
          </cell>
          <cell r="G8008">
            <v>-10000</v>
          </cell>
        </row>
        <row r="8009">
          <cell r="B8009" t="str">
            <v>301500S895</v>
          </cell>
          <cell r="C8009">
            <v>-7500</v>
          </cell>
          <cell r="D8009">
            <v>0</v>
          </cell>
          <cell r="E8009">
            <v>0</v>
          </cell>
          <cell r="F8009">
            <v>0</v>
          </cell>
          <cell r="G8009">
            <v>-7500</v>
          </cell>
        </row>
        <row r="8010">
          <cell r="B8010" t="str">
            <v>301500S896</v>
          </cell>
          <cell r="C8010">
            <v>-7500</v>
          </cell>
          <cell r="D8010">
            <v>7500</v>
          </cell>
          <cell r="E8010">
            <v>0</v>
          </cell>
          <cell r="F8010">
            <v>7500</v>
          </cell>
          <cell r="G8010">
            <v>0</v>
          </cell>
        </row>
        <row r="8011">
          <cell r="B8011" t="str">
            <v>301500S897</v>
          </cell>
          <cell r="C8011">
            <v>-5000</v>
          </cell>
          <cell r="D8011">
            <v>0</v>
          </cell>
          <cell r="E8011">
            <v>0</v>
          </cell>
          <cell r="F8011">
            <v>0</v>
          </cell>
          <cell r="G8011">
            <v>-5000</v>
          </cell>
        </row>
        <row r="8012">
          <cell r="B8012" t="str">
            <v>301500S898</v>
          </cell>
          <cell r="C8012">
            <v>-7500</v>
          </cell>
          <cell r="D8012">
            <v>0</v>
          </cell>
          <cell r="E8012">
            <v>0</v>
          </cell>
          <cell r="F8012">
            <v>0</v>
          </cell>
          <cell r="G8012">
            <v>-7500</v>
          </cell>
        </row>
        <row r="8013">
          <cell r="B8013" t="str">
            <v>301500S899</v>
          </cell>
          <cell r="C8013">
            <v>-7500</v>
          </cell>
          <cell r="D8013">
            <v>5000</v>
          </cell>
          <cell r="E8013">
            <v>0</v>
          </cell>
          <cell r="F8013">
            <v>5000</v>
          </cell>
          <cell r="G8013">
            <v>-2500</v>
          </cell>
        </row>
        <row r="8014">
          <cell r="B8014" t="str">
            <v>301500S900</v>
          </cell>
          <cell r="C8014">
            <v>-7500</v>
          </cell>
          <cell r="D8014">
            <v>0</v>
          </cell>
          <cell r="E8014">
            <v>0</v>
          </cell>
          <cell r="F8014">
            <v>0</v>
          </cell>
          <cell r="G8014">
            <v>-7500</v>
          </cell>
        </row>
        <row r="8015">
          <cell r="B8015" t="str">
            <v>301500S901</v>
          </cell>
          <cell r="C8015">
            <v>-7500</v>
          </cell>
          <cell r="D8015">
            <v>0</v>
          </cell>
          <cell r="E8015">
            <v>0</v>
          </cell>
          <cell r="F8015">
            <v>0</v>
          </cell>
          <cell r="G8015">
            <v>-7500</v>
          </cell>
        </row>
        <row r="8016">
          <cell r="B8016" t="str">
            <v>301500S902</v>
          </cell>
          <cell r="C8016">
            <v>-5000</v>
          </cell>
          <cell r="D8016">
            <v>0</v>
          </cell>
          <cell r="E8016">
            <v>0</v>
          </cell>
          <cell r="F8016">
            <v>0</v>
          </cell>
          <cell r="G8016">
            <v>-5000</v>
          </cell>
        </row>
        <row r="8017">
          <cell r="B8017" t="str">
            <v>301500S903</v>
          </cell>
          <cell r="C8017">
            <v>-7500</v>
          </cell>
          <cell r="D8017">
            <v>0</v>
          </cell>
          <cell r="E8017">
            <v>0</v>
          </cell>
          <cell r="F8017">
            <v>0</v>
          </cell>
          <cell r="G8017">
            <v>-7500</v>
          </cell>
        </row>
        <row r="8018">
          <cell r="B8018" t="str">
            <v>301500S904</v>
          </cell>
          <cell r="C8018">
            <v>-7500</v>
          </cell>
          <cell r="D8018">
            <v>0</v>
          </cell>
          <cell r="E8018">
            <v>0</v>
          </cell>
          <cell r="F8018">
            <v>0</v>
          </cell>
          <cell r="G8018">
            <v>-7500</v>
          </cell>
        </row>
        <row r="8019">
          <cell r="B8019" t="str">
            <v>301500S905</v>
          </cell>
          <cell r="C8019">
            <v>-5000</v>
          </cell>
          <cell r="D8019">
            <v>0</v>
          </cell>
          <cell r="E8019">
            <v>0</v>
          </cell>
          <cell r="F8019">
            <v>0</v>
          </cell>
          <cell r="G8019">
            <v>-5000</v>
          </cell>
        </row>
        <row r="8020">
          <cell r="B8020" t="str">
            <v>301500S906</v>
          </cell>
          <cell r="C8020">
            <v>-5000</v>
          </cell>
          <cell r="D8020">
            <v>0</v>
          </cell>
          <cell r="E8020">
            <v>0</v>
          </cell>
          <cell r="F8020">
            <v>0</v>
          </cell>
          <cell r="G8020">
            <v>-5000</v>
          </cell>
        </row>
        <row r="8021">
          <cell r="B8021" t="str">
            <v>301500S907</v>
          </cell>
          <cell r="C8021">
            <v>-10000</v>
          </cell>
          <cell r="D8021">
            <v>0</v>
          </cell>
          <cell r="E8021">
            <v>0</v>
          </cell>
          <cell r="F8021">
            <v>0</v>
          </cell>
          <cell r="G8021">
            <v>-10000</v>
          </cell>
        </row>
        <row r="8022">
          <cell r="B8022" t="str">
            <v>301500S908</v>
          </cell>
          <cell r="C8022">
            <v>-10000</v>
          </cell>
          <cell r="D8022">
            <v>0</v>
          </cell>
          <cell r="E8022">
            <v>0</v>
          </cell>
          <cell r="F8022">
            <v>0</v>
          </cell>
          <cell r="G8022">
            <v>-10000</v>
          </cell>
        </row>
        <row r="8023">
          <cell r="B8023" t="str">
            <v>301500S909</v>
          </cell>
          <cell r="C8023">
            <v>-5000</v>
          </cell>
          <cell r="D8023">
            <v>0</v>
          </cell>
          <cell r="E8023">
            <v>0</v>
          </cell>
          <cell r="F8023">
            <v>0</v>
          </cell>
          <cell r="G8023">
            <v>-5000</v>
          </cell>
        </row>
        <row r="8024">
          <cell r="B8024" t="str">
            <v>301500S910</v>
          </cell>
          <cell r="C8024">
            <v>-2500</v>
          </cell>
          <cell r="D8024">
            <v>0</v>
          </cell>
          <cell r="E8024">
            <v>0</v>
          </cell>
          <cell r="F8024">
            <v>0</v>
          </cell>
          <cell r="G8024">
            <v>-2500</v>
          </cell>
        </row>
        <row r="8025">
          <cell r="B8025" t="str">
            <v>301500S911</v>
          </cell>
          <cell r="C8025">
            <v>-10000</v>
          </cell>
          <cell r="D8025">
            <v>0</v>
          </cell>
          <cell r="E8025">
            <v>0</v>
          </cell>
          <cell r="F8025">
            <v>0</v>
          </cell>
          <cell r="G8025">
            <v>-10000</v>
          </cell>
        </row>
        <row r="8026">
          <cell r="B8026" t="str">
            <v>301500S912</v>
          </cell>
          <cell r="C8026">
            <v>-7500</v>
          </cell>
          <cell r="D8026">
            <v>0</v>
          </cell>
          <cell r="E8026">
            <v>0</v>
          </cell>
          <cell r="F8026">
            <v>0</v>
          </cell>
          <cell r="G8026">
            <v>-7500</v>
          </cell>
        </row>
        <row r="8027">
          <cell r="B8027" t="str">
            <v>301500S913</v>
          </cell>
          <cell r="C8027">
            <v>-12500</v>
          </cell>
          <cell r="D8027">
            <v>0</v>
          </cell>
          <cell r="E8027">
            <v>0</v>
          </cell>
          <cell r="F8027">
            <v>0</v>
          </cell>
          <cell r="G8027">
            <v>-12500</v>
          </cell>
        </row>
        <row r="8028">
          <cell r="B8028" t="str">
            <v>301500S914</v>
          </cell>
          <cell r="C8028">
            <v>-7500</v>
          </cell>
          <cell r="D8028">
            <v>0</v>
          </cell>
          <cell r="E8028">
            <v>0</v>
          </cell>
          <cell r="F8028">
            <v>0</v>
          </cell>
          <cell r="G8028">
            <v>-7500</v>
          </cell>
        </row>
        <row r="8029">
          <cell r="B8029" t="str">
            <v>301500S915</v>
          </cell>
          <cell r="C8029">
            <v>-10000</v>
          </cell>
          <cell r="D8029">
            <v>0</v>
          </cell>
          <cell r="E8029">
            <v>0</v>
          </cell>
          <cell r="F8029">
            <v>0</v>
          </cell>
          <cell r="G8029">
            <v>-10000</v>
          </cell>
        </row>
        <row r="8030">
          <cell r="B8030" t="str">
            <v>301500S916</v>
          </cell>
          <cell r="C8030">
            <v>-2500</v>
          </cell>
          <cell r="D8030">
            <v>0</v>
          </cell>
          <cell r="E8030">
            <v>0</v>
          </cell>
          <cell r="F8030">
            <v>0</v>
          </cell>
          <cell r="G8030">
            <v>-2500</v>
          </cell>
        </row>
        <row r="8031">
          <cell r="B8031" t="str">
            <v>301500S917</v>
          </cell>
          <cell r="C8031">
            <v>-7500</v>
          </cell>
          <cell r="D8031">
            <v>0</v>
          </cell>
          <cell r="E8031">
            <v>0</v>
          </cell>
          <cell r="F8031">
            <v>0</v>
          </cell>
          <cell r="G8031">
            <v>-7500</v>
          </cell>
        </row>
        <row r="8032">
          <cell r="B8032" t="str">
            <v>301500S918</v>
          </cell>
          <cell r="C8032">
            <v>-7500</v>
          </cell>
          <cell r="D8032">
            <v>0</v>
          </cell>
          <cell r="E8032">
            <v>0</v>
          </cell>
          <cell r="F8032">
            <v>0</v>
          </cell>
          <cell r="G8032">
            <v>-7500</v>
          </cell>
        </row>
        <row r="8033">
          <cell r="B8033" t="str">
            <v>301500S920</v>
          </cell>
          <cell r="C8033">
            <v>-10000</v>
          </cell>
          <cell r="D8033">
            <v>0</v>
          </cell>
          <cell r="E8033">
            <v>0</v>
          </cell>
          <cell r="F8033">
            <v>0</v>
          </cell>
          <cell r="G8033">
            <v>-10000</v>
          </cell>
        </row>
        <row r="8034">
          <cell r="B8034" t="str">
            <v>301500S921</v>
          </cell>
          <cell r="C8034">
            <v>-2500</v>
          </cell>
          <cell r="D8034">
            <v>0</v>
          </cell>
          <cell r="E8034">
            <v>0</v>
          </cell>
          <cell r="F8034">
            <v>0</v>
          </cell>
          <cell r="G8034">
            <v>-2500</v>
          </cell>
        </row>
        <row r="8035">
          <cell r="B8035" t="str">
            <v>301500S922</v>
          </cell>
          <cell r="C8035">
            <v>-10000</v>
          </cell>
          <cell r="D8035">
            <v>0</v>
          </cell>
          <cell r="E8035">
            <v>0</v>
          </cell>
          <cell r="F8035">
            <v>0</v>
          </cell>
          <cell r="G8035">
            <v>-10000</v>
          </cell>
        </row>
        <row r="8036">
          <cell r="B8036" t="str">
            <v>301500S924</v>
          </cell>
          <cell r="C8036">
            <v>-12500</v>
          </cell>
          <cell r="D8036">
            <v>0</v>
          </cell>
          <cell r="E8036">
            <v>0</v>
          </cell>
          <cell r="F8036">
            <v>0</v>
          </cell>
          <cell r="G8036">
            <v>-12500</v>
          </cell>
        </row>
        <row r="8037">
          <cell r="B8037" t="str">
            <v>301500S925</v>
          </cell>
          <cell r="C8037">
            <v>-10000</v>
          </cell>
          <cell r="D8037">
            <v>0</v>
          </cell>
          <cell r="E8037">
            <v>0</v>
          </cell>
          <cell r="F8037">
            <v>0</v>
          </cell>
          <cell r="G8037">
            <v>-10000</v>
          </cell>
        </row>
        <row r="8038">
          <cell r="B8038" t="str">
            <v>301500S926</v>
          </cell>
          <cell r="C8038">
            <v>-7500</v>
          </cell>
          <cell r="D8038">
            <v>0</v>
          </cell>
          <cell r="E8038">
            <v>0</v>
          </cell>
          <cell r="F8038">
            <v>0</v>
          </cell>
          <cell r="G8038">
            <v>-7500</v>
          </cell>
        </row>
        <row r="8039">
          <cell r="B8039" t="str">
            <v>301500S927</v>
          </cell>
          <cell r="C8039">
            <v>-5000</v>
          </cell>
          <cell r="D8039">
            <v>0</v>
          </cell>
          <cell r="E8039">
            <v>0</v>
          </cell>
          <cell r="F8039">
            <v>0</v>
          </cell>
          <cell r="G8039">
            <v>-5000</v>
          </cell>
        </row>
        <row r="8040">
          <cell r="B8040" t="str">
            <v>301500S928</v>
          </cell>
          <cell r="C8040">
            <v>-5000</v>
          </cell>
          <cell r="D8040">
            <v>5000</v>
          </cell>
          <cell r="E8040">
            <v>0</v>
          </cell>
          <cell r="F8040">
            <v>5000</v>
          </cell>
          <cell r="G8040">
            <v>0</v>
          </cell>
        </row>
        <row r="8041">
          <cell r="B8041" t="str">
            <v>301500S929</v>
          </cell>
          <cell r="C8041">
            <v>-7500</v>
          </cell>
          <cell r="D8041">
            <v>0</v>
          </cell>
          <cell r="E8041">
            <v>0</v>
          </cell>
          <cell r="F8041">
            <v>0</v>
          </cell>
          <cell r="G8041">
            <v>-7500</v>
          </cell>
        </row>
        <row r="8042">
          <cell r="B8042" t="str">
            <v>301500S930</v>
          </cell>
          <cell r="C8042">
            <v>-2500</v>
          </cell>
          <cell r="D8042">
            <v>0</v>
          </cell>
          <cell r="E8042">
            <v>0</v>
          </cell>
          <cell r="F8042">
            <v>0</v>
          </cell>
          <cell r="G8042">
            <v>-2500</v>
          </cell>
        </row>
        <row r="8043">
          <cell r="B8043" t="str">
            <v>301500S932</v>
          </cell>
          <cell r="C8043">
            <v>-12500</v>
          </cell>
          <cell r="D8043">
            <v>0</v>
          </cell>
          <cell r="E8043">
            <v>0</v>
          </cell>
          <cell r="F8043">
            <v>0</v>
          </cell>
          <cell r="G8043">
            <v>-12500</v>
          </cell>
        </row>
        <row r="8044">
          <cell r="B8044" t="str">
            <v>301500S933</v>
          </cell>
          <cell r="C8044">
            <v>-5000</v>
          </cell>
          <cell r="D8044">
            <v>5000</v>
          </cell>
          <cell r="E8044">
            <v>0</v>
          </cell>
          <cell r="F8044">
            <v>5000</v>
          </cell>
          <cell r="G8044">
            <v>0</v>
          </cell>
        </row>
        <row r="8045">
          <cell r="B8045" t="str">
            <v>301500S934</v>
          </cell>
          <cell r="C8045">
            <v>-10000</v>
          </cell>
          <cell r="D8045">
            <v>0</v>
          </cell>
          <cell r="E8045">
            <v>0</v>
          </cell>
          <cell r="F8045">
            <v>0</v>
          </cell>
          <cell r="G8045">
            <v>-10000</v>
          </cell>
        </row>
        <row r="8046">
          <cell r="B8046" t="str">
            <v>301500S935</v>
          </cell>
          <cell r="C8046">
            <v>-7500</v>
          </cell>
          <cell r="D8046">
            <v>0</v>
          </cell>
          <cell r="E8046">
            <v>0</v>
          </cell>
          <cell r="F8046">
            <v>0</v>
          </cell>
          <cell r="G8046">
            <v>-7500</v>
          </cell>
        </row>
        <row r="8047">
          <cell r="B8047" t="str">
            <v>301500S936</v>
          </cell>
          <cell r="C8047">
            <v>-7500</v>
          </cell>
          <cell r="D8047">
            <v>0</v>
          </cell>
          <cell r="E8047">
            <v>0</v>
          </cell>
          <cell r="F8047">
            <v>0</v>
          </cell>
          <cell r="G8047">
            <v>-7500</v>
          </cell>
        </row>
        <row r="8048">
          <cell r="B8048" t="str">
            <v>301500S937</v>
          </cell>
          <cell r="C8048">
            <v>-5000</v>
          </cell>
          <cell r="D8048">
            <v>0</v>
          </cell>
          <cell r="E8048">
            <v>0</v>
          </cell>
          <cell r="F8048">
            <v>0</v>
          </cell>
          <cell r="G8048">
            <v>-5000</v>
          </cell>
        </row>
        <row r="8049">
          <cell r="B8049" t="str">
            <v>301500S938</v>
          </cell>
          <cell r="C8049">
            <v>-10000</v>
          </cell>
          <cell r="D8049">
            <v>0</v>
          </cell>
          <cell r="E8049">
            <v>0</v>
          </cell>
          <cell r="F8049">
            <v>0</v>
          </cell>
          <cell r="G8049">
            <v>-10000</v>
          </cell>
        </row>
        <row r="8050">
          <cell r="B8050" t="str">
            <v>301500S941</v>
          </cell>
          <cell r="C8050">
            <v>-5000</v>
          </cell>
          <cell r="D8050">
            <v>0</v>
          </cell>
          <cell r="E8050">
            <v>0</v>
          </cell>
          <cell r="F8050">
            <v>0</v>
          </cell>
          <cell r="G8050">
            <v>-5000</v>
          </cell>
        </row>
        <row r="8051">
          <cell r="B8051" t="str">
            <v>301500S942</v>
          </cell>
          <cell r="C8051">
            <v>-10000</v>
          </cell>
          <cell r="D8051">
            <v>0</v>
          </cell>
          <cell r="E8051">
            <v>0</v>
          </cell>
          <cell r="F8051">
            <v>0</v>
          </cell>
          <cell r="G8051">
            <v>-10000</v>
          </cell>
        </row>
        <row r="8052">
          <cell r="B8052" t="str">
            <v>301500S943</v>
          </cell>
          <cell r="C8052">
            <v>-5000</v>
          </cell>
          <cell r="D8052">
            <v>0</v>
          </cell>
          <cell r="E8052">
            <v>0</v>
          </cell>
          <cell r="F8052">
            <v>0</v>
          </cell>
          <cell r="G8052">
            <v>-5000</v>
          </cell>
        </row>
        <row r="8053">
          <cell r="B8053" t="str">
            <v>301500S944</v>
          </cell>
          <cell r="C8053">
            <v>-7500</v>
          </cell>
          <cell r="D8053">
            <v>0</v>
          </cell>
          <cell r="E8053">
            <v>0</v>
          </cell>
          <cell r="F8053">
            <v>0</v>
          </cell>
          <cell r="G8053">
            <v>-7500</v>
          </cell>
        </row>
        <row r="8054">
          <cell r="B8054" t="str">
            <v>301500S947</v>
          </cell>
          <cell r="C8054">
            <v>-5000</v>
          </cell>
          <cell r="D8054">
            <v>0</v>
          </cell>
          <cell r="E8054">
            <v>0</v>
          </cell>
          <cell r="F8054">
            <v>0</v>
          </cell>
          <cell r="G8054">
            <v>-5000</v>
          </cell>
        </row>
        <row r="8055">
          <cell r="B8055" t="str">
            <v>301500S948</v>
          </cell>
          <cell r="C8055">
            <v>-5000</v>
          </cell>
          <cell r="D8055">
            <v>0</v>
          </cell>
          <cell r="E8055">
            <v>0</v>
          </cell>
          <cell r="F8055">
            <v>0</v>
          </cell>
          <cell r="G8055">
            <v>-5000</v>
          </cell>
        </row>
        <row r="8056">
          <cell r="B8056" t="str">
            <v>301500S949</v>
          </cell>
          <cell r="C8056">
            <v>-4500</v>
          </cell>
          <cell r="D8056">
            <v>0</v>
          </cell>
          <cell r="E8056">
            <v>0</v>
          </cell>
          <cell r="F8056">
            <v>0</v>
          </cell>
          <cell r="G8056">
            <v>-4500</v>
          </cell>
        </row>
        <row r="8057">
          <cell r="B8057" t="str">
            <v>301500S950</v>
          </cell>
          <cell r="C8057">
            <v>-7500</v>
          </cell>
          <cell r="D8057">
            <v>0</v>
          </cell>
          <cell r="E8057">
            <v>0</v>
          </cell>
          <cell r="F8057">
            <v>0</v>
          </cell>
          <cell r="G8057">
            <v>-7500</v>
          </cell>
        </row>
        <row r="8058">
          <cell r="B8058" t="str">
            <v>301500S951</v>
          </cell>
          <cell r="C8058">
            <v>-7500</v>
          </cell>
          <cell r="D8058">
            <v>0</v>
          </cell>
          <cell r="E8058">
            <v>0</v>
          </cell>
          <cell r="F8058">
            <v>0</v>
          </cell>
          <cell r="G8058">
            <v>-7500</v>
          </cell>
        </row>
        <row r="8059">
          <cell r="B8059" t="str">
            <v>301500S952</v>
          </cell>
          <cell r="C8059">
            <v>-7500</v>
          </cell>
          <cell r="D8059">
            <v>0</v>
          </cell>
          <cell r="E8059">
            <v>0</v>
          </cell>
          <cell r="F8059">
            <v>0</v>
          </cell>
          <cell r="G8059">
            <v>-7500</v>
          </cell>
        </row>
        <row r="8060">
          <cell r="B8060" t="str">
            <v>301500S953</v>
          </cell>
          <cell r="C8060">
            <v>-10000</v>
          </cell>
          <cell r="D8060">
            <v>0</v>
          </cell>
          <cell r="E8060">
            <v>0</v>
          </cell>
          <cell r="F8060">
            <v>0</v>
          </cell>
          <cell r="G8060">
            <v>-10000</v>
          </cell>
        </row>
        <row r="8061">
          <cell r="B8061" t="str">
            <v>301500S954</v>
          </cell>
          <cell r="C8061">
            <v>-12500</v>
          </cell>
          <cell r="D8061">
            <v>12500</v>
          </cell>
          <cell r="E8061">
            <v>0</v>
          </cell>
          <cell r="F8061">
            <v>12500</v>
          </cell>
          <cell r="G8061">
            <v>0</v>
          </cell>
        </row>
        <row r="8062">
          <cell r="B8062" t="str">
            <v>301500S955</v>
          </cell>
          <cell r="C8062">
            <v>-7500</v>
          </cell>
          <cell r="D8062">
            <v>0</v>
          </cell>
          <cell r="E8062">
            <v>0</v>
          </cell>
          <cell r="F8062">
            <v>0</v>
          </cell>
          <cell r="G8062">
            <v>-7500</v>
          </cell>
        </row>
        <row r="8063">
          <cell r="B8063" t="str">
            <v>301500S956</v>
          </cell>
          <cell r="C8063">
            <v>-5000</v>
          </cell>
          <cell r="D8063">
            <v>5000</v>
          </cell>
          <cell r="E8063">
            <v>0</v>
          </cell>
          <cell r="F8063">
            <v>5000</v>
          </cell>
          <cell r="G8063">
            <v>0</v>
          </cell>
        </row>
        <row r="8064">
          <cell r="B8064" t="str">
            <v>301500S957</v>
          </cell>
          <cell r="C8064">
            <v>-2500</v>
          </cell>
          <cell r="D8064">
            <v>0</v>
          </cell>
          <cell r="E8064">
            <v>0</v>
          </cell>
          <cell r="F8064">
            <v>0</v>
          </cell>
          <cell r="G8064">
            <v>-2500</v>
          </cell>
        </row>
        <row r="8065">
          <cell r="B8065" t="str">
            <v>301500S958</v>
          </cell>
          <cell r="C8065">
            <v>-7500</v>
          </cell>
          <cell r="D8065">
            <v>0</v>
          </cell>
          <cell r="E8065">
            <v>0</v>
          </cell>
          <cell r="F8065">
            <v>0</v>
          </cell>
          <cell r="G8065">
            <v>-7500</v>
          </cell>
        </row>
        <row r="8066">
          <cell r="B8066" t="str">
            <v>301500S959</v>
          </cell>
          <cell r="C8066">
            <v>-7500</v>
          </cell>
          <cell r="D8066">
            <v>0</v>
          </cell>
          <cell r="E8066">
            <v>0</v>
          </cell>
          <cell r="F8066">
            <v>0</v>
          </cell>
          <cell r="G8066">
            <v>-7500</v>
          </cell>
        </row>
        <row r="8067">
          <cell r="B8067" t="str">
            <v>301500S960</v>
          </cell>
          <cell r="C8067">
            <v>-2500</v>
          </cell>
          <cell r="D8067">
            <v>0</v>
          </cell>
          <cell r="E8067">
            <v>0</v>
          </cell>
          <cell r="F8067">
            <v>0</v>
          </cell>
          <cell r="G8067">
            <v>-2500</v>
          </cell>
        </row>
        <row r="8068">
          <cell r="B8068" t="str">
            <v>301500S961</v>
          </cell>
          <cell r="C8068">
            <v>-5000</v>
          </cell>
          <cell r="D8068">
            <v>0</v>
          </cell>
          <cell r="E8068">
            <v>0</v>
          </cell>
          <cell r="F8068">
            <v>0</v>
          </cell>
          <cell r="G8068">
            <v>-5000</v>
          </cell>
        </row>
        <row r="8069">
          <cell r="B8069" t="str">
            <v>301500S962</v>
          </cell>
          <cell r="C8069">
            <v>-2500</v>
          </cell>
          <cell r="D8069">
            <v>0</v>
          </cell>
          <cell r="E8069">
            <v>0</v>
          </cell>
          <cell r="F8069">
            <v>0</v>
          </cell>
          <cell r="G8069">
            <v>-2500</v>
          </cell>
        </row>
        <row r="8070">
          <cell r="B8070" t="str">
            <v>301500S964</v>
          </cell>
          <cell r="C8070">
            <v>-5000</v>
          </cell>
          <cell r="D8070">
            <v>0</v>
          </cell>
          <cell r="E8070">
            <v>0</v>
          </cell>
          <cell r="F8070">
            <v>0</v>
          </cell>
          <cell r="G8070">
            <v>-5000</v>
          </cell>
        </row>
        <row r="8071">
          <cell r="B8071" t="str">
            <v>301500S965</v>
          </cell>
          <cell r="C8071">
            <v>-5000</v>
          </cell>
          <cell r="D8071">
            <v>0</v>
          </cell>
          <cell r="E8071">
            <v>0</v>
          </cell>
          <cell r="F8071">
            <v>0</v>
          </cell>
          <cell r="G8071">
            <v>-5000</v>
          </cell>
        </row>
        <row r="8072">
          <cell r="B8072" t="str">
            <v>301500S966</v>
          </cell>
          <cell r="C8072">
            <v>-7500</v>
          </cell>
          <cell r="D8072">
            <v>0</v>
          </cell>
          <cell r="E8072">
            <v>0</v>
          </cell>
          <cell r="F8072">
            <v>0</v>
          </cell>
          <cell r="G8072">
            <v>-7500</v>
          </cell>
        </row>
        <row r="8073">
          <cell r="B8073" t="str">
            <v>301500S967</v>
          </cell>
          <cell r="C8073">
            <v>-10000</v>
          </cell>
          <cell r="D8073">
            <v>0</v>
          </cell>
          <cell r="E8073">
            <v>0</v>
          </cell>
          <cell r="F8073">
            <v>0</v>
          </cell>
          <cell r="G8073">
            <v>-10000</v>
          </cell>
        </row>
        <row r="8074">
          <cell r="B8074" t="str">
            <v>301500S969</v>
          </cell>
          <cell r="C8074">
            <v>-10000</v>
          </cell>
          <cell r="D8074">
            <v>0</v>
          </cell>
          <cell r="E8074">
            <v>0</v>
          </cell>
          <cell r="F8074">
            <v>0</v>
          </cell>
          <cell r="G8074">
            <v>-10000</v>
          </cell>
        </row>
        <row r="8075">
          <cell r="B8075" t="str">
            <v>301500S970</v>
          </cell>
          <cell r="C8075">
            <v>-7500</v>
          </cell>
          <cell r="D8075">
            <v>0</v>
          </cell>
          <cell r="E8075">
            <v>0</v>
          </cell>
          <cell r="F8075">
            <v>0</v>
          </cell>
          <cell r="G8075">
            <v>-7500</v>
          </cell>
        </row>
        <row r="8076">
          <cell r="B8076" t="str">
            <v>301500S971</v>
          </cell>
          <cell r="C8076">
            <v>-5000</v>
          </cell>
          <cell r="D8076">
            <v>0</v>
          </cell>
          <cell r="E8076">
            <v>0</v>
          </cell>
          <cell r="F8076">
            <v>0</v>
          </cell>
          <cell r="G8076">
            <v>-5000</v>
          </cell>
        </row>
        <row r="8077">
          <cell r="B8077" t="str">
            <v>301500S972</v>
          </cell>
          <cell r="C8077">
            <v>-5000</v>
          </cell>
          <cell r="D8077">
            <v>0</v>
          </cell>
          <cell r="E8077">
            <v>0</v>
          </cell>
          <cell r="F8077">
            <v>0</v>
          </cell>
          <cell r="G8077">
            <v>-5000</v>
          </cell>
        </row>
        <row r="8078">
          <cell r="B8078" t="str">
            <v>301500S974</v>
          </cell>
          <cell r="C8078">
            <v>-2500</v>
          </cell>
          <cell r="D8078">
            <v>0</v>
          </cell>
          <cell r="E8078">
            <v>0</v>
          </cell>
          <cell r="F8078">
            <v>0</v>
          </cell>
          <cell r="G8078">
            <v>-2500</v>
          </cell>
        </row>
        <row r="8079">
          <cell r="B8079" t="str">
            <v>301500S975</v>
          </cell>
          <cell r="C8079">
            <v>-2500</v>
          </cell>
          <cell r="D8079">
            <v>0</v>
          </cell>
          <cell r="E8079">
            <v>0</v>
          </cell>
          <cell r="F8079">
            <v>0</v>
          </cell>
          <cell r="G8079">
            <v>-2500</v>
          </cell>
        </row>
        <row r="8080">
          <cell r="B8080" t="str">
            <v>301500S976</v>
          </cell>
          <cell r="C8080">
            <v>-5000</v>
          </cell>
          <cell r="D8080">
            <v>5000</v>
          </cell>
          <cell r="E8080">
            <v>-5000</v>
          </cell>
          <cell r="F8080">
            <v>0</v>
          </cell>
          <cell r="G8080">
            <v>-5000</v>
          </cell>
        </row>
        <row r="8081">
          <cell r="B8081" t="str">
            <v>301500S977</v>
          </cell>
          <cell r="C8081">
            <v>-10000</v>
          </cell>
          <cell r="D8081">
            <v>0</v>
          </cell>
          <cell r="E8081">
            <v>0</v>
          </cell>
          <cell r="F8081">
            <v>0</v>
          </cell>
          <cell r="G8081">
            <v>-10000</v>
          </cell>
        </row>
        <row r="8082">
          <cell r="B8082" t="str">
            <v>301500S978</v>
          </cell>
          <cell r="C8082">
            <v>-7000</v>
          </cell>
          <cell r="D8082">
            <v>0</v>
          </cell>
          <cell r="E8082">
            <v>0</v>
          </cell>
          <cell r="F8082">
            <v>0</v>
          </cell>
          <cell r="G8082">
            <v>-7000</v>
          </cell>
        </row>
        <row r="8083">
          <cell r="B8083" t="str">
            <v>301500S979</v>
          </cell>
          <cell r="C8083">
            <v>-5000</v>
          </cell>
          <cell r="D8083">
            <v>0</v>
          </cell>
          <cell r="E8083">
            <v>0</v>
          </cell>
          <cell r="F8083">
            <v>0</v>
          </cell>
          <cell r="G8083">
            <v>-5000</v>
          </cell>
        </row>
        <row r="8084">
          <cell r="B8084" t="str">
            <v>301500S980</v>
          </cell>
          <cell r="C8084">
            <v>-15000</v>
          </cell>
          <cell r="D8084">
            <v>0</v>
          </cell>
          <cell r="E8084">
            <v>0</v>
          </cell>
          <cell r="F8084">
            <v>0</v>
          </cell>
          <cell r="G8084">
            <v>-15000</v>
          </cell>
        </row>
        <row r="8085">
          <cell r="B8085" t="str">
            <v>301500S981</v>
          </cell>
          <cell r="C8085">
            <v>-7500</v>
          </cell>
          <cell r="D8085">
            <v>0</v>
          </cell>
          <cell r="E8085">
            <v>0</v>
          </cell>
          <cell r="F8085">
            <v>0</v>
          </cell>
          <cell r="G8085">
            <v>-7500</v>
          </cell>
        </row>
        <row r="8086">
          <cell r="B8086" t="str">
            <v>301500S982</v>
          </cell>
          <cell r="C8086">
            <v>-5000</v>
          </cell>
          <cell r="D8086">
            <v>0</v>
          </cell>
          <cell r="E8086">
            <v>0</v>
          </cell>
          <cell r="F8086">
            <v>0</v>
          </cell>
          <cell r="G8086">
            <v>-5000</v>
          </cell>
        </row>
        <row r="8087">
          <cell r="B8087" t="str">
            <v>301500S983</v>
          </cell>
          <cell r="C8087">
            <v>-2500</v>
          </cell>
          <cell r="D8087">
            <v>0</v>
          </cell>
          <cell r="E8087">
            <v>0</v>
          </cell>
          <cell r="F8087">
            <v>0</v>
          </cell>
          <cell r="G8087">
            <v>-2500</v>
          </cell>
        </row>
        <row r="8088">
          <cell r="B8088" t="str">
            <v>301500S984</v>
          </cell>
          <cell r="C8088">
            <v>-5000</v>
          </cell>
          <cell r="D8088">
            <v>0</v>
          </cell>
          <cell r="E8088">
            <v>0</v>
          </cell>
          <cell r="F8088">
            <v>0</v>
          </cell>
          <cell r="G8088">
            <v>-5000</v>
          </cell>
        </row>
        <row r="8089">
          <cell r="B8089" t="str">
            <v>301500S985</v>
          </cell>
          <cell r="C8089">
            <v>-10000</v>
          </cell>
          <cell r="D8089">
            <v>10000</v>
          </cell>
          <cell r="E8089">
            <v>0</v>
          </cell>
          <cell r="F8089">
            <v>10000</v>
          </cell>
          <cell r="G8089">
            <v>0</v>
          </cell>
        </row>
        <row r="8090">
          <cell r="B8090" t="str">
            <v>301500S986</v>
          </cell>
          <cell r="C8090">
            <v>-2500</v>
          </cell>
          <cell r="D8090">
            <v>0</v>
          </cell>
          <cell r="E8090">
            <v>0</v>
          </cell>
          <cell r="F8090">
            <v>0</v>
          </cell>
          <cell r="G8090">
            <v>-2500</v>
          </cell>
        </row>
        <row r="8091">
          <cell r="B8091" t="str">
            <v>301500S987</v>
          </cell>
          <cell r="C8091">
            <v>-5000</v>
          </cell>
          <cell r="D8091">
            <v>0</v>
          </cell>
          <cell r="E8091">
            <v>0</v>
          </cell>
          <cell r="F8091">
            <v>0</v>
          </cell>
          <cell r="G8091">
            <v>-5000</v>
          </cell>
        </row>
        <row r="8092">
          <cell r="B8092" t="str">
            <v>301500S988</v>
          </cell>
          <cell r="C8092">
            <v>-7500</v>
          </cell>
          <cell r="D8092">
            <v>0</v>
          </cell>
          <cell r="E8092">
            <v>0</v>
          </cell>
          <cell r="F8092">
            <v>0</v>
          </cell>
          <cell r="G8092">
            <v>-7500</v>
          </cell>
        </row>
        <row r="8093">
          <cell r="B8093" t="str">
            <v>301500S989</v>
          </cell>
          <cell r="C8093">
            <v>-7500</v>
          </cell>
          <cell r="D8093">
            <v>0</v>
          </cell>
          <cell r="E8093">
            <v>0</v>
          </cell>
          <cell r="F8093">
            <v>0</v>
          </cell>
          <cell r="G8093">
            <v>-7500</v>
          </cell>
        </row>
        <row r="8094">
          <cell r="B8094" t="str">
            <v>301500S990</v>
          </cell>
          <cell r="C8094">
            <v>-7500</v>
          </cell>
          <cell r="D8094">
            <v>0</v>
          </cell>
          <cell r="E8094">
            <v>0</v>
          </cell>
          <cell r="F8094">
            <v>0</v>
          </cell>
          <cell r="G8094">
            <v>-7500</v>
          </cell>
        </row>
        <row r="8095">
          <cell r="B8095" t="str">
            <v>301500S991</v>
          </cell>
          <cell r="C8095">
            <v>-2500</v>
          </cell>
          <cell r="D8095">
            <v>0</v>
          </cell>
          <cell r="E8095">
            <v>0</v>
          </cell>
          <cell r="F8095">
            <v>0</v>
          </cell>
          <cell r="G8095">
            <v>-2500</v>
          </cell>
        </row>
        <row r="8096">
          <cell r="B8096" t="str">
            <v>301500S992</v>
          </cell>
          <cell r="C8096">
            <v>-5000</v>
          </cell>
          <cell r="D8096">
            <v>0</v>
          </cell>
          <cell r="E8096">
            <v>0</v>
          </cell>
          <cell r="F8096">
            <v>0</v>
          </cell>
          <cell r="G8096">
            <v>-5000</v>
          </cell>
        </row>
        <row r="8097">
          <cell r="B8097" t="str">
            <v>301500S993</v>
          </cell>
          <cell r="C8097">
            <v>-10000</v>
          </cell>
          <cell r="D8097">
            <v>0</v>
          </cell>
          <cell r="E8097">
            <v>0</v>
          </cell>
          <cell r="F8097">
            <v>0</v>
          </cell>
          <cell r="G8097">
            <v>-10000</v>
          </cell>
        </row>
        <row r="8098">
          <cell r="B8098" t="str">
            <v>301500S994</v>
          </cell>
          <cell r="C8098">
            <v>-7500</v>
          </cell>
          <cell r="D8098">
            <v>0</v>
          </cell>
          <cell r="E8098">
            <v>0</v>
          </cell>
          <cell r="F8098">
            <v>0</v>
          </cell>
          <cell r="G8098">
            <v>-7500</v>
          </cell>
        </row>
        <row r="8099">
          <cell r="B8099" t="str">
            <v>301500S995</v>
          </cell>
          <cell r="C8099">
            <v>-10000</v>
          </cell>
          <cell r="D8099">
            <v>0</v>
          </cell>
          <cell r="E8099">
            <v>0</v>
          </cell>
          <cell r="F8099">
            <v>0</v>
          </cell>
          <cell r="G8099">
            <v>-10000</v>
          </cell>
        </row>
        <row r="8100">
          <cell r="B8100" t="str">
            <v>301500S996</v>
          </cell>
          <cell r="C8100">
            <v>-7500</v>
          </cell>
          <cell r="D8100">
            <v>0</v>
          </cell>
          <cell r="E8100">
            <v>0</v>
          </cell>
          <cell r="F8100">
            <v>0</v>
          </cell>
          <cell r="G8100">
            <v>-7500</v>
          </cell>
        </row>
        <row r="8101">
          <cell r="B8101" t="str">
            <v>301500S997</v>
          </cell>
          <cell r="C8101">
            <v>-7500</v>
          </cell>
          <cell r="D8101">
            <v>7500</v>
          </cell>
          <cell r="E8101">
            <v>0</v>
          </cell>
          <cell r="F8101">
            <v>7500</v>
          </cell>
          <cell r="G8101">
            <v>0</v>
          </cell>
        </row>
        <row r="8102">
          <cell r="B8102" t="str">
            <v>301500S998</v>
          </cell>
          <cell r="C8102">
            <v>-7500</v>
          </cell>
          <cell r="D8102">
            <v>0</v>
          </cell>
          <cell r="E8102">
            <v>0</v>
          </cell>
          <cell r="F8102">
            <v>0</v>
          </cell>
          <cell r="G8102">
            <v>-7500</v>
          </cell>
        </row>
        <row r="8103">
          <cell r="B8103" t="str">
            <v>301500S999</v>
          </cell>
          <cell r="C8103">
            <v>-2500</v>
          </cell>
          <cell r="D8103">
            <v>0</v>
          </cell>
          <cell r="E8103">
            <v>0</v>
          </cell>
          <cell r="F8103">
            <v>0</v>
          </cell>
          <cell r="G8103">
            <v>-2500</v>
          </cell>
        </row>
        <row r="8104">
          <cell r="B8104" t="str">
            <v>301500SA01</v>
          </cell>
          <cell r="C8104">
            <v>-5000</v>
          </cell>
          <cell r="D8104">
            <v>0</v>
          </cell>
          <cell r="E8104">
            <v>0</v>
          </cell>
          <cell r="F8104">
            <v>0</v>
          </cell>
          <cell r="G8104">
            <v>-5000</v>
          </cell>
        </row>
        <row r="8105">
          <cell r="B8105" t="str">
            <v>301500SA02</v>
          </cell>
          <cell r="C8105">
            <v>-7500</v>
          </cell>
          <cell r="D8105">
            <v>0</v>
          </cell>
          <cell r="E8105">
            <v>-7500</v>
          </cell>
          <cell r="F8105">
            <v>-7500</v>
          </cell>
          <cell r="G8105">
            <v>-15000</v>
          </cell>
        </row>
        <row r="8106">
          <cell r="B8106" t="str">
            <v>301500SA03</v>
          </cell>
          <cell r="C8106">
            <v>-7500</v>
          </cell>
          <cell r="D8106">
            <v>7500</v>
          </cell>
          <cell r="E8106">
            <v>0</v>
          </cell>
          <cell r="F8106">
            <v>7500</v>
          </cell>
          <cell r="G8106">
            <v>0</v>
          </cell>
        </row>
        <row r="8107">
          <cell r="B8107" t="str">
            <v>301500SA04</v>
          </cell>
          <cell r="C8107">
            <v>-5000</v>
          </cell>
          <cell r="D8107">
            <v>0</v>
          </cell>
          <cell r="E8107">
            <v>0</v>
          </cell>
          <cell r="F8107">
            <v>0</v>
          </cell>
          <cell r="G8107">
            <v>-5000</v>
          </cell>
        </row>
        <row r="8108">
          <cell r="B8108" t="str">
            <v>301500SA05</v>
          </cell>
          <cell r="C8108">
            <v>-5000</v>
          </cell>
          <cell r="D8108">
            <v>0</v>
          </cell>
          <cell r="E8108">
            <v>0</v>
          </cell>
          <cell r="F8108">
            <v>0</v>
          </cell>
          <cell r="G8108">
            <v>-5000</v>
          </cell>
        </row>
        <row r="8109">
          <cell r="B8109" t="str">
            <v>301500SA06</v>
          </cell>
          <cell r="C8109">
            <v>-2500</v>
          </cell>
          <cell r="D8109">
            <v>0</v>
          </cell>
          <cell r="E8109">
            <v>-2500</v>
          </cell>
          <cell r="F8109">
            <v>-2500</v>
          </cell>
          <cell r="G8109">
            <v>-5000</v>
          </cell>
        </row>
        <row r="8110">
          <cell r="B8110" t="str">
            <v>301500SA07</v>
          </cell>
          <cell r="C8110">
            <v>-5000</v>
          </cell>
          <cell r="D8110">
            <v>0</v>
          </cell>
          <cell r="E8110">
            <v>0</v>
          </cell>
          <cell r="F8110">
            <v>0</v>
          </cell>
          <cell r="G8110">
            <v>-5000</v>
          </cell>
        </row>
        <row r="8111">
          <cell r="B8111" t="str">
            <v>301500SA08</v>
          </cell>
          <cell r="C8111">
            <v>-5000</v>
          </cell>
          <cell r="D8111">
            <v>0</v>
          </cell>
          <cell r="E8111">
            <v>0</v>
          </cell>
          <cell r="F8111">
            <v>0</v>
          </cell>
          <cell r="G8111">
            <v>-5000</v>
          </cell>
        </row>
        <row r="8112">
          <cell r="B8112" t="str">
            <v>301500SA09</v>
          </cell>
          <cell r="C8112">
            <v>-5000</v>
          </cell>
          <cell r="D8112">
            <v>0</v>
          </cell>
          <cell r="E8112">
            <v>0</v>
          </cell>
          <cell r="F8112">
            <v>0</v>
          </cell>
          <cell r="G8112">
            <v>-5000</v>
          </cell>
        </row>
        <row r="8113">
          <cell r="B8113" t="str">
            <v>301500SA10</v>
          </cell>
          <cell r="C8113">
            <v>0</v>
          </cell>
          <cell r="D8113">
            <v>5000</v>
          </cell>
          <cell r="E8113">
            <v>-5000</v>
          </cell>
          <cell r="F8113">
            <v>0</v>
          </cell>
          <cell r="G8113">
            <v>0</v>
          </cell>
        </row>
        <row r="8114">
          <cell r="B8114" t="str">
            <v>301500SA11</v>
          </cell>
          <cell r="C8114">
            <v>-2500</v>
          </cell>
          <cell r="D8114">
            <v>0</v>
          </cell>
          <cell r="E8114">
            <v>0</v>
          </cell>
          <cell r="F8114">
            <v>0</v>
          </cell>
          <cell r="G8114">
            <v>-2500</v>
          </cell>
        </row>
        <row r="8115">
          <cell r="B8115" t="str">
            <v>301500SA12</v>
          </cell>
          <cell r="C8115">
            <v>-12500</v>
          </cell>
          <cell r="D8115">
            <v>0</v>
          </cell>
          <cell r="E8115">
            <v>0</v>
          </cell>
          <cell r="F8115">
            <v>0</v>
          </cell>
          <cell r="G8115">
            <v>-12500</v>
          </cell>
        </row>
        <row r="8116">
          <cell r="B8116" t="str">
            <v>301500SA13</v>
          </cell>
          <cell r="C8116">
            <v>-2500</v>
          </cell>
          <cell r="D8116">
            <v>0</v>
          </cell>
          <cell r="E8116">
            <v>0</v>
          </cell>
          <cell r="F8116">
            <v>0</v>
          </cell>
          <cell r="G8116">
            <v>-2500</v>
          </cell>
        </row>
        <row r="8117">
          <cell r="B8117" t="str">
            <v>301500SA14</v>
          </cell>
          <cell r="C8117">
            <v>-7500</v>
          </cell>
          <cell r="D8117">
            <v>7500</v>
          </cell>
          <cell r="E8117">
            <v>0</v>
          </cell>
          <cell r="F8117">
            <v>7500</v>
          </cell>
          <cell r="G8117">
            <v>0</v>
          </cell>
        </row>
        <row r="8118">
          <cell r="B8118" t="str">
            <v>301500SA15</v>
          </cell>
          <cell r="C8118">
            <v>-10000</v>
          </cell>
          <cell r="D8118">
            <v>2500</v>
          </cell>
          <cell r="E8118">
            <v>0</v>
          </cell>
          <cell r="F8118">
            <v>2500</v>
          </cell>
          <cell r="G8118">
            <v>-7500</v>
          </cell>
        </row>
        <row r="8119">
          <cell r="B8119" t="str">
            <v>301500SA16</v>
          </cell>
          <cell r="C8119">
            <v>-7500</v>
          </cell>
          <cell r="D8119">
            <v>0</v>
          </cell>
          <cell r="E8119">
            <v>0</v>
          </cell>
          <cell r="F8119">
            <v>0</v>
          </cell>
          <cell r="G8119">
            <v>-7500</v>
          </cell>
        </row>
        <row r="8120">
          <cell r="B8120" t="str">
            <v>301500SA17</v>
          </cell>
          <cell r="C8120">
            <v>-5000</v>
          </cell>
          <cell r="D8120">
            <v>0</v>
          </cell>
          <cell r="E8120">
            <v>0</v>
          </cell>
          <cell r="F8120">
            <v>0</v>
          </cell>
          <cell r="G8120">
            <v>-5000</v>
          </cell>
        </row>
        <row r="8121">
          <cell r="B8121" t="str">
            <v>301500SA18</v>
          </cell>
          <cell r="C8121">
            <v>-2500</v>
          </cell>
          <cell r="D8121">
            <v>0</v>
          </cell>
          <cell r="E8121">
            <v>0</v>
          </cell>
          <cell r="F8121">
            <v>0</v>
          </cell>
          <cell r="G8121">
            <v>-2500</v>
          </cell>
        </row>
        <row r="8122">
          <cell r="B8122" t="str">
            <v>301500SA19</v>
          </cell>
          <cell r="C8122">
            <v>-10000</v>
          </cell>
          <cell r="D8122">
            <v>0</v>
          </cell>
          <cell r="E8122">
            <v>0</v>
          </cell>
          <cell r="F8122">
            <v>0</v>
          </cell>
          <cell r="G8122">
            <v>-10000</v>
          </cell>
        </row>
        <row r="8123">
          <cell r="B8123" t="str">
            <v>301500SA20</v>
          </cell>
          <cell r="C8123">
            <v>-10000</v>
          </cell>
          <cell r="D8123">
            <v>0</v>
          </cell>
          <cell r="E8123">
            <v>-5000</v>
          </cell>
          <cell r="F8123">
            <v>-5000</v>
          </cell>
          <cell r="G8123">
            <v>-15000</v>
          </cell>
        </row>
        <row r="8124">
          <cell r="B8124" t="str">
            <v>301500SA21</v>
          </cell>
          <cell r="C8124">
            <v>-7500</v>
          </cell>
          <cell r="D8124">
            <v>0</v>
          </cell>
          <cell r="E8124">
            <v>0</v>
          </cell>
          <cell r="F8124">
            <v>0</v>
          </cell>
          <cell r="G8124">
            <v>-7500</v>
          </cell>
        </row>
        <row r="8125">
          <cell r="B8125" t="str">
            <v>301500SA22</v>
          </cell>
          <cell r="C8125">
            <v>-10000</v>
          </cell>
          <cell r="D8125">
            <v>0</v>
          </cell>
          <cell r="E8125">
            <v>0</v>
          </cell>
          <cell r="F8125">
            <v>0</v>
          </cell>
          <cell r="G8125">
            <v>-10000</v>
          </cell>
        </row>
        <row r="8126">
          <cell r="B8126" t="str">
            <v>301500SA23</v>
          </cell>
          <cell r="C8126">
            <v>-10000</v>
          </cell>
          <cell r="D8126">
            <v>10000</v>
          </cell>
          <cell r="E8126">
            <v>0</v>
          </cell>
          <cell r="F8126">
            <v>10000</v>
          </cell>
          <cell r="G8126">
            <v>0</v>
          </cell>
        </row>
        <row r="8127">
          <cell r="B8127" t="str">
            <v>301500SA24</v>
          </cell>
          <cell r="C8127">
            <v>-10000</v>
          </cell>
          <cell r="D8127">
            <v>0</v>
          </cell>
          <cell r="E8127">
            <v>-5000</v>
          </cell>
          <cell r="F8127">
            <v>-5000</v>
          </cell>
          <cell r="G8127">
            <v>-15000</v>
          </cell>
        </row>
        <row r="8128">
          <cell r="B8128" t="str">
            <v>301500SA26</v>
          </cell>
          <cell r="C8128">
            <v>-2500</v>
          </cell>
          <cell r="D8128">
            <v>0</v>
          </cell>
          <cell r="E8128">
            <v>0</v>
          </cell>
          <cell r="F8128">
            <v>0</v>
          </cell>
          <cell r="G8128">
            <v>-2500</v>
          </cell>
        </row>
        <row r="8129">
          <cell r="B8129" t="str">
            <v>301500SA27</v>
          </cell>
          <cell r="C8129">
            <v>-2500</v>
          </cell>
          <cell r="D8129">
            <v>0</v>
          </cell>
          <cell r="E8129">
            <v>0</v>
          </cell>
          <cell r="F8129">
            <v>0</v>
          </cell>
          <cell r="G8129">
            <v>-2500</v>
          </cell>
        </row>
        <row r="8130">
          <cell r="B8130" t="str">
            <v>301500SA28</v>
          </cell>
          <cell r="C8130">
            <v>-2500</v>
          </cell>
          <cell r="D8130">
            <v>0</v>
          </cell>
          <cell r="E8130">
            <v>0</v>
          </cell>
          <cell r="F8130">
            <v>0</v>
          </cell>
          <cell r="G8130">
            <v>-2500</v>
          </cell>
        </row>
        <row r="8131">
          <cell r="B8131" t="str">
            <v>301500SA30</v>
          </cell>
          <cell r="C8131">
            <v>-2500</v>
          </cell>
          <cell r="D8131">
            <v>0</v>
          </cell>
          <cell r="E8131">
            <v>0</v>
          </cell>
          <cell r="F8131">
            <v>0</v>
          </cell>
          <cell r="G8131">
            <v>-2500</v>
          </cell>
        </row>
        <row r="8132">
          <cell r="B8132" t="str">
            <v>301500SA31</v>
          </cell>
          <cell r="C8132">
            <v>-5000</v>
          </cell>
          <cell r="D8132">
            <v>0</v>
          </cell>
          <cell r="E8132">
            <v>0</v>
          </cell>
          <cell r="F8132">
            <v>0</v>
          </cell>
          <cell r="G8132">
            <v>-5000</v>
          </cell>
        </row>
        <row r="8133">
          <cell r="B8133" t="str">
            <v>301500SA32</v>
          </cell>
          <cell r="C8133">
            <v>-5000</v>
          </cell>
          <cell r="D8133">
            <v>0</v>
          </cell>
          <cell r="E8133">
            <v>0</v>
          </cell>
          <cell r="F8133">
            <v>0</v>
          </cell>
          <cell r="G8133">
            <v>-5000</v>
          </cell>
        </row>
        <row r="8134">
          <cell r="B8134" t="str">
            <v>301500SA33</v>
          </cell>
          <cell r="C8134">
            <v>-7500</v>
          </cell>
          <cell r="D8134">
            <v>0</v>
          </cell>
          <cell r="E8134">
            <v>0</v>
          </cell>
          <cell r="F8134">
            <v>0</v>
          </cell>
          <cell r="G8134">
            <v>-7500</v>
          </cell>
        </row>
        <row r="8135">
          <cell r="B8135" t="str">
            <v>301500SA34</v>
          </cell>
          <cell r="C8135">
            <v>-5000</v>
          </cell>
          <cell r="D8135">
            <v>0</v>
          </cell>
          <cell r="E8135">
            <v>0</v>
          </cell>
          <cell r="F8135">
            <v>0</v>
          </cell>
          <cell r="G8135">
            <v>-5000</v>
          </cell>
        </row>
        <row r="8136">
          <cell r="B8136" t="str">
            <v>301500SA35</v>
          </cell>
          <cell r="C8136">
            <v>-2500</v>
          </cell>
          <cell r="D8136">
            <v>0</v>
          </cell>
          <cell r="E8136">
            <v>0</v>
          </cell>
          <cell r="F8136">
            <v>0</v>
          </cell>
          <cell r="G8136">
            <v>-2500</v>
          </cell>
        </row>
        <row r="8137">
          <cell r="B8137" t="str">
            <v>301500SA36</v>
          </cell>
          <cell r="C8137">
            <v>-2500</v>
          </cell>
          <cell r="D8137">
            <v>0</v>
          </cell>
          <cell r="E8137">
            <v>0</v>
          </cell>
          <cell r="F8137">
            <v>0</v>
          </cell>
          <cell r="G8137">
            <v>-2500</v>
          </cell>
        </row>
        <row r="8138">
          <cell r="B8138" t="str">
            <v>301500SA37</v>
          </cell>
          <cell r="C8138">
            <v>-7500</v>
          </cell>
          <cell r="D8138">
            <v>0</v>
          </cell>
          <cell r="E8138">
            <v>0</v>
          </cell>
          <cell r="F8138">
            <v>0</v>
          </cell>
          <cell r="G8138">
            <v>-7500</v>
          </cell>
        </row>
        <row r="8139">
          <cell r="B8139" t="str">
            <v>301500SA38</v>
          </cell>
          <cell r="C8139">
            <v>-12500</v>
          </cell>
          <cell r="D8139">
            <v>0</v>
          </cell>
          <cell r="E8139">
            <v>0</v>
          </cell>
          <cell r="F8139">
            <v>0</v>
          </cell>
          <cell r="G8139">
            <v>-12500</v>
          </cell>
        </row>
        <row r="8140">
          <cell r="B8140" t="str">
            <v>301500SA39</v>
          </cell>
          <cell r="C8140">
            <v>-2500</v>
          </cell>
          <cell r="D8140">
            <v>0</v>
          </cell>
          <cell r="E8140">
            <v>-5000</v>
          </cell>
          <cell r="F8140">
            <v>-5000</v>
          </cell>
          <cell r="G8140">
            <v>-7500</v>
          </cell>
        </row>
        <row r="8141">
          <cell r="B8141" t="str">
            <v>301500SA40</v>
          </cell>
          <cell r="C8141">
            <v>-10000</v>
          </cell>
          <cell r="D8141">
            <v>10000</v>
          </cell>
          <cell r="E8141">
            <v>0</v>
          </cell>
          <cell r="F8141">
            <v>10000</v>
          </cell>
          <cell r="G8141">
            <v>0</v>
          </cell>
        </row>
        <row r="8142">
          <cell r="B8142" t="str">
            <v>301500SA41</v>
          </cell>
          <cell r="C8142">
            <v>-7500</v>
          </cell>
          <cell r="D8142">
            <v>0</v>
          </cell>
          <cell r="E8142">
            <v>0</v>
          </cell>
          <cell r="F8142">
            <v>0</v>
          </cell>
          <cell r="G8142">
            <v>-7500</v>
          </cell>
        </row>
        <row r="8143">
          <cell r="B8143" t="str">
            <v>301500SA42</v>
          </cell>
          <cell r="C8143">
            <v>-10000</v>
          </cell>
          <cell r="D8143">
            <v>0</v>
          </cell>
          <cell r="E8143">
            <v>0</v>
          </cell>
          <cell r="F8143">
            <v>0</v>
          </cell>
          <cell r="G8143">
            <v>-10000</v>
          </cell>
        </row>
        <row r="8144">
          <cell r="B8144" t="str">
            <v>301500SA43</v>
          </cell>
          <cell r="C8144">
            <v>-7500</v>
          </cell>
          <cell r="D8144">
            <v>0</v>
          </cell>
          <cell r="E8144">
            <v>0</v>
          </cell>
          <cell r="F8144">
            <v>0</v>
          </cell>
          <cell r="G8144">
            <v>-7500</v>
          </cell>
        </row>
        <row r="8145">
          <cell r="B8145" t="str">
            <v>301500SA44</v>
          </cell>
          <cell r="C8145">
            <v>-5000</v>
          </cell>
          <cell r="D8145">
            <v>0</v>
          </cell>
          <cell r="E8145">
            <v>0</v>
          </cell>
          <cell r="F8145">
            <v>0</v>
          </cell>
          <cell r="G8145">
            <v>-5000</v>
          </cell>
        </row>
        <row r="8146">
          <cell r="B8146" t="str">
            <v>301500SA45</v>
          </cell>
          <cell r="C8146">
            <v>-5000</v>
          </cell>
          <cell r="D8146">
            <v>0</v>
          </cell>
          <cell r="E8146">
            <v>0</v>
          </cell>
          <cell r="F8146">
            <v>0</v>
          </cell>
          <cell r="G8146">
            <v>-5000</v>
          </cell>
        </row>
        <row r="8147">
          <cell r="B8147" t="str">
            <v>301500SA46</v>
          </cell>
          <cell r="C8147">
            <v>-2500</v>
          </cell>
          <cell r="D8147">
            <v>0</v>
          </cell>
          <cell r="E8147">
            <v>0</v>
          </cell>
          <cell r="F8147">
            <v>0</v>
          </cell>
          <cell r="G8147">
            <v>-2500</v>
          </cell>
        </row>
        <row r="8148">
          <cell r="B8148" t="str">
            <v>301500SA47</v>
          </cell>
          <cell r="C8148">
            <v>-2500</v>
          </cell>
          <cell r="D8148">
            <v>0</v>
          </cell>
          <cell r="E8148">
            <v>0</v>
          </cell>
          <cell r="F8148">
            <v>0</v>
          </cell>
          <cell r="G8148">
            <v>-2500</v>
          </cell>
        </row>
        <row r="8149">
          <cell r="B8149" t="str">
            <v>301500SA48</v>
          </cell>
          <cell r="C8149">
            <v>-2500</v>
          </cell>
          <cell r="D8149">
            <v>0</v>
          </cell>
          <cell r="E8149">
            <v>0</v>
          </cell>
          <cell r="F8149">
            <v>0</v>
          </cell>
          <cell r="G8149">
            <v>-2500</v>
          </cell>
        </row>
        <row r="8150">
          <cell r="B8150" t="str">
            <v>301500SA49</v>
          </cell>
          <cell r="C8150">
            <v>-12500</v>
          </cell>
          <cell r="D8150">
            <v>0</v>
          </cell>
          <cell r="E8150">
            <v>0</v>
          </cell>
          <cell r="F8150">
            <v>0</v>
          </cell>
          <cell r="G8150">
            <v>-12500</v>
          </cell>
        </row>
        <row r="8151">
          <cell r="B8151" t="str">
            <v>301500SA50</v>
          </cell>
          <cell r="C8151">
            <v>-5000</v>
          </cell>
          <cell r="D8151">
            <v>0</v>
          </cell>
          <cell r="E8151">
            <v>0</v>
          </cell>
          <cell r="F8151">
            <v>0</v>
          </cell>
          <cell r="G8151">
            <v>-5000</v>
          </cell>
        </row>
        <row r="8152">
          <cell r="B8152" t="str">
            <v>301500SA51</v>
          </cell>
          <cell r="C8152">
            <v>-2500</v>
          </cell>
          <cell r="D8152">
            <v>0</v>
          </cell>
          <cell r="E8152">
            <v>0</v>
          </cell>
          <cell r="F8152">
            <v>0</v>
          </cell>
          <cell r="G8152">
            <v>-2500</v>
          </cell>
        </row>
        <row r="8153">
          <cell r="B8153" t="str">
            <v>301500SA53</v>
          </cell>
          <cell r="C8153">
            <v>-2500</v>
          </cell>
          <cell r="D8153">
            <v>0</v>
          </cell>
          <cell r="E8153">
            <v>0</v>
          </cell>
          <cell r="F8153">
            <v>0</v>
          </cell>
          <cell r="G8153">
            <v>-2500</v>
          </cell>
        </row>
        <row r="8154">
          <cell r="B8154" t="str">
            <v>301500SA54</v>
          </cell>
          <cell r="C8154">
            <v>-2500</v>
          </cell>
          <cell r="D8154">
            <v>0</v>
          </cell>
          <cell r="E8154">
            <v>0</v>
          </cell>
          <cell r="F8154">
            <v>0</v>
          </cell>
          <cell r="G8154">
            <v>-2500</v>
          </cell>
        </row>
        <row r="8155">
          <cell r="B8155" t="str">
            <v>301500SA55</v>
          </cell>
          <cell r="C8155">
            <v>-2500</v>
          </cell>
          <cell r="D8155">
            <v>0</v>
          </cell>
          <cell r="E8155">
            <v>0</v>
          </cell>
          <cell r="F8155">
            <v>0</v>
          </cell>
          <cell r="G8155">
            <v>-2500</v>
          </cell>
        </row>
        <row r="8156">
          <cell r="B8156" t="str">
            <v>301500SA56</v>
          </cell>
          <cell r="C8156">
            <v>-7500</v>
          </cell>
          <cell r="D8156">
            <v>0</v>
          </cell>
          <cell r="E8156">
            <v>0</v>
          </cell>
          <cell r="F8156">
            <v>0</v>
          </cell>
          <cell r="G8156">
            <v>-7500</v>
          </cell>
        </row>
        <row r="8157">
          <cell r="B8157" t="str">
            <v>301500SA62</v>
          </cell>
          <cell r="C8157">
            <v>-12500</v>
          </cell>
          <cell r="D8157">
            <v>0</v>
          </cell>
          <cell r="E8157">
            <v>0</v>
          </cell>
          <cell r="F8157">
            <v>0</v>
          </cell>
          <cell r="G8157">
            <v>-12500</v>
          </cell>
        </row>
        <row r="8158">
          <cell r="B8158" t="str">
            <v>301500SA63</v>
          </cell>
          <cell r="C8158">
            <v>-2500</v>
          </cell>
          <cell r="D8158">
            <v>0</v>
          </cell>
          <cell r="E8158">
            <v>0</v>
          </cell>
          <cell r="F8158">
            <v>0</v>
          </cell>
          <cell r="G8158">
            <v>-2500</v>
          </cell>
        </row>
        <row r="8159">
          <cell r="B8159" t="str">
            <v>301500SA64</v>
          </cell>
          <cell r="C8159">
            <v>-5000</v>
          </cell>
          <cell r="D8159">
            <v>0</v>
          </cell>
          <cell r="E8159">
            <v>0</v>
          </cell>
          <cell r="F8159">
            <v>0</v>
          </cell>
          <cell r="G8159">
            <v>-5000</v>
          </cell>
        </row>
        <row r="8160">
          <cell r="B8160" t="str">
            <v>301500SA65</v>
          </cell>
          <cell r="C8160">
            <v>-15000</v>
          </cell>
          <cell r="D8160">
            <v>0</v>
          </cell>
          <cell r="E8160">
            <v>-2500</v>
          </cell>
          <cell r="F8160">
            <v>-2500</v>
          </cell>
          <cell r="G8160">
            <v>-17500</v>
          </cell>
        </row>
        <row r="8161">
          <cell r="B8161" t="str">
            <v>301500SA66</v>
          </cell>
          <cell r="C8161">
            <v>-5000</v>
          </cell>
          <cell r="D8161">
            <v>0</v>
          </cell>
          <cell r="E8161">
            <v>0</v>
          </cell>
          <cell r="F8161">
            <v>0</v>
          </cell>
          <cell r="G8161">
            <v>-5000</v>
          </cell>
        </row>
        <row r="8162">
          <cell r="B8162" t="str">
            <v>301500SA67</v>
          </cell>
          <cell r="C8162">
            <v>-2500</v>
          </cell>
          <cell r="D8162">
            <v>0</v>
          </cell>
          <cell r="E8162">
            <v>0</v>
          </cell>
          <cell r="F8162">
            <v>0</v>
          </cell>
          <cell r="G8162">
            <v>-2500</v>
          </cell>
        </row>
        <row r="8163">
          <cell r="B8163" t="str">
            <v>301500SA68</v>
          </cell>
          <cell r="C8163">
            <v>-2500</v>
          </cell>
          <cell r="D8163">
            <v>0</v>
          </cell>
          <cell r="E8163">
            <v>0</v>
          </cell>
          <cell r="F8163">
            <v>0</v>
          </cell>
          <cell r="G8163">
            <v>-2500</v>
          </cell>
        </row>
        <row r="8164">
          <cell r="B8164" t="str">
            <v>301500SA69</v>
          </cell>
          <cell r="C8164">
            <v>-7500</v>
          </cell>
          <cell r="D8164">
            <v>0</v>
          </cell>
          <cell r="E8164">
            <v>-7500</v>
          </cell>
          <cell r="F8164">
            <v>-7500</v>
          </cell>
          <cell r="G8164">
            <v>-15000</v>
          </cell>
        </row>
        <row r="8165">
          <cell r="B8165" t="str">
            <v>301500SA70</v>
          </cell>
          <cell r="C8165">
            <v>-2500</v>
          </cell>
          <cell r="D8165">
            <v>0</v>
          </cell>
          <cell r="E8165">
            <v>0</v>
          </cell>
          <cell r="F8165">
            <v>0</v>
          </cell>
          <cell r="G8165">
            <v>-2500</v>
          </cell>
        </row>
        <row r="8166">
          <cell r="B8166" t="str">
            <v>301500SA71</v>
          </cell>
          <cell r="C8166">
            <v>-5000</v>
          </cell>
          <cell r="D8166">
            <v>0</v>
          </cell>
          <cell r="E8166">
            <v>0</v>
          </cell>
          <cell r="F8166">
            <v>0</v>
          </cell>
          <cell r="G8166">
            <v>-5000</v>
          </cell>
        </row>
        <row r="8167">
          <cell r="B8167" t="str">
            <v>301500SA72</v>
          </cell>
          <cell r="C8167">
            <v>-5000</v>
          </cell>
          <cell r="D8167">
            <v>0</v>
          </cell>
          <cell r="E8167">
            <v>0</v>
          </cell>
          <cell r="F8167">
            <v>0</v>
          </cell>
          <cell r="G8167">
            <v>-5000</v>
          </cell>
        </row>
        <row r="8168">
          <cell r="B8168" t="str">
            <v>301500SA73</v>
          </cell>
          <cell r="C8168">
            <v>-5000</v>
          </cell>
          <cell r="D8168">
            <v>0</v>
          </cell>
          <cell r="E8168">
            <v>0</v>
          </cell>
          <cell r="F8168">
            <v>0</v>
          </cell>
          <cell r="G8168">
            <v>-5000</v>
          </cell>
        </row>
        <row r="8169">
          <cell r="B8169" t="str">
            <v>301500SA74</v>
          </cell>
          <cell r="C8169">
            <v>-5000</v>
          </cell>
          <cell r="D8169">
            <v>0</v>
          </cell>
          <cell r="E8169">
            <v>0</v>
          </cell>
          <cell r="F8169">
            <v>0</v>
          </cell>
          <cell r="G8169">
            <v>-5000</v>
          </cell>
        </row>
        <row r="8170">
          <cell r="B8170" t="str">
            <v>301500SA75</v>
          </cell>
          <cell r="C8170">
            <v>-5000</v>
          </cell>
          <cell r="D8170">
            <v>0</v>
          </cell>
          <cell r="E8170">
            <v>0</v>
          </cell>
          <cell r="F8170">
            <v>0</v>
          </cell>
          <cell r="G8170">
            <v>-5000</v>
          </cell>
        </row>
        <row r="8171">
          <cell r="B8171" t="str">
            <v>301500SA76</v>
          </cell>
          <cell r="C8171">
            <v>-5000</v>
          </cell>
          <cell r="D8171">
            <v>0</v>
          </cell>
          <cell r="E8171">
            <v>0</v>
          </cell>
          <cell r="F8171">
            <v>0</v>
          </cell>
          <cell r="G8171">
            <v>-5000</v>
          </cell>
        </row>
        <row r="8172">
          <cell r="B8172" t="str">
            <v>301500SA77</v>
          </cell>
          <cell r="C8172">
            <v>-7500</v>
          </cell>
          <cell r="D8172">
            <v>0</v>
          </cell>
          <cell r="E8172">
            <v>0</v>
          </cell>
          <cell r="F8172">
            <v>0</v>
          </cell>
          <cell r="G8172">
            <v>-7500</v>
          </cell>
        </row>
        <row r="8173">
          <cell r="B8173" t="str">
            <v>301500SA78</v>
          </cell>
          <cell r="C8173">
            <v>-5000</v>
          </cell>
          <cell r="D8173">
            <v>0</v>
          </cell>
          <cell r="E8173">
            <v>-2500</v>
          </cell>
          <cell r="F8173">
            <v>-2500</v>
          </cell>
          <cell r="G8173">
            <v>-7500</v>
          </cell>
        </row>
        <row r="8174">
          <cell r="B8174" t="str">
            <v>301500SA79</v>
          </cell>
          <cell r="C8174">
            <v>-10000</v>
          </cell>
          <cell r="D8174">
            <v>2500</v>
          </cell>
          <cell r="E8174">
            <v>-2500</v>
          </cell>
          <cell r="F8174">
            <v>0</v>
          </cell>
          <cell r="G8174">
            <v>-10000</v>
          </cell>
        </row>
        <row r="8175">
          <cell r="B8175" t="str">
            <v>301500SA80</v>
          </cell>
          <cell r="C8175">
            <v>-10000</v>
          </cell>
          <cell r="D8175">
            <v>0</v>
          </cell>
          <cell r="E8175">
            <v>0</v>
          </cell>
          <cell r="F8175">
            <v>0</v>
          </cell>
          <cell r="G8175">
            <v>-10000</v>
          </cell>
        </row>
        <row r="8176">
          <cell r="B8176" t="str">
            <v>301500SA81</v>
          </cell>
          <cell r="C8176">
            <v>-10000</v>
          </cell>
          <cell r="D8176">
            <v>10000</v>
          </cell>
          <cell r="E8176">
            <v>0</v>
          </cell>
          <cell r="F8176">
            <v>10000</v>
          </cell>
          <cell r="G8176">
            <v>0</v>
          </cell>
        </row>
        <row r="8177">
          <cell r="B8177" t="str">
            <v>301500SA82</v>
          </cell>
          <cell r="C8177">
            <v>-2500</v>
          </cell>
          <cell r="D8177">
            <v>0</v>
          </cell>
          <cell r="E8177">
            <v>-2500</v>
          </cell>
          <cell r="F8177">
            <v>-2500</v>
          </cell>
          <cell r="G8177">
            <v>-5000</v>
          </cell>
        </row>
        <row r="8178">
          <cell r="B8178" t="str">
            <v>301500SA83</v>
          </cell>
          <cell r="C8178">
            <v>-5000</v>
          </cell>
          <cell r="D8178">
            <v>0</v>
          </cell>
          <cell r="E8178">
            <v>0</v>
          </cell>
          <cell r="F8178">
            <v>0</v>
          </cell>
          <cell r="G8178">
            <v>-5000</v>
          </cell>
        </row>
        <row r="8179">
          <cell r="B8179" t="str">
            <v>301500SA84</v>
          </cell>
          <cell r="C8179">
            <v>-5000</v>
          </cell>
          <cell r="D8179">
            <v>0</v>
          </cell>
          <cell r="E8179">
            <v>0</v>
          </cell>
          <cell r="F8179">
            <v>0</v>
          </cell>
          <cell r="G8179">
            <v>-5000</v>
          </cell>
        </row>
        <row r="8180">
          <cell r="B8180" t="str">
            <v>301500SA85</v>
          </cell>
          <cell r="C8180">
            <v>-2500</v>
          </cell>
          <cell r="D8180">
            <v>0</v>
          </cell>
          <cell r="E8180">
            <v>-2500</v>
          </cell>
          <cell r="F8180">
            <v>-2500</v>
          </cell>
          <cell r="G8180">
            <v>-5000</v>
          </cell>
        </row>
        <row r="8181">
          <cell r="B8181" t="str">
            <v>301500SA86</v>
          </cell>
          <cell r="C8181">
            <v>-2500</v>
          </cell>
          <cell r="D8181">
            <v>0</v>
          </cell>
          <cell r="E8181">
            <v>0</v>
          </cell>
          <cell r="F8181">
            <v>0</v>
          </cell>
          <cell r="G8181">
            <v>-2500</v>
          </cell>
        </row>
        <row r="8182">
          <cell r="B8182" t="str">
            <v>301500SA87</v>
          </cell>
          <cell r="C8182">
            <v>-2500</v>
          </cell>
          <cell r="D8182">
            <v>0</v>
          </cell>
          <cell r="E8182">
            <v>0</v>
          </cell>
          <cell r="F8182">
            <v>0</v>
          </cell>
          <cell r="G8182">
            <v>-2500</v>
          </cell>
        </row>
        <row r="8183">
          <cell r="B8183" t="str">
            <v>301500SA88</v>
          </cell>
          <cell r="C8183">
            <v>-2500</v>
          </cell>
          <cell r="D8183">
            <v>0</v>
          </cell>
          <cell r="E8183">
            <v>0</v>
          </cell>
          <cell r="F8183">
            <v>0</v>
          </cell>
          <cell r="G8183">
            <v>-2500</v>
          </cell>
        </row>
        <row r="8184">
          <cell r="B8184" t="str">
            <v>301500SA89</v>
          </cell>
          <cell r="C8184">
            <v>-2500</v>
          </cell>
          <cell r="D8184">
            <v>0</v>
          </cell>
          <cell r="E8184">
            <v>0</v>
          </cell>
          <cell r="F8184">
            <v>0</v>
          </cell>
          <cell r="G8184">
            <v>-2500</v>
          </cell>
        </row>
        <row r="8185">
          <cell r="B8185" t="str">
            <v>301500SA90</v>
          </cell>
          <cell r="C8185">
            <v>-2500</v>
          </cell>
          <cell r="D8185">
            <v>0</v>
          </cell>
          <cell r="E8185">
            <v>0</v>
          </cell>
          <cell r="F8185">
            <v>0</v>
          </cell>
          <cell r="G8185">
            <v>-2500</v>
          </cell>
        </row>
        <row r="8186">
          <cell r="B8186" t="str">
            <v>301500SA91</v>
          </cell>
          <cell r="C8186">
            <v>-7500</v>
          </cell>
          <cell r="D8186">
            <v>0</v>
          </cell>
          <cell r="E8186">
            <v>0</v>
          </cell>
          <cell r="F8186">
            <v>0</v>
          </cell>
          <cell r="G8186">
            <v>-7500</v>
          </cell>
        </row>
        <row r="8187">
          <cell r="B8187" t="str">
            <v>301500SA92</v>
          </cell>
          <cell r="C8187">
            <v>-7500</v>
          </cell>
          <cell r="D8187">
            <v>0</v>
          </cell>
          <cell r="E8187">
            <v>-2500</v>
          </cell>
          <cell r="F8187">
            <v>-2500</v>
          </cell>
          <cell r="G8187">
            <v>-10000</v>
          </cell>
        </row>
        <row r="8188">
          <cell r="B8188" t="str">
            <v>301500SA93</v>
          </cell>
          <cell r="C8188">
            <v>-5000</v>
          </cell>
          <cell r="D8188">
            <v>0</v>
          </cell>
          <cell r="E8188">
            <v>0</v>
          </cell>
          <cell r="F8188">
            <v>0</v>
          </cell>
          <cell r="G8188">
            <v>-5000</v>
          </cell>
        </row>
        <row r="8189">
          <cell r="B8189" t="str">
            <v>301500SA94</v>
          </cell>
          <cell r="C8189">
            <v>-5000</v>
          </cell>
          <cell r="D8189">
            <v>0</v>
          </cell>
          <cell r="E8189">
            <v>0</v>
          </cell>
          <cell r="F8189">
            <v>0</v>
          </cell>
          <cell r="G8189">
            <v>-5000</v>
          </cell>
        </row>
        <row r="8190">
          <cell r="B8190" t="str">
            <v>301500SA95</v>
          </cell>
          <cell r="C8190">
            <v>-2500</v>
          </cell>
          <cell r="D8190">
            <v>0</v>
          </cell>
          <cell r="E8190">
            <v>-2500</v>
          </cell>
          <cell r="F8190">
            <v>-2500</v>
          </cell>
          <cell r="G8190">
            <v>-5000</v>
          </cell>
        </row>
        <row r="8191">
          <cell r="B8191" t="str">
            <v>301500SA96</v>
          </cell>
          <cell r="C8191">
            <v>-2500</v>
          </cell>
          <cell r="D8191">
            <v>0</v>
          </cell>
          <cell r="E8191">
            <v>0</v>
          </cell>
          <cell r="F8191">
            <v>0</v>
          </cell>
          <cell r="G8191">
            <v>-2500</v>
          </cell>
        </row>
        <row r="8192">
          <cell r="B8192" t="str">
            <v>301500SA97</v>
          </cell>
          <cell r="C8192">
            <v>-2500</v>
          </cell>
          <cell r="D8192">
            <v>0</v>
          </cell>
          <cell r="E8192">
            <v>0</v>
          </cell>
          <cell r="F8192">
            <v>0</v>
          </cell>
          <cell r="G8192">
            <v>-2500</v>
          </cell>
        </row>
        <row r="8193">
          <cell r="B8193" t="str">
            <v>301500SA98</v>
          </cell>
          <cell r="C8193">
            <v>-2500</v>
          </cell>
          <cell r="D8193">
            <v>0</v>
          </cell>
          <cell r="E8193">
            <v>0</v>
          </cell>
          <cell r="F8193">
            <v>0</v>
          </cell>
          <cell r="G8193">
            <v>-2500</v>
          </cell>
        </row>
        <row r="8194">
          <cell r="B8194" t="str">
            <v>301500SA99</v>
          </cell>
          <cell r="C8194">
            <v>-2500</v>
          </cell>
          <cell r="D8194">
            <v>0</v>
          </cell>
          <cell r="E8194">
            <v>0</v>
          </cell>
          <cell r="F8194">
            <v>0</v>
          </cell>
          <cell r="G8194">
            <v>-2500</v>
          </cell>
        </row>
        <row r="8195">
          <cell r="B8195" t="str">
            <v>301500SB01</v>
          </cell>
          <cell r="C8195">
            <v>-2500</v>
          </cell>
          <cell r="D8195">
            <v>0</v>
          </cell>
          <cell r="E8195">
            <v>-2500</v>
          </cell>
          <cell r="F8195">
            <v>-2500</v>
          </cell>
          <cell r="G8195">
            <v>-5000</v>
          </cell>
        </row>
        <row r="8196">
          <cell r="B8196" t="str">
            <v>301500SB02</v>
          </cell>
          <cell r="C8196">
            <v>-2450</v>
          </cell>
          <cell r="D8196">
            <v>0</v>
          </cell>
          <cell r="E8196">
            <v>0</v>
          </cell>
          <cell r="F8196">
            <v>0</v>
          </cell>
          <cell r="G8196">
            <v>-2450</v>
          </cell>
        </row>
        <row r="8197">
          <cell r="B8197" t="str">
            <v>301500SB03</v>
          </cell>
          <cell r="C8197">
            <v>-2500</v>
          </cell>
          <cell r="D8197">
            <v>0</v>
          </cell>
          <cell r="E8197">
            <v>0</v>
          </cell>
          <cell r="F8197">
            <v>0</v>
          </cell>
          <cell r="G8197">
            <v>-2500</v>
          </cell>
        </row>
        <row r="8198">
          <cell r="B8198" t="str">
            <v>301500SB04</v>
          </cell>
          <cell r="C8198">
            <v>-7500</v>
          </cell>
          <cell r="D8198">
            <v>0</v>
          </cell>
          <cell r="E8198">
            <v>-2500</v>
          </cell>
          <cell r="F8198">
            <v>-2500</v>
          </cell>
          <cell r="G8198">
            <v>-10000</v>
          </cell>
        </row>
        <row r="8199">
          <cell r="B8199" t="str">
            <v>301500SB05</v>
          </cell>
          <cell r="C8199">
            <v>-2500</v>
          </cell>
          <cell r="D8199">
            <v>0</v>
          </cell>
          <cell r="E8199">
            <v>-2500</v>
          </cell>
          <cell r="F8199">
            <v>-2500</v>
          </cell>
          <cell r="G8199">
            <v>-5000</v>
          </cell>
        </row>
        <row r="8200">
          <cell r="B8200" t="str">
            <v>301500SB06</v>
          </cell>
          <cell r="C8200">
            <v>-5000</v>
          </cell>
          <cell r="D8200">
            <v>0</v>
          </cell>
          <cell r="E8200">
            <v>0</v>
          </cell>
          <cell r="F8200">
            <v>0</v>
          </cell>
          <cell r="G8200">
            <v>-5000</v>
          </cell>
        </row>
        <row r="8201">
          <cell r="B8201" t="str">
            <v>301500SB07</v>
          </cell>
          <cell r="C8201">
            <v>-2500</v>
          </cell>
          <cell r="D8201">
            <v>0</v>
          </cell>
          <cell r="E8201">
            <v>0</v>
          </cell>
          <cell r="F8201">
            <v>0</v>
          </cell>
          <cell r="G8201">
            <v>-2500</v>
          </cell>
        </row>
        <row r="8202">
          <cell r="B8202" t="str">
            <v>301500SB08</v>
          </cell>
          <cell r="C8202">
            <v>-2500</v>
          </cell>
          <cell r="D8202">
            <v>0</v>
          </cell>
          <cell r="E8202">
            <v>0</v>
          </cell>
          <cell r="F8202">
            <v>0</v>
          </cell>
          <cell r="G8202">
            <v>-2500</v>
          </cell>
        </row>
        <row r="8203">
          <cell r="B8203" t="str">
            <v>301500SB09</v>
          </cell>
          <cell r="C8203">
            <v>-2500</v>
          </cell>
          <cell r="D8203">
            <v>0</v>
          </cell>
          <cell r="E8203">
            <v>-10000</v>
          </cell>
          <cell r="F8203">
            <v>-10000</v>
          </cell>
          <cell r="G8203">
            <v>-12500</v>
          </cell>
        </row>
        <row r="8204">
          <cell r="B8204" t="str">
            <v>301500SB10</v>
          </cell>
          <cell r="C8204">
            <v>-2500</v>
          </cell>
          <cell r="D8204">
            <v>0</v>
          </cell>
          <cell r="E8204">
            <v>0</v>
          </cell>
          <cell r="F8204">
            <v>0</v>
          </cell>
          <cell r="G8204">
            <v>-2500</v>
          </cell>
        </row>
        <row r="8205">
          <cell r="B8205" t="str">
            <v>301500SB11</v>
          </cell>
          <cell r="C8205">
            <v>-2500</v>
          </cell>
          <cell r="D8205">
            <v>0</v>
          </cell>
          <cell r="E8205">
            <v>0</v>
          </cell>
          <cell r="F8205">
            <v>0</v>
          </cell>
          <cell r="G8205">
            <v>-2500</v>
          </cell>
        </row>
        <row r="8206">
          <cell r="B8206" t="str">
            <v>301500SB12</v>
          </cell>
          <cell r="C8206">
            <v>-5000</v>
          </cell>
          <cell r="D8206">
            <v>0</v>
          </cell>
          <cell r="E8206">
            <v>0</v>
          </cell>
          <cell r="F8206">
            <v>0</v>
          </cell>
          <cell r="G8206">
            <v>-5000</v>
          </cell>
        </row>
        <row r="8207">
          <cell r="B8207" t="str">
            <v>301500SB13</v>
          </cell>
          <cell r="C8207">
            <v>-5000</v>
          </cell>
          <cell r="D8207">
            <v>0</v>
          </cell>
          <cell r="E8207">
            <v>0</v>
          </cell>
          <cell r="F8207">
            <v>0</v>
          </cell>
          <cell r="G8207">
            <v>-5000</v>
          </cell>
        </row>
        <row r="8208">
          <cell r="B8208" t="str">
            <v>301500SB14</v>
          </cell>
          <cell r="C8208">
            <v>-2500</v>
          </cell>
          <cell r="D8208">
            <v>0</v>
          </cell>
          <cell r="E8208">
            <v>-2500</v>
          </cell>
          <cell r="F8208">
            <v>-2500</v>
          </cell>
          <cell r="G8208">
            <v>-5000</v>
          </cell>
        </row>
        <row r="8209">
          <cell r="B8209" t="str">
            <v>301500SB15</v>
          </cell>
          <cell r="C8209">
            <v>-2500</v>
          </cell>
          <cell r="D8209">
            <v>0</v>
          </cell>
          <cell r="E8209">
            <v>-2500</v>
          </cell>
          <cell r="F8209">
            <v>-2500</v>
          </cell>
          <cell r="G8209">
            <v>-5000</v>
          </cell>
        </row>
        <row r="8210">
          <cell r="B8210" t="str">
            <v>301500SB16</v>
          </cell>
          <cell r="C8210">
            <v>-7500</v>
          </cell>
          <cell r="D8210">
            <v>0</v>
          </cell>
          <cell r="E8210">
            <v>0</v>
          </cell>
          <cell r="F8210">
            <v>0</v>
          </cell>
          <cell r="G8210">
            <v>-7500</v>
          </cell>
        </row>
        <row r="8211">
          <cell r="B8211" t="str">
            <v>301500SB17</v>
          </cell>
          <cell r="C8211">
            <v>-5000</v>
          </cell>
          <cell r="D8211">
            <v>0</v>
          </cell>
          <cell r="E8211">
            <v>-2500</v>
          </cell>
          <cell r="F8211">
            <v>-2500</v>
          </cell>
          <cell r="G8211">
            <v>-7500</v>
          </cell>
        </row>
        <row r="8212">
          <cell r="B8212" t="str">
            <v>301500SB18</v>
          </cell>
          <cell r="C8212">
            <v>-5000</v>
          </cell>
          <cell r="D8212">
            <v>0</v>
          </cell>
          <cell r="E8212">
            <v>-2500</v>
          </cell>
          <cell r="F8212">
            <v>-2500</v>
          </cell>
          <cell r="G8212">
            <v>-7500</v>
          </cell>
        </row>
        <row r="8213">
          <cell r="B8213" t="str">
            <v>301500SB19</v>
          </cell>
          <cell r="C8213">
            <v>-2500</v>
          </cell>
          <cell r="D8213">
            <v>0</v>
          </cell>
          <cell r="E8213">
            <v>-2500</v>
          </cell>
          <cell r="F8213">
            <v>-2500</v>
          </cell>
          <cell r="G8213">
            <v>-5000</v>
          </cell>
        </row>
        <row r="8214">
          <cell r="B8214" t="str">
            <v>301500SB20</v>
          </cell>
          <cell r="C8214">
            <v>-7500</v>
          </cell>
          <cell r="D8214">
            <v>5000</v>
          </cell>
          <cell r="E8214">
            <v>-7500</v>
          </cell>
          <cell r="F8214">
            <v>-2500</v>
          </cell>
          <cell r="G8214">
            <v>-10000</v>
          </cell>
        </row>
        <row r="8215">
          <cell r="B8215" t="str">
            <v>301500SB21</v>
          </cell>
          <cell r="C8215">
            <v>-10000</v>
          </cell>
          <cell r="D8215">
            <v>0</v>
          </cell>
          <cell r="E8215">
            <v>0</v>
          </cell>
          <cell r="F8215">
            <v>0</v>
          </cell>
          <cell r="G8215">
            <v>-10000</v>
          </cell>
        </row>
        <row r="8216">
          <cell r="B8216" t="str">
            <v>301500SB22</v>
          </cell>
          <cell r="C8216">
            <v>-2500</v>
          </cell>
          <cell r="D8216">
            <v>0</v>
          </cell>
          <cell r="E8216">
            <v>-2500</v>
          </cell>
          <cell r="F8216">
            <v>-2500</v>
          </cell>
          <cell r="G8216">
            <v>-5000</v>
          </cell>
        </row>
        <row r="8217">
          <cell r="B8217" t="str">
            <v>301500SB23</v>
          </cell>
          <cell r="C8217">
            <v>-5000</v>
          </cell>
          <cell r="D8217">
            <v>0</v>
          </cell>
          <cell r="E8217">
            <v>0</v>
          </cell>
          <cell r="F8217">
            <v>0</v>
          </cell>
          <cell r="G8217">
            <v>-5000</v>
          </cell>
        </row>
        <row r="8218">
          <cell r="B8218" t="str">
            <v>301500SB24</v>
          </cell>
          <cell r="C8218">
            <v>-7500</v>
          </cell>
          <cell r="D8218">
            <v>0</v>
          </cell>
          <cell r="E8218">
            <v>0</v>
          </cell>
          <cell r="F8218">
            <v>0</v>
          </cell>
          <cell r="G8218">
            <v>-7500</v>
          </cell>
        </row>
        <row r="8219">
          <cell r="B8219" t="str">
            <v>301500SB25</v>
          </cell>
          <cell r="C8219">
            <v>-2500</v>
          </cell>
          <cell r="D8219">
            <v>0</v>
          </cell>
          <cell r="E8219">
            <v>0</v>
          </cell>
          <cell r="F8219">
            <v>0</v>
          </cell>
          <cell r="G8219">
            <v>-2500</v>
          </cell>
        </row>
        <row r="8220">
          <cell r="B8220" t="str">
            <v>301500SB26</v>
          </cell>
          <cell r="C8220">
            <v>-7500</v>
          </cell>
          <cell r="D8220">
            <v>7500</v>
          </cell>
          <cell r="E8220">
            <v>0</v>
          </cell>
          <cell r="F8220">
            <v>7500</v>
          </cell>
          <cell r="G8220">
            <v>0</v>
          </cell>
        </row>
        <row r="8221">
          <cell r="B8221" t="str">
            <v>301500SB27</v>
          </cell>
          <cell r="C8221">
            <v>-2500</v>
          </cell>
          <cell r="D8221">
            <v>0</v>
          </cell>
          <cell r="E8221">
            <v>0</v>
          </cell>
          <cell r="F8221">
            <v>0</v>
          </cell>
          <cell r="G8221">
            <v>-2500</v>
          </cell>
        </row>
        <row r="8222">
          <cell r="B8222" t="str">
            <v>301500SB28</v>
          </cell>
          <cell r="C8222">
            <v>-2500</v>
          </cell>
          <cell r="D8222">
            <v>0</v>
          </cell>
          <cell r="E8222">
            <v>0</v>
          </cell>
          <cell r="F8222">
            <v>0</v>
          </cell>
          <cell r="G8222">
            <v>-2500</v>
          </cell>
        </row>
        <row r="8223">
          <cell r="B8223" t="str">
            <v>301500SB29</v>
          </cell>
          <cell r="C8223">
            <v>-2500</v>
          </cell>
          <cell r="D8223">
            <v>0</v>
          </cell>
          <cell r="E8223">
            <v>0</v>
          </cell>
          <cell r="F8223">
            <v>0</v>
          </cell>
          <cell r="G8223">
            <v>-2500</v>
          </cell>
        </row>
        <row r="8224">
          <cell r="B8224" t="str">
            <v>301500SB30</v>
          </cell>
          <cell r="C8224">
            <v>-10000</v>
          </cell>
          <cell r="D8224">
            <v>0</v>
          </cell>
          <cell r="E8224">
            <v>-2500</v>
          </cell>
          <cell r="F8224">
            <v>-2500</v>
          </cell>
          <cell r="G8224">
            <v>-12500</v>
          </cell>
        </row>
        <row r="8225">
          <cell r="B8225" t="str">
            <v>301500SB31</v>
          </cell>
          <cell r="C8225">
            <v>-2500</v>
          </cell>
          <cell r="D8225">
            <v>0</v>
          </cell>
          <cell r="E8225">
            <v>-2500</v>
          </cell>
          <cell r="F8225">
            <v>-2500</v>
          </cell>
          <cell r="G8225">
            <v>-5000</v>
          </cell>
        </row>
        <row r="8226">
          <cell r="B8226" t="str">
            <v>301500SB32</v>
          </cell>
          <cell r="C8226">
            <v>-2500</v>
          </cell>
          <cell r="D8226">
            <v>0</v>
          </cell>
          <cell r="E8226">
            <v>0</v>
          </cell>
          <cell r="F8226">
            <v>0</v>
          </cell>
          <cell r="G8226">
            <v>-2500</v>
          </cell>
        </row>
        <row r="8227">
          <cell r="B8227" t="str">
            <v>301500SB33</v>
          </cell>
          <cell r="C8227">
            <v>-2500</v>
          </cell>
          <cell r="D8227">
            <v>0</v>
          </cell>
          <cell r="E8227">
            <v>-5000</v>
          </cell>
          <cell r="F8227">
            <v>-5000</v>
          </cell>
          <cell r="G8227">
            <v>-7500</v>
          </cell>
        </row>
        <row r="8228">
          <cell r="B8228" t="str">
            <v>301500SB34</v>
          </cell>
          <cell r="C8228">
            <v>-5000</v>
          </cell>
          <cell r="D8228">
            <v>0</v>
          </cell>
          <cell r="E8228">
            <v>0</v>
          </cell>
          <cell r="F8228">
            <v>0</v>
          </cell>
          <cell r="G8228">
            <v>-5000</v>
          </cell>
        </row>
        <row r="8229">
          <cell r="B8229" t="str">
            <v>301500SB35</v>
          </cell>
          <cell r="C8229">
            <v>-10000</v>
          </cell>
          <cell r="D8229">
            <v>0</v>
          </cell>
          <cell r="E8229">
            <v>0</v>
          </cell>
          <cell r="F8229">
            <v>0</v>
          </cell>
          <cell r="G8229">
            <v>-10000</v>
          </cell>
        </row>
        <row r="8230">
          <cell r="B8230" t="str">
            <v>301500SB36</v>
          </cell>
          <cell r="C8230">
            <v>-5000</v>
          </cell>
          <cell r="D8230">
            <v>0</v>
          </cell>
          <cell r="E8230">
            <v>0</v>
          </cell>
          <cell r="F8230">
            <v>0</v>
          </cell>
          <cell r="G8230">
            <v>-5000</v>
          </cell>
        </row>
        <row r="8231">
          <cell r="B8231" t="str">
            <v>301500SB37</v>
          </cell>
          <cell r="C8231">
            <v>-2500</v>
          </cell>
          <cell r="D8231">
            <v>0</v>
          </cell>
          <cell r="E8231">
            <v>0</v>
          </cell>
          <cell r="F8231">
            <v>0</v>
          </cell>
          <cell r="G8231">
            <v>-2500</v>
          </cell>
        </row>
        <row r="8232">
          <cell r="B8232" t="str">
            <v>301500SB38</v>
          </cell>
          <cell r="C8232">
            <v>-5000</v>
          </cell>
          <cell r="D8232">
            <v>0</v>
          </cell>
          <cell r="E8232">
            <v>0</v>
          </cell>
          <cell r="F8232">
            <v>0</v>
          </cell>
          <cell r="G8232">
            <v>-5000</v>
          </cell>
        </row>
        <row r="8233">
          <cell r="B8233" t="str">
            <v>301500SB39</v>
          </cell>
          <cell r="C8233">
            <v>-2500</v>
          </cell>
          <cell r="D8233">
            <v>0</v>
          </cell>
          <cell r="E8233">
            <v>0</v>
          </cell>
          <cell r="F8233">
            <v>0</v>
          </cell>
          <cell r="G8233">
            <v>-2500</v>
          </cell>
        </row>
        <row r="8234">
          <cell r="B8234" t="str">
            <v>301500SB40</v>
          </cell>
          <cell r="C8234">
            <v>-2500</v>
          </cell>
          <cell r="D8234">
            <v>0</v>
          </cell>
          <cell r="E8234">
            <v>0</v>
          </cell>
          <cell r="F8234">
            <v>0</v>
          </cell>
          <cell r="G8234">
            <v>-2500</v>
          </cell>
        </row>
        <row r="8235">
          <cell r="B8235" t="str">
            <v>301500SB41</v>
          </cell>
          <cell r="C8235">
            <v>-2500</v>
          </cell>
          <cell r="D8235">
            <v>0</v>
          </cell>
          <cell r="E8235">
            <v>0</v>
          </cell>
          <cell r="F8235">
            <v>0</v>
          </cell>
          <cell r="G8235">
            <v>-2500</v>
          </cell>
        </row>
        <row r="8236">
          <cell r="B8236" t="str">
            <v>301500SB42</v>
          </cell>
          <cell r="C8236">
            <v>-5000</v>
          </cell>
          <cell r="D8236">
            <v>0</v>
          </cell>
          <cell r="E8236">
            <v>0</v>
          </cell>
          <cell r="F8236">
            <v>0</v>
          </cell>
          <cell r="G8236">
            <v>-5000</v>
          </cell>
        </row>
        <row r="8237">
          <cell r="B8237" t="str">
            <v>301500SB43</v>
          </cell>
          <cell r="C8237">
            <v>-7500</v>
          </cell>
          <cell r="D8237">
            <v>0</v>
          </cell>
          <cell r="E8237">
            <v>0</v>
          </cell>
          <cell r="F8237">
            <v>0</v>
          </cell>
          <cell r="G8237">
            <v>-7500</v>
          </cell>
        </row>
        <row r="8238">
          <cell r="B8238" t="str">
            <v>301500SB44</v>
          </cell>
          <cell r="C8238">
            <v>-10000</v>
          </cell>
          <cell r="D8238">
            <v>0</v>
          </cell>
          <cell r="E8238">
            <v>0</v>
          </cell>
          <cell r="F8238">
            <v>0</v>
          </cell>
          <cell r="G8238">
            <v>-10000</v>
          </cell>
        </row>
        <row r="8239">
          <cell r="B8239" t="str">
            <v>301500SB45</v>
          </cell>
          <cell r="C8239">
            <v>-2500</v>
          </cell>
          <cell r="D8239">
            <v>0</v>
          </cell>
          <cell r="E8239">
            <v>0</v>
          </cell>
          <cell r="F8239">
            <v>0</v>
          </cell>
          <cell r="G8239">
            <v>-2500</v>
          </cell>
        </row>
        <row r="8240">
          <cell r="B8240" t="str">
            <v>301500SB46</v>
          </cell>
          <cell r="C8240">
            <v>-5000</v>
          </cell>
          <cell r="D8240">
            <v>0</v>
          </cell>
          <cell r="E8240">
            <v>0</v>
          </cell>
          <cell r="F8240">
            <v>0</v>
          </cell>
          <cell r="G8240">
            <v>-5000</v>
          </cell>
        </row>
        <row r="8241">
          <cell r="B8241" t="str">
            <v>301500SB47</v>
          </cell>
          <cell r="C8241">
            <v>-5000</v>
          </cell>
          <cell r="D8241">
            <v>0</v>
          </cell>
          <cell r="E8241">
            <v>0</v>
          </cell>
          <cell r="F8241">
            <v>0</v>
          </cell>
          <cell r="G8241">
            <v>-5000</v>
          </cell>
        </row>
        <row r="8242">
          <cell r="B8242" t="str">
            <v>301500SB48</v>
          </cell>
          <cell r="C8242">
            <v>-2500</v>
          </cell>
          <cell r="D8242">
            <v>0</v>
          </cell>
          <cell r="E8242">
            <v>-10000</v>
          </cell>
          <cell r="F8242">
            <v>-10000</v>
          </cell>
          <cell r="G8242">
            <v>-12500</v>
          </cell>
        </row>
        <row r="8243">
          <cell r="B8243" t="str">
            <v>301500SB49</v>
          </cell>
          <cell r="C8243">
            <v>-2500</v>
          </cell>
          <cell r="D8243">
            <v>0</v>
          </cell>
          <cell r="E8243">
            <v>-2500</v>
          </cell>
          <cell r="F8243">
            <v>-2500</v>
          </cell>
          <cell r="G8243">
            <v>-5000</v>
          </cell>
        </row>
        <row r="8244">
          <cell r="B8244" t="str">
            <v>301500SB50</v>
          </cell>
          <cell r="C8244">
            <v>-2500</v>
          </cell>
          <cell r="D8244">
            <v>0</v>
          </cell>
          <cell r="E8244">
            <v>0</v>
          </cell>
          <cell r="F8244">
            <v>0</v>
          </cell>
          <cell r="G8244">
            <v>-2500</v>
          </cell>
        </row>
        <row r="8245">
          <cell r="B8245" t="str">
            <v>301500SB51</v>
          </cell>
          <cell r="C8245">
            <v>-10000</v>
          </cell>
          <cell r="D8245">
            <v>0</v>
          </cell>
          <cell r="E8245">
            <v>-2500</v>
          </cell>
          <cell r="F8245">
            <v>-2500</v>
          </cell>
          <cell r="G8245">
            <v>-12500</v>
          </cell>
        </row>
        <row r="8246">
          <cell r="B8246" t="str">
            <v>301500SB52</v>
          </cell>
          <cell r="C8246">
            <v>-2500</v>
          </cell>
          <cell r="D8246">
            <v>0</v>
          </cell>
          <cell r="E8246">
            <v>0</v>
          </cell>
          <cell r="F8246">
            <v>0</v>
          </cell>
          <cell r="G8246">
            <v>-2500</v>
          </cell>
        </row>
        <row r="8247">
          <cell r="B8247" t="str">
            <v>301500SB53</v>
          </cell>
          <cell r="C8247">
            <v>-5000</v>
          </cell>
          <cell r="D8247">
            <v>0</v>
          </cell>
          <cell r="E8247">
            <v>0</v>
          </cell>
          <cell r="F8247">
            <v>0</v>
          </cell>
          <cell r="G8247">
            <v>-5000</v>
          </cell>
        </row>
        <row r="8248">
          <cell r="B8248" t="str">
            <v>301500SB54</v>
          </cell>
          <cell r="C8248">
            <v>-2500</v>
          </cell>
          <cell r="D8248">
            <v>2500</v>
          </cell>
          <cell r="E8248">
            <v>0</v>
          </cell>
          <cell r="F8248">
            <v>2500</v>
          </cell>
          <cell r="G8248">
            <v>0</v>
          </cell>
        </row>
        <row r="8249">
          <cell r="B8249" t="str">
            <v>301500SB55</v>
          </cell>
          <cell r="C8249">
            <v>-2500</v>
          </cell>
          <cell r="D8249">
            <v>0</v>
          </cell>
          <cell r="E8249">
            <v>-2500</v>
          </cell>
          <cell r="F8249">
            <v>-2500</v>
          </cell>
          <cell r="G8249">
            <v>-5000</v>
          </cell>
        </row>
        <row r="8250">
          <cell r="B8250" t="str">
            <v>301500SB56</v>
          </cell>
          <cell r="C8250">
            <v>-2500</v>
          </cell>
          <cell r="D8250">
            <v>0</v>
          </cell>
          <cell r="E8250">
            <v>-3000</v>
          </cell>
          <cell r="F8250">
            <v>-3000</v>
          </cell>
          <cell r="G8250">
            <v>-5500</v>
          </cell>
        </row>
        <row r="8251">
          <cell r="B8251" t="str">
            <v>301500SB57</v>
          </cell>
          <cell r="C8251">
            <v>-2500</v>
          </cell>
          <cell r="D8251">
            <v>0</v>
          </cell>
          <cell r="E8251">
            <v>0</v>
          </cell>
          <cell r="F8251">
            <v>0</v>
          </cell>
          <cell r="G8251">
            <v>-2500</v>
          </cell>
        </row>
        <row r="8252">
          <cell r="B8252" t="str">
            <v>301500SB58</v>
          </cell>
          <cell r="C8252">
            <v>-2500</v>
          </cell>
          <cell r="D8252">
            <v>2500</v>
          </cell>
          <cell r="E8252">
            <v>0</v>
          </cell>
          <cell r="F8252">
            <v>2500</v>
          </cell>
          <cell r="G8252">
            <v>0</v>
          </cell>
        </row>
        <row r="8253">
          <cell r="B8253" t="str">
            <v>301500SB59</v>
          </cell>
          <cell r="C8253">
            <v>-2500</v>
          </cell>
          <cell r="D8253">
            <v>0</v>
          </cell>
          <cell r="E8253">
            <v>0</v>
          </cell>
          <cell r="F8253">
            <v>0</v>
          </cell>
          <cell r="G8253">
            <v>-2500</v>
          </cell>
        </row>
        <row r="8254">
          <cell r="B8254" t="str">
            <v>301500SB60</v>
          </cell>
          <cell r="C8254">
            <v>-5000</v>
          </cell>
          <cell r="D8254">
            <v>0</v>
          </cell>
          <cell r="E8254">
            <v>0</v>
          </cell>
          <cell r="F8254">
            <v>0</v>
          </cell>
          <cell r="G8254">
            <v>-5000</v>
          </cell>
        </row>
        <row r="8255">
          <cell r="B8255" t="str">
            <v>301500SB61</v>
          </cell>
          <cell r="C8255">
            <v>-5000</v>
          </cell>
          <cell r="D8255">
            <v>2500</v>
          </cell>
          <cell r="E8255">
            <v>-7500</v>
          </cell>
          <cell r="F8255">
            <v>-5000</v>
          </cell>
          <cell r="G8255">
            <v>-10000</v>
          </cell>
        </row>
        <row r="8256">
          <cell r="B8256" t="str">
            <v>301500SB62</v>
          </cell>
          <cell r="C8256">
            <v>-7500</v>
          </cell>
          <cell r="D8256">
            <v>0</v>
          </cell>
          <cell r="E8256">
            <v>0</v>
          </cell>
          <cell r="F8256">
            <v>0</v>
          </cell>
          <cell r="G8256">
            <v>-7500</v>
          </cell>
        </row>
        <row r="8257">
          <cell r="B8257" t="str">
            <v>301500SB63</v>
          </cell>
          <cell r="C8257">
            <v>-7500</v>
          </cell>
          <cell r="D8257">
            <v>0</v>
          </cell>
          <cell r="E8257">
            <v>0</v>
          </cell>
          <cell r="F8257">
            <v>0</v>
          </cell>
          <cell r="G8257">
            <v>-7500</v>
          </cell>
        </row>
        <row r="8258">
          <cell r="B8258" t="str">
            <v>301500SB64</v>
          </cell>
          <cell r="C8258">
            <v>-10000</v>
          </cell>
          <cell r="D8258">
            <v>0</v>
          </cell>
          <cell r="E8258">
            <v>0</v>
          </cell>
          <cell r="F8258">
            <v>0</v>
          </cell>
          <cell r="G8258">
            <v>-10000</v>
          </cell>
        </row>
        <row r="8259">
          <cell r="B8259" t="str">
            <v>301500SB65</v>
          </cell>
          <cell r="C8259">
            <v>-5000</v>
          </cell>
          <cell r="D8259">
            <v>0</v>
          </cell>
          <cell r="E8259">
            <v>0</v>
          </cell>
          <cell r="F8259">
            <v>0</v>
          </cell>
          <cell r="G8259">
            <v>-5000</v>
          </cell>
        </row>
        <row r="8260">
          <cell r="B8260" t="str">
            <v>301500SB66</v>
          </cell>
          <cell r="C8260">
            <v>-12500</v>
          </cell>
          <cell r="D8260">
            <v>0</v>
          </cell>
          <cell r="E8260">
            <v>0</v>
          </cell>
          <cell r="F8260">
            <v>0</v>
          </cell>
          <cell r="G8260">
            <v>-12500</v>
          </cell>
        </row>
        <row r="8261">
          <cell r="B8261" t="str">
            <v>301500SB67</v>
          </cell>
          <cell r="C8261">
            <v>-12500</v>
          </cell>
          <cell r="D8261">
            <v>0</v>
          </cell>
          <cell r="E8261">
            <v>-2500</v>
          </cell>
          <cell r="F8261">
            <v>-2500</v>
          </cell>
          <cell r="G8261">
            <v>-15000</v>
          </cell>
        </row>
        <row r="8262">
          <cell r="B8262" t="str">
            <v>301500SB68</v>
          </cell>
          <cell r="C8262">
            <v>-12500</v>
          </cell>
          <cell r="D8262">
            <v>5000</v>
          </cell>
          <cell r="E8262">
            <v>-5000</v>
          </cell>
          <cell r="F8262">
            <v>0</v>
          </cell>
          <cell r="G8262">
            <v>-12500</v>
          </cell>
        </row>
        <row r="8263">
          <cell r="B8263" t="str">
            <v>301500SB69</v>
          </cell>
          <cell r="C8263">
            <v>-12500</v>
          </cell>
          <cell r="D8263">
            <v>0</v>
          </cell>
          <cell r="E8263">
            <v>0</v>
          </cell>
          <cell r="F8263">
            <v>0</v>
          </cell>
          <cell r="G8263">
            <v>-12500</v>
          </cell>
        </row>
        <row r="8264">
          <cell r="B8264" t="str">
            <v>301500SB70</v>
          </cell>
          <cell r="C8264">
            <v>-2500</v>
          </cell>
          <cell r="D8264">
            <v>0</v>
          </cell>
          <cell r="E8264">
            <v>0</v>
          </cell>
          <cell r="F8264">
            <v>0</v>
          </cell>
          <cell r="G8264">
            <v>-2500</v>
          </cell>
        </row>
        <row r="8265">
          <cell r="B8265" t="str">
            <v>301500SB71</v>
          </cell>
          <cell r="C8265">
            <v>-5000</v>
          </cell>
          <cell r="D8265">
            <v>0</v>
          </cell>
          <cell r="E8265">
            <v>0</v>
          </cell>
          <cell r="F8265">
            <v>0</v>
          </cell>
          <cell r="G8265">
            <v>-5000</v>
          </cell>
        </row>
        <row r="8266">
          <cell r="B8266" t="str">
            <v>301500SB72</v>
          </cell>
          <cell r="C8266">
            <v>-2500</v>
          </cell>
          <cell r="D8266">
            <v>0</v>
          </cell>
          <cell r="E8266">
            <v>-2500</v>
          </cell>
          <cell r="F8266">
            <v>-2500</v>
          </cell>
          <cell r="G8266">
            <v>-5000</v>
          </cell>
        </row>
        <row r="8267">
          <cell r="B8267" t="str">
            <v>301500SB73</v>
          </cell>
          <cell r="C8267">
            <v>-2500</v>
          </cell>
          <cell r="D8267">
            <v>0</v>
          </cell>
          <cell r="E8267">
            <v>0</v>
          </cell>
          <cell r="F8267">
            <v>0</v>
          </cell>
          <cell r="G8267">
            <v>-2500</v>
          </cell>
        </row>
        <row r="8268">
          <cell r="B8268" t="str">
            <v>301500SB74</v>
          </cell>
          <cell r="C8268">
            <v>-2500</v>
          </cell>
          <cell r="D8268">
            <v>0</v>
          </cell>
          <cell r="E8268">
            <v>0</v>
          </cell>
          <cell r="F8268">
            <v>0</v>
          </cell>
          <cell r="G8268">
            <v>-2500</v>
          </cell>
        </row>
        <row r="8269">
          <cell r="B8269" t="str">
            <v>301500SB75</v>
          </cell>
          <cell r="C8269">
            <v>-2500</v>
          </cell>
          <cell r="D8269">
            <v>0</v>
          </cell>
          <cell r="E8269">
            <v>0</v>
          </cell>
          <cell r="F8269">
            <v>0</v>
          </cell>
          <cell r="G8269">
            <v>-2500</v>
          </cell>
        </row>
        <row r="8270">
          <cell r="B8270" t="str">
            <v>301500SB76</v>
          </cell>
          <cell r="C8270">
            <v>-2500</v>
          </cell>
          <cell r="D8270">
            <v>0</v>
          </cell>
          <cell r="E8270">
            <v>0</v>
          </cell>
          <cell r="F8270">
            <v>0</v>
          </cell>
          <cell r="G8270">
            <v>-2500</v>
          </cell>
        </row>
        <row r="8271">
          <cell r="B8271" t="str">
            <v>301500SB77</v>
          </cell>
          <cell r="C8271">
            <v>-10000</v>
          </cell>
          <cell r="D8271">
            <v>0</v>
          </cell>
          <cell r="E8271">
            <v>0</v>
          </cell>
          <cell r="F8271">
            <v>0</v>
          </cell>
          <cell r="G8271">
            <v>-10000</v>
          </cell>
        </row>
        <row r="8272">
          <cell r="B8272" t="str">
            <v>301500SB78</v>
          </cell>
          <cell r="C8272">
            <v>-2500</v>
          </cell>
          <cell r="D8272">
            <v>0</v>
          </cell>
          <cell r="E8272">
            <v>0</v>
          </cell>
          <cell r="F8272">
            <v>0</v>
          </cell>
          <cell r="G8272">
            <v>-2500</v>
          </cell>
        </row>
        <row r="8273">
          <cell r="B8273" t="str">
            <v>301500SB79</v>
          </cell>
          <cell r="C8273">
            <v>-5000</v>
          </cell>
          <cell r="D8273">
            <v>0</v>
          </cell>
          <cell r="E8273">
            <v>0</v>
          </cell>
          <cell r="F8273">
            <v>0</v>
          </cell>
          <cell r="G8273">
            <v>-5000</v>
          </cell>
        </row>
        <row r="8274">
          <cell r="B8274" t="str">
            <v>301500SB80</v>
          </cell>
          <cell r="C8274">
            <v>-2500</v>
          </cell>
          <cell r="D8274">
            <v>0</v>
          </cell>
          <cell r="E8274">
            <v>0</v>
          </cell>
          <cell r="F8274">
            <v>0</v>
          </cell>
          <cell r="G8274">
            <v>-2500</v>
          </cell>
        </row>
        <row r="8275">
          <cell r="B8275" t="str">
            <v>301500SB81</v>
          </cell>
          <cell r="C8275">
            <v>-5000</v>
          </cell>
          <cell r="D8275">
            <v>0</v>
          </cell>
          <cell r="E8275">
            <v>0</v>
          </cell>
          <cell r="F8275">
            <v>0</v>
          </cell>
          <cell r="G8275">
            <v>-5000</v>
          </cell>
        </row>
        <row r="8276">
          <cell r="B8276" t="str">
            <v>301500SB82</v>
          </cell>
          <cell r="C8276">
            <v>-5000</v>
          </cell>
          <cell r="D8276">
            <v>0</v>
          </cell>
          <cell r="E8276">
            <v>-5000</v>
          </cell>
          <cell r="F8276">
            <v>-5000</v>
          </cell>
          <cell r="G8276">
            <v>-10000</v>
          </cell>
        </row>
        <row r="8277">
          <cell r="B8277" t="str">
            <v>301500SB83</v>
          </cell>
          <cell r="C8277">
            <v>-2500</v>
          </cell>
          <cell r="D8277">
            <v>0</v>
          </cell>
          <cell r="E8277">
            <v>0</v>
          </cell>
          <cell r="F8277">
            <v>0</v>
          </cell>
          <cell r="G8277">
            <v>-2500</v>
          </cell>
        </row>
        <row r="8278">
          <cell r="B8278" t="str">
            <v>301500SB84</v>
          </cell>
          <cell r="C8278">
            <v>-5000</v>
          </cell>
          <cell r="D8278">
            <v>0</v>
          </cell>
          <cell r="E8278">
            <v>-2500</v>
          </cell>
          <cell r="F8278">
            <v>-2500</v>
          </cell>
          <cell r="G8278">
            <v>-7500</v>
          </cell>
        </row>
        <row r="8279">
          <cell r="B8279" t="str">
            <v>301500SB85</v>
          </cell>
          <cell r="C8279">
            <v>-5000</v>
          </cell>
          <cell r="D8279">
            <v>0</v>
          </cell>
          <cell r="E8279">
            <v>0</v>
          </cell>
          <cell r="F8279">
            <v>0</v>
          </cell>
          <cell r="G8279">
            <v>-5000</v>
          </cell>
        </row>
        <row r="8280">
          <cell r="B8280" t="str">
            <v>301500SB86</v>
          </cell>
          <cell r="C8280">
            <v>-5000</v>
          </cell>
          <cell r="D8280">
            <v>0</v>
          </cell>
          <cell r="E8280">
            <v>0</v>
          </cell>
          <cell r="F8280">
            <v>0</v>
          </cell>
          <cell r="G8280">
            <v>-5000</v>
          </cell>
        </row>
        <row r="8281">
          <cell r="B8281" t="str">
            <v>301500SB87</v>
          </cell>
          <cell r="C8281">
            <v>-2500</v>
          </cell>
          <cell r="D8281">
            <v>0</v>
          </cell>
          <cell r="E8281">
            <v>0</v>
          </cell>
          <cell r="F8281">
            <v>0</v>
          </cell>
          <cell r="G8281">
            <v>-2500</v>
          </cell>
        </row>
        <row r="8282">
          <cell r="B8282" t="str">
            <v>301500SB88</v>
          </cell>
          <cell r="C8282">
            <v>-2500</v>
          </cell>
          <cell r="D8282">
            <v>2500</v>
          </cell>
          <cell r="E8282">
            <v>0</v>
          </cell>
          <cell r="F8282">
            <v>2500</v>
          </cell>
          <cell r="G8282">
            <v>0</v>
          </cell>
        </row>
        <row r="8283">
          <cell r="B8283" t="str">
            <v>301500SB89</v>
          </cell>
          <cell r="C8283">
            <v>-2500</v>
          </cell>
          <cell r="D8283">
            <v>0</v>
          </cell>
          <cell r="E8283">
            <v>0</v>
          </cell>
          <cell r="F8283">
            <v>0</v>
          </cell>
          <cell r="G8283">
            <v>-2500</v>
          </cell>
        </row>
        <row r="8284">
          <cell r="B8284" t="str">
            <v>301500SB90</v>
          </cell>
          <cell r="C8284">
            <v>-2500</v>
          </cell>
          <cell r="D8284">
            <v>0</v>
          </cell>
          <cell r="E8284">
            <v>-2500</v>
          </cell>
          <cell r="F8284">
            <v>-2500</v>
          </cell>
          <cell r="G8284">
            <v>-5000</v>
          </cell>
        </row>
        <row r="8285">
          <cell r="B8285" t="str">
            <v>301500SB91</v>
          </cell>
          <cell r="C8285">
            <v>-2500</v>
          </cell>
          <cell r="D8285">
            <v>0</v>
          </cell>
          <cell r="E8285">
            <v>0</v>
          </cell>
          <cell r="F8285">
            <v>0</v>
          </cell>
          <cell r="G8285">
            <v>-2500</v>
          </cell>
        </row>
        <row r="8286">
          <cell r="B8286" t="str">
            <v>301500SB92</v>
          </cell>
          <cell r="C8286">
            <v>-5000</v>
          </cell>
          <cell r="D8286">
            <v>0</v>
          </cell>
          <cell r="E8286">
            <v>0</v>
          </cell>
          <cell r="F8286">
            <v>0</v>
          </cell>
          <cell r="G8286">
            <v>-5000</v>
          </cell>
        </row>
        <row r="8287">
          <cell r="B8287" t="str">
            <v>301500SB93</v>
          </cell>
          <cell r="C8287">
            <v>-2500</v>
          </cell>
          <cell r="D8287">
            <v>0</v>
          </cell>
          <cell r="E8287">
            <v>0</v>
          </cell>
          <cell r="F8287">
            <v>0</v>
          </cell>
          <cell r="G8287">
            <v>-2500</v>
          </cell>
        </row>
        <row r="8288">
          <cell r="B8288" t="str">
            <v>301500SB94</v>
          </cell>
          <cell r="C8288">
            <v>-2500</v>
          </cell>
          <cell r="D8288">
            <v>0</v>
          </cell>
          <cell r="E8288">
            <v>-5000</v>
          </cell>
          <cell r="F8288">
            <v>-5000</v>
          </cell>
          <cell r="G8288">
            <v>-7500</v>
          </cell>
        </row>
        <row r="8289">
          <cell r="B8289" t="str">
            <v>301500SB95</v>
          </cell>
          <cell r="C8289">
            <v>-5000</v>
          </cell>
          <cell r="D8289">
            <v>0</v>
          </cell>
          <cell r="E8289">
            <v>0</v>
          </cell>
          <cell r="F8289">
            <v>0</v>
          </cell>
          <cell r="G8289">
            <v>-5000</v>
          </cell>
        </row>
        <row r="8290">
          <cell r="B8290" t="str">
            <v>301500SB96</v>
          </cell>
          <cell r="C8290">
            <v>-5000</v>
          </cell>
          <cell r="D8290">
            <v>0</v>
          </cell>
          <cell r="E8290">
            <v>0</v>
          </cell>
          <cell r="F8290">
            <v>0</v>
          </cell>
          <cell r="G8290">
            <v>-5000</v>
          </cell>
        </row>
        <row r="8291">
          <cell r="B8291" t="str">
            <v>301500SB97</v>
          </cell>
          <cell r="C8291">
            <v>-2500</v>
          </cell>
          <cell r="D8291">
            <v>0</v>
          </cell>
          <cell r="E8291">
            <v>0</v>
          </cell>
          <cell r="F8291">
            <v>0</v>
          </cell>
          <cell r="G8291">
            <v>-2500</v>
          </cell>
        </row>
        <row r="8292">
          <cell r="B8292" t="str">
            <v>301500SB98</v>
          </cell>
          <cell r="C8292">
            <v>-2500</v>
          </cell>
          <cell r="D8292">
            <v>0</v>
          </cell>
          <cell r="E8292">
            <v>-2500</v>
          </cell>
          <cell r="F8292">
            <v>-2500</v>
          </cell>
          <cell r="G8292">
            <v>-5000</v>
          </cell>
        </row>
        <row r="8293">
          <cell r="B8293" t="str">
            <v>301500SB99</v>
          </cell>
          <cell r="C8293">
            <v>-5000</v>
          </cell>
          <cell r="D8293">
            <v>0</v>
          </cell>
          <cell r="E8293">
            <v>0</v>
          </cell>
          <cell r="F8293">
            <v>0</v>
          </cell>
          <cell r="G8293">
            <v>-5000</v>
          </cell>
        </row>
        <row r="8294">
          <cell r="B8294" t="str">
            <v>301500SC01</v>
          </cell>
          <cell r="C8294">
            <v>-2500</v>
          </cell>
          <cell r="D8294">
            <v>0</v>
          </cell>
          <cell r="E8294">
            <v>0</v>
          </cell>
          <cell r="F8294">
            <v>0</v>
          </cell>
          <cell r="G8294">
            <v>-2500</v>
          </cell>
        </row>
        <row r="8295">
          <cell r="B8295" t="str">
            <v>301500SC02</v>
          </cell>
          <cell r="C8295">
            <v>-10000</v>
          </cell>
          <cell r="D8295">
            <v>0</v>
          </cell>
          <cell r="E8295">
            <v>0</v>
          </cell>
          <cell r="F8295">
            <v>0</v>
          </cell>
          <cell r="G8295">
            <v>-10000</v>
          </cell>
        </row>
        <row r="8296">
          <cell r="B8296" t="str">
            <v>301500SC03</v>
          </cell>
          <cell r="C8296">
            <v>-2500</v>
          </cell>
          <cell r="D8296">
            <v>0</v>
          </cell>
          <cell r="E8296">
            <v>0</v>
          </cell>
          <cell r="F8296">
            <v>0</v>
          </cell>
          <cell r="G8296">
            <v>-2500</v>
          </cell>
        </row>
        <row r="8297">
          <cell r="B8297" t="str">
            <v>301500SC04</v>
          </cell>
          <cell r="C8297">
            <v>-5000</v>
          </cell>
          <cell r="D8297">
            <v>0</v>
          </cell>
          <cell r="E8297">
            <v>-12500</v>
          </cell>
          <cell r="F8297">
            <v>-12500</v>
          </cell>
          <cell r="G8297">
            <v>-17500</v>
          </cell>
        </row>
        <row r="8298">
          <cell r="B8298" t="str">
            <v>301500SC05</v>
          </cell>
          <cell r="C8298">
            <v>-5000</v>
          </cell>
          <cell r="D8298">
            <v>0</v>
          </cell>
          <cell r="E8298">
            <v>0</v>
          </cell>
          <cell r="F8298">
            <v>0</v>
          </cell>
          <cell r="G8298">
            <v>-5000</v>
          </cell>
        </row>
        <row r="8299">
          <cell r="B8299" t="str">
            <v>301500SC06</v>
          </cell>
          <cell r="C8299">
            <v>-5000</v>
          </cell>
          <cell r="D8299">
            <v>0</v>
          </cell>
          <cell r="E8299">
            <v>0</v>
          </cell>
          <cell r="F8299">
            <v>0</v>
          </cell>
          <cell r="G8299">
            <v>-5000</v>
          </cell>
        </row>
        <row r="8300">
          <cell r="B8300" t="str">
            <v>301500SC07</v>
          </cell>
          <cell r="C8300">
            <v>-5000</v>
          </cell>
          <cell r="D8300">
            <v>0</v>
          </cell>
          <cell r="E8300">
            <v>0</v>
          </cell>
          <cell r="F8300">
            <v>0</v>
          </cell>
          <cell r="G8300">
            <v>-5000</v>
          </cell>
        </row>
        <row r="8301">
          <cell r="B8301" t="str">
            <v>301500SC08</v>
          </cell>
          <cell r="C8301">
            <v>-2500</v>
          </cell>
          <cell r="D8301">
            <v>0</v>
          </cell>
          <cell r="E8301">
            <v>0</v>
          </cell>
          <cell r="F8301">
            <v>0</v>
          </cell>
          <cell r="G8301">
            <v>-2500</v>
          </cell>
        </row>
        <row r="8302">
          <cell r="B8302" t="str">
            <v>301500SC09</v>
          </cell>
          <cell r="C8302">
            <v>-5000</v>
          </cell>
          <cell r="D8302">
            <v>0</v>
          </cell>
          <cell r="E8302">
            <v>0</v>
          </cell>
          <cell r="F8302">
            <v>0</v>
          </cell>
          <cell r="G8302">
            <v>-5000</v>
          </cell>
        </row>
        <row r="8303">
          <cell r="B8303" t="str">
            <v>301500SC10</v>
          </cell>
          <cell r="C8303">
            <v>-2500</v>
          </cell>
          <cell r="D8303">
            <v>0</v>
          </cell>
          <cell r="E8303">
            <v>0</v>
          </cell>
          <cell r="F8303">
            <v>0</v>
          </cell>
          <cell r="G8303">
            <v>-2500</v>
          </cell>
        </row>
        <row r="8304">
          <cell r="B8304" t="str">
            <v>301500SC11</v>
          </cell>
          <cell r="C8304">
            <v>-2500</v>
          </cell>
          <cell r="D8304">
            <v>0</v>
          </cell>
          <cell r="E8304">
            <v>0</v>
          </cell>
          <cell r="F8304">
            <v>0</v>
          </cell>
          <cell r="G8304">
            <v>-2500</v>
          </cell>
        </row>
        <row r="8305">
          <cell r="B8305" t="str">
            <v>301500SC12</v>
          </cell>
          <cell r="C8305">
            <v>-5000</v>
          </cell>
          <cell r="D8305">
            <v>0</v>
          </cell>
          <cell r="E8305">
            <v>0</v>
          </cell>
          <cell r="F8305">
            <v>0</v>
          </cell>
          <cell r="G8305">
            <v>-5000</v>
          </cell>
        </row>
        <row r="8306">
          <cell r="B8306" t="str">
            <v>301500SC13</v>
          </cell>
          <cell r="C8306">
            <v>-10000</v>
          </cell>
          <cell r="D8306">
            <v>0</v>
          </cell>
          <cell r="E8306">
            <v>0</v>
          </cell>
          <cell r="F8306">
            <v>0</v>
          </cell>
          <cell r="G8306">
            <v>-10000</v>
          </cell>
        </row>
        <row r="8307">
          <cell r="B8307" t="str">
            <v>301500SC14</v>
          </cell>
          <cell r="C8307">
            <v>-7500</v>
          </cell>
          <cell r="D8307">
            <v>0</v>
          </cell>
          <cell r="E8307">
            <v>0</v>
          </cell>
          <cell r="F8307">
            <v>0</v>
          </cell>
          <cell r="G8307">
            <v>-7500</v>
          </cell>
        </row>
        <row r="8308">
          <cell r="B8308" t="str">
            <v>301500SC15</v>
          </cell>
          <cell r="C8308">
            <v>-2500</v>
          </cell>
          <cell r="D8308">
            <v>0</v>
          </cell>
          <cell r="E8308">
            <v>0</v>
          </cell>
          <cell r="F8308">
            <v>0</v>
          </cell>
          <cell r="G8308">
            <v>-2500</v>
          </cell>
        </row>
        <row r="8309">
          <cell r="B8309" t="str">
            <v>301500SC16</v>
          </cell>
          <cell r="C8309">
            <v>-2500</v>
          </cell>
          <cell r="D8309">
            <v>0</v>
          </cell>
          <cell r="E8309">
            <v>0</v>
          </cell>
          <cell r="F8309">
            <v>0</v>
          </cell>
          <cell r="G8309">
            <v>-2500</v>
          </cell>
        </row>
        <row r="8310">
          <cell r="B8310" t="str">
            <v>301500SC17</v>
          </cell>
          <cell r="C8310">
            <v>-2500</v>
          </cell>
          <cell r="D8310">
            <v>0</v>
          </cell>
          <cell r="E8310">
            <v>0</v>
          </cell>
          <cell r="F8310">
            <v>0</v>
          </cell>
          <cell r="G8310">
            <v>-2500</v>
          </cell>
        </row>
        <row r="8311">
          <cell r="B8311" t="str">
            <v>301500SC18</v>
          </cell>
          <cell r="C8311">
            <v>-5000</v>
          </cell>
          <cell r="D8311">
            <v>0</v>
          </cell>
          <cell r="E8311">
            <v>0</v>
          </cell>
          <cell r="F8311">
            <v>0</v>
          </cell>
          <cell r="G8311">
            <v>-5000</v>
          </cell>
        </row>
        <row r="8312">
          <cell r="B8312" t="str">
            <v>301500SC19</v>
          </cell>
          <cell r="C8312">
            <v>-2500</v>
          </cell>
          <cell r="D8312">
            <v>0</v>
          </cell>
          <cell r="E8312">
            <v>-2500</v>
          </cell>
          <cell r="F8312">
            <v>-2500</v>
          </cell>
          <cell r="G8312">
            <v>-5000</v>
          </cell>
        </row>
        <row r="8313">
          <cell r="B8313" t="str">
            <v>301500SC20</v>
          </cell>
          <cell r="C8313">
            <v>-2500</v>
          </cell>
          <cell r="D8313">
            <v>0</v>
          </cell>
          <cell r="E8313">
            <v>0</v>
          </cell>
          <cell r="F8313">
            <v>0</v>
          </cell>
          <cell r="G8313">
            <v>-2500</v>
          </cell>
        </row>
        <row r="8314">
          <cell r="B8314" t="str">
            <v>301500SC21</v>
          </cell>
          <cell r="C8314">
            <v>-2500</v>
          </cell>
          <cell r="D8314">
            <v>0</v>
          </cell>
          <cell r="E8314">
            <v>-2500</v>
          </cell>
          <cell r="F8314">
            <v>-2500</v>
          </cell>
          <cell r="G8314">
            <v>-5000</v>
          </cell>
        </row>
        <row r="8315">
          <cell r="B8315" t="str">
            <v>301500SC22</v>
          </cell>
          <cell r="C8315">
            <v>-7500</v>
          </cell>
          <cell r="D8315">
            <v>0</v>
          </cell>
          <cell r="E8315">
            <v>0</v>
          </cell>
          <cell r="F8315">
            <v>0</v>
          </cell>
          <cell r="G8315">
            <v>-7500</v>
          </cell>
        </row>
        <row r="8316">
          <cell r="B8316" t="str">
            <v>301500SC23</v>
          </cell>
          <cell r="C8316">
            <v>-5000</v>
          </cell>
          <cell r="D8316">
            <v>0</v>
          </cell>
          <cell r="E8316">
            <v>0</v>
          </cell>
          <cell r="F8316">
            <v>0</v>
          </cell>
          <cell r="G8316">
            <v>-5000</v>
          </cell>
        </row>
        <row r="8317">
          <cell r="B8317" t="str">
            <v>301500SC24</v>
          </cell>
          <cell r="C8317">
            <v>-2500</v>
          </cell>
          <cell r="D8317">
            <v>0</v>
          </cell>
          <cell r="E8317">
            <v>-2500</v>
          </cell>
          <cell r="F8317">
            <v>-2500</v>
          </cell>
          <cell r="G8317">
            <v>-5000</v>
          </cell>
        </row>
        <row r="8318">
          <cell r="B8318" t="str">
            <v>301500SC25</v>
          </cell>
          <cell r="C8318">
            <v>-2500</v>
          </cell>
          <cell r="D8318">
            <v>2500</v>
          </cell>
          <cell r="E8318">
            <v>-2500</v>
          </cell>
          <cell r="F8318">
            <v>0</v>
          </cell>
          <cell r="G8318">
            <v>-2500</v>
          </cell>
        </row>
        <row r="8319">
          <cell r="B8319" t="str">
            <v>301500SC26</v>
          </cell>
          <cell r="C8319">
            <v>-2500</v>
          </cell>
          <cell r="D8319">
            <v>0</v>
          </cell>
          <cell r="E8319">
            <v>-2500</v>
          </cell>
          <cell r="F8319">
            <v>-2500</v>
          </cell>
          <cell r="G8319">
            <v>-5000</v>
          </cell>
        </row>
        <row r="8320">
          <cell r="B8320" t="str">
            <v>301500SC27</v>
          </cell>
          <cell r="C8320">
            <v>-5000</v>
          </cell>
          <cell r="D8320">
            <v>0</v>
          </cell>
          <cell r="E8320">
            <v>-2500</v>
          </cell>
          <cell r="F8320">
            <v>-2500</v>
          </cell>
          <cell r="G8320">
            <v>-7500</v>
          </cell>
        </row>
        <row r="8321">
          <cell r="B8321" t="str">
            <v>301500SC28</v>
          </cell>
          <cell r="C8321">
            <v>-10000</v>
          </cell>
          <cell r="D8321">
            <v>0</v>
          </cell>
          <cell r="E8321">
            <v>0</v>
          </cell>
          <cell r="F8321">
            <v>0</v>
          </cell>
          <cell r="G8321">
            <v>-10000</v>
          </cell>
        </row>
        <row r="8322">
          <cell r="B8322" t="str">
            <v>301500SC29</v>
          </cell>
          <cell r="C8322">
            <v>-2500</v>
          </cell>
          <cell r="D8322">
            <v>0</v>
          </cell>
          <cell r="E8322">
            <v>0</v>
          </cell>
          <cell r="F8322">
            <v>0</v>
          </cell>
          <cell r="G8322">
            <v>-2500</v>
          </cell>
        </row>
        <row r="8323">
          <cell r="B8323" t="str">
            <v>301500SC30</v>
          </cell>
          <cell r="C8323">
            <v>-5000</v>
          </cell>
          <cell r="D8323">
            <v>0</v>
          </cell>
          <cell r="E8323">
            <v>0</v>
          </cell>
          <cell r="F8323">
            <v>0</v>
          </cell>
          <cell r="G8323">
            <v>-5000</v>
          </cell>
        </row>
        <row r="8324">
          <cell r="B8324" t="str">
            <v>301500SC31</v>
          </cell>
          <cell r="C8324">
            <v>0</v>
          </cell>
          <cell r="D8324">
            <v>0</v>
          </cell>
          <cell r="E8324">
            <v>-5000</v>
          </cell>
          <cell r="F8324">
            <v>-5000</v>
          </cell>
          <cell r="G8324">
            <v>-5000</v>
          </cell>
        </row>
        <row r="8325">
          <cell r="B8325" t="str">
            <v>301500SC32</v>
          </cell>
          <cell r="C8325">
            <v>-2500</v>
          </cell>
          <cell r="D8325">
            <v>0</v>
          </cell>
          <cell r="E8325">
            <v>0</v>
          </cell>
          <cell r="F8325">
            <v>0</v>
          </cell>
          <cell r="G8325">
            <v>-2500</v>
          </cell>
        </row>
        <row r="8326">
          <cell r="B8326" t="str">
            <v>301500SC33</v>
          </cell>
          <cell r="C8326">
            <v>-5000</v>
          </cell>
          <cell r="D8326">
            <v>0</v>
          </cell>
          <cell r="E8326">
            <v>0</v>
          </cell>
          <cell r="F8326">
            <v>0</v>
          </cell>
          <cell r="G8326">
            <v>-5000</v>
          </cell>
        </row>
        <row r="8327">
          <cell r="B8327" t="str">
            <v>301500SC34</v>
          </cell>
          <cell r="C8327">
            <v>-5000</v>
          </cell>
          <cell r="D8327">
            <v>0</v>
          </cell>
          <cell r="E8327">
            <v>-2500</v>
          </cell>
          <cell r="F8327">
            <v>-2500</v>
          </cell>
          <cell r="G8327">
            <v>-7500</v>
          </cell>
        </row>
        <row r="8328">
          <cell r="B8328" t="str">
            <v>301500SC35</v>
          </cell>
          <cell r="C8328">
            <v>-2500</v>
          </cell>
          <cell r="D8328">
            <v>0</v>
          </cell>
          <cell r="E8328">
            <v>0</v>
          </cell>
          <cell r="F8328">
            <v>0</v>
          </cell>
          <cell r="G8328">
            <v>-2500</v>
          </cell>
        </row>
        <row r="8329">
          <cell r="B8329" t="str">
            <v>301500SC37</v>
          </cell>
          <cell r="C8329">
            <v>-5000</v>
          </cell>
          <cell r="D8329">
            <v>5000</v>
          </cell>
          <cell r="E8329">
            <v>0</v>
          </cell>
          <cell r="F8329">
            <v>5000</v>
          </cell>
          <cell r="G8329">
            <v>0</v>
          </cell>
        </row>
        <row r="8330">
          <cell r="B8330" t="str">
            <v>301500SC38</v>
          </cell>
          <cell r="C8330">
            <v>-2500</v>
          </cell>
          <cell r="D8330">
            <v>0</v>
          </cell>
          <cell r="E8330">
            <v>0</v>
          </cell>
          <cell r="F8330">
            <v>0</v>
          </cell>
          <cell r="G8330">
            <v>-2500</v>
          </cell>
        </row>
        <row r="8331">
          <cell r="B8331" t="str">
            <v>301500SC39</v>
          </cell>
          <cell r="C8331">
            <v>-2500</v>
          </cell>
          <cell r="D8331">
            <v>0</v>
          </cell>
          <cell r="E8331">
            <v>-2500</v>
          </cell>
          <cell r="F8331">
            <v>-2500</v>
          </cell>
          <cell r="G8331">
            <v>-5000</v>
          </cell>
        </row>
        <row r="8332">
          <cell r="B8332" t="str">
            <v>301500SC40</v>
          </cell>
          <cell r="C8332">
            <v>-2500</v>
          </cell>
          <cell r="D8332">
            <v>0</v>
          </cell>
          <cell r="E8332">
            <v>0</v>
          </cell>
          <cell r="F8332">
            <v>0</v>
          </cell>
          <cell r="G8332">
            <v>-2500</v>
          </cell>
        </row>
        <row r="8333">
          <cell r="B8333" t="str">
            <v>301500SC41</v>
          </cell>
          <cell r="C8333">
            <v>-5000</v>
          </cell>
          <cell r="D8333">
            <v>0</v>
          </cell>
          <cell r="E8333">
            <v>0</v>
          </cell>
          <cell r="F8333">
            <v>0</v>
          </cell>
          <cell r="G8333">
            <v>-5000</v>
          </cell>
        </row>
        <row r="8334">
          <cell r="B8334" t="str">
            <v>301500SC42</v>
          </cell>
          <cell r="C8334">
            <v>-10000</v>
          </cell>
          <cell r="D8334">
            <v>0</v>
          </cell>
          <cell r="E8334">
            <v>0</v>
          </cell>
          <cell r="F8334">
            <v>0</v>
          </cell>
          <cell r="G8334">
            <v>-10000</v>
          </cell>
        </row>
        <row r="8335">
          <cell r="B8335" t="str">
            <v>301500SC43</v>
          </cell>
          <cell r="C8335">
            <v>-2500</v>
          </cell>
          <cell r="D8335">
            <v>0</v>
          </cell>
          <cell r="E8335">
            <v>0</v>
          </cell>
          <cell r="F8335">
            <v>0</v>
          </cell>
          <cell r="G8335">
            <v>-2500</v>
          </cell>
        </row>
        <row r="8336">
          <cell r="B8336" t="str">
            <v>301500SC44</v>
          </cell>
          <cell r="C8336">
            <v>-10000</v>
          </cell>
          <cell r="D8336">
            <v>0</v>
          </cell>
          <cell r="E8336">
            <v>0</v>
          </cell>
          <cell r="F8336">
            <v>0</v>
          </cell>
          <cell r="G8336">
            <v>-10000</v>
          </cell>
        </row>
        <row r="8337">
          <cell r="B8337" t="str">
            <v>301500SC45</v>
          </cell>
          <cell r="C8337">
            <v>-2500</v>
          </cell>
          <cell r="D8337">
            <v>0</v>
          </cell>
          <cell r="E8337">
            <v>0</v>
          </cell>
          <cell r="F8337">
            <v>0</v>
          </cell>
          <cell r="G8337">
            <v>-2500</v>
          </cell>
        </row>
        <row r="8338">
          <cell r="B8338" t="str">
            <v>301500SC46</v>
          </cell>
          <cell r="C8338">
            <v>-2500</v>
          </cell>
          <cell r="D8338">
            <v>0</v>
          </cell>
          <cell r="E8338">
            <v>0</v>
          </cell>
          <cell r="F8338">
            <v>0</v>
          </cell>
          <cell r="G8338">
            <v>-2500</v>
          </cell>
        </row>
        <row r="8339">
          <cell r="B8339" t="str">
            <v>301500SC47</v>
          </cell>
          <cell r="C8339">
            <v>-7500</v>
          </cell>
          <cell r="D8339">
            <v>0</v>
          </cell>
          <cell r="E8339">
            <v>0</v>
          </cell>
          <cell r="F8339">
            <v>0</v>
          </cell>
          <cell r="G8339">
            <v>-7500</v>
          </cell>
        </row>
        <row r="8340">
          <cell r="B8340" t="str">
            <v>301500SC48</v>
          </cell>
          <cell r="C8340">
            <v>-10000</v>
          </cell>
          <cell r="D8340">
            <v>0</v>
          </cell>
          <cell r="E8340">
            <v>0</v>
          </cell>
          <cell r="F8340">
            <v>0</v>
          </cell>
          <cell r="G8340">
            <v>-10000</v>
          </cell>
        </row>
        <row r="8341">
          <cell r="B8341" t="str">
            <v>301500SC49</v>
          </cell>
          <cell r="C8341">
            <v>-5000</v>
          </cell>
          <cell r="D8341">
            <v>0</v>
          </cell>
          <cell r="E8341">
            <v>0</v>
          </cell>
          <cell r="F8341">
            <v>0</v>
          </cell>
          <cell r="G8341">
            <v>-5000</v>
          </cell>
        </row>
        <row r="8342">
          <cell r="B8342" t="str">
            <v>301500SC50</v>
          </cell>
          <cell r="C8342">
            <v>-2500</v>
          </cell>
          <cell r="D8342">
            <v>0</v>
          </cell>
          <cell r="E8342">
            <v>0</v>
          </cell>
          <cell r="F8342">
            <v>0</v>
          </cell>
          <cell r="G8342">
            <v>-2500</v>
          </cell>
        </row>
        <row r="8343">
          <cell r="B8343" t="str">
            <v>301500SC51</v>
          </cell>
          <cell r="C8343">
            <v>-2500</v>
          </cell>
          <cell r="D8343">
            <v>0</v>
          </cell>
          <cell r="E8343">
            <v>0</v>
          </cell>
          <cell r="F8343">
            <v>0</v>
          </cell>
          <cell r="G8343">
            <v>-2500</v>
          </cell>
        </row>
        <row r="8344">
          <cell r="B8344" t="str">
            <v>301500SC52</v>
          </cell>
          <cell r="C8344">
            <v>-2500</v>
          </cell>
          <cell r="D8344">
            <v>5000</v>
          </cell>
          <cell r="E8344">
            <v>-2500</v>
          </cell>
          <cell r="F8344">
            <v>2500</v>
          </cell>
          <cell r="G8344">
            <v>0</v>
          </cell>
        </row>
        <row r="8345">
          <cell r="B8345" t="str">
            <v>301500SC53</v>
          </cell>
          <cell r="C8345">
            <v>-2500</v>
          </cell>
          <cell r="D8345">
            <v>0</v>
          </cell>
          <cell r="E8345">
            <v>0</v>
          </cell>
          <cell r="F8345">
            <v>0</v>
          </cell>
          <cell r="G8345">
            <v>-2500</v>
          </cell>
        </row>
        <row r="8346">
          <cell r="B8346" t="str">
            <v>301500SC54</v>
          </cell>
          <cell r="C8346">
            <v>-5000</v>
          </cell>
          <cell r="D8346">
            <v>0</v>
          </cell>
          <cell r="E8346">
            <v>0</v>
          </cell>
          <cell r="F8346">
            <v>0</v>
          </cell>
          <cell r="G8346">
            <v>-5000</v>
          </cell>
        </row>
        <row r="8347">
          <cell r="B8347" t="str">
            <v>301500SC55</v>
          </cell>
          <cell r="C8347">
            <v>-5000</v>
          </cell>
          <cell r="D8347">
            <v>5000</v>
          </cell>
          <cell r="E8347">
            <v>0</v>
          </cell>
          <cell r="F8347">
            <v>5000</v>
          </cell>
          <cell r="G8347">
            <v>0</v>
          </cell>
        </row>
        <row r="8348">
          <cell r="B8348" t="str">
            <v>301500SC56</v>
          </cell>
          <cell r="C8348">
            <v>-10000</v>
          </cell>
          <cell r="D8348">
            <v>0</v>
          </cell>
          <cell r="E8348">
            <v>0</v>
          </cell>
          <cell r="F8348">
            <v>0</v>
          </cell>
          <cell r="G8348">
            <v>-10000</v>
          </cell>
        </row>
        <row r="8349">
          <cell r="B8349" t="str">
            <v>301500SC57</v>
          </cell>
          <cell r="C8349">
            <v>-10000</v>
          </cell>
          <cell r="D8349">
            <v>0</v>
          </cell>
          <cell r="E8349">
            <v>0</v>
          </cell>
          <cell r="F8349">
            <v>0</v>
          </cell>
          <cell r="G8349">
            <v>-10000</v>
          </cell>
        </row>
        <row r="8350">
          <cell r="B8350" t="str">
            <v>301500SC58</v>
          </cell>
          <cell r="C8350">
            <v>-2500</v>
          </cell>
          <cell r="D8350">
            <v>0</v>
          </cell>
          <cell r="E8350">
            <v>0</v>
          </cell>
          <cell r="F8350">
            <v>0</v>
          </cell>
          <cell r="G8350">
            <v>-2500</v>
          </cell>
        </row>
        <row r="8351">
          <cell r="B8351" t="str">
            <v>301500SC59</v>
          </cell>
          <cell r="C8351">
            <v>-5000</v>
          </cell>
          <cell r="D8351">
            <v>0</v>
          </cell>
          <cell r="E8351">
            <v>0</v>
          </cell>
          <cell r="F8351">
            <v>0</v>
          </cell>
          <cell r="G8351">
            <v>-5000</v>
          </cell>
        </row>
        <row r="8352">
          <cell r="B8352" t="str">
            <v>301500SC60</v>
          </cell>
          <cell r="C8352">
            <v>-5000</v>
          </cell>
          <cell r="D8352">
            <v>0</v>
          </cell>
          <cell r="E8352">
            <v>0</v>
          </cell>
          <cell r="F8352">
            <v>0</v>
          </cell>
          <cell r="G8352">
            <v>-5000</v>
          </cell>
        </row>
        <row r="8353">
          <cell r="B8353" t="str">
            <v>301500SC61</v>
          </cell>
          <cell r="C8353">
            <v>-7500</v>
          </cell>
          <cell r="D8353">
            <v>0</v>
          </cell>
          <cell r="E8353">
            <v>0</v>
          </cell>
          <cell r="F8353">
            <v>0</v>
          </cell>
          <cell r="G8353">
            <v>-7500</v>
          </cell>
        </row>
        <row r="8354">
          <cell r="B8354" t="str">
            <v>301500SC62</v>
          </cell>
          <cell r="C8354">
            <v>-2500</v>
          </cell>
          <cell r="D8354">
            <v>0</v>
          </cell>
          <cell r="E8354">
            <v>0</v>
          </cell>
          <cell r="F8354">
            <v>0</v>
          </cell>
          <cell r="G8354">
            <v>-2500</v>
          </cell>
        </row>
        <row r="8355">
          <cell r="B8355" t="str">
            <v>301500SC63</v>
          </cell>
          <cell r="C8355">
            <v>-2500</v>
          </cell>
          <cell r="D8355">
            <v>0</v>
          </cell>
          <cell r="E8355">
            <v>0</v>
          </cell>
          <cell r="F8355">
            <v>0</v>
          </cell>
          <cell r="G8355">
            <v>-2500</v>
          </cell>
        </row>
        <row r="8356">
          <cell r="B8356" t="str">
            <v>301500SC64</v>
          </cell>
          <cell r="C8356">
            <v>-2500</v>
          </cell>
          <cell r="D8356">
            <v>0</v>
          </cell>
          <cell r="E8356">
            <v>0</v>
          </cell>
          <cell r="F8356">
            <v>0</v>
          </cell>
          <cell r="G8356">
            <v>-2500</v>
          </cell>
        </row>
        <row r="8357">
          <cell r="B8357" t="str">
            <v>301500SC65</v>
          </cell>
          <cell r="C8357">
            <v>-2500</v>
          </cell>
          <cell r="D8357">
            <v>0</v>
          </cell>
          <cell r="E8357">
            <v>0</v>
          </cell>
          <cell r="F8357">
            <v>0</v>
          </cell>
          <cell r="G8357">
            <v>-2500</v>
          </cell>
        </row>
        <row r="8358">
          <cell r="B8358" t="str">
            <v>301500SC66</v>
          </cell>
          <cell r="C8358">
            <v>-2500</v>
          </cell>
          <cell r="D8358">
            <v>0</v>
          </cell>
          <cell r="E8358">
            <v>0</v>
          </cell>
          <cell r="F8358">
            <v>0</v>
          </cell>
          <cell r="G8358">
            <v>-2500</v>
          </cell>
        </row>
        <row r="8359">
          <cell r="B8359" t="str">
            <v>301500SC67</v>
          </cell>
          <cell r="C8359">
            <v>-10000</v>
          </cell>
          <cell r="D8359">
            <v>0</v>
          </cell>
          <cell r="E8359">
            <v>0</v>
          </cell>
          <cell r="F8359">
            <v>0</v>
          </cell>
          <cell r="G8359">
            <v>-10000</v>
          </cell>
        </row>
        <row r="8360">
          <cell r="B8360" t="str">
            <v>301500SC68</v>
          </cell>
          <cell r="C8360">
            <v>-2500</v>
          </cell>
          <cell r="D8360">
            <v>0</v>
          </cell>
          <cell r="E8360">
            <v>0</v>
          </cell>
          <cell r="F8360">
            <v>0</v>
          </cell>
          <cell r="G8360">
            <v>-2500</v>
          </cell>
        </row>
        <row r="8361">
          <cell r="B8361" t="str">
            <v>301500SC69</v>
          </cell>
          <cell r="C8361">
            <v>-2500</v>
          </cell>
          <cell r="D8361">
            <v>0</v>
          </cell>
          <cell r="E8361">
            <v>0</v>
          </cell>
          <cell r="F8361">
            <v>0</v>
          </cell>
          <cell r="G8361">
            <v>-2500</v>
          </cell>
        </row>
        <row r="8362">
          <cell r="B8362" t="str">
            <v>301500SC71</v>
          </cell>
          <cell r="C8362">
            <v>-2500</v>
          </cell>
          <cell r="D8362">
            <v>0</v>
          </cell>
          <cell r="E8362">
            <v>-7500</v>
          </cell>
          <cell r="F8362">
            <v>-7500</v>
          </cell>
          <cell r="G8362">
            <v>-10000</v>
          </cell>
        </row>
        <row r="8363">
          <cell r="B8363" t="str">
            <v>301500SC72</v>
          </cell>
          <cell r="C8363">
            <v>-2500</v>
          </cell>
          <cell r="D8363">
            <v>0</v>
          </cell>
          <cell r="E8363">
            <v>0</v>
          </cell>
          <cell r="F8363">
            <v>0</v>
          </cell>
          <cell r="G8363">
            <v>-2500</v>
          </cell>
        </row>
        <row r="8364">
          <cell r="B8364" t="str">
            <v>301500SC73</v>
          </cell>
          <cell r="C8364">
            <v>-2500</v>
          </cell>
          <cell r="D8364">
            <v>0</v>
          </cell>
          <cell r="E8364">
            <v>0</v>
          </cell>
          <cell r="F8364">
            <v>0</v>
          </cell>
          <cell r="G8364">
            <v>-2500</v>
          </cell>
        </row>
        <row r="8365">
          <cell r="B8365" t="str">
            <v>301500SC74</v>
          </cell>
          <cell r="C8365">
            <v>-2500</v>
          </cell>
          <cell r="D8365">
            <v>0</v>
          </cell>
          <cell r="E8365">
            <v>0</v>
          </cell>
          <cell r="F8365">
            <v>0</v>
          </cell>
          <cell r="G8365">
            <v>-2500</v>
          </cell>
        </row>
        <row r="8366">
          <cell r="B8366" t="str">
            <v>301500SC75</v>
          </cell>
          <cell r="C8366">
            <v>-2500</v>
          </cell>
          <cell r="D8366">
            <v>0</v>
          </cell>
          <cell r="E8366">
            <v>0</v>
          </cell>
          <cell r="F8366">
            <v>0</v>
          </cell>
          <cell r="G8366">
            <v>-2500</v>
          </cell>
        </row>
        <row r="8367">
          <cell r="B8367" t="str">
            <v>301500SC76</v>
          </cell>
          <cell r="C8367">
            <v>-10000</v>
          </cell>
          <cell r="D8367">
            <v>0</v>
          </cell>
          <cell r="E8367">
            <v>0</v>
          </cell>
          <cell r="F8367">
            <v>0</v>
          </cell>
          <cell r="G8367">
            <v>-10000</v>
          </cell>
        </row>
        <row r="8368">
          <cell r="B8368" t="str">
            <v>301500SC77</v>
          </cell>
          <cell r="C8368">
            <v>-2500</v>
          </cell>
          <cell r="D8368">
            <v>0</v>
          </cell>
          <cell r="E8368">
            <v>0</v>
          </cell>
          <cell r="F8368">
            <v>0</v>
          </cell>
          <cell r="G8368">
            <v>-2500</v>
          </cell>
        </row>
        <row r="8369">
          <cell r="B8369" t="str">
            <v>301500SC78</v>
          </cell>
          <cell r="C8369">
            <v>-2500</v>
          </cell>
          <cell r="D8369">
            <v>0</v>
          </cell>
          <cell r="E8369">
            <v>0</v>
          </cell>
          <cell r="F8369">
            <v>0</v>
          </cell>
          <cell r="G8369">
            <v>-2500</v>
          </cell>
        </row>
        <row r="8370">
          <cell r="B8370" t="str">
            <v>301500SC79</v>
          </cell>
          <cell r="C8370">
            <v>-5000</v>
          </cell>
          <cell r="D8370">
            <v>0</v>
          </cell>
          <cell r="E8370">
            <v>0</v>
          </cell>
          <cell r="F8370">
            <v>0</v>
          </cell>
          <cell r="G8370">
            <v>-5000</v>
          </cell>
        </row>
        <row r="8371">
          <cell r="B8371" t="str">
            <v>301500SC80</v>
          </cell>
          <cell r="C8371">
            <v>-5000</v>
          </cell>
          <cell r="D8371">
            <v>0</v>
          </cell>
          <cell r="E8371">
            <v>-2500</v>
          </cell>
          <cell r="F8371">
            <v>-2500</v>
          </cell>
          <cell r="G8371">
            <v>-7500</v>
          </cell>
        </row>
        <row r="8372">
          <cell r="B8372" t="str">
            <v>301500SC81</v>
          </cell>
          <cell r="C8372">
            <v>-5000</v>
          </cell>
          <cell r="D8372">
            <v>0</v>
          </cell>
          <cell r="E8372">
            <v>0</v>
          </cell>
          <cell r="F8372">
            <v>0</v>
          </cell>
          <cell r="G8372">
            <v>-5000</v>
          </cell>
        </row>
        <row r="8373">
          <cell r="B8373" t="str">
            <v>301500SC82</v>
          </cell>
          <cell r="C8373">
            <v>-2500</v>
          </cell>
          <cell r="D8373">
            <v>0</v>
          </cell>
          <cell r="E8373">
            <v>0</v>
          </cell>
          <cell r="F8373">
            <v>0</v>
          </cell>
          <cell r="G8373">
            <v>-2500</v>
          </cell>
        </row>
        <row r="8374">
          <cell r="B8374" t="str">
            <v>301500SC83</v>
          </cell>
          <cell r="C8374">
            <v>-5000</v>
          </cell>
          <cell r="D8374">
            <v>0</v>
          </cell>
          <cell r="E8374">
            <v>0</v>
          </cell>
          <cell r="F8374">
            <v>0</v>
          </cell>
          <cell r="G8374">
            <v>-5000</v>
          </cell>
        </row>
        <row r="8375">
          <cell r="B8375" t="str">
            <v>301500SC84</v>
          </cell>
          <cell r="C8375">
            <v>-5000</v>
          </cell>
          <cell r="D8375">
            <v>13000</v>
          </cell>
          <cell r="E8375">
            <v>-7500</v>
          </cell>
          <cell r="F8375">
            <v>5500</v>
          </cell>
          <cell r="G8375">
            <v>500</v>
          </cell>
        </row>
        <row r="8376">
          <cell r="B8376" t="str">
            <v>301500SC85</v>
          </cell>
          <cell r="C8376">
            <v>-2500</v>
          </cell>
          <cell r="D8376">
            <v>0</v>
          </cell>
          <cell r="E8376">
            <v>0</v>
          </cell>
          <cell r="F8376">
            <v>0</v>
          </cell>
          <cell r="G8376">
            <v>-2500</v>
          </cell>
        </row>
        <row r="8377">
          <cell r="B8377" t="str">
            <v>301500SC86</v>
          </cell>
          <cell r="C8377">
            <v>-10000</v>
          </cell>
          <cell r="D8377">
            <v>0</v>
          </cell>
          <cell r="E8377">
            <v>0</v>
          </cell>
          <cell r="F8377">
            <v>0</v>
          </cell>
          <cell r="G8377">
            <v>-10000</v>
          </cell>
        </row>
        <row r="8378">
          <cell r="B8378" t="str">
            <v>301500SC87</v>
          </cell>
          <cell r="C8378">
            <v>-7500</v>
          </cell>
          <cell r="D8378">
            <v>0</v>
          </cell>
          <cell r="E8378">
            <v>0</v>
          </cell>
          <cell r="F8378">
            <v>0</v>
          </cell>
          <cell r="G8378">
            <v>-7500</v>
          </cell>
        </row>
        <row r="8379">
          <cell r="B8379" t="str">
            <v>301500SC88</v>
          </cell>
          <cell r="C8379">
            <v>-2500</v>
          </cell>
          <cell r="D8379">
            <v>0</v>
          </cell>
          <cell r="E8379">
            <v>0</v>
          </cell>
          <cell r="F8379">
            <v>0</v>
          </cell>
          <cell r="G8379">
            <v>-2500</v>
          </cell>
        </row>
        <row r="8380">
          <cell r="B8380" t="str">
            <v>301500SC89</v>
          </cell>
          <cell r="C8380">
            <v>-2500</v>
          </cell>
          <cell r="D8380">
            <v>2500</v>
          </cell>
          <cell r="E8380">
            <v>0</v>
          </cell>
          <cell r="F8380">
            <v>2500</v>
          </cell>
          <cell r="G8380">
            <v>0</v>
          </cell>
        </row>
        <row r="8381">
          <cell r="B8381" t="str">
            <v>301500SC90</v>
          </cell>
          <cell r="C8381">
            <v>-5000</v>
          </cell>
          <cell r="D8381">
            <v>0</v>
          </cell>
          <cell r="E8381">
            <v>0</v>
          </cell>
          <cell r="F8381">
            <v>0</v>
          </cell>
          <cell r="G8381">
            <v>-5000</v>
          </cell>
        </row>
        <row r="8382">
          <cell r="B8382" t="str">
            <v>301500SC91</v>
          </cell>
          <cell r="C8382">
            <v>-7500</v>
          </cell>
          <cell r="D8382">
            <v>0</v>
          </cell>
          <cell r="E8382">
            <v>0</v>
          </cell>
          <cell r="F8382">
            <v>0</v>
          </cell>
          <cell r="G8382">
            <v>-7500</v>
          </cell>
        </row>
        <row r="8383">
          <cell r="B8383" t="str">
            <v>301500SC92</v>
          </cell>
          <cell r="C8383">
            <v>-10000</v>
          </cell>
          <cell r="D8383">
            <v>12500</v>
          </cell>
          <cell r="E8383">
            <v>-2500</v>
          </cell>
          <cell r="F8383">
            <v>10000</v>
          </cell>
          <cell r="G8383">
            <v>0</v>
          </cell>
        </row>
        <row r="8384">
          <cell r="B8384" t="str">
            <v>301500SC93</v>
          </cell>
          <cell r="C8384">
            <v>-2500</v>
          </cell>
          <cell r="D8384">
            <v>0</v>
          </cell>
          <cell r="E8384">
            <v>0</v>
          </cell>
          <cell r="F8384">
            <v>0</v>
          </cell>
          <cell r="G8384">
            <v>-2500</v>
          </cell>
        </row>
        <row r="8385">
          <cell r="B8385" t="str">
            <v>301500SC94</v>
          </cell>
          <cell r="C8385">
            <v>-5000</v>
          </cell>
          <cell r="D8385">
            <v>0</v>
          </cell>
          <cell r="E8385">
            <v>0</v>
          </cell>
          <cell r="F8385">
            <v>0</v>
          </cell>
          <cell r="G8385">
            <v>-5000</v>
          </cell>
        </row>
        <row r="8386">
          <cell r="B8386" t="str">
            <v>301500SC95</v>
          </cell>
          <cell r="C8386">
            <v>-2500</v>
          </cell>
          <cell r="D8386">
            <v>0</v>
          </cell>
          <cell r="E8386">
            <v>0</v>
          </cell>
          <cell r="F8386">
            <v>0</v>
          </cell>
          <cell r="G8386">
            <v>-2500</v>
          </cell>
        </row>
        <row r="8387">
          <cell r="B8387" t="str">
            <v>301500SC96</v>
          </cell>
          <cell r="C8387">
            <v>-5000</v>
          </cell>
          <cell r="D8387">
            <v>0</v>
          </cell>
          <cell r="E8387">
            <v>0</v>
          </cell>
          <cell r="F8387">
            <v>0</v>
          </cell>
          <cell r="G8387">
            <v>-5000</v>
          </cell>
        </row>
        <row r="8388">
          <cell r="B8388" t="str">
            <v>301500SC97</v>
          </cell>
          <cell r="C8388">
            <v>-2500</v>
          </cell>
          <cell r="D8388">
            <v>0</v>
          </cell>
          <cell r="E8388">
            <v>-2500</v>
          </cell>
          <cell r="F8388">
            <v>-2500</v>
          </cell>
          <cell r="G8388">
            <v>-5000</v>
          </cell>
        </row>
        <row r="8389">
          <cell r="B8389" t="str">
            <v>301500SC98</v>
          </cell>
          <cell r="C8389">
            <v>-5000</v>
          </cell>
          <cell r="D8389">
            <v>0</v>
          </cell>
          <cell r="E8389">
            <v>-7500</v>
          </cell>
          <cell r="F8389">
            <v>-7500</v>
          </cell>
          <cell r="G8389">
            <v>-12500</v>
          </cell>
        </row>
        <row r="8390">
          <cell r="B8390" t="str">
            <v>301500SC99</v>
          </cell>
          <cell r="C8390">
            <v>-2500</v>
          </cell>
          <cell r="D8390">
            <v>0</v>
          </cell>
          <cell r="E8390">
            <v>-2500</v>
          </cell>
          <cell r="F8390">
            <v>-2500</v>
          </cell>
          <cell r="G8390">
            <v>-5000</v>
          </cell>
        </row>
        <row r="8391">
          <cell r="B8391" t="str">
            <v>301500SD01</v>
          </cell>
          <cell r="C8391">
            <v>-5000</v>
          </cell>
          <cell r="D8391">
            <v>0</v>
          </cell>
          <cell r="E8391">
            <v>0</v>
          </cell>
          <cell r="F8391">
            <v>0</v>
          </cell>
          <cell r="G8391">
            <v>-5000</v>
          </cell>
        </row>
        <row r="8392">
          <cell r="B8392" t="str">
            <v>301500SD02</v>
          </cell>
          <cell r="C8392">
            <v>-7500</v>
          </cell>
          <cell r="D8392">
            <v>2500</v>
          </cell>
          <cell r="E8392">
            <v>-2500</v>
          </cell>
          <cell r="F8392">
            <v>0</v>
          </cell>
          <cell r="G8392">
            <v>-7500</v>
          </cell>
        </row>
        <row r="8393">
          <cell r="B8393" t="str">
            <v>301500SD03</v>
          </cell>
          <cell r="C8393">
            <v>-7500</v>
          </cell>
          <cell r="D8393">
            <v>0</v>
          </cell>
          <cell r="E8393">
            <v>0</v>
          </cell>
          <cell r="F8393">
            <v>0</v>
          </cell>
          <cell r="G8393">
            <v>-7500</v>
          </cell>
        </row>
        <row r="8394">
          <cell r="B8394" t="str">
            <v>301500SD04</v>
          </cell>
          <cell r="C8394">
            <v>-2500</v>
          </cell>
          <cell r="D8394">
            <v>0</v>
          </cell>
          <cell r="E8394">
            <v>-2500</v>
          </cell>
          <cell r="F8394">
            <v>-2500</v>
          </cell>
          <cell r="G8394">
            <v>-5000</v>
          </cell>
        </row>
        <row r="8395">
          <cell r="B8395" t="str">
            <v>301500SD05</v>
          </cell>
          <cell r="C8395">
            <v>-5010</v>
          </cell>
          <cell r="D8395">
            <v>0</v>
          </cell>
          <cell r="E8395">
            <v>0</v>
          </cell>
          <cell r="F8395">
            <v>0</v>
          </cell>
          <cell r="G8395">
            <v>-5010</v>
          </cell>
        </row>
        <row r="8396">
          <cell r="B8396" t="str">
            <v>301500SD06</v>
          </cell>
          <cell r="C8396">
            <v>-2500</v>
          </cell>
          <cell r="D8396">
            <v>0</v>
          </cell>
          <cell r="E8396">
            <v>0</v>
          </cell>
          <cell r="F8396">
            <v>0</v>
          </cell>
          <cell r="G8396">
            <v>-2500</v>
          </cell>
        </row>
        <row r="8397">
          <cell r="B8397" t="str">
            <v>301500SD07</v>
          </cell>
          <cell r="C8397">
            <v>-5000</v>
          </cell>
          <cell r="D8397">
            <v>0</v>
          </cell>
          <cell r="E8397">
            <v>0</v>
          </cell>
          <cell r="F8397">
            <v>0</v>
          </cell>
          <cell r="G8397">
            <v>-5000</v>
          </cell>
        </row>
        <row r="8398">
          <cell r="B8398" t="str">
            <v>301500SD09</v>
          </cell>
          <cell r="C8398">
            <v>-2500</v>
          </cell>
          <cell r="D8398">
            <v>0</v>
          </cell>
          <cell r="E8398">
            <v>0</v>
          </cell>
          <cell r="F8398">
            <v>0</v>
          </cell>
          <cell r="G8398">
            <v>-2500</v>
          </cell>
        </row>
        <row r="8399">
          <cell r="B8399" t="str">
            <v>301500SD10</v>
          </cell>
          <cell r="C8399">
            <v>-7500</v>
          </cell>
          <cell r="D8399">
            <v>0</v>
          </cell>
          <cell r="E8399">
            <v>0</v>
          </cell>
          <cell r="F8399">
            <v>0</v>
          </cell>
          <cell r="G8399">
            <v>-7500</v>
          </cell>
        </row>
        <row r="8400">
          <cell r="B8400" t="str">
            <v>301500SD11</v>
          </cell>
          <cell r="C8400">
            <v>-2500</v>
          </cell>
          <cell r="D8400">
            <v>0</v>
          </cell>
          <cell r="E8400">
            <v>-2500</v>
          </cell>
          <cell r="F8400">
            <v>-2500</v>
          </cell>
          <cell r="G8400">
            <v>-5000</v>
          </cell>
        </row>
        <row r="8401">
          <cell r="B8401" t="str">
            <v>301500SD12</v>
          </cell>
          <cell r="C8401">
            <v>-2500</v>
          </cell>
          <cell r="D8401">
            <v>0</v>
          </cell>
          <cell r="E8401">
            <v>-2500</v>
          </cell>
          <cell r="F8401">
            <v>-2500</v>
          </cell>
          <cell r="G8401">
            <v>-5000</v>
          </cell>
        </row>
        <row r="8402">
          <cell r="B8402" t="str">
            <v>301500SD13</v>
          </cell>
          <cell r="C8402">
            <v>-2500</v>
          </cell>
          <cell r="D8402">
            <v>0</v>
          </cell>
          <cell r="E8402">
            <v>0</v>
          </cell>
          <cell r="F8402">
            <v>0</v>
          </cell>
          <cell r="G8402">
            <v>-2500</v>
          </cell>
        </row>
        <row r="8403">
          <cell r="B8403" t="str">
            <v>301500SD14</v>
          </cell>
          <cell r="C8403">
            <v>-2500</v>
          </cell>
          <cell r="D8403">
            <v>0</v>
          </cell>
          <cell r="E8403">
            <v>-2500</v>
          </cell>
          <cell r="F8403">
            <v>-2500</v>
          </cell>
          <cell r="G8403">
            <v>-5000</v>
          </cell>
        </row>
        <row r="8404">
          <cell r="B8404" t="str">
            <v>301500SD15</v>
          </cell>
          <cell r="C8404">
            <v>-2500</v>
          </cell>
          <cell r="D8404">
            <v>0</v>
          </cell>
          <cell r="E8404">
            <v>0</v>
          </cell>
          <cell r="F8404">
            <v>0</v>
          </cell>
          <cell r="G8404">
            <v>-2500</v>
          </cell>
        </row>
        <row r="8405">
          <cell r="B8405" t="str">
            <v>301500SD16</v>
          </cell>
          <cell r="C8405">
            <v>-2500</v>
          </cell>
          <cell r="D8405">
            <v>0</v>
          </cell>
          <cell r="E8405">
            <v>0</v>
          </cell>
          <cell r="F8405">
            <v>0</v>
          </cell>
          <cell r="G8405">
            <v>-2500</v>
          </cell>
        </row>
        <row r="8406">
          <cell r="B8406" t="str">
            <v>301500SD17</v>
          </cell>
          <cell r="C8406">
            <v>-10000</v>
          </cell>
          <cell r="D8406">
            <v>0</v>
          </cell>
          <cell r="E8406">
            <v>0</v>
          </cell>
          <cell r="F8406">
            <v>0</v>
          </cell>
          <cell r="G8406">
            <v>-10000</v>
          </cell>
        </row>
        <row r="8407">
          <cell r="B8407" t="str">
            <v>301500SD18</v>
          </cell>
          <cell r="C8407">
            <v>-5000</v>
          </cell>
          <cell r="D8407">
            <v>0</v>
          </cell>
          <cell r="E8407">
            <v>0</v>
          </cell>
          <cell r="F8407">
            <v>0</v>
          </cell>
          <cell r="G8407">
            <v>-5000</v>
          </cell>
        </row>
        <row r="8408">
          <cell r="B8408" t="str">
            <v>301500SD19</v>
          </cell>
          <cell r="C8408">
            <v>-5000</v>
          </cell>
          <cell r="D8408">
            <v>0</v>
          </cell>
          <cell r="E8408">
            <v>0</v>
          </cell>
          <cell r="F8408">
            <v>0</v>
          </cell>
          <cell r="G8408">
            <v>-5000</v>
          </cell>
        </row>
        <row r="8409">
          <cell r="B8409" t="str">
            <v>301500SD20</v>
          </cell>
          <cell r="C8409">
            <v>-5000</v>
          </cell>
          <cell r="D8409">
            <v>0</v>
          </cell>
          <cell r="E8409">
            <v>0</v>
          </cell>
          <cell r="F8409">
            <v>0</v>
          </cell>
          <cell r="G8409">
            <v>-5000</v>
          </cell>
        </row>
        <row r="8410">
          <cell r="B8410" t="str">
            <v>301500SD21</v>
          </cell>
          <cell r="C8410">
            <v>-2500</v>
          </cell>
          <cell r="D8410">
            <v>0</v>
          </cell>
          <cell r="E8410">
            <v>0</v>
          </cell>
          <cell r="F8410">
            <v>0</v>
          </cell>
          <cell r="G8410">
            <v>-2500</v>
          </cell>
        </row>
        <row r="8411">
          <cell r="B8411" t="str">
            <v>301500SD22</v>
          </cell>
          <cell r="C8411">
            <v>-5000</v>
          </cell>
          <cell r="D8411">
            <v>0</v>
          </cell>
          <cell r="E8411">
            <v>0</v>
          </cell>
          <cell r="F8411">
            <v>0</v>
          </cell>
          <cell r="G8411">
            <v>-5000</v>
          </cell>
        </row>
        <row r="8412">
          <cell r="B8412" t="str">
            <v>301500SD23</v>
          </cell>
          <cell r="C8412">
            <v>-5000</v>
          </cell>
          <cell r="D8412">
            <v>0</v>
          </cell>
          <cell r="E8412">
            <v>0</v>
          </cell>
          <cell r="F8412">
            <v>0</v>
          </cell>
          <cell r="G8412">
            <v>-5000</v>
          </cell>
        </row>
        <row r="8413">
          <cell r="B8413" t="str">
            <v>301500SD24</v>
          </cell>
          <cell r="C8413">
            <v>-5000</v>
          </cell>
          <cell r="D8413">
            <v>0</v>
          </cell>
          <cell r="E8413">
            <v>0</v>
          </cell>
          <cell r="F8413">
            <v>0</v>
          </cell>
          <cell r="G8413">
            <v>-5000</v>
          </cell>
        </row>
        <row r="8414">
          <cell r="B8414" t="str">
            <v>301500SD25</v>
          </cell>
          <cell r="C8414">
            <v>-2500</v>
          </cell>
          <cell r="D8414">
            <v>0</v>
          </cell>
          <cell r="E8414">
            <v>0</v>
          </cell>
          <cell r="F8414">
            <v>0</v>
          </cell>
          <cell r="G8414">
            <v>-2500</v>
          </cell>
        </row>
        <row r="8415">
          <cell r="B8415" t="str">
            <v>301500SD26</v>
          </cell>
          <cell r="C8415">
            <v>-2500</v>
          </cell>
          <cell r="D8415">
            <v>0</v>
          </cell>
          <cell r="E8415">
            <v>-2500</v>
          </cell>
          <cell r="F8415">
            <v>-2500</v>
          </cell>
          <cell r="G8415">
            <v>-5000</v>
          </cell>
        </row>
        <row r="8416">
          <cell r="B8416" t="str">
            <v>301500SD27</v>
          </cell>
          <cell r="C8416">
            <v>-5000</v>
          </cell>
          <cell r="D8416">
            <v>0</v>
          </cell>
          <cell r="E8416">
            <v>0</v>
          </cell>
          <cell r="F8416">
            <v>0</v>
          </cell>
          <cell r="G8416">
            <v>-5000</v>
          </cell>
        </row>
        <row r="8417">
          <cell r="B8417" t="str">
            <v>301500SD28</v>
          </cell>
          <cell r="C8417">
            <v>-5000</v>
          </cell>
          <cell r="D8417">
            <v>0</v>
          </cell>
          <cell r="E8417">
            <v>0</v>
          </cell>
          <cell r="F8417">
            <v>0</v>
          </cell>
          <cell r="G8417">
            <v>-5000</v>
          </cell>
        </row>
        <row r="8418">
          <cell r="B8418" t="str">
            <v>301500SD29</v>
          </cell>
          <cell r="C8418">
            <v>-5000</v>
          </cell>
          <cell r="D8418">
            <v>0</v>
          </cell>
          <cell r="E8418">
            <v>-2500</v>
          </cell>
          <cell r="F8418">
            <v>-2500</v>
          </cell>
          <cell r="G8418">
            <v>-7500</v>
          </cell>
        </row>
        <row r="8419">
          <cell r="B8419" t="str">
            <v>301500SD30</v>
          </cell>
          <cell r="C8419">
            <v>-2500</v>
          </cell>
          <cell r="D8419">
            <v>0</v>
          </cell>
          <cell r="E8419">
            <v>0</v>
          </cell>
          <cell r="F8419">
            <v>0</v>
          </cell>
          <cell r="G8419">
            <v>-2500</v>
          </cell>
        </row>
        <row r="8420">
          <cell r="B8420" t="str">
            <v>301500SD31</v>
          </cell>
          <cell r="C8420">
            <v>-2500</v>
          </cell>
          <cell r="D8420">
            <v>0</v>
          </cell>
          <cell r="E8420">
            <v>0</v>
          </cell>
          <cell r="F8420">
            <v>0</v>
          </cell>
          <cell r="G8420">
            <v>-2500</v>
          </cell>
        </row>
        <row r="8421">
          <cell r="B8421" t="str">
            <v>301500SD32</v>
          </cell>
          <cell r="C8421">
            <v>-2500</v>
          </cell>
          <cell r="D8421">
            <v>0</v>
          </cell>
          <cell r="E8421">
            <v>0</v>
          </cell>
          <cell r="F8421">
            <v>0</v>
          </cell>
          <cell r="G8421">
            <v>-2500</v>
          </cell>
        </row>
        <row r="8422">
          <cell r="B8422" t="str">
            <v>301500SD33</v>
          </cell>
          <cell r="C8422">
            <v>-5000</v>
          </cell>
          <cell r="D8422">
            <v>0</v>
          </cell>
          <cell r="E8422">
            <v>-2500</v>
          </cell>
          <cell r="F8422">
            <v>-2500</v>
          </cell>
          <cell r="G8422">
            <v>-7500</v>
          </cell>
        </row>
        <row r="8423">
          <cell r="B8423" t="str">
            <v>301500SD34</v>
          </cell>
          <cell r="C8423">
            <v>-5000</v>
          </cell>
          <cell r="D8423">
            <v>0</v>
          </cell>
          <cell r="E8423">
            <v>-2500</v>
          </cell>
          <cell r="F8423">
            <v>-2500</v>
          </cell>
          <cell r="G8423">
            <v>-7500</v>
          </cell>
        </row>
        <row r="8424">
          <cell r="B8424" t="str">
            <v>301500SD35</v>
          </cell>
          <cell r="C8424">
            <v>-7500</v>
          </cell>
          <cell r="D8424">
            <v>0</v>
          </cell>
          <cell r="E8424">
            <v>-2500</v>
          </cell>
          <cell r="F8424">
            <v>-2500</v>
          </cell>
          <cell r="G8424">
            <v>-10000</v>
          </cell>
        </row>
        <row r="8425">
          <cell r="B8425" t="str">
            <v>301500SD36</v>
          </cell>
          <cell r="C8425">
            <v>-10000</v>
          </cell>
          <cell r="D8425">
            <v>7500</v>
          </cell>
          <cell r="E8425">
            <v>0</v>
          </cell>
          <cell r="F8425">
            <v>7500</v>
          </cell>
          <cell r="G8425">
            <v>-2500</v>
          </cell>
        </row>
        <row r="8426">
          <cell r="B8426" t="str">
            <v>301500SD37</v>
          </cell>
          <cell r="C8426">
            <v>-2500</v>
          </cell>
          <cell r="D8426">
            <v>0</v>
          </cell>
          <cell r="E8426">
            <v>0</v>
          </cell>
          <cell r="F8426">
            <v>0</v>
          </cell>
          <cell r="G8426">
            <v>-2500</v>
          </cell>
        </row>
        <row r="8427">
          <cell r="B8427" t="str">
            <v>301500SD38</v>
          </cell>
          <cell r="C8427">
            <v>-10000</v>
          </cell>
          <cell r="D8427">
            <v>0</v>
          </cell>
          <cell r="E8427">
            <v>0</v>
          </cell>
          <cell r="F8427">
            <v>0</v>
          </cell>
          <cell r="G8427">
            <v>-10000</v>
          </cell>
        </row>
        <row r="8428">
          <cell r="B8428" t="str">
            <v>301500SD39</v>
          </cell>
          <cell r="C8428">
            <v>-2500</v>
          </cell>
          <cell r="D8428">
            <v>0</v>
          </cell>
          <cell r="E8428">
            <v>0</v>
          </cell>
          <cell r="F8428">
            <v>0</v>
          </cell>
          <cell r="G8428">
            <v>-2500</v>
          </cell>
        </row>
        <row r="8429">
          <cell r="B8429" t="str">
            <v>301500SD40</v>
          </cell>
          <cell r="C8429">
            <v>-5000</v>
          </cell>
          <cell r="D8429">
            <v>0</v>
          </cell>
          <cell r="E8429">
            <v>0</v>
          </cell>
          <cell r="F8429">
            <v>0</v>
          </cell>
          <cell r="G8429">
            <v>-5000</v>
          </cell>
        </row>
        <row r="8430">
          <cell r="B8430" t="str">
            <v>301500SD41</v>
          </cell>
          <cell r="C8430">
            <v>-5000</v>
          </cell>
          <cell r="D8430">
            <v>0</v>
          </cell>
          <cell r="E8430">
            <v>0</v>
          </cell>
          <cell r="F8430">
            <v>0</v>
          </cell>
          <cell r="G8430">
            <v>-5000</v>
          </cell>
        </row>
        <row r="8431">
          <cell r="B8431" t="str">
            <v>301500SD42</v>
          </cell>
          <cell r="C8431">
            <v>-10000</v>
          </cell>
          <cell r="D8431">
            <v>0</v>
          </cell>
          <cell r="E8431">
            <v>0</v>
          </cell>
          <cell r="F8431">
            <v>0</v>
          </cell>
          <cell r="G8431">
            <v>-10000</v>
          </cell>
        </row>
        <row r="8432">
          <cell r="B8432" t="str">
            <v>301500SD43</v>
          </cell>
          <cell r="C8432">
            <v>-7500</v>
          </cell>
          <cell r="D8432">
            <v>0</v>
          </cell>
          <cell r="E8432">
            <v>-7500</v>
          </cell>
          <cell r="F8432">
            <v>-7500</v>
          </cell>
          <cell r="G8432">
            <v>-15000</v>
          </cell>
        </row>
        <row r="8433">
          <cell r="B8433" t="str">
            <v>301500SD44</v>
          </cell>
          <cell r="C8433">
            <v>-2500</v>
          </cell>
          <cell r="D8433">
            <v>0</v>
          </cell>
          <cell r="E8433">
            <v>0</v>
          </cell>
          <cell r="F8433">
            <v>0</v>
          </cell>
          <cell r="G8433">
            <v>-2500</v>
          </cell>
        </row>
        <row r="8434">
          <cell r="B8434" t="str">
            <v>301500SD45</v>
          </cell>
          <cell r="C8434">
            <v>-7500</v>
          </cell>
          <cell r="D8434">
            <v>0</v>
          </cell>
          <cell r="E8434">
            <v>0</v>
          </cell>
          <cell r="F8434">
            <v>0</v>
          </cell>
          <cell r="G8434">
            <v>-7500</v>
          </cell>
        </row>
        <row r="8435">
          <cell r="B8435" t="str">
            <v>301500SD46</v>
          </cell>
          <cell r="C8435">
            <v>-7500</v>
          </cell>
          <cell r="D8435">
            <v>0</v>
          </cell>
          <cell r="E8435">
            <v>0</v>
          </cell>
          <cell r="F8435">
            <v>0</v>
          </cell>
          <cell r="G8435">
            <v>-7500</v>
          </cell>
        </row>
        <row r="8436">
          <cell r="B8436" t="str">
            <v>301500SD47</v>
          </cell>
          <cell r="C8436">
            <v>-7500</v>
          </cell>
          <cell r="D8436">
            <v>0</v>
          </cell>
          <cell r="E8436">
            <v>0</v>
          </cell>
          <cell r="F8436">
            <v>0</v>
          </cell>
          <cell r="G8436">
            <v>-7500</v>
          </cell>
        </row>
        <row r="8437">
          <cell r="B8437" t="str">
            <v>301500SD48</v>
          </cell>
          <cell r="C8437">
            <v>-7500</v>
          </cell>
          <cell r="D8437">
            <v>0</v>
          </cell>
          <cell r="E8437">
            <v>0</v>
          </cell>
          <cell r="F8437">
            <v>0</v>
          </cell>
          <cell r="G8437">
            <v>-7500</v>
          </cell>
        </row>
        <row r="8438">
          <cell r="B8438" t="str">
            <v>301500SD50</v>
          </cell>
          <cell r="C8438">
            <v>-7500</v>
          </cell>
          <cell r="D8438">
            <v>0</v>
          </cell>
          <cell r="E8438">
            <v>0</v>
          </cell>
          <cell r="F8438">
            <v>0</v>
          </cell>
          <cell r="G8438">
            <v>-7500</v>
          </cell>
        </row>
        <row r="8439">
          <cell r="B8439" t="str">
            <v>301500SD51</v>
          </cell>
          <cell r="C8439">
            <v>-7500</v>
          </cell>
          <cell r="D8439">
            <v>10000</v>
          </cell>
          <cell r="E8439">
            <v>-5000</v>
          </cell>
          <cell r="F8439">
            <v>5000</v>
          </cell>
          <cell r="G8439">
            <v>-2500</v>
          </cell>
        </row>
        <row r="8440">
          <cell r="B8440" t="str">
            <v>301500SD52</v>
          </cell>
          <cell r="C8440">
            <v>-7500</v>
          </cell>
          <cell r="D8440">
            <v>0</v>
          </cell>
          <cell r="E8440">
            <v>0</v>
          </cell>
          <cell r="F8440">
            <v>0</v>
          </cell>
          <cell r="G8440">
            <v>-7500</v>
          </cell>
        </row>
        <row r="8441">
          <cell r="B8441" t="str">
            <v>301500SD53</v>
          </cell>
          <cell r="C8441">
            <v>-7500</v>
          </cell>
          <cell r="D8441">
            <v>0</v>
          </cell>
          <cell r="E8441">
            <v>0</v>
          </cell>
          <cell r="F8441">
            <v>0</v>
          </cell>
          <cell r="G8441">
            <v>-7500</v>
          </cell>
        </row>
        <row r="8442">
          <cell r="B8442" t="str">
            <v>301500SD54</v>
          </cell>
          <cell r="C8442">
            <v>-7500</v>
          </cell>
          <cell r="D8442">
            <v>0</v>
          </cell>
          <cell r="E8442">
            <v>0</v>
          </cell>
          <cell r="F8442">
            <v>0</v>
          </cell>
          <cell r="G8442">
            <v>-7500</v>
          </cell>
        </row>
        <row r="8443">
          <cell r="B8443" t="str">
            <v>301500SD55</v>
          </cell>
          <cell r="C8443">
            <v>-7500</v>
          </cell>
          <cell r="D8443">
            <v>0</v>
          </cell>
          <cell r="E8443">
            <v>0</v>
          </cell>
          <cell r="F8443">
            <v>0</v>
          </cell>
          <cell r="G8443">
            <v>-7500</v>
          </cell>
        </row>
        <row r="8444">
          <cell r="B8444" t="str">
            <v>301500SD56</v>
          </cell>
          <cell r="C8444">
            <v>-7500</v>
          </cell>
          <cell r="D8444">
            <v>0</v>
          </cell>
          <cell r="E8444">
            <v>0</v>
          </cell>
          <cell r="F8444">
            <v>0</v>
          </cell>
          <cell r="G8444">
            <v>-7500</v>
          </cell>
        </row>
        <row r="8445">
          <cell r="B8445" t="str">
            <v>301500SD57</v>
          </cell>
          <cell r="C8445">
            <v>-7500</v>
          </cell>
          <cell r="D8445">
            <v>0</v>
          </cell>
          <cell r="E8445">
            <v>0</v>
          </cell>
          <cell r="F8445">
            <v>0</v>
          </cell>
          <cell r="G8445">
            <v>-7500</v>
          </cell>
        </row>
        <row r="8446">
          <cell r="B8446" t="str">
            <v>301500SD58</v>
          </cell>
          <cell r="C8446">
            <v>-7500</v>
          </cell>
          <cell r="D8446">
            <v>0</v>
          </cell>
          <cell r="E8446">
            <v>0</v>
          </cell>
          <cell r="F8446">
            <v>0</v>
          </cell>
          <cell r="G8446">
            <v>-7500</v>
          </cell>
        </row>
        <row r="8447">
          <cell r="B8447" t="str">
            <v>301500SD59</v>
          </cell>
          <cell r="C8447">
            <v>-7500</v>
          </cell>
          <cell r="D8447">
            <v>0</v>
          </cell>
          <cell r="E8447">
            <v>0</v>
          </cell>
          <cell r="F8447">
            <v>0</v>
          </cell>
          <cell r="G8447">
            <v>-7500</v>
          </cell>
        </row>
        <row r="8448">
          <cell r="B8448" t="str">
            <v>301500SD60</v>
          </cell>
          <cell r="C8448">
            <v>-7500</v>
          </cell>
          <cell r="D8448">
            <v>7500</v>
          </cell>
          <cell r="E8448">
            <v>0</v>
          </cell>
          <cell r="F8448">
            <v>7500</v>
          </cell>
          <cell r="G8448">
            <v>0</v>
          </cell>
        </row>
        <row r="8449">
          <cell r="B8449" t="str">
            <v>301500SD62</v>
          </cell>
          <cell r="C8449">
            <v>-7500</v>
          </cell>
          <cell r="D8449">
            <v>0</v>
          </cell>
          <cell r="E8449">
            <v>0</v>
          </cell>
          <cell r="F8449">
            <v>0</v>
          </cell>
          <cell r="G8449">
            <v>-7500</v>
          </cell>
        </row>
        <row r="8450">
          <cell r="B8450" t="str">
            <v>301500SD63</v>
          </cell>
          <cell r="C8450">
            <v>-7500</v>
          </cell>
          <cell r="D8450">
            <v>0</v>
          </cell>
          <cell r="E8450">
            <v>0</v>
          </cell>
          <cell r="F8450">
            <v>0</v>
          </cell>
          <cell r="G8450">
            <v>-7500</v>
          </cell>
        </row>
        <row r="8451">
          <cell r="B8451" t="str">
            <v>301500SD64</v>
          </cell>
          <cell r="C8451">
            <v>-7500</v>
          </cell>
          <cell r="D8451">
            <v>0</v>
          </cell>
          <cell r="E8451">
            <v>0</v>
          </cell>
          <cell r="F8451">
            <v>0</v>
          </cell>
          <cell r="G8451">
            <v>-7500</v>
          </cell>
        </row>
        <row r="8452">
          <cell r="B8452" t="str">
            <v>301500SD65</v>
          </cell>
          <cell r="C8452">
            <v>-7500</v>
          </cell>
          <cell r="D8452">
            <v>0</v>
          </cell>
          <cell r="E8452">
            <v>0</v>
          </cell>
          <cell r="F8452">
            <v>0</v>
          </cell>
          <cell r="G8452">
            <v>-7500</v>
          </cell>
        </row>
        <row r="8453">
          <cell r="B8453" t="str">
            <v>301500SD66</v>
          </cell>
          <cell r="C8453">
            <v>-7500</v>
          </cell>
          <cell r="D8453">
            <v>0</v>
          </cell>
          <cell r="E8453">
            <v>0</v>
          </cell>
          <cell r="F8453">
            <v>0</v>
          </cell>
          <cell r="G8453">
            <v>-7500</v>
          </cell>
        </row>
        <row r="8454">
          <cell r="B8454" t="str">
            <v>301500SD67</v>
          </cell>
          <cell r="C8454">
            <v>-7500</v>
          </cell>
          <cell r="D8454">
            <v>0</v>
          </cell>
          <cell r="E8454">
            <v>0</v>
          </cell>
          <cell r="F8454">
            <v>0</v>
          </cell>
          <cell r="G8454">
            <v>-7500</v>
          </cell>
        </row>
        <row r="8455">
          <cell r="B8455" t="str">
            <v>301500SD68</v>
          </cell>
          <cell r="C8455">
            <v>-7500</v>
          </cell>
          <cell r="D8455">
            <v>0</v>
          </cell>
          <cell r="E8455">
            <v>0</v>
          </cell>
          <cell r="F8455">
            <v>0</v>
          </cell>
          <cell r="G8455">
            <v>-7500</v>
          </cell>
        </row>
        <row r="8456">
          <cell r="B8456" t="str">
            <v>301500SD69</v>
          </cell>
          <cell r="C8456">
            <v>-7500</v>
          </cell>
          <cell r="D8456">
            <v>0</v>
          </cell>
          <cell r="E8456">
            <v>0</v>
          </cell>
          <cell r="F8456">
            <v>0</v>
          </cell>
          <cell r="G8456">
            <v>-7500</v>
          </cell>
        </row>
        <row r="8457">
          <cell r="B8457" t="str">
            <v>301500SD70</v>
          </cell>
          <cell r="C8457">
            <v>-7500</v>
          </cell>
          <cell r="D8457">
            <v>0</v>
          </cell>
          <cell r="E8457">
            <v>0</v>
          </cell>
          <cell r="F8457">
            <v>0</v>
          </cell>
          <cell r="G8457">
            <v>-7500</v>
          </cell>
        </row>
        <row r="8458">
          <cell r="B8458" t="str">
            <v>301500SD71</v>
          </cell>
          <cell r="C8458">
            <v>-7500</v>
          </cell>
          <cell r="D8458">
            <v>0</v>
          </cell>
          <cell r="E8458">
            <v>0</v>
          </cell>
          <cell r="F8458">
            <v>0</v>
          </cell>
          <cell r="G8458">
            <v>-7500</v>
          </cell>
        </row>
        <row r="8459">
          <cell r="B8459" t="str">
            <v>301500SD72</v>
          </cell>
          <cell r="C8459">
            <v>-7500</v>
          </cell>
          <cell r="D8459">
            <v>0</v>
          </cell>
          <cell r="E8459">
            <v>0</v>
          </cell>
          <cell r="F8459">
            <v>0</v>
          </cell>
          <cell r="G8459">
            <v>-7500</v>
          </cell>
        </row>
        <row r="8460">
          <cell r="B8460" t="str">
            <v>301500SD75</v>
          </cell>
          <cell r="C8460">
            <v>-7500</v>
          </cell>
          <cell r="D8460">
            <v>7500</v>
          </cell>
          <cell r="E8460">
            <v>0</v>
          </cell>
          <cell r="F8460">
            <v>7500</v>
          </cell>
          <cell r="G8460">
            <v>0</v>
          </cell>
        </row>
        <row r="8461">
          <cell r="B8461" t="str">
            <v>301500SD76</v>
          </cell>
          <cell r="C8461">
            <v>-7500</v>
          </cell>
          <cell r="D8461">
            <v>0</v>
          </cell>
          <cell r="E8461">
            <v>0</v>
          </cell>
          <cell r="F8461">
            <v>0</v>
          </cell>
          <cell r="G8461">
            <v>-7500</v>
          </cell>
        </row>
        <row r="8462">
          <cell r="B8462" t="str">
            <v>301500SD77</v>
          </cell>
          <cell r="C8462">
            <v>-7500</v>
          </cell>
          <cell r="D8462">
            <v>0</v>
          </cell>
          <cell r="E8462">
            <v>0</v>
          </cell>
          <cell r="F8462">
            <v>0</v>
          </cell>
          <cell r="G8462">
            <v>-7500</v>
          </cell>
        </row>
        <row r="8463">
          <cell r="B8463" t="str">
            <v>301500SD78</v>
          </cell>
          <cell r="C8463">
            <v>-7500</v>
          </cell>
          <cell r="D8463">
            <v>0</v>
          </cell>
          <cell r="E8463">
            <v>0</v>
          </cell>
          <cell r="F8463">
            <v>0</v>
          </cell>
          <cell r="G8463">
            <v>-7500</v>
          </cell>
        </row>
        <row r="8464">
          <cell r="B8464" t="str">
            <v>301500SD79</v>
          </cell>
          <cell r="C8464">
            <v>-7500</v>
          </cell>
          <cell r="D8464">
            <v>0</v>
          </cell>
          <cell r="E8464">
            <v>0</v>
          </cell>
          <cell r="F8464">
            <v>0</v>
          </cell>
          <cell r="G8464">
            <v>-7500</v>
          </cell>
        </row>
        <row r="8465">
          <cell r="B8465" t="str">
            <v>301500SD80</v>
          </cell>
          <cell r="C8465">
            <v>-7500</v>
          </cell>
          <cell r="D8465">
            <v>0</v>
          </cell>
          <cell r="E8465">
            <v>0</v>
          </cell>
          <cell r="F8465">
            <v>0</v>
          </cell>
          <cell r="G8465">
            <v>-7500</v>
          </cell>
        </row>
        <row r="8466">
          <cell r="B8466" t="str">
            <v>301500SD81</v>
          </cell>
          <cell r="C8466">
            <v>-7500</v>
          </cell>
          <cell r="D8466">
            <v>0</v>
          </cell>
          <cell r="E8466">
            <v>0</v>
          </cell>
          <cell r="F8466">
            <v>0</v>
          </cell>
          <cell r="G8466">
            <v>-7500</v>
          </cell>
        </row>
        <row r="8467">
          <cell r="B8467" t="str">
            <v>301500SD82</v>
          </cell>
          <cell r="C8467">
            <v>-7500</v>
          </cell>
          <cell r="D8467">
            <v>0</v>
          </cell>
          <cell r="E8467">
            <v>0</v>
          </cell>
          <cell r="F8467">
            <v>0</v>
          </cell>
          <cell r="G8467">
            <v>-7500</v>
          </cell>
        </row>
        <row r="8468">
          <cell r="B8468" t="str">
            <v>301500SD83</v>
          </cell>
          <cell r="C8468">
            <v>-7500</v>
          </cell>
          <cell r="D8468">
            <v>0</v>
          </cell>
          <cell r="E8468">
            <v>0</v>
          </cell>
          <cell r="F8468">
            <v>0</v>
          </cell>
          <cell r="G8468">
            <v>-7500</v>
          </cell>
        </row>
        <row r="8469">
          <cell r="B8469" t="str">
            <v>301500SD84</v>
          </cell>
          <cell r="C8469">
            <v>-7500</v>
          </cell>
          <cell r="D8469">
            <v>0</v>
          </cell>
          <cell r="E8469">
            <v>0</v>
          </cell>
          <cell r="F8469">
            <v>0</v>
          </cell>
          <cell r="G8469">
            <v>-7500</v>
          </cell>
        </row>
        <row r="8470">
          <cell r="B8470" t="str">
            <v>301500SD85</v>
          </cell>
          <cell r="C8470">
            <v>-7500</v>
          </cell>
          <cell r="D8470">
            <v>0</v>
          </cell>
          <cell r="E8470">
            <v>0</v>
          </cell>
          <cell r="F8470">
            <v>0</v>
          </cell>
          <cell r="G8470">
            <v>-7500</v>
          </cell>
        </row>
        <row r="8471">
          <cell r="B8471" t="str">
            <v>301500SD86</v>
          </cell>
          <cell r="C8471">
            <v>-7500</v>
          </cell>
          <cell r="D8471">
            <v>0</v>
          </cell>
          <cell r="E8471">
            <v>0</v>
          </cell>
          <cell r="F8471">
            <v>0</v>
          </cell>
          <cell r="G8471">
            <v>-7500</v>
          </cell>
        </row>
        <row r="8472">
          <cell r="B8472" t="str">
            <v>301500SD87</v>
          </cell>
          <cell r="C8472">
            <v>-7500</v>
          </cell>
          <cell r="D8472">
            <v>0</v>
          </cell>
          <cell r="E8472">
            <v>0</v>
          </cell>
          <cell r="F8472">
            <v>0</v>
          </cell>
          <cell r="G8472">
            <v>-7500</v>
          </cell>
        </row>
        <row r="8473">
          <cell r="B8473" t="str">
            <v>301500SD89</v>
          </cell>
          <cell r="C8473">
            <v>-7500</v>
          </cell>
          <cell r="D8473">
            <v>0</v>
          </cell>
          <cell r="E8473">
            <v>0</v>
          </cell>
          <cell r="F8473">
            <v>0</v>
          </cell>
          <cell r="G8473">
            <v>-7500</v>
          </cell>
        </row>
        <row r="8474">
          <cell r="B8474" t="str">
            <v>301500SD90</v>
          </cell>
          <cell r="C8474">
            <v>-3458</v>
          </cell>
          <cell r="D8474">
            <v>3458</v>
          </cell>
          <cell r="E8474">
            <v>0</v>
          </cell>
          <cell r="F8474">
            <v>3458</v>
          </cell>
          <cell r="G8474">
            <v>0</v>
          </cell>
        </row>
        <row r="8475">
          <cell r="B8475" t="str">
            <v>301500SD91</v>
          </cell>
          <cell r="C8475">
            <v>-7500</v>
          </cell>
          <cell r="D8475">
            <v>0</v>
          </cell>
          <cell r="E8475">
            <v>0</v>
          </cell>
          <cell r="F8475">
            <v>0</v>
          </cell>
          <cell r="G8475">
            <v>-7500</v>
          </cell>
        </row>
        <row r="8476">
          <cell r="B8476" t="str">
            <v>301500SD92</v>
          </cell>
          <cell r="C8476">
            <v>-7500</v>
          </cell>
          <cell r="D8476">
            <v>0</v>
          </cell>
          <cell r="E8476">
            <v>0</v>
          </cell>
          <cell r="F8476">
            <v>0</v>
          </cell>
          <cell r="G8476">
            <v>-7500</v>
          </cell>
        </row>
        <row r="8477">
          <cell r="B8477" t="str">
            <v>301500SD93</v>
          </cell>
          <cell r="C8477">
            <v>-7500</v>
          </cell>
          <cell r="D8477">
            <v>0</v>
          </cell>
          <cell r="E8477">
            <v>0</v>
          </cell>
          <cell r="F8477">
            <v>0</v>
          </cell>
          <cell r="G8477">
            <v>-7500</v>
          </cell>
        </row>
        <row r="8478">
          <cell r="B8478" t="str">
            <v>301500SD94</v>
          </cell>
          <cell r="C8478">
            <v>-2500</v>
          </cell>
          <cell r="D8478">
            <v>0</v>
          </cell>
          <cell r="E8478">
            <v>0</v>
          </cell>
          <cell r="F8478">
            <v>0</v>
          </cell>
          <cell r="G8478">
            <v>-2500</v>
          </cell>
        </row>
        <row r="8479">
          <cell r="B8479" t="str">
            <v>301500SD95</v>
          </cell>
          <cell r="C8479">
            <v>-7500</v>
          </cell>
          <cell r="D8479">
            <v>7500</v>
          </cell>
          <cell r="E8479">
            <v>0</v>
          </cell>
          <cell r="F8479">
            <v>7500</v>
          </cell>
          <cell r="G8479">
            <v>0</v>
          </cell>
        </row>
        <row r="8480">
          <cell r="B8480" t="str">
            <v>301500SD96</v>
          </cell>
          <cell r="C8480">
            <v>-7500</v>
          </cell>
          <cell r="D8480">
            <v>0</v>
          </cell>
          <cell r="E8480">
            <v>0</v>
          </cell>
          <cell r="F8480">
            <v>0</v>
          </cell>
          <cell r="G8480">
            <v>-7500</v>
          </cell>
        </row>
        <row r="8481">
          <cell r="B8481" t="str">
            <v>301500SD97</v>
          </cell>
          <cell r="C8481">
            <v>-7500</v>
          </cell>
          <cell r="D8481">
            <v>0</v>
          </cell>
          <cell r="E8481">
            <v>0</v>
          </cell>
          <cell r="F8481">
            <v>0</v>
          </cell>
          <cell r="G8481">
            <v>-7500</v>
          </cell>
        </row>
        <row r="8482">
          <cell r="B8482" t="str">
            <v>301500SD98</v>
          </cell>
          <cell r="C8482">
            <v>-7500</v>
          </cell>
          <cell r="D8482">
            <v>0</v>
          </cell>
          <cell r="E8482">
            <v>0</v>
          </cell>
          <cell r="F8482">
            <v>0</v>
          </cell>
          <cell r="G8482">
            <v>-7500</v>
          </cell>
        </row>
        <row r="8483">
          <cell r="B8483" t="str">
            <v>301500SD99</v>
          </cell>
          <cell r="C8483">
            <v>-7500</v>
          </cell>
          <cell r="D8483">
            <v>0</v>
          </cell>
          <cell r="E8483">
            <v>0</v>
          </cell>
          <cell r="F8483">
            <v>0</v>
          </cell>
          <cell r="G8483">
            <v>-7500</v>
          </cell>
        </row>
        <row r="8484">
          <cell r="B8484" t="str">
            <v>301500SE01</v>
          </cell>
          <cell r="C8484">
            <v>-7500</v>
          </cell>
          <cell r="D8484">
            <v>0</v>
          </cell>
          <cell r="E8484">
            <v>0</v>
          </cell>
          <cell r="F8484">
            <v>0</v>
          </cell>
          <cell r="G8484">
            <v>-7500</v>
          </cell>
        </row>
        <row r="8485">
          <cell r="B8485" t="str">
            <v>301500SE03</v>
          </cell>
          <cell r="C8485">
            <v>-7500</v>
          </cell>
          <cell r="D8485">
            <v>0</v>
          </cell>
          <cell r="E8485">
            <v>0</v>
          </cell>
          <cell r="F8485">
            <v>0</v>
          </cell>
          <cell r="G8485">
            <v>-7500</v>
          </cell>
        </row>
        <row r="8486">
          <cell r="B8486" t="str">
            <v>301500SE04</v>
          </cell>
          <cell r="C8486">
            <v>-7500</v>
          </cell>
          <cell r="D8486">
            <v>0</v>
          </cell>
          <cell r="E8486">
            <v>0</v>
          </cell>
          <cell r="F8486">
            <v>0</v>
          </cell>
          <cell r="G8486">
            <v>-7500</v>
          </cell>
        </row>
        <row r="8487">
          <cell r="B8487" t="str">
            <v>301500SE05</v>
          </cell>
          <cell r="C8487">
            <v>-7500</v>
          </cell>
          <cell r="D8487">
            <v>0</v>
          </cell>
          <cell r="E8487">
            <v>0</v>
          </cell>
          <cell r="F8487">
            <v>0</v>
          </cell>
          <cell r="G8487">
            <v>-7500</v>
          </cell>
        </row>
        <row r="8488">
          <cell r="B8488" t="str">
            <v>301500SE06</v>
          </cell>
          <cell r="C8488">
            <v>-7500</v>
          </cell>
          <cell r="D8488">
            <v>0</v>
          </cell>
          <cell r="E8488">
            <v>0</v>
          </cell>
          <cell r="F8488">
            <v>0</v>
          </cell>
          <cell r="G8488">
            <v>-7500</v>
          </cell>
        </row>
        <row r="8489">
          <cell r="B8489" t="str">
            <v>301500SE07</v>
          </cell>
          <cell r="C8489">
            <v>-7500</v>
          </cell>
          <cell r="D8489">
            <v>0</v>
          </cell>
          <cell r="E8489">
            <v>0</v>
          </cell>
          <cell r="F8489">
            <v>0</v>
          </cell>
          <cell r="G8489">
            <v>-7500</v>
          </cell>
        </row>
        <row r="8490">
          <cell r="B8490" t="str">
            <v>301500SE08</v>
          </cell>
          <cell r="C8490">
            <v>-7500</v>
          </cell>
          <cell r="D8490">
            <v>0</v>
          </cell>
          <cell r="E8490">
            <v>0</v>
          </cell>
          <cell r="F8490">
            <v>0</v>
          </cell>
          <cell r="G8490">
            <v>-7500</v>
          </cell>
        </row>
        <row r="8491">
          <cell r="B8491" t="str">
            <v>301500SE09</v>
          </cell>
          <cell r="C8491">
            <v>-7500</v>
          </cell>
          <cell r="D8491">
            <v>5000</v>
          </cell>
          <cell r="E8491">
            <v>0</v>
          </cell>
          <cell r="F8491">
            <v>5000</v>
          </cell>
          <cell r="G8491">
            <v>-2500</v>
          </cell>
        </row>
        <row r="8492">
          <cell r="B8492" t="str">
            <v>301500SE10</v>
          </cell>
          <cell r="C8492">
            <v>-5000</v>
          </cell>
          <cell r="D8492">
            <v>0</v>
          </cell>
          <cell r="E8492">
            <v>0</v>
          </cell>
          <cell r="F8492">
            <v>0</v>
          </cell>
          <cell r="G8492">
            <v>-5000</v>
          </cell>
        </row>
        <row r="8493">
          <cell r="B8493" t="str">
            <v>301500SE11</v>
          </cell>
          <cell r="C8493">
            <v>-7500</v>
          </cell>
          <cell r="D8493">
            <v>0</v>
          </cell>
          <cell r="E8493">
            <v>0</v>
          </cell>
          <cell r="F8493">
            <v>0</v>
          </cell>
          <cell r="G8493">
            <v>-7500</v>
          </cell>
        </row>
        <row r="8494">
          <cell r="B8494" t="str">
            <v>301500SE12</v>
          </cell>
          <cell r="C8494">
            <v>-7500</v>
          </cell>
          <cell r="D8494">
            <v>0</v>
          </cell>
          <cell r="E8494">
            <v>0</v>
          </cell>
          <cell r="F8494">
            <v>0</v>
          </cell>
          <cell r="G8494">
            <v>-7500</v>
          </cell>
        </row>
        <row r="8495">
          <cell r="B8495" t="str">
            <v>301500SE13</v>
          </cell>
          <cell r="C8495">
            <v>-7500</v>
          </cell>
          <cell r="D8495">
            <v>0</v>
          </cell>
          <cell r="E8495">
            <v>0</v>
          </cell>
          <cell r="F8495">
            <v>0</v>
          </cell>
          <cell r="G8495">
            <v>-7500</v>
          </cell>
        </row>
        <row r="8496">
          <cell r="B8496" t="str">
            <v>301500SE14</v>
          </cell>
          <cell r="C8496">
            <v>-7500</v>
          </cell>
          <cell r="D8496">
            <v>0</v>
          </cell>
          <cell r="E8496">
            <v>0</v>
          </cell>
          <cell r="F8496">
            <v>0</v>
          </cell>
          <cell r="G8496">
            <v>-7500</v>
          </cell>
        </row>
        <row r="8497">
          <cell r="B8497" t="str">
            <v>301500SE15</v>
          </cell>
          <cell r="C8497">
            <v>-7500</v>
          </cell>
          <cell r="D8497">
            <v>0</v>
          </cell>
          <cell r="E8497">
            <v>0</v>
          </cell>
          <cell r="F8497">
            <v>0</v>
          </cell>
          <cell r="G8497">
            <v>-7500</v>
          </cell>
        </row>
        <row r="8498">
          <cell r="B8498" t="str">
            <v>301500SE16</v>
          </cell>
          <cell r="C8498">
            <v>-7500</v>
          </cell>
          <cell r="D8498">
            <v>0</v>
          </cell>
          <cell r="E8498">
            <v>0</v>
          </cell>
          <cell r="F8498">
            <v>0</v>
          </cell>
          <cell r="G8498">
            <v>-7500</v>
          </cell>
        </row>
        <row r="8499">
          <cell r="B8499" t="str">
            <v>301500SE17</v>
          </cell>
          <cell r="C8499">
            <v>-7500</v>
          </cell>
          <cell r="D8499">
            <v>0</v>
          </cell>
          <cell r="E8499">
            <v>0</v>
          </cell>
          <cell r="F8499">
            <v>0</v>
          </cell>
          <cell r="G8499">
            <v>-7500</v>
          </cell>
        </row>
        <row r="8500">
          <cell r="B8500" t="str">
            <v>301500SE18</v>
          </cell>
          <cell r="C8500">
            <v>-2500</v>
          </cell>
          <cell r="D8500">
            <v>0</v>
          </cell>
          <cell r="E8500">
            <v>-2500</v>
          </cell>
          <cell r="F8500">
            <v>-2500</v>
          </cell>
          <cell r="G8500">
            <v>-5000</v>
          </cell>
        </row>
        <row r="8501">
          <cell r="B8501" t="str">
            <v>301500SE19</v>
          </cell>
          <cell r="C8501">
            <v>-10000</v>
          </cell>
          <cell r="D8501">
            <v>0</v>
          </cell>
          <cell r="E8501">
            <v>-2500</v>
          </cell>
          <cell r="F8501">
            <v>-2500</v>
          </cell>
          <cell r="G8501">
            <v>-12500</v>
          </cell>
        </row>
        <row r="8502">
          <cell r="B8502" t="str">
            <v>301500SE20</v>
          </cell>
          <cell r="C8502">
            <v>-5000</v>
          </cell>
          <cell r="D8502">
            <v>0</v>
          </cell>
          <cell r="E8502">
            <v>-2500</v>
          </cell>
          <cell r="F8502">
            <v>-2500</v>
          </cell>
          <cell r="G8502">
            <v>-7500</v>
          </cell>
        </row>
        <row r="8503">
          <cell r="B8503" t="str">
            <v>301500SE21</v>
          </cell>
          <cell r="C8503">
            <v>-7500</v>
          </cell>
          <cell r="D8503">
            <v>0</v>
          </cell>
          <cell r="E8503">
            <v>-2500</v>
          </cell>
          <cell r="F8503">
            <v>-2500</v>
          </cell>
          <cell r="G8503">
            <v>-10000</v>
          </cell>
        </row>
        <row r="8504">
          <cell r="B8504" t="str">
            <v>301500SE22</v>
          </cell>
          <cell r="C8504">
            <v>-2500</v>
          </cell>
          <cell r="D8504">
            <v>0</v>
          </cell>
          <cell r="E8504">
            <v>0</v>
          </cell>
          <cell r="F8504">
            <v>0</v>
          </cell>
          <cell r="G8504">
            <v>-2500</v>
          </cell>
        </row>
        <row r="8505">
          <cell r="B8505" t="str">
            <v>301500SE23</v>
          </cell>
          <cell r="C8505">
            <v>-2500</v>
          </cell>
          <cell r="D8505">
            <v>0</v>
          </cell>
          <cell r="E8505">
            <v>0</v>
          </cell>
          <cell r="F8505">
            <v>0</v>
          </cell>
          <cell r="G8505">
            <v>-2500</v>
          </cell>
        </row>
        <row r="8506">
          <cell r="B8506" t="str">
            <v>301500SE24</v>
          </cell>
          <cell r="C8506">
            <v>-5000</v>
          </cell>
          <cell r="D8506">
            <v>8000</v>
          </cell>
          <cell r="E8506">
            <v>-3000</v>
          </cell>
          <cell r="F8506">
            <v>5000</v>
          </cell>
          <cell r="G8506">
            <v>0</v>
          </cell>
        </row>
        <row r="8507">
          <cell r="B8507" t="str">
            <v>301500SE25</v>
          </cell>
          <cell r="C8507">
            <v>-2500</v>
          </cell>
          <cell r="D8507">
            <v>0</v>
          </cell>
          <cell r="E8507">
            <v>0</v>
          </cell>
          <cell r="F8507">
            <v>0</v>
          </cell>
          <cell r="G8507">
            <v>-2500</v>
          </cell>
        </row>
        <row r="8508">
          <cell r="B8508" t="str">
            <v>301500SE26</v>
          </cell>
          <cell r="C8508">
            <v>-2500</v>
          </cell>
          <cell r="D8508">
            <v>0</v>
          </cell>
          <cell r="E8508">
            <v>0</v>
          </cell>
          <cell r="F8508">
            <v>0</v>
          </cell>
          <cell r="G8508">
            <v>-2500</v>
          </cell>
        </row>
        <row r="8509">
          <cell r="B8509" t="str">
            <v>301500SE27</v>
          </cell>
          <cell r="C8509">
            <v>-2500</v>
          </cell>
          <cell r="D8509">
            <v>0</v>
          </cell>
          <cell r="E8509">
            <v>-2500</v>
          </cell>
          <cell r="F8509">
            <v>-2500</v>
          </cell>
          <cell r="G8509">
            <v>-5000</v>
          </cell>
        </row>
        <row r="8510">
          <cell r="B8510" t="str">
            <v>301500SE28</v>
          </cell>
          <cell r="C8510">
            <v>-2500</v>
          </cell>
          <cell r="D8510">
            <v>0</v>
          </cell>
          <cell r="E8510">
            <v>0</v>
          </cell>
          <cell r="F8510">
            <v>0</v>
          </cell>
          <cell r="G8510">
            <v>-2500</v>
          </cell>
        </row>
        <row r="8511">
          <cell r="B8511" t="str">
            <v>301500SE29</v>
          </cell>
          <cell r="C8511">
            <v>-2500</v>
          </cell>
          <cell r="D8511">
            <v>0</v>
          </cell>
          <cell r="E8511">
            <v>0</v>
          </cell>
          <cell r="F8511">
            <v>0</v>
          </cell>
          <cell r="G8511">
            <v>-2500</v>
          </cell>
        </row>
        <row r="8512">
          <cell r="B8512" t="str">
            <v>301500SE30</v>
          </cell>
          <cell r="C8512">
            <v>-2500</v>
          </cell>
          <cell r="D8512">
            <v>0</v>
          </cell>
          <cell r="E8512">
            <v>-7500</v>
          </cell>
          <cell r="F8512">
            <v>-7500</v>
          </cell>
          <cell r="G8512">
            <v>-10000</v>
          </cell>
        </row>
        <row r="8513">
          <cell r="B8513" t="str">
            <v>301500SE31</v>
          </cell>
          <cell r="C8513">
            <v>-2500</v>
          </cell>
          <cell r="D8513">
            <v>0</v>
          </cell>
          <cell r="E8513">
            <v>-2500</v>
          </cell>
          <cell r="F8513">
            <v>-2500</v>
          </cell>
          <cell r="G8513">
            <v>-5000</v>
          </cell>
        </row>
        <row r="8514">
          <cell r="B8514" t="str">
            <v>301500SE32</v>
          </cell>
          <cell r="C8514">
            <v>-2500</v>
          </cell>
          <cell r="D8514">
            <v>0</v>
          </cell>
          <cell r="E8514">
            <v>-2500</v>
          </cell>
          <cell r="F8514">
            <v>-2500</v>
          </cell>
          <cell r="G8514">
            <v>-5000</v>
          </cell>
        </row>
        <row r="8515">
          <cell r="B8515" t="str">
            <v>301500SE33</v>
          </cell>
          <cell r="C8515">
            <v>-2500</v>
          </cell>
          <cell r="D8515">
            <v>0</v>
          </cell>
          <cell r="E8515">
            <v>-2500</v>
          </cell>
          <cell r="F8515">
            <v>-2500</v>
          </cell>
          <cell r="G8515">
            <v>-5000</v>
          </cell>
        </row>
        <row r="8516">
          <cell r="B8516" t="str">
            <v>301500SE34</v>
          </cell>
          <cell r="C8516">
            <v>-2500</v>
          </cell>
          <cell r="D8516">
            <v>0</v>
          </cell>
          <cell r="E8516">
            <v>-2500</v>
          </cell>
          <cell r="F8516">
            <v>-2500</v>
          </cell>
          <cell r="G8516">
            <v>-5000</v>
          </cell>
        </row>
        <row r="8517">
          <cell r="B8517" t="str">
            <v>301500SE35</v>
          </cell>
          <cell r="C8517">
            <v>-2500</v>
          </cell>
          <cell r="D8517">
            <v>0</v>
          </cell>
          <cell r="E8517">
            <v>-2500</v>
          </cell>
          <cell r="F8517">
            <v>-2500</v>
          </cell>
          <cell r="G8517">
            <v>-5000</v>
          </cell>
        </row>
        <row r="8518">
          <cell r="B8518" t="str">
            <v>301500SE36</v>
          </cell>
          <cell r="C8518">
            <v>-5000</v>
          </cell>
          <cell r="D8518">
            <v>0</v>
          </cell>
          <cell r="E8518">
            <v>-7500</v>
          </cell>
          <cell r="F8518">
            <v>-7500</v>
          </cell>
          <cell r="G8518">
            <v>-12500</v>
          </cell>
        </row>
        <row r="8519">
          <cell r="B8519" t="str">
            <v>301500SE37</v>
          </cell>
          <cell r="C8519">
            <v>-5000</v>
          </cell>
          <cell r="D8519">
            <v>0</v>
          </cell>
          <cell r="E8519">
            <v>-5000</v>
          </cell>
          <cell r="F8519">
            <v>-5000</v>
          </cell>
          <cell r="G8519">
            <v>-10000</v>
          </cell>
        </row>
        <row r="8520">
          <cell r="B8520" t="str">
            <v>301500SE38</v>
          </cell>
          <cell r="C8520">
            <v>-2500</v>
          </cell>
          <cell r="D8520">
            <v>0</v>
          </cell>
          <cell r="E8520">
            <v>0</v>
          </cell>
          <cell r="F8520">
            <v>0</v>
          </cell>
          <cell r="G8520">
            <v>-2500</v>
          </cell>
        </row>
        <row r="8521">
          <cell r="B8521" t="str">
            <v>301500SE39</v>
          </cell>
          <cell r="C8521">
            <v>-2500</v>
          </cell>
          <cell r="D8521">
            <v>0</v>
          </cell>
          <cell r="E8521">
            <v>0</v>
          </cell>
          <cell r="F8521">
            <v>0</v>
          </cell>
          <cell r="G8521">
            <v>-2500</v>
          </cell>
        </row>
        <row r="8522">
          <cell r="B8522" t="str">
            <v>301500SE40</v>
          </cell>
          <cell r="C8522">
            <v>-2500</v>
          </cell>
          <cell r="D8522">
            <v>0</v>
          </cell>
          <cell r="E8522">
            <v>0</v>
          </cell>
          <cell r="F8522">
            <v>0</v>
          </cell>
          <cell r="G8522">
            <v>-2500</v>
          </cell>
        </row>
        <row r="8523">
          <cell r="B8523" t="str">
            <v>301500SE41</v>
          </cell>
          <cell r="C8523">
            <v>-2500</v>
          </cell>
          <cell r="D8523">
            <v>0</v>
          </cell>
          <cell r="E8523">
            <v>0</v>
          </cell>
          <cell r="F8523">
            <v>0</v>
          </cell>
          <cell r="G8523">
            <v>-2500</v>
          </cell>
        </row>
        <row r="8524">
          <cell r="B8524" t="str">
            <v>301500SE42</v>
          </cell>
          <cell r="C8524">
            <v>-7500</v>
          </cell>
          <cell r="D8524">
            <v>0</v>
          </cell>
          <cell r="E8524">
            <v>0</v>
          </cell>
          <cell r="F8524">
            <v>0</v>
          </cell>
          <cell r="G8524">
            <v>-7500</v>
          </cell>
        </row>
        <row r="8525">
          <cell r="B8525" t="str">
            <v>301500SE43</v>
          </cell>
          <cell r="C8525">
            <v>-7500</v>
          </cell>
          <cell r="D8525">
            <v>0</v>
          </cell>
          <cell r="E8525">
            <v>0</v>
          </cell>
          <cell r="F8525">
            <v>0</v>
          </cell>
          <cell r="G8525">
            <v>-7500</v>
          </cell>
        </row>
        <row r="8526">
          <cell r="B8526" t="str">
            <v>301500SE44</v>
          </cell>
          <cell r="C8526">
            <v>-7500</v>
          </cell>
          <cell r="D8526">
            <v>0</v>
          </cell>
          <cell r="E8526">
            <v>0</v>
          </cell>
          <cell r="F8526">
            <v>0</v>
          </cell>
          <cell r="G8526">
            <v>-7500</v>
          </cell>
        </row>
        <row r="8527">
          <cell r="B8527" t="str">
            <v>301500SE45</v>
          </cell>
          <cell r="C8527">
            <v>-7500</v>
          </cell>
          <cell r="D8527">
            <v>0</v>
          </cell>
          <cell r="E8527">
            <v>0</v>
          </cell>
          <cell r="F8527">
            <v>0</v>
          </cell>
          <cell r="G8527">
            <v>-7500</v>
          </cell>
        </row>
        <row r="8528">
          <cell r="B8528" t="str">
            <v>301500SE46</v>
          </cell>
          <cell r="C8528">
            <v>-7500</v>
          </cell>
          <cell r="D8528">
            <v>0</v>
          </cell>
          <cell r="E8528">
            <v>0</v>
          </cell>
          <cell r="F8528">
            <v>0</v>
          </cell>
          <cell r="G8528">
            <v>-7500</v>
          </cell>
        </row>
        <row r="8529">
          <cell r="B8529" t="str">
            <v>301500SE47</v>
          </cell>
          <cell r="C8529">
            <v>-7500</v>
          </cell>
          <cell r="D8529">
            <v>0</v>
          </cell>
          <cell r="E8529">
            <v>0</v>
          </cell>
          <cell r="F8529">
            <v>0</v>
          </cell>
          <cell r="G8529">
            <v>-7500</v>
          </cell>
        </row>
        <row r="8530">
          <cell r="B8530" t="str">
            <v>301500SE49</v>
          </cell>
          <cell r="C8530">
            <v>-7500</v>
          </cell>
          <cell r="D8530">
            <v>0</v>
          </cell>
          <cell r="E8530">
            <v>0</v>
          </cell>
          <cell r="F8530">
            <v>0</v>
          </cell>
          <cell r="G8530">
            <v>-7500</v>
          </cell>
        </row>
        <row r="8531">
          <cell r="B8531" t="str">
            <v>301500SE50</v>
          </cell>
          <cell r="C8531">
            <v>-7500</v>
          </cell>
          <cell r="D8531">
            <v>0</v>
          </cell>
          <cell r="E8531">
            <v>0</v>
          </cell>
          <cell r="F8531">
            <v>0</v>
          </cell>
          <cell r="G8531">
            <v>-7500</v>
          </cell>
        </row>
        <row r="8532">
          <cell r="B8532" t="str">
            <v>301500SE51</v>
          </cell>
          <cell r="C8532">
            <v>-7500</v>
          </cell>
          <cell r="D8532">
            <v>0</v>
          </cell>
          <cell r="E8532">
            <v>0</v>
          </cell>
          <cell r="F8532">
            <v>0</v>
          </cell>
          <cell r="G8532">
            <v>-7500</v>
          </cell>
        </row>
        <row r="8533">
          <cell r="B8533" t="str">
            <v>301500SE52</v>
          </cell>
          <cell r="C8533">
            <v>-7500</v>
          </cell>
          <cell r="D8533">
            <v>0</v>
          </cell>
          <cell r="E8533">
            <v>0</v>
          </cell>
          <cell r="F8533">
            <v>0</v>
          </cell>
          <cell r="G8533">
            <v>-7500</v>
          </cell>
        </row>
        <row r="8534">
          <cell r="B8534" t="str">
            <v>301500SE53</v>
          </cell>
          <cell r="C8534">
            <v>-7500</v>
          </cell>
          <cell r="D8534">
            <v>0</v>
          </cell>
          <cell r="E8534">
            <v>0</v>
          </cell>
          <cell r="F8534">
            <v>0</v>
          </cell>
          <cell r="G8534">
            <v>-7500</v>
          </cell>
        </row>
        <row r="8535">
          <cell r="B8535" t="str">
            <v>301500SE54</v>
          </cell>
          <cell r="C8535">
            <v>-7500</v>
          </cell>
          <cell r="D8535">
            <v>0</v>
          </cell>
          <cell r="E8535">
            <v>0</v>
          </cell>
          <cell r="F8535">
            <v>0</v>
          </cell>
          <cell r="G8535">
            <v>-7500</v>
          </cell>
        </row>
        <row r="8536">
          <cell r="B8536" t="str">
            <v>301500SE55</v>
          </cell>
          <cell r="C8536">
            <v>-7500</v>
          </cell>
          <cell r="D8536">
            <v>0</v>
          </cell>
          <cell r="E8536">
            <v>0</v>
          </cell>
          <cell r="F8536">
            <v>0</v>
          </cell>
          <cell r="G8536">
            <v>-7500</v>
          </cell>
        </row>
        <row r="8537">
          <cell r="B8537" t="str">
            <v>301500SE56</v>
          </cell>
          <cell r="C8537">
            <v>-7500</v>
          </cell>
          <cell r="D8537">
            <v>0</v>
          </cell>
          <cell r="E8537">
            <v>0</v>
          </cell>
          <cell r="F8537">
            <v>0</v>
          </cell>
          <cell r="G8537">
            <v>-7500</v>
          </cell>
        </row>
        <row r="8538">
          <cell r="B8538" t="str">
            <v>301500SE57</v>
          </cell>
          <cell r="C8538">
            <v>-7500</v>
          </cell>
          <cell r="D8538">
            <v>0</v>
          </cell>
          <cell r="E8538">
            <v>0</v>
          </cell>
          <cell r="F8538">
            <v>0</v>
          </cell>
          <cell r="G8538">
            <v>-7500</v>
          </cell>
        </row>
        <row r="8539">
          <cell r="B8539" t="str">
            <v>301500SE58</v>
          </cell>
          <cell r="C8539">
            <v>-7500</v>
          </cell>
          <cell r="D8539">
            <v>0</v>
          </cell>
          <cell r="E8539">
            <v>-7500</v>
          </cell>
          <cell r="F8539">
            <v>-7500</v>
          </cell>
          <cell r="G8539">
            <v>-15000</v>
          </cell>
        </row>
        <row r="8540">
          <cell r="B8540" t="str">
            <v>301500SE59</v>
          </cell>
          <cell r="C8540">
            <v>-7500</v>
          </cell>
          <cell r="D8540">
            <v>0</v>
          </cell>
          <cell r="E8540">
            <v>0</v>
          </cell>
          <cell r="F8540">
            <v>0</v>
          </cell>
          <cell r="G8540">
            <v>-7500</v>
          </cell>
        </row>
        <row r="8541">
          <cell r="B8541" t="str">
            <v>301500SE60</v>
          </cell>
          <cell r="C8541">
            <v>-7500</v>
          </cell>
          <cell r="D8541">
            <v>0</v>
          </cell>
          <cell r="E8541">
            <v>0</v>
          </cell>
          <cell r="F8541">
            <v>0</v>
          </cell>
          <cell r="G8541">
            <v>-7500</v>
          </cell>
        </row>
        <row r="8542">
          <cell r="B8542" t="str">
            <v>301500SE61</v>
          </cell>
          <cell r="C8542">
            <v>-7500</v>
          </cell>
          <cell r="D8542">
            <v>0</v>
          </cell>
          <cell r="E8542">
            <v>0</v>
          </cell>
          <cell r="F8542">
            <v>0</v>
          </cell>
          <cell r="G8542">
            <v>-7500</v>
          </cell>
        </row>
        <row r="8543">
          <cell r="B8543" t="str">
            <v>301500SE62</v>
          </cell>
          <cell r="C8543">
            <v>-7500</v>
          </cell>
          <cell r="D8543">
            <v>0</v>
          </cell>
          <cell r="E8543">
            <v>0</v>
          </cell>
          <cell r="F8543">
            <v>0</v>
          </cell>
          <cell r="G8543">
            <v>-7500</v>
          </cell>
        </row>
        <row r="8544">
          <cell r="B8544" t="str">
            <v>301500SE63</v>
          </cell>
          <cell r="C8544">
            <v>-7500</v>
          </cell>
          <cell r="D8544">
            <v>0</v>
          </cell>
          <cell r="E8544">
            <v>0</v>
          </cell>
          <cell r="F8544">
            <v>0</v>
          </cell>
          <cell r="G8544">
            <v>-7500</v>
          </cell>
        </row>
        <row r="8545">
          <cell r="B8545" t="str">
            <v>301500SE64</v>
          </cell>
          <cell r="C8545">
            <v>-7500</v>
          </cell>
          <cell r="D8545">
            <v>0</v>
          </cell>
          <cell r="E8545">
            <v>0</v>
          </cell>
          <cell r="F8545">
            <v>0</v>
          </cell>
          <cell r="G8545">
            <v>-7500</v>
          </cell>
        </row>
        <row r="8546">
          <cell r="B8546" t="str">
            <v>301500SE65</v>
          </cell>
          <cell r="C8546">
            <v>-7500</v>
          </cell>
          <cell r="D8546">
            <v>0</v>
          </cell>
          <cell r="E8546">
            <v>0</v>
          </cell>
          <cell r="F8546">
            <v>0</v>
          </cell>
          <cell r="G8546">
            <v>-7500</v>
          </cell>
        </row>
        <row r="8547">
          <cell r="B8547" t="str">
            <v>301500SE66</v>
          </cell>
          <cell r="C8547">
            <v>-7500</v>
          </cell>
          <cell r="D8547">
            <v>0</v>
          </cell>
          <cell r="E8547">
            <v>0</v>
          </cell>
          <cell r="F8547">
            <v>0</v>
          </cell>
          <cell r="G8547">
            <v>-7500</v>
          </cell>
        </row>
        <row r="8548">
          <cell r="B8548" t="str">
            <v>301500SE67</v>
          </cell>
          <cell r="C8548">
            <v>-7500</v>
          </cell>
          <cell r="D8548">
            <v>0</v>
          </cell>
          <cell r="E8548">
            <v>0</v>
          </cell>
          <cell r="F8548">
            <v>0</v>
          </cell>
          <cell r="G8548">
            <v>-7500</v>
          </cell>
        </row>
        <row r="8549">
          <cell r="B8549" t="str">
            <v>301500SE68</v>
          </cell>
          <cell r="C8549">
            <v>-7500</v>
          </cell>
          <cell r="D8549">
            <v>0</v>
          </cell>
          <cell r="E8549">
            <v>0</v>
          </cell>
          <cell r="F8549">
            <v>0</v>
          </cell>
          <cell r="G8549">
            <v>-7500</v>
          </cell>
        </row>
        <row r="8550">
          <cell r="B8550" t="str">
            <v>301500SE69</v>
          </cell>
          <cell r="C8550">
            <v>-7500</v>
          </cell>
          <cell r="D8550">
            <v>0</v>
          </cell>
          <cell r="E8550">
            <v>0</v>
          </cell>
          <cell r="F8550">
            <v>0</v>
          </cell>
          <cell r="G8550">
            <v>-7500</v>
          </cell>
        </row>
        <row r="8551">
          <cell r="B8551" t="str">
            <v>301500SE70</v>
          </cell>
          <cell r="C8551">
            <v>-7500</v>
          </cell>
          <cell r="D8551">
            <v>0</v>
          </cell>
          <cell r="E8551">
            <v>0</v>
          </cell>
          <cell r="F8551">
            <v>0</v>
          </cell>
          <cell r="G8551">
            <v>-7500</v>
          </cell>
        </row>
        <row r="8552">
          <cell r="B8552" t="str">
            <v>301500SE71</v>
          </cell>
          <cell r="C8552">
            <v>-15000</v>
          </cell>
          <cell r="D8552">
            <v>0</v>
          </cell>
          <cell r="E8552">
            <v>0</v>
          </cell>
          <cell r="F8552">
            <v>0</v>
          </cell>
          <cell r="G8552">
            <v>-15000</v>
          </cell>
        </row>
        <row r="8553">
          <cell r="B8553" t="str">
            <v>301500SE72</v>
          </cell>
          <cell r="C8553">
            <v>-7500</v>
          </cell>
          <cell r="D8553">
            <v>0</v>
          </cell>
          <cell r="E8553">
            <v>0</v>
          </cell>
          <cell r="F8553">
            <v>0</v>
          </cell>
          <cell r="G8553">
            <v>-7500</v>
          </cell>
        </row>
        <row r="8554">
          <cell r="B8554" t="str">
            <v>301500SE73</v>
          </cell>
          <cell r="C8554">
            <v>-7500</v>
          </cell>
          <cell r="D8554">
            <v>0</v>
          </cell>
          <cell r="E8554">
            <v>0</v>
          </cell>
          <cell r="F8554">
            <v>0</v>
          </cell>
          <cell r="G8554">
            <v>-7500</v>
          </cell>
        </row>
        <row r="8555">
          <cell r="B8555" t="str">
            <v>301500SE75</v>
          </cell>
          <cell r="C8555">
            <v>-7500</v>
          </cell>
          <cell r="D8555">
            <v>0</v>
          </cell>
          <cell r="E8555">
            <v>0</v>
          </cell>
          <cell r="F8555">
            <v>0</v>
          </cell>
          <cell r="G8555">
            <v>-7500</v>
          </cell>
        </row>
        <row r="8556">
          <cell r="B8556" t="str">
            <v>301500SE76</v>
          </cell>
          <cell r="C8556">
            <v>-7500</v>
          </cell>
          <cell r="D8556">
            <v>0</v>
          </cell>
          <cell r="E8556">
            <v>0</v>
          </cell>
          <cell r="F8556">
            <v>0</v>
          </cell>
          <cell r="G8556">
            <v>-7500</v>
          </cell>
        </row>
        <row r="8557">
          <cell r="B8557" t="str">
            <v>301500SE77</v>
          </cell>
          <cell r="C8557">
            <v>-5000</v>
          </cell>
          <cell r="D8557">
            <v>0</v>
          </cell>
          <cell r="E8557">
            <v>0</v>
          </cell>
          <cell r="F8557">
            <v>0</v>
          </cell>
          <cell r="G8557">
            <v>-5000</v>
          </cell>
        </row>
        <row r="8558">
          <cell r="B8558" t="str">
            <v>301500SE78</v>
          </cell>
          <cell r="C8558">
            <v>-2500</v>
          </cell>
          <cell r="D8558">
            <v>0</v>
          </cell>
          <cell r="E8558">
            <v>-5000</v>
          </cell>
          <cell r="F8558">
            <v>-5000</v>
          </cell>
          <cell r="G8558">
            <v>-7500</v>
          </cell>
        </row>
        <row r="8559">
          <cell r="B8559" t="str">
            <v>301500SE79</v>
          </cell>
          <cell r="C8559">
            <v>-7500</v>
          </cell>
          <cell r="D8559">
            <v>0</v>
          </cell>
          <cell r="E8559">
            <v>0</v>
          </cell>
          <cell r="F8559">
            <v>0</v>
          </cell>
          <cell r="G8559">
            <v>-7500</v>
          </cell>
        </row>
        <row r="8560">
          <cell r="B8560" t="str">
            <v>301500SE80</v>
          </cell>
          <cell r="C8560">
            <v>-5000</v>
          </cell>
          <cell r="D8560">
            <v>0</v>
          </cell>
          <cell r="E8560">
            <v>-5000</v>
          </cell>
          <cell r="F8560">
            <v>-5000</v>
          </cell>
          <cell r="G8560">
            <v>-10000</v>
          </cell>
        </row>
        <row r="8561">
          <cell r="B8561" t="str">
            <v>301500SE81</v>
          </cell>
          <cell r="C8561">
            <v>-5000</v>
          </cell>
          <cell r="D8561">
            <v>0</v>
          </cell>
          <cell r="E8561">
            <v>-2500</v>
          </cell>
          <cell r="F8561">
            <v>-2500</v>
          </cell>
          <cell r="G8561">
            <v>-7500</v>
          </cell>
        </row>
        <row r="8562">
          <cell r="B8562" t="str">
            <v>301500SE82</v>
          </cell>
          <cell r="C8562">
            <v>-7500</v>
          </cell>
          <cell r="D8562">
            <v>0</v>
          </cell>
          <cell r="E8562">
            <v>0</v>
          </cell>
          <cell r="F8562">
            <v>0</v>
          </cell>
          <cell r="G8562">
            <v>-7500</v>
          </cell>
        </row>
        <row r="8563">
          <cell r="B8563" t="str">
            <v>301500SE84</v>
          </cell>
          <cell r="C8563">
            <v>-2500</v>
          </cell>
          <cell r="D8563">
            <v>0</v>
          </cell>
          <cell r="E8563">
            <v>0</v>
          </cell>
          <cell r="F8563">
            <v>0</v>
          </cell>
          <cell r="G8563">
            <v>-2500</v>
          </cell>
        </row>
        <row r="8564">
          <cell r="B8564" t="str">
            <v>301500SE85</v>
          </cell>
          <cell r="C8564">
            <v>-2500</v>
          </cell>
          <cell r="D8564">
            <v>0</v>
          </cell>
          <cell r="E8564">
            <v>0</v>
          </cell>
          <cell r="F8564">
            <v>0</v>
          </cell>
          <cell r="G8564">
            <v>-2500</v>
          </cell>
        </row>
        <row r="8565">
          <cell r="B8565" t="str">
            <v>301500SE86</v>
          </cell>
          <cell r="C8565">
            <v>-5000</v>
          </cell>
          <cell r="D8565">
            <v>5000</v>
          </cell>
          <cell r="E8565">
            <v>0</v>
          </cell>
          <cell r="F8565">
            <v>5000</v>
          </cell>
          <cell r="G8565">
            <v>0</v>
          </cell>
        </row>
        <row r="8566">
          <cell r="B8566" t="str">
            <v>301500SE87</v>
          </cell>
          <cell r="C8566">
            <v>-2500</v>
          </cell>
          <cell r="D8566">
            <v>0</v>
          </cell>
          <cell r="E8566">
            <v>0</v>
          </cell>
          <cell r="F8566">
            <v>0</v>
          </cell>
          <cell r="G8566">
            <v>-2500</v>
          </cell>
        </row>
        <row r="8567">
          <cell r="B8567" t="str">
            <v>301500SE88</v>
          </cell>
          <cell r="C8567">
            <v>0</v>
          </cell>
          <cell r="D8567">
            <v>0</v>
          </cell>
          <cell r="E8567">
            <v>-10000</v>
          </cell>
          <cell r="F8567">
            <v>-10000</v>
          </cell>
          <cell r="G8567">
            <v>-10000</v>
          </cell>
        </row>
        <row r="8568">
          <cell r="B8568" t="str">
            <v>301500SE89</v>
          </cell>
          <cell r="C8568">
            <v>0</v>
          </cell>
          <cell r="D8568">
            <v>0</v>
          </cell>
          <cell r="E8568">
            <v>-2500</v>
          </cell>
          <cell r="F8568">
            <v>-2500</v>
          </cell>
          <cell r="G8568">
            <v>-2500</v>
          </cell>
        </row>
        <row r="8569">
          <cell r="B8569" t="str">
            <v>301500SE90</v>
          </cell>
          <cell r="C8569">
            <v>0</v>
          </cell>
          <cell r="D8569">
            <v>0</v>
          </cell>
          <cell r="E8569">
            <v>-2500</v>
          </cell>
          <cell r="F8569">
            <v>-2500</v>
          </cell>
          <cell r="G8569">
            <v>-2500</v>
          </cell>
        </row>
        <row r="8570">
          <cell r="B8570" t="str">
            <v>301500SE91</v>
          </cell>
          <cell r="C8570">
            <v>0</v>
          </cell>
          <cell r="D8570">
            <v>7500</v>
          </cell>
          <cell r="E8570">
            <v>-7500</v>
          </cell>
          <cell r="F8570">
            <v>0</v>
          </cell>
          <cell r="G8570">
            <v>0</v>
          </cell>
        </row>
        <row r="8571">
          <cell r="B8571" t="str">
            <v>301500SE92</v>
          </cell>
          <cell r="C8571">
            <v>0</v>
          </cell>
          <cell r="D8571">
            <v>0</v>
          </cell>
          <cell r="E8571">
            <v>-5000</v>
          </cell>
          <cell r="F8571">
            <v>-5000</v>
          </cell>
          <cell r="G8571">
            <v>-5000</v>
          </cell>
        </row>
        <row r="8572">
          <cell r="B8572" t="str">
            <v>301500SE93</v>
          </cell>
          <cell r="C8572">
            <v>0</v>
          </cell>
          <cell r="D8572">
            <v>0</v>
          </cell>
          <cell r="E8572">
            <v>-2500</v>
          </cell>
          <cell r="F8572">
            <v>-2500</v>
          </cell>
          <cell r="G8572">
            <v>-2500</v>
          </cell>
        </row>
        <row r="8573">
          <cell r="B8573" t="str">
            <v>301500SE94</v>
          </cell>
          <cell r="C8573">
            <v>0</v>
          </cell>
          <cell r="D8573">
            <v>0</v>
          </cell>
          <cell r="E8573">
            <v>-7500</v>
          </cell>
          <cell r="F8573">
            <v>-7500</v>
          </cell>
          <cell r="G8573">
            <v>-7500</v>
          </cell>
        </row>
        <row r="8574">
          <cell r="B8574" t="str">
            <v>301500SE95</v>
          </cell>
          <cell r="C8574">
            <v>0</v>
          </cell>
          <cell r="D8574">
            <v>0</v>
          </cell>
          <cell r="E8574">
            <v>-5000</v>
          </cell>
          <cell r="F8574">
            <v>-5000</v>
          </cell>
          <cell r="G8574">
            <v>-5000</v>
          </cell>
        </row>
        <row r="8575">
          <cell r="B8575" t="str">
            <v>301500SE96</v>
          </cell>
          <cell r="C8575">
            <v>0</v>
          </cell>
          <cell r="D8575">
            <v>0</v>
          </cell>
          <cell r="E8575">
            <v>-2500</v>
          </cell>
          <cell r="F8575">
            <v>-2500</v>
          </cell>
          <cell r="G8575">
            <v>-2500</v>
          </cell>
        </row>
        <row r="8576">
          <cell r="B8576" t="str">
            <v>301500SE97</v>
          </cell>
          <cell r="C8576">
            <v>0</v>
          </cell>
          <cell r="D8576">
            <v>0</v>
          </cell>
          <cell r="E8576">
            <v>-2500</v>
          </cell>
          <cell r="F8576">
            <v>-2500</v>
          </cell>
          <cell r="G8576">
            <v>-2500</v>
          </cell>
        </row>
        <row r="8577">
          <cell r="B8577" t="str">
            <v>301500SE98</v>
          </cell>
          <cell r="C8577">
            <v>0</v>
          </cell>
          <cell r="D8577">
            <v>0</v>
          </cell>
          <cell r="E8577">
            <v>-2500</v>
          </cell>
          <cell r="F8577">
            <v>-2500</v>
          </cell>
          <cell r="G8577">
            <v>-2500</v>
          </cell>
        </row>
        <row r="8578">
          <cell r="B8578" t="str">
            <v>301500SE99</v>
          </cell>
          <cell r="C8578">
            <v>0</v>
          </cell>
          <cell r="D8578">
            <v>0</v>
          </cell>
          <cell r="E8578">
            <v>-2500</v>
          </cell>
          <cell r="F8578">
            <v>-2500</v>
          </cell>
          <cell r="G8578">
            <v>-2500</v>
          </cell>
        </row>
        <row r="8579">
          <cell r="B8579" t="str">
            <v>301500SF01</v>
          </cell>
          <cell r="C8579">
            <v>0</v>
          </cell>
          <cell r="D8579">
            <v>0</v>
          </cell>
          <cell r="E8579">
            <v>-5000</v>
          </cell>
          <cell r="F8579">
            <v>-5000</v>
          </cell>
          <cell r="G8579">
            <v>-5000</v>
          </cell>
        </row>
        <row r="8580">
          <cell r="B8580" t="str">
            <v>301500SF02</v>
          </cell>
          <cell r="C8580">
            <v>0</v>
          </cell>
          <cell r="D8580">
            <v>0</v>
          </cell>
          <cell r="E8580">
            <v>-2500</v>
          </cell>
          <cell r="F8580">
            <v>-2500</v>
          </cell>
          <cell r="G8580">
            <v>-2500</v>
          </cell>
        </row>
        <row r="8581">
          <cell r="B8581" t="str">
            <v>301500SF03</v>
          </cell>
          <cell r="C8581">
            <v>0</v>
          </cell>
          <cell r="D8581">
            <v>0</v>
          </cell>
          <cell r="E8581">
            <v>-5000</v>
          </cell>
          <cell r="F8581">
            <v>-5000</v>
          </cell>
          <cell r="G8581">
            <v>-5000</v>
          </cell>
        </row>
        <row r="8582">
          <cell r="B8582" t="str">
            <v>301500SF04</v>
          </cell>
          <cell r="C8582">
            <v>0</v>
          </cell>
          <cell r="D8582">
            <v>0</v>
          </cell>
          <cell r="E8582">
            <v>-2500</v>
          </cell>
          <cell r="F8582">
            <v>-2500</v>
          </cell>
          <cell r="G8582">
            <v>-2500</v>
          </cell>
        </row>
        <row r="8583">
          <cell r="B8583" t="str">
            <v>301500SF05</v>
          </cell>
          <cell r="C8583">
            <v>0</v>
          </cell>
          <cell r="D8583">
            <v>0</v>
          </cell>
          <cell r="E8583">
            <v>-5000</v>
          </cell>
          <cell r="F8583">
            <v>-5000</v>
          </cell>
          <cell r="G8583">
            <v>-5000</v>
          </cell>
        </row>
        <row r="8584">
          <cell r="B8584" t="str">
            <v>301500SF06</v>
          </cell>
          <cell r="C8584">
            <v>0</v>
          </cell>
          <cell r="D8584">
            <v>0</v>
          </cell>
          <cell r="E8584">
            <v>-5000</v>
          </cell>
          <cell r="F8584">
            <v>-5000</v>
          </cell>
          <cell r="G8584">
            <v>-5000</v>
          </cell>
        </row>
        <row r="8585">
          <cell r="B8585" t="str">
            <v>301500SF07</v>
          </cell>
          <cell r="C8585">
            <v>0</v>
          </cell>
          <cell r="D8585">
            <v>0</v>
          </cell>
          <cell r="E8585">
            <v>-5000</v>
          </cell>
          <cell r="F8585">
            <v>-5000</v>
          </cell>
          <cell r="G8585">
            <v>-5000</v>
          </cell>
        </row>
        <row r="8586">
          <cell r="B8586" t="str">
            <v>301500SF08</v>
          </cell>
          <cell r="C8586">
            <v>0</v>
          </cell>
          <cell r="D8586">
            <v>0</v>
          </cell>
          <cell r="E8586">
            <v>-5000</v>
          </cell>
          <cell r="F8586">
            <v>-5000</v>
          </cell>
          <cell r="G8586">
            <v>-5000</v>
          </cell>
        </row>
        <row r="8587">
          <cell r="B8587" t="str">
            <v>301500SF09</v>
          </cell>
          <cell r="C8587">
            <v>0</v>
          </cell>
          <cell r="D8587">
            <v>0</v>
          </cell>
          <cell r="E8587">
            <v>-2500</v>
          </cell>
          <cell r="F8587">
            <v>-2500</v>
          </cell>
          <cell r="G8587">
            <v>-2500</v>
          </cell>
        </row>
        <row r="8588">
          <cell r="B8588" t="str">
            <v>301500SF10</v>
          </cell>
          <cell r="C8588">
            <v>0</v>
          </cell>
          <cell r="D8588">
            <v>0</v>
          </cell>
          <cell r="E8588">
            <v>-15000</v>
          </cell>
          <cell r="F8588">
            <v>-15000</v>
          </cell>
          <cell r="G8588">
            <v>-15000</v>
          </cell>
        </row>
        <row r="8589">
          <cell r="B8589" t="str">
            <v>301500SF11</v>
          </cell>
          <cell r="C8589">
            <v>0</v>
          </cell>
          <cell r="D8589">
            <v>2500</v>
          </cell>
          <cell r="E8589">
            <v>-2500</v>
          </cell>
          <cell r="F8589">
            <v>0</v>
          </cell>
          <cell r="G8589">
            <v>0</v>
          </cell>
        </row>
        <row r="8590">
          <cell r="B8590" t="str">
            <v>301500SF12</v>
          </cell>
          <cell r="C8590">
            <v>0</v>
          </cell>
          <cell r="D8590">
            <v>0</v>
          </cell>
          <cell r="E8590">
            <v>-2500</v>
          </cell>
          <cell r="F8590">
            <v>-2500</v>
          </cell>
          <cell r="G8590">
            <v>-2500</v>
          </cell>
        </row>
        <row r="8591">
          <cell r="B8591" t="str">
            <v>301500SF13</v>
          </cell>
          <cell r="C8591">
            <v>0</v>
          </cell>
          <cell r="D8591">
            <v>0</v>
          </cell>
          <cell r="E8591">
            <v>-2500</v>
          </cell>
          <cell r="F8591">
            <v>-2500</v>
          </cell>
          <cell r="G8591">
            <v>-2500</v>
          </cell>
        </row>
        <row r="8592">
          <cell r="B8592" t="str">
            <v>301500SF14</v>
          </cell>
          <cell r="C8592">
            <v>0</v>
          </cell>
          <cell r="D8592">
            <v>0</v>
          </cell>
          <cell r="E8592">
            <v>-5000</v>
          </cell>
          <cell r="F8592">
            <v>-5000</v>
          </cell>
          <cell r="G8592">
            <v>-5000</v>
          </cell>
        </row>
        <row r="8593">
          <cell r="B8593" t="str">
            <v>301500SF15</v>
          </cell>
          <cell r="C8593">
            <v>0</v>
          </cell>
          <cell r="D8593">
            <v>5000</v>
          </cell>
          <cell r="E8593">
            <v>-10000</v>
          </cell>
          <cell r="F8593">
            <v>-5000</v>
          </cell>
          <cell r="G8593">
            <v>-5000</v>
          </cell>
        </row>
        <row r="8594">
          <cell r="B8594" t="str">
            <v>301500SF16</v>
          </cell>
          <cell r="C8594">
            <v>0</v>
          </cell>
          <cell r="D8594">
            <v>0</v>
          </cell>
          <cell r="E8594">
            <v>-2500</v>
          </cell>
          <cell r="F8594">
            <v>-2500</v>
          </cell>
          <cell r="G8594">
            <v>-2500</v>
          </cell>
        </row>
        <row r="8595">
          <cell r="B8595" t="str">
            <v>301500SF17</v>
          </cell>
          <cell r="C8595">
            <v>0</v>
          </cell>
          <cell r="D8595">
            <v>0</v>
          </cell>
          <cell r="E8595">
            <v>-15000</v>
          </cell>
          <cell r="F8595">
            <v>-15000</v>
          </cell>
          <cell r="G8595">
            <v>-15000</v>
          </cell>
        </row>
        <row r="8596">
          <cell r="B8596" t="str">
            <v>301500SF18</v>
          </cell>
          <cell r="C8596">
            <v>0</v>
          </cell>
          <cell r="D8596">
            <v>0</v>
          </cell>
          <cell r="E8596">
            <v>-5000</v>
          </cell>
          <cell r="F8596">
            <v>-5000</v>
          </cell>
          <cell r="G8596">
            <v>-5000</v>
          </cell>
        </row>
        <row r="8597">
          <cell r="B8597" t="str">
            <v>301500SF19</v>
          </cell>
          <cell r="C8597">
            <v>0</v>
          </cell>
          <cell r="D8597">
            <v>0</v>
          </cell>
          <cell r="E8597">
            <v>-12500</v>
          </cell>
          <cell r="F8597">
            <v>-12500</v>
          </cell>
          <cell r="G8597">
            <v>-12500</v>
          </cell>
        </row>
        <row r="8598">
          <cell r="B8598" t="str">
            <v>301500SF20</v>
          </cell>
          <cell r="C8598">
            <v>0</v>
          </cell>
          <cell r="D8598">
            <v>0</v>
          </cell>
          <cell r="E8598">
            <v>-7500</v>
          </cell>
          <cell r="F8598">
            <v>-7500</v>
          </cell>
          <cell r="G8598">
            <v>-7500</v>
          </cell>
        </row>
        <row r="8599">
          <cell r="B8599" t="str">
            <v>301500SF21</v>
          </cell>
          <cell r="C8599">
            <v>0</v>
          </cell>
          <cell r="D8599">
            <v>0</v>
          </cell>
          <cell r="E8599">
            <v>-5000</v>
          </cell>
          <cell r="F8599">
            <v>-5000</v>
          </cell>
          <cell r="G8599">
            <v>-5000</v>
          </cell>
        </row>
        <row r="8600">
          <cell r="B8600" t="str">
            <v>301500SF22</v>
          </cell>
          <cell r="C8600">
            <v>0</v>
          </cell>
          <cell r="D8600">
            <v>0</v>
          </cell>
          <cell r="E8600">
            <v>-5000</v>
          </cell>
          <cell r="F8600">
            <v>-5000</v>
          </cell>
          <cell r="G8600">
            <v>-5000</v>
          </cell>
        </row>
        <row r="8601">
          <cell r="B8601" t="str">
            <v>301500SF23</v>
          </cell>
          <cell r="C8601">
            <v>0</v>
          </cell>
          <cell r="D8601">
            <v>0</v>
          </cell>
          <cell r="E8601">
            <v>-5000</v>
          </cell>
          <cell r="F8601">
            <v>-5000</v>
          </cell>
          <cell r="G8601">
            <v>-5000</v>
          </cell>
        </row>
        <row r="8602">
          <cell r="B8602" t="str">
            <v>301500SF24</v>
          </cell>
          <cell r="C8602">
            <v>0</v>
          </cell>
          <cell r="D8602">
            <v>0</v>
          </cell>
          <cell r="E8602">
            <v>-5000</v>
          </cell>
          <cell r="F8602">
            <v>-5000</v>
          </cell>
          <cell r="G8602">
            <v>-5000</v>
          </cell>
        </row>
        <row r="8603">
          <cell r="B8603" t="str">
            <v>301500SF25</v>
          </cell>
          <cell r="C8603">
            <v>0</v>
          </cell>
          <cell r="D8603">
            <v>0</v>
          </cell>
          <cell r="E8603">
            <v>-5000</v>
          </cell>
          <cell r="F8603">
            <v>-5000</v>
          </cell>
          <cell r="G8603">
            <v>-5000</v>
          </cell>
        </row>
        <row r="8604">
          <cell r="B8604" t="str">
            <v>301500SF26</v>
          </cell>
          <cell r="C8604">
            <v>0</v>
          </cell>
          <cell r="D8604">
            <v>0</v>
          </cell>
          <cell r="E8604">
            <v>-2500</v>
          </cell>
          <cell r="F8604">
            <v>-2500</v>
          </cell>
          <cell r="G8604">
            <v>-2500</v>
          </cell>
        </row>
        <row r="8605">
          <cell r="B8605" t="str">
            <v>301500SF27</v>
          </cell>
          <cell r="C8605">
            <v>0</v>
          </cell>
          <cell r="D8605">
            <v>0</v>
          </cell>
          <cell r="E8605">
            <v>-10000</v>
          </cell>
          <cell r="F8605">
            <v>-10000</v>
          </cell>
          <cell r="G8605">
            <v>-10000</v>
          </cell>
        </row>
        <row r="8606">
          <cell r="B8606" t="str">
            <v>301500SF28</v>
          </cell>
          <cell r="C8606">
            <v>0</v>
          </cell>
          <cell r="D8606">
            <v>0</v>
          </cell>
          <cell r="E8606">
            <v>-2500</v>
          </cell>
          <cell r="F8606">
            <v>-2500</v>
          </cell>
          <cell r="G8606">
            <v>-2500</v>
          </cell>
        </row>
        <row r="8607">
          <cell r="B8607" t="str">
            <v>301500SF29</v>
          </cell>
          <cell r="C8607">
            <v>0</v>
          </cell>
          <cell r="D8607">
            <v>0</v>
          </cell>
          <cell r="E8607">
            <v>-5000</v>
          </cell>
          <cell r="F8607">
            <v>-5000</v>
          </cell>
          <cell r="G8607">
            <v>-5000</v>
          </cell>
        </row>
        <row r="8608">
          <cell r="B8608" t="str">
            <v>301500SF30</v>
          </cell>
          <cell r="C8608">
            <v>0</v>
          </cell>
          <cell r="D8608">
            <v>0</v>
          </cell>
          <cell r="E8608">
            <v>-5000</v>
          </cell>
          <cell r="F8608">
            <v>-5000</v>
          </cell>
          <cell r="G8608">
            <v>-5000</v>
          </cell>
        </row>
        <row r="8609">
          <cell r="B8609" t="str">
            <v>301500SF31</v>
          </cell>
          <cell r="C8609">
            <v>0</v>
          </cell>
          <cell r="D8609">
            <v>0</v>
          </cell>
          <cell r="E8609">
            <v>-5000</v>
          </cell>
          <cell r="F8609">
            <v>-5000</v>
          </cell>
          <cell r="G8609">
            <v>-5000</v>
          </cell>
        </row>
        <row r="8610">
          <cell r="B8610" t="str">
            <v>301500SF32</v>
          </cell>
          <cell r="C8610">
            <v>0</v>
          </cell>
          <cell r="D8610">
            <v>0</v>
          </cell>
          <cell r="E8610">
            <v>-2500</v>
          </cell>
          <cell r="F8610">
            <v>-2500</v>
          </cell>
          <cell r="G8610">
            <v>-2500</v>
          </cell>
        </row>
        <row r="8611">
          <cell r="B8611" t="str">
            <v>301500SF33</v>
          </cell>
          <cell r="C8611">
            <v>0</v>
          </cell>
          <cell r="D8611">
            <v>0</v>
          </cell>
          <cell r="E8611">
            <v>-2500</v>
          </cell>
          <cell r="F8611">
            <v>-2500</v>
          </cell>
          <cell r="G8611">
            <v>-2500</v>
          </cell>
        </row>
        <row r="8612">
          <cell r="B8612" t="str">
            <v>301500SF34</v>
          </cell>
          <cell r="C8612">
            <v>0</v>
          </cell>
          <cell r="D8612">
            <v>0</v>
          </cell>
          <cell r="E8612">
            <v>-2500</v>
          </cell>
          <cell r="F8612">
            <v>-2500</v>
          </cell>
          <cell r="G8612">
            <v>-2500</v>
          </cell>
        </row>
        <row r="8613">
          <cell r="B8613" t="str">
            <v>301500SF35</v>
          </cell>
          <cell r="C8613">
            <v>0</v>
          </cell>
          <cell r="D8613">
            <v>0</v>
          </cell>
          <cell r="E8613">
            <v>-5000</v>
          </cell>
          <cell r="F8613">
            <v>-5000</v>
          </cell>
          <cell r="G8613">
            <v>-5000</v>
          </cell>
        </row>
        <row r="8614">
          <cell r="B8614" t="str">
            <v>301500SF36</v>
          </cell>
          <cell r="C8614">
            <v>0</v>
          </cell>
          <cell r="D8614">
            <v>0</v>
          </cell>
          <cell r="E8614">
            <v>-5000</v>
          </cell>
          <cell r="F8614">
            <v>-5000</v>
          </cell>
          <cell r="G8614">
            <v>-5000</v>
          </cell>
        </row>
        <row r="8615">
          <cell r="B8615" t="str">
            <v>301500SF37</v>
          </cell>
          <cell r="C8615">
            <v>0</v>
          </cell>
          <cell r="D8615">
            <v>0</v>
          </cell>
          <cell r="E8615">
            <v>-2500</v>
          </cell>
          <cell r="F8615">
            <v>-2500</v>
          </cell>
          <cell r="G8615">
            <v>-2500</v>
          </cell>
        </row>
        <row r="8616">
          <cell r="B8616" t="str">
            <v>301500SF38</v>
          </cell>
          <cell r="C8616">
            <v>0</v>
          </cell>
          <cell r="D8616">
            <v>0</v>
          </cell>
          <cell r="E8616">
            <v>-2500</v>
          </cell>
          <cell r="F8616">
            <v>-2500</v>
          </cell>
          <cell r="G8616">
            <v>-2500</v>
          </cell>
        </row>
        <row r="8617">
          <cell r="B8617" t="str">
            <v>301500SF39</v>
          </cell>
          <cell r="C8617">
            <v>0</v>
          </cell>
          <cell r="D8617">
            <v>0</v>
          </cell>
          <cell r="E8617">
            <v>-2500</v>
          </cell>
          <cell r="F8617">
            <v>-2500</v>
          </cell>
          <cell r="G8617">
            <v>-2500</v>
          </cell>
        </row>
        <row r="8618">
          <cell r="B8618" t="str">
            <v>301500SF41</v>
          </cell>
          <cell r="C8618">
            <v>0</v>
          </cell>
          <cell r="D8618">
            <v>0</v>
          </cell>
          <cell r="E8618">
            <v>-5000</v>
          </cell>
          <cell r="F8618">
            <v>-5000</v>
          </cell>
          <cell r="G8618">
            <v>-5000</v>
          </cell>
        </row>
        <row r="8619">
          <cell r="B8619" t="str">
            <v>301500SF42</v>
          </cell>
          <cell r="C8619">
            <v>0</v>
          </cell>
          <cell r="D8619">
            <v>0</v>
          </cell>
          <cell r="E8619">
            <v>-5000</v>
          </cell>
          <cell r="F8619">
            <v>-5000</v>
          </cell>
          <cell r="G8619">
            <v>-5000</v>
          </cell>
        </row>
        <row r="8620">
          <cell r="B8620" t="str">
            <v>301500SF43</v>
          </cell>
          <cell r="C8620">
            <v>0</v>
          </cell>
          <cell r="D8620">
            <v>0</v>
          </cell>
          <cell r="E8620">
            <v>-5000</v>
          </cell>
          <cell r="F8620">
            <v>-5000</v>
          </cell>
          <cell r="G8620">
            <v>-5000</v>
          </cell>
        </row>
        <row r="8621">
          <cell r="B8621" t="str">
            <v>301500SF44</v>
          </cell>
          <cell r="C8621">
            <v>0</v>
          </cell>
          <cell r="D8621">
            <v>0</v>
          </cell>
          <cell r="E8621">
            <v>-15000</v>
          </cell>
          <cell r="F8621">
            <v>-15000</v>
          </cell>
          <cell r="G8621">
            <v>-15000</v>
          </cell>
        </row>
        <row r="8622">
          <cell r="B8622" t="str">
            <v>301500SF45</v>
          </cell>
          <cell r="C8622">
            <v>0</v>
          </cell>
          <cell r="D8622">
            <v>0</v>
          </cell>
          <cell r="E8622">
            <v>-2500</v>
          </cell>
          <cell r="F8622">
            <v>-2500</v>
          </cell>
          <cell r="G8622">
            <v>-2500</v>
          </cell>
        </row>
        <row r="8623">
          <cell r="B8623" t="str">
            <v>301500SF46</v>
          </cell>
          <cell r="C8623">
            <v>0</v>
          </cell>
          <cell r="D8623">
            <v>0</v>
          </cell>
          <cell r="E8623">
            <v>-10000</v>
          </cell>
          <cell r="F8623">
            <v>-10000</v>
          </cell>
          <cell r="G8623">
            <v>-10000</v>
          </cell>
        </row>
        <row r="8624">
          <cell r="B8624" t="str">
            <v>301500SF47</v>
          </cell>
          <cell r="C8624">
            <v>0</v>
          </cell>
          <cell r="D8624">
            <v>0</v>
          </cell>
          <cell r="E8624">
            <v>-15000</v>
          </cell>
          <cell r="F8624">
            <v>-15000</v>
          </cell>
          <cell r="G8624">
            <v>-15000</v>
          </cell>
        </row>
        <row r="8625">
          <cell r="B8625" t="str">
            <v>301500SF48</v>
          </cell>
          <cell r="C8625">
            <v>0</v>
          </cell>
          <cell r="D8625">
            <v>0</v>
          </cell>
          <cell r="E8625">
            <v>-5000</v>
          </cell>
          <cell r="F8625">
            <v>-5000</v>
          </cell>
          <cell r="G8625">
            <v>-5000</v>
          </cell>
        </row>
        <row r="8626">
          <cell r="B8626" t="str">
            <v>301500SF49</v>
          </cell>
          <cell r="C8626">
            <v>0</v>
          </cell>
          <cell r="D8626">
            <v>0</v>
          </cell>
          <cell r="E8626">
            <v>-5000</v>
          </cell>
          <cell r="F8626">
            <v>-5000</v>
          </cell>
          <cell r="G8626">
            <v>-5000</v>
          </cell>
        </row>
        <row r="8627">
          <cell r="B8627" t="str">
            <v>301500SF50</v>
          </cell>
          <cell r="C8627">
            <v>0</v>
          </cell>
          <cell r="D8627">
            <v>0</v>
          </cell>
          <cell r="E8627">
            <v>-2500</v>
          </cell>
          <cell r="F8627">
            <v>-2500</v>
          </cell>
          <cell r="G8627">
            <v>-2500</v>
          </cell>
        </row>
        <row r="8628">
          <cell r="B8628" t="str">
            <v>301500SF51</v>
          </cell>
          <cell r="C8628">
            <v>0</v>
          </cell>
          <cell r="D8628">
            <v>0</v>
          </cell>
          <cell r="E8628">
            <v>-10000</v>
          </cell>
          <cell r="F8628">
            <v>-10000</v>
          </cell>
          <cell r="G8628">
            <v>-10000</v>
          </cell>
        </row>
        <row r="8629">
          <cell r="B8629" t="str">
            <v>301500SF52</v>
          </cell>
          <cell r="C8629">
            <v>0</v>
          </cell>
          <cell r="D8629">
            <v>0</v>
          </cell>
          <cell r="E8629">
            <v>-5000</v>
          </cell>
          <cell r="F8629">
            <v>-5000</v>
          </cell>
          <cell r="G8629">
            <v>-5000</v>
          </cell>
        </row>
        <row r="8630">
          <cell r="B8630" t="str">
            <v>301500SF53</v>
          </cell>
          <cell r="C8630">
            <v>0</v>
          </cell>
          <cell r="D8630">
            <v>0</v>
          </cell>
          <cell r="E8630">
            <v>-10000</v>
          </cell>
          <cell r="F8630">
            <v>-10000</v>
          </cell>
          <cell r="G8630">
            <v>-10000</v>
          </cell>
        </row>
        <row r="8631">
          <cell r="B8631" t="str">
            <v>301500SF54</v>
          </cell>
          <cell r="C8631">
            <v>0</v>
          </cell>
          <cell r="D8631">
            <v>0</v>
          </cell>
          <cell r="E8631">
            <v>-2500</v>
          </cell>
          <cell r="F8631">
            <v>-2500</v>
          </cell>
          <cell r="G8631">
            <v>-2500</v>
          </cell>
        </row>
        <row r="8632">
          <cell r="B8632" t="str">
            <v>301500SF55</v>
          </cell>
          <cell r="C8632">
            <v>0</v>
          </cell>
          <cell r="D8632">
            <v>0</v>
          </cell>
          <cell r="E8632">
            <v>-2500</v>
          </cell>
          <cell r="F8632">
            <v>-2500</v>
          </cell>
          <cell r="G8632">
            <v>-2500</v>
          </cell>
        </row>
        <row r="8633">
          <cell r="B8633" t="str">
            <v>301500SF56</v>
          </cell>
          <cell r="C8633">
            <v>0</v>
          </cell>
          <cell r="D8633">
            <v>0</v>
          </cell>
          <cell r="E8633">
            <v>-2500</v>
          </cell>
          <cell r="F8633">
            <v>-2500</v>
          </cell>
          <cell r="G8633">
            <v>-2500</v>
          </cell>
        </row>
        <row r="8634">
          <cell r="B8634" t="str">
            <v>301500SF57</v>
          </cell>
          <cell r="C8634">
            <v>0</v>
          </cell>
          <cell r="D8634">
            <v>0</v>
          </cell>
          <cell r="E8634">
            <v>-2500</v>
          </cell>
          <cell r="F8634">
            <v>-2500</v>
          </cell>
          <cell r="G8634">
            <v>-2500</v>
          </cell>
        </row>
        <row r="8635">
          <cell r="B8635" t="str">
            <v>301500SF58</v>
          </cell>
          <cell r="C8635">
            <v>0</v>
          </cell>
          <cell r="D8635">
            <v>0</v>
          </cell>
          <cell r="E8635">
            <v>-2500</v>
          </cell>
          <cell r="F8635">
            <v>-2500</v>
          </cell>
          <cell r="G8635">
            <v>-2500</v>
          </cell>
        </row>
        <row r="8636">
          <cell r="B8636" t="str">
            <v>301500SF59</v>
          </cell>
          <cell r="C8636">
            <v>0</v>
          </cell>
          <cell r="D8636">
            <v>0</v>
          </cell>
          <cell r="E8636">
            <v>-7500</v>
          </cell>
          <cell r="F8636">
            <v>-7500</v>
          </cell>
          <cell r="G8636">
            <v>-7500</v>
          </cell>
        </row>
        <row r="8637">
          <cell r="B8637" t="str">
            <v>301500SF60</v>
          </cell>
          <cell r="C8637">
            <v>0</v>
          </cell>
          <cell r="D8637">
            <v>0</v>
          </cell>
          <cell r="E8637">
            <v>-2500</v>
          </cell>
          <cell r="F8637">
            <v>-2500</v>
          </cell>
          <cell r="G8637">
            <v>-2500</v>
          </cell>
        </row>
        <row r="8638">
          <cell r="B8638" t="str">
            <v>301500SF61</v>
          </cell>
          <cell r="C8638">
            <v>0</v>
          </cell>
          <cell r="D8638">
            <v>5000</v>
          </cell>
          <cell r="E8638">
            <v>-5000</v>
          </cell>
          <cell r="F8638">
            <v>0</v>
          </cell>
          <cell r="G8638">
            <v>0</v>
          </cell>
        </row>
        <row r="8639">
          <cell r="B8639" t="str">
            <v>301500SF62</v>
          </cell>
          <cell r="C8639">
            <v>0</v>
          </cell>
          <cell r="D8639">
            <v>0</v>
          </cell>
          <cell r="E8639">
            <v>-2500</v>
          </cell>
          <cell r="F8639">
            <v>-2500</v>
          </cell>
          <cell r="G8639">
            <v>-2500</v>
          </cell>
        </row>
        <row r="8640">
          <cell r="B8640" t="str">
            <v>301500SF63</v>
          </cell>
          <cell r="C8640">
            <v>0</v>
          </cell>
          <cell r="D8640">
            <v>0</v>
          </cell>
          <cell r="E8640">
            <v>-2500</v>
          </cell>
          <cell r="F8640">
            <v>-2500</v>
          </cell>
          <cell r="G8640">
            <v>-2500</v>
          </cell>
        </row>
        <row r="8641">
          <cell r="B8641" t="str">
            <v>301500SF64</v>
          </cell>
          <cell r="C8641">
            <v>0</v>
          </cell>
          <cell r="D8641">
            <v>0</v>
          </cell>
          <cell r="E8641">
            <v>-15000</v>
          </cell>
          <cell r="F8641">
            <v>-15000</v>
          </cell>
          <cell r="G8641">
            <v>-15000</v>
          </cell>
        </row>
        <row r="8642">
          <cell r="B8642" t="str">
            <v>301500SF65</v>
          </cell>
          <cell r="C8642">
            <v>0</v>
          </cell>
          <cell r="D8642">
            <v>0</v>
          </cell>
          <cell r="E8642">
            <v>-5000</v>
          </cell>
          <cell r="F8642">
            <v>-5000</v>
          </cell>
          <cell r="G8642">
            <v>-5000</v>
          </cell>
        </row>
        <row r="8643">
          <cell r="B8643" t="str">
            <v>301500SF66</v>
          </cell>
          <cell r="C8643">
            <v>0</v>
          </cell>
          <cell r="D8643">
            <v>0</v>
          </cell>
          <cell r="E8643">
            <v>-2500</v>
          </cell>
          <cell r="F8643">
            <v>-2500</v>
          </cell>
          <cell r="G8643">
            <v>-2500</v>
          </cell>
        </row>
        <row r="8644">
          <cell r="B8644" t="str">
            <v>301500SF67</v>
          </cell>
          <cell r="C8644">
            <v>0</v>
          </cell>
          <cell r="D8644">
            <v>0</v>
          </cell>
          <cell r="E8644">
            <v>-5000</v>
          </cell>
          <cell r="F8644">
            <v>-5000</v>
          </cell>
          <cell r="G8644">
            <v>-5000</v>
          </cell>
        </row>
        <row r="8645">
          <cell r="B8645" t="str">
            <v>301500SF68</v>
          </cell>
          <cell r="C8645">
            <v>0</v>
          </cell>
          <cell r="D8645">
            <v>0</v>
          </cell>
          <cell r="E8645">
            <v>-2500</v>
          </cell>
          <cell r="F8645">
            <v>-2500</v>
          </cell>
          <cell r="G8645">
            <v>-2500</v>
          </cell>
        </row>
        <row r="8646">
          <cell r="B8646" t="str">
            <v>301500SF69</v>
          </cell>
          <cell r="C8646">
            <v>0</v>
          </cell>
          <cell r="D8646">
            <v>0</v>
          </cell>
          <cell r="E8646">
            <v>-2500</v>
          </cell>
          <cell r="F8646">
            <v>-2500</v>
          </cell>
          <cell r="G8646">
            <v>-2500</v>
          </cell>
        </row>
        <row r="8647">
          <cell r="B8647" t="str">
            <v>301500SF70</v>
          </cell>
          <cell r="C8647">
            <v>0</v>
          </cell>
          <cell r="D8647">
            <v>0</v>
          </cell>
          <cell r="E8647">
            <v>-7500</v>
          </cell>
          <cell r="F8647">
            <v>-7500</v>
          </cell>
          <cell r="G8647">
            <v>-7500</v>
          </cell>
        </row>
        <row r="8648">
          <cell r="B8648" t="str">
            <v>301500SF71</v>
          </cell>
          <cell r="C8648">
            <v>0</v>
          </cell>
          <cell r="D8648">
            <v>0</v>
          </cell>
          <cell r="E8648">
            <v>-2500</v>
          </cell>
          <cell r="F8648">
            <v>-2500</v>
          </cell>
          <cell r="G8648">
            <v>-2500</v>
          </cell>
        </row>
        <row r="8649">
          <cell r="B8649" t="str">
            <v>301500SF72</v>
          </cell>
          <cell r="C8649">
            <v>0</v>
          </cell>
          <cell r="D8649">
            <v>0</v>
          </cell>
          <cell r="E8649">
            <v>-10000</v>
          </cell>
          <cell r="F8649">
            <v>-10000</v>
          </cell>
          <cell r="G8649">
            <v>-10000</v>
          </cell>
        </row>
        <row r="8650">
          <cell r="B8650" t="str">
            <v>301500SF73</v>
          </cell>
          <cell r="C8650">
            <v>0</v>
          </cell>
          <cell r="D8650">
            <v>0</v>
          </cell>
          <cell r="E8650">
            <v>-5000</v>
          </cell>
          <cell r="F8650">
            <v>-5000</v>
          </cell>
          <cell r="G8650">
            <v>-5000</v>
          </cell>
        </row>
        <row r="8651">
          <cell r="B8651" t="str">
            <v>301500SF74</v>
          </cell>
          <cell r="C8651">
            <v>0</v>
          </cell>
          <cell r="D8651">
            <v>0</v>
          </cell>
          <cell r="E8651">
            <v>-2500</v>
          </cell>
          <cell r="F8651">
            <v>-2500</v>
          </cell>
          <cell r="G8651">
            <v>-2500</v>
          </cell>
        </row>
        <row r="8652">
          <cell r="B8652" t="str">
            <v>301500SF75</v>
          </cell>
          <cell r="C8652">
            <v>0</v>
          </cell>
          <cell r="D8652">
            <v>0</v>
          </cell>
          <cell r="E8652">
            <v>-2500</v>
          </cell>
          <cell r="F8652">
            <v>-2500</v>
          </cell>
          <cell r="G8652">
            <v>-2500</v>
          </cell>
        </row>
        <row r="8653">
          <cell r="B8653" t="str">
            <v>301500SF76</v>
          </cell>
          <cell r="C8653">
            <v>0</v>
          </cell>
          <cell r="D8653">
            <v>0</v>
          </cell>
          <cell r="E8653">
            <v>-2500</v>
          </cell>
          <cell r="F8653">
            <v>-2500</v>
          </cell>
          <cell r="G8653">
            <v>-2500</v>
          </cell>
        </row>
        <row r="8654">
          <cell r="B8654" t="str">
            <v>301500SF77</v>
          </cell>
          <cell r="C8654">
            <v>0</v>
          </cell>
          <cell r="D8654">
            <v>0</v>
          </cell>
          <cell r="E8654">
            <v>-2500</v>
          </cell>
          <cell r="F8654">
            <v>-2500</v>
          </cell>
          <cell r="G8654">
            <v>-2500</v>
          </cell>
        </row>
        <row r="8655">
          <cell r="B8655" t="str">
            <v>301500SF78</v>
          </cell>
          <cell r="C8655">
            <v>0</v>
          </cell>
          <cell r="D8655">
            <v>0</v>
          </cell>
          <cell r="E8655">
            <v>-2500</v>
          </cell>
          <cell r="F8655">
            <v>-2500</v>
          </cell>
          <cell r="G8655">
            <v>-2500</v>
          </cell>
        </row>
        <row r="8656">
          <cell r="B8656" t="str">
            <v>301500SF79</v>
          </cell>
          <cell r="C8656">
            <v>0</v>
          </cell>
          <cell r="D8656">
            <v>0</v>
          </cell>
          <cell r="E8656">
            <v>-2500</v>
          </cell>
          <cell r="F8656">
            <v>-2500</v>
          </cell>
          <cell r="G8656">
            <v>-2500</v>
          </cell>
        </row>
        <row r="8657">
          <cell r="B8657" t="str">
            <v>301500SF80</v>
          </cell>
          <cell r="C8657">
            <v>0</v>
          </cell>
          <cell r="D8657">
            <v>0</v>
          </cell>
          <cell r="E8657">
            <v>-2500</v>
          </cell>
          <cell r="F8657">
            <v>-2500</v>
          </cell>
          <cell r="G8657">
            <v>-2500</v>
          </cell>
        </row>
        <row r="8658">
          <cell r="B8658" t="str">
            <v>301500SF81</v>
          </cell>
          <cell r="C8658">
            <v>0</v>
          </cell>
          <cell r="D8658">
            <v>0</v>
          </cell>
          <cell r="E8658">
            <v>-2500</v>
          </cell>
          <cell r="F8658">
            <v>-2500</v>
          </cell>
          <cell r="G8658">
            <v>-2500</v>
          </cell>
        </row>
        <row r="8659">
          <cell r="B8659" t="str">
            <v>301500SF82</v>
          </cell>
          <cell r="C8659">
            <v>0</v>
          </cell>
          <cell r="D8659">
            <v>0</v>
          </cell>
          <cell r="E8659">
            <v>-7500</v>
          </cell>
          <cell r="F8659">
            <v>-7500</v>
          </cell>
          <cell r="G8659">
            <v>-7500</v>
          </cell>
        </row>
        <row r="8660">
          <cell r="B8660" t="str">
            <v>301500SF83</v>
          </cell>
          <cell r="C8660">
            <v>0</v>
          </cell>
          <cell r="D8660">
            <v>5000</v>
          </cell>
          <cell r="E8660">
            <v>-5000</v>
          </cell>
          <cell r="F8660">
            <v>0</v>
          </cell>
          <cell r="G8660">
            <v>0</v>
          </cell>
        </row>
        <row r="8661">
          <cell r="B8661" t="str">
            <v>301500SF84</v>
          </cell>
          <cell r="C8661">
            <v>0</v>
          </cell>
          <cell r="D8661">
            <v>0</v>
          </cell>
          <cell r="E8661">
            <v>-5000</v>
          </cell>
          <cell r="F8661">
            <v>-5000</v>
          </cell>
          <cell r="G8661">
            <v>-5000</v>
          </cell>
        </row>
        <row r="8662">
          <cell r="B8662" t="str">
            <v>301500SF85</v>
          </cell>
          <cell r="C8662">
            <v>0</v>
          </cell>
          <cell r="D8662">
            <v>0</v>
          </cell>
          <cell r="E8662">
            <v>-7500</v>
          </cell>
          <cell r="F8662">
            <v>-7500</v>
          </cell>
          <cell r="G8662">
            <v>-7500</v>
          </cell>
        </row>
        <row r="8663">
          <cell r="B8663" t="str">
            <v>301500SF86</v>
          </cell>
          <cell r="C8663">
            <v>0</v>
          </cell>
          <cell r="D8663">
            <v>0</v>
          </cell>
          <cell r="E8663">
            <v>-2500</v>
          </cell>
          <cell r="F8663">
            <v>-2500</v>
          </cell>
          <cell r="G8663">
            <v>-2500</v>
          </cell>
        </row>
        <row r="8664">
          <cell r="B8664" t="str">
            <v>301500SF87</v>
          </cell>
          <cell r="C8664">
            <v>0</v>
          </cell>
          <cell r="D8664">
            <v>0</v>
          </cell>
          <cell r="E8664">
            <v>-7500</v>
          </cell>
          <cell r="F8664">
            <v>-7500</v>
          </cell>
          <cell r="G8664">
            <v>-7500</v>
          </cell>
        </row>
        <row r="8665">
          <cell r="B8665" t="str">
            <v>301500SF88</v>
          </cell>
          <cell r="C8665">
            <v>0</v>
          </cell>
          <cell r="D8665">
            <v>0</v>
          </cell>
          <cell r="E8665">
            <v>-15000</v>
          </cell>
          <cell r="F8665">
            <v>-15000</v>
          </cell>
          <cell r="G8665">
            <v>-15000</v>
          </cell>
        </row>
        <row r="8666">
          <cell r="B8666" t="str">
            <v>301500SF89</v>
          </cell>
          <cell r="C8666">
            <v>0</v>
          </cell>
          <cell r="D8666">
            <v>0</v>
          </cell>
          <cell r="E8666">
            <v>-2500</v>
          </cell>
          <cell r="F8666">
            <v>-2500</v>
          </cell>
          <cell r="G8666">
            <v>-2500</v>
          </cell>
        </row>
        <row r="8667">
          <cell r="B8667" t="str">
            <v>301500SF90</v>
          </cell>
          <cell r="C8667">
            <v>0</v>
          </cell>
          <cell r="D8667">
            <v>0</v>
          </cell>
          <cell r="E8667">
            <v>-7500</v>
          </cell>
          <cell r="F8667">
            <v>-7500</v>
          </cell>
          <cell r="G8667">
            <v>-7500</v>
          </cell>
        </row>
        <row r="8668">
          <cell r="B8668" t="str">
            <v>301500SF91</v>
          </cell>
          <cell r="C8668">
            <v>0</v>
          </cell>
          <cell r="D8668">
            <v>0</v>
          </cell>
          <cell r="E8668">
            <v>-10000</v>
          </cell>
          <cell r="F8668">
            <v>-10000</v>
          </cell>
          <cell r="G8668">
            <v>-10000</v>
          </cell>
        </row>
        <row r="8669">
          <cell r="B8669" t="str">
            <v>301500SF92</v>
          </cell>
          <cell r="C8669">
            <v>0</v>
          </cell>
          <cell r="D8669">
            <v>0</v>
          </cell>
          <cell r="E8669">
            <v>-2500</v>
          </cell>
          <cell r="F8669">
            <v>-2500</v>
          </cell>
          <cell r="G8669">
            <v>-2500</v>
          </cell>
        </row>
        <row r="8670">
          <cell r="B8670" t="str">
            <v>301500SF93</v>
          </cell>
          <cell r="C8670">
            <v>0</v>
          </cell>
          <cell r="D8670">
            <v>0</v>
          </cell>
          <cell r="E8670">
            <v>-7500</v>
          </cell>
          <cell r="F8670">
            <v>-7500</v>
          </cell>
          <cell r="G8670">
            <v>-7500</v>
          </cell>
        </row>
        <row r="8671">
          <cell r="B8671" t="str">
            <v>301500SF94</v>
          </cell>
          <cell r="C8671">
            <v>0</v>
          </cell>
          <cell r="D8671">
            <v>0</v>
          </cell>
          <cell r="E8671">
            <v>-7500</v>
          </cell>
          <cell r="F8671">
            <v>-7500</v>
          </cell>
          <cell r="G8671">
            <v>-7500</v>
          </cell>
        </row>
        <row r="8672">
          <cell r="B8672" t="str">
            <v>301500SF95</v>
          </cell>
          <cell r="C8672">
            <v>0</v>
          </cell>
          <cell r="D8672">
            <v>0</v>
          </cell>
          <cell r="E8672">
            <v>-12500</v>
          </cell>
          <cell r="F8672">
            <v>-12500</v>
          </cell>
          <cell r="G8672">
            <v>-12500</v>
          </cell>
        </row>
        <row r="8673">
          <cell r="B8673" t="str">
            <v>301500SF96</v>
          </cell>
          <cell r="C8673">
            <v>0</v>
          </cell>
          <cell r="D8673">
            <v>0</v>
          </cell>
          <cell r="E8673">
            <v>-2500</v>
          </cell>
          <cell r="F8673">
            <v>-2500</v>
          </cell>
          <cell r="G8673">
            <v>-2500</v>
          </cell>
        </row>
        <row r="8674">
          <cell r="B8674" t="str">
            <v>301500SF97</v>
          </cell>
          <cell r="C8674">
            <v>0</v>
          </cell>
          <cell r="D8674">
            <v>0</v>
          </cell>
          <cell r="E8674">
            <v>-2500</v>
          </cell>
          <cell r="F8674">
            <v>-2500</v>
          </cell>
          <cell r="G8674">
            <v>-2500</v>
          </cell>
        </row>
        <row r="8675">
          <cell r="B8675" t="str">
            <v>301500SF98</v>
          </cell>
          <cell r="C8675">
            <v>0</v>
          </cell>
          <cell r="D8675">
            <v>0</v>
          </cell>
          <cell r="E8675">
            <v>-5000</v>
          </cell>
          <cell r="F8675">
            <v>-5000</v>
          </cell>
          <cell r="G8675">
            <v>-5000</v>
          </cell>
        </row>
        <row r="8676">
          <cell r="B8676" t="str">
            <v>301500SF99</v>
          </cell>
          <cell r="C8676">
            <v>0</v>
          </cell>
          <cell r="D8676">
            <v>0</v>
          </cell>
          <cell r="E8676">
            <v>-5000</v>
          </cell>
          <cell r="F8676">
            <v>-5000</v>
          </cell>
          <cell r="G8676">
            <v>-5000</v>
          </cell>
        </row>
        <row r="8677">
          <cell r="B8677" t="str">
            <v>301500SG01</v>
          </cell>
          <cell r="C8677">
            <v>0</v>
          </cell>
          <cell r="D8677">
            <v>0</v>
          </cell>
          <cell r="E8677">
            <v>-2500</v>
          </cell>
          <cell r="F8677">
            <v>-2500</v>
          </cell>
          <cell r="G8677">
            <v>-2500</v>
          </cell>
        </row>
        <row r="8678">
          <cell r="B8678" t="str">
            <v>301500SG02</v>
          </cell>
          <cell r="C8678">
            <v>0</v>
          </cell>
          <cell r="D8678">
            <v>0</v>
          </cell>
          <cell r="E8678">
            <v>-5000</v>
          </cell>
          <cell r="F8678">
            <v>-5000</v>
          </cell>
          <cell r="G8678">
            <v>-5000</v>
          </cell>
        </row>
        <row r="8679">
          <cell r="B8679" t="str">
            <v>301500SG03</v>
          </cell>
          <cell r="C8679">
            <v>0</v>
          </cell>
          <cell r="D8679">
            <v>0</v>
          </cell>
          <cell r="E8679">
            <v>-7500</v>
          </cell>
          <cell r="F8679">
            <v>-7500</v>
          </cell>
          <cell r="G8679">
            <v>-7500</v>
          </cell>
        </row>
        <row r="8680">
          <cell r="B8680" t="str">
            <v>301500SG04</v>
          </cell>
          <cell r="C8680">
            <v>0</v>
          </cell>
          <cell r="D8680">
            <v>0</v>
          </cell>
          <cell r="E8680">
            <v>-5000</v>
          </cell>
          <cell r="F8680">
            <v>-5000</v>
          </cell>
          <cell r="G8680">
            <v>-5000</v>
          </cell>
        </row>
        <row r="8681">
          <cell r="B8681" t="str">
            <v>301500SG05</v>
          </cell>
          <cell r="C8681">
            <v>0</v>
          </cell>
          <cell r="D8681">
            <v>0</v>
          </cell>
          <cell r="E8681">
            <v>-15000</v>
          </cell>
          <cell r="F8681">
            <v>-15000</v>
          </cell>
          <cell r="G8681">
            <v>-15000</v>
          </cell>
        </row>
        <row r="8682">
          <cell r="B8682" t="str">
            <v>301500SG06</v>
          </cell>
          <cell r="C8682">
            <v>0</v>
          </cell>
          <cell r="D8682">
            <v>0</v>
          </cell>
          <cell r="E8682">
            <v>-7500</v>
          </cell>
          <cell r="F8682">
            <v>-7500</v>
          </cell>
          <cell r="G8682">
            <v>-7500</v>
          </cell>
        </row>
        <row r="8683">
          <cell r="B8683" t="str">
            <v>301500SG07</v>
          </cell>
          <cell r="C8683">
            <v>0</v>
          </cell>
          <cell r="D8683">
            <v>7500</v>
          </cell>
          <cell r="E8683">
            <v>-7500</v>
          </cell>
          <cell r="F8683">
            <v>0</v>
          </cell>
          <cell r="G8683">
            <v>0</v>
          </cell>
        </row>
        <row r="8684">
          <cell r="B8684" t="str">
            <v>301500SG08</v>
          </cell>
          <cell r="C8684">
            <v>0</v>
          </cell>
          <cell r="D8684">
            <v>0</v>
          </cell>
          <cell r="E8684">
            <v>-2500</v>
          </cell>
          <cell r="F8684">
            <v>-2500</v>
          </cell>
          <cell r="G8684">
            <v>-2500</v>
          </cell>
        </row>
        <row r="8685">
          <cell r="B8685" t="str">
            <v>301500SG09</v>
          </cell>
          <cell r="C8685">
            <v>0</v>
          </cell>
          <cell r="D8685">
            <v>0</v>
          </cell>
          <cell r="E8685">
            <v>-2500</v>
          </cell>
          <cell r="F8685">
            <v>-2500</v>
          </cell>
          <cell r="G8685">
            <v>-2500</v>
          </cell>
        </row>
        <row r="8686">
          <cell r="B8686" t="str">
            <v>301500SG10</v>
          </cell>
          <cell r="C8686">
            <v>0</v>
          </cell>
          <cell r="D8686">
            <v>0</v>
          </cell>
          <cell r="E8686">
            <v>-12500</v>
          </cell>
          <cell r="F8686">
            <v>-12500</v>
          </cell>
          <cell r="G8686">
            <v>-12500</v>
          </cell>
        </row>
        <row r="8687">
          <cell r="B8687" t="str">
            <v>301500SG11</v>
          </cell>
          <cell r="C8687">
            <v>0</v>
          </cell>
          <cell r="D8687">
            <v>0</v>
          </cell>
          <cell r="E8687">
            <v>-5000</v>
          </cell>
          <cell r="F8687">
            <v>-5000</v>
          </cell>
          <cell r="G8687">
            <v>-5000</v>
          </cell>
        </row>
        <row r="8688">
          <cell r="B8688" t="str">
            <v>301500SG12</v>
          </cell>
          <cell r="C8688">
            <v>0</v>
          </cell>
          <cell r="D8688">
            <v>0</v>
          </cell>
          <cell r="E8688">
            <v>-5000</v>
          </cell>
          <cell r="F8688">
            <v>-5000</v>
          </cell>
          <cell r="G8688">
            <v>-5000</v>
          </cell>
        </row>
        <row r="8689">
          <cell r="B8689" t="str">
            <v>301500SG13</v>
          </cell>
          <cell r="C8689">
            <v>0</v>
          </cell>
          <cell r="D8689">
            <v>2500</v>
          </cell>
          <cell r="E8689">
            <v>-20000</v>
          </cell>
          <cell r="F8689">
            <v>-17500</v>
          </cell>
          <cell r="G8689">
            <v>-17500</v>
          </cell>
        </row>
        <row r="8690">
          <cell r="B8690" t="str">
            <v>301500SG14</v>
          </cell>
          <cell r="C8690">
            <v>0</v>
          </cell>
          <cell r="D8690">
            <v>0</v>
          </cell>
          <cell r="E8690">
            <v>-5000</v>
          </cell>
          <cell r="F8690">
            <v>-5000</v>
          </cell>
          <cell r="G8690">
            <v>-5000</v>
          </cell>
        </row>
        <row r="8691">
          <cell r="B8691" t="str">
            <v>301500SG15</v>
          </cell>
          <cell r="C8691">
            <v>0</v>
          </cell>
          <cell r="D8691">
            <v>2500</v>
          </cell>
          <cell r="E8691">
            <v>-2500</v>
          </cell>
          <cell r="F8691">
            <v>0</v>
          </cell>
          <cell r="G8691">
            <v>0</v>
          </cell>
        </row>
        <row r="8692">
          <cell r="B8692" t="str">
            <v>301500SG16</v>
          </cell>
          <cell r="C8692">
            <v>0</v>
          </cell>
          <cell r="D8692">
            <v>0</v>
          </cell>
          <cell r="E8692">
            <v>-7500</v>
          </cell>
          <cell r="F8692">
            <v>-7500</v>
          </cell>
          <cell r="G8692">
            <v>-7500</v>
          </cell>
        </row>
        <row r="8693">
          <cell r="B8693" t="str">
            <v>301500SG17</v>
          </cell>
          <cell r="C8693">
            <v>0</v>
          </cell>
          <cell r="D8693">
            <v>0</v>
          </cell>
          <cell r="E8693">
            <v>-5000</v>
          </cell>
          <cell r="F8693">
            <v>-5000</v>
          </cell>
          <cell r="G8693">
            <v>-5000</v>
          </cell>
        </row>
        <row r="8694">
          <cell r="B8694" t="str">
            <v>301500SG18</v>
          </cell>
          <cell r="C8694">
            <v>0</v>
          </cell>
          <cell r="D8694">
            <v>0</v>
          </cell>
          <cell r="E8694">
            <v>-2500</v>
          </cell>
          <cell r="F8694">
            <v>-2500</v>
          </cell>
          <cell r="G8694">
            <v>-2500</v>
          </cell>
        </row>
        <row r="8695">
          <cell r="B8695" t="str">
            <v>301500SG19</v>
          </cell>
          <cell r="C8695">
            <v>0</v>
          </cell>
          <cell r="D8695">
            <v>0</v>
          </cell>
          <cell r="E8695">
            <v>-5000</v>
          </cell>
          <cell r="F8695">
            <v>-5000</v>
          </cell>
          <cell r="G8695">
            <v>-5000</v>
          </cell>
        </row>
        <row r="8696">
          <cell r="B8696" t="str">
            <v>301500SG20</v>
          </cell>
          <cell r="C8696">
            <v>0</v>
          </cell>
          <cell r="D8696">
            <v>5000</v>
          </cell>
          <cell r="E8696">
            <v>-10000</v>
          </cell>
          <cell r="F8696">
            <v>-5000</v>
          </cell>
          <cell r="G8696">
            <v>-5000</v>
          </cell>
        </row>
        <row r="8697">
          <cell r="B8697" t="str">
            <v>301500SG21</v>
          </cell>
          <cell r="C8697">
            <v>0</v>
          </cell>
          <cell r="D8697">
            <v>2500</v>
          </cell>
          <cell r="E8697">
            <v>-5000</v>
          </cell>
          <cell r="F8697">
            <v>-2500</v>
          </cell>
          <cell r="G8697">
            <v>-2500</v>
          </cell>
        </row>
        <row r="8698">
          <cell r="B8698" t="str">
            <v>301500SG22</v>
          </cell>
          <cell r="C8698">
            <v>0</v>
          </cell>
          <cell r="D8698">
            <v>0</v>
          </cell>
          <cell r="E8698">
            <v>-7500</v>
          </cell>
          <cell r="F8698">
            <v>-7500</v>
          </cell>
          <cell r="G8698">
            <v>-7500</v>
          </cell>
        </row>
        <row r="8699">
          <cell r="B8699" t="str">
            <v>301500SG23</v>
          </cell>
          <cell r="C8699">
            <v>0</v>
          </cell>
          <cell r="D8699">
            <v>0</v>
          </cell>
          <cell r="E8699">
            <v>-5000</v>
          </cell>
          <cell r="F8699">
            <v>-5000</v>
          </cell>
          <cell r="G8699">
            <v>-5000</v>
          </cell>
        </row>
        <row r="8700">
          <cell r="B8700" t="str">
            <v>301500SG24</v>
          </cell>
          <cell r="C8700">
            <v>0</v>
          </cell>
          <cell r="D8700">
            <v>0</v>
          </cell>
          <cell r="E8700">
            <v>-5000</v>
          </cell>
          <cell r="F8700">
            <v>-5000</v>
          </cell>
          <cell r="G8700">
            <v>-5000</v>
          </cell>
        </row>
        <row r="8701">
          <cell r="B8701" t="str">
            <v>301500SG25</v>
          </cell>
          <cell r="C8701">
            <v>0</v>
          </cell>
          <cell r="D8701">
            <v>0</v>
          </cell>
          <cell r="E8701">
            <v>-5000</v>
          </cell>
          <cell r="F8701">
            <v>-5000</v>
          </cell>
          <cell r="G8701">
            <v>-5000</v>
          </cell>
        </row>
        <row r="8702">
          <cell r="B8702" t="str">
            <v>301500SG26</v>
          </cell>
          <cell r="C8702">
            <v>0</v>
          </cell>
          <cell r="D8702">
            <v>0</v>
          </cell>
          <cell r="E8702">
            <v>-7500</v>
          </cell>
          <cell r="F8702">
            <v>-7500</v>
          </cell>
          <cell r="G8702">
            <v>-7500</v>
          </cell>
        </row>
        <row r="8703">
          <cell r="B8703" t="str">
            <v>301500SG27</v>
          </cell>
          <cell r="C8703">
            <v>0</v>
          </cell>
          <cell r="D8703">
            <v>0</v>
          </cell>
          <cell r="E8703">
            <v>-2500</v>
          </cell>
          <cell r="F8703">
            <v>-2500</v>
          </cell>
          <cell r="G8703">
            <v>-2500</v>
          </cell>
        </row>
        <row r="8704">
          <cell r="B8704" t="str">
            <v>301500SG28</v>
          </cell>
          <cell r="C8704">
            <v>0</v>
          </cell>
          <cell r="D8704">
            <v>0</v>
          </cell>
          <cell r="E8704">
            <v>-7500</v>
          </cell>
          <cell r="F8704">
            <v>-7500</v>
          </cell>
          <cell r="G8704">
            <v>-7500</v>
          </cell>
        </row>
        <row r="8705">
          <cell r="B8705" t="str">
            <v>301500SG29</v>
          </cell>
          <cell r="C8705">
            <v>0</v>
          </cell>
          <cell r="D8705">
            <v>0</v>
          </cell>
          <cell r="E8705">
            <v>-5000</v>
          </cell>
          <cell r="F8705">
            <v>-5000</v>
          </cell>
          <cell r="G8705">
            <v>-5000</v>
          </cell>
        </row>
        <row r="8706">
          <cell r="B8706" t="str">
            <v>301500SG30</v>
          </cell>
          <cell r="C8706">
            <v>0</v>
          </cell>
          <cell r="D8706">
            <v>0</v>
          </cell>
          <cell r="E8706">
            <v>-5000</v>
          </cell>
          <cell r="F8706">
            <v>-5000</v>
          </cell>
          <cell r="G8706">
            <v>-5000</v>
          </cell>
        </row>
        <row r="8707">
          <cell r="B8707" t="str">
            <v>301500SG31</v>
          </cell>
          <cell r="C8707">
            <v>0</v>
          </cell>
          <cell r="D8707">
            <v>0</v>
          </cell>
          <cell r="E8707">
            <v>-2500</v>
          </cell>
          <cell r="F8707">
            <v>-2500</v>
          </cell>
          <cell r="G8707">
            <v>-2500</v>
          </cell>
        </row>
        <row r="8708">
          <cell r="B8708" t="str">
            <v>301500SG32</v>
          </cell>
          <cell r="C8708">
            <v>0</v>
          </cell>
          <cell r="D8708">
            <v>0</v>
          </cell>
          <cell r="E8708">
            <v>-5000</v>
          </cell>
          <cell r="F8708">
            <v>-5000</v>
          </cell>
          <cell r="G8708">
            <v>-5000</v>
          </cell>
        </row>
        <row r="8709">
          <cell r="B8709" t="str">
            <v>301500SG33</v>
          </cell>
          <cell r="C8709">
            <v>0</v>
          </cell>
          <cell r="D8709">
            <v>0</v>
          </cell>
          <cell r="E8709">
            <v>-5000</v>
          </cell>
          <cell r="F8709">
            <v>-5000</v>
          </cell>
          <cell r="G8709">
            <v>-5000</v>
          </cell>
        </row>
        <row r="8710">
          <cell r="B8710" t="str">
            <v>301500SG34</v>
          </cell>
          <cell r="C8710">
            <v>0</v>
          </cell>
          <cell r="D8710">
            <v>0</v>
          </cell>
          <cell r="E8710">
            <v>-2500</v>
          </cell>
          <cell r="F8710">
            <v>-2500</v>
          </cell>
          <cell r="G8710">
            <v>-2500</v>
          </cell>
        </row>
        <row r="8711">
          <cell r="B8711" t="str">
            <v>301500SG35</v>
          </cell>
          <cell r="C8711">
            <v>0</v>
          </cell>
          <cell r="D8711">
            <v>2500</v>
          </cell>
          <cell r="E8711">
            <v>-5000</v>
          </cell>
          <cell r="F8711">
            <v>-2500</v>
          </cell>
          <cell r="G8711">
            <v>-2500</v>
          </cell>
        </row>
        <row r="8712">
          <cell r="B8712" t="str">
            <v>301500SG36</v>
          </cell>
          <cell r="C8712">
            <v>0</v>
          </cell>
          <cell r="D8712">
            <v>5000</v>
          </cell>
          <cell r="E8712">
            <v>-10000</v>
          </cell>
          <cell r="F8712">
            <v>-5000</v>
          </cell>
          <cell r="G8712">
            <v>-5000</v>
          </cell>
        </row>
        <row r="8713">
          <cell r="B8713" t="str">
            <v>301500SG37</v>
          </cell>
          <cell r="C8713">
            <v>0</v>
          </cell>
          <cell r="D8713">
            <v>0</v>
          </cell>
          <cell r="E8713">
            <v>-7500</v>
          </cell>
          <cell r="F8713">
            <v>-7500</v>
          </cell>
          <cell r="G8713">
            <v>-7500</v>
          </cell>
        </row>
        <row r="8714">
          <cell r="B8714" t="str">
            <v>301500SG38</v>
          </cell>
          <cell r="C8714">
            <v>0</v>
          </cell>
          <cell r="D8714">
            <v>0</v>
          </cell>
          <cell r="E8714">
            <v>-5000</v>
          </cell>
          <cell r="F8714">
            <v>-5000</v>
          </cell>
          <cell r="G8714">
            <v>-5000</v>
          </cell>
        </row>
        <row r="8715">
          <cell r="B8715" t="str">
            <v>301500SG39</v>
          </cell>
          <cell r="C8715">
            <v>0</v>
          </cell>
          <cell r="D8715">
            <v>0</v>
          </cell>
          <cell r="E8715">
            <v>-15000</v>
          </cell>
          <cell r="F8715">
            <v>-15000</v>
          </cell>
          <cell r="G8715">
            <v>-15000</v>
          </cell>
        </row>
        <row r="8716">
          <cell r="B8716" t="str">
            <v>301500SG40</v>
          </cell>
          <cell r="C8716">
            <v>0</v>
          </cell>
          <cell r="D8716">
            <v>0</v>
          </cell>
          <cell r="E8716">
            <v>-5000</v>
          </cell>
          <cell r="F8716">
            <v>-5000</v>
          </cell>
          <cell r="G8716">
            <v>-5000</v>
          </cell>
        </row>
        <row r="8717">
          <cell r="B8717" t="str">
            <v>301500SG41</v>
          </cell>
          <cell r="C8717">
            <v>0</v>
          </cell>
          <cell r="D8717">
            <v>0</v>
          </cell>
          <cell r="E8717">
            <v>-7500</v>
          </cell>
          <cell r="F8717">
            <v>-7500</v>
          </cell>
          <cell r="G8717">
            <v>-7500</v>
          </cell>
        </row>
        <row r="8718">
          <cell r="B8718" t="str">
            <v>301500SG42</v>
          </cell>
          <cell r="C8718">
            <v>0</v>
          </cell>
          <cell r="D8718">
            <v>2500</v>
          </cell>
          <cell r="E8718">
            <v>-5000</v>
          </cell>
          <cell r="F8718">
            <v>-2500</v>
          </cell>
          <cell r="G8718">
            <v>-2500</v>
          </cell>
        </row>
        <row r="8719">
          <cell r="B8719" t="str">
            <v>301500SG43</v>
          </cell>
          <cell r="C8719">
            <v>0</v>
          </cell>
          <cell r="D8719">
            <v>20000</v>
          </cell>
          <cell r="E8719">
            <v>-32500</v>
          </cell>
          <cell r="F8719">
            <v>-12500</v>
          </cell>
          <cell r="G8719">
            <v>-12500</v>
          </cell>
        </row>
        <row r="8720">
          <cell r="B8720" t="str">
            <v>301500SG44</v>
          </cell>
          <cell r="C8720">
            <v>0</v>
          </cell>
          <cell r="D8720">
            <v>5000</v>
          </cell>
          <cell r="E8720">
            <v>-7500</v>
          </cell>
          <cell r="F8720">
            <v>-2500</v>
          </cell>
          <cell r="G8720">
            <v>-2500</v>
          </cell>
        </row>
        <row r="8721">
          <cell r="B8721" t="str">
            <v>301500SG45</v>
          </cell>
          <cell r="C8721">
            <v>0</v>
          </cell>
          <cell r="D8721">
            <v>0</v>
          </cell>
          <cell r="E8721">
            <v>-2500</v>
          </cell>
          <cell r="F8721">
            <v>-2500</v>
          </cell>
          <cell r="G8721">
            <v>-2500</v>
          </cell>
        </row>
        <row r="8722">
          <cell r="B8722" t="str">
            <v>301500SG46</v>
          </cell>
          <cell r="C8722">
            <v>0</v>
          </cell>
          <cell r="D8722">
            <v>0</v>
          </cell>
          <cell r="E8722">
            <v>-7500</v>
          </cell>
          <cell r="F8722">
            <v>-7500</v>
          </cell>
          <cell r="G8722">
            <v>-7500</v>
          </cell>
        </row>
        <row r="8723">
          <cell r="B8723" t="str">
            <v>301500SG47</v>
          </cell>
          <cell r="C8723">
            <v>0</v>
          </cell>
          <cell r="D8723">
            <v>0</v>
          </cell>
          <cell r="E8723">
            <v>-5000</v>
          </cell>
          <cell r="F8723">
            <v>-5000</v>
          </cell>
          <cell r="G8723">
            <v>-5000</v>
          </cell>
        </row>
        <row r="8724">
          <cell r="B8724" t="str">
            <v>301500SG48</v>
          </cell>
          <cell r="C8724">
            <v>0</v>
          </cell>
          <cell r="D8724">
            <v>0</v>
          </cell>
          <cell r="E8724">
            <v>-7500</v>
          </cell>
          <cell r="F8724">
            <v>-7500</v>
          </cell>
          <cell r="G8724">
            <v>-7500</v>
          </cell>
        </row>
        <row r="8725">
          <cell r="B8725" t="str">
            <v>301500SG49</v>
          </cell>
          <cell r="C8725">
            <v>0</v>
          </cell>
          <cell r="D8725">
            <v>0</v>
          </cell>
          <cell r="E8725">
            <v>-10000</v>
          </cell>
          <cell r="F8725">
            <v>-10000</v>
          </cell>
          <cell r="G8725">
            <v>-10000</v>
          </cell>
        </row>
        <row r="8726">
          <cell r="B8726" t="str">
            <v>301500SG50</v>
          </cell>
          <cell r="C8726">
            <v>0</v>
          </cell>
          <cell r="D8726">
            <v>0</v>
          </cell>
          <cell r="E8726">
            <v>-10000</v>
          </cell>
          <cell r="F8726">
            <v>-10000</v>
          </cell>
          <cell r="G8726">
            <v>-10000</v>
          </cell>
        </row>
        <row r="8727">
          <cell r="B8727" t="str">
            <v>301500SG51</v>
          </cell>
          <cell r="C8727">
            <v>0</v>
          </cell>
          <cell r="D8727">
            <v>0</v>
          </cell>
          <cell r="E8727">
            <v>-7500</v>
          </cell>
          <cell r="F8727">
            <v>-7500</v>
          </cell>
          <cell r="G8727">
            <v>-7500</v>
          </cell>
        </row>
        <row r="8728">
          <cell r="B8728" t="str">
            <v>301500SG52</v>
          </cell>
          <cell r="C8728">
            <v>0</v>
          </cell>
          <cell r="D8728">
            <v>0</v>
          </cell>
          <cell r="E8728">
            <v>-7500</v>
          </cell>
          <cell r="F8728">
            <v>-7500</v>
          </cell>
          <cell r="G8728">
            <v>-7500</v>
          </cell>
        </row>
        <row r="8729">
          <cell r="B8729" t="str">
            <v>301500SG53</v>
          </cell>
          <cell r="C8729">
            <v>0</v>
          </cell>
          <cell r="D8729">
            <v>0</v>
          </cell>
          <cell r="E8729">
            <v>-5000</v>
          </cell>
          <cell r="F8729">
            <v>-5000</v>
          </cell>
          <cell r="G8729">
            <v>-5000</v>
          </cell>
        </row>
        <row r="8730">
          <cell r="B8730" t="str">
            <v>301500SG54</v>
          </cell>
          <cell r="C8730">
            <v>0</v>
          </cell>
          <cell r="D8730">
            <v>0</v>
          </cell>
          <cell r="E8730">
            <v>-2500</v>
          </cell>
          <cell r="F8730">
            <v>-2500</v>
          </cell>
          <cell r="G8730">
            <v>-2500</v>
          </cell>
        </row>
        <row r="8731">
          <cell r="B8731" t="str">
            <v>301500SG55</v>
          </cell>
          <cell r="C8731">
            <v>0</v>
          </cell>
          <cell r="D8731">
            <v>0</v>
          </cell>
          <cell r="E8731">
            <v>-7500</v>
          </cell>
          <cell r="F8731">
            <v>-7500</v>
          </cell>
          <cell r="G8731">
            <v>-7500</v>
          </cell>
        </row>
        <row r="8732">
          <cell r="B8732" t="str">
            <v>301500SG56</v>
          </cell>
          <cell r="C8732">
            <v>0</v>
          </cell>
          <cell r="D8732">
            <v>0</v>
          </cell>
          <cell r="E8732">
            <v>-5000</v>
          </cell>
          <cell r="F8732">
            <v>-5000</v>
          </cell>
          <cell r="G8732">
            <v>-5000</v>
          </cell>
        </row>
        <row r="8733">
          <cell r="B8733" t="str">
            <v>301500SG57</v>
          </cell>
          <cell r="C8733">
            <v>0</v>
          </cell>
          <cell r="D8733">
            <v>0</v>
          </cell>
          <cell r="E8733">
            <v>-12500</v>
          </cell>
          <cell r="F8733">
            <v>-12500</v>
          </cell>
          <cell r="G8733">
            <v>-12500</v>
          </cell>
        </row>
        <row r="8734">
          <cell r="B8734" t="str">
            <v>301500SG58</v>
          </cell>
          <cell r="C8734">
            <v>0</v>
          </cell>
          <cell r="D8734">
            <v>0</v>
          </cell>
          <cell r="E8734">
            <v>-5000</v>
          </cell>
          <cell r="F8734">
            <v>-5000</v>
          </cell>
          <cell r="G8734">
            <v>-5000</v>
          </cell>
        </row>
        <row r="8735">
          <cell r="B8735" t="str">
            <v>301500SG60</v>
          </cell>
          <cell r="C8735">
            <v>0</v>
          </cell>
          <cell r="D8735">
            <v>7500</v>
          </cell>
          <cell r="E8735">
            <v>-7500</v>
          </cell>
          <cell r="F8735">
            <v>0</v>
          </cell>
          <cell r="G8735">
            <v>0</v>
          </cell>
        </row>
        <row r="8736">
          <cell r="B8736" t="str">
            <v>301500SG61</v>
          </cell>
          <cell r="C8736">
            <v>0</v>
          </cell>
          <cell r="D8736">
            <v>0</v>
          </cell>
          <cell r="E8736">
            <v>-5000</v>
          </cell>
          <cell r="F8736">
            <v>-5000</v>
          </cell>
          <cell r="G8736">
            <v>-5000</v>
          </cell>
        </row>
        <row r="8737">
          <cell r="B8737" t="str">
            <v>301500SG62</v>
          </cell>
          <cell r="C8737">
            <v>0</v>
          </cell>
          <cell r="D8737">
            <v>0</v>
          </cell>
          <cell r="E8737">
            <v>-5000</v>
          </cell>
          <cell r="F8737">
            <v>-5000</v>
          </cell>
          <cell r="G8737">
            <v>-5000</v>
          </cell>
        </row>
        <row r="8738">
          <cell r="B8738" t="str">
            <v>301500SG63</v>
          </cell>
          <cell r="C8738">
            <v>0</v>
          </cell>
          <cell r="D8738">
            <v>0</v>
          </cell>
          <cell r="E8738">
            <v>-2500</v>
          </cell>
          <cell r="F8738">
            <v>-2500</v>
          </cell>
          <cell r="G8738">
            <v>-2500</v>
          </cell>
        </row>
        <row r="8739">
          <cell r="B8739" t="str">
            <v>301500SG64</v>
          </cell>
          <cell r="C8739">
            <v>0</v>
          </cell>
          <cell r="D8739">
            <v>0</v>
          </cell>
          <cell r="E8739">
            <v>-2500</v>
          </cell>
          <cell r="F8739">
            <v>-2500</v>
          </cell>
          <cell r="G8739">
            <v>-2500</v>
          </cell>
        </row>
        <row r="8740">
          <cell r="B8740" t="str">
            <v>301500SG65</v>
          </cell>
          <cell r="C8740">
            <v>0</v>
          </cell>
          <cell r="D8740">
            <v>10000</v>
          </cell>
          <cell r="E8740">
            <v>-10000</v>
          </cell>
          <cell r="F8740">
            <v>0</v>
          </cell>
          <cell r="G8740">
            <v>0</v>
          </cell>
        </row>
        <row r="8741">
          <cell r="B8741" t="str">
            <v>301500SG66</v>
          </cell>
          <cell r="C8741">
            <v>0</v>
          </cell>
          <cell r="D8741">
            <v>0</v>
          </cell>
          <cell r="E8741">
            <v>-5000</v>
          </cell>
          <cell r="F8741">
            <v>-5000</v>
          </cell>
          <cell r="G8741">
            <v>-5000</v>
          </cell>
        </row>
        <row r="8742">
          <cell r="B8742" t="str">
            <v>301500SG67</v>
          </cell>
          <cell r="C8742">
            <v>0</v>
          </cell>
          <cell r="D8742">
            <v>0</v>
          </cell>
          <cell r="E8742">
            <v>-5000</v>
          </cell>
          <cell r="F8742">
            <v>-5000</v>
          </cell>
          <cell r="G8742">
            <v>-5000</v>
          </cell>
        </row>
        <row r="8743">
          <cell r="B8743" t="str">
            <v>301500SG68</v>
          </cell>
          <cell r="C8743">
            <v>0</v>
          </cell>
          <cell r="D8743">
            <v>0</v>
          </cell>
          <cell r="E8743">
            <v>-2500</v>
          </cell>
          <cell r="F8743">
            <v>-2500</v>
          </cell>
          <cell r="G8743">
            <v>-2500</v>
          </cell>
        </row>
        <row r="8744">
          <cell r="B8744" t="str">
            <v>301500SG69</v>
          </cell>
          <cell r="C8744">
            <v>0</v>
          </cell>
          <cell r="D8744">
            <v>0</v>
          </cell>
          <cell r="E8744">
            <v>-5000</v>
          </cell>
          <cell r="F8744">
            <v>-5000</v>
          </cell>
          <cell r="G8744">
            <v>-5000</v>
          </cell>
        </row>
        <row r="8745">
          <cell r="B8745" t="str">
            <v>301500SG70</v>
          </cell>
          <cell r="C8745">
            <v>0</v>
          </cell>
          <cell r="D8745">
            <v>0</v>
          </cell>
          <cell r="E8745">
            <v>-5000</v>
          </cell>
          <cell r="F8745">
            <v>-5000</v>
          </cell>
          <cell r="G8745">
            <v>-5000</v>
          </cell>
        </row>
        <row r="8746">
          <cell r="B8746" t="str">
            <v>301500SG71</v>
          </cell>
          <cell r="C8746">
            <v>0</v>
          </cell>
          <cell r="D8746">
            <v>0</v>
          </cell>
          <cell r="E8746">
            <v>-5000</v>
          </cell>
          <cell r="F8746">
            <v>-5000</v>
          </cell>
          <cell r="G8746">
            <v>-5000</v>
          </cell>
        </row>
        <row r="8747">
          <cell r="B8747" t="str">
            <v>301500SG72</v>
          </cell>
          <cell r="C8747">
            <v>0</v>
          </cell>
          <cell r="D8747">
            <v>0</v>
          </cell>
          <cell r="E8747">
            <v>-5000</v>
          </cell>
          <cell r="F8747">
            <v>-5000</v>
          </cell>
          <cell r="G8747">
            <v>-5000</v>
          </cell>
        </row>
        <row r="8748">
          <cell r="B8748" t="str">
            <v>301500SG73</v>
          </cell>
          <cell r="C8748">
            <v>0</v>
          </cell>
          <cell r="D8748">
            <v>0</v>
          </cell>
          <cell r="E8748">
            <v>-2500</v>
          </cell>
          <cell r="F8748">
            <v>-2500</v>
          </cell>
          <cell r="G8748">
            <v>-2500</v>
          </cell>
        </row>
        <row r="8749">
          <cell r="B8749" t="str">
            <v>301500SG74</v>
          </cell>
          <cell r="C8749">
            <v>0</v>
          </cell>
          <cell r="D8749">
            <v>0</v>
          </cell>
          <cell r="E8749">
            <v>-5000</v>
          </cell>
          <cell r="F8749">
            <v>-5000</v>
          </cell>
          <cell r="G8749">
            <v>-5000</v>
          </cell>
        </row>
        <row r="8750">
          <cell r="B8750" t="str">
            <v>301500SG75</v>
          </cell>
          <cell r="C8750">
            <v>0</v>
          </cell>
          <cell r="D8750">
            <v>0</v>
          </cell>
          <cell r="E8750">
            <v>-5000</v>
          </cell>
          <cell r="F8750">
            <v>-5000</v>
          </cell>
          <cell r="G8750">
            <v>-5000</v>
          </cell>
        </row>
        <row r="8751">
          <cell r="B8751" t="str">
            <v>301500SG76</v>
          </cell>
          <cell r="C8751">
            <v>0</v>
          </cell>
          <cell r="D8751">
            <v>0</v>
          </cell>
          <cell r="E8751">
            <v>-5000</v>
          </cell>
          <cell r="F8751">
            <v>-5000</v>
          </cell>
          <cell r="G8751">
            <v>-5000</v>
          </cell>
        </row>
        <row r="8752">
          <cell r="B8752" t="str">
            <v>301500SG77</v>
          </cell>
          <cell r="C8752">
            <v>0</v>
          </cell>
          <cell r="D8752">
            <v>0</v>
          </cell>
          <cell r="E8752">
            <v>-7500</v>
          </cell>
          <cell r="F8752">
            <v>-7500</v>
          </cell>
          <cell r="G8752">
            <v>-7500</v>
          </cell>
        </row>
        <row r="8753">
          <cell r="B8753" t="str">
            <v>301500SG78</v>
          </cell>
          <cell r="C8753">
            <v>0</v>
          </cell>
          <cell r="D8753">
            <v>0</v>
          </cell>
          <cell r="E8753">
            <v>-2500</v>
          </cell>
          <cell r="F8753">
            <v>-2500</v>
          </cell>
          <cell r="G8753">
            <v>-2500</v>
          </cell>
        </row>
        <row r="8754">
          <cell r="B8754" t="str">
            <v>301500SG79</v>
          </cell>
          <cell r="C8754">
            <v>0</v>
          </cell>
          <cell r="D8754">
            <v>0</v>
          </cell>
          <cell r="E8754">
            <v>-7500</v>
          </cell>
          <cell r="F8754">
            <v>-7500</v>
          </cell>
          <cell r="G8754">
            <v>-7500</v>
          </cell>
        </row>
        <row r="8755">
          <cell r="B8755" t="str">
            <v>301500SG80</v>
          </cell>
          <cell r="C8755">
            <v>0</v>
          </cell>
          <cell r="D8755">
            <v>0</v>
          </cell>
          <cell r="E8755">
            <v>-7500</v>
          </cell>
          <cell r="F8755">
            <v>-7500</v>
          </cell>
          <cell r="G8755">
            <v>-7500</v>
          </cell>
        </row>
        <row r="8756">
          <cell r="B8756" t="str">
            <v>301500SG81</v>
          </cell>
          <cell r="C8756">
            <v>0</v>
          </cell>
          <cell r="D8756">
            <v>0</v>
          </cell>
          <cell r="E8756">
            <v>-10000</v>
          </cell>
          <cell r="F8756">
            <v>-10000</v>
          </cell>
          <cell r="G8756">
            <v>-10000</v>
          </cell>
        </row>
        <row r="8757">
          <cell r="B8757" t="str">
            <v>301500SG82</v>
          </cell>
          <cell r="C8757">
            <v>0</v>
          </cell>
          <cell r="D8757">
            <v>0</v>
          </cell>
          <cell r="E8757">
            <v>-2500</v>
          </cell>
          <cell r="F8757">
            <v>-2500</v>
          </cell>
          <cell r="G8757">
            <v>-2500</v>
          </cell>
        </row>
        <row r="8758">
          <cell r="B8758" t="str">
            <v>301500SG83</v>
          </cell>
          <cell r="C8758">
            <v>0</v>
          </cell>
          <cell r="D8758">
            <v>0</v>
          </cell>
          <cell r="E8758">
            <v>-2500</v>
          </cell>
          <cell r="F8758">
            <v>-2500</v>
          </cell>
          <cell r="G8758">
            <v>-2500</v>
          </cell>
        </row>
        <row r="8759">
          <cell r="B8759" t="str">
            <v>301500SG84</v>
          </cell>
          <cell r="C8759">
            <v>0</v>
          </cell>
          <cell r="D8759">
            <v>0</v>
          </cell>
          <cell r="E8759">
            <v>-10000</v>
          </cell>
          <cell r="F8759">
            <v>-10000</v>
          </cell>
          <cell r="G8759">
            <v>-10000</v>
          </cell>
        </row>
        <row r="8760">
          <cell r="B8760" t="str">
            <v>301500SG85</v>
          </cell>
          <cell r="C8760">
            <v>0</v>
          </cell>
          <cell r="D8760">
            <v>0</v>
          </cell>
          <cell r="E8760">
            <v>-5000</v>
          </cell>
          <cell r="F8760">
            <v>-5000</v>
          </cell>
          <cell r="G8760">
            <v>-5000</v>
          </cell>
        </row>
        <row r="8761">
          <cell r="B8761" t="str">
            <v>301500SG86</v>
          </cell>
          <cell r="C8761">
            <v>0</v>
          </cell>
          <cell r="D8761">
            <v>0</v>
          </cell>
          <cell r="E8761">
            <v>-15000</v>
          </cell>
          <cell r="F8761">
            <v>-15000</v>
          </cell>
          <cell r="G8761">
            <v>-15000</v>
          </cell>
        </row>
        <row r="8762">
          <cell r="B8762" t="str">
            <v>301500SG87</v>
          </cell>
          <cell r="C8762">
            <v>0</v>
          </cell>
          <cell r="D8762">
            <v>0</v>
          </cell>
          <cell r="E8762">
            <v>-2500</v>
          </cell>
          <cell r="F8762">
            <v>-2500</v>
          </cell>
          <cell r="G8762">
            <v>-2500</v>
          </cell>
        </row>
        <row r="8763">
          <cell r="B8763" t="str">
            <v>301500SG88</v>
          </cell>
          <cell r="C8763">
            <v>0</v>
          </cell>
          <cell r="D8763">
            <v>0</v>
          </cell>
          <cell r="E8763">
            <v>-12500</v>
          </cell>
          <cell r="F8763">
            <v>-12500</v>
          </cell>
          <cell r="G8763">
            <v>-12500</v>
          </cell>
        </row>
        <row r="8764">
          <cell r="B8764" t="str">
            <v>301500SG89</v>
          </cell>
          <cell r="C8764">
            <v>0</v>
          </cell>
          <cell r="D8764">
            <v>0</v>
          </cell>
          <cell r="E8764">
            <v>-2500</v>
          </cell>
          <cell r="F8764">
            <v>-2500</v>
          </cell>
          <cell r="G8764">
            <v>-2500</v>
          </cell>
        </row>
        <row r="8765">
          <cell r="B8765" t="str">
            <v>301500SG90</v>
          </cell>
          <cell r="C8765">
            <v>0</v>
          </cell>
          <cell r="D8765">
            <v>0</v>
          </cell>
          <cell r="E8765">
            <v>-5000</v>
          </cell>
          <cell r="F8765">
            <v>-5000</v>
          </cell>
          <cell r="G8765">
            <v>-5000</v>
          </cell>
        </row>
        <row r="8766">
          <cell r="B8766" t="str">
            <v>301500SG91</v>
          </cell>
          <cell r="C8766">
            <v>0</v>
          </cell>
          <cell r="D8766">
            <v>0</v>
          </cell>
          <cell r="E8766">
            <v>-2500</v>
          </cell>
          <cell r="F8766">
            <v>-2500</v>
          </cell>
          <cell r="G8766">
            <v>-2500</v>
          </cell>
        </row>
        <row r="8767">
          <cell r="B8767" t="str">
            <v>301500SG92</v>
          </cell>
          <cell r="C8767">
            <v>0</v>
          </cell>
          <cell r="D8767">
            <v>0</v>
          </cell>
          <cell r="E8767">
            <v>-2500</v>
          </cell>
          <cell r="F8767">
            <v>-2500</v>
          </cell>
          <cell r="G8767">
            <v>-2500</v>
          </cell>
        </row>
        <row r="8768">
          <cell r="B8768" t="str">
            <v>301500SG93</v>
          </cell>
          <cell r="C8768">
            <v>0</v>
          </cell>
          <cell r="D8768">
            <v>0</v>
          </cell>
          <cell r="E8768">
            <v>-10000</v>
          </cell>
          <cell r="F8768">
            <v>-10000</v>
          </cell>
          <cell r="G8768">
            <v>-10000</v>
          </cell>
        </row>
        <row r="8769">
          <cell r="B8769" t="str">
            <v>301500SG94</v>
          </cell>
          <cell r="C8769">
            <v>0</v>
          </cell>
          <cell r="D8769">
            <v>0</v>
          </cell>
          <cell r="E8769">
            <v>-7500</v>
          </cell>
          <cell r="F8769">
            <v>-7500</v>
          </cell>
          <cell r="G8769">
            <v>-7500</v>
          </cell>
        </row>
        <row r="8770">
          <cell r="B8770" t="str">
            <v>301500SG95</v>
          </cell>
          <cell r="C8770">
            <v>0</v>
          </cell>
          <cell r="D8770">
            <v>0</v>
          </cell>
          <cell r="E8770">
            <v>-5000</v>
          </cell>
          <cell r="F8770">
            <v>-5000</v>
          </cell>
          <cell r="G8770">
            <v>-5000</v>
          </cell>
        </row>
        <row r="8771">
          <cell r="B8771" t="str">
            <v>301500SG96</v>
          </cell>
          <cell r="C8771">
            <v>0</v>
          </cell>
          <cell r="D8771">
            <v>0</v>
          </cell>
          <cell r="E8771">
            <v>-5000</v>
          </cell>
          <cell r="F8771">
            <v>-5000</v>
          </cell>
          <cell r="G8771">
            <v>-5000</v>
          </cell>
        </row>
        <row r="8772">
          <cell r="B8772" t="str">
            <v>301500SG97</v>
          </cell>
          <cell r="C8772">
            <v>0</v>
          </cell>
          <cell r="D8772">
            <v>0</v>
          </cell>
          <cell r="E8772">
            <v>-5000</v>
          </cell>
          <cell r="F8772">
            <v>-5000</v>
          </cell>
          <cell r="G8772">
            <v>-5000</v>
          </cell>
        </row>
        <row r="8773">
          <cell r="B8773" t="str">
            <v>301500SG98</v>
          </cell>
          <cell r="C8773">
            <v>0</v>
          </cell>
          <cell r="D8773">
            <v>0</v>
          </cell>
          <cell r="E8773">
            <v>-2500</v>
          </cell>
          <cell r="F8773">
            <v>-2500</v>
          </cell>
          <cell r="G8773">
            <v>-2500</v>
          </cell>
        </row>
        <row r="8774">
          <cell r="B8774" t="str">
            <v>301500SG99</v>
          </cell>
          <cell r="C8774">
            <v>0</v>
          </cell>
          <cell r="D8774">
            <v>0</v>
          </cell>
          <cell r="E8774">
            <v>-5000</v>
          </cell>
          <cell r="F8774">
            <v>-5000</v>
          </cell>
          <cell r="G8774">
            <v>-5000</v>
          </cell>
        </row>
        <row r="8775">
          <cell r="B8775" t="str">
            <v>301500SH01</v>
          </cell>
          <cell r="C8775">
            <v>0</v>
          </cell>
          <cell r="D8775">
            <v>0</v>
          </cell>
          <cell r="E8775">
            <v>-2500</v>
          </cell>
          <cell r="F8775">
            <v>-2500</v>
          </cell>
          <cell r="G8775">
            <v>-2500</v>
          </cell>
        </row>
        <row r="8776">
          <cell r="B8776" t="str">
            <v>301500SH02</v>
          </cell>
          <cell r="C8776">
            <v>0</v>
          </cell>
          <cell r="D8776">
            <v>0</v>
          </cell>
          <cell r="E8776">
            <v>-2500</v>
          </cell>
          <cell r="F8776">
            <v>-2500</v>
          </cell>
          <cell r="G8776">
            <v>-2500</v>
          </cell>
        </row>
        <row r="8777">
          <cell r="B8777" t="str">
            <v>301500SH03</v>
          </cell>
          <cell r="C8777">
            <v>0</v>
          </cell>
          <cell r="D8777">
            <v>0</v>
          </cell>
          <cell r="E8777">
            <v>-5000</v>
          </cell>
          <cell r="F8777">
            <v>-5000</v>
          </cell>
          <cell r="G8777">
            <v>-5000</v>
          </cell>
        </row>
        <row r="8778">
          <cell r="B8778" t="str">
            <v>301500SH04</v>
          </cell>
          <cell r="C8778">
            <v>0</v>
          </cell>
          <cell r="D8778">
            <v>0</v>
          </cell>
          <cell r="E8778">
            <v>-5000</v>
          </cell>
          <cell r="F8778">
            <v>-5000</v>
          </cell>
          <cell r="G8778">
            <v>-5000</v>
          </cell>
        </row>
        <row r="8779">
          <cell r="B8779" t="str">
            <v>301500SH05</v>
          </cell>
          <cell r="C8779">
            <v>0</v>
          </cell>
          <cell r="D8779">
            <v>0</v>
          </cell>
          <cell r="E8779">
            <v>-2500</v>
          </cell>
          <cell r="F8779">
            <v>-2500</v>
          </cell>
          <cell r="G8779">
            <v>-2500</v>
          </cell>
        </row>
        <row r="8780">
          <cell r="B8780" t="str">
            <v>301500SH06</v>
          </cell>
          <cell r="C8780">
            <v>0</v>
          </cell>
          <cell r="D8780">
            <v>0</v>
          </cell>
          <cell r="E8780">
            <v>-12500</v>
          </cell>
          <cell r="F8780">
            <v>-12500</v>
          </cell>
          <cell r="G8780">
            <v>-12500</v>
          </cell>
        </row>
        <row r="8781">
          <cell r="B8781" t="str">
            <v>301500SH07</v>
          </cell>
          <cell r="C8781">
            <v>0</v>
          </cell>
          <cell r="D8781">
            <v>0</v>
          </cell>
          <cell r="E8781">
            <v>-12500</v>
          </cell>
          <cell r="F8781">
            <v>-12500</v>
          </cell>
          <cell r="G8781">
            <v>-12500</v>
          </cell>
        </row>
        <row r="8782">
          <cell r="B8782" t="str">
            <v>301500SH08</v>
          </cell>
          <cell r="C8782">
            <v>0</v>
          </cell>
          <cell r="D8782">
            <v>2500</v>
          </cell>
          <cell r="E8782">
            <v>-5000</v>
          </cell>
          <cell r="F8782">
            <v>-2500</v>
          </cell>
          <cell r="G8782">
            <v>-2500</v>
          </cell>
        </row>
        <row r="8783">
          <cell r="B8783" t="str">
            <v>301500SH09</v>
          </cell>
          <cell r="C8783">
            <v>0</v>
          </cell>
          <cell r="D8783">
            <v>0</v>
          </cell>
          <cell r="E8783">
            <v>-2500</v>
          </cell>
          <cell r="F8783">
            <v>-2500</v>
          </cell>
          <cell r="G8783">
            <v>-2500</v>
          </cell>
        </row>
        <row r="8784">
          <cell r="B8784" t="str">
            <v>301500SH10</v>
          </cell>
          <cell r="C8784">
            <v>0</v>
          </cell>
          <cell r="D8784">
            <v>0</v>
          </cell>
          <cell r="E8784">
            <v>-2500</v>
          </cell>
          <cell r="F8784">
            <v>-2500</v>
          </cell>
          <cell r="G8784">
            <v>-2500</v>
          </cell>
        </row>
        <row r="8785">
          <cell r="B8785" t="str">
            <v>301500SH11</v>
          </cell>
          <cell r="C8785">
            <v>0</v>
          </cell>
          <cell r="D8785">
            <v>0</v>
          </cell>
          <cell r="E8785">
            <v>-2500</v>
          </cell>
          <cell r="F8785">
            <v>-2500</v>
          </cell>
          <cell r="G8785">
            <v>-2500</v>
          </cell>
        </row>
        <row r="8786">
          <cell r="B8786" t="str">
            <v>301500SH12</v>
          </cell>
          <cell r="C8786">
            <v>0</v>
          </cell>
          <cell r="D8786">
            <v>0</v>
          </cell>
          <cell r="E8786">
            <v>-2500</v>
          </cell>
          <cell r="F8786">
            <v>-2500</v>
          </cell>
          <cell r="G8786">
            <v>-2500</v>
          </cell>
        </row>
        <row r="8787">
          <cell r="B8787" t="str">
            <v>301500SH13</v>
          </cell>
          <cell r="C8787">
            <v>0</v>
          </cell>
          <cell r="D8787">
            <v>0</v>
          </cell>
          <cell r="E8787">
            <v>-5000</v>
          </cell>
          <cell r="F8787">
            <v>-5000</v>
          </cell>
          <cell r="G8787">
            <v>-5000</v>
          </cell>
        </row>
        <row r="8788">
          <cell r="B8788" t="str">
            <v>301500SH14</v>
          </cell>
          <cell r="C8788">
            <v>0</v>
          </cell>
          <cell r="D8788">
            <v>0</v>
          </cell>
          <cell r="E8788">
            <v>-2500</v>
          </cell>
          <cell r="F8788">
            <v>-2500</v>
          </cell>
          <cell r="G8788">
            <v>-2500</v>
          </cell>
        </row>
        <row r="8789">
          <cell r="B8789" t="str">
            <v>301500SH15</v>
          </cell>
          <cell r="C8789">
            <v>0</v>
          </cell>
          <cell r="D8789">
            <v>0</v>
          </cell>
          <cell r="E8789">
            <v>-7500</v>
          </cell>
          <cell r="F8789">
            <v>-7500</v>
          </cell>
          <cell r="G8789">
            <v>-7500</v>
          </cell>
        </row>
        <row r="8790">
          <cell r="B8790" t="str">
            <v>301500SH16</v>
          </cell>
          <cell r="C8790">
            <v>0</v>
          </cell>
          <cell r="D8790">
            <v>5000</v>
          </cell>
          <cell r="E8790">
            <v>-10000</v>
          </cell>
          <cell r="F8790">
            <v>-5000</v>
          </cell>
          <cell r="G8790">
            <v>-5000</v>
          </cell>
        </row>
        <row r="8791">
          <cell r="B8791" t="str">
            <v>301500SH17</v>
          </cell>
          <cell r="C8791">
            <v>0</v>
          </cell>
          <cell r="D8791">
            <v>0</v>
          </cell>
          <cell r="E8791">
            <v>-5000</v>
          </cell>
          <cell r="F8791">
            <v>-5000</v>
          </cell>
          <cell r="G8791">
            <v>-5000</v>
          </cell>
        </row>
        <row r="8792">
          <cell r="B8792" t="str">
            <v>301500SH18</v>
          </cell>
          <cell r="C8792">
            <v>0</v>
          </cell>
          <cell r="D8792">
            <v>0</v>
          </cell>
          <cell r="E8792">
            <v>-5000</v>
          </cell>
          <cell r="F8792">
            <v>-5000</v>
          </cell>
          <cell r="G8792">
            <v>-5000</v>
          </cell>
        </row>
        <row r="8793">
          <cell r="B8793" t="str">
            <v>301500SH19</v>
          </cell>
          <cell r="C8793">
            <v>0</v>
          </cell>
          <cell r="D8793">
            <v>0</v>
          </cell>
          <cell r="E8793">
            <v>-5000</v>
          </cell>
          <cell r="F8793">
            <v>-5000</v>
          </cell>
          <cell r="G8793">
            <v>-5000</v>
          </cell>
        </row>
        <row r="8794">
          <cell r="B8794" t="str">
            <v>301500SH20</v>
          </cell>
          <cell r="C8794">
            <v>0</v>
          </cell>
          <cell r="D8794">
            <v>0</v>
          </cell>
          <cell r="E8794">
            <v>-5000</v>
          </cell>
          <cell r="F8794">
            <v>-5000</v>
          </cell>
          <cell r="G8794">
            <v>-5000</v>
          </cell>
        </row>
        <row r="8795">
          <cell r="B8795" t="str">
            <v>301500SH21</v>
          </cell>
          <cell r="C8795">
            <v>0</v>
          </cell>
          <cell r="D8795">
            <v>0</v>
          </cell>
          <cell r="E8795">
            <v>-2500</v>
          </cell>
          <cell r="F8795">
            <v>-2500</v>
          </cell>
          <cell r="G8795">
            <v>-2500</v>
          </cell>
        </row>
        <row r="8796">
          <cell r="B8796" t="str">
            <v>301500SH22</v>
          </cell>
          <cell r="C8796">
            <v>0</v>
          </cell>
          <cell r="D8796">
            <v>0</v>
          </cell>
          <cell r="E8796">
            <v>-7500</v>
          </cell>
          <cell r="F8796">
            <v>-7500</v>
          </cell>
          <cell r="G8796">
            <v>-7500</v>
          </cell>
        </row>
        <row r="8797">
          <cell r="B8797" t="str">
            <v>301500SH23</v>
          </cell>
          <cell r="C8797">
            <v>0</v>
          </cell>
          <cell r="D8797">
            <v>0</v>
          </cell>
          <cell r="E8797">
            <v>-5000</v>
          </cell>
          <cell r="F8797">
            <v>-5000</v>
          </cell>
          <cell r="G8797">
            <v>-5000</v>
          </cell>
        </row>
        <row r="8798">
          <cell r="B8798" t="str">
            <v>301500SH24</v>
          </cell>
          <cell r="C8798">
            <v>0</v>
          </cell>
          <cell r="D8798">
            <v>0</v>
          </cell>
          <cell r="E8798">
            <v>-5000</v>
          </cell>
          <cell r="F8798">
            <v>-5000</v>
          </cell>
          <cell r="G8798">
            <v>-5000</v>
          </cell>
        </row>
        <row r="8799">
          <cell r="B8799" t="str">
            <v>301500SH25</v>
          </cell>
          <cell r="C8799">
            <v>0</v>
          </cell>
          <cell r="D8799">
            <v>0</v>
          </cell>
          <cell r="E8799">
            <v>-5000</v>
          </cell>
          <cell r="F8799">
            <v>-5000</v>
          </cell>
          <cell r="G8799">
            <v>-5000</v>
          </cell>
        </row>
        <row r="8800">
          <cell r="B8800" t="str">
            <v>301500SH26</v>
          </cell>
          <cell r="C8800">
            <v>0</v>
          </cell>
          <cell r="D8800">
            <v>0</v>
          </cell>
          <cell r="E8800">
            <v>-2500</v>
          </cell>
          <cell r="F8800">
            <v>-2500</v>
          </cell>
          <cell r="G8800">
            <v>-2500</v>
          </cell>
        </row>
        <row r="8801">
          <cell r="B8801" t="str">
            <v>301500SH27</v>
          </cell>
          <cell r="C8801">
            <v>0</v>
          </cell>
          <cell r="D8801">
            <v>0</v>
          </cell>
          <cell r="E8801">
            <v>-2500</v>
          </cell>
          <cell r="F8801">
            <v>-2500</v>
          </cell>
          <cell r="G8801">
            <v>-2500</v>
          </cell>
        </row>
        <row r="8802">
          <cell r="B8802" t="str">
            <v>301500SH28</v>
          </cell>
          <cell r="C8802">
            <v>0</v>
          </cell>
          <cell r="D8802">
            <v>0</v>
          </cell>
          <cell r="E8802">
            <v>-15000</v>
          </cell>
          <cell r="F8802">
            <v>-15000</v>
          </cell>
          <cell r="G8802">
            <v>-15000</v>
          </cell>
        </row>
        <row r="8803">
          <cell r="B8803" t="str">
            <v>301500SH29</v>
          </cell>
          <cell r="C8803">
            <v>0</v>
          </cell>
          <cell r="D8803">
            <v>0</v>
          </cell>
          <cell r="E8803">
            <v>-2500</v>
          </cell>
          <cell r="F8803">
            <v>-2500</v>
          </cell>
          <cell r="G8803">
            <v>-2500</v>
          </cell>
        </row>
        <row r="8804">
          <cell r="B8804" t="str">
            <v>301500SH30</v>
          </cell>
          <cell r="C8804">
            <v>0</v>
          </cell>
          <cell r="D8804">
            <v>0</v>
          </cell>
          <cell r="E8804">
            <v>-5000</v>
          </cell>
          <cell r="F8804">
            <v>-5000</v>
          </cell>
          <cell r="G8804">
            <v>-5000</v>
          </cell>
        </row>
        <row r="8805">
          <cell r="B8805" t="str">
            <v>301500SH31</v>
          </cell>
          <cell r="C8805">
            <v>0</v>
          </cell>
          <cell r="D8805">
            <v>0</v>
          </cell>
          <cell r="E8805">
            <v>-5000</v>
          </cell>
          <cell r="F8805">
            <v>-5000</v>
          </cell>
          <cell r="G8805">
            <v>-5000</v>
          </cell>
        </row>
        <row r="8806">
          <cell r="B8806" t="str">
            <v>301500SH32</v>
          </cell>
          <cell r="C8806">
            <v>0</v>
          </cell>
          <cell r="D8806">
            <v>0</v>
          </cell>
          <cell r="E8806">
            <v>-2500</v>
          </cell>
          <cell r="F8806">
            <v>-2500</v>
          </cell>
          <cell r="G8806">
            <v>-2500</v>
          </cell>
        </row>
        <row r="8807">
          <cell r="B8807" t="str">
            <v>301500SH33</v>
          </cell>
          <cell r="C8807">
            <v>0</v>
          </cell>
          <cell r="D8807">
            <v>0</v>
          </cell>
          <cell r="E8807">
            <v>-7500</v>
          </cell>
          <cell r="F8807">
            <v>-7500</v>
          </cell>
          <cell r="G8807">
            <v>-7500</v>
          </cell>
        </row>
        <row r="8808">
          <cell r="B8808" t="str">
            <v>301500SH34</v>
          </cell>
          <cell r="C8808">
            <v>0</v>
          </cell>
          <cell r="D8808">
            <v>0</v>
          </cell>
          <cell r="E8808">
            <v>-7500</v>
          </cell>
          <cell r="F8808">
            <v>-7500</v>
          </cell>
          <cell r="G8808">
            <v>-7500</v>
          </cell>
        </row>
        <row r="8809">
          <cell r="B8809" t="str">
            <v>301500SH35</v>
          </cell>
          <cell r="C8809">
            <v>0</v>
          </cell>
          <cell r="D8809">
            <v>0</v>
          </cell>
          <cell r="E8809">
            <v>-2500</v>
          </cell>
          <cell r="F8809">
            <v>-2500</v>
          </cell>
          <cell r="G8809">
            <v>-2500</v>
          </cell>
        </row>
        <row r="8810">
          <cell r="B8810" t="str">
            <v>301500SH36</v>
          </cell>
          <cell r="C8810">
            <v>0</v>
          </cell>
          <cell r="D8810">
            <v>0</v>
          </cell>
          <cell r="E8810">
            <v>-5000</v>
          </cell>
          <cell r="F8810">
            <v>-5000</v>
          </cell>
          <cell r="G8810">
            <v>-5000</v>
          </cell>
        </row>
        <row r="8811">
          <cell r="B8811" t="str">
            <v>301500SH37</v>
          </cell>
          <cell r="C8811">
            <v>0</v>
          </cell>
          <cell r="D8811">
            <v>0</v>
          </cell>
          <cell r="E8811">
            <v>-2500</v>
          </cell>
          <cell r="F8811">
            <v>-2500</v>
          </cell>
          <cell r="G8811">
            <v>-2500</v>
          </cell>
        </row>
        <row r="8812">
          <cell r="B8812" t="str">
            <v>301500SH38</v>
          </cell>
          <cell r="C8812">
            <v>0</v>
          </cell>
          <cell r="D8812">
            <v>0</v>
          </cell>
          <cell r="E8812">
            <v>-2500</v>
          </cell>
          <cell r="F8812">
            <v>-2500</v>
          </cell>
          <cell r="G8812">
            <v>-2500</v>
          </cell>
        </row>
        <row r="8813">
          <cell r="B8813" t="str">
            <v>301500SH39</v>
          </cell>
          <cell r="C8813">
            <v>0</v>
          </cell>
          <cell r="D8813">
            <v>0</v>
          </cell>
          <cell r="E8813">
            <v>-5000</v>
          </cell>
          <cell r="F8813">
            <v>-5000</v>
          </cell>
          <cell r="G8813">
            <v>-5000</v>
          </cell>
        </row>
        <row r="8814">
          <cell r="B8814" t="str">
            <v>301500SH40</v>
          </cell>
          <cell r="C8814">
            <v>0</v>
          </cell>
          <cell r="D8814">
            <v>0</v>
          </cell>
          <cell r="E8814">
            <v>-5000</v>
          </cell>
          <cell r="F8814">
            <v>-5000</v>
          </cell>
          <cell r="G8814">
            <v>-5000</v>
          </cell>
        </row>
        <row r="8815">
          <cell r="B8815" t="str">
            <v>301500SH41</v>
          </cell>
          <cell r="C8815">
            <v>0</v>
          </cell>
          <cell r="D8815">
            <v>0</v>
          </cell>
          <cell r="E8815">
            <v>-5000</v>
          </cell>
          <cell r="F8815">
            <v>-5000</v>
          </cell>
          <cell r="G8815">
            <v>-5000</v>
          </cell>
        </row>
        <row r="8816">
          <cell r="B8816" t="str">
            <v>301500SH42</v>
          </cell>
          <cell r="C8816">
            <v>0</v>
          </cell>
          <cell r="D8816">
            <v>0</v>
          </cell>
          <cell r="E8816">
            <v>-5000</v>
          </cell>
          <cell r="F8816">
            <v>-5000</v>
          </cell>
          <cell r="G8816">
            <v>-5000</v>
          </cell>
        </row>
        <row r="8817">
          <cell r="B8817" t="str">
            <v>301500SH43</v>
          </cell>
          <cell r="C8817">
            <v>0</v>
          </cell>
          <cell r="D8817">
            <v>0</v>
          </cell>
          <cell r="E8817">
            <v>-5000</v>
          </cell>
          <cell r="F8817">
            <v>-5000</v>
          </cell>
          <cell r="G8817">
            <v>-5000</v>
          </cell>
        </row>
        <row r="8818">
          <cell r="B8818" t="str">
            <v>301500SH44</v>
          </cell>
          <cell r="C8818">
            <v>0</v>
          </cell>
          <cell r="D8818">
            <v>0</v>
          </cell>
          <cell r="E8818">
            <v>-2500</v>
          </cell>
          <cell r="F8818">
            <v>-2500</v>
          </cell>
          <cell r="G8818">
            <v>-2500</v>
          </cell>
        </row>
        <row r="8819">
          <cell r="B8819" t="str">
            <v>301500SH45</v>
          </cell>
          <cell r="C8819">
            <v>0</v>
          </cell>
          <cell r="D8819">
            <v>0</v>
          </cell>
          <cell r="E8819">
            <v>-2500</v>
          </cell>
          <cell r="F8819">
            <v>-2500</v>
          </cell>
          <cell r="G8819">
            <v>-2500</v>
          </cell>
        </row>
        <row r="8820">
          <cell r="B8820" t="str">
            <v>301500SH46</v>
          </cell>
          <cell r="C8820">
            <v>0</v>
          </cell>
          <cell r="D8820">
            <v>0</v>
          </cell>
          <cell r="E8820">
            <v>-2500</v>
          </cell>
          <cell r="F8820">
            <v>-2500</v>
          </cell>
          <cell r="G8820">
            <v>-2500</v>
          </cell>
        </row>
        <row r="8821">
          <cell r="B8821" t="str">
            <v>301500SH47</v>
          </cell>
          <cell r="C8821">
            <v>0</v>
          </cell>
          <cell r="D8821">
            <v>0</v>
          </cell>
          <cell r="E8821">
            <v>-12500</v>
          </cell>
          <cell r="F8821">
            <v>-12500</v>
          </cell>
          <cell r="G8821">
            <v>-12500</v>
          </cell>
        </row>
        <row r="8822">
          <cell r="B8822" t="str">
            <v>301500SH48</v>
          </cell>
          <cell r="C8822">
            <v>0</v>
          </cell>
          <cell r="D8822">
            <v>0</v>
          </cell>
          <cell r="E8822">
            <v>-17500</v>
          </cell>
          <cell r="F8822">
            <v>-17500</v>
          </cell>
          <cell r="G8822">
            <v>-17500</v>
          </cell>
        </row>
        <row r="8823">
          <cell r="B8823" t="str">
            <v>301500SH49</v>
          </cell>
          <cell r="C8823">
            <v>0</v>
          </cell>
          <cell r="D8823">
            <v>0</v>
          </cell>
          <cell r="E8823">
            <v>-7500</v>
          </cell>
          <cell r="F8823">
            <v>-7500</v>
          </cell>
          <cell r="G8823">
            <v>-7500</v>
          </cell>
        </row>
        <row r="8824">
          <cell r="B8824" t="str">
            <v>301500SH50</v>
          </cell>
          <cell r="C8824">
            <v>0</v>
          </cell>
          <cell r="D8824">
            <v>0</v>
          </cell>
          <cell r="E8824">
            <v>-12500</v>
          </cell>
          <cell r="F8824">
            <v>-12500</v>
          </cell>
          <cell r="G8824">
            <v>-12500</v>
          </cell>
        </row>
        <row r="8825">
          <cell r="B8825" t="str">
            <v>301500SH51</v>
          </cell>
          <cell r="C8825">
            <v>0</v>
          </cell>
          <cell r="D8825">
            <v>0</v>
          </cell>
          <cell r="E8825">
            <v>-10000</v>
          </cell>
          <cell r="F8825">
            <v>-10000</v>
          </cell>
          <cell r="G8825">
            <v>-10000</v>
          </cell>
        </row>
        <row r="8826">
          <cell r="B8826" t="str">
            <v>301500SH52</v>
          </cell>
          <cell r="C8826">
            <v>0</v>
          </cell>
          <cell r="D8826">
            <v>0</v>
          </cell>
          <cell r="E8826">
            <v>-7500</v>
          </cell>
          <cell r="F8826">
            <v>-7500</v>
          </cell>
          <cell r="G8826">
            <v>-7500</v>
          </cell>
        </row>
        <row r="8827">
          <cell r="B8827" t="str">
            <v>301500SH53</v>
          </cell>
          <cell r="C8827">
            <v>0</v>
          </cell>
          <cell r="D8827">
            <v>0</v>
          </cell>
          <cell r="E8827">
            <v>-2500</v>
          </cell>
          <cell r="F8827">
            <v>-2500</v>
          </cell>
          <cell r="G8827">
            <v>-2500</v>
          </cell>
        </row>
        <row r="8828">
          <cell r="B8828" t="str">
            <v>301500SH54</v>
          </cell>
          <cell r="C8828">
            <v>0</v>
          </cell>
          <cell r="D8828">
            <v>0</v>
          </cell>
          <cell r="E8828">
            <v>-5000</v>
          </cell>
          <cell r="F8828">
            <v>-5000</v>
          </cell>
          <cell r="G8828">
            <v>-5000</v>
          </cell>
        </row>
        <row r="8829">
          <cell r="B8829" t="str">
            <v>301500SH55</v>
          </cell>
          <cell r="C8829">
            <v>0</v>
          </cell>
          <cell r="D8829">
            <v>0</v>
          </cell>
          <cell r="E8829">
            <v>-2500</v>
          </cell>
          <cell r="F8829">
            <v>-2500</v>
          </cell>
          <cell r="G8829">
            <v>-2500</v>
          </cell>
        </row>
        <row r="8830">
          <cell r="B8830" t="str">
            <v>301500SH56</v>
          </cell>
          <cell r="C8830">
            <v>0</v>
          </cell>
          <cell r="D8830">
            <v>0</v>
          </cell>
          <cell r="E8830">
            <v>-5000</v>
          </cell>
          <cell r="F8830">
            <v>-5000</v>
          </cell>
          <cell r="G8830">
            <v>-5000</v>
          </cell>
        </row>
        <row r="8831">
          <cell r="B8831" t="str">
            <v>301500SH57</v>
          </cell>
          <cell r="C8831">
            <v>0</v>
          </cell>
          <cell r="D8831">
            <v>0</v>
          </cell>
          <cell r="E8831">
            <v>-17500</v>
          </cell>
          <cell r="F8831">
            <v>-17500</v>
          </cell>
          <cell r="G8831">
            <v>-17500</v>
          </cell>
        </row>
        <row r="8832">
          <cell r="B8832" t="str">
            <v>301500SH58</v>
          </cell>
          <cell r="C8832">
            <v>0</v>
          </cell>
          <cell r="D8832">
            <v>0</v>
          </cell>
          <cell r="E8832">
            <v>-7500</v>
          </cell>
          <cell r="F8832">
            <v>-7500</v>
          </cell>
          <cell r="G8832">
            <v>-7500</v>
          </cell>
        </row>
        <row r="8833">
          <cell r="B8833" t="str">
            <v>301500SH59</v>
          </cell>
          <cell r="C8833">
            <v>0</v>
          </cell>
          <cell r="D8833">
            <v>0</v>
          </cell>
          <cell r="E8833">
            <v>-7500</v>
          </cell>
          <cell r="F8833">
            <v>-7500</v>
          </cell>
          <cell r="G8833">
            <v>-7500</v>
          </cell>
        </row>
        <row r="8834">
          <cell r="B8834" t="str">
            <v>301500SH60</v>
          </cell>
          <cell r="C8834">
            <v>0</v>
          </cell>
          <cell r="D8834">
            <v>0</v>
          </cell>
          <cell r="E8834">
            <v>-5000</v>
          </cell>
          <cell r="F8834">
            <v>-5000</v>
          </cell>
          <cell r="G8834">
            <v>-5000</v>
          </cell>
        </row>
        <row r="8835">
          <cell r="B8835" t="str">
            <v>301500SH61</v>
          </cell>
          <cell r="C8835">
            <v>0</v>
          </cell>
          <cell r="D8835">
            <v>0</v>
          </cell>
          <cell r="E8835">
            <v>-17500</v>
          </cell>
          <cell r="F8835">
            <v>-17500</v>
          </cell>
          <cell r="G8835">
            <v>-17500</v>
          </cell>
        </row>
        <row r="8836">
          <cell r="B8836" t="str">
            <v>301500SH62</v>
          </cell>
          <cell r="C8836">
            <v>0</v>
          </cell>
          <cell r="D8836">
            <v>0</v>
          </cell>
          <cell r="E8836">
            <v>-12500</v>
          </cell>
          <cell r="F8836">
            <v>-12500</v>
          </cell>
          <cell r="G8836">
            <v>-12500</v>
          </cell>
        </row>
        <row r="8837">
          <cell r="B8837" t="str">
            <v>301500SH63</v>
          </cell>
          <cell r="C8837">
            <v>0</v>
          </cell>
          <cell r="D8837">
            <v>0</v>
          </cell>
          <cell r="E8837">
            <v>-5000</v>
          </cell>
          <cell r="F8837">
            <v>-5000</v>
          </cell>
          <cell r="G8837">
            <v>-5000</v>
          </cell>
        </row>
        <row r="8838">
          <cell r="B8838" t="str">
            <v>301500SH64</v>
          </cell>
          <cell r="C8838">
            <v>0</v>
          </cell>
          <cell r="D8838">
            <v>0</v>
          </cell>
          <cell r="E8838">
            <v>-7500</v>
          </cell>
          <cell r="F8838">
            <v>-7500</v>
          </cell>
          <cell r="G8838">
            <v>-7500</v>
          </cell>
        </row>
        <row r="8839">
          <cell r="B8839" t="str">
            <v>301500SH65</v>
          </cell>
          <cell r="C8839">
            <v>0</v>
          </cell>
          <cell r="D8839">
            <v>0</v>
          </cell>
          <cell r="E8839">
            <v>-12500</v>
          </cell>
          <cell r="F8839">
            <v>-12500</v>
          </cell>
          <cell r="G8839">
            <v>-12500</v>
          </cell>
        </row>
        <row r="8840">
          <cell r="B8840" t="str">
            <v>301500SH66</v>
          </cell>
          <cell r="C8840">
            <v>0</v>
          </cell>
          <cell r="D8840">
            <v>0</v>
          </cell>
          <cell r="E8840">
            <v>-7500</v>
          </cell>
          <cell r="F8840">
            <v>-7500</v>
          </cell>
          <cell r="G8840">
            <v>-7500</v>
          </cell>
        </row>
        <row r="8841">
          <cell r="B8841" t="str">
            <v>301500SH67</v>
          </cell>
          <cell r="C8841">
            <v>0</v>
          </cell>
          <cell r="D8841">
            <v>0</v>
          </cell>
          <cell r="E8841">
            <v>-7500</v>
          </cell>
          <cell r="F8841">
            <v>-7500</v>
          </cell>
          <cell r="G8841">
            <v>-7500</v>
          </cell>
        </row>
        <row r="8842">
          <cell r="B8842" t="str">
            <v>301500SH68</v>
          </cell>
          <cell r="C8842">
            <v>0</v>
          </cell>
          <cell r="D8842">
            <v>0</v>
          </cell>
          <cell r="E8842">
            <v>-7500</v>
          </cell>
          <cell r="F8842">
            <v>-7500</v>
          </cell>
          <cell r="G8842">
            <v>-7500</v>
          </cell>
        </row>
        <row r="8843">
          <cell r="B8843" t="str">
            <v>301500SH69</v>
          </cell>
          <cell r="C8843">
            <v>0</v>
          </cell>
          <cell r="D8843">
            <v>10000</v>
          </cell>
          <cell r="E8843">
            <v>-10000</v>
          </cell>
          <cell r="F8843">
            <v>0</v>
          </cell>
          <cell r="G8843">
            <v>0</v>
          </cell>
        </row>
        <row r="8844">
          <cell r="B8844" t="str">
            <v>301500SH70</v>
          </cell>
          <cell r="C8844">
            <v>0</v>
          </cell>
          <cell r="D8844">
            <v>0</v>
          </cell>
          <cell r="E8844">
            <v>-2500</v>
          </cell>
          <cell r="F8844">
            <v>-2500</v>
          </cell>
          <cell r="G8844">
            <v>-2500</v>
          </cell>
        </row>
        <row r="8845">
          <cell r="B8845" t="str">
            <v>301500SH71</v>
          </cell>
          <cell r="C8845">
            <v>0</v>
          </cell>
          <cell r="D8845">
            <v>0</v>
          </cell>
          <cell r="E8845">
            <v>-5000</v>
          </cell>
          <cell r="F8845">
            <v>-5000</v>
          </cell>
          <cell r="G8845">
            <v>-5000</v>
          </cell>
        </row>
        <row r="8846">
          <cell r="B8846" t="str">
            <v>301500SH72</v>
          </cell>
          <cell r="C8846">
            <v>0</v>
          </cell>
          <cell r="D8846">
            <v>0</v>
          </cell>
          <cell r="E8846">
            <v>-5000</v>
          </cell>
          <cell r="F8846">
            <v>-5000</v>
          </cell>
          <cell r="G8846">
            <v>-5000</v>
          </cell>
        </row>
        <row r="8847">
          <cell r="B8847" t="str">
            <v>301500SH73</v>
          </cell>
          <cell r="C8847">
            <v>0</v>
          </cell>
          <cell r="D8847">
            <v>0</v>
          </cell>
          <cell r="E8847">
            <v>-7500</v>
          </cell>
          <cell r="F8847">
            <v>-7500</v>
          </cell>
          <cell r="G8847">
            <v>-7500</v>
          </cell>
        </row>
        <row r="8848">
          <cell r="B8848" t="str">
            <v>301500SH74</v>
          </cell>
          <cell r="C8848">
            <v>0</v>
          </cell>
          <cell r="D8848">
            <v>0</v>
          </cell>
          <cell r="E8848">
            <v>-10000</v>
          </cell>
          <cell r="F8848">
            <v>-10000</v>
          </cell>
          <cell r="G8848">
            <v>-10000</v>
          </cell>
        </row>
        <row r="8849">
          <cell r="B8849" t="str">
            <v>301500SH75</v>
          </cell>
          <cell r="C8849">
            <v>0</v>
          </cell>
          <cell r="D8849">
            <v>0</v>
          </cell>
          <cell r="E8849">
            <v>-2500</v>
          </cell>
          <cell r="F8849">
            <v>-2500</v>
          </cell>
          <cell r="G8849">
            <v>-2500</v>
          </cell>
        </row>
        <row r="8850">
          <cell r="B8850" t="str">
            <v>301500SH76</v>
          </cell>
          <cell r="C8850">
            <v>0</v>
          </cell>
          <cell r="D8850">
            <v>0</v>
          </cell>
          <cell r="E8850">
            <v>-5000</v>
          </cell>
          <cell r="F8850">
            <v>-5000</v>
          </cell>
          <cell r="G8850">
            <v>-5000</v>
          </cell>
        </row>
        <row r="8851">
          <cell r="B8851" t="str">
            <v>301500SH77</v>
          </cell>
          <cell r="C8851">
            <v>0</v>
          </cell>
          <cell r="D8851">
            <v>0</v>
          </cell>
          <cell r="E8851">
            <v>-2500</v>
          </cell>
          <cell r="F8851">
            <v>-2500</v>
          </cell>
          <cell r="G8851">
            <v>-2500</v>
          </cell>
        </row>
        <row r="8852">
          <cell r="B8852" t="str">
            <v>301500SH78</v>
          </cell>
          <cell r="C8852">
            <v>0</v>
          </cell>
          <cell r="D8852">
            <v>0</v>
          </cell>
          <cell r="E8852">
            <v>-10000</v>
          </cell>
          <cell r="F8852">
            <v>-10000</v>
          </cell>
          <cell r="G8852">
            <v>-10000</v>
          </cell>
        </row>
        <row r="8853">
          <cell r="B8853" t="str">
            <v>301500SH79</v>
          </cell>
          <cell r="C8853">
            <v>0</v>
          </cell>
          <cell r="D8853">
            <v>0</v>
          </cell>
          <cell r="E8853">
            <v>-7500</v>
          </cell>
          <cell r="F8853">
            <v>-7500</v>
          </cell>
          <cell r="G8853">
            <v>-7500</v>
          </cell>
        </row>
        <row r="8854">
          <cell r="B8854" t="str">
            <v>301500SH80</v>
          </cell>
          <cell r="C8854">
            <v>0</v>
          </cell>
          <cell r="D8854">
            <v>0</v>
          </cell>
          <cell r="E8854">
            <v>-7500</v>
          </cell>
          <cell r="F8854">
            <v>-7500</v>
          </cell>
          <cell r="G8854">
            <v>-7500</v>
          </cell>
        </row>
        <row r="8855">
          <cell r="B8855" t="str">
            <v>301500SH81</v>
          </cell>
          <cell r="C8855">
            <v>0</v>
          </cell>
          <cell r="D8855">
            <v>0</v>
          </cell>
          <cell r="E8855">
            <v>-5000</v>
          </cell>
          <cell r="F8855">
            <v>-5000</v>
          </cell>
          <cell r="G8855">
            <v>-5000</v>
          </cell>
        </row>
        <row r="8856">
          <cell r="B8856" t="str">
            <v>301500SH82</v>
          </cell>
          <cell r="C8856">
            <v>0</v>
          </cell>
          <cell r="D8856">
            <v>0</v>
          </cell>
          <cell r="E8856">
            <v>-7500</v>
          </cell>
          <cell r="F8856">
            <v>-7500</v>
          </cell>
          <cell r="G8856">
            <v>-7500</v>
          </cell>
        </row>
        <row r="8857">
          <cell r="B8857" t="str">
            <v>301500SH83</v>
          </cell>
          <cell r="C8857">
            <v>0</v>
          </cell>
          <cell r="D8857">
            <v>5000</v>
          </cell>
          <cell r="E8857">
            <v>-5000</v>
          </cell>
          <cell r="F8857">
            <v>0</v>
          </cell>
          <cell r="G8857">
            <v>0</v>
          </cell>
        </row>
        <row r="8858">
          <cell r="B8858" t="str">
            <v>301500SH84</v>
          </cell>
          <cell r="C8858">
            <v>0</v>
          </cell>
          <cell r="D8858">
            <v>7500</v>
          </cell>
          <cell r="E8858">
            <v>-7500</v>
          </cell>
          <cell r="F8858">
            <v>0</v>
          </cell>
          <cell r="G8858">
            <v>0</v>
          </cell>
        </row>
        <row r="8859">
          <cell r="B8859" t="str">
            <v>301500SH85</v>
          </cell>
          <cell r="C8859">
            <v>0</v>
          </cell>
          <cell r="D8859">
            <v>0</v>
          </cell>
          <cell r="E8859">
            <v>-2500</v>
          </cell>
          <cell r="F8859">
            <v>-2500</v>
          </cell>
          <cell r="G8859">
            <v>-2500</v>
          </cell>
        </row>
        <row r="8860">
          <cell r="B8860" t="str">
            <v>301500SH86</v>
          </cell>
          <cell r="C8860">
            <v>0</v>
          </cell>
          <cell r="D8860">
            <v>0</v>
          </cell>
          <cell r="E8860">
            <v>-2500</v>
          </cell>
          <cell r="F8860">
            <v>-2500</v>
          </cell>
          <cell r="G8860">
            <v>-2500</v>
          </cell>
        </row>
        <row r="8861">
          <cell r="B8861" t="str">
            <v>301500SH87</v>
          </cell>
          <cell r="C8861">
            <v>0</v>
          </cell>
          <cell r="D8861">
            <v>0</v>
          </cell>
          <cell r="E8861">
            <v>-2500</v>
          </cell>
          <cell r="F8861">
            <v>-2500</v>
          </cell>
          <cell r="G8861">
            <v>-2500</v>
          </cell>
        </row>
        <row r="8862">
          <cell r="B8862" t="str">
            <v>301500SH88</v>
          </cell>
          <cell r="C8862">
            <v>0</v>
          </cell>
          <cell r="D8862">
            <v>0</v>
          </cell>
          <cell r="E8862">
            <v>-5000</v>
          </cell>
          <cell r="F8862">
            <v>-5000</v>
          </cell>
          <cell r="G8862">
            <v>-5000</v>
          </cell>
        </row>
        <row r="8863">
          <cell r="B8863" t="str">
            <v>301500SH89</v>
          </cell>
          <cell r="C8863">
            <v>0</v>
          </cell>
          <cell r="D8863">
            <v>0</v>
          </cell>
          <cell r="E8863">
            <v>-7500</v>
          </cell>
          <cell r="F8863">
            <v>-7500</v>
          </cell>
          <cell r="G8863">
            <v>-7500</v>
          </cell>
        </row>
        <row r="8864">
          <cell r="B8864" t="str">
            <v>301500SH90</v>
          </cell>
          <cell r="C8864">
            <v>0</v>
          </cell>
          <cell r="D8864">
            <v>0</v>
          </cell>
          <cell r="E8864">
            <v>-7500</v>
          </cell>
          <cell r="F8864">
            <v>-7500</v>
          </cell>
          <cell r="G8864">
            <v>-7500</v>
          </cell>
        </row>
        <row r="8865">
          <cell r="B8865" t="str">
            <v>301500SH91</v>
          </cell>
          <cell r="C8865">
            <v>0</v>
          </cell>
          <cell r="D8865">
            <v>0</v>
          </cell>
          <cell r="E8865">
            <v>-5000</v>
          </cell>
          <cell r="F8865">
            <v>-5000</v>
          </cell>
          <cell r="G8865">
            <v>-5000</v>
          </cell>
        </row>
        <row r="8866">
          <cell r="B8866" t="str">
            <v>301500SH92</v>
          </cell>
          <cell r="C8866">
            <v>0</v>
          </cell>
          <cell r="D8866">
            <v>0</v>
          </cell>
          <cell r="E8866">
            <v>-2500</v>
          </cell>
          <cell r="F8866">
            <v>-2500</v>
          </cell>
          <cell r="G8866">
            <v>-2500</v>
          </cell>
        </row>
        <row r="8867">
          <cell r="B8867" t="str">
            <v>301500SH93</v>
          </cell>
          <cell r="C8867">
            <v>0</v>
          </cell>
          <cell r="D8867">
            <v>0</v>
          </cell>
          <cell r="E8867">
            <v>-5000</v>
          </cell>
          <cell r="F8867">
            <v>-5000</v>
          </cell>
          <cell r="G8867">
            <v>-5000</v>
          </cell>
        </row>
        <row r="8868">
          <cell r="B8868" t="str">
            <v>301500SH94</v>
          </cell>
          <cell r="C8868">
            <v>0</v>
          </cell>
          <cell r="D8868">
            <v>0</v>
          </cell>
          <cell r="E8868">
            <v>-5000</v>
          </cell>
          <cell r="F8868">
            <v>-5000</v>
          </cell>
          <cell r="G8868">
            <v>-5000</v>
          </cell>
        </row>
        <row r="8869">
          <cell r="B8869" t="str">
            <v>301500SH95</v>
          </cell>
          <cell r="C8869">
            <v>0</v>
          </cell>
          <cell r="D8869">
            <v>0</v>
          </cell>
          <cell r="E8869">
            <v>-5000</v>
          </cell>
          <cell r="F8869">
            <v>-5000</v>
          </cell>
          <cell r="G8869">
            <v>-5000</v>
          </cell>
        </row>
        <row r="8870">
          <cell r="B8870" t="str">
            <v>301500SH96</v>
          </cell>
          <cell r="C8870">
            <v>0</v>
          </cell>
          <cell r="D8870">
            <v>5000</v>
          </cell>
          <cell r="E8870">
            <v>-7500</v>
          </cell>
          <cell r="F8870">
            <v>-2500</v>
          </cell>
          <cell r="G8870">
            <v>-2500</v>
          </cell>
        </row>
        <row r="8871">
          <cell r="B8871" t="str">
            <v>301500SH97</v>
          </cell>
          <cell r="C8871">
            <v>0</v>
          </cell>
          <cell r="D8871">
            <v>0</v>
          </cell>
          <cell r="E8871">
            <v>-5000</v>
          </cell>
          <cell r="F8871">
            <v>-5000</v>
          </cell>
          <cell r="G8871">
            <v>-5000</v>
          </cell>
        </row>
        <row r="8872">
          <cell r="B8872" t="str">
            <v>301500SH98</v>
          </cell>
          <cell r="C8872">
            <v>0</v>
          </cell>
          <cell r="D8872">
            <v>7500</v>
          </cell>
          <cell r="E8872">
            <v>-7500</v>
          </cell>
          <cell r="F8872">
            <v>0</v>
          </cell>
          <cell r="G8872">
            <v>0</v>
          </cell>
        </row>
        <row r="8873">
          <cell r="B8873" t="str">
            <v>301500SH99</v>
          </cell>
          <cell r="C8873">
            <v>0</v>
          </cell>
          <cell r="D8873">
            <v>0</v>
          </cell>
          <cell r="E8873">
            <v>-15000</v>
          </cell>
          <cell r="F8873">
            <v>-15000</v>
          </cell>
          <cell r="G8873">
            <v>-15000</v>
          </cell>
        </row>
        <row r="8874">
          <cell r="B8874" t="str">
            <v>301500SI01</v>
          </cell>
          <cell r="C8874">
            <v>0</v>
          </cell>
          <cell r="D8874">
            <v>0</v>
          </cell>
          <cell r="E8874">
            <v>-15000</v>
          </cell>
          <cell r="F8874">
            <v>-15000</v>
          </cell>
          <cell r="G8874">
            <v>-15000</v>
          </cell>
        </row>
        <row r="8875">
          <cell r="B8875" t="str">
            <v>301500SI02</v>
          </cell>
          <cell r="C8875">
            <v>0</v>
          </cell>
          <cell r="D8875">
            <v>7500</v>
          </cell>
          <cell r="E8875">
            <v>-7500</v>
          </cell>
          <cell r="F8875">
            <v>0</v>
          </cell>
          <cell r="G8875">
            <v>0</v>
          </cell>
        </row>
        <row r="8876">
          <cell r="B8876" t="str">
            <v>301500SI03</v>
          </cell>
          <cell r="C8876">
            <v>0</v>
          </cell>
          <cell r="D8876">
            <v>0</v>
          </cell>
          <cell r="E8876">
            <v>-5000</v>
          </cell>
          <cell r="F8876">
            <v>-5000</v>
          </cell>
          <cell r="G8876">
            <v>-5000</v>
          </cell>
        </row>
        <row r="8877">
          <cell r="B8877" t="str">
            <v>301500SI04</v>
          </cell>
          <cell r="C8877">
            <v>0</v>
          </cell>
          <cell r="D8877">
            <v>0</v>
          </cell>
          <cell r="E8877">
            <v>-12500</v>
          </cell>
          <cell r="F8877">
            <v>-12500</v>
          </cell>
          <cell r="G8877">
            <v>-12500</v>
          </cell>
        </row>
        <row r="8878">
          <cell r="B8878" t="str">
            <v>301500SI05</v>
          </cell>
          <cell r="C8878">
            <v>0</v>
          </cell>
          <cell r="D8878">
            <v>0</v>
          </cell>
          <cell r="E8878">
            <v>-5000</v>
          </cell>
          <cell r="F8878">
            <v>-5000</v>
          </cell>
          <cell r="G8878">
            <v>-5000</v>
          </cell>
        </row>
        <row r="8879">
          <cell r="B8879" t="str">
            <v>301500SI06</v>
          </cell>
          <cell r="C8879">
            <v>0</v>
          </cell>
          <cell r="D8879">
            <v>0</v>
          </cell>
          <cell r="E8879">
            <v>-2500</v>
          </cell>
          <cell r="F8879">
            <v>-2500</v>
          </cell>
          <cell r="G8879">
            <v>-2500</v>
          </cell>
        </row>
        <row r="8880">
          <cell r="B8880" t="str">
            <v>301500SI07</v>
          </cell>
          <cell r="C8880">
            <v>0</v>
          </cell>
          <cell r="D8880">
            <v>0</v>
          </cell>
          <cell r="E8880">
            <v>-2500</v>
          </cell>
          <cell r="F8880">
            <v>-2500</v>
          </cell>
          <cell r="G8880">
            <v>-2500</v>
          </cell>
        </row>
        <row r="8881">
          <cell r="B8881" t="str">
            <v>301500SI08</v>
          </cell>
          <cell r="C8881">
            <v>0</v>
          </cell>
          <cell r="D8881">
            <v>0</v>
          </cell>
          <cell r="E8881">
            <v>-7500</v>
          </cell>
          <cell r="F8881">
            <v>-7500</v>
          </cell>
          <cell r="G8881">
            <v>-7500</v>
          </cell>
        </row>
        <row r="8882">
          <cell r="B8882" t="str">
            <v>301500SI09</v>
          </cell>
          <cell r="C8882">
            <v>0</v>
          </cell>
          <cell r="D8882">
            <v>0</v>
          </cell>
          <cell r="E8882">
            <v>-5000</v>
          </cell>
          <cell r="F8882">
            <v>-5000</v>
          </cell>
          <cell r="G8882">
            <v>-5000</v>
          </cell>
        </row>
        <row r="8883">
          <cell r="B8883" t="str">
            <v>301500SI10</v>
          </cell>
          <cell r="C8883">
            <v>0</v>
          </cell>
          <cell r="D8883">
            <v>0</v>
          </cell>
          <cell r="E8883">
            <v>-2500</v>
          </cell>
          <cell r="F8883">
            <v>-2500</v>
          </cell>
          <cell r="G8883">
            <v>-2500</v>
          </cell>
        </row>
        <row r="8884">
          <cell r="B8884" t="str">
            <v>301500SI11</v>
          </cell>
          <cell r="C8884">
            <v>0</v>
          </cell>
          <cell r="D8884">
            <v>0</v>
          </cell>
          <cell r="E8884">
            <v>-5000</v>
          </cell>
          <cell r="F8884">
            <v>-5000</v>
          </cell>
          <cell r="G8884">
            <v>-5000</v>
          </cell>
        </row>
        <row r="8885">
          <cell r="B8885" t="str">
            <v>301500SI12</v>
          </cell>
          <cell r="C8885">
            <v>0</v>
          </cell>
          <cell r="D8885">
            <v>0</v>
          </cell>
          <cell r="E8885">
            <v>-5000</v>
          </cell>
          <cell r="F8885">
            <v>-5000</v>
          </cell>
          <cell r="G8885">
            <v>-5000</v>
          </cell>
        </row>
        <row r="8886">
          <cell r="B8886" t="str">
            <v>301500SI13</v>
          </cell>
          <cell r="C8886">
            <v>0</v>
          </cell>
          <cell r="D8886">
            <v>0</v>
          </cell>
          <cell r="E8886">
            <v>-5000</v>
          </cell>
          <cell r="F8886">
            <v>-5000</v>
          </cell>
          <cell r="G8886">
            <v>-5000</v>
          </cell>
        </row>
        <row r="8887">
          <cell r="B8887" t="str">
            <v>301500SI14</v>
          </cell>
          <cell r="C8887">
            <v>0</v>
          </cell>
          <cell r="D8887">
            <v>0</v>
          </cell>
          <cell r="E8887">
            <v>-12500</v>
          </cell>
          <cell r="F8887">
            <v>-12500</v>
          </cell>
          <cell r="G8887">
            <v>-12500</v>
          </cell>
        </row>
        <row r="8888">
          <cell r="B8888" t="str">
            <v>301500SI15</v>
          </cell>
          <cell r="C8888">
            <v>0</v>
          </cell>
          <cell r="D8888">
            <v>0</v>
          </cell>
          <cell r="E8888">
            <v>-2500</v>
          </cell>
          <cell r="F8888">
            <v>-2500</v>
          </cell>
          <cell r="G8888">
            <v>-2500</v>
          </cell>
        </row>
        <row r="8889">
          <cell r="B8889" t="str">
            <v>301500SI16</v>
          </cell>
          <cell r="C8889">
            <v>0</v>
          </cell>
          <cell r="D8889">
            <v>0</v>
          </cell>
          <cell r="E8889">
            <v>-2500</v>
          </cell>
          <cell r="F8889">
            <v>-2500</v>
          </cell>
          <cell r="G8889">
            <v>-2500</v>
          </cell>
        </row>
        <row r="8890">
          <cell r="B8890" t="str">
            <v>301500SI17</v>
          </cell>
          <cell r="C8890">
            <v>0</v>
          </cell>
          <cell r="D8890">
            <v>0</v>
          </cell>
          <cell r="E8890">
            <v>-2500</v>
          </cell>
          <cell r="F8890">
            <v>-2500</v>
          </cell>
          <cell r="G8890">
            <v>-2500</v>
          </cell>
        </row>
        <row r="8891">
          <cell r="B8891" t="str">
            <v>301500SI18</v>
          </cell>
          <cell r="C8891">
            <v>0</v>
          </cell>
          <cell r="D8891">
            <v>0</v>
          </cell>
          <cell r="E8891">
            <v>-7500</v>
          </cell>
          <cell r="F8891">
            <v>-7500</v>
          </cell>
          <cell r="G8891">
            <v>-7500</v>
          </cell>
        </row>
        <row r="8892">
          <cell r="B8892" t="str">
            <v>301500SI19</v>
          </cell>
          <cell r="C8892">
            <v>0</v>
          </cell>
          <cell r="D8892">
            <v>0</v>
          </cell>
          <cell r="E8892">
            <v>-2500</v>
          </cell>
          <cell r="F8892">
            <v>-2500</v>
          </cell>
          <cell r="G8892">
            <v>-2500</v>
          </cell>
        </row>
        <row r="8893">
          <cell r="B8893" t="str">
            <v>301500SI20</v>
          </cell>
          <cell r="C8893">
            <v>0</v>
          </cell>
          <cell r="D8893">
            <v>0</v>
          </cell>
          <cell r="E8893">
            <v>-2500</v>
          </cell>
          <cell r="F8893">
            <v>-2500</v>
          </cell>
          <cell r="G8893">
            <v>-2500</v>
          </cell>
        </row>
        <row r="8894">
          <cell r="B8894" t="str">
            <v>301500SI21</v>
          </cell>
          <cell r="C8894">
            <v>0</v>
          </cell>
          <cell r="D8894">
            <v>0</v>
          </cell>
          <cell r="E8894">
            <v>-5000</v>
          </cell>
          <cell r="F8894">
            <v>-5000</v>
          </cell>
          <cell r="G8894">
            <v>-5000</v>
          </cell>
        </row>
        <row r="8895">
          <cell r="B8895" t="str">
            <v>301500SI22</v>
          </cell>
          <cell r="C8895">
            <v>0</v>
          </cell>
          <cell r="D8895">
            <v>0</v>
          </cell>
          <cell r="E8895">
            <v>-5000</v>
          </cell>
          <cell r="F8895">
            <v>-5000</v>
          </cell>
          <cell r="G8895">
            <v>-5000</v>
          </cell>
        </row>
        <row r="8896">
          <cell r="B8896" t="str">
            <v>301500SI23</v>
          </cell>
          <cell r="C8896">
            <v>0</v>
          </cell>
          <cell r="D8896">
            <v>0</v>
          </cell>
          <cell r="E8896">
            <v>-2500</v>
          </cell>
          <cell r="F8896">
            <v>-2500</v>
          </cell>
          <cell r="G8896">
            <v>-2500</v>
          </cell>
        </row>
        <row r="8897">
          <cell r="B8897" t="str">
            <v>301500SI24</v>
          </cell>
          <cell r="C8897">
            <v>0</v>
          </cell>
          <cell r="D8897">
            <v>0</v>
          </cell>
          <cell r="E8897">
            <v>-15000</v>
          </cell>
          <cell r="F8897">
            <v>-15000</v>
          </cell>
          <cell r="G8897">
            <v>-15000</v>
          </cell>
        </row>
        <row r="8898">
          <cell r="B8898" t="str">
            <v>301500SI25</v>
          </cell>
          <cell r="C8898">
            <v>0</v>
          </cell>
          <cell r="D8898">
            <v>0</v>
          </cell>
          <cell r="E8898">
            <v>-5000</v>
          </cell>
          <cell r="F8898">
            <v>-5000</v>
          </cell>
          <cell r="G8898">
            <v>-5000</v>
          </cell>
        </row>
        <row r="8899">
          <cell r="B8899" t="str">
            <v>301500SI26</v>
          </cell>
          <cell r="C8899">
            <v>0</v>
          </cell>
          <cell r="D8899">
            <v>0</v>
          </cell>
          <cell r="E8899">
            <v>-5000</v>
          </cell>
          <cell r="F8899">
            <v>-5000</v>
          </cell>
          <cell r="G8899">
            <v>-5000</v>
          </cell>
        </row>
        <row r="8900">
          <cell r="B8900" t="str">
            <v>301500SI27</v>
          </cell>
          <cell r="C8900">
            <v>0</v>
          </cell>
          <cell r="D8900">
            <v>0</v>
          </cell>
          <cell r="E8900">
            <v>-5000</v>
          </cell>
          <cell r="F8900">
            <v>-5000</v>
          </cell>
          <cell r="G8900">
            <v>-5000</v>
          </cell>
        </row>
        <row r="8901">
          <cell r="B8901" t="str">
            <v>301500SI28</v>
          </cell>
          <cell r="C8901">
            <v>0</v>
          </cell>
          <cell r="D8901">
            <v>0</v>
          </cell>
          <cell r="E8901">
            <v>-2500</v>
          </cell>
          <cell r="F8901">
            <v>-2500</v>
          </cell>
          <cell r="G8901">
            <v>-2500</v>
          </cell>
        </row>
        <row r="8902">
          <cell r="B8902" t="str">
            <v>301500SI29</v>
          </cell>
          <cell r="C8902">
            <v>0</v>
          </cell>
          <cell r="D8902">
            <v>0</v>
          </cell>
          <cell r="E8902">
            <v>-5000</v>
          </cell>
          <cell r="F8902">
            <v>-5000</v>
          </cell>
          <cell r="G8902">
            <v>-5000</v>
          </cell>
        </row>
        <row r="8903">
          <cell r="B8903" t="str">
            <v>301500SI30</v>
          </cell>
          <cell r="C8903">
            <v>0</v>
          </cell>
          <cell r="D8903">
            <v>0</v>
          </cell>
          <cell r="E8903">
            <v>-5000</v>
          </cell>
          <cell r="F8903">
            <v>-5000</v>
          </cell>
          <cell r="G8903">
            <v>-5000</v>
          </cell>
        </row>
        <row r="8904">
          <cell r="B8904" t="str">
            <v>301500SI31</v>
          </cell>
          <cell r="C8904">
            <v>0</v>
          </cell>
          <cell r="D8904">
            <v>0</v>
          </cell>
          <cell r="E8904">
            <v>-5000</v>
          </cell>
          <cell r="F8904">
            <v>-5000</v>
          </cell>
          <cell r="G8904">
            <v>-5000</v>
          </cell>
        </row>
        <row r="8905">
          <cell r="B8905" t="str">
            <v>301500SI32</v>
          </cell>
          <cell r="C8905">
            <v>0</v>
          </cell>
          <cell r="D8905">
            <v>0</v>
          </cell>
          <cell r="E8905">
            <v>-2500</v>
          </cell>
          <cell r="F8905">
            <v>-2500</v>
          </cell>
          <cell r="G8905">
            <v>-2500</v>
          </cell>
        </row>
        <row r="8906">
          <cell r="B8906" t="str">
            <v>301500SI33</v>
          </cell>
          <cell r="C8906">
            <v>0</v>
          </cell>
          <cell r="D8906">
            <v>0</v>
          </cell>
          <cell r="E8906">
            <v>-5000</v>
          </cell>
          <cell r="F8906">
            <v>-5000</v>
          </cell>
          <cell r="G8906">
            <v>-5000</v>
          </cell>
        </row>
        <row r="8907">
          <cell r="B8907" t="str">
            <v>301500SI34</v>
          </cell>
          <cell r="C8907">
            <v>0</v>
          </cell>
          <cell r="D8907">
            <v>0</v>
          </cell>
          <cell r="E8907">
            <v>-5000</v>
          </cell>
          <cell r="F8907">
            <v>-5000</v>
          </cell>
          <cell r="G8907">
            <v>-5000</v>
          </cell>
        </row>
        <row r="8908">
          <cell r="B8908" t="str">
            <v>301500SI35</v>
          </cell>
          <cell r="C8908">
            <v>0</v>
          </cell>
          <cell r="D8908">
            <v>0</v>
          </cell>
          <cell r="E8908">
            <v>-5000</v>
          </cell>
          <cell r="F8908">
            <v>-5000</v>
          </cell>
          <cell r="G8908">
            <v>-5000</v>
          </cell>
        </row>
        <row r="8909">
          <cell r="B8909" t="str">
            <v>301500SI36</v>
          </cell>
          <cell r="C8909">
            <v>0</v>
          </cell>
          <cell r="D8909">
            <v>0</v>
          </cell>
          <cell r="E8909">
            <v>-5000</v>
          </cell>
          <cell r="F8909">
            <v>-5000</v>
          </cell>
          <cell r="G8909">
            <v>-5000</v>
          </cell>
        </row>
        <row r="8910">
          <cell r="B8910" t="str">
            <v>301500SI37</v>
          </cell>
          <cell r="C8910">
            <v>0</v>
          </cell>
          <cell r="D8910">
            <v>0</v>
          </cell>
          <cell r="E8910">
            <v>-5000</v>
          </cell>
          <cell r="F8910">
            <v>-5000</v>
          </cell>
          <cell r="G8910">
            <v>-5000</v>
          </cell>
        </row>
        <row r="8911">
          <cell r="B8911" t="str">
            <v>301500SI38</v>
          </cell>
          <cell r="C8911">
            <v>0</v>
          </cell>
          <cell r="D8911">
            <v>0</v>
          </cell>
          <cell r="E8911">
            <v>-7500</v>
          </cell>
          <cell r="F8911">
            <v>-7500</v>
          </cell>
          <cell r="G8911">
            <v>-7500</v>
          </cell>
        </row>
        <row r="8912">
          <cell r="B8912" t="str">
            <v>301500SI39</v>
          </cell>
          <cell r="C8912">
            <v>0</v>
          </cell>
          <cell r="D8912">
            <v>0</v>
          </cell>
          <cell r="E8912">
            <v>-7500</v>
          </cell>
          <cell r="F8912">
            <v>-7500</v>
          </cell>
          <cell r="G8912">
            <v>-7500</v>
          </cell>
        </row>
        <row r="8913">
          <cell r="B8913" t="str">
            <v>301500SI40</v>
          </cell>
          <cell r="C8913">
            <v>0</v>
          </cell>
          <cell r="D8913">
            <v>0</v>
          </cell>
          <cell r="E8913">
            <v>-7500</v>
          </cell>
          <cell r="F8913">
            <v>-7500</v>
          </cell>
          <cell r="G8913">
            <v>-7500</v>
          </cell>
        </row>
        <row r="8914">
          <cell r="B8914" t="str">
            <v>301500SI41</v>
          </cell>
          <cell r="C8914">
            <v>0</v>
          </cell>
          <cell r="D8914">
            <v>0</v>
          </cell>
          <cell r="E8914">
            <v>-10000</v>
          </cell>
          <cell r="F8914">
            <v>-10000</v>
          </cell>
          <cell r="G8914">
            <v>-10000</v>
          </cell>
        </row>
        <row r="8915">
          <cell r="B8915" t="str">
            <v>301500SI42</v>
          </cell>
          <cell r="C8915">
            <v>0</v>
          </cell>
          <cell r="D8915">
            <v>0</v>
          </cell>
          <cell r="E8915">
            <v>-12500</v>
          </cell>
          <cell r="F8915">
            <v>-12500</v>
          </cell>
          <cell r="G8915">
            <v>-12500</v>
          </cell>
        </row>
        <row r="8916">
          <cell r="B8916" t="str">
            <v>301500SI43</v>
          </cell>
          <cell r="C8916">
            <v>0</v>
          </cell>
          <cell r="D8916">
            <v>0</v>
          </cell>
          <cell r="E8916">
            <v>-12500</v>
          </cell>
          <cell r="F8916">
            <v>-12500</v>
          </cell>
          <cell r="G8916">
            <v>-12500</v>
          </cell>
        </row>
        <row r="8917">
          <cell r="B8917" t="str">
            <v>301500SI44</v>
          </cell>
          <cell r="C8917">
            <v>0</v>
          </cell>
          <cell r="D8917">
            <v>0</v>
          </cell>
          <cell r="E8917">
            <v>-7500</v>
          </cell>
          <cell r="F8917">
            <v>-7500</v>
          </cell>
          <cell r="G8917">
            <v>-7500</v>
          </cell>
        </row>
        <row r="8918">
          <cell r="B8918" t="str">
            <v>301500SI45</v>
          </cell>
          <cell r="C8918">
            <v>0</v>
          </cell>
          <cell r="D8918">
            <v>0</v>
          </cell>
          <cell r="E8918">
            <v>-5000</v>
          </cell>
          <cell r="F8918">
            <v>-5000</v>
          </cell>
          <cell r="G8918">
            <v>-5000</v>
          </cell>
        </row>
        <row r="8919">
          <cell r="B8919" t="str">
            <v>301500SI46</v>
          </cell>
          <cell r="C8919">
            <v>0</v>
          </cell>
          <cell r="D8919">
            <v>0</v>
          </cell>
          <cell r="E8919">
            <v>-2500</v>
          </cell>
          <cell r="F8919">
            <v>-2500</v>
          </cell>
          <cell r="G8919">
            <v>-2500</v>
          </cell>
        </row>
        <row r="8920">
          <cell r="B8920" t="str">
            <v>301500SI47</v>
          </cell>
          <cell r="C8920">
            <v>0</v>
          </cell>
          <cell r="D8920">
            <v>0</v>
          </cell>
          <cell r="E8920">
            <v>-2500</v>
          </cell>
          <cell r="F8920">
            <v>-2500</v>
          </cell>
          <cell r="G8920">
            <v>-2500</v>
          </cell>
        </row>
        <row r="8921">
          <cell r="B8921" t="str">
            <v>301500SI48</v>
          </cell>
          <cell r="C8921">
            <v>0</v>
          </cell>
          <cell r="D8921">
            <v>0</v>
          </cell>
          <cell r="E8921">
            <v>-2500</v>
          </cell>
          <cell r="F8921">
            <v>-2500</v>
          </cell>
          <cell r="G8921">
            <v>-2500</v>
          </cell>
        </row>
        <row r="8922">
          <cell r="B8922" t="str">
            <v>301500SI49</v>
          </cell>
          <cell r="C8922">
            <v>0</v>
          </cell>
          <cell r="D8922">
            <v>0</v>
          </cell>
          <cell r="E8922">
            <v>-7500</v>
          </cell>
          <cell r="F8922">
            <v>-7500</v>
          </cell>
          <cell r="G8922">
            <v>-7500</v>
          </cell>
        </row>
        <row r="8923">
          <cell r="B8923" t="str">
            <v>301500SI50</v>
          </cell>
          <cell r="C8923">
            <v>0</v>
          </cell>
          <cell r="D8923">
            <v>0</v>
          </cell>
          <cell r="E8923">
            <v>-7500</v>
          </cell>
          <cell r="F8923">
            <v>-7500</v>
          </cell>
          <cell r="G8923">
            <v>-7500</v>
          </cell>
        </row>
        <row r="8924">
          <cell r="B8924" t="str">
            <v>301500SI51</v>
          </cell>
          <cell r="C8924">
            <v>0</v>
          </cell>
          <cell r="D8924">
            <v>0</v>
          </cell>
          <cell r="E8924">
            <v>-2500</v>
          </cell>
          <cell r="F8924">
            <v>-2500</v>
          </cell>
          <cell r="G8924">
            <v>-2500</v>
          </cell>
        </row>
        <row r="8925">
          <cell r="B8925" t="str">
            <v>301500SI52</v>
          </cell>
          <cell r="C8925">
            <v>0</v>
          </cell>
          <cell r="D8925">
            <v>0</v>
          </cell>
          <cell r="E8925">
            <v>-2500</v>
          </cell>
          <cell r="F8925">
            <v>-2500</v>
          </cell>
          <cell r="G8925">
            <v>-2500</v>
          </cell>
        </row>
        <row r="8926">
          <cell r="B8926" t="str">
            <v>301500SI53</v>
          </cell>
          <cell r="C8926">
            <v>0</v>
          </cell>
          <cell r="D8926">
            <v>0</v>
          </cell>
          <cell r="E8926">
            <v>-7500</v>
          </cell>
          <cell r="F8926">
            <v>-7500</v>
          </cell>
          <cell r="G8926">
            <v>-7500</v>
          </cell>
        </row>
        <row r="8927">
          <cell r="B8927" t="str">
            <v>301500SI54</v>
          </cell>
          <cell r="C8927">
            <v>0</v>
          </cell>
          <cell r="D8927">
            <v>2500</v>
          </cell>
          <cell r="E8927">
            <v>-7500</v>
          </cell>
          <cell r="F8927">
            <v>-5000</v>
          </cell>
          <cell r="G8927">
            <v>-5000</v>
          </cell>
        </row>
        <row r="8928">
          <cell r="B8928" t="str">
            <v>301500SI55</v>
          </cell>
          <cell r="C8928">
            <v>0</v>
          </cell>
          <cell r="D8928">
            <v>0</v>
          </cell>
          <cell r="E8928">
            <v>-5000</v>
          </cell>
          <cell r="F8928">
            <v>-5000</v>
          </cell>
          <cell r="G8928">
            <v>-5000</v>
          </cell>
        </row>
        <row r="8929">
          <cell r="B8929" t="str">
            <v>301500SI56</v>
          </cell>
          <cell r="C8929">
            <v>0</v>
          </cell>
          <cell r="D8929">
            <v>0</v>
          </cell>
          <cell r="E8929">
            <v>-5000</v>
          </cell>
          <cell r="F8929">
            <v>-5000</v>
          </cell>
          <cell r="G8929">
            <v>-5000</v>
          </cell>
        </row>
        <row r="8930">
          <cell r="B8930" t="str">
            <v>301500SI57</v>
          </cell>
          <cell r="C8930">
            <v>0</v>
          </cell>
          <cell r="D8930">
            <v>0</v>
          </cell>
          <cell r="E8930">
            <v>-5000</v>
          </cell>
          <cell r="F8930">
            <v>-5000</v>
          </cell>
          <cell r="G8930">
            <v>-5000</v>
          </cell>
        </row>
        <row r="8931">
          <cell r="B8931" t="str">
            <v>301500SI58</v>
          </cell>
          <cell r="C8931">
            <v>0</v>
          </cell>
          <cell r="D8931">
            <v>0</v>
          </cell>
          <cell r="E8931">
            <v>-12500</v>
          </cell>
          <cell r="F8931">
            <v>-12500</v>
          </cell>
          <cell r="G8931">
            <v>-12500</v>
          </cell>
        </row>
        <row r="8932">
          <cell r="B8932" t="str">
            <v>301500SI59</v>
          </cell>
          <cell r="C8932">
            <v>0</v>
          </cell>
          <cell r="D8932">
            <v>0</v>
          </cell>
          <cell r="E8932">
            <v>-2500</v>
          </cell>
          <cell r="F8932">
            <v>-2500</v>
          </cell>
          <cell r="G8932">
            <v>-2500</v>
          </cell>
        </row>
        <row r="8933">
          <cell r="B8933" t="str">
            <v>301500SI60</v>
          </cell>
          <cell r="C8933">
            <v>0</v>
          </cell>
          <cell r="D8933">
            <v>0</v>
          </cell>
          <cell r="E8933">
            <v>-7500</v>
          </cell>
          <cell r="F8933">
            <v>-7500</v>
          </cell>
          <cell r="G8933">
            <v>-7500</v>
          </cell>
        </row>
        <row r="8934">
          <cell r="B8934" t="str">
            <v>301500SI61</v>
          </cell>
          <cell r="C8934">
            <v>0</v>
          </cell>
          <cell r="D8934">
            <v>0</v>
          </cell>
          <cell r="E8934">
            <v>-5000</v>
          </cell>
          <cell r="F8934">
            <v>-5000</v>
          </cell>
          <cell r="G8934">
            <v>-5000</v>
          </cell>
        </row>
        <row r="8935">
          <cell r="B8935" t="str">
            <v>301500SI62</v>
          </cell>
          <cell r="C8935">
            <v>0</v>
          </cell>
          <cell r="D8935">
            <v>0</v>
          </cell>
          <cell r="E8935">
            <v>-2500</v>
          </cell>
          <cell r="F8935">
            <v>-2500</v>
          </cell>
          <cell r="G8935">
            <v>-2500</v>
          </cell>
        </row>
        <row r="8936">
          <cell r="B8936" t="str">
            <v>301500SI63</v>
          </cell>
          <cell r="C8936">
            <v>0</v>
          </cell>
          <cell r="D8936">
            <v>0</v>
          </cell>
          <cell r="E8936">
            <v>-5000</v>
          </cell>
          <cell r="F8936">
            <v>-5000</v>
          </cell>
          <cell r="G8936">
            <v>-5000</v>
          </cell>
        </row>
        <row r="8937">
          <cell r="B8937" t="str">
            <v>301500SI64</v>
          </cell>
          <cell r="C8937">
            <v>0</v>
          </cell>
          <cell r="D8937">
            <v>0</v>
          </cell>
          <cell r="E8937">
            <v>-7500</v>
          </cell>
          <cell r="F8937">
            <v>-7500</v>
          </cell>
          <cell r="G8937">
            <v>-7500</v>
          </cell>
        </row>
        <row r="8938">
          <cell r="B8938" t="str">
            <v>301500SI65</v>
          </cell>
          <cell r="C8938">
            <v>0</v>
          </cell>
          <cell r="D8938">
            <v>0</v>
          </cell>
          <cell r="E8938">
            <v>-5000</v>
          </cell>
          <cell r="F8938">
            <v>-5000</v>
          </cell>
          <cell r="G8938">
            <v>-5000</v>
          </cell>
        </row>
        <row r="8939">
          <cell r="B8939" t="str">
            <v>301500SI66</v>
          </cell>
          <cell r="C8939">
            <v>0</v>
          </cell>
          <cell r="D8939">
            <v>0</v>
          </cell>
          <cell r="E8939">
            <v>-2500</v>
          </cell>
          <cell r="F8939">
            <v>-2500</v>
          </cell>
          <cell r="G8939">
            <v>-2500</v>
          </cell>
        </row>
        <row r="8940">
          <cell r="B8940" t="str">
            <v>301500SI67</v>
          </cell>
          <cell r="C8940">
            <v>0</v>
          </cell>
          <cell r="D8940">
            <v>0</v>
          </cell>
          <cell r="E8940">
            <v>-2500</v>
          </cell>
          <cell r="F8940">
            <v>-2500</v>
          </cell>
          <cell r="G8940">
            <v>-2500</v>
          </cell>
        </row>
        <row r="8941">
          <cell r="B8941" t="str">
            <v>301500SI68</v>
          </cell>
          <cell r="C8941">
            <v>0</v>
          </cell>
          <cell r="D8941">
            <v>0</v>
          </cell>
          <cell r="E8941">
            <v>-2500</v>
          </cell>
          <cell r="F8941">
            <v>-2500</v>
          </cell>
          <cell r="G8941">
            <v>-2500</v>
          </cell>
        </row>
        <row r="8942">
          <cell r="B8942" t="str">
            <v>301500SI69</v>
          </cell>
          <cell r="C8942">
            <v>0</v>
          </cell>
          <cell r="D8942">
            <v>0</v>
          </cell>
          <cell r="E8942">
            <v>-10000</v>
          </cell>
          <cell r="F8942">
            <v>-10000</v>
          </cell>
          <cell r="G8942">
            <v>-10000</v>
          </cell>
        </row>
        <row r="8943">
          <cell r="B8943" t="str">
            <v>301500SI70</v>
          </cell>
          <cell r="C8943">
            <v>0</v>
          </cell>
          <cell r="D8943">
            <v>0</v>
          </cell>
          <cell r="E8943">
            <v>-2500</v>
          </cell>
          <cell r="F8943">
            <v>-2500</v>
          </cell>
          <cell r="G8943">
            <v>-2500</v>
          </cell>
        </row>
        <row r="8944">
          <cell r="B8944" t="str">
            <v>301500SI71</v>
          </cell>
          <cell r="C8944">
            <v>0</v>
          </cell>
          <cell r="D8944">
            <v>0</v>
          </cell>
          <cell r="E8944">
            <v>-5000</v>
          </cell>
          <cell r="F8944">
            <v>-5000</v>
          </cell>
          <cell r="G8944">
            <v>-5000</v>
          </cell>
        </row>
        <row r="8945">
          <cell r="B8945" t="str">
            <v>301500SI72</v>
          </cell>
          <cell r="C8945">
            <v>0</v>
          </cell>
          <cell r="D8945">
            <v>0</v>
          </cell>
          <cell r="E8945">
            <v>-7500</v>
          </cell>
          <cell r="F8945">
            <v>-7500</v>
          </cell>
          <cell r="G8945">
            <v>-7500</v>
          </cell>
        </row>
        <row r="8946">
          <cell r="B8946" t="str">
            <v>301500SI73</v>
          </cell>
          <cell r="C8946">
            <v>0</v>
          </cell>
          <cell r="D8946">
            <v>0</v>
          </cell>
          <cell r="E8946">
            <v>-7500</v>
          </cell>
          <cell r="F8946">
            <v>-7500</v>
          </cell>
          <cell r="G8946">
            <v>-7500</v>
          </cell>
        </row>
        <row r="8947">
          <cell r="B8947" t="str">
            <v>301500SI74</v>
          </cell>
          <cell r="C8947">
            <v>0</v>
          </cell>
          <cell r="D8947">
            <v>0</v>
          </cell>
          <cell r="E8947">
            <v>-12500</v>
          </cell>
          <cell r="F8947">
            <v>-12500</v>
          </cell>
          <cell r="G8947">
            <v>-12500</v>
          </cell>
        </row>
        <row r="8948">
          <cell r="B8948" t="str">
            <v>301500SI75</v>
          </cell>
          <cell r="C8948">
            <v>0</v>
          </cell>
          <cell r="D8948">
            <v>0</v>
          </cell>
          <cell r="E8948">
            <v>-2500</v>
          </cell>
          <cell r="F8948">
            <v>-2500</v>
          </cell>
          <cell r="G8948">
            <v>-2500</v>
          </cell>
        </row>
        <row r="8949">
          <cell r="B8949" t="str">
            <v>301500SI76</v>
          </cell>
          <cell r="C8949">
            <v>0</v>
          </cell>
          <cell r="D8949">
            <v>0</v>
          </cell>
          <cell r="E8949">
            <v>-7500</v>
          </cell>
          <cell r="F8949">
            <v>-7500</v>
          </cell>
          <cell r="G8949">
            <v>-7500</v>
          </cell>
        </row>
        <row r="8950">
          <cell r="B8950" t="str">
            <v>301500SI77</v>
          </cell>
          <cell r="C8950">
            <v>0</v>
          </cell>
          <cell r="D8950">
            <v>0</v>
          </cell>
          <cell r="E8950">
            <v>-2500</v>
          </cell>
          <cell r="F8950">
            <v>-2500</v>
          </cell>
          <cell r="G8950">
            <v>-2500</v>
          </cell>
        </row>
        <row r="8951">
          <cell r="B8951" t="str">
            <v>301500SI78</v>
          </cell>
          <cell r="C8951">
            <v>0</v>
          </cell>
          <cell r="D8951">
            <v>0</v>
          </cell>
          <cell r="E8951">
            <v>-5000</v>
          </cell>
          <cell r="F8951">
            <v>-5000</v>
          </cell>
          <cell r="G8951">
            <v>-5000</v>
          </cell>
        </row>
        <row r="8952">
          <cell r="B8952" t="str">
            <v>301500SI79</v>
          </cell>
          <cell r="C8952">
            <v>0</v>
          </cell>
          <cell r="D8952">
            <v>0</v>
          </cell>
          <cell r="E8952">
            <v>-5000</v>
          </cell>
          <cell r="F8952">
            <v>-5000</v>
          </cell>
          <cell r="G8952">
            <v>-5000</v>
          </cell>
        </row>
        <row r="8953">
          <cell r="B8953" t="str">
            <v>301500SI80</v>
          </cell>
          <cell r="C8953">
            <v>0</v>
          </cell>
          <cell r="D8953">
            <v>0</v>
          </cell>
          <cell r="E8953">
            <v>-5000</v>
          </cell>
          <cell r="F8953">
            <v>-5000</v>
          </cell>
          <cell r="G8953">
            <v>-5000</v>
          </cell>
        </row>
        <row r="8954">
          <cell r="B8954" t="str">
            <v>301500SI81</v>
          </cell>
          <cell r="C8954">
            <v>0</v>
          </cell>
          <cell r="D8954">
            <v>0</v>
          </cell>
          <cell r="E8954">
            <v>-2500</v>
          </cell>
          <cell r="F8954">
            <v>-2500</v>
          </cell>
          <cell r="G8954">
            <v>-2500</v>
          </cell>
        </row>
        <row r="8955">
          <cell r="B8955" t="str">
            <v>301500SI82</v>
          </cell>
          <cell r="C8955">
            <v>0</v>
          </cell>
          <cell r="D8955">
            <v>0</v>
          </cell>
          <cell r="E8955">
            <v>-2500</v>
          </cell>
          <cell r="F8955">
            <v>-2500</v>
          </cell>
          <cell r="G8955">
            <v>-2500</v>
          </cell>
        </row>
        <row r="8956">
          <cell r="B8956" t="str">
            <v>301500SI83</v>
          </cell>
          <cell r="C8956">
            <v>0</v>
          </cell>
          <cell r="D8956">
            <v>0</v>
          </cell>
          <cell r="E8956">
            <v>-10000</v>
          </cell>
          <cell r="F8956">
            <v>-10000</v>
          </cell>
          <cell r="G8956">
            <v>-10000</v>
          </cell>
        </row>
        <row r="8957">
          <cell r="B8957" t="str">
            <v>301500SI84</v>
          </cell>
          <cell r="C8957">
            <v>0</v>
          </cell>
          <cell r="D8957">
            <v>0</v>
          </cell>
          <cell r="E8957">
            <v>-5000</v>
          </cell>
          <cell r="F8957">
            <v>-5000</v>
          </cell>
          <cell r="G8957">
            <v>-5000</v>
          </cell>
        </row>
        <row r="8958">
          <cell r="B8958" t="str">
            <v>301500SI85</v>
          </cell>
          <cell r="C8958">
            <v>0</v>
          </cell>
          <cell r="D8958">
            <v>0</v>
          </cell>
          <cell r="E8958">
            <v>-12500</v>
          </cell>
          <cell r="F8958">
            <v>-12500</v>
          </cell>
          <cell r="G8958">
            <v>-12500</v>
          </cell>
        </row>
        <row r="8959">
          <cell r="B8959" t="str">
            <v>301500SI86</v>
          </cell>
          <cell r="C8959">
            <v>0</v>
          </cell>
          <cell r="D8959">
            <v>5000</v>
          </cell>
          <cell r="E8959">
            <v>-7500</v>
          </cell>
          <cell r="F8959">
            <v>-2500</v>
          </cell>
          <cell r="G8959">
            <v>-2500</v>
          </cell>
        </row>
        <row r="8960">
          <cell r="B8960" t="str">
            <v>301500SI87</v>
          </cell>
          <cell r="C8960">
            <v>0</v>
          </cell>
          <cell r="D8960">
            <v>0</v>
          </cell>
          <cell r="E8960">
            <v>-2500</v>
          </cell>
          <cell r="F8960">
            <v>-2500</v>
          </cell>
          <cell r="G8960">
            <v>-2500</v>
          </cell>
        </row>
        <row r="8961">
          <cell r="B8961" t="str">
            <v>301500SI88</v>
          </cell>
          <cell r="C8961">
            <v>0</v>
          </cell>
          <cell r="D8961">
            <v>0</v>
          </cell>
          <cell r="E8961">
            <v>-10000</v>
          </cell>
          <cell r="F8961">
            <v>-10000</v>
          </cell>
          <cell r="G8961">
            <v>-10000</v>
          </cell>
        </row>
        <row r="8962">
          <cell r="B8962" t="str">
            <v>301500SI89</v>
          </cell>
          <cell r="C8962">
            <v>0</v>
          </cell>
          <cell r="D8962">
            <v>0</v>
          </cell>
          <cell r="E8962">
            <v>-2500</v>
          </cell>
          <cell r="F8962">
            <v>-2500</v>
          </cell>
          <cell r="G8962">
            <v>-2500</v>
          </cell>
        </row>
        <row r="8963">
          <cell r="B8963" t="str">
            <v>301500SI90</v>
          </cell>
          <cell r="C8963">
            <v>0</v>
          </cell>
          <cell r="D8963">
            <v>0</v>
          </cell>
          <cell r="E8963">
            <v>-2500</v>
          </cell>
          <cell r="F8963">
            <v>-2500</v>
          </cell>
          <cell r="G8963">
            <v>-2500</v>
          </cell>
        </row>
        <row r="8964">
          <cell r="B8964" t="str">
            <v>301500SI91</v>
          </cell>
          <cell r="C8964">
            <v>0</v>
          </cell>
          <cell r="D8964">
            <v>0</v>
          </cell>
          <cell r="E8964">
            <v>-5000</v>
          </cell>
          <cell r="F8964">
            <v>-5000</v>
          </cell>
          <cell r="G8964">
            <v>-5000</v>
          </cell>
        </row>
        <row r="8965">
          <cell r="B8965" t="str">
            <v>301500SI92</v>
          </cell>
          <cell r="C8965">
            <v>0</v>
          </cell>
          <cell r="D8965">
            <v>0</v>
          </cell>
          <cell r="E8965">
            <v>-7500</v>
          </cell>
          <cell r="F8965">
            <v>-7500</v>
          </cell>
          <cell r="G8965">
            <v>-7500</v>
          </cell>
        </row>
        <row r="8966">
          <cell r="B8966" t="str">
            <v>301500SI93</v>
          </cell>
          <cell r="C8966">
            <v>0</v>
          </cell>
          <cell r="D8966">
            <v>0</v>
          </cell>
          <cell r="E8966">
            <v>-7500</v>
          </cell>
          <cell r="F8966">
            <v>-7500</v>
          </cell>
          <cell r="G8966">
            <v>-7500</v>
          </cell>
        </row>
        <row r="8967">
          <cell r="B8967" t="str">
            <v>301500SI94</v>
          </cell>
          <cell r="C8967">
            <v>0</v>
          </cell>
          <cell r="D8967">
            <v>0</v>
          </cell>
          <cell r="E8967">
            <v>-7500</v>
          </cell>
          <cell r="F8967">
            <v>-7500</v>
          </cell>
          <cell r="G8967">
            <v>-7500</v>
          </cell>
        </row>
        <row r="8968">
          <cell r="B8968" t="str">
            <v>301500SI95</v>
          </cell>
          <cell r="C8968">
            <v>0</v>
          </cell>
          <cell r="D8968">
            <v>0</v>
          </cell>
          <cell r="E8968">
            <v>-15000</v>
          </cell>
          <cell r="F8968">
            <v>-15000</v>
          </cell>
          <cell r="G8968">
            <v>-15000</v>
          </cell>
        </row>
        <row r="8969">
          <cell r="B8969" t="str">
            <v>301500SI96</v>
          </cell>
          <cell r="C8969">
            <v>0</v>
          </cell>
          <cell r="D8969">
            <v>0</v>
          </cell>
          <cell r="E8969">
            <v>-2500</v>
          </cell>
          <cell r="F8969">
            <v>-2500</v>
          </cell>
          <cell r="G8969">
            <v>-2500</v>
          </cell>
        </row>
        <row r="8970">
          <cell r="B8970" t="str">
            <v>301500SI97</v>
          </cell>
          <cell r="C8970">
            <v>0</v>
          </cell>
          <cell r="D8970">
            <v>0</v>
          </cell>
          <cell r="E8970">
            <v>-5000</v>
          </cell>
          <cell r="F8970">
            <v>-5000</v>
          </cell>
          <cell r="G8970">
            <v>-5000</v>
          </cell>
        </row>
        <row r="8971">
          <cell r="B8971" t="str">
            <v>301500SI98</v>
          </cell>
          <cell r="C8971">
            <v>0</v>
          </cell>
          <cell r="D8971">
            <v>0</v>
          </cell>
          <cell r="E8971">
            <v>-5000</v>
          </cell>
          <cell r="F8971">
            <v>-5000</v>
          </cell>
          <cell r="G8971">
            <v>-5000</v>
          </cell>
        </row>
        <row r="8972">
          <cell r="B8972" t="str">
            <v>301500SI99</v>
          </cell>
          <cell r="C8972">
            <v>0</v>
          </cell>
          <cell r="D8972">
            <v>0</v>
          </cell>
          <cell r="E8972">
            <v>-5000</v>
          </cell>
          <cell r="F8972">
            <v>-5000</v>
          </cell>
          <cell r="G8972">
            <v>-5000</v>
          </cell>
        </row>
        <row r="8973">
          <cell r="B8973" t="str">
            <v>301500SJ01</v>
          </cell>
          <cell r="C8973">
            <v>0</v>
          </cell>
          <cell r="D8973">
            <v>0</v>
          </cell>
          <cell r="E8973">
            <v>-5000</v>
          </cell>
          <cell r="F8973">
            <v>-5000</v>
          </cell>
          <cell r="G8973">
            <v>-5000</v>
          </cell>
        </row>
        <row r="8974">
          <cell r="B8974" t="str">
            <v>301500SJ02</v>
          </cell>
          <cell r="C8974">
            <v>0</v>
          </cell>
          <cell r="D8974">
            <v>0</v>
          </cell>
          <cell r="E8974">
            <v>-2500</v>
          </cell>
          <cell r="F8974">
            <v>-2500</v>
          </cell>
          <cell r="G8974">
            <v>-2500</v>
          </cell>
        </row>
        <row r="8975">
          <cell r="B8975" t="str">
            <v>301500SJ03</v>
          </cell>
          <cell r="C8975">
            <v>0</v>
          </cell>
          <cell r="D8975">
            <v>0</v>
          </cell>
          <cell r="E8975">
            <v>-7500</v>
          </cell>
          <cell r="F8975">
            <v>-7500</v>
          </cell>
          <cell r="G8975">
            <v>-7500</v>
          </cell>
        </row>
        <row r="8976">
          <cell r="B8976" t="str">
            <v>301500SJ04</v>
          </cell>
          <cell r="C8976">
            <v>0</v>
          </cell>
          <cell r="D8976">
            <v>0</v>
          </cell>
          <cell r="E8976">
            <v>-5000</v>
          </cell>
          <cell r="F8976">
            <v>-5000</v>
          </cell>
          <cell r="G8976">
            <v>-5000</v>
          </cell>
        </row>
        <row r="8977">
          <cell r="B8977" t="str">
            <v>301500SJ05</v>
          </cell>
          <cell r="C8977">
            <v>0</v>
          </cell>
          <cell r="D8977">
            <v>0</v>
          </cell>
          <cell r="E8977">
            <v>-7500</v>
          </cell>
          <cell r="F8977">
            <v>-7500</v>
          </cell>
          <cell r="G8977">
            <v>-7500</v>
          </cell>
        </row>
        <row r="8978">
          <cell r="B8978" t="str">
            <v>301500SJ06</v>
          </cell>
          <cell r="C8978">
            <v>0</v>
          </cell>
          <cell r="D8978">
            <v>0</v>
          </cell>
          <cell r="E8978">
            <v>-5000</v>
          </cell>
          <cell r="F8978">
            <v>-5000</v>
          </cell>
          <cell r="G8978">
            <v>-5000</v>
          </cell>
        </row>
        <row r="8979">
          <cell r="B8979" t="str">
            <v>301500SJ07</v>
          </cell>
          <cell r="C8979">
            <v>0</v>
          </cell>
          <cell r="D8979">
            <v>0</v>
          </cell>
          <cell r="E8979">
            <v>-7500</v>
          </cell>
          <cell r="F8979">
            <v>-7500</v>
          </cell>
          <cell r="G8979">
            <v>-7500</v>
          </cell>
        </row>
        <row r="8980">
          <cell r="B8980" t="str">
            <v>301500SJ08</v>
          </cell>
          <cell r="C8980">
            <v>0</v>
          </cell>
          <cell r="D8980">
            <v>0</v>
          </cell>
          <cell r="E8980">
            <v>-15000</v>
          </cell>
          <cell r="F8980">
            <v>-15000</v>
          </cell>
          <cell r="G8980">
            <v>-15000</v>
          </cell>
        </row>
        <row r="8981">
          <cell r="B8981" t="str">
            <v>301500SJ09</v>
          </cell>
          <cell r="C8981">
            <v>0</v>
          </cell>
          <cell r="D8981">
            <v>0</v>
          </cell>
          <cell r="E8981">
            <v>-2500</v>
          </cell>
          <cell r="F8981">
            <v>-2500</v>
          </cell>
          <cell r="G8981">
            <v>-2500</v>
          </cell>
        </row>
        <row r="8982">
          <cell r="B8982" t="str">
            <v>301500SJ10</v>
          </cell>
          <cell r="C8982">
            <v>0</v>
          </cell>
          <cell r="D8982">
            <v>0</v>
          </cell>
          <cell r="E8982">
            <v>-7500</v>
          </cell>
          <cell r="F8982">
            <v>-7500</v>
          </cell>
          <cell r="G8982">
            <v>-7500</v>
          </cell>
        </row>
        <row r="8983">
          <cell r="B8983" t="str">
            <v>301500SJ11</v>
          </cell>
          <cell r="C8983">
            <v>0</v>
          </cell>
          <cell r="D8983">
            <v>0</v>
          </cell>
          <cell r="E8983">
            <v>-2500</v>
          </cell>
          <cell r="F8983">
            <v>-2500</v>
          </cell>
          <cell r="G8983">
            <v>-2500</v>
          </cell>
        </row>
        <row r="8984">
          <cell r="B8984" t="str">
            <v>301500SJ12</v>
          </cell>
          <cell r="C8984">
            <v>0</v>
          </cell>
          <cell r="D8984">
            <v>0</v>
          </cell>
          <cell r="E8984">
            <v>-5000</v>
          </cell>
          <cell r="F8984">
            <v>-5000</v>
          </cell>
          <cell r="G8984">
            <v>-5000</v>
          </cell>
        </row>
        <row r="8985">
          <cell r="B8985" t="str">
            <v>301500SJ13</v>
          </cell>
          <cell r="C8985">
            <v>0</v>
          </cell>
          <cell r="D8985">
            <v>0</v>
          </cell>
          <cell r="E8985">
            <v>-5000</v>
          </cell>
          <cell r="F8985">
            <v>-5000</v>
          </cell>
          <cell r="G8985">
            <v>-5000</v>
          </cell>
        </row>
        <row r="8986">
          <cell r="B8986" t="str">
            <v>301500SJ14</v>
          </cell>
          <cell r="C8986">
            <v>0</v>
          </cell>
          <cell r="D8986">
            <v>0</v>
          </cell>
          <cell r="E8986">
            <v>-5000</v>
          </cell>
          <cell r="F8986">
            <v>-5000</v>
          </cell>
          <cell r="G8986">
            <v>-5000</v>
          </cell>
        </row>
        <row r="8987">
          <cell r="B8987" t="str">
            <v>301500SJ15</v>
          </cell>
          <cell r="C8987">
            <v>0</v>
          </cell>
          <cell r="D8987">
            <v>0</v>
          </cell>
          <cell r="E8987">
            <v>-2500</v>
          </cell>
          <cell r="F8987">
            <v>-2500</v>
          </cell>
          <cell r="G8987">
            <v>-2500</v>
          </cell>
        </row>
        <row r="8988">
          <cell r="B8988" t="str">
            <v>301500SJ16</v>
          </cell>
          <cell r="C8988">
            <v>0</v>
          </cell>
          <cell r="D8988">
            <v>0</v>
          </cell>
          <cell r="E8988">
            <v>-2500</v>
          </cell>
          <cell r="F8988">
            <v>-2500</v>
          </cell>
          <cell r="G8988">
            <v>-2500</v>
          </cell>
        </row>
        <row r="8989">
          <cell r="B8989" t="str">
            <v>301500SJ17</v>
          </cell>
          <cell r="C8989">
            <v>0</v>
          </cell>
          <cell r="D8989">
            <v>0</v>
          </cell>
          <cell r="E8989">
            <v>-7500</v>
          </cell>
          <cell r="F8989">
            <v>-7500</v>
          </cell>
          <cell r="G8989">
            <v>-7500</v>
          </cell>
        </row>
        <row r="8990">
          <cell r="B8990" t="str">
            <v>301500SJ18</v>
          </cell>
          <cell r="C8990">
            <v>0</v>
          </cell>
          <cell r="D8990">
            <v>0</v>
          </cell>
          <cell r="E8990">
            <v>-2500</v>
          </cell>
          <cell r="F8990">
            <v>-2500</v>
          </cell>
          <cell r="G8990">
            <v>-2500</v>
          </cell>
        </row>
        <row r="8991">
          <cell r="B8991" t="str">
            <v>301500SJ19</v>
          </cell>
          <cell r="C8991">
            <v>0</v>
          </cell>
          <cell r="D8991">
            <v>0</v>
          </cell>
          <cell r="E8991">
            <v>-5000</v>
          </cell>
          <cell r="F8991">
            <v>-5000</v>
          </cell>
          <cell r="G8991">
            <v>-5000</v>
          </cell>
        </row>
        <row r="8992">
          <cell r="B8992" t="str">
            <v>301500SJ20</v>
          </cell>
          <cell r="C8992">
            <v>0</v>
          </cell>
          <cell r="D8992">
            <v>0</v>
          </cell>
          <cell r="E8992">
            <v>-5000</v>
          </cell>
          <cell r="F8992">
            <v>-5000</v>
          </cell>
          <cell r="G8992">
            <v>-5000</v>
          </cell>
        </row>
        <row r="8993">
          <cell r="B8993" t="str">
            <v>301500SJ21</v>
          </cell>
          <cell r="C8993">
            <v>0</v>
          </cell>
          <cell r="D8993">
            <v>0</v>
          </cell>
          <cell r="E8993">
            <v>-5000</v>
          </cell>
          <cell r="F8993">
            <v>-5000</v>
          </cell>
          <cell r="G8993">
            <v>-5000</v>
          </cell>
        </row>
        <row r="8994">
          <cell r="B8994" t="str">
            <v>301500SJ22</v>
          </cell>
          <cell r="C8994">
            <v>0</v>
          </cell>
          <cell r="D8994">
            <v>0</v>
          </cell>
          <cell r="E8994">
            <v>-2500</v>
          </cell>
          <cell r="F8994">
            <v>-2500</v>
          </cell>
          <cell r="G8994">
            <v>-2500</v>
          </cell>
        </row>
        <row r="8995">
          <cell r="B8995" t="str">
            <v>301500SJ23</v>
          </cell>
          <cell r="C8995">
            <v>0</v>
          </cell>
          <cell r="D8995">
            <v>0</v>
          </cell>
          <cell r="E8995">
            <v>-5000</v>
          </cell>
          <cell r="F8995">
            <v>-5000</v>
          </cell>
          <cell r="G8995">
            <v>-5000</v>
          </cell>
        </row>
        <row r="8996">
          <cell r="B8996" t="str">
            <v>301500SJ24</v>
          </cell>
          <cell r="C8996">
            <v>0</v>
          </cell>
          <cell r="D8996">
            <v>0</v>
          </cell>
          <cell r="E8996">
            <v>-7500</v>
          </cell>
          <cell r="F8996">
            <v>-7500</v>
          </cell>
          <cell r="G8996">
            <v>-7500</v>
          </cell>
        </row>
        <row r="8997">
          <cell r="B8997" t="str">
            <v>301500SJ25</v>
          </cell>
          <cell r="C8997">
            <v>0</v>
          </cell>
          <cell r="D8997">
            <v>0</v>
          </cell>
          <cell r="E8997">
            <v>-5000</v>
          </cell>
          <cell r="F8997">
            <v>-5000</v>
          </cell>
          <cell r="G8997">
            <v>-5000</v>
          </cell>
        </row>
        <row r="8998">
          <cell r="B8998" t="str">
            <v>301500SJ26</v>
          </cell>
          <cell r="C8998">
            <v>0</v>
          </cell>
          <cell r="D8998">
            <v>0</v>
          </cell>
          <cell r="E8998">
            <v>-5000</v>
          </cell>
          <cell r="F8998">
            <v>-5000</v>
          </cell>
          <cell r="G8998">
            <v>-5000</v>
          </cell>
        </row>
        <row r="8999">
          <cell r="B8999" t="str">
            <v>301500SJ27</v>
          </cell>
          <cell r="C8999">
            <v>0</v>
          </cell>
          <cell r="D8999">
            <v>0</v>
          </cell>
          <cell r="E8999">
            <v>-7500</v>
          </cell>
          <cell r="F8999">
            <v>-7500</v>
          </cell>
          <cell r="G8999">
            <v>-7500</v>
          </cell>
        </row>
        <row r="9000">
          <cell r="B9000" t="str">
            <v>301500SJ28</v>
          </cell>
          <cell r="C9000">
            <v>0</v>
          </cell>
          <cell r="D9000">
            <v>0</v>
          </cell>
          <cell r="E9000">
            <v>-2500</v>
          </cell>
          <cell r="F9000">
            <v>-2500</v>
          </cell>
          <cell r="G9000">
            <v>-2500</v>
          </cell>
        </row>
        <row r="9001">
          <cell r="B9001" t="str">
            <v>301500SJ29</v>
          </cell>
          <cell r="C9001">
            <v>0</v>
          </cell>
          <cell r="D9001">
            <v>0</v>
          </cell>
          <cell r="E9001">
            <v>-7500</v>
          </cell>
          <cell r="F9001">
            <v>-7500</v>
          </cell>
          <cell r="G9001">
            <v>-7500</v>
          </cell>
        </row>
        <row r="9002">
          <cell r="B9002" t="str">
            <v>301500SJ30</v>
          </cell>
          <cell r="C9002">
            <v>0</v>
          </cell>
          <cell r="D9002">
            <v>0</v>
          </cell>
          <cell r="E9002">
            <v>-2500</v>
          </cell>
          <cell r="F9002">
            <v>-2500</v>
          </cell>
          <cell r="G9002">
            <v>-2500</v>
          </cell>
        </row>
        <row r="9003">
          <cell r="B9003" t="str">
            <v>301500SJ31</v>
          </cell>
          <cell r="C9003">
            <v>0</v>
          </cell>
          <cell r="D9003">
            <v>0</v>
          </cell>
          <cell r="E9003">
            <v>-2500</v>
          </cell>
          <cell r="F9003">
            <v>-2500</v>
          </cell>
          <cell r="G9003">
            <v>-2500</v>
          </cell>
        </row>
        <row r="9004">
          <cell r="B9004" t="str">
            <v>301500SJ32</v>
          </cell>
          <cell r="C9004">
            <v>0</v>
          </cell>
          <cell r="D9004">
            <v>0</v>
          </cell>
          <cell r="E9004">
            <v>-10000</v>
          </cell>
          <cell r="F9004">
            <v>-10000</v>
          </cell>
          <cell r="G9004">
            <v>-10000</v>
          </cell>
        </row>
        <row r="9005">
          <cell r="B9005" t="str">
            <v>301500SJ33</v>
          </cell>
          <cell r="C9005">
            <v>0</v>
          </cell>
          <cell r="D9005">
            <v>0</v>
          </cell>
          <cell r="E9005">
            <v>-2500</v>
          </cell>
          <cell r="F9005">
            <v>-2500</v>
          </cell>
          <cell r="G9005">
            <v>-2500</v>
          </cell>
        </row>
        <row r="9006">
          <cell r="B9006" t="str">
            <v>301500SJ34</v>
          </cell>
          <cell r="C9006">
            <v>0</v>
          </cell>
          <cell r="D9006">
            <v>0</v>
          </cell>
          <cell r="E9006">
            <v>-2500</v>
          </cell>
          <cell r="F9006">
            <v>-2500</v>
          </cell>
          <cell r="G9006">
            <v>-2500</v>
          </cell>
        </row>
        <row r="9007">
          <cell r="B9007" t="str">
            <v>301500SJ35</v>
          </cell>
          <cell r="C9007">
            <v>0</v>
          </cell>
          <cell r="D9007">
            <v>0</v>
          </cell>
          <cell r="E9007">
            <v>-7500</v>
          </cell>
          <cell r="F9007">
            <v>-7500</v>
          </cell>
          <cell r="G9007">
            <v>-7500</v>
          </cell>
        </row>
        <row r="9008">
          <cell r="B9008" t="str">
            <v>301500SJ36</v>
          </cell>
          <cell r="C9008">
            <v>0</v>
          </cell>
          <cell r="D9008">
            <v>0</v>
          </cell>
          <cell r="E9008">
            <v>-2500</v>
          </cell>
          <cell r="F9008">
            <v>-2500</v>
          </cell>
          <cell r="G9008">
            <v>-2500</v>
          </cell>
        </row>
        <row r="9009">
          <cell r="B9009" t="str">
            <v>301500SJ37</v>
          </cell>
          <cell r="C9009">
            <v>0</v>
          </cell>
          <cell r="D9009">
            <v>0</v>
          </cell>
          <cell r="E9009">
            <v>-2500</v>
          </cell>
          <cell r="F9009">
            <v>-2500</v>
          </cell>
          <cell r="G9009">
            <v>-2500</v>
          </cell>
        </row>
        <row r="9010">
          <cell r="B9010" t="str">
            <v>301500SJ38</v>
          </cell>
          <cell r="C9010">
            <v>0</v>
          </cell>
          <cell r="D9010">
            <v>0</v>
          </cell>
          <cell r="E9010">
            <v>-5000</v>
          </cell>
          <cell r="F9010">
            <v>-5000</v>
          </cell>
          <cell r="G9010">
            <v>-5000</v>
          </cell>
        </row>
        <row r="9011">
          <cell r="B9011" t="str">
            <v>301500SJ39</v>
          </cell>
          <cell r="C9011">
            <v>0</v>
          </cell>
          <cell r="D9011">
            <v>0</v>
          </cell>
          <cell r="E9011">
            <v>-2500</v>
          </cell>
          <cell r="F9011">
            <v>-2500</v>
          </cell>
          <cell r="G9011">
            <v>-2500</v>
          </cell>
        </row>
        <row r="9012">
          <cell r="B9012" t="str">
            <v>301500SJ40</v>
          </cell>
          <cell r="C9012">
            <v>0</v>
          </cell>
          <cell r="D9012">
            <v>0</v>
          </cell>
          <cell r="E9012">
            <v>-5000</v>
          </cell>
          <cell r="F9012">
            <v>-5000</v>
          </cell>
          <cell r="G9012">
            <v>-5000</v>
          </cell>
        </row>
        <row r="9013">
          <cell r="B9013" t="str">
            <v>301500SJ41</v>
          </cell>
          <cell r="C9013">
            <v>0</v>
          </cell>
          <cell r="D9013">
            <v>0</v>
          </cell>
          <cell r="E9013">
            <v>-2500</v>
          </cell>
          <cell r="F9013">
            <v>-2500</v>
          </cell>
          <cell r="G9013">
            <v>-2500</v>
          </cell>
        </row>
        <row r="9014">
          <cell r="B9014" t="str">
            <v>301500SJ42</v>
          </cell>
          <cell r="C9014">
            <v>0</v>
          </cell>
          <cell r="D9014">
            <v>0</v>
          </cell>
          <cell r="E9014">
            <v>-2500</v>
          </cell>
          <cell r="F9014">
            <v>-2500</v>
          </cell>
          <cell r="G9014">
            <v>-2500</v>
          </cell>
        </row>
        <row r="9015">
          <cell r="B9015" t="str">
            <v>301500SJ43</v>
          </cell>
          <cell r="C9015">
            <v>0</v>
          </cell>
          <cell r="D9015">
            <v>0</v>
          </cell>
          <cell r="E9015">
            <v>-2500</v>
          </cell>
          <cell r="F9015">
            <v>-2500</v>
          </cell>
          <cell r="G9015">
            <v>-2500</v>
          </cell>
        </row>
        <row r="9016">
          <cell r="B9016" t="str">
            <v>301500SJ44</v>
          </cell>
          <cell r="C9016">
            <v>0</v>
          </cell>
          <cell r="D9016">
            <v>0</v>
          </cell>
          <cell r="E9016">
            <v>-2500</v>
          </cell>
          <cell r="F9016">
            <v>-2500</v>
          </cell>
          <cell r="G9016">
            <v>-2500</v>
          </cell>
        </row>
        <row r="9017">
          <cell r="B9017" t="str">
            <v>301500SJ45</v>
          </cell>
          <cell r="C9017">
            <v>0</v>
          </cell>
          <cell r="D9017">
            <v>0</v>
          </cell>
          <cell r="E9017">
            <v>-2500</v>
          </cell>
          <cell r="F9017">
            <v>-2500</v>
          </cell>
          <cell r="G9017">
            <v>-2500</v>
          </cell>
        </row>
        <row r="9018">
          <cell r="B9018" t="str">
            <v>301500SJ46</v>
          </cell>
          <cell r="C9018">
            <v>0</v>
          </cell>
          <cell r="D9018">
            <v>0</v>
          </cell>
          <cell r="E9018">
            <v>-2500</v>
          </cell>
          <cell r="F9018">
            <v>-2500</v>
          </cell>
          <cell r="G9018">
            <v>-2500</v>
          </cell>
        </row>
        <row r="9019">
          <cell r="B9019" t="str">
            <v>301500SJ47</v>
          </cell>
          <cell r="C9019">
            <v>0</v>
          </cell>
          <cell r="D9019">
            <v>0</v>
          </cell>
          <cell r="E9019">
            <v>-2500</v>
          </cell>
          <cell r="F9019">
            <v>-2500</v>
          </cell>
          <cell r="G9019">
            <v>-2500</v>
          </cell>
        </row>
        <row r="9020">
          <cell r="B9020" t="str">
            <v>301500SJ48</v>
          </cell>
          <cell r="C9020">
            <v>0</v>
          </cell>
          <cell r="D9020">
            <v>0</v>
          </cell>
          <cell r="E9020">
            <v>-2500</v>
          </cell>
          <cell r="F9020">
            <v>-2500</v>
          </cell>
          <cell r="G9020">
            <v>-2500</v>
          </cell>
        </row>
        <row r="9021">
          <cell r="B9021" t="str">
            <v>301500SJ49</v>
          </cell>
          <cell r="C9021">
            <v>0</v>
          </cell>
          <cell r="D9021">
            <v>0</v>
          </cell>
          <cell r="E9021">
            <v>-2500</v>
          </cell>
          <cell r="F9021">
            <v>-2500</v>
          </cell>
          <cell r="G9021">
            <v>-2500</v>
          </cell>
        </row>
        <row r="9022">
          <cell r="B9022" t="str">
            <v>301500SJ50</v>
          </cell>
          <cell r="C9022">
            <v>0</v>
          </cell>
          <cell r="D9022">
            <v>0</v>
          </cell>
          <cell r="E9022">
            <v>-2500</v>
          </cell>
          <cell r="F9022">
            <v>-2500</v>
          </cell>
          <cell r="G9022">
            <v>-2500</v>
          </cell>
        </row>
        <row r="9023">
          <cell r="B9023" t="str">
            <v>301500SJ51</v>
          </cell>
          <cell r="C9023">
            <v>0</v>
          </cell>
          <cell r="D9023">
            <v>0</v>
          </cell>
          <cell r="E9023">
            <v>-2500</v>
          </cell>
          <cell r="F9023">
            <v>-2500</v>
          </cell>
          <cell r="G9023">
            <v>-2500</v>
          </cell>
        </row>
        <row r="9024">
          <cell r="B9024" t="str">
            <v>301500SJ52</v>
          </cell>
          <cell r="C9024">
            <v>0</v>
          </cell>
          <cell r="D9024">
            <v>2500</v>
          </cell>
          <cell r="E9024">
            <v>-5000</v>
          </cell>
          <cell r="F9024">
            <v>-2500</v>
          </cell>
          <cell r="G9024">
            <v>-2500</v>
          </cell>
        </row>
        <row r="9025">
          <cell r="B9025" t="str">
            <v>301500SJ53</v>
          </cell>
          <cell r="C9025">
            <v>0</v>
          </cell>
          <cell r="D9025">
            <v>0</v>
          </cell>
          <cell r="E9025">
            <v>-2500</v>
          </cell>
          <cell r="F9025">
            <v>-2500</v>
          </cell>
          <cell r="G9025">
            <v>-2500</v>
          </cell>
        </row>
        <row r="9026">
          <cell r="B9026" t="str">
            <v>301500SJ54</v>
          </cell>
          <cell r="C9026">
            <v>0</v>
          </cell>
          <cell r="D9026">
            <v>0</v>
          </cell>
          <cell r="E9026">
            <v>-5000</v>
          </cell>
          <cell r="F9026">
            <v>-5000</v>
          </cell>
          <cell r="G9026">
            <v>-5000</v>
          </cell>
        </row>
        <row r="9027">
          <cell r="B9027" t="str">
            <v>301500SJ55</v>
          </cell>
          <cell r="C9027">
            <v>0</v>
          </cell>
          <cell r="D9027">
            <v>2500</v>
          </cell>
          <cell r="E9027">
            <v>-15000</v>
          </cell>
          <cell r="F9027">
            <v>-12500</v>
          </cell>
          <cell r="G9027">
            <v>-12500</v>
          </cell>
        </row>
        <row r="9028">
          <cell r="B9028" t="str">
            <v>301500SJ56</v>
          </cell>
          <cell r="C9028">
            <v>0</v>
          </cell>
          <cell r="D9028">
            <v>0</v>
          </cell>
          <cell r="E9028">
            <v>-5000</v>
          </cell>
          <cell r="F9028">
            <v>-5000</v>
          </cell>
          <cell r="G9028">
            <v>-5000</v>
          </cell>
        </row>
        <row r="9029">
          <cell r="B9029" t="str">
            <v>301500SJ57</v>
          </cell>
          <cell r="C9029">
            <v>0</v>
          </cell>
          <cell r="D9029">
            <v>0</v>
          </cell>
          <cell r="E9029">
            <v>-7500</v>
          </cell>
          <cell r="F9029">
            <v>-7500</v>
          </cell>
          <cell r="G9029">
            <v>-7500</v>
          </cell>
        </row>
        <row r="9030">
          <cell r="B9030" t="str">
            <v>301500SJ58</v>
          </cell>
          <cell r="C9030">
            <v>0</v>
          </cell>
          <cell r="D9030">
            <v>0</v>
          </cell>
          <cell r="E9030">
            <v>-5000</v>
          </cell>
          <cell r="F9030">
            <v>-5000</v>
          </cell>
          <cell r="G9030">
            <v>-5000</v>
          </cell>
        </row>
        <row r="9031">
          <cell r="B9031" t="str">
            <v>301500SJ59</v>
          </cell>
          <cell r="C9031">
            <v>0</v>
          </cell>
          <cell r="D9031">
            <v>0</v>
          </cell>
          <cell r="E9031">
            <v>-7500</v>
          </cell>
          <cell r="F9031">
            <v>-7500</v>
          </cell>
          <cell r="G9031">
            <v>-7500</v>
          </cell>
        </row>
        <row r="9032">
          <cell r="B9032" t="str">
            <v>301500SJ60</v>
          </cell>
          <cell r="C9032">
            <v>0</v>
          </cell>
          <cell r="D9032">
            <v>0</v>
          </cell>
          <cell r="E9032">
            <v>-12500</v>
          </cell>
          <cell r="F9032">
            <v>-12500</v>
          </cell>
          <cell r="G9032">
            <v>-12500</v>
          </cell>
        </row>
        <row r="9033">
          <cell r="B9033" t="str">
            <v>301500SJ61</v>
          </cell>
          <cell r="C9033">
            <v>0</v>
          </cell>
          <cell r="D9033">
            <v>0</v>
          </cell>
          <cell r="E9033">
            <v>-5000</v>
          </cell>
          <cell r="F9033">
            <v>-5000</v>
          </cell>
          <cell r="G9033">
            <v>-5000</v>
          </cell>
        </row>
        <row r="9034">
          <cell r="B9034" t="str">
            <v>301500SJ62</v>
          </cell>
          <cell r="C9034">
            <v>0</v>
          </cell>
          <cell r="D9034">
            <v>0</v>
          </cell>
          <cell r="E9034">
            <v>-5000</v>
          </cell>
          <cell r="F9034">
            <v>-5000</v>
          </cell>
          <cell r="G9034">
            <v>-5000</v>
          </cell>
        </row>
        <row r="9035">
          <cell r="B9035" t="str">
            <v>301500SJ63</v>
          </cell>
          <cell r="C9035">
            <v>0</v>
          </cell>
          <cell r="D9035">
            <v>0</v>
          </cell>
          <cell r="E9035">
            <v>-5000</v>
          </cell>
          <cell r="F9035">
            <v>-5000</v>
          </cell>
          <cell r="G9035">
            <v>-5000</v>
          </cell>
        </row>
        <row r="9036">
          <cell r="B9036" t="str">
            <v>301500SJ64</v>
          </cell>
          <cell r="C9036">
            <v>0</v>
          </cell>
          <cell r="D9036">
            <v>5000</v>
          </cell>
          <cell r="E9036">
            <v>-5000</v>
          </cell>
          <cell r="F9036">
            <v>0</v>
          </cell>
          <cell r="G9036">
            <v>0</v>
          </cell>
        </row>
        <row r="9037">
          <cell r="B9037" t="str">
            <v>301500SJ65</v>
          </cell>
          <cell r="C9037">
            <v>0</v>
          </cell>
          <cell r="D9037">
            <v>0</v>
          </cell>
          <cell r="E9037">
            <v>-2500</v>
          </cell>
          <cell r="F9037">
            <v>-2500</v>
          </cell>
          <cell r="G9037">
            <v>-2500</v>
          </cell>
        </row>
        <row r="9038">
          <cell r="B9038" t="str">
            <v>301500SJ66</v>
          </cell>
          <cell r="C9038">
            <v>0</v>
          </cell>
          <cell r="D9038">
            <v>0</v>
          </cell>
          <cell r="E9038">
            <v>-2500</v>
          </cell>
          <cell r="F9038">
            <v>-2500</v>
          </cell>
          <cell r="G9038">
            <v>-2500</v>
          </cell>
        </row>
        <row r="9039">
          <cell r="B9039" t="str">
            <v>301500SJ67</v>
          </cell>
          <cell r="C9039">
            <v>0</v>
          </cell>
          <cell r="D9039">
            <v>0</v>
          </cell>
          <cell r="E9039">
            <v>-5000</v>
          </cell>
          <cell r="F9039">
            <v>-5000</v>
          </cell>
          <cell r="G9039">
            <v>-5000</v>
          </cell>
        </row>
        <row r="9040">
          <cell r="B9040" t="str">
            <v>301500SJ68</v>
          </cell>
          <cell r="C9040">
            <v>0</v>
          </cell>
          <cell r="D9040">
            <v>0</v>
          </cell>
          <cell r="E9040">
            <v>-2500</v>
          </cell>
          <cell r="F9040">
            <v>-2500</v>
          </cell>
          <cell r="G9040">
            <v>-2500</v>
          </cell>
        </row>
        <row r="9041">
          <cell r="B9041" t="str">
            <v>301500SJ69</v>
          </cell>
          <cell r="C9041">
            <v>0</v>
          </cell>
          <cell r="D9041">
            <v>0</v>
          </cell>
          <cell r="E9041">
            <v>-2500</v>
          </cell>
          <cell r="F9041">
            <v>-2500</v>
          </cell>
          <cell r="G9041">
            <v>-2500</v>
          </cell>
        </row>
        <row r="9042">
          <cell r="B9042" t="str">
            <v>301500SJ70</v>
          </cell>
          <cell r="C9042">
            <v>0</v>
          </cell>
          <cell r="D9042">
            <v>0</v>
          </cell>
          <cell r="E9042">
            <v>-5000</v>
          </cell>
          <cell r="F9042">
            <v>-5000</v>
          </cell>
          <cell r="G9042">
            <v>-5000</v>
          </cell>
        </row>
        <row r="9043">
          <cell r="B9043" t="str">
            <v>301500SJ71</v>
          </cell>
          <cell r="C9043">
            <v>0</v>
          </cell>
          <cell r="D9043">
            <v>0</v>
          </cell>
          <cell r="E9043">
            <v>-2500</v>
          </cell>
          <cell r="F9043">
            <v>-2500</v>
          </cell>
          <cell r="G9043">
            <v>-2500</v>
          </cell>
        </row>
        <row r="9044">
          <cell r="B9044" t="str">
            <v>301500SJ72</v>
          </cell>
          <cell r="C9044">
            <v>0</v>
          </cell>
          <cell r="D9044">
            <v>0</v>
          </cell>
          <cell r="E9044">
            <v>-2500</v>
          </cell>
          <cell r="F9044">
            <v>-2500</v>
          </cell>
          <cell r="G9044">
            <v>-2500</v>
          </cell>
        </row>
        <row r="9045">
          <cell r="B9045" t="str">
            <v>301500SJ73</v>
          </cell>
          <cell r="C9045">
            <v>0</v>
          </cell>
          <cell r="D9045">
            <v>0</v>
          </cell>
          <cell r="E9045">
            <v>-5000</v>
          </cell>
          <cell r="F9045">
            <v>-5000</v>
          </cell>
          <cell r="G9045">
            <v>-5000</v>
          </cell>
        </row>
        <row r="9046">
          <cell r="B9046" t="str">
            <v>301500SJ74</v>
          </cell>
          <cell r="C9046">
            <v>0</v>
          </cell>
          <cell r="D9046">
            <v>0</v>
          </cell>
          <cell r="E9046">
            <v>-2500</v>
          </cell>
          <cell r="F9046">
            <v>-2500</v>
          </cell>
          <cell r="G9046">
            <v>-2500</v>
          </cell>
        </row>
        <row r="9047">
          <cell r="B9047" t="str">
            <v>301500SJ75</v>
          </cell>
          <cell r="C9047">
            <v>0</v>
          </cell>
          <cell r="D9047">
            <v>0</v>
          </cell>
          <cell r="E9047">
            <v>-5000</v>
          </cell>
          <cell r="F9047">
            <v>-5000</v>
          </cell>
          <cell r="G9047">
            <v>-5000</v>
          </cell>
        </row>
        <row r="9048">
          <cell r="B9048" t="str">
            <v>301500SJ76</v>
          </cell>
          <cell r="C9048">
            <v>0</v>
          </cell>
          <cell r="D9048">
            <v>0</v>
          </cell>
          <cell r="E9048">
            <v>-2500</v>
          </cell>
          <cell r="F9048">
            <v>-2500</v>
          </cell>
          <cell r="G9048">
            <v>-2500</v>
          </cell>
        </row>
        <row r="9049">
          <cell r="B9049" t="str">
            <v>301500SJ77</v>
          </cell>
          <cell r="C9049">
            <v>0</v>
          </cell>
          <cell r="D9049">
            <v>0</v>
          </cell>
          <cell r="E9049">
            <v>-10000</v>
          </cell>
          <cell r="F9049">
            <v>-10000</v>
          </cell>
          <cell r="G9049">
            <v>-10000</v>
          </cell>
        </row>
        <row r="9050">
          <cell r="B9050" t="str">
            <v>301500SJ78</v>
          </cell>
          <cell r="C9050">
            <v>0</v>
          </cell>
          <cell r="D9050">
            <v>0</v>
          </cell>
          <cell r="E9050">
            <v>-7500</v>
          </cell>
          <cell r="F9050">
            <v>-7500</v>
          </cell>
          <cell r="G9050">
            <v>-7500</v>
          </cell>
        </row>
        <row r="9051">
          <cell r="B9051" t="str">
            <v>301500SJ79</v>
          </cell>
          <cell r="C9051">
            <v>0</v>
          </cell>
          <cell r="D9051">
            <v>0</v>
          </cell>
          <cell r="E9051">
            <v>-2500</v>
          </cell>
          <cell r="F9051">
            <v>-2500</v>
          </cell>
          <cell r="G9051">
            <v>-2500</v>
          </cell>
        </row>
        <row r="9052">
          <cell r="B9052" t="str">
            <v>301500SJ80</v>
          </cell>
          <cell r="C9052">
            <v>0</v>
          </cell>
          <cell r="D9052">
            <v>5000</v>
          </cell>
          <cell r="E9052">
            <v>-5000</v>
          </cell>
          <cell r="F9052">
            <v>0</v>
          </cell>
          <cell r="G9052">
            <v>0</v>
          </cell>
        </row>
        <row r="9053">
          <cell r="B9053" t="str">
            <v>301500SJ81</v>
          </cell>
          <cell r="C9053">
            <v>0</v>
          </cell>
          <cell r="D9053">
            <v>0</v>
          </cell>
          <cell r="E9053">
            <v>-7500</v>
          </cell>
          <cell r="F9053">
            <v>-7500</v>
          </cell>
          <cell r="G9053">
            <v>-7500</v>
          </cell>
        </row>
        <row r="9054">
          <cell r="B9054" t="str">
            <v>301500SJ82</v>
          </cell>
          <cell r="C9054">
            <v>0</v>
          </cell>
          <cell r="D9054">
            <v>0</v>
          </cell>
          <cell r="E9054">
            <v>-5000</v>
          </cell>
          <cell r="F9054">
            <v>-5000</v>
          </cell>
          <cell r="G9054">
            <v>-5000</v>
          </cell>
        </row>
        <row r="9055">
          <cell r="B9055" t="str">
            <v>301500SJ83</v>
          </cell>
          <cell r="C9055">
            <v>0</v>
          </cell>
          <cell r="D9055">
            <v>0</v>
          </cell>
          <cell r="E9055">
            <v>-2500</v>
          </cell>
          <cell r="F9055">
            <v>-2500</v>
          </cell>
          <cell r="G9055">
            <v>-2500</v>
          </cell>
        </row>
        <row r="9056">
          <cell r="B9056" t="str">
            <v>301500SJ84</v>
          </cell>
          <cell r="C9056">
            <v>0</v>
          </cell>
          <cell r="D9056">
            <v>0</v>
          </cell>
          <cell r="E9056">
            <v>-5000</v>
          </cell>
          <cell r="F9056">
            <v>-5000</v>
          </cell>
          <cell r="G9056">
            <v>-5000</v>
          </cell>
        </row>
        <row r="9057">
          <cell r="B9057" t="str">
            <v>301500SJ85</v>
          </cell>
          <cell r="C9057">
            <v>0</v>
          </cell>
          <cell r="D9057">
            <v>2500</v>
          </cell>
          <cell r="E9057">
            <v>-10000</v>
          </cell>
          <cell r="F9057">
            <v>-7500</v>
          </cell>
          <cell r="G9057">
            <v>-7500</v>
          </cell>
        </row>
        <row r="9058">
          <cell r="B9058" t="str">
            <v>301500SJ86</v>
          </cell>
          <cell r="C9058">
            <v>0</v>
          </cell>
          <cell r="D9058">
            <v>0</v>
          </cell>
          <cell r="E9058">
            <v>-2500</v>
          </cell>
          <cell r="F9058">
            <v>-2500</v>
          </cell>
          <cell r="G9058">
            <v>-2500</v>
          </cell>
        </row>
        <row r="9059">
          <cell r="B9059" t="str">
            <v>301500SJ87</v>
          </cell>
          <cell r="C9059">
            <v>0</v>
          </cell>
          <cell r="D9059">
            <v>0</v>
          </cell>
          <cell r="E9059">
            <v>-2500</v>
          </cell>
          <cell r="F9059">
            <v>-2500</v>
          </cell>
          <cell r="G9059">
            <v>-2500</v>
          </cell>
        </row>
        <row r="9060">
          <cell r="B9060" t="str">
            <v>301500SJ88</v>
          </cell>
          <cell r="C9060">
            <v>0</v>
          </cell>
          <cell r="D9060">
            <v>0</v>
          </cell>
          <cell r="E9060">
            <v>-5000</v>
          </cell>
          <cell r="F9060">
            <v>-5000</v>
          </cell>
          <cell r="G9060">
            <v>-5000</v>
          </cell>
        </row>
        <row r="9061">
          <cell r="B9061" t="str">
            <v>301500SJ89</v>
          </cell>
          <cell r="C9061">
            <v>0</v>
          </cell>
          <cell r="D9061">
            <v>0</v>
          </cell>
          <cell r="E9061">
            <v>-2500</v>
          </cell>
          <cell r="F9061">
            <v>-2500</v>
          </cell>
          <cell r="G9061">
            <v>-2500</v>
          </cell>
        </row>
        <row r="9062">
          <cell r="B9062" t="str">
            <v>301500SJ90</v>
          </cell>
          <cell r="C9062">
            <v>0</v>
          </cell>
          <cell r="D9062">
            <v>0</v>
          </cell>
          <cell r="E9062">
            <v>-2500</v>
          </cell>
          <cell r="F9062">
            <v>-2500</v>
          </cell>
          <cell r="G9062">
            <v>-2500</v>
          </cell>
        </row>
        <row r="9063">
          <cell r="B9063" t="str">
            <v>301500SJ91</v>
          </cell>
          <cell r="C9063">
            <v>0</v>
          </cell>
          <cell r="D9063">
            <v>0</v>
          </cell>
          <cell r="E9063">
            <v>-2500</v>
          </cell>
          <cell r="F9063">
            <v>-2500</v>
          </cell>
          <cell r="G9063">
            <v>-2500</v>
          </cell>
        </row>
        <row r="9064">
          <cell r="B9064" t="str">
            <v>301500SJ92</v>
          </cell>
          <cell r="C9064">
            <v>0</v>
          </cell>
          <cell r="D9064">
            <v>0</v>
          </cell>
          <cell r="E9064">
            <v>-2500</v>
          </cell>
          <cell r="F9064">
            <v>-2500</v>
          </cell>
          <cell r="G9064">
            <v>-2500</v>
          </cell>
        </row>
        <row r="9065">
          <cell r="B9065" t="str">
            <v>301500SJ93</v>
          </cell>
          <cell r="C9065">
            <v>0</v>
          </cell>
          <cell r="D9065">
            <v>0</v>
          </cell>
          <cell r="E9065">
            <v>-7500</v>
          </cell>
          <cell r="F9065">
            <v>-7500</v>
          </cell>
          <cell r="G9065">
            <v>-7500</v>
          </cell>
        </row>
        <row r="9066">
          <cell r="B9066" t="str">
            <v>301500SJ94</v>
          </cell>
          <cell r="C9066">
            <v>0</v>
          </cell>
          <cell r="D9066">
            <v>0</v>
          </cell>
          <cell r="E9066">
            <v>-5000</v>
          </cell>
          <cell r="F9066">
            <v>-5000</v>
          </cell>
          <cell r="G9066">
            <v>-5000</v>
          </cell>
        </row>
        <row r="9067">
          <cell r="B9067" t="str">
            <v>301500SJ95</v>
          </cell>
          <cell r="C9067">
            <v>0</v>
          </cell>
          <cell r="D9067">
            <v>0</v>
          </cell>
          <cell r="E9067">
            <v>-7500</v>
          </cell>
          <cell r="F9067">
            <v>-7500</v>
          </cell>
          <cell r="G9067">
            <v>-7500</v>
          </cell>
        </row>
        <row r="9068">
          <cell r="B9068" t="str">
            <v>301500SJ96</v>
          </cell>
          <cell r="C9068">
            <v>0</v>
          </cell>
          <cell r="D9068">
            <v>0</v>
          </cell>
          <cell r="E9068">
            <v>-5000</v>
          </cell>
          <cell r="F9068">
            <v>-5000</v>
          </cell>
          <cell r="G9068">
            <v>-5000</v>
          </cell>
        </row>
        <row r="9069">
          <cell r="B9069" t="str">
            <v>301500SJ97</v>
          </cell>
          <cell r="C9069">
            <v>0</v>
          </cell>
          <cell r="D9069">
            <v>2500</v>
          </cell>
          <cell r="E9069">
            <v>-2500</v>
          </cell>
          <cell r="F9069">
            <v>0</v>
          </cell>
          <cell r="G9069">
            <v>0</v>
          </cell>
        </row>
        <row r="9070">
          <cell r="B9070" t="str">
            <v>301500SJ98</v>
          </cell>
          <cell r="C9070">
            <v>0</v>
          </cell>
          <cell r="D9070">
            <v>0</v>
          </cell>
          <cell r="E9070">
            <v>-5000</v>
          </cell>
          <cell r="F9070">
            <v>-5000</v>
          </cell>
          <cell r="G9070">
            <v>-5000</v>
          </cell>
        </row>
        <row r="9071">
          <cell r="B9071" t="str">
            <v>301500SJ99</v>
          </cell>
          <cell r="C9071">
            <v>0</v>
          </cell>
          <cell r="D9071">
            <v>5000</v>
          </cell>
          <cell r="E9071">
            <v>0</v>
          </cell>
          <cell r="F9071">
            <v>5000</v>
          </cell>
          <cell r="G9071">
            <v>5000</v>
          </cell>
        </row>
        <row r="9072">
          <cell r="B9072" t="str">
            <v>301500SK01</v>
          </cell>
          <cell r="C9072">
            <v>0</v>
          </cell>
          <cell r="D9072">
            <v>0</v>
          </cell>
          <cell r="E9072">
            <v>-2500</v>
          </cell>
          <cell r="F9072">
            <v>-2500</v>
          </cell>
          <cell r="G9072">
            <v>-2500</v>
          </cell>
        </row>
        <row r="9073">
          <cell r="B9073" t="str">
            <v>301500SK02</v>
          </cell>
          <cell r="C9073">
            <v>0</v>
          </cell>
          <cell r="D9073">
            <v>0</v>
          </cell>
          <cell r="E9073">
            <v>-2500</v>
          </cell>
          <cell r="F9073">
            <v>-2500</v>
          </cell>
          <cell r="G9073">
            <v>-2500</v>
          </cell>
        </row>
        <row r="9074">
          <cell r="B9074" t="str">
            <v>301500SK03</v>
          </cell>
          <cell r="C9074">
            <v>0</v>
          </cell>
          <cell r="D9074">
            <v>0</v>
          </cell>
          <cell r="E9074">
            <v>-5000</v>
          </cell>
          <cell r="F9074">
            <v>-5000</v>
          </cell>
          <cell r="G9074">
            <v>-5000</v>
          </cell>
        </row>
        <row r="9075">
          <cell r="B9075" t="str">
            <v>301500SK04</v>
          </cell>
          <cell r="C9075">
            <v>0</v>
          </cell>
          <cell r="D9075">
            <v>0</v>
          </cell>
          <cell r="E9075">
            <v>-2500</v>
          </cell>
          <cell r="F9075">
            <v>-2500</v>
          </cell>
          <cell r="G9075">
            <v>-2500</v>
          </cell>
        </row>
        <row r="9076">
          <cell r="B9076" t="str">
            <v>301500SK05</v>
          </cell>
          <cell r="C9076">
            <v>0</v>
          </cell>
          <cell r="D9076">
            <v>0</v>
          </cell>
          <cell r="E9076">
            <v>-5000</v>
          </cell>
          <cell r="F9076">
            <v>-5000</v>
          </cell>
          <cell r="G9076">
            <v>-5000</v>
          </cell>
        </row>
        <row r="9077">
          <cell r="B9077" t="str">
            <v>301500SK06</v>
          </cell>
          <cell r="C9077">
            <v>0</v>
          </cell>
          <cell r="D9077">
            <v>0</v>
          </cell>
          <cell r="E9077">
            <v>-5000</v>
          </cell>
          <cell r="F9077">
            <v>-5000</v>
          </cell>
          <cell r="G9077">
            <v>-5000</v>
          </cell>
        </row>
        <row r="9078">
          <cell r="B9078" t="str">
            <v>301500SK07</v>
          </cell>
          <cell r="C9078">
            <v>0</v>
          </cell>
          <cell r="D9078">
            <v>0</v>
          </cell>
          <cell r="E9078">
            <v>-2500</v>
          </cell>
          <cell r="F9078">
            <v>-2500</v>
          </cell>
          <cell r="G9078">
            <v>-2500</v>
          </cell>
        </row>
        <row r="9079">
          <cell r="B9079" t="str">
            <v>301500SK08</v>
          </cell>
          <cell r="C9079">
            <v>0</v>
          </cell>
          <cell r="D9079">
            <v>0</v>
          </cell>
          <cell r="E9079">
            <v>-5000</v>
          </cell>
          <cell r="F9079">
            <v>-5000</v>
          </cell>
          <cell r="G9079">
            <v>-5000</v>
          </cell>
        </row>
        <row r="9080">
          <cell r="B9080" t="str">
            <v>301500SK09</v>
          </cell>
          <cell r="C9080">
            <v>0</v>
          </cell>
          <cell r="D9080">
            <v>0</v>
          </cell>
          <cell r="E9080">
            <v>-2500</v>
          </cell>
          <cell r="F9080">
            <v>-2500</v>
          </cell>
          <cell r="G9080">
            <v>-2500</v>
          </cell>
        </row>
        <row r="9081">
          <cell r="B9081" t="str">
            <v>301500SK10</v>
          </cell>
          <cell r="C9081">
            <v>0</v>
          </cell>
          <cell r="D9081">
            <v>0</v>
          </cell>
          <cell r="E9081">
            <v>-15000</v>
          </cell>
          <cell r="F9081">
            <v>-15000</v>
          </cell>
          <cell r="G9081">
            <v>-15000</v>
          </cell>
        </row>
        <row r="9082">
          <cell r="B9082" t="str">
            <v>301500SK11</v>
          </cell>
          <cell r="C9082">
            <v>0</v>
          </cell>
          <cell r="D9082">
            <v>0</v>
          </cell>
          <cell r="E9082">
            <v>-2500</v>
          </cell>
          <cell r="F9082">
            <v>-2500</v>
          </cell>
          <cell r="G9082">
            <v>-2500</v>
          </cell>
        </row>
        <row r="9083">
          <cell r="B9083" t="str">
            <v>301500SK12</v>
          </cell>
          <cell r="C9083">
            <v>0</v>
          </cell>
          <cell r="D9083">
            <v>0</v>
          </cell>
          <cell r="E9083">
            <v>-2500</v>
          </cell>
          <cell r="F9083">
            <v>-2500</v>
          </cell>
          <cell r="G9083">
            <v>-2500</v>
          </cell>
        </row>
        <row r="9084">
          <cell r="B9084" t="str">
            <v>301500SK13</v>
          </cell>
          <cell r="C9084">
            <v>0</v>
          </cell>
          <cell r="D9084">
            <v>0</v>
          </cell>
          <cell r="E9084">
            <v>-15000</v>
          </cell>
          <cell r="F9084">
            <v>-15000</v>
          </cell>
          <cell r="G9084">
            <v>-15000</v>
          </cell>
        </row>
        <row r="9085">
          <cell r="B9085" t="str">
            <v>301500SK14</v>
          </cell>
          <cell r="C9085">
            <v>0</v>
          </cell>
          <cell r="D9085">
            <v>0</v>
          </cell>
          <cell r="E9085">
            <v>-7500</v>
          </cell>
          <cell r="F9085">
            <v>-7500</v>
          </cell>
          <cell r="G9085">
            <v>-7500</v>
          </cell>
        </row>
        <row r="9086">
          <cell r="B9086" t="str">
            <v>301500SK15</v>
          </cell>
          <cell r="C9086">
            <v>0</v>
          </cell>
          <cell r="D9086">
            <v>0</v>
          </cell>
          <cell r="E9086">
            <v>-5000</v>
          </cell>
          <cell r="F9086">
            <v>-5000</v>
          </cell>
          <cell r="G9086">
            <v>-5000</v>
          </cell>
        </row>
        <row r="9087">
          <cell r="B9087" t="str">
            <v>301500SK16</v>
          </cell>
          <cell r="C9087">
            <v>0</v>
          </cell>
          <cell r="D9087">
            <v>0</v>
          </cell>
          <cell r="E9087">
            <v>-5000</v>
          </cell>
          <cell r="F9087">
            <v>-5000</v>
          </cell>
          <cell r="G9087">
            <v>-5000</v>
          </cell>
        </row>
        <row r="9088">
          <cell r="B9088" t="str">
            <v>301500SK17</v>
          </cell>
          <cell r="C9088">
            <v>0</v>
          </cell>
          <cell r="D9088">
            <v>0</v>
          </cell>
          <cell r="E9088">
            <v>-7500</v>
          </cell>
          <cell r="F9088">
            <v>-7500</v>
          </cell>
          <cell r="G9088">
            <v>-7500</v>
          </cell>
        </row>
        <row r="9089">
          <cell r="B9089" t="str">
            <v>301500SK18</v>
          </cell>
          <cell r="C9089">
            <v>0</v>
          </cell>
          <cell r="D9089">
            <v>0</v>
          </cell>
          <cell r="E9089">
            <v>-5000</v>
          </cell>
          <cell r="F9089">
            <v>-5000</v>
          </cell>
          <cell r="G9089">
            <v>-5000</v>
          </cell>
        </row>
        <row r="9090">
          <cell r="B9090" t="str">
            <v>301500SK19</v>
          </cell>
          <cell r="C9090">
            <v>0</v>
          </cell>
          <cell r="D9090">
            <v>0</v>
          </cell>
          <cell r="E9090">
            <v>-2500</v>
          </cell>
          <cell r="F9090">
            <v>-2500</v>
          </cell>
          <cell r="G9090">
            <v>-2500</v>
          </cell>
        </row>
        <row r="9091">
          <cell r="B9091" t="str">
            <v>301500SK20</v>
          </cell>
          <cell r="C9091">
            <v>0</v>
          </cell>
          <cell r="D9091">
            <v>0</v>
          </cell>
          <cell r="E9091">
            <v>-2500</v>
          </cell>
          <cell r="F9091">
            <v>-2500</v>
          </cell>
          <cell r="G9091">
            <v>-2500</v>
          </cell>
        </row>
        <row r="9092">
          <cell r="B9092" t="str">
            <v>301500SK21</v>
          </cell>
          <cell r="C9092">
            <v>0</v>
          </cell>
          <cell r="D9092">
            <v>0</v>
          </cell>
          <cell r="E9092">
            <v>-2500</v>
          </cell>
          <cell r="F9092">
            <v>-2500</v>
          </cell>
          <cell r="G9092">
            <v>-2500</v>
          </cell>
        </row>
        <row r="9093">
          <cell r="B9093" t="str">
            <v>301500SK22</v>
          </cell>
          <cell r="C9093">
            <v>0</v>
          </cell>
          <cell r="D9093">
            <v>0</v>
          </cell>
          <cell r="E9093">
            <v>-7500</v>
          </cell>
          <cell r="F9093">
            <v>-7500</v>
          </cell>
          <cell r="G9093">
            <v>-7500</v>
          </cell>
        </row>
        <row r="9094">
          <cell r="B9094" t="str">
            <v>301500SK23</v>
          </cell>
          <cell r="C9094">
            <v>0</v>
          </cell>
          <cell r="D9094">
            <v>0</v>
          </cell>
          <cell r="E9094">
            <v>-2500</v>
          </cell>
          <cell r="F9094">
            <v>-2500</v>
          </cell>
          <cell r="G9094">
            <v>-2500</v>
          </cell>
        </row>
        <row r="9095">
          <cell r="B9095" t="str">
            <v>301500SK24</v>
          </cell>
          <cell r="C9095">
            <v>0</v>
          </cell>
          <cell r="D9095">
            <v>0</v>
          </cell>
          <cell r="E9095">
            <v>-10000</v>
          </cell>
          <cell r="F9095">
            <v>-10000</v>
          </cell>
          <cell r="G9095">
            <v>-10000</v>
          </cell>
        </row>
        <row r="9096">
          <cell r="B9096" t="str">
            <v>301500SK25</v>
          </cell>
          <cell r="C9096">
            <v>0</v>
          </cell>
          <cell r="D9096">
            <v>0</v>
          </cell>
          <cell r="E9096">
            <v>-15000</v>
          </cell>
          <cell r="F9096">
            <v>-15000</v>
          </cell>
          <cell r="G9096">
            <v>-15000</v>
          </cell>
        </row>
        <row r="9097">
          <cell r="B9097" t="str">
            <v>301500SK26</v>
          </cell>
          <cell r="C9097">
            <v>0</v>
          </cell>
          <cell r="D9097">
            <v>0</v>
          </cell>
          <cell r="E9097">
            <v>-2500</v>
          </cell>
          <cell r="F9097">
            <v>-2500</v>
          </cell>
          <cell r="G9097">
            <v>-2500</v>
          </cell>
        </row>
        <row r="9098">
          <cell r="B9098" t="str">
            <v>301500SK27</v>
          </cell>
          <cell r="C9098">
            <v>0</v>
          </cell>
          <cell r="D9098">
            <v>0</v>
          </cell>
          <cell r="E9098">
            <v>-2500</v>
          </cell>
          <cell r="F9098">
            <v>-2500</v>
          </cell>
          <cell r="G9098">
            <v>-2500</v>
          </cell>
        </row>
        <row r="9099">
          <cell r="B9099" t="str">
            <v>301500SK28</v>
          </cell>
          <cell r="C9099">
            <v>0</v>
          </cell>
          <cell r="D9099">
            <v>0</v>
          </cell>
          <cell r="E9099">
            <v>-2500</v>
          </cell>
          <cell r="F9099">
            <v>-2500</v>
          </cell>
          <cell r="G9099">
            <v>-2500</v>
          </cell>
        </row>
        <row r="9100">
          <cell r="B9100" t="str">
            <v>301500SK29</v>
          </cell>
          <cell r="C9100">
            <v>0</v>
          </cell>
          <cell r="D9100">
            <v>0</v>
          </cell>
          <cell r="E9100">
            <v>-12500</v>
          </cell>
          <cell r="F9100">
            <v>-12500</v>
          </cell>
          <cell r="G9100">
            <v>-12500</v>
          </cell>
        </row>
        <row r="9101">
          <cell r="B9101" t="str">
            <v>301500SK30</v>
          </cell>
          <cell r="C9101">
            <v>0</v>
          </cell>
          <cell r="D9101">
            <v>0</v>
          </cell>
          <cell r="E9101">
            <v>-5000</v>
          </cell>
          <cell r="F9101">
            <v>-5000</v>
          </cell>
          <cell r="G9101">
            <v>-5000</v>
          </cell>
        </row>
        <row r="9102">
          <cell r="B9102" t="str">
            <v>301500SK31</v>
          </cell>
          <cell r="C9102">
            <v>0</v>
          </cell>
          <cell r="D9102">
            <v>0</v>
          </cell>
          <cell r="E9102">
            <v>-5000</v>
          </cell>
          <cell r="F9102">
            <v>-5000</v>
          </cell>
          <cell r="G9102">
            <v>-5000</v>
          </cell>
        </row>
        <row r="9103">
          <cell r="B9103" t="str">
            <v>301500SK32</v>
          </cell>
          <cell r="C9103">
            <v>0</v>
          </cell>
          <cell r="D9103">
            <v>0</v>
          </cell>
          <cell r="E9103">
            <v>-7500</v>
          </cell>
          <cell r="F9103">
            <v>-7500</v>
          </cell>
          <cell r="G9103">
            <v>-7500</v>
          </cell>
        </row>
        <row r="9104">
          <cell r="B9104" t="str">
            <v>301500SK33</v>
          </cell>
          <cell r="C9104">
            <v>0</v>
          </cell>
          <cell r="D9104">
            <v>0</v>
          </cell>
          <cell r="E9104">
            <v>-2500</v>
          </cell>
          <cell r="F9104">
            <v>-2500</v>
          </cell>
          <cell r="G9104">
            <v>-2500</v>
          </cell>
        </row>
        <row r="9105">
          <cell r="B9105" t="str">
            <v>301500SK34</v>
          </cell>
          <cell r="C9105">
            <v>0</v>
          </cell>
          <cell r="D9105">
            <v>0</v>
          </cell>
          <cell r="E9105">
            <v>-5000</v>
          </cell>
          <cell r="F9105">
            <v>-5000</v>
          </cell>
          <cell r="G9105">
            <v>-5000</v>
          </cell>
        </row>
        <row r="9106">
          <cell r="B9106" t="str">
            <v>301500SK35</v>
          </cell>
          <cell r="C9106">
            <v>0</v>
          </cell>
          <cell r="D9106">
            <v>0</v>
          </cell>
          <cell r="E9106">
            <v>-2500</v>
          </cell>
          <cell r="F9106">
            <v>-2500</v>
          </cell>
          <cell r="G9106">
            <v>-2500</v>
          </cell>
        </row>
        <row r="9107">
          <cell r="B9107" t="str">
            <v>301500SK36</v>
          </cell>
          <cell r="C9107">
            <v>0</v>
          </cell>
          <cell r="D9107">
            <v>0</v>
          </cell>
          <cell r="E9107">
            <v>-10000</v>
          </cell>
          <cell r="F9107">
            <v>-10000</v>
          </cell>
          <cell r="G9107">
            <v>-10000</v>
          </cell>
        </row>
        <row r="9108">
          <cell r="B9108" t="str">
            <v>301500SK37</v>
          </cell>
          <cell r="C9108">
            <v>0</v>
          </cell>
          <cell r="D9108">
            <v>0</v>
          </cell>
          <cell r="E9108">
            <v>-2500</v>
          </cell>
          <cell r="F9108">
            <v>-2500</v>
          </cell>
          <cell r="G9108">
            <v>-2500</v>
          </cell>
        </row>
        <row r="9109">
          <cell r="B9109" t="str">
            <v>301500SK38</v>
          </cell>
          <cell r="C9109">
            <v>0</v>
          </cell>
          <cell r="D9109">
            <v>0</v>
          </cell>
          <cell r="E9109">
            <v>-5000</v>
          </cell>
          <cell r="F9109">
            <v>-5000</v>
          </cell>
          <cell r="G9109">
            <v>-5000</v>
          </cell>
        </row>
        <row r="9110">
          <cell r="B9110" t="str">
            <v>301500SK39</v>
          </cell>
          <cell r="C9110">
            <v>0</v>
          </cell>
          <cell r="D9110">
            <v>0</v>
          </cell>
          <cell r="E9110">
            <v>-5000</v>
          </cell>
          <cell r="F9110">
            <v>-5000</v>
          </cell>
          <cell r="G9110">
            <v>-5000</v>
          </cell>
        </row>
        <row r="9111">
          <cell r="B9111" t="str">
            <v>301500SK40</v>
          </cell>
          <cell r="C9111">
            <v>0</v>
          </cell>
          <cell r="D9111">
            <v>0</v>
          </cell>
          <cell r="E9111">
            <v>-2500</v>
          </cell>
          <cell r="F9111">
            <v>-2500</v>
          </cell>
          <cell r="G9111">
            <v>-2500</v>
          </cell>
        </row>
        <row r="9112">
          <cell r="B9112" t="str">
            <v>301500SK41</v>
          </cell>
          <cell r="C9112">
            <v>0</v>
          </cell>
          <cell r="D9112">
            <v>0</v>
          </cell>
          <cell r="E9112">
            <v>-5000</v>
          </cell>
          <cell r="F9112">
            <v>-5000</v>
          </cell>
          <cell r="G9112">
            <v>-5000</v>
          </cell>
        </row>
        <row r="9113">
          <cell r="B9113" t="str">
            <v>301500SK42</v>
          </cell>
          <cell r="C9113">
            <v>0</v>
          </cell>
          <cell r="D9113">
            <v>0</v>
          </cell>
          <cell r="E9113">
            <v>-5000</v>
          </cell>
          <cell r="F9113">
            <v>-5000</v>
          </cell>
          <cell r="G9113">
            <v>-5000</v>
          </cell>
        </row>
        <row r="9114">
          <cell r="B9114" t="str">
            <v>301500SK43</v>
          </cell>
          <cell r="C9114">
            <v>0</v>
          </cell>
          <cell r="D9114">
            <v>0</v>
          </cell>
          <cell r="E9114">
            <v>-5000</v>
          </cell>
          <cell r="F9114">
            <v>-5000</v>
          </cell>
          <cell r="G9114">
            <v>-5000</v>
          </cell>
        </row>
        <row r="9115">
          <cell r="B9115" t="str">
            <v>301500SK44</v>
          </cell>
          <cell r="C9115">
            <v>0</v>
          </cell>
          <cell r="D9115">
            <v>0</v>
          </cell>
          <cell r="E9115">
            <v>-7500</v>
          </cell>
          <cell r="F9115">
            <v>-7500</v>
          </cell>
          <cell r="G9115">
            <v>-7500</v>
          </cell>
        </row>
        <row r="9116">
          <cell r="B9116" t="str">
            <v>301500SK45</v>
          </cell>
          <cell r="C9116">
            <v>0</v>
          </cell>
          <cell r="D9116">
            <v>0</v>
          </cell>
          <cell r="E9116">
            <v>-2500</v>
          </cell>
          <cell r="F9116">
            <v>-2500</v>
          </cell>
          <cell r="G9116">
            <v>-2500</v>
          </cell>
        </row>
        <row r="9117">
          <cell r="B9117" t="str">
            <v>301500SK46</v>
          </cell>
          <cell r="C9117">
            <v>0</v>
          </cell>
          <cell r="D9117">
            <v>0</v>
          </cell>
          <cell r="E9117">
            <v>-2500</v>
          </cell>
          <cell r="F9117">
            <v>-2500</v>
          </cell>
          <cell r="G9117">
            <v>-2500</v>
          </cell>
        </row>
        <row r="9118">
          <cell r="B9118" t="str">
            <v>301500SK47</v>
          </cell>
          <cell r="C9118">
            <v>0</v>
          </cell>
          <cell r="D9118">
            <v>0</v>
          </cell>
          <cell r="E9118">
            <v>-2500</v>
          </cell>
          <cell r="F9118">
            <v>-2500</v>
          </cell>
          <cell r="G9118">
            <v>-2500</v>
          </cell>
        </row>
        <row r="9119">
          <cell r="B9119" t="str">
            <v>301500SK48</v>
          </cell>
          <cell r="C9119">
            <v>0</v>
          </cell>
          <cell r="D9119">
            <v>0</v>
          </cell>
          <cell r="E9119">
            <v>-7500</v>
          </cell>
          <cell r="F9119">
            <v>-7500</v>
          </cell>
          <cell r="G9119">
            <v>-7500</v>
          </cell>
        </row>
        <row r="9120">
          <cell r="B9120" t="str">
            <v>301500SK49</v>
          </cell>
          <cell r="C9120">
            <v>0</v>
          </cell>
          <cell r="D9120">
            <v>0</v>
          </cell>
          <cell r="E9120">
            <v>-10000</v>
          </cell>
          <cell r="F9120">
            <v>-10000</v>
          </cell>
          <cell r="G9120">
            <v>-10000</v>
          </cell>
        </row>
        <row r="9121">
          <cell r="B9121" t="str">
            <v>301500SK50</v>
          </cell>
          <cell r="C9121">
            <v>0</v>
          </cell>
          <cell r="D9121">
            <v>0</v>
          </cell>
          <cell r="E9121">
            <v>-2500</v>
          </cell>
          <cell r="F9121">
            <v>-2500</v>
          </cell>
          <cell r="G9121">
            <v>-2500</v>
          </cell>
        </row>
        <row r="9122">
          <cell r="B9122" t="str">
            <v>301500SK51</v>
          </cell>
          <cell r="C9122">
            <v>0</v>
          </cell>
          <cell r="D9122">
            <v>0</v>
          </cell>
          <cell r="E9122">
            <v>-5000</v>
          </cell>
          <cell r="F9122">
            <v>-5000</v>
          </cell>
          <cell r="G9122">
            <v>-5000</v>
          </cell>
        </row>
        <row r="9123">
          <cell r="B9123" t="str">
            <v>301500SK52</v>
          </cell>
          <cell r="C9123">
            <v>0</v>
          </cell>
          <cell r="D9123">
            <v>0</v>
          </cell>
          <cell r="E9123">
            <v>-2500</v>
          </cell>
          <cell r="F9123">
            <v>-2500</v>
          </cell>
          <cell r="G9123">
            <v>-2500</v>
          </cell>
        </row>
        <row r="9124">
          <cell r="B9124" t="str">
            <v>301500SK53</v>
          </cell>
          <cell r="C9124">
            <v>0</v>
          </cell>
          <cell r="D9124">
            <v>0</v>
          </cell>
          <cell r="E9124">
            <v>-5000</v>
          </cell>
          <cell r="F9124">
            <v>-5000</v>
          </cell>
          <cell r="G9124">
            <v>-5000</v>
          </cell>
        </row>
        <row r="9125">
          <cell r="B9125" t="str">
            <v>301500SK54</v>
          </cell>
          <cell r="C9125">
            <v>0</v>
          </cell>
          <cell r="D9125">
            <v>0</v>
          </cell>
          <cell r="E9125">
            <v>-7500</v>
          </cell>
          <cell r="F9125">
            <v>-7500</v>
          </cell>
          <cell r="G9125">
            <v>-7500</v>
          </cell>
        </row>
        <row r="9126">
          <cell r="B9126" t="str">
            <v>301500SK55</v>
          </cell>
          <cell r="C9126">
            <v>0</v>
          </cell>
          <cell r="D9126">
            <v>0</v>
          </cell>
          <cell r="E9126">
            <v>-5000</v>
          </cell>
          <cell r="F9126">
            <v>-5000</v>
          </cell>
          <cell r="G9126">
            <v>-5000</v>
          </cell>
        </row>
        <row r="9127">
          <cell r="B9127" t="str">
            <v>301500SK56</v>
          </cell>
          <cell r="C9127">
            <v>0</v>
          </cell>
          <cell r="D9127">
            <v>0</v>
          </cell>
          <cell r="E9127">
            <v>-2500</v>
          </cell>
          <cell r="F9127">
            <v>-2500</v>
          </cell>
          <cell r="G9127">
            <v>-2500</v>
          </cell>
        </row>
        <row r="9128">
          <cell r="B9128" t="str">
            <v>301500SK57</v>
          </cell>
          <cell r="C9128">
            <v>0</v>
          </cell>
          <cell r="D9128">
            <v>0</v>
          </cell>
          <cell r="E9128">
            <v>-5000</v>
          </cell>
          <cell r="F9128">
            <v>-5000</v>
          </cell>
          <cell r="G9128">
            <v>-5000</v>
          </cell>
        </row>
        <row r="9129">
          <cell r="B9129" t="str">
            <v>301500SK58</v>
          </cell>
          <cell r="C9129">
            <v>0</v>
          </cell>
          <cell r="D9129">
            <v>0</v>
          </cell>
          <cell r="E9129">
            <v>-5000</v>
          </cell>
          <cell r="F9129">
            <v>-5000</v>
          </cell>
          <cell r="G9129">
            <v>-5000</v>
          </cell>
        </row>
        <row r="9130">
          <cell r="B9130" t="str">
            <v>301500SK59</v>
          </cell>
          <cell r="C9130">
            <v>0</v>
          </cell>
          <cell r="D9130">
            <v>0</v>
          </cell>
          <cell r="E9130">
            <v>-7500</v>
          </cell>
          <cell r="F9130">
            <v>-7500</v>
          </cell>
          <cell r="G9130">
            <v>-7500</v>
          </cell>
        </row>
        <row r="9131">
          <cell r="B9131" t="str">
            <v>301500SK60</v>
          </cell>
          <cell r="C9131">
            <v>0</v>
          </cell>
          <cell r="D9131">
            <v>0</v>
          </cell>
          <cell r="E9131">
            <v>-5000</v>
          </cell>
          <cell r="F9131">
            <v>-5000</v>
          </cell>
          <cell r="G9131">
            <v>-5000</v>
          </cell>
        </row>
        <row r="9132">
          <cell r="B9132" t="str">
            <v>301500SK61</v>
          </cell>
          <cell r="C9132">
            <v>0</v>
          </cell>
          <cell r="D9132">
            <v>0</v>
          </cell>
          <cell r="E9132">
            <v>-5000</v>
          </cell>
          <cell r="F9132">
            <v>-5000</v>
          </cell>
          <cell r="G9132">
            <v>-5000</v>
          </cell>
        </row>
        <row r="9133">
          <cell r="B9133" t="str">
            <v>301500SK62</v>
          </cell>
          <cell r="C9133">
            <v>0</v>
          </cell>
          <cell r="D9133">
            <v>0</v>
          </cell>
          <cell r="E9133">
            <v>-10000</v>
          </cell>
          <cell r="F9133">
            <v>-10000</v>
          </cell>
          <cell r="G9133">
            <v>-10000</v>
          </cell>
        </row>
        <row r="9134">
          <cell r="B9134" t="str">
            <v>301500SK63</v>
          </cell>
          <cell r="C9134">
            <v>0</v>
          </cell>
          <cell r="D9134">
            <v>0</v>
          </cell>
          <cell r="E9134">
            <v>-5000</v>
          </cell>
          <cell r="F9134">
            <v>-5000</v>
          </cell>
          <cell r="G9134">
            <v>-5000</v>
          </cell>
        </row>
        <row r="9135">
          <cell r="B9135" t="str">
            <v>301500SK64</v>
          </cell>
          <cell r="C9135">
            <v>0</v>
          </cell>
          <cell r="D9135">
            <v>0</v>
          </cell>
          <cell r="E9135">
            <v>-5000</v>
          </cell>
          <cell r="F9135">
            <v>-5000</v>
          </cell>
          <cell r="G9135">
            <v>-5000</v>
          </cell>
        </row>
        <row r="9136">
          <cell r="B9136" t="str">
            <v>301500SK65</v>
          </cell>
          <cell r="C9136">
            <v>0</v>
          </cell>
          <cell r="D9136">
            <v>0</v>
          </cell>
          <cell r="E9136">
            <v>-10000</v>
          </cell>
          <cell r="F9136">
            <v>-10000</v>
          </cell>
          <cell r="G9136">
            <v>-10000</v>
          </cell>
        </row>
        <row r="9137">
          <cell r="B9137" t="str">
            <v>301500SK66</v>
          </cell>
          <cell r="C9137">
            <v>0</v>
          </cell>
          <cell r="D9137">
            <v>0</v>
          </cell>
          <cell r="E9137">
            <v>-7500</v>
          </cell>
          <cell r="F9137">
            <v>-7500</v>
          </cell>
          <cell r="G9137">
            <v>-7500</v>
          </cell>
        </row>
        <row r="9138">
          <cell r="B9138" t="str">
            <v>301500SK67</v>
          </cell>
          <cell r="C9138">
            <v>0</v>
          </cell>
          <cell r="D9138">
            <v>0</v>
          </cell>
          <cell r="E9138">
            <v>-15000</v>
          </cell>
          <cell r="F9138">
            <v>-15000</v>
          </cell>
          <cell r="G9138">
            <v>-15000</v>
          </cell>
        </row>
        <row r="9139">
          <cell r="B9139" t="str">
            <v>301500SK68</v>
          </cell>
          <cell r="C9139">
            <v>0</v>
          </cell>
          <cell r="D9139">
            <v>0</v>
          </cell>
          <cell r="E9139">
            <v>-5000</v>
          </cell>
          <cell r="F9139">
            <v>-5000</v>
          </cell>
          <cell r="G9139">
            <v>-5000</v>
          </cell>
        </row>
        <row r="9140">
          <cell r="B9140" t="str">
            <v>301500SK69</v>
          </cell>
          <cell r="C9140">
            <v>0</v>
          </cell>
          <cell r="D9140">
            <v>0</v>
          </cell>
          <cell r="E9140">
            <v>-2500</v>
          </cell>
          <cell r="F9140">
            <v>-2500</v>
          </cell>
          <cell r="G9140">
            <v>-2500</v>
          </cell>
        </row>
        <row r="9141">
          <cell r="B9141" t="str">
            <v>301500SK70</v>
          </cell>
          <cell r="C9141">
            <v>0</v>
          </cell>
          <cell r="D9141">
            <v>0</v>
          </cell>
          <cell r="E9141">
            <v>-2500</v>
          </cell>
          <cell r="F9141">
            <v>-2500</v>
          </cell>
          <cell r="G9141">
            <v>-2500</v>
          </cell>
        </row>
        <row r="9142">
          <cell r="B9142" t="str">
            <v>301500SK71</v>
          </cell>
          <cell r="C9142">
            <v>0</v>
          </cell>
          <cell r="D9142">
            <v>0</v>
          </cell>
          <cell r="E9142">
            <v>-7500</v>
          </cell>
          <cell r="F9142">
            <v>-7500</v>
          </cell>
          <cell r="G9142">
            <v>-7500</v>
          </cell>
        </row>
        <row r="9143">
          <cell r="B9143" t="str">
            <v>301500SK72</v>
          </cell>
          <cell r="C9143">
            <v>0</v>
          </cell>
          <cell r="D9143">
            <v>0</v>
          </cell>
          <cell r="E9143">
            <v>-2500</v>
          </cell>
          <cell r="F9143">
            <v>-2500</v>
          </cell>
          <cell r="G9143">
            <v>-2500</v>
          </cell>
        </row>
        <row r="9144">
          <cell r="B9144" t="str">
            <v>301500SK73</v>
          </cell>
          <cell r="C9144">
            <v>0</v>
          </cell>
          <cell r="D9144">
            <v>0</v>
          </cell>
          <cell r="E9144">
            <v>-5000</v>
          </cell>
          <cell r="F9144">
            <v>-5000</v>
          </cell>
          <cell r="G9144">
            <v>-5000</v>
          </cell>
        </row>
        <row r="9145">
          <cell r="B9145" t="str">
            <v>301500SK74</v>
          </cell>
          <cell r="C9145">
            <v>0</v>
          </cell>
          <cell r="D9145">
            <v>0</v>
          </cell>
          <cell r="E9145">
            <v>-7500</v>
          </cell>
          <cell r="F9145">
            <v>-7500</v>
          </cell>
          <cell r="G9145">
            <v>-7500</v>
          </cell>
        </row>
        <row r="9146">
          <cell r="B9146" t="str">
            <v>301500SK75</v>
          </cell>
          <cell r="C9146">
            <v>0</v>
          </cell>
          <cell r="D9146">
            <v>0</v>
          </cell>
          <cell r="E9146">
            <v>-2500</v>
          </cell>
          <cell r="F9146">
            <v>-2500</v>
          </cell>
          <cell r="G9146">
            <v>-2500</v>
          </cell>
        </row>
        <row r="9147">
          <cell r="B9147" t="str">
            <v>301500SK76</v>
          </cell>
          <cell r="C9147">
            <v>0</v>
          </cell>
          <cell r="D9147">
            <v>0</v>
          </cell>
          <cell r="E9147">
            <v>-5000</v>
          </cell>
          <cell r="F9147">
            <v>-5000</v>
          </cell>
          <cell r="G9147">
            <v>-5000</v>
          </cell>
        </row>
        <row r="9148">
          <cell r="B9148" t="str">
            <v>301500SK77</v>
          </cell>
          <cell r="C9148">
            <v>0</v>
          </cell>
          <cell r="D9148">
            <v>0</v>
          </cell>
          <cell r="E9148">
            <v>-2500</v>
          </cell>
          <cell r="F9148">
            <v>-2500</v>
          </cell>
          <cell r="G9148">
            <v>-2500</v>
          </cell>
        </row>
        <row r="9149">
          <cell r="B9149" t="str">
            <v>301500SK78</v>
          </cell>
          <cell r="C9149">
            <v>0</v>
          </cell>
          <cell r="D9149">
            <v>0</v>
          </cell>
          <cell r="E9149">
            <v>-5000</v>
          </cell>
          <cell r="F9149">
            <v>-5000</v>
          </cell>
          <cell r="G9149">
            <v>-5000</v>
          </cell>
        </row>
        <row r="9150">
          <cell r="B9150" t="str">
            <v>301500SK79</v>
          </cell>
          <cell r="C9150">
            <v>0</v>
          </cell>
          <cell r="D9150">
            <v>0</v>
          </cell>
          <cell r="E9150">
            <v>-5000</v>
          </cell>
          <cell r="F9150">
            <v>-5000</v>
          </cell>
          <cell r="G9150">
            <v>-5000</v>
          </cell>
        </row>
        <row r="9151">
          <cell r="B9151" t="str">
            <v>301500SK80</v>
          </cell>
          <cell r="C9151">
            <v>0</v>
          </cell>
          <cell r="D9151">
            <v>0</v>
          </cell>
          <cell r="E9151">
            <v>-5000</v>
          </cell>
          <cell r="F9151">
            <v>-5000</v>
          </cell>
          <cell r="G9151">
            <v>-5000</v>
          </cell>
        </row>
        <row r="9152">
          <cell r="B9152" t="str">
            <v>301500SK81</v>
          </cell>
          <cell r="C9152">
            <v>0</v>
          </cell>
          <cell r="D9152">
            <v>0</v>
          </cell>
          <cell r="E9152">
            <v>-5000</v>
          </cell>
          <cell r="F9152">
            <v>-5000</v>
          </cell>
          <cell r="G9152">
            <v>-5000</v>
          </cell>
        </row>
        <row r="9153">
          <cell r="B9153" t="str">
            <v>301500SK82</v>
          </cell>
          <cell r="C9153">
            <v>0</v>
          </cell>
          <cell r="D9153">
            <v>0</v>
          </cell>
          <cell r="E9153">
            <v>-2500</v>
          </cell>
          <cell r="F9153">
            <v>-2500</v>
          </cell>
          <cell r="G9153">
            <v>-2500</v>
          </cell>
        </row>
        <row r="9154">
          <cell r="B9154" t="str">
            <v>301500SK83</v>
          </cell>
          <cell r="C9154">
            <v>0</v>
          </cell>
          <cell r="D9154">
            <v>0</v>
          </cell>
          <cell r="E9154">
            <v>-5000</v>
          </cell>
          <cell r="F9154">
            <v>-5000</v>
          </cell>
          <cell r="G9154">
            <v>-5000</v>
          </cell>
        </row>
        <row r="9155">
          <cell r="B9155" t="str">
            <v>301500SK84</v>
          </cell>
          <cell r="C9155">
            <v>0</v>
          </cell>
          <cell r="D9155">
            <v>0</v>
          </cell>
          <cell r="E9155">
            <v>-2500</v>
          </cell>
          <cell r="F9155">
            <v>-2500</v>
          </cell>
          <cell r="G9155">
            <v>-2500</v>
          </cell>
        </row>
        <row r="9156">
          <cell r="B9156" t="str">
            <v>301500SK85</v>
          </cell>
          <cell r="C9156">
            <v>0</v>
          </cell>
          <cell r="D9156">
            <v>0</v>
          </cell>
          <cell r="E9156">
            <v>-2500</v>
          </cell>
          <cell r="F9156">
            <v>-2500</v>
          </cell>
          <cell r="G9156">
            <v>-2500</v>
          </cell>
        </row>
        <row r="9157">
          <cell r="B9157" t="str">
            <v>301500SK86</v>
          </cell>
          <cell r="C9157">
            <v>0</v>
          </cell>
          <cell r="D9157">
            <v>0</v>
          </cell>
          <cell r="E9157">
            <v>-5000</v>
          </cell>
          <cell r="F9157">
            <v>-5000</v>
          </cell>
          <cell r="G9157">
            <v>-5000</v>
          </cell>
        </row>
        <row r="9158">
          <cell r="B9158" t="str">
            <v>301500SK87</v>
          </cell>
          <cell r="C9158">
            <v>0</v>
          </cell>
          <cell r="D9158">
            <v>0</v>
          </cell>
          <cell r="E9158">
            <v>-5000</v>
          </cell>
          <cell r="F9158">
            <v>-5000</v>
          </cell>
          <cell r="G9158">
            <v>-5000</v>
          </cell>
        </row>
        <row r="9159">
          <cell r="B9159" t="str">
            <v>301500SK88</v>
          </cell>
          <cell r="C9159">
            <v>0</v>
          </cell>
          <cell r="D9159">
            <v>0</v>
          </cell>
          <cell r="E9159">
            <v>-5000</v>
          </cell>
          <cell r="F9159">
            <v>-5000</v>
          </cell>
          <cell r="G9159">
            <v>-5000</v>
          </cell>
        </row>
        <row r="9160">
          <cell r="B9160" t="str">
            <v>301500SK89</v>
          </cell>
          <cell r="C9160">
            <v>0</v>
          </cell>
          <cell r="D9160">
            <v>10000</v>
          </cell>
          <cell r="E9160">
            <v>-10000</v>
          </cell>
          <cell r="F9160">
            <v>0</v>
          </cell>
          <cell r="G9160">
            <v>0</v>
          </cell>
        </row>
        <row r="9161">
          <cell r="B9161" t="str">
            <v>301500SK90</v>
          </cell>
          <cell r="C9161">
            <v>0</v>
          </cell>
          <cell r="D9161">
            <v>0</v>
          </cell>
          <cell r="E9161">
            <v>-2500</v>
          </cell>
          <cell r="F9161">
            <v>-2500</v>
          </cell>
          <cell r="G9161">
            <v>-2500</v>
          </cell>
        </row>
        <row r="9162">
          <cell r="B9162" t="str">
            <v>301500SK91</v>
          </cell>
          <cell r="C9162">
            <v>0</v>
          </cell>
          <cell r="D9162">
            <v>0</v>
          </cell>
          <cell r="E9162">
            <v>-2500</v>
          </cell>
          <cell r="F9162">
            <v>-2500</v>
          </cell>
          <cell r="G9162">
            <v>-2500</v>
          </cell>
        </row>
        <row r="9163">
          <cell r="B9163" t="str">
            <v>301500SK93</v>
          </cell>
          <cell r="C9163">
            <v>0</v>
          </cell>
          <cell r="D9163">
            <v>0</v>
          </cell>
          <cell r="E9163">
            <v>-7500</v>
          </cell>
          <cell r="F9163">
            <v>-7500</v>
          </cell>
          <cell r="G9163">
            <v>-7500</v>
          </cell>
        </row>
        <row r="9164">
          <cell r="B9164" t="str">
            <v>301500SK94</v>
          </cell>
          <cell r="C9164">
            <v>0</v>
          </cell>
          <cell r="D9164">
            <v>0</v>
          </cell>
          <cell r="E9164">
            <v>-5000</v>
          </cell>
          <cell r="F9164">
            <v>-5000</v>
          </cell>
          <cell r="G9164">
            <v>-5000</v>
          </cell>
        </row>
        <row r="9165">
          <cell r="B9165" t="str">
            <v>301500SK95</v>
          </cell>
          <cell r="C9165">
            <v>0</v>
          </cell>
          <cell r="D9165">
            <v>0</v>
          </cell>
          <cell r="E9165">
            <v>-5000</v>
          </cell>
          <cell r="F9165">
            <v>-5000</v>
          </cell>
          <cell r="G9165">
            <v>-5000</v>
          </cell>
        </row>
        <row r="9166">
          <cell r="B9166" t="str">
            <v>301500SK96</v>
          </cell>
          <cell r="C9166">
            <v>0</v>
          </cell>
          <cell r="D9166">
            <v>0</v>
          </cell>
          <cell r="E9166">
            <v>-5000</v>
          </cell>
          <cell r="F9166">
            <v>-5000</v>
          </cell>
          <cell r="G9166">
            <v>-5000</v>
          </cell>
        </row>
        <row r="9167">
          <cell r="B9167" t="str">
            <v>301500SK97</v>
          </cell>
          <cell r="C9167">
            <v>0</v>
          </cell>
          <cell r="D9167">
            <v>0</v>
          </cell>
          <cell r="E9167">
            <v>-5000</v>
          </cell>
          <cell r="F9167">
            <v>-5000</v>
          </cell>
          <cell r="G9167">
            <v>-5000</v>
          </cell>
        </row>
        <row r="9168">
          <cell r="B9168" t="str">
            <v>301500SK98</v>
          </cell>
          <cell r="C9168">
            <v>0</v>
          </cell>
          <cell r="D9168">
            <v>0</v>
          </cell>
          <cell r="E9168">
            <v>-2500</v>
          </cell>
          <cell r="F9168">
            <v>-2500</v>
          </cell>
          <cell r="G9168">
            <v>-2500</v>
          </cell>
        </row>
        <row r="9169">
          <cell r="B9169" t="str">
            <v>301500SK99</v>
          </cell>
          <cell r="C9169">
            <v>0</v>
          </cell>
          <cell r="D9169">
            <v>0</v>
          </cell>
          <cell r="E9169">
            <v>-7500</v>
          </cell>
          <cell r="F9169">
            <v>-7500</v>
          </cell>
          <cell r="G9169">
            <v>-7500</v>
          </cell>
        </row>
        <row r="9170">
          <cell r="B9170" t="str">
            <v>301500SL01</v>
          </cell>
          <cell r="C9170">
            <v>0</v>
          </cell>
          <cell r="D9170">
            <v>0</v>
          </cell>
          <cell r="E9170">
            <v>-5000</v>
          </cell>
          <cell r="F9170">
            <v>-5000</v>
          </cell>
          <cell r="G9170">
            <v>-5000</v>
          </cell>
        </row>
        <row r="9171">
          <cell r="B9171" t="str">
            <v>301500SL02</v>
          </cell>
          <cell r="C9171">
            <v>0</v>
          </cell>
          <cell r="D9171">
            <v>0</v>
          </cell>
          <cell r="E9171">
            <v>-7500</v>
          </cell>
          <cell r="F9171">
            <v>-7500</v>
          </cell>
          <cell r="G9171">
            <v>-7500</v>
          </cell>
        </row>
        <row r="9172">
          <cell r="B9172" t="str">
            <v>301500SL03</v>
          </cell>
          <cell r="C9172">
            <v>0</v>
          </cell>
          <cell r="D9172">
            <v>0</v>
          </cell>
          <cell r="E9172">
            <v>-7500</v>
          </cell>
          <cell r="F9172">
            <v>-7500</v>
          </cell>
          <cell r="G9172">
            <v>-7500</v>
          </cell>
        </row>
        <row r="9173">
          <cell r="B9173" t="str">
            <v>301500SL04</v>
          </cell>
          <cell r="C9173">
            <v>0</v>
          </cell>
          <cell r="D9173">
            <v>0</v>
          </cell>
          <cell r="E9173">
            <v>-2500</v>
          </cell>
          <cell r="F9173">
            <v>-2500</v>
          </cell>
          <cell r="G9173">
            <v>-2500</v>
          </cell>
        </row>
        <row r="9174">
          <cell r="B9174" t="str">
            <v>301500SL05</v>
          </cell>
          <cell r="C9174">
            <v>0</v>
          </cell>
          <cell r="D9174">
            <v>0</v>
          </cell>
          <cell r="E9174">
            <v>-2500</v>
          </cell>
          <cell r="F9174">
            <v>-2500</v>
          </cell>
          <cell r="G9174">
            <v>-2500</v>
          </cell>
        </row>
        <row r="9175">
          <cell r="B9175" t="str">
            <v>301500SL06</v>
          </cell>
          <cell r="C9175">
            <v>0</v>
          </cell>
          <cell r="D9175">
            <v>0</v>
          </cell>
          <cell r="E9175">
            <v>-2500</v>
          </cell>
          <cell r="F9175">
            <v>-2500</v>
          </cell>
          <cell r="G9175">
            <v>-2500</v>
          </cell>
        </row>
        <row r="9176">
          <cell r="B9176" t="str">
            <v>301500SL07</v>
          </cell>
          <cell r="C9176">
            <v>0</v>
          </cell>
          <cell r="D9176">
            <v>0</v>
          </cell>
          <cell r="E9176">
            <v>-5000</v>
          </cell>
          <cell r="F9176">
            <v>-5000</v>
          </cell>
          <cell r="G9176">
            <v>-5000</v>
          </cell>
        </row>
        <row r="9177">
          <cell r="B9177" t="str">
            <v>301500SL08</v>
          </cell>
          <cell r="C9177">
            <v>0</v>
          </cell>
          <cell r="D9177">
            <v>0</v>
          </cell>
          <cell r="E9177">
            <v>-2500</v>
          </cell>
          <cell r="F9177">
            <v>-2500</v>
          </cell>
          <cell r="G9177">
            <v>-2500</v>
          </cell>
        </row>
        <row r="9178">
          <cell r="B9178" t="str">
            <v>301500SL09</v>
          </cell>
          <cell r="C9178">
            <v>0</v>
          </cell>
          <cell r="D9178">
            <v>0</v>
          </cell>
          <cell r="E9178">
            <v>-2500</v>
          </cell>
          <cell r="F9178">
            <v>-2500</v>
          </cell>
          <cell r="G9178">
            <v>-2500</v>
          </cell>
        </row>
        <row r="9179">
          <cell r="B9179" t="str">
            <v>301500SL10</v>
          </cell>
          <cell r="C9179">
            <v>0</v>
          </cell>
          <cell r="D9179">
            <v>0</v>
          </cell>
          <cell r="E9179">
            <v>-2500</v>
          </cell>
          <cell r="F9179">
            <v>-2500</v>
          </cell>
          <cell r="G9179">
            <v>-2500</v>
          </cell>
        </row>
        <row r="9180">
          <cell r="B9180" t="str">
            <v>301500SL11</v>
          </cell>
          <cell r="C9180">
            <v>0</v>
          </cell>
          <cell r="D9180">
            <v>0</v>
          </cell>
          <cell r="E9180">
            <v>-5000</v>
          </cell>
          <cell r="F9180">
            <v>-5000</v>
          </cell>
          <cell r="G9180">
            <v>-5000</v>
          </cell>
        </row>
        <row r="9181">
          <cell r="B9181" t="str">
            <v>301500SL12</v>
          </cell>
          <cell r="C9181">
            <v>0</v>
          </cell>
          <cell r="D9181">
            <v>0</v>
          </cell>
          <cell r="E9181">
            <v>-5000</v>
          </cell>
          <cell r="F9181">
            <v>-5000</v>
          </cell>
          <cell r="G9181">
            <v>-5000</v>
          </cell>
        </row>
        <row r="9182">
          <cell r="B9182" t="str">
            <v>301500SL13</v>
          </cell>
          <cell r="C9182">
            <v>0</v>
          </cell>
          <cell r="D9182">
            <v>0</v>
          </cell>
          <cell r="E9182">
            <v>-7500</v>
          </cell>
          <cell r="F9182">
            <v>-7500</v>
          </cell>
          <cell r="G9182">
            <v>-7500</v>
          </cell>
        </row>
        <row r="9183">
          <cell r="B9183" t="str">
            <v>301500SL14</v>
          </cell>
          <cell r="C9183">
            <v>0</v>
          </cell>
          <cell r="D9183">
            <v>0</v>
          </cell>
          <cell r="E9183">
            <v>-2500</v>
          </cell>
          <cell r="F9183">
            <v>-2500</v>
          </cell>
          <cell r="G9183">
            <v>-2500</v>
          </cell>
        </row>
        <row r="9184">
          <cell r="B9184" t="str">
            <v>301500SL15</v>
          </cell>
          <cell r="C9184">
            <v>0</v>
          </cell>
          <cell r="D9184">
            <v>10000</v>
          </cell>
          <cell r="E9184">
            <v>-10000</v>
          </cell>
          <cell r="F9184">
            <v>0</v>
          </cell>
          <cell r="G9184">
            <v>0</v>
          </cell>
        </row>
        <row r="9185">
          <cell r="B9185" t="str">
            <v>301500SL16</v>
          </cell>
          <cell r="C9185">
            <v>0</v>
          </cell>
          <cell r="D9185">
            <v>0</v>
          </cell>
          <cell r="E9185">
            <v>-2500</v>
          </cell>
          <cell r="F9185">
            <v>-2500</v>
          </cell>
          <cell r="G9185">
            <v>-2500</v>
          </cell>
        </row>
        <row r="9186">
          <cell r="B9186" t="str">
            <v>301500SL17</v>
          </cell>
          <cell r="C9186">
            <v>0</v>
          </cell>
          <cell r="D9186">
            <v>12500</v>
          </cell>
          <cell r="E9186">
            <v>-12500</v>
          </cell>
          <cell r="F9186">
            <v>0</v>
          </cell>
          <cell r="G9186">
            <v>0</v>
          </cell>
        </row>
        <row r="9187">
          <cell r="B9187" t="str">
            <v>301500SL18</v>
          </cell>
          <cell r="C9187">
            <v>0</v>
          </cell>
          <cell r="D9187">
            <v>0</v>
          </cell>
          <cell r="E9187">
            <v>-7500</v>
          </cell>
          <cell r="F9187">
            <v>-7500</v>
          </cell>
          <cell r="G9187">
            <v>-7500</v>
          </cell>
        </row>
        <row r="9188">
          <cell r="B9188" t="str">
            <v>301500SL19</v>
          </cell>
          <cell r="C9188">
            <v>0</v>
          </cell>
          <cell r="D9188">
            <v>0</v>
          </cell>
          <cell r="E9188">
            <v>-2500</v>
          </cell>
          <cell r="F9188">
            <v>-2500</v>
          </cell>
          <cell r="G9188">
            <v>-2500</v>
          </cell>
        </row>
        <row r="9189">
          <cell r="B9189" t="str">
            <v>301500SL21</v>
          </cell>
          <cell r="C9189">
            <v>0</v>
          </cell>
          <cell r="D9189">
            <v>0</v>
          </cell>
          <cell r="E9189">
            <v>-2500</v>
          </cell>
          <cell r="F9189">
            <v>-2500</v>
          </cell>
          <cell r="G9189">
            <v>-2500</v>
          </cell>
        </row>
        <row r="9190">
          <cell r="B9190" t="str">
            <v>301500SL22</v>
          </cell>
          <cell r="C9190">
            <v>0</v>
          </cell>
          <cell r="D9190">
            <v>0</v>
          </cell>
          <cell r="E9190">
            <v>-5000</v>
          </cell>
          <cell r="F9190">
            <v>-5000</v>
          </cell>
          <cell r="G9190">
            <v>-5000</v>
          </cell>
        </row>
        <row r="9191">
          <cell r="B9191" t="str">
            <v>301500SL23</v>
          </cell>
          <cell r="C9191">
            <v>0</v>
          </cell>
          <cell r="D9191">
            <v>0</v>
          </cell>
          <cell r="E9191">
            <v>-5000</v>
          </cell>
          <cell r="F9191">
            <v>-5000</v>
          </cell>
          <cell r="G9191">
            <v>-5000</v>
          </cell>
        </row>
        <row r="9192">
          <cell r="B9192" t="str">
            <v>301500SL24</v>
          </cell>
          <cell r="C9192">
            <v>0</v>
          </cell>
          <cell r="D9192">
            <v>0</v>
          </cell>
          <cell r="E9192">
            <v>-2500</v>
          </cell>
          <cell r="F9192">
            <v>-2500</v>
          </cell>
          <cell r="G9192">
            <v>-2500</v>
          </cell>
        </row>
        <row r="9193">
          <cell r="B9193" t="str">
            <v>301500SL25</v>
          </cell>
          <cell r="C9193">
            <v>0</v>
          </cell>
          <cell r="D9193">
            <v>0</v>
          </cell>
          <cell r="E9193">
            <v>-5000</v>
          </cell>
          <cell r="F9193">
            <v>-5000</v>
          </cell>
          <cell r="G9193">
            <v>-5000</v>
          </cell>
        </row>
        <row r="9194">
          <cell r="B9194" t="str">
            <v>301500SL26</v>
          </cell>
          <cell r="C9194">
            <v>0</v>
          </cell>
          <cell r="D9194">
            <v>0</v>
          </cell>
          <cell r="E9194">
            <v>-2500</v>
          </cell>
          <cell r="F9194">
            <v>-2500</v>
          </cell>
          <cell r="G9194">
            <v>-2500</v>
          </cell>
        </row>
        <row r="9195">
          <cell r="B9195" t="str">
            <v>301500SL27</v>
          </cell>
          <cell r="C9195">
            <v>0</v>
          </cell>
          <cell r="D9195">
            <v>0</v>
          </cell>
          <cell r="E9195">
            <v>-2500</v>
          </cell>
          <cell r="F9195">
            <v>-2500</v>
          </cell>
          <cell r="G9195">
            <v>-2500</v>
          </cell>
        </row>
        <row r="9196">
          <cell r="B9196" t="str">
            <v>301500SL28</v>
          </cell>
          <cell r="C9196">
            <v>0</v>
          </cell>
          <cell r="D9196">
            <v>0</v>
          </cell>
          <cell r="E9196">
            <v>-5000</v>
          </cell>
          <cell r="F9196">
            <v>-5000</v>
          </cell>
          <cell r="G9196">
            <v>-5000</v>
          </cell>
        </row>
        <row r="9197">
          <cell r="B9197" t="str">
            <v>301500SL29</v>
          </cell>
          <cell r="C9197">
            <v>0</v>
          </cell>
          <cell r="D9197">
            <v>0</v>
          </cell>
          <cell r="E9197">
            <v>-5000</v>
          </cell>
          <cell r="F9197">
            <v>-5000</v>
          </cell>
          <cell r="G9197">
            <v>-5000</v>
          </cell>
        </row>
        <row r="9198">
          <cell r="B9198" t="str">
            <v>301500SL30</v>
          </cell>
          <cell r="C9198">
            <v>0</v>
          </cell>
          <cell r="D9198">
            <v>0</v>
          </cell>
          <cell r="E9198">
            <v>-5000</v>
          </cell>
          <cell r="F9198">
            <v>-5000</v>
          </cell>
          <cell r="G9198">
            <v>-5000</v>
          </cell>
        </row>
        <row r="9199">
          <cell r="B9199" t="str">
            <v>301500SL31</v>
          </cell>
          <cell r="C9199">
            <v>0</v>
          </cell>
          <cell r="D9199">
            <v>0</v>
          </cell>
          <cell r="E9199">
            <v>-2500</v>
          </cell>
          <cell r="F9199">
            <v>-2500</v>
          </cell>
          <cell r="G9199">
            <v>-2500</v>
          </cell>
        </row>
        <row r="9200">
          <cell r="B9200" t="str">
            <v>301500SL32</v>
          </cell>
          <cell r="C9200">
            <v>0</v>
          </cell>
          <cell r="D9200">
            <v>0</v>
          </cell>
          <cell r="E9200">
            <v>-7500</v>
          </cell>
          <cell r="F9200">
            <v>-7500</v>
          </cell>
          <cell r="G9200">
            <v>-7500</v>
          </cell>
        </row>
        <row r="9201">
          <cell r="B9201" t="str">
            <v>301500SL33</v>
          </cell>
          <cell r="C9201">
            <v>0</v>
          </cell>
          <cell r="D9201">
            <v>0</v>
          </cell>
          <cell r="E9201">
            <v>-5000</v>
          </cell>
          <cell r="F9201">
            <v>-5000</v>
          </cell>
          <cell r="G9201">
            <v>-5000</v>
          </cell>
        </row>
        <row r="9202">
          <cell r="B9202" t="str">
            <v>301500SL34</v>
          </cell>
          <cell r="C9202">
            <v>0</v>
          </cell>
          <cell r="D9202">
            <v>0</v>
          </cell>
          <cell r="E9202">
            <v>-2500</v>
          </cell>
          <cell r="F9202">
            <v>-2500</v>
          </cell>
          <cell r="G9202">
            <v>-2500</v>
          </cell>
        </row>
        <row r="9203">
          <cell r="B9203" t="str">
            <v>301500SL35</v>
          </cell>
          <cell r="C9203">
            <v>0</v>
          </cell>
          <cell r="D9203">
            <v>0</v>
          </cell>
          <cell r="E9203">
            <v>-2500</v>
          </cell>
          <cell r="F9203">
            <v>-2500</v>
          </cell>
          <cell r="G9203">
            <v>-2500</v>
          </cell>
        </row>
        <row r="9204">
          <cell r="B9204" t="str">
            <v>301500SL36</v>
          </cell>
          <cell r="C9204">
            <v>0</v>
          </cell>
          <cell r="D9204">
            <v>0</v>
          </cell>
          <cell r="E9204">
            <v>-7500</v>
          </cell>
          <cell r="F9204">
            <v>-7500</v>
          </cell>
          <cell r="G9204">
            <v>-7500</v>
          </cell>
        </row>
        <row r="9205">
          <cell r="B9205" t="str">
            <v>301500SL37</v>
          </cell>
          <cell r="C9205">
            <v>0</v>
          </cell>
          <cell r="D9205">
            <v>0</v>
          </cell>
          <cell r="E9205">
            <v>-2500</v>
          </cell>
          <cell r="F9205">
            <v>-2500</v>
          </cell>
          <cell r="G9205">
            <v>-2500</v>
          </cell>
        </row>
        <row r="9206">
          <cell r="B9206" t="str">
            <v>301500SL38</v>
          </cell>
          <cell r="C9206">
            <v>0</v>
          </cell>
          <cell r="D9206">
            <v>0</v>
          </cell>
          <cell r="E9206">
            <v>-2500</v>
          </cell>
          <cell r="F9206">
            <v>-2500</v>
          </cell>
          <cell r="G9206">
            <v>-2500</v>
          </cell>
        </row>
        <row r="9207">
          <cell r="B9207" t="str">
            <v>301500SL39</v>
          </cell>
          <cell r="C9207">
            <v>0</v>
          </cell>
          <cell r="D9207">
            <v>0</v>
          </cell>
          <cell r="E9207">
            <v>-2500</v>
          </cell>
          <cell r="F9207">
            <v>-2500</v>
          </cell>
          <cell r="G9207">
            <v>-2500</v>
          </cell>
        </row>
        <row r="9208">
          <cell r="B9208" t="str">
            <v>301500SL40</v>
          </cell>
          <cell r="C9208">
            <v>0</v>
          </cell>
          <cell r="D9208">
            <v>0</v>
          </cell>
          <cell r="E9208">
            <v>-2500</v>
          </cell>
          <cell r="F9208">
            <v>-2500</v>
          </cell>
          <cell r="G9208">
            <v>-2500</v>
          </cell>
        </row>
        <row r="9209">
          <cell r="B9209" t="str">
            <v>301500SL41</v>
          </cell>
          <cell r="C9209">
            <v>0</v>
          </cell>
          <cell r="D9209">
            <v>0</v>
          </cell>
          <cell r="E9209">
            <v>-2500</v>
          </cell>
          <cell r="F9209">
            <v>-2500</v>
          </cell>
          <cell r="G9209">
            <v>-2500</v>
          </cell>
        </row>
        <row r="9210">
          <cell r="B9210" t="str">
            <v>301500SL42</v>
          </cell>
          <cell r="C9210">
            <v>0</v>
          </cell>
          <cell r="D9210">
            <v>0</v>
          </cell>
          <cell r="E9210">
            <v>-2500</v>
          </cell>
          <cell r="F9210">
            <v>-2500</v>
          </cell>
          <cell r="G9210">
            <v>-2500</v>
          </cell>
        </row>
        <row r="9211">
          <cell r="B9211" t="str">
            <v>301500SL43</v>
          </cell>
          <cell r="C9211">
            <v>0</v>
          </cell>
          <cell r="D9211">
            <v>0</v>
          </cell>
          <cell r="E9211">
            <v>-5000</v>
          </cell>
          <cell r="F9211">
            <v>-5000</v>
          </cell>
          <cell r="G9211">
            <v>-5000</v>
          </cell>
        </row>
        <row r="9212">
          <cell r="B9212" t="str">
            <v>301500SL44</v>
          </cell>
          <cell r="C9212">
            <v>0</v>
          </cell>
          <cell r="D9212">
            <v>0</v>
          </cell>
          <cell r="E9212">
            <v>-2500</v>
          </cell>
          <cell r="F9212">
            <v>-2500</v>
          </cell>
          <cell r="G9212">
            <v>-2500</v>
          </cell>
        </row>
        <row r="9213">
          <cell r="B9213" t="str">
            <v>301500SL45</v>
          </cell>
          <cell r="C9213">
            <v>0</v>
          </cell>
          <cell r="D9213">
            <v>0</v>
          </cell>
          <cell r="E9213">
            <v>-7500</v>
          </cell>
          <cell r="F9213">
            <v>-7500</v>
          </cell>
          <cell r="G9213">
            <v>-7500</v>
          </cell>
        </row>
        <row r="9214">
          <cell r="B9214" t="str">
            <v>301500SL46</v>
          </cell>
          <cell r="C9214">
            <v>0</v>
          </cell>
          <cell r="D9214">
            <v>0</v>
          </cell>
          <cell r="E9214">
            <v>-2500</v>
          </cell>
          <cell r="F9214">
            <v>-2500</v>
          </cell>
          <cell r="G9214">
            <v>-2500</v>
          </cell>
        </row>
        <row r="9215">
          <cell r="B9215" t="str">
            <v>301500SL47</v>
          </cell>
          <cell r="C9215">
            <v>0</v>
          </cell>
          <cell r="D9215">
            <v>0</v>
          </cell>
          <cell r="E9215">
            <v>-2500</v>
          </cell>
          <cell r="F9215">
            <v>-2500</v>
          </cell>
          <cell r="G9215">
            <v>-2500</v>
          </cell>
        </row>
        <row r="9216">
          <cell r="B9216" t="str">
            <v>301500SL48</v>
          </cell>
          <cell r="C9216">
            <v>0</v>
          </cell>
          <cell r="D9216">
            <v>0</v>
          </cell>
          <cell r="E9216">
            <v>-2500</v>
          </cell>
          <cell r="F9216">
            <v>-2500</v>
          </cell>
          <cell r="G9216">
            <v>-2500</v>
          </cell>
        </row>
        <row r="9217">
          <cell r="B9217" t="str">
            <v>301500SL49</v>
          </cell>
          <cell r="C9217">
            <v>0</v>
          </cell>
          <cell r="D9217">
            <v>0</v>
          </cell>
          <cell r="E9217">
            <v>-2500</v>
          </cell>
          <cell r="F9217">
            <v>-2500</v>
          </cell>
          <cell r="G9217">
            <v>-2500</v>
          </cell>
        </row>
        <row r="9218">
          <cell r="B9218" t="str">
            <v>301500SL50</v>
          </cell>
          <cell r="C9218">
            <v>0</v>
          </cell>
          <cell r="D9218">
            <v>0</v>
          </cell>
          <cell r="E9218">
            <v>-2500</v>
          </cell>
          <cell r="F9218">
            <v>-2500</v>
          </cell>
          <cell r="G9218">
            <v>-2500</v>
          </cell>
        </row>
        <row r="9219">
          <cell r="B9219" t="str">
            <v>301500SL51</v>
          </cell>
          <cell r="C9219">
            <v>0</v>
          </cell>
          <cell r="D9219">
            <v>0</v>
          </cell>
          <cell r="E9219">
            <v>-5000</v>
          </cell>
          <cell r="F9219">
            <v>-5000</v>
          </cell>
          <cell r="G9219">
            <v>-5000</v>
          </cell>
        </row>
        <row r="9220">
          <cell r="B9220" t="str">
            <v>301500SL52</v>
          </cell>
          <cell r="C9220">
            <v>0</v>
          </cell>
          <cell r="D9220">
            <v>0</v>
          </cell>
          <cell r="E9220">
            <v>-2500</v>
          </cell>
          <cell r="F9220">
            <v>-2500</v>
          </cell>
          <cell r="G9220">
            <v>-2500</v>
          </cell>
        </row>
        <row r="9221">
          <cell r="B9221" t="str">
            <v>301500SL53</v>
          </cell>
          <cell r="C9221">
            <v>0</v>
          </cell>
          <cell r="D9221">
            <v>0</v>
          </cell>
          <cell r="E9221">
            <v>-2500</v>
          </cell>
          <cell r="F9221">
            <v>-2500</v>
          </cell>
          <cell r="G9221">
            <v>-2500</v>
          </cell>
        </row>
        <row r="9222">
          <cell r="B9222" t="str">
            <v>301500SL54</v>
          </cell>
          <cell r="C9222">
            <v>0</v>
          </cell>
          <cell r="D9222">
            <v>0</v>
          </cell>
          <cell r="E9222">
            <v>-2500</v>
          </cell>
          <cell r="F9222">
            <v>-2500</v>
          </cell>
          <cell r="G9222">
            <v>-2500</v>
          </cell>
        </row>
        <row r="9223">
          <cell r="B9223" t="str">
            <v>301500SL55</v>
          </cell>
          <cell r="C9223">
            <v>0</v>
          </cell>
          <cell r="D9223">
            <v>0</v>
          </cell>
          <cell r="E9223">
            <v>-5000</v>
          </cell>
          <cell r="F9223">
            <v>-5000</v>
          </cell>
          <cell r="G9223">
            <v>-5000</v>
          </cell>
        </row>
        <row r="9224">
          <cell r="B9224" t="str">
            <v>301500SL56</v>
          </cell>
          <cell r="C9224">
            <v>0</v>
          </cell>
          <cell r="D9224">
            <v>0</v>
          </cell>
          <cell r="E9224">
            <v>-2500</v>
          </cell>
          <cell r="F9224">
            <v>-2500</v>
          </cell>
          <cell r="G9224">
            <v>-2500</v>
          </cell>
        </row>
        <row r="9225">
          <cell r="B9225" t="str">
            <v>301500SL57</v>
          </cell>
          <cell r="C9225">
            <v>0</v>
          </cell>
          <cell r="D9225">
            <v>0</v>
          </cell>
          <cell r="E9225">
            <v>-5000</v>
          </cell>
          <cell r="F9225">
            <v>-5000</v>
          </cell>
          <cell r="G9225">
            <v>-5000</v>
          </cell>
        </row>
        <row r="9226">
          <cell r="B9226" t="str">
            <v>301500SL58</v>
          </cell>
          <cell r="C9226">
            <v>0</v>
          </cell>
          <cell r="D9226">
            <v>0</v>
          </cell>
          <cell r="E9226">
            <v>-2500</v>
          </cell>
          <cell r="F9226">
            <v>-2500</v>
          </cell>
          <cell r="G9226">
            <v>-2500</v>
          </cell>
        </row>
        <row r="9227">
          <cell r="B9227" t="str">
            <v>301500SL59</v>
          </cell>
          <cell r="C9227">
            <v>0</v>
          </cell>
          <cell r="D9227">
            <v>0</v>
          </cell>
          <cell r="E9227">
            <v>-2500</v>
          </cell>
          <cell r="F9227">
            <v>-2500</v>
          </cell>
          <cell r="G9227">
            <v>-2500</v>
          </cell>
        </row>
        <row r="9228">
          <cell r="B9228" t="str">
            <v>301500SL60</v>
          </cell>
          <cell r="C9228">
            <v>0</v>
          </cell>
          <cell r="D9228">
            <v>0</v>
          </cell>
          <cell r="E9228">
            <v>-5000</v>
          </cell>
          <cell r="F9228">
            <v>-5000</v>
          </cell>
          <cell r="G9228">
            <v>-5000</v>
          </cell>
        </row>
        <row r="9229">
          <cell r="B9229" t="str">
            <v>301500SL61</v>
          </cell>
          <cell r="C9229">
            <v>0</v>
          </cell>
          <cell r="D9229">
            <v>0</v>
          </cell>
          <cell r="E9229">
            <v>-2500</v>
          </cell>
          <cell r="F9229">
            <v>-2500</v>
          </cell>
          <cell r="G9229">
            <v>-2500</v>
          </cell>
        </row>
        <row r="9230">
          <cell r="B9230" t="str">
            <v>301500SL62</v>
          </cell>
          <cell r="C9230">
            <v>0</v>
          </cell>
          <cell r="D9230">
            <v>0</v>
          </cell>
          <cell r="E9230">
            <v>-12500</v>
          </cell>
          <cell r="F9230">
            <v>-12500</v>
          </cell>
          <cell r="G9230">
            <v>-12500</v>
          </cell>
        </row>
        <row r="9231">
          <cell r="B9231" t="str">
            <v>301500SL63</v>
          </cell>
          <cell r="C9231">
            <v>0</v>
          </cell>
          <cell r="D9231">
            <v>0</v>
          </cell>
          <cell r="E9231">
            <v>-5000</v>
          </cell>
          <cell r="F9231">
            <v>-5000</v>
          </cell>
          <cell r="G9231">
            <v>-5000</v>
          </cell>
        </row>
        <row r="9232">
          <cell r="B9232" t="str">
            <v>301500SL64</v>
          </cell>
          <cell r="C9232">
            <v>0</v>
          </cell>
          <cell r="D9232">
            <v>0</v>
          </cell>
          <cell r="E9232">
            <v>-5000</v>
          </cell>
          <cell r="F9232">
            <v>-5000</v>
          </cell>
          <cell r="G9232">
            <v>-5000</v>
          </cell>
        </row>
        <row r="9233">
          <cell r="B9233" t="str">
            <v>301500SL65</v>
          </cell>
          <cell r="C9233">
            <v>0</v>
          </cell>
          <cell r="D9233">
            <v>0</v>
          </cell>
          <cell r="E9233">
            <v>-5000</v>
          </cell>
          <cell r="F9233">
            <v>-5000</v>
          </cell>
          <cell r="G9233">
            <v>-5000</v>
          </cell>
        </row>
        <row r="9234">
          <cell r="B9234" t="str">
            <v>301500SL66</v>
          </cell>
          <cell r="C9234">
            <v>0</v>
          </cell>
          <cell r="D9234">
            <v>0</v>
          </cell>
          <cell r="E9234">
            <v>-5000</v>
          </cell>
          <cell r="F9234">
            <v>-5000</v>
          </cell>
          <cell r="G9234">
            <v>-5000</v>
          </cell>
        </row>
        <row r="9235">
          <cell r="B9235" t="str">
            <v>301500SL67</v>
          </cell>
          <cell r="C9235">
            <v>0</v>
          </cell>
          <cell r="D9235">
            <v>0</v>
          </cell>
          <cell r="E9235">
            <v>-10000</v>
          </cell>
          <cell r="F9235">
            <v>-10000</v>
          </cell>
          <cell r="G9235">
            <v>-10000</v>
          </cell>
        </row>
        <row r="9236">
          <cell r="B9236" t="str">
            <v>301500SL68</v>
          </cell>
          <cell r="C9236">
            <v>0</v>
          </cell>
          <cell r="D9236">
            <v>0</v>
          </cell>
          <cell r="E9236">
            <v>-5000</v>
          </cell>
          <cell r="F9236">
            <v>-5000</v>
          </cell>
          <cell r="G9236">
            <v>-5000</v>
          </cell>
        </row>
        <row r="9237">
          <cell r="B9237" t="str">
            <v>301500SL69</v>
          </cell>
          <cell r="C9237">
            <v>0</v>
          </cell>
          <cell r="D9237">
            <v>0</v>
          </cell>
          <cell r="E9237">
            <v>-5000</v>
          </cell>
          <cell r="F9237">
            <v>-5000</v>
          </cell>
          <cell r="G9237">
            <v>-5000</v>
          </cell>
        </row>
        <row r="9238">
          <cell r="B9238" t="str">
            <v>301500SL70</v>
          </cell>
          <cell r="C9238">
            <v>0</v>
          </cell>
          <cell r="D9238">
            <v>0</v>
          </cell>
          <cell r="E9238">
            <v>-2500</v>
          </cell>
          <cell r="F9238">
            <v>-2500</v>
          </cell>
          <cell r="G9238">
            <v>-2500</v>
          </cell>
        </row>
        <row r="9239">
          <cell r="B9239" t="str">
            <v>301500SL71</v>
          </cell>
          <cell r="C9239">
            <v>0</v>
          </cell>
          <cell r="D9239">
            <v>0</v>
          </cell>
          <cell r="E9239">
            <v>-2500</v>
          </cell>
          <cell r="F9239">
            <v>-2500</v>
          </cell>
          <cell r="G9239">
            <v>-2500</v>
          </cell>
        </row>
        <row r="9240">
          <cell r="B9240" t="str">
            <v>301500SL72</v>
          </cell>
          <cell r="C9240">
            <v>0</v>
          </cell>
          <cell r="D9240">
            <v>0</v>
          </cell>
          <cell r="E9240">
            <v>-2500</v>
          </cell>
          <cell r="F9240">
            <v>-2500</v>
          </cell>
          <cell r="G9240">
            <v>-2500</v>
          </cell>
        </row>
        <row r="9241">
          <cell r="B9241" t="str">
            <v>301500SL73</v>
          </cell>
          <cell r="C9241">
            <v>0</v>
          </cell>
          <cell r="D9241">
            <v>0</v>
          </cell>
          <cell r="E9241">
            <v>-5000</v>
          </cell>
          <cell r="F9241">
            <v>-5000</v>
          </cell>
          <cell r="G9241">
            <v>-5000</v>
          </cell>
        </row>
        <row r="9242">
          <cell r="B9242" t="str">
            <v>301500SL74</v>
          </cell>
          <cell r="C9242">
            <v>0</v>
          </cell>
          <cell r="D9242">
            <v>10000</v>
          </cell>
          <cell r="E9242">
            <v>-10000</v>
          </cell>
          <cell r="F9242">
            <v>0</v>
          </cell>
          <cell r="G9242">
            <v>0</v>
          </cell>
        </row>
        <row r="9243">
          <cell r="B9243" t="str">
            <v>301500SL75</v>
          </cell>
          <cell r="C9243">
            <v>0</v>
          </cell>
          <cell r="D9243">
            <v>0</v>
          </cell>
          <cell r="E9243">
            <v>-5000</v>
          </cell>
          <cell r="F9243">
            <v>-5000</v>
          </cell>
          <cell r="G9243">
            <v>-5000</v>
          </cell>
        </row>
        <row r="9244">
          <cell r="B9244" t="str">
            <v>301500SL76</v>
          </cell>
          <cell r="C9244">
            <v>0</v>
          </cell>
          <cell r="D9244">
            <v>0</v>
          </cell>
          <cell r="E9244">
            <v>-5000</v>
          </cell>
          <cell r="F9244">
            <v>-5000</v>
          </cell>
          <cell r="G9244">
            <v>-5000</v>
          </cell>
        </row>
        <row r="9245">
          <cell r="B9245" t="str">
            <v>301500SL77</v>
          </cell>
          <cell r="C9245">
            <v>0</v>
          </cell>
          <cell r="D9245">
            <v>0</v>
          </cell>
          <cell r="E9245">
            <v>-2500</v>
          </cell>
          <cell r="F9245">
            <v>-2500</v>
          </cell>
          <cell r="G9245">
            <v>-2500</v>
          </cell>
        </row>
        <row r="9246">
          <cell r="B9246" t="str">
            <v>301500SL79</v>
          </cell>
          <cell r="C9246">
            <v>0</v>
          </cell>
          <cell r="D9246">
            <v>0</v>
          </cell>
          <cell r="E9246">
            <v>-15000</v>
          </cell>
          <cell r="F9246">
            <v>-15000</v>
          </cell>
          <cell r="G9246">
            <v>-15000</v>
          </cell>
        </row>
        <row r="9247">
          <cell r="B9247" t="str">
            <v>301500SL80</v>
          </cell>
          <cell r="C9247">
            <v>0</v>
          </cell>
          <cell r="D9247">
            <v>0</v>
          </cell>
          <cell r="E9247">
            <v>-5000</v>
          </cell>
          <cell r="F9247">
            <v>-5000</v>
          </cell>
          <cell r="G9247">
            <v>-5000</v>
          </cell>
        </row>
        <row r="9248">
          <cell r="B9248" t="str">
            <v>301500SL81</v>
          </cell>
          <cell r="C9248">
            <v>0</v>
          </cell>
          <cell r="D9248">
            <v>0</v>
          </cell>
          <cell r="E9248">
            <v>-2500</v>
          </cell>
          <cell r="F9248">
            <v>-2500</v>
          </cell>
          <cell r="G9248">
            <v>-2500</v>
          </cell>
        </row>
        <row r="9249">
          <cell r="B9249" t="str">
            <v>301500SL82</v>
          </cell>
          <cell r="C9249">
            <v>0</v>
          </cell>
          <cell r="D9249">
            <v>0</v>
          </cell>
          <cell r="E9249">
            <v>-2500</v>
          </cell>
          <cell r="F9249">
            <v>-2500</v>
          </cell>
          <cell r="G9249">
            <v>-2500</v>
          </cell>
        </row>
        <row r="9250">
          <cell r="B9250" t="str">
            <v>301500SL83</v>
          </cell>
          <cell r="C9250">
            <v>0</v>
          </cell>
          <cell r="D9250">
            <v>0</v>
          </cell>
          <cell r="E9250">
            <v>-2500</v>
          </cell>
          <cell r="F9250">
            <v>-2500</v>
          </cell>
          <cell r="G9250">
            <v>-2500</v>
          </cell>
        </row>
        <row r="9251">
          <cell r="B9251" t="str">
            <v>301500SL84</v>
          </cell>
          <cell r="C9251">
            <v>0</v>
          </cell>
          <cell r="D9251">
            <v>0</v>
          </cell>
          <cell r="E9251">
            <v>-5000</v>
          </cell>
          <cell r="F9251">
            <v>-5000</v>
          </cell>
          <cell r="G9251">
            <v>-5000</v>
          </cell>
        </row>
        <row r="9252">
          <cell r="B9252" t="str">
            <v>301500SL85</v>
          </cell>
          <cell r="C9252">
            <v>0</v>
          </cell>
          <cell r="D9252">
            <v>0</v>
          </cell>
          <cell r="E9252">
            <v>-10000</v>
          </cell>
          <cell r="F9252">
            <v>-10000</v>
          </cell>
          <cell r="G9252">
            <v>-10000</v>
          </cell>
        </row>
        <row r="9253">
          <cell r="B9253" t="str">
            <v>301500SL86</v>
          </cell>
          <cell r="C9253">
            <v>0</v>
          </cell>
          <cell r="D9253">
            <v>0</v>
          </cell>
          <cell r="E9253">
            <v>-2500</v>
          </cell>
          <cell r="F9253">
            <v>-2500</v>
          </cell>
          <cell r="G9253">
            <v>-2500</v>
          </cell>
        </row>
        <row r="9254">
          <cell r="B9254" t="str">
            <v>301500SL87</v>
          </cell>
          <cell r="C9254">
            <v>0</v>
          </cell>
          <cell r="D9254">
            <v>0</v>
          </cell>
          <cell r="E9254">
            <v>-5000</v>
          </cell>
          <cell r="F9254">
            <v>-5000</v>
          </cell>
          <cell r="G9254">
            <v>-5000</v>
          </cell>
        </row>
        <row r="9255">
          <cell r="B9255" t="str">
            <v>301500SL88</v>
          </cell>
          <cell r="C9255">
            <v>0</v>
          </cell>
          <cell r="D9255">
            <v>7500</v>
          </cell>
          <cell r="E9255">
            <v>-7500</v>
          </cell>
          <cell r="F9255">
            <v>0</v>
          </cell>
          <cell r="G9255">
            <v>0</v>
          </cell>
        </row>
        <row r="9256">
          <cell r="B9256" t="str">
            <v>301500SL89</v>
          </cell>
          <cell r="C9256">
            <v>0</v>
          </cell>
          <cell r="D9256">
            <v>5000</v>
          </cell>
          <cell r="E9256">
            <v>-5000</v>
          </cell>
          <cell r="F9256">
            <v>0</v>
          </cell>
          <cell r="G9256">
            <v>0</v>
          </cell>
        </row>
        <row r="9257">
          <cell r="B9257" t="str">
            <v>301500SL90</v>
          </cell>
          <cell r="C9257">
            <v>0</v>
          </cell>
          <cell r="D9257">
            <v>0</v>
          </cell>
          <cell r="E9257">
            <v>-7500</v>
          </cell>
          <cell r="F9257">
            <v>-7500</v>
          </cell>
          <cell r="G9257">
            <v>-7500</v>
          </cell>
        </row>
        <row r="9258">
          <cell r="B9258" t="str">
            <v>301500SL91</v>
          </cell>
          <cell r="C9258">
            <v>0</v>
          </cell>
          <cell r="D9258">
            <v>0</v>
          </cell>
          <cell r="E9258">
            <v>-7500</v>
          </cell>
          <cell r="F9258">
            <v>-7500</v>
          </cell>
          <cell r="G9258">
            <v>-7500</v>
          </cell>
        </row>
        <row r="9259">
          <cell r="B9259" t="str">
            <v>301500SL92</v>
          </cell>
          <cell r="C9259">
            <v>0</v>
          </cell>
          <cell r="D9259">
            <v>0</v>
          </cell>
          <cell r="E9259">
            <v>-5000</v>
          </cell>
          <cell r="F9259">
            <v>-5000</v>
          </cell>
          <cell r="G9259">
            <v>-5000</v>
          </cell>
        </row>
        <row r="9260">
          <cell r="B9260" t="str">
            <v>301500SL93</v>
          </cell>
          <cell r="C9260">
            <v>0</v>
          </cell>
          <cell r="D9260">
            <v>0</v>
          </cell>
          <cell r="E9260">
            <v>-12500</v>
          </cell>
          <cell r="F9260">
            <v>-12500</v>
          </cell>
          <cell r="G9260">
            <v>-12500</v>
          </cell>
        </row>
        <row r="9261">
          <cell r="B9261" t="str">
            <v>301500SL94</v>
          </cell>
          <cell r="C9261">
            <v>0</v>
          </cell>
          <cell r="D9261">
            <v>0</v>
          </cell>
          <cell r="E9261">
            <v>-2500</v>
          </cell>
          <cell r="F9261">
            <v>-2500</v>
          </cell>
          <cell r="G9261">
            <v>-2500</v>
          </cell>
        </row>
        <row r="9262">
          <cell r="B9262" t="str">
            <v>301500SL95</v>
          </cell>
          <cell r="C9262">
            <v>0</v>
          </cell>
          <cell r="D9262">
            <v>0</v>
          </cell>
          <cell r="E9262">
            <v>-2500</v>
          </cell>
          <cell r="F9262">
            <v>-2500</v>
          </cell>
          <cell r="G9262">
            <v>-2500</v>
          </cell>
        </row>
        <row r="9263">
          <cell r="B9263" t="str">
            <v>301500SL96</v>
          </cell>
          <cell r="C9263">
            <v>0</v>
          </cell>
          <cell r="D9263">
            <v>0</v>
          </cell>
          <cell r="E9263">
            <v>-5000</v>
          </cell>
          <cell r="F9263">
            <v>-5000</v>
          </cell>
          <cell r="G9263">
            <v>-5000</v>
          </cell>
        </row>
        <row r="9264">
          <cell r="B9264" t="str">
            <v>301500SL97</v>
          </cell>
          <cell r="C9264">
            <v>0</v>
          </cell>
          <cell r="D9264">
            <v>0</v>
          </cell>
          <cell r="E9264">
            <v>-5000</v>
          </cell>
          <cell r="F9264">
            <v>-5000</v>
          </cell>
          <cell r="G9264">
            <v>-5000</v>
          </cell>
        </row>
        <row r="9265">
          <cell r="B9265" t="str">
            <v>301500SL98</v>
          </cell>
          <cell r="C9265">
            <v>0</v>
          </cell>
          <cell r="D9265">
            <v>0</v>
          </cell>
          <cell r="E9265">
            <v>-10000</v>
          </cell>
          <cell r="F9265">
            <v>-10000</v>
          </cell>
          <cell r="G9265">
            <v>-10000</v>
          </cell>
        </row>
        <row r="9266">
          <cell r="B9266" t="str">
            <v>301500SL99</v>
          </cell>
          <cell r="C9266">
            <v>0</v>
          </cell>
          <cell r="D9266">
            <v>0</v>
          </cell>
          <cell r="E9266">
            <v>-2500</v>
          </cell>
          <cell r="F9266">
            <v>-2500</v>
          </cell>
          <cell r="G9266">
            <v>-2500</v>
          </cell>
        </row>
        <row r="9267">
          <cell r="B9267" t="str">
            <v>301500SM01</v>
          </cell>
          <cell r="C9267">
            <v>0</v>
          </cell>
          <cell r="D9267">
            <v>0</v>
          </cell>
          <cell r="E9267">
            <v>-2500</v>
          </cell>
          <cell r="F9267">
            <v>-2500</v>
          </cell>
          <cell r="G9267">
            <v>-2500</v>
          </cell>
        </row>
        <row r="9268">
          <cell r="B9268" t="str">
            <v>301500SM02</v>
          </cell>
          <cell r="C9268">
            <v>0</v>
          </cell>
          <cell r="D9268">
            <v>2500</v>
          </cell>
          <cell r="E9268">
            <v>-12500</v>
          </cell>
          <cell r="F9268">
            <v>-10000</v>
          </cell>
          <cell r="G9268">
            <v>-10000</v>
          </cell>
        </row>
        <row r="9269">
          <cell r="B9269" t="str">
            <v>301500SM03</v>
          </cell>
          <cell r="C9269">
            <v>0</v>
          </cell>
          <cell r="D9269">
            <v>0</v>
          </cell>
          <cell r="E9269">
            <v>-5000</v>
          </cell>
          <cell r="F9269">
            <v>-5000</v>
          </cell>
          <cell r="G9269">
            <v>-5000</v>
          </cell>
        </row>
        <row r="9270">
          <cell r="B9270" t="str">
            <v>301500SM04</v>
          </cell>
          <cell r="C9270">
            <v>0</v>
          </cell>
          <cell r="D9270">
            <v>0</v>
          </cell>
          <cell r="E9270">
            <v>-5000</v>
          </cell>
          <cell r="F9270">
            <v>-5000</v>
          </cell>
          <cell r="G9270">
            <v>-5000</v>
          </cell>
        </row>
        <row r="9271">
          <cell r="B9271" t="str">
            <v>301500SM05</v>
          </cell>
          <cell r="C9271">
            <v>0</v>
          </cell>
          <cell r="D9271">
            <v>0</v>
          </cell>
          <cell r="E9271">
            <v>-5000</v>
          </cell>
          <cell r="F9271">
            <v>-5000</v>
          </cell>
          <cell r="G9271">
            <v>-5000</v>
          </cell>
        </row>
        <row r="9272">
          <cell r="B9272" t="str">
            <v>301500SM06</v>
          </cell>
          <cell r="C9272">
            <v>0</v>
          </cell>
          <cell r="D9272">
            <v>0</v>
          </cell>
          <cell r="E9272">
            <v>-2500</v>
          </cell>
          <cell r="F9272">
            <v>-2500</v>
          </cell>
          <cell r="G9272">
            <v>-2500</v>
          </cell>
        </row>
        <row r="9273">
          <cell r="B9273" t="str">
            <v>301500SM07</v>
          </cell>
          <cell r="C9273">
            <v>0</v>
          </cell>
          <cell r="D9273">
            <v>5000</v>
          </cell>
          <cell r="E9273">
            <v>-5000</v>
          </cell>
          <cell r="F9273">
            <v>0</v>
          </cell>
          <cell r="G9273">
            <v>0</v>
          </cell>
        </row>
        <row r="9274">
          <cell r="B9274" t="str">
            <v>301500SM08</v>
          </cell>
          <cell r="C9274">
            <v>0</v>
          </cell>
          <cell r="D9274">
            <v>0</v>
          </cell>
          <cell r="E9274">
            <v>-2500</v>
          </cell>
          <cell r="F9274">
            <v>-2500</v>
          </cell>
          <cell r="G9274">
            <v>-2500</v>
          </cell>
        </row>
        <row r="9275">
          <cell r="B9275" t="str">
            <v>301500SM09</v>
          </cell>
          <cell r="C9275">
            <v>0</v>
          </cell>
          <cell r="D9275">
            <v>0</v>
          </cell>
          <cell r="E9275">
            <v>-5000</v>
          </cell>
          <cell r="F9275">
            <v>-5000</v>
          </cell>
          <cell r="G9275">
            <v>-5000</v>
          </cell>
        </row>
        <row r="9276">
          <cell r="B9276" t="str">
            <v>301500SM10</v>
          </cell>
          <cell r="C9276">
            <v>0</v>
          </cell>
          <cell r="D9276">
            <v>0</v>
          </cell>
          <cell r="E9276">
            <v>-10000</v>
          </cell>
          <cell r="F9276">
            <v>-10000</v>
          </cell>
          <cell r="G9276">
            <v>-10000</v>
          </cell>
        </row>
        <row r="9277">
          <cell r="B9277" t="str">
            <v>301500SM11</v>
          </cell>
          <cell r="C9277">
            <v>0</v>
          </cell>
          <cell r="D9277">
            <v>0</v>
          </cell>
          <cell r="E9277">
            <v>-7500</v>
          </cell>
          <cell r="F9277">
            <v>-7500</v>
          </cell>
          <cell r="G9277">
            <v>-7500</v>
          </cell>
        </row>
        <row r="9278">
          <cell r="B9278" t="str">
            <v>301500SM12</v>
          </cell>
          <cell r="C9278">
            <v>0</v>
          </cell>
          <cell r="D9278">
            <v>0</v>
          </cell>
          <cell r="E9278">
            <v>-5000</v>
          </cell>
          <cell r="F9278">
            <v>-5000</v>
          </cell>
          <cell r="G9278">
            <v>-5000</v>
          </cell>
        </row>
        <row r="9279">
          <cell r="B9279" t="str">
            <v>301500SM13</v>
          </cell>
          <cell r="C9279">
            <v>0</v>
          </cell>
          <cell r="D9279">
            <v>0</v>
          </cell>
          <cell r="E9279">
            <v>-5000</v>
          </cell>
          <cell r="F9279">
            <v>-5000</v>
          </cell>
          <cell r="G9279">
            <v>-5000</v>
          </cell>
        </row>
        <row r="9280">
          <cell r="B9280" t="str">
            <v>301500SM14</v>
          </cell>
          <cell r="C9280">
            <v>0</v>
          </cell>
          <cell r="D9280">
            <v>0</v>
          </cell>
          <cell r="E9280">
            <v>-17500</v>
          </cell>
          <cell r="F9280">
            <v>-17500</v>
          </cell>
          <cell r="G9280">
            <v>-17500</v>
          </cell>
        </row>
        <row r="9281">
          <cell r="B9281" t="str">
            <v>301500SM15</v>
          </cell>
          <cell r="C9281">
            <v>0</v>
          </cell>
          <cell r="D9281">
            <v>0</v>
          </cell>
          <cell r="E9281">
            <v>-5000</v>
          </cell>
          <cell r="F9281">
            <v>-5000</v>
          </cell>
          <cell r="G9281">
            <v>-5000</v>
          </cell>
        </row>
        <row r="9282">
          <cell r="B9282" t="str">
            <v>301500SM16</v>
          </cell>
          <cell r="C9282">
            <v>0</v>
          </cell>
          <cell r="D9282">
            <v>0</v>
          </cell>
          <cell r="E9282">
            <v>-7500</v>
          </cell>
          <cell r="F9282">
            <v>-7500</v>
          </cell>
          <cell r="G9282">
            <v>-7500</v>
          </cell>
        </row>
        <row r="9283">
          <cell r="B9283" t="str">
            <v>301500SM17</v>
          </cell>
          <cell r="C9283">
            <v>0</v>
          </cell>
          <cell r="D9283">
            <v>0</v>
          </cell>
          <cell r="E9283">
            <v>-7500</v>
          </cell>
          <cell r="F9283">
            <v>-7500</v>
          </cell>
          <cell r="G9283">
            <v>-7500</v>
          </cell>
        </row>
        <row r="9284">
          <cell r="B9284" t="str">
            <v>301500SM18</v>
          </cell>
          <cell r="C9284">
            <v>0</v>
          </cell>
          <cell r="D9284">
            <v>0</v>
          </cell>
          <cell r="E9284">
            <v>-5000</v>
          </cell>
          <cell r="F9284">
            <v>-5000</v>
          </cell>
          <cell r="G9284">
            <v>-5000</v>
          </cell>
        </row>
        <row r="9285">
          <cell r="B9285" t="str">
            <v>301500SM19</v>
          </cell>
          <cell r="C9285">
            <v>0</v>
          </cell>
          <cell r="D9285">
            <v>0</v>
          </cell>
          <cell r="E9285">
            <v>-7500</v>
          </cell>
          <cell r="F9285">
            <v>-7500</v>
          </cell>
          <cell r="G9285">
            <v>-7500</v>
          </cell>
        </row>
        <row r="9286">
          <cell r="B9286" t="str">
            <v>301500SM20</v>
          </cell>
          <cell r="C9286">
            <v>0</v>
          </cell>
          <cell r="D9286">
            <v>5000</v>
          </cell>
          <cell r="E9286">
            <v>-5000</v>
          </cell>
          <cell r="F9286">
            <v>0</v>
          </cell>
          <cell r="G9286">
            <v>0</v>
          </cell>
        </row>
        <row r="9287">
          <cell r="B9287" t="str">
            <v>301500SM21</v>
          </cell>
          <cell r="C9287">
            <v>0</v>
          </cell>
          <cell r="D9287">
            <v>0</v>
          </cell>
          <cell r="E9287">
            <v>-5000</v>
          </cell>
          <cell r="F9287">
            <v>-5000</v>
          </cell>
          <cell r="G9287">
            <v>-5000</v>
          </cell>
        </row>
        <row r="9288">
          <cell r="B9288" t="str">
            <v>301500SM22</v>
          </cell>
          <cell r="C9288">
            <v>0</v>
          </cell>
          <cell r="D9288">
            <v>0</v>
          </cell>
          <cell r="E9288">
            <v>-2500</v>
          </cell>
          <cell r="F9288">
            <v>-2500</v>
          </cell>
          <cell r="G9288">
            <v>-2500</v>
          </cell>
        </row>
        <row r="9289">
          <cell r="B9289" t="str">
            <v>301500SM23</v>
          </cell>
          <cell r="C9289">
            <v>0</v>
          </cell>
          <cell r="D9289">
            <v>0</v>
          </cell>
          <cell r="E9289">
            <v>-2500</v>
          </cell>
          <cell r="F9289">
            <v>-2500</v>
          </cell>
          <cell r="G9289">
            <v>-2500</v>
          </cell>
        </row>
        <row r="9290">
          <cell r="B9290" t="str">
            <v>301500SM24</v>
          </cell>
          <cell r="C9290">
            <v>0</v>
          </cell>
          <cell r="D9290">
            <v>0</v>
          </cell>
          <cell r="E9290">
            <v>-5000</v>
          </cell>
          <cell r="F9290">
            <v>-5000</v>
          </cell>
          <cell r="G9290">
            <v>-5000</v>
          </cell>
        </row>
        <row r="9291">
          <cell r="B9291" t="str">
            <v>301500SM25</v>
          </cell>
          <cell r="C9291">
            <v>0</v>
          </cell>
          <cell r="D9291">
            <v>0</v>
          </cell>
          <cell r="E9291">
            <v>-15000</v>
          </cell>
          <cell r="F9291">
            <v>-15000</v>
          </cell>
          <cell r="G9291">
            <v>-15000</v>
          </cell>
        </row>
        <row r="9292">
          <cell r="B9292" t="str">
            <v>301500SM26</v>
          </cell>
          <cell r="C9292">
            <v>0</v>
          </cell>
          <cell r="D9292">
            <v>0</v>
          </cell>
          <cell r="E9292">
            <v>-5000</v>
          </cell>
          <cell r="F9292">
            <v>-5000</v>
          </cell>
          <cell r="G9292">
            <v>-5000</v>
          </cell>
        </row>
        <row r="9293">
          <cell r="B9293" t="str">
            <v>301500SM27</v>
          </cell>
          <cell r="C9293">
            <v>0</v>
          </cell>
          <cell r="D9293">
            <v>0</v>
          </cell>
          <cell r="E9293">
            <v>-7500</v>
          </cell>
          <cell r="F9293">
            <v>-7500</v>
          </cell>
          <cell r="G9293">
            <v>-7500</v>
          </cell>
        </row>
        <row r="9294">
          <cell r="B9294" t="str">
            <v>301500SM28</v>
          </cell>
          <cell r="C9294">
            <v>0</v>
          </cell>
          <cell r="D9294">
            <v>0</v>
          </cell>
          <cell r="E9294">
            <v>-2500</v>
          </cell>
          <cell r="F9294">
            <v>-2500</v>
          </cell>
          <cell r="G9294">
            <v>-2500</v>
          </cell>
        </row>
        <row r="9295">
          <cell r="B9295" t="str">
            <v>301500SM29</v>
          </cell>
          <cell r="C9295">
            <v>0</v>
          </cell>
          <cell r="D9295">
            <v>0</v>
          </cell>
          <cell r="E9295">
            <v>-2500</v>
          </cell>
          <cell r="F9295">
            <v>-2500</v>
          </cell>
          <cell r="G9295">
            <v>-2500</v>
          </cell>
        </row>
        <row r="9296">
          <cell r="B9296" t="str">
            <v>301500SM30</v>
          </cell>
          <cell r="C9296">
            <v>0</v>
          </cell>
          <cell r="D9296">
            <v>0</v>
          </cell>
          <cell r="E9296">
            <v>-2500</v>
          </cell>
          <cell r="F9296">
            <v>-2500</v>
          </cell>
          <cell r="G9296">
            <v>-2500</v>
          </cell>
        </row>
        <row r="9297">
          <cell r="B9297" t="str">
            <v>301500SM31</v>
          </cell>
          <cell r="C9297">
            <v>0</v>
          </cell>
          <cell r="D9297">
            <v>0</v>
          </cell>
          <cell r="E9297">
            <v>-2500</v>
          </cell>
          <cell r="F9297">
            <v>-2500</v>
          </cell>
          <cell r="G9297">
            <v>-2500</v>
          </cell>
        </row>
        <row r="9298">
          <cell r="B9298" t="str">
            <v>301500SM32</v>
          </cell>
          <cell r="C9298">
            <v>0</v>
          </cell>
          <cell r="D9298">
            <v>0</v>
          </cell>
          <cell r="E9298">
            <v>-2500</v>
          </cell>
          <cell r="F9298">
            <v>-2500</v>
          </cell>
          <cell r="G9298">
            <v>-2500</v>
          </cell>
        </row>
        <row r="9299">
          <cell r="B9299" t="str">
            <v>301500SM33</v>
          </cell>
          <cell r="C9299">
            <v>0</v>
          </cell>
          <cell r="D9299">
            <v>0</v>
          </cell>
          <cell r="E9299">
            <v>-10000</v>
          </cell>
          <cell r="F9299">
            <v>-10000</v>
          </cell>
          <cell r="G9299">
            <v>-10000</v>
          </cell>
        </row>
        <row r="9300">
          <cell r="B9300" t="str">
            <v>301500SM34</v>
          </cell>
          <cell r="C9300">
            <v>0</v>
          </cell>
          <cell r="D9300">
            <v>0</v>
          </cell>
          <cell r="E9300">
            <v>-7500</v>
          </cell>
          <cell r="F9300">
            <v>-7500</v>
          </cell>
          <cell r="G9300">
            <v>-7500</v>
          </cell>
        </row>
        <row r="9301">
          <cell r="B9301" t="str">
            <v>301500SM35</v>
          </cell>
          <cell r="C9301">
            <v>0</v>
          </cell>
          <cell r="D9301">
            <v>0</v>
          </cell>
          <cell r="E9301">
            <v>-2500</v>
          </cell>
          <cell r="F9301">
            <v>-2500</v>
          </cell>
          <cell r="G9301">
            <v>-2500</v>
          </cell>
        </row>
        <row r="9302">
          <cell r="B9302" t="str">
            <v>301500SM36</v>
          </cell>
          <cell r="C9302">
            <v>0</v>
          </cell>
          <cell r="D9302">
            <v>0</v>
          </cell>
          <cell r="E9302">
            <v>-5000</v>
          </cell>
          <cell r="F9302">
            <v>-5000</v>
          </cell>
          <cell r="G9302">
            <v>-5000</v>
          </cell>
        </row>
        <row r="9303">
          <cell r="B9303" t="str">
            <v>301500SM37</v>
          </cell>
          <cell r="C9303">
            <v>0</v>
          </cell>
          <cell r="D9303">
            <v>0</v>
          </cell>
          <cell r="E9303">
            <v>-5000</v>
          </cell>
          <cell r="F9303">
            <v>-5000</v>
          </cell>
          <cell r="G9303">
            <v>-5000</v>
          </cell>
        </row>
        <row r="9304">
          <cell r="B9304" t="str">
            <v>301500SM38</v>
          </cell>
          <cell r="C9304">
            <v>0</v>
          </cell>
          <cell r="D9304">
            <v>0</v>
          </cell>
          <cell r="E9304">
            <v>-10000</v>
          </cell>
          <cell r="F9304">
            <v>-10000</v>
          </cell>
          <cell r="G9304">
            <v>-10000</v>
          </cell>
        </row>
        <row r="9305">
          <cell r="B9305" t="str">
            <v>301500SM39</v>
          </cell>
          <cell r="C9305">
            <v>0</v>
          </cell>
          <cell r="D9305">
            <v>0</v>
          </cell>
          <cell r="E9305">
            <v>-2500</v>
          </cell>
          <cell r="F9305">
            <v>-2500</v>
          </cell>
          <cell r="G9305">
            <v>-2500</v>
          </cell>
        </row>
        <row r="9306">
          <cell r="B9306" t="str">
            <v>301500SM40</v>
          </cell>
          <cell r="C9306">
            <v>0</v>
          </cell>
          <cell r="D9306">
            <v>0</v>
          </cell>
          <cell r="E9306">
            <v>-2500</v>
          </cell>
          <cell r="F9306">
            <v>-2500</v>
          </cell>
          <cell r="G9306">
            <v>-2500</v>
          </cell>
        </row>
        <row r="9307">
          <cell r="B9307" t="str">
            <v>301500SM41</v>
          </cell>
          <cell r="C9307">
            <v>0</v>
          </cell>
          <cell r="D9307">
            <v>0</v>
          </cell>
          <cell r="E9307">
            <v>-7500</v>
          </cell>
          <cell r="F9307">
            <v>-7500</v>
          </cell>
          <cell r="G9307">
            <v>-7500</v>
          </cell>
        </row>
        <row r="9308">
          <cell r="B9308" t="str">
            <v>301500SM42</v>
          </cell>
          <cell r="C9308">
            <v>0</v>
          </cell>
          <cell r="D9308">
            <v>0</v>
          </cell>
          <cell r="E9308">
            <v>-5000</v>
          </cell>
          <cell r="F9308">
            <v>-5000</v>
          </cell>
          <cell r="G9308">
            <v>-5000</v>
          </cell>
        </row>
        <row r="9309">
          <cell r="B9309" t="str">
            <v>301500SM43</v>
          </cell>
          <cell r="C9309">
            <v>0</v>
          </cell>
          <cell r="D9309">
            <v>0</v>
          </cell>
          <cell r="E9309">
            <v>-5000</v>
          </cell>
          <cell r="F9309">
            <v>-5000</v>
          </cell>
          <cell r="G9309">
            <v>-5000</v>
          </cell>
        </row>
        <row r="9310">
          <cell r="B9310" t="str">
            <v>301500SM44</v>
          </cell>
          <cell r="C9310">
            <v>0</v>
          </cell>
          <cell r="D9310">
            <v>0</v>
          </cell>
          <cell r="E9310">
            <v>-5000</v>
          </cell>
          <cell r="F9310">
            <v>-5000</v>
          </cell>
          <cell r="G9310">
            <v>-5000</v>
          </cell>
        </row>
        <row r="9311">
          <cell r="B9311" t="str">
            <v>301500SM45</v>
          </cell>
          <cell r="C9311">
            <v>0</v>
          </cell>
          <cell r="D9311">
            <v>0</v>
          </cell>
          <cell r="E9311">
            <v>-5000</v>
          </cell>
          <cell r="F9311">
            <v>-5000</v>
          </cell>
          <cell r="G9311">
            <v>-5000</v>
          </cell>
        </row>
        <row r="9312">
          <cell r="B9312" t="str">
            <v>301500SM46</v>
          </cell>
          <cell r="C9312">
            <v>0</v>
          </cell>
          <cell r="D9312">
            <v>0</v>
          </cell>
          <cell r="E9312">
            <v>-5000</v>
          </cell>
          <cell r="F9312">
            <v>-5000</v>
          </cell>
          <cell r="G9312">
            <v>-5000</v>
          </cell>
        </row>
        <row r="9313">
          <cell r="B9313" t="str">
            <v>301500SM47</v>
          </cell>
          <cell r="C9313">
            <v>0</v>
          </cell>
          <cell r="D9313">
            <v>7500</v>
          </cell>
          <cell r="E9313">
            <v>-15000</v>
          </cell>
          <cell r="F9313">
            <v>-7500</v>
          </cell>
          <cell r="G9313">
            <v>-7500</v>
          </cell>
        </row>
        <row r="9314">
          <cell r="B9314" t="str">
            <v>301500SM48</v>
          </cell>
          <cell r="C9314">
            <v>0</v>
          </cell>
          <cell r="D9314">
            <v>0</v>
          </cell>
          <cell r="E9314">
            <v>-5000</v>
          </cell>
          <cell r="F9314">
            <v>-5000</v>
          </cell>
          <cell r="G9314">
            <v>-5000</v>
          </cell>
        </row>
        <row r="9315">
          <cell r="B9315" t="str">
            <v>301500SM49</v>
          </cell>
          <cell r="C9315">
            <v>0</v>
          </cell>
          <cell r="D9315">
            <v>0</v>
          </cell>
          <cell r="E9315">
            <v>-2500</v>
          </cell>
          <cell r="F9315">
            <v>-2500</v>
          </cell>
          <cell r="G9315">
            <v>-2500</v>
          </cell>
        </row>
        <row r="9316">
          <cell r="B9316" t="str">
            <v>301500SM50</v>
          </cell>
          <cell r="C9316">
            <v>0</v>
          </cell>
          <cell r="D9316">
            <v>0</v>
          </cell>
          <cell r="E9316">
            <v>-5000</v>
          </cell>
          <cell r="F9316">
            <v>-5000</v>
          </cell>
          <cell r="G9316">
            <v>-5000</v>
          </cell>
        </row>
        <row r="9317">
          <cell r="B9317" t="str">
            <v>301500SM51</v>
          </cell>
          <cell r="C9317">
            <v>0</v>
          </cell>
          <cell r="D9317">
            <v>0</v>
          </cell>
          <cell r="E9317">
            <v>-2500</v>
          </cell>
          <cell r="F9317">
            <v>-2500</v>
          </cell>
          <cell r="G9317">
            <v>-2500</v>
          </cell>
        </row>
        <row r="9318">
          <cell r="B9318" t="str">
            <v>301500SM52</v>
          </cell>
          <cell r="C9318">
            <v>0</v>
          </cell>
          <cell r="D9318">
            <v>0</v>
          </cell>
          <cell r="E9318">
            <v>-7500</v>
          </cell>
          <cell r="F9318">
            <v>-7500</v>
          </cell>
          <cell r="G9318">
            <v>-7500</v>
          </cell>
        </row>
        <row r="9319">
          <cell r="B9319" t="str">
            <v>301500SM53</v>
          </cell>
          <cell r="C9319">
            <v>0</v>
          </cell>
          <cell r="D9319">
            <v>7500</v>
          </cell>
          <cell r="E9319">
            <v>-7500</v>
          </cell>
          <cell r="F9319">
            <v>0</v>
          </cell>
          <cell r="G9319">
            <v>0</v>
          </cell>
        </row>
        <row r="9320">
          <cell r="B9320" t="str">
            <v>301500SM54</v>
          </cell>
          <cell r="C9320">
            <v>0</v>
          </cell>
          <cell r="D9320">
            <v>0</v>
          </cell>
          <cell r="E9320">
            <v>-7500</v>
          </cell>
          <cell r="F9320">
            <v>-7500</v>
          </cell>
          <cell r="G9320">
            <v>-7500</v>
          </cell>
        </row>
        <row r="9321">
          <cell r="B9321" t="str">
            <v>301500SM55</v>
          </cell>
          <cell r="C9321">
            <v>0</v>
          </cell>
          <cell r="D9321">
            <v>0</v>
          </cell>
          <cell r="E9321">
            <v>-5000</v>
          </cell>
          <cell r="F9321">
            <v>-5000</v>
          </cell>
          <cell r="G9321">
            <v>-5000</v>
          </cell>
        </row>
        <row r="9322">
          <cell r="B9322" t="str">
            <v>301500SM56</v>
          </cell>
          <cell r="C9322">
            <v>0</v>
          </cell>
          <cell r="D9322">
            <v>0</v>
          </cell>
          <cell r="E9322">
            <v>-5000</v>
          </cell>
          <cell r="F9322">
            <v>-5000</v>
          </cell>
          <cell r="G9322">
            <v>-5000</v>
          </cell>
        </row>
        <row r="9323">
          <cell r="B9323" t="str">
            <v>301500SM57</v>
          </cell>
          <cell r="C9323">
            <v>0</v>
          </cell>
          <cell r="D9323">
            <v>0</v>
          </cell>
          <cell r="E9323">
            <v>-7500</v>
          </cell>
          <cell r="F9323">
            <v>-7500</v>
          </cell>
          <cell r="G9323">
            <v>-7500</v>
          </cell>
        </row>
        <row r="9324">
          <cell r="B9324" t="str">
            <v>301500SM58</v>
          </cell>
          <cell r="C9324">
            <v>0</v>
          </cell>
          <cell r="D9324">
            <v>0</v>
          </cell>
          <cell r="E9324">
            <v>-7500</v>
          </cell>
          <cell r="F9324">
            <v>-7500</v>
          </cell>
          <cell r="G9324">
            <v>-7500</v>
          </cell>
        </row>
        <row r="9325">
          <cell r="B9325" t="str">
            <v>301500SM59</v>
          </cell>
          <cell r="C9325">
            <v>0</v>
          </cell>
          <cell r="D9325">
            <v>0</v>
          </cell>
          <cell r="E9325">
            <v>-5000</v>
          </cell>
          <cell r="F9325">
            <v>-5000</v>
          </cell>
          <cell r="G9325">
            <v>-5000</v>
          </cell>
        </row>
        <row r="9326">
          <cell r="B9326" t="str">
            <v>301500SM60</v>
          </cell>
          <cell r="C9326">
            <v>0</v>
          </cell>
          <cell r="D9326">
            <v>0</v>
          </cell>
          <cell r="E9326">
            <v>-2500</v>
          </cell>
          <cell r="F9326">
            <v>-2500</v>
          </cell>
          <cell r="G9326">
            <v>-2500</v>
          </cell>
        </row>
        <row r="9327">
          <cell r="B9327" t="str">
            <v>301500SM61</v>
          </cell>
          <cell r="C9327">
            <v>0</v>
          </cell>
          <cell r="D9327">
            <v>0</v>
          </cell>
          <cell r="E9327">
            <v>-2500</v>
          </cell>
          <cell r="F9327">
            <v>-2500</v>
          </cell>
          <cell r="G9327">
            <v>-2500</v>
          </cell>
        </row>
        <row r="9328">
          <cell r="B9328" t="str">
            <v>301500SM62</v>
          </cell>
          <cell r="C9328">
            <v>0</v>
          </cell>
          <cell r="D9328">
            <v>0</v>
          </cell>
          <cell r="E9328">
            <v>-2500</v>
          </cell>
          <cell r="F9328">
            <v>-2500</v>
          </cell>
          <cell r="G9328">
            <v>-2500</v>
          </cell>
        </row>
        <row r="9329">
          <cell r="B9329" t="str">
            <v>301500SM63</v>
          </cell>
          <cell r="C9329">
            <v>0</v>
          </cell>
          <cell r="D9329">
            <v>0</v>
          </cell>
          <cell r="E9329">
            <v>-15000</v>
          </cell>
          <cell r="F9329">
            <v>-15000</v>
          </cell>
          <cell r="G9329">
            <v>-15000</v>
          </cell>
        </row>
        <row r="9330">
          <cell r="B9330" t="str">
            <v>301500SM64</v>
          </cell>
          <cell r="C9330">
            <v>0</v>
          </cell>
          <cell r="D9330">
            <v>0</v>
          </cell>
          <cell r="E9330">
            <v>-5000</v>
          </cell>
          <cell r="F9330">
            <v>-5000</v>
          </cell>
          <cell r="G9330">
            <v>-5000</v>
          </cell>
        </row>
        <row r="9331">
          <cell r="B9331" t="str">
            <v>301500SM65</v>
          </cell>
          <cell r="C9331">
            <v>0</v>
          </cell>
          <cell r="D9331">
            <v>0</v>
          </cell>
          <cell r="E9331">
            <v>-5000</v>
          </cell>
          <cell r="F9331">
            <v>-5000</v>
          </cell>
          <cell r="G9331">
            <v>-5000</v>
          </cell>
        </row>
        <row r="9332">
          <cell r="B9332" t="str">
            <v>301500SM66</v>
          </cell>
          <cell r="C9332">
            <v>0</v>
          </cell>
          <cell r="D9332">
            <v>0</v>
          </cell>
          <cell r="E9332">
            <v>-5000</v>
          </cell>
          <cell r="F9332">
            <v>-5000</v>
          </cell>
          <cell r="G9332">
            <v>-5000</v>
          </cell>
        </row>
        <row r="9333">
          <cell r="B9333" t="str">
            <v>301500SM68</v>
          </cell>
          <cell r="C9333">
            <v>0</v>
          </cell>
          <cell r="D9333">
            <v>0</v>
          </cell>
          <cell r="E9333">
            <v>-5000</v>
          </cell>
          <cell r="F9333">
            <v>-5000</v>
          </cell>
          <cell r="G9333">
            <v>-5000</v>
          </cell>
        </row>
        <row r="9334">
          <cell r="B9334" t="str">
            <v>301500SM69</v>
          </cell>
          <cell r="C9334">
            <v>0</v>
          </cell>
          <cell r="D9334">
            <v>2500</v>
          </cell>
          <cell r="E9334">
            <v>-2500</v>
          </cell>
          <cell r="F9334">
            <v>0</v>
          </cell>
          <cell r="G9334">
            <v>0</v>
          </cell>
        </row>
        <row r="9335">
          <cell r="B9335" t="str">
            <v>301500SM70</v>
          </cell>
          <cell r="C9335">
            <v>0</v>
          </cell>
          <cell r="D9335">
            <v>0</v>
          </cell>
          <cell r="E9335">
            <v>-2500</v>
          </cell>
          <cell r="F9335">
            <v>-2500</v>
          </cell>
          <cell r="G9335">
            <v>-2500</v>
          </cell>
        </row>
        <row r="9336">
          <cell r="B9336" t="str">
            <v>301500SM71</v>
          </cell>
          <cell r="C9336">
            <v>0</v>
          </cell>
          <cell r="D9336">
            <v>0</v>
          </cell>
          <cell r="E9336">
            <v>-7500</v>
          </cell>
          <cell r="F9336">
            <v>-7500</v>
          </cell>
          <cell r="G9336">
            <v>-7500</v>
          </cell>
        </row>
        <row r="9337">
          <cell r="B9337" t="str">
            <v>301500SM72</v>
          </cell>
          <cell r="C9337">
            <v>0</v>
          </cell>
          <cell r="D9337">
            <v>0</v>
          </cell>
          <cell r="E9337">
            <v>-2500</v>
          </cell>
          <cell r="F9337">
            <v>-2500</v>
          </cell>
          <cell r="G9337">
            <v>-2500</v>
          </cell>
        </row>
        <row r="9338">
          <cell r="B9338" t="str">
            <v>301500SM73</v>
          </cell>
          <cell r="C9338">
            <v>0</v>
          </cell>
          <cell r="D9338">
            <v>0</v>
          </cell>
          <cell r="E9338">
            <v>-7500</v>
          </cell>
          <cell r="F9338">
            <v>-7500</v>
          </cell>
          <cell r="G9338">
            <v>-7500</v>
          </cell>
        </row>
        <row r="9339">
          <cell r="B9339" t="str">
            <v>301500SM74</v>
          </cell>
          <cell r="C9339">
            <v>0</v>
          </cell>
          <cell r="D9339">
            <v>2500</v>
          </cell>
          <cell r="E9339">
            <v>-2500</v>
          </cell>
          <cell r="F9339">
            <v>0</v>
          </cell>
          <cell r="G9339">
            <v>0</v>
          </cell>
        </row>
        <row r="9340">
          <cell r="B9340" t="str">
            <v>301500SM75</v>
          </cell>
          <cell r="C9340">
            <v>0</v>
          </cell>
          <cell r="D9340">
            <v>0</v>
          </cell>
          <cell r="E9340">
            <v>-2500</v>
          </cell>
          <cell r="F9340">
            <v>-2500</v>
          </cell>
          <cell r="G9340">
            <v>-2500</v>
          </cell>
        </row>
        <row r="9341">
          <cell r="B9341" t="str">
            <v>301500SM76</v>
          </cell>
          <cell r="C9341">
            <v>0</v>
          </cell>
          <cell r="D9341">
            <v>0</v>
          </cell>
          <cell r="E9341">
            <v>-5000</v>
          </cell>
          <cell r="F9341">
            <v>-5000</v>
          </cell>
          <cell r="G9341">
            <v>-5000</v>
          </cell>
        </row>
        <row r="9342">
          <cell r="B9342" t="str">
            <v>301500SM77</v>
          </cell>
          <cell r="C9342">
            <v>0</v>
          </cell>
          <cell r="D9342">
            <v>0</v>
          </cell>
          <cell r="E9342">
            <v>-2500</v>
          </cell>
          <cell r="F9342">
            <v>-2500</v>
          </cell>
          <cell r="G9342">
            <v>-2500</v>
          </cell>
        </row>
        <row r="9343">
          <cell r="B9343" t="str">
            <v>301500SM78</v>
          </cell>
          <cell r="C9343">
            <v>0</v>
          </cell>
          <cell r="D9343">
            <v>0</v>
          </cell>
          <cell r="E9343">
            <v>-7500</v>
          </cell>
          <cell r="F9343">
            <v>-7500</v>
          </cell>
          <cell r="G9343">
            <v>-7500</v>
          </cell>
        </row>
        <row r="9344">
          <cell r="B9344" t="str">
            <v>301500SM79</v>
          </cell>
          <cell r="C9344">
            <v>0</v>
          </cell>
          <cell r="D9344">
            <v>0</v>
          </cell>
          <cell r="E9344">
            <v>-5000</v>
          </cell>
          <cell r="F9344">
            <v>-5000</v>
          </cell>
          <cell r="G9344">
            <v>-5000</v>
          </cell>
        </row>
        <row r="9345">
          <cell r="B9345" t="str">
            <v>301500SM80</v>
          </cell>
          <cell r="C9345">
            <v>0</v>
          </cell>
          <cell r="D9345">
            <v>0</v>
          </cell>
          <cell r="E9345">
            <v>-5000</v>
          </cell>
          <cell r="F9345">
            <v>-5000</v>
          </cell>
          <cell r="G9345">
            <v>-5000</v>
          </cell>
        </row>
        <row r="9346">
          <cell r="B9346" t="str">
            <v>301500SM81</v>
          </cell>
          <cell r="C9346">
            <v>0</v>
          </cell>
          <cell r="D9346">
            <v>0</v>
          </cell>
          <cell r="E9346">
            <v>-2500</v>
          </cell>
          <cell r="F9346">
            <v>-2500</v>
          </cell>
          <cell r="G9346">
            <v>-2500</v>
          </cell>
        </row>
        <row r="9347">
          <cell r="B9347" t="str">
            <v>301500SM82</v>
          </cell>
          <cell r="C9347">
            <v>0</v>
          </cell>
          <cell r="D9347">
            <v>0</v>
          </cell>
          <cell r="E9347">
            <v>-5000</v>
          </cell>
          <cell r="F9347">
            <v>-5000</v>
          </cell>
          <cell r="G9347">
            <v>-5000</v>
          </cell>
        </row>
        <row r="9348">
          <cell r="B9348" t="str">
            <v>301500SM83</v>
          </cell>
          <cell r="C9348">
            <v>0</v>
          </cell>
          <cell r="D9348">
            <v>0</v>
          </cell>
          <cell r="E9348">
            <v>-5000</v>
          </cell>
          <cell r="F9348">
            <v>-5000</v>
          </cell>
          <cell r="G9348">
            <v>-5000</v>
          </cell>
        </row>
        <row r="9349">
          <cell r="B9349" t="str">
            <v>301500SM84</v>
          </cell>
          <cell r="C9349">
            <v>0</v>
          </cell>
          <cell r="D9349">
            <v>0</v>
          </cell>
          <cell r="E9349">
            <v>-5000</v>
          </cell>
          <cell r="F9349">
            <v>-5000</v>
          </cell>
          <cell r="G9349">
            <v>-5000</v>
          </cell>
        </row>
        <row r="9350">
          <cell r="B9350" t="str">
            <v>301500SM85</v>
          </cell>
          <cell r="C9350">
            <v>0</v>
          </cell>
          <cell r="D9350">
            <v>0</v>
          </cell>
          <cell r="E9350">
            <v>-5000</v>
          </cell>
          <cell r="F9350">
            <v>-5000</v>
          </cell>
          <cell r="G9350">
            <v>-5000</v>
          </cell>
        </row>
        <row r="9351">
          <cell r="B9351" t="str">
            <v>301500SM86</v>
          </cell>
          <cell r="C9351">
            <v>0</v>
          </cell>
          <cell r="D9351">
            <v>0</v>
          </cell>
          <cell r="E9351">
            <v>-5000</v>
          </cell>
          <cell r="F9351">
            <v>-5000</v>
          </cell>
          <cell r="G9351">
            <v>-5000</v>
          </cell>
        </row>
        <row r="9352">
          <cell r="B9352" t="str">
            <v>301500SM87</v>
          </cell>
          <cell r="C9352">
            <v>0</v>
          </cell>
          <cell r="D9352">
            <v>0</v>
          </cell>
          <cell r="E9352">
            <v>-2500</v>
          </cell>
          <cell r="F9352">
            <v>-2500</v>
          </cell>
          <cell r="G9352">
            <v>-2500</v>
          </cell>
        </row>
        <row r="9353">
          <cell r="B9353" t="str">
            <v>301500SM88</v>
          </cell>
          <cell r="C9353">
            <v>0</v>
          </cell>
          <cell r="D9353">
            <v>0</v>
          </cell>
          <cell r="E9353">
            <v>-2500</v>
          </cell>
          <cell r="F9353">
            <v>-2500</v>
          </cell>
          <cell r="G9353">
            <v>-2500</v>
          </cell>
        </row>
        <row r="9354">
          <cell r="B9354" t="str">
            <v>301500SM89</v>
          </cell>
          <cell r="C9354">
            <v>0</v>
          </cell>
          <cell r="D9354">
            <v>0</v>
          </cell>
          <cell r="E9354">
            <v>-5000</v>
          </cell>
          <cell r="F9354">
            <v>-5000</v>
          </cell>
          <cell r="G9354">
            <v>-5000</v>
          </cell>
        </row>
        <row r="9355">
          <cell r="B9355" t="str">
            <v>301500SM90</v>
          </cell>
          <cell r="C9355">
            <v>0</v>
          </cell>
          <cell r="D9355">
            <v>0</v>
          </cell>
          <cell r="E9355">
            <v>-5000</v>
          </cell>
          <cell r="F9355">
            <v>-5000</v>
          </cell>
          <cell r="G9355">
            <v>-5000</v>
          </cell>
        </row>
        <row r="9356">
          <cell r="B9356" t="str">
            <v>301500SM91</v>
          </cell>
          <cell r="C9356">
            <v>0</v>
          </cell>
          <cell r="D9356">
            <v>0</v>
          </cell>
          <cell r="E9356">
            <v>-5000</v>
          </cell>
          <cell r="F9356">
            <v>-5000</v>
          </cell>
          <cell r="G9356">
            <v>-5000</v>
          </cell>
        </row>
        <row r="9357">
          <cell r="B9357" t="str">
            <v>301500SM93</v>
          </cell>
          <cell r="C9357">
            <v>0</v>
          </cell>
          <cell r="D9357">
            <v>0</v>
          </cell>
          <cell r="E9357">
            <v>-5000</v>
          </cell>
          <cell r="F9357">
            <v>-5000</v>
          </cell>
          <cell r="G9357">
            <v>-5000</v>
          </cell>
        </row>
        <row r="9358">
          <cell r="B9358" t="str">
            <v>301500SM94</v>
          </cell>
          <cell r="C9358">
            <v>0</v>
          </cell>
          <cell r="D9358">
            <v>2500</v>
          </cell>
          <cell r="E9358">
            <v>-2500</v>
          </cell>
          <cell r="F9358">
            <v>0</v>
          </cell>
          <cell r="G9358">
            <v>0</v>
          </cell>
        </row>
        <row r="9359">
          <cell r="B9359" t="str">
            <v>301500SM95</v>
          </cell>
          <cell r="C9359">
            <v>0</v>
          </cell>
          <cell r="D9359">
            <v>0</v>
          </cell>
          <cell r="E9359">
            <v>-5000</v>
          </cell>
          <cell r="F9359">
            <v>-5000</v>
          </cell>
          <cell r="G9359">
            <v>-5000</v>
          </cell>
        </row>
        <row r="9360">
          <cell r="B9360" t="str">
            <v>301500SM96</v>
          </cell>
          <cell r="C9360">
            <v>0</v>
          </cell>
          <cell r="D9360">
            <v>0</v>
          </cell>
          <cell r="E9360">
            <v>-2500</v>
          </cell>
          <cell r="F9360">
            <v>-2500</v>
          </cell>
          <cell r="G9360">
            <v>-2500</v>
          </cell>
        </row>
        <row r="9361">
          <cell r="B9361" t="str">
            <v>301500SM97</v>
          </cell>
          <cell r="C9361">
            <v>0</v>
          </cell>
          <cell r="D9361">
            <v>0</v>
          </cell>
          <cell r="E9361">
            <v>-2500</v>
          </cell>
          <cell r="F9361">
            <v>-2500</v>
          </cell>
          <cell r="G9361">
            <v>-2500</v>
          </cell>
        </row>
        <row r="9362">
          <cell r="B9362" t="str">
            <v>301500SM98</v>
          </cell>
          <cell r="C9362">
            <v>0</v>
          </cell>
          <cell r="D9362">
            <v>0</v>
          </cell>
          <cell r="E9362">
            <v>-2500</v>
          </cell>
          <cell r="F9362">
            <v>-2500</v>
          </cell>
          <cell r="G9362">
            <v>-2500</v>
          </cell>
        </row>
        <row r="9363">
          <cell r="B9363" t="str">
            <v>301500SM99</v>
          </cell>
          <cell r="C9363">
            <v>0</v>
          </cell>
          <cell r="D9363">
            <v>0</v>
          </cell>
          <cell r="E9363">
            <v>-5000</v>
          </cell>
          <cell r="F9363">
            <v>-5000</v>
          </cell>
          <cell r="G9363">
            <v>-5000</v>
          </cell>
        </row>
        <row r="9364">
          <cell r="B9364" t="str">
            <v>301500SN01</v>
          </cell>
          <cell r="C9364">
            <v>0</v>
          </cell>
          <cell r="D9364">
            <v>0</v>
          </cell>
          <cell r="E9364">
            <v>-7500</v>
          </cell>
          <cell r="F9364">
            <v>-7500</v>
          </cell>
          <cell r="G9364">
            <v>-7500</v>
          </cell>
        </row>
        <row r="9365">
          <cell r="B9365" t="str">
            <v>301500SN02</v>
          </cell>
          <cell r="C9365">
            <v>0</v>
          </cell>
          <cell r="D9365">
            <v>0</v>
          </cell>
          <cell r="E9365">
            <v>-5000</v>
          </cell>
          <cell r="F9365">
            <v>-5000</v>
          </cell>
          <cell r="G9365">
            <v>-5000</v>
          </cell>
        </row>
        <row r="9366">
          <cell r="B9366" t="str">
            <v>301500SN03</v>
          </cell>
          <cell r="C9366">
            <v>0</v>
          </cell>
          <cell r="D9366">
            <v>0</v>
          </cell>
          <cell r="E9366">
            <v>-2500</v>
          </cell>
          <cell r="F9366">
            <v>-2500</v>
          </cell>
          <cell r="G9366">
            <v>-2500</v>
          </cell>
        </row>
        <row r="9367">
          <cell r="B9367" t="str">
            <v>301500SN04</v>
          </cell>
          <cell r="C9367">
            <v>0</v>
          </cell>
          <cell r="D9367">
            <v>0</v>
          </cell>
          <cell r="E9367">
            <v>-2500</v>
          </cell>
          <cell r="F9367">
            <v>-2500</v>
          </cell>
          <cell r="G9367">
            <v>-2500</v>
          </cell>
        </row>
        <row r="9368">
          <cell r="B9368" t="str">
            <v>301500SN05</v>
          </cell>
          <cell r="C9368">
            <v>0</v>
          </cell>
          <cell r="D9368">
            <v>0</v>
          </cell>
          <cell r="E9368">
            <v>-2500</v>
          </cell>
          <cell r="F9368">
            <v>-2500</v>
          </cell>
          <cell r="G9368">
            <v>-2500</v>
          </cell>
        </row>
        <row r="9369">
          <cell r="B9369" t="str">
            <v>301500SN06</v>
          </cell>
          <cell r="C9369">
            <v>0</v>
          </cell>
          <cell r="D9369">
            <v>0</v>
          </cell>
          <cell r="E9369">
            <v>-2500</v>
          </cell>
          <cell r="F9369">
            <v>-2500</v>
          </cell>
          <cell r="G9369">
            <v>-2500</v>
          </cell>
        </row>
        <row r="9370">
          <cell r="B9370" t="str">
            <v>301500SN07</v>
          </cell>
          <cell r="C9370">
            <v>0</v>
          </cell>
          <cell r="D9370">
            <v>0</v>
          </cell>
          <cell r="E9370">
            <v>-2500</v>
          </cell>
          <cell r="F9370">
            <v>-2500</v>
          </cell>
          <cell r="G9370">
            <v>-2500</v>
          </cell>
        </row>
        <row r="9371">
          <cell r="B9371" t="str">
            <v>301500SN08</v>
          </cell>
          <cell r="C9371">
            <v>0</v>
          </cell>
          <cell r="D9371">
            <v>0</v>
          </cell>
          <cell r="E9371">
            <v>-5000</v>
          </cell>
          <cell r="F9371">
            <v>-5000</v>
          </cell>
          <cell r="G9371">
            <v>-5000</v>
          </cell>
        </row>
        <row r="9372">
          <cell r="B9372" t="str">
            <v>301500SN09</v>
          </cell>
          <cell r="C9372">
            <v>0</v>
          </cell>
          <cell r="D9372">
            <v>5000</v>
          </cell>
          <cell r="E9372">
            <v>-5000</v>
          </cell>
          <cell r="F9372">
            <v>0</v>
          </cell>
          <cell r="G9372">
            <v>0</v>
          </cell>
        </row>
        <row r="9373">
          <cell r="B9373" t="str">
            <v>301500SN10</v>
          </cell>
          <cell r="C9373">
            <v>0</v>
          </cell>
          <cell r="D9373">
            <v>0</v>
          </cell>
          <cell r="E9373">
            <v>-2500</v>
          </cell>
          <cell r="F9373">
            <v>-2500</v>
          </cell>
          <cell r="G9373">
            <v>-2500</v>
          </cell>
        </row>
        <row r="9374">
          <cell r="B9374" t="str">
            <v>301500SN11</v>
          </cell>
          <cell r="C9374">
            <v>0</v>
          </cell>
          <cell r="D9374">
            <v>0</v>
          </cell>
          <cell r="E9374">
            <v>-5000</v>
          </cell>
          <cell r="F9374">
            <v>-5000</v>
          </cell>
          <cell r="G9374">
            <v>-5000</v>
          </cell>
        </row>
        <row r="9375">
          <cell r="B9375" t="str">
            <v>301500SN12</v>
          </cell>
          <cell r="C9375">
            <v>0</v>
          </cell>
          <cell r="D9375">
            <v>0</v>
          </cell>
          <cell r="E9375">
            <v>-5000</v>
          </cell>
          <cell r="F9375">
            <v>-5000</v>
          </cell>
          <cell r="G9375">
            <v>-5000</v>
          </cell>
        </row>
        <row r="9376">
          <cell r="B9376" t="str">
            <v>301500SN13</v>
          </cell>
          <cell r="C9376">
            <v>0</v>
          </cell>
          <cell r="D9376">
            <v>0</v>
          </cell>
          <cell r="E9376">
            <v>-5000</v>
          </cell>
          <cell r="F9376">
            <v>-5000</v>
          </cell>
          <cell r="G9376">
            <v>-5000</v>
          </cell>
        </row>
        <row r="9377">
          <cell r="B9377" t="str">
            <v>301500SN14</v>
          </cell>
          <cell r="C9377">
            <v>0</v>
          </cell>
          <cell r="D9377">
            <v>0</v>
          </cell>
          <cell r="E9377">
            <v>-2500</v>
          </cell>
          <cell r="F9377">
            <v>-2500</v>
          </cell>
          <cell r="G9377">
            <v>-2500</v>
          </cell>
        </row>
        <row r="9378">
          <cell r="B9378" t="str">
            <v>301500SN15</v>
          </cell>
          <cell r="C9378">
            <v>0</v>
          </cell>
          <cell r="D9378">
            <v>0</v>
          </cell>
          <cell r="E9378">
            <v>-2500</v>
          </cell>
          <cell r="F9378">
            <v>-2500</v>
          </cell>
          <cell r="G9378">
            <v>-2500</v>
          </cell>
        </row>
        <row r="9379">
          <cell r="B9379" t="str">
            <v>301500SN16</v>
          </cell>
          <cell r="C9379">
            <v>0</v>
          </cell>
          <cell r="D9379">
            <v>0</v>
          </cell>
          <cell r="E9379">
            <v>-2500</v>
          </cell>
          <cell r="F9379">
            <v>-2500</v>
          </cell>
          <cell r="G9379">
            <v>-2500</v>
          </cell>
        </row>
        <row r="9380">
          <cell r="B9380" t="str">
            <v>301500SN17</v>
          </cell>
          <cell r="C9380">
            <v>0</v>
          </cell>
          <cell r="D9380">
            <v>0</v>
          </cell>
          <cell r="E9380">
            <v>-2500</v>
          </cell>
          <cell r="F9380">
            <v>-2500</v>
          </cell>
          <cell r="G9380">
            <v>-2500</v>
          </cell>
        </row>
        <row r="9381">
          <cell r="B9381" t="str">
            <v>301500SN18</v>
          </cell>
          <cell r="C9381">
            <v>0</v>
          </cell>
          <cell r="D9381">
            <v>0</v>
          </cell>
          <cell r="E9381">
            <v>-5000</v>
          </cell>
          <cell r="F9381">
            <v>-5000</v>
          </cell>
          <cell r="G9381">
            <v>-5000</v>
          </cell>
        </row>
        <row r="9382">
          <cell r="B9382" t="str">
            <v>301500SN19</v>
          </cell>
          <cell r="C9382">
            <v>0</v>
          </cell>
          <cell r="D9382">
            <v>0</v>
          </cell>
          <cell r="E9382">
            <v>-5000</v>
          </cell>
          <cell r="F9382">
            <v>-5000</v>
          </cell>
          <cell r="G9382">
            <v>-5000</v>
          </cell>
        </row>
        <row r="9383">
          <cell r="B9383" t="str">
            <v>301500SN20</v>
          </cell>
          <cell r="C9383">
            <v>0</v>
          </cell>
          <cell r="D9383">
            <v>0</v>
          </cell>
          <cell r="E9383">
            <v>-5000</v>
          </cell>
          <cell r="F9383">
            <v>-5000</v>
          </cell>
          <cell r="G9383">
            <v>-5000</v>
          </cell>
        </row>
        <row r="9384">
          <cell r="B9384" t="str">
            <v>301500SN21</v>
          </cell>
          <cell r="C9384">
            <v>0</v>
          </cell>
          <cell r="D9384">
            <v>0</v>
          </cell>
          <cell r="E9384">
            <v>-2500</v>
          </cell>
          <cell r="F9384">
            <v>-2500</v>
          </cell>
          <cell r="G9384">
            <v>-2500</v>
          </cell>
        </row>
        <row r="9385">
          <cell r="B9385" t="str">
            <v>301500SN22</v>
          </cell>
          <cell r="C9385">
            <v>0</v>
          </cell>
          <cell r="D9385">
            <v>0</v>
          </cell>
          <cell r="E9385">
            <v>-5000</v>
          </cell>
          <cell r="F9385">
            <v>-5000</v>
          </cell>
          <cell r="G9385">
            <v>-5000</v>
          </cell>
        </row>
        <row r="9386">
          <cell r="B9386" t="str">
            <v>301500SN23</v>
          </cell>
          <cell r="C9386">
            <v>0</v>
          </cell>
          <cell r="D9386">
            <v>0</v>
          </cell>
          <cell r="E9386">
            <v>-5000</v>
          </cell>
          <cell r="F9386">
            <v>-5000</v>
          </cell>
          <cell r="G9386">
            <v>-5000</v>
          </cell>
        </row>
        <row r="9387">
          <cell r="B9387" t="str">
            <v>301500SN24</v>
          </cell>
          <cell r="C9387">
            <v>0</v>
          </cell>
          <cell r="D9387">
            <v>0</v>
          </cell>
          <cell r="E9387">
            <v>-5000</v>
          </cell>
          <cell r="F9387">
            <v>-5000</v>
          </cell>
          <cell r="G9387">
            <v>-5000</v>
          </cell>
        </row>
        <row r="9388">
          <cell r="B9388" t="str">
            <v>301500SN25</v>
          </cell>
          <cell r="C9388">
            <v>0</v>
          </cell>
          <cell r="D9388">
            <v>0</v>
          </cell>
          <cell r="E9388">
            <v>-2500</v>
          </cell>
          <cell r="F9388">
            <v>-2500</v>
          </cell>
          <cell r="G9388">
            <v>-2500</v>
          </cell>
        </row>
        <row r="9389">
          <cell r="B9389" t="str">
            <v>301500SN26</v>
          </cell>
          <cell r="C9389">
            <v>0</v>
          </cell>
          <cell r="D9389">
            <v>0</v>
          </cell>
          <cell r="E9389">
            <v>-2500</v>
          </cell>
          <cell r="F9389">
            <v>-2500</v>
          </cell>
          <cell r="G9389">
            <v>-2500</v>
          </cell>
        </row>
        <row r="9390">
          <cell r="B9390" t="str">
            <v>301500SN27</v>
          </cell>
          <cell r="C9390">
            <v>0</v>
          </cell>
          <cell r="D9390">
            <v>0</v>
          </cell>
          <cell r="E9390">
            <v>-15000</v>
          </cell>
          <cell r="F9390">
            <v>-15000</v>
          </cell>
          <cell r="G9390">
            <v>-15000</v>
          </cell>
        </row>
        <row r="9391">
          <cell r="B9391" t="str">
            <v>301500SN28</v>
          </cell>
          <cell r="C9391">
            <v>0</v>
          </cell>
          <cell r="D9391">
            <v>0</v>
          </cell>
          <cell r="E9391">
            <v>-5000</v>
          </cell>
          <cell r="F9391">
            <v>-5000</v>
          </cell>
          <cell r="G9391">
            <v>-5000</v>
          </cell>
        </row>
        <row r="9392">
          <cell r="B9392" t="str">
            <v>301500SN29</v>
          </cell>
          <cell r="C9392">
            <v>0</v>
          </cell>
          <cell r="D9392">
            <v>0</v>
          </cell>
          <cell r="E9392">
            <v>-5000</v>
          </cell>
          <cell r="F9392">
            <v>-5000</v>
          </cell>
          <cell r="G9392">
            <v>-5000</v>
          </cell>
        </row>
        <row r="9393">
          <cell r="B9393" t="str">
            <v>301500SN30</v>
          </cell>
          <cell r="C9393">
            <v>0</v>
          </cell>
          <cell r="D9393">
            <v>0</v>
          </cell>
          <cell r="E9393">
            <v>-2500</v>
          </cell>
          <cell r="F9393">
            <v>-2500</v>
          </cell>
          <cell r="G9393">
            <v>-2500</v>
          </cell>
        </row>
        <row r="9394">
          <cell r="B9394" t="str">
            <v>301500SN31</v>
          </cell>
          <cell r="C9394">
            <v>0</v>
          </cell>
          <cell r="D9394">
            <v>0</v>
          </cell>
          <cell r="E9394">
            <v>-10000</v>
          </cell>
          <cell r="F9394">
            <v>-10000</v>
          </cell>
          <cell r="G9394">
            <v>-10000</v>
          </cell>
        </row>
        <row r="9395">
          <cell r="B9395" t="str">
            <v>301500SN32</v>
          </cell>
          <cell r="C9395">
            <v>0</v>
          </cell>
          <cell r="D9395">
            <v>0</v>
          </cell>
          <cell r="E9395">
            <v>-15000</v>
          </cell>
          <cell r="F9395">
            <v>-15000</v>
          </cell>
          <cell r="G9395">
            <v>-15000</v>
          </cell>
        </row>
        <row r="9396">
          <cell r="B9396" t="str">
            <v>301500SN33</v>
          </cell>
          <cell r="C9396">
            <v>0</v>
          </cell>
          <cell r="D9396">
            <v>0</v>
          </cell>
          <cell r="E9396">
            <v>-2500</v>
          </cell>
          <cell r="F9396">
            <v>-2500</v>
          </cell>
          <cell r="G9396">
            <v>-2500</v>
          </cell>
        </row>
        <row r="9397">
          <cell r="B9397" t="str">
            <v>301500SN34</v>
          </cell>
          <cell r="C9397">
            <v>0</v>
          </cell>
          <cell r="D9397">
            <v>0</v>
          </cell>
          <cell r="E9397">
            <v>-7500</v>
          </cell>
          <cell r="F9397">
            <v>-7500</v>
          </cell>
          <cell r="G9397">
            <v>-7500</v>
          </cell>
        </row>
        <row r="9398">
          <cell r="B9398" t="str">
            <v>301500SN35</v>
          </cell>
          <cell r="C9398">
            <v>0</v>
          </cell>
          <cell r="D9398">
            <v>0</v>
          </cell>
          <cell r="E9398">
            <v>-7500</v>
          </cell>
          <cell r="F9398">
            <v>-7500</v>
          </cell>
          <cell r="G9398">
            <v>-7500</v>
          </cell>
        </row>
        <row r="9399">
          <cell r="B9399" t="str">
            <v>301500SN36</v>
          </cell>
          <cell r="C9399">
            <v>0</v>
          </cell>
          <cell r="D9399">
            <v>0</v>
          </cell>
          <cell r="E9399">
            <v>-2500</v>
          </cell>
          <cell r="F9399">
            <v>-2500</v>
          </cell>
          <cell r="G9399">
            <v>-2500</v>
          </cell>
        </row>
        <row r="9400">
          <cell r="B9400" t="str">
            <v>301500SN37</v>
          </cell>
          <cell r="C9400">
            <v>0</v>
          </cell>
          <cell r="D9400">
            <v>0</v>
          </cell>
          <cell r="E9400">
            <v>-2500</v>
          </cell>
          <cell r="F9400">
            <v>-2500</v>
          </cell>
          <cell r="G9400">
            <v>-2500</v>
          </cell>
        </row>
        <row r="9401">
          <cell r="B9401" t="str">
            <v>301500SN38</v>
          </cell>
          <cell r="C9401">
            <v>0</v>
          </cell>
          <cell r="D9401">
            <v>0</v>
          </cell>
          <cell r="E9401">
            <v>-5000</v>
          </cell>
          <cell r="F9401">
            <v>-5000</v>
          </cell>
          <cell r="G9401">
            <v>-5000</v>
          </cell>
        </row>
        <row r="9402">
          <cell r="B9402" t="str">
            <v>301500SN42</v>
          </cell>
          <cell r="C9402">
            <v>0</v>
          </cell>
          <cell r="D9402">
            <v>0</v>
          </cell>
          <cell r="E9402">
            <v>-5000</v>
          </cell>
          <cell r="F9402">
            <v>-5000</v>
          </cell>
          <cell r="G9402">
            <v>-5000</v>
          </cell>
        </row>
        <row r="9403">
          <cell r="B9403" t="str">
            <v>301500SN43</v>
          </cell>
          <cell r="C9403">
            <v>0</v>
          </cell>
          <cell r="D9403">
            <v>0</v>
          </cell>
          <cell r="E9403">
            <v>-2500</v>
          </cell>
          <cell r="F9403">
            <v>-2500</v>
          </cell>
          <cell r="G9403">
            <v>-2500</v>
          </cell>
        </row>
        <row r="9404">
          <cell r="B9404" t="str">
            <v>301500SN44</v>
          </cell>
          <cell r="C9404">
            <v>0</v>
          </cell>
          <cell r="D9404">
            <v>0</v>
          </cell>
          <cell r="E9404">
            <v>-2500</v>
          </cell>
          <cell r="F9404">
            <v>-2500</v>
          </cell>
          <cell r="G9404">
            <v>-2500</v>
          </cell>
        </row>
        <row r="9405">
          <cell r="B9405" t="str">
            <v>301500SN45</v>
          </cell>
          <cell r="C9405">
            <v>0</v>
          </cell>
          <cell r="D9405">
            <v>0</v>
          </cell>
          <cell r="E9405">
            <v>-2500</v>
          </cell>
          <cell r="F9405">
            <v>-2500</v>
          </cell>
          <cell r="G9405">
            <v>-2500</v>
          </cell>
        </row>
        <row r="9406">
          <cell r="B9406" t="str">
            <v>301500SN46</v>
          </cell>
          <cell r="C9406">
            <v>0</v>
          </cell>
          <cell r="D9406">
            <v>0</v>
          </cell>
          <cell r="E9406">
            <v>-2500</v>
          </cell>
          <cell r="F9406">
            <v>-2500</v>
          </cell>
          <cell r="G9406">
            <v>-2500</v>
          </cell>
        </row>
        <row r="9407">
          <cell r="B9407" t="str">
            <v>301500SN47</v>
          </cell>
          <cell r="C9407">
            <v>0</v>
          </cell>
          <cell r="D9407">
            <v>0</v>
          </cell>
          <cell r="E9407">
            <v>-5000</v>
          </cell>
          <cell r="F9407">
            <v>-5000</v>
          </cell>
          <cell r="G9407">
            <v>-5000</v>
          </cell>
        </row>
        <row r="9408">
          <cell r="B9408" t="str">
            <v>301500SN48</v>
          </cell>
          <cell r="C9408">
            <v>0</v>
          </cell>
          <cell r="D9408">
            <v>0</v>
          </cell>
          <cell r="E9408">
            <v>-2500</v>
          </cell>
          <cell r="F9408">
            <v>-2500</v>
          </cell>
          <cell r="G9408">
            <v>-2500</v>
          </cell>
        </row>
        <row r="9409">
          <cell r="B9409" t="str">
            <v>301500SN49</v>
          </cell>
          <cell r="C9409">
            <v>0</v>
          </cell>
          <cell r="D9409">
            <v>0</v>
          </cell>
          <cell r="E9409">
            <v>-2500</v>
          </cell>
          <cell r="F9409">
            <v>-2500</v>
          </cell>
          <cell r="G9409">
            <v>-2500</v>
          </cell>
        </row>
        <row r="9410">
          <cell r="B9410" t="str">
            <v>301500SN50</v>
          </cell>
          <cell r="C9410">
            <v>0</v>
          </cell>
          <cell r="D9410">
            <v>0</v>
          </cell>
          <cell r="E9410">
            <v>-2500</v>
          </cell>
          <cell r="F9410">
            <v>-2500</v>
          </cell>
          <cell r="G9410">
            <v>-2500</v>
          </cell>
        </row>
        <row r="9411">
          <cell r="B9411" t="str">
            <v>301500SN51</v>
          </cell>
          <cell r="C9411">
            <v>0</v>
          </cell>
          <cell r="D9411">
            <v>0</v>
          </cell>
          <cell r="E9411">
            <v>-2500</v>
          </cell>
          <cell r="F9411">
            <v>-2500</v>
          </cell>
          <cell r="G9411">
            <v>-2500</v>
          </cell>
        </row>
        <row r="9412">
          <cell r="B9412" t="str">
            <v>301500SN52</v>
          </cell>
          <cell r="C9412">
            <v>0</v>
          </cell>
          <cell r="D9412">
            <v>0</v>
          </cell>
          <cell r="E9412">
            <v>-2500</v>
          </cell>
          <cell r="F9412">
            <v>-2500</v>
          </cell>
          <cell r="G9412">
            <v>-2500</v>
          </cell>
        </row>
        <row r="9413">
          <cell r="B9413" t="str">
            <v>301500SN53</v>
          </cell>
          <cell r="C9413">
            <v>0</v>
          </cell>
          <cell r="D9413">
            <v>0</v>
          </cell>
          <cell r="E9413">
            <v>-5000</v>
          </cell>
          <cell r="F9413">
            <v>-5000</v>
          </cell>
          <cell r="G9413">
            <v>-5000</v>
          </cell>
        </row>
        <row r="9414">
          <cell r="B9414" t="str">
            <v>301500SN54</v>
          </cell>
          <cell r="C9414">
            <v>0</v>
          </cell>
          <cell r="D9414">
            <v>0</v>
          </cell>
          <cell r="E9414">
            <v>-2500</v>
          </cell>
          <cell r="F9414">
            <v>-2500</v>
          </cell>
          <cell r="G9414">
            <v>-2500</v>
          </cell>
        </row>
        <row r="9415">
          <cell r="B9415" t="str">
            <v>301500SN55</v>
          </cell>
          <cell r="C9415">
            <v>0</v>
          </cell>
          <cell r="D9415">
            <v>0</v>
          </cell>
          <cell r="E9415">
            <v>-5000</v>
          </cell>
          <cell r="F9415">
            <v>-5000</v>
          </cell>
          <cell r="G9415">
            <v>-5000</v>
          </cell>
        </row>
        <row r="9416">
          <cell r="B9416" t="str">
            <v>301500SN56</v>
          </cell>
          <cell r="C9416">
            <v>0</v>
          </cell>
          <cell r="D9416">
            <v>0</v>
          </cell>
          <cell r="E9416">
            <v>-10000</v>
          </cell>
          <cell r="F9416">
            <v>-10000</v>
          </cell>
          <cell r="G9416">
            <v>-10000</v>
          </cell>
        </row>
        <row r="9417">
          <cell r="B9417" t="str">
            <v>301500SN57</v>
          </cell>
          <cell r="C9417">
            <v>0</v>
          </cell>
          <cell r="D9417">
            <v>0</v>
          </cell>
          <cell r="E9417">
            <v>-15000</v>
          </cell>
          <cell r="F9417">
            <v>-15000</v>
          </cell>
          <cell r="G9417">
            <v>-15000</v>
          </cell>
        </row>
        <row r="9418">
          <cell r="B9418" t="str">
            <v>301500SN58</v>
          </cell>
          <cell r="C9418">
            <v>0</v>
          </cell>
          <cell r="D9418">
            <v>0</v>
          </cell>
          <cell r="E9418">
            <v>-5000</v>
          </cell>
          <cell r="F9418">
            <v>-5000</v>
          </cell>
          <cell r="G9418">
            <v>-5000</v>
          </cell>
        </row>
        <row r="9419">
          <cell r="B9419" t="str">
            <v>301500SN59</v>
          </cell>
          <cell r="C9419">
            <v>0</v>
          </cell>
          <cell r="D9419">
            <v>0</v>
          </cell>
          <cell r="E9419">
            <v>-10000</v>
          </cell>
          <cell r="F9419">
            <v>-10000</v>
          </cell>
          <cell r="G9419">
            <v>-10000</v>
          </cell>
        </row>
        <row r="9420">
          <cell r="B9420" t="str">
            <v>301500SN60</v>
          </cell>
          <cell r="C9420">
            <v>0</v>
          </cell>
          <cell r="D9420">
            <v>0</v>
          </cell>
          <cell r="E9420">
            <v>-5000</v>
          </cell>
          <cell r="F9420">
            <v>-5000</v>
          </cell>
          <cell r="G9420">
            <v>-5000</v>
          </cell>
        </row>
        <row r="9421">
          <cell r="B9421" t="str">
            <v>301500SN61</v>
          </cell>
          <cell r="C9421">
            <v>0</v>
          </cell>
          <cell r="D9421">
            <v>0</v>
          </cell>
          <cell r="E9421">
            <v>-7500</v>
          </cell>
          <cell r="F9421">
            <v>-7500</v>
          </cell>
          <cell r="G9421">
            <v>-7500</v>
          </cell>
        </row>
        <row r="9422">
          <cell r="B9422" t="str">
            <v>301500SN62</v>
          </cell>
          <cell r="C9422">
            <v>0</v>
          </cell>
          <cell r="D9422">
            <v>0</v>
          </cell>
          <cell r="E9422">
            <v>-5000</v>
          </cell>
          <cell r="F9422">
            <v>-5000</v>
          </cell>
          <cell r="G9422">
            <v>-5000</v>
          </cell>
        </row>
        <row r="9423">
          <cell r="B9423" t="str">
            <v>301500SN63</v>
          </cell>
          <cell r="C9423">
            <v>0</v>
          </cell>
          <cell r="D9423">
            <v>0</v>
          </cell>
          <cell r="E9423">
            <v>-2500</v>
          </cell>
          <cell r="F9423">
            <v>-2500</v>
          </cell>
          <cell r="G9423">
            <v>-2500</v>
          </cell>
        </row>
        <row r="9424">
          <cell r="B9424" t="str">
            <v>301500SN64</v>
          </cell>
          <cell r="C9424">
            <v>0</v>
          </cell>
          <cell r="D9424">
            <v>0</v>
          </cell>
          <cell r="E9424">
            <v>-2500</v>
          </cell>
          <cell r="F9424">
            <v>-2500</v>
          </cell>
          <cell r="G9424">
            <v>-2500</v>
          </cell>
        </row>
        <row r="9425">
          <cell r="B9425" t="str">
            <v>301500SN65</v>
          </cell>
          <cell r="C9425">
            <v>0</v>
          </cell>
          <cell r="D9425">
            <v>0</v>
          </cell>
          <cell r="E9425">
            <v>-2500</v>
          </cell>
          <cell r="F9425">
            <v>-2500</v>
          </cell>
          <cell r="G9425">
            <v>-2500</v>
          </cell>
        </row>
        <row r="9426">
          <cell r="B9426" t="str">
            <v>301500SN66</v>
          </cell>
          <cell r="C9426">
            <v>0</v>
          </cell>
          <cell r="D9426">
            <v>0</v>
          </cell>
          <cell r="E9426">
            <v>-10000</v>
          </cell>
          <cell r="F9426">
            <v>-10000</v>
          </cell>
          <cell r="G9426">
            <v>-10000</v>
          </cell>
        </row>
        <row r="9427">
          <cell r="B9427" t="str">
            <v>301500SN67</v>
          </cell>
          <cell r="C9427">
            <v>0</v>
          </cell>
          <cell r="D9427">
            <v>0</v>
          </cell>
          <cell r="E9427">
            <v>-5000</v>
          </cell>
          <cell r="F9427">
            <v>-5000</v>
          </cell>
          <cell r="G9427">
            <v>-5000</v>
          </cell>
        </row>
        <row r="9428">
          <cell r="B9428" t="str">
            <v>301500SN68</v>
          </cell>
          <cell r="C9428">
            <v>0</v>
          </cell>
          <cell r="D9428">
            <v>0</v>
          </cell>
          <cell r="E9428">
            <v>-2500</v>
          </cell>
          <cell r="F9428">
            <v>-2500</v>
          </cell>
          <cell r="G9428">
            <v>-2500</v>
          </cell>
        </row>
        <row r="9429">
          <cell r="B9429" t="str">
            <v>301500SN69</v>
          </cell>
          <cell r="C9429">
            <v>0</v>
          </cell>
          <cell r="D9429">
            <v>0</v>
          </cell>
          <cell r="E9429">
            <v>-2500</v>
          </cell>
          <cell r="F9429">
            <v>-2500</v>
          </cell>
          <cell r="G9429">
            <v>-2500</v>
          </cell>
        </row>
        <row r="9430">
          <cell r="B9430" t="str">
            <v>301500SN70</v>
          </cell>
          <cell r="C9430">
            <v>0</v>
          </cell>
          <cell r="D9430">
            <v>0</v>
          </cell>
          <cell r="E9430">
            <v>-2500</v>
          </cell>
          <cell r="F9430">
            <v>-2500</v>
          </cell>
          <cell r="G9430">
            <v>-2500</v>
          </cell>
        </row>
        <row r="9431">
          <cell r="B9431" t="str">
            <v>301500SN71</v>
          </cell>
          <cell r="C9431">
            <v>0</v>
          </cell>
          <cell r="D9431">
            <v>0</v>
          </cell>
          <cell r="E9431">
            <v>-5000</v>
          </cell>
          <cell r="F9431">
            <v>-5000</v>
          </cell>
          <cell r="G9431">
            <v>-5000</v>
          </cell>
        </row>
        <row r="9432">
          <cell r="B9432" t="str">
            <v>301500SN72</v>
          </cell>
          <cell r="C9432">
            <v>0</v>
          </cell>
          <cell r="D9432">
            <v>0</v>
          </cell>
          <cell r="E9432">
            <v>-7500</v>
          </cell>
          <cell r="F9432">
            <v>-7500</v>
          </cell>
          <cell r="G9432">
            <v>-7500</v>
          </cell>
        </row>
        <row r="9433">
          <cell r="B9433" t="str">
            <v>301500SN73</v>
          </cell>
          <cell r="C9433">
            <v>0</v>
          </cell>
          <cell r="D9433">
            <v>0</v>
          </cell>
          <cell r="E9433">
            <v>-2500</v>
          </cell>
          <cell r="F9433">
            <v>-2500</v>
          </cell>
          <cell r="G9433">
            <v>-2500</v>
          </cell>
        </row>
        <row r="9434">
          <cell r="B9434" t="str">
            <v>301500SN74</v>
          </cell>
          <cell r="C9434">
            <v>0</v>
          </cell>
          <cell r="D9434">
            <v>0</v>
          </cell>
          <cell r="E9434">
            <v>-7500</v>
          </cell>
          <cell r="F9434">
            <v>-7500</v>
          </cell>
          <cell r="G9434">
            <v>-7500</v>
          </cell>
        </row>
        <row r="9435">
          <cell r="B9435" t="str">
            <v>301500SN75</v>
          </cell>
          <cell r="C9435">
            <v>0</v>
          </cell>
          <cell r="D9435">
            <v>0</v>
          </cell>
          <cell r="E9435">
            <v>-7500</v>
          </cell>
          <cell r="F9435">
            <v>-7500</v>
          </cell>
          <cell r="G9435">
            <v>-7500</v>
          </cell>
        </row>
        <row r="9436">
          <cell r="B9436" t="str">
            <v>301500SN76</v>
          </cell>
          <cell r="C9436">
            <v>0</v>
          </cell>
          <cell r="D9436">
            <v>0</v>
          </cell>
          <cell r="E9436">
            <v>-2500</v>
          </cell>
          <cell r="F9436">
            <v>-2500</v>
          </cell>
          <cell r="G9436">
            <v>-2500</v>
          </cell>
        </row>
        <row r="9437">
          <cell r="B9437" t="str">
            <v>301500SN77</v>
          </cell>
          <cell r="C9437">
            <v>0</v>
          </cell>
          <cell r="D9437">
            <v>0</v>
          </cell>
          <cell r="E9437">
            <v>-2500</v>
          </cell>
          <cell r="F9437">
            <v>-2500</v>
          </cell>
          <cell r="G9437">
            <v>-2500</v>
          </cell>
        </row>
        <row r="9438">
          <cell r="B9438" t="str">
            <v>301500SN78</v>
          </cell>
          <cell r="C9438">
            <v>0</v>
          </cell>
          <cell r="D9438">
            <v>0</v>
          </cell>
          <cell r="E9438">
            <v>-5000</v>
          </cell>
          <cell r="F9438">
            <v>-5000</v>
          </cell>
          <cell r="G9438">
            <v>-5000</v>
          </cell>
        </row>
        <row r="9439">
          <cell r="B9439" t="str">
            <v>301500SN79</v>
          </cell>
          <cell r="C9439">
            <v>0</v>
          </cell>
          <cell r="D9439">
            <v>0</v>
          </cell>
          <cell r="E9439">
            <v>-5000</v>
          </cell>
          <cell r="F9439">
            <v>-5000</v>
          </cell>
          <cell r="G9439">
            <v>-5000</v>
          </cell>
        </row>
        <row r="9440">
          <cell r="B9440" t="str">
            <v>301500SN80</v>
          </cell>
          <cell r="C9440">
            <v>0</v>
          </cell>
          <cell r="D9440">
            <v>0</v>
          </cell>
          <cell r="E9440">
            <v>-2500</v>
          </cell>
          <cell r="F9440">
            <v>-2500</v>
          </cell>
          <cell r="G9440">
            <v>-2500</v>
          </cell>
        </row>
        <row r="9441">
          <cell r="B9441" t="str">
            <v>301500SN81</v>
          </cell>
          <cell r="C9441">
            <v>0</v>
          </cell>
          <cell r="D9441">
            <v>0</v>
          </cell>
          <cell r="E9441">
            <v>-2500</v>
          </cell>
          <cell r="F9441">
            <v>-2500</v>
          </cell>
          <cell r="G9441">
            <v>-2500</v>
          </cell>
        </row>
        <row r="9442">
          <cell r="B9442" t="str">
            <v>301500SN82</v>
          </cell>
          <cell r="C9442">
            <v>0</v>
          </cell>
          <cell r="D9442">
            <v>0</v>
          </cell>
          <cell r="E9442">
            <v>-2500</v>
          </cell>
          <cell r="F9442">
            <v>-2500</v>
          </cell>
          <cell r="G9442">
            <v>-2500</v>
          </cell>
        </row>
        <row r="9443">
          <cell r="B9443" t="str">
            <v>301500SN83</v>
          </cell>
          <cell r="C9443">
            <v>0</v>
          </cell>
          <cell r="D9443">
            <v>0</v>
          </cell>
          <cell r="E9443">
            <v>-5000</v>
          </cell>
          <cell r="F9443">
            <v>-5000</v>
          </cell>
          <cell r="G9443">
            <v>-5000</v>
          </cell>
        </row>
        <row r="9444">
          <cell r="B9444" t="str">
            <v>301500SN84</v>
          </cell>
          <cell r="C9444">
            <v>0</v>
          </cell>
          <cell r="D9444">
            <v>0</v>
          </cell>
          <cell r="E9444">
            <v>-2500</v>
          </cell>
          <cell r="F9444">
            <v>-2500</v>
          </cell>
          <cell r="G9444">
            <v>-2500</v>
          </cell>
        </row>
        <row r="9445">
          <cell r="B9445" t="str">
            <v>301500SN85</v>
          </cell>
          <cell r="C9445">
            <v>0</v>
          </cell>
          <cell r="D9445">
            <v>0</v>
          </cell>
          <cell r="E9445">
            <v>-5000</v>
          </cell>
          <cell r="F9445">
            <v>-5000</v>
          </cell>
          <cell r="G9445">
            <v>-5000</v>
          </cell>
        </row>
        <row r="9446">
          <cell r="B9446" t="str">
            <v>301500SN86</v>
          </cell>
          <cell r="C9446">
            <v>0</v>
          </cell>
          <cell r="D9446">
            <v>0</v>
          </cell>
          <cell r="E9446">
            <v>-5000</v>
          </cell>
          <cell r="F9446">
            <v>-5000</v>
          </cell>
          <cell r="G9446">
            <v>-5000</v>
          </cell>
        </row>
        <row r="9447">
          <cell r="B9447" t="str">
            <v>301500SN87</v>
          </cell>
          <cell r="C9447">
            <v>0</v>
          </cell>
          <cell r="D9447">
            <v>0</v>
          </cell>
          <cell r="E9447">
            <v>-5000</v>
          </cell>
          <cell r="F9447">
            <v>-5000</v>
          </cell>
          <cell r="G9447">
            <v>-5000</v>
          </cell>
        </row>
        <row r="9448">
          <cell r="B9448" t="str">
            <v>301500SN88</v>
          </cell>
          <cell r="C9448">
            <v>0</v>
          </cell>
          <cell r="D9448">
            <v>0</v>
          </cell>
          <cell r="E9448">
            <v>-2500</v>
          </cell>
          <cell r="F9448">
            <v>-2500</v>
          </cell>
          <cell r="G9448">
            <v>-2500</v>
          </cell>
        </row>
        <row r="9449">
          <cell r="B9449" t="str">
            <v>301500SN89</v>
          </cell>
          <cell r="C9449">
            <v>0</v>
          </cell>
          <cell r="D9449">
            <v>0</v>
          </cell>
          <cell r="E9449">
            <v>-2500</v>
          </cell>
          <cell r="F9449">
            <v>-2500</v>
          </cell>
          <cell r="G9449">
            <v>-2500</v>
          </cell>
        </row>
        <row r="9450">
          <cell r="B9450" t="str">
            <v>301500SN90</v>
          </cell>
          <cell r="C9450">
            <v>0</v>
          </cell>
          <cell r="D9450">
            <v>0</v>
          </cell>
          <cell r="E9450">
            <v>-2500</v>
          </cell>
          <cell r="F9450">
            <v>-2500</v>
          </cell>
          <cell r="G9450">
            <v>-2500</v>
          </cell>
        </row>
        <row r="9451">
          <cell r="B9451" t="str">
            <v>301500SN91</v>
          </cell>
          <cell r="C9451">
            <v>0</v>
          </cell>
          <cell r="D9451">
            <v>0</v>
          </cell>
          <cell r="E9451">
            <v>-2500</v>
          </cell>
          <cell r="F9451">
            <v>-2500</v>
          </cell>
          <cell r="G9451">
            <v>-2500</v>
          </cell>
        </row>
        <row r="9452">
          <cell r="B9452" t="str">
            <v>301500SN92</v>
          </cell>
          <cell r="C9452">
            <v>0</v>
          </cell>
          <cell r="D9452">
            <v>0</v>
          </cell>
          <cell r="E9452">
            <v>-5000</v>
          </cell>
          <cell r="F9452">
            <v>-5000</v>
          </cell>
          <cell r="G9452">
            <v>-5000</v>
          </cell>
        </row>
        <row r="9453">
          <cell r="B9453" t="str">
            <v>301500SN93</v>
          </cell>
          <cell r="C9453">
            <v>0</v>
          </cell>
          <cell r="D9453">
            <v>0</v>
          </cell>
          <cell r="E9453">
            <v>-5000</v>
          </cell>
          <cell r="F9453">
            <v>-5000</v>
          </cell>
          <cell r="G9453">
            <v>-5000</v>
          </cell>
        </row>
        <row r="9454">
          <cell r="B9454" t="str">
            <v>301500SN94</v>
          </cell>
          <cell r="C9454">
            <v>0</v>
          </cell>
          <cell r="D9454">
            <v>0</v>
          </cell>
          <cell r="E9454">
            <v>-5000</v>
          </cell>
          <cell r="F9454">
            <v>-5000</v>
          </cell>
          <cell r="G9454">
            <v>-5000</v>
          </cell>
        </row>
        <row r="9455">
          <cell r="B9455" t="str">
            <v>301500SN95</v>
          </cell>
          <cell r="C9455">
            <v>0</v>
          </cell>
          <cell r="D9455">
            <v>0</v>
          </cell>
          <cell r="E9455">
            <v>-5000</v>
          </cell>
          <cell r="F9455">
            <v>-5000</v>
          </cell>
          <cell r="G9455">
            <v>-5000</v>
          </cell>
        </row>
        <row r="9456">
          <cell r="B9456" t="str">
            <v>301500SN96</v>
          </cell>
          <cell r="C9456">
            <v>0</v>
          </cell>
          <cell r="D9456">
            <v>0</v>
          </cell>
          <cell r="E9456">
            <v>-2500</v>
          </cell>
          <cell r="F9456">
            <v>-2500</v>
          </cell>
          <cell r="G9456">
            <v>-2500</v>
          </cell>
        </row>
        <row r="9457">
          <cell r="B9457" t="str">
            <v>301500SN97</v>
          </cell>
          <cell r="C9457">
            <v>0</v>
          </cell>
          <cell r="D9457">
            <v>0</v>
          </cell>
          <cell r="E9457">
            <v>-5000</v>
          </cell>
          <cell r="F9457">
            <v>-5000</v>
          </cell>
          <cell r="G9457">
            <v>-5000</v>
          </cell>
        </row>
        <row r="9458">
          <cell r="B9458" t="str">
            <v>301500SN98</v>
          </cell>
          <cell r="C9458">
            <v>0</v>
          </cell>
          <cell r="D9458">
            <v>0</v>
          </cell>
          <cell r="E9458">
            <v>-2500</v>
          </cell>
          <cell r="F9458">
            <v>-2500</v>
          </cell>
          <cell r="G9458">
            <v>-2500</v>
          </cell>
        </row>
        <row r="9459">
          <cell r="B9459" t="str">
            <v>301500SN99</v>
          </cell>
          <cell r="C9459">
            <v>0</v>
          </cell>
          <cell r="D9459">
            <v>0</v>
          </cell>
          <cell r="E9459">
            <v>-2500</v>
          </cell>
          <cell r="F9459">
            <v>-2500</v>
          </cell>
          <cell r="G9459">
            <v>-2500</v>
          </cell>
        </row>
        <row r="9460">
          <cell r="B9460" t="str">
            <v>301500SO01</v>
          </cell>
          <cell r="C9460">
            <v>0</v>
          </cell>
          <cell r="D9460">
            <v>0</v>
          </cell>
          <cell r="E9460">
            <v>-2500</v>
          </cell>
          <cell r="F9460">
            <v>-2500</v>
          </cell>
          <cell r="G9460">
            <v>-2500</v>
          </cell>
        </row>
        <row r="9461">
          <cell r="B9461" t="str">
            <v>301500SO02</v>
          </cell>
          <cell r="C9461">
            <v>0</v>
          </cell>
          <cell r="D9461">
            <v>2500</v>
          </cell>
          <cell r="E9461">
            <v>-7500</v>
          </cell>
          <cell r="F9461">
            <v>-5000</v>
          </cell>
          <cell r="G9461">
            <v>-5000</v>
          </cell>
        </row>
        <row r="9462">
          <cell r="B9462" t="str">
            <v>301500SO03</v>
          </cell>
          <cell r="C9462">
            <v>0</v>
          </cell>
          <cell r="D9462">
            <v>0</v>
          </cell>
          <cell r="E9462">
            <v>-2500</v>
          </cell>
          <cell r="F9462">
            <v>-2500</v>
          </cell>
          <cell r="G9462">
            <v>-2500</v>
          </cell>
        </row>
        <row r="9463">
          <cell r="B9463" t="str">
            <v>301500SO04</v>
          </cell>
          <cell r="C9463">
            <v>0</v>
          </cell>
          <cell r="D9463">
            <v>0</v>
          </cell>
          <cell r="E9463">
            <v>-10000</v>
          </cell>
          <cell r="F9463">
            <v>-10000</v>
          </cell>
          <cell r="G9463">
            <v>-10000</v>
          </cell>
        </row>
        <row r="9464">
          <cell r="B9464" t="str">
            <v>301500SO05</v>
          </cell>
          <cell r="C9464">
            <v>0</v>
          </cell>
          <cell r="D9464">
            <v>0</v>
          </cell>
          <cell r="E9464">
            <v>-2500</v>
          </cell>
          <cell r="F9464">
            <v>-2500</v>
          </cell>
          <cell r="G9464">
            <v>-2500</v>
          </cell>
        </row>
        <row r="9465">
          <cell r="B9465" t="str">
            <v>301500SO06</v>
          </cell>
          <cell r="C9465">
            <v>0</v>
          </cell>
          <cell r="D9465">
            <v>0</v>
          </cell>
          <cell r="E9465">
            <v>-5000</v>
          </cell>
          <cell r="F9465">
            <v>-5000</v>
          </cell>
          <cell r="G9465">
            <v>-5000</v>
          </cell>
        </row>
        <row r="9466">
          <cell r="B9466" t="str">
            <v>301500SO07</v>
          </cell>
          <cell r="C9466">
            <v>0</v>
          </cell>
          <cell r="D9466">
            <v>0</v>
          </cell>
          <cell r="E9466">
            <v>-5000</v>
          </cell>
          <cell r="F9466">
            <v>-5000</v>
          </cell>
          <cell r="G9466">
            <v>-5000</v>
          </cell>
        </row>
        <row r="9467">
          <cell r="B9467" t="str">
            <v>301500SO08</v>
          </cell>
          <cell r="C9467">
            <v>0</v>
          </cell>
          <cell r="D9467">
            <v>0</v>
          </cell>
          <cell r="E9467">
            <v>-10000</v>
          </cell>
          <cell r="F9467">
            <v>-10000</v>
          </cell>
          <cell r="G9467">
            <v>-10000</v>
          </cell>
        </row>
        <row r="9468">
          <cell r="B9468" t="str">
            <v>301500SO09</v>
          </cell>
          <cell r="C9468">
            <v>0</v>
          </cell>
          <cell r="D9468">
            <v>0</v>
          </cell>
          <cell r="E9468">
            <v>-5000</v>
          </cell>
          <cell r="F9468">
            <v>-5000</v>
          </cell>
          <cell r="G9468">
            <v>-5000</v>
          </cell>
        </row>
        <row r="9469">
          <cell r="B9469" t="str">
            <v>301500SO10</v>
          </cell>
          <cell r="C9469">
            <v>0</v>
          </cell>
          <cell r="D9469">
            <v>0</v>
          </cell>
          <cell r="E9469">
            <v>-7500</v>
          </cell>
          <cell r="F9469">
            <v>-7500</v>
          </cell>
          <cell r="G9469">
            <v>-7500</v>
          </cell>
        </row>
        <row r="9470">
          <cell r="B9470" t="str">
            <v>301500SO11</v>
          </cell>
          <cell r="C9470">
            <v>0</v>
          </cell>
          <cell r="D9470">
            <v>0</v>
          </cell>
          <cell r="E9470">
            <v>-5000</v>
          </cell>
          <cell r="F9470">
            <v>-5000</v>
          </cell>
          <cell r="G9470">
            <v>-5000</v>
          </cell>
        </row>
        <row r="9471">
          <cell r="B9471" t="str">
            <v>301500SO12</v>
          </cell>
          <cell r="C9471">
            <v>0</v>
          </cell>
          <cell r="D9471">
            <v>0</v>
          </cell>
          <cell r="E9471">
            <v>-7500</v>
          </cell>
          <cell r="F9471">
            <v>-7500</v>
          </cell>
          <cell r="G9471">
            <v>-7500</v>
          </cell>
        </row>
        <row r="9472">
          <cell r="B9472" t="str">
            <v>301500SO13</v>
          </cell>
          <cell r="C9472">
            <v>0</v>
          </cell>
          <cell r="D9472">
            <v>0</v>
          </cell>
          <cell r="E9472">
            <v>-2500</v>
          </cell>
          <cell r="F9472">
            <v>-2500</v>
          </cell>
          <cell r="G9472">
            <v>-2500</v>
          </cell>
        </row>
        <row r="9473">
          <cell r="B9473" t="str">
            <v>301500SO15</v>
          </cell>
          <cell r="C9473">
            <v>0</v>
          </cell>
          <cell r="D9473">
            <v>0</v>
          </cell>
          <cell r="E9473">
            <v>-2500</v>
          </cell>
          <cell r="F9473">
            <v>-2500</v>
          </cell>
          <cell r="G9473">
            <v>-2500</v>
          </cell>
        </row>
        <row r="9474">
          <cell r="B9474" t="str">
            <v>301500SO16</v>
          </cell>
          <cell r="C9474">
            <v>0</v>
          </cell>
          <cell r="D9474">
            <v>0</v>
          </cell>
          <cell r="E9474">
            <v>-5000</v>
          </cell>
          <cell r="F9474">
            <v>-5000</v>
          </cell>
          <cell r="G9474">
            <v>-5000</v>
          </cell>
        </row>
        <row r="9475">
          <cell r="B9475" t="str">
            <v>301500SO17</v>
          </cell>
          <cell r="C9475">
            <v>0</v>
          </cell>
          <cell r="D9475">
            <v>0</v>
          </cell>
          <cell r="E9475">
            <v>-2500</v>
          </cell>
          <cell r="F9475">
            <v>-2500</v>
          </cell>
          <cell r="G9475">
            <v>-2500</v>
          </cell>
        </row>
        <row r="9476">
          <cell r="B9476" t="str">
            <v>301500SO18</v>
          </cell>
          <cell r="C9476">
            <v>0</v>
          </cell>
          <cell r="D9476">
            <v>0</v>
          </cell>
          <cell r="E9476">
            <v>-2500</v>
          </cell>
          <cell r="F9476">
            <v>-2500</v>
          </cell>
          <cell r="G9476">
            <v>-2500</v>
          </cell>
        </row>
        <row r="9477">
          <cell r="B9477" t="str">
            <v>301500SO19</v>
          </cell>
          <cell r="C9477">
            <v>0</v>
          </cell>
          <cell r="D9477">
            <v>0</v>
          </cell>
          <cell r="E9477">
            <v>-2500</v>
          </cell>
          <cell r="F9477">
            <v>-2500</v>
          </cell>
          <cell r="G9477">
            <v>-2500</v>
          </cell>
        </row>
        <row r="9478">
          <cell r="B9478" t="str">
            <v>301500SO21</v>
          </cell>
          <cell r="C9478">
            <v>0</v>
          </cell>
          <cell r="D9478">
            <v>0</v>
          </cell>
          <cell r="E9478">
            <v>-2500</v>
          </cell>
          <cell r="F9478">
            <v>-2500</v>
          </cell>
          <cell r="G9478">
            <v>-2500</v>
          </cell>
        </row>
        <row r="9479">
          <cell r="B9479" t="str">
            <v>301500SO22</v>
          </cell>
          <cell r="C9479">
            <v>0</v>
          </cell>
          <cell r="D9479">
            <v>0</v>
          </cell>
          <cell r="E9479">
            <v>-2500</v>
          </cell>
          <cell r="F9479">
            <v>-2500</v>
          </cell>
          <cell r="G9479">
            <v>-2500</v>
          </cell>
        </row>
        <row r="9480">
          <cell r="B9480" t="str">
            <v>301500SO23</v>
          </cell>
          <cell r="C9480">
            <v>0</v>
          </cell>
          <cell r="D9480">
            <v>0</v>
          </cell>
          <cell r="E9480">
            <v>-2500</v>
          </cell>
          <cell r="F9480">
            <v>-2500</v>
          </cell>
          <cell r="G9480">
            <v>-2500</v>
          </cell>
        </row>
        <row r="9481">
          <cell r="B9481" t="str">
            <v>301500SO24</v>
          </cell>
          <cell r="C9481">
            <v>0</v>
          </cell>
          <cell r="D9481">
            <v>0</v>
          </cell>
          <cell r="E9481">
            <v>-2500</v>
          </cell>
          <cell r="F9481">
            <v>-2500</v>
          </cell>
          <cell r="G9481">
            <v>-2500</v>
          </cell>
        </row>
        <row r="9482">
          <cell r="B9482" t="str">
            <v>301500SO26</v>
          </cell>
          <cell r="C9482">
            <v>0</v>
          </cell>
          <cell r="D9482">
            <v>0</v>
          </cell>
          <cell r="E9482">
            <v>-5000</v>
          </cell>
          <cell r="F9482">
            <v>-5000</v>
          </cell>
          <cell r="G9482">
            <v>-5000</v>
          </cell>
        </row>
        <row r="9483">
          <cell r="B9483" t="str">
            <v>301500SO27</v>
          </cell>
          <cell r="C9483">
            <v>0</v>
          </cell>
          <cell r="D9483">
            <v>0</v>
          </cell>
          <cell r="E9483">
            <v>-2500</v>
          </cell>
          <cell r="F9483">
            <v>-2500</v>
          </cell>
          <cell r="G9483">
            <v>-2500</v>
          </cell>
        </row>
        <row r="9484">
          <cell r="B9484" t="str">
            <v>301500SO28</v>
          </cell>
          <cell r="C9484">
            <v>0</v>
          </cell>
          <cell r="D9484">
            <v>0</v>
          </cell>
          <cell r="E9484">
            <v>-2500</v>
          </cell>
          <cell r="F9484">
            <v>-2500</v>
          </cell>
          <cell r="G9484">
            <v>-2500</v>
          </cell>
        </row>
        <row r="9485">
          <cell r="B9485" t="str">
            <v>301500SO29</v>
          </cell>
          <cell r="C9485">
            <v>0</v>
          </cell>
          <cell r="D9485">
            <v>0</v>
          </cell>
          <cell r="E9485">
            <v>-2500</v>
          </cell>
          <cell r="F9485">
            <v>-2500</v>
          </cell>
          <cell r="G9485">
            <v>-2500</v>
          </cell>
        </row>
        <row r="9486">
          <cell r="B9486" t="str">
            <v>301500SO30</v>
          </cell>
          <cell r="C9486">
            <v>0</v>
          </cell>
          <cell r="D9486">
            <v>0</v>
          </cell>
          <cell r="E9486">
            <v>-2500</v>
          </cell>
          <cell r="F9486">
            <v>-2500</v>
          </cell>
          <cell r="G9486">
            <v>-2500</v>
          </cell>
        </row>
        <row r="9487">
          <cell r="B9487" t="str">
            <v>301500SO31</v>
          </cell>
          <cell r="C9487">
            <v>0</v>
          </cell>
          <cell r="D9487">
            <v>0</v>
          </cell>
          <cell r="E9487">
            <v>-2500</v>
          </cell>
          <cell r="F9487">
            <v>-2500</v>
          </cell>
          <cell r="G9487">
            <v>-2500</v>
          </cell>
        </row>
        <row r="9488">
          <cell r="B9488" t="str">
            <v>301500SO32</v>
          </cell>
          <cell r="C9488">
            <v>0</v>
          </cell>
          <cell r="D9488">
            <v>0</v>
          </cell>
          <cell r="E9488">
            <v>-7500</v>
          </cell>
          <cell r="F9488">
            <v>-7500</v>
          </cell>
          <cell r="G9488">
            <v>-7500</v>
          </cell>
        </row>
        <row r="9489">
          <cell r="B9489" t="str">
            <v>301500SO33</v>
          </cell>
          <cell r="C9489">
            <v>0</v>
          </cell>
          <cell r="D9489">
            <v>2500</v>
          </cell>
          <cell r="E9489">
            <v>-2500</v>
          </cell>
          <cell r="F9489">
            <v>0</v>
          </cell>
          <cell r="G9489">
            <v>0</v>
          </cell>
        </row>
        <row r="9490">
          <cell r="B9490" t="str">
            <v>301500SO34</v>
          </cell>
          <cell r="C9490">
            <v>0</v>
          </cell>
          <cell r="D9490">
            <v>0</v>
          </cell>
          <cell r="E9490">
            <v>-2500</v>
          </cell>
          <cell r="F9490">
            <v>-2500</v>
          </cell>
          <cell r="G9490">
            <v>-2500</v>
          </cell>
        </row>
        <row r="9491">
          <cell r="B9491" t="str">
            <v>301500SO35</v>
          </cell>
          <cell r="C9491">
            <v>0</v>
          </cell>
          <cell r="D9491">
            <v>0</v>
          </cell>
          <cell r="E9491">
            <v>-2500</v>
          </cell>
          <cell r="F9491">
            <v>-2500</v>
          </cell>
          <cell r="G9491">
            <v>-2500</v>
          </cell>
        </row>
        <row r="9492">
          <cell r="B9492" t="str">
            <v>301500SO36</v>
          </cell>
          <cell r="C9492">
            <v>0</v>
          </cell>
          <cell r="D9492">
            <v>0</v>
          </cell>
          <cell r="E9492">
            <v>-2500</v>
          </cell>
          <cell r="F9492">
            <v>-2500</v>
          </cell>
          <cell r="G9492">
            <v>-2500</v>
          </cell>
        </row>
        <row r="9493">
          <cell r="B9493" t="str">
            <v>301500SO37</v>
          </cell>
          <cell r="C9493">
            <v>0</v>
          </cell>
          <cell r="D9493">
            <v>0</v>
          </cell>
          <cell r="E9493">
            <v>-7500</v>
          </cell>
          <cell r="F9493">
            <v>-7500</v>
          </cell>
          <cell r="G9493">
            <v>-7500</v>
          </cell>
        </row>
        <row r="9494">
          <cell r="B9494" t="str">
            <v>301500SO38</v>
          </cell>
          <cell r="C9494">
            <v>0</v>
          </cell>
          <cell r="D9494">
            <v>0</v>
          </cell>
          <cell r="E9494">
            <v>-2500</v>
          </cell>
          <cell r="F9494">
            <v>-2500</v>
          </cell>
          <cell r="G9494">
            <v>-2500</v>
          </cell>
        </row>
        <row r="9495">
          <cell r="B9495" t="str">
            <v>301500SO39</v>
          </cell>
          <cell r="C9495">
            <v>0</v>
          </cell>
          <cell r="D9495">
            <v>0</v>
          </cell>
          <cell r="E9495">
            <v>-2500</v>
          </cell>
          <cell r="F9495">
            <v>-2500</v>
          </cell>
          <cell r="G9495">
            <v>-2500</v>
          </cell>
        </row>
        <row r="9496">
          <cell r="B9496" t="str">
            <v>301500SO40</v>
          </cell>
          <cell r="C9496">
            <v>0</v>
          </cell>
          <cell r="D9496">
            <v>0</v>
          </cell>
          <cell r="E9496">
            <v>-5000</v>
          </cell>
          <cell r="F9496">
            <v>-5000</v>
          </cell>
          <cell r="G9496">
            <v>-5000</v>
          </cell>
        </row>
        <row r="9497">
          <cell r="B9497" t="str">
            <v>301500SO41</v>
          </cell>
          <cell r="C9497">
            <v>0</v>
          </cell>
          <cell r="D9497">
            <v>0</v>
          </cell>
          <cell r="E9497">
            <v>-5000</v>
          </cell>
          <cell r="F9497">
            <v>-5000</v>
          </cell>
          <cell r="G9497">
            <v>-5000</v>
          </cell>
        </row>
        <row r="9498">
          <cell r="B9498" t="str">
            <v>301500SO42</v>
          </cell>
          <cell r="C9498">
            <v>0</v>
          </cell>
          <cell r="D9498">
            <v>0</v>
          </cell>
          <cell r="E9498">
            <v>-2500</v>
          </cell>
          <cell r="F9498">
            <v>-2500</v>
          </cell>
          <cell r="G9498">
            <v>-2500</v>
          </cell>
        </row>
        <row r="9499">
          <cell r="B9499" t="str">
            <v>301500SO43</v>
          </cell>
          <cell r="C9499">
            <v>0</v>
          </cell>
          <cell r="D9499">
            <v>0</v>
          </cell>
          <cell r="E9499">
            <v>-2500</v>
          </cell>
          <cell r="F9499">
            <v>-2500</v>
          </cell>
          <cell r="G9499">
            <v>-2500</v>
          </cell>
        </row>
        <row r="9500">
          <cell r="B9500" t="str">
            <v>301500SO44</v>
          </cell>
          <cell r="C9500">
            <v>0</v>
          </cell>
          <cell r="D9500">
            <v>0</v>
          </cell>
          <cell r="E9500">
            <v>-5000</v>
          </cell>
          <cell r="F9500">
            <v>-5000</v>
          </cell>
          <cell r="G9500">
            <v>-5000</v>
          </cell>
        </row>
        <row r="9501">
          <cell r="B9501" t="str">
            <v>301500SO45</v>
          </cell>
          <cell r="C9501">
            <v>0</v>
          </cell>
          <cell r="D9501">
            <v>0</v>
          </cell>
          <cell r="E9501">
            <v>-2500</v>
          </cell>
          <cell r="F9501">
            <v>-2500</v>
          </cell>
          <cell r="G9501">
            <v>-2500</v>
          </cell>
        </row>
        <row r="9502">
          <cell r="B9502" t="str">
            <v>301500SO46</v>
          </cell>
          <cell r="C9502">
            <v>0</v>
          </cell>
          <cell r="D9502">
            <v>0</v>
          </cell>
          <cell r="E9502">
            <v>-7500</v>
          </cell>
          <cell r="F9502">
            <v>-7500</v>
          </cell>
          <cell r="G9502">
            <v>-7500</v>
          </cell>
        </row>
        <row r="9503">
          <cell r="B9503" t="str">
            <v>301500SO47</v>
          </cell>
          <cell r="C9503">
            <v>0</v>
          </cell>
          <cell r="D9503">
            <v>0</v>
          </cell>
          <cell r="E9503">
            <v>-7500</v>
          </cell>
          <cell r="F9503">
            <v>-7500</v>
          </cell>
          <cell r="G9503">
            <v>-7500</v>
          </cell>
        </row>
        <row r="9504">
          <cell r="B9504" t="str">
            <v>301500SO48</v>
          </cell>
          <cell r="C9504">
            <v>0</v>
          </cell>
          <cell r="D9504">
            <v>0</v>
          </cell>
          <cell r="E9504">
            <v>-2500</v>
          </cell>
          <cell r="F9504">
            <v>-2500</v>
          </cell>
          <cell r="G9504">
            <v>-2500</v>
          </cell>
        </row>
        <row r="9505">
          <cell r="B9505" t="str">
            <v>301500SO49</v>
          </cell>
          <cell r="C9505">
            <v>0</v>
          </cell>
          <cell r="D9505">
            <v>0</v>
          </cell>
          <cell r="E9505">
            <v>-5000</v>
          </cell>
          <cell r="F9505">
            <v>-5000</v>
          </cell>
          <cell r="G9505">
            <v>-5000</v>
          </cell>
        </row>
        <row r="9506">
          <cell r="B9506" t="str">
            <v>301500SO50</v>
          </cell>
          <cell r="C9506">
            <v>0</v>
          </cell>
          <cell r="D9506">
            <v>0</v>
          </cell>
          <cell r="E9506">
            <v>-2500</v>
          </cell>
          <cell r="F9506">
            <v>-2500</v>
          </cell>
          <cell r="G9506">
            <v>-2500</v>
          </cell>
        </row>
        <row r="9507">
          <cell r="B9507" t="str">
            <v>301500SO51</v>
          </cell>
          <cell r="C9507">
            <v>0</v>
          </cell>
          <cell r="D9507">
            <v>0</v>
          </cell>
          <cell r="E9507">
            <v>-17000</v>
          </cell>
          <cell r="F9507">
            <v>-17000</v>
          </cell>
          <cell r="G9507">
            <v>-17000</v>
          </cell>
        </row>
        <row r="9508">
          <cell r="B9508" t="str">
            <v>301500SO52</v>
          </cell>
          <cell r="C9508">
            <v>0</v>
          </cell>
          <cell r="D9508">
            <v>0</v>
          </cell>
          <cell r="E9508">
            <v>-12500</v>
          </cell>
          <cell r="F9508">
            <v>-12500</v>
          </cell>
          <cell r="G9508">
            <v>-12500</v>
          </cell>
        </row>
        <row r="9509">
          <cell r="B9509" t="str">
            <v>301500SO53</v>
          </cell>
          <cell r="C9509">
            <v>0</v>
          </cell>
          <cell r="D9509">
            <v>0</v>
          </cell>
          <cell r="E9509">
            <v>-12500</v>
          </cell>
          <cell r="F9509">
            <v>-12500</v>
          </cell>
          <cell r="G9509">
            <v>-12500</v>
          </cell>
        </row>
        <row r="9510">
          <cell r="B9510" t="str">
            <v>301500SO54</v>
          </cell>
          <cell r="C9510">
            <v>0</v>
          </cell>
          <cell r="D9510">
            <v>0</v>
          </cell>
          <cell r="E9510">
            <v>-2500</v>
          </cell>
          <cell r="F9510">
            <v>-2500</v>
          </cell>
          <cell r="G9510">
            <v>-2500</v>
          </cell>
        </row>
        <row r="9511">
          <cell r="B9511" t="str">
            <v>301500SO55</v>
          </cell>
          <cell r="C9511">
            <v>0</v>
          </cell>
          <cell r="D9511">
            <v>0</v>
          </cell>
          <cell r="E9511">
            <v>-2500</v>
          </cell>
          <cell r="F9511">
            <v>-2500</v>
          </cell>
          <cell r="G9511">
            <v>-2500</v>
          </cell>
        </row>
        <row r="9512">
          <cell r="B9512" t="str">
            <v>301500SO56</v>
          </cell>
          <cell r="C9512">
            <v>0</v>
          </cell>
          <cell r="D9512">
            <v>0</v>
          </cell>
          <cell r="E9512">
            <v>-10000</v>
          </cell>
          <cell r="F9512">
            <v>-10000</v>
          </cell>
          <cell r="G9512">
            <v>-10000</v>
          </cell>
        </row>
        <row r="9513">
          <cell r="B9513" t="str">
            <v>301500SO57</v>
          </cell>
          <cell r="C9513">
            <v>0</v>
          </cell>
          <cell r="D9513">
            <v>0</v>
          </cell>
          <cell r="E9513">
            <v>-12500</v>
          </cell>
          <cell r="F9513">
            <v>-12500</v>
          </cell>
          <cell r="G9513">
            <v>-12500</v>
          </cell>
        </row>
        <row r="9514">
          <cell r="B9514" t="str">
            <v>301500SO58</v>
          </cell>
          <cell r="C9514">
            <v>0</v>
          </cell>
          <cell r="D9514">
            <v>0</v>
          </cell>
          <cell r="E9514">
            <v>-15000</v>
          </cell>
          <cell r="F9514">
            <v>-15000</v>
          </cell>
          <cell r="G9514">
            <v>-15000</v>
          </cell>
        </row>
        <row r="9515">
          <cell r="B9515" t="str">
            <v>301500SO59</v>
          </cell>
          <cell r="C9515">
            <v>0</v>
          </cell>
          <cell r="D9515">
            <v>0</v>
          </cell>
          <cell r="E9515">
            <v>-5000</v>
          </cell>
          <cell r="F9515">
            <v>-5000</v>
          </cell>
          <cell r="G9515">
            <v>-5000</v>
          </cell>
        </row>
        <row r="9516">
          <cell r="B9516" t="str">
            <v>301500SO60</v>
          </cell>
          <cell r="C9516">
            <v>0</v>
          </cell>
          <cell r="D9516">
            <v>0</v>
          </cell>
          <cell r="E9516">
            <v>-2500</v>
          </cell>
          <cell r="F9516">
            <v>-2500</v>
          </cell>
          <cell r="G9516">
            <v>-2500</v>
          </cell>
        </row>
        <row r="9517">
          <cell r="B9517" t="str">
            <v>301500SO61</v>
          </cell>
          <cell r="C9517">
            <v>0</v>
          </cell>
          <cell r="D9517">
            <v>0</v>
          </cell>
          <cell r="E9517">
            <v>-2500</v>
          </cell>
          <cell r="F9517">
            <v>-2500</v>
          </cell>
          <cell r="G9517">
            <v>-2500</v>
          </cell>
        </row>
        <row r="9518">
          <cell r="B9518" t="str">
            <v>301500SO62</v>
          </cell>
          <cell r="C9518">
            <v>0</v>
          </cell>
          <cell r="D9518">
            <v>0</v>
          </cell>
          <cell r="E9518">
            <v>-2500</v>
          </cell>
          <cell r="F9518">
            <v>-2500</v>
          </cell>
          <cell r="G9518">
            <v>-2500</v>
          </cell>
        </row>
        <row r="9519">
          <cell r="B9519" t="str">
            <v>301500SO63</v>
          </cell>
          <cell r="C9519">
            <v>0</v>
          </cell>
          <cell r="D9519">
            <v>0</v>
          </cell>
          <cell r="E9519">
            <v>-2500</v>
          </cell>
          <cell r="F9519">
            <v>-2500</v>
          </cell>
          <cell r="G9519">
            <v>-2500</v>
          </cell>
        </row>
        <row r="9520">
          <cell r="B9520" t="str">
            <v>301500SO64</v>
          </cell>
          <cell r="C9520">
            <v>0</v>
          </cell>
          <cell r="D9520">
            <v>0</v>
          </cell>
          <cell r="E9520">
            <v>-2500</v>
          </cell>
          <cell r="F9520">
            <v>-2500</v>
          </cell>
          <cell r="G9520">
            <v>-2500</v>
          </cell>
        </row>
        <row r="9521">
          <cell r="B9521" t="str">
            <v>301500SO65</v>
          </cell>
          <cell r="C9521">
            <v>0</v>
          </cell>
          <cell r="D9521">
            <v>0</v>
          </cell>
          <cell r="E9521">
            <v>-12500</v>
          </cell>
          <cell r="F9521">
            <v>-12500</v>
          </cell>
          <cell r="G9521">
            <v>-12500</v>
          </cell>
        </row>
        <row r="9522">
          <cell r="B9522" t="str">
            <v>301500SO66</v>
          </cell>
          <cell r="C9522">
            <v>0</v>
          </cell>
          <cell r="D9522">
            <v>0</v>
          </cell>
          <cell r="E9522">
            <v>-12500</v>
          </cell>
          <cell r="F9522">
            <v>-12500</v>
          </cell>
          <cell r="G9522">
            <v>-12500</v>
          </cell>
        </row>
        <row r="9523">
          <cell r="B9523" t="str">
            <v>301500SO67</v>
          </cell>
          <cell r="C9523">
            <v>0</v>
          </cell>
          <cell r="D9523">
            <v>0</v>
          </cell>
          <cell r="E9523">
            <v>-5000</v>
          </cell>
          <cell r="F9523">
            <v>-5000</v>
          </cell>
          <cell r="G9523">
            <v>-5000</v>
          </cell>
        </row>
        <row r="9524">
          <cell r="B9524" t="str">
            <v>301500SO68</v>
          </cell>
          <cell r="C9524">
            <v>0</v>
          </cell>
          <cell r="D9524">
            <v>0</v>
          </cell>
          <cell r="E9524">
            <v>-2500</v>
          </cell>
          <cell r="F9524">
            <v>-2500</v>
          </cell>
          <cell r="G9524">
            <v>-2500</v>
          </cell>
        </row>
        <row r="9525">
          <cell r="B9525" t="str">
            <v>301500SO69</v>
          </cell>
          <cell r="C9525">
            <v>0</v>
          </cell>
          <cell r="D9525">
            <v>0</v>
          </cell>
          <cell r="E9525">
            <v>-5000</v>
          </cell>
          <cell r="F9525">
            <v>-5000</v>
          </cell>
          <cell r="G9525">
            <v>-5000</v>
          </cell>
        </row>
        <row r="9526">
          <cell r="B9526" t="str">
            <v>301500SO70</v>
          </cell>
          <cell r="C9526">
            <v>0</v>
          </cell>
          <cell r="D9526">
            <v>0</v>
          </cell>
          <cell r="E9526">
            <v>-5000</v>
          </cell>
          <cell r="F9526">
            <v>-5000</v>
          </cell>
          <cell r="G9526">
            <v>-5000</v>
          </cell>
        </row>
        <row r="9527">
          <cell r="B9527" t="str">
            <v>301500SO71</v>
          </cell>
          <cell r="C9527">
            <v>0</v>
          </cell>
          <cell r="D9527">
            <v>0</v>
          </cell>
          <cell r="E9527">
            <v>-7500</v>
          </cell>
          <cell r="F9527">
            <v>-7500</v>
          </cell>
          <cell r="G9527">
            <v>-7500</v>
          </cell>
        </row>
        <row r="9528">
          <cell r="B9528" t="str">
            <v>301500SO72</v>
          </cell>
          <cell r="C9528">
            <v>0</v>
          </cell>
          <cell r="D9528">
            <v>0</v>
          </cell>
          <cell r="E9528">
            <v>-15000</v>
          </cell>
          <cell r="F9528">
            <v>-15000</v>
          </cell>
          <cell r="G9528">
            <v>-15000</v>
          </cell>
        </row>
        <row r="9529">
          <cell r="B9529" t="str">
            <v>301500SO73</v>
          </cell>
          <cell r="C9529">
            <v>0</v>
          </cell>
          <cell r="D9529">
            <v>0</v>
          </cell>
          <cell r="E9529">
            <v>-5000</v>
          </cell>
          <cell r="F9529">
            <v>-5000</v>
          </cell>
          <cell r="G9529">
            <v>-5000</v>
          </cell>
        </row>
        <row r="9530">
          <cell r="B9530" t="str">
            <v>301500SO74</v>
          </cell>
          <cell r="C9530">
            <v>0</v>
          </cell>
          <cell r="D9530">
            <v>0</v>
          </cell>
          <cell r="E9530">
            <v>-2500</v>
          </cell>
          <cell r="F9530">
            <v>-2500</v>
          </cell>
          <cell r="G9530">
            <v>-2500</v>
          </cell>
        </row>
        <row r="9531">
          <cell r="B9531" t="str">
            <v>301500SO75</v>
          </cell>
          <cell r="C9531">
            <v>0</v>
          </cell>
          <cell r="D9531">
            <v>0</v>
          </cell>
          <cell r="E9531">
            <v>-2500</v>
          </cell>
          <cell r="F9531">
            <v>-2500</v>
          </cell>
          <cell r="G9531">
            <v>-2500</v>
          </cell>
        </row>
        <row r="9532">
          <cell r="B9532" t="str">
            <v>301500SO76</v>
          </cell>
          <cell r="C9532">
            <v>0</v>
          </cell>
          <cell r="D9532">
            <v>0</v>
          </cell>
          <cell r="E9532">
            <v>-2500</v>
          </cell>
          <cell r="F9532">
            <v>-2500</v>
          </cell>
          <cell r="G9532">
            <v>-2500</v>
          </cell>
        </row>
        <row r="9533">
          <cell r="B9533" t="str">
            <v>301500SO77</v>
          </cell>
          <cell r="C9533">
            <v>0</v>
          </cell>
          <cell r="D9533">
            <v>0</v>
          </cell>
          <cell r="E9533">
            <v>-2500</v>
          </cell>
          <cell r="F9533">
            <v>-2500</v>
          </cell>
          <cell r="G9533">
            <v>-2500</v>
          </cell>
        </row>
        <row r="9534">
          <cell r="B9534" t="str">
            <v>301500SO78</v>
          </cell>
          <cell r="C9534">
            <v>0</v>
          </cell>
          <cell r="D9534">
            <v>0</v>
          </cell>
          <cell r="E9534">
            <v>-2500</v>
          </cell>
          <cell r="F9534">
            <v>-2500</v>
          </cell>
          <cell r="G9534">
            <v>-2500</v>
          </cell>
        </row>
        <row r="9535">
          <cell r="B9535" t="str">
            <v>301500SO79</v>
          </cell>
          <cell r="C9535">
            <v>0</v>
          </cell>
          <cell r="D9535">
            <v>0</v>
          </cell>
          <cell r="E9535">
            <v>-2500</v>
          </cell>
          <cell r="F9535">
            <v>-2500</v>
          </cell>
          <cell r="G9535">
            <v>-2500</v>
          </cell>
        </row>
        <row r="9536">
          <cell r="B9536" t="str">
            <v>301500SO80</v>
          </cell>
          <cell r="C9536">
            <v>0</v>
          </cell>
          <cell r="D9536">
            <v>0</v>
          </cell>
          <cell r="E9536">
            <v>-2500</v>
          </cell>
          <cell r="F9536">
            <v>-2500</v>
          </cell>
          <cell r="G9536">
            <v>-2500</v>
          </cell>
        </row>
        <row r="9537">
          <cell r="B9537" t="str">
            <v>301500SO81</v>
          </cell>
          <cell r="C9537">
            <v>0</v>
          </cell>
          <cell r="D9537">
            <v>0</v>
          </cell>
          <cell r="E9537">
            <v>-5000</v>
          </cell>
          <cell r="F9537">
            <v>-5000</v>
          </cell>
          <cell r="G9537">
            <v>-5000</v>
          </cell>
        </row>
        <row r="9538">
          <cell r="B9538" t="str">
            <v>301500SO82</v>
          </cell>
          <cell r="C9538">
            <v>0</v>
          </cell>
          <cell r="D9538">
            <v>0</v>
          </cell>
          <cell r="E9538">
            <v>-2500</v>
          </cell>
          <cell r="F9538">
            <v>-2500</v>
          </cell>
          <cell r="G9538">
            <v>-2500</v>
          </cell>
        </row>
        <row r="9539">
          <cell r="B9539" t="str">
            <v>301500SO83</v>
          </cell>
          <cell r="C9539">
            <v>0</v>
          </cell>
          <cell r="D9539">
            <v>0</v>
          </cell>
          <cell r="E9539">
            <v>-2500</v>
          </cell>
          <cell r="F9539">
            <v>-2500</v>
          </cell>
          <cell r="G9539">
            <v>-2500</v>
          </cell>
        </row>
        <row r="9540">
          <cell r="B9540" t="str">
            <v>301500SO84</v>
          </cell>
          <cell r="C9540">
            <v>0</v>
          </cell>
          <cell r="D9540">
            <v>0</v>
          </cell>
          <cell r="E9540">
            <v>-2500</v>
          </cell>
          <cell r="F9540">
            <v>-2500</v>
          </cell>
          <cell r="G9540">
            <v>-2500</v>
          </cell>
        </row>
        <row r="9541">
          <cell r="B9541" t="str">
            <v>301500SO85</v>
          </cell>
          <cell r="C9541">
            <v>0</v>
          </cell>
          <cell r="D9541">
            <v>0</v>
          </cell>
          <cell r="E9541">
            <v>-5000</v>
          </cell>
          <cell r="F9541">
            <v>-5000</v>
          </cell>
          <cell r="G9541">
            <v>-5000</v>
          </cell>
        </row>
        <row r="9542">
          <cell r="B9542" t="str">
            <v>301500SO86</v>
          </cell>
          <cell r="C9542">
            <v>0</v>
          </cell>
          <cell r="D9542">
            <v>12500</v>
          </cell>
          <cell r="E9542">
            <v>-25000</v>
          </cell>
          <cell r="F9542">
            <v>-12500</v>
          </cell>
          <cell r="G9542">
            <v>-12500</v>
          </cell>
        </row>
        <row r="9543">
          <cell r="B9543" t="str">
            <v>301500SO87</v>
          </cell>
          <cell r="C9543">
            <v>0</v>
          </cell>
          <cell r="D9543">
            <v>0</v>
          </cell>
          <cell r="E9543">
            <v>-2500</v>
          </cell>
          <cell r="F9543">
            <v>-2500</v>
          </cell>
          <cell r="G9543">
            <v>-2500</v>
          </cell>
        </row>
        <row r="9544">
          <cell r="B9544" t="str">
            <v>301500SO88</v>
          </cell>
          <cell r="C9544">
            <v>0</v>
          </cell>
          <cell r="D9544">
            <v>0</v>
          </cell>
          <cell r="E9544">
            <v>-5000</v>
          </cell>
          <cell r="F9544">
            <v>-5000</v>
          </cell>
          <cell r="G9544">
            <v>-5000</v>
          </cell>
        </row>
        <row r="9545">
          <cell r="B9545" t="str">
            <v>301500SO89</v>
          </cell>
          <cell r="C9545">
            <v>0</v>
          </cell>
          <cell r="D9545">
            <v>0</v>
          </cell>
          <cell r="E9545">
            <v>-2500</v>
          </cell>
          <cell r="F9545">
            <v>-2500</v>
          </cell>
          <cell r="G9545">
            <v>-2500</v>
          </cell>
        </row>
        <row r="9546">
          <cell r="B9546" t="str">
            <v>301500SO90</v>
          </cell>
          <cell r="C9546">
            <v>0</v>
          </cell>
          <cell r="D9546">
            <v>0</v>
          </cell>
          <cell r="E9546">
            <v>-10000</v>
          </cell>
          <cell r="F9546">
            <v>-10000</v>
          </cell>
          <cell r="G9546">
            <v>-10000</v>
          </cell>
        </row>
        <row r="9547">
          <cell r="B9547" t="str">
            <v>301500SO91</v>
          </cell>
          <cell r="C9547">
            <v>0</v>
          </cell>
          <cell r="D9547">
            <v>0</v>
          </cell>
          <cell r="E9547">
            <v>-2500</v>
          </cell>
          <cell r="F9547">
            <v>-2500</v>
          </cell>
          <cell r="G9547">
            <v>-2500</v>
          </cell>
        </row>
        <row r="9548">
          <cell r="B9548" t="str">
            <v>301500SO92</v>
          </cell>
          <cell r="C9548">
            <v>0</v>
          </cell>
          <cell r="D9548">
            <v>0</v>
          </cell>
          <cell r="E9548">
            <v>-5000</v>
          </cell>
          <cell r="F9548">
            <v>-5000</v>
          </cell>
          <cell r="G9548">
            <v>-5000</v>
          </cell>
        </row>
        <row r="9549">
          <cell r="B9549" t="str">
            <v>301500SO93</v>
          </cell>
          <cell r="C9549">
            <v>0</v>
          </cell>
          <cell r="D9549">
            <v>0</v>
          </cell>
          <cell r="E9549">
            <v>-2500</v>
          </cell>
          <cell r="F9549">
            <v>-2500</v>
          </cell>
          <cell r="G9549">
            <v>-2500</v>
          </cell>
        </row>
        <row r="9550">
          <cell r="B9550" t="str">
            <v>301500SO94</v>
          </cell>
          <cell r="C9550">
            <v>0</v>
          </cell>
          <cell r="D9550">
            <v>2500</v>
          </cell>
          <cell r="E9550">
            <v>-2500</v>
          </cell>
          <cell r="F9550">
            <v>0</v>
          </cell>
          <cell r="G9550">
            <v>0</v>
          </cell>
        </row>
        <row r="9551">
          <cell r="B9551" t="str">
            <v>301500SO95</v>
          </cell>
          <cell r="C9551">
            <v>0</v>
          </cell>
          <cell r="D9551">
            <v>0</v>
          </cell>
          <cell r="E9551">
            <v>-7500</v>
          </cell>
          <cell r="F9551">
            <v>-7500</v>
          </cell>
          <cell r="G9551">
            <v>-7500</v>
          </cell>
        </row>
        <row r="9552">
          <cell r="B9552" t="str">
            <v>301500SO96</v>
          </cell>
          <cell r="C9552">
            <v>0</v>
          </cell>
          <cell r="D9552">
            <v>0</v>
          </cell>
          <cell r="E9552">
            <v>-2500</v>
          </cell>
          <cell r="F9552">
            <v>-2500</v>
          </cell>
          <cell r="G9552">
            <v>-2500</v>
          </cell>
        </row>
        <row r="9553">
          <cell r="B9553" t="str">
            <v>301500SO97</v>
          </cell>
          <cell r="C9553">
            <v>0</v>
          </cell>
          <cell r="D9553">
            <v>0</v>
          </cell>
          <cell r="E9553">
            <v>-7500</v>
          </cell>
          <cell r="F9553">
            <v>-7500</v>
          </cell>
          <cell r="G9553">
            <v>-7500</v>
          </cell>
        </row>
        <row r="9554">
          <cell r="B9554" t="str">
            <v>301500SO98</v>
          </cell>
          <cell r="C9554">
            <v>0</v>
          </cell>
          <cell r="D9554">
            <v>0</v>
          </cell>
          <cell r="E9554">
            <v>-2500</v>
          </cell>
          <cell r="F9554">
            <v>-2500</v>
          </cell>
          <cell r="G9554">
            <v>-2500</v>
          </cell>
        </row>
        <row r="9555">
          <cell r="B9555" t="str">
            <v>301500SO99</v>
          </cell>
          <cell r="C9555">
            <v>0</v>
          </cell>
          <cell r="D9555">
            <v>0</v>
          </cell>
          <cell r="E9555">
            <v>-5000</v>
          </cell>
          <cell r="F9555">
            <v>-5000</v>
          </cell>
          <cell r="G9555">
            <v>-5000</v>
          </cell>
        </row>
        <row r="9556">
          <cell r="B9556" t="str">
            <v>301500SP01</v>
          </cell>
          <cell r="C9556">
            <v>0</v>
          </cell>
          <cell r="D9556">
            <v>0</v>
          </cell>
          <cell r="E9556">
            <v>-2500</v>
          </cell>
          <cell r="F9556">
            <v>-2500</v>
          </cell>
          <cell r="G9556">
            <v>-2500</v>
          </cell>
        </row>
        <row r="9557">
          <cell r="B9557" t="str">
            <v>301500SP02</v>
          </cell>
          <cell r="C9557">
            <v>0</v>
          </cell>
          <cell r="D9557">
            <v>0</v>
          </cell>
          <cell r="E9557">
            <v>-5000</v>
          </cell>
          <cell r="F9557">
            <v>-5000</v>
          </cell>
          <cell r="G9557">
            <v>-5000</v>
          </cell>
        </row>
        <row r="9558">
          <cell r="B9558" t="str">
            <v>301500SP03</v>
          </cell>
          <cell r="C9558">
            <v>0</v>
          </cell>
          <cell r="D9558">
            <v>2500</v>
          </cell>
          <cell r="E9558">
            <v>-2500</v>
          </cell>
          <cell r="F9558">
            <v>0</v>
          </cell>
          <cell r="G9558">
            <v>0</v>
          </cell>
        </row>
        <row r="9559">
          <cell r="B9559" t="str">
            <v>301500SP04</v>
          </cell>
          <cell r="C9559">
            <v>0</v>
          </cell>
          <cell r="D9559">
            <v>0</v>
          </cell>
          <cell r="E9559">
            <v>-2500</v>
          </cell>
          <cell r="F9559">
            <v>-2500</v>
          </cell>
          <cell r="G9559">
            <v>-2500</v>
          </cell>
        </row>
        <row r="9560">
          <cell r="B9560" t="str">
            <v>301500SP05</v>
          </cell>
          <cell r="C9560">
            <v>0</v>
          </cell>
          <cell r="D9560">
            <v>5000</v>
          </cell>
          <cell r="E9560">
            <v>-5000</v>
          </cell>
          <cell r="F9560">
            <v>0</v>
          </cell>
          <cell r="G9560">
            <v>0</v>
          </cell>
        </row>
        <row r="9561">
          <cell r="B9561" t="str">
            <v>301500SP06</v>
          </cell>
          <cell r="C9561">
            <v>0</v>
          </cell>
          <cell r="D9561">
            <v>0</v>
          </cell>
          <cell r="E9561">
            <v>-2500</v>
          </cell>
          <cell r="F9561">
            <v>-2500</v>
          </cell>
          <cell r="G9561">
            <v>-2500</v>
          </cell>
        </row>
        <row r="9562">
          <cell r="B9562" t="str">
            <v>301500SP07</v>
          </cell>
          <cell r="C9562">
            <v>0</v>
          </cell>
          <cell r="D9562">
            <v>0</v>
          </cell>
          <cell r="E9562">
            <v>-7500</v>
          </cell>
          <cell r="F9562">
            <v>-7500</v>
          </cell>
          <cell r="G9562">
            <v>-7500</v>
          </cell>
        </row>
        <row r="9563">
          <cell r="B9563" t="str">
            <v>301500SP08</v>
          </cell>
          <cell r="C9563">
            <v>0</v>
          </cell>
          <cell r="D9563">
            <v>2500</v>
          </cell>
          <cell r="E9563">
            <v>-2500</v>
          </cell>
          <cell r="F9563">
            <v>0</v>
          </cell>
          <cell r="G9563">
            <v>0</v>
          </cell>
        </row>
        <row r="9564">
          <cell r="B9564" t="str">
            <v>301500SP10</v>
          </cell>
          <cell r="C9564">
            <v>0</v>
          </cell>
          <cell r="D9564">
            <v>2500</v>
          </cell>
          <cell r="E9564">
            <v>-2500</v>
          </cell>
          <cell r="F9564">
            <v>0</v>
          </cell>
          <cell r="G9564">
            <v>0</v>
          </cell>
        </row>
        <row r="9565">
          <cell r="B9565" t="str">
            <v>301500SP11</v>
          </cell>
          <cell r="C9565">
            <v>0</v>
          </cell>
          <cell r="D9565">
            <v>0</v>
          </cell>
          <cell r="E9565">
            <v>-2500</v>
          </cell>
          <cell r="F9565">
            <v>-2500</v>
          </cell>
          <cell r="G9565">
            <v>-2500</v>
          </cell>
        </row>
        <row r="9566">
          <cell r="B9566" t="str">
            <v>301500SP12</v>
          </cell>
          <cell r="C9566">
            <v>0</v>
          </cell>
          <cell r="D9566">
            <v>10000</v>
          </cell>
          <cell r="E9566">
            <v>-10000</v>
          </cell>
          <cell r="F9566">
            <v>0</v>
          </cell>
          <cell r="G9566">
            <v>0</v>
          </cell>
        </row>
        <row r="9567">
          <cell r="B9567" t="str">
            <v>301500SP13</v>
          </cell>
          <cell r="C9567">
            <v>0</v>
          </cell>
          <cell r="D9567">
            <v>0</v>
          </cell>
          <cell r="E9567">
            <v>-7500</v>
          </cell>
          <cell r="F9567">
            <v>-7500</v>
          </cell>
          <cell r="G9567">
            <v>-7500</v>
          </cell>
        </row>
        <row r="9568">
          <cell r="B9568" t="str">
            <v>301500SP14</v>
          </cell>
          <cell r="C9568">
            <v>0</v>
          </cell>
          <cell r="D9568">
            <v>0</v>
          </cell>
          <cell r="E9568">
            <v>-2500</v>
          </cell>
          <cell r="F9568">
            <v>-2500</v>
          </cell>
          <cell r="G9568">
            <v>-2500</v>
          </cell>
        </row>
        <row r="9569">
          <cell r="B9569" t="str">
            <v>301500SP15</v>
          </cell>
          <cell r="C9569">
            <v>0</v>
          </cell>
          <cell r="D9569">
            <v>0</v>
          </cell>
          <cell r="E9569">
            <v>-5000</v>
          </cell>
          <cell r="F9569">
            <v>-5000</v>
          </cell>
          <cell r="G9569">
            <v>-5000</v>
          </cell>
        </row>
        <row r="9570">
          <cell r="B9570" t="str">
            <v>301500SP16</v>
          </cell>
          <cell r="C9570">
            <v>0</v>
          </cell>
          <cell r="D9570">
            <v>0</v>
          </cell>
          <cell r="E9570">
            <v>-10000</v>
          </cell>
          <cell r="F9570">
            <v>-10000</v>
          </cell>
          <cell r="G9570">
            <v>-10000</v>
          </cell>
        </row>
        <row r="9571">
          <cell r="B9571" t="str">
            <v>301500SP17</v>
          </cell>
          <cell r="C9571">
            <v>0</v>
          </cell>
          <cell r="D9571">
            <v>0</v>
          </cell>
          <cell r="E9571">
            <v>-7500</v>
          </cell>
          <cell r="F9571">
            <v>-7500</v>
          </cell>
          <cell r="G9571">
            <v>-7500</v>
          </cell>
        </row>
        <row r="9572">
          <cell r="B9572" t="str">
            <v>301500SP18</v>
          </cell>
          <cell r="C9572">
            <v>0</v>
          </cell>
          <cell r="D9572">
            <v>0</v>
          </cell>
          <cell r="E9572">
            <v>-10000</v>
          </cell>
          <cell r="F9572">
            <v>-10000</v>
          </cell>
          <cell r="G9572">
            <v>-10000</v>
          </cell>
        </row>
        <row r="9573">
          <cell r="B9573" t="str">
            <v>301500SP19</v>
          </cell>
          <cell r="C9573">
            <v>0</v>
          </cell>
          <cell r="D9573">
            <v>0</v>
          </cell>
          <cell r="E9573">
            <v>-2500</v>
          </cell>
          <cell r="F9573">
            <v>-2500</v>
          </cell>
          <cell r="G9573">
            <v>-2500</v>
          </cell>
        </row>
        <row r="9574">
          <cell r="B9574" t="str">
            <v>301500SP20</v>
          </cell>
          <cell r="C9574">
            <v>0</v>
          </cell>
          <cell r="D9574">
            <v>0</v>
          </cell>
          <cell r="E9574">
            <v>-2500</v>
          </cell>
          <cell r="F9574">
            <v>-2500</v>
          </cell>
          <cell r="G9574">
            <v>-2500</v>
          </cell>
        </row>
        <row r="9575">
          <cell r="B9575" t="str">
            <v>301500SP21</v>
          </cell>
          <cell r="C9575">
            <v>0</v>
          </cell>
          <cell r="D9575">
            <v>0</v>
          </cell>
          <cell r="E9575">
            <v>-7500</v>
          </cell>
          <cell r="F9575">
            <v>-7500</v>
          </cell>
          <cell r="G9575">
            <v>-7500</v>
          </cell>
        </row>
        <row r="9576">
          <cell r="B9576" t="str">
            <v>301500SP22</v>
          </cell>
          <cell r="C9576">
            <v>0</v>
          </cell>
          <cell r="D9576">
            <v>0</v>
          </cell>
          <cell r="E9576">
            <v>-2500</v>
          </cell>
          <cell r="F9576">
            <v>-2500</v>
          </cell>
          <cell r="G9576">
            <v>-2500</v>
          </cell>
        </row>
        <row r="9577">
          <cell r="B9577" t="str">
            <v>301500SP23</v>
          </cell>
          <cell r="C9577">
            <v>0</v>
          </cell>
          <cell r="D9577">
            <v>0</v>
          </cell>
          <cell r="E9577">
            <v>-7500</v>
          </cell>
          <cell r="F9577">
            <v>-7500</v>
          </cell>
          <cell r="G9577">
            <v>-7500</v>
          </cell>
        </row>
        <row r="9578">
          <cell r="B9578" t="str">
            <v>301500SP24</v>
          </cell>
          <cell r="C9578">
            <v>0</v>
          </cell>
          <cell r="D9578">
            <v>0</v>
          </cell>
          <cell r="E9578">
            <v>-5000</v>
          </cell>
          <cell r="F9578">
            <v>-5000</v>
          </cell>
          <cell r="G9578">
            <v>-5000</v>
          </cell>
        </row>
        <row r="9579">
          <cell r="B9579" t="str">
            <v>301500SP25</v>
          </cell>
          <cell r="C9579">
            <v>0</v>
          </cell>
          <cell r="D9579">
            <v>0</v>
          </cell>
          <cell r="E9579">
            <v>-2500</v>
          </cell>
          <cell r="F9579">
            <v>-2500</v>
          </cell>
          <cell r="G9579">
            <v>-2500</v>
          </cell>
        </row>
        <row r="9580">
          <cell r="B9580" t="str">
            <v>301500SP26</v>
          </cell>
          <cell r="C9580">
            <v>0</v>
          </cell>
          <cell r="D9580">
            <v>0</v>
          </cell>
          <cell r="E9580">
            <v>-5000</v>
          </cell>
          <cell r="F9580">
            <v>-5000</v>
          </cell>
          <cell r="G9580">
            <v>-5000</v>
          </cell>
        </row>
        <row r="9581">
          <cell r="B9581" t="str">
            <v>301500SP27</v>
          </cell>
          <cell r="C9581">
            <v>0</v>
          </cell>
          <cell r="D9581">
            <v>0</v>
          </cell>
          <cell r="E9581">
            <v>-2500</v>
          </cell>
          <cell r="F9581">
            <v>-2500</v>
          </cell>
          <cell r="G9581">
            <v>-2500</v>
          </cell>
        </row>
        <row r="9582">
          <cell r="B9582" t="str">
            <v>301500SP28</v>
          </cell>
          <cell r="C9582">
            <v>0</v>
          </cell>
          <cell r="D9582">
            <v>0</v>
          </cell>
          <cell r="E9582">
            <v>-2500</v>
          </cell>
          <cell r="F9582">
            <v>-2500</v>
          </cell>
          <cell r="G9582">
            <v>-2500</v>
          </cell>
        </row>
        <row r="9583">
          <cell r="B9583" t="str">
            <v>301500SP29</v>
          </cell>
          <cell r="C9583">
            <v>0</v>
          </cell>
          <cell r="D9583">
            <v>0</v>
          </cell>
          <cell r="E9583">
            <v>-2500</v>
          </cell>
          <cell r="F9583">
            <v>-2500</v>
          </cell>
          <cell r="G9583">
            <v>-2500</v>
          </cell>
        </row>
        <row r="9584">
          <cell r="B9584" t="str">
            <v>301500SP30</v>
          </cell>
          <cell r="C9584">
            <v>0</v>
          </cell>
          <cell r="D9584">
            <v>0</v>
          </cell>
          <cell r="E9584">
            <v>-2500</v>
          </cell>
          <cell r="F9584">
            <v>-2500</v>
          </cell>
          <cell r="G9584">
            <v>-2500</v>
          </cell>
        </row>
        <row r="9585">
          <cell r="B9585" t="str">
            <v>301500SP31</v>
          </cell>
          <cell r="C9585">
            <v>0</v>
          </cell>
          <cell r="D9585">
            <v>0</v>
          </cell>
          <cell r="E9585">
            <v>-2500</v>
          </cell>
          <cell r="F9585">
            <v>-2500</v>
          </cell>
          <cell r="G9585">
            <v>-2500</v>
          </cell>
        </row>
        <row r="9586">
          <cell r="B9586" t="str">
            <v>301500SP32</v>
          </cell>
          <cell r="C9586">
            <v>0</v>
          </cell>
          <cell r="D9586">
            <v>0</v>
          </cell>
          <cell r="E9586">
            <v>-2500</v>
          </cell>
          <cell r="F9586">
            <v>-2500</v>
          </cell>
          <cell r="G9586">
            <v>-2500</v>
          </cell>
        </row>
        <row r="9587">
          <cell r="B9587" t="str">
            <v>301500SP33</v>
          </cell>
          <cell r="C9587">
            <v>0</v>
          </cell>
          <cell r="D9587">
            <v>0</v>
          </cell>
          <cell r="E9587">
            <v>-2500</v>
          </cell>
          <cell r="F9587">
            <v>-2500</v>
          </cell>
          <cell r="G9587">
            <v>-2500</v>
          </cell>
        </row>
        <row r="9588">
          <cell r="B9588" t="str">
            <v>301500SP34</v>
          </cell>
          <cell r="C9588">
            <v>0</v>
          </cell>
          <cell r="D9588">
            <v>0</v>
          </cell>
          <cell r="E9588">
            <v>-2500</v>
          </cell>
          <cell r="F9588">
            <v>-2500</v>
          </cell>
          <cell r="G9588">
            <v>-2500</v>
          </cell>
        </row>
        <row r="9589">
          <cell r="B9589" t="str">
            <v>301500SP35</v>
          </cell>
          <cell r="C9589">
            <v>0</v>
          </cell>
          <cell r="D9589">
            <v>0</v>
          </cell>
          <cell r="E9589">
            <v>-5000</v>
          </cell>
          <cell r="F9589">
            <v>-5000</v>
          </cell>
          <cell r="G9589">
            <v>-5000</v>
          </cell>
        </row>
        <row r="9590">
          <cell r="B9590" t="str">
            <v>301500SP36</v>
          </cell>
          <cell r="C9590">
            <v>0</v>
          </cell>
          <cell r="D9590">
            <v>0</v>
          </cell>
          <cell r="E9590">
            <v>-2500</v>
          </cell>
          <cell r="F9590">
            <v>-2500</v>
          </cell>
          <cell r="G9590">
            <v>-2500</v>
          </cell>
        </row>
        <row r="9591">
          <cell r="B9591" t="str">
            <v>301500SP37</v>
          </cell>
          <cell r="C9591">
            <v>0</v>
          </cell>
          <cell r="D9591">
            <v>0</v>
          </cell>
          <cell r="E9591">
            <v>-7500</v>
          </cell>
          <cell r="F9591">
            <v>-7500</v>
          </cell>
          <cell r="G9591">
            <v>-7500</v>
          </cell>
        </row>
        <row r="9592">
          <cell r="B9592" t="str">
            <v>301500SP38</v>
          </cell>
          <cell r="C9592">
            <v>0</v>
          </cell>
          <cell r="D9592">
            <v>0</v>
          </cell>
          <cell r="E9592">
            <v>-2500</v>
          </cell>
          <cell r="F9592">
            <v>-2500</v>
          </cell>
          <cell r="G9592">
            <v>-2500</v>
          </cell>
        </row>
        <row r="9593">
          <cell r="B9593" t="str">
            <v>301500SP39</v>
          </cell>
          <cell r="C9593">
            <v>0</v>
          </cell>
          <cell r="D9593">
            <v>0</v>
          </cell>
          <cell r="E9593">
            <v>-2500</v>
          </cell>
          <cell r="F9593">
            <v>-2500</v>
          </cell>
          <cell r="G9593">
            <v>-2500</v>
          </cell>
        </row>
        <row r="9594">
          <cell r="B9594" t="str">
            <v>301500SP40</v>
          </cell>
          <cell r="C9594">
            <v>0</v>
          </cell>
          <cell r="D9594">
            <v>0</v>
          </cell>
          <cell r="E9594">
            <v>-7500</v>
          </cell>
          <cell r="F9594">
            <v>-7500</v>
          </cell>
          <cell r="G9594">
            <v>-7500</v>
          </cell>
        </row>
        <row r="9595">
          <cell r="B9595" t="str">
            <v>301500SP41</v>
          </cell>
          <cell r="C9595">
            <v>0</v>
          </cell>
          <cell r="D9595">
            <v>0</v>
          </cell>
          <cell r="E9595">
            <v>-2500</v>
          </cell>
          <cell r="F9595">
            <v>-2500</v>
          </cell>
          <cell r="G9595">
            <v>-2500</v>
          </cell>
        </row>
        <row r="9596">
          <cell r="B9596" t="str">
            <v>301500SP42</v>
          </cell>
          <cell r="C9596">
            <v>0</v>
          </cell>
          <cell r="D9596">
            <v>0</v>
          </cell>
          <cell r="E9596">
            <v>-5000</v>
          </cell>
          <cell r="F9596">
            <v>-5000</v>
          </cell>
          <cell r="G9596">
            <v>-5000</v>
          </cell>
        </row>
        <row r="9597">
          <cell r="B9597" t="str">
            <v>301500SP43</v>
          </cell>
          <cell r="C9597">
            <v>0</v>
          </cell>
          <cell r="D9597">
            <v>0</v>
          </cell>
          <cell r="E9597">
            <v>-5000</v>
          </cell>
          <cell r="F9597">
            <v>-5000</v>
          </cell>
          <cell r="G9597">
            <v>-5000</v>
          </cell>
        </row>
        <row r="9598">
          <cell r="B9598" t="str">
            <v>301500SP44</v>
          </cell>
          <cell r="C9598">
            <v>0</v>
          </cell>
          <cell r="D9598">
            <v>0</v>
          </cell>
          <cell r="E9598">
            <v>-5000</v>
          </cell>
          <cell r="F9598">
            <v>-5000</v>
          </cell>
          <cell r="G9598">
            <v>-5000</v>
          </cell>
        </row>
        <row r="9599">
          <cell r="B9599" t="str">
            <v>301500SP45</v>
          </cell>
          <cell r="C9599">
            <v>0</v>
          </cell>
          <cell r="D9599">
            <v>0</v>
          </cell>
          <cell r="E9599">
            <v>-2500</v>
          </cell>
          <cell r="F9599">
            <v>-2500</v>
          </cell>
          <cell r="G9599">
            <v>-2500</v>
          </cell>
        </row>
        <row r="9600">
          <cell r="B9600" t="str">
            <v>301500SP46</v>
          </cell>
          <cell r="C9600">
            <v>0</v>
          </cell>
          <cell r="D9600">
            <v>0</v>
          </cell>
          <cell r="E9600">
            <v>-7500</v>
          </cell>
          <cell r="F9600">
            <v>-7500</v>
          </cell>
          <cell r="G9600">
            <v>-7500</v>
          </cell>
        </row>
        <row r="9601">
          <cell r="B9601" t="str">
            <v>301500SP47</v>
          </cell>
          <cell r="C9601">
            <v>0</v>
          </cell>
          <cell r="D9601">
            <v>0</v>
          </cell>
          <cell r="E9601">
            <v>-2500</v>
          </cell>
          <cell r="F9601">
            <v>-2500</v>
          </cell>
          <cell r="G9601">
            <v>-2500</v>
          </cell>
        </row>
        <row r="9602">
          <cell r="B9602" t="str">
            <v>301500SP48</v>
          </cell>
          <cell r="C9602">
            <v>0</v>
          </cell>
          <cell r="D9602">
            <v>0</v>
          </cell>
          <cell r="E9602">
            <v>-2500</v>
          </cell>
          <cell r="F9602">
            <v>-2500</v>
          </cell>
          <cell r="G9602">
            <v>-2500</v>
          </cell>
        </row>
        <row r="9603">
          <cell r="B9603" t="str">
            <v>301500SP49</v>
          </cell>
          <cell r="C9603">
            <v>0</v>
          </cell>
          <cell r="D9603">
            <v>0</v>
          </cell>
          <cell r="E9603">
            <v>-2500</v>
          </cell>
          <cell r="F9603">
            <v>-2500</v>
          </cell>
          <cell r="G9603">
            <v>-2500</v>
          </cell>
        </row>
        <row r="9604">
          <cell r="B9604" t="str">
            <v>301500SP50</v>
          </cell>
          <cell r="C9604">
            <v>0</v>
          </cell>
          <cell r="D9604">
            <v>0</v>
          </cell>
          <cell r="E9604">
            <v>-2500</v>
          </cell>
          <cell r="F9604">
            <v>-2500</v>
          </cell>
          <cell r="G9604">
            <v>-2500</v>
          </cell>
        </row>
        <row r="9605">
          <cell r="B9605" t="str">
            <v>301500SP51</v>
          </cell>
          <cell r="C9605">
            <v>0</v>
          </cell>
          <cell r="D9605">
            <v>0</v>
          </cell>
          <cell r="E9605">
            <v>-2500</v>
          </cell>
          <cell r="F9605">
            <v>-2500</v>
          </cell>
          <cell r="G9605">
            <v>-2500</v>
          </cell>
        </row>
        <row r="9606">
          <cell r="B9606" t="str">
            <v>301500SP52</v>
          </cell>
          <cell r="C9606">
            <v>0</v>
          </cell>
          <cell r="D9606">
            <v>0</v>
          </cell>
          <cell r="E9606">
            <v>-2500</v>
          </cell>
          <cell r="F9606">
            <v>-2500</v>
          </cell>
          <cell r="G9606">
            <v>-2500</v>
          </cell>
        </row>
        <row r="9607">
          <cell r="B9607" t="str">
            <v>301500SP53</v>
          </cell>
          <cell r="C9607">
            <v>0</v>
          </cell>
          <cell r="D9607">
            <v>0</v>
          </cell>
          <cell r="E9607">
            <v>-2500</v>
          </cell>
          <cell r="F9607">
            <v>-2500</v>
          </cell>
          <cell r="G9607">
            <v>-2500</v>
          </cell>
        </row>
        <row r="9608">
          <cell r="B9608" t="str">
            <v>301500SP54</v>
          </cell>
          <cell r="C9608">
            <v>0</v>
          </cell>
          <cell r="D9608">
            <v>0</v>
          </cell>
          <cell r="E9608">
            <v>-7500</v>
          </cell>
          <cell r="F9608">
            <v>-7500</v>
          </cell>
          <cell r="G9608">
            <v>-7500</v>
          </cell>
        </row>
        <row r="9609">
          <cell r="B9609" t="str">
            <v>301500SP55</v>
          </cell>
          <cell r="C9609">
            <v>0</v>
          </cell>
          <cell r="D9609">
            <v>0</v>
          </cell>
          <cell r="E9609">
            <v>-5000</v>
          </cell>
          <cell r="F9609">
            <v>-5000</v>
          </cell>
          <cell r="G9609">
            <v>-5000</v>
          </cell>
        </row>
        <row r="9610">
          <cell r="B9610" t="str">
            <v>301500SP56</v>
          </cell>
          <cell r="C9610">
            <v>0</v>
          </cell>
          <cell r="D9610">
            <v>0</v>
          </cell>
          <cell r="E9610">
            <v>-2500</v>
          </cell>
          <cell r="F9610">
            <v>-2500</v>
          </cell>
          <cell r="G9610">
            <v>-2500</v>
          </cell>
        </row>
        <row r="9611">
          <cell r="B9611" t="str">
            <v>301500SP57</v>
          </cell>
          <cell r="C9611">
            <v>0</v>
          </cell>
          <cell r="D9611">
            <v>0</v>
          </cell>
          <cell r="E9611">
            <v>-2500</v>
          </cell>
          <cell r="F9611">
            <v>-2500</v>
          </cell>
          <cell r="G9611">
            <v>-2500</v>
          </cell>
        </row>
        <row r="9612">
          <cell r="B9612" t="str">
            <v>301500SP58</v>
          </cell>
          <cell r="C9612">
            <v>0</v>
          </cell>
          <cell r="D9612">
            <v>0</v>
          </cell>
          <cell r="E9612">
            <v>-2500</v>
          </cell>
          <cell r="F9612">
            <v>-2500</v>
          </cell>
          <cell r="G9612">
            <v>-2500</v>
          </cell>
        </row>
        <row r="9613">
          <cell r="B9613" t="str">
            <v>301500SP59</v>
          </cell>
          <cell r="C9613">
            <v>0</v>
          </cell>
          <cell r="D9613">
            <v>0</v>
          </cell>
          <cell r="E9613">
            <v>-2500</v>
          </cell>
          <cell r="F9613">
            <v>-2500</v>
          </cell>
          <cell r="G9613">
            <v>-2500</v>
          </cell>
        </row>
        <row r="9614">
          <cell r="B9614" t="str">
            <v>301500SP60</v>
          </cell>
          <cell r="C9614">
            <v>0</v>
          </cell>
          <cell r="D9614">
            <v>0</v>
          </cell>
          <cell r="E9614">
            <v>-5000</v>
          </cell>
          <cell r="F9614">
            <v>-5000</v>
          </cell>
          <cell r="G9614">
            <v>-5000</v>
          </cell>
        </row>
        <row r="9615">
          <cell r="B9615" t="str">
            <v>301500SP61</v>
          </cell>
          <cell r="C9615">
            <v>0</v>
          </cell>
          <cell r="D9615">
            <v>0</v>
          </cell>
          <cell r="E9615">
            <v>-7500</v>
          </cell>
          <cell r="F9615">
            <v>-7500</v>
          </cell>
          <cell r="G9615">
            <v>-7500</v>
          </cell>
        </row>
        <row r="9616">
          <cell r="B9616" t="str">
            <v>301500SP62</v>
          </cell>
          <cell r="C9616">
            <v>0</v>
          </cell>
          <cell r="D9616">
            <v>0</v>
          </cell>
          <cell r="E9616">
            <v>-2500</v>
          </cell>
          <cell r="F9616">
            <v>-2500</v>
          </cell>
          <cell r="G9616">
            <v>-2500</v>
          </cell>
        </row>
        <row r="9617">
          <cell r="B9617" t="str">
            <v>301500SP63</v>
          </cell>
          <cell r="C9617">
            <v>0</v>
          </cell>
          <cell r="D9617">
            <v>0</v>
          </cell>
          <cell r="E9617">
            <v>-2500</v>
          </cell>
          <cell r="F9617">
            <v>-2500</v>
          </cell>
          <cell r="G9617">
            <v>-2500</v>
          </cell>
        </row>
        <row r="9618">
          <cell r="B9618" t="str">
            <v>301500SP64</v>
          </cell>
          <cell r="C9618">
            <v>0</v>
          </cell>
          <cell r="D9618">
            <v>0</v>
          </cell>
          <cell r="E9618">
            <v>-2500</v>
          </cell>
          <cell r="F9618">
            <v>-2500</v>
          </cell>
          <cell r="G9618">
            <v>-2500</v>
          </cell>
        </row>
        <row r="9619">
          <cell r="B9619" t="str">
            <v>301500SP65</v>
          </cell>
          <cell r="C9619">
            <v>0</v>
          </cell>
          <cell r="D9619">
            <v>0</v>
          </cell>
          <cell r="E9619">
            <v>-7500</v>
          </cell>
          <cell r="F9619">
            <v>-7500</v>
          </cell>
          <cell r="G9619">
            <v>-7500</v>
          </cell>
        </row>
        <row r="9620">
          <cell r="B9620" t="str">
            <v>301500SP66</v>
          </cell>
          <cell r="C9620">
            <v>0</v>
          </cell>
          <cell r="D9620">
            <v>0</v>
          </cell>
          <cell r="E9620">
            <v>-7500</v>
          </cell>
          <cell r="F9620">
            <v>-7500</v>
          </cell>
          <cell r="G9620">
            <v>-7500</v>
          </cell>
        </row>
        <row r="9621">
          <cell r="B9621" t="str">
            <v>301500SP67</v>
          </cell>
          <cell r="C9621">
            <v>0</v>
          </cell>
          <cell r="D9621">
            <v>0</v>
          </cell>
          <cell r="E9621">
            <v>-2500</v>
          </cell>
          <cell r="F9621">
            <v>-2500</v>
          </cell>
          <cell r="G9621">
            <v>-2500</v>
          </cell>
        </row>
        <row r="9622">
          <cell r="B9622" t="str">
            <v>301500SP68</v>
          </cell>
          <cell r="C9622">
            <v>0</v>
          </cell>
          <cell r="D9622">
            <v>0</v>
          </cell>
          <cell r="E9622">
            <v>-2500</v>
          </cell>
          <cell r="F9622">
            <v>-2500</v>
          </cell>
          <cell r="G9622">
            <v>-2500</v>
          </cell>
        </row>
        <row r="9623">
          <cell r="B9623" t="str">
            <v>301500SP69</v>
          </cell>
          <cell r="C9623">
            <v>0</v>
          </cell>
          <cell r="D9623">
            <v>0</v>
          </cell>
          <cell r="E9623">
            <v>-5000</v>
          </cell>
          <cell r="F9623">
            <v>-5000</v>
          </cell>
          <cell r="G9623">
            <v>-5000</v>
          </cell>
        </row>
        <row r="9624">
          <cell r="B9624" t="str">
            <v>301500SP70</v>
          </cell>
          <cell r="C9624">
            <v>0</v>
          </cell>
          <cell r="D9624">
            <v>0</v>
          </cell>
          <cell r="E9624">
            <v>-2500</v>
          </cell>
          <cell r="F9624">
            <v>-2500</v>
          </cell>
          <cell r="G9624">
            <v>-2500</v>
          </cell>
        </row>
        <row r="9625">
          <cell r="B9625" t="str">
            <v>301500SP71</v>
          </cell>
          <cell r="C9625">
            <v>0</v>
          </cell>
          <cell r="D9625">
            <v>0</v>
          </cell>
          <cell r="E9625">
            <v>-2500</v>
          </cell>
          <cell r="F9625">
            <v>-2500</v>
          </cell>
          <cell r="G9625">
            <v>-2500</v>
          </cell>
        </row>
        <row r="9626">
          <cell r="B9626" t="str">
            <v>301500SP72</v>
          </cell>
          <cell r="C9626">
            <v>0</v>
          </cell>
          <cell r="D9626">
            <v>0</v>
          </cell>
          <cell r="E9626">
            <v>-2500</v>
          </cell>
          <cell r="F9626">
            <v>-2500</v>
          </cell>
          <cell r="G9626">
            <v>-2500</v>
          </cell>
        </row>
        <row r="9627">
          <cell r="B9627" t="str">
            <v>301500SP73</v>
          </cell>
          <cell r="C9627">
            <v>0</v>
          </cell>
          <cell r="D9627">
            <v>0</v>
          </cell>
          <cell r="E9627">
            <v>-2500</v>
          </cell>
          <cell r="F9627">
            <v>-2500</v>
          </cell>
          <cell r="G9627">
            <v>-2500</v>
          </cell>
        </row>
        <row r="9628">
          <cell r="B9628" t="str">
            <v>301500SP74</v>
          </cell>
          <cell r="C9628">
            <v>0</v>
          </cell>
          <cell r="D9628">
            <v>2500</v>
          </cell>
          <cell r="E9628">
            <v>-10000</v>
          </cell>
          <cell r="F9628">
            <v>-7500</v>
          </cell>
          <cell r="G9628">
            <v>-7500</v>
          </cell>
        </row>
        <row r="9629">
          <cell r="B9629" t="str">
            <v>301500SP75</v>
          </cell>
          <cell r="C9629">
            <v>0</v>
          </cell>
          <cell r="D9629">
            <v>0</v>
          </cell>
          <cell r="E9629">
            <v>-2500</v>
          </cell>
          <cell r="F9629">
            <v>-2500</v>
          </cell>
          <cell r="G9629">
            <v>-2500</v>
          </cell>
        </row>
        <row r="9630">
          <cell r="B9630" t="str">
            <v>301500SP76</v>
          </cell>
          <cell r="C9630">
            <v>0</v>
          </cell>
          <cell r="D9630">
            <v>0</v>
          </cell>
          <cell r="E9630">
            <v>-2500</v>
          </cell>
          <cell r="F9630">
            <v>-2500</v>
          </cell>
          <cell r="G9630">
            <v>-2500</v>
          </cell>
        </row>
        <row r="9631">
          <cell r="B9631" t="str">
            <v>301500SP77</v>
          </cell>
          <cell r="C9631">
            <v>0</v>
          </cell>
          <cell r="D9631">
            <v>0</v>
          </cell>
          <cell r="E9631">
            <v>-2500</v>
          </cell>
          <cell r="F9631">
            <v>-2500</v>
          </cell>
          <cell r="G9631">
            <v>-2500</v>
          </cell>
        </row>
        <row r="9632">
          <cell r="B9632" t="str">
            <v>301500SP78</v>
          </cell>
          <cell r="C9632">
            <v>0</v>
          </cell>
          <cell r="D9632">
            <v>2500</v>
          </cell>
          <cell r="E9632">
            <v>-2500</v>
          </cell>
          <cell r="F9632">
            <v>0</v>
          </cell>
          <cell r="G9632">
            <v>0</v>
          </cell>
        </row>
        <row r="9633">
          <cell r="B9633" t="str">
            <v>301500SP79</v>
          </cell>
          <cell r="C9633">
            <v>0</v>
          </cell>
          <cell r="D9633">
            <v>0</v>
          </cell>
          <cell r="E9633">
            <v>-2500</v>
          </cell>
          <cell r="F9633">
            <v>-2500</v>
          </cell>
          <cell r="G9633">
            <v>-2500</v>
          </cell>
        </row>
        <row r="9634">
          <cell r="B9634" t="str">
            <v>301500SP80</v>
          </cell>
          <cell r="C9634">
            <v>0</v>
          </cell>
          <cell r="D9634">
            <v>0</v>
          </cell>
          <cell r="E9634">
            <v>-7500</v>
          </cell>
          <cell r="F9634">
            <v>-7500</v>
          </cell>
          <cell r="G9634">
            <v>-7500</v>
          </cell>
        </row>
        <row r="9635">
          <cell r="B9635" t="str">
            <v>301500SP81</v>
          </cell>
          <cell r="C9635">
            <v>0</v>
          </cell>
          <cell r="D9635">
            <v>0</v>
          </cell>
          <cell r="E9635">
            <v>-2500</v>
          </cell>
          <cell r="F9635">
            <v>-2500</v>
          </cell>
          <cell r="G9635">
            <v>-2500</v>
          </cell>
        </row>
        <row r="9636">
          <cell r="B9636" t="str">
            <v>301500SP82</v>
          </cell>
          <cell r="C9636">
            <v>0</v>
          </cell>
          <cell r="D9636">
            <v>0</v>
          </cell>
          <cell r="E9636">
            <v>-5000</v>
          </cell>
          <cell r="F9636">
            <v>-5000</v>
          </cell>
          <cell r="G9636">
            <v>-5000</v>
          </cell>
        </row>
        <row r="9637">
          <cell r="B9637" t="str">
            <v>301500SP83</v>
          </cell>
          <cell r="C9637">
            <v>0</v>
          </cell>
          <cell r="D9637">
            <v>0</v>
          </cell>
          <cell r="E9637">
            <v>-5000</v>
          </cell>
          <cell r="F9637">
            <v>-5000</v>
          </cell>
          <cell r="G9637">
            <v>-5000</v>
          </cell>
        </row>
        <row r="9638">
          <cell r="B9638" t="str">
            <v>301500SP84</v>
          </cell>
          <cell r="C9638">
            <v>0</v>
          </cell>
          <cell r="D9638">
            <v>0</v>
          </cell>
          <cell r="E9638">
            <v>-7500</v>
          </cell>
          <cell r="F9638">
            <v>-7500</v>
          </cell>
          <cell r="G9638">
            <v>-7500</v>
          </cell>
        </row>
        <row r="9639">
          <cell r="B9639" t="str">
            <v>301500SP85</v>
          </cell>
          <cell r="C9639">
            <v>0</v>
          </cell>
          <cell r="D9639">
            <v>0</v>
          </cell>
          <cell r="E9639">
            <v>-2500</v>
          </cell>
          <cell r="F9639">
            <v>-2500</v>
          </cell>
          <cell r="G9639">
            <v>-2500</v>
          </cell>
        </row>
        <row r="9640">
          <cell r="B9640" t="str">
            <v>301500SP86</v>
          </cell>
          <cell r="C9640">
            <v>0</v>
          </cell>
          <cell r="D9640">
            <v>2500</v>
          </cell>
          <cell r="E9640">
            <v>-2500</v>
          </cell>
          <cell r="F9640">
            <v>0</v>
          </cell>
          <cell r="G9640">
            <v>0</v>
          </cell>
        </row>
        <row r="9641">
          <cell r="B9641" t="str">
            <v>301500SP87</v>
          </cell>
          <cell r="C9641">
            <v>0</v>
          </cell>
          <cell r="D9641">
            <v>0</v>
          </cell>
          <cell r="E9641">
            <v>-7500</v>
          </cell>
          <cell r="F9641">
            <v>-7500</v>
          </cell>
          <cell r="G9641">
            <v>-7500</v>
          </cell>
        </row>
        <row r="9642">
          <cell r="B9642" t="str">
            <v>301500SP88</v>
          </cell>
          <cell r="C9642">
            <v>0</v>
          </cell>
          <cell r="D9642">
            <v>0</v>
          </cell>
          <cell r="E9642">
            <v>-15000</v>
          </cell>
          <cell r="F9642">
            <v>-15000</v>
          </cell>
          <cell r="G9642">
            <v>-15000</v>
          </cell>
        </row>
        <row r="9643">
          <cell r="B9643" t="str">
            <v>301500SP89</v>
          </cell>
          <cell r="C9643">
            <v>0</v>
          </cell>
          <cell r="D9643">
            <v>0</v>
          </cell>
          <cell r="E9643">
            <v>-5000</v>
          </cell>
          <cell r="F9643">
            <v>-5000</v>
          </cell>
          <cell r="G9643">
            <v>-5000</v>
          </cell>
        </row>
        <row r="9644">
          <cell r="B9644" t="str">
            <v>301500SP90</v>
          </cell>
          <cell r="C9644">
            <v>0</v>
          </cell>
          <cell r="D9644">
            <v>0</v>
          </cell>
          <cell r="E9644">
            <v>-2500</v>
          </cell>
          <cell r="F9644">
            <v>-2500</v>
          </cell>
          <cell r="G9644">
            <v>-2500</v>
          </cell>
        </row>
        <row r="9645">
          <cell r="B9645" t="str">
            <v>301500SP91</v>
          </cell>
          <cell r="C9645">
            <v>0</v>
          </cell>
          <cell r="D9645">
            <v>0</v>
          </cell>
          <cell r="E9645">
            <v>-5000</v>
          </cell>
          <cell r="F9645">
            <v>-5000</v>
          </cell>
          <cell r="G9645">
            <v>-5000</v>
          </cell>
        </row>
        <row r="9646">
          <cell r="B9646" t="str">
            <v>301500SP92</v>
          </cell>
          <cell r="C9646">
            <v>0</v>
          </cell>
          <cell r="D9646">
            <v>0</v>
          </cell>
          <cell r="E9646">
            <v>-5000</v>
          </cell>
          <cell r="F9646">
            <v>-5000</v>
          </cell>
          <cell r="G9646">
            <v>-5000</v>
          </cell>
        </row>
        <row r="9647">
          <cell r="B9647" t="str">
            <v>301500SP93</v>
          </cell>
          <cell r="C9647">
            <v>0</v>
          </cell>
          <cell r="D9647">
            <v>0</v>
          </cell>
          <cell r="E9647">
            <v>-2500</v>
          </cell>
          <cell r="F9647">
            <v>-2500</v>
          </cell>
          <cell r="G9647">
            <v>-2500</v>
          </cell>
        </row>
        <row r="9648">
          <cell r="B9648" t="str">
            <v>301500SP94</v>
          </cell>
          <cell r="C9648">
            <v>0</v>
          </cell>
          <cell r="D9648">
            <v>0</v>
          </cell>
          <cell r="E9648">
            <v>-10000</v>
          </cell>
          <cell r="F9648">
            <v>-10000</v>
          </cell>
          <cell r="G9648">
            <v>-10000</v>
          </cell>
        </row>
        <row r="9649">
          <cell r="B9649" t="str">
            <v>301500SP95</v>
          </cell>
          <cell r="C9649">
            <v>0</v>
          </cell>
          <cell r="D9649">
            <v>0</v>
          </cell>
          <cell r="E9649">
            <v>-2500</v>
          </cell>
          <cell r="F9649">
            <v>-2500</v>
          </cell>
          <cell r="G9649">
            <v>-2500</v>
          </cell>
        </row>
        <row r="9650">
          <cell r="B9650" t="str">
            <v>301500SP96</v>
          </cell>
          <cell r="C9650">
            <v>0</v>
          </cell>
          <cell r="D9650">
            <v>0</v>
          </cell>
          <cell r="E9650">
            <v>-2500</v>
          </cell>
          <cell r="F9650">
            <v>-2500</v>
          </cell>
          <cell r="G9650">
            <v>-2500</v>
          </cell>
        </row>
        <row r="9651">
          <cell r="B9651" t="str">
            <v>301500SP97</v>
          </cell>
          <cell r="C9651">
            <v>0</v>
          </cell>
          <cell r="D9651">
            <v>0</v>
          </cell>
          <cell r="E9651">
            <v>-2500</v>
          </cell>
          <cell r="F9651">
            <v>-2500</v>
          </cell>
          <cell r="G9651">
            <v>-2500</v>
          </cell>
        </row>
        <row r="9652">
          <cell r="B9652" t="str">
            <v>301500SP98</v>
          </cell>
          <cell r="C9652">
            <v>0</v>
          </cell>
          <cell r="D9652">
            <v>0</v>
          </cell>
          <cell r="E9652">
            <v>-2500</v>
          </cell>
          <cell r="F9652">
            <v>-2500</v>
          </cell>
          <cell r="G9652">
            <v>-2500</v>
          </cell>
        </row>
        <row r="9653">
          <cell r="B9653" t="str">
            <v>301500SP99</v>
          </cell>
          <cell r="C9653">
            <v>0</v>
          </cell>
          <cell r="D9653">
            <v>0</v>
          </cell>
          <cell r="E9653">
            <v>-2500</v>
          </cell>
          <cell r="F9653">
            <v>-2500</v>
          </cell>
          <cell r="G9653">
            <v>-2500</v>
          </cell>
        </row>
        <row r="9654">
          <cell r="B9654" t="str">
            <v>301500SQ01</v>
          </cell>
          <cell r="C9654">
            <v>0</v>
          </cell>
          <cell r="D9654">
            <v>0</v>
          </cell>
          <cell r="E9654">
            <v>-7500</v>
          </cell>
          <cell r="F9654">
            <v>-7500</v>
          </cell>
          <cell r="G9654">
            <v>-7500</v>
          </cell>
        </row>
        <row r="9655">
          <cell r="B9655" t="str">
            <v>301500SQ02</v>
          </cell>
          <cell r="C9655">
            <v>0</v>
          </cell>
          <cell r="D9655">
            <v>0</v>
          </cell>
          <cell r="E9655">
            <v>-2500</v>
          </cell>
          <cell r="F9655">
            <v>-2500</v>
          </cell>
          <cell r="G9655">
            <v>-2500</v>
          </cell>
        </row>
        <row r="9656">
          <cell r="B9656" t="str">
            <v>301500SQ03</v>
          </cell>
          <cell r="C9656">
            <v>0</v>
          </cell>
          <cell r="D9656">
            <v>0</v>
          </cell>
          <cell r="E9656">
            <v>-5000</v>
          </cell>
          <cell r="F9656">
            <v>-5000</v>
          </cell>
          <cell r="G9656">
            <v>-5000</v>
          </cell>
        </row>
        <row r="9657">
          <cell r="B9657" t="str">
            <v>301500SQ04</v>
          </cell>
          <cell r="C9657">
            <v>0</v>
          </cell>
          <cell r="D9657">
            <v>0</v>
          </cell>
          <cell r="E9657">
            <v>-2500</v>
          </cell>
          <cell r="F9657">
            <v>-2500</v>
          </cell>
          <cell r="G9657">
            <v>-2500</v>
          </cell>
        </row>
        <row r="9658">
          <cell r="B9658" t="str">
            <v>301500SQ05</v>
          </cell>
          <cell r="C9658">
            <v>0</v>
          </cell>
          <cell r="D9658">
            <v>0</v>
          </cell>
          <cell r="E9658">
            <v>-2500</v>
          </cell>
          <cell r="F9658">
            <v>-2500</v>
          </cell>
          <cell r="G9658">
            <v>-2500</v>
          </cell>
        </row>
        <row r="9659">
          <cell r="B9659" t="str">
            <v>301500SQ06</v>
          </cell>
          <cell r="C9659">
            <v>0</v>
          </cell>
          <cell r="D9659">
            <v>0</v>
          </cell>
          <cell r="E9659">
            <v>-7500</v>
          </cell>
          <cell r="F9659">
            <v>-7500</v>
          </cell>
          <cell r="G9659">
            <v>-7500</v>
          </cell>
        </row>
        <row r="9660">
          <cell r="B9660" t="str">
            <v>301500SQ07</v>
          </cell>
          <cell r="C9660">
            <v>0</v>
          </cell>
          <cell r="D9660">
            <v>0</v>
          </cell>
          <cell r="E9660">
            <v>-5000</v>
          </cell>
          <cell r="F9660">
            <v>-5000</v>
          </cell>
          <cell r="G9660">
            <v>-5000</v>
          </cell>
        </row>
        <row r="9661">
          <cell r="B9661" t="str">
            <v>301500SQ08</v>
          </cell>
          <cell r="C9661">
            <v>0</v>
          </cell>
          <cell r="D9661">
            <v>0</v>
          </cell>
          <cell r="E9661">
            <v>-5000</v>
          </cell>
          <cell r="F9661">
            <v>-5000</v>
          </cell>
          <cell r="G9661">
            <v>-5000</v>
          </cell>
        </row>
        <row r="9662">
          <cell r="B9662" t="str">
            <v>301500SQ09</v>
          </cell>
          <cell r="C9662">
            <v>0</v>
          </cell>
          <cell r="D9662">
            <v>0</v>
          </cell>
          <cell r="E9662">
            <v>-2500</v>
          </cell>
          <cell r="F9662">
            <v>-2500</v>
          </cell>
          <cell r="G9662">
            <v>-2500</v>
          </cell>
        </row>
        <row r="9663">
          <cell r="B9663" t="str">
            <v>301500SQ10</v>
          </cell>
          <cell r="C9663">
            <v>0</v>
          </cell>
          <cell r="D9663">
            <v>0</v>
          </cell>
          <cell r="E9663">
            <v>-5000</v>
          </cell>
          <cell r="F9663">
            <v>-5000</v>
          </cell>
          <cell r="G9663">
            <v>-5000</v>
          </cell>
        </row>
        <row r="9664">
          <cell r="B9664" t="str">
            <v>301500SQ11</v>
          </cell>
          <cell r="C9664">
            <v>0</v>
          </cell>
          <cell r="D9664">
            <v>0</v>
          </cell>
          <cell r="E9664">
            <v>-10000</v>
          </cell>
          <cell r="F9664">
            <v>-10000</v>
          </cell>
          <cell r="G9664">
            <v>-10000</v>
          </cell>
        </row>
        <row r="9665">
          <cell r="B9665" t="str">
            <v>301500SQ12</v>
          </cell>
          <cell r="C9665">
            <v>0</v>
          </cell>
          <cell r="D9665">
            <v>0</v>
          </cell>
          <cell r="E9665">
            <v>-7500</v>
          </cell>
          <cell r="F9665">
            <v>-7500</v>
          </cell>
          <cell r="G9665">
            <v>-7500</v>
          </cell>
        </row>
        <row r="9666">
          <cell r="B9666" t="str">
            <v>301500SQ13</v>
          </cell>
          <cell r="C9666">
            <v>0</v>
          </cell>
          <cell r="D9666">
            <v>0</v>
          </cell>
          <cell r="E9666">
            <v>-7500</v>
          </cell>
          <cell r="F9666">
            <v>-7500</v>
          </cell>
          <cell r="G9666">
            <v>-7500</v>
          </cell>
        </row>
        <row r="9667">
          <cell r="B9667" t="str">
            <v>301500SQ14</v>
          </cell>
          <cell r="C9667">
            <v>0</v>
          </cell>
          <cell r="D9667">
            <v>0</v>
          </cell>
          <cell r="E9667">
            <v>-2500</v>
          </cell>
          <cell r="F9667">
            <v>-2500</v>
          </cell>
          <cell r="G9667">
            <v>-2500</v>
          </cell>
        </row>
        <row r="9668">
          <cell r="B9668" t="str">
            <v>301500SQ15</v>
          </cell>
          <cell r="C9668">
            <v>0</v>
          </cell>
          <cell r="D9668">
            <v>0</v>
          </cell>
          <cell r="E9668">
            <v>-2500</v>
          </cell>
          <cell r="F9668">
            <v>-2500</v>
          </cell>
          <cell r="G9668">
            <v>-2500</v>
          </cell>
        </row>
        <row r="9669">
          <cell r="B9669" t="str">
            <v>301500SQ16</v>
          </cell>
          <cell r="C9669">
            <v>0</v>
          </cell>
          <cell r="D9669">
            <v>0</v>
          </cell>
          <cell r="E9669">
            <v>-2500</v>
          </cell>
          <cell r="F9669">
            <v>-2500</v>
          </cell>
          <cell r="G9669">
            <v>-2500</v>
          </cell>
        </row>
        <row r="9670">
          <cell r="B9670" t="str">
            <v>301500SQ17</v>
          </cell>
          <cell r="C9670">
            <v>0</v>
          </cell>
          <cell r="D9670">
            <v>0</v>
          </cell>
          <cell r="E9670">
            <v>-2500</v>
          </cell>
          <cell r="F9670">
            <v>-2500</v>
          </cell>
          <cell r="G9670">
            <v>-2500</v>
          </cell>
        </row>
        <row r="9671">
          <cell r="B9671" t="str">
            <v>301500SQ18</v>
          </cell>
          <cell r="C9671">
            <v>0</v>
          </cell>
          <cell r="D9671">
            <v>0</v>
          </cell>
          <cell r="E9671">
            <v>-7500</v>
          </cell>
          <cell r="F9671">
            <v>-7500</v>
          </cell>
          <cell r="G9671">
            <v>-7500</v>
          </cell>
        </row>
        <row r="9672">
          <cell r="B9672" t="str">
            <v>301500SQ19</v>
          </cell>
          <cell r="C9672">
            <v>0</v>
          </cell>
          <cell r="D9672">
            <v>0</v>
          </cell>
          <cell r="E9672">
            <v>-5000</v>
          </cell>
          <cell r="F9672">
            <v>-5000</v>
          </cell>
          <cell r="G9672">
            <v>-5000</v>
          </cell>
        </row>
        <row r="9673">
          <cell r="B9673" t="str">
            <v>301500SQ20</v>
          </cell>
          <cell r="C9673">
            <v>0</v>
          </cell>
          <cell r="D9673">
            <v>0</v>
          </cell>
          <cell r="E9673">
            <v>-5000</v>
          </cell>
          <cell r="F9673">
            <v>-5000</v>
          </cell>
          <cell r="G9673">
            <v>-5000</v>
          </cell>
        </row>
        <row r="9674">
          <cell r="B9674" t="str">
            <v>301500SQ21</v>
          </cell>
          <cell r="C9674">
            <v>0</v>
          </cell>
          <cell r="D9674">
            <v>0</v>
          </cell>
          <cell r="E9674">
            <v>-2500</v>
          </cell>
          <cell r="F9674">
            <v>-2500</v>
          </cell>
          <cell r="G9674">
            <v>-2500</v>
          </cell>
        </row>
        <row r="9675">
          <cell r="B9675" t="str">
            <v>301500SQ22</v>
          </cell>
          <cell r="C9675">
            <v>0</v>
          </cell>
          <cell r="D9675">
            <v>0</v>
          </cell>
          <cell r="E9675">
            <v>-5000</v>
          </cell>
          <cell r="F9675">
            <v>-5000</v>
          </cell>
          <cell r="G9675">
            <v>-5000</v>
          </cell>
        </row>
        <row r="9676">
          <cell r="B9676" t="str">
            <v>301500SQ23</v>
          </cell>
          <cell r="C9676">
            <v>0</v>
          </cell>
          <cell r="D9676">
            <v>0</v>
          </cell>
          <cell r="E9676">
            <v>-2500</v>
          </cell>
          <cell r="F9676">
            <v>-2500</v>
          </cell>
          <cell r="G9676">
            <v>-2500</v>
          </cell>
        </row>
        <row r="9677">
          <cell r="B9677" t="str">
            <v>301500SQ24</v>
          </cell>
          <cell r="C9677">
            <v>0</v>
          </cell>
          <cell r="D9677">
            <v>0</v>
          </cell>
          <cell r="E9677">
            <v>-2500</v>
          </cell>
          <cell r="F9677">
            <v>-2500</v>
          </cell>
          <cell r="G9677">
            <v>-2500</v>
          </cell>
        </row>
        <row r="9678">
          <cell r="B9678" t="str">
            <v>301500SQ25</v>
          </cell>
          <cell r="C9678">
            <v>0</v>
          </cell>
          <cell r="D9678">
            <v>0</v>
          </cell>
          <cell r="E9678">
            <v>-2500</v>
          </cell>
          <cell r="F9678">
            <v>-2500</v>
          </cell>
          <cell r="G9678">
            <v>-2500</v>
          </cell>
        </row>
        <row r="9679">
          <cell r="B9679" t="str">
            <v>301500SQ26</v>
          </cell>
          <cell r="C9679">
            <v>0</v>
          </cell>
          <cell r="D9679">
            <v>0</v>
          </cell>
          <cell r="E9679">
            <v>-7500</v>
          </cell>
          <cell r="F9679">
            <v>-7500</v>
          </cell>
          <cell r="G9679">
            <v>-7500</v>
          </cell>
        </row>
        <row r="9680">
          <cell r="B9680" t="str">
            <v>301500SQ27</v>
          </cell>
          <cell r="C9680">
            <v>0</v>
          </cell>
          <cell r="D9680">
            <v>0</v>
          </cell>
          <cell r="E9680">
            <v>-7500</v>
          </cell>
          <cell r="F9680">
            <v>-7500</v>
          </cell>
          <cell r="G9680">
            <v>-7500</v>
          </cell>
        </row>
        <row r="9681">
          <cell r="B9681" t="str">
            <v>301500SQ28</v>
          </cell>
          <cell r="C9681">
            <v>0</v>
          </cell>
          <cell r="D9681">
            <v>0</v>
          </cell>
          <cell r="E9681">
            <v>-2500</v>
          </cell>
          <cell r="F9681">
            <v>-2500</v>
          </cell>
          <cell r="G9681">
            <v>-2500</v>
          </cell>
        </row>
        <row r="9682">
          <cell r="B9682" t="str">
            <v>301500SQ29</v>
          </cell>
          <cell r="C9682">
            <v>0</v>
          </cell>
          <cell r="D9682">
            <v>0</v>
          </cell>
          <cell r="E9682">
            <v>-2500</v>
          </cell>
          <cell r="F9682">
            <v>-2500</v>
          </cell>
          <cell r="G9682">
            <v>-2500</v>
          </cell>
        </row>
        <row r="9683">
          <cell r="B9683" t="str">
            <v>301500SQ30</v>
          </cell>
          <cell r="C9683">
            <v>0</v>
          </cell>
          <cell r="D9683">
            <v>0</v>
          </cell>
          <cell r="E9683">
            <v>-5000</v>
          </cell>
          <cell r="F9683">
            <v>-5000</v>
          </cell>
          <cell r="G9683">
            <v>-5000</v>
          </cell>
        </row>
        <row r="9684">
          <cell r="B9684" t="str">
            <v>301500SQ31</v>
          </cell>
          <cell r="C9684">
            <v>0</v>
          </cell>
          <cell r="D9684">
            <v>0</v>
          </cell>
          <cell r="E9684">
            <v>-7500</v>
          </cell>
          <cell r="F9684">
            <v>-7500</v>
          </cell>
          <cell r="G9684">
            <v>-7500</v>
          </cell>
        </row>
        <row r="9685">
          <cell r="B9685" t="str">
            <v>301500SQ32</v>
          </cell>
          <cell r="C9685">
            <v>0</v>
          </cell>
          <cell r="D9685">
            <v>0</v>
          </cell>
          <cell r="E9685">
            <v>-2500</v>
          </cell>
          <cell r="F9685">
            <v>-2500</v>
          </cell>
          <cell r="G9685">
            <v>-2500</v>
          </cell>
        </row>
        <row r="9686">
          <cell r="B9686" t="str">
            <v>301500SQ33</v>
          </cell>
          <cell r="C9686">
            <v>0</v>
          </cell>
          <cell r="D9686">
            <v>0</v>
          </cell>
          <cell r="E9686">
            <v>-2500</v>
          </cell>
          <cell r="F9686">
            <v>-2500</v>
          </cell>
          <cell r="G9686">
            <v>-2500</v>
          </cell>
        </row>
        <row r="9687">
          <cell r="B9687" t="str">
            <v>301500SQ34</v>
          </cell>
          <cell r="C9687">
            <v>0</v>
          </cell>
          <cell r="D9687">
            <v>0</v>
          </cell>
          <cell r="E9687">
            <v>-2500</v>
          </cell>
          <cell r="F9687">
            <v>-2500</v>
          </cell>
          <cell r="G9687">
            <v>-2500</v>
          </cell>
        </row>
        <row r="9688">
          <cell r="B9688" t="str">
            <v>301500SQ35</v>
          </cell>
          <cell r="C9688">
            <v>0</v>
          </cell>
          <cell r="D9688">
            <v>2500</v>
          </cell>
          <cell r="E9688">
            <v>-2500</v>
          </cell>
          <cell r="F9688">
            <v>0</v>
          </cell>
          <cell r="G9688">
            <v>0</v>
          </cell>
        </row>
        <row r="9689">
          <cell r="B9689" t="str">
            <v>301500SQ36</v>
          </cell>
          <cell r="C9689">
            <v>0</v>
          </cell>
          <cell r="D9689">
            <v>0</v>
          </cell>
          <cell r="E9689">
            <v>-2500</v>
          </cell>
          <cell r="F9689">
            <v>-2500</v>
          </cell>
          <cell r="G9689">
            <v>-2500</v>
          </cell>
        </row>
        <row r="9690">
          <cell r="B9690" t="str">
            <v>301500SQ37</v>
          </cell>
          <cell r="C9690">
            <v>0</v>
          </cell>
          <cell r="D9690">
            <v>0</v>
          </cell>
          <cell r="E9690">
            <v>-2500</v>
          </cell>
          <cell r="F9690">
            <v>-2500</v>
          </cell>
          <cell r="G9690">
            <v>-2500</v>
          </cell>
        </row>
        <row r="9691">
          <cell r="B9691" t="str">
            <v>301500SQ38</v>
          </cell>
          <cell r="C9691">
            <v>0</v>
          </cell>
          <cell r="D9691">
            <v>12500</v>
          </cell>
          <cell r="E9691">
            <v>-25000</v>
          </cell>
          <cell r="F9691">
            <v>-12500</v>
          </cell>
          <cell r="G9691">
            <v>-12500</v>
          </cell>
        </row>
        <row r="9692">
          <cell r="B9692" t="str">
            <v>301500SQ39</v>
          </cell>
          <cell r="C9692">
            <v>0</v>
          </cell>
          <cell r="D9692">
            <v>0</v>
          </cell>
          <cell r="E9692">
            <v>-2500</v>
          </cell>
          <cell r="F9692">
            <v>-2500</v>
          </cell>
          <cell r="G9692">
            <v>-2500</v>
          </cell>
        </row>
        <row r="9693">
          <cell r="B9693" t="str">
            <v>301500SQ40</v>
          </cell>
          <cell r="C9693">
            <v>0</v>
          </cell>
          <cell r="D9693">
            <v>0</v>
          </cell>
          <cell r="E9693">
            <v>-5000</v>
          </cell>
          <cell r="F9693">
            <v>-5000</v>
          </cell>
          <cell r="G9693">
            <v>-5000</v>
          </cell>
        </row>
        <row r="9694">
          <cell r="B9694" t="str">
            <v>301500SQ41</v>
          </cell>
          <cell r="C9694">
            <v>0</v>
          </cell>
          <cell r="D9694">
            <v>0</v>
          </cell>
          <cell r="E9694">
            <v>-2500</v>
          </cell>
          <cell r="F9694">
            <v>-2500</v>
          </cell>
          <cell r="G9694">
            <v>-2500</v>
          </cell>
        </row>
        <row r="9695">
          <cell r="B9695" t="str">
            <v>301500SQ42</v>
          </cell>
          <cell r="C9695">
            <v>0</v>
          </cell>
          <cell r="D9695">
            <v>0</v>
          </cell>
          <cell r="E9695">
            <v>-2500</v>
          </cell>
          <cell r="F9695">
            <v>-2500</v>
          </cell>
          <cell r="G9695">
            <v>-2500</v>
          </cell>
        </row>
        <row r="9696">
          <cell r="B9696" t="str">
            <v>301500SQ43</v>
          </cell>
          <cell r="C9696">
            <v>0</v>
          </cell>
          <cell r="D9696">
            <v>0</v>
          </cell>
          <cell r="E9696">
            <v>-2500</v>
          </cell>
          <cell r="F9696">
            <v>-2500</v>
          </cell>
          <cell r="G9696">
            <v>-2500</v>
          </cell>
        </row>
        <row r="9697">
          <cell r="B9697" t="str">
            <v>301500SQ44</v>
          </cell>
          <cell r="C9697">
            <v>0</v>
          </cell>
          <cell r="D9697">
            <v>0</v>
          </cell>
          <cell r="E9697">
            <v>-2500</v>
          </cell>
          <cell r="F9697">
            <v>-2500</v>
          </cell>
          <cell r="G9697">
            <v>-2500</v>
          </cell>
        </row>
        <row r="9698">
          <cell r="B9698" t="str">
            <v>301500SQ45</v>
          </cell>
          <cell r="C9698">
            <v>0</v>
          </cell>
          <cell r="D9698">
            <v>0</v>
          </cell>
          <cell r="E9698">
            <v>-2500</v>
          </cell>
          <cell r="F9698">
            <v>-2500</v>
          </cell>
          <cell r="G9698">
            <v>-2500</v>
          </cell>
        </row>
        <row r="9699">
          <cell r="B9699" t="str">
            <v>301500SQ46</v>
          </cell>
          <cell r="C9699">
            <v>0</v>
          </cell>
          <cell r="D9699">
            <v>0</v>
          </cell>
          <cell r="E9699">
            <v>-2500</v>
          </cell>
          <cell r="F9699">
            <v>-2500</v>
          </cell>
          <cell r="G9699">
            <v>-2500</v>
          </cell>
        </row>
        <row r="9700">
          <cell r="B9700" t="str">
            <v>301500SQ47</v>
          </cell>
          <cell r="C9700">
            <v>0</v>
          </cell>
          <cell r="D9700">
            <v>0</v>
          </cell>
          <cell r="E9700">
            <v>-5000</v>
          </cell>
          <cell r="F9700">
            <v>-5000</v>
          </cell>
          <cell r="G9700">
            <v>-5000</v>
          </cell>
        </row>
        <row r="9701">
          <cell r="B9701" t="str">
            <v>301500SQ48</v>
          </cell>
          <cell r="C9701">
            <v>0</v>
          </cell>
          <cell r="D9701">
            <v>0</v>
          </cell>
          <cell r="E9701">
            <v>-2500</v>
          </cell>
          <cell r="F9701">
            <v>-2500</v>
          </cell>
          <cell r="G9701">
            <v>-2500</v>
          </cell>
        </row>
        <row r="9702">
          <cell r="B9702" t="str">
            <v>301500SQ49</v>
          </cell>
          <cell r="C9702">
            <v>0</v>
          </cell>
          <cell r="D9702">
            <v>0</v>
          </cell>
          <cell r="E9702">
            <v>-7500</v>
          </cell>
          <cell r="F9702">
            <v>-7500</v>
          </cell>
          <cell r="G9702">
            <v>-7500</v>
          </cell>
        </row>
        <row r="9703">
          <cell r="B9703" t="str">
            <v>301500SQ50</v>
          </cell>
          <cell r="C9703">
            <v>0</v>
          </cell>
          <cell r="D9703">
            <v>0</v>
          </cell>
          <cell r="E9703">
            <v>-2500</v>
          </cell>
          <cell r="F9703">
            <v>-2500</v>
          </cell>
          <cell r="G9703">
            <v>-2500</v>
          </cell>
        </row>
        <row r="9704">
          <cell r="B9704" t="str">
            <v>301500SQ51</v>
          </cell>
          <cell r="C9704">
            <v>0</v>
          </cell>
          <cell r="D9704">
            <v>0</v>
          </cell>
          <cell r="E9704">
            <v>-5000</v>
          </cell>
          <cell r="F9704">
            <v>-5000</v>
          </cell>
          <cell r="G9704">
            <v>-5000</v>
          </cell>
        </row>
        <row r="9705">
          <cell r="B9705" t="str">
            <v>301500SQ52</v>
          </cell>
          <cell r="C9705">
            <v>0</v>
          </cell>
          <cell r="D9705">
            <v>0</v>
          </cell>
          <cell r="E9705">
            <v>-2500</v>
          </cell>
          <cell r="F9705">
            <v>-2500</v>
          </cell>
          <cell r="G9705">
            <v>-2500</v>
          </cell>
        </row>
        <row r="9706">
          <cell r="B9706" t="str">
            <v>301500SQ53</v>
          </cell>
          <cell r="C9706">
            <v>0</v>
          </cell>
          <cell r="D9706">
            <v>0</v>
          </cell>
          <cell r="E9706">
            <v>-10000</v>
          </cell>
          <cell r="F9706">
            <v>-10000</v>
          </cell>
          <cell r="G9706">
            <v>-10000</v>
          </cell>
        </row>
        <row r="9707">
          <cell r="B9707" t="str">
            <v>301500SQ54</v>
          </cell>
          <cell r="C9707">
            <v>0</v>
          </cell>
          <cell r="D9707">
            <v>0</v>
          </cell>
          <cell r="E9707">
            <v>-2500</v>
          </cell>
          <cell r="F9707">
            <v>-2500</v>
          </cell>
          <cell r="G9707">
            <v>-2500</v>
          </cell>
        </row>
        <row r="9708">
          <cell r="B9708" t="str">
            <v>301500SQ55</v>
          </cell>
          <cell r="C9708">
            <v>0</v>
          </cell>
          <cell r="D9708">
            <v>0</v>
          </cell>
          <cell r="E9708">
            <v>-2500</v>
          </cell>
          <cell r="F9708">
            <v>-2500</v>
          </cell>
          <cell r="G9708">
            <v>-2500</v>
          </cell>
        </row>
        <row r="9709">
          <cell r="B9709" t="str">
            <v>301500SQ56</v>
          </cell>
          <cell r="C9709">
            <v>0</v>
          </cell>
          <cell r="D9709">
            <v>0</v>
          </cell>
          <cell r="E9709">
            <v>-2500</v>
          </cell>
          <cell r="F9709">
            <v>-2500</v>
          </cell>
          <cell r="G9709">
            <v>-2500</v>
          </cell>
        </row>
        <row r="9710">
          <cell r="B9710" t="str">
            <v>301500SQ57</v>
          </cell>
          <cell r="C9710">
            <v>0</v>
          </cell>
          <cell r="D9710">
            <v>0</v>
          </cell>
          <cell r="E9710">
            <v>-2500</v>
          </cell>
          <cell r="F9710">
            <v>-2500</v>
          </cell>
          <cell r="G9710">
            <v>-2500</v>
          </cell>
        </row>
        <row r="9711">
          <cell r="B9711" t="str">
            <v>301500SQ58</v>
          </cell>
          <cell r="C9711">
            <v>0</v>
          </cell>
          <cell r="D9711">
            <v>0</v>
          </cell>
          <cell r="E9711">
            <v>-2500</v>
          </cell>
          <cell r="F9711">
            <v>-2500</v>
          </cell>
          <cell r="G9711">
            <v>-2500</v>
          </cell>
        </row>
        <row r="9712">
          <cell r="B9712" t="str">
            <v>301500SQ59</v>
          </cell>
          <cell r="C9712">
            <v>0</v>
          </cell>
          <cell r="D9712">
            <v>0</v>
          </cell>
          <cell r="E9712">
            <v>-7500</v>
          </cell>
          <cell r="F9712">
            <v>-7500</v>
          </cell>
          <cell r="G9712">
            <v>-7500</v>
          </cell>
        </row>
        <row r="9713">
          <cell r="B9713" t="str">
            <v>301500SQ60</v>
          </cell>
          <cell r="C9713">
            <v>0</v>
          </cell>
          <cell r="D9713">
            <v>0</v>
          </cell>
          <cell r="E9713">
            <v>-7500</v>
          </cell>
          <cell r="F9713">
            <v>-7500</v>
          </cell>
          <cell r="G9713">
            <v>-7500</v>
          </cell>
        </row>
        <row r="9714">
          <cell r="B9714" t="str">
            <v>301500SQ61</v>
          </cell>
          <cell r="C9714">
            <v>0</v>
          </cell>
          <cell r="D9714">
            <v>0</v>
          </cell>
          <cell r="E9714">
            <v>-2500</v>
          </cell>
          <cell r="F9714">
            <v>-2500</v>
          </cell>
          <cell r="G9714">
            <v>-2500</v>
          </cell>
        </row>
        <row r="9715">
          <cell r="B9715" t="str">
            <v>301500SQ62</v>
          </cell>
          <cell r="C9715">
            <v>0</v>
          </cell>
          <cell r="D9715">
            <v>0</v>
          </cell>
          <cell r="E9715">
            <v>-5000</v>
          </cell>
          <cell r="F9715">
            <v>-5000</v>
          </cell>
          <cell r="G9715">
            <v>-5000</v>
          </cell>
        </row>
        <row r="9716">
          <cell r="B9716" t="str">
            <v>301500SQ63</v>
          </cell>
          <cell r="C9716">
            <v>0</v>
          </cell>
          <cell r="D9716">
            <v>0</v>
          </cell>
          <cell r="E9716">
            <v>-2500</v>
          </cell>
          <cell r="F9716">
            <v>-2500</v>
          </cell>
          <cell r="G9716">
            <v>-2500</v>
          </cell>
        </row>
        <row r="9717">
          <cell r="B9717" t="str">
            <v>301500SQ64</v>
          </cell>
          <cell r="C9717">
            <v>0</v>
          </cell>
          <cell r="D9717">
            <v>0</v>
          </cell>
          <cell r="E9717">
            <v>-5000</v>
          </cell>
          <cell r="F9717">
            <v>-5000</v>
          </cell>
          <cell r="G9717">
            <v>-5000</v>
          </cell>
        </row>
        <row r="9718">
          <cell r="B9718" t="str">
            <v>301500SQ65</v>
          </cell>
          <cell r="C9718">
            <v>0</v>
          </cell>
          <cell r="D9718">
            <v>0</v>
          </cell>
          <cell r="E9718">
            <v>-5000</v>
          </cell>
          <cell r="F9718">
            <v>-5000</v>
          </cell>
          <cell r="G9718">
            <v>-5000</v>
          </cell>
        </row>
        <row r="9719">
          <cell r="B9719" t="str">
            <v>301500SQ66</v>
          </cell>
          <cell r="C9719">
            <v>0</v>
          </cell>
          <cell r="D9719">
            <v>0</v>
          </cell>
          <cell r="E9719">
            <v>-2500</v>
          </cell>
          <cell r="F9719">
            <v>-2500</v>
          </cell>
          <cell r="G9719">
            <v>-2500</v>
          </cell>
        </row>
        <row r="9720">
          <cell r="B9720" t="str">
            <v>301500SQ67</v>
          </cell>
          <cell r="C9720">
            <v>0</v>
          </cell>
          <cell r="D9720">
            <v>0</v>
          </cell>
          <cell r="E9720">
            <v>-12500</v>
          </cell>
          <cell r="F9720">
            <v>-12500</v>
          </cell>
          <cell r="G9720">
            <v>-12500</v>
          </cell>
        </row>
        <row r="9721">
          <cell r="B9721" t="str">
            <v>301500SQ68</v>
          </cell>
          <cell r="C9721">
            <v>0</v>
          </cell>
          <cell r="D9721">
            <v>0</v>
          </cell>
          <cell r="E9721">
            <v>-5000</v>
          </cell>
          <cell r="F9721">
            <v>-5000</v>
          </cell>
          <cell r="G9721">
            <v>-5000</v>
          </cell>
        </row>
        <row r="9722">
          <cell r="B9722" t="str">
            <v>301500SQ69</v>
          </cell>
          <cell r="C9722">
            <v>0</v>
          </cell>
          <cell r="D9722">
            <v>0</v>
          </cell>
          <cell r="E9722">
            <v>-5000</v>
          </cell>
          <cell r="F9722">
            <v>-5000</v>
          </cell>
          <cell r="G9722">
            <v>-5000</v>
          </cell>
        </row>
        <row r="9723">
          <cell r="B9723" t="str">
            <v>301500SQ70</v>
          </cell>
          <cell r="C9723">
            <v>0</v>
          </cell>
          <cell r="D9723">
            <v>0</v>
          </cell>
          <cell r="E9723">
            <v>-5000</v>
          </cell>
          <cell r="F9723">
            <v>-5000</v>
          </cell>
          <cell r="G9723">
            <v>-5000</v>
          </cell>
        </row>
        <row r="9724">
          <cell r="B9724" t="str">
            <v>301500SQ71</v>
          </cell>
          <cell r="C9724">
            <v>0</v>
          </cell>
          <cell r="D9724">
            <v>0</v>
          </cell>
          <cell r="E9724">
            <v>-2500</v>
          </cell>
          <cell r="F9724">
            <v>-2500</v>
          </cell>
          <cell r="G9724">
            <v>-2500</v>
          </cell>
        </row>
        <row r="9725">
          <cell r="B9725" t="str">
            <v>301500SQ72</v>
          </cell>
          <cell r="C9725">
            <v>0</v>
          </cell>
          <cell r="D9725">
            <v>0</v>
          </cell>
          <cell r="E9725">
            <v>-7500</v>
          </cell>
          <cell r="F9725">
            <v>-7500</v>
          </cell>
          <cell r="G9725">
            <v>-7500</v>
          </cell>
        </row>
        <row r="9726">
          <cell r="B9726" t="str">
            <v>301500SQ73</v>
          </cell>
          <cell r="C9726">
            <v>0</v>
          </cell>
          <cell r="D9726">
            <v>0</v>
          </cell>
          <cell r="E9726">
            <v>-5000</v>
          </cell>
          <cell r="F9726">
            <v>-5000</v>
          </cell>
          <cell r="G9726">
            <v>-5000</v>
          </cell>
        </row>
        <row r="9727">
          <cell r="B9727" t="str">
            <v>301500SQ74</v>
          </cell>
          <cell r="C9727">
            <v>0</v>
          </cell>
          <cell r="D9727">
            <v>0</v>
          </cell>
          <cell r="E9727">
            <v>-5000</v>
          </cell>
          <cell r="F9727">
            <v>-5000</v>
          </cell>
          <cell r="G9727">
            <v>-5000</v>
          </cell>
        </row>
        <row r="9728">
          <cell r="B9728" t="str">
            <v>301500SQ75</v>
          </cell>
          <cell r="C9728">
            <v>0</v>
          </cell>
          <cell r="D9728">
            <v>0</v>
          </cell>
          <cell r="E9728">
            <v>-2500</v>
          </cell>
          <cell r="F9728">
            <v>-2500</v>
          </cell>
          <cell r="G9728">
            <v>-2500</v>
          </cell>
        </row>
        <row r="9729">
          <cell r="B9729" t="str">
            <v>301500SQ76</v>
          </cell>
          <cell r="C9729">
            <v>0</v>
          </cell>
          <cell r="D9729">
            <v>0</v>
          </cell>
          <cell r="E9729">
            <v>-5000</v>
          </cell>
          <cell r="F9729">
            <v>-5000</v>
          </cell>
          <cell r="G9729">
            <v>-5000</v>
          </cell>
        </row>
        <row r="9730">
          <cell r="B9730" t="str">
            <v>301500SQ77</v>
          </cell>
          <cell r="C9730">
            <v>0</v>
          </cell>
          <cell r="D9730">
            <v>0</v>
          </cell>
          <cell r="E9730">
            <v>-5000</v>
          </cell>
          <cell r="F9730">
            <v>-5000</v>
          </cell>
          <cell r="G9730">
            <v>-5000</v>
          </cell>
        </row>
        <row r="9731">
          <cell r="B9731" t="str">
            <v>301500SQ78</v>
          </cell>
          <cell r="C9731">
            <v>0</v>
          </cell>
          <cell r="D9731">
            <v>0</v>
          </cell>
          <cell r="E9731">
            <v>-2500</v>
          </cell>
          <cell r="F9731">
            <v>-2500</v>
          </cell>
          <cell r="G9731">
            <v>-2500</v>
          </cell>
        </row>
        <row r="9732">
          <cell r="B9732" t="str">
            <v>301500SQ79</v>
          </cell>
          <cell r="C9732">
            <v>0</v>
          </cell>
          <cell r="D9732">
            <v>0</v>
          </cell>
          <cell r="E9732">
            <v>-2500</v>
          </cell>
          <cell r="F9732">
            <v>-2500</v>
          </cell>
          <cell r="G9732">
            <v>-2500</v>
          </cell>
        </row>
        <row r="9733">
          <cell r="B9733" t="str">
            <v>301500SQ80</v>
          </cell>
          <cell r="C9733">
            <v>0</v>
          </cell>
          <cell r="D9733">
            <v>0</v>
          </cell>
          <cell r="E9733">
            <v>-5000</v>
          </cell>
          <cell r="F9733">
            <v>-5000</v>
          </cell>
          <cell r="G9733">
            <v>-5000</v>
          </cell>
        </row>
        <row r="9734">
          <cell r="B9734" t="str">
            <v>301500SQ81</v>
          </cell>
          <cell r="C9734">
            <v>0</v>
          </cell>
          <cell r="D9734">
            <v>0</v>
          </cell>
          <cell r="E9734">
            <v>-2500</v>
          </cell>
          <cell r="F9734">
            <v>-2500</v>
          </cell>
          <cell r="G9734">
            <v>-2500</v>
          </cell>
        </row>
        <row r="9735">
          <cell r="B9735" t="str">
            <v>301500SQ82</v>
          </cell>
          <cell r="C9735">
            <v>0</v>
          </cell>
          <cell r="D9735">
            <v>0</v>
          </cell>
          <cell r="E9735">
            <v>-2500</v>
          </cell>
          <cell r="F9735">
            <v>-2500</v>
          </cell>
          <cell r="G9735">
            <v>-2500</v>
          </cell>
        </row>
        <row r="9736">
          <cell r="B9736" t="str">
            <v>301500SQ83</v>
          </cell>
          <cell r="C9736">
            <v>0</v>
          </cell>
          <cell r="D9736">
            <v>0</v>
          </cell>
          <cell r="E9736">
            <v>-7500</v>
          </cell>
          <cell r="F9736">
            <v>-7500</v>
          </cell>
          <cell r="G9736">
            <v>-7500</v>
          </cell>
        </row>
        <row r="9737">
          <cell r="B9737" t="str">
            <v>301500SQ84</v>
          </cell>
          <cell r="C9737">
            <v>0</v>
          </cell>
          <cell r="D9737">
            <v>0</v>
          </cell>
          <cell r="E9737">
            <v>-2500</v>
          </cell>
          <cell r="F9737">
            <v>-2500</v>
          </cell>
          <cell r="G9737">
            <v>-2500</v>
          </cell>
        </row>
        <row r="9738">
          <cell r="B9738" t="str">
            <v>301500SQ85</v>
          </cell>
          <cell r="C9738">
            <v>0</v>
          </cell>
          <cell r="D9738">
            <v>0</v>
          </cell>
          <cell r="E9738">
            <v>-2500</v>
          </cell>
          <cell r="F9738">
            <v>-2500</v>
          </cell>
          <cell r="G9738">
            <v>-2500</v>
          </cell>
        </row>
        <row r="9739">
          <cell r="B9739" t="str">
            <v>301500SQ86</v>
          </cell>
          <cell r="C9739">
            <v>0</v>
          </cell>
          <cell r="D9739">
            <v>0</v>
          </cell>
          <cell r="E9739">
            <v>-7500</v>
          </cell>
          <cell r="F9739">
            <v>-7500</v>
          </cell>
          <cell r="G9739">
            <v>-7500</v>
          </cell>
        </row>
        <row r="9740">
          <cell r="B9740" t="str">
            <v>301500SQ87</v>
          </cell>
          <cell r="C9740">
            <v>0</v>
          </cell>
          <cell r="D9740">
            <v>0</v>
          </cell>
          <cell r="E9740">
            <v>-5000</v>
          </cell>
          <cell r="F9740">
            <v>-5000</v>
          </cell>
          <cell r="G9740">
            <v>-5000</v>
          </cell>
        </row>
        <row r="9741">
          <cell r="B9741" t="str">
            <v>301500SQ88</v>
          </cell>
          <cell r="C9741">
            <v>0</v>
          </cell>
          <cell r="D9741">
            <v>0</v>
          </cell>
          <cell r="E9741">
            <v>-2500</v>
          </cell>
          <cell r="F9741">
            <v>-2500</v>
          </cell>
          <cell r="G9741">
            <v>-2500</v>
          </cell>
        </row>
        <row r="9742">
          <cell r="B9742" t="str">
            <v>301500SQ89</v>
          </cell>
          <cell r="C9742">
            <v>0</v>
          </cell>
          <cell r="D9742">
            <v>0</v>
          </cell>
          <cell r="E9742">
            <v>-5000</v>
          </cell>
          <cell r="F9742">
            <v>-5000</v>
          </cell>
          <cell r="G9742">
            <v>-5000</v>
          </cell>
        </row>
        <row r="9743">
          <cell r="B9743" t="str">
            <v>301500SQ90</v>
          </cell>
          <cell r="C9743">
            <v>0</v>
          </cell>
          <cell r="D9743">
            <v>0</v>
          </cell>
          <cell r="E9743">
            <v>-2500</v>
          </cell>
          <cell r="F9743">
            <v>-2500</v>
          </cell>
          <cell r="G9743">
            <v>-2500</v>
          </cell>
        </row>
        <row r="9744">
          <cell r="B9744" t="str">
            <v>301500SQ91</v>
          </cell>
          <cell r="C9744">
            <v>0</v>
          </cell>
          <cell r="D9744">
            <v>0</v>
          </cell>
          <cell r="E9744">
            <v>-2500</v>
          </cell>
          <cell r="F9744">
            <v>-2500</v>
          </cell>
          <cell r="G9744">
            <v>-2500</v>
          </cell>
        </row>
        <row r="9745">
          <cell r="B9745" t="str">
            <v>301500SQ92</v>
          </cell>
          <cell r="C9745">
            <v>0</v>
          </cell>
          <cell r="D9745">
            <v>0</v>
          </cell>
          <cell r="E9745">
            <v>-2500</v>
          </cell>
          <cell r="F9745">
            <v>-2500</v>
          </cell>
          <cell r="G9745">
            <v>-2500</v>
          </cell>
        </row>
        <row r="9746">
          <cell r="B9746" t="str">
            <v>301500SQ93</v>
          </cell>
          <cell r="C9746">
            <v>0</v>
          </cell>
          <cell r="D9746">
            <v>0</v>
          </cell>
          <cell r="E9746">
            <v>-2500</v>
          </cell>
          <cell r="F9746">
            <v>-2500</v>
          </cell>
          <cell r="G9746">
            <v>-2500</v>
          </cell>
        </row>
        <row r="9747">
          <cell r="B9747" t="str">
            <v>301500SQ94</v>
          </cell>
          <cell r="C9747">
            <v>0</v>
          </cell>
          <cell r="D9747">
            <v>0</v>
          </cell>
          <cell r="E9747">
            <v>-2500</v>
          </cell>
          <cell r="F9747">
            <v>-2500</v>
          </cell>
          <cell r="G9747">
            <v>-2500</v>
          </cell>
        </row>
        <row r="9748">
          <cell r="B9748" t="str">
            <v>301500SQ95</v>
          </cell>
          <cell r="C9748">
            <v>0</v>
          </cell>
          <cell r="D9748">
            <v>0</v>
          </cell>
          <cell r="E9748">
            <v>-2500</v>
          </cell>
          <cell r="F9748">
            <v>-2500</v>
          </cell>
          <cell r="G9748">
            <v>-2500</v>
          </cell>
        </row>
        <row r="9749">
          <cell r="B9749" t="str">
            <v>301500SQ96</v>
          </cell>
          <cell r="C9749">
            <v>0</v>
          </cell>
          <cell r="D9749">
            <v>0</v>
          </cell>
          <cell r="E9749">
            <v>-5000</v>
          </cell>
          <cell r="F9749">
            <v>-5000</v>
          </cell>
          <cell r="G9749">
            <v>-5000</v>
          </cell>
        </row>
        <row r="9750">
          <cell r="B9750" t="str">
            <v>301500SQ97</v>
          </cell>
          <cell r="C9750">
            <v>0</v>
          </cell>
          <cell r="D9750">
            <v>0</v>
          </cell>
          <cell r="E9750">
            <v>-2500</v>
          </cell>
          <cell r="F9750">
            <v>-2500</v>
          </cell>
          <cell r="G9750">
            <v>-2500</v>
          </cell>
        </row>
        <row r="9751">
          <cell r="B9751" t="str">
            <v>301500SQ98</v>
          </cell>
          <cell r="C9751">
            <v>0</v>
          </cell>
          <cell r="D9751">
            <v>0</v>
          </cell>
          <cell r="E9751">
            <v>-2500</v>
          </cell>
          <cell r="F9751">
            <v>-2500</v>
          </cell>
          <cell r="G9751">
            <v>-2500</v>
          </cell>
        </row>
        <row r="9752">
          <cell r="B9752" t="str">
            <v>301500SQ99</v>
          </cell>
          <cell r="C9752">
            <v>0</v>
          </cell>
          <cell r="D9752">
            <v>0</v>
          </cell>
          <cell r="E9752">
            <v>-5000</v>
          </cell>
          <cell r="F9752">
            <v>-5000</v>
          </cell>
          <cell r="G9752">
            <v>-5000</v>
          </cell>
        </row>
        <row r="9753">
          <cell r="B9753" t="str">
            <v>301500SR01</v>
          </cell>
          <cell r="C9753">
            <v>0</v>
          </cell>
          <cell r="D9753">
            <v>0</v>
          </cell>
          <cell r="E9753">
            <v>-2500</v>
          </cell>
          <cell r="F9753">
            <v>-2500</v>
          </cell>
          <cell r="G9753">
            <v>-2500</v>
          </cell>
        </row>
        <row r="9754">
          <cell r="B9754" t="str">
            <v>301500SR02</v>
          </cell>
          <cell r="C9754">
            <v>0</v>
          </cell>
          <cell r="D9754">
            <v>0</v>
          </cell>
          <cell r="E9754">
            <v>-2500</v>
          </cell>
          <cell r="F9754">
            <v>-2500</v>
          </cell>
          <cell r="G9754">
            <v>-2500</v>
          </cell>
        </row>
        <row r="9755">
          <cell r="B9755" t="str">
            <v>301500SR03</v>
          </cell>
          <cell r="C9755">
            <v>0</v>
          </cell>
          <cell r="D9755">
            <v>0</v>
          </cell>
          <cell r="E9755">
            <v>-5000</v>
          </cell>
          <cell r="F9755">
            <v>-5000</v>
          </cell>
          <cell r="G9755">
            <v>-5000</v>
          </cell>
        </row>
        <row r="9756">
          <cell r="B9756" t="str">
            <v>301500SR04</v>
          </cell>
          <cell r="C9756">
            <v>0</v>
          </cell>
          <cell r="D9756">
            <v>0</v>
          </cell>
          <cell r="E9756">
            <v>-2500</v>
          </cell>
          <cell r="F9756">
            <v>-2500</v>
          </cell>
          <cell r="G9756">
            <v>-2500</v>
          </cell>
        </row>
        <row r="9757">
          <cell r="B9757" t="str">
            <v>301500SR05</v>
          </cell>
          <cell r="C9757">
            <v>0</v>
          </cell>
          <cell r="D9757">
            <v>0</v>
          </cell>
          <cell r="E9757">
            <v>-2500</v>
          </cell>
          <cell r="F9757">
            <v>-2500</v>
          </cell>
          <cell r="G9757">
            <v>-2500</v>
          </cell>
        </row>
        <row r="9758">
          <cell r="B9758" t="str">
            <v>301500SR06</v>
          </cell>
          <cell r="C9758">
            <v>0</v>
          </cell>
          <cell r="D9758">
            <v>0</v>
          </cell>
          <cell r="E9758">
            <v>-7500</v>
          </cell>
          <cell r="F9758">
            <v>-7500</v>
          </cell>
          <cell r="G9758">
            <v>-7500</v>
          </cell>
        </row>
        <row r="9759">
          <cell r="B9759" t="str">
            <v>301500SR07</v>
          </cell>
          <cell r="C9759">
            <v>0</v>
          </cell>
          <cell r="D9759">
            <v>0</v>
          </cell>
          <cell r="E9759">
            <v>-2500</v>
          </cell>
          <cell r="F9759">
            <v>-2500</v>
          </cell>
          <cell r="G9759">
            <v>-2500</v>
          </cell>
        </row>
        <row r="9760">
          <cell r="B9760" t="str">
            <v>301500SR08</v>
          </cell>
          <cell r="C9760">
            <v>0</v>
          </cell>
          <cell r="D9760">
            <v>0</v>
          </cell>
          <cell r="E9760">
            <v>-2500</v>
          </cell>
          <cell r="F9760">
            <v>-2500</v>
          </cell>
          <cell r="G9760">
            <v>-2500</v>
          </cell>
        </row>
        <row r="9761">
          <cell r="B9761" t="str">
            <v>301500SR09</v>
          </cell>
          <cell r="C9761">
            <v>0</v>
          </cell>
          <cell r="D9761">
            <v>0</v>
          </cell>
          <cell r="E9761">
            <v>-5000</v>
          </cell>
          <cell r="F9761">
            <v>-5000</v>
          </cell>
          <cell r="G9761">
            <v>-5000</v>
          </cell>
        </row>
        <row r="9762">
          <cell r="B9762" t="str">
            <v>301500SR10</v>
          </cell>
          <cell r="C9762">
            <v>0</v>
          </cell>
          <cell r="D9762">
            <v>7500</v>
          </cell>
          <cell r="E9762">
            <v>-7500</v>
          </cell>
          <cell r="F9762">
            <v>0</v>
          </cell>
          <cell r="G9762">
            <v>0</v>
          </cell>
        </row>
        <row r="9763">
          <cell r="B9763" t="str">
            <v>301500SR12</v>
          </cell>
          <cell r="C9763">
            <v>0</v>
          </cell>
          <cell r="D9763">
            <v>0</v>
          </cell>
          <cell r="E9763">
            <v>-2500</v>
          </cell>
          <cell r="F9763">
            <v>-2500</v>
          </cell>
          <cell r="G9763">
            <v>-2500</v>
          </cell>
        </row>
        <row r="9764">
          <cell r="B9764" t="str">
            <v>301500SR13</v>
          </cell>
          <cell r="C9764">
            <v>0</v>
          </cell>
          <cell r="D9764">
            <v>0</v>
          </cell>
          <cell r="E9764">
            <v>-5000</v>
          </cell>
          <cell r="F9764">
            <v>-5000</v>
          </cell>
          <cell r="G9764">
            <v>-5000</v>
          </cell>
        </row>
        <row r="9765">
          <cell r="B9765" t="str">
            <v>301500SR14</v>
          </cell>
          <cell r="C9765">
            <v>0</v>
          </cell>
          <cell r="D9765">
            <v>0</v>
          </cell>
          <cell r="E9765">
            <v>-5000</v>
          </cell>
          <cell r="F9765">
            <v>-5000</v>
          </cell>
          <cell r="G9765">
            <v>-5000</v>
          </cell>
        </row>
        <row r="9766">
          <cell r="B9766" t="str">
            <v>301500SR15</v>
          </cell>
          <cell r="C9766">
            <v>0</v>
          </cell>
          <cell r="D9766">
            <v>0</v>
          </cell>
          <cell r="E9766">
            <v>-7500</v>
          </cell>
          <cell r="F9766">
            <v>-7500</v>
          </cell>
          <cell r="G9766">
            <v>-7500</v>
          </cell>
        </row>
        <row r="9767">
          <cell r="B9767" t="str">
            <v>301500SR16</v>
          </cell>
          <cell r="C9767">
            <v>0</v>
          </cell>
          <cell r="D9767">
            <v>2500</v>
          </cell>
          <cell r="E9767">
            <v>-2500</v>
          </cell>
          <cell r="F9767">
            <v>0</v>
          </cell>
          <cell r="G9767">
            <v>0</v>
          </cell>
        </row>
        <row r="9768">
          <cell r="B9768" t="str">
            <v>301500SR17</v>
          </cell>
          <cell r="C9768">
            <v>0</v>
          </cell>
          <cell r="D9768">
            <v>2500</v>
          </cell>
          <cell r="E9768">
            <v>-5000</v>
          </cell>
          <cell r="F9768">
            <v>-2500</v>
          </cell>
          <cell r="G9768">
            <v>-2500</v>
          </cell>
        </row>
        <row r="9769">
          <cell r="B9769" t="str">
            <v>301500SR18</v>
          </cell>
          <cell r="C9769">
            <v>0</v>
          </cell>
          <cell r="D9769">
            <v>0</v>
          </cell>
          <cell r="E9769">
            <v>-2500</v>
          </cell>
          <cell r="F9769">
            <v>-2500</v>
          </cell>
          <cell r="G9769">
            <v>-2500</v>
          </cell>
        </row>
        <row r="9770">
          <cell r="B9770" t="str">
            <v>301500SR19</v>
          </cell>
          <cell r="C9770">
            <v>0</v>
          </cell>
          <cell r="D9770">
            <v>0</v>
          </cell>
          <cell r="E9770">
            <v>-2500</v>
          </cell>
          <cell r="F9770">
            <v>-2500</v>
          </cell>
          <cell r="G9770">
            <v>-2500</v>
          </cell>
        </row>
        <row r="9771">
          <cell r="B9771" t="str">
            <v>301500SR20</v>
          </cell>
          <cell r="C9771">
            <v>0</v>
          </cell>
          <cell r="D9771">
            <v>0</v>
          </cell>
          <cell r="E9771">
            <v>-5000</v>
          </cell>
          <cell r="F9771">
            <v>-5000</v>
          </cell>
          <cell r="G9771">
            <v>-5000</v>
          </cell>
        </row>
        <row r="9772">
          <cell r="B9772" t="str">
            <v>301500SR21</v>
          </cell>
          <cell r="C9772">
            <v>0</v>
          </cell>
          <cell r="D9772">
            <v>2500</v>
          </cell>
          <cell r="E9772">
            <v>-2500</v>
          </cell>
          <cell r="F9772">
            <v>0</v>
          </cell>
          <cell r="G9772">
            <v>0</v>
          </cell>
        </row>
        <row r="9773">
          <cell r="B9773" t="str">
            <v>301500SR22</v>
          </cell>
          <cell r="C9773">
            <v>0</v>
          </cell>
          <cell r="D9773">
            <v>0</v>
          </cell>
          <cell r="E9773">
            <v>-7500</v>
          </cell>
          <cell r="F9773">
            <v>-7500</v>
          </cell>
          <cell r="G9773">
            <v>-7500</v>
          </cell>
        </row>
        <row r="9774">
          <cell r="B9774" t="str">
            <v>301500SR23</v>
          </cell>
          <cell r="C9774">
            <v>0</v>
          </cell>
          <cell r="D9774">
            <v>0</v>
          </cell>
          <cell r="E9774">
            <v>-2500</v>
          </cell>
          <cell r="F9774">
            <v>-2500</v>
          </cell>
          <cell r="G9774">
            <v>-2500</v>
          </cell>
        </row>
        <row r="9775">
          <cell r="B9775" t="str">
            <v>301500SR24</v>
          </cell>
          <cell r="C9775">
            <v>0</v>
          </cell>
          <cell r="D9775">
            <v>0</v>
          </cell>
          <cell r="E9775">
            <v>-10000</v>
          </cell>
          <cell r="F9775">
            <v>-10000</v>
          </cell>
          <cell r="G9775">
            <v>-10000</v>
          </cell>
        </row>
        <row r="9776">
          <cell r="B9776" t="str">
            <v>301500SR25</v>
          </cell>
          <cell r="C9776">
            <v>0</v>
          </cell>
          <cell r="D9776">
            <v>0</v>
          </cell>
          <cell r="E9776">
            <v>-2500</v>
          </cell>
          <cell r="F9776">
            <v>-2500</v>
          </cell>
          <cell r="G9776">
            <v>-2500</v>
          </cell>
        </row>
        <row r="9777">
          <cell r="B9777" t="str">
            <v>301500SR26</v>
          </cell>
          <cell r="C9777">
            <v>0</v>
          </cell>
          <cell r="D9777">
            <v>0</v>
          </cell>
          <cell r="E9777">
            <v>-5000</v>
          </cell>
          <cell r="F9777">
            <v>-5000</v>
          </cell>
          <cell r="G9777">
            <v>-5000</v>
          </cell>
        </row>
        <row r="9778">
          <cell r="B9778" t="str">
            <v>301500SR27</v>
          </cell>
          <cell r="C9778">
            <v>0</v>
          </cell>
          <cell r="D9778">
            <v>0</v>
          </cell>
          <cell r="E9778">
            <v>-5000</v>
          </cell>
          <cell r="F9778">
            <v>-5000</v>
          </cell>
          <cell r="G9778">
            <v>-5000</v>
          </cell>
        </row>
        <row r="9779">
          <cell r="B9779" t="str">
            <v>301500SR28</v>
          </cell>
          <cell r="C9779">
            <v>0</v>
          </cell>
          <cell r="D9779">
            <v>0</v>
          </cell>
          <cell r="E9779">
            <v>-2500</v>
          </cell>
          <cell r="F9779">
            <v>-2500</v>
          </cell>
          <cell r="G9779">
            <v>-2500</v>
          </cell>
        </row>
        <row r="9780">
          <cell r="B9780" t="str">
            <v>301500SR29</v>
          </cell>
          <cell r="C9780">
            <v>0</v>
          </cell>
          <cell r="D9780">
            <v>0</v>
          </cell>
          <cell r="E9780">
            <v>-2500</v>
          </cell>
          <cell r="F9780">
            <v>-2500</v>
          </cell>
          <cell r="G9780">
            <v>-2500</v>
          </cell>
        </row>
        <row r="9781">
          <cell r="B9781" t="str">
            <v>301500SR30</v>
          </cell>
          <cell r="C9781">
            <v>0</v>
          </cell>
          <cell r="D9781">
            <v>0</v>
          </cell>
          <cell r="E9781">
            <v>-2500</v>
          </cell>
          <cell r="F9781">
            <v>-2500</v>
          </cell>
          <cell r="G9781">
            <v>-2500</v>
          </cell>
        </row>
        <row r="9782">
          <cell r="B9782" t="str">
            <v>301500SR31</v>
          </cell>
          <cell r="C9782">
            <v>0</v>
          </cell>
          <cell r="D9782">
            <v>0</v>
          </cell>
          <cell r="E9782">
            <v>-5000</v>
          </cell>
          <cell r="F9782">
            <v>-5000</v>
          </cell>
          <cell r="G9782">
            <v>-5000</v>
          </cell>
        </row>
        <row r="9783">
          <cell r="B9783" t="str">
            <v>301500SR33</v>
          </cell>
          <cell r="C9783">
            <v>0</v>
          </cell>
          <cell r="D9783">
            <v>0</v>
          </cell>
          <cell r="E9783">
            <v>-2500</v>
          </cell>
          <cell r="F9783">
            <v>-2500</v>
          </cell>
          <cell r="G9783">
            <v>-2500</v>
          </cell>
        </row>
        <row r="9784">
          <cell r="B9784" t="str">
            <v>301500SR34</v>
          </cell>
          <cell r="C9784">
            <v>0</v>
          </cell>
          <cell r="D9784">
            <v>5000</v>
          </cell>
          <cell r="E9784">
            <v>-5000</v>
          </cell>
          <cell r="F9784">
            <v>0</v>
          </cell>
          <cell r="G9784">
            <v>0</v>
          </cell>
        </row>
        <row r="9785">
          <cell r="B9785" t="str">
            <v>301500SR35</v>
          </cell>
          <cell r="C9785">
            <v>0</v>
          </cell>
          <cell r="D9785">
            <v>0</v>
          </cell>
          <cell r="E9785">
            <v>-5000</v>
          </cell>
          <cell r="F9785">
            <v>-5000</v>
          </cell>
          <cell r="G9785">
            <v>-5000</v>
          </cell>
        </row>
        <row r="9786">
          <cell r="B9786" t="str">
            <v>301500SR36</v>
          </cell>
          <cell r="C9786">
            <v>0</v>
          </cell>
          <cell r="D9786">
            <v>0</v>
          </cell>
          <cell r="E9786">
            <v>-7500</v>
          </cell>
          <cell r="F9786">
            <v>-7500</v>
          </cell>
          <cell r="G9786">
            <v>-7500</v>
          </cell>
        </row>
        <row r="9787">
          <cell r="B9787" t="str">
            <v>301500SR37</v>
          </cell>
          <cell r="C9787">
            <v>0</v>
          </cell>
          <cell r="D9787">
            <v>0</v>
          </cell>
          <cell r="E9787">
            <v>-2500</v>
          </cell>
          <cell r="F9787">
            <v>-2500</v>
          </cell>
          <cell r="G9787">
            <v>-2500</v>
          </cell>
        </row>
        <row r="9788">
          <cell r="B9788" t="str">
            <v>301500SR38</v>
          </cell>
          <cell r="C9788">
            <v>0</v>
          </cell>
          <cell r="D9788">
            <v>0</v>
          </cell>
          <cell r="E9788">
            <v>-2500</v>
          </cell>
          <cell r="F9788">
            <v>-2500</v>
          </cell>
          <cell r="G9788">
            <v>-2500</v>
          </cell>
        </row>
        <row r="9789">
          <cell r="B9789" t="str">
            <v>301500SR39</v>
          </cell>
          <cell r="C9789">
            <v>0</v>
          </cell>
          <cell r="D9789">
            <v>0</v>
          </cell>
          <cell r="E9789">
            <v>-10000</v>
          </cell>
          <cell r="F9789">
            <v>-10000</v>
          </cell>
          <cell r="G9789">
            <v>-10000</v>
          </cell>
        </row>
        <row r="9790">
          <cell r="B9790" t="str">
            <v>301500SR40</v>
          </cell>
          <cell r="C9790">
            <v>0</v>
          </cell>
          <cell r="D9790">
            <v>0</v>
          </cell>
          <cell r="E9790">
            <v>-2500</v>
          </cell>
          <cell r="F9790">
            <v>-2500</v>
          </cell>
          <cell r="G9790">
            <v>-2500</v>
          </cell>
        </row>
        <row r="9791">
          <cell r="B9791" t="str">
            <v>301500SR41</v>
          </cell>
          <cell r="C9791">
            <v>0</v>
          </cell>
          <cell r="D9791">
            <v>0</v>
          </cell>
          <cell r="E9791">
            <v>-2500</v>
          </cell>
          <cell r="F9791">
            <v>-2500</v>
          </cell>
          <cell r="G9791">
            <v>-2500</v>
          </cell>
        </row>
        <row r="9792">
          <cell r="B9792" t="str">
            <v>301500SR42</v>
          </cell>
          <cell r="C9792">
            <v>0</v>
          </cell>
          <cell r="D9792">
            <v>0</v>
          </cell>
          <cell r="E9792">
            <v>-2500</v>
          </cell>
          <cell r="F9792">
            <v>-2500</v>
          </cell>
          <cell r="G9792">
            <v>-2500</v>
          </cell>
        </row>
        <row r="9793">
          <cell r="B9793" t="str">
            <v>301500SR43</v>
          </cell>
          <cell r="C9793">
            <v>0</v>
          </cell>
          <cell r="D9793">
            <v>0</v>
          </cell>
          <cell r="E9793">
            <v>-2500</v>
          </cell>
          <cell r="F9793">
            <v>-2500</v>
          </cell>
          <cell r="G9793">
            <v>-2500</v>
          </cell>
        </row>
        <row r="9794">
          <cell r="B9794" t="str">
            <v>301500SR44</v>
          </cell>
          <cell r="C9794">
            <v>0</v>
          </cell>
          <cell r="D9794">
            <v>0</v>
          </cell>
          <cell r="E9794">
            <v>-2500</v>
          </cell>
          <cell r="F9794">
            <v>-2500</v>
          </cell>
          <cell r="G9794">
            <v>-2500</v>
          </cell>
        </row>
        <row r="9795">
          <cell r="B9795" t="str">
            <v>301500SR45</v>
          </cell>
          <cell r="C9795">
            <v>0</v>
          </cell>
          <cell r="D9795">
            <v>0</v>
          </cell>
          <cell r="E9795">
            <v>-2500</v>
          </cell>
          <cell r="F9795">
            <v>-2500</v>
          </cell>
          <cell r="G9795">
            <v>-2500</v>
          </cell>
        </row>
        <row r="9796">
          <cell r="B9796" t="str">
            <v>301500SR46</v>
          </cell>
          <cell r="C9796">
            <v>0</v>
          </cell>
          <cell r="D9796">
            <v>0</v>
          </cell>
          <cell r="E9796">
            <v>-2500</v>
          </cell>
          <cell r="F9796">
            <v>-2500</v>
          </cell>
          <cell r="G9796">
            <v>-2500</v>
          </cell>
        </row>
        <row r="9797">
          <cell r="B9797" t="str">
            <v>301500SR47</v>
          </cell>
          <cell r="C9797">
            <v>0</v>
          </cell>
          <cell r="D9797">
            <v>0</v>
          </cell>
          <cell r="E9797">
            <v>-2500</v>
          </cell>
          <cell r="F9797">
            <v>-2500</v>
          </cell>
          <cell r="G9797">
            <v>-2500</v>
          </cell>
        </row>
        <row r="9798">
          <cell r="B9798" t="str">
            <v>301500SR48</v>
          </cell>
          <cell r="C9798">
            <v>0</v>
          </cell>
          <cell r="D9798">
            <v>2500</v>
          </cell>
          <cell r="E9798">
            <v>-7500</v>
          </cell>
          <cell r="F9798">
            <v>-5000</v>
          </cell>
          <cell r="G9798">
            <v>-5000</v>
          </cell>
        </row>
        <row r="9799">
          <cell r="B9799" t="str">
            <v>301500SR49</v>
          </cell>
          <cell r="C9799">
            <v>0</v>
          </cell>
          <cell r="D9799">
            <v>0</v>
          </cell>
          <cell r="E9799">
            <v>-5000</v>
          </cell>
          <cell r="F9799">
            <v>-5000</v>
          </cell>
          <cell r="G9799">
            <v>-5000</v>
          </cell>
        </row>
        <row r="9800">
          <cell r="B9800" t="str">
            <v>301500SR50</v>
          </cell>
          <cell r="C9800">
            <v>0</v>
          </cell>
          <cell r="D9800">
            <v>0</v>
          </cell>
          <cell r="E9800">
            <v>-5000</v>
          </cell>
          <cell r="F9800">
            <v>-5000</v>
          </cell>
          <cell r="G9800">
            <v>-5000</v>
          </cell>
        </row>
        <row r="9801">
          <cell r="B9801" t="str">
            <v>301500SR51</v>
          </cell>
          <cell r="C9801">
            <v>0</v>
          </cell>
          <cell r="D9801">
            <v>0</v>
          </cell>
          <cell r="E9801">
            <v>-2500</v>
          </cell>
          <cell r="F9801">
            <v>-2500</v>
          </cell>
          <cell r="G9801">
            <v>-2500</v>
          </cell>
        </row>
        <row r="9802">
          <cell r="B9802" t="str">
            <v>301500SR52</v>
          </cell>
          <cell r="C9802">
            <v>0</v>
          </cell>
          <cell r="D9802">
            <v>0</v>
          </cell>
          <cell r="E9802">
            <v>-5000</v>
          </cell>
          <cell r="F9802">
            <v>-5000</v>
          </cell>
          <cell r="G9802">
            <v>-5000</v>
          </cell>
        </row>
        <row r="9803">
          <cell r="B9803" t="str">
            <v>301500SR53</v>
          </cell>
          <cell r="C9803">
            <v>0</v>
          </cell>
          <cell r="D9803">
            <v>0</v>
          </cell>
          <cell r="E9803">
            <v>-2500</v>
          </cell>
          <cell r="F9803">
            <v>-2500</v>
          </cell>
          <cell r="G9803">
            <v>-2500</v>
          </cell>
        </row>
        <row r="9804">
          <cell r="B9804" t="str">
            <v>301500SR54</v>
          </cell>
          <cell r="C9804">
            <v>0</v>
          </cell>
          <cell r="D9804">
            <v>0</v>
          </cell>
          <cell r="E9804">
            <v>-2500</v>
          </cell>
          <cell r="F9804">
            <v>-2500</v>
          </cell>
          <cell r="G9804">
            <v>-2500</v>
          </cell>
        </row>
        <row r="9805">
          <cell r="B9805" t="str">
            <v>301500SR55</v>
          </cell>
          <cell r="C9805">
            <v>0</v>
          </cell>
          <cell r="D9805">
            <v>0</v>
          </cell>
          <cell r="E9805">
            <v>-7500</v>
          </cell>
          <cell r="F9805">
            <v>-7500</v>
          </cell>
          <cell r="G9805">
            <v>-7500</v>
          </cell>
        </row>
        <row r="9806">
          <cell r="B9806" t="str">
            <v>301500SR56</v>
          </cell>
          <cell r="C9806">
            <v>0</v>
          </cell>
          <cell r="D9806">
            <v>0</v>
          </cell>
          <cell r="E9806">
            <v>-5000</v>
          </cell>
          <cell r="F9806">
            <v>-5000</v>
          </cell>
          <cell r="G9806">
            <v>-5000</v>
          </cell>
        </row>
        <row r="9807">
          <cell r="B9807" t="str">
            <v>301500SR57</v>
          </cell>
          <cell r="C9807">
            <v>0</v>
          </cell>
          <cell r="D9807">
            <v>0</v>
          </cell>
          <cell r="E9807">
            <v>-5000</v>
          </cell>
          <cell r="F9807">
            <v>-5000</v>
          </cell>
          <cell r="G9807">
            <v>-5000</v>
          </cell>
        </row>
        <row r="9808">
          <cell r="B9808" t="str">
            <v>301500SR58</v>
          </cell>
          <cell r="C9808">
            <v>0</v>
          </cell>
          <cell r="D9808">
            <v>0</v>
          </cell>
          <cell r="E9808">
            <v>-2500</v>
          </cell>
          <cell r="F9808">
            <v>-2500</v>
          </cell>
          <cell r="G9808">
            <v>-2500</v>
          </cell>
        </row>
        <row r="9809">
          <cell r="B9809" t="str">
            <v>301500SR59</v>
          </cell>
          <cell r="C9809">
            <v>0</v>
          </cell>
          <cell r="D9809">
            <v>0</v>
          </cell>
          <cell r="E9809">
            <v>-2500</v>
          </cell>
          <cell r="F9809">
            <v>-2500</v>
          </cell>
          <cell r="G9809">
            <v>-2500</v>
          </cell>
        </row>
        <row r="9810">
          <cell r="B9810" t="str">
            <v>301500SR60</v>
          </cell>
          <cell r="C9810">
            <v>0</v>
          </cell>
          <cell r="D9810">
            <v>0</v>
          </cell>
          <cell r="E9810">
            <v>-2500</v>
          </cell>
          <cell r="F9810">
            <v>-2500</v>
          </cell>
          <cell r="G9810">
            <v>-2500</v>
          </cell>
        </row>
        <row r="9811">
          <cell r="B9811" t="str">
            <v>301500SR61</v>
          </cell>
          <cell r="C9811">
            <v>0</v>
          </cell>
          <cell r="D9811">
            <v>0</v>
          </cell>
          <cell r="E9811">
            <v>-2500</v>
          </cell>
          <cell r="F9811">
            <v>-2500</v>
          </cell>
          <cell r="G9811">
            <v>-2500</v>
          </cell>
        </row>
        <row r="9812">
          <cell r="B9812" t="str">
            <v>301500SR62</v>
          </cell>
          <cell r="C9812">
            <v>0</v>
          </cell>
          <cell r="D9812">
            <v>0</v>
          </cell>
          <cell r="E9812">
            <v>-2500</v>
          </cell>
          <cell r="F9812">
            <v>-2500</v>
          </cell>
          <cell r="G9812">
            <v>-2500</v>
          </cell>
        </row>
        <row r="9813">
          <cell r="B9813" t="str">
            <v>301500SR63</v>
          </cell>
          <cell r="C9813">
            <v>0</v>
          </cell>
          <cell r="D9813">
            <v>0</v>
          </cell>
          <cell r="E9813">
            <v>-2500</v>
          </cell>
          <cell r="F9813">
            <v>-2500</v>
          </cell>
          <cell r="G9813">
            <v>-2500</v>
          </cell>
        </row>
        <row r="9814">
          <cell r="B9814" t="str">
            <v>301500SR64</v>
          </cell>
          <cell r="C9814">
            <v>0</v>
          </cell>
          <cell r="D9814">
            <v>0</v>
          </cell>
          <cell r="E9814">
            <v>-2500</v>
          </cell>
          <cell r="F9814">
            <v>-2500</v>
          </cell>
          <cell r="G9814">
            <v>-2500</v>
          </cell>
        </row>
        <row r="9815">
          <cell r="B9815" t="str">
            <v>301500SR65</v>
          </cell>
          <cell r="C9815">
            <v>0</v>
          </cell>
          <cell r="D9815">
            <v>0</v>
          </cell>
          <cell r="E9815">
            <v>-2500</v>
          </cell>
          <cell r="F9815">
            <v>-2500</v>
          </cell>
          <cell r="G9815">
            <v>-2500</v>
          </cell>
        </row>
        <row r="9816">
          <cell r="B9816" t="str">
            <v>301500SR66</v>
          </cell>
          <cell r="C9816">
            <v>0</v>
          </cell>
          <cell r="D9816">
            <v>0</v>
          </cell>
          <cell r="E9816">
            <v>-2500</v>
          </cell>
          <cell r="F9816">
            <v>-2500</v>
          </cell>
          <cell r="G9816">
            <v>-2500</v>
          </cell>
        </row>
        <row r="9817">
          <cell r="B9817" t="str">
            <v>301500SR67</v>
          </cell>
          <cell r="C9817">
            <v>0</v>
          </cell>
          <cell r="D9817">
            <v>0</v>
          </cell>
          <cell r="E9817">
            <v>-5000</v>
          </cell>
          <cell r="F9817">
            <v>-5000</v>
          </cell>
          <cell r="G9817">
            <v>-5000</v>
          </cell>
        </row>
        <row r="9818">
          <cell r="B9818" t="str">
            <v>301500SR68</v>
          </cell>
          <cell r="C9818">
            <v>0</v>
          </cell>
          <cell r="D9818">
            <v>0</v>
          </cell>
          <cell r="E9818">
            <v>-12500</v>
          </cell>
          <cell r="F9818">
            <v>-12500</v>
          </cell>
          <cell r="G9818">
            <v>-12500</v>
          </cell>
        </row>
        <row r="9819">
          <cell r="B9819" t="str">
            <v>301500SR69</v>
          </cell>
          <cell r="C9819">
            <v>0</v>
          </cell>
          <cell r="D9819">
            <v>0</v>
          </cell>
          <cell r="E9819">
            <v>-5000</v>
          </cell>
          <cell r="F9819">
            <v>-5000</v>
          </cell>
          <cell r="G9819">
            <v>-5000</v>
          </cell>
        </row>
        <row r="9820">
          <cell r="B9820" t="str">
            <v>301500SR70</v>
          </cell>
          <cell r="C9820">
            <v>0</v>
          </cell>
          <cell r="D9820">
            <v>0</v>
          </cell>
          <cell r="E9820">
            <v>-2500</v>
          </cell>
          <cell r="F9820">
            <v>-2500</v>
          </cell>
          <cell r="G9820">
            <v>-2500</v>
          </cell>
        </row>
        <row r="9821">
          <cell r="B9821" t="str">
            <v>301500SR71</v>
          </cell>
          <cell r="C9821">
            <v>0</v>
          </cell>
          <cell r="D9821">
            <v>0</v>
          </cell>
          <cell r="E9821">
            <v>-2500</v>
          </cell>
          <cell r="F9821">
            <v>-2500</v>
          </cell>
          <cell r="G9821">
            <v>-2500</v>
          </cell>
        </row>
        <row r="9822">
          <cell r="B9822" t="str">
            <v>301500SR72</v>
          </cell>
          <cell r="C9822">
            <v>0</v>
          </cell>
          <cell r="D9822">
            <v>0</v>
          </cell>
          <cell r="E9822">
            <v>-7500</v>
          </cell>
          <cell r="F9822">
            <v>-7500</v>
          </cell>
          <cell r="G9822">
            <v>-7500</v>
          </cell>
        </row>
        <row r="9823">
          <cell r="B9823" t="str">
            <v>301500SR73</v>
          </cell>
          <cell r="C9823">
            <v>0</v>
          </cell>
          <cell r="D9823">
            <v>0</v>
          </cell>
          <cell r="E9823">
            <v>-2500</v>
          </cell>
          <cell r="F9823">
            <v>-2500</v>
          </cell>
          <cell r="G9823">
            <v>-2500</v>
          </cell>
        </row>
        <row r="9824">
          <cell r="B9824" t="str">
            <v>301500SR74</v>
          </cell>
          <cell r="C9824">
            <v>0</v>
          </cell>
          <cell r="D9824">
            <v>0</v>
          </cell>
          <cell r="E9824">
            <v>-2500</v>
          </cell>
          <cell r="F9824">
            <v>-2500</v>
          </cell>
          <cell r="G9824">
            <v>-2500</v>
          </cell>
        </row>
        <row r="9825">
          <cell r="B9825" t="str">
            <v>301500SR75</v>
          </cell>
          <cell r="C9825">
            <v>0</v>
          </cell>
          <cell r="D9825">
            <v>0</v>
          </cell>
          <cell r="E9825">
            <v>-7500</v>
          </cell>
          <cell r="F9825">
            <v>-7500</v>
          </cell>
          <cell r="G9825">
            <v>-7500</v>
          </cell>
        </row>
        <row r="9826">
          <cell r="B9826" t="str">
            <v>301500SR76</v>
          </cell>
          <cell r="C9826">
            <v>0</v>
          </cell>
          <cell r="D9826">
            <v>0</v>
          </cell>
          <cell r="E9826">
            <v>-2500</v>
          </cell>
          <cell r="F9826">
            <v>-2500</v>
          </cell>
          <cell r="G9826">
            <v>-2500</v>
          </cell>
        </row>
        <row r="9827">
          <cell r="B9827" t="str">
            <v>301500SR77</v>
          </cell>
          <cell r="C9827">
            <v>0</v>
          </cell>
          <cell r="D9827">
            <v>0</v>
          </cell>
          <cell r="E9827">
            <v>-2500</v>
          </cell>
          <cell r="F9827">
            <v>-2500</v>
          </cell>
          <cell r="G9827">
            <v>-2500</v>
          </cell>
        </row>
        <row r="9828">
          <cell r="B9828" t="str">
            <v>301500SR78</v>
          </cell>
          <cell r="C9828">
            <v>0</v>
          </cell>
          <cell r="D9828">
            <v>0</v>
          </cell>
          <cell r="E9828">
            <v>-2500</v>
          </cell>
          <cell r="F9828">
            <v>-2500</v>
          </cell>
          <cell r="G9828">
            <v>-2500</v>
          </cell>
        </row>
        <row r="9829">
          <cell r="B9829" t="str">
            <v>301500SR79</v>
          </cell>
          <cell r="C9829">
            <v>0</v>
          </cell>
          <cell r="D9829">
            <v>0</v>
          </cell>
          <cell r="E9829">
            <v>-10000</v>
          </cell>
          <cell r="F9829">
            <v>-10000</v>
          </cell>
          <cell r="G9829">
            <v>-10000</v>
          </cell>
        </row>
        <row r="9830">
          <cell r="B9830" t="str">
            <v>301500SR80</v>
          </cell>
          <cell r="C9830">
            <v>0</v>
          </cell>
          <cell r="D9830">
            <v>0</v>
          </cell>
          <cell r="E9830">
            <v>-15000</v>
          </cell>
          <cell r="F9830">
            <v>-15000</v>
          </cell>
          <cell r="G9830">
            <v>-15000</v>
          </cell>
        </row>
        <row r="9831">
          <cell r="B9831" t="str">
            <v>301500SR81</v>
          </cell>
          <cell r="C9831">
            <v>0</v>
          </cell>
          <cell r="D9831">
            <v>0</v>
          </cell>
          <cell r="E9831">
            <v>-2500</v>
          </cell>
          <cell r="F9831">
            <v>-2500</v>
          </cell>
          <cell r="G9831">
            <v>-2500</v>
          </cell>
        </row>
        <row r="9832">
          <cell r="B9832" t="str">
            <v>301500SR82</v>
          </cell>
          <cell r="C9832">
            <v>0</v>
          </cell>
          <cell r="D9832">
            <v>0</v>
          </cell>
          <cell r="E9832">
            <v>-2500</v>
          </cell>
          <cell r="F9832">
            <v>-2500</v>
          </cell>
          <cell r="G9832">
            <v>-2500</v>
          </cell>
        </row>
        <row r="9833">
          <cell r="B9833" t="str">
            <v>301500SR83</v>
          </cell>
          <cell r="C9833">
            <v>0</v>
          </cell>
          <cell r="D9833">
            <v>0</v>
          </cell>
          <cell r="E9833">
            <v>-15000</v>
          </cell>
          <cell r="F9833">
            <v>-15000</v>
          </cell>
          <cell r="G9833">
            <v>-15000</v>
          </cell>
        </row>
        <row r="9834">
          <cell r="B9834" t="str">
            <v>301500SR84</v>
          </cell>
          <cell r="C9834">
            <v>0</v>
          </cell>
          <cell r="D9834">
            <v>0</v>
          </cell>
          <cell r="E9834">
            <v>-10000</v>
          </cell>
          <cell r="F9834">
            <v>-10000</v>
          </cell>
          <cell r="G9834">
            <v>-10000</v>
          </cell>
        </row>
        <row r="9835">
          <cell r="B9835" t="str">
            <v>301500SR85</v>
          </cell>
          <cell r="C9835">
            <v>0</v>
          </cell>
          <cell r="D9835">
            <v>0</v>
          </cell>
          <cell r="E9835">
            <v>-5000</v>
          </cell>
          <cell r="F9835">
            <v>-5000</v>
          </cell>
          <cell r="G9835">
            <v>-5000</v>
          </cell>
        </row>
        <row r="9836">
          <cell r="B9836" t="str">
            <v>301500SR86</v>
          </cell>
          <cell r="C9836">
            <v>0</v>
          </cell>
          <cell r="D9836">
            <v>0</v>
          </cell>
          <cell r="E9836">
            <v>-2500</v>
          </cell>
          <cell r="F9836">
            <v>-2500</v>
          </cell>
          <cell r="G9836">
            <v>-2500</v>
          </cell>
        </row>
        <row r="9837">
          <cell r="B9837" t="str">
            <v>301500SR87</v>
          </cell>
          <cell r="C9837">
            <v>0</v>
          </cell>
          <cell r="D9837">
            <v>0</v>
          </cell>
          <cell r="E9837">
            <v>-10000</v>
          </cell>
          <cell r="F9837">
            <v>-10000</v>
          </cell>
          <cell r="G9837">
            <v>-10000</v>
          </cell>
        </row>
        <row r="9838">
          <cell r="B9838" t="str">
            <v>301500SR88</v>
          </cell>
          <cell r="C9838">
            <v>0</v>
          </cell>
          <cell r="D9838">
            <v>0</v>
          </cell>
          <cell r="E9838">
            <v>-2500</v>
          </cell>
          <cell r="F9838">
            <v>-2500</v>
          </cell>
          <cell r="G9838">
            <v>-2500</v>
          </cell>
        </row>
        <row r="9839">
          <cell r="B9839" t="str">
            <v>301500SR89</v>
          </cell>
          <cell r="C9839">
            <v>0</v>
          </cell>
          <cell r="D9839">
            <v>0</v>
          </cell>
          <cell r="E9839">
            <v>-5000</v>
          </cell>
          <cell r="F9839">
            <v>-5000</v>
          </cell>
          <cell r="G9839">
            <v>-5000</v>
          </cell>
        </row>
        <row r="9840">
          <cell r="B9840" t="str">
            <v>301500SR90</v>
          </cell>
          <cell r="C9840">
            <v>0</v>
          </cell>
          <cell r="D9840">
            <v>0</v>
          </cell>
          <cell r="E9840">
            <v>-2500</v>
          </cell>
          <cell r="F9840">
            <v>-2500</v>
          </cell>
          <cell r="G9840">
            <v>-2500</v>
          </cell>
        </row>
        <row r="9841">
          <cell r="B9841" t="str">
            <v>301500SR91</v>
          </cell>
          <cell r="C9841">
            <v>0</v>
          </cell>
          <cell r="D9841">
            <v>0</v>
          </cell>
          <cell r="E9841">
            <v>-7500</v>
          </cell>
          <cell r="F9841">
            <v>-7500</v>
          </cell>
          <cell r="G9841">
            <v>-7500</v>
          </cell>
        </row>
        <row r="9842">
          <cell r="B9842" t="str">
            <v>301500SR92</v>
          </cell>
          <cell r="C9842">
            <v>0</v>
          </cell>
          <cell r="D9842">
            <v>0</v>
          </cell>
          <cell r="E9842">
            <v>-2500</v>
          </cell>
          <cell r="F9842">
            <v>-2500</v>
          </cell>
          <cell r="G9842">
            <v>-2500</v>
          </cell>
        </row>
        <row r="9843">
          <cell r="B9843" t="str">
            <v>301500SR93</v>
          </cell>
          <cell r="C9843">
            <v>0</v>
          </cell>
          <cell r="D9843">
            <v>2500</v>
          </cell>
          <cell r="E9843">
            <v>-5000</v>
          </cell>
          <cell r="F9843">
            <v>-2500</v>
          </cell>
          <cell r="G9843">
            <v>-2500</v>
          </cell>
        </row>
        <row r="9844">
          <cell r="B9844" t="str">
            <v>301500SR94</v>
          </cell>
          <cell r="C9844">
            <v>0</v>
          </cell>
          <cell r="D9844">
            <v>7500</v>
          </cell>
          <cell r="E9844">
            <v>-15000</v>
          </cell>
          <cell r="F9844">
            <v>-7500</v>
          </cell>
          <cell r="G9844">
            <v>-7500</v>
          </cell>
        </row>
        <row r="9845">
          <cell r="B9845" t="str">
            <v>301500SR95</v>
          </cell>
          <cell r="C9845">
            <v>0</v>
          </cell>
          <cell r="D9845">
            <v>2500</v>
          </cell>
          <cell r="E9845">
            <v>-5000</v>
          </cell>
          <cell r="F9845">
            <v>-2500</v>
          </cell>
          <cell r="G9845">
            <v>-2500</v>
          </cell>
        </row>
        <row r="9846">
          <cell r="B9846" t="str">
            <v>301500SR96</v>
          </cell>
          <cell r="C9846">
            <v>0</v>
          </cell>
          <cell r="D9846">
            <v>0</v>
          </cell>
          <cell r="E9846">
            <v>-2500</v>
          </cell>
          <cell r="F9846">
            <v>-2500</v>
          </cell>
          <cell r="G9846">
            <v>-2500</v>
          </cell>
        </row>
        <row r="9847">
          <cell r="B9847" t="str">
            <v>301500SR97</v>
          </cell>
          <cell r="C9847">
            <v>0</v>
          </cell>
          <cell r="D9847">
            <v>0</v>
          </cell>
          <cell r="E9847">
            <v>-2500</v>
          </cell>
          <cell r="F9847">
            <v>-2500</v>
          </cell>
          <cell r="G9847">
            <v>-2500</v>
          </cell>
        </row>
        <row r="9848">
          <cell r="B9848" t="str">
            <v>301500SR98</v>
          </cell>
          <cell r="C9848">
            <v>0</v>
          </cell>
          <cell r="D9848">
            <v>0</v>
          </cell>
          <cell r="E9848">
            <v>-17500</v>
          </cell>
          <cell r="F9848">
            <v>-17500</v>
          </cell>
          <cell r="G9848">
            <v>-17500</v>
          </cell>
        </row>
        <row r="9849">
          <cell r="B9849" t="str">
            <v>301500SR99</v>
          </cell>
          <cell r="C9849">
            <v>0</v>
          </cell>
          <cell r="D9849">
            <v>0</v>
          </cell>
          <cell r="E9849">
            <v>-2500</v>
          </cell>
          <cell r="F9849">
            <v>-2500</v>
          </cell>
          <cell r="G9849">
            <v>-2500</v>
          </cell>
        </row>
        <row r="9850">
          <cell r="B9850" t="str">
            <v>301500SS01</v>
          </cell>
          <cell r="C9850">
            <v>0</v>
          </cell>
          <cell r="D9850">
            <v>0</v>
          </cell>
          <cell r="E9850">
            <v>-12500</v>
          </cell>
          <cell r="F9850">
            <v>-12500</v>
          </cell>
          <cell r="G9850">
            <v>-12500</v>
          </cell>
        </row>
        <row r="9851">
          <cell r="B9851" t="str">
            <v>301500SS02</v>
          </cell>
          <cell r="C9851">
            <v>0</v>
          </cell>
          <cell r="D9851">
            <v>0</v>
          </cell>
          <cell r="E9851">
            <v>-17500</v>
          </cell>
          <cell r="F9851">
            <v>-17500</v>
          </cell>
          <cell r="G9851">
            <v>-17500</v>
          </cell>
        </row>
        <row r="9852">
          <cell r="B9852" t="str">
            <v>301500SS03</v>
          </cell>
          <cell r="C9852">
            <v>0</v>
          </cell>
          <cell r="D9852">
            <v>0</v>
          </cell>
          <cell r="E9852">
            <v>-5000</v>
          </cell>
          <cell r="F9852">
            <v>-5000</v>
          </cell>
          <cell r="G9852">
            <v>-5000</v>
          </cell>
        </row>
        <row r="9853">
          <cell r="B9853" t="str">
            <v>301500SS04</v>
          </cell>
          <cell r="C9853">
            <v>0</v>
          </cell>
          <cell r="D9853">
            <v>0</v>
          </cell>
          <cell r="E9853">
            <v>-7500</v>
          </cell>
          <cell r="F9853">
            <v>-7500</v>
          </cell>
          <cell r="G9853">
            <v>-7500</v>
          </cell>
        </row>
        <row r="9854">
          <cell r="B9854" t="str">
            <v>301500SS05</v>
          </cell>
          <cell r="C9854">
            <v>0</v>
          </cell>
          <cell r="D9854">
            <v>0</v>
          </cell>
          <cell r="E9854">
            <v>-5000</v>
          </cell>
          <cell r="F9854">
            <v>-5000</v>
          </cell>
          <cell r="G9854">
            <v>-5000</v>
          </cell>
        </row>
        <row r="9855">
          <cell r="B9855" t="str">
            <v>301500SS06</v>
          </cell>
          <cell r="C9855">
            <v>0</v>
          </cell>
          <cell r="D9855">
            <v>0</v>
          </cell>
          <cell r="E9855">
            <v>-15000</v>
          </cell>
          <cell r="F9855">
            <v>-15000</v>
          </cell>
          <cell r="G9855">
            <v>-15000</v>
          </cell>
        </row>
        <row r="9856">
          <cell r="B9856" t="str">
            <v>301500SS07</v>
          </cell>
          <cell r="C9856">
            <v>0</v>
          </cell>
          <cell r="D9856">
            <v>0</v>
          </cell>
          <cell r="E9856">
            <v>-2500</v>
          </cell>
          <cell r="F9856">
            <v>-2500</v>
          </cell>
          <cell r="G9856">
            <v>-2500</v>
          </cell>
        </row>
        <row r="9857">
          <cell r="B9857" t="str">
            <v>301500SS08</v>
          </cell>
          <cell r="C9857">
            <v>0</v>
          </cell>
          <cell r="D9857">
            <v>0</v>
          </cell>
          <cell r="E9857">
            <v>-7500</v>
          </cell>
          <cell r="F9857">
            <v>-7500</v>
          </cell>
          <cell r="G9857">
            <v>-7500</v>
          </cell>
        </row>
        <row r="9858">
          <cell r="B9858" t="str">
            <v>301500SS09</v>
          </cell>
          <cell r="C9858">
            <v>0</v>
          </cell>
          <cell r="D9858">
            <v>0</v>
          </cell>
          <cell r="E9858">
            <v>-5000</v>
          </cell>
          <cell r="F9858">
            <v>-5000</v>
          </cell>
          <cell r="G9858">
            <v>-5000</v>
          </cell>
        </row>
        <row r="9859">
          <cell r="B9859" t="str">
            <v>301500SS10</v>
          </cell>
          <cell r="C9859">
            <v>0</v>
          </cell>
          <cell r="D9859">
            <v>0</v>
          </cell>
          <cell r="E9859">
            <v>-5000</v>
          </cell>
          <cell r="F9859">
            <v>-5000</v>
          </cell>
          <cell r="G9859">
            <v>-5000</v>
          </cell>
        </row>
        <row r="9860">
          <cell r="B9860" t="str">
            <v>301500SS11</v>
          </cell>
          <cell r="C9860">
            <v>0</v>
          </cell>
          <cell r="D9860">
            <v>0</v>
          </cell>
          <cell r="E9860">
            <v>-5000</v>
          </cell>
          <cell r="F9860">
            <v>-5000</v>
          </cell>
          <cell r="G9860">
            <v>-5000</v>
          </cell>
        </row>
        <row r="9861">
          <cell r="B9861" t="str">
            <v>301500SS12</v>
          </cell>
          <cell r="C9861">
            <v>0</v>
          </cell>
          <cell r="D9861">
            <v>0</v>
          </cell>
          <cell r="E9861">
            <v>-5000</v>
          </cell>
          <cell r="F9861">
            <v>-5000</v>
          </cell>
          <cell r="G9861">
            <v>-5000</v>
          </cell>
        </row>
        <row r="9862">
          <cell r="B9862" t="str">
            <v>301500SS13</v>
          </cell>
          <cell r="C9862">
            <v>0</v>
          </cell>
          <cell r="D9862">
            <v>0</v>
          </cell>
          <cell r="E9862">
            <v>-2500</v>
          </cell>
          <cell r="F9862">
            <v>-2500</v>
          </cell>
          <cell r="G9862">
            <v>-2500</v>
          </cell>
        </row>
        <row r="9863">
          <cell r="B9863" t="str">
            <v>301500SS14</v>
          </cell>
          <cell r="C9863">
            <v>0</v>
          </cell>
          <cell r="D9863">
            <v>0</v>
          </cell>
          <cell r="E9863">
            <v>-2500</v>
          </cell>
          <cell r="F9863">
            <v>-2500</v>
          </cell>
          <cell r="G9863">
            <v>-2500</v>
          </cell>
        </row>
        <row r="9864">
          <cell r="B9864" t="str">
            <v>301500SS15</v>
          </cell>
          <cell r="C9864">
            <v>0</v>
          </cell>
          <cell r="D9864">
            <v>0</v>
          </cell>
          <cell r="E9864">
            <v>-2500</v>
          </cell>
          <cell r="F9864">
            <v>-2500</v>
          </cell>
          <cell r="G9864">
            <v>-2500</v>
          </cell>
        </row>
        <row r="9865">
          <cell r="B9865" t="str">
            <v>301500SS16</v>
          </cell>
          <cell r="C9865">
            <v>0</v>
          </cell>
          <cell r="D9865">
            <v>0</v>
          </cell>
          <cell r="E9865">
            <v>-2500</v>
          </cell>
          <cell r="F9865">
            <v>-2500</v>
          </cell>
          <cell r="G9865">
            <v>-2500</v>
          </cell>
        </row>
        <row r="9866">
          <cell r="B9866" t="str">
            <v>301500SS17</v>
          </cell>
          <cell r="C9866">
            <v>0</v>
          </cell>
          <cell r="D9866">
            <v>0</v>
          </cell>
          <cell r="E9866">
            <v>-2500</v>
          </cell>
          <cell r="F9866">
            <v>-2500</v>
          </cell>
          <cell r="G9866">
            <v>-2500</v>
          </cell>
        </row>
        <row r="9867">
          <cell r="B9867" t="str">
            <v>301500SS18</v>
          </cell>
          <cell r="C9867">
            <v>0</v>
          </cell>
          <cell r="D9867">
            <v>0</v>
          </cell>
          <cell r="E9867">
            <v>-5000</v>
          </cell>
          <cell r="F9867">
            <v>-5000</v>
          </cell>
          <cell r="G9867">
            <v>-5000</v>
          </cell>
        </row>
        <row r="9868">
          <cell r="B9868" t="str">
            <v>301500SS19</v>
          </cell>
          <cell r="C9868">
            <v>0</v>
          </cell>
          <cell r="D9868">
            <v>0</v>
          </cell>
          <cell r="E9868">
            <v>-2500</v>
          </cell>
          <cell r="F9868">
            <v>-2500</v>
          </cell>
          <cell r="G9868">
            <v>-2500</v>
          </cell>
        </row>
        <row r="9869">
          <cell r="B9869" t="str">
            <v>301500SS20</v>
          </cell>
          <cell r="C9869">
            <v>0</v>
          </cell>
          <cell r="D9869">
            <v>0</v>
          </cell>
          <cell r="E9869">
            <v>-15000</v>
          </cell>
          <cell r="F9869">
            <v>-15000</v>
          </cell>
          <cell r="G9869">
            <v>-15000</v>
          </cell>
        </row>
        <row r="9870">
          <cell r="B9870" t="str">
            <v>301500SS21</v>
          </cell>
          <cell r="C9870">
            <v>0</v>
          </cell>
          <cell r="D9870">
            <v>0</v>
          </cell>
          <cell r="E9870">
            <v>-17500</v>
          </cell>
          <cell r="F9870">
            <v>-17500</v>
          </cell>
          <cell r="G9870">
            <v>-17500</v>
          </cell>
        </row>
        <row r="9871">
          <cell r="B9871" t="str">
            <v>301500SS22</v>
          </cell>
          <cell r="C9871">
            <v>0</v>
          </cell>
          <cell r="D9871">
            <v>0</v>
          </cell>
          <cell r="E9871">
            <v>-17500</v>
          </cell>
          <cell r="F9871">
            <v>-17500</v>
          </cell>
          <cell r="G9871">
            <v>-17500</v>
          </cell>
        </row>
        <row r="9872">
          <cell r="B9872" t="str">
            <v>301500SS23</v>
          </cell>
          <cell r="C9872">
            <v>0</v>
          </cell>
          <cell r="D9872">
            <v>0</v>
          </cell>
          <cell r="E9872">
            <v>-5000</v>
          </cell>
          <cell r="F9872">
            <v>-5000</v>
          </cell>
          <cell r="G9872">
            <v>-5000</v>
          </cell>
        </row>
        <row r="9873">
          <cell r="B9873" t="str">
            <v>301500SS24</v>
          </cell>
          <cell r="C9873">
            <v>0</v>
          </cell>
          <cell r="D9873">
            <v>0</v>
          </cell>
          <cell r="E9873">
            <v>-2500</v>
          </cell>
          <cell r="F9873">
            <v>-2500</v>
          </cell>
          <cell r="G9873">
            <v>-2500</v>
          </cell>
        </row>
        <row r="9874">
          <cell r="B9874" t="str">
            <v>301500SS25</v>
          </cell>
          <cell r="C9874">
            <v>0</v>
          </cell>
          <cell r="D9874">
            <v>0</v>
          </cell>
          <cell r="E9874">
            <v>-17500</v>
          </cell>
          <cell r="F9874">
            <v>-17500</v>
          </cell>
          <cell r="G9874">
            <v>-17500</v>
          </cell>
        </row>
        <row r="9875">
          <cell r="B9875" t="str">
            <v>301500SS26</v>
          </cell>
          <cell r="C9875">
            <v>0</v>
          </cell>
          <cell r="D9875">
            <v>0</v>
          </cell>
          <cell r="E9875">
            <v>-2500</v>
          </cell>
          <cell r="F9875">
            <v>-2500</v>
          </cell>
          <cell r="G9875">
            <v>-2500</v>
          </cell>
        </row>
        <row r="9876">
          <cell r="B9876" t="str">
            <v>301500SS27</v>
          </cell>
          <cell r="C9876">
            <v>0</v>
          </cell>
          <cell r="D9876">
            <v>0</v>
          </cell>
          <cell r="E9876">
            <v>-2500</v>
          </cell>
          <cell r="F9876">
            <v>-2500</v>
          </cell>
          <cell r="G9876">
            <v>-2500</v>
          </cell>
        </row>
        <row r="9877">
          <cell r="B9877" t="str">
            <v>301500SS28</v>
          </cell>
          <cell r="C9877">
            <v>0</v>
          </cell>
          <cell r="D9877">
            <v>0</v>
          </cell>
          <cell r="E9877">
            <v>-7500</v>
          </cell>
          <cell r="F9877">
            <v>-7500</v>
          </cell>
          <cell r="G9877">
            <v>-7500</v>
          </cell>
        </row>
        <row r="9878">
          <cell r="B9878" t="str">
            <v>301500SS29</v>
          </cell>
          <cell r="C9878">
            <v>0</v>
          </cell>
          <cell r="D9878">
            <v>0</v>
          </cell>
          <cell r="E9878">
            <v>-5000</v>
          </cell>
          <cell r="F9878">
            <v>-5000</v>
          </cell>
          <cell r="G9878">
            <v>-5000</v>
          </cell>
        </row>
        <row r="9879">
          <cell r="B9879" t="str">
            <v>301500SS30</v>
          </cell>
          <cell r="C9879">
            <v>0</v>
          </cell>
          <cell r="D9879">
            <v>0</v>
          </cell>
          <cell r="E9879">
            <v>-2500</v>
          </cell>
          <cell r="F9879">
            <v>-2500</v>
          </cell>
          <cell r="G9879">
            <v>-2500</v>
          </cell>
        </row>
        <row r="9880">
          <cell r="B9880" t="str">
            <v>301500SS31</v>
          </cell>
          <cell r="C9880">
            <v>0</v>
          </cell>
          <cell r="D9880">
            <v>0</v>
          </cell>
          <cell r="E9880">
            <v>-2500</v>
          </cell>
          <cell r="F9880">
            <v>-2500</v>
          </cell>
          <cell r="G9880">
            <v>-2500</v>
          </cell>
        </row>
        <row r="9881">
          <cell r="B9881" t="str">
            <v>301500SS32</v>
          </cell>
          <cell r="C9881">
            <v>0</v>
          </cell>
          <cell r="D9881">
            <v>0</v>
          </cell>
          <cell r="E9881">
            <v>-5000</v>
          </cell>
          <cell r="F9881">
            <v>-5000</v>
          </cell>
          <cell r="G9881">
            <v>-5000</v>
          </cell>
        </row>
        <row r="9882">
          <cell r="B9882" t="str">
            <v>301500SS33</v>
          </cell>
          <cell r="C9882">
            <v>0</v>
          </cell>
          <cell r="D9882">
            <v>0</v>
          </cell>
          <cell r="E9882">
            <v>-5000</v>
          </cell>
          <cell r="F9882">
            <v>-5000</v>
          </cell>
          <cell r="G9882">
            <v>-5000</v>
          </cell>
        </row>
        <row r="9883">
          <cell r="B9883" t="str">
            <v>301500SS34</v>
          </cell>
          <cell r="C9883">
            <v>0</v>
          </cell>
          <cell r="D9883">
            <v>0</v>
          </cell>
          <cell r="E9883">
            <v>-2500</v>
          </cell>
          <cell r="F9883">
            <v>-2500</v>
          </cell>
          <cell r="G9883">
            <v>-2500</v>
          </cell>
        </row>
        <row r="9884">
          <cell r="B9884" t="str">
            <v>301500SS35</v>
          </cell>
          <cell r="C9884">
            <v>0</v>
          </cell>
          <cell r="D9884">
            <v>0</v>
          </cell>
          <cell r="E9884">
            <v>-2500</v>
          </cell>
          <cell r="F9884">
            <v>-2500</v>
          </cell>
          <cell r="G9884">
            <v>-2500</v>
          </cell>
        </row>
        <row r="9885">
          <cell r="B9885" t="str">
            <v>301500SS36</v>
          </cell>
          <cell r="C9885">
            <v>0</v>
          </cell>
          <cell r="D9885">
            <v>0</v>
          </cell>
          <cell r="E9885">
            <v>-2500</v>
          </cell>
          <cell r="F9885">
            <v>-2500</v>
          </cell>
          <cell r="G9885">
            <v>-2500</v>
          </cell>
        </row>
        <row r="9886">
          <cell r="B9886" t="str">
            <v>301500SS37</v>
          </cell>
          <cell r="C9886">
            <v>0</v>
          </cell>
          <cell r="D9886">
            <v>0</v>
          </cell>
          <cell r="E9886">
            <v>-5000</v>
          </cell>
          <cell r="F9886">
            <v>-5000</v>
          </cell>
          <cell r="G9886">
            <v>-5000</v>
          </cell>
        </row>
        <row r="9887">
          <cell r="B9887" t="str">
            <v>301500SS38</v>
          </cell>
          <cell r="C9887">
            <v>0</v>
          </cell>
          <cell r="D9887">
            <v>0</v>
          </cell>
          <cell r="E9887">
            <v>-2500</v>
          </cell>
          <cell r="F9887">
            <v>-2500</v>
          </cell>
          <cell r="G9887">
            <v>-2500</v>
          </cell>
        </row>
        <row r="9888">
          <cell r="B9888" t="str">
            <v>301500SS39</v>
          </cell>
          <cell r="C9888">
            <v>0</v>
          </cell>
          <cell r="D9888">
            <v>0</v>
          </cell>
          <cell r="E9888">
            <v>-2500</v>
          </cell>
          <cell r="F9888">
            <v>-2500</v>
          </cell>
          <cell r="G9888">
            <v>-2500</v>
          </cell>
        </row>
        <row r="9889">
          <cell r="B9889" t="str">
            <v>301500SS40</v>
          </cell>
          <cell r="C9889">
            <v>0</v>
          </cell>
          <cell r="D9889">
            <v>0</v>
          </cell>
          <cell r="E9889">
            <v>-2500</v>
          </cell>
          <cell r="F9889">
            <v>-2500</v>
          </cell>
          <cell r="G9889">
            <v>-2500</v>
          </cell>
        </row>
        <row r="9890">
          <cell r="B9890" t="str">
            <v>301500SS41</v>
          </cell>
          <cell r="C9890">
            <v>0</v>
          </cell>
          <cell r="D9890">
            <v>0</v>
          </cell>
          <cell r="E9890">
            <v>-5000</v>
          </cell>
          <cell r="F9890">
            <v>-5000</v>
          </cell>
          <cell r="G9890">
            <v>-5000</v>
          </cell>
        </row>
        <row r="9891">
          <cell r="B9891" t="str">
            <v>301500SS42</v>
          </cell>
          <cell r="C9891">
            <v>0</v>
          </cell>
          <cell r="D9891">
            <v>0</v>
          </cell>
          <cell r="E9891">
            <v>-5000</v>
          </cell>
          <cell r="F9891">
            <v>-5000</v>
          </cell>
          <cell r="G9891">
            <v>-5000</v>
          </cell>
        </row>
        <row r="9892">
          <cell r="B9892" t="str">
            <v>301500SS43</v>
          </cell>
          <cell r="C9892">
            <v>0</v>
          </cell>
          <cell r="D9892">
            <v>0</v>
          </cell>
          <cell r="E9892">
            <v>-10000</v>
          </cell>
          <cell r="F9892">
            <v>-10000</v>
          </cell>
          <cell r="G9892">
            <v>-10000</v>
          </cell>
        </row>
        <row r="9893">
          <cell r="B9893" t="str">
            <v>301500SS44</v>
          </cell>
          <cell r="C9893">
            <v>0</v>
          </cell>
          <cell r="D9893">
            <v>0</v>
          </cell>
          <cell r="E9893">
            <v>-2500</v>
          </cell>
          <cell r="F9893">
            <v>-2500</v>
          </cell>
          <cell r="G9893">
            <v>-2500</v>
          </cell>
        </row>
        <row r="9894">
          <cell r="B9894" t="str">
            <v>301500SS45</v>
          </cell>
          <cell r="C9894">
            <v>0</v>
          </cell>
          <cell r="D9894">
            <v>0</v>
          </cell>
          <cell r="E9894">
            <v>-7500</v>
          </cell>
          <cell r="F9894">
            <v>-7500</v>
          </cell>
          <cell r="G9894">
            <v>-7500</v>
          </cell>
        </row>
        <row r="9895">
          <cell r="B9895" t="str">
            <v>301500SS46</v>
          </cell>
          <cell r="C9895">
            <v>0</v>
          </cell>
          <cell r="D9895">
            <v>0</v>
          </cell>
          <cell r="E9895">
            <v>-2500</v>
          </cell>
          <cell r="F9895">
            <v>-2500</v>
          </cell>
          <cell r="G9895">
            <v>-2500</v>
          </cell>
        </row>
        <row r="9896">
          <cell r="B9896" t="str">
            <v>301500SS47</v>
          </cell>
          <cell r="C9896">
            <v>0</v>
          </cell>
          <cell r="D9896">
            <v>0</v>
          </cell>
          <cell r="E9896">
            <v>-2500</v>
          </cell>
          <cell r="F9896">
            <v>-2500</v>
          </cell>
          <cell r="G9896">
            <v>-2500</v>
          </cell>
        </row>
        <row r="9897">
          <cell r="B9897" t="str">
            <v>301500SS48</v>
          </cell>
          <cell r="C9897">
            <v>0</v>
          </cell>
          <cell r="D9897">
            <v>0</v>
          </cell>
          <cell r="E9897">
            <v>-2500</v>
          </cell>
          <cell r="F9897">
            <v>-2500</v>
          </cell>
          <cell r="G9897">
            <v>-2500</v>
          </cell>
        </row>
        <row r="9898">
          <cell r="B9898" t="str">
            <v>301500SS49</v>
          </cell>
          <cell r="C9898">
            <v>0</v>
          </cell>
          <cell r="D9898">
            <v>0</v>
          </cell>
          <cell r="E9898">
            <v>-2500</v>
          </cell>
          <cell r="F9898">
            <v>-2500</v>
          </cell>
          <cell r="G9898">
            <v>-2500</v>
          </cell>
        </row>
        <row r="9899">
          <cell r="B9899" t="str">
            <v>301500SS50</v>
          </cell>
          <cell r="C9899">
            <v>0</v>
          </cell>
          <cell r="D9899">
            <v>0</v>
          </cell>
          <cell r="E9899">
            <v>-2500</v>
          </cell>
          <cell r="F9899">
            <v>-2500</v>
          </cell>
          <cell r="G9899">
            <v>-2500</v>
          </cell>
        </row>
        <row r="9900">
          <cell r="B9900" t="str">
            <v>301500SS51</v>
          </cell>
          <cell r="C9900">
            <v>0</v>
          </cell>
          <cell r="D9900">
            <v>0</v>
          </cell>
          <cell r="E9900">
            <v>-5000</v>
          </cell>
          <cell r="F9900">
            <v>-5000</v>
          </cell>
          <cell r="G9900">
            <v>-5000</v>
          </cell>
        </row>
        <row r="9901">
          <cell r="B9901" t="str">
            <v>301500SS52</v>
          </cell>
          <cell r="C9901">
            <v>0</v>
          </cell>
          <cell r="D9901">
            <v>0</v>
          </cell>
          <cell r="E9901">
            <v>-2500</v>
          </cell>
          <cell r="F9901">
            <v>-2500</v>
          </cell>
          <cell r="G9901">
            <v>-2500</v>
          </cell>
        </row>
        <row r="9902">
          <cell r="B9902" t="str">
            <v>301500SS53</v>
          </cell>
          <cell r="C9902">
            <v>0</v>
          </cell>
          <cell r="D9902">
            <v>0</v>
          </cell>
          <cell r="E9902">
            <v>-10000</v>
          </cell>
          <cell r="F9902">
            <v>-10000</v>
          </cell>
          <cell r="G9902">
            <v>-10000</v>
          </cell>
        </row>
        <row r="9903">
          <cell r="B9903" t="str">
            <v>301500SS54</v>
          </cell>
          <cell r="C9903">
            <v>0</v>
          </cell>
          <cell r="D9903">
            <v>0</v>
          </cell>
          <cell r="E9903">
            <v>-7500</v>
          </cell>
          <cell r="F9903">
            <v>-7500</v>
          </cell>
          <cell r="G9903">
            <v>-7500</v>
          </cell>
        </row>
        <row r="9904">
          <cell r="B9904" t="str">
            <v>301500SS55</v>
          </cell>
          <cell r="C9904">
            <v>0</v>
          </cell>
          <cell r="D9904">
            <v>0</v>
          </cell>
          <cell r="E9904">
            <v>-7500</v>
          </cell>
          <cell r="F9904">
            <v>-7500</v>
          </cell>
          <cell r="G9904">
            <v>-7500</v>
          </cell>
        </row>
        <row r="9905">
          <cell r="B9905" t="str">
            <v>301500SS56</v>
          </cell>
          <cell r="C9905">
            <v>0</v>
          </cell>
          <cell r="D9905">
            <v>0</v>
          </cell>
          <cell r="E9905">
            <v>-2500</v>
          </cell>
          <cell r="F9905">
            <v>-2500</v>
          </cell>
          <cell r="G9905">
            <v>-2500</v>
          </cell>
        </row>
        <row r="9906">
          <cell r="B9906" t="str">
            <v>301500SS57</v>
          </cell>
          <cell r="C9906">
            <v>0</v>
          </cell>
          <cell r="D9906">
            <v>0</v>
          </cell>
          <cell r="E9906">
            <v>-2500</v>
          </cell>
          <cell r="F9906">
            <v>-2500</v>
          </cell>
          <cell r="G9906">
            <v>-2500</v>
          </cell>
        </row>
        <row r="9907">
          <cell r="B9907" t="str">
            <v>301500SS58</v>
          </cell>
          <cell r="C9907">
            <v>0</v>
          </cell>
          <cell r="D9907">
            <v>0</v>
          </cell>
          <cell r="E9907">
            <v>-7500</v>
          </cell>
          <cell r="F9907">
            <v>-7500</v>
          </cell>
          <cell r="G9907">
            <v>-7500</v>
          </cell>
        </row>
        <row r="9908">
          <cell r="B9908" t="str">
            <v>301500SS59</v>
          </cell>
          <cell r="C9908">
            <v>0</v>
          </cell>
          <cell r="D9908">
            <v>0</v>
          </cell>
          <cell r="E9908">
            <v>-2500</v>
          </cell>
          <cell r="F9908">
            <v>-2500</v>
          </cell>
          <cell r="G9908">
            <v>-2500</v>
          </cell>
        </row>
        <row r="9909">
          <cell r="B9909" t="str">
            <v>301500SS60</v>
          </cell>
          <cell r="C9909">
            <v>0</v>
          </cell>
          <cell r="D9909">
            <v>0</v>
          </cell>
          <cell r="E9909">
            <v>-2500</v>
          </cell>
          <cell r="F9909">
            <v>-2500</v>
          </cell>
          <cell r="G9909">
            <v>-2500</v>
          </cell>
        </row>
        <row r="9910">
          <cell r="B9910" t="str">
            <v>301500SS61</v>
          </cell>
          <cell r="C9910">
            <v>0</v>
          </cell>
          <cell r="D9910">
            <v>0</v>
          </cell>
          <cell r="E9910">
            <v>-5000</v>
          </cell>
          <cell r="F9910">
            <v>-5000</v>
          </cell>
          <cell r="G9910">
            <v>-5000</v>
          </cell>
        </row>
        <row r="9911">
          <cell r="B9911" t="str">
            <v>301500SS62</v>
          </cell>
          <cell r="C9911">
            <v>0</v>
          </cell>
          <cell r="D9911">
            <v>0</v>
          </cell>
          <cell r="E9911">
            <v>-5000</v>
          </cell>
          <cell r="F9911">
            <v>-5000</v>
          </cell>
          <cell r="G9911">
            <v>-5000</v>
          </cell>
        </row>
        <row r="9912">
          <cell r="B9912" t="str">
            <v>301500SS63</v>
          </cell>
          <cell r="C9912">
            <v>0</v>
          </cell>
          <cell r="D9912">
            <v>0</v>
          </cell>
          <cell r="E9912">
            <v>-2500</v>
          </cell>
          <cell r="F9912">
            <v>-2500</v>
          </cell>
          <cell r="G9912">
            <v>-2500</v>
          </cell>
        </row>
        <row r="9913">
          <cell r="B9913" t="str">
            <v>301500SS64</v>
          </cell>
          <cell r="C9913">
            <v>0</v>
          </cell>
          <cell r="D9913">
            <v>0</v>
          </cell>
          <cell r="E9913">
            <v>-2500</v>
          </cell>
          <cell r="F9913">
            <v>-2500</v>
          </cell>
          <cell r="G9913">
            <v>-2500</v>
          </cell>
        </row>
        <row r="9914">
          <cell r="B9914" t="str">
            <v>301500SS65</v>
          </cell>
          <cell r="C9914">
            <v>0</v>
          </cell>
          <cell r="D9914">
            <v>0</v>
          </cell>
          <cell r="E9914">
            <v>-2500</v>
          </cell>
          <cell r="F9914">
            <v>-2500</v>
          </cell>
          <cell r="G9914">
            <v>-2500</v>
          </cell>
        </row>
        <row r="9915">
          <cell r="B9915" t="str">
            <v>301500SS66</v>
          </cell>
          <cell r="C9915">
            <v>0</v>
          </cell>
          <cell r="D9915">
            <v>0</v>
          </cell>
          <cell r="E9915">
            <v>-2500</v>
          </cell>
          <cell r="F9915">
            <v>-2500</v>
          </cell>
          <cell r="G9915">
            <v>-2500</v>
          </cell>
        </row>
        <row r="9916">
          <cell r="B9916" t="str">
            <v>301500SS67</v>
          </cell>
          <cell r="C9916">
            <v>0</v>
          </cell>
          <cell r="D9916">
            <v>0</v>
          </cell>
          <cell r="E9916">
            <v>-7500</v>
          </cell>
          <cell r="F9916">
            <v>-7500</v>
          </cell>
          <cell r="G9916">
            <v>-7500</v>
          </cell>
        </row>
        <row r="9917">
          <cell r="B9917" t="str">
            <v>301500SS68</v>
          </cell>
          <cell r="C9917">
            <v>0</v>
          </cell>
          <cell r="D9917">
            <v>0</v>
          </cell>
          <cell r="E9917">
            <v>-2500</v>
          </cell>
          <cell r="F9917">
            <v>-2500</v>
          </cell>
          <cell r="G9917">
            <v>-2500</v>
          </cell>
        </row>
        <row r="9918">
          <cell r="B9918" t="str">
            <v>301500SS69</v>
          </cell>
          <cell r="C9918">
            <v>0</v>
          </cell>
          <cell r="D9918">
            <v>0</v>
          </cell>
          <cell r="E9918">
            <v>-2500</v>
          </cell>
          <cell r="F9918">
            <v>-2500</v>
          </cell>
          <cell r="G9918">
            <v>-2500</v>
          </cell>
        </row>
        <row r="9919">
          <cell r="B9919" t="str">
            <v>301500SS70</v>
          </cell>
          <cell r="C9919">
            <v>0</v>
          </cell>
          <cell r="D9919">
            <v>0</v>
          </cell>
          <cell r="E9919">
            <v>-2500</v>
          </cell>
          <cell r="F9919">
            <v>-2500</v>
          </cell>
          <cell r="G9919">
            <v>-2500</v>
          </cell>
        </row>
        <row r="9920">
          <cell r="B9920" t="str">
            <v>301500SS71</v>
          </cell>
          <cell r="C9920">
            <v>0</v>
          </cell>
          <cell r="D9920">
            <v>0</v>
          </cell>
          <cell r="E9920">
            <v>-15000</v>
          </cell>
          <cell r="F9920">
            <v>-15000</v>
          </cell>
          <cell r="G9920">
            <v>-15000</v>
          </cell>
        </row>
        <row r="9921">
          <cell r="B9921" t="str">
            <v>301500SS72</v>
          </cell>
          <cell r="C9921">
            <v>0</v>
          </cell>
          <cell r="D9921">
            <v>0</v>
          </cell>
          <cell r="E9921">
            <v>-15000</v>
          </cell>
          <cell r="F9921">
            <v>-15000</v>
          </cell>
          <cell r="G9921">
            <v>-15000</v>
          </cell>
        </row>
        <row r="9922">
          <cell r="B9922" t="str">
            <v>301500SS73</v>
          </cell>
          <cell r="C9922">
            <v>0</v>
          </cell>
          <cell r="D9922">
            <v>0</v>
          </cell>
          <cell r="E9922">
            <v>-7500</v>
          </cell>
          <cell r="F9922">
            <v>-7500</v>
          </cell>
          <cell r="G9922">
            <v>-7500</v>
          </cell>
        </row>
        <row r="9923">
          <cell r="B9923" t="str">
            <v>301500SS74</v>
          </cell>
          <cell r="C9923">
            <v>0</v>
          </cell>
          <cell r="D9923">
            <v>0</v>
          </cell>
          <cell r="E9923">
            <v>-12500</v>
          </cell>
          <cell r="F9923">
            <v>-12500</v>
          </cell>
          <cell r="G9923">
            <v>-12500</v>
          </cell>
        </row>
        <row r="9924">
          <cell r="B9924" t="str">
            <v>301500SS75</v>
          </cell>
          <cell r="C9924">
            <v>0</v>
          </cell>
          <cell r="D9924">
            <v>0</v>
          </cell>
          <cell r="E9924">
            <v>-12500</v>
          </cell>
          <cell r="F9924">
            <v>-12500</v>
          </cell>
          <cell r="G9924">
            <v>-12500</v>
          </cell>
        </row>
        <row r="9925">
          <cell r="B9925" t="str">
            <v>301500SS76</v>
          </cell>
          <cell r="C9925">
            <v>0</v>
          </cell>
          <cell r="D9925">
            <v>0</v>
          </cell>
          <cell r="E9925">
            <v>-7500</v>
          </cell>
          <cell r="F9925">
            <v>-7500</v>
          </cell>
          <cell r="G9925">
            <v>-7500</v>
          </cell>
        </row>
        <row r="9926">
          <cell r="B9926" t="str">
            <v>301500SS77</v>
          </cell>
          <cell r="C9926">
            <v>0</v>
          </cell>
          <cell r="D9926">
            <v>0</v>
          </cell>
          <cell r="E9926">
            <v>-15000</v>
          </cell>
          <cell r="F9926">
            <v>-15000</v>
          </cell>
          <cell r="G9926">
            <v>-15000</v>
          </cell>
        </row>
        <row r="9927">
          <cell r="B9927" t="str">
            <v>301500SS78</v>
          </cell>
          <cell r="C9927">
            <v>0</v>
          </cell>
          <cell r="D9927">
            <v>0</v>
          </cell>
          <cell r="E9927">
            <v>-7500</v>
          </cell>
          <cell r="F9927">
            <v>-7500</v>
          </cell>
          <cell r="G9927">
            <v>-7500</v>
          </cell>
        </row>
        <row r="9928">
          <cell r="B9928" t="str">
            <v>301500SS79</v>
          </cell>
          <cell r="C9928">
            <v>0</v>
          </cell>
          <cell r="D9928">
            <v>0</v>
          </cell>
          <cell r="E9928">
            <v>-2500</v>
          </cell>
          <cell r="F9928">
            <v>-2500</v>
          </cell>
          <cell r="G9928">
            <v>-2500</v>
          </cell>
        </row>
        <row r="9929">
          <cell r="B9929" t="str">
            <v>301500SS80</v>
          </cell>
          <cell r="C9929">
            <v>0</v>
          </cell>
          <cell r="D9929">
            <v>0</v>
          </cell>
          <cell r="E9929">
            <v>-2500</v>
          </cell>
          <cell r="F9929">
            <v>-2500</v>
          </cell>
          <cell r="G9929">
            <v>-2500</v>
          </cell>
        </row>
        <row r="9930">
          <cell r="B9930" t="str">
            <v>301500SS81</v>
          </cell>
          <cell r="C9930">
            <v>0</v>
          </cell>
          <cell r="D9930">
            <v>0</v>
          </cell>
          <cell r="E9930">
            <v>-2500</v>
          </cell>
          <cell r="F9930">
            <v>-2500</v>
          </cell>
          <cell r="G9930">
            <v>-2500</v>
          </cell>
        </row>
        <row r="9931">
          <cell r="B9931" t="str">
            <v>301500SS82</v>
          </cell>
          <cell r="C9931">
            <v>0</v>
          </cell>
          <cell r="D9931">
            <v>0</v>
          </cell>
          <cell r="E9931">
            <v>-2500</v>
          </cell>
          <cell r="F9931">
            <v>-2500</v>
          </cell>
          <cell r="G9931">
            <v>-2500</v>
          </cell>
        </row>
        <row r="9932">
          <cell r="B9932" t="str">
            <v>301500SS83</v>
          </cell>
          <cell r="C9932">
            <v>0</v>
          </cell>
          <cell r="D9932">
            <v>0</v>
          </cell>
          <cell r="E9932">
            <v>-2500</v>
          </cell>
          <cell r="F9932">
            <v>-2500</v>
          </cell>
          <cell r="G9932">
            <v>-2500</v>
          </cell>
        </row>
        <row r="9933">
          <cell r="B9933" t="str">
            <v>301500SS84</v>
          </cell>
          <cell r="C9933">
            <v>0</v>
          </cell>
          <cell r="D9933">
            <v>0</v>
          </cell>
          <cell r="E9933">
            <v>-2500</v>
          </cell>
          <cell r="F9933">
            <v>-2500</v>
          </cell>
          <cell r="G9933">
            <v>-2500</v>
          </cell>
        </row>
        <row r="9934">
          <cell r="B9934" t="str">
            <v>301500SS85</v>
          </cell>
          <cell r="C9934">
            <v>0</v>
          </cell>
          <cell r="D9934">
            <v>0</v>
          </cell>
          <cell r="E9934">
            <v>-2500</v>
          </cell>
          <cell r="F9934">
            <v>-2500</v>
          </cell>
          <cell r="G9934">
            <v>-2500</v>
          </cell>
        </row>
        <row r="9935">
          <cell r="B9935" t="str">
            <v>301500SS86</v>
          </cell>
          <cell r="C9935">
            <v>0</v>
          </cell>
          <cell r="D9935">
            <v>0</v>
          </cell>
          <cell r="E9935">
            <v>-2500</v>
          </cell>
          <cell r="F9935">
            <v>-2500</v>
          </cell>
          <cell r="G9935">
            <v>-2500</v>
          </cell>
        </row>
        <row r="9936">
          <cell r="B9936" t="str">
            <v>301500SS87</v>
          </cell>
          <cell r="C9936">
            <v>0</v>
          </cell>
          <cell r="D9936">
            <v>0</v>
          </cell>
          <cell r="E9936">
            <v>-15000</v>
          </cell>
          <cell r="F9936">
            <v>-15000</v>
          </cell>
          <cell r="G9936">
            <v>-15000</v>
          </cell>
        </row>
        <row r="9937">
          <cell r="B9937" t="str">
            <v>301500SS88</v>
          </cell>
          <cell r="C9937">
            <v>0</v>
          </cell>
          <cell r="D9937">
            <v>0</v>
          </cell>
          <cell r="E9937">
            <v>-5000</v>
          </cell>
          <cell r="F9937">
            <v>-5000</v>
          </cell>
          <cell r="G9937">
            <v>-5000</v>
          </cell>
        </row>
        <row r="9938">
          <cell r="B9938" t="str">
            <v>301500SS89</v>
          </cell>
          <cell r="C9938">
            <v>0</v>
          </cell>
          <cell r="D9938">
            <v>0</v>
          </cell>
          <cell r="E9938">
            <v>-5000</v>
          </cell>
          <cell r="F9938">
            <v>-5000</v>
          </cell>
          <cell r="G9938">
            <v>-5000</v>
          </cell>
        </row>
        <row r="9939">
          <cell r="B9939" t="str">
            <v>301500SS90</v>
          </cell>
          <cell r="C9939">
            <v>0</v>
          </cell>
          <cell r="D9939">
            <v>0</v>
          </cell>
          <cell r="E9939">
            <v>-7500</v>
          </cell>
          <cell r="F9939">
            <v>-7500</v>
          </cell>
          <cell r="G9939">
            <v>-7500</v>
          </cell>
        </row>
        <row r="9940">
          <cell r="B9940" t="str">
            <v>301500SS91</v>
          </cell>
          <cell r="C9940">
            <v>0</v>
          </cell>
          <cell r="D9940">
            <v>0</v>
          </cell>
          <cell r="E9940">
            <v>-5000</v>
          </cell>
          <cell r="F9940">
            <v>-5000</v>
          </cell>
          <cell r="G9940">
            <v>-5000</v>
          </cell>
        </row>
        <row r="9941">
          <cell r="B9941" t="str">
            <v>301500SS92</v>
          </cell>
          <cell r="C9941">
            <v>0</v>
          </cell>
          <cell r="D9941">
            <v>0</v>
          </cell>
          <cell r="E9941">
            <v>-7500</v>
          </cell>
          <cell r="F9941">
            <v>-7500</v>
          </cell>
          <cell r="G9941">
            <v>-7500</v>
          </cell>
        </row>
        <row r="9942">
          <cell r="B9942" t="str">
            <v>301500SS93</v>
          </cell>
          <cell r="C9942">
            <v>0</v>
          </cell>
          <cell r="D9942">
            <v>0</v>
          </cell>
          <cell r="E9942">
            <v>-15000</v>
          </cell>
          <cell r="F9942">
            <v>-15000</v>
          </cell>
          <cell r="G9942">
            <v>-15000</v>
          </cell>
        </row>
        <row r="9943">
          <cell r="B9943" t="str">
            <v>301500SS94</v>
          </cell>
          <cell r="C9943">
            <v>0</v>
          </cell>
          <cell r="D9943">
            <v>0</v>
          </cell>
          <cell r="E9943">
            <v>-2500</v>
          </cell>
          <cell r="F9943">
            <v>-2500</v>
          </cell>
          <cell r="G9943">
            <v>-2500</v>
          </cell>
        </row>
        <row r="9944">
          <cell r="B9944" t="str">
            <v>301500SS95</v>
          </cell>
          <cell r="C9944">
            <v>0</v>
          </cell>
          <cell r="D9944">
            <v>0</v>
          </cell>
          <cell r="E9944">
            <v>-2500</v>
          </cell>
          <cell r="F9944">
            <v>-2500</v>
          </cell>
          <cell r="G9944">
            <v>-2500</v>
          </cell>
        </row>
        <row r="9945">
          <cell r="B9945" t="str">
            <v>301500SS96</v>
          </cell>
          <cell r="C9945">
            <v>0</v>
          </cell>
          <cell r="D9945">
            <v>0</v>
          </cell>
          <cell r="E9945">
            <v>-10000</v>
          </cell>
          <cell r="F9945">
            <v>-10000</v>
          </cell>
          <cell r="G9945">
            <v>-10000</v>
          </cell>
        </row>
        <row r="9946">
          <cell r="B9946" t="str">
            <v>301500SS97</v>
          </cell>
          <cell r="C9946">
            <v>0</v>
          </cell>
          <cell r="D9946">
            <v>0</v>
          </cell>
          <cell r="E9946">
            <v>-2500</v>
          </cell>
          <cell r="F9946">
            <v>-2500</v>
          </cell>
          <cell r="G9946">
            <v>-2500</v>
          </cell>
        </row>
        <row r="9947">
          <cell r="B9947" t="str">
            <v>301500SS98</v>
          </cell>
          <cell r="C9947">
            <v>0</v>
          </cell>
          <cell r="D9947">
            <v>0</v>
          </cell>
          <cell r="E9947">
            <v>-7500</v>
          </cell>
          <cell r="F9947">
            <v>-7500</v>
          </cell>
          <cell r="G9947">
            <v>-7500</v>
          </cell>
        </row>
        <row r="9948">
          <cell r="B9948" t="str">
            <v>301500SS99</v>
          </cell>
          <cell r="C9948">
            <v>0</v>
          </cell>
          <cell r="D9948">
            <v>0</v>
          </cell>
          <cell r="E9948">
            <v>-2500</v>
          </cell>
          <cell r="F9948">
            <v>-2500</v>
          </cell>
          <cell r="G9948">
            <v>-2500</v>
          </cell>
        </row>
        <row r="9949">
          <cell r="B9949" t="str">
            <v>301500T001</v>
          </cell>
          <cell r="C9949">
            <v>-12500</v>
          </cell>
          <cell r="D9949">
            <v>0</v>
          </cell>
          <cell r="E9949">
            <v>0</v>
          </cell>
          <cell r="F9949">
            <v>0</v>
          </cell>
          <cell r="G9949">
            <v>-12500</v>
          </cell>
        </row>
        <row r="9950">
          <cell r="B9950" t="str">
            <v>301500T002</v>
          </cell>
          <cell r="C9950">
            <v>-10000</v>
          </cell>
          <cell r="D9950">
            <v>0</v>
          </cell>
          <cell r="E9950">
            <v>0</v>
          </cell>
          <cell r="F9950">
            <v>0</v>
          </cell>
          <cell r="G9950">
            <v>-10000</v>
          </cell>
        </row>
        <row r="9951">
          <cell r="B9951" t="str">
            <v>301500T003</v>
          </cell>
          <cell r="C9951">
            <v>-5000</v>
          </cell>
          <cell r="D9951">
            <v>0</v>
          </cell>
          <cell r="E9951">
            <v>0</v>
          </cell>
          <cell r="F9951">
            <v>0</v>
          </cell>
          <cell r="G9951">
            <v>-5000</v>
          </cell>
        </row>
        <row r="9952">
          <cell r="B9952" t="str">
            <v>301500T004</v>
          </cell>
          <cell r="C9952">
            <v>-7500</v>
          </cell>
          <cell r="D9952">
            <v>0</v>
          </cell>
          <cell r="E9952">
            <v>0</v>
          </cell>
          <cell r="F9952">
            <v>0</v>
          </cell>
          <cell r="G9952">
            <v>-7500</v>
          </cell>
        </row>
        <row r="9953">
          <cell r="B9953" t="str">
            <v>301500T005</v>
          </cell>
          <cell r="C9953">
            <v>-10000</v>
          </cell>
          <cell r="D9953">
            <v>0</v>
          </cell>
          <cell r="E9953">
            <v>0</v>
          </cell>
          <cell r="F9953">
            <v>0</v>
          </cell>
          <cell r="G9953">
            <v>-10000</v>
          </cell>
        </row>
        <row r="9954">
          <cell r="B9954" t="str">
            <v>301500T006</v>
          </cell>
          <cell r="C9954">
            <v>-7500</v>
          </cell>
          <cell r="D9954">
            <v>0</v>
          </cell>
          <cell r="E9954">
            <v>0</v>
          </cell>
          <cell r="F9954">
            <v>0</v>
          </cell>
          <cell r="G9954">
            <v>-7500</v>
          </cell>
        </row>
        <row r="9955">
          <cell r="B9955" t="str">
            <v>301500T007</v>
          </cell>
          <cell r="C9955">
            <v>-7500</v>
          </cell>
          <cell r="D9955">
            <v>0</v>
          </cell>
          <cell r="E9955">
            <v>0</v>
          </cell>
          <cell r="F9955">
            <v>0</v>
          </cell>
          <cell r="G9955">
            <v>-7500</v>
          </cell>
        </row>
        <row r="9956">
          <cell r="B9956" t="str">
            <v>301500T008</v>
          </cell>
          <cell r="C9956">
            <v>-7500</v>
          </cell>
          <cell r="D9956">
            <v>0</v>
          </cell>
          <cell r="E9956">
            <v>0</v>
          </cell>
          <cell r="F9956">
            <v>0</v>
          </cell>
          <cell r="G9956">
            <v>-7500</v>
          </cell>
        </row>
        <row r="9957">
          <cell r="B9957" t="str">
            <v>301500T009</v>
          </cell>
          <cell r="C9957">
            <v>-12500</v>
          </cell>
          <cell r="D9957">
            <v>0</v>
          </cell>
          <cell r="E9957">
            <v>0</v>
          </cell>
          <cell r="F9957">
            <v>0</v>
          </cell>
          <cell r="G9957">
            <v>-12500</v>
          </cell>
        </row>
        <row r="9958">
          <cell r="B9958" t="str">
            <v>301500T010</v>
          </cell>
          <cell r="C9958">
            <v>-10000</v>
          </cell>
          <cell r="D9958">
            <v>0</v>
          </cell>
          <cell r="E9958">
            <v>0</v>
          </cell>
          <cell r="F9958">
            <v>0</v>
          </cell>
          <cell r="G9958">
            <v>-10000</v>
          </cell>
        </row>
        <row r="9959">
          <cell r="B9959" t="str">
            <v>301500T011</v>
          </cell>
          <cell r="C9959">
            <v>-12500</v>
          </cell>
          <cell r="D9959">
            <v>0</v>
          </cell>
          <cell r="E9959">
            <v>0</v>
          </cell>
          <cell r="F9959">
            <v>0</v>
          </cell>
          <cell r="G9959">
            <v>-12500</v>
          </cell>
        </row>
        <row r="9960">
          <cell r="B9960" t="str">
            <v>301500T012</v>
          </cell>
          <cell r="C9960">
            <v>-10000</v>
          </cell>
          <cell r="D9960">
            <v>0</v>
          </cell>
          <cell r="E9960">
            <v>0</v>
          </cell>
          <cell r="F9960">
            <v>0</v>
          </cell>
          <cell r="G9960">
            <v>-10000</v>
          </cell>
        </row>
        <row r="9961">
          <cell r="B9961" t="str">
            <v>301500T013</v>
          </cell>
          <cell r="C9961">
            <v>-10000</v>
          </cell>
          <cell r="D9961">
            <v>0</v>
          </cell>
          <cell r="E9961">
            <v>0</v>
          </cell>
          <cell r="F9961">
            <v>0</v>
          </cell>
          <cell r="G9961">
            <v>-10000</v>
          </cell>
        </row>
        <row r="9962">
          <cell r="B9962" t="str">
            <v>301500T015</v>
          </cell>
          <cell r="C9962">
            <v>-7500</v>
          </cell>
          <cell r="D9962">
            <v>7500</v>
          </cell>
          <cell r="E9962">
            <v>0</v>
          </cell>
          <cell r="F9962">
            <v>7500</v>
          </cell>
          <cell r="G9962">
            <v>0</v>
          </cell>
        </row>
        <row r="9963">
          <cell r="B9963" t="str">
            <v>301500T016</v>
          </cell>
          <cell r="C9963">
            <v>-7500</v>
          </cell>
          <cell r="D9963">
            <v>0</v>
          </cell>
          <cell r="E9963">
            <v>0</v>
          </cell>
          <cell r="F9963">
            <v>0</v>
          </cell>
          <cell r="G9963">
            <v>-7500</v>
          </cell>
        </row>
        <row r="9964">
          <cell r="B9964" t="str">
            <v>301500T017</v>
          </cell>
          <cell r="C9964">
            <v>-12500</v>
          </cell>
          <cell r="D9964">
            <v>0</v>
          </cell>
          <cell r="E9964">
            <v>0</v>
          </cell>
          <cell r="F9964">
            <v>0</v>
          </cell>
          <cell r="G9964">
            <v>-12500</v>
          </cell>
        </row>
        <row r="9965">
          <cell r="B9965" t="str">
            <v>301500T019</v>
          </cell>
          <cell r="C9965">
            <v>-7500</v>
          </cell>
          <cell r="D9965">
            <v>0</v>
          </cell>
          <cell r="E9965">
            <v>0</v>
          </cell>
          <cell r="F9965">
            <v>0</v>
          </cell>
          <cell r="G9965">
            <v>-7500</v>
          </cell>
        </row>
        <row r="9966">
          <cell r="B9966" t="str">
            <v>301500T020</v>
          </cell>
          <cell r="C9966">
            <v>-7500</v>
          </cell>
          <cell r="D9966">
            <v>0</v>
          </cell>
          <cell r="E9966">
            <v>0</v>
          </cell>
          <cell r="F9966">
            <v>0</v>
          </cell>
          <cell r="G9966">
            <v>-7500</v>
          </cell>
        </row>
        <row r="9967">
          <cell r="B9967" t="str">
            <v>301500T021</v>
          </cell>
          <cell r="C9967">
            <v>-10000</v>
          </cell>
          <cell r="D9967">
            <v>0</v>
          </cell>
          <cell r="E9967">
            <v>0</v>
          </cell>
          <cell r="F9967">
            <v>0</v>
          </cell>
          <cell r="G9967">
            <v>-10000</v>
          </cell>
        </row>
        <row r="9968">
          <cell r="B9968" t="str">
            <v>301500T022</v>
          </cell>
          <cell r="C9968">
            <v>-10000</v>
          </cell>
          <cell r="D9968">
            <v>0</v>
          </cell>
          <cell r="E9968">
            <v>0</v>
          </cell>
          <cell r="F9968">
            <v>0</v>
          </cell>
          <cell r="G9968">
            <v>-10000</v>
          </cell>
        </row>
        <row r="9969">
          <cell r="B9969" t="str">
            <v>301500T023</v>
          </cell>
          <cell r="C9969">
            <v>-10000</v>
          </cell>
          <cell r="D9969">
            <v>0</v>
          </cell>
          <cell r="E9969">
            <v>0</v>
          </cell>
          <cell r="F9969">
            <v>0</v>
          </cell>
          <cell r="G9969">
            <v>-10000</v>
          </cell>
        </row>
        <row r="9970">
          <cell r="B9970" t="str">
            <v>301500T024</v>
          </cell>
          <cell r="C9970">
            <v>-7500</v>
          </cell>
          <cell r="D9970">
            <v>0</v>
          </cell>
          <cell r="E9970">
            <v>0</v>
          </cell>
          <cell r="F9970">
            <v>0</v>
          </cell>
          <cell r="G9970">
            <v>-7500</v>
          </cell>
        </row>
        <row r="9971">
          <cell r="B9971" t="str">
            <v>301500T025</v>
          </cell>
          <cell r="C9971">
            <v>-7500</v>
          </cell>
          <cell r="D9971">
            <v>0</v>
          </cell>
          <cell r="E9971">
            <v>0</v>
          </cell>
          <cell r="F9971">
            <v>0</v>
          </cell>
          <cell r="G9971">
            <v>-7500</v>
          </cell>
        </row>
        <row r="9972">
          <cell r="B9972" t="str">
            <v>301500T026</v>
          </cell>
          <cell r="C9972">
            <v>-7500</v>
          </cell>
          <cell r="D9972">
            <v>0</v>
          </cell>
          <cell r="E9972">
            <v>0</v>
          </cell>
          <cell r="F9972">
            <v>0</v>
          </cell>
          <cell r="G9972">
            <v>-7500</v>
          </cell>
        </row>
        <row r="9973">
          <cell r="B9973" t="str">
            <v>301500T027</v>
          </cell>
          <cell r="C9973">
            <v>-7500</v>
          </cell>
          <cell r="D9973">
            <v>0</v>
          </cell>
          <cell r="E9973">
            <v>0</v>
          </cell>
          <cell r="F9973">
            <v>0</v>
          </cell>
          <cell r="G9973">
            <v>-7500</v>
          </cell>
        </row>
        <row r="9974">
          <cell r="B9974" t="str">
            <v>301500T028</v>
          </cell>
          <cell r="C9974">
            <v>-7500</v>
          </cell>
          <cell r="D9974">
            <v>0</v>
          </cell>
          <cell r="E9974">
            <v>0</v>
          </cell>
          <cell r="F9974">
            <v>0</v>
          </cell>
          <cell r="G9974">
            <v>-7500</v>
          </cell>
        </row>
        <row r="9975">
          <cell r="B9975" t="str">
            <v>301500T029</v>
          </cell>
          <cell r="C9975">
            <v>-10000</v>
          </cell>
          <cell r="D9975">
            <v>0</v>
          </cell>
          <cell r="E9975">
            <v>0</v>
          </cell>
          <cell r="F9975">
            <v>0</v>
          </cell>
          <cell r="G9975">
            <v>-10000</v>
          </cell>
        </row>
        <row r="9976">
          <cell r="B9976" t="str">
            <v>301500T030</v>
          </cell>
          <cell r="C9976">
            <v>-7500</v>
          </cell>
          <cell r="D9976">
            <v>0</v>
          </cell>
          <cell r="E9976">
            <v>0</v>
          </cell>
          <cell r="F9976">
            <v>0</v>
          </cell>
          <cell r="G9976">
            <v>-7500</v>
          </cell>
        </row>
        <row r="9977">
          <cell r="B9977" t="str">
            <v>301500T031</v>
          </cell>
          <cell r="C9977">
            <v>-10000</v>
          </cell>
          <cell r="D9977">
            <v>12500</v>
          </cell>
          <cell r="E9977">
            <v>0</v>
          </cell>
          <cell r="F9977">
            <v>12500</v>
          </cell>
          <cell r="G9977">
            <v>2500</v>
          </cell>
        </row>
        <row r="9978">
          <cell r="B9978" t="str">
            <v>301500T032</v>
          </cell>
          <cell r="C9978">
            <v>-10000</v>
          </cell>
          <cell r="D9978">
            <v>0</v>
          </cell>
          <cell r="E9978">
            <v>0</v>
          </cell>
          <cell r="F9978">
            <v>0</v>
          </cell>
          <cell r="G9978">
            <v>-10000</v>
          </cell>
        </row>
        <row r="9979">
          <cell r="B9979" t="str">
            <v>301500T033</v>
          </cell>
          <cell r="C9979">
            <v>-7500</v>
          </cell>
          <cell r="D9979">
            <v>0</v>
          </cell>
          <cell r="E9979">
            <v>0</v>
          </cell>
          <cell r="F9979">
            <v>0</v>
          </cell>
          <cell r="G9979">
            <v>-7500</v>
          </cell>
        </row>
        <row r="9980">
          <cell r="B9980" t="str">
            <v>301500T034</v>
          </cell>
          <cell r="C9980">
            <v>-7500</v>
          </cell>
          <cell r="D9980">
            <v>7500</v>
          </cell>
          <cell r="E9980">
            <v>0</v>
          </cell>
          <cell r="F9980">
            <v>7500</v>
          </cell>
          <cell r="G9980">
            <v>0</v>
          </cell>
        </row>
        <row r="9981">
          <cell r="B9981" t="str">
            <v>301500T035</v>
          </cell>
          <cell r="C9981">
            <v>-7500</v>
          </cell>
          <cell r="D9981">
            <v>0</v>
          </cell>
          <cell r="E9981">
            <v>0</v>
          </cell>
          <cell r="F9981">
            <v>0</v>
          </cell>
          <cell r="G9981">
            <v>-7500</v>
          </cell>
        </row>
        <row r="9982">
          <cell r="B9982" t="str">
            <v>301500T036</v>
          </cell>
          <cell r="C9982">
            <v>-7500</v>
          </cell>
          <cell r="D9982">
            <v>0</v>
          </cell>
          <cell r="E9982">
            <v>0</v>
          </cell>
          <cell r="F9982">
            <v>0</v>
          </cell>
          <cell r="G9982">
            <v>-7500</v>
          </cell>
        </row>
        <row r="9983">
          <cell r="B9983" t="str">
            <v>301500T037</v>
          </cell>
          <cell r="C9983">
            <v>-15000</v>
          </cell>
          <cell r="D9983">
            <v>0</v>
          </cell>
          <cell r="E9983">
            <v>0</v>
          </cell>
          <cell r="F9983">
            <v>0</v>
          </cell>
          <cell r="G9983">
            <v>-15000</v>
          </cell>
        </row>
        <row r="9984">
          <cell r="B9984" t="str">
            <v>301500T038</v>
          </cell>
          <cell r="C9984">
            <v>-7500</v>
          </cell>
          <cell r="D9984">
            <v>0</v>
          </cell>
          <cell r="E9984">
            <v>0</v>
          </cell>
          <cell r="F9984">
            <v>0</v>
          </cell>
          <cell r="G9984">
            <v>-7500</v>
          </cell>
        </row>
        <row r="9985">
          <cell r="B9985" t="str">
            <v>301500T039</v>
          </cell>
          <cell r="C9985">
            <v>-7500</v>
          </cell>
          <cell r="D9985">
            <v>0</v>
          </cell>
          <cell r="E9985">
            <v>0</v>
          </cell>
          <cell r="F9985">
            <v>0</v>
          </cell>
          <cell r="G9985">
            <v>-7500</v>
          </cell>
        </row>
        <row r="9986">
          <cell r="B9986" t="str">
            <v>301500T040</v>
          </cell>
          <cell r="C9986">
            <v>-7500</v>
          </cell>
          <cell r="D9986">
            <v>0</v>
          </cell>
          <cell r="E9986">
            <v>0</v>
          </cell>
          <cell r="F9986">
            <v>0</v>
          </cell>
          <cell r="G9986">
            <v>-7500</v>
          </cell>
        </row>
        <row r="9987">
          <cell r="B9987" t="str">
            <v>301500T041</v>
          </cell>
          <cell r="C9987">
            <v>-7500</v>
          </cell>
          <cell r="D9987">
            <v>0</v>
          </cell>
          <cell r="E9987">
            <v>0</v>
          </cell>
          <cell r="F9987">
            <v>0</v>
          </cell>
          <cell r="G9987">
            <v>-7500</v>
          </cell>
        </row>
        <row r="9988">
          <cell r="B9988" t="str">
            <v>301500T042</v>
          </cell>
          <cell r="C9988">
            <v>-7500</v>
          </cell>
          <cell r="D9988">
            <v>0</v>
          </cell>
          <cell r="E9988">
            <v>0</v>
          </cell>
          <cell r="F9988">
            <v>0</v>
          </cell>
          <cell r="G9988">
            <v>-7500</v>
          </cell>
        </row>
        <row r="9989">
          <cell r="B9989" t="str">
            <v>301500T043</v>
          </cell>
          <cell r="C9989">
            <v>-7500</v>
          </cell>
          <cell r="D9989">
            <v>0</v>
          </cell>
          <cell r="E9989">
            <v>0</v>
          </cell>
          <cell r="F9989">
            <v>0</v>
          </cell>
          <cell r="G9989">
            <v>-7500</v>
          </cell>
        </row>
        <row r="9990">
          <cell r="B9990" t="str">
            <v>301500T044</v>
          </cell>
          <cell r="C9990">
            <v>-7500</v>
          </cell>
          <cell r="D9990">
            <v>0</v>
          </cell>
          <cell r="E9990">
            <v>0</v>
          </cell>
          <cell r="F9990">
            <v>0</v>
          </cell>
          <cell r="G9990">
            <v>-7500</v>
          </cell>
        </row>
        <row r="9991">
          <cell r="B9991" t="str">
            <v>301500T045</v>
          </cell>
          <cell r="C9991">
            <v>-7500</v>
          </cell>
          <cell r="D9991">
            <v>0</v>
          </cell>
          <cell r="E9991">
            <v>0</v>
          </cell>
          <cell r="F9991">
            <v>0</v>
          </cell>
          <cell r="G9991">
            <v>-7500</v>
          </cell>
        </row>
        <row r="9992">
          <cell r="B9992" t="str">
            <v>301500T046</v>
          </cell>
          <cell r="C9992">
            <v>-12500</v>
          </cell>
          <cell r="D9992">
            <v>0</v>
          </cell>
          <cell r="E9992">
            <v>0</v>
          </cell>
          <cell r="F9992">
            <v>0</v>
          </cell>
          <cell r="G9992">
            <v>-12500</v>
          </cell>
        </row>
        <row r="9993">
          <cell r="B9993" t="str">
            <v>301500T047</v>
          </cell>
          <cell r="C9993">
            <v>-10000</v>
          </cell>
          <cell r="D9993">
            <v>0</v>
          </cell>
          <cell r="E9993">
            <v>0</v>
          </cell>
          <cell r="F9993">
            <v>0</v>
          </cell>
          <cell r="G9993">
            <v>-10000</v>
          </cell>
        </row>
        <row r="9994">
          <cell r="B9994" t="str">
            <v>301500T048</v>
          </cell>
          <cell r="C9994">
            <v>-10000</v>
          </cell>
          <cell r="D9994">
            <v>0</v>
          </cell>
          <cell r="E9994">
            <v>0</v>
          </cell>
          <cell r="F9994">
            <v>0</v>
          </cell>
          <cell r="G9994">
            <v>-10000</v>
          </cell>
        </row>
        <row r="9995">
          <cell r="B9995" t="str">
            <v>301500T049</v>
          </cell>
          <cell r="C9995">
            <v>-10000</v>
          </cell>
          <cell r="D9995">
            <v>0</v>
          </cell>
          <cell r="E9995">
            <v>0</v>
          </cell>
          <cell r="F9995">
            <v>0</v>
          </cell>
          <cell r="G9995">
            <v>-10000</v>
          </cell>
        </row>
        <row r="9996">
          <cell r="B9996" t="str">
            <v>301500T050</v>
          </cell>
          <cell r="C9996">
            <v>-7500</v>
          </cell>
          <cell r="D9996">
            <v>0</v>
          </cell>
          <cell r="E9996">
            <v>0</v>
          </cell>
          <cell r="F9996">
            <v>0</v>
          </cell>
          <cell r="G9996">
            <v>-7500</v>
          </cell>
        </row>
        <row r="9997">
          <cell r="B9997" t="str">
            <v>301500T051</v>
          </cell>
          <cell r="C9997">
            <v>-7500</v>
          </cell>
          <cell r="D9997">
            <v>0</v>
          </cell>
          <cell r="E9997">
            <v>0</v>
          </cell>
          <cell r="F9997">
            <v>0</v>
          </cell>
          <cell r="G9997">
            <v>-7500</v>
          </cell>
        </row>
        <row r="9998">
          <cell r="B9998" t="str">
            <v>301500T052</v>
          </cell>
          <cell r="C9998">
            <v>-7500</v>
          </cell>
          <cell r="D9998">
            <v>0</v>
          </cell>
          <cell r="E9998">
            <v>-5000</v>
          </cell>
          <cell r="F9998">
            <v>-5000</v>
          </cell>
          <cell r="G9998">
            <v>-12500</v>
          </cell>
        </row>
        <row r="9999">
          <cell r="B9999" t="str">
            <v>301500T053</v>
          </cell>
          <cell r="C9999">
            <v>-2500</v>
          </cell>
          <cell r="D9999">
            <v>0</v>
          </cell>
          <cell r="E9999">
            <v>0</v>
          </cell>
          <cell r="F9999">
            <v>0</v>
          </cell>
          <cell r="G9999">
            <v>-2500</v>
          </cell>
        </row>
        <row r="10000">
          <cell r="B10000" t="str">
            <v>301500T054</v>
          </cell>
          <cell r="C10000">
            <v>-12500</v>
          </cell>
          <cell r="D10000">
            <v>0</v>
          </cell>
          <cell r="E10000">
            <v>0</v>
          </cell>
          <cell r="F10000">
            <v>0</v>
          </cell>
          <cell r="G10000">
            <v>-12500</v>
          </cell>
        </row>
        <row r="10001">
          <cell r="B10001" t="str">
            <v>301500T055</v>
          </cell>
          <cell r="C10001">
            <v>-7500</v>
          </cell>
          <cell r="D10001">
            <v>0</v>
          </cell>
          <cell r="E10001">
            <v>0</v>
          </cell>
          <cell r="F10001">
            <v>0</v>
          </cell>
          <cell r="G10001">
            <v>-7500</v>
          </cell>
        </row>
        <row r="10002">
          <cell r="B10002" t="str">
            <v>301500T056</v>
          </cell>
          <cell r="C10002">
            <v>-7500</v>
          </cell>
          <cell r="D10002">
            <v>0</v>
          </cell>
          <cell r="E10002">
            <v>0</v>
          </cell>
          <cell r="F10002">
            <v>0</v>
          </cell>
          <cell r="G10002">
            <v>-7500</v>
          </cell>
        </row>
        <row r="10003">
          <cell r="B10003" t="str">
            <v>301500T057</v>
          </cell>
          <cell r="C10003">
            <v>-7500</v>
          </cell>
          <cell r="D10003">
            <v>0</v>
          </cell>
          <cell r="E10003">
            <v>0</v>
          </cell>
          <cell r="F10003">
            <v>0</v>
          </cell>
          <cell r="G10003">
            <v>-7500</v>
          </cell>
        </row>
        <row r="10004">
          <cell r="B10004" t="str">
            <v>301500T058</v>
          </cell>
          <cell r="C10004">
            <v>-2500</v>
          </cell>
          <cell r="D10004">
            <v>0</v>
          </cell>
          <cell r="E10004">
            <v>0</v>
          </cell>
          <cell r="F10004">
            <v>0</v>
          </cell>
          <cell r="G10004">
            <v>-2500</v>
          </cell>
        </row>
        <row r="10005">
          <cell r="B10005" t="str">
            <v>301500T059</v>
          </cell>
          <cell r="C10005">
            <v>-2500</v>
          </cell>
          <cell r="D10005">
            <v>0</v>
          </cell>
          <cell r="E10005">
            <v>0</v>
          </cell>
          <cell r="F10005">
            <v>0</v>
          </cell>
          <cell r="G10005">
            <v>-2500</v>
          </cell>
        </row>
        <row r="10006">
          <cell r="B10006" t="str">
            <v>301500T060</v>
          </cell>
          <cell r="C10006">
            <v>-7500</v>
          </cell>
          <cell r="D10006">
            <v>0</v>
          </cell>
          <cell r="E10006">
            <v>0</v>
          </cell>
          <cell r="F10006">
            <v>0</v>
          </cell>
          <cell r="G10006">
            <v>-7500</v>
          </cell>
        </row>
        <row r="10007">
          <cell r="B10007" t="str">
            <v>301500T061</v>
          </cell>
          <cell r="C10007">
            <v>-7470</v>
          </cell>
          <cell r="D10007">
            <v>0</v>
          </cell>
          <cell r="E10007">
            <v>0</v>
          </cell>
          <cell r="F10007">
            <v>0</v>
          </cell>
          <cell r="G10007">
            <v>-7470</v>
          </cell>
        </row>
        <row r="10008">
          <cell r="B10008" t="str">
            <v>301500T062</v>
          </cell>
          <cell r="C10008">
            <v>-12500</v>
          </cell>
          <cell r="D10008">
            <v>0</v>
          </cell>
          <cell r="E10008">
            <v>0</v>
          </cell>
          <cell r="F10008">
            <v>0</v>
          </cell>
          <cell r="G10008">
            <v>-12500</v>
          </cell>
        </row>
        <row r="10009">
          <cell r="B10009" t="str">
            <v>301500T063</v>
          </cell>
          <cell r="C10009">
            <v>-2500</v>
          </cell>
          <cell r="D10009">
            <v>0</v>
          </cell>
          <cell r="E10009">
            <v>0</v>
          </cell>
          <cell r="F10009">
            <v>0</v>
          </cell>
          <cell r="G10009">
            <v>-2500</v>
          </cell>
        </row>
        <row r="10010">
          <cell r="B10010" t="str">
            <v>301500T064</v>
          </cell>
          <cell r="C10010">
            <v>-7500</v>
          </cell>
          <cell r="D10010">
            <v>0</v>
          </cell>
          <cell r="E10010">
            <v>0</v>
          </cell>
          <cell r="F10010">
            <v>0</v>
          </cell>
          <cell r="G10010">
            <v>-7500</v>
          </cell>
        </row>
        <row r="10011">
          <cell r="B10011" t="str">
            <v>301500T065</v>
          </cell>
          <cell r="C10011">
            <v>-2500</v>
          </cell>
          <cell r="D10011">
            <v>0</v>
          </cell>
          <cell r="E10011">
            <v>0</v>
          </cell>
          <cell r="F10011">
            <v>0</v>
          </cell>
          <cell r="G10011">
            <v>-2500</v>
          </cell>
        </row>
        <row r="10012">
          <cell r="B10012" t="str">
            <v>301500T066</v>
          </cell>
          <cell r="C10012">
            <v>-7500</v>
          </cell>
          <cell r="D10012">
            <v>0</v>
          </cell>
          <cell r="E10012">
            <v>0</v>
          </cell>
          <cell r="F10012">
            <v>0</v>
          </cell>
          <cell r="G10012">
            <v>-7500</v>
          </cell>
        </row>
        <row r="10013">
          <cell r="B10013" t="str">
            <v>301500T068</v>
          </cell>
          <cell r="C10013">
            <v>-10000</v>
          </cell>
          <cell r="D10013">
            <v>0</v>
          </cell>
          <cell r="E10013">
            <v>0</v>
          </cell>
          <cell r="F10013">
            <v>0</v>
          </cell>
          <cell r="G10013">
            <v>-10000</v>
          </cell>
        </row>
        <row r="10014">
          <cell r="B10014" t="str">
            <v>301500T069</v>
          </cell>
          <cell r="C10014">
            <v>-10000</v>
          </cell>
          <cell r="D10014">
            <v>0</v>
          </cell>
          <cell r="E10014">
            <v>0</v>
          </cell>
          <cell r="F10014">
            <v>0</v>
          </cell>
          <cell r="G10014">
            <v>-10000</v>
          </cell>
        </row>
        <row r="10015">
          <cell r="B10015" t="str">
            <v>301500T070</v>
          </cell>
          <cell r="C10015">
            <v>-2500</v>
          </cell>
          <cell r="D10015">
            <v>2500</v>
          </cell>
          <cell r="E10015">
            <v>0</v>
          </cell>
          <cell r="F10015">
            <v>2500</v>
          </cell>
          <cell r="G10015">
            <v>0</v>
          </cell>
        </row>
        <row r="10016">
          <cell r="B10016" t="str">
            <v>301500T072</v>
          </cell>
          <cell r="C10016">
            <v>-7500</v>
          </cell>
          <cell r="D10016">
            <v>0</v>
          </cell>
          <cell r="E10016">
            <v>0</v>
          </cell>
          <cell r="F10016">
            <v>0</v>
          </cell>
          <cell r="G10016">
            <v>-7500</v>
          </cell>
        </row>
        <row r="10017">
          <cell r="B10017" t="str">
            <v>301500T073</v>
          </cell>
          <cell r="C10017">
            <v>-7500</v>
          </cell>
          <cell r="D10017">
            <v>0</v>
          </cell>
          <cell r="E10017">
            <v>0</v>
          </cell>
          <cell r="F10017">
            <v>0</v>
          </cell>
          <cell r="G10017">
            <v>-7500</v>
          </cell>
        </row>
        <row r="10018">
          <cell r="B10018" t="str">
            <v>301500T074</v>
          </cell>
          <cell r="C10018">
            <v>-7500</v>
          </cell>
          <cell r="D10018">
            <v>0</v>
          </cell>
          <cell r="E10018">
            <v>0</v>
          </cell>
          <cell r="F10018">
            <v>0</v>
          </cell>
          <cell r="G10018">
            <v>-7500</v>
          </cell>
        </row>
        <row r="10019">
          <cell r="B10019" t="str">
            <v>301500T075</v>
          </cell>
          <cell r="C10019">
            <v>-7500</v>
          </cell>
          <cell r="D10019">
            <v>0</v>
          </cell>
          <cell r="E10019">
            <v>0</v>
          </cell>
          <cell r="F10019">
            <v>0</v>
          </cell>
          <cell r="G10019">
            <v>-7500</v>
          </cell>
        </row>
        <row r="10020">
          <cell r="B10020" t="str">
            <v>301500T076</v>
          </cell>
          <cell r="C10020">
            <v>-7500</v>
          </cell>
          <cell r="D10020">
            <v>0</v>
          </cell>
          <cell r="E10020">
            <v>0</v>
          </cell>
          <cell r="F10020">
            <v>0</v>
          </cell>
          <cell r="G10020">
            <v>-7500</v>
          </cell>
        </row>
        <row r="10021">
          <cell r="B10021" t="str">
            <v>301500T077</v>
          </cell>
          <cell r="C10021">
            <v>-10000</v>
          </cell>
          <cell r="D10021">
            <v>0</v>
          </cell>
          <cell r="E10021">
            <v>0</v>
          </cell>
          <cell r="F10021">
            <v>0</v>
          </cell>
          <cell r="G10021">
            <v>-10000</v>
          </cell>
        </row>
        <row r="10022">
          <cell r="B10022" t="str">
            <v>301500T078</v>
          </cell>
          <cell r="C10022">
            <v>-5000</v>
          </cell>
          <cell r="D10022">
            <v>0</v>
          </cell>
          <cell r="E10022">
            <v>0</v>
          </cell>
          <cell r="F10022">
            <v>0</v>
          </cell>
          <cell r="G10022">
            <v>-5000</v>
          </cell>
        </row>
        <row r="10023">
          <cell r="B10023" t="str">
            <v>301500T079</v>
          </cell>
          <cell r="C10023">
            <v>-7500</v>
          </cell>
          <cell r="D10023">
            <v>0</v>
          </cell>
          <cell r="E10023">
            <v>0</v>
          </cell>
          <cell r="F10023">
            <v>0</v>
          </cell>
          <cell r="G10023">
            <v>-7500</v>
          </cell>
        </row>
        <row r="10024">
          <cell r="B10024" t="str">
            <v>301500T080</v>
          </cell>
          <cell r="C10024">
            <v>-5000</v>
          </cell>
          <cell r="D10024">
            <v>0</v>
          </cell>
          <cell r="E10024">
            <v>0</v>
          </cell>
          <cell r="F10024">
            <v>0</v>
          </cell>
          <cell r="G10024">
            <v>-5000</v>
          </cell>
        </row>
        <row r="10025">
          <cell r="B10025" t="str">
            <v>301500T081</v>
          </cell>
          <cell r="C10025">
            <v>-2500</v>
          </cell>
          <cell r="D10025">
            <v>0</v>
          </cell>
          <cell r="E10025">
            <v>0</v>
          </cell>
          <cell r="F10025">
            <v>0</v>
          </cell>
          <cell r="G10025">
            <v>-2500</v>
          </cell>
        </row>
        <row r="10026">
          <cell r="B10026" t="str">
            <v>301500T082</v>
          </cell>
          <cell r="C10026">
            <v>-5000</v>
          </cell>
          <cell r="D10026">
            <v>0</v>
          </cell>
          <cell r="E10026">
            <v>0</v>
          </cell>
          <cell r="F10026">
            <v>0</v>
          </cell>
          <cell r="G10026">
            <v>-5000</v>
          </cell>
        </row>
        <row r="10027">
          <cell r="B10027" t="str">
            <v>301500T083</v>
          </cell>
          <cell r="C10027">
            <v>-12500</v>
          </cell>
          <cell r="D10027">
            <v>0</v>
          </cell>
          <cell r="E10027">
            <v>-5000</v>
          </cell>
          <cell r="F10027">
            <v>-5000</v>
          </cell>
          <cell r="G10027">
            <v>-17500</v>
          </cell>
        </row>
        <row r="10028">
          <cell r="B10028" t="str">
            <v>301500T084</v>
          </cell>
          <cell r="C10028">
            <v>-7500</v>
          </cell>
          <cell r="D10028">
            <v>0</v>
          </cell>
          <cell r="E10028">
            <v>0</v>
          </cell>
          <cell r="F10028">
            <v>0</v>
          </cell>
          <cell r="G10028">
            <v>-7500</v>
          </cell>
        </row>
        <row r="10029">
          <cell r="B10029" t="str">
            <v>301500T085</v>
          </cell>
          <cell r="C10029">
            <v>-7500</v>
          </cell>
          <cell r="D10029">
            <v>0</v>
          </cell>
          <cell r="E10029">
            <v>0</v>
          </cell>
          <cell r="F10029">
            <v>0</v>
          </cell>
          <cell r="G10029">
            <v>-7500</v>
          </cell>
        </row>
        <row r="10030">
          <cell r="B10030" t="str">
            <v>301500T086</v>
          </cell>
          <cell r="C10030">
            <v>-2500</v>
          </cell>
          <cell r="D10030">
            <v>0</v>
          </cell>
          <cell r="E10030">
            <v>0</v>
          </cell>
          <cell r="F10030">
            <v>0</v>
          </cell>
          <cell r="G10030">
            <v>-2500</v>
          </cell>
        </row>
        <row r="10031">
          <cell r="B10031" t="str">
            <v>301500T087</v>
          </cell>
          <cell r="C10031">
            <v>-2500</v>
          </cell>
          <cell r="D10031">
            <v>0</v>
          </cell>
          <cell r="E10031">
            <v>0</v>
          </cell>
          <cell r="F10031">
            <v>0</v>
          </cell>
          <cell r="G10031">
            <v>-2500</v>
          </cell>
        </row>
        <row r="10032">
          <cell r="B10032" t="str">
            <v>301500T088</v>
          </cell>
          <cell r="C10032">
            <v>-10000</v>
          </cell>
          <cell r="D10032">
            <v>0</v>
          </cell>
          <cell r="E10032">
            <v>-2500</v>
          </cell>
          <cell r="F10032">
            <v>-2500</v>
          </cell>
          <cell r="G10032">
            <v>-12500</v>
          </cell>
        </row>
        <row r="10033">
          <cell r="B10033" t="str">
            <v>301500T089</v>
          </cell>
          <cell r="C10033">
            <v>-7500</v>
          </cell>
          <cell r="D10033">
            <v>0</v>
          </cell>
          <cell r="E10033">
            <v>0</v>
          </cell>
          <cell r="F10033">
            <v>0</v>
          </cell>
          <cell r="G10033">
            <v>-7500</v>
          </cell>
        </row>
        <row r="10034">
          <cell r="B10034" t="str">
            <v>301500T090</v>
          </cell>
          <cell r="C10034">
            <v>-2500</v>
          </cell>
          <cell r="D10034">
            <v>0</v>
          </cell>
          <cell r="E10034">
            <v>0</v>
          </cell>
          <cell r="F10034">
            <v>0</v>
          </cell>
          <cell r="G10034">
            <v>-2500</v>
          </cell>
        </row>
        <row r="10035">
          <cell r="B10035" t="str">
            <v>301500T091</v>
          </cell>
          <cell r="C10035">
            <v>-10000</v>
          </cell>
          <cell r="D10035">
            <v>0</v>
          </cell>
          <cell r="E10035">
            <v>0</v>
          </cell>
          <cell r="F10035">
            <v>0</v>
          </cell>
          <cell r="G10035">
            <v>-10000</v>
          </cell>
        </row>
        <row r="10036">
          <cell r="B10036" t="str">
            <v>301500T092</v>
          </cell>
          <cell r="C10036">
            <v>-2500</v>
          </cell>
          <cell r="D10036">
            <v>0</v>
          </cell>
          <cell r="E10036">
            <v>0</v>
          </cell>
          <cell r="F10036">
            <v>0</v>
          </cell>
          <cell r="G10036">
            <v>-2500</v>
          </cell>
        </row>
        <row r="10037">
          <cell r="B10037" t="str">
            <v>301500T093</v>
          </cell>
          <cell r="C10037">
            <v>-7500</v>
          </cell>
          <cell r="D10037">
            <v>0</v>
          </cell>
          <cell r="E10037">
            <v>0</v>
          </cell>
          <cell r="F10037">
            <v>0</v>
          </cell>
          <cell r="G10037">
            <v>-7500</v>
          </cell>
        </row>
        <row r="10038">
          <cell r="B10038" t="str">
            <v>301500T094</v>
          </cell>
          <cell r="C10038">
            <v>-7500</v>
          </cell>
          <cell r="D10038">
            <v>0</v>
          </cell>
          <cell r="E10038">
            <v>0</v>
          </cell>
          <cell r="F10038">
            <v>0</v>
          </cell>
          <cell r="G10038">
            <v>-7500</v>
          </cell>
        </row>
        <row r="10039">
          <cell r="B10039" t="str">
            <v>301500T095</v>
          </cell>
          <cell r="C10039">
            <v>-7500</v>
          </cell>
          <cell r="D10039">
            <v>0</v>
          </cell>
          <cell r="E10039">
            <v>0</v>
          </cell>
          <cell r="F10039">
            <v>0</v>
          </cell>
          <cell r="G10039">
            <v>-7500</v>
          </cell>
        </row>
        <row r="10040">
          <cell r="B10040" t="str">
            <v>301500T096</v>
          </cell>
          <cell r="C10040">
            <v>-7500</v>
          </cell>
          <cell r="D10040">
            <v>0</v>
          </cell>
          <cell r="E10040">
            <v>0</v>
          </cell>
          <cell r="F10040">
            <v>0</v>
          </cell>
          <cell r="G10040">
            <v>-7500</v>
          </cell>
        </row>
        <row r="10041">
          <cell r="B10041" t="str">
            <v>301500T097</v>
          </cell>
          <cell r="C10041">
            <v>-12500</v>
          </cell>
          <cell r="D10041">
            <v>0</v>
          </cell>
          <cell r="E10041">
            <v>0</v>
          </cell>
          <cell r="F10041">
            <v>0</v>
          </cell>
          <cell r="G10041">
            <v>-12500</v>
          </cell>
        </row>
        <row r="10042">
          <cell r="B10042" t="str">
            <v>301500T098</v>
          </cell>
          <cell r="C10042">
            <v>-10000</v>
          </cell>
          <cell r="D10042">
            <v>0</v>
          </cell>
          <cell r="E10042">
            <v>0</v>
          </cell>
          <cell r="F10042">
            <v>0</v>
          </cell>
          <cell r="G10042">
            <v>-10000</v>
          </cell>
        </row>
        <row r="10043">
          <cell r="B10043" t="str">
            <v>301500T099</v>
          </cell>
          <cell r="C10043">
            <v>-2500</v>
          </cell>
          <cell r="D10043">
            <v>0</v>
          </cell>
          <cell r="E10043">
            <v>0</v>
          </cell>
          <cell r="F10043">
            <v>0</v>
          </cell>
          <cell r="G10043">
            <v>-2500</v>
          </cell>
        </row>
        <row r="10044">
          <cell r="B10044" t="str">
            <v>301500T100</v>
          </cell>
          <cell r="C10044">
            <v>-7500</v>
          </cell>
          <cell r="D10044">
            <v>0</v>
          </cell>
          <cell r="E10044">
            <v>0</v>
          </cell>
          <cell r="F10044">
            <v>0</v>
          </cell>
          <cell r="G10044">
            <v>-7500</v>
          </cell>
        </row>
        <row r="10045">
          <cell r="B10045" t="str">
            <v>301500T101</v>
          </cell>
          <cell r="C10045">
            <v>-7500</v>
          </cell>
          <cell r="D10045">
            <v>0</v>
          </cell>
          <cell r="E10045">
            <v>0</v>
          </cell>
          <cell r="F10045">
            <v>0</v>
          </cell>
          <cell r="G10045">
            <v>-7500</v>
          </cell>
        </row>
        <row r="10046">
          <cell r="B10046" t="str">
            <v>301500T102</v>
          </cell>
          <cell r="C10046">
            <v>-2500</v>
          </cell>
          <cell r="D10046">
            <v>0</v>
          </cell>
          <cell r="E10046">
            <v>0</v>
          </cell>
          <cell r="F10046">
            <v>0</v>
          </cell>
          <cell r="G10046">
            <v>-2500</v>
          </cell>
        </row>
        <row r="10047">
          <cell r="B10047" t="str">
            <v>301500T103</v>
          </cell>
          <cell r="C10047">
            <v>-7500</v>
          </cell>
          <cell r="D10047">
            <v>0</v>
          </cell>
          <cell r="E10047">
            <v>0</v>
          </cell>
          <cell r="F10047">
            <v>0</v>
          </cell>
          <cell r="G10047">
            <v>-7500</v>
          </cell>
        </row>
        <row r="10048">
          <cell r="B10048" t="str">
            <v>301500T104</v>
          </cell>
          <cell r="C10048">
            <v>-7500</v>
          </cell>
          <cell r="D10048">
            <v>0</v>
          </cell>
          <cell r="E10048">
            <v>0</v>
          </cell>
          <cell r="F10048">
            <v>0</v>
          </cell>
          <cell r="G10048">
            <v>-7500</v>
          </cell>
        </row>
        <row r="10049">
          <cell r="B10049" t="str">
            <v>301500T105</v>
          </cell>
          <cell r="C10049">
            <v>-10000</v>
          </cell>
          <cell r="D10049">
            <v>0</v>
          </cell>
          <cell r="E10049">
            <v>0</v>
          </cell>
          <cell r="F10049">
            <v>0</v>
          </cell>
          <cell r="G10049">
            <v>-10000</v>
          </cell>
        </row>
        <row r="10050">
          <cell r="B10050" t="str">
            <v>301500T106</v>
          </cell>
          <cell r="C10050">
            <v>-2500</v>
          </cell>
          <cell r="D10050">
            <v>0</v>
          </cell>
          <cell r="E10050">
            <v>0</v>
          </cell>
          <cell r="F10050">
            <v>0</v>
          </cell>
          <cell r="G10050">
            <v>-2500</v>
          </cell>
        </row>
        <row r="10051">
          <cell r="B10051" t="str">
            <v>301500T107</v>
          </cell>
          <cell r="C10051">
            <v>-7500</v>
          </cell>
          <cell r="D10051">
            <v>0</v>
          </cell>
          <cell r="E10051">
            <v>0</v>
          </cell>
          <cell r="F10051">
            <v>0</v>
          </cell>
          <cell r="G10051">
            <v>-7500</v>
          </cell>
        </row>
        <row r="10052">
          <cell r="B10052" t="str">
            <v>301500T108</v>
          </cell>
          <cell r="C10052">
            <v>-12500</v>
          </cell>
          <cell r="D10052">
            <v>19000</v>
          </cell>
          <cell r="E10052">
            <v>-9000</v>
          </cell>
          <cell r="F10052">
            <v>10000</v>
          </cell>
          <cell r="G10052">
            <v>-2500</v>
          </cell>
        </row>
        <row r="10053">
          <cell r="B10053" t="str">
            <v>301500T109</v>
          </cell>
          <cell r="C10053">
            <v>-12500</v>
          </cell>
          <cell r="D10053">
            <v>0</v>
          </cell>
          <cell r="E10053">
            <v>0</v>
          </cell>
          <cell r="F10053">
            <v>0</v>
          </cell>
          <cell r="G10053">
            <v>-12500</v>
          </cell>
        </row>
        <row r="10054">
          <cell r="B10054" t="str">
            <v>301500T110</v>
          </cell>
          <cell r="C10054">
            <v>-12500</v>
          </cell>
          <cell r="D10054">
            <v>0</v>
          </cell>
          <cell r="E10054">
            <v>0</v>
          </cell>
          <cell r="F10054">
            <v>0</v>
          </cell>
          <cell r="G10054">
            <v>-12500</v>
          </cell>
        </row>
        <row r="10055">
          <cell r="B10055" t="str">
            <v>301500T111</v>
          </cell>
          <cell r="C10055">
            <v>-7500</v>
          </cell>
          <cell r="D10055">
            <v>2500</v>
          </cell>
          <cell r="E10055">
            <v>0</v>
          </cell>
          <cell r="F10055">
            <v>2500</v>
          </cell>
          <cell r="G10055">
            <v>-5000</v>
          </cell>
        </row>
        <row r="10056">
          <cell r="B10056" t="str">
            <v>301500T112</v>
          </cell>
          <cell r="C10056">
            <v>-7500</v>
          </cell>
          <cell r="D10056">
            <v>0</v>
          </cell>
          <cell r="E10056">
            <v>0</v>
          </cell>
          <cell r="F10056">
            <v>0</v>
          </cell>
          <cell r="G10056">
            <v>-7500</v>
          </cell>
        </row>
        <row r="10057">
          <cell r="B10057" t="str">
            <v>301500T113</v>
          </cell>
          <cell r="C10057">
            <v>-7500</v>
          </cell>
          <cell r="D10057">
            <v>0</v>
          </cell>
          <cell r="E10057">
            <v>0</v>
          </cell>
          <cell r="F10057">
            <v>0</v>
          </cell>
          <cell r="G10057">
            <v>-7500</v>
          </cell>
        </row>
        <row r="10058">
          <cell r="B10058" t="str">
            <v>301500T114</v>
          </cell>
          <cell r="C10058">
            <v>-7500</v>
          </cell>
          <cell r="D10058">
            <v>7500</v>
          </cell>
          <cell r="E10058">
            <v>0</v>
          </cell>
          <cell r="F10058">
            <v>7500</v>
          </cell>
          <cell r="G10058">
            <v>0</v>
          </cell>
        </row>
        <row r="10059">
          <cell r="B10059" t="str">
            <v>301500T115</v>
          </cell>
          <cell r="C10059">
            <v>-7500</v>
          </cell>
          <cell r="D10059">
            <v>0</v>
          </cell>
          <cell r="E10059">
            <v>0</v>
          </cell>
          <cell r="F10059">
            <v>0</v>
          </cell>
          <cell r="G10059">
            <v>-7500</v>
          </cell>
        </row>
        <row r="10060">
          <cell r="B10060" t="str">
            <v>301500T116</v>
          </cell>
          <cell r="C10060">
            <v>-5000</v>
          </cell>
          <cell r="D10060">
            <v>5000</v>
          </cell>
          <cell r="E10060">
            <v>0</v>
          </cell>
          <cell r="F10060">
            <v>5000</v>
          </cell>
          <cell r="G10060">
            <v>0</v>
          </cell>
        </row>
        <row r="10061">
          <cell r="B10061" t="str">
            <v>301500T117</v>
          </cell>
          <cell r="C10061">
            <v>-5000</v>
          </cell>
          <cell r="D10061">
            <v>5000</v>
          </cell>
          <cell r="E10061">
            <v>0</v>
          </cell>
          <cell r="F10061">
            <v>5000</v>
          </cell>
          <cell r="G10061">
            <v>0</v>
          </cell>
        </row>
        <row r="10062">
          <cell r="B10062" t="str">
            <v>301500T118</v>
          </cell>
          <cell r="C10062">
            <v>-10000</v>
          </cell>
          <cell r="D10062">
            <v>0</v>
          </cell>
          <cell r="E10062">
            <v>0</v>
          </cell>
          <cell r="F10062">
            <v>0</v>
          </cell>
          <cell r="G10062">
            <v>-10000</v>
          </cell>
        </row>
        <row r="10063">
          <cell r="B10063" t="str">
            <v>301500T119</v>
          </cell>
          <cell r="C10063">
            <v>-5000</v>
          </cell>
          <cell r="D10063">
            <v>0</v>
          </cell>
          <cell r="E10063">
            <v>0</v>
          </cell>
          <cell r="F10063">
            <v>0</v>
          </cell>
          <cell r="G10063">
            <v>-5000</v>
          </cell>
        </row>
        <row r="10064">
          <cell r="B10064" t="str">
            <v>301500T120</v>
          </cell>
          <cell r="C10064">
            <v>-7500</v>
          </cell>
          <cell r="D10064">
            <v>0</v>
          </cell>
          <cell r="E10064">
            <v>0</v>
          </cell>
          <cell r="F10064">
            <v>0</v>
          </cell>
          <cell r="G10064">
            <v>-7500</v>
          </cell>
        </row>
        <row r="10065">
          <cell r="B10065" t="str">
            <v>301500T121</v>
          </cell>
          <cell r="C10065">
            <v>-2500</v>
          </cell>
          <cell r="D10065">
            <v>0</v>
          </cell>
          <cell r="E10065">
            <v>0</v>
          </cell>
          <cell r="F10065">
            <v>0</v>
          </cell>
          <cell r="G10065">
            <v>-2500</v>
          </cell>
        </row>
        <row r="10066">
          <cell r="B10066" t="str">
            <v>301500T122</v>
          </cell>
          <cell r="C10066">
            <v>-7500</v>
          </cell>
          <cell r="D10066">
            <v>0</v>
          </cell>
          <cell r="E10066">
            <v>0</v>
          </cell>
          <cell r="F10066">
            <v>0</v>
          </cell>
          <cell r="G10066">
            <v>-7500</v>
          </cell>
        </row>
        <row r="10067">
          <cell r="B10067" t="str">
            <v>301500T123</v>
          </cell>
          <cell r="C10067">
            <v>-7500</v>
          </cell>
          <cell r="D10067">
            <v>0</v>
          </cell>
          <cell r="E10067">
            <v>0</v>
          </cell>
          <cell r="F10067">
            <v>0</v>
          </cell>
          <cell r="G10067">
            <v>-7500</v>
          </cell>
        </row>
        <row r="10068">
          <cell r="B10068" t="str">
            <v>301500T124</v>
          </cell>
          <cell r="C10068">
            <v>-7500</v>
          </cell>
          <cell r="D10068">
            <v>0</v>
          </cell>
          <cell r="E10068">
            <v>0</v>
          </cell>
          <cell r="F10068">
            <v>0</v>
          </cell>
          <cell r="G10068">
            <v>-7500</v>
          </cell>
        </row>
        <row r="10069">
          <cell r="B10069" t="str">
            <v>301500T125</v>
          </cell>
          <cell r="C10069">
            <v>-5000</v>
          </cell>
          <cell r="D10069">
            <v>5000</v>
          </cell>
          <cell r="E10069">
            <v>0</v>
          </cell>
          <cell r="F10069">
            <v>5000</v>
          </cell>
          <cell r="G10069">
            <v>0</v>
          </cell>
        </row>
        <row r="10070">
          <cell r="B10070" t="str">
            <v>301500T126</v>
          </cell>
          <cell r="C10070">
            <v>-7500</v>
          </cell>
          <cell r="D10070">
            <v>0</v>
          </cell>
          <cell r="E10070">
            <v>0</v>
          </cell>
          <cell r="F10070">
            <v>0</v>
          </cell>
          <cell r="G10070">
            <v>-7500</v>
          </cell>
        </row>
        <row r="10071">
          <cell r="B10071" t="str">
            <v>301500T127</v>
          </cell>
          <cell r="C10071">
            <v>-5000</v>
          </cell>
          <cell r="D10071">
            <v>0</v>
          </cell>
          <cell r="E10071">
            <v>0</v>
          </cell>
          <cell r="F10071">
            <v>0</v>
          </cell>
          <cell r="G10071">
            <v>-5000</v>
          </cell>
        </row>
        <row r="10072">
          <cell r="B10072" t="str">
            <v>301500T128</v>
          </cell>
          <cell r="C10072">
            <v>-12500</v>
          </cell>
          <cell r="D10072">
            <v>0</v>
          </cell>
          <cell r="E10072">
            <v>0</v>
          </cell>
          <cell r="F10072">
            <v>0</v>
          </cell>
          <cell r="G10072">
            <v>-12500</v>
          </cell>
        </row>
        <row r="10073">
          <cell r="B10073" t="str">
            <v>301500T129</v>
          </cell>
          <cell r="C10073">
            <v>-12500</v>
          </cell>
          <cell r="D10073">
            <v>0</v>
          </cell>
          <cell r="E10073">
            <v>0</v>
          </cell>
          <cell r="F10073">
            <v>0</v>
          </cell>
          <cell r="G10073">
            <v>-12500</v>
          </cell>
        </row>
        <row r="10074">
          <cell r="B10074" t="str">
            <v>301500T130</v>
          </cell>
          <cell r="C10074">
            <v>-7500</v>
          </cell>
          <cell r="D10074">
            <v>0</v>
          </cell>
          <cell r="E10074">
            <v>-2500</v>
          </cell>
          <cell r="F10074">
            <v>-2500</v>
          </cell>
          <cell r="G10074">
            <v>-10000</v>
          </cell>
        </row>
        <row r="10075">
          <cell r="B10075" t="str">
            <v>301500T131</v>
          </cell>
          <cell r="C10075">
            <v>-2500</v>
          </cell>
          <cell r="D10075">
            <v>0</v>
          </cell>
          <cell r="E10075">
            <v>0</v>
          </cell>
          <cell r="F10075">
            <v>0</v>
          </cell>
          <cell r="G10075">
            <v>-2500</v>
          </cell>
        </row>
        <row r="10076">
          <cell r="B10076" t="str">
            <v>301500T132</v>
          </cell>
          <cell r="C10076">
            <v>-5000</v>
          </cell>
          <cell r="D10076">
            <v>0</v>
          </cell>
          <cell r="E10076">
            <v>0</v>
          </cell>
          <cell r="F10076">
            <v>0</v>
          </cell>
          <cell r="G10076">
            <v>-5000</v>
          </cell>
        </row>
        <row r="10077">
          <cell r="B10077" t="str">
            <v>301500T133</v>
          </cell>
          <cell r="C10077">
            <v>-7500</v>
          </cell>
          <cell r="D10077">
            <v>0</v>
          </cell>
          <cell r="E10077">
            <v>0</v>
          </cell>
          <cell r="F10077">
            <v>0</v>
          </cell>
          <cell r="G10077">
            <v>-7500</v>
          </cell>
        </row>
        <row r="10078">
          <cell r="B10078" t="str">
            <v>301500T134</v>
          </cell>
          <cell r="C10078">
            <v>-2500</v>
          </cell>
          <cell r="D10078">
            <v>0</v>
          </cell>
          <cell r="E10078">
            <v>0</v>
          </cell>
          <cell r="F10078">
            <v>0</v>
          </cell>
          <cell r="G10078">
            <v>-2500</v>
          </cell>
        </row>
        <row r="10079">
          <cell r="B10079" t="str">
            <v>301500T135</v>
          </cell>
          <cell r="C10079">
            <v>-2500</v>
          </cell>
          <cell r="D10079">
            <v>0</v>
          </cell>
          <cell r="E10079">
            <v>0</v>
          </cell>
          <cell r="F10079">
            <v>0</v>
          </cell>
          <cell r="G10079">
            <v>-2500</v>
          </cell>
        </row>
        <row r="10080">
          <cell r="B10080" t="str">
            <v>301500T136</v>
          </cell>
          <cell r="C10080">
            <v>-2500</v>
          </cell>
          <cell r="D10080">
            <v>0</v>
          </cell>
          <cell r="E10080">
            <v>0</v>
          </cell>
          <cell r="F10080">
            <v>0</v>
          </cell>
          <cell r="G10080">
            <v>-2500</v>
          </cell>
        </row>
        <row r="10081">
          <cell r="B10081" t="str">
            <v>301500T137</v>
          </cell>
          <cell r="C10081">
            <v>-5000</v>
          </cell>
          <cell r="D10081">
            <v>0</v>
          </cell>
          <cell r="E10081">
            <v>0</v>
          </cell>
          <cell r="F10081">
            <v>0</v>
          </cell>
          <cell r="G10081">
            <v>-5000</v>
          </cell>
        </row>
        <row r="10082">
          <cell r="B10082" t="str">
            <v>301500T138</v>
          </cell>
          <cell r="C10082">
            <v>-7500</v>
          </cell>
          <cell r="D10082">
            <v>0</v>
          </cell>
          <cell r="E10082">
            <v>0</v>
          </cell>
          <cell r="F10082">
            <v>0</v>
          </cell>
          <cell r="G10082">
            <v>-7500</v>
          </cell>
        </row>
        <row r="10083">
          <cell r="B10083" t="str">
            <v>301500T139</v>
          </cell>
          <cell r="C10083">
            <v>-7500</v>
          </cell>
          <cell r="D10083">
            <v>0</v>
          </cell>
          <cell r="E10083">
            <v>0</v>
          </cell>
          <cell r="F10083">
            <v>0</v>
          </cell>
          <cell r="G10083">
            <v>-7500</v>
          </cell>
        </row>
        <row r="10084">
          <cell r="B10084" t="str">
            <v>301500T140</v>
          </cell>
          <cell r="C10084">
            <v>-12500</v>
          </cell>
          <cell r="D10084">
            <v>0</v>
          </cell>
          <cell r="E10084">
            <v>0</v>
          </cell>
          <cell r="F10084">
            <v>0</v>
          </cell>
          <cell r="G10084">
            <v>-12500</v>
          </cell>
        </row>
        <row r="10085">
          <cell r="B10085" t="str">
            <v>301500T141</v>
          </cell>
          <cell r="C10085">
            <v>-10000</v>
          </cell>
          <cell r="D10085">
            <v>0</v>
          </cell>
          <cell r="E10085">
            <v>0</v>
          </cell>
          <cell r="F10085">
            <v>0</v>
          </cell>
          <cell r="G10085">
            <v>-10000</v>
          </cell>
        </row>
        <row r="10086">
          <cell r="B10086" t="str">
            <v>301500T142</v>
          </cell>
          <cell r="C10086">
            <v>-7500</v>
          </cell>
          <cell r="D10086">
            <v>0</v>
          </cell>
          <cell r="E10086">
            <v>0</v>
          </cell>
          <cell r="F10086">
            <v>0</v>
          </cell>
          <cell r="G10086">
            <v>-7500</v>
          </cell>
        </row>
        <row r="10087">
          <cell r="B10087" t="str">
            <v>301500T143</v>
          </cell>
          <cell r="C10087">
            <v>-5000</v>
          </cell>
          <cell r="D10087">
            <v>0</v>
          </cell>
          <cell r="E10087">
            <v>0</v>
          </cell>
          <cell r="F10087">
            <v>0</v>
          </cell>
          <cell r="G10087">
            <v>-5000</v>
          </cell>
        </row>
        <row r="10088">
          <cell r="B10088" t="str">
            <v>301500T144</v>
          </cell>
          <cell r="C10088">
            <v>-7500</v>
          </cell>
          <cell r="D10088">
            <v>0</v>
          </cell>
          <cell r="E10088">
            <v>0</v>
          </cell>
          <cell r="F10088">
            <v>0</v>
          </cell>
          <cell r="G10088">
            <v>-7500</v>
          </cell>
        </row>
        <row r="10089">
          <cell r="B10089" t="str">
            <v>301500T145</v>
          </cell>
          <cell r="C10089">
            <v>-5000</v>
          </cell>
          <cell r="D10089">
            <v>0</v>
          </cell>
          <cell r="E10089">
            <v>0</v>
          </cell>
          <cell r="F10089">
            <v>0</v>
          </cell>
          <cell r="G10089">
            <v>-5000</v>
          </cell>
        </row>
        <row r="10090">
          <cell r="B10090" t="str">
            <v>301500T146</v>
          </cell>
          <cell r="C10090">
            <v>-7500</v>
          </cell>
          <cell r="D10090">
            <v>7500</v>
          </cell>
          <cell r="E10090">
            <v>0</v>
          </cell>
          <cell r="F10090">
            <v>7500</v>
          </cell>
          <cell r="G10090">
            <v>0</v>
          </cell>
        </row>
        <row r="10091">
          <cell r="B10091" t="str">
            <v>301500T147</v>
          </cell>
          <cell r="C10091">
            <v>-2500</v>
          </cell>
          <cell r="D10091">
            <v>0</v>
          </cell>
          <cell r="E10091">
            <v>0</v>
          </cell>
          <cell r="F10091">
            <v>0</v>
          </cell>
          <cell r="G10091">
            <v>-2500</v>
          </cell>
        </row>
        <row r="10092">
          <cell r="B10092" t="str">
            <v>301500T148</v>
          </cell>
          <cell r="C10092">
            <v>-2500</v>
          </cell>
          <cell r="D10092">
            <v>0</v>
          </cell>
          <cell r="E10092">
            <v>0</v>
          </cell>
          <cell r="F10092">
            <v>0</v>
          </cell>
          <cell r="G10092">
            <v>-2500</v>
          </cell>
        </row>
        <row r="10093">
          <cell r="B10093" t="str">
            <v>301500T149</v>
          </cell>
          <cell r="C10093">
            <v>-5000</v>
          </cell>
          <cell r="D10093">
            <v>0</v>
          </cell>
          <cell r="E10093">
            <v>0</v>
          </cell>
          <cell r="F10093">
            <v>0</v>
          </cell>
          <cell r="G10093">
            <v>-5000</v>
          </cell>
        </row>
        <row r="10094">
          <cell r="B10094" t="str">
            <v>301500T150</v>
          </cell>
          <cell r="C10094">
            <v>-10000</v>
          </cell>
          <cell r="D10094">
            <v>0</v>
          </cell>
          <cell r="E10094">
            <v>0</v>
          </cell>
          <cell r="F10094">
            <v>0</v>
          </cell>
          <cell r="G10094">
            <v>-10000</v>
          </cell>
        </row>
        <row r="10095">
          <cell r="B10095" t="str">
            <v>301500T151</v>
          </cell>
          <cell r="C10095">
            <v>-15000</v>
          </cell>
          <cell r="D10095">
            <v>0</v>
          </cell>
          <cell r="E10095">
            <v>0</v>
          </cell>
          <cell r="F10095">
            <v>0</v>
          </cell>
          <cell r="G10095">
            <v>-15000</v>
          </cell>
        </row>
        <row r="10096">
          <cell r="B10096" t="str">
            <v>301500T152</v>
          </cell>
          <cell r="C10096">
            <v>-7500</v>
          </cell>
          <cell r="D10096">
            <v>0</v>
          </cell>
          <cell r="E10096">
            <v>0</v>
          </cell>
          <cell r="F10096">
            <v>0</v>
          </cell>
          <cell r="G10096">
            <v>-7500</v>
          </cell>
        </row>
        <row r="10097">
          <cell r="B10097" t="str">
            <v>301500T153</v>
          </cell>
          <cell r="C10097">
            <v>-10000</v>
          </cell>
          <cell r="D10097">
            <v>0</v>
          </cell>
          <cell r="E10097">
            <v>0</v>
          </cell>
          <cell r="F10097">
            <v>0</v>
          </cell>
          <cell r="G10097">
            <v>-10000</v>
          </cell>
        </row>
        <row r="10098">
          <cell r="B10098" t="str">
            <v>301500T154</v>
          </cell>
          <cell r="C10098">
            <v>-7500</v>
          </cell>
          <cell r="D10098">
            <v>0</v>
          </cell>
          <cell r="E10098">
            <v>0</v>
          </cell>
          <cell r="F10098">
            <v>0</v>
          </cell>
          <cell r="G10098">
            <v>-7500</v>
          </cell>
        </row>
        <row r="10099">
          <cell r="B10099" t="str">
            <v>301500T155</v>
          </cell>
          <cell r="C10099">
            <v>-5000</v>
          </cell>
          <cell r="D10099">
            <v>0</v>
          </cell>
          <cell r="E10099">
            <v>0</v>
          </cell>
          <cell r="F10099">
            <v>0</v>
          </cell>
          <cell r="G10099">
            <v>-5000</v>
          </cell>
        </row>
        <row r="10100">
          <cell r="B10100" t="str">
            <v>301500T156</v>
          </cell>
          <cell r="C10100">
            <v>-2500</v>
          </cell>
          <cell r="D10100">
            <v>0</v>
          </cell>
          <cell r="E10100">
            <v>0</v>
          </cell>
          <cell r="F10100">
            <v>0</v>
          </cell>
          <cell r="G10100">
            <v>-2500</v>
          </cell>
        </row>
        <row r="10101">
          <cell r="B10101" t="str">
            <v>301500T157</v>
          </cell>
          <cell r="C10101">
            <v>-2500</v>
          </cell>
          <cell r="D10101">
            <v>0</v>
          </cell>
          <cell r="E10101">
            <v>0</v>
          </cell>
          <cell r="F10101">
            <v>0</v>
          </cell>
          <cell r="G10101">
            <v>-2500</v>
          </cell>
        </row>
        <row r="10102">
          <cell r="B10102" t="str">
            <v>301500T158</v>
          </cell>
          <cell r="C10102">
            <v>-10000</v>
          </cell>
          <cell r="D10102">
            <v>10000</v>
          </cell>
          <cell r="E10102">
            <v>0</v>
          </cell>
          <cell r="F10102">
            <v>10000</v>
          </cell>
          <cell r="G10102">
            <v>0</v>
          </cell>
        </row>
        <row r="10103">
          <cell r="B10103" t="str">
            <v>301500T160</v>
          </cell>
          <cell r="C10103">
            <v>-5000</v>
          </cell>
          <cell r="D10103">
            <v>0</v>
          </cell>
          <cell r="E10103">
            <v>0</v>
          </cell>
          <cell r="F10103">
            <v>0</v>
          </cell>
          <cell r="G10103">
            <v>-5000</v>
          </cell>
        </row>
        <row r="10104">
          <cell r="B10104" t="str">
            <v>301500T161</v>
          </cell>
          <cell r="C10104">
            <v>-2500</v>
          </cell>
          <cell r="D10104">
            <v>0</v>
          </cell>
          <cell r="E10104">
            <v>0</v>
          </cell>
          <cell r="F10104">
            <v>0</v>
          </cell>
          <cell r="G10104">
            <v>-2500</v>
          </cell>
        </row>
        <row r="10105">
          <cell r="B10105" t="str">
            <v>301500T162</v>
          </cell>
          <cell r="C10105">
            <v>-10000</v>
          </cell>
          <cell r="D10105">
            <v>0</v>
          </cell>
          <cell r="E10105">
            <v>0</v>
          </cell>
          <cell r="F10105">
            <v>0</v>
          </cell>
          <cell r="G10105">
            <v>-10000</v>
          </cell>
        </row>
        <row r="10106">
          <cell r="B10106" t="str">
            <v>301500T163</v>
          </cell>
          <cell r="C10106">
            <v>-5000</v>
          </cell>
          <cell r="D10106">
            <v>0</v>
          </cell>
          <cell r="E10106">
            <v>0</v>
          </cell>
          <cell r="F10106">
            <v>0</v>
          </cell>
          <cell r="G10106">
            <v>-5000</v>
          </cell>
        </row>
        <row r="10107">
          <cell r="B10107" t="str">
            <v>301500T164</v>
          </cell>
          <cell r="C10107">
            <v>-5000</v>
          </cell>
          <cell r="D10107">
            <v>0</v>
          </cell>
          <cell r="E10107">
            <v>0</v>
          </cell>
          <cell r="F10107">
            <v>0</v>
          </cell>
          <cell r="G10107">
            <v>-5000</v>
          </cell>
        </row>
        <row r="10108">
          <cell r="B10108" t="str">
            <v>301500T165</v>
          </cell>
          <cell r="C10108">
            <v>-2500</v>
          </cell>
          <cell r="D10108">
            <v>0</v>
          </cell>
          <cell r="E10108">
            <v>0</v>
          </cell>
          <cell r="F10108">
            <v>0</v>
          </cell>
          <cell r="G10108">
            <v>-2500</v>
          </cell>
        </row>
        <row r="10109">
          <cell r="B10109" t="str">
            <v>301500T166</v>
          </cell>
          <cell r="C10109">
            <v>-2500</v>
          </cell>
          <cell r="D10109">
            <v>0</v>
          </cell>
          <cell r="E10109">
            <v>0</v>
          </cell>
          <cell r="F10109">
            <v>0</v>
          </cell>
          <cell r="G10109">
            <v>-2500</v>
          </cell>
        </row>
        <row r="10110">
          <cell r="B10110" t="str">
            <v>301500T167</v>
          </cell>
          <cell r="C10110">
            <v>-7500</v>
          </cell>
          <cell r="D10110">
            <v>0</v>
          </cell>
          <cell r="E10110">
            <v>0</v>
          </cell>
          <cell r="F10110">
            <v>0</v>
          </cell>
          <cell r="G10110">
            <v>-7500</v>
          </cell>
        </row>
        <row r="10111">
          <cell r="B10111" t="str">
            <v>301500T168</v>
          </cell>
          <cell r="C10111">
            <v>-10000</v>
          </cell>
          <cell r="D10111">
            <v>0</v>
          </cell>
          <cell r="E10111">
            <v>0</v>
          </cell>
          <cell r="F10111">
            <v>0</v>
          </cell>
          <cell r="G10111">
            <v>-10000</v>
          </cell>
        </row>
        <row r="10112">
          <cell r="B10112" t="str">
            <v>301500T169</v>
          </cell>
          <cell r="C10112">
            <v>-2500</v>
          </cell>
          <cell r="D10112">
            <v>0</v>
          </cell>
          <cell r="E10112">
            <v>0</v>
          </cell>
          <cell r="F10112">
            <v>0</v>
          </cell>
          <cell r="G10112">
            <v>-2500</v>
          </cell>
        </row>
        <row r="10113">
          <cell r="B10113" t="str">
            <v>301500T170</v>
          </cell>
          <cell r="C10113">
            <v>-5000</v>
          </cell>
          <cell r="D10113">
            <v>2500</v>
          </cell>
          <cell r="E10113">
            <v>-2500</v>
          </cell>
          <cell r="F10113">
            <v>0</v>
          </cell>
          <cell r="G10113">
            <v>-5000</v>
          </cell>
        </row>
        <row r="10114">
          <cell r="B10114" t="str">
            <v>301500T171</v>
          </cell>
          <cell r="C10114">
            <v>-5000</v>
          </cell>
          <cell r="D10114">
            <v>0</v>
          </cell>
          <cell r="E10114">
            <v>0</v>
          </cell>
          <cell r="F10114">
            <v>0</v>
          </cell>
          <cell r="G10114">
            <v>-5000</v>
          </cell>
        </row>
        <row r="10115">
          <cell r="B10115" t="str">
            <v>301500T172</v>
          </cell>
          <cell r="C10115">
            <v>-2500</v>
          </cell>
          <cell r="D10115">
            <v>0</v>
          </cell>
          <cell r="E10115">
            <v>-2500</v>
          </cell>
          <cell r="F10115">
            <v>-2500</v>
          </cell>
          <cell r="G10115">
            <v>-5000</v>
          </cell>
        </row>
        <row r="10116">
          <cell r="B10116" t="str">
            <v>301500T173</v>
          </cell>
          <cell r="C10116">
            <v>-2500</v>
          </cell>
          <cell r="D10116">
            <v>0</v>
          </cell>
          <cell r="E10116">
            <v>0</v>
          </cell>
          <cell r="F10116">
            <v>0</v>
          </cell>
          <cell r="G10116">
            <v>-2500</v>
          </cell>
        </row>
        <row r="10117">
          <cell r="B10117" t="str">
            <v>301500T174</v>
          </cell>
          <cell r="C10117">
            <v>-2500</v>
          </cell>
          <cell r="D10117">
            <v>0</v>
          </cell>
          <cell r="E10117">
            <v>0</v>
          </cell>
          <cell r="F10117">
            <v>0</v>
          </cell>
          <cell r="G10117">
            <v>-2500</v>
          </cell>
        </row>
        <row r="10118">
          <cell r="B10118" t="str">
            <v>301500T175</v>
          </cell>
          <cell r="C10118">
            <v>-12500</v>
          </cell>
          <cell r="D10118">
            <v>25000</v>
          </cell>
          <cell r="E10118">
            <v>-12500</v>
          </cell>
          <cell r="F10118">
            <v>12500</v>
          </cell>
          <cell r="G10118">
            <v>0</v>
          </cell>
        </row>
        <row r="10119">
          <cell r="B10119" t="str">
            <v>301500T176</v>
          </cell>
          <cell r="C10119">
            <v>-7500</v>
          </cell>
          <cell r="D10119">
            <v>0</v>
          </cell>
          <cell r="E10119">
            <v>0</v>
          </cell>
          <cell r="F10119">
            <v>0</v>
          </cell>
          <cell r="G10119">
            <v>-7500</v>
          </cell>
        </row>
        <row r="10120">
          <cell r="B10120" t="str">
            <v>301500T177</v>
          </cell>
          <cell r="C10120">
            <v>-2500</v>
          </cell>
          <cell r="D10120">
            <v>0</v>
          </cell>
          <cell r="E10120">
            <v>0</v>
          </cell>
          <cell r="F10120">
            <v>0</v>
          </cell>
          <cell r="G10120">
            <v>-2500</v>
          </cell>
        </row>
        <row r="10121">
          <cell r="B10121" t="str">
            <v>301500T178</v>
          </cell>
          <cell r="C10121">
            <v>-5000</v>
          </cell>
          <cell r="D10121">
            <v>0</v>
          </cell>
          <cell r="E10121">
            <v>0</v>
          </cell>
          <cell r="F10121">
            <v>0</v>
          </cell>
          <cell r="G10121">
            <v>-5000</v>
          </cell>
        </row>
        <row r="10122">
          <cell r="B10122" t="str">
            <v>301500T179</v>
          </cell>
          <cell r="C10122">
            <v>-7500</v>
          </cell>
          <cell r="D10122">
            <v>0</v>
          </cell>
          <cell r="E10122">
            <v>0</v>
          </cell>
          <cell r="F10122">
            <v>0</v>
          </cell>
          <cell r="G10122">
            <v>-7500</v>
          </cell>
        </row>
        <row r="10123">
          <cell r="B10123" t="str">
            <v>301500T180</v>
          </cell>
          <cell r="C10123">
            <v>-2500</v>
          </cell>
          <cell r="D10123">
            <v>0</v>
          </cell>
          <cell r="E10123">
            <v>0</v>
          </cell>
          <cell r="F10123">
            <v>0</v>
          </cell>
          <cell r="G10123">
            <v>-2500</v>
          </cell>
        </row>
        <row r="10124">
          <cell r="B10124" t="str">
            <v>301500T181</v>
          </cell>
          <cell r="C10124">
            <v>-7500</v>
          </cell>
          <cell r="D10124">
            <v>0</v>
          </cell>
          <cell r="E10124">
            <v>0</v>
          </cell>
          <cell r="F10124">
            <v>0</v>
          </cell>
          <cell r="G10124">
            <v>-7500</v>
          </cell>
        </row>
        <row r="10125">
          <cell r="B10125" t="str">
            <v>301500T182</v>
          </cell>
          <cell r="C10125">
            <v>-2500</v>
          </cell>
          <cell r="D10125">
            <v>0</v>
          </cell>
          <cell r="E10125">
            <v>0</v>
          </cell>
          <cell r="F10125">
            <v>0</v>
          </cell>
          <cell r="G10125">
            <v>-2500</v>
          </cell>
        </row>
        <row r="10126">
          <cell r="B10126" t="str">
            <v>301500T183</v>
          </cell>
          <cell r="C10126">
            <v>-2500</v>
          </cell>
          <cell r="D10126">
            <v>0</v>
          </cell>
          <cell r="E10126">
            <v>0</v>
          </cell>
          <cell r="F10126">
            <v>0</v>
          </cell>
          <cell r="G10126">
            <v>-2500</v>
          </cell>
        </row>
        <row r="10127">
          <cell r="B10127" t="str">
            <v>301500T184</v>
          </cell>
          <cell r="C10127">
            <v>-2500</v>
          </cell>
          <cell r="D10127">
            <v>0</v>
          </cell>
          <cell r="E10127">
            <v>0</v>
          </cell>
          <cell r="F10127">
            <v>0</v>
          </cell>
          <cell r="G10127">
            <v>-2500</v>
          </cell>
        </row>
        <row r="10128">
          <cell r="B10128" t="str">
            <v>301500T185</v>
          </cell>
          <cell r="C10128">
            <v>-2500</v>
          </cell>
          <cell r="D10128">
            <v>0</v>
          </cell>
          <cell r="E10128">
            <v>-2500</v>
          </cell>
          <cell r="F10128">
            <v>-2500</v>
          </cell>
          <cell r="G10128">
            <v>-5000</v>
          </cell>
        </row>
        <row r="10129">
          <cell r="B10129" t="str">
            <v>301500T186</v>
          </cell>
          <cell r="C10129">
            <v>-2500</v>
          </cell>
          <cell r="D10129">
            <v>0</v>
          </cell>
          <cell r="E10129">
            <v>0</v>
          </cell>
          <cell r="F10129">
            <v>0</v>
          </cell>
          <cell r="G10129">
            <v>-2500</v>
          </cell>
        </row>
        <row r="10130">
          <cell r="B10130" t="str">
            <v>301500T187</v>
          </cell>
          <cell r="C10130">
            <v>-5000</v>
          </cell>
          <cell r="D10130">
            <v>5000</v>
          </cell>
          <cell r="E10130">
            <v>0</v>
          </cell>
          <cell r="F10130">
            <v>5000</v>
          </cell>
          <cell r="G10130">
            <v>0</v>
          </cell>
        </row>
        <row r="10131">
          <cell r="B10131" t="str">
            <v>301500T188</v>
          </cell>
          <cell r="C10131">
            <v>-2500</v>
          </cell>
          <cell r="D10131">
            <v>0</v>
          </cell>
          <cell r="E10131">
            <v>0</v>
          </cell>
          <cell r="F10131">
            <v>0</v>
          </cell>
          <cell r="G10131">
            <v>-2500</v>
          </cell>
        </row>
        <row r="10132">
          <cell r="B10132" t="str">
            <v>301500T189</v>
          </cell>
          <cell r="C10132">
            <v>-2500</v>
          </cell>
          <cell r="D10132">
            <v>0</v>
          </cell>
          <cell r="E10132">
            <v>0</v>
          </cell>
          <cell r="F10132">
            <v>0</v>
          </cell>
          <cell r="G10132">
            <v>-2500</v>
          </cell>
        </row>
        <row r="10133">
          <cell r="B10133" t="str">
            <v>301500T190</v>
          </cell>
          <cell r="C10133">
            <v>-2500</v>
          </cell>
          <cell r="D10133">
            <v>0</v>
          </cell>
          <cell r="E10133">
            <v>0</v>
          </cell>
          <cell r="F10133">
            <v>0</v>
          </cell>
          <cell r="G10133">
            <v>-2500</v>
          </cell>
        </row>
        <row r="10134">
          <cell r="B10134" t="str">
            <v>301500T191</v>
          </cell>
          <cell r="C10134">
            <v>-5000</v>
          </cell>
          <cell r="D10134">
            <v>0</v>
          </cell>
          <cell r="E10134">
            <v>0</v>
          </cell>
          <cell r="F10134">
            <v>0</v>
          </cell>
          <cell r="G10134">
            <v>-5000</v>
          </cell>
        </row>
        <row r="10135">
          <cell r="B10135" t="str">
            <v>301500T192</v>
          </cell>
          <cell r="C10135">
            <v>-2500</v>
          </cell>
          <cell r="D10135">
            <v>0</v>
          </cell>
          <cell r="E10135">
            <v>0</v>
          </cell>
          <cell r="F10135">
            <v>0</v>
          </cell>
          <cell r="G10135">
            <v>-2500</v>
          </cell>
        </row>
        <row r="10136">
          <cell r="B10136" t="str">
            <v>301500T193</v>
          </cell>
          <cell r="C10136">
            <v>-5000</v>
          </cell>
          <cell r="D10136">
            <v>0</v>
          </cell>
          <cell r="E10136">
            <v>0</v>
          </cell>
          <cell r="F10136">
            <v>0</v>
          </cell>
          <cell r="G10136">
            <v>-5000</v>
          </cell>
        </row>
        <row r="10137">
          <cell r="B10137" t="str">
            <v>301500T194</v>
          </cell>
          <cell r="C10137">
            <v>-2500</v>
          </cell>
          <cell r="D10137">
            <v>0</v>
          </cell>
          <cell r="E10137">
            <v>0</v>
          </cell>
          <cell r="F10137">
            <v>0</v>
          </cell>
          <cell r="G10137">
            <v>-2500</v>
          </cell>
        </row>
        <row r="10138">
          <cell r="B10138" t="str">
            <v>301500T195</v>
          </cell>
          <cell r="C10138">
            <v>-2500</v>
          </cell>
          <cell r="D10138">
            <v>0</v>
          </cell>
          <cell r="E10138">
            <v>0</v>
          </cell>
          <cell r="F10138">
            <v>0</v>
          </cell>
          <cell r="G10138">
            <v>-2500</v>
          </cell>
        </row>
        <row r="10139">
          <cell r="B10139" t="str">
            <v>301500T196</v>
          </cell>
          <cell r="C10139">
            <v>-10000</v>
          </cell>
          <cell r="D10139">
            <v>0</v>
          </cell>
          <cell r="E10139">
            <v>0</v>
          </cell>
          <cell r="F10139">
            <v>0</v>
          </cell>
          <cell r="G10139">
            <v>-10000</v>
          </cell>
        </row>
        <row r="10140">
          <cell r="B10140" t="str">
            <v>301500T197</v>
          </cell>
          <cell r="C10140">
            <v>-2500</v>
          </cell>
          <cell r="D10140">
            <v>2500</v>
          </cell>
          <cell r="E10140">
            <v>0</v>
          </cell>
          <cell r="F10140">
            <v>2500</v>
          </cell>
          <cell r="G10140">
            <v>0</v>
          </cell>
        </row>
        <row r="10141">
          <cell r="B10141" t="str">
            <v>301500T198</v>
          </cell>
          <cell r="C10141">
            <v>-5000</v>
          </cell>
          <cell r="D10141">
            <v>0</v>
          </cell>
          <cell r="E10141">
            <v>0</v>
          </cell>
          <cell r="F10141">
            <v>0</v>
          </cell>
          <cell r="G10141">
            <v>-5000</v>
          </cell>
        </row>
        <row r="10142">
          <cell r="B10142" t="str">
            <v>301500T199</v>
          </cell>
          <cell r="C10142">
            <v>-2500</v>
          </cell>
          <cell r="D10142">
            <v>0</v>
          </cell>
          <cell r="E10142">
            <v>0</v>
          </cell>
          <cell r="F10142">
            <v>0</v>
          </cell>
          <cell r="G10142">
            <v>-2500</v>
          </cell>
        </row>
        <row r="10143">
          <cell r="B10143" t="str">
            <v>301500T200</v>
          </cell>
          <cell r="C10143">
            <v>-7500</v>
          </cell>
          <cell r="D10143">
            <v>0</v>
          </cell>
          <cell r="E10143">
            <v>-2500</v>
          </cell>
          <cell r="F10143">
            <v>-2500</v>
          </cell>
          <cell r="G10143">
            <v>-10000</v>
          </cell>
        </row>
        <row r="10144">
          <cell r="B10144" t="str">
            <v>301500T201</v>
          </cell>
          <cell r="C10144">
            <v>-5000</v>
          </cell>
          <cell r="D10144">
            <v>0</v>
          </cell>
          <cell r="E10144">
            <v>-2500</v>
          </cell>
          <cell r="F10144">
            <v>-2500</v>
          </cell>
          <cell r="G10144">
            <v>-7500</v>
          </cell>
        </row>
        <row r="10145">
          <cell r="B10145" t="str">
            <v>301500T202</v>
          </cell>
          <cell r="C10145">
            <v>-2500</v>
          </cell>
          <cell r="D10145">
            <v>0</v>
          </cell>
          <cell r="E10145">
            <v>0</v>
          </cell>
          <cell r="F10145">
            <v>0</v>
          </cell>
          <cell r="G10145">
            <v>-2500</v>
          </cell>
        </row>
        <row r="10146">
          <cell r="B10146" t="str">
            <v>301500T203</v>
          </cell>
          <cell r="C10146">
            <v>-7500</v>
          </cell>
          <cell r="D10146">
            <v>0</v>
          </cell>
          <cell r="E10146">
            <v>0</v>
          </cell>
          <cell r="F10146">
            <v>0</v>
          </cell>
          <cell r="G10146">
            <v>-7500</v>
          </cell>
        </row>
        <row r="10147">
          <cell r="B10147" t="str">
            <v>301500T204</v>
          </cell>
          <cell r="C10147">
            <v>-5000</v>
          </cell>
          <cell r="D10147">
            <v>0</v>
          </cell>
          <cell r="E10147">
            <v>0</v>
          </cell>
          <cell r="F10147">
            <v>0</v>
          </cell>
          <cell r="G10147">
            <v>-5000</v>
          </cell>
        </row>
        <row r="10148">
          <cell r="B10148" t="str">
            <v>301500T205</v>
          </cell>
          <cell r="C10148">
            <v>-2500</v>
          </cell>
          <cell r="D10148">
            <v>0</v>
          </cell>
          <cell r="E10148">
            <v>0</v>
          </cell>
          <cell r="F10148">
            <v>0</v>
          </cell>
          <cell r="G10148">
            <v>-2500</v>
          </cell>
        </row>
        <row r="10149">
          <cell r="B10149" t="str">
            <v>301500T206</v>
          </cell>
          <cell r="C10149">
            <v>-10000</v>
          </cell>
          <cell r="D10149">
            <v>0</v>
          </cell>
          <cell r="E10149">
            <v>-2500</v>
          </cell>
          <cell r="F10149">
            <v>-2500</v>
          </cell>
          <cell r="G10149">
            <v>-12500</v>
          </cell>
        </row>
        <row r="10150">
          <cell r="B10150" t="str">
            <v>301500T207</v>
          </cell>
          <cell r="C10150">
            <v>-5000</v>
          </cell>
          <cell r="D10150">
            <v>0</v>
          </cell>
          <cell r="E10150">
            <v>0</v>
          </cell>
          <cell r="F10150">
            <v>0</v>
          </cell>
          <cell r="G10150">
            <v>-5000</v>
          </cell>
        </row>
        <row r="10151">
          <cell r="B10151" t="str">
            <v>301500T208</v>
          </cell>
          <cell r="C10151">
            <v>-5000</v>
          </cell>
          <cell r="D10151">
            <v>0</v>
          </cell>
          <cell r="E10151">
            <v>-2500</v>
          </cell>
          <cell r="F10151">
            <v>-2500</v>
          </cell>
          <cell r="G10151">
            <v>-7500</v>
          </cell>
        </row>
        <row r="10152">
          <cell r="B10152" t="str">
            <v>301500T209</v>
          </cell>
          <cell r="C10152">
            <v>-7500</v>
          </cell>
          <cell r="D10152">
            <v>0</v>
          </cell>
          <cell r="E10152">
            <v>0</v>
          </cell>
          <cell r="F10152">
            <v>0</v>
          </cell>
          <cell r="G10152">
            <v>-7500</v>
          </cell>
        </row>
        <row r="10153">
          <cell r="B10153" t="str">
            <v>301500T210</v>
          </cell>
          <cell r="C10153">
            <v>-7500</v>
          </cell>
          <cell r="D10153">
            <v>0</v>
          </cell>
          <cell r="E10153">
            <v>0</v>
          </cell>
          <cell r="F10153">
            <v>0</v>
          </cell>
          <cell r="G10153">
            <v>-7500</v>
          </cell>
        </row>
        <row r="10154">
          <cell r="B10154" t="str">
            <v>301500T211</v>
          </cell>
          <cell r="C10154">
            <v>-7500</v>
          </cell>
          <cell r="D10154">
            <v>0</v>
          </cell>
          <cell r="E10154">
            <v>0</v>
          </cell>
          <cell r="F10154">
            <v>0</v>
          </cell>
          <cell r="G10154">
            <v>-7500</v>
          </cell>
        </row>
        <row r="10155">
          <cell r="B10155" t="str">
            <v>301500T212</v>
          </cell>
          <cell r="C10155">
            <v>-7500</v>
          </cell>
          <cell r="D10155">
            <v>0</v>
          </cell>
          <cell r="E10155">
            <v>0</v>
          </cell>
          <cell r="F10155">
            <v>0</v>
          </cell>
          <cell r="G10155">
            <v>-7500</v>
          </cell>
        </row>
        <row r="10156">
          <cell r="B10156" t="str">
            <v>301500T213</v>
          </cell>
          <cell r="C10156">
            <v>-7500</v>
          </cell>
          <cell r="D10156">
            <v>0</v>
          </cell>
          <cell r="E10156">
            <v>0</v>
          </cell>
          <cell r="F10156">
            <v>0</v>
          </cell>
          <cell r="G10156">
            <v>-7500</v>
          </cell>
        </row>
        <row r="10157">
          <cell r="B10157" t="str">
            <v>301500T214</v>
          </cell>
          <cell r="C10157">
            <v>-7500</v>
          </cell>
          <cell r="D10157">
            <v>0</v>
          </cell>
          <cell r="E10157">
            <v>0</v>
          </cell>
          <cell r="F10157">
            <v>0</v>
          </cell>
          <cell r="G10157">
            <v>-7500</v>
          </cell>
        </row>
        <row r="10158">
          <cell r="B10158" t="str">
            <v>301500T215</v>
          </cell>
          <cell r="C10158">
            <v>-7500</v>
          </cell>
          <cell r="D10158">
            <v>0</v>
          </cell>
          <cell r="E10158">
            <v>0</v>
          </cell>
          <cell r="F10158">
            <v>0</v>
          </cell>
          <cell r="G10158">
            <v>-7500</v>
          </cell>
        </row>
        <row r="10159">
          <cell r="B10159" t="str">
            <v>301500T216</v>
          </cell>
          <cell r="C10159">
            <v>-7500</v>
          </cell>
          <cell r="D10159">
            <v>0</v>
          </cell>
          <cell r="E10159">
            <v>0</v>
          </cell>
          <cell r="F10159">
            <v>0</v>
          </cell>
          <cell r="G10159">
            <v>-7500</v>
          </cell>
        </row>
        <row r="10160">
          <cell r="B10160" t="str">
            <v>301500T217</v>
          </cell>
          <cell r="C10160">
            <v>-7500</v>
          </cell>
          <cell r="D10160">
            <v>0</v>
          </cell>
          <cell r="E10160">
            <v>0</v>
          </cell>
          <cell r="F10160">
            <v>0</v>
          </cell>
          <cell r="G10160">
            <v>-7500</v>
          </cell>
        </row>
        <row r="10161">
          <cell r="B10161" t="str">
            <v>301500T218</v>
          </cell>
          <cell r="C10161">
            <v>-2500</v>
          </cell>
          <cell r="D10161">
            <v>0</v>
          </cell>
          <cell r="E10161">
            <v>0</v>
          </cell>
          <cell r="F10161">
            <v>0</v>
          </cell>
          <cell r="G10161">
            <v>-2500</v>
          </cell>
        </row>
        <row r="10162">
          <cell r="B10162" t="str">
            <v>301500T219</v>
          </cell>
          <cell r="C10162">
            <v>-2500</v>
          </cell>
          <cell r="D10162">
            <v>0</v>
          </cell>
          <cell r="E10162">
            <v>-5000</v>
          </cell>
          <cell r="F10162">
            <v>-5000</v>
          </cell>
          <cell r="G10162">
            <v>-7500</v>
          </cell>
        </row>
        <row r="10163">
          <cell r="B10163" t="str">
            <v>301500T220</v>
          </cell>
          <cell r="C10163">
            <v>-7500</v>
          </cell>
          <cell r="D10163">
            <v>0</v>
          </cell>
          <cell r="E10163">
            <v>0</v>
          </cell>
          <cell r="F10163">
            <v>0</v>
          </cell>
          <cell r="G10163">
            <v>-7500</v>
          </cell>
        </row>
        <row r="10164">
          <cell r="B10164" t="str">
            <v>301500T222</v>
          </cell>
          <cell r="C10164">
            <v>-7500</v>
          </cell>
          <cell r="D10164">
            <v>0</v>
          </cell>
          <cell r="E10164">
            <v>0</v>
          </cell>
          <cell r="F10164">
            <v>0</v>
          </cell>
          <cell r="G10164">
            <v>-7500</v>
          </cell>
        </row>
        <row r="10165">
          <cell r="B10165" t="str">
            <v>301500T223</v>
          </cell>
          <cell r="C10165">
            <v>-7500</v>
          </cell>
          <cell r="D10165">
            <v>0</v>
          </cell>
          <cell r="E10165">
            <v>0</v>
          </cell>
          <cell r="F10165">
            <v>0</v>
          </cell>
          <cell r="G10165">
            <v>-7500</v>
          </cell>
        </row>
        <row r="10166">
          <cell r="B10166" t="str">
            <v>301500T224</v>
          </cell>
          <cell r="C10166">
            <v>0</v>
          </cell>
          <cell r="D10166">
            <v>0</v>
          </cell>
          <cell r="E10166">
            <v>-2500</v>
          </cell>
          <cell r="F10166">
            <v>-2500</v>
          </cell>
          <cell r="G10166">
            <v>-2500</v>
          </cell>
        </row>
        <row r="10167">
          <cell r="B10167" t="str">
            <v>301500T225</v>
          </cell>
          <cell r="C10167">
            <v>0</v>
          </cell>
          <cell r="D10167">
            <v>0</v>
          </cell>
          <cell r="E10167">
            <v>-2500</v>
          </cell>
          <cell r="F10167">
            <v>-2500</v>
          </cell>
          <cell r="G10167">
            <v>-2500</v>
          </cell>
        </row>
        <row r="10168">
          <cell r="B10168" t="str">
            <v>301500T226</v>
          </cell>
          <cell r="C10168">
            <v>0</v>
          </cell>
          <cell r="D10168">
            <v>7500</v>
          </cell>
          <cell r="E10168">
            <v>-7500</v>
          </cell>
          <cell r="F10168">
            <v>0</v>
          </cell>
          <cell r="G10168">
            <v>0</v>
          </cell>
        </row>
        <row r="10169">
          <cell r="B10169" t="str">
            <v>301500T227</v>
          </cell>
          <cell r="C10169">
            <v>0</v>
          </cell>
          <cell r="D10169">
            <v>0</v>
          </cell>
          <cell r="E10169">
            <v>-2500</v>
          </cell>
          <cell r="F10169">
            <v>-2500</v>
          </cell>
          <cell r="G10169">
            <v>-2500</v>
          </cell>
        </row>
        <row r="10170">
          <cell r="B10170" t="str">
            <v>301500T228</v>
          </cell>
          <cell r="C10170">
            <v>0</v>
          </cell>
          <cell r="D10170">
            <v>0</v>
          </cell>
          <cell r="E10170">
            <v>-12500</v>
          </cell>
          <cell r="F10170">
            <v>-12500</v>
          </cell>
          <cell r="G10170">
            <v>-12500</v>
          </cell>
        </row>
        <row r="10171">
          <cell r="B10171" t="str">
            <v>301500T229</v>
          </cell>
          <cell r="C10171">
            <v>0</v>
          </cell>
          <cell r="D10171">
            <v>2500</v>
          </cell>
          <cell r="E10171">
            <v>-5000</v>
          </cell>
          <cell r="F10171">
            <v>-2500</v>
          </cell>
          <cell r="G10171">
            <v>-2500</v>
          </cell>
        </row>
        <row r="10172">
          <cell r="B10172" t="str">
            <v>301500T230</v>
          </cell>
          <cell r="C10172">
            <v>0</v>
          </cell>
          <cell r="D10172">
            <v>0</v>
          </cell>
          <cell r="E10172">
            <v>-7500</v>
          </cell>
          <cell r="F10172">
            <v>-7500</v>
          </cell>
          <cell r="G10172">
            <v>-7500</v>
          </cell>
        </row>
        <row r="10173">
          <cell r="B10173" t="str">
            <v>301500T231</v>
          </cell>
          <cell r="C10173">
            <v>0</v>
          </cell>
          <cell r="D10173">
            <v>2500</v>
          </cell>
          <cell r="E10173">
            <v>-2500</v>
          </cell>
          <cell r="F10173">
            <v>0</v>
          </cell>
          <cell r="G10173">
            <v>0</v>
          </cell>
        </row>
        <row r="10174">
          <cell r="B10174" t="str">
            <v>301500T232</v>
          </cell>
          <cell r="C10174">
            <v>0</v>
          </cell>
          <cell r="D10174">
            <v>0</v>
          </cell>
          <cell r="E10174">
            <v>-5000</v>
          </cell>
          <cell r="F10174">
            <v>-5000</v>
          </cell>
          <cell r="G10174">
            <v>-5000</v>
          </cell>
        </row>
        <row r="10175">
          <cell r="B10175" t="str">
            <v>301500T233</v>
          </cell>
          <cell r="C10175">
            <v>0</v>
          </cell>
          <cell r="D10175">
            <v>0</v>
          </cell>
          <cell r="E10175">
            <v>-2500</v>
          </cell>
          <cell r="F10175">
            <v>-2500</v>
          </cell>
          <cell r="G10175">
            <v>-2500</v>
          </cell>
        </row>
        <row r="10176">
          <cell r="B10176" t="str">
            <v>301500T234</v>
          </cell>
          <cell r="C10176">
            <v>0</v>
          </cell>
          <cell r="D10176">
            <v>0</v>
          </cell>
          <cell r="E10176">
            <v>-10000</v>
          </cell>
          <cell r="F10176">
            <v>-10000</v>
          </cell>
          <cell r="G10176">
            <v>-10000</v>
          </cell>
        </row>
        <row r="10177">
          <cell r="B10177" t="str">
            <v>301500T235</v>
          </cell>
          <cell r="C10177">
            <v>0</v>
          </cell>
          <cell r="D10177">
            <v>0</v>
          </cell>
          <cell r="E10177">
            <v>-2500</v>
          </cell>
          <cell r="F10177">
            <v>-2500</v>
          </cell>
          <cell r="G10177">
            <v>-2500</v>
          </cell>
        </row>
        <row r="10178">
          <cell r="B10178" t="str">
            <v>301500T236</v>
          </cell>
          <cell r="C10178">
            <v>0</v>
          </cell>
          <cell r="D10178">
            <v>0</v>
          </cell>
          <cell r="E10178">
            <v>-10000</v>
          </cell>
          <cell r="F10178">
            <v>-10000</v>
          </cell>
          <cell r="G10178">
            <v>-10000</v>
          </cell>
        </row>
        <row r="10179">
          <cell r="B10179" t="str">
            <v>301500T237</v>
          </cell>
          <cell r="C10179">
            <v>0</v>
          </cell>
          <cell r="D10179">
            <v>0</v>
          </cell>
          <cell r="E10179">
            <v>-2500</v>
          </cell>
          <cell r="F10179">
            <v>-2500</v>
          </cell>
          <cell r="G10179">
            <v>-2500</v>
          </cell>
        </row>
        <row r="10180">
          <cell r="B10180" t="str">
            <v>301500T238</v>
          </cell>
          <cell r="C10180">
            <v>0</v>
          </cell>
          <cell r="D10180">
            <v>0</v>
          </cell>
          <cell r="E10180">
            <v>-5000</v>
          </cell>
          <cell r="F10180">
            <v>-5000</v>
          </cell>
          <cell r="G10180">
            <v>-5000</v>
          </cell>
        </row>
        <row r="10181">
          <cell r="B10181" t="str">
            <v>301500T239</v>
          </cell>
          <cell r="C10181">
            <v>0</v>
          </cell>
          <cell r="D10181">
            <v>0</v>
          </cell>
          <cell r="E10181">
            <v>-2500</v>
          </cell>
          <cell r="F10181">
            <v>-2500</v>
          </cell>
          <cell r="G10181">
            <v>-2500</v>
          </cell>
        </row>
        <row r="10182">
          <cell r="B10182" t="str">
            <v>301500T240</v>
          </cell>
          <cell r="C10182">
            <v>0</v>
          </cell>
          <cell r="D10182">
            <v>0</v>
          </cell>
          <cell r="E10182">
            <v>-2500</v>
          </cell>
          <cell r="F10182">
            <v>-2500</v>
          </cell>
          <cell r="G10182">
            <v>-2500</v>
          </cell>
        </row>
        <row r="10183">
          <cell r="B10183" t="str">
            <v>301500T241</v>
          </cell>
          <cell r="C10183">
            <v>0</v>
          </cell>
          <cell r="D10183">
            <v>0</v>
          </cell>
          <cell r="E10183">
            <v>-2500</v>
          </cell>
          <cell r="F10183">
            <v>-2500</v>
          </cell>
          <cell r="G10183">
            <v>-2500</v>
          </cell>
        </row>
        <row r="10184">
          <cell r="B10184" t="str">
            <v>301500T242</v>
          </cell>
          <cell r="C10184">
            <v>0</v>
          </cell>
          <cell r="D10184">
            <v>0</v>
          </cell>
          <cell r="E10184">
            <v>-2500</v>
          </cell>
          <cell r="F10184">
            <v>-2500</v>
          </cell>
          <cell r="G10184">
            <v>-2500</v>
          </cell>
        </row>
        <row r="10185">
          <cell r="B10185" t="str">
            <v>301500T243</v>
          </cell>
          <cell r="C10185">
            <v>0</v>
          </cell>
          <cell r="D10185">
            <v>0</v>
          </cell>
          <cell r="E10185">
            <v>-5000</v>
          </cell>
          <cell r="F10185">
            <v>-5000</v>
          </cell>
          <cell r="G10185">
            <v>-5000</v>
          </cell>
        </row>
        <row r="10186">
          <cell r="B10186" t="str">
            <v>301500T244</v>
          </cell>
          <cell r="C10186">
            <v>0</v>
          </cell>
          <cell r="D10186">
            <v>0</v>
          </cell>
          <cell r="E10186">
            <v>-7500</v>
          </cell>
          <cell r="F10186">
            <v>-7500</v>
          </cell>
          <cell r="G10186">
            <v>-7500</v>
          </cell>
        </row>
        <row r="10187">
          <cell r="B10187" t="str">
            <v>301500T245</v>
          </cell>
          <cell r="C10187">
            <v>0</v>
          </cell>
          <cell r="D10187">
            <v>0</v>
          </cell>
          <cell r="E10187">
            <v>-5000</v>
          </cell>
          <cell r="F10187">
            <v>-5000</v>
          </cell>
          <cell r="G10187">
            <v>-5000</v>
          </cell>
        </row>
        <row r="10188">
          <cell r="B10188" t="str">
            <v>301500T246</v>
          </cell>
          <cell r="C10188">
            <v>0</v>
          </cell>
          <cell r="D10188">
            <v>0</v>
          </cell>
          <cell r="E10188">
            <v>-2500</v>
          </cell>
          <cell r="F10188">
            <v>-2500</v>
          </cell>
          <cell r="G10188">
            <v>-2500</v>
          </cell>
        </row>
        <row r="10189">
          <cell r="B10189" t="str">
            <v>301500T247</v>
          </cell>
          <cell r="C10189">
            <v>0</v>
          </cell>
          <cell r="D10189">
            <v>0</v>
          </cell>
          <cell r="E10189">
            <v>-7500</v>
          </cell>
          <cell r="F10189">
            <v>-7500</v>
          </cell>
          <cell r="G10189">
            <v>-7500</v>
          </cell>
        </row>
        <row r="10190">
          <cell r="B10190" t="str">
            <v>301500T248</v>
          </cell>
          <cell r="C10190">
            <v>0</v>
          </cell>
          <cell r="D10190">
            <v>0</v>
          </cell>
          <cell r="E10190">
            <v>-5000</v>
          </cell>
          <cell r="F10190">
            <v>-5000</v>
          </cell>
          <cell r="G10190">
            <v>-5000</v>
          </cell>
        </row>
        <row r="10191">
          <cell r="B10191" t="str">
            <v>301500T249</v>
          </cell>
          <cell r="C10191">
            <v>0</v>
          </cell>
          <cell r="D10191">
            <v>0</v>
          </cell>
          <cell r="E10191">
            <v>-5000</v>
          </cell>
          <cell r="F10191">
            <v>-5000</v>
          </cell>
          <cell r="G10191">
            <v>-5000</v>
          </cell>
        </row>
        <row r="10192">
          <cell r="B10192" t="str">
            <v>301500T250</v>
          </cell>
          <cell r="C10192">
            <v>0</v>
          </cell>
          <cell r="D10192">
            <v>0</v>
          </cell>
          <cell r="E10192">
            <v>-5000</v>
          </cell>
          <cell r="F10192">
            <v>-5000</v>
          </cell>
          <cell r="G10192">
            <v>-5000</v>
          </cell>
        </row>
        <row r="10193">
          <cell r="B10193" t="str">
            <v>301500T251</v>
          </cell>
          <cell r="C10193">
            <v>0</v>
          </cell>
          <cell r="D10193">
            <v>0</v>
          </cell>
          <cell r="E10193">
            <v>-5000</v>
          </cell>
          <cell r="F10193">
            <v>-5000</v>
          </cell>
          <cell r="G10193">
            <v>-5000</v>
          </cell>
        </row>
        <row r="10194">
          <cell r="B10194" t="str">
            <v>301500T252</v>
          </cell>
          <cell r="C10194">
            <v>0</v>
          </cell>
          <cell r="D10194">
            <v>0</v>
          </cell>
          <cell r="E10194">
            <v>-2500</v>
          </cell>
          <cell r="F10194">
            <v>-2500</v>
          </cell>
          <cell r="G10194">
            <v>-2500</v>
          </cell>
        </row>
        <row r="10195">
          <cell r="B10195" t="str">
            <v>301500T253</v>
          </cell>
          <cell r="C10195">
            <v>0</v>
          </cell>
          <cell r="D10195">
            <v>0</v>
          </cell>
          <cell r="E10195">
            <v>-7500</v>
          </cell>
          <cell r="F10195">
            <v>-7500</v>
          </cell>
          <cell r="G10195">
            <v>-7500</v>
          </cell>
        </row>
        <row r="10196">
          <cell r="B10196" t="str">
            <v>301500T254</v>
          </cell>
          <cell r="C10196">
            <v>0</v>
          </cell>
          <cell r="D10196">
            <v>0</v>
          </cell>
          <cell r="E10196">
            <v>-2500</v>
          </cell>
          <cell r="F10196">
            <v>-2500</v>
          </cell>
          <cell r="G10196">
            <v>-2500</v>
          </cell>
        </row>
        <row r="10197">
          <cell r="B10197" t="str">
            <v>301500T255</v>
          </cell>
          <cell r="C10197">
            <v>0</v>
          </cell>
          <cell r="D10197">
            <v>0</v>
          </cell>
          <cell r="E10197">
            <v>-2500</v>
          </cell>
          <cell r="F10197">
            <v>-2500</v>
          </cell>
          <cell r="G10197">
            <v>-2500</v>
          </cell>
        </row>
        <row r="10198">
          <cell r="B10198" t="str">
            <v>301500T256</v>
          </cell>
          <cell r="C10198">
            <v>0</v>
          </cell>
          <cell r="D10198">
            <v>0</v>
          </cell>
          <cell r="E10198">
            <v>-12500</v>
          </cell>
          <cell r="F10198">
            <v>-12500</v>
          </cell>
          <cell r="G10198">
            <v>-12500</v>
          </cell>
        </row>
        <row r="10199">
          <cell r="B10199" t="str">
            <v>301500T257</v>
          </cell>
          <cell r="C10199">
            <v>0</v>
          </cell>
          <cell r="D10199">
            <v>0</v>
          </cell>
          <cell r="E10199">
            <v>-2500</v>
          </cell>
          <cell r="F10199">
            <v>-2500</v>
          </cell>
          <cell r="G10199">
            <v>-2500</v>
          </cell>
        </row>
        <row r="10200">
          <cell r="B10200" t="str">
            <v>301500T258</v>
          </cell>
          <cell r="C10200">
            <v>0</v>
          </cell>
          <cell r="D10200">
            <v>0</v>
          </cell>
          <cell r="E10200">
            <v>-10000</v>
          </cell>
          <cell r="F10200">
            <v>-10000</v>
          </cell>
          <cell r="G10200">
            <v>-10000</v>
          </cell>
        </row>
        <row r="10201">
          <cell r="B10201" t="str">
            <v>301500T259</v>
          </cell>
          <cell r="C10201">
            <v>0</v>
          </cell>
          <cell r="D10201">
            <v>0</v>
          </cell>
          <cell r="E10201">
            <v>-5000</v>
          </cell>
          <cell r="F10201">
            <v>-5000</v>
          </cell>
          <cell r="G10201">
            <v>-5000</v>
          </cell>
        </row>
        <row r="10202">
          <cell r="B10202" t="str">
            <v>301500T260</v>
          </cell>
          <cell r="C10202">
            <v>0</v>
          </cell>
          <cell r="D10202">
            <v>0</v>
          </cell>
          <cell r="E10202">
            <v>-2500</v>
          </cell>
          <cell r="F10202">
            <v>-2500</v>
          </cell>
          <cell r="G10202">
            <v>-2500</v>
          </cell>
        </row>
        <row r="10203">
          <cell r="B10203" t="str">
            <v>301500T261</v>
          </cell>
          <cell r="C10203">
            <v>0</v>
          </cell>
          <cell r="D10203">
            <v>0</v>
          </cell>
          <cell r="E10203">
            <v>-5000</v>
          </cell>
          <cell r="F10203">
            <v>-5000</v>
          </cell>
          <cell r="G10203">
            <v>-5000</v>
          </cell>
        </row>
        <row r="10204">
          <cell r="B10204" t="str">
            <v>301500T262</v>
          </cell>
          <cell r="C10204">
            <v>0</v>
          </cell>
          <cell r="D10204">
            <v>0</v>
          </cell>
          <cell r="E10204">
            <v>-5000</v>
          </cell>
          <cell r="F10204">
            <v>-5000</v>
          </cell>
          <cell r="G10204">
            <v>-5000</v>
          </cell>
        </row>
        <row r="10205">
          <cell r="B10205" t="str">
            <v>301500T263</v>
          </cell>
          <cell r="C10205">
            <v>0</v>
          </cell>
          <cell r="D10205">
            <v>0</v>
          </cell>
          <cell r="E10205">
            <v>-5000</v>
          </cell>
          <cell r="F10205">
            <v>-5000</v>
          </cell>
          <cell r="G10205">
            <v>-5000</v>
          </cell>
        </row>
        <row r="10206">
          <cell r="B10206" t="str">
            <v>301500T264</v>
          </cell>
          <cell r="C10206">
            <v>0</v>
          </cell>
          <cell r="D10206">
            <v>0</v>
          </cell>
          <cell r="E10206">
            <v>-2500</v>
          </cell>
          <cell r="F10206">
            <v>-2500</v>
          </cell>
          <cell r="G10206">
            <v>-2500</v>
          </cell>
        </row>
        <row r="10207">
          <cell r="B10207" t="str">
            <v>301500T265</v>
          </cell>
          <cell r="C10207">
            <v>0</v>
          </cell>
          <cell r="D10207">
            <v>0</v>
          </cell>
          <cell r="E10207">
            <v>-2500</v>
          </cell>
          <cell r="F10207">
            <v>-2500</v>
          </cell>
          <cell r="G10207">
            <v>-2500</v>
          </cell>
        </row>
        <row r="10208">
          <cell r="B10208" t="str">
            <v>301500T266</v>
          </cell>
          <cell r="C10208">
            <v>0</v>
          </cell>
          <cell r="D10208">
            <v>0</v>
          </cell>
          <cell r="E10208">
            <v>-7500</v>
          </cell>
          <cell r="F10208">
            <v>-7500</v>
          </cell>
          <cell r="G10208">
            <v>-7500</v>
          </cell>
        </row>
        <row r="10209">
          <cell r="B10209" t="str">
            <v>301500T267</v>
          </cell>
          <cell r="C10209">
            <v>0</v>
          </cell>
          <cell r="D10209">
            <v>0</v>
          </cell>
          <cell r="E10209">
            <v>-5000</v>
          </cell>
          <cell r="F10209">
            <v>-5000</v>
          </cell>
          <cell r="G10209">
            <v>-5000</v>
          </cell>
        </row>
        <row r="10210">
          <cell r="B10210" t="str">
            <v>301500T268</v>
          </cell>
          <cell r="C10210">
            <v>0</v>
          </cell>
          <cell r="D10210">
            <v>0</v>
          </cell>
          <cell r="E10210">
            <v>-5000</v>
          </cell>
          <cell r="F10210">
            <v>-5000</v>
          </cell>
          <cell r="G10210">
            <v>-5000</v>
          </cell>
        </row>
        <row r="10211">
          <cell r="B10211" t="str">
            <v>301500T269</v>
          </cell>
          <cell r="C10211">
            <v>0</v>
          </cell>
          <cell r="D10211">
            <v>0</v>
          </cell>
          <cell r="E10211">
            <v>-5000</v>
          </cell>
          <cell r="F10211">
            <v>-5000</v>
          </cell>
          <cell r="G10211">
            <v>-5000</v>
          </cell>
        </row>
        <row r="10212">
          <cell r="B10212" t="str">
            <v>301500T270</v>
          </cell>
          <cell r="C10212">
            <v>0</v>
          </cell>
          <cell r="D10212">
            <v>0</v>
          </cell>
          <cell r="E10212">
            <v>-5000</v>
          </cell>
          <cell r="F10212">
            <v>-5000</v>
          </cell>
          <cell r="G10212">
            <v>-5000</v>
          </cell>
        </row>
        <row r="10213">
          <cell r="B10213" t="str">
            <v>301500T271</v>
          </cell>
          <cell r="C10213">
            <v>0</v>
          </cell>
          <cell r="D10213">
            <v>0</v>
          </cell>
          <cell r="E10213">
            <v>-5000</v>
          </cell>
          <cell r="F10213">
            <v>-5000</v>
          </cell>
          <cell r="G10213">
            <v>-5000</v>
          </cell>
        </row>
        <row r="10214">
          <cell r="B10214" t="str">
            <v>301500T272</v>
          </cell>
          <cell r="C10214">
            <v>0</v>
          </cell>
          <cell r="D10214">
            <v>0</v>
          </cell>
          <cell r="E10214">
            <v>-2500</v>
          </cell>
          <cell r="F10214">
            <v>-2500</v>
          </cell>
          <cell r="G10214">
            <v>-2500</v>
          </cell>
        </row>
        <row r="10215">
          <cell r="B10215" t="str">
            <v>301500T273</v>
          </cell>
          <cell r="C10215">
            <v>0</v>
          </cell>
          <cell r="D10215">
            <v>0</v>
          </cell>
          <cell r="E10215">
            <v>-2500</v>
          </cell>
          <cell r="F10215">
            <v>-2500</v>
          </cell>
          <cell r="G10215">
            <v>-2500</v>
          </cell>
        </row>
        <row r="10216">
          <cell r="B10216" t="str">
            <v>301500T274</v>
          </cell>
          <cell r="C10216">
            <v>0</v>
          </cell>
          <cell r="D10216">
            <v>0</v>
          </cell>
          <cell r="E10216">
            <v>-2500</v>
          </cell>
          <cell r="F10216">
            <v>-2500</v>
          </cell>
          <cell r="G10216">
            <v>-2500</v>
          </cell>
        </row>
        <row r="10217">
          <cell r="B10217" t="str">
            <v>301500T275</v>
          </cell>
          <cell r="C10217">
            <v>0</v>
          </cell>
          <cell r="D10217">
            <v>0</v>
          </cell>
          <cell r="E10217">
            <v>-7500</v>
          </cell>
          <cell r="F10217">
            <v>-7500</v>
          </cell>
          <cell r="G10217">
            <v>-7500</v>
          </cell>
        </row>
        <row r="10218">
          <cell r="B10218" t="str">
            <v>301500T276</v>
          </cell>
          <cell r="C10218">
            <v>0</v>
          </cell>
          <cell r="D10218">
            <v>0</v>
          </cell>
          <cell r="E10218">
            <v>-2500</v>
          </cell>
          <cell r="F10218">
            <v>-2500</v>
          </cell>
          <cell r="G10218">
            <v>-2500</v>
          </cell>
        </row>
        <row r="10219">
          <cell r="B10219" t="str">
            <v>301500T277</v>
          </cell>
          <cell r="C10219">
            <v>0</v>
          </cell>
          <cell r="D10219">
            <v>0</v>
          </cell>
          <cell r="E10219">
            <v>-2500</v>
          </cell>
          <cell r="F10219">
            <v>-2500</v>
          </cell>
          <cell r="G10219">
            <v>-2500</v>
          </cell>
        </row>
        <row r="10220">
          <cell r="B10220" t="str">
            <v>301500T278</v>
          </cell>
          <cell r="C10220">
            <v>0</v>
          </cell>
          <cell r="D10220">
            <v>0</v>
          </cell>
          <cell r="E10220">
            <v>-7500</v>
          </cell>
          <cell r="F10220">
            <v>-7500</v>
          </cell>
          <cell r="G10220">
            <v>-7500</v>
          </cell>
        </row>
        <row r="10221">
          <cell r="B10221" t="str">
            <v>301500T279</v>
          </cell>
          <cell r="C10221">
            <v>0</v>
          </cell>
          <cell r="D10221">
            <v>0</v>
          </cell>
          <cell r="E10221">
            <v>-2500</v>
          </cell>
          <cell r="F10221">
            <v>-2500</v>
          </cell>
          <cell r="G10221">
            <v>-2500</v>
          </cell>
        </row>
        <row r="10222">
          <cell r="B10222" t="str">
            <v>301500T280</v>
          </cell>
          <cell r="C10222">
            <v>0</v>
          </cell>
          <cell r="D10222">
            <v>0</v>
          </cell>
          <cell r="E10222">
            <v>-12500</v>
          </cell>
          <cell r="F10222">
            <v>-12500</v>
          </cell>
          <cell r="G10222">
            <v>-12500</v>
          </cell>
        </row>
        <row r="10223">
          <cell r="B10223" t="str">
            <v>301500T281</v>
          </cell>
          <cell r="C10223">
            <v>0</v>
          </cell>
          <cell r="D10223">
            <v>0</v>
          </cell>
          <cell r="E10223">
            <v>-2500</v>
          </cell>
          <cell r="F10223">
            <v>-2500</v>
          </cell>
          <cell r="G10223">
            <v>-2500</v>
          </cell>
        </row>
        <row r="10224">
          <cell r="B10224" t="str">
            <v>301500T282</v>
          </cell>
          <cell r="C10224">
            <v>0</v>
          </cell>
          <cell r="D10224">
            <v>0</v>
          </cell>
          <cell r="E10224">
            <v>-7500</v>
          </cell>
          <cell r="F10224">
            <v>-7500</v>
          </cell>
          <cell r="G10224">
            <v>-7500</v>
          </cell>
        </row>
        <row r="10225">
          <cell r="B10225" t="str">
            <v>301500T283</v>
          </cell>
          <cell r="C10225">
            <v>0</v>
          </cell>
          <cell r="D10225">
            <v>0</v>
          </cell>
          <cell r="E10225">
            <v>-5000</v>
          </cell>
          <cell r="F10225">
            <v>-5000</v>
          </cell>
          <cell r="G10225">
            <v>-5000</v>
          </cell>
        </row>
        <row r="10226">
          <cell r="B10226" t="str">
            <v>301500T284</v>
          </cell>
          <cell r="C10226">
            <v>0</v>
          </cell>
          <cell r="D10226">
            <v>0</v>
          </cell>
          <cell r="E10226">
            <v>-2500</v>
          </cell>
          <cell r="F10226">
            <v>-2500</v>
          </cell>
          <cell r="G10226">
            <v>-2500</v>
          </cell>
        </row>
        <row r="10227">
          <cell r="B10227" t="str">
            <v>301500T285</v>
          </cell>
          <cell r="C10227">
            <v>0</v>
          </cell>
          <cell r="D10227">
            <v>0</v>
          </cell>
          <cell r="E10227">
            <v>-15000</v>
          </cell>
          <cell r="F10227">
            <v>-15000</v>
          </cell>
          <cell r="G10227">
            <v>-15000</v>
          </cell>
        </row>
        <row r="10228">
          <cell r="B10228" t="str">
            <v>301500T286</v>
          </cell>
          <cell r="C10228">
            <v>0</v>
          </cell>
          <cell r="D10228">
            <v>0</v>
          </cell>
          <cell r="E10228">
            <v>-5000</v>
          </cell>
          <cell r="F10228">
            <v>-5000</v>
          </cell>
          <cell r="G10228">
            <v>-5000</v>
          </cell>
        </row>
        <row r="10229">
          <cell r="B10229" t="str">
            <v>301500T287</v>
          </cell>
          <cell r="C10229">
            <v>0</v>
          </cell>
          <cell r="D10229">
            <v>0</v>
          </cell>
          <cell r="E10229">
            <v>-5000</v>
          </cell>
          <cell r="F10229">
            <v>-5000</v>
          </cell>
          <cell r="G10229">
            <v>-5000</v>
          </cell>
        </row>
        <row r="10230">
          <cell r="B10230" t="str">
            <v>301500T288</v>
          </cell>
          <cell r="C10230">
            <v>0</v>
          </cell>
          <cell r="D10230">
            <v>0</v>
          </cell>
          <cell r="E10230">
            <v>-2500</v>
          </cell>
          <cell r="F10230">
            <v>-2500</v>
          </cell>
          <cell r="G10230">
            <v>-2500</v>
          </cell>
        </row>
        <row r="10231">
          <cell r="B10231" t="str">
            <v>301500T289</v>
          </cell>
          <cell r="C10231">
            <v>0</v>
          </cell>
          <cell r="D10231">
            <v>0</v>
          </cell>
          <cell r="E10231">
            <v>-5000</v>
          </cell>
          <cell r="F10231">
            <v>-5000</v>
          </cell>
          <cell r="G10231">
            <v>-5000</v>
          </cell>
        </row>
        <row r="10232">
          <cell r="B10232" t="str">
            <v>301500T290</v>
          </cell>
          <cell r="C10232">
            <v>0</v>
          </cell>
          <cell r="D10232">
            <v>0</v>
          </cell>
          <cell r="E10232">
            <v>-2500</v>
          </cell>
          <cell r="F10232">
            <v>-2500</v>
          </cell>
          <cell r="G10232">
            <v>-2500</v>
          </cell>
        </row>
        <row r="10233">
          <cell r="B10233" t="str">
            <v>301500T291</v>
          </cell>
          <cell r="C10233">
            <v>0</v>
          </cell>
          <cell r="D10233">
            <v>0</v>
          </cell>
          <cell r="E10233">
            <v>-5000</v>
          </cell>
          <cell r="F10233">
            <v>-5000</v>
          </cell>
          <cell r="G10233">
            <v>-5000</v>
          </cell>
        </row>
        <row r="10234">
          <cell r="B10234" t="str">
            <v>301500T292</v>
          </cell>
          <cell r="C10234">
            <v>0</v>
          </cell>
          <cell r="D10234">
            <v>0</v>
          </cell>
          <cell r="E10234">
            <v>-12500</v>
          </cell>
          <cell r="F10234">
            <v>-12500</v>
          </cell>
          <cell r="G10234">
            <v>-12500</v>
          </cell>
        </row>
        <row r="10235">
          <cell r="B10235" t="str">
            <v>301500T293</v>
          </cell>
          <cell r="C10235">
            <v>0</v>
          </cell>
          <cell r="D10235">
            <v>0</v>
          </cell>
          <cell r="E10235">
            <v>-5000</v>
          </cell>
          <cell r="F10235">
            <v>-5000</v>
          </cell>
          <cell r="G10235">
            <v>-5000</v>
          </cell>
        </row>
        <row r="10236">
          <cell r="B10236" t="str">
            <v>301500T294</v>
          </cell>
          <cell r="C10236">
            <v>0</v>
          </cell>
          <cell r="D10236">
            <v>0</v>
          </cell>
          <cell r="E10236">
            <v>-7500</v>
          </cell>
          <cell r="F10236">
            <v>-7500</v>
          </cell>
          <cell r="G10236">
            <v>-7500</v>
          </cell>
        </row>
        <row r="10237">
          <cell r="B10237" t="str">
            <v>301500T295</v>
          </cell>
          <cell r="C10237">
            <v>0</v>
          </cell>
          <cell r="D10237">
            <v>0</v>
          </cell>
          <cell r="E10237">
            <v>-7500</v>
          </cell>
          <cell r="F10237">
            <v>-7500</v>
          </cell>
          <cell r="G10237">
            <v>-7500</v>
          </cell>
        </row>
        <row r="10238">
          <cell r="B10238" t="str">
            <v>301500T296</v>
          </cell>
          <cell r="C10238">
            <v>0</v>
          </cell>
          <cell r="D10238">
            <v>0</v>
          </cell>
          <cell r="E10238">
            <v>-2500</v>
          </cell>
          <cell r="F10238">
            <v>-2500</v>
          </cell>
          <cell r="G10238">
            <v>-2500</v>
          </cell>
        </row>
        <row r="10239">
          <cell r="B10239" t="str">
            <v>301500T297</v>
          </cell>
          <cell r="C10239">
            <v>0</v>
          </cell>
          <cell r="D10239">
            <v>0</v>
          </cell>
          <cell r="E10239">
            <v>-2500</v>
          </cell>
          <cell r="F10239">
            <v>-2500</v>
          </cell>
          <cell r="G10239">
            <v>-2500</v>
          </cell>
        </row>
        <row r="10240">
          <cell r="B10240" t="str">
            <v>301500T298</v>
          </cell>
          <cell r="C10240">
            <v>0</v>
          </cell>
          <cell r="D10240">
            <v>0</v>
          </cell>
          <cell r="E10240">
            <v>-2500</v>
          </cell>
          <cell r="F10240">
            <v>-2500</v>
          </cell>
          <cell r="G10240">
            <v>-2500</v>
          </cell>
        </row>
        <row r="10241">
          <cell r="B10241" t="str">
            <v>301500T299</v>
          </cell>
          <cell r="C10241">
            <v>0</v>
          </cell>
          <cell r="D10241">
            <v>0</v>
          </cell>
          <cell r="E10241">
            <v>-2500</v>
          </cell>
          <cell r="F10241">
            <v>-2500</v>
          </cell>
          <cell r="G10241">
            <v>-2500</v>
          </cell>
        </row>
        <row r="10242">
          <cell r="B10242" t="str">
            <v>301500T300</v>
          </cell>
          <cell r="C10242">
            <v>0</v>
          </cell>
          <cell r="D10242">
            <v>0</v>
          </cell>
          <cell r="E10242">
            <v>-2500</v>
          </cell>
          <cell r="F10242">
            <v>-2500</v>
          </cell>
          <cell r="G10242">
            <v>-2500</v>
          </cell>
        </row>
        <row r="10243">
          <cell r="B10243" t="str">
            <v>301500T301</v>
          </cell>
          <cell r="C10243">
            <v>0</v>
          </cell>
          <cell r="D10243">
            <v>0</v>
          </cell>
          <cell r="E10243">
            <v>-2500</v>
          </cell>
          <cell r="F10243">
            <v>-2500</v>
          </cell>
          <cell r="G10243">
            <v>-2500</v>
          </cell>
        </row>
        <row r="10244">
          <cell r="B10244" t="str">
            <v>301500T302</v>
          </cell>
          <cell r="C10244">
            <v>0</v>
          </cell>
          <cell r="D10244">
            <v>0</v>
          </cell>
          <cell r="E10244">
            <v>-2500</v>
          </cell>
          <cell r="F10244">
            <v>-2500</v>
          </cell>
          <cell r="G10244">
            <v>-2500</v>
          </cell>
        </row>
        <row r="10245">
          <cell r="B10245" t="str">
            <v>301500T303</v>
          </cell>
          <cell r="C10245">
            <v>0</v>
          </cell>
          <cell r="D10245">
            <v>0</v>
          </cell>
          <cell r="E10245">
            <v>-2500</v>
          </cell>
          <cell r="F10245">
            <v>-2500</v>
          </cell>
          <cell r="G10245">
            <v>-2500</v>
          </cell>
        </row>
        <row r="10246">
          <cell r="B10246" t="str">
            <v>301500T304</v>
          </cell>
          <cell r="C10246">
            <v>0</v>
          </cell>
          <cell r="D10246">
            <v>0</v>
          </cell>
          <cell r="E10246">
            <v>-2500</v>
          </cell>
          <cell r="F10246">
            <v>-2500</v>
          </cell>
          <cell r="G10246">
            <v>-2500</v>
          </cell>
        </row>
        <row r="10247">
          <cell r="B10247" t="str">
            <v>301500T305</v>
          </cell>
          <cell r="C10247">
            <v>0</v>
          </cell>
          <cell r="D10247">
            <v>0</v>
          </cell>
          <cell r="E10247">
            <v>-5000</v>
          </cell>
          <cell r="F10247">
            <v>-5000</v>
          </cell>
          <cell r="G10247">
            <v>-5000</v>
          </cell>
        </row>
        <row r="10248">
          <cell r="B10248" t="str">
            <v>301500T306</v>
          </cell>
          <cell r="C10248">
            <v>0</v>
          </cell>
          <cell r="D10248">
            <v>0</v>
          </cell>
          <cell r="E10248">
            <v>-2500</v>
          </cell>
          <cell r="F10248">
            <v>-2500</v>
          </cell>
          <cell r="G10248">
            <v>-2500</v>
          </cell>
        </row>
        <row r="10249">
          <cell r="B10249" t="str">
            <v>301500T307</v>
          </cell>
          <cell r="C10249">
            <v>0</v>
          </cell>
          <cell r="D10249">
            <v>0</v>
          </cell>
          <cell r="E10249">
            <v>-7500</v>
          </cell>
          <cell r="F10249">
            <v>-7500</v>
          </cell>
          <cell r="G10249">
            <v>-7500</v>
          </cell>
        </row>
        <row r="10250">
          <cell r="B10250" t="str">
            <v>301500T308</v>
          </cell>
          <cell r="C10250">
            <v>0</v>
          </cell>
          <cell r="D10250">
            <v>0</v>
          </cell>
          <cell r="E10250">
            <v>-7500</v>
          </cell>
          <cell r="F10250">
            <v>-7500</v>
          </cell>
          <cell r="G10250">
            <v>-7500</v>
          </cell>
        </row>
        <row r="10251">
          <cell r="B10251" t="str">
            <v>301500T309</v>
          </cell>
          <cell r="C10251">
            <v>0</v>
          </cell>
          <cell r="D10251">
            <v>0</v>
          </cell>
          <cell r="E10251">
            <v>-5000</v>
          </cell>
          <cell r="F10251">
            <v>-5000</v>
          </cell>
          <cell r="G10251">
            <v>-5000</v>
          </cell>
        </row>
        <row r="10252">
          <cell r="B10252" t="str">
            <v>301500T310</v>
          </cell>
          <cell r="C10252">
            <v>0</v>
          </cell>
          <cell r="D10252">
            <v>0</v>
          </cell>
          <cell r="E10252">
            <v>-5000</v>
          </cell>
          <cell r="F10252">
            <v>-5000</v>
          </cell>
          <cell r="G10252">
            <v>-5000</v>
          </cell>
        </row>
        <row r="10253">
          <cell r="B10253" t="str">
            <v>301500T311</v>
          </cell>
          <cell r="C10253">
            <v>0</v>
          </cell>
          <cell r="D10253">
            <v>0</v>
          </cell>
          <cell r="E10253">
            <v>-15000</v>
          </cell>
          <cell r="F10253">
            <v>-15000</v>
          </cell>
          <cell r="G10253">
            <v>-15000</v>
          </cell>
        </row>
        <row r="10254">
          <cell r="B10254" t="str">
            <v>301500T312</v>
          </cell>
          <cell r="C10254">
            <v>0</v>
          </cell>
          <cell r="D10254">
            <v>0</v>
          </cell>
          <cell r="E10254">
            <v>-2500</v>
          </cell>
          <cell r="F10254">
            <v>-2500</v>
          </cell>
          <cell r="G10254">
            <v>-2500</v>
          </cell>
        </row>
        <row r="10255">
          <cell r="B10255" t="str">
            <v>301500T313</v>
          </cell>
          <cell r="C10255">
            <v>0</v>
          </cell>
          <cell r="D10255">
            <v>0</v>
          </cell>
          <cell r="E10255">
            <v>-5000</v>
          </cell>
          <cell r="F10255">
            <v>-5000</v>
          </cell>
          <cell r="G10255">
            <v>-5000</v>
          </cell>
        </row>
        <row r="10256">
          <cell r="B10256" t="str">
            <v>301500T314</v>
          </cell>
          <cell r="C10256">
            <v>0</v>
          </cell>
          <cell r="D10256">
            <v>0</v>
          </cell>
          <cell r="E10256">
            <v>-2500</v>
          </cell>
          <cell r="F10256">
            <v>-2500</v>
          </cell>
          <cell r="G10256">
            <v>-2500</v>
          </cell>
        </row>
        <row r="10257">
          <cell r="B10257" t="str">
            <v>301500T315</v>
          </cell>
          <cell r="C10257">
            <v>0</v>
          </cell>
          <cell r="D10257">
            <v>0</v>
          </cell>
          <cell r="E10257">
            <v>-5000</v>
          </cell>
          <cell r="F10257">
            <v>-5000</v>
          </cell>
          <cell r="G10257">
            <v>-5000</v>
          </cell>
        </row>
        <row r="10258">
          <cell r="B10258" t="str">
            <v>301500T316</v>
          </cell>
          <cell r="C10258">
            <v>0</v>
          </cell>
          <cell r="D10258">
            <v>0</v>
          </cell>
          <cell r="E10258">
            <v>-10000</v>
          </cell>
          <cell r="F10258">
            <v>-10000</v>
          </cell>
          <cell r="G10258">
            <v>-10000</v>
          </cell>
        </row>
        <row r="10259">
          <cell r="B10259" t="str">
            <v>301500T317</v>
          </cell>
          <cell r="C10259">
            <v>0</v>
          </cell>
          <cell r="D10259">
            <v>0</v>
          </cell>
          <cell r="E10259">
            <v>-5000</v>
          </cell>
          <cell r="F10259">
            <v>-5000</v>
          </cell>
          <cell r="G10259">
            <v>-5000</v>
          </cell>
        </row>
        <row r="10260">
          <cell r="B10260" t="str">
            <v>301500T318</v>
          </cell>
          <cell r="C10260">
            <v>0</v>
          </cell>
          <cell r="D10260">
            <v>0</v>
          </cell>
          <cell r="E10260">
            <v>-2500</v>
          </cell>
          <cell r="F10260">
            <v>-2500</v>
          </cell>
          <cell r="G10260">
            <v>-2500</v>
          </cell>
        </row>
        <row r="10261">
          <cell r="B10261" t="str">
            <v>301500T319</v>
          </cell>
          <cell r="C10261">
            <v>0</v>
          </cell>
          <cell r="D10261">
            <v>0</v>
          </cell>
          <cell r="E10261">
            <v>-5000</v>
          </cell>
          <cell r="F10261">
            <v>-5000</v>
          </cell>
          <cell r="G10261">
            <v>-5000</v>
          </cell>
        </row>
        <row r="10262">
          <cell r="B10262" t="str">
            <v>301500T320</v>
          </cell>
          <cell r="C10262">
            <v>0</v>
          </cell>
          <cell r="D10262">
            <v>0</v>
          </cell>
          <cell r="E10262">
            <v>-2500</v>
          </cell>
          <cell r="F10262">
            <v>-2500</v>
          </cell>
          <cell r="G10262">
            <v>-2500</v>
          </cell>
        </row>
        <row r="10263">
          <cell r="B10263" t="str">
            <v>301500T321</v>
          </cell>
          <cell r="C10263">
            <v>0</v>
          </cell>
          <cell r="D10263">
            <v>0</v>
          </cell>
          <cell r="E10263">
            <v>-17500</v>
          </cell>
          <cell r="F10263">
            <v>-17500</v>
          </cell>
          <cell r="G10263">
            <v>-17500</v>
          </cell>
        </row>
        <row r="10264">
          <cell r="B10264" t="str">
            <v>301500T322</v>
          </cell>
          <cell r="C10264">
            <v>0</v>
          </cell>
          <cell r="D10264">
            <v>0</v>
          </cell>
          <cell r="E10264">
            <v>-2500</v>
          </cell>
          <cell r="F10264">
            <v>-2500</v>
          </cell>
          <cell r="G10264">
            <v>-2500</v>
          </cell>
        </row>
        <row r="10265">
          <cell r="B10265" t="str">
            <v>301500T323</v>
          </cell>
          <cell r="C10265">
            <v>0</v>
          </cell>
          <cell r="D10265">
            <v>0</v>
          </cell>
          <cell r="E10265">
            <v>-2500</v>
          </cell>
          <cell r="F10265">
            <v>-2500</v>
          </cell>
          <cell r="G10265">
            <v>-2500</v>
          </cell>
        </row>
        <row r="10266">
          <cell r="B10266" t="str">
            <v>301500T324</v>
          </cell>
          <cell r="C10266">
            <v>0</v>
          </cell>
          <cell r="D10266">
            <v>0</v>
          </cell>
          <cell r="E10266">
            <v>-7500</v>
          </cell>
          <cell r="F10266">
            <v>-7500</v>
          </cell>
          <cell r="G10266">
            <v>-7500</v>
          </cell>
        </row>
        <row r="10267">
          <cell r="B10267" t="str">
            <v>301500T325</v>
          </cell>
          <cell r="C10267">
            <v>0</v>
          </cell>
          <cell r="D10267">
            <v>0</v>
          </cell>
          <cell r="E10267">
            <v>-2500</v>
          </cell>
          <cell r="F10267">
            <v>-2500</v>
          </cell>
          <cell r="G10267">
            <v>-2500</v>
          </cell>
        </row>
        <row r="10268">
          <cell r="B10268" t="str">
            <v>301500T326</v>
          </cell>
          <cell r="C10268">
            <v>0</v>
          </cell>
          <cell r="D10268">
            <v>0</v>
          </cell>
          <cell r="E10268">
            <v>-5000</v>
          </cell>
          <cell r="F10268">
            <v>-5000</v>
          </cell>
          <cell r="G10268">
            <v>-5000</v>
          </cell>
        </row>
        <row r="10269">
          <cell r="B10269" t="str">
            <v>301500T327</v>
          </cell>
          <cell r="C10269">
            <v>0</v>
          </cell>
          <cell r="D10269">
            <v>0</v>
          </cell>
          <cell r="E10269">
            <v>-5000</v>
          </cell>
          <cell r="F10269">
            <v>-5000</v>
          </cell>
          <cell r="G10269">
            <v>-5000</v>
          </cell>
        </row>
        <row r="10270">
          <cell r="B10270" t="str">
            <v>301500T328</v>
          </cell>
          <cell r="C10270">
            <v>0</v>
          </cell>
          <cell r="D10270">
            <v>0</v>
          </cell>
          <cell r="E10270">
            <v>-5000</v>
          </cell>
          <cell r="F10270">
            <v>-5000</v>
          </cell>
          <cell r="G10270">
            <v>-5000</v>
          </cell>
        </row>
        <row r="10271">
          <cell r="B10271" t="str">
            <v>301500T329</v>
          </cell>
          <cell r="C10271">
            <v>0</v>
          </cell>
          <cell r="D10271">
            <v>0</v>
          </cell>
          <cell r="E10271">
            <v>-7500</v>
          </cell>
          <cell r="F10271">
            <v>-7500</v>
          </cell>
          <cell r="G10271">
            <v>-7500</v>
          </cell>
        </row>
        <row r="10272">
          <cell r="B10272" t="str">
            <v>301500T330</v>
          </cell>
          <cell r="C10272">
            <v>0</v>
          </cell>
          <cell r="D10272">
            <v>0</v>
          </cell>
          <cell r="E10272">
            <v>-2500</v>
          </cell>
          <cell r="F10272">
            <v>-2500</v>
          </cell>
          <cell r="G10272">
            <v>-2500</v>
          </cell>
        </row>
        <row r="10273">
          <cell r="B10273" t="str">
            <v>301500T331</v>
          </cell>
          <cell r="C10273">
            <v>0</v>
          </cell>
          <cell r="D10273">
            <v>0</v>
          </cell>
          <cell r="E10273">
            <v>-5000</v>
          </cell>
          <cell r="F10273">
            <v>-5000</v>
          </cell>
          <cell r="G10273">
            <v>-5000</v>
          </cell>
        </row>
        <row r="10274">
          <cell r="B10274" t="str">
            <v>301500T332</v>
          </cell>
          <cell r="C10274">
            <v>0</v>
          </cell>
          <cell r="D10274">
            <v>0</v>
          </cell>
          <cell r="E10274">
            <v>-2500</v>
          </cell>
          <cell r="F10274">
            <v>-2500</v>
          </cell>
          <cell r="G10274">
            <v>-2500</v>
          </cell>
        </row>
        <row r="10275">
          <cell r="B10275" t="str">
            <v>301500T333</v>
          </cell>
          <cell r="C10275">
            <v>0</v>
          </cell>
          <cell r="D10275">
            <v>0</v>
          </cell>
          <cell r="E10275">
            <v>-2500</v>
          </cell>
          <cell r="F10275">
            <v>-2500</v>
          </cell>
          <cell r="G10275">
            <v>-2500</v>
          </cell>
        </row>
        <row r="10276">
          <cell r="B10276" t="str">
            <v>301500T334</v>
          </cell>
          <cell r="C10276">
            <v>0</v>
          </cell>
          <cell r="D10276">
            <v>0</v>
          </cell>
          <cell r="E10276">
            <v>-5000</v>
          </cell>
          <cell r="F10276">
            <v>-5000</v>
          </cell>
          <cell r="G10276">
            <v>-5000</v>
          </cell>
        </row>
        <row r="10277">
          <cell r="B10277" t="str">
            <v>301500T335</v>
          </cell>
          <cell r="C10277">
            <v>0</v>
          </cell>
          <cell r="D10277">
            <v>0</v>
          </cell>
          <cell r="E10277">
            <v>-5000</v>
          </cell>
          <cell r="F10277">
            <v>-5000</v>
          </cell>
          <cell r="G10277">
            <v>-5000</v>
          </cell>
        </row>
        <row r="10278">
          <cell r="B10278" t="str">
            <v>301500T336</v>
          </cell>
          <cell r="C10278">
            <v>0</v>
          </cell>
          <cell r="D10278">
            <v>0</v>
          </cell>
          <cell r="E10278">
            <v>-2500</v>
          </cell>
          <cell r="F10278">
            <v>-2500</v>
          </cell>
          <cell r="G10278">
            <v>-2500</v>
          </cell>
        </row>
        <row r="10279">
          <cell r="B10279" t="str">
            <v>301500T337</v>
          </cell>
          <cell r="C10279">
            <v>0</v>
          </cell>
          <cell r="D10279">
            <v>0</v>
          </cell>
          <cell r="E10279">
            <v>-5000</v>
          </cell>
          <cell r="F10279">
            <v>-5000</v>
          </cell>
          <cell r="G10279">
            <v>-5000</v>
          </cell>
        </row>
        <row r="10280">
          <cell r="B10280" t="str">
            <v>301500T338</v>
          </cell>
          <cell r="C10280">
            <v>0</v>
          </cell>
          <cell r="D10280">
            <v>0</v>
          </cell>
          <cell r="E10280">
            <v>-5000</v>
          </cell>
          <cell r="F10280">
            <v>-5000</v>
          </cell>
          <cell r="G10280">
            <v>-5000</v>
          </cell>
        </row>
        <row r="10281">
          <cell r="B10281" t="str">
            <v>301500T339</v>
          </cell>
          <cell r="C10281">
            <v>0</v>
          </cell>
          <cell r="D10281">
            <v>0</v>
          </cell>
          <cell r="E10281">
            <v>-5000</v>
          </cell>
          <cell r="F10281">
            <v>-5000</v>
          </cell>
          <cell r="G10281">
            <v>-5000</v>
          </cell>
        </row>
        <row r="10282">
          <cell r="B10282" t="str">
            <v>301500T340</v>
          </cell>
          <cell r="C10282">
            <v>0</v>
          </cell>
          <cell r="D10282">
            <v>2500</v>
          </cell>
          <cell r="E10282">
            <v>-2500</v>
          </cell>
          <cell r="F10282">
            <v>0</v>
          </cell>
          <cell r="G10282">
            <v>0</v>
          </cell>
        </row>
        <row r="10283">
          <cell r="B10283" t="str">
            <v>301500T341</v>
          </cell>
          <cell r="C10283">
            <v>0</v>
          </cell>
          <cell r="D10283">
            <v>0</v>
          </cell>
          <cell r="E10283">
            <v>-5000</v>
          </cell>
          <cell r="F10283">
            <v>-5000</v>
          </cell>
          <cell r="G10283">
            <v>-5000</v>
          </cell>
        </row>
        <row r="10284">
          <cell r="B10284" t="str">
            <v>301500T342</v>
          </cell>
          <cell r="C10284">
            <v>0</v>
          </cell>
          <cell r="D10284">
            <v>0</v>
          </cell>
          <cell r="E10284">
            <v>-7500</v>
          </cell>
          <cell r="F10284">
            <v>-7500</v>
          </cell>
          <cell r="G10284">
            <v>-7500</v>
          </cell>
        </row>
        <row r="10285">
          <cell r="B10285" t="str">
            <v>301500T343</v>
          </cell>
          <cell r="C10285">
            <v>0</v>
          </cell>
          <cell r="D10285">
            <v>0</v>
          </cell>
          <cell r="E10285">
            <v>-5000</v>
          </cell>
          <cell r="F10285">
            <v>-5000</v>
          </cell>
          <cell r="G10285">
            <v>-5000</v>
          </cell>
        </row>
        <row r="10286">
          <cell r="B10286" t="str">
            <v>301500T344</v>
          </cell>
          <cell r="C10286">
            <v>0</v>
          </cell>
          <cell r="D10286">
            <v>0</v>
          </cell>
          <cell r="E10286">
            <v>-2500</v>
          </cell>
          <cell r="F10286">
            <v>-2500</v>
          </cell>
          <cell r="G10286">
            <v>-2500</v>
          </cell>
        </row>
        <row r="10287">
          <cell r="B10287" t="str">
            <v>301500T345</v>
          </cell>
          <cell r="C10287">
            <v>0</v>
          </cell>
          <cell r="D10287">
            <v>0</v>
          </cell>
          <cell r="E10287">
            <v>-5000</v>
          </cell>
          <cell r="F10287">
            <v>-5000</v>
          </cell>
          <cell r="G10287">
            <v>-5000</v>
          </cell>
        </row>
        <row r="10288">
          <cell r="B10288" t="str">
            <v>301500T346</v>
          </cell>
          <cell r="C10288">
            <v>0</v>
          </cell>
          <cell r="D10288">
            <v>0</v>
          </cell>
          <cell r="E10288">
            <v>-5000</v>
          </cell>
          <cell r="F10288">
            <v>-5000</v>
          </cell>
          <cell r="G10288">
            <v>-5000</v>
          </cell>
        </row>
        <row r="10289">
          <cell r="B10289" t="str">
            <v>301500T347</v>
          </cell>
          <cell r="C10289">
            <v>0</v>
          </cell>
          <cell r="D10289">
            <v>0</v>
          </cell>
          <cell r="E10289">
            <v>-5000</v>
          </cell>
          <cell r="F10289">
            <v>-5000</v>
          </cell>
          <cell r="G10289">
            <v>-5000</v>
          </cell>
        </row>
        <row r="10290">
          <cell r="B10290" t="str">
            <v>301500T348</v>
          </cell>
          <cell r="C10290">
            <v>0</v>
          </cell>
          <cell r="D10290">
            <v>0</v>
          </cell>
          <cell r="E10290">
            <v>-7500</v>
          </cell>
          <cell r="F10290">
            <v>-7500</v>
          </cell>
          <cell r="G10290">
            <v>-7500</v>
          </cell>
        </row>
        <row r="10291">
          <cell r="B10291" t="str">
            <v>301500T349</v>
          </cell>
          <cell r="C10291">
            <v>0</v>
          </cell>
          <cell r="D10291">
            <v>0</v>
          </cell>
          <cell r="E10291">
            <v>-2500</v>
          </cell>
          <cell r="F10291">
            <v>-2500</v>
          </cell>
          <cell r="G10291">
            <v>-2500</v>
          </cell>
        </row>
        <row r="10292">
          <cell r="B10292" t="str">
            <v>301500T350</v>
          </cell>
          <cell r="C10292">
            <v>0</v>
          </cell>
          <cell r="D10292">
            <v>0</v>
          </cell>
          <cell r="E10292">
            <v>-2500</v>
          </cell>
          <cell r="F10292">
            <v>-2500</v>
          </cell>
          <cell r="G10292">
            <v>-2500</v>
          </cell>
        </row>
        <row r="10293">
          <cell r="B10293" t="str">
            <v>301500T351</v>
          </cell>
          <cell r="C10293">
            <v>0</v>
          </cell>
          <cell r="D10293">
            <v>0</v>
          </cell>
          <cell r="E10293">
            <v>-2500</v>
          </cell>
          <cell r="F10293">
            <v>-2500</v>
          </cell>
          <cell r="G10293">
            <v>-2500</v>
          </cell>
        </row>
        <row r="10294">
          <cell r="B10294" t="str">
            <v>301500T352</v>
          </cell>
          <cell r="C10294">
            <v>0</v>
          </cell>
          <cell r="D10294">
            <v>0</v>
          </cell>
          <cell r="E10294">
            <v>-2500</v>
          </cell>
          <cell r="F10294">
            <v>-2500</v>
          </cell>
          <cell r="G10294">
            <v>-2500</v>
          </cell>
        </row>
        <row r="10295">
          <cell r="B10295" t="str">
            <v>301500T353</v>
          </cell>
          <cell r="C10295">
            <v>0</v>
          </cell>
          <cell r="D10295">
            <v>0</v>
          </cell>
          <cell r="E10295">
            <v>-7500</v>
          </cell>
          <cell r="F10295">
            <v>-7500</v>
          </cell>
          <cell r="G10295">
            <v>-7500</v>
          </cell>
        </row>
        <row r="10296">
          <cell r="B10296" t="str">
            <v>301500T354</v>
          </cell>
          <cell r="C10296">
            <v>0</v>
          </cell>
          <cell r="D10296">
            <v>0</v>
          </cell>
          <cell r="E10296">
            <v>-2500</v>
          </cell>
          <cell r="F10296">
            <v>-2500</v>
          </cell>
          <cell r="G10296">
            <v>-2500</v>
          </cell>
        </row>
        <row r="10297">
          <cell r="B10297" t="str">
            <v>301500T355</v>
          </cell>
          <cell r="C10297">
            <v>0</v>
          </cell>
          <cell r="D10297">
            <v>0</v>
          </cell>
          <cell r="E10297">
            <v>-7500</v>
          </cell>
          <cell r="F10297">
            <v>-7500</v>
          </cell>
          <cell r="G10297">
            <v>-7500</v>
          </cell>
        </row>
        <row r="10298">
          <cell r="B10298" t="str">
            <v>301500T356</v>
          </cell>
          <cell r="C10298">
            <v>0</v>
          </cell>
          <cell r="D10298">
            <v>0</v>
          </cell>
          <cell r="E10298">
            <v>-2500</v>
          </cell>
          <cell r="F10298">
            <v>-2500</v>
          </cell>
          <cell r="G10298">
            <v>-2500</v>
          </cell>
        </row>
        <row r="10299">
          <cell r="B10299" t="str">
            <v>301500T357</v>
          </cell>
          <cell r="C10299">
            <v>0</v>
          </cell>
          <cell r="D10299">
            <v>0</v>
          </cell>
          <cell r="E10299">
            <v>-5000</v>
          </cell>
          <cell r="F10299">
            <v>-5000</v>
          </cell>
          <cell r="G10299">
            <v>-5000</v>
          </cell>
        </row>
        <row r="10300">
          <cell r="B10300" t="str">
            <v>301500T358</v>
          </cell>
          <cell r="C10300">
            <v>0</v>
          </cell>
          <cell r="D10300">
            <v>0</v>
          </cell>
          <cell r="E10300">
            <v>-2500</v>
          </cell>
          <cell r="F10300">
            <v>-2500</v>
          </cell>
          <cell r="G10300">
            <v>-2500</v>
          </cell>
        </row>
        <row r="10301">
          <cell r="B10301" t="str">
            <v>301500T359</v>
          </cell>
          <cell r="C10301">
            <v>0</v>
          </cell>
          <cell r="D10301">
            <v>0</v>
          </cell>
          <cell r="E10301">
            <v>-5000</v>
          </cell>
          <cell r="F10301">
            <v>-5000</v>
          </cell>
          <cell r="G10301">
            <v>-5000</v>
          </cell>
        </row>
        <row r="10302">
          <cell r="B10302" t="str">
            <v>301500T360</v>
          </cell>
          <cell r="C10302">
            <v>0</v>
          </cell>
          <cell r="D10302">
            <v>0</v>
          </cell>
          <cell r="E10302">
            <v>-2500</v>
          </cell>
          <cell r="F10302">
            <v>-2500</v>
          </cell>
          <cell r="G10302">
            <v>-2500</v>
          </cell>
        </row>
        <row r="10303">
          <cell r="B10303" t="str">
            <v>301500T361</v>
          </cell>
          <cell r="C10303">
            <v>0</v>
          </cell>
          <cell r="D10303">
            <v>0</v>
          </cell>
          <cell r="E10303">
            <v>-2500</v>
          </cell>
          <cell r="F10303">
            <v>-2500</v>
          </cell>
          <cell r="G10303">
            <v>-2500</v>
          </cell>
        </row>
        <row r="10304">
          <cell r="B10304" t="str">
            <v>301500T362</v>
          </cell>
          <cell r="C10304">
            <v>0</v>
          </cell>
          <cell r="D10304">
            <v>2500</v>
          </cell>
          <cell r="E10304">
            <v>-5000</v>
          </cell>
          <cell r="F10304">
            <v>-2500</v>
          </cell>
          <cell r="G10304">
            <v>-2500</v>
          </cell>
        </row>
        <row r="10305">
          <cell r="B10305" t="str">
            <v>301500T363</v>
          </cell>
          <cell r="C10305">
            <v>0</v>
          </cell>
          <cell r="D10305">
            <v>0</v>
          </cell>
          <cell r="E10305">
            <v>-2500</v>
          </cell>
          <cell r="F10305">
            <v>-2500</v>
          </cell>
          <cell r="G10305">
            <v>-2500</v>
          </cell>
        </row>
        <row r="10306">
          <cell r="B10306" t="str">
            <v>301500T364</v>
          </cell>
          <cell r="C10306">
            <v>0</v>
          </cell>
          <cell r="D10306">
            <v>0</v>
          </cell>
          <cell r="E10306">
            <v>-2500</v>
          </cell>
          <cell r="F10306">
            <v>-2500</v>
          </cell>
          <cell r="G10306">
            <v>-2500</v>
          </cell>
        </row>
        <row r="10307">
          <cell r="B10307" t="str">
            <v>301500T365</v>
          </cell>
          <cell r="C10307">
            <v>0</v>
          </cell>
          <cell r="D10307">
            <v>0</v>
          </cell>
          <cell r="E10307">
            <v>-2500</v>
          </cell>
          <cell r="F10307">
            <v>-2500</v>
          </cell>
          <cell r="G10307">
            <v>-2500</v>
          </cell>
        </row>
        <row r="10308">
          <cell r="B10308" t="str">
            <v>301500T366</v>
          </cell>
          <cell r="C10308">
            <v>0</v>
          </cell>
          <cell r="D10308">
            <v>0</v>
          </cell>
          <cell r="E10308">
            <v>-2500</v>
          </cell>
          <cell r="F10308">
            <v>-2500</v>
          </cell>
          <cell r="G10308">
            <v>-2500</v>
          </cell>
        </row>
        <row r="10309">
          <cell r="B10309" t="str">
            <v>301500T367</v>
          </cell>
          <cell r="C10309">
            <v>0</v>
          </cell>
          <cell r="D10309">
            <v>0</v>
          </cell>
          <cell r="E10309">
            <v>-7500</v>
          </cell>
          <cell r="F10309">
            <v>-7500</v>
          </cell>
          <cell r="G10309">
            <v>-7500</v>
          </cell>
        </row>
        <row r="10310">
          <cell r="B10310" t="str">
            <v>301500T368</v>
          </cell>
          <cell r="C10310">
            <v>0</v>
          </cell>
          <cell r="D10310">
            <v>0</v>
          </cell>
          <cell r="E10310">
            <v>-5000</v>
          </cell>
          <cell r="F10310">
            <v>-5000</v>
          </cell>
          <cell r="G10310">
            <v>-5000</v>
          </cell>
        </row>
        <row r="10311">
          <cell r="B10311" t="str">
            <v>301500T369</v>
          </cell>
          <cell r="C10311">
            <v>0</v>
          </cell>
          <cell r="D10311">
            <v>0</v>
          </cell>
          <cell r="E10311">
            <v>-2500</v>
          </cell>
          <cell r="F10311">
            <v>-2500</v>
          </cell>
          <cell r="G10311">
            <v>-2500</v>
          </cell>
        </row>
        <row r="10312">
          <cell r="B10312" t="str">
            <v>301500T370</v>
          </cell>
          <cell r="C10312">
            <v>0</v>
          </cell>
          <cell r="D10312">
            <v>0</v>
          </cell>
          <cell r="E10312">
            <v>-5000</v>
          </cell>
          <cell r="F10312">
            <v>-5000</v>
          </cell>
          <cell r="G10312">
            <v>-5000</v>
          </cell>
        </row>
        <row r="10313">
          <cell r="B10313" t="str">
            <v>301500T371</v>
          </cell>
          <cell r="C10313">
            <v>0</v>
          </cell>
          <cell r="D10313">
            <v>0</v>
          </cell>
          <cell r="E10313">
            <v>-2500</v>
          </cell>
          <cell r="F10313">
            <v>-2500</v>
          </cell>
          <cell r="G10313">
            <v>-2500</v>
          </cell>
        </row>
        <row r="10314">
          <cell r="B10314" t="str">
            <v>301500T372</v>
          </cell>
          <cell r="C10314">
            <v>0</v>
          </cell>
          <cell r="D10314">
            <v>0</v>
          </cell>
          <cell r="E10314">
            <v>-2500</v>
          </cell>
          <cell r="F10314">
            <v>-2500</v>
          </cell>
          <cell r="G10314">
            <v>-2500</v>
          </cell>
        </row>
        <row r="10315">
          <cell r="B10315" t="str">
            <v>301500T373</v>
          </cell>
          <cell r="C10315">
            <v>0</v>
          </cell>
          <cell r="D10315">
            <v>0</v>
          </cell>
          <cell r="E10315">
            <v>-2500</v>
          </cell>
          <cell r="F10315">
            <v>-2500</v>
          </cell>
          <cell r="G10315">
            <v>-2500</v>
          </cell>
        </row>
        <row r="10316">
          <cell r="B10316" t="str">
            <v>301500T374</v>
          </cell>
          <cell r="C10316">
            <v>0</v>
          </cell>
          <cell r="D10316">
            <v>0</v>
          </cell>
          <cell r="E10316">
            <v>-2500</v>
          </cell>
          <cell r="F10316">
            <v>-2500</v>
          </cell>
          <cell r="G10316">
            <v>-2500</v>
          </cell>
        </row>
        <row r="10317">
          <cell r="B10317" t="str">
            <v>301500T375</v>
          </cell>
          <cell r="C10317">
            <v>0</v>
          </cell>
          <cell r="D10317">
            <v>0</v>
          </cell>
          <cell r="E10317">
            <v>-2500</v>
          </cell>
          <cell r="F10317">
            <v>-2500</v>
          </cell>
          <cell r="G10317">
            <v>-2500</v>
          </cell>
        </row>
        <row r="10318">
          <cell r="B10318" t="str">
            <v>301500T376</v>
          </cell>
          <cell r="C10318">
            <v>0</v>
          </cell>
          <cell r="D10318">
            <v>0</v>
          </cell>
          <cell r="E10318">
            <v>-10000</v>
          </cell>
          <cell r="F10318">
            <v>-10000</v>
          </cell>
          <cell r="G10318">
            <v>-10000</v>
          </cell>
        </row>
        <row r="10319">
          <cell r="B10319" t="str">
            <v>301500T377</v>
          </cell>
          <cell r="C10319">
            <v>0</v>
          </cell>
          <cell r="D10319">
            <v>0</v>
          </cell>
          <cell r="E10319">
            <v>-2500</v>
          </cell>
          <cell r="F10319">
            <v>-2500</v>
          </cell>
          <cell r="G10319">
            <v>-2500</v>
          </cell>
        </row>
        <row r="10320">
          <cell r="B10320" t="str">
            <v>301500T378</v>
          </cell>
          <cell r="C10320">
            <v>0</v>
          </cell>
          <cell r="D10320">
            <v>0</v>
          </cell>
          <cell r="E10320">
            <v>-2500</v>
          </cell>
          <cell r="F10320">
            <v>-2500</v>
          </cell>
          <cell r="G10320">
            <v>-2500</v>
          </cell>
        </row>
        <row r="10321">
          <cell r="B10321" t="str">
            <v>301500T379</v>
          </cell>
          <cell r="C10321">
            <v>0</v>
          </cell>
          <cell r="D10321">
            <v>0</v>
          </cell>
          <cell r="E10321">
            <v>-2500</v>
          </cell>
          <cell r="F10321">
            <v>-2500</v>
          </cell>
          <cell r="G10321">
            <v>-2500</v>
          </cell>
        </row>
        <row r="10322">
          <cell r="B10322" t="str">
            <v>301500T380</v>
          </cell>
          <cell r="C10322">
            <v>0</v>
          </cell>
          <cell r="D10322">
            <v>0</v>
          </cell>
          <cell r="E10322">
            <v>-5000</v>
          </cell>
          <cell r="F10322">
            <v>-5000</v>
          </cell>
          <cell r="G10322">
            <v>-5000</v>
          </cell>
        </row>
        <row r="10323">
          <cell r="B10323" t="str">
            <v>301500T381</v>
          </cell>
          <cell r="C10323">
            <v>0</v>
          </cell>
          <cell r="D10323">
            <v>0</v>
          </cell>
          <cell r="E10323">
            <v>-2500</v>
          </cell>
          <cell r="F10323">
            <v>-2500</v>
          </cell>
          <cell r="G10323">
            <v>-2500</v>
          </cell>
        </row>
        <row r="10324">
          <cell r="B10324" t="str">
            <v>301500T382</v>
          </cell>
          <cell r="C10324">
            <v>0</v>
          </cell>
          <cell r="D10324">
            <v>0</v>
          </cell>
          <cell r="E10324">
            <v>-7500</v>
          </cell>
          <cell r="F10324">
            <v>-7500</v>
          </cell>
          <cell r="G10324">
            <v>-7500</v>
          </cell>
        </row>
        <row r="10325">
          <cell r="B10325" t="str">
            <v>301500T383</v>
          </cell>
          <cell r="C10325">
            <v>0</v>
          </cell>
          <cell r="D10325">
            <v>0</v>
          </cell>
          <cell r="E10325">
            <v>-2500</v>
          </cell>
          <cell r="F10325">
            <v>-2500</v>
          </cell>
          <cell r="G10325">
            <v>-2500</v>
          </cell>
        </row>
        <row r="10326">
          <cell r="B10326" t="str">
            <v>301500T384</v>
          </cell>
          <cell r="C10326">
            <v>0</v>
          </cell>
          <cell r="D10326">
            <v>0</v>
          </cell>
          <cell r="E10326">
            <v>-2500</v>
          </cell>
          <cell r="F10326">
            <v>-2500</v>
          </cell>
          <cell r="G10326">
            <v>-2500</v>
          </cell>
        </row>
        <row r="10327">
          <cell r="B10327" t="str">
            <v>301500T385</v>
          </cell>
          <cell r="C10327">
            <v>0</v>
          </cell>
          <cell r="D10327">
            <v>0</v>
          </cell>
          <cell r="E10327">
            <v>-2500</v>
          </cell>
          <cell r="F10327">
            <v>-2500</v>
          </cell>
          <cell r="G10327">
            <v>-2500</v>
          </cell>
        </row>
        <row r="10328">
          <cell r="B10328" t="str">
            <v>301500T386</v>
          </cell>
          <cell r="C10328">
            <v>0</v>
          </cell>
          <cell r="D10328">
            <v>0</v>
          </cell>
          <cell r="E10328">
            <v>-15000</v>
          </cell>
          <cell r="F10328">
            <v>-15000</v>
          </cell>
          <cell r="G10328">
            <v>-15000</v>
          </cell>
        </row>
        <row r="10329">
          <cell r="B10329" t="str">
            <v>301500T387</v>
          </cell>
          <cell r="C10329">
            <v>0</v>
          </cell>
          <cell r="D10329">
            <v>0</v>
          </cell>
          <cell r="E10329">
            <v>-15000</v>
          </cell>
          <cell r="F10329">
            <v>-15000</v>
          </cell>
          <cell r="G10329">
            <v>-15000</v>
          </cell>
        </row>
        <row r="10330">
          <cell r="B10330" t="str">
            <v>301500T388</v>
          </cell>
          <cell r="C10330">
            <v>0</v>
          </cell>
          <cell r="D10330">
            <v>0</v>
          </cell>
          <cell r="E10330">
            <v>-5000</v>
          </cell>
          <cell r="F10330">
            <v>-5000</v>
          </cell>
          <cell r="G10330">
            <v>-5000</v>
          </cell>
        </row>
        <row r="10331">
          <cell r="B10331" t="str">
            <v>301500T389</v>
          </cell>
          <cell r="C10331">
            <v>0</v>
          </cell>
          <cell r="D10331">
            <v>0</v>
          </cell>
          <cell r="E10331">
            <v>-5000</v>
          </cell>
          <cell r="F10331">
            <v>-5000</v>
          </cell>
          <cell r="G10331">
            <v>-5000</v>
          </cell>
        </row>
        <row r="10332">
          <cell r="B10332" t="str">
            <v>301500T390</v>
          </cell>
          <cell r="C10332">
            <v>0</v>
          </cell>
          <cell r="D10332">
            <v>0</v>
          </cell>
          <cell r="E10332">
            <v>-7500</v>
          </cell>
          <cell r="F10332">
            <v>-7500</v>
          </cell>
          <cell r="G10332">
            <v>-7500</v>
          </cell>
        </row>
        <row r="10333">
          <cell r="B10333" t="str">
            <v>301500T391</v>
          </cell>
          <cell r="C10333">
            <v>0</v>
          </cell>
          <cell r="D10333">
            <v>0</v>
          </cell>
          <cell r="E10333">
            <v>-2500</v>
          </cell>
          <cell r="F10333">
            <v>-2500</v>
          </cell>
          <cell r="G10333">
            <v>-2500</v>
          </cell>
        </row>
        <row r="10334">
          <cell r="B10334" t="str">
            <v>301500T392</v>
          </cell>
          <cell r="C10334">
            <v>0</v>
          </cell>
          <cell r="D10334">
            <v>0</v>
          </cell>
          <cell r="E10334">
            <v>-2500</v>
          </cell>
          <cell r="F10334">
            <v>-2500</v>
          </cell>
          <cell r="G10334">
            <v>-2500</v>
          </cell>
        </row>
        <row r="10335">
          <cell r="B10335" t="str">
            <v>301500T393</v>
          </cell>
          <cell r="C10335">
            <v>0</v>
          </cell>
          <cell r="D10335">
            <v>0</v>
          </cell>
          <cell r="E10335">
            <v>-2500</v>
          </cell>
          <cell r="F10335">
            <v>-2500</v>
          </cell>
          <cell r="G10335">
            <v>-2500</v>
          </cell>
        </row>
        <row r="10336">
          <cell r="B10336" t="str">
            <v>301500T394</v>
          </cell>
          <cell r="C10336">
            <v>0</v>
          </cell>
          <cell r="D10336">
            <v>0</v>
          </cell>
          <cell r="E10336">
            <v>-15000</v>
          </cell>
          <cell r="F10336">
            <v>-15000</v>
          </cell>
          <cell r="G10336">
            <v>-15000</v>
          </cell>
        </row>
        <row r="10337">
          <cell r="B10337" t="str">
            <v>301500T395</v>
          </cell>
          <cell r="C10337">
            <v>0</v>
          </cell>
          <cell r="D10337">
            <v>0</v>
          </cell>
          <cell r="E10337">
            <v>-7500</v>
          </cell>
          <cell r="F10337">
            <v>-7500</v>
          </cell>
          <cell r="G10337">
            <v>-7500</v>
          </cell>
        </row>
        <row r="10338">
          <cell r="B10338" t="str">
            <v>301500T396</v>
          </cell>
          <cell r="C10338">
            <v>0</v>
          </cell>
          <cell r="D10338">
            <v>0</v>
          </cell>
          <cell r="E10338">
            <v>-2500</v>
          </cell>
          <cell r="F10338">
            <v>-2500</v>
          </cell>
          <cell r="G10338">
            <v>-2500</v>
          </cell>
        </row>
        <row r="10339">
          <cell r="B10339" t="str">
            <v>301500T397</v>
          </cell>
          <cell r="C10339">
            <v>0</v>
          </cell>
          <cell r="D10339">
            <v>0</v>
          </cell>
          <cell r="E10339">
            <v>-2500</v>
          </cell>
          <cell r="F10339">
            <v>-2500</v>
          </cell>
          <cell r="G10339">
            <v>-2500</v>
          </cell>
        </row>
        <row r="10340">
          <cell r="B10340" t="str">
            <v>301500T398</v>
          </cell>
          <cell r="C10340">
            <v>0</v>
          </cell>
          <cell r="D10340">
            <v>0</v>
          </cell>
          <cell r="E10340">
            <v>-7500</v>
          </cell>
          <cell r="F10340">
            <v>-7500</v>
          </cell>
          <cell r="G10340">
            <v>-7500</v>
          </cell>
        </row>
        <row r="10341">
          <cell r="B10341" t="str">
            <v>301500U001</v>
          </cell>
          <cell r="C10341">
            <v>-7500</v>
          </cell>
          <cell r="D10341">
            <v>0</v>
          </cell>
          <cell r="E10341">
            <v>0</v>
          </cell>
          <cell r="F10341">
            <v>0</v>
          </cell>
          <cell r="G10341">
            <v>-7500</v>
          </cell>
        </row>
        <row r="10342">
          <cell r="B10342" t="str">
            <v>301500U002</v>
          </cell>
          <cell r="C10342">
            <v>-10000</v>
          </cell>
          <cell r="D10342">
            <v>0</v>
          </cell>
          <cell r="E10342">
            <v>0</v>
          </cell>
          <cell r="F10342">
            <v>0</v>
          </cell>
          <cell r="G10342">
            <v>-10000</v>
          </cell>
        </row>
        <row r="10343">
          <cell r="B10343" t="str">
            <v>301500U003</v>
          </cell>
          <cell r="C10343">
            <v>-7500</v>
          </cell>
          <cell r="D10343">
            <v>0</v>
          </cell>
          <cell r="E10343">
            <v>0</v>
          </cell>
          <cell r="F10343">
            <v>0</v>
          </cell>
          <cell r="G10343">
            <v>-7500</v>
          </cell>
        </row>
        <row r="10344">
          <cell r="B10344" t="str">
            <v>301500U004</v>
          </cell>
          <cell r="C10344">
            <v>-12500</v>
          </cell>
          <cell r="D10344">
            <v>0</v>
          </cell>
          <cell r="E10344">
            <v>0</v>
          </cell>
          <cell r="F10344">
            <v>0</v>
          </cell>
          <cell r="G10344">
            <v>-12500</v>
          </cell>
        </row>
        <row r="10345">
          <cell r="B10345" t="str">
            <v>301500U005</v>
          </cell>
          <cell r="C10345">
            <v>-7500</v>
          </cell>
          <cell r="D10345">
            <v>0</v>
          </cell>
          <cell r="E10345">
            <v>0</v>
          </cell>
          <cell r="F10345">
            <v>0</v>
          </cell>
          <cell r="G10345">
            <v>-7500</v>
          </cell>
        </row>
        <row r="10346">
          <cell r="B10346" t="str">
            <v>301500U006</v>
          </cell>
          <cell r="C10346">
            <v>-7500</v>
          </cell>
          <cell r="D10346">
            <v>0</v>
          </cell>
          <cell r="E10346">
            <v>0</v>
          </cell>
          <cell r="F10346">
            <v>0</v>
          </cell>
          <cell r="G10346">
            <v>-7500</v>
          </cell>
        </row>
        <row r="10347">
          <cell r="B10347" t="str">
            <v>301500U007</v>
          </cell>
          <cell r="C10347">
            <v>-12500</v>
          </cell>
          <cell r="D10347">
            <v>0</v>
          </cell>
          <cell r="E10347">
            <v>0</v>
          </cell>
          <cell r="F10347">
            <v>0</v>
          </cell>
          <cell r="G10347">
            <v>-12500</v>
          </cell>
        </row>
        <row r="10348">
          <cell r="B10348" t="str">
            <v>301500U008</v>
          </cell>
          <cell r="C10348">
            <v>-7500</v>
          </cell>
          <cell r="D10348">
            <v>0</v>
          </cell>
          <cell r="E10348">
            <v>0</v>
          </cell>
          <cell r="F10348">
            <v>0</v>
          </cell>
          <cell r="G10348">
            <v>-7500</v>
          </cell>
        </row>
        <row r="10349">
          <cell r="B10349" t="str">
            <v>301500U009</v>
          </cell>
          <cell r="C10349">
            <v>-7500</v>
          </cell>
          <cell r="D10349">
            <v>0</v>
          </cell>
          <cell r="E10349">
            <v>0</v>
          </cell>
          <cell r="F10349">
            <v>0</v>
          </cell>
          <cell r="G10349">
            <v>-7500</v>
          </cell>
        </row>
        <row r="10350">
          <cell r="B10350" t="str">
            <v>301500U010</v>
          </cell>
          <cell r="C10350">
            <v>-10000</v>
          </cell>
          <cell r="D10350">
            <v>0</v>
          </cell>
          <cell r="E10350">
            <v>0</v>
          </cell>
          <cell r="F10350">
            <v>0</v>
          </cell>
          <cell r="G10350">
            <v>-10000</v>
          </cell>
        </row>
        <row r="10351">
          <cell r="B10351" t="str">
            <v>301500U011</v>
          </cell>
          <cell r="C10351">
            <v>0</v>
          </cell>
          <cell r="D10351">
            <v>7500</v>
          </cell>
          <cell r="E10351">
            <v>-7500</v>
          </cell>
          <cell r="F10351">
            <v>0</v>
          </cell>
          <cell r="G10351">
            <v>0</v>
          </cell>
        </row>
        <row r="10352">
          <cell r="B10352" t="str">
            <v>301500U012</v>
          </cell>
          <cell r="C10352">
            <v>-7500</v>
          </cell>
          <cell r="D10352">
            <v>0</v>
          </cell>
          <cell r="E10352">
            <v>0</v>
          </cell>
          <cell r="F10352">
            <v>0</v>
          </cell>
          <cell r="G10352">
            <v>-7500</v>
          </cell>
        </row>
        <row r="10353">
          <cell r="B10353" t="str">
            <v>301500U013</v>
          </cell>
          <cell r="C10353">
            <v>-10000</v>
          </cell>
          <cell r="D10353">
            <v>0</v>
          </cell>
          <cell r="E10353">
            <v>0</v>
          </cell>
          <cell r="F10353">
            <v>0</v>
          </cell>
          <cell r="G10353">
            <v>-10000</v>
          </cell>
        </row>
        <row r="10354">
          <cell r="B10354" t="str">
            <v>301500U014</v>
          </cell>
          <cell r="C10354">
            <v>-7500</v>
          </cell>
          <cell r="D10354">
            <v>0</v>
          </cell>
          <cell r="E10354">
            <v>0</v>
          </cell>
          <cell r="F10354">
            <v>0</v>
          </cell>
          <cell r="G10354">
            <v>-7500</v>
          </cell>
        </row>
        <row r="10355">
          <cell r="B10355" t="str">
            <v>301500U015</v>
          </cell>
          <cell r="C10355">
            <v>-7500</v>
          </cell>
          <cell r="D10355">
            <v>7500</v>
          </cell>
          <cell r="E10355">
            <v>0</v>
          </cell>
          <cell r="F10355">
            <v>7500</v>
          </cell>
          <cell r="G10355">
            <v>0</v>
          </cell>
        </row>
        <row r="10356">
          <cell r="B10356" t="str">
            <v>301500U016</v>
          </cell>
          <cell r="C10356">
            <v>-10000</v>
          </cell>
          <cell r="D10356">
            <v>0</v>
          </cell>
          <cell r="E10356">
            <v>0</v>
          </cell>
          <cell r="F10356">
            <v>0</v>
          </cell>
          <cell r="G10356">
            <v>-10000</v>
          </cell>
        </row>
        <row r="10357">
          <cell r="B10357" t="str">
            <v>301500U017</v>
          </cell>
          <cell r="C10357">
            <v>-10000</v>
          </cell>
          <cell r="D10357">
            <v>0</v>
          </cell>
          <cell r="E10357">
            <v>0</v>
          </cell>
          <cell r="F10357">
            <v>0</v>
          </cell>
          <cell r="G10357">
            <v>-10000</v>
          </cell>
        </row>
        <row r="10358">
          <cell r="B10358" t="str">
            <v>301500U018</v>
          </cell>
          <cell r="C10358">
            <v>-7500</v>
          </cell>
          <cell r="D10358">
            <v>0</v>
          </cell>
          <cell r="E10358">
            <v>0</v>
          </cell>
          <cell r="F10358">
            <v>0</v>
          </cell>
          <cell r="G10358">
            <v>-7500</v>
          </cell>
        </row>
        <row r="10359">
          <cell r="B10359" t="str">
            <v>301500U019</v>
          </cell>
          <cell r="C10359">
            <v>-7500</v>
          </cell>
          <cell r="D10359">
            <v>0</v>
          </cell>
          <cell r="E10359">
            <v>0</v>
          </cell>
          <cell r="F10359">
            <v>0</v>
          </cell>
          <cell r="G10359">
            <v>-7500</v>
          </cell>
        </row>
        <row r="10360">
          <cell r="B10360" t="str">
            <v>301500U020</v>
          </cell>
          <cell r="C10360">
            <v>-7500</v>
          </cell>
          <cell r="D10360">
            <v>0</v>
          </cell>
          <cell r="E10360">
            <v>0</v>
          </cell>
          <cell r="F10360">
            <v>0</v>
          </cell>
          <cell r="G10360">
            <v>-7500</v>
          </cell>
        </row>
        <row r="10361">
          <cell r="B10361" t="str">
            <v>301500U021</v>
          </cell>
          <cell r="C10361">
            <v>-7500</v>
          </cell>
          <cell r="D10361">
            <v>0</v>
          </cell>
          <cell r="E10361">
            <v>0</v>
          </cell>
          <cell r="F10361">
            <v>0</v>
          </cell>
          <cell r="G10361">
            <v>-7500</v>
          </cell>
        </row>
        <row r="10362">
          <cell r="B10362" t="str">
            <v>301500U022</v>
          </cell>
          <cell r="C10362">
            <v>-5000</v>
          </cell>
          <cell r="D10362">
            <v>0</v>
          </cell>
          <cell r="E10362">
            <v>0</v>
          </cell>
          <cell r="F10362">
            <v>0</v>
          </cell>
          <cell r="G10362">
            <v>-5000</v>
          </cell>
        </row>
        <row r="10363">
          <cell r="B10363" t="str">
            <v>301500U023</v>
          </cell>
          <cell r="C10363">
            <v>-7500</v>
          </cell>
          <cell r="D10363">
            <v>0</v>
          </cell>
          <cell r="E10363">
            <v>0</v>
          </cell>
          <cell r="F10363">
            <v>0</v>
          </cell>
          <cell r="G10363">
            <v>-7500</v>
          </cell>
        </row>
        <row r="10364">
          <cell r="B10364" t="str">
            <v>301500U024</v>
          </cell>
          <cell r="C10364">
            <v>-27500</v>
          </cell>
          <cell r="D10364">
            <v>0</v>
          </cell>
          <cell r="E10364">
            <v>-7500</v>
          </cell>
          <cell r="F10364">
            <v>-7500</v>
          </cell>
          <cell r="G10364">
            <v>-35000</v>
          </cell>
        </row>
        <row r="10365">
          <cell r="B10365" t="str">
            <v>301500U025</v>
          </cell>
          <cell r="C10365">
            <v>-10000</v>
          </cell>
          <cell r="D10365">
            <v>0</v>
          </cell>
          <cell r="E10365">
            <v>0</v>
          </cell>
          <cell r="F10365">
            <v>0</v>
          </cell>
          <cell r="G10365">
            <v>-10000</v>
          </cell>
        </row>
        <row r="10366">
          <cell r="B10366" t="str">
            <v>301500U026</v>
          </cell>
          <cell r="C10366">
            <v>-7500</v>
          </cell>
          <cell r="D10366">
            <v>0</v>
          </cell>
          <cell r="E10366">
            <v>0</v>
          </cell>
          <cell r="F10366">
            <v>0</v>
          </cell>
          <cell r="G10366">
            <v>-7500</v>
          </cell>
        </row>
        <row r="10367">
          <cell r="B10367" t="str">
            <v>301500U027</v>
          </cell>
          <cell r="C10367">
            <v>-7500</v>
          </cell>
          <cell r="D10367">
            <v>0</v>
          </cell>
          <cell r="E10367">
            <v>0</v>
          </cell>
          <cell r="F10367">
            <v>0</v>
          </cell>
          <cell r="G10367">
            <v>-7500</v>
          </cell>
        </row>
        <row r="10368">
          <cell r="B10368" t="str">
            <v>301500U028</v>
          </cell>
          <cell r="C10368">
            <v>-7500</v>
          </cell>
          <cell r="D10368">
            <v>0</v>
          </cell>
          <cell r="E10368">
            <v>0</v>
          </cell>
          <cell r="F10368">
            <v>0</v>
          </cell>
          <cell r="G10368">
            <v>-7500</v>
          </cell>
        </row>
        <row r="10369">
          <cell r="B10369" t="str">
            <v>301500U029</v>
          </cell>
          <cell r="C10369">
            <v>-7500</v>
          </cell>
          <cell r="D10369">
            <v>0</v>
          </cell>
          <cell r="E10369">
            <v>0</v>
          </cell>
          <cell r="F10369">
            <v>0</v>
          </cell>
          <cell r="G10369">
            <v>-7500</v>
          </cell>
        </row>
        <row r="10370">
          <cell r="B10370" t="str">
            <v>301500U030</v>
          </cell>
          <cell r="C10370">
            <v>-10000</v>
          </cell>
          <cell r="D10370">
            <v>2500</v>
          </cell>
          <cell r="E10370">
            <v>0</v>
          </cell>
          <cell r="F10370">
            <v>2500</v>
          </cell>
          <cell r="G10370">
            <v>-7500</v>
          </cell>
        </row>
        <row r="10371">
          <cell r="B10371" t="str">
            <v>301500U031</v>
          </cell>
          <cell r="C10371">
            <v>-12500</v>
          </cell>
          <cell r="D10371">
            <v>0</v>
          </cell>
          <cell r="E10371">
            <v>0</v>
          </cell>
          <cell r="F10371">
            <v>0</v>
          </cell>
          <cell r="G10371">
            <v>-12500</v>
          </cell>
        </row>
        <row r="10372">
          <cell r="B10372" t="str">
            <v>301500U032</v>
          </cell>
          <cell r="C10372">
            <v>-7500</v>
          </cell>
          <cell r="D10372">
            <v>0</v>
          </cell>
          <cell r="E10372">
            <v>0</v>
          </cell>
          <cell r="F10372">
            <v>0</v>
          </cell>
          <cell r="G10372">
            <v>-7500</v>
          </cell>
        </row>
        <row r="10373">
          <cell r="B10373" t="str">
            <v>301500U033</v>
          </cell>
          <cell r="C10373">
            <v>-7500</v>
          </cell>
          <cell r="D10373">
            <v>0</v>
          </cell>
          <cell r="E10373">
            <v>0</v>
          </cell>
          <cell r="F10373">
            <v>0</v>
          </cell>
          <cell r="G10373">
            <v>-7500</v>
          </cell>
        </row>
        <row r="10374">
          <cell r="B10374" t="str">
            <v>301500U034</v>
          </cell>
          <cell r="C10374">
            <v>-7500</v>
          </cell>
          <cell r="D10374">
            <v>0</v>
          </cell>
          <cell r="E10374">
            <v>0</v>
          </cell>
          <cell r="F10374">
            <v>0</v>
          </cell>
          <cell r="G10374">
            <v>-7500</v>
          </cell>
        </row>
        <row r="10375">
          <cell r="B10375" t="str">
            <v>301500U035</v>
          </cell>
          <cell r="C10375">
            <v>-7500</v>
          </cell>
          <cell r="D10375">
            <v>0</v>
          </cell>
          <cell r="E10375">
            <v>0</v>
          </cell>
          <cell r="F10375">
            <v>0</v>
          </cell>
          <cell r="G10375">
            <v>-7500</v>
          </cell>
        </row>
        <row r="10376">
          <cell r="B10376" t="str">
            <v>301500U036</v>
          </cell>
          <cell r="C10376">
            <v>-5000</v>
          </cell>
          <cell r="D10376">
            <v>0</v>
          </cell>
          <cell r="E10376">
            <v>0</v>
          </cell>
          <cell r="F10376">
            <v>0</v>
          </cell>
          <cell r="G10376">
            <v>-5000</v>
          </cell>
        </row>
        <row r="10377">
          <cell r="B10377" t="str">
            <v>301500U037</v>
          </cell>
          <cell r="C10377">
            <v>-2500</v>
          </cell>
          <cell r="D10377">
            <v>0</v>
          </cell>
          <cell r="E10377">
            <v>0</v>
          </cell>
          <cell r="F10377">
            <v>0</v>
          </cell>
          <cell r="G10377">
            <v>-2500</v>
          </cell>
        </row>
        <row r="10378">
          <cell r="B10378" t="str">
            <v>301500U038</v>
          </cell>
          <cell r="C10378">
            <v>-7500</v>
          </cell>
          <cell r="D10378">
            <v>0</v>
          </cell>
          <cell r="E10378">
            <v>0</v>
          </cell>
          <cell r="F10378">
            <v>0</v>
          </cell>
          <cell r="G10378">
            <v>-7500</v>
          </cell>
        </row>
        <row r="10379">
          <cell r="B10379" t="str">
            <v>301500U040</v>
          </cell>
          <cell r="C10379">
            <v>-7500</v>
          </cell>
          <cell r="D10379">
            <v>0</v>
          </cell>
          <cell r="E10379">
            <v>0</v>
          </cell>
          <cell r="F10379">
            <v>0</v>
          </cell>
          <cell r="G10379">
            <v>-7500</v>
          </cell>
        </row>
        <row r="10380">
          <cell r="B10380" t="str">
            <v>301500U041</v>
          </cell>
          <cell r="C10380">
            <v>-7500</v>
          </cell>
          <cell r="D10380">
            <v>0</v>
          </cell>
          <cell r="E10380">
            <v>-2500</v>
          </cell>
          <cell r="F10380">
            <v>-2500</v>
          </cell>
          <cell r="G10380">
            <v>-10000</v>
          </cell>
        </row>
        <row r="10381">
          <cell r="B10381" t="str">
            <v>301500U042</v>
          </cell>
          <cell r="C10381">
            <v>-7500</v>
          </cell>
          <cell r="D10381">
            <v>0</v>
          </cell>
          <cell r="E10381">
            <v>0</v>
          </cell>
          <cell r="F10381">
            <v>0</v>
          </cell>
          <cell r="G10381">
            <v>-7500</v>
          </cell>
        </row>
        <row r="10382">
          <cell r="B10382" t="str">
            <v>301500U043</v>
          </cell>
          <cell r="C10382">
            <v>-5000</v>
          </cell>
          <cell r="D10382">
            <v>5000</v>
          </cell>
          <cell r="E10382">
            <v>0</v>
          </cell>
          <cell r="F10382">
            <v>5000</v>
          </cell>
          <cell r="G10382">
            <v>0</v>
          </cell>
        </row>
        <row r="10383">
          <cell r="B10383" t="str">
            <v>301500U044</v>
          </cell>
          <cell r="C10383">
            <v>-7500</v>
          </cell>
          <cell r="D10383">
            <v>0</v>
          </cell>
          <cell r="E10383">
            <v>0</v>
          </cell>
          <cell r="F10383">
            <v>0</v>
          </cell>
          <cell r="G10383">
            <v>-7500</v>
          </cell>
        </row>
        <row r="10384">
          <cell r="B10384" t="str">
            <v>301500U045</v>
          </cell>
          <cell r="C10384">
            <v>-10000</v>
          </cell>
          <cell r="D10384">
            <v>0</v>
          </cell>
          <cell r="E10384">
            <v>0</v>
          </cell>
          <cell r="F10384">
            <v>0</v>
          </cell>
          <cell r="G10384">
            <v>-10000</v>
          </cell>
        </row>
        <row r="10385">
          <cell r="B10385" t="str">
            <v>301500U046</v>
          </cell>
          <cell r="C10385">
            <v>-10000</v>
          </cell>
          <cell r="D10385">
            <v>0</v>
          </cell>
          <cell r="E10385">
            <v>0</v>
          </cell>
          <cell r="F10385">
            <v>0</v>
          </cell>
          <cell r="G10385">
            <v>-10000</v>
          </cell>
        </row>
        <row r="10386">
          <cell r="B10386" t="str">
            <v>301500U047</v>
          </cell>
          <cell r="C10386">
            <v>-7500</v>
          </cell>
          <cell r="D10386">
            <v>0</v>
          </cell>
          <cell r="E10386">
            <v>0</v>
          </cell>
          <cell r="F10386">
            <v>0</v>
          </cell>
          <cell r="G10386">
            <v>-7500</v>
          </cell>
        </row>
        <row r="10387">
          <cell r="B10387" t="str">
            <v>301500U048</v>
          </cell>
          <cell r="C10387">
            <v>-2500</v>
          </cell>
          <cell r="D10387">
            <v>0</v>
          </cell>
          <cell r="E10387">
            <v>0</v>
          </cell>
          <cell r="F10387">
            <v>0</v>
          </cell>
          <cell r="G10387">
            <v>-2500</v>
          </cell>
        </row>
        <row r="10388">
          <cell r="B10388" t="str">
            <v>301500U049</v>
          </cell>
          <cell r="C10388">
            <v>-12500</v>
          </cell>
          <cell r="D10388">
            <v>0</v>
          </cell>
          <cell r="E10388">
            <v>0</v>
          </cell>
          <cell r="F10388">
            <v>0</v>
          </cell>
          <cell r="G10388">
            <v>-12500</v>
          </cell>
        </row>
        <row r="10389">
          <cell r="B10389" t="str">
            <v>301500U050</v>
          </cell>
          <cell r="C10389">
            <v>-5000</v>
          </cell>
          <cell r="D10389">
            <v>0</v>
          </cell>
          <cell r="E10389">
            <v>0</v>
          </cell>
          <cell r="F10389">
            <v>0</v>
          </cell>
          <cell r="G10389">
            <v>-5000</v>
          </cell>
        </row>
        <row r="10390">
          <cell r="B10390" t="str">
            <v>301500U051</v>
          </cell>
          <cell r="C10390">
            <v>-2500</v>
          </cell>
          <cell r="D10390">
            <v>0</v>
          </cell>
          <cell r="E10390">
            <v>0</v>
          </cell>
          <cell r="F10390">
            <v>0</v>
          </cell>
          <cell r="G10390">
            <v>-2500</v>
          </cell>
        </row>
        <row r="10391">
          <cell r="B10391" t="str">
            <v>301500U052</v>
          </cell>
          <cell r="C10391">
            <v>-10000</v>
          </cell>
          <cell r="D10391">
            <v>0</v>
          </cell>
          <cell r="E10391">
            <v>0</v>
          </cell>
          <cell r="F10391">
            <v>0</v>
          </cell>
          <cell r="G10391">
            <v>-10000</v>
          </cell>
        </row>
        <row r="10392">
          <cell r="B10392" t="str">
            <v>301500U053</v>
          </cell>
          <cell r="C10392">
            <v>-2500</v>
          </cell>
          <cell r="D10392">
            <v>0</v>
          </cell>
          <cell r="E10392">
            <v>0</v>
          </cell>
          <cell r="F10392">
            <v>0</v>
          </cell>
          <cell r="G10392">
            <v>-2500</v>
          </cell>
        </row>
        <row r="10393">
          <cell r="B10393" t="str">
            <v>301500U054</v>
          </cell>
          <cell r="C10393">
            <v>-2500</v>
          </cell>
          <cell r="D10393">
            <v>0</v>
          </cell>
          <cell r="E10393">
            <v>0</v>
          </cell>
          <cell r="F10393">
            <v>0</v>
          </cell>
          <cell r="G10393">
            <v>-2500</v>
          </cell>
        </row>
        <row r="10394">
          <cell r="B10394" t="str">
            <v>301500U055</v>
          </cell>
          <cell r="C10394">
            <v>-2500</v>
          </cell>
          <cell r="D10394">
            <v>2500</v>
          </cell>
          <cell r="E10394">
            <v>0</v>
          </cell>
          <cell r="F10394">
            <v>2500</v>
          </cell>
          <cell r="G10394">
            <v>0</v>
          </cell>
        </row>
        <row r="10395">
          <cell r="B10395" t="str">
            <v>301500U056</v>
          </cell>
          <cell r="C10395">
            <v>0</v>
          </cell>
          <cell r="D10395">
            <v>22500</v>
          </cell>
          <cell r="E10395">
            <v>-22500</v>
          </cell>
          <cell r="F10395">
            <v>0</v>
          </cell>
          <cell r="G10395">
            <v>0</v>
          </cell>
        </row>
        <row r="10396">
          <cell r="B10396" t="str">
            <v>301500U057</v>
          </cell>
          <cell r="C10396">
            <v>-5000</v>
          </cell>
          <cell r="D10396">
            <v>0</v>
          </cell>
          <cell r="E10396">
            <v>0</v>
          </cell>
          <cell r="F10396">
            <v>0</v>
          </cell>
          <cell r="G10396">
            <v>-5000</v>
          </cell>
        </row>
        <row r="10397">
          <cell r="B10397" t="str">
            <v>301500U058</v>
          </cell>
          <cell r="C10397">
            <v>-2500</v>
          </cell>
          <cell r="D10397">
            <v>0</v>
          </cell>
          <cell r="E10397">
            <v>0</v>
          </cell>
          <cell r="F10397">
            <v>0</v>
          </cell>
          <cell r="G10397">
            <v>-2500</v>
          </cell>
        </row>
        <row r="10398">
          <cell r="B10398" t="str">
            <v>301500U059</v>
          </cell>
          <cell r="C10398">
            <v>-7500</v>
          </cell>
          <cell r="D10398">
            <v>0</v>
          </cell>
          <cell r="E10398">
            <v>0</v>
          </cell>
          <cell r="F10398">
            <v>0</v>
          </cell>
          <cell r="G10398">
            <v>-7500</v>
          </cell>
        </row>
        <row r="10399">
          <cell r="B10399" t="str">
            <v>301500U060</v>
          </cell>
          <cell r="C10399">
            <v>-7500</v>
          </cell>
          <cell r="D10399">
            <v>0</v>
          </cell>
          <cell r="E10399">
            <v>0</v>
          </cell>
          <cell r="F10399">
            <v>0</v>
          </cell>
          <cell r="G10399">
            <v>-7500</v>
          </cell>
        </row>
        <row r="10400">
          <cell r="B10400" t="str">
            <v>301500U062</v>
          </cell>
          <cell r="C10400">
            <v>-7500</v>
          </cell>
          <cell r="D10400">
            <v>0</v>
          </cell>
          <cell r="E10400">
            <v>0</v>
          </cell>
          <cell r="F10400">
            <v>0</v>
          </cell>
          <cell r="G10400">
            <v>-7500</v>
          </cell>
        </row>
        <row r="10401">
          <cell r="B10401" t="str">
            <v>301500U063</v>
          </cell>
          <cell r="C10401">
            <v>-15000</v>
          </cell>
          <cell r="D10401">
            <v>0</v>
          </cell>
          <cell r="E10401">
            <v>0</v>
          </cell>
          <cell r="F10401">
            <v>0</v>
          </cell>
          <cell r="G10401">
            <v>-15000</v>
          </cell>
        </row>
        <row r="10402">
          <cell r="B10402" t="str">
            <v>301500U064</v>
          </cell>
          <cell r="C10402">
            <v>-10000</v>
          </cell>
          <cell r="D10402">
            <v>0</v>
          </cell>
          <cell r="E10402">
            <v>0</v>
          </cell>
          <cell r="F10402">
            <v>0</v>
          </cell>
          <cell r="G10402">
            <v>-10000</v>
          </cell>
        </row>
        <row r="10403">
          <cell r="B10403" t="str">
            <v>301500U065</v>
          </cell>
          <cell r="C10403">
            <v>-10000</v>
          </cell>
          <cell r="D10403">
            <v>0</v>
          </cell>
          <cell r="E10403">
            <v>0</v>
          </cell>
          <cell r="F10403">
            <v>0</v>
          </cell>
          <cell r="G10403">
            <v>-10000</v>
          </cell>
        </row>
        <row r="10404">
          <cell r="B10404" t="str">
            <v>301500U066</v>
          </cell>
          <cell r="C10404">
            <v>-7500</v>
          </cell>
          <cell r="D10404">
            <v>0</v>
          </cell>
          <cell r="E10404">
            <v>0</v>
          </cell>
          <cell r="F10404">
            <v>0</v>
          </cell>
          <cell r="G10404">
            <v>-7500</v>
          </cell>
        </row>
        <row r="10405">
          <cell r="B10405" t="str">
            <v>301500U068</v>
          </cell>
          <cell r="C10405">
            <v>-2500</v>
          </cell>
          <cell r="D10405">
            <v>0</v>
          </cell>
          <cell r="E10405">
            <v>0</v>
          </cell>
          <cell r="F10405">
            <v>0</v>
          </cell>
          <cell r="G10405">
            <v>-2500</v>
          </cell>
        </row>
        <row r="10406">
          <cell r="B10406" t="str">
            <v>301500U069</v>
          </cell>
          <cell r="C10406">
            <v>-7500</v>
          </cell>
          <cell r="D10406">
            <v>0</v>
          </cell>
          <cell r="E10406">
            <v>0</v>
          </cell>
          <cell r="F10406">
            <v>0</v>
          </cell>
          <cell r="G10406">
            <v>-7500</v>
          </cell>
        </row>
        <row r="10407">
          <cell r="B10407" t="str">
            <v>301500U070</v>
          </cell>
          <cell r="C10407">
            <v>-7500</v>
          </cell>
          <cell r="D10407">
            <v>0</v>
          </cell>
          <cell r="E10407">
            <v>0</v>
          </cell>
          <cell r="F10407">
            <v>0</v>
          </cell>
          <cell r="G10407">
            <v>-7500</v>
          </cell>
        </row>
        <row r="10408">
          <cell r="B10408" t="str">
            <v>301500U071</v>
          </cell>
          <cell r="C10408">
            <v>-10000</v>
          </cell>
          <cell r="D10408">
            <v>0</v>
          </cell>
          <cell r="E10408">
            <v>0</v>
          </cell>
          <cell r="F10408">
            <v>0</v>
          </cell>
          <cell r="G10408">
            <v>-10000</v>
          </cell>
        </row>
        <row r="10409">
          <cell r="B10409" t="str">
            <v>301500U072</v>
          </cell>
          <cell r="C10409">
            <v>-10000</v>
          </cell>
          <cell r="D10409">
            <v>0</v>
          </cell>
          <cell r="E10409">
            <v>0</v>
          </cell>
          <cell r="F10409">
            <v>0</v>
          </cell>
          <cell r="G10409">
            <v>-10000</v>
          </cell>
        </row>
        <row r="10410">
          <cell r="B10410" t="str">
            <v>301500U073</v>
          </cell>
          <cell r="C10410">
            <v>-2500</v>
          </cell>
          <cell r="D10410">
            <v>0</v>
          </cell>
          <cell r="E10410">
            <v>0</v>
          </cell>
          <cell r="F10410">
            <v>0</v>
          </cell>
          <cell r="G10410">
            <v>-2500</v>
          </cell>
        </row>
        <row r="10411">
          <cell r="B10411" t="str">
            <v>301500U074</v>
          </cell>
          <cell r="C10411">
            <v>-2500</v>
          </cell>
          <cell r="D10411">
            <v>0</v>
          </cell>
          <cell r="E10411">
            <v>0</v>
          </cell>
          <cell r="F10411">
            <v>0</v>
          </cell>
          <cell r="G10411">
            <v>-2500</v>
          </cell>
        </row>
        <row r="10412">
          <cell r="B10412" t="str">
            <v>301500U075</v>
          </cell>
          <cell r="C10412">
            <v>-10000</v>
          </cell>
          <cell r="D10412">
            <v>0</v>
          </cell>
          <cell r="E10412">
            <v>0</v>
          </cell>
          <cell r="F10412">
            <v>0</v>
          </cell>
          <cell r="G10412">
            <v>-10000</v>
          </cell>
        </row>
        <row r="10413">
          <cell r="B10413" t="str">
            <v>301500U076</v>
          </cell>
          <cell r="C10413">
            <v>-12500</v>
          </cell>
          <cell r="D10413">
            <v>0</v>
          </cell>
          <cell r="E10413">
            <v>0</v>
          </cell>
          <cell r="F10413">
            <v>0</v>
          </cell>
          <cell r="G10413">
            <v>-12500</v>
          </cell>
        </row>
        <row r="10414">
          <cell r="B10414" t="str">
            <v>301500U077</v>
          </cell>
          <cell r="C10414">
            <v>-10000</v>
          </cell>
          <cell r="D10414">
            <v>0</v>
          </cell>
          <cell r="E10414">
            <v>0</v>
          </cell>
          <cell r="F10414">
            <v>0</v>
          </cell>
          <cell r="G10414">
            <v>-10000</v>
          </cell>
        </row>
        <row r="10415">
          <cell r="B10415" t="str">
            <v>301500U078</v>
          </cell>
          <cell r="C10415">
            <v>-2500</v>
          </cell>
          <cell r="D10415">
            <v>0</v>
          </cell>
          <cell r="E10415">
            <v>0</v>
          </cell>
          <cell r="F10415">
            <v>0</v>
          </cell>
          <cell r="G10415">
            <v>-2500</v>
          </cell>
        </row>
        <row r="10416">
          <cell r="B10416" t="str">
            <v>301500U079</v>
          </cell>
          <cell r="C10416">
            <v>-7500</v>
          </cell>
          <cell r="D10416">
            <v>0</v>
          </cell>
          <cell r="E10416">
            <v>0</v>
          </cell>
          <cell r="F10416">
            <v>0</v>
          </cell>
          <cell r="G10416">
            <v>-7500</v>
          </cell>
        </row>
        <row r="10417">
          <cell r="B10417" t="str">
            <v>301500U080</v>
          </cell>
          <cell r="C10417">
            <v>-2500</v>
          </cell>
          <cell r="D10417">
            <v>0</v>
          </cell>
          <cell r="E10417">
            <v>0</v>
          </cell>
          <cell r="F10417">
            <v>0</v>
          </cell>
          <cell r="G10417">
            <v>-2500</v>
          </cell>
        </row>
        <row r="10418">
          <cell r="B10418" t="str">
            <v>301500U081</v>
          </cell>
          <cell r="C10418">
            <v>-5000</v>
          </cell>
          <cell r="D10418">
            <v>0</v>
          </cell>
          <cell r="E10418">
            <v>0</v>
          </cell>
          <cell r="F10418">
            <v>0</v>
          </cell>
          <cell r="G10418">
            <v>-5000</v>
          </cell>
        </row>
        <row r="10419">
          <cell r="B10419" t="str">
            <v>301500U082</v>
          </cell>
          <cell r="C10419">
            <v>-7500</v>
          </cell>
          <cell r="D10419">
            <v>0</v>
          </cell>
          <cell r="E10419">
            <v>0</v>
          </cell>
          <cell r="F10419">
            <v>0</v>
          </cell>
          <cell r="G10419">
            <v>-7500</v>
          </cell>
        </row>
        <row r="10420">
          <cell r="B10420" t="str">
            <v>301500U083</v>
          </cell>
          <cell r="C10420">
            <v>-7500</v>
          </cell>
          <cell r="D10420">
            <v>7500</v>
          </cell>
          <cell r="E10420">
            <v>0</v>
          </cell>
          <cell r="F10420">
            <v>7500</v>
          </cell>
          <cell r="G10420">
            <v>0</v>
          </cell>
        </row>
        <row r="10421">
          <cell r="B10421" t="str">
            <v>301500U084</v>
          </cell>
          <cell r="C10421">
            <v>-2500</v>
          </cell>
          <cell r="D10421">
            <v>0</v>
          </cell>
          <cell r="E10421">
            <v>0</v>
          </cell>
          <cell r="F10421">
            <v>0</v>
          </cell>
          <cell r="G10421">
            <v>-2500</v>
          </cell>
        </row>
        <row r="10422">
          <cell r="B10422" t="str">
            <v>301500U086</v>
          </cell>
          <cell r="C10422">
            <v>-10000</v>
          </cell>
          <cell r="D10422">
            <v>0</v>
          </cell>
          <cell r="E10422">
            <v>0</v>
          </cell>
          <cell r="F10422">
            <v>0</v>
          </cell>
          <cell r="G10422">
            <v>-10000</v>
          </cell>
        </row>
        <row r="10423">
          <cell r="B10423" t="str">
            <v>301500U087</v>
          </cell>
          <cell r="C10423">
            <v>-10000</v>
          </cell>
          <cell r="D10423">
            <v>0</v>
          </cell>
          <cell r="E10423">
            <v>0</v>
          </cell>
          <cell r="F10423">
            <v>0</v>
          </cell>
          <cell r="G10423">
            <v>-10000</v>
          </cell>
        </row>
        <row r="10424">
          <cell r="B10424" t="str">
            <v>301500U088</v>
          </cell>
          <cell r="C10424">
            <v>-12500</v>
          </cell>
          <cell r="D10424">
            <v>0</v>
          </cell>
          <cell r="E10424">
            <v>0</v>
          </cell>
          <cell r="F10424">
            <v>0</v>
          </cell>
          <cell r="G10424">
            <v>-12500</v>
          </cell>
        </row>
        <row r="10425">
          <cell r="B10425" t="str">
            <v>301500U089</v>
          </cell>
          <cell r="C10425">
            <v>-7500</v>
          </cell>
          <cell r="D10425">
            <v>0</v>
          </cell>
          <cell r="E10425">
            <v>0</v>
          </cell>
          <cell r="F10425">
            <v>0</v>
          </cell>
          <cell r="G10425">
            <v>-7500</v>
          </cell>
        </row>
        <row r="10426">
          <cell r="B10426" t="str">
            <v>301500U090</v>
          </cell>
          <cell r="C10426">
            <v>-10000</v>
          </cell>
          <cell r="D10426">
            <v>0</v>
          </cell>
          <cell r="E10426">
            <v>0</v>
          </cell>
          <cell r="F10426">
            <v>0</v>
          </cell>
          <cell r="G10426">
            <v>-10000</v>
          </cell>
        </row>
        <row r="10427">
          <cell r="B10427" t="str">
            <v>301500U091</v>
          </cell>
          <cell r="C10427">
            <v>-5000</v>
          </cell>
          <cell r="D10427">
            <v>2500</v>
          </cell>
          <cell r="E10427">
            <v>0</v>
          </cell>
          <cell r="F10427">
            <v>2500</v>
          </cell>
          <cell r="G10427">
            <v>-2500</v>
          </cell>
        </row>
        <row r="10428">
          <cell r="B10428" t="str">
            <v>301500U092</v>
          </cell>
          <cell r="C10428">
            <v>-10000</v>
          </cell>
          <cell r="D10428">
            <v>0</v>
          </cell>
          <cell r="E10428">
            <v>0</v>
          </cell>
          <cell r="F10428">
            <v>0</v>
          </cell>
          <cell r="G10428">
            <v>-10000</v>
          </cell>
        </row>
        <row r="10429">
          <cell r="B10429" t="str">
            <v>301500U093</v>
          </cell>
          <cell r="C10429">
            <v>-2500</v>
          </cell>
          <cell r="D10429">
            <v>0</v>
          </cell>
          <cell r="E10429">
            <v>0</v>
          </cell>
          <cell r="F10429">
            <v>0</v>
          </cell>
          <cell r="G10429">
            <v>-2500</v>
          </cell>
        </row>
        <row r="10430">
          <cell r="B10430" t="str">
            <v>301500U094</v>
          </cell>
          <cell r="C10430">
            <v>-5000</v>
          </cell>
          <cell r="D10430">
            <v>0</v>
          </cell>
          <cell r="E10430">
            <v>0</v>
          </cell>
          <cell r="F10430">
            <v>0</v>
          </cell>
          <cell r="G10430">
            <v>-5000</v>
          </cell>
        </row>
        <row r="10431">
          <cell r="B10431" t="str">
            <v>301500U095</v>
          </cell>
          <cell r="C10431">
            <v>-10000</v>
          </cell>
          <cell r="D10431">
            <v>0</v>
          </cell>
          <cell r="E10431">
            <v>0</v>
          </cell>
          <cell r="F10431">
            <v>0</v>
          </cell>
          <cell r="G10431">
            <v>-10000</v>
          </cell>
        </row>
        <row r="10432">
          <cell r="B10432" t="str">
            <v>301500U096</v>
          </cell>
          <cell r="C10432">
            <v>-2500</v>
          </cell>
          <cell r="D10432">
            <v>0</v>
          </cell>
          <cell r="E10432">
            <v>0</v>
          </cell>
          <cell r="F10432">
            <v>0</v>
          </cell>
          <cell r="G10432">
            <v>-2500</v>
          </cell>
        </row>
        <row r="10433">
          <cell r="B10433" t="str">
            <v>301500U097</v>
          </cell>
          <cell r="C10433">
            <v>-5000</v>
          </cell>
          <cell r="D10433">
            <v>5000</v>
          </cell>
          <cell r="E10433">
            <v>0</v>
          </cell>
          <cell r="F10433">
            <v>5000</v>
          </cell>
          <cell r="G10433">
            <v>0</v>
          </cell>
        </row>
        <row r="10434">
          <cell r="B10434" t="str">
            <v>301500U098</v>
          </cell>
          <cell r="C10434">
            <v>-2500</v>
          </cell>
          <cell r="D10434">
            <v>0</v>
          </cell>
          <cell r="E10434">
            <v>-2500</v>
          </cell>
          <cell r="F10434">
            <v>-2500</v>
          </cell>
          <cell r="G10434">
            <v>-5000</v>
          </cell>
        </row>
        <row r="10435">
          <cell r="B10435" t="str">
            <v>301500U099</v>
          </cell>
          <cell r="C10435">
            <v>-7500</v>
          </cell>
          <cell r="D10435">
            <v>0</v>
          </cell>
          <cell r="E10435">
            <v>-5000</v>
          </cell>
          <cell r="F10435">
            <v>-5000</v>
          </cell>
          <cell r="G10435">
            <v>-12500</v>
          </cell>
        </row>
        <row r="10436">
          <cell r="B10436" t="str">
            <v>301500U100</v>
          </cell>
          <cell r="C10436">
            <v>-2500</v>
          </cell>
          <cell r="D10436">
            <v>0</v>
          </cell>
          <cell r="E10436">
            <v>-2500</v>
          </cell>
          <cell r="F10436">
            <v>-2500</v>
          </cell>
          <cell r="G10436">
            <v>-5000</v>
          </cell>
        </row>
        <row r="10437">
          <cell r="B10437" t="str">
            <v>301500U101</v>
          </cell>
          <cell r="C10437">
            <v>-7500</v>
          </cell>
          <cell r="D10437">
            <v>0</v>
          </cell>
          <cell r="E10437">
            <v>0</v>
          </cell>
          <cell r="F10437">
            <v>0</v>
          </cell>
          <cell r="G10437">
            <v>-7500</v>
          </cell>
        </row>
        <row r="10438">
          <cell r="B10438" t="str">
            <v>301500U102</v>
          </cell>
          <cell r="C10438">
            <v>-10000</v>
          </cell>
          <cell r="D10438">
            <v>0</v>
          </cell>
          <cell r="E10438">
            <v>0</v>
          </cell>
          <cell r="F10438">
            <v>0</v>
          </cell>
          <cell r="G10438">
            <v>-10000</v>
          </cell>
        </row>
        <row r="10439">
          <cell r="B10439" t="str">
            <v>301500U103</v>
          </cell>
          <cell r="C10439">
            <v>-15000</v>
          </cell>
          <cell r="D10439">
            <v>0</v>
          </cell>
          <cell r="E10439">
            <v>0</v>
          </cell>
          <cell r="F10439">
            <v>0</v>
          </cell>
          <cell r="G10439">
            <v>-15000</v>
          </cell>
        </row>
        <row r="10440">
          <cell r="B10440" t="str">
            <v>301500U104</v>
          </cell>
          <cell r="C10440">
            <v>-12500</v>
          </cell>
          <cell r="D10440">
            <v>12500</v>
          </cell>
          <cell r="E10440">
            <v>-12500</v>
          </cell>
          <cell r="F10440">
            <v>0</v>
          </cell>
          <cell r="G10440">
            <v>-12500</v>
          </cell>
        </row>
        <row r="10441">
          <cell r="B10441" t="str">
            <v>301500U105</v>
          </cell>
          <cell r="C10441">
            <v>-2500</v>
          </cell>
          <cell r="D10441">
            <v>0</v>
          </cell>
          <cell r="E10441">
            <v>0</v>
          </cell>
          <cell r="F10441">
            <v>0</v>
          </cell>
          <cell r="G10441">
            <v>-2500</v>
          </cell>
        </row>
        <row r="10442">
          <cell r="B10442" t="str">
            <v>301500U106</v>
          </cell>
          <cell r="C10442">
            <v>-7500</v>
          </cell>
          <cell r="D10442">
            <v>0</v>
          </cell>
          <cell r="E10442">
            <v>0</v>
          </cell>
          <cell r="F10442">
            <v>0</v>
          </cell>
          <cell r="G10442">
            <v>-7500</v>
          </cell>
        </row>
        <row r="10443">
          <cell r="B10443" t="str">
            <v>301500U107</v>
          </cell>
          <cell r="C10443">
            <v>-2500</v>
          </cell>
          <cell r="D10443">
            <v>0</v>
          </cell>
          <cell r="E10443">
            <v>0</v>
          </cell>
          <cell r="F10443">
            <v>0</v>
          </cell>
          <cell r="G10443">
            <v>-2500</v>
          </cell>
        </row>
        <row r="10444">
          <cell r="B10444" t="str">
            <v>301500U108</v>
          </cell>
          <cell r="C10444">
            <v>-2500</v>
          </cell>
          <cell r="D10444">
            <v>0</v>
          </cell>
          <cell r="E10444">
            <v>0</v>
          </cell>
          <cell r="F10444">
            <v>0</v>
          </cell>
          <cell r="G10444">
            <v>-2500</v>
          </cell>
        </row>
        <row r="10445">
          <cell r="B10445" t="str">
            <v>301500U109</v>
          </cell>
          <cell r="C10445">
            <v>-2500</v>
          </cell>
          <cell r="D10445">
            <v>0</v>
          </cell>
          <cell r="E10445">
            <v>0</v>
          </cell>
          <cell r="F10445">
            <v>0</v>
          </cell>
          <cell r="G10445">
            <v>-2500</v>
          </cell>
        </row>
        <row r="10446">
          <cell r="B10446" t="str">
            <v>301500U110</v>
          </cell>
          <cell r="C10446">
            <v>-2500</v>
          </cell>
          <cell r="D10446">
            <v>0</v>
          </cell>
          <cell r="E10446">
            <v>0</v>
          </cell>
          <cell r="F10446">
            <v>0</v>
          </cell>
          <cell r="G10446">
            <v>-2500</v>
          </cell>
        </row>
        <row r="10447">
          <cell r="B10447" t="str">
            <v>301500U111</v>
          </cell>
          <cell r="C10447">
            <v>-2500</v>
          </cell>
          <cell r="D10447">
            <v>0</v>
          </cell>
          <cell r="E10447">
            <v>0</v>
          </cell>
          <cell r="F10447">
            <v>0</v>
          </cell>
          <cell r="G10447">
            <v>-2500</v>
          </cell>
        </row>
        <row r="10448">
          <cell r="B10448" t="str">
            <v>301500U112</v>
          </cell>
          <cell r="C10448">
            <v>-2500</v>
          </cell>
          <cell r="D10448">
            <v>0</v>
          </cell>
          <cell r="E10448">
            <v>0</v>
          </cell>
          <cell r="F10448">
            <v>0</v>
          </cell>
          <cell r="G10448">
            <v>-2500</v>
          </cell>
        </row>
        <row r="10449">
          <cell r="B10449" t="str">
            <v>301500U113</v>
          </cell>
          <cell r="C10449">
            <v>-10000</v>
          </cell>
          <cell r="D10449">
            <v>0</v>
          </cell>
          <cell r="E10449">
            <v>-2500</v>
          </cell>
          <cell r="F10449">
            <v>-2500</v>
          </cell>
          <cell r="G10449">
            <v>-12500</v>
          </cell>
        </row>
        <row r="10450">
          <cell r="B10450" t="str">
            <v>301500U114</v>
          </cell>
          <cell r="C10450">
            <v>-2500</v>
          </cell>
          <cell r="D10450">
            <v>0</v>
          </cell>
          <cell r="E10450">
            <v>0</v>
          </cell>
          <cell r="F10450">
            <v>0</v>
          </cell>
          <cell r="G10450">
            <v>-2500</v>
          </cell>
        </row>
        <row r="10451">
          <cell r="B10451" t="str">
            <v>301500U116</v>
          </cell>
          <cell r="C10451">
            <v>-5000</v>
          </cell>
          <cell r="D10451">
            <v>0</v>
          </cell>
          <cell r="E10451">
            <v>0</v>
          </cell>
          <cell r="F10451">
            <v>0</v>
          </cell>
          <cell r="G10451">
            <v>-5000</v>
          </cell>
        </row>
        <row r="10452">
          <cell r="B10452" t="str">
            <v>301500U117</v>
          </cell>
          <cell r="C10452">
            <v>-7500</v>
          </cell>
          <cell r="D10452">
            <v>0</v>
          </cell>
          <cell r="E10452">
            <v>0</v>
          </cell>
          <cell r="F10452">
            <v>0</v>
          </cell>
          <cell r="G10452">
            <v>-7500</v>
          </cell>
        </row>
        <row r="10453">
          <cell r="B10453" t="str">
            <v>301500U118</v>
          </cell>
          <cell r="C10453">
            <v>-2500</v>
          </cell>
          <cell r="D10453">
            <v>0</v>
          </cell>
          <cell r="E10453">
            <v>0</v>
          </cell>
          <cell r="F10453">
            <v>0</v>
          </cell>
          <cell r="G10453">
            <v>-2500</v>
          </cell>
        </row>
        <row r="10454">
          <cell r="B10454" t="str">
            <v>301500U119</v>
          </cell>
          <cell r="C10454">
            <v>-2500</v>
          </cell>
          <cell r="D10454">
            <v>0</v>
          </cell>
          <cell r="E10454">
            <v>0</v>
          </cell>
          <cell r="F10454">
            <v>0</v>
          </cell>
          <cell r="G10454">
            <v>-2500</v>
          </cell>
        </row>
        <row r="10455">
          <cell r="B10455" t="str">
            <v>301500U120</v>
          </cell>
          <cell r="C10455">
            <v>-2500</v>
          </cell>
          <cell r="D10455">
            <v>0</v>
          </cell>
          <cell r="E10455">
            <v>0</v>
          </cell>
          <cell r="F10455">
            <v>0</v>
          </cell>
          <cell r="G10455">
            <v>-2500</v>
          </cell>
        </row>
        <row r="10456">
          <cell r="B10456" t="str">
            <v>301500U121</v>
          </cell>
          <cell r="C10456">
            <v>-2500</v>
          </cell>
          <cell r="D10456">
            <v>0</v>
          </cell>
          <cell r="E10456">
            <v>0</v>
          </cell>
          <cell r="F10456">
            <v>0</v>
          </cell>
          <cell r="G10456">
            <v>-2500</v>
          </cell>
        </row>
        <row r="10457">
          <cell r="B10457" t="str">
            <v>301500U122</v>
          </cell>
          <cell r="C10457">
            <v>-10000</v>
          </cell>
          <cell r="D10457">
            <v>0</v>
          </cell>
          <cell r="E10457">
            <v>0</v>
          </cell>
          <cell r="F10457">
            <v>0</v>
          </cell>
          <cell r="G10457">
            <v>-10000</v>
          </cell>
        </row>
        <row r="10458">
          <cell r="B10458" t="str">
            <v>301500U123</v>
          </cell>
          <cell r="C10458">
            <v>-2500</v>
          </cell>
          <cell r="D10458">
            <v>0</v>
          </cell>
          <cell r="E10458">
            <v>0</v>
          </cell>
          <cell r="F10458">
            <v>0</v>
          </cell>
          <cell r="G10458">
            <v>-2500</v>
          </cell>
        </row>
        <row r="10459">
          <cell r="B10459" t="str">
            <v>301500U124</v>
          </cell>
          <cell r="C10459">
            <v>-5000</v>
          </cell>
          <cell r="D10459">
            <v>0</v>
          </cell>
          <cell r="E10459">
            <v>0</v>
          </cell>
          <cell r="F10459">
            <v>0</v>
          </cell>
          <cell r="G10459">
            <v>-5000</v>
          </cell>
        </row>
        <row r="10460">
          <cell r="B10460" t="str">
            <v>301500U125</v>
          </cell>
          <cell r="C10460">
            <v>-5000</v>
          </cell>
          <cell r="D10460">
            <v>0</v>
          </cell>
          <cell r="E10460">
            <v>-2500</v>
          </cell>
          <cell r="F10460">
            <v>-2500</v>
          </cell>
          <cell r="G10460">
            <v>-7500</v>
          </cell>
        </row>
        <row r="10461">
          <cell r="B10461" t="str">
            <v>301500U126</v>
          </cell>
          <cell r="C10461">
            <v>-7500</v>
          </cell>
          <cell r="D10461">
            <v>0</v>
          </cell>
          <cell r="E10461">
            <v>0</v>
          </cell>
          <cell r="F10461">
            <v>0</v>
          </cell>
          <cell r="G10461">
            <v>-7500</v>
          </cell>
        </row>
        <row r="10462">
          <cell r="B10462" t="str">
            <v>301500U127</v>
          </cell>
          <cell r="C10462">
            <v>-7500</v>
          </cell>
          <cell r="D10462">
            <v>0</v>
          </cell>
          <cell r="E10462">
            <v>0</v>
          </cell>
          <cell r="F10462">
            <v>0</v>
          </cell>
          <cell r="G10462">
            <v>-7500</v>
          </cell>
        </row>
        <row r="10463">
          <cell r="B10463" t="str">
            <v>301500U128</v>
          </cell>
          <cell r="C10463">
            <v>-7500</v>
          </cell>
          <cell r="D10463">
            <v>0</v>
          </cell>
          <cell r="E10463">
            <v>0</v>
          </cell>
          <cell r="F10463">
            <v>0</v>
          </cell>
          <cell r="G10463">
            <v>-7500</v>
          </cell>
        </row>
        <row r="10464">
          <cell r="B10464" t="str">
            <v>301500U129</v>
          </cell>
          <cell r="C10464">
            <v>-7500</v>
          </cell>
          <cell r="D10464">
            <v>0</v>
          </cell>
          <cell r="E10464">
            <v>0</v>
          </cell>
          <cell r="F10464">
            <v>0</v>
          </cell>
          <cell r="G10464">
            <v>-7500</v>
          </cell>
        </row>
        <row r="10465">
          <cell r="B10465" t="str">
            <v>301500U130</v>
          </cell>
          <cell r="C10465">
            <v>-2500</v>
          </cell>
          <cell r="D10465">
            <v>2500</v>
          </cell>
          <cell r="E10465">
            <v>0</v>
          </cell>
          <cell r="F10465">
            <v>2500</v>
          </cell>
          <cell r="G10465">
            <v>0</v>
          </cell>
        </row>
        <row r="10466">
          <cell r="B10466" t="str">
            <v>301500U131</v>
          </cell>
          <cell r="C10466">
            <v>-2500</v>
          </cell>
          <cell r="D10466">
            <v>0</v>
          </cell>
          <cell r="E10466">
            <v>0</v>
          </cell>
          <cell r="F10466">
            <v>0</v>
          </cell>
          <cell r="G10466">
            <v>-2500</v>
          </cell>
        </row>
        <row r="10467">
          <cell r="B10467" t="str">
            <v>301500U132</v>
          </cell>
          <cell r="C10467">
            <v>-7500</v>
          </cell>
          <cell r="D10467">
            <v>0</v>
          </cell>
          <cell r="E10467">
            <v>0</v>
          </cell>
          <cell r="F10467">
            <v>0</v>
          </cell>
          <cell r="G10467">
            <v>-7500</v>
          </cell>
        </row>
        <row r="10468">
          <cell r="B10468" t="str">
            <v>301500U133</v>
          </cell>
          <cell r="C10468">
            <v>-2500</v>
          </cell>
          <cell r="D10468">
            <v>0</v>
          </cell>
          <cell r="E10468">
            <v>0</v>
          </cell>
          <cell r="F10468">
            <v>0</v>
          </cell>
          <cell r="G10468">
            <v>-2500</v>
          </cell>
        </row>
        <row r="10469">
          <cell r="B10469" t="str">
            <v>301500U134</v>
          </cell>
          <cell r="C10469">
            <v>-2500</v>
          </cell>
          <cell r="D10469">
            <v>0</v>
          </cell>
          <cell r="E10469">
            <v>0</v>
          </cell>
          <cell r="F10469">
            <v>0</v>
          </cell>
          <cell r="G10469">
            <v>-2500</v>
          </cell>
        </row>
        <row r="10470">
          <cell r="B10470" t="str">
            <v>301500U135</v>
          </cell>
          <cell r="C10470">
            <v>-7500</v>
          </cell>
          <cell r="D10470">
            <v>0</v>
          </cell>
          <cell r="E10470">
            <v>0</v>
          </cell>
          <cell r="F10470">
            <v>0</v>
          </cell>
          <cell r="G10470">
            <v>-7500</v>
          </cell>
        </row>
        <row r="10471">
          <cell r="B10471" t="str">
            <v>301500U136</v>
          </cell>
          <cell r="C10471">
            <v>0</v>
          </cell>
          <cell r="D10471">
            <v>0</v>
          </cell>
          <cell r="E10471">
            <v>-2500</v>
          </cell>
          <cell r="F10471">
            <v>-2500</v>
          </cell>
          <cell r="G10471">
            <v>-2500</v>
          </cell>
        </row>
        <row r="10472">
          <cell r="B10472" t="str">
            <v>301500U137</v>
          </cell>
          <cell r="C10472">
            <v>0</v>
          </cell>
          <cell r="D10472">
            <v>0</v>
          </cell>
          <cell r="E10472">
            <v>-5000</v>
          </cell>
          <cell r="F10472">
            <v>-5000</v>
          </cell>
          <cell r="G10472">
            <v>-5000</v>
          </cell>
        </row>
        <row r="10473">
          <cell r="B10473" t="str">
            <v>301500U138</v>
          </cell>
          <cell r="C10473">
            <v>0</v>
          </cell>
          <cell r="D10473">
            <v>0</v>
          </cell>
          <cell r="E10473">
            <v>-5000</v>
          </cell>
          <cell r="F10473">
            <v>-5000</v>
          </cell>
          <cell r="G10473">
            <v>-5000</v>
          </cell>
        </row>
        <row r="10474">
          <cell r="B10474" t="str">
            <v>301500U139</v>
          </cell>
          <cell r="C10474">
            <v>0</v>
          </cell>
          <cell r="D10474">
            <v>0</v>
          </cell>
          <cell r="E10474">
            <v>-2500</v>
          </cell>
          <cell r="F10474">
            <v>-2500</v>
          </cell>
          <cell r="G10474">
            <v>-2500</v>
          </cell>
        </row>
        <row r="10475">
          <cell r="B10475" t="str">
            <v>301500U140</v>
          </cell>
          <cell r="C10475">
            <v>0</v>
          </cell>
          <cell r="D10475">
            <v>0</v>
          </cell>
          <cell r="E10475">
            <v>-7500</v>
          </cell>
          <cell r="F10475">
            <v>-7500</v>
          </cell>
          <cell r="G10475">
            <v>-7500</v>
          </cell>
        </row>
        <row r="10476">
          <cell r="B10476" t="str">
            <v>301500U141</v>
          </cell>
          <cell r="C10476">
            <v>0</v>
          </cell>
          <cell r="D10476">
            <v>0</v>
          </cell>
          <cell r="E10476">
            <v>-12500</v>
          </cell>
          <cell r="F10476">
            <v>-12500</v>
          </cell>
          <cell r="G10476">
            <v>-12500</v>
          </cell>
        </row>
        <row r="10477">
          <cell r="B10477" t="str">
            <v>301500U142</v>
          </cell>
          <cell r="C10477">
            <v>0</v>
          </cell>
          <cell r="D10477">
            <v>0</v>
          </cell>
          <cell r="E10477">
            <v>-5000</v>
          </cell>
          <cell r="F10477">
            <v>-5000</v>
          </cell>
          <cell r="G10477">
            <v>-5000</v>
          </cell>
        </row>
        <row r="10478">
          <cell r="B10478" t="str">
            <v>301500U143</v>
          </cell>
          <cell r="C10478">
            <v>0</v>
          </cell>
          <cell r="D10478">
            <v>0</v>
          </cell>
          <cell r="E10478">
            <v>-10000</v>
          </cell>
          <cell r="F10478">
            <v>-10000</v>
          </cell>
          <cell r="G10478">
            <v>-10000</v>
          </cell>
        </row>
        <row r="10479">
          <cell r="B10479" t="str">
            <v>301500U144</v>
          </cell>
          <cell r="C10479">
            <v>0</v>
          </cell>
          <cell r="D10479">
            <v>5000</v>
          </cell>
          <cell r="E10479">
            <v>-10000</v>
          </cell>
          <cell r="F10479">
            <v>-5000</v>
          </cell>
          <cell r="G10479">
            <v>-5000</v>
          </cell>
        </row>
        <row r="10480">
          <cell r="B10480" t="str">
            <v>301500U145</v>
          </cell>
          <cell r="C10480">
            <v>0</v>
          </cell>
          <cell r="D10480">
            <v>0</v>
          </cell>
          <cell r="E10480">
            <v>-5000</v>
          </cell>
          <cell r="F10480">
            <v>-5000</v>
          </cell>
          <cell r="G10480">
            <v>-5000</v>
          </cell>
        </row>
        <row r="10481">
          <cell r="B10481" t="str">
            <v>301500U146</v>
          </cell>
          <cell r="C10481">
            <v>0</v>
          </cell>
          <cell r="D10481">
            <v>0</v>
          </cell>
          <cell r="E10481">
            <v>-10000</v>
          </cell>
          <cell r="F10481">
            <v>-10000</v>
          </cell>
          <cell r="G10481">
            <v>-10000</v>
          </cell>
        </row>
        <row r="10482">
          <cell r="B10482" t="str">
            <v>301500U147</v>
          </cell>
          <cell r="C10482">
            <v>0</v>
          </cell>
          <cell r="D10482">
            <v>0</v>
          </cell>
          <cell r="E10482">
            <v>-7500</v>
          </cell>
          <cell r="F10482">
            <v>-7500</v>
          </cell>
          <cell r="G10482">
            <v>-7500</v>
          </cell>
        </row>
        <row r="10483">
          <cell r="B10483" t="str">
            <v>301500U148</v>
          </cell>
          <cell r="C10483">
            <v>0</v>
          </cell>
          <cell r="D10483">
            <v>0</v>
          </cell>
          <cell r="E10483">
            <v>-5000</v>
          </cell>
          <cell r="F10483">
            <v>-5000</v>
          </cell>
          <cell r="G10483">
            <v>-5000</v>
          </cell>
        </row>
        <row r="10484">
          <cell r="B10484" t="str">
            <v>301500U149</v>
          </cell>
          <cell r="C10484">
            <v>0</v>
          </cell>
          <cell r="D10484">
            <v>0</v>
          </cell>
          <cell r="E10484">
            <v>-5000</v>
          </cell>
          <cell r="F10484">
            <v>-5000</v>
          </cell>
          <cell r="G10484">
            <v>-5000</v>
          </cell>
        </row>
        <row r="10485">
          <cell r="B10485" t="str">
            <v>301500U150</v>
          </cell>
          <cell r="C10485">
            <v>0</v>
          </cell>
          <cell r="D10485">
            <v>0</v>
          </cell>
          <cell r="E10485">
            <v>-5000</v>
          </cell>
          <cell r="F10485">
            <v>-5000</v>
          </cell>
          <cell r="G10485">
            <v>-5000</v>
          </cell>
        </row>
        <row r="10486">
          <cell r="B10486" t="str">
            <v>301500U151</v>
          </cell>
          <cell r="C10486">
            <v>0</v>
          </cell>
          <cell r="D10486">
            <v>0</v>
          </cell>
          <cell r="E10486">
            <v>-12500</v>
          </cell>
          <cell r="F10486">
            <v>-12500</v>
          </cell>
          <cell r="G10486">
            <v>-12500</v>
          </cell>
        </row>
        <row r="10487">
          <cell r="B10487" t="str">
            <v>301500U152</v>
          </cell>
          <cell r="C10487">
            <v>0</v>
          </cell>
          <cell r="D10487">
            <v>0</v>
          </cell>
          <cell r="E10487">
            <v>-5000</v>
          </cell>
          <cell r="F10487">
            <v>-5000</v>
          </cell>
          <cell r="G10487">
            <v>-5000</v>
          </cell>
        </row>
        <row r="10488">
          <cell r="B10488" t="str">
            <v>301500U153</v>
          </cell>
          <cell r="C10488">
            <v>0</v>
          </cell>
          <cell r="D10488">
            <v>0</v>
          </cell>
          <cell r="E10488">
            <v>-5000</v>
          </cell>
          <cell r="F10488">
            <v>-5000</v>
          </cell>
          <cell r="G10488">
            <v>-5000</v>
          </cell>
        </row>
        <row r="10489">
          <cell r="B10489" t="str">
            <v>301500U154</v>
          </cell>
          <cell r="C10489">
            <v>0</v>
          </cell>
          <cell r="D10489">
            <v>0</v>
          </cell>
          <cell r="E10489">
            <v>-5000</v>
          </cell>
          <cell r="F10489">
            <v>-5000</v>
          </cell>
          <cell r="G10489">
            <v>-5000</v>
          </cell>
        </row>
        <row r="10490">
          <cell r="B10490" t="str">
            <v>301500U155</v>
          </cell>
          <cell r="C10490">
            <v>0</v>
          </cell>
          <cell r="D10490">
            <v>0</v>
          </cell>
          <cell r="E10490">
            <v>-5000</v>
          </cell>
          <cell r="F10490">
            <v>-5000</v>
          </cell>
          <cell r="G10490">
            <v>-5000</v>
          </cell>
        </row>
        <row r="10491">
          <cell r="B10491" t="str">
            <v>301500U156</v>
          </cell>
          <cell r="C10491">
            <v>0</v>
          </cell>
          <cell r="D10491">
            <v>0</v>
          </cell>
          <cell r="E10491">
            <v>-5000</v>
          </cell>
          <cell r="F10491">
            <v>-5000</v>
          </cell>
          <cell r="G10491">
            <v>-5000</v>
          </cell>
        </row>
        <row r="10492">
          <cell r="B10492" t="str">
            <v>301500U157</v>
          </cell>
          <cell r="C10492">
            <v>0</v>
          </cell>
          <cell r="D10492">
            <v>0</v>
          </cell>
          <cell r="E10492">
            <v>-2500</v>
          </cell>
          <cell r="F10492">
            <v>-2500</v>
          </cell>
          <cell r="G10492">
            <v>-2500</v>
          </cell>
        </row>
        <row r="10493">
          <cell r="B10493" t="str">
            <v>301500U158</v>
          </cell>
          <cell r="C10493">
            <v>0</v>
          </cell>
          <cell r="D10493">
            <v>0</v>
          </cell>
          <cell r="E10493">
            <v>-2500</v>
          </cell>
          <cell r="F10493">
            <v>-2500</v>
          </cell>
          <cell r="G10493">
            <v>-2500</v>
          </cell>
        </row>
        <row r="10494">
          <cell r="B10494" t="str">
            <v>301500U159</v>
          </cell>
          <cell r="C10494">
            <v>0</v>
          </cell>
          <cell r="D10494">
            <v>0</v>
          </cell>
          <cell r="E10494">
            <v>-2500</v>
          </cell>
          <cell r="F10494">
            <v>-2500</v>
          </cell>
          <cell r="G10494">
            <v>-2500</v>
          </cell>
        </row>
        <row r="10495">
          <cell r="B10495" t="str">
            <v>301500U160</v>
          </cell>
          <cell r="C10495">
            <v>0</v>
          </cell>
          <cell r="D10495">
            <v>0</v>
          </cell>
          <cell r="E10495">
            <v>-5000</v>
          </cell>
          <cell r="F10495">
            <v>-5000</v>
          </cell>
          <cell r="G10495">
            <v>-5000</v>
          </cell>
        </row>
        <row r="10496">
          <cell r="B10496" t="str">
            <v>301500U161</v>
          </cell>
          <cell r="C10496">
            <v>0</v>
          </cell>
          <cell r="D10496">
            <v>0</v>
          </cell>
          <cell r="E10496">
            <v>-5000</v>
          </cell>
          <cell r="F10496">
            <v>-5000</v>
          </cell>
          <cell r="G10496">
            <v>-5000</v>
          </cell>
        </row>
        <row r="10497">
          <cell r="B10497" t="str">
            <v>301500U162</v>
          </cell>
          <cell r="C10497">
            <v>0</v>
          </cell>
          <cell r="D10497">
            <v>0</v>
          </cell>
          <cell r="E10497">
            <v>-5000</v>
          </cell>
          <cell r="F10497">
            <v>-5000</v>
          </cell>
          <cell r="G10497">
            <v>-5000</v>
          </cell>
        </row>
        <row r="10498">
          <cell r="B10498" t="str">
            <v>301500U163</v>
          </cell>
          <cell r="C10498">
            <v>0</v>
          </cell>
          <cell r="D10498">
            <v>0</v>
          </cell>
          <cell r="E10498">
            <v>-7500</v>
          </cell>
          <cell r="F10498">
            <v>-7500</v>
          </cell>
          <cell r="G10498">
            <v>-7500</v>
          </cell>
        </row>
        <row r="10499">
          <cell r="B10499" t="str">
            <v>301500U164</v>
          </cell>
          <cell r="C10499">
            <v>0</v>
          </cell>
          <cell r="D10499">
            <v>0</v>
          </cell>
          <cell r="E10499">
            <v>-2500</v>
          </cell>
          <cell r="F10499">
            <v>-2500</v>
          </cell>
          <cell r="G10499">
            <v>-2500</v>
          </cell>
        </row>
        <row r="10500">
          <cell r="B10500" t="str">
            <v>301500U165</v>
          </cell>
          <cell r="C10500">
            <v>0</v>
          </cell>
          <cell r="D10500">
            <v>0</v>
          </cell>
          <cell r="E10500">
            <v>-5000</v>
          </cell>
          <cell r="F10500">
            <v>-5000</v>
          </cell>
          <cell r="G10500">
            <v>-5000</v>
          </cell>
        </row>
        <row r="10501">
          <cell r="B10501" t="str">
            <v>301500U166</v>
          </cell>
          <cell r="C10501">
            <v>0</v>
          </cell>
          <cell r="D10501">
            <v>0</v>
          </cell>
          <cell r="E10501">
            <v>-5000</v>
          </cell>
          <cell r="F10501">
            <v>-5000</v>
          </cell>
          <cell r="G10501">
            <v>-5000</v>
          </cell>
        </row>
        <row r="10502">
          <cell r="B10502" t="str">
            <v>301500U167</v>
          </cell>
          <cell r="C10502">
            <v>0</v>
          </cell>
          <cell r="D10502">
            <v>0</v>
          </cell>
          <cell r="E10502">
            <v>-2500</v>
          </cell>
          <cell r="F10502">
            <v>-2500</v>
          </cell>
          <cell r="G10502">
            <v>-2500</v>
          </cell>
        </row>
        <row r="10503">
          <cell r="B10503" t="str">
            <v>301500U168</v>
          </cell>
          <cell r="C10503">
            <v>0</v>
          </cell>
          <cell r="D10503">
            <v>0</v>
          </cell>
          <cell r="E10503">
            <v>-2500</v>
          </cell>
          <cell r="F10503">
            <v>-2500</v>
          </cell>
          <cell r="G10503">
            <v>-2500</v>
          </cell>
        </row>
        <row r="10504">
          <cell r="B10504" t="str">
            <v>301500U169</v>
          </cell>
          <cell r="C10504">
            <v>0</v>
          </cell>
          <cell r="D10504">
            <v>0</v>
          </cell>
          <cell r="E10504">
            <v>-2500</v>
          </cell>
          <cell r="F10504">
            <v>-2500</v>
          </cell>
          <cell r="G10504">
            <v>-2500</v>
          </cell>
        </row>
        <row r="10505">
          <cell r="B10505" t="str">
            <v>301500U170</v>
          </cell>
          <cell r="C10505">
            <v>0</v>
          </cell>
          <cell r="D10505">
            <v>0</v>
          </cell>
          <cell r="E10505">
            <v>-7500</v>
          </cell>
          <cell r="F10505">
            <v>-7500</v>
          </cell>
          <cell r="G10505">
            <v>-7500</v>
          </cell>
        </row>
        <row r="10506">
          <cell r="B10506" t="str">
            <v>301500U171</v>
          </cell>
          <cell r="C10506">
            <v>0</v>
          </cell>
          <cell r="D10506">
            <v>0</v>
          </cell>
          <cell r="E10506">
            <v>-5000</v>
          </cell>
          <cell r="F10506">
            <v>-5000</v>
          </cell>
          <cell r="G10506">
            <v>-5000</v>
          </cell>
        </row>
        <row r="10507">
          <cell r="B10507" t="str">
            <v>301500U172</v>
          </cell>
          <cell r="C10507">
            <v>0</v>
          </cell>
          <cell r="D10507">
            <v>0</v>
          </cell>
          <cell r="E10507">
            <v>-2500</v>
          </cell>
          <cell r="F10507">
            <v>-2500</v>
          </cell>
          <cell r="G10507">
            <v>-2500</v>
          </cell>
        </row>
        <row r="10508">
          <cell r="B10508" t="str">
            <v>301500U173</v>
          </cell>
          <cell r="C10508">
            <v>0</v>
          </cell>
          <cell r="D10508">
            <v>0</v>
          </cell>
          <cell r="E10508">
            <v>-5000</v>
          </cell>
          <cell r="F10508">
            <v>-5000</v>
          </cell>
          <cell r="G10508">
            <v>-5000</v>
          </cell>
        </row>
        <row r="10509">
          <cell r="B10509" t="str">
            <v>301500U174</v>
          </cell>
          <cell r="C10509">
            <v>0</v>
          </cell>
          <cell r="D10509">
            <v>0</v>
          </cell>
          <cell r="E10509">
            <v>-2500</v>
          </cell>
          <cell r="F10509">
            <v>-2500</v>
          </cell>
          <cell r="G10509">
            <v>-2500</v>
          </cell>
        </row>
        <row r="10510">
          <cell r="B10510" t="str">
            <v>301500U175</v>
          </cell>
          <cell r="C10510">
            <v>0</v>
          </cell>
          <cell r="D10510">
            <v>0</v>
          </cell>
          <cell r="E10510">
            <v>-2500</v>
          </cell>
          <cell r="F10510">
            <v>-2500</v>
          </cell>
          <cell r="G10510">
            <v>-2500</v>
          </cell>
        </row>
        <row r="10511">
          <cell r="B10511" t="str">
            <v>301500U176</v>
          </cell>
          <cell r="C10511">
            <v>0</v>
          </cell>
          <cell r="D10511">
            <v>0</v>
          </cell>
          <cell r="E10511">
            <v>-5000</v>
          </cell>
          <cell r="F10511">
            <v>-5000</v>
          </cell>
          <cell r="G10511">
            <v>-5000</v>
          </cell>
        </row>
        <row r="10512">
          <cell r="B10512" t="str">
            <v>301500U177</v>
          </cell>
          <cell r="C10512">
            <v>0</v>
          </cell>
          <cell r="D10512">
            <v>0</v>
          </cell>
          <cell r="E10512">
            <v>-2500</v>
          </cell>
          <cell r="F10512">
            <v>-2500</v>
          </cell>
          <cell r="G10512">
            <v>-2500</v>
          </cell>
        </row>
        <row r="10513">
          <cell r="B10513" t="str">
            <v>301500U178</v>
          </cell>
          <cell r="C10513">
            <v>0</v>
          </cell>
          <cell r="D10513">
            <v>0</v>
          </cell>
          <cell r="E10513">
            <v>-5000</v>
          </cell>
          <cell r="F10513">
            <v>-5000</v>
          </cell>
          <cell r="G10513">
            <v>-5000</v>
          </cell>
        </row>
        <row r="10514">
          <cell r="B10514" t="str">
            <v>301500U179</v>
          </cell>
          <cell r="C10514">
            <v>0</v>
          </cell>
          <cell r="D10514">
            <v>0</v>
          </cell>
          <cell r="E10514">
            <v>-5000</v>
          </cell>
          <cell r="F10514">
            <v>-5000</v>
          </cell>
          <cell r="G10514">
            <v>-5000</v>
          </cell>
        </row>
        <row r="10515">
          <cell r="B10515" t="str">
            <v>301500U180</v>
          </cell>
          <cell r="C10515">
            <v>0</v>
          </cell>
          <cell r="D10515">
            <v>0</v>
          </cell>
          <cell r="E10515">
            <v>-5000</v>
          </cell>
          <cell r="F10515">
            <v>-5000</v>
          </cell>
          <cell r="G10515">
            <v>-5000</v>
          </cell>
        </row>
        <row r="10516">
          <cell r="B10516" t="str">
            <v>301500U181</v>
          </cell>
          <cell r="C10516">
            <v>0</v>
          </cell>
          <cell r="D10516">
            <v>0</v>
          </cell>
          <cell r="E10516">
            <v>-7500</v>
          </cell>
          <cell r="F10516">
            <v>-7500</v>
          </cell>
          <cell r="G10516">
            <v>-7500</v>
          </cell>
        </row>
        <row r="10517">
          <cell r="B10517" t="str">
            <v>301500U182</v>
          </cell>
          <cell r="C10517">
            <v>0</v>
          </cell>
          <cell r="D10517">
            <v>0</v>
          </cell>
          <cell r="E10517">
            <v>-2500</v>
          </cell>
          <cell r="F10517">
            <v>-2500</v>
          </cell>
          <cell r="G10517">
            <v>-2500</v>
          </cell>
        </row>
        <row r="10518">
          <cell r="B10518" t="str">
            <v>301500U183</v>
          </cell>
          <cell r="C10518">
            <v>0</v>
          </cell>
          <cell r="D10518">
            <v>0</v>
          </cell>
          <cell r="E10518">
            <v>-7500</v>
          </cell>
          <cell r="F10518">
            <v>-7500</v>
          </cell>
          <cell r="G10518">
            <v>-7500</v>
          </cell>
        </row>
        <row r="10519">
          <cell r="B10519" t="str">
            <v>301500U184</v>
          </cell>
          <cell r="C10519">
            <v>0</v>
          </cell>
          <cell r="D10519">
            <v>0</v>
          </cell>
          <cell r="E10519">
            <v>-10000</v>
          </cell>
          <cell r="F10519">
            <v>-10000</v>
          </cell>
          <cell r="G10519">
            <v>-10000</v>
          </cell>
        </row>
        <row r="10520">
          <cell r="B10520" t="str">
            <v>301500U185</v>
          </cell>
          <cell r="C10520">
            <v>0</v>
          </cell>
          <cell r="D10520">
            <v>0</v>
          </cell>
          <cell r="E10520">
            <v>-5000</v>
          </cell>
          <cell r="F10520">
            <v>-5000</v>
          </cell>
          <cell r="G10520">
            <v>-5000</v>
          </cell>
        </row>
        <row r="10521">
          <cell r="B10521" t="str">
            <v>301500U186</v>
          </cell>
          <cell r="C10521">
            <v>0</v>
          </cell>
          <cell r="D10521">
            <v>0</v>
          </cell>
          <cell r="E10521">
            <v>-2500</v>
          </cell>
          <cell r="F10521">
            <v>-2500</v>
          </cell>
          <cell r="G10521">
            <v>-2500</v>
          </cell>
        </row>
        <row r="10522">
          <cell r="B10522" t="str">
            <v>301500U187</v>
          </cell>
          <cell r="C10522">
            <v>0</v>
          </cell>
          <cell r="D10522">
            <v>0</v>
          </cell>
          <cell r="E10522">
            <v>-2500</v>
          </cell>
          <cell r="F10522">
            <v>-2500</v>
          </cell>
          <cell r="G10522">
            <v>-2500</v>
          </cell>
        </row>
        <row r="10523">
          <cell r="B10523" t="str">
            <v>301500U188</v>
          </cell>
          <cell r="C10523">
            <v>0</v>
          </cell>
          <cell r="D10523">
            <v>0</v>
          </cell>
          <cell r="E10523">
            <v>-12500</v>
          </cell>
          <cell r="F10523">
            <v>-12500</v>
          </cell>
          <cell r="G10523">
            <v>-12500</v>
          </cell>
        </row>
        <row r="10524">
          <cell r="B10524" t="str">
            <v>301500U189</v>
          </cell>
          <cell r="C10524">
            <v>0</v>
          </cell>
          <cell r="D10524">
            <v>0</v>
          </cell>
          <cell r="E10524">
            <v>-5000</v>
          </cell>
          <cell r="F10524">
            <v>-5000</v>
          </cell>
          <cell r="G10524">
            <v>-5000</v>
          </cell>
        </row>
        <row r="10525">
          <cell r="B10525" t="str">
            <v>301500U190</v>
          </cell>
          <cell r="C10525">
            <v>0</v>
          </cell>
          <cell r="D10525">
            <v>0</v>
          </cell>
          <cell r="E10525">
            <v>-2500</v>
          </cell>
          <cell r="F10525">
            <v>-2500</v>
          </cell>
          <cell r="G10525">
            <v>-2500</v>
          </cell>
        </row>
        <row r="10526">
          <cell r="B10526" t="str">
            <v>301500U191</v>
          </cell>
          <cell r="C10526">
            <v>0</v>
          </cell>
          <cell r="D10526">
            <v>0</v>
          </cell>
          <cell r="E10526">
            <v>-2500</v>
          </cell>
          <cell r="F10526">
            <v>-2500</v>
          </cell>
          <cell r="G10526">
            <v>-2500</v>
          </cell>
        </row>
        <row r="10527">
          <cell r="B10527" t="str">
            <v>301500U192</v>
          </cell>
          <cell r="C10527">
            <v>0</v>
          </cell>
          <cell r="D10527">
            <v>0</v>
          </cell>
          <cell r="E10527">
            <v>-5000</v>
          </cell>
          <cell r="F10527">
            <v>-5000</v>
          </cell>
          <cell r="G10527">
            <v>-5000</v>
          </cell>
        </row>
        <row r="10528">
          <cell r="B10528" t="str">
            <v>301500U193</v>
          </cell>
          <cell r="C10528">
            <v>0</v>
          </cell>
          <cell r="D10528">
            <v>0</v>
          </cell>
          <cell r="E10528">
            <v>-2500</v>
          </cell>
          <cell r="F10528">
            <v>-2500</v>
          </cell>
          <cell r="G10528">
            <v>-2500</v>
          </cell>
        </row>
        <row r="10529">
          <cell r="B10529" t="str">
            <v>301500U194</v>
          </cell>
          <cell r="C10529">
            <v>0</v>
          </cell>
          <cell r="D10529">
            <v>0</v>
          </cell>
          <cell r="E10529">
            <v>-2500</v>
          </cell>
          <cell r="F10529">
            <v>-2500</v>
          </cell>
          <cell r="G10529">
            <v>-2500</v>
          </cell>
        </row>
        <row r="10530">
          <cell r="B10530" t="str">
            <v>301500U195</v>
          </cell>
          <cell r="C10530">
            <v>0</v>
          </cell>
          <cell r="D10530">
            <v>0</v>
          </cell>
          <cell r="E10530">
            <v>-2500</v>
          </cell>
          <cell r="F10530">
            <v>-2500</v>
          </cell>
          <cell r="G10530">
            <v>-2500</v>
          </cell>
        </row>
        <row r="10531">
          <cell r="B10531" t="str">
            <v>301500U196</v>
          </cell>
          <cell r="C10531">
            <v>0</v>
          </cell>
          <cell r="D10531">
            <v>0</v>
          </cell>
          <cell r="E10531">
            <v>-2500</v>
          </cell>
          <cell r="F10531">
            <v>-2500</v>
          </cell>
          <cell r="G10531">
            <v>-2500</v>
          </cell>
        </row>
        <row r="10532">
          <cell r="B10532" t="str">
            <v>301500U197</v>
          </cell>
          <cell r="C10532">
            <v>0</v>
          </cell>
          <cell r="D10532">
            <v>0</v>
          </cell>
          <cell r="E10532">
            <v>-5000</v>
          </cell>
          <cell r="F10532">
            <v>-5000</v>
          </cell>
          <cell r="G10532">
            <v>-5000</v>
          </cell>
        </row>
        <row r="10533">
          <cell r="B10533" t="str">
            <v>301500U198</v>
          </cell>
          <cell r="C10533">
            <v>0</v>
          </cell>
          <cell r="D10533">
            <v>0</v>
          </cell>
          <cell r="E10533">
            <v>-5000</v>
          </cell>
          <cell r="F10533">
            <v>-5000</v>
          </cell>
          <cell r="G10533">
            <v>-5000</v>
          </cell>
        </row>
        <row r="10534">
          <cell r="B10534" t="str">
            <v>301500U199</v>
          </cell>
          <cell r="C10534">
            <v>0</v>
          </cell>
          <cell r="D10534">
            <v>0</v>
          </cell>
          <cell r="E10534">
            <v>-2500</v>
          </cell>
          <cell r="F10534">
            <v>-2500</v>
          </cell>
          <cell r="G10534">
            <v>-2500</v>
          </cell>
        </row>
        <row r="10535">
          <cell r="B10535" t="str">
            <v>301500U200</v>
          </cell>
          <cell r="C10535">
            <v>0</v>
          </cell>
          <cell r="D10535">
            <v>0</v>
          </cell>
          <cell r="E10535">
            <v>-2500</v>
          </cell>
          <cell r="F10535">
            <v>-2500</v>
          </cell>
          <cell r="G10535">
            <v>-2500</v>
          </cell>
        </row>
        <row r="10536">
          <cell r="B10536" t="str">
            <v>301500U201</v>
          </cell>
          <cell r="C10536">
            <v>0</v>
          </cell>
          <cell r="D10536">
            <v>0</v>
          </cell>
          <cell r="E10536">
            <v>-5000</v>
          </cell>
          <cell r="F10536">
            <v>-5000</v>
          </cell>
          <cell r="G10536">
            <v>-5000</v>
          </cell>
        </row>
        <row r="10537">
          <cell r="B10537" t="str">
            <v>301500U202</v>
          </cell>
          <cell r="C10537">
            <v>0</v>
          </cell>
          <cell r="D10537">
            <v>0</v>
          </cell>
          <cell r="E10537">
            <v>-2500</v>
          </cell>
          <cell r="F10537">
            <v>-2500</v>
          </cell>
          <cell r="G10537">
            <v>-2500</v>
          </cell>
        </row>
        <row r="10538">
          <cell r="B10538" t="str">
            <v>301500U203</v>
          </cell>
          <cell r="C10538">
            <v>0</v>
          </cell>
          <cell r="D10538">
            <v>0</v>
          </cell>
          <cell r="E10538">
            <v>-2500</v>
          </cell>
          <cell r="F10538">
            <v>-2500</v>
          </cell>
          <cell r="G10538">
            <v>-2500</v>
          </cell>
        </row>
        <row r="10539">
          <cell r="B10539" t="str">
            <v>301500U204</v>
          </cell>
          <cell r="C10539">
            <v>0</v>
          </cell>
          <cell r="D10539">
            <v>0</v>
          </cell>
          <cell r="E10539">
            <v>-2500</v>
          </cell>
          <cell r="F10539">
            <v>-2500</v>
          </cell>
          <cell r="G10539">
            <v>-2500</v>
          </cell>
        </row>
        <row r="10540">
          <cell r="B10540" t="str">
            <v>301500U206</v>
          </cell>
          <cell r="C10540">
            <v>0</v>
          </cell>
          <cell r="D10540">
            <v>0</v>
          </cell>
          <cell r="E10540">
            <v>-5000</v>
          </cell>
          <cell r="F10540">
            <v>-5000</v>
          </cell>
          <cell r="G10540">
            <v>-5000</v>
          </cell>
        </row>
        <row r="10541">
          <cell r="B10541" t="str">
            <v>301500U207</v>
          </cell>
          <cell r="C10541">
            <v>0</v>
          </cell>
          <cell r="D10541">
            <v>0</v>
          </cell>
          <cell r="E10541">
            <v>-7500</v>
          </cell>
          <cell r="F10541">
            <v>-7500</v>
          </cell>
          <cell r="G10541">
            <v>-7500</v>
          </cell>
        </row>
        <row r="10542">
          <cell r="B10542" t="str">
            <v>301500U208</v>
          </cell>
          <cell r="C10542">
            <v>0</v>
          </cell>
          <cell r="D10542">
            <v>0</v>
          </cell>
          <cell r="E10542">
            <v>-2500</v>
          </cell>
          <cell r="F10542">
            <v>-2500</v>
          </cell>
          <cell r="G10542">
            <v>-2500</v>
          </cell>
        </row>
        <row r="10543">
          <cell r="B10543" t="str">
            <v>301500U209</v>
          </cell>
          <cell r="C10543">
            <v>0</v>
          </cell>
          <cell r="D10543">
            <v>0</v>
          </cell>
          <cell r="E10543">
            <v>-5000</v>
          </cell>
          <cell r="F10543">
            <v>-5000</v>
          </cell>
          <cell r="G10543">
            <v>-5000</v>
          </cell>
        </row>
        <row r="10544">
          <cell r="B10544" t="str">
            <v>301500U210</v>
          </cell>
          <cell r="C10544">
            <v>0</v>
          </cell>
          <cell r="D10544">
            <v>0</v>
          </cell>
          <cell r="E10544">
            <v>-5000</v>
          </cell>
          <cell r="F10544">
            <v>-5000</v>
          </cell>
          <cell r="G10544">
            <v>-5000</v>
          </cell>
        </row>
        <row r="10545">
          <cell r="B10545" t="str">
            <v>301500U211</v>
          </cell>
          <cell r="C10545">
            <v>0</v>
          </cell>
          <cell r="D10545">
            <v>0</v>
          </cell>
          <cell r="E10545">
            <v>-2500</v>
          </cell>
          <cell r="F10545">
            <v>-2500</v>
          </cell>
          <cell r="G10545">
            <v>-2500</v>
          </cell>
        </row>
        <row r="10546">
          <cell r="B10546" t="str">
            <v>301500U212</v>
          </cell>
          <cell r="C10546">
            <v>0</v>
          </cell>
          <cell r="D10546">
            <v>0</v>
          </cell>
          <cell r="E10546">
            <v>-5000</v>
          </cell>
          <cell r="F10546">
            <v>-5000</v>
          </cell>
          <cell r="G10546">
            <v>-5000</v>
          </cell>
        </row>
        <row r="10547">
          <cell r="B10547" t="str">
            <v>301500U308</v>
          </cell>
          <cell r="C10547">
            <v>0</v>
          </cell>
          <cell r="D10547">
            <v>0</v>
          </cell>
          <cell r="E10547">
            <v>-5000</v>
          </cell>
          <cell r="F10547">
            <v>-5000</v>
          </cell>
          <cell r="G10547">
            <v>-5000</v>
          </cell>
        </row>
        <row r="10548">
          <cell r="B10548" t="str">
            <v>301500U309</v>
          </cell>
          <cell r="C10548">
            <v>0</v>
          </cell>
          <cell r="D10548">
            <v>0</v>
          </cell>
          <cell r="E10548">
            <v>-2500</v>
          </cell>
          <cell r="F10548">
            <v>-2500</v>
          </cell>
          <cell r="G10548">
            <v>-2500</v>
          </cell>
        </row>
        <row r="10549">
          <cell r="B10549" t="str">
            <v>301500U310</v>
          </cell>
          <cell r="C10549">
            <v>0</v>
          </cell>
          <cell r="D10549">
            <v>0</v>
          </cell>
          <cell r="E10549">
            <v>-2500</v>
          </cell>
          <cell r="F10549">
            <v>-2500</v>
          </cell>
          <cell r="G10549">
            <v>-2500</v>
          </cell>
        </row>
        <row r="10550">
          <cell r="B10550" t="str">
            <v>301500U311</v>
          </cell>
          <cell r="C10550">
            <v>0</v>
          </cell>
          <cell r="D10550">
            <v>0</v>
          </cell>
          <cell r="E10550">
            <v>-2500</v>
          </cell>
          <cell r="F10550">
            <v>-2500</v>
          </cell>
          <cell r="G10550">
            <v>-2500</v>
          </cell>
        </row>
        <row r="10551">
          <cell r="B10551" t="str">
            <v>301500U312</v>
          </cell>
          <cell r="C10551">
            <v>0</v>
          </cell>
          <cell r="D10551">
            <v>0</v>
          </cell>
          <cell r="E10551">
            <v>-2500</v>
          </cell>
          <cell r="F10551">
            <v>-2500</v>
          </cell>
          <cell r="G10551">
            <v>-2500</v>
          </cell>
        </row>
        <row r="10552">
          <cell r="B10552" t="str">
            <v>301500U313</v>
          </cell>
          <cell r="C10552">
            <v>0</v>
          </cell>
          <cell r="D10552">
            <v>0</v>
          </cell>
          <cell r="E10552">
            <v>-2500</v>
          </cell>
          <cell r="F10552">
            <v>-2500</v>
          </cell>
          <cell r="G10552">
            <v>-2500</v>
          </cell>
        </row>
        <row r="10553">
          <cell r="B10553" t="str">
            <v>301500U314</v>
          </cell>
          <cell r="C10553">
            <v>0</v>
          </cell>
          <cell r="D10553">
            <v>0</v>
          </cell>
          <cell r="E10553">
            <v>-2500</v>
          </cell>
          <cell r="F10553">
            <v>-2500</v>
          </cell>
          <cell r="G10553">
            <v>-2500</v>
          </cell>
        </row>
        <row r="10554">
          <cell r="B10554" t="str">
            <v>301500U315</v>
          </cell>
          <cell r="C10554">
            <v>0</v>
          </cell>
          <cell r="D10554">
            <v>0</v>
          </cell>
          <cell r="E10554">
            <v>-2500</v>
          </cell>
          <cell r="F10554">
            <v>-2500</v>
          </cell>
          <cell r="G10554">
            <v>-2500</v>
          </cell>
        </row>
        <row r="10555">
          <cell r="B10555" t="str">
            <v>301500U316</v>
          </cell>
          <cell r="C10555">
            <v>0</v>
          </cell>
          <cell r="D10555">
            <v>0</v>
          </cell>
          <cell r="E10555">
            <v>-2500</v>
          </cell>
          <cell r="F10555">
            <v>-2500</v>
          </cell>
          <cell r="G10555">
            <v>-2500</v>
          </cell>
        </row>
        <row r="10556">
          <cell r="B10556" t="str">
            <v>301500U317</v>
          </cell>
          <cell r="C10556">
            <v>0</v>
          </cell>
          <cell r="D10556">
            <v>0</v>
          </cell>
          <cell r="E10556">
            <v>-5000</v>
          </cell>
          <cell r="F10556">
            <v>-5000</v>
          </cell>
          <cell r="G10556">
            <v>-5000</v>
          </cell>
        </row>
        <row r="10557">
          <cell r="B10557" t="str">
            <v>301500U318</v>
          </cell>
          <cell r="C10557">
            <v>0</v>
          </cell>
          <cell r="D10557">
            <v>0</v>
          </cell>
          <cell r="E10557">
            <v>-15000</v>
          </cell>
          <cell r="F10557">
            <v>-15000</v>
          </cell>
          <cell r="G10557">
            <v>-15000</v>
          </cell>
        </row>
        <row r="10558">
          <cell r="B10558" t="str">
            <v>301500U319</v>
          </cell>
          <cell r="C10558">
            <v>0</v>
          </cell>
          <cell r="D10558">
            <v>2500</v>
          </cell>
          <cell r="E10558">
            <v>-5000</v>
          </cell>
          <cell r="F10558">
            <v>-2500</v>
          </cell>
          <cell r="G10558">
            <v>-2500</v>
          </cell>
        </row>
        <row r="10559">
          <cell r="B10559" t="str">
            <v>301500U320</v>
          </cell>
          <cell r="C10559">
            <v>0</v>
          </cell>
          <cell r="D10559">
            <v>0</v>
          </cell>
          <cell r="E10559">
            <v>-2500</v>
          </cell>
          <cell r="F10559">
            <v>-2500</v>
          </cell>
          <cell r="G10559">
            <v>-2500</v>
          </cell>
        </row>
        <row r="10560">
          <cell r="B10560" t="str">
            <v>301500U321</v>
          </cell>
          <cell r="C10560">
            <v>0</v>
          </cell>
          <cell r="D10560">
            <v>0</v>
          </cell>
          <cell r="E10560">
            <v>-2500</v>
          </cell>
          <cell r="F10560">
            <v>-2500</v>
          </cell>
          <cell r="G10560">
            <v>-2500</v>
          </cell>
        </row>
        <row r="10561">
          <cell r="B10561" t="str">
            <v>301500U322</v>
          </cell>
          <cell r="C10561">
            <v>0</v>
          </cell>
          <cell r="D10561">
            <v>0</v>
          </cell>
          <cell r="E10561">
            <v>-15000</v>
          </cell>
          <cell r="F10561">
            <v>-15000</v>
          </cell>
          <cell r="G10561">
            <v>-15000</v>
          </cell>
        </row>
        <row r="10562">
          <cell r="B10562" t="str">
            <v>301500U323</v>
          </cell>
          <cell r="C10562">
            <v>0</v>
          </cell>
          <cell r="D10562">
            <v>0</v>
          </cell>
          <cell r="E10562">
            <v>-2500</v>
          </cell>
          <cell r="F10562">
            <v>-2500</v>
          </cell>
          <cell r="G10562">
            <v>-2500</v>
          </cell>
        </row>
        <row r="10563">
          <cell r="B10563" t="str">
            <v>301500U324</v>
          </cell>
          <cell r="C10563">
            <v>0</v>
          </cell>
          <cell r="D10563">
            <v>0</v>
          </cell>
          <cell r="E10563">
            <v>-2500</v>
          </cell>
          <cell r="F10563">
            <v>-2500</v>
          </cell>
          <cell r="G10563">
            <v>-2500</v>
          </cell>
        </row>
        <row r="10564">
          <cell r="B10564" t="str">
            <v>301500U326</v>
          </cell>
          <cell r="C10564">
            <v>0</v>
          </cell>
          <cell r="D10564">
            <v>0</v>
          </cell>
          <cell r="E10564">
            <v>-7500</v>
          </cell>
          <cell r="F10564">
            <v>-7500</v>
          </cell>
          <cell r="G10564">
            <v>-7500</v>
          </cell>
        </row>
        <row r="10565">
          <cell r="B10565" t="str">
            <v>301500V001</v>
          </cell>
          <cell r="C10565">
            <v>-7500</v>
          </cell>
          <cell r="D10565">
            <v>0</v>
          </cell>
          <cell r="E10565">
            <v>0</v>
          </cell>
          <cell r="F10565">
            <v>0</v>
          </cell>
          <cell r="G10565">
            <v>-7500</v>
          </cell>
        </row>
        <row r="10566">
          <cell r="B10566" t="str">
            <v>301500V002</v>
          </cell>
          <cell r="C10566">
            <v>-10000</v>
          </cell>
          <cell r="D10566">
            <v>0</v>
          </cell>
          <cell r="E10566">
            <v>0</v>
          </cell>
          <cell r="F10566">
            <v>0</v>
          </cell>
          <cell r="G10566">
            <v>-10000</v>
          </cell>
        </row>
        <row r="10567">
          <cell r="B10567" t="str">
            <v>301500V003</v>
          </cell>
          <cell r="C10567">
            <v>-7500</v>
          </cell>
          <cell r="D10567">
            <v>0</v>
          </cell>
          <cell r="E10567">
            <v>0</v>
          </cell>
          <cell r="F10567">
            <v>0</v>
          </cell>
          <cell r="G10567">
            <v>-7500</v>
          </cell>
        </row>
        <row r="10568">
          <cell r="B10568" t="str">
            <v>301500V004</v>
          </cell>
          <cell r="C10568">
            <v>-7500</v>
          </cell>
          <cell r="D10568">
            <v>0</v>
          </cell>
          <cell r="E10568">
            <v>0</v>
          </cell>
          <cell r="F10568">
            <v>0</v>
          </cell>
          <cell r="G10568">
            <v>-7500</v>
          </cell>
        </row>
        <row r="10569">
          <cell r="B10569" t="str">
            <v>301500V005</v>
          </cell>
          <cell r="C10569">
            <v>-10000</v>
          </cell>
          <cell r="D10569">
            <v>0</v>
          </cell>
          <cell r="E10569">
            <v>0</v>
          </cell>
          <cell r="F10569">
            <v>0</v>
          </cell>
          <cell r="G10569">
            <v>-10000</v>
          </cell>
        </row>
        <row r="10570">
          <cell r="B10570" t="str">
            <v>301500V006</v>
          </cell>
          <cell r="C10570">
            <v>-10000</v>
          </cell>
          <cell r="D10570">
            <v>0</v>
          </cell>
          <cell r="E10570">
            <v>0</v>
          </cell>
          <cell r="F10570">
            <v>0</v>
          </cell>
          <cell r="G10570">
            <v>-10000</v>
          </cell>
        </row>
        <row r="10571">
          <cell r="B10571" t="str">
            <v>301500V007</v>
          </cell>
          <cell r="C10571">
            <v>-7500</v>
          </cell>
          <cell r="D10571">
            <v>7500</v>
          </cell>
          <cell r="E10571">
            <v>-7500</v>
          </cell>
          <cell r="F10571">
            <v>0</v>
          </cell>
          <cell r="G10571">
            <v>-7500</v>
          </cell>
        </row>
        <row r="10572">
          <cell r="B10572" t="str">
            <v>301500V008</v>
          </cell>
          <cell r="C10572">
            <v>-7500</v>
          </cell>
          <cell r="D10572">
            <v>0</v>
          </cell>
          <cell r="E10572">
            <v>0</v>
          </cell>
          <cell r="F10572">
            <v>0</v>
          </cell>
          <cell r="G10572">
            <v>-7500</v>
          </cell>
        </row>
        <row r="10573">
          <cell r="B10573" t="str">
            <v>301500V009</v>
          </cell>
          <cell r="C10573">
            <v>-7500</v>
          </cell>
          <cell r="D10573">
            <v>7500</v>
          </cell>
          <cell r="E10573">
            <v>0</v>
          </cell>
          <cell r="F10573">
            <v>7500</v>
          </cell>
          <cell r="G10573">
            <v>0</v>
          </cell>
        </row>
        <row r="10574">
          <cell r="B10574" t="str">
            <v>301500V010</v>
          </cell>
          <cell r="C10574">
            <v>-7500</v>
          </cell>
          <cell r="D10574">
            <v>7500</v>
          </cell>
          <cell r="E10574">
            <v>0</v>
          </cell>
          <cell r="F10574">
            <v>7500</v>
          </cell>
          <cell r="G10574">
            <v>0</v>
          </cell>
        </row>
        <row r="10575">
          <cell r="B10575" t="str">
            <v>301500V011</v>
          </cell>
          <cell r="C10575">
            <v>-12500</v>
          </cell>
          <cell r="D10575">
            <v>0</v>
          </cell>
          <cell r="E10575">
            <v>0</v>
          </cell>
          <cell r="F10575">
            <v>0</v>
          </cell>
          <cell r="G10575">
            <v>-12500</v>
          </cell>
        </row>
        <row r="10576">
          <cell r="B10576" t="str">
            <v>301500V012</v>
          </cell>
          <cell r="C10576">
            <v>7500</v>
          </cell>
          <cell r="D10576">
            <v>0</v>
          </cell>
          <cell r="E10576">
            <v>0</v>
          </cell>
          <cell r="F10576">
            <v>0</v>
          </cell>
          <cell r="G10576">
            <v>7500</v>
          </cell>
        </row>
        <row r="10577">
          <cell r="B10577" t="str">
            <v>301500V013</v>
          </cell>
          <cell r="C10577">
            <v>-10000</v>
          </cell>
          <cell r="D10577">
            <v>7500</v>
          </cell>
          <cell r="E10577">
            <v>0</v>
          </cell>
          <cell r="F10577">
            <v>7500</v>
          </cell>
          <cell r="G10577">
            <v>-2500</v>
          </cell>
        </row>
        <row r="10578">
          <cell r="B10578" t="str">
            <v>301500V014</v>
          </cell>
          <cell r="C10578">
            <v>-7500</v>
          </cell>
          <cell r="D10578">
            <v>0</v>
          </cell>
          <cell r="E10578">
            <v>0</v>
          </cell>
          <cell r="F10578">
            <v>0</v>
          </cell>
          <cell r="G10578">
            <v>-7500</v>
          </cell>
        </row>
        <row r="10579">
          <cell r="B10579" t="str">
            <v>301500V015</v>
          </cell>
          <cell r="C10579">
            <v>-7500</v>
          </cell>
          <cell r="D10579">
            <v>7500</v>
          </cell>
          <cell r="E10579">
            <v>0</v>
          </cell>
          <cell r="F10579">
            <v>7500</v>
          </cell>
          <cell r="G10579">
            <v>0</v>
          </cell>
        </row>
        <row r="10580">
          <cell r="B10580" t="str">
            <v>301500V016</v>
          </cell>
          <cell r="C10580">
            <v>-7500</v>
          </cell>
          <cell r="D10580">
            <v>7500</v>
          </cell>
          <cell r="E10580">
            <v>0</v>
          </cell>
          <cell r="F10580">
            <v>7500</v>
          </cell>
          <cell r="G10580">
            <v>0</v>
          </cell>
        </row>
        <row r="10581">
          <cell r="B10581" t="str">
            <v>301500V017</v>
          </cell>
          <cell r="C10581">
            <v>-7500</v>
          </cell>
          <cell r="D10581">
            <v>0</v>
          </cell>
          <cell r="E10581">
            <v>0</v>
          </cell>
          <cell r="F10581">
            <v>0</v>
          </cell>
          <cell r="G10581">
            <v>-7500</v>
          </cell>
        </row>
        <row r="10582">
          <cell r="B10582" t="str">
            <v>301500V018</v>
          </cell>
          <cell r="C10582">
            <v>-7500</v>
          </cell>
          <cell r="D10582">
            <v>0</v>
          </cell>
          <cell r="E10582">
            <v>0</v>
          </cell>
          <cell r="F10582">
            <v>0</v>
          </cell>
          <cell r="G10582">
            <v>-7500</v>
          </cell>
        </row>
        <row r="10583">
          <cell r="B10583" t="str">
            <v>301500V019</v>
          </cell>
          <cell r="C10583">
            <v>-10000</v>
          </cell>
          <cell r="D10583">
            <v>0</v>
          </cell>
          <cell r="E10583">
            <v>0</v>
          </cell>
          <cell r="F10583">
            <v>0</v>
          </cell>
          <cell r="G10583">
            <v>-10000</v>
          </cell>
        </row>
        <row r="10584">
          <cell r="B10584" t="str">
            <v>301500V020</v>
          </cell>
          <cell r="C10584">
            <v>-7500</v>
          </cell>
          <cell r="D10584">
            <v>0</v>
          </cell>
          <cell r="E10584">
            <v>0</v>
          </cell>
          <cell r="F10584">
            <v>0</v>
          </cell>
          <cell r="G10584">
            <v>-7500</v>
          </cell>
        </row>
        <row r="10585">
          <cell r="B10585" t="str">
            <v>301500V021</v>
          </cell>
          <cell r="C10585">
            <v>-12500</v>
          </cell>
          <cell r="D10585">
            <v>0</v>
          </cell>
          <cell r="E10585">
            <v>0</v>
          </cell>
          <cell r="F10585">
            <v>0</v>
          </cell>
          <cell r="G10585">
            <v>-12500</v>
          </cell>
        </row>
        <row r="10586">
          <cell r="B10586" t="str">
            <v>301500V022</v>
          </cell>
          <cell r="C10586">
            <v>-7500</v>
          </cell>
          <cell r="D10586">
            <v>0</v>
          </cell>
          <cell r="E10586">
            <v>0</v>
          </cell>
          <cell r="F10586">
            <v>0</v>
          </cell>
          <cell r="G10586">
            <v>-7500</v>
          </cell>
        </row>
        <row r="10587">
          <cell r="B10587" t="str">
            <v>301500V025</v>
          </cell>
          <cell r="C10587">
            <v>-12500</v>
          </cell>
          <cell r="D10587">
            <v>0</v>
          </cell>
          <cell r="E10587">
            <v>0</v>
          </cell>
          <cell r="F10587">
            <v>0</v>
          </cell>
          <cell r="G10587">
            <v>-12500</v>
          </cell>
        </row>
        <row r="10588">
          <cell r="B10588" t="str">
            <v>301500V026</v>
          </cell>
          <cell r="C10588">
            <v>-7500</v>
          </cell>
          <cell r="D10588">
            <v>0</v>
          </cell>
          <cell r="E10588">
            <v>0</v>
          </cell>
          <cell r="F10588">
            <v>0</v>
          </cell>
          <cell r="G10588">
            <v>-7500</v>
          </cell>
        </row>
        <row r="10589">
          <cell r="B10589" t="str">
            <v>301500V027</v>
          </cell>
          <cell r="C10589">
            <v>-7500</v>
          </cell>
          <cell r="D10589">
            <v>0</v>
          </cell>
          <cell r="E10589">
            <v>0</v>
          </cell>
          <cell r="F10589">
            <v>0</v>
          </cell>
          <cell r="G10589">
            <v>-7500</v>
          </cell>
        </row>
        <row r="10590">
          <cell r="B10590" t="str">
            <v>301500V028</v>
          </cell>
          <cell r="C10590">
            <v>-2500</v>
          </cell>
          <cell r="D10590">
            <v>0</v>
          </cell>
          <cell r="E10590">
            <v>0</v>
          </cell>
          <cell r="F10590">
            <v>0</v>
          </cell>
          <cell r="G10590">
            <v>-2500</v>
          </cell>
        </row>
        <row r="10591">
          <cell r="B10591" t="str">
            <v>301500V029</v>
          </cell>
          <cell r="C10591">
            <v>-7500</v>
          </cell>
          <cell r="D10591">
            <v>0</v>
          </cell>
          <cell r="E10591">
            <v>0</v>
          </cell>
          <cell r="F10591">
            <v>0</v>
          </cell>
          <cell r="G10591">
            <v>-7500</v>
          </cell>
        </row>
        <row r="10592">
          <cell r="B10592" t="str">
            <v>301500V030</v>
          </cell>
          <cell r="C10592">
            <v>-5000</v>
          </cell>
          <cell r="D10592">
            <v>0</v>
          </cell>
          <cell r="E10592">
            <v>0</v>
          </cell>
          <cell r="F10592">
            <v>0</v>
          </cell>
          <cell r="G10592">
            <v>-5000</v>
          </cell>
        </row>
        <row r="10593">
          <cell r="B10593" t="str">
            <v>301500V031</v>
          </cell>
          <cell r="C10593">
            <v>-7500</v>
          </cell>
          <cell r="D10593">
            <v>0</v>
          </cell>
          <cell r="E10593">
            <v>0</v>
          </cell>
          <cell r="F10593">
            <v>0</v>
          </cell>
          <cell r="G10593">
            <v>-7500</v>
          </cell>
        </row>
        <row r="10594">
          <cell r="B10594" t="str">
            <v>301500V032</v>
          </cell>
          <cell r="C10594">
            <v>-7500</v>
          </cell>
          <cell r="D10594">
            <v>0</v>
          </cell>
          <cell r="E10594">
            <v>0</v>
          </cell>
          <cell r="F10594">
            <v>0</v>
          </cell>
          <cell r="G10594">
            <v>-7500</v>
          </cell>
        </row>
        <row r="10595">
          <cell r="B10595" t="str">
            <v>301500V034</v>
          </cell>
          <cell r="C10595">
            <v>-7500</v>
          </cell>
          <cell r="D10595">
            <v>0</v>
          </cell>
          <cell r="E10595">
            <v>0</v>
          </cell>
          <cell r="F10595">
            <v>0</v>
          </cell>
          <cell r="G10595">
            <v>-7500</v>
          </cell>
        </row>
        <row r="10596">
          <cell r="B10596" t="str">
            <v>301500V035</v>
          </cell>
          <cell r="C10596">
            <v>-7500</v>
          </cell>
          <cell r="D10596">
            <v>0</v>
          </cell>
          <cell r="E10596">
            <v>0</v>
          </cell>
          <cell r="F10596">
            <v>0</v>
          </cell>
          <cell r="G10596">
            <v>-7500</v>
          </cell>
        </row>
        <row r="10597">
          <cell r="B10597" t="str">
            <v>301500V036</v>
          </cell>
          <cell r="C10597">
            <v>-5000</v>
          </cell>
          <cell r="D10597">
            <v>0</v>
          </cell>
          <cell r="E10597">
            <v>0</v>
          </cell>
          <cell r="F10597">
            <v>0</v>
          </cell>
          <cell r="G10597">
            <v>-5000</v>
          </cell>
        </row>
        <row r="10598">
          <cell r="B10598" t="str">
            <v>301500V037</v>
          </cell>
          <cell r="C10598">
            <v>-5000</v>
          </cell>
          <cell r="D10598">
            <v>0</v>
          </cell>
          <cell r="E10598">
            <v>0</v>
          </cell>
          <cell r="F10598">
            <v>0</v>
          </cell>
          <cell r="G10598">
            <v>-5000</v>
          </cell>
        </row>
        <row r="10599">
          <cell r="B10599" t="str">
            <v>301500V038</v>
          </cell>
          <cell r="C10599">
            <v>-12500</v>
          </cell>
          <cell r="D10599">
            <v>0</v>
          </cell>
          <cell r="E10599">
            <v>0</v>
          </cell>
          <cell r="F10599">
            <v>0</v>
          </cell>
          <cell r="G10599">
            <v>-12500</v>
          </cell>
        </row>
        <row r="10600">
          <cell r="B10600" t="str">
            <v>301500V039</v>
          </cell>
          <cell r="C10600">
            <v>-10000</v>
          </cell>
          <cell r="D10600">
            <v>0</v>
          </cell>
          <cell r="E10600">
            <v>0</v>
          </cell>
          <cell r="F10600">
            <v>0</v>
          </cell>
          <cell r="G10600">
            <v>-10000</v>
          </cell>
        </row>
        <row r="10601">
          <cell r="B10601" t="str">
            <v>301500V040</v>
          </cell>
          <cell r="C10601">
            <v>-10000</v>
          </cell>
          <cell r="D10601">
            <v>0</v>
          </cell>
          <cell r="E10601">
            <v>0</v>
          </cell>
          <cell r="F10601">
            <v>0</v>
          </cell>
          <cell r="G10601">
            <v>-10000</v>
          </cell>
        </row>
        <row r="10602">
          <cell r="B10602" t="str">
            <v>301500V041</v>
          </cell>
          <cell r="C10602">
            <v>-5000</v>
          </cell>
          <cell r="D10602">
            <v>0</v>
          </cell>
          <cell r="E10602">
            <v>0</v>
          </cell>
          <cell r="F10602">
            <v>0</v>
          </cell>
          <cell r="G10602">
            <v>-5000</v>
          </cell>
        </row>
        <row r="10603">
          <cell r="B10603" t="str">
            <v>301500V042</v>
          </cell>
          <cell r="C10603">
            <v>-7500</v>
          </cell>
          <cell r="D10603">
            <v>0</v>
          </cell>
          <cell r="E10603">
            <v>0</v>
          </cell>
          <cell r="F10603">
            <v>0</v>
          </cell>
          <cell r="G10603">
            <v>-7500</v>
          </cell>
        </row>
        <row r="10604">
          <cell r="B10604" t="str">
            <v>301500V043</v>
          </cell>
          <cell r="C10604">
            <v>-12500</v>
          </cell>
          <cell r="D10604">
            <v>0</v>
          </cell>
          <cell r="E10604">
            <v>0</v>
          </cell>
          <cell r="F10604">
            <v>0</v>
          </cell>
          <cell r="G10604">
            <v>-12500</v>
          </cell>
        </row>
        <row r="10605">
          <cell r="B10605" t="str">
            <v>301500V044</v>
          </cell>
          <cell r="C10605">
            <v>-7500</v>
          </cell>
          <cell r="D10605">
            <v>0</v>
          </cell>
          <cell r="E10605">
            <v>0</v>
          </cell>
          <cell r="F10605">
            <v>0</v>
          </cell>
          <cell r="G10605">
            <v>-7500</v>
          </cell>
        </row>
        <row r="10606">
          <cell r="B10606" t="str">
            <v>301500V045</v>
          </cell>
          <cell r="C10606">
            <v>-7500</v>
          </cell>
          <cell r="D10606">
            <v>0</v>
          </cell>
          <cell r="E10606">
            <v>0</v>
          </cell>
          <cell r="F10606">
            <v>0</v>
          </cell>
          <cell r="G10606">
            <v>-7500</v>
          </cell>
        </row>
        <row r="10607">
          <cell r="B10607" t="str">
            <v>301500V046</v>
          </cell>
          <cell r="C10607">
            <v>-7500</v>
          </cell>
          <cell r="D10607">
            <v>0</v>
          </cell>
          <cell r="E10607">
            <v>0</v>
          </cell>
          <cell r="F10607">
            <v>0</v>
          </cell>
          <cell r="G10607">
            <v>-7500</v>
          </cell>
        </row>
        <row r="10608">
          <cell r="B10608" t="str">
            <v>301500V047</v>
          </cell>
          <cell r="C10608">
            <v>-7500</v>
          </cell>
          <cell r="D10608">
            <v>0</v>
          </cell>
          <cell r="E10608">
            <v>0</v>
          </cell>
          <cell r="F10608">
            <v>0</v>
          </cell>
          <cell r="G10608">
            <v>-7500</v>
          </cell>
        </row>
        <row r="10609">
          <cell r="B10609" t="str">
            <v>301500V048</v>
          </cell>
          <cell r="C10609">
            <v>-2500</v>
          </cell>
          <cell r="D10609">
            <v>0</v>
          </cell>
          <cell r="E10609">
            <v>0</v>
          </cell>
          <cell r="F10609">
            <v>0</v>
          </cell>
          <cell r="G10609">
            <v>-2500</v>
          </cell>
        </row>
        <row r="10610">
          <cell r="B10610" t="str">
            <v>301500V049</v>
          </cell>
          <cell r="C10610">
            <v>-7500</v>
          </cell>
          <cell r="D10610">
            <v>0</v>
          </cell>
          <cell r="E10610">
            <v>0</v>
          </cell>
          <cell r="F10610">
            <v>0</v>
          </cell>
          <cell r="G10610">
            <v>-7500</v>
          </cell>
        </row>
        <row r="10611">
          <cell r="B10611" t="str">
            <v>301500V050</v>
          </cell>
          <cell r="C10611">
            <v>-22500</v>
          </cell>
          <cell r="D10611">
            <v>0</v>
          </cell>
          <cell r="E10611">
            <v>-2500</v>
          </cell>
          <cell r="F10611">
            <v>-2500</v>
          </cell>
          <cell r="G10611">
            <v>-25000</v>
          </cell>
        </row>
        <row r="10612">
          <cell r="B10612" t="str">
            <v>301500V052</v>
          </cell>
          <cell r="C10612">
            <v>-7500</v>
          </cell>
          <cell r="D10612">
            <v>0</v>
          </cell>
          <cell r="E10612">
            <v>0</v>
          </cell>
          <cell r="F10612">
            <v>0</v>
          </cell>
          <cell r="G10612">
            <v>-7500</v>
          </cell>
        </row>
        <row r="10613">
          <cell r="B10613" t="str">
            <v>301500V053</v>
          </cell>
          <cell r="C10613">
            <v>-7500</v>
          </cell>
          <cell r="D10613">
            <v>0</v>
          </cell>
          <cell r="E10613">
            <v>0</v>
          </cell>
          <cell r="F10613">
            <v>0</v>
          </cell>
          <cell r="G10613">
            <v>-7500</v>
          </cell>
        </row>
        <row r="10614">
          <cell r="B10614" t="str">
            <v>301500V054</v>
          </cell>
          <cell r="C10614">
            <v>-2500</v>
          </cell>
          <cell r="D10614">
            <v>0</v>
          </cell>
          <cell r="E10614">
            <v>0</v>
          </cell>
          <cell r="F10614">
            <v>0</v>
          </cell>
          <cell r="G10614">
            <v>-2500</v>
          </cell>
        </row>
        <row r="10615">
          <cell r="B10615" t="str">
            <v>301500V056</v>
          </cell>
          <cell r="C10615">
            <v>-7500</v>
          </cell>
          <cell r="D10615">
            <v>0</v>
          </cell>
          <cell r="E10615">
            <v>0</v>
          </cell>
          <cell r="F10615">
            <v>0</v>
          </cell>
          <cell r="G10615">
            <v>-7500</v>
          </cell>
        </row>
        <row r="10616">
          <cell r="B10616" t="str">
            <v>301500V057</v>
          </cell>
          <cell r="C10616">
            <v>-12500</v>
          </cell>
          <cell r="D10616">
            <v>12500</v>
          </cell>
          <cell r="E10616">
            <v>0</v>
          </cell>
          <cell r="F10616">
            <v>12500</v>
          </cell>
          <cell r="G10616">
            <v>0</v>
          </cell>
        </row>
        <row r="10617">
          <cell r="B10617" t="str">
            <v>301500V058</v>
          </cell>
          <cell r="C10617">
            <v>-7500</v>
          </cell>
          <cell r="D10617">
            <v>2500</v>
          </cell>
          <cell r="E10617">
            <v>0</v>
          </cell>
          <cell r="F10617">
            <v>2500</v>
          </cell>
          <cell r="G10617">
            <v>-5000</v>
          </cell>
        </row>
        <row r="10618">
          <cell r="B10618" t="str">
            <v>301500V060</v>
          </cell>
          <cell r="C10618">
            <v>-5000</v>
          </cell>
          <cell r="D10618">
            <v>5000</v>
          </cell>
          <cell r="E10618">
            <v>0</v>
          </cell>
          <cell r="F10618">
            <v>5000</v>
          </cell>
          <cell r="G10618">
            <v>0</v>
          </cell>
        </row>
        <row r="10619">
          <cell r="B10619" t="str">
            <v>301500V061</v>
          </cell>
          <cell r="C10619">
            <v>-7500</v>
          </cell>
          <cell r="D10619">
            <v>0</v>
          </cell>
          <cell r="E10619">
            <v>0</v>
          </cell>
          <cell r="F10619">
            <v>0</v>
          </cell>
          <cell r="G10619">
            <v>-7500</v>
          </cell>
        </row>
        <row r="10620">
          <cell r="B10620" t="str">
            <v>301500V062</v>
          </cell>
          <cell r="C10620">
            <v>-7500</v>
          </cell>
          <cell r="D10620">
            <v>0</v>
          </cell>
          <cell r="E10620">
            <v>0</v>
          </cell>
          <cell r="F10620">
            <v>0</v>
          </cell>
          <cell r="G10620">
            <v>-7500</v>
          </cell>
        </row>
        <row r="10621">
          <cell r="B10621" t="str">
            <v>301500V063</v>
          </cell>
          <cell r="C10621">
            <v>-7500</v>
          </cell>
          <cell r="D10621">
            <v>0</v>
          </cell>
          <cell r="E10621">
            <v>0</v>
          </cell>
          <cell r="F10621">
            <v>0</v>
          </cell>
          <cell r="G10621">
            <v>-7500</v>
          </cell>
        </row>
        <row r="10622">
          <cell r="B10622" t="str">
            <v>301500V064</v>
          </cell>
          <cell r="C10622">
            <v>-7500</v>
          </cell>
          <cell r="D10622">
            <v>0</v>
          </cell>
          <cell r="E10622">
            <v>0</v>
          </cell>
          <cell r="F10622">
            <v>0</v>
          </cell>
          <cell r="G10622">
            <v>-7500</v>
          </cell>
        </row>
        <row r="10623">
          <cell r="B10623" t="str">
            <v>301500V065</v>
          </cell>
          <cell r="C10623">
            <v>-7500</v>
          </cell>
          <cell r="D10623">
            <v>0</v>
          </cell>
          <cell r="E10623">
            <v>0</v>
          </cell>
          <cell r="F10623">
            <v>0</v>
          </cell>
          <cell r="G10623">
            <v>-7500</v>
          </cell>
        </row>
        <row r="10624">
          <cell r="B10624" t="str">
            <v>301500V066</v>
          </cell>
          <cell r="C10624">
            <v>-10000</v>
          </cell>
          <cell r="D10624">
            <v>0</v>
          </cell>
          <cell r="E10624">
            <v>0</v>
          </cell>
          <cell r="F10624">
            <v>0</v>
          </cell>
          <cell r="G10624">
            <v>-10000</v>
          </cell>
        </row>
        <row r="10625">
          <cell r="B10625" t="str">
            <v>301500V067</v>
          </cell>
          <cell r="C10625">
            <v>-2500</v>
          </cell>
          <cell r="D10625">
            <v>5000</v>
          </cell>
          <cell r="E10625">
            <v>-2500</v>
          </cell>
          <cell r="F10625">
            <v>2500</v>
          </cell>
          <cell r="G10625">
            <v>0</v>
          </cell>
        </row>
        <row r="10626">
          <cell r="B10626" t="str">
            <v>301500V070</v>
          </cell>
          <cell r="C10626">
            <v>-2500</v>
          </cell>
          <cell r="D10626">
            <v>0</v>
          </cell>
          <cell r="E10626">
            <v>0</v>
          </cell>
          <cell r="F10626">
            <v>0</v>
          </cell>
          <cell r="G10626">
            <v>-2500</v>
          </cell>
        </row>
        <row r="10627">
          <cell r="B10627" t="str">
            <v>301500V071</v>
          </cell>
          <cell r="C10627">
            <v>-5000</v>
          </cell>
          <cell r="D10627">
            <v>0</v>
          </cell>
          <cell r="E10627">
            <v>0</v>
          </cell>
          <cell r="F10627">
            <v>0</v>
          </cell>
          <cell r="G10627">
            <v>-5000</v>
          </cell>
        </row>
        <row r="10628">
          <cell r="B10628" t="str">
            <v>301500V072</v>
          </cell>
          <cell r="C10628">
            <v>-7500</v>
          </cell>
          <cell r="D10628">
            <v>0</v>
          </cell>
          <cell r="E10628">
            <v>0</v>
          </cell>
          <cell r="F10628">
            <v>0</v>
          </cell>
          <cell r="G10628">
            <v>-7500</v>
          </cell>
        </row>
        <row r="10629">
          <cell r="B10629" t="str">
            <v>301500V073</v>
          </cell>
          <cell r="C10629">
            <v>-2500</v>
          </cell>
          <cell r="D10629">
            <v>0</v>
          </cell>
          <cell r="E10629">
            <v>0</v>
          </cell>
          <cell r="F10629">
            <v>0</v>
          </cell>
          <cell r="G10629">
            <v>-2500</v>
          </cell>
        </row>
        <row r="10630">
          <cell r="B10630" t="str">
            <v>301500V074</v>
          </cell>
          <cell r="C10630">
            <v>0</v>
          </cell>
          <cell r="D10630">
            <v>7500</v>
          </cell>
          <cell r="E10630">
            <v>-7500</v>
          </cell>
          <cell r="F10630">
            <v>0</v>
          </cell>
          <cell r="G10630">
            <v>0</v>
          </cell>
        </row>
        <row r="10631">
          <cell r="B10631" t="str">
            <v>301500V075</v>
          </cell>
          <cell r="C10631">
            <v>-7500</v>
          </cell>
          <cell r="D10631">
            <v>0</v>
          </cell>
          <cell r="E10631">
            <v>0</v>
          </cell>
          <cell r="F10631">
            <v>0</v>
          </cell>
          <cell r="G10631">
            <v>-7500</v>
          </cell>
        </row>
        <row r="10632">
          <cell r="B10632" t="str">
            <v>301500V076</v>
          </cell>
          <cell r="C10632">
            <v>-7500</v>
          </cell>
          <cell r="D10632">
            <v>7500</v>
          </cell>
          <cell r="E10632">
            <v>0</v>
          </cell>
          <cell r="F10632">
            <v>7500</v>
          </cell>
          <cell r="G10632">
            <v>0</v>
          </cell>
        </row>
        <row r="10633">
          <cell r="B10633" t="str">
            <v>301500V077</v>
          </cell>
          <cell r="C10633">
            <v>-7500</v>
          </cell>
          <cell r="D10633">
            <v>0</v>
          </cell>
          <cell r="E10633">
            <v>0</v>
          </cell>
          <cell r="F10633">
            <v>0</v>
          </cell>
          <cell r="G10633">
            <v>-7500</v>
          </cell>
        </row>
        <row r="10634">
          <cell r="B10634" t="str">
            <v>301500V078</v>
          </cell>
          <cell r="C10634">
            <v>-7500</v>
          </cell>
          <cell r="D10634">
            <v>0</v>
          </cell>
          <cell r="E10634">
            <v>0</v>
          </cell>
          <cell r="F10634">
            <v>0</v>
          </cell>
          <cell r="G10634">
            <v>-7500</v>
          </cell>
        </row>
        <row r="10635">
          <cell r="B10635" t="str">
            <v>301500V079</v>
          </cell>
          <cell r="C10635">
            <v>-10000</v>
          </cell>
          <cell r="D10635">
            <v>0</v>
          </cell>
          <cell r="E10635">
            <v>0</v>
          </cell>
          <cell r="F10635">
            <v>0</v>
          </cell>
          <cell r="G10635">
            <v>-10000</v>
          </cell>
        </row>
        <row r="10636">
          <cell r="B10636" t="str">
            <v>301500V080</v>
          </cell>
          <cell r="C10636">
            <v>-2500</v>
          </cell>
          <cell r="D10636">
            <v>0</v>
          </cell>
          <cell r="E10636">
            <v>0</v>
          </cell>
          <cell r="F10636">
            <v>0</v>
          </cell>
          <cell r="G10636">
            <v>-2500</v>
          </cell>
        </row>
        <row r="10637">
          <cell r="B10637" t="str">
            <v>301500V081</v>
          </cell>
          <cell r="C10637">
            <v>-7500</v>
          </cell>
          <cell r="D10637">
            <v>0</v>
          </cell>
          <cell r="E10637">
            <v>0</v>
          </cell>
          <cell r="F10637">
            <v>0</v>
          </cell>
          <cell r="G10637">
            <v>-7500</v>
          </cell>
        </row>
        <row r="10638">
          <cell r="B10638" t="str">
            <v>301500V082</v>
          </cell>
          <cell r="C10638">
            <v>-7500</v>
          </cell>
          <cell r="D10638">
            <v>0</v>
          </cell>
          <cell r="E10638">
            <v>0</v>
          </cell>
          <cell r="F10638">
            <v>0</v>
          </cell>
          <cell r="G10638">
            <v>-7500</v>
          </cell>
        </row>
        <row r="10639">
          <cell r="B10639" t="str">
            <v>301500V083</v>
          </cell>
          <cell r="C10639">
            <v>-7500</v>
          </cell>
          <cell r="D10639">
            <v>0</v>
          </cell>
          <cell r="E10639">
            <v>0</v>
          </cell>
          <cell r="F10639">
            <v>0</v>
          </cell>
          <cell r="G10639">
            <v>-7500</v>
          </cell>
        </row>
        <row r="10640">
          <cell r="B10640" t="str">
            <v>301500V084</v>
          </cell>
          <cell r="C10640">
            <v>-5000</v>
          </cell>
          <cell r="D10640">
            <v>0</v>
          </cell>
          <cell r="E10640">
            <v>-2500</v>
          </cell>
          <cell r="F10640">
            <v>-2500</v>
          </cell>
          <cell r="G10640">
            <v>-7500</v>
          </cell>
        </row>
        <row r="10641">
          <cell r="B10641" t="str">
            <v>301500V085</v>
          </cell>
          <cell r="C10641">
            <v>-10000</v>
          </cell>
          <cell r="D10641">
            <v>0</v>
          </cell>
          <cell r="E10641">
            <v>0</v>
          </cell>
          <cell r="F10641">
            <v>0</v>
          </cell>
          <cell r="G10641">
            <v>-10000</v>
          </cell>
        </row>
        <row r="10642">
          <cell r="B10642" t="str">
            <v>301500V086</v>
          </cell>
          <cell r="C10642">
            <v>-7500</v>
          </cell>
          <cell r="D10642">
            <v>0</v>
          </cell>
          <cell r="E10642">
            <v>0</v>
          </cell>
          <cell r="F10642">
            <v>0</v>
          </cell>
          <cell r="G10642">
            <v>-7500</v>
          </cell>
        </row>
        <row r="10643">
          <cell r="B10643" t="str">
            <v>301500V087</v>
          </cell>
          <cell r="C10643">
            <v>-12500</v>
          </cell>
          <cell r="D10643">
            <v>0</v>
          </cell>
          <cell r="E10643">
            <v>0</v>
          </cell>
          <cell r="F10643">
            <v>0</v>
          </cell>
          <cell r="G10643">
            <v>-12500</v>
          </cell>
        </row>
        <row r="10644">
          <cell r="B10644" t="str">
            <v>301500V088</v>
          </cell>
          <cell r="C10644">
            <v>-10000</v>
          </cell>
          <cell r="D10644">
            <v>0</v>
          </cell>
          <cell r="E10644">
            <v>0</v>
          </cell>
          <cell r="F10644">
            <v>0</v>
          </cell>
          <cell r="G10644">
            <v>-10000</v>
          </cell>
        </row>
        <row r="10645">
          <cell r="B10645" t="str">
            <v>301500V089</v>
          </cell>
          <cell r="C10645">
            <v>-2500</v>
          </cell>
          <cell r="D10645">
            <v>0</v>
          </cell>
          <cell r="E10645">
            <v>0</v>
          </cell>
          <cell r="F10645">
            <v>0</v>
          </cell>
          <cell r="G10645">
            <v>-2500</v>
          </cell>
        </row>
        <row r="10646">
          <cell r="B10646" t="str">
            <v>301500V090</v>
          </cell>
          <cell r="C10646">
            <v>-7500</v>
          </cell>
          <cell r="D10646">
            <v>0</v>
          </cell>
          <cell r="E10646">
            <v>0</v>
          </cell>
          <cell r="F10646">
            <v>0</v>
          </cell>
          <cell r="G10646">
            <v>-7500</v>
          </cell>
        </row>
        <row r="10647">
          <cell r="B10647" t="str">
            <v>301500V091</v>
          </cell>
          <cell r="C10647">
            <v>-10000</v>
          </cell>
          <cell r="D10647">
            <v>0</v>
          </cell>
          <cell r="E10647">
            <v>0</v>
          </cell>
          <cell r="F10647">
            <v>0</v>
          </cell>
          <cell r="G10647">
            <v>-10000</v>
          </cell>
        </row>
        <row r="10648">
          <cell r="B10648" t="str">
            <v>301500V092</v>
          </cell>
          <cell r="C10648">
            <v>-7500</v>
          </cell>
          <cell r="D10648">
            <v>0</v>
          </cell>
          <cell r="E10648">
            <v>0</v>
          </cell>
          <cell r="F10648">
            <v>0</v>
          </cell>
          <cell r="G10648">
            <v>-7500</v>
          </cell>
        </row>
        <row r="10649">
          <cell r="B10649" t="str">
            <v>301500V093</v>
          </cell>
          <cell r="C10649">
            <v>-7500</v>
          </cell>
          <cell r="D10649">
            <v>0</v>
          </cell>
          <cell r="E10649">
            <v>0</v>
          </cell>
          <cell r="F10649">
            <v>0</v>
          </cell>
          <cell r="G10649">
            <v>-7500</v>
          </cell>
        </row>
        <row r="10650">
          <cell r="B10650" t="str">
            <v>301500V094</v>
          </cell>
          <cell r="C10650">
            <v>-10000</v>
          </cell>
          <cell r="D10650">
            <v>0</v>
          </cell>
          <cell r="E10650">
            <v>0</v>
          </cell>
          <cell r="F10650">
            <v>0</v>
          </cell>
          <cell r="G10650">
            <v>-10000</v>
          </cell>
        </row>
        <row r="10651">
          <cell r="B10651" t="str">
            <v>301500V095</v>
          </cell>
          <cell r="C10651">
            <v>-2500</v>
          </cell>
          <cell r="D10651">
            <v>0</v>
          </cell>
          <cell r="E10651">
            <v>0</v>
          </cell>
          <cell r="F10651">
            <v>0</v>
          </cell>
          <cell r="G10651">
            <v>-2500</v>
          </cell>
        </row>
        <row r="10652">
          <cell r="B10652" t="str">
            <v>301500V096</v>
          </cell>
          <cell r="C10652">
            <v>-10000</v>
          </cell>
          <cell r="D10652">
            <v>0</v>
          </cell>
          <cell r="E10652">
            <v>0</v>
          </cell>
          <cell r="F10652">
            <v>0</v>
          </cell>
          <cell r="G10652">
            <v>-10000</v>
          </cell>
        </row>
        <row r="10653">
          <cell r="B10653" t="str">
            <v>301500V097</v>
          </cell>
          <cell r="C10653">
            <v>-7500</v>
          </cell>
          <cell r="D10653">
            <v>0</v>
          </cell>
          <cell r="E10653">
            <v>0</v>
          </cell>
          <cell r="F10653">
            <v>0</v>
          </cell>
          <cell r="G10653">
            <v>-7500</v>
          </cell>
        </row>
        <row r="10654">
          <cell r="B10654" t="str">
            <v>301500V099</v>
          </cell>
          <cell r="C10654">
            <v>-7500</v>
          </cell>
          <cell r="D10654">
            <v>0</v>
          </cell>
          <cell r="E10654">
            <v>0</v>
          </cell>
          <cell r="F10654">
            <v>0</v>
          </cell>
          <cell r="G10654">
            <v>-7500</v>
          </cell>
        </row>
        <row r="10655">
          <cell r="B10655" t="str">
            <v>301500V100</v>
          </cell>
          <cell r="C10655">
            <v>-10000</v>
          </cell>
          <cell r="D10655">
            <v>0</v>
          </cell>
          <cell r="E10655">
            <v>0</v>
          </cell>
          <cell r="F10655">
            <v>0</v>
          </cell>
          <cell r="G10655">
            <v>-10000</v>
          </cell>
        </row>
        <row r="10656">
          <cell r="B10656" t="str">
            <v>301500V101</v>
          </cell>
          <cell r="C10656">
            <v>-2500</v>
          </cell>
          <cell r="D10656">
            <v>0</v>
          </cell>
          <cell r="E10656">
            <v>0</v>
          </cell>
          <cell r="F10656">
            <v>0</v>
          </cell>
          <cell r="G10656">
            <v>-2500</v>
          </cell>
        </row>
        <row r="10657">
          <cell r="B10657" t="str">
            <v>301500V102</v>
          </cell>
          <cell r="C10657">
            <v>-2500</v>
          </cell>
          <cell r="D10657">
            <v>0</v>
          </cell>
          <cell r="E10657">
            <v>0</v>
          </cell>
          <cell r="F10657">
            <v>0</v>
          </cell>
          <cell r="G10657">
            <v>-2500</v>
          </cell>
        </row>
        <row r="10658">
          <cell r="B10658" t="str">
            <v>301500V103</v>
          </cell>
          <cell r="C10658">
            <v>-10000</v>
          </cell>
          <cell r="D10658">
            <v>0</v>
          </cell>
          <cell r="E10658">
            <v>0</v>
          </cell>
          <cell r="F10658">
            <v>0</v>
          </cell>
          <cell r="G10658">
            <v>-10000</v>
          </cell>
        </row>
        <row r="10659">
          <cell r="B10659" t="str">
            <v>301500V104</v>
          </cell>
          <cell r="C10659">
            <v>-2500</v>
          </cell>
          <cell r="D10659">
            <v>0</v>
          </cell>
          <cell r="E10659">
            <v>0</v>
          </cell>
          <cell r="F10659">
            <v>0</v>
          </cell>
          <cell r="G10659">
            <v>-2500</v>
          </cell>
        </row>
        <row r="10660">
          <cell r="B10660" t="str">
            <v>301500V105</v>
          </cell>
          <cell r="C10660">
            <v>-7500</v>
          </cell>
          <cell r="D10660">
            <v>0</v>
          </cell>
          <cell r="E10660">
            <v>0</v>
          </cell>
          <cell r="F10660">
            <v>0</v>
          </cell>
          <cell r="G10660">
            <v>-7500</v>
          </cell>
        </row>
        <row r="10661">
          <cell r="B10661" t="str">
            <v>301500V106</v>
          </cell>
          <cell r="C10661">
            <v>-10000</v>
          </cell>
          <cell r="D10661">
            <v>0</v>
          </cell>
          <cell r="E10661">
            <v>0</v>
          </cell>
          <cell r="F10661">
            <v>0</v>
          </cell>
          <cell r="G10661">
            <v>-10000</v>
          </cell>
        </row>
        <row r="10662">
          <cell r="B10662" t="str">
            <v>301500V107</v>
          </cell>
          <cell r="C10662">
            <v>-2500</v>
          </cell>
          <cell r="D10662">
            <v>0</v>
          </cell>
          <cell r="E10662">
            <v>0</v>
          </cell>
          <cell r="F10662">
            <v>0</v>
          </cell>
          <cell r="G10662">
            <v>-2500</v>
          </cell>
        </row>
        <row r="10663">
          <cell r="B10663" t="str">
            <v>301500V108</v>
          </cell>
          <cell r="C10663">
            <v>-2500</v>
          </cell>
          <cell r="D10663">
            <v>0</v>
          </cell>
          <cell r="E10663">
            <v>0</v>
          </cell>
          <cell r="F10663">
            <v>0</v>
          </cell>
          <cell r="G10663">
            <v>-2500</v>
          </cell>
        </row>
        <row r="10664">
          <cell r="B10664" t="str">
            <v>301500V109</v>
          </cell>
          <cell r="C10664">
            <v>-2500</v>
          </cell>
          <cell r="D10664">
            <v>0</v>
          </cell>
          <cell r="E10664">
            <v>0</v>
          </cell>
          <cell r="F10664">
            <v>0</v>
          </cell>
          <cell r="G10664">
            <v>-2500</v>
          </cell>
        </row>
        <row r="10665">
          <cell r="B10665" t="str">
            <v>301500V110</v>
          </cell>
          <cell r="C10665">
            <v>-5000</v>
          </cell>
          <cell r="D10665">
            <v>0</v>
          </cell>
          <cell r="E10665">
            <v>0</v>
          </cell>
          <cell r="F10665">
            <v>0</v>
          </cell>
          <cell r="G10665">
            <v>-5000</v>
          </cell>
        </row>
        <row r="10666">
          <cell r="B10666" t="str">
            <v>301500V111</v>
          </cell>
          <cell r="C10666">
            <v>-7500</v>
          </cell>
          <cell r="D10666">
            <v>0</v>
          </cell>
          <cell r="E10666">
            <v>0</v>
          </cell>
          <cell r="F10666">
            <v>0</v>
          </cell>
          <cell r="G10666">
            <v>-7500</v>
          </cell>
        </row>
        <row r="10667">
          <cell r="B10667" t="str">
            <v>301500V112</v>
          </cell>
          <cell r="C10667">
            <v>-2500</v>
          </cell>
          <cell r="D10667">
            <v>0</v>
          </cell>
          <cell r="E10667">
            <v>0</v>
          </cell>
          <cell r="F10667">
            <v>0</v>
          </cell>
          <cell r="G10667">
            <v>-2500</v>
          </cell>
        </row>
        <row r="10668">
          <cell r="B10668" t="str">
            <v>301500V113</v>
          </cell>
          <cell r="C10668">
            <v>-7500</v>
          </cell>
          <cell r="D10668">
            <v>0</v>
          </cell>
          <cell r="E10668">
            <v>0</v>
          </cell>
          <cell r="F10668">
            <v>0</v>
          </cell>
          <cell r="G10668">
            <v>-7500</v>
          </cell>
        </row>
        <row r="10669">
          <cell r="B10669" t="str">
            <v>301500V115</v>
          </cell>
          <cell r="C10669">
            <v>-7500</v>
          </cell>
          <cell r="D10669">
            <v>0</v>
          </cell>
          <cell r="E10669">
            <v>0</v>
          </cell>
          <cell r="F10669">
            <v>0</v>
          </cell>
          <cell r="G10669">
            <v>-7500</v>
          </cell>
        </row>
        <row r="10670">
          <cell r="B10670" t="str">
            <v>301500V116</v>
          </cell>
          <cell r="C10670">
            <v>-7500</v>
          </cell>
          <cell r="D10670">
            <v>0</v>
          </cell>
          <cell r="E10670">
            <v>0</v>
          </cell>
          <cell r="F10670">
            <v>0</v>
          </cell>
          <cell r="G10670">
            <v>-7500</v>
          </cell>
        </row>
        <row r="10671">
          <cell r="B10671" t="str">
            <v>301500V117</v>
          </cell>
          <cell r="C10671">
            <v>-12500</v>
          </cell>
          <cell r="D10671">
            <v>0</v>
          </cell>
          <cell r="E10671">
            <v>0</v>
          </cell>
          <cell r="F10671">
            <v>0</v>
          </cell>
          <cell r="G10671">
            <v>-12500</v>
          </cell>
        </row>
        <row r="10672">
          <cell r="B10672" t="str">
            <v>301500V118</v>
          </cell>
          <cell r="C10672">
            <v>-2500</v>
          </cell>
          <cell r="D10672">
            <v>0</v>
          </cell>
          <cell r="E10672">
            <v>0</v>
          </cell>
          <cell r="F10672">
            <v>0</v>
          </cell>
          <cell r="G10672">
            <v>-2500</v>
          </cell>
        </row>
        <row r="10673">
          <cell r="B10673" t="str">
            <v>301500V119</v>
          </cell>
          <cell r="C10673">
            <v>-7500</v>
          </cell>
          <cell r="D10673">
            <v>0</v>
          </cell>
          <cell r="E10673">
            <v>0</v>
          </cell>
          <cell r="F10673">
            <v>0</v>
          </cell>
          <cell r="G10673">
            <v>-7500</v>
          </cell>
        </row>
        <row r="10674">
          <cell r="B10674" t="str">
            <v>301500V120</v>
          </cell>
          <cell r="C10674">
            <v>-7500</v>
          </cell>
          <cell r="D10674">
            <v>0</v>
          </cell>
          <cell r="E10674">
            <v>0</v>
          </cell>
          <cell r="F10674">
            <v>0</v>
          </cell>
          <cell r="G10674">
            <v>-7500</v>
          </cell>
        </row>
        <row r="10675">
          <cell r="B10675" t="str">
            <v>301500V121</v>
          </cell>
          <cell r="C10675">
            <v>-10000</v>
          </cell>
          <cell r="D10675">
            <v>0</v>
          </cell>
          <cell r="E10675">
            <v>0</v>
          </cell>
          <cell r="F10675">
            <v>0</v>
          </cell>
          <cell r="G10675">
            <v>-10000</v>
          </cell>
        </row>
        <row r="10676">
          <cell r="B10676" t="str">
            <v>301500V122</v>
          </cell>
          <cell r="C10676">
            <v>-7500</v>
          </cell>
          <cell r="D10676">
            <v>0</v>
          </cell>
          <cell r="E10676">
            <v>0</v>
          </cell>
          <cell r="F10676">
            <v>0</v>
          </cell>
          <cell r="G10676">
            <v>-7500</v>
          </cell>
        </row>
        <row r="10677">
          <cell r="B10677" t="str">
            <v>301500V123</v>
          </cell>
          <cell r="C10677">
            <v>-2500</v>
          </cell>
          <cell r="D10677">
            <v>0</v>
          </cell>
          <cell r="E10677">
            <v>0</v>
          </cell>
          <cell r="F10677">
            <v>0</v>
          </cell>
          <cell r="G10677">
            <v>-2500</v>
          </cell>
        </row>
        <row r="10678">
          <cell r="B10678" t="str">
            <v>301500V125</v>
          </cell>
          <cell r="C10678">
            <v>-2500</v>
          </cell>
          <cell r="D10678">
            <v>0</v>
          </cell>
          <cell r="E10678">
            <v>0</v>
          </cell>
          <cell r="F10678">
            <v>0</v>
          </cell>
          <cell r="G10678">
            <v>-2500</v>
          </cell>
        </row>
        <row r="10679">
          <cell r="B10679" t="str">
            <v>301500V126</v>
          </cell>
          <cell r="C10679">
            <v>-12500</v>
          </cell>
          <cell r="D10679">
            <v>0</v>
          </cell>
          <cell r="E10679">
            <v>0</v>
          </cell>
          <cell r="F10679">
            <v>0</v>
          </cell>
          <cell r="G10679">
            <v>-12500</v>
          </cell>
        </row>
        <row r="10680">
          <cell r="B10680" t="str">
            <v>301500V127</v>
          </cell>
          <cell r="C10680">
            <v>-5000</v>
          </cell>
          <cell r="D10680">
            <v>0</v>
          </cell>
          <cell r="E10680">
            <v>0</v>
          </cell>
          <cell r="F10680">
            <v>0</v>
          </cell>
          <cell r="G10680">
            <v>-5000</v>
          </cell>
        </row>
        <row r="10681">
          <cell r="B10681" t="str">
            <v>301500V128</v>
          </cell>
          <cell r="C10681">
            <v>-7500</v>
          </cell>
          <cell r="D10681">
            <v>0</v>
          </cell>
          <cell r="E10681">
            <v>-2500</v>
          </cell>
          <cell r="F10681">
            <v>-2500</v>
          </cell>
          <cell r="G10681">
            <v>-10000</v>
          </cell>
        </row>
        <row r="10682">
          <cell r="B10682" t="str">
            <v>301500V129</v>
          </cell>
          <cell r="C10682">
            <v>-2500</v>
          </cell>
          <cell r="D10682">
            <v>0</v>
          </cell>
          <cell r="E10682">
            <v>0</v>
          </cell>
          <cell r="F10682">
            <v>0</v>
          </cell>
          <cell r="G10682">
            <v>-2500</v>
          </cell>
        </row>
        <row r="10683">
          <cell r="B10683" t="str">
            <v>301500V130</v>
          </cell>
          <cell r="C10683">
            <v>-20000</v>
          </cell>
          <cell r="D10683">
            <v>10000</v>
          </cell>
          <cell r="E10683">
            <v>0</v>
          </cell>
          <cell r="F10683">
            <v>10000</v>
          </cell>
          <cell r="G10683">
            <v>-10000</v>
          </cell>
        </row>
        <row r="10684">
          <cell r="B10684" t="str">
            <v>301500V131</v>
          </cell>
          <cell r="C10684">
            <v>-2500</v>
          </cell>
          <cell r="D10684">
            <v>2500</v>
          </cell>
          <cell r="E10684">
            <v>0</v>
          </cell>
          <cell r="F10684">
            <v>2500</v>
          </cell>
          <cell r="G10684">
            <v>0</v>
          </cell>
        </row>
        <row r="10685">
          <cell r="B10685" t="str">
            <v>301500V132</v>
          </cell>
          <cell r="C10685">
            <v>-7500</v>
          </cell>
          <cell r="D10685">
            <v>0</v>
          </cell>
          <cell r="E10685">
            <v>0</v>
          </cell>
          <cell r="F10685">
            <v>0</v>
          </cell>
          <cell r="G10685">
            <v>-7500</v>
          </cell>
        </row>
        <row r="10686">
          <cell r="B10686" t="str">
            <v>301500V133</v>
          </cell>
          <cell r="C10686">
            <v>-12500</v>
          </cell>
          <cell r="D10686">
            <v>0</v>
          </cell>
          <cell r="E10686">
            <v>0</v>
          </cell>
          <cell r="F10686">
            <v>0</v>
          </cell>
          <cell r="G10686">
            <v>-12500</v>
          </cell>
        </row>
        <row r="10687">
          <cell r="B10687" t="str">
            <v>301500V134</v>
          </cell>
          <cell r="C10687">
            <v>-7500</v>
          </cell>
          <cell r="D10687">
            <v>0</v>
          </cell>
          <cell r="E10687">
            <v>0</v>
          </cell>
          <cell r="F10687">
            <v>0</v>
          </cell>
          <cell r="G10687">
            <v>-7500</v>
          </cell>
        </row>
        <row r="10688">
          <cell r="B10688" t="str">
            <v>301500V135</v>
          </cell>
          <cell r="C10688">
            <v>-7500</v>
          </cell>
          <cell r="D10688">
            <v>0</v>
          </cell>
          <cell r="E10688">
            <v>0</v>
          </cell>
          <cell r="F10688">
            <v>0</v>
          </cell>
          <cell r="G10688">
            <v>-7500</v>
          </cell>
        </row>
        <row r="10689">
          <cell r="B10689" t="str">
            <v>301500V136</v>
          </cell>
          <cell r="C10689">
            <v>-7500</v>
          </cell>
          <cell r="D10689">
            <v>0</v>
          </cell>
          <cell r="E10689">
            <v>0</v>
          </cell>
          <cell r="F10689">
            <v>0</v>
          </cell>
          <cell r="G10689">
            <v>-7500</v>
          </cell>
        </row>
        <row r="10690">
          <cell r="B10690" t="str">
            <v>301500V137</v>
          </cell>
          <cell r="C10690">
            <v>-7500</v>
          </cell>
          <cell r="D10690">
            <v>0</v>
          </cell>
          <cell r="E10690">
            <v>0</v>
          </cell>
          <cell r="F10690">
            <v>0</v>
          </cell>
          <cell r="G10690">
            <v>-7500</v>
          </cell>
        </row>
        <row r="10691">
          <cell r="B10691" t="str">
            <v>301500V138</v>
          </cell>
          <cell r="C10691">
            <v>-7500</v>
          </cell>
          <cell r="D10691">
            <v>0</v>
          </cell>
          <cell r="E10691">
            <v>0</v>
          </cell>
          <cell r="F10691">
            <v>0</v>
          </cell>
          <cell r="G10691">
            <v>-7500</v>
          </cell>
        </row>
        <row r="10692">
          <cell r="B10692" t="str">
            <v>301500V139</v>
          </cell>
          <cell r="C10692">
            <v>-7500</v>
          </cell>
          <cell r="D10692">
            <v>0</v>
          </cell>
          <cell r="E10692">
            <v>0</v>
          </cell>
          <cell r="F10692">
            <v>0</v>
          </cell>
          <cell r="G10692">
            <v>-7500</v>
          </cell>
        </row>
        <row r="10693">
          <cell r="B10693" t="str">
            <v>301500V140</v>
          </cell>
          <cell r="C10693">
            <v>-7500</v>
          </cell>
          <cell r="D10693">
            <v>0</v>
          </cell>
          <cell r="E10693">
            <v>0</v>
          </cell>
          <cell r="F10693">
            <v>0</v>
          </cell>
          <cell r="G10693">
            <v>-7500</v>
          </cell>
        </row>
        <row r="10694">
          <cell r="B10694" t="str">
            <v>301500V141</v>
          </cell>
          <cell r="C10694">
            <v>-7500</v>
          </cell>
          <cell r="D10694">
            <v>0</v>
          </cell>
          <cell r="E10694">
            <v>0</v>
          </cell>
          <cell r="F10694">
            <v>0</v>
          </cell>
          <cell r="G10694">
            <v>-7500</v>
          </cell>
        </row>
        <row r="10695">
          <cell r="B10695" t="str">
            <v>301500V142</v>
          </cell>
          <cell r="C10695">
            <v>-10000</v>
          </cell>
          <cell r="D10695">
            <v>0</v>
          </cell>
          <cell r="E10695">
            <v>0</v>
          </cell>
          <cell r="F10695">
            <v>0</v>
          </cell>
          <cell r="G10695">
            <v>-10000</v>
          </cell>
        </row>
        <row r="10696">
          <cell r="B10696" t="str">
            <v>301500V143</v>
          </cell>
          <cell r="C10696">
            <v>-2500</v>
          </cell>
          <cell r="D10696">
            <v>0</v>
          </cell>
          <cell r="E10696">
            <v>0</v>
          </cell>
          <cell r="F10696">
            <v>0</v>
          </cell>
          <cell r="G10696">
            <v>-2500</v>
          </cell>
        </row>
        <row r="10697">
          <cell r="B10697" t="str">
            <v>301500V144</v>
          </cell>
          <cell r="C10697">
            <v>-7500</v>
          </cell>
          <cell r="D10697">
            <v>0</v>
          </cell>
          <cell r="E10697">
            <v>0</v>
          </cell>
          <cell r="F10697">
            <v>0</v>
          </cell>
          <cell r="G10697">
            <v>-7500</v>
          </cell>
        </row>
        <row r="10698">
          <cell r="B10698" t="str">
            <v>301500V145</v>
          </cell>
          <cell r="C10698">
            <v>-7500</v>
          </cell>
          <cell r="D10698">
            <v>0</v>
          </cell>
          <cell r="E10698">
            <v>0</v>
          </cell>
          <cell r="F10698">
            <v>0</v>
          </cell>
          <cell r="G10698">
            <v>-7500</v>
          </cell>
        </row>
        <row r="10699">
          <cell r="B10699" t="str">
            <v>301500V146</v>
          </cell>
          <cell r="C10699">
            <v>-7500</v>
          </cell>
          <cell r="D10699">
            <v>0</v>
          </cell>
          <cell r="E10699">
            <v>0</v>
          </cell>
          <cell r="F10699">
            <v>0</v>
          </cell>
          <cell r="G10699">
            <v>-7500</v>
          </cell>
        </row>
        <row r="10700">
          <cell r="B10700" t="str">
            <v>301500V147</v>
          </cell>
          <cell r="C10700">
            <v>-10000</v>
          </cell>
          <cell r="D10700">
            <v>0</v>
          </cell>
          <cell r="E10700">
            <v>0</v>
          </cell>
          <cell r="F10700">
            <v>0</v>
          </cell>
          <cell r="G10700">
            <v>-10000</v>
          </cell>
        </row>
        <row r="10701">
          <cell r="B10701" t="str">
            <v>301500V148</v>
          </cell>
          <cell r="C10701">
            <v>-7500</v>
          </cell>
          <cell r="D10701">
            <v>0</v>
          </cell>
          <cell r="E10701">
            <v>0</v>
          </cell>
          <cell r="F10701">
            <v>0</v>
          </cell>
          <cell r="G10701">
            <v>-7500</v>
          </cell>
        </row>
        <row r="10702">
          <cell r="B10702" t="str">
            <v>301500V149</v>
          </cell>
          <cell r="C10702">
            <v>-10000</v>
          </cell>
          <cell r="D10702">
            <v>0</v>
          </cell>
          <cell r="E10702">
            <v>0</v>
          </cell>
          <cell r="F10702">
            <v>0</v>
          </cell>
          <cell r="G10702">
            <v>-10000</v>
          </cell>
        </row>
        <row r="10703">
          <cell r="B10703" t="str">
            <v>301500V150</v>
          </cell>
          <cell r="C10703">
            <v>-7500</v>
          </cell>
          <cell r="D10703">
            <v>0</v>
          </cell>
          <cell r="E10703">
            <v>0</v>
          </cell>
          <cell r="F10703">
            <v>0</v>
          </cell>
          <cell r="G10703">
            <v>-7500</v>
          </cell>
        </row>
        <row r="10704">
          <cell r="B10704" t="str">
            <v>301500V151</v>
          </cell>
          <cell r="C10704">
            <v>-7500</v>
          </cell>
          <cell r="D10704">
            <v>0</v>
          </cell>
          <cell r="E10704">
            <v>0</v>
          </cell>
          <cell r="F10704">
            <v>0</v>
          </cell>
          <cell r="G10704">
            <v>-7500</v>
          </cell>
        </row>
        <row r="10705">
          <cell r="B10705" t="str">
            <v>301500V152</v>
          </cell>
          <cell r="C10705">
            <v>-7500</v>
          </cell>
          <cell r="D10705">
            <v>0</v>
          </cell>
          <cell r="E10705">
            <v>0</v>
          </cell>
          <cell r="F10705">
            <v>0</v>
          </cell>
          <cell r="G10705">
            <v>-7500</v>
          </cell>
        </row>
        <row r="10706">
          <cell r="B10706" t="str">
            <v>301500V153</v>
          </cell>
          <cell r="C10706">
            <v>-10000</v>
          </cell>
          <cell r="D10706">
            <v>0</v>
          </cell>
          <cell r="E10706">
            <v>0</v>
          </cell>
          <cell r="F10706">
            <v>0</v>
          </cell>
          <cell r="G10706">
            <v>-10000</v>
          </cell>
        </row>
        <row r="10707">
          <cell r="B10707" t="str">
            <v>301500V154</v>
          </cell>
          <cell r="C10707">
            <v>-10000</v>
          </cell>
          <cell r="D10707">
            <v>0</v>
          </cell>
          <cell r="E10707">
            <v>0</v>
          </cell>
          <cell r="F10707">
            <v>0</v>
          </cell>
          <cell r="G10707">
            <v>-10000</v>
          </cell>
        </row>
        <row r="10708">
          <cell r="B10708" t="str">
            <v>301500V155</v>
          </cell>
          <cell r="C10708">
            <v>-10000</v>
          </cell>
          <cell r="D10708">
            <v>7500</v>
          </cell>
          <cell r="E10708">
            <v>0</v>
          </cell>
          <cell r="F10708">
            <v>7500</v>
          </cell>
          <cell r="G10708">
            <v>-2500</v>
          </cell>
        </row>
        <row r="10709">
          <cell r="B10709" t="str">
            <v>301500V156</v>
          </cell>
          <cell r="C10709">
            <v>-10000</v>
          </cell>
          <cell r="D10709">
            <v>0</v>
          </cell>
          <cell r="E10709">
            <v>-2500</v>
          </cell>
          <cell r="F10709">
            <v>-2500</v>
          </cell>
          <cell r="G10709">
            <v>-12500</v>
          </cell>
        </row>
        <row r="10710">
          <cell r="B10710" t="str">
            <v>301500V157</v>
          </cell>
          <cell r="C10710">
            <v>-2500</v>
          </cell>
          <cell r="D10710">
            <v>0</v>
          </cell>
          <cell r="E10710">
            <v>0</v>
          </cell>
          <cell r="F10710">
            <v>0</v>
          </cell>
          <cell r="G10710">
            <v>-2500</v>
          </cell>
        </row>
        <row r="10711">
          <cell r="B10711" t="str">
            <v>301500V158</v>
          </cell>
          <cell r="C10711">
            <v>-10000</v>
          </cell>
          <cell r="D10711">
            <v>0</v>
          </cell>
          <cell r="E10711">
            <v>0</v>
          </cell>
          <cell r="F10711">
            <v>0</v>
          </cell>
          <cell r="G10711">
            <v>-10000</v>
          </cell>
        </row>
        <row r="10712">
          <cell r="B10712" t="str">
            <v>301500V159</v>
          </cell>
          <cell r="C10712">
            <v>-7500</v>
          </cell>
          <cell r="D10712">
            <v>0</v>
          </cell>
          <cell r="E10712">
            <v>0</v>
          </cell>
          <cell r="F10712">
            <v>0</v>
          </cell>
          <cell r="G10712">
            <v>-7500</v>
          </cell>
        </row>
        <row r="10713">
          <cell r="B10713" t="str">
            <v>301500V160</v>
          </cell>
          <cell r="C10713">
            <v>-7500</v>
          </cell>
          <cell r="D10713">
            <v>0</v>
          </cell>
          <cell r="E10713">
            <v>0</v>
          </cell>
          <cell r="F10713">
            <v>0</v>
          </cell>
          <cell r="G10713">
            <v>-7500</v>
          </cell>
        </row>
        <row r="10714">
          <cell r="B10714" t="str">
            <v>301500V161</v>
          </cell>
          <cell r="C10714">
            <v>-7500</v>
          </cell>
          <cell r="D10714">
            <v>0</v>
          </cell>
          <cell r="E10714">
            <v>0</v>
          </cell>
          <cell r="F10714">
            <v>0</v>
          </cell>
          <cell r="G10714">
            <v>-7500</v>
          </cell>
        </row>
        <row r="10715">
          <cell r="B10715" t="str">
            <v>301500V162</v>
          </cell>
          <cell r="C10715">
            <v>-7500</v>
          </cell>
          <cell r="D10715">
            <v>0</v>
          </cell>
          <cell r="E10715">
            <v>0</v>
          </cell>
          <cell r="F10715">
            <v>0</v>
          </cell>
          <cell r="G10715">
            <v>-7500</v>
          </cell>
        </row>
        <row r="10716">
          <cell r="B10716" t="str">
            <v>301500V163</v>
          </cell>
          <cell r="C10716">
            <v>-5000</v>
          </cell>
          <cell r="D10716">
            <v>0</v>
          </cell>
          <cell r="E10716">
            <v>0</v>
          </cell>
          <cell r="F10716">
            <v>0</v>
          </cell>
          <cell r="G10716">
            <v>-5000</v>
          </cell>
        </row>
        <row r="10717">
          <cell r="B10717" t="str">
            <v>301500V164</v>
          </cell>
          <cell r="C10717">
            <v>-10000</v>
          </cell>
          <cell r="D10717">
            <v>0</v>
          </cell>
          <cell r="E10717">
            <v>0</v>
          </cell>
          <cell r="F10717">
            <v>0</v>
          </cell>
          <cell r="G10717">
            <v>-10000</v>
          </cell>
        </row>
        <row r="10718">
          <cell r="B10718" t="str">
            <v>301500V165</v>
          </cell>
          <cell r="C10718">
            <v>-12500</v>
          </cell>
          <cell r="D10718">
            <v>0</v>
          </cell>
          <cell r="E10718">
            <v>0</v>
          </cell>
          <cell r="F10718">
            <v>0</v>
          </cell>
          <cell r="G10718">
            <v>-12500</v>
          </cell>
        </row>
        <row r="10719">
          <cell r="B10719" t="str">
            <v>301500V166</v>
          </cell>
          <cell r="C10719">
            <v>-2500</v>
          </cell>
          <cell r="D10719">
            <v>0</v>
          </cell>
          <cell r="E10719">
            <v>0</v>
          </cell>
          <cell r="F10719">
            <v>0</v>
          </cell>
          <cell r="G10719">
            <v>-2500</v>
          </cell>
        </row>
        <row r="10720">
          <cell r="B10720" t="str">
            <v>301500V167</v>
          </cell>
          <cell r="C10720">
            <v>-7500</v>
          </cell>
          <cell r="D10720">
            <v>2500</v>
          </cell>
          <cell r="E10720">
            <v>0</v>
          </cell>
          <cell r="F10720">
            <v>2500</v>
          </cell>
          <cell r="G10720">
            <v>-5000</v>
          </cell>
        </row>
        <row r="10721">
          <cell r="B10721" t="str">
            <v>301500V168</v>
          </cell>
          <cell r="C10721">
            <v>-10000</v>
          </cell>
          <cell r="D10721">
            <v>0</v>
          </cell>
          <cell r="E10721">
            <v>0</v>
          </cell>
          <cell r="F10721">
            <v>0</v>
          </cell>
          <cell r="G10721">
            <v>-10000</v>
          </cell>
        </row>
        <row r="10722">
          <cell r="B10722" t="str">
            <v>301500V169</v>
          </cell>
          <cell r="C10722">
            <v>-10000</v>
          </cell>
          <cell r="D10722">
            <v>0</v>
          </cell>
          <cell r="E10722">
            <v>0</v>
          </cell>
          <cell r="F10722">
            <v>0</v>
          </cell>
          <cell r="G10722">
            <v>-10000</v>
          </cell>
        </row>
        <row r="10723">
          <cell r="B10723" t="str">
            <v>301500V170</v>
          </cell>
          <cell r="C10723">
            <v>-10000</v>
          </cell>
          <cell r="D10723">
            <v>0</v>
          </cell>
          <cell r="E10723">
            <v>0</v>
          </cell>
          <cell r="F10723">
            <v>0</v>
          </cell>
          <cell r="G10723">
            <v>-10000</v>
          </cell>
        </row>
        <row r="10724">
          <cell r="B10724" t="str">
            <v>301500V171</v>
          </cell>
          <cell r="C10724">
            <v>-7500</v>
          </cell>
          <cell r="D10724">
            <v>0</v>
          </cell>
          <cell r="E10724">
            <v>0</v>
          </cell>
          <cell r="F10724">
            <v>0</v>
          </cell>
          <cell r="G10724">
            <v>-7500</v>
          </cell>
        </row>
        <row r="10725">
          <cell r="B10725" t="str">
            <v>301500V172</v>
          </cell>
          <cell r="C10725">
            <v>-10000</v>
          </cell>
          <cell r="D10725">
            <v>10000</v>
          </cell>
          <cell r="E10725">
            <v>0</v>
          </cell>
          <cell r="F10725">
            <v>10000</v>
          </cell>
          <cell r="G10725">
            <v>0</v>
          </cell>
        </row>
        <row r="10726">
          <cell r="B10726" t="str">
            <v>301500V173</v>
          </cell>
          <cell r="C10726">
            <v>-2500</v>
          </cell>
          <cell r="D10726">
            <v>0</v>
          </cell>
          <cell r="E10726">
            <v>0</v>
          </cell>
          <cell r="F10726">
            <v>0</v>
          </cell>
          <cell r="G10726">
            <v>-2500</v>
          </cell>
        </row>
        <row r="10727">
          <cell r="B10727" t="str">
            <v>301500V174</v>
          </cell>
          <cell r="C10727">
            <v>-2500</v>
          </cell>
          <cell r="D10727">
            <v>0</v>
          </cell>
          <cell r="E10727">
            <v>0</v>
          </cell>
          <cell r="F10727">
            <v>0</v>
          </cell>
          <cell r="G10727">
            <v>-2500</v>
          </cell>
        </row>
        <row r="10728">
          <cell r="B10728" t="str">
            <v>301500V175</v>
          </cell>
          <cell r="C10728">
            <v>-10000</v>
          </cell>
          <cell r="D10728">
            <v>0</v>
          </cell>
          <cell r="E10728">
            <v>0</v>
          </cell>
          <cell r="F10728">
            <v>0</v>
          </cell>
          <cell r="G10728">
            <v>-10000</v>
          </cell>
        </row>
        <row r="10729">
          <cell r="B10729" t="str">
            <v>301500V176</v>
          </cell>
          <cell r="C10729">
            <v>-2500</v>
          </cell>
          <cell r="D10729">
            <v>0</v>
          </cell>
          <cell r="E10729">
            <v>0</v>
          </cell>
          <cell r="F10729">
            <v>0</v>
          </cell>
          <cell r="G10729">
            <v>-2500</v>
          </cell>
        </row>
        <row r="10730">
          <cell r="B10730" t="str">
            <v>301500V177</v>
          </cell>
          <cell r="C10730">
            <v>-2500</v>
          </cell>
          <cell r="D10730">
            <v>0</v>
          </cell>
          <cell r="E10730">
            <v>0</v>
          </cell>
          <cell r="F10730">
            <v>0</v>
          </cell>
          <cell r="G10730">
            <v>-2500</v>
          </cell>
        </row>
        <row r="10731">
          <cell r="B10731" t="str">
            <v>301500V178</v>
          </cell>
          <cell r="C10731">
            <v>-5000</v>
          </cell>
          <cell r="D10731">
            <v>5000</v>
          </cell>
          <cell r="E10731">
            <v>0</v>
          </cell>
          <cell r="F10731">
            <v>5000</v>
          </cell>
          <cell r="G10731">
            <v>0</v>
          </cell>
        </row>
        <row r="10732">
          <cell r="B10732" t="str">
            <v>301500V179</v>
          </cell>
          <cell r="C10732">
            <v>-5000</v>
          </cell>
          <cell r="D10732">
            <v>0</v>
          </cell>
          <cell r="E10732">
            <v>0</v>
          </cell>
          <cell r="F10732">
            <v>0</v>
          </cell>
          <cell r="G10732">
            <v>-5000</v>
          </cell>
        </row>
        <row r="10733">
          <cell r="B10733" t="str">
            <v>301500V180</v>
          </cell>
          <cell r="C10733">
            <v>-2500</v>
          </cell>
          <cell r="D10733">
            <v>0</v>
          </cell>
          <cell r="E10733">
            <v>0</v>
          </cell>
          <cell r="F10733">
            <v>0</v>
          </cell>
          <cell r="G10733">
            <v>-2500</v>
          </cell>
        </row>
        <row r="10734">
          <cell r="B10734" t="str">
            <v>301500V181</v>
          </cell>
          <cell r="C10734">
            <v>-7500</v>
          </cell>
          <cell r="D10734">
            <v>0</v>
          </cell>
          <cell r="E10734">
            <v>0</v>
          </cell>
          <cell r="F10734">
            <v>0</v>
          </cell>
          <cell r="G10734">
            <v>-7500</v>
          </cell>
        </row>
        <row r="10735">
          <cell r="B10735" t="str">
            <v>301500V182</v>
          </cell>
          <cell r="C10735">
            <v>-5000</v>
          </cell>
          <cell r="D10735">
            <v>2500</v>
          </cell>
          <cell r="E10735">
            <v>0</v>
          </cell>
          <cell r="F10735">
            <v>2500</v>
          </cell>
          <cell r="G10735">
            <v>-2500</v>
          </cell>
        </row>
        <row r="10736">
          <cell r="B10736" t="str">
            <v>301500V183</v>
          </cell>
          <cell r="C10736">
            <v>-6460</v>
          </cell>
          <cell r="D10736">
            <v>0</v>
          </cell>
          <cell r="E10736">
            <v>0</v>
          </cell>
          <cell r="F10736">
            <v>0</v>
          </cell>
          <cell r="G10736">
            <v>-6460</v>
          </cell>
        </row>
        <row r="10737">
          <cell r="B10737" t="str">
            <v>301500V184</v>
          </cell>
          <cell r="C10737">
            <v>-5000</v>
          </cell>
          <cell r="D10737">
            <v>0</v>
          </cell>
          <cell r="E10737">
            <v>0</v>
          </cell>
          <cell r="F10737">
            <v>0</v>
          </cell>
          <cell r="G10737">
            <v>-5000</v>
          </cell>
        </row>
        <row r="10738">
          <cell r="B10738" t="str">
            <v>301500V185</v>
          </cell>
          <cell r="C10738">
            <v>-2500</v>
          </cell>
          <cell r="D10738">
            <v>0</v>
          </cell>
          <cell r="E10738">
            <v>0</v>
          </cell>
          <cell r="F10738">
            <v>0</v>
          </cell>
          <cell r="G10738">
            <v>-2500</v>
          </cell>
        </row>
        <row r="10739">
          <cell r="B10739" t="str">
            <v>301500V186</v>
          </cell>
          <cell r="C10739">
            <v>-2500</v>
          </cell>
          <cell r="D10739">
            <v>0</v>
          </cell>
          <cell r="E10739">
            <v>0</v>
          </cell>
          <cell r="F10739">
            <v>0</v>
          </cell>
          <cell r="G10739">
            <v>-2500</v>
          </cell>
        </row>
        <row r="10740">
          <cell r="B10740" t="str">
            <v>301500V188</v>
          </cell>
          <cell r="C10740">
            <v>-7500</v>
          </cell>
          <cell r="D10740">
            <v>0</v>
          </cell>
          <cell r="E10740">
            <v>0</v>
          </cell>
          <cell r="F10740">
            <v>0</v>
          </cell>
          <cell r="G10740">
            <v>-7500</v>
          </cell>
        </row>
        <row r="10741">
          <cell r="B10741" t="str">
            <v>301500V189</v>
          </cell>
          <cell r="C10741">
            <v>-7500</v>
          </cell>
          <cell r="D10741">
            <v>0</v>
          </cell>
          <cell r="E10741">
            <v>0</v>
          </cell>
          <cell r="F10741">
            <v>0</v>
          </cell>
          <cell r="G10741">
            <v>-7500</v>
          </cell>
        </row>
        <row r="10742">
          <cell r="B10742" t="str">
            <v>301500V190</v>
          </cell>
          <cell r="C10742">
            <v>-5000</v>
          </cell>
          <cell r="D10742">
            <v>0</v>
          </cell>
          <cell r="E10742">
            <v>0</v>
          </cell>
          <cell r="F10742">
            <v>0</v>
          </cell>
          <cell r="G10742">
            <v>-5000</v>
          </cell>
        </row>
        <row r="10743">
          <cell r="B10743" t="str">
            <v>301500V191</v>
          </cell>
          <cell r="C10743">
            <v>-2500</v>
          </cell>
          <cell r="D10743">
            <v>0</v>
          </cell>
          <cell r="E10743">
            <v>0</v>
          </cell>
          <cell r="F10743">
            <v>0</v>
          </cell>
          <cell r="G10743">
            <v>-2500</v>
          </cell>
        </row>
        <row r="10744">
          <cell r="B10744" t="str">
            <v>301500V192</v>
          </cell>
          <cell r="C10744">
            <v>-7500</v>
          </cell>
          <cell r="D10744">
            <v>0</v>
          </cell>
          <cell r="E10744">
            <v>0</v>
          </cell>
          <cell r="F10744">
            <v>0</v>
          </cell>
          <cell r="G10744">
            <v>-7500</v>
          </cell>
        </row>
        <row r="10745">
          <cell r="B10745" t="str">
            <v>301500V193</v>
          </cell>
          <cell r="C10745">
            <v>-7500</v>
          </cell>
          <cell r="D10745">
            <v>0</v>
          </cell>
          <cell r="E10745">
            <v>0</v>
          </cell>
          <cell r="F10745">
            <v>0</v>
          </cell>
          <cell r="G10745">
            <v>-7500</v>
          </cell>
        </row>
        <row r="10746">
          <cell r="B10746" t="str">
            <v>301500V194</v>
          </cell>
          <cell r="C10746">
            <v>-7500</v>
          </cell>
          <cell r="D10746">
            <v>0</v>
          </cell>
          <cell r="E10746">
            <v>0</v>
          </cell>
          <cell r="F10746">
            <v>0</v>
          </cell>
          <cell r="G10746">
            <v>-7500</v>
          </cell>
        </row>
        <row r="10747">
          <cell r="B10747" t="str">
            <v>301500V195</v>
          </cell>
          <cell r="C10747">
            <v>-2500</v>
          </cell>
          <cell r="D10747">
            <v>0</v>
          </cell>
          <cell r="E10747">
            <v>0</v>
          </cell>
          <cell r="F10747">
            <v>0</v>
          </cell>
          <cell r="G10747">
            <v>-2500</v>
          </cell>
        </row>
        <row r="10748">
          <cell r="B10748" t="str">
            <v>301500V196</v>
          </cell>
          <cell r="C10748">
            <v>-7500</v>
          </cell>
          <cell r="D10748">
            <v>0</v>
          </cell>
          <cell r="E10748">
            <v>0</v>
          </cell>
          <cell r="F10748">
            <v>0</v>
          </cell>
          <cell r="G10748">
            <v>-7500</v>
          </cell>
        </row>
        <row r="10749">
          <cell r="B10749" t="str">
            <v>301500V197</v>
          </cell>
          <cell r="C10749">
            <v>-2500</v>
          </cell>
          <cell r="D10749">
            <v>0</v>
          </cell>
          <cell r="E10749">
            <v>0</v>
          </cell>
          <cell r="F10749">
            <v>0</v>
          </cell>
          <cell r="G10749">
            <v>-2500</v>
          </cell>
        </row>
        <row r="10750">
          <cell r="B10750" t="str">
            <v>301500V198</v>
          </cell>
          <cell r="C10750">
            <v>-10000</v>
          </cell>
          <cell r="D10750">
            <v>0</v>
          </cell>
          <cell r="E10750">
            <v>0</v>
          </cell>
          <cell r="F10750">
            <v>0</v>
          </cell>
          <cell r="G10750">
            <v>-10000</v>
          </cell>
        </row>
        <row r="10751">
          <cell r="B10751" t="str">
            <v>301500V200</v>
          </cell>
          <cell r="C10751">
            <v>-5000</v>
          </cell>
          <cell r="D10751">
            <v>0</v>
          </cell>
          <cell r="E10751">
            <v>0</v>
          </cell>
          <cell r="F10751">
            <v>0</v>
          </cell>
          <cell r="G10751">
            <v>-5000</v>
          </cell>
        </row>
        <row r="10752">
          <cell r="B10752" t="str">
            <v>301500V201</v>
          </cell>
          <cell r="C10752">
            <v>-12500</v>
          </cell>
          <cell r="D10752">
            <v>0</v>
          </cell>
          <cell r="E10752">
            <v>0</v>
          </cell>
          <cell r="F10752">
            <v>0</v>
          </cell>
          <cell r="G10752">
            <v>-12500</v>
          </cell>
        </row>
        <row r="10753">
          <cell r="B10753" t="str">
            <v>301500V202</v>
          </cell>
          <cell r="C10753">
            <v>-2500</v>
          </cell>
          <cell r="D10753">
            <v>0</v>
          </cell>
          <cell r="E10753">
            <v>-2500</v>
          </cell>
          <cell r="F10753">
            <v>-2500</v>
          </cell>
          <cell r="G10753">
            <v>-5000</v>
          </cell>
        </row>
        <row r="10754">
          <cell r="B10754" t="str">
            <v>301500V203</v>
          </cell>
          <cell r="C10754">
            <v>-5000</v>
          </cell>
          <cell r="D10754">
            <v>0</v>
          </cell>
          <cell r="E10754">
            <v>0</v>
          </cell>
          <cell r="F10754">
            <v>0</v>
          </cell>
          <cell r="G10754">
            <v>-5000</v>
          </cell>
        </row>
        <row r="10755">
          <cell r="B10755" t="str">
            <v>301500V204</v>
          </cell>
          <cell r="C10755">
            <v>-10000</v>
          </cell>
          <cell r="D10755">
            <v>0</v>
          </cell>
          <cell r="E10755">
            <v>-2500</v>
          </cell>
          <cell r="F10755">
            <v>-2500</v>
          </cell>
          <cell r="G10755">
            <v>-12500</v>
          </cell>
        </row>
        <row r="10756">
          <cell r="B10756" t="str">
            <v>301500V206</v>
          </cell>
          <cell r="C10756">
            <v>-2500</v>
          </cell>
          <cell r="D10756">
            <v>0</v>
          </cell>
          <cell r="E10756">
            <v>0</v>
          </cell>
          <cell r="F10756">
            <v>0</v>
          </cell>
          <cell r="G10756">
            <v>-2500</v>
          </cell>
        </row>
        <row r="10757">
          <cell r="B10757" t="str">
            <v>301500V207</v>
          </cell>
          <cell r="C10757">
            <v>-7500</v>
          </cell>
          <cell r="D10757">
            <v>7500</v>
          </cell>
          <cell r="E10757">
            <v>0</v>
          </cell>
          <cell r="F10757">
            <v>7500</v>
          </cell>
          <cell r="G10757">
            <v>0</v>
          </cell>
        </row>
        <row r="10758">
          <cell r="B10758" t="str">
            <v>301500V208</v>
          </cell>
          <cell r="C10758">
            <v>-5000</v>
          </cell>
          <cell r="D10758">
            <v>0</v>
          </cell>
          <cell r="E10758">
            <v>-5000</v>
          </cell>
          <cell r="F10758">
            <v>-5000</v>
          </cell>
          <cell r="G10758">
            <v>-10000</v>
          </cell>
        </row>
        <row r="10759">
          <cell r="B10759" t="str">
            <v>301500V209</v>
          </cell>
          <cell r="C10759">
            <v>-2500</v>
          </cell>
          <cell r="D10759">
            <v>0</v>
          </cell>
          <cell r="E10759">
            <v>-2500</v>
          </cell>
          <cell r="F10759">
            <v>-2500</v>
          </cell>
          <cell r="G10759">
            <v>-5000</v>
          </cell>
        </row>
        <row r="10760">
          <cell r="B10760" t="str">
            <v>301500V210</v>
          </cell>
          <cell r="C10760">
            <v>-2500</v>
          </cell>
          <cell r="D10760">
            <v>0</v>
          </cell>
          <cell r="E10760">
            <v>0</v>
          </cell>
          <cell r="F10760">
            <v>0</v>
          </cell>
          <cell r="G10760">
            <v>-2500</v>
          </cell>
        </row>
        <row r="10761">
          <cell r="B10761" t="str">
            <v>301500V211</v>
          </cell>
          <cell r="C10761">
            <v>-5000</v>
          </cell>
          <cell r="D10761">
            <v>0</v>
          </cell>
          <cell r="E10761">
            <v>0</v>
          </cell>
          <cell r="F10761">
            <v>0</v>
          </cell>
          <cell r="G10761">
            <v>-5000</v>
          </cell>
        </row>
        <row r="10762">
          <cell r="B10762" t="str">
            <v>301500V212</v>
          </cell>
          <cell r="C10762">
            <v>-2500</v>
          </cell>
          <cell r="D10762">
            <v>0</v>
          </cell>
          <cell r="E10762">
            <v>-2500</v>
          </cell>
          <cell r="F10762">
            <v>-2500</v>
          </cell>
          <cell r="G10762">
            <v>-5000</v>
          </cell>
        </row>
        <row r="10763">
          <cell r="B10763" t="str">
            <v>301500V213</v>
          </cell>
          <cell r="C10763">
            <v>-2500</v>
          </cell>
          <cell r="D10763">
            <v>0</v>
          </cell>
          <cell r="E10763">
            <v>0</v>
          </cell>
          <cell r="F10763">
            <v>0</v>
          </cell>
          <cell r="G10763">
            <v>-2500</v>
          </cell>
        </row>
        <row r="10764">
          <cell r="B10764" t="str">
            <v>301500V214</v>
          </cell>
          <cell r="C10764">
            <v>-2500</v>
          </cell>
          <cell r="D10764">
            <v>0</v>
          </cell>
          <cell r="E10764">
            <v>-2500</v>
          </cell>
          <cell r="F10764">
            <v>-2500</v>
          </cell>
          <cell r="G10764">
            <v>-5000</v>
          </cell>
        </row>
        <row r="10765">
          <cell r="B10765" t="str">
            <v>301500V215</v>
          </cell>
          <cell r="C10765">
            <v>-2500</v>
          </cell>
          <cell r="D10765">
            <v>0</v>
          </cell>
          <cell r="E10765">
            <v>0</v>
          </cell>
          <cell r="F10765">
            <v>0</v>
          </cell>
          <cell r="G10765">
            <v>-2500</v>
          </cell>
        </row>
        <row r="10766">
          <cell r="B10766" t="str">
            <v>301500V216</v>
          </cell>
          <cell r="C10766">
            <v>-2500</v>
          </cell>
          <cell r="D10766">
            <v>0</v>
          </cell>
          <cell r="E10766">
            <v>0</v>
          </cell>
          <cell r="F10766">
            <v>0</v>
          </cell>
          <cell r="G10766">
            <v>-2500</v>
          </cell>
        </row>
        <row r="10767">
          <cell r="B10767" t="str">
            <v>301500V217</v>
          </cell>
          <cell r="C10767">
            <v>-2500</v>
          </cell>
          <cell r="D10767">
            <v>0</v>
          </cell>
          <cell r="E10767">
            <v>-10000</v>
          </cell>
          <cell r="F10767">
            <v>-10000</v>
          </cell>
          <cell r="G10767">
            <v>-12500</v>
          </cell>
        </row>
        <row r="10768">
          <cell r="B10768" t="str">
            <v>301500V218</v>
          </cell>
          <cell r="C10768">
            <v>-5000</v>
          </cell>
          <cell r="D10768">
            <v>0</v>
          </cell>
          <cell r="E10768">
            <v>-2500</v>
          </cell>
          <cell r="F10768">
            <v>-2500</v>
          </cell>
          <cell r="G10768">
            <v>-7500</v>
          </cell>
        </row>
        <row r="10769">
          <cell r="B10769" t="str">
            <v>301500V219</v>
          </cell>
          <cell r="C10769">
            <v>-5000</v>
          </cell>
          <cell r="D10769">
            <v>0</v>
          </cell>
          <cell r="E10769">
            <v>0</v>
          </cell>
          <cell r="F10769">
            <v>0</v>
          </cell>
          <cell r="G10769">
            <v>-5000</v>
          </cell>
        </row>
        <row r="10770">
          <cell r="B10770" t="str">
            <v>301500V220</v>
          </cell>
          <cell r="C10770">
            <v>-7500</v>
          </cell>
          <cell r="D10770">
            <v>0</v>
          </cell>
          <cell r="E10770">
            <v>0</v>
          </cell>
          <cell r="F10770">
            <v>0</v>
          </cell>
          <cell r="G10770">
            <v>-7500</v>
          </cell>
        </row>
        <row r="10771">
          <cell r="B10771" t="str">
            <v>301500V221</v>
          </cell>
          <cell r="C10771">
            <v>-7500</v>
          </cell>
          <cell r="D10771">
            <v>0</v>
          </cell>
          <cell r="E10771">
            <v>0</v>
          </cell>
          <cell r="F10771">
            <v>0</v>
          </cell>
          <cell r="G10771">
            <v>-7500</v>
          </cell>
        </row>
        <row r="10772">
          <cell r="B10772" t="str">
            <v>301500V222</v>
          </cell>
          <cell r="C10772">
            <v>-5000</v>
          </cell>
          <cell r="D10772">
            <v>0</v>
          </cell>
          <cell r="E10772">
            <v>0</v>
          </cell>
          <cell r="F10772">
            <v>0</v>
          </cell>
          <cell r="G10772">
            <v>-5000</v>
          </cell>
        </row>
        <row r="10773">
          <cell r="B10773" t="str">
            <v>301500V223</v>
          </cell>
          <cell r="C10773">
            <v>-5000</v>
          </cell>
          <cell r="D10773">
            <v>0</v>
          </cell>
          <cell r="E10773">
            <v>0</v>
          </cell>
          <cell r="F10773">
            <v>0</v>
          </cell>
          <cell r="G10773">
            <v>-5000</v>
          </cell>
        </row>
        <row r="10774">
          <cell r="B10774" t="str">
            <v>301500V224</v>
          </cell>
          <cell r="C10774">
            <v>-2500</v>
          </cell>
          <cell r="D10774">
            <v>0</v>
          </cell>
          <cell r="E10774">
            <v>-2500</v>
          </cell>
          <cell r="F10774">
            <v>-2500</v>
          </cell>
          <cell r="G10774">
            <v>-5000</v>
          </cell>
        </row>
        <row r="10775">
          <cell r="B10775" t="str">
            <v>301500V225</v>
          </cell>
          <cell r="C10775">
            <v>-5000</v>
          </cell>
          <cell r="D10775">
            <v>10000</v>
          </cell>
          <cell r="E10775">
            <v>-10000</v>
          </cell>
          <cell r="F10775">
            <v>0</v>
          </cell>
          <cell r="G10775">
            <v>-5000</v>
          </cell>
        </row>
        <row r="10776">
          <cell r="B10776" t="str">
            <v>301500V226</v>
          </cell>
          <cell r="C10776">
            <v>-5000</v>
          </cell>
          <cell r="D10776">
            <v>0</v>
          </cell>
          <cell r="E10776">
            <v>0</v>
          </cell>
          <cell r="F10776">
            <v>0</v>
          </cell>
          <cell r="G10776">
            <v>-5000</v>
          </cell>
        </row>
        <row r="10777">
          <cell r="B10777" t="str">
            <v>301500V227</v>
          </cell>
          <cell r="C10777">
            <v>-5000</v>
          </cell>
          <cell r="D10777">
            <v>5000</v>
          </cell>
          <cell r="E10777">
            <v>0</v>
          </cell>
          <cell r="F10777">
            <v>5000</v>
          </cell>
          <cell r="G10777">
            <v>0</v>
          </cell>
        </row>
        <row r="10778">
          <cell r="B10778" t="str">
            <v>301500V228</v>
          </cell>
          <cell r="C10778">
            <v>-7500</v>
          </cell>
          <cell r="D10778">
            <v>0</v>
          </cell>
          <cell r="E10778">
            <v>0</v>
          </cell>
          <cell r="F10778">
            <v>0</v>
          </cell>
          <cell r="G10778">
            <v>-7500</v>
          </cell>
        </row>
        <row r="10779">
          <cell r="B10779" t="str">
            <v>301500V229</v>
          </cell>
          <cell r="C10779">
            <v>-5000</v>
          </cell>
          <cell r="D10779">
            <v>10500</v>
          </cell>
          <cell r="E10779">
            <v>-13500</v>
          </cell>
          <cell r="F10779">
            <v>-3000</v>
          </cell>
          <cell r="G10779">
            <v>-8000</v>
          </cell>
        </row>
        <row r="10780">
          <cell r="B10780" t="str">
            <v>301500V230</v>
          </cell>
          <cell r="C10780">
            <v>-5000</v>
          </cell>
          <cell r="D10780">
            <v>0</v>
          </cell>
          <cell r="E10780">
            <v>0</v>
          </cell>
          <cell r="F10780">
            <v>0</v>
          </cell>
          <cell r="G10780">
            <v>-5000</v>
          </cell>
        </row>
        <row r="10781">
          <cell r="B10781" t="str">
            <v>301500V232</v>
          </cell>
          <cell r="C10781">
            <v>-2500</v>
          </cell>
          <cell r="D10781">
            <v>0</v>
          </cell>
          <cell r="E10781">
            <v>0</v>
          </cell>
          <cell r="F10781">
            <v>0</v>
          </cell>
          <cell r="G10781">
            <v>-2500</v>
          </cell>
        </row>
        <row r="10782">
          <cell r="B10782" t="str">
            <v>301500V233</v>
          </cell>
          <cell r="C10782">
            <v>-2500</v>
          </cell>
          <cell r="D10782">
            <v>0</v>
          </cell>
          <cell r="E10782">
            <v>0</v>
          </cell>
          <cell r="F10782">
            <v>0</v>
          </cell>
          <cell r="G10782">
            <v>-2500</v>
          </cell>
        </row>
        <row r="10783">
          <cell r="B10783" t="str">
            <v>301500V234</v>
          </cell>
          <cell r="C10783">
            <v>-7500</v>
          </cell>
          <cell r="D10783">
            <v>7500</v>
          </cell>
          <cell r="E10783">
            <v>0</v>
          </cell>
          <cell r="F10783">
            <v>7500</v>
          </cell>
          <cell r="G10783">
            <v>0</v>
          </cell>
        </row>
        <row r="10784">
          <cell r="B10784" t="str">
            <v>301500V235</v>
          </cell>
          <cell r="C10784">
            <v>-2500</v>
          </cell>
          <cell r="D10784">
            <v>0</v>
          </cell>
          <cell r="E10784">
            <v>0</v>
          </cell>
          <cell r="F10784">
            <v>0</v>
          </cell>
          <cell r="G10784">
            <v>-2500</v>
          </cell>
        </row>
        <row r="10785">
          <cell r="B10785" t="str">
            <v>301500V236</v>
          </cell>
          <cell r="C10785">
            <v>-2500</v>
          </cell>
          <cell r="D10785">
            <v>0</v>
          </cell>
          <cell r="E10785">
            <v>0</v>
          </cell>
          <cell r="F10785">
            <v>0</v>
          </cell>
          <cell r="G10785">
            <v>-2500</v>
          </cell>
        </row>
        <row r="10786">
          <cell r="B10786" t="str">
            <v>301500V237</v>
          </cell>
          <cell r="C10786">
            <v>-2500</v>
          </cell>
          <cell r="D10786">
            <v>0</v>
          </cell>
          <cell r="E10786">
            <v>-2500</v>
          </cell>
          <cell r="F10786">
            <v>-2500</v>
          </cell>
          <cell r="G10786">
            <v>-5000</v>
          </cell>
        </row>
        <row r="10787">
          <cell r="B10787" t="str">
            <v>301500V238</v>
          </cell>
          <cell r="C10787">
            <v>-2500</v>
          </cell>
          <cell r="D10787">
            <v>0</v>
          </cell>
          <cell r="E10787">
            <v>0</v>
          </cell>
          <cell r="F10787">
            <v>0</v>
          </cell>
          <cell r="G10787">
            <v>-2500</v>
          </cell>
        </row>
        <row r="10788">
          <cell r="B10788" t="str">
            <v>301500V240</v>
          </cell>
          <cell r="C10788">
            <v>-7500</v>
          </cell>
          <cell r="D10788">
            <v>0</v>
          </cell>
          <cell r="E10788">
            <v>0</v>
          </cell>
          <cell r="F10788">
            <v>0</v>
          </cell>
          <cell r="G10788">
            <v>-7500</v>
          </cell>
        </row>
        <row r="10789">
          <cell r="B10789" t="str">
            <v>301500V241</v>
          </cell>
          <cell r="C10789">
            <v>-7500</v>
          </cell>
          <cell r="D10789">
            <v>0</v>
          </cell>
          <cell r="E10789">
            <v>0</v>
          </cell>
          <cell r="F10789">
            <v>0</v>
          </cell>
          <cell r="G10789">
            <v>-7500</v>
          </cell>
        </row>
        <row r="10790">
          <cell r="B10790" t="str">
            <v>301500V242</v>
          </cell>
          <cell r="C10790">
            <v>-7500</v>
          </cell>
          <cell r="D10790">
            <v>0</v>
          </cell>
          <cell r="E10790">
            <v>0</v>
          </cell>
          <cell r="F10790">
            <v>0</v>
          </cell>
          <cell r="G10790">
            <v>-7500</v>
          </cell>
        </row>
        <row r="10791">
          <cell r="B10791" t="str">
            <v>301500V243</v>
          </cell>
          <cell r="C10791">
            <v>-7500</v>
          </cell>
          <cell r="D10791">
            <v>0</v>
          </cell>
          <cell r="E10791">
            <v>0</v>
          </cell>
          <cell r="F10791">
            <v>0</v>
          </cell>
          <cell r="G10791">
            <v>-7500</v>
          </cell>
        </row>
        <row r="10792">
          <cell r="B10792" t="str">
            <v>301500V244</v>
          </cell>
          <cell r="C10792">
            <v>-7500</v>
          </cell>
          <cell r="D10792">
            <v>7500</v>
          </cell>
          <cell r="E10792">
            <v>0</v>
          </cell>
          <cell r="F10792">
            <v>7500</v>
          </cell>
          <cell r="G10792">
            <v>0</v>
          </cell>
        </row>
        <row r="10793">
          <cell r="B10793" t="str">
            <v>301500V245</v>
          </cell>
          <cell r="C10793">
            <v>-7500</v>
          </cell>
          <cell r="D10793">
            <v>0</v>
          </cell>
          <cell r="E10793">
            <v>0</v>
          </cell>
          <cell r="F10793">
            <v>0</v>
          </cell>
          <cell r="G10793">
            <v>-7500</v>
          </cell>
        </row>
        <row r="10794">
          <cell r="B10794" t="str">
            <v>301500V246</v>
          </cell>
          <cell r="C10794">
            <v>-7500</v>
          </cell>
          <cell r="D10794">
            <v>0</v>
          </cell>
          <cell r="E10794">
            <v>0</v>
          </cell>
          <cell r="F10794">
            <v>0</v>
          </cell>
          <cell r="G10794">
            <v>-7500</v>
          </cell>
        </row>
        <row r="10795">
          <cell r="B10795" t="str">
            <v>301500V248</v>
          </cell>
          <cell r="C10795">
            <v>-7500</v>
          </cell>
          <cell r="D10795">
            <v>0</v>
          </cell>
          <cell r="E10795">
            <v>0</v>
          </cell>
          <cell r="F10795">
            <v>0</v>
          </cell>
          <cell r="G10795">
            <v>-7500</v>
          </cell>
        </row>
        <row r="10796">
          <cell r="B10796" t="str">
            <v>301500V249</v>
          </cell>
          <cell r="C10796">
            <v>-7500</v>
          </cell>
          <cell r="D10796">
            <v>0</v>
          </cell>
          <cell r="E10796">
            <v>0</v>
          </cell>
          <cell r="F10796">
            <v>0</v>
          </cell>
          <cell r="G10796">
            <v>-7500</v>
          </cell>
        </row>
        <row r="10797">
          <cell r="B10797" t="str">
            <v>301500V250</v>
          </cell>
          <cell r="C10797">
            <v>-7500</v>
          </cell>
          <cell r="D10797">
            <v>15000</v>
          </cell>
          <cell r="E10797">
            <v>-7500</v>
          </cell>
          <cell r="F10797">
            <v>7500</v>
          </cell>
          <cell r="G10797">
            <v>0</v>
          </cell>
        </row>
        <row r="10798">
          <cell r="B10798" t="str">
            <v>301500V251</v>
          </cell>
          <cell r="C10798">
            <v>-2500</v>
          </cell>
          <cell r="D10798">
            <v>0</v>
          </cell>
          <cell r="E10798">
            <v>0</v>
          </cell>
          <cell r="F10798">
            <v>0</v>
          </cell>
          <cell r="G10798">
            <v>-2500</v>
          </cell>
        </row>
        <row r="10799">
          <cell r="B10799" t="str">
            <v>301500V252</v>
          </cell>
          <cell r="C10799">
            <v>-5000</v>
          </cell>
          <cell r="D10799">
            <v>0</v>
          </cell>
          <cell r="E10799">
            <v>-2500</v>
          </cell>
          <cell r="F10799">
            <v>-2500</v>
          </cell>
          <cell r="G10799">
            <v>-7500</v>
          </cell>
        </row>
        <row r="10800">
          <cell r="B10800" t="str">
            <v>301500V253</v>
          </cell>
          <cell r="C10800">
            <v>-7500</v>
          </cell>
          <cell r="D10800">
            <v>0</v>
          </cell>
          <cell r="E10800">
            <v>0</v>
          </cell>
          <cell r="F10800">
            <v>0</v>
          </cell>
          <cell r="G10800">
            <v>-7500</v>
          </cell>
        </row>
        <row r="10801">
          <cell r="B10801" t="str">
            <v>301500V254</v>
          </cell>
          <cell r="C10801">
            <v>-7500</v>
          </cell>
          <cell r="D10801">
            <v>0</v>
          </cell>
          <cell r="E10801">
            <v>0</v>
          </cell>
          <cell r="F10801">
            <v>0</v>
          </cell>
          <cell r="G10801">
            <v>-7500</v>
          </cell>
        </row>
        <row r="10802">
          <cell r="B10802" t="str">
            <v>301500V255</v>
          </cell>
          <cell r="C10802">
            <v>-7500</v>
          </cell>
          <cell r="D10802">
            <v>0</v>
          </cell>
          <cell r="E10802">
            <v>0</v>
          </cell>
          <cell r="F10802">
            <v>0</v>
          </cell>
          <cell r="G10802">
            <v>-7500</v>
          </cell>
        </row>
        <row r="10803">
          <cell r="B10803" t="str">
            <v>301500V256</v>
          </cell>
          <cell r="C10803">
            <v>-7500</v>
          </cell>
          <cell r="D10803">
            <v>0</v>
          </cell>
          <cell r="E10803">
            <v>0</v>
          </cell>
          <cell r="F10803">
            <v>0</v>
          </cell>
          <cell r="G10803">
            <v>-7500</v>
          </cell>
        </row>
        <row r="10804">
          <cell r="B10804" t="str">
            <v>301500V257</v>
          </cell>
          <cell r="C10804">
            <v>-2500</v>
          </cell>
          <cell r="D10804">
            <v>0</v>
          </cell>
          <cell r="E10804">
            <v>-7500</v>
          </cell>
          <cell r="F10804">
            <v>-7500</v>
          </cell>
          <cell r="G10804">
            <v>-10000</v>
          </cell>
        </row>
        <row r="10805">
          <cell r="B10805" t="str">
            <v>301500V258</v>
          </cell>
          <cell r="C10805">
            <v>0</v>
          </cell>
          <cell r="D10805">
            <v>0</v>
          </cell>
          <cell r="E10805">
            <v>-5000</v>
          </cell>
          <cell r="F10805">
            <v>-5000</v>
          </cell>
          <cell r="G10805">
            <v>-5000</v>
          </cell>
        </row>
        <row r="10806">
          <cell r="B10806" t="str">
            <v>301500V259</v>
          </cell>
          <cell r="C10806">
            <v>0</v>
          </cell>
          <cell r="D10806">
            <v>0</v>
          </cell>
          <cell r="E10806">
            <v>-2500</v>
          </cell>
          <cell r="F10806">
            <v>-2500</v>
          </cell>
          <cell r="G10806">
            <v>-2500</v>
          </cell>
        </row>
        <row r="10807">
          <cell r="B10807" t="str">
            <v>301500V260</v>
          </cell>
          <cell r="C10807">
            <v>0</v>
          </cell>
          <cell r="D10807">
            <v>0</v>
          </cell>
          <cell r="E10807">
            <v>-2500</v>
          </cell>
          <cell r="F10807">
            <v>-2500</v>
          </cell>
          <cell r="G10807">
            <v>-2500</v>
          </cell>
        </row>
        <row r="10808">
          <cell r="B10808" t="str">
            <v>301500V261</v>
          </cell>
          <cell r="C10808">
            <v>0</v>
          </cell>
          <cell r="D10808">
            <v>0</v>
          </cell>
          <cell r="E10808">
            <v>-10000</v>
          </cell>
          <cell r="F10808">
            <v>-10000</v>
          </cell>
          <cell r="G10808">
            <v>-10000</v>
          </cell>
        </row>
        <row r="10809">
          <cell r="B10809" t="str">
            <v>301500V262</v>
          </cell>
          <cell r="C10809">
            <v>0</v>
          </cell>
          <cell r="D10809">
            <v>0</v>
          </cell>
          <cell r="E10809">
            <v>-5000</v>
          </cell>
          <cell r="F10809">
            <v>-5000</v>
          </cell>
          <cell r="G10809">
            <v>-5000</v>
          </cell>
        </row>
        <row r="10810">
          <cell r="B10810" t="str">
            <v>301500V263</v>
          </cell>
          <cell r="C10810">
            <v>0</v>
          </cell>
          <cell r="D10810">
            <v>0</v>
          </cell>
          <cell r="E10810">
            <v>-7500</v>
          </cell>
          <cell r="F10810">
            <v>-7500</v>
          </cell>
          <cell r="G10810">
            <v>-7500</v>
          </cell>
        </row>
        <row r="10811">
          <cell r="B10811" t="str">
            <v>301500V264</v>
          </cell>
          <cell r="C10811">
            <v>0</v>
          </cell>
          <cell r="D10811">
            <v>7500</v>
          </cell>
          <cell r="E10811">
            <v>-7500</v>
          </cell>
          <cell r="F10811">
            <v>0</v>
          </cell>
          <cell r="G10811">
            <v>0</v>
          </cell>
        </row>
        <row r="10812">
          <cell r="B10812" t="str">
            <v>301500V265</v>
          </cell>
          <cell r="C10812">
            <v>0</v>
          </cell>
          <cell r="D10812">
            <v>0</v>
          </cell>
          <cell r="E10812">
            <v>-5000</v>
          </cell>
          <cell r="F10812">
            <v>-5000</v>
          </cell>
          <cell r="G10812">
            <v>-5000</v>
          </cell>
        </row>
        <row r="10813">
          <cell r="B10813" t="str">
            <v>301500V266</v>
          </cell>
          <cell r="C10813">
            <v>0</v>
          </cell>
          <cell r="D10813">
            <v>0</v>
          </cell>
          <cell r="E10813">
            <v>-2500</v>
          </cell>
          <cell r="F10813">
            <v>-2500</v>
          </cell>
          <cell r="G10813">
            <v>-2500</v>
          </cell>
        </row>
        <row r="10814">
          <cell r="B10814" t="str">
            <v>301500V267</v>
          </cell>
          <cell r="C10814">
            <v>0</v>
          </cell>
          <cell r="D10814">
            <v>0</v>
          </cell>
          <cell r="E10814">
            <v>-2500</v>
          </cell>
          <cell r="F10814">
            <v>-2500</v>
          </cell>
          <cell r="G10814">
            <v>-2500</v>
          </cell>
        </row>
        <row r="10815">
          <cell r="B10815" t="str">
            <v>301500V268</v>
          </cell>
          <cell r="C10815">
            <v>0</v>
          </cell>
          <cell r="D10815">
            <v>0</v>
          </cell>
          <cell r="E10815">
            <v>-2500</v>
          </cell>
          <cell r="F10815">
            <v>-2500</v>
          </cell>
          <cell r="G10815">
            <v>-2500</v>
          </cell>
        </row>
        <row r="10816">
          <cell r="B10816" t="str">
            <v>301500V269</v>
          </cell>
          <cell r="C10816">
            <v>0</v>
          </cell>
          <cell r="D10816">
            <v>2500</v>
          </cell>
          <cell r="E10816">
            <v>-5000</v>
          </cell>
          <cell r="F10816">
            <v>-2500</v>
          </cell>
          <cell r="G10816">
            <v>-2500</v>
          </cell>
        </row>
        <row r="10817">
          <cell r="B10817" t="str">
            <v>301500V270</v>
          </cell>
          <cell r="C10817">
            <v>0</v>
          </cell>
          <cell r="D10817">
            <v>0</v>
          </cell>
          <cell r="E10817">
            <v>-2500</v>
          </cell>
          <cell r="F10817">
            <v>-2500</v>
          </cell>
          <cell r="G10817">
            <v>-2500</v>
          </cell>
        </row>
        <row r="10818">
          <cell r="B10818" t="str">
            <v>301500V271</v>
          </cell>
          <cell r="C10818">
            <v>0</v>
          </cell>
          <cell r="D10818">
            <v>0</v>
          </cell>
          <cell r="E10818">
            <v>-2500</v>
          </cell>
          <cell r="F10818">
            <v>-2500</v>
          </cell>
          <cell r="G10818">
            <v>-2500</v>
          </cell>
        </row>
        <row r="10819">
          <cell r="B10819" t="str">
            <v>301500V272</v>
          </cell>
          <cell r="C10819">
            <v>0</v>
          </cell>
          <cell r="D10819">
            <v>0</v>
          </cell>
          <cell r="E10819">
            <v>-10000</v>
          </cell>
          <cell r="F10819">
            <v>-10000</v>
          </cell>
          <cell r="G10819">
            <v>-10000</v>
          </cell>
        </row>
        <row r="10820">
          <cell r="B10820" t="str">
            <v>301500V273</v>
          </cell>
          <cell r="C10820">
            <v>0</v>
          </cell>
          <cell r="D10820">
            <v>0</v>
          </cell>
          <cell r="E10820">
            <v>-2500</v>
          </cell>
          <cell r="F10820">
            <v>-2500</v>
          </cell>
          <cell r="G10820">
            <v>-2500</v>
          </cell>
        </row>
        <row r="10821">
          <cell r="B10821" t="str">
            <v>301500V274</v>
          </cell>
          <cell r="C10821">
            <v>0</v>
          </cell>
          <cell r="D10821">
            <v>0</v>
          </cell>
          <cell r="E10821">
            <v>-12500</v>
          </cell>
          <cell r="F10821">
            <v>-12500</v>
          </cell>
          <cell r="G10821">
            <v>-12500</v>
          </cell>
        </row>
        <row r="10822">
          <cell r="B10822" t="str">
            <v>301500V275</v>
          </cell>
          <cell r="C10822">
            <v>0</v>
          </cell>
          <cell r="D10822">
            <v>0</v>
          </cell>
          <cell r="E10822">
            <v>-2500</v>
          </cell>
          <cell r="F10822">
            <v>-2500</v>
          </cell>
          <cell r="G10822">
            <v>-2500</v>
          </cell>
        </row>
        <row r="10823">
          <cell r="B10823" t="str">
            <v>301500V276</v>
          </cell>
          <cell r="C10823">
            <v>0</v>
          </cell>
          <cell r="D10823">
            <v>0</v>
          </cell>
          <cell r="E10823">
            <v>-2500</v>
          </cell>
          <cell r="F10823">
            <v>-2500</v>
          </cell>
          <cell r="G10823">
            <v>-2500</v>
          </cell>
        </row>
        <row r="10824">
          <cell r="B10824" t="str">
            <v>301500V277</v>
          </cell>
          <cell r="C10824">
            <v>0</v>
          </cell>
          <cell r="D10824">
            <v>0</v>
          </cell>
          <cell r="E10824">
            <v>-5000</v>
          </cell>
          <cell r="F10824">
            <v>-5000</v>
          </cell>
          <cell r="G10824">
            <v>-5000</v>
          </cell>
        </row>
        <row r="10825">
          <cell r="B10825" t="str">
            <v>301500V278</v>
          </cell>
          <cell r="C10825">
            <v>0</v>
          </cell>
          <cell r="D10825">
            <v>0</v>
          </cell>
          <cell r="E10825">
            <v>-7500</v>
          </cell>
          <cell r="F10825">
            <v>-7500</v>
          </cell>
          <cell r="G10825">
            <v>-7500</v>
          </cell>
        </row>
        <row r="10826">
          <cell r="B10826" t="str">
            <v>301500V279</v>
          </cell>
          <cell r="C10826">
            <v>0</v>
          </cell>
          <cell r="D10826">
            <v>0</v>
          </cell>
          <cell r="E10826">
            <v>-5000</v>
          </cell>
          <cell r="F10826">
            <v>-5000</v>
          </cell>
          <cell r="G10826">
            <v>-5000</v>
          </cell>
        </row>
        <row r="10827">
          <cell r="B10827" t="str">
            <v>301500V280</v>
          </cell>
          <cell r="C10827">
            <v>0</v>
          </cell>
          <cell r="D10827">
            <v>0</v>
          </cell>
          <cell r="E10827">
            <v>-2500</v>
          </cell>
          <cell r="F10827">
            <v>-2500</v>
          </cell>
          <cell r="G10827">
            <v>-2500</v>
          </cell>
        </row>
        <row r="10828">
          <cell r="B10828" t="str">
            <v>301500V281</v>
          </cell>
          <cell r="C10828">
            <v>0</v>
          </cell>
          <cell r="D10828">
            <v>0</v>
          </cell>
          <cell r="E10828">
            <v>-5000</v>
          </cell>
          <cell r="F10828">
            <v>-5000</v>
          </cell>
          <cell r="G10828">
            <v>-5000</v>
          </cell>
        </row>
        <row r="10829">
          <cell r="B10829" t="str">
            <v>301500V282</v>
          </cell>
          <cell r="C10829">
            <v>0</v>
          </cell>
          <cell r="D10829">
            <v>0</v>
          </cell>
          <cell r="E10829">
            <v>-5000</v>
          </cell>
          <cell r="F10829">
            <v>-5000</v>
          </cell>
          <cell r="G10829">
            <v>-5000</v>
          </cell>
        </row>
        <row r="10830">
          <cell r="B10830" t="str">
            <v>301500V283</v>
          </cell>
          <cell r="C10830">
            <v>0</v>
          </cell>
          <cell r="D10830">
            <v>12500</v>
          </cell>
          <cell r="E10830">
            <v>-12500</v>
          </cell>
          <cell r="F10830">
            <v>0</v>
          </cell>
          <cell r="G10830">
            <v>0</v>
          </cell>
        </row>
        <row r="10831">
          <cell r="B10831" t="str">
            <v>301500V284</v>
          </cell>
          <cell r="C10831">
            <v>0</v>
          </cell>
          <cell r="D10831">
            <v>0</v>
          </cell>
          <cell r="E10831">
            <v>-5000</v>
          </cell>
          <cell r="F10831">
            <v>-5000</v>
          </cell>
          <cell r="G10831">
            <v>-5000</v>
          </cell>
        </row>
        <row r="10832">
          <cell r="B10832" t="str">
            <v>301500V285</v>
          </cell>
          <cell r="C10832">
            <v>0</v>
          </cell>
          <cell r="D10832">
            <v>0</v>
          </cell>
          <cell r="E10832">
            <v>-2500</v>
          </cell>
          <cell r="F10832">
            <v>-2500</v>
          </cell>
          <cell r="G10832">
            <v>-2500</v>
          </cell>
        </row>
        <row r="10833">
          <cell r="B10833" t="str">
            <v>301500V286</v>
          </cell>
          <cell r="C10833">
            <v>0</v>
          </cell>
          <cell r="D10833">
            <v>0</v>
          </cell>
          <cell r="E10833">
            <v>-5000</v>
          </cell>
          <cell r="F10833">
            <v>-5000</v>
          </cell>
          <cell r="G10833">
            <v>-5000</v>
          </cell>
        </row>
        <row r="10834">
          <cell r="B10834" t="str">
            <v>301500V287</v>
          </cell>
          <cell r="C10834">
            <v>0</v>
          </cell>
          <cell r="D10834">
            <v>0</v>
          </cell>
          <cell r="E10834">
            <v>-2500</v>
          </cell>
          <cell r="F10834">
            <v>-2500</v>
          </cell>
          <cell r="G10834">
            <v>-2500</v>
          </cell>
        </row>
        <row r="10835">
          <cell r="B10835" t="str">
            <v>301500V288</v>
          </cell>
          <cell r="C10835">
            <v>0</v>
          </cell>
          <cell r="D10835">
            <v>0</v>
          </cell>
          <cell r="E10835">
            <v>-7500</v>
          </cell>
          <cell r="F10835">
            <v>-7500</v>
          </cell>
          <cell r="G10835">
            <v>-7500</v>
          </cell>
        </row>
        <row r="10836">
          <cell r="B10836" t="str">
            <v>301500V289</v>
          </cell>
          <cell r="C10836">
            <v>0</v>
          </cell>
          <cell r="D10836">
            <v>0</v>
          </cell>
          <cell r="E10836">
            <v>-2500</v>
          </cell>
          <cell r="F10836">
            <v>-2500</v>
          </cell>
          <cell r="G10836">
            <v>-2500</v>
          </cell>
        </row>
        <row r="10837">
          <cell r="B10837" t="str">
            <v>301500V290</v>
          </cell>
          <cell r="C10837">
            <v>0</v>
          </cell>
          <cell r="D10837">
            <v>0</v>
          </cell>
          <cell r="E10837">
            <v>-5000</v>
          </cell>
          <cell r="F10837">
            <v>-5000</v>
          </cell>
          <cell r="G10837">
            <v>-5000</v>
          </cell>
        </row>
        <row r="10838">
          <cell r="B10838" t="str">
            <v>301500V291</v>
          </cell>
          <cell r="C10838">
            <v>0</v>
          </cell>
          <cell r="D10838">
            <v>0</v>
          </cell>
          <cell r="E10838">
            <v>-10000</v>
          </cell>
          <cell r="F10838">
            <v>-10000</v>
          </cell>
          <cell r="G10838">
            <v>-10000</v>
          </cell>
        </row>
        <row r="10839">
          <cell r="B10839" t="str">
            <v>301500V292</v>
          </cell>
          <cell r="C10839">
            <v>0</v>
          </cell>
          <cell r="D10839">
            <v>0</v>
          </cell>
          <cell r="E10839">
            <v>-2500</v>
          </cell>
          <cell r="F10839">
            <v>-2500</v>
          </cell>
          <cell r="G10839">
            <v>-2500</v>
          </cell>
        </row>
        <row r="10840">
          <cell r="B10840" t="str">
            <v>301500V293</v>
          </cell>
          <cell r="C10840">
            <v>0</v>
          </cell>
          <cell r="D10840">
            <v>0</v>
          </cell>
          <cell r="E10840">
            <v>-12500</v>
          </cell>
          <cell r="F10840">
            <v>-12500</v>
          </cell>
          <cell r="G10840">
            <v>-12500</v>
          </cell>
        </row>
        <row r="10841">
          <cell r="B10841" t="str">
            <v>301500V294</v>
          </cell>
          <cell r="C10841">
            <v>0</v>
          </cell>
          <cell r="D10841">
            <v>0</v>
          </cell>
          <cell r="E10841">
            <v>-2500</v>
          </cell>
          <cell r="F10841">
            <v>-2500</v>
          </cell>
          <cell r="G10841">
            <v>-2500</v>
          </cell>
        </row>
        <row r="10842">
          <cell r="B10842" t="str">
            <v>301500V295</v>
          </cell>
          <cell r="C10842">
            <v>0</v>
          </cell>
          <cell r="D10842">
            <v>0</v>
          </cell>
          <cell r="E10842">
            <v>-5000</v>
          </cell>
          <cell r="F10842">
            <v>-5000</v>
          </cell>
          <cell r="G10842">
            <v>-5000</v>
          </cell>
        </row>
        <row r="10843">
          <cell r="B10843" t="str">
            <v>301500V296</v>
          </cell>
          <cell r="C10843">
            <v>0</v>
          </cell>
          <cell r="D10843">
            <v>0</v>
          </cell>
          <cell r="E10843">
            <v>-5000</v>
          </cell>
          <cell r="F10843">
            <v>-5000</v>
          </cell>
          <cell r="G10843">
            <v>-5000</v>
          </cell>
        </row>
        <row r="10844">
          <cell r="B10844" t="str">
            <v>301500V297</v>
          </cell>
          <cell r="C10844">
            <v>0</v>
          </cell>
          <cell r="D10844">
            <v>2500</v>
          </cell>
          <cell r="E10844">
            <v>-2500</v>
          </cell>
          <cell r="F10844">
            <v>0</v>
          </cell>
          <cell r="G10844">
            <v>0</v>
          </cell>
        </row>
        <row r="10845">
          <cell r="B10845" t="str">
            <v>301500V298</v>
          </cell>
          <cell r="C10845">
            <v>0</v>
          </cell>
          <cell r="D10845">
            <v>0</v>
          </cell>
          <cell r="E10845">
            <v>-5000</v>
          </cell>
          <cell r="F10845">
            <v>-5000</v>
          </cell>
          <cell r="G10845">
            <v>-5000</v>
          </cell>
        </row>
        <row r="10846">
          <cell r="B10846" t="str">
            <v>301500V299</v>
          </cell>
          <cell r="C10846">
            <v>0</v>
          </cell>
          <cell r="D10846">
            <v>0</v>
          </cell>
          <cell r="E10846">
            <v>-12500</v>
          </cell>
          <cell r="F10846">
            <v>-12500</v>
          </cell>
          <cell r="G10846">
            <v>-12500</v>
          </cell>
        </row>
        <row r="10847">
          <cell r="B10847" t="str">
            <v>301500V300</v>
          </cell>
          <cell r="C10847">
            <v>0</v>
          </cell>
          <cell r="D10847">
            <v>0</v>
          </cell>
          <cell r="E10847">
            <v>-5000</v>
          </cell>
          <cell r="F10847">
            <v>-5000</v>
          </cell>
          <cell r="G10847">
            <v>-5000</v>
          </cell>
        </row>
        <row r="10848">
          <cell r="B10848" t="str">
            <v>301500V301</v>
          </cell>
          <cell r="C10848">
            <v>0</v>
          </cell>
          <cell r="D10848">
            <v>0</v>
          </cell>
          <cell r="E10848">
            <v>-2500</v>
          </cell>
          <cell r="F10848">
            <v>-2500</v>
          </cell>
          <cell r="G10848">
            <v>-2500</v>
          </cell>
        </row>
        <row r="10849">
          <cell r="B10849" t="str">
            <v>301500V302</v>
          </cell>
          <cell r="C10849">
            <v>0</v>
          </cell>
          <cell r="D10849">
            <v>1600</v>
          </cell>
          <cell r="E10849">
            <v>-9100</v>
          </cell>
          <cell r="F10849">
            <v>-7500</v>
          </cell>
          <cell r="G10849">
            <v>-7500</v>
          </cell>
        </row>
        <row r="10850">
          <cell r="B10850" t="str">
            <v>301500V303</v>
          </cell>
          <cell r="C10850">
            <v>0</v>
          </cell>
          <cell r="D10850">
            <v>0</v>
          </cell>
          <cell r="E10850">
            <v>-5000</v>
          </cell>
          <cell r="F10850">
            <v>-5000</v>
          </cell>
          <cell r="G10850">
            <v>-5000</v>
          </cell>
        </row>
        <row r="10851">
          <cell r="B10851" t="str">
            <v>301500V304</v>
          </cell>
          <cell r="C10851">
            <v>0</v>
          </cell>
          <cell r="D10851">
            <v>0</v>
          </cell>
          <cell r="E10851">
            <v>-5000</v>
          </cell>
          <cell r="F10851">
            <v>-5000</v>
          </cell>
          <cell r="G10851">
            <v>-5000</v>
          </cell>
        </row>
        <row r="10852">
          <cell r="B10852" t="str">
            <v>301500V305</v>
          </cell>
          <cell r="C10852">
            <v>0</v>
          </cell>
          <cell r="D10852">
            <v>0</v>
          </cell>
          <cell r="E10852">
            <v>-5000</v>
          </cell>
          <cell r="F10852">
            <v>-5000</v>
          </cell>
          <cell r="G10852">
            <v>-5000</v>
          </cell>
        </row>
        <row r="10853">
          <cell r="B10853" t="str">
            <v>301500V306</v>
          </cell>
          <cell r="C10853">
            <v>0</v>
          </cell>
          <cell r="D10853">
            <v>0</v>
          </cell>
          <cell r="E10853">
            <v>-5000</v>
          </cell>
          <cell r="F10853">
            <v>-5000</v>
          </cell>
          <cell r="G10853">
            <v>-5000</v>
          </cell>
        </row>
        <row r="10854">
          <cell r="B10854" t="str">
            <v>301500V307</v>
          </cell>
          <cell r="C10854">
            <v>0</v>
          </cell>
          <cell r="D10854">
            <v>0</v>
          </cell>
          <cell r="E10854">
            <v>-7500</v>
          </cell>
          <cell r="F10854">
            <v>-7500</v>
          </cell>
          <cell r="G10854">
            <v>-7500</v>
          </cell>
        </row>
        <row r="10855">
          <cell r="B10855" t="str">
            <v>301500V308</v>
          </cell>
          <cell r="C10855">
            <v>0</v>
          </cell>
          <cell r="D10855">
            <v>0</v>
          </cell>
          <cell r="E10855">
            <v>-5000</v>
          </cell>
          <cell r="F10855">
            <v>-5000</v>
          </cell>
          <cell r="G10855">
            <v>-5000</v>
          </cell>
        </row>
        <row r="10856">
          <cell r="B10856" t="str">
            <v>301500V309</v>
          </cell>
          <cell r="C10856">
            <v>0</v>
          </cell>
          <cell r="D10856">
            <v>0</v>
          </cell>
          <cell r="E10856">
            <v>-7500</v>
          </cell>
          <cell r="F10856">
            <v>-7500</v>
          </cell>
          <cell r="G10856">
            <v>-7500</v>
          </cell>
        </row>
        <row r="10857">
          <cell r="B10857" t="str">
            <v>301500V310</v>
          </cell>
          <cell r="C10857">
            <v>0</v>
          </cell>
          <cell r="D10857">
            <v>0</v>
          </cell>
          <cell r="E10857">
            <v>-5000</v>
          </cell>
          <cell r="F10857">
            <v>-5000</v>
          </cell>
          <cell r="G10857">
            <v>-5000</v>
          </cell>
        </row>
        <row r="10858">
          <cell r="B10858" t="str">
            <v>301500V311</v>
          </cell>
          <cell r="C10858">
            <v>0</v>
          </cell>
          <cell r="D10858">
            <v>0</v>
          </cell>
          <cell r="E10858">
            <v>-5000</v>
          </cell>
          <cell r="F10858">
            <v>-5000</v>
          </cell>
          <cell r="G10858">
            <v>-5000</v>
          </cell>
        </row>
        <row r="10859">
          <cell r="B10859" t="str">
            <v>301500V312</v>
          </cell>
          <cell r="C10859">
            <v>0</v>
          </cell>
          <cell r="D10859">
            <v>0</v>
          </cell>
          <cell r="E10859">
            <v>-5000</v>
          </cell>
          <cell r="F10859">
            <v>-5000</v>
          </cell>
          <cell r="G10859">
            <v>-5000</v>
          </cell>
        </row>
        <row r="10860">
          <cell r="B10860" t="str">
            <v>301500V313</v>
          </cell>
          <cell r="C10860">
            <v>0</v>
          </cell>
          <cell r="D10860">
            <v>0</v>
          </cell>
          <cell r="E10860">
            <v>-5000</v>
          </cell>
          <cell r="F10860">
            <v>-5000</v>
          </cell>
          <cell r="G10860">
            <v>-5000</v>
          </cell>
        </row>
        <row r="10861">
          <cell r="B10861" t="str">
            <v>301500V314</v>
          </cell>
          <cell r="C10861">
            <v>0</v>
          </cell>
          <cell r="D10861">
            <v>0</v>
          </cell>
          <cell r="E10861">
            <v>-5000</v>
          </cell>
          <cell r="F10861">
            <v>-5000</v>
          </cell>
          <cell r="G10861">
            <v>-5000</v>
          </cell>
        </row>
        <row r="10862">
          <cell r="B10862" t="str">
            <v>301500V315</v>
          </cell>
          <cell r="C10862">
            <v>0</v>
          </cell>
          <cell r="D10862">
            <v>0</v>
          </cell>
          <cell r="E10862">
            <v>-5500</v>
          </cell>
          <cell r="F10862">
            <v>-5500</v>
          </cell>
          <cell r="G10862">
            <v>-5500</v>
          </cell>
        </row>
        <row r="10863">
          <cell r="B10863" t="str">
            <v>301500V316</v>
          </cell>
          <cell r="C10863">
            <v>0</v>
          </cell>
          <cell r="D10863">
            <v>0</v>
          </cell>
          <cell r="E10863">
            <v>-5000</v>
          </cell>
          <cell r="F10863">
            <v>-5000</v>
          </cell>
          <cell r="G10863">
            <v>-5000</v>
          </cell>
        </row>
        <row r="10864">
          <cell r="B10864" t="str">
            <v>301500V317</v>
          </cell>
          <cell r="C10864">
            <v>0</v>
          </cell>
          <cell r="D10864">
            <v>0</v>
          </cell>
          <cell r="E10864">
            <v>-5000</v>
          </cell>
          <cell r="F10864">
            <v>-5000</v>
          </cell>
          <cell r="G10864">
            <v>-5000</v>
          </cell>
        </row>
        <row r="10865">
          <cell r="B10865" t="str">
            <v>301500V318</v>
          </cell>
          <cell r="C10865">
            <v>0</v>
          </cell>
          <cell r="D10865">
            <v>0</v>
          </cell>
          <cell r="E10865">
            <v>-2500</v>
          </cell>
          <cell r="F10865">
            <v>-2500</v>
          </cell>
          <cell r="G10865">
            <v>-2500</v>
          </cell>
        </row>
        <row r="10866">
          <cell r="B10866" t="str">
            <v>301500V319</v>
          </cell>
          <cell r="C10866">
            <v>0</v>
          </cell>
          <cell r="D10866">
            <v>0</v>
          </cell>
          <cell r="E10866">
            <v>-5000</v>
          </cell>
          <cell r="F10866">
            <v>-5000</v>
          </cell>
          <cell r="G10866">
            <v>-5000</v>
          </cell>
        </row>
        <row r="10867">
          <cell r="B10867" t="str">
            <v>301500V320</v>
          </cell>
          <cell r="C10867">
            <v>0</v>
          </cell>
          <cell r="D10867">
            <v>0</v>
          </cell>
          <cell r="E10867">
            <v>-5000</v>
          </cell>
          <cell r="F10867">
            <v>-5000</v>
          </cell>
          <cell r="G10867">
            <v>-5000</v>
          </cell>
        </row>
        <row r="10868">
          <cell r="B10868" t="str">
            <v>301500V321</v>
          </cell>
          <cell r="C10868">
            <v>0</v>
          </cell>
          <cell r="D10868">
            <v>0</v>
          </cell>
          <cell r="E10868">
            <v>-2500</v>
          </cell>
          <cell r="F10868">
            <v>-2500</v>
          </cell>
          <cell r="G10868">
            <v>-2500</v>
          </cell>
        </row>
        <row r="10869">
          <cell r="B10869" t="str">
            <v>301500V322</v>
          </cell>
          <cell r="C10869">
            <v>0</v>
          </cell>
          <cell r="D10869">
            <v>0</v>
          </cell>
          <cell r="E10869">
            <v>-7500</v>
          </cell>
          <cell r="F10869">
            <v>-7500</v>
          </cell>
          <cell r="G10869">
            <v>-7500</v>
          </cell>
        </row>
        <row r="10870">
          <cell r="B10870" t="str">
            <v>301500V323</v>
          </cell>
          <cell r="C10870">
            <v>0</v>
          </cell>
          <cell r="D10870">
            <v>0</v>
          </cell>
          <cell r="E10870">
            <v>-2500</v>
          </cell>
          <cell r="F10870">
            <v>-2500</v>
          </cell>
          <cell r="G10870">
            <v>-2500</v>
          </cell>
        </row>
        <row r="10871">
          <cell r="B10871" t="str">
            <v>301500V324</v>
          </cell>
          <cell r="C10871">
            <v>0</v>
          </cell>
          <cell r="D10871">
            <v>0</v>
          </cell>
          <cell r="E10871">
            <v>-7500</v>
          </cell>
          <cell r="F10871">
            <v>-7500</v>
          </cell>
          <cell r="G10871">
            <v>-7500</v>
          </cell>
        </row>
        <row r="10872">
          <cell r="B10872" t="str">
            <v>301500V325</v>
          </cell>
          <cell r="C10872">
            <v>0</v>
          </cell>
          <cell r="D10872">
            <v>0</v>
          </cell>
          <cell r="E10872">
            <v>-10000</v>
          </cell>
          <cell r="F10872">
            <v>-10000</v>
          </cell>
          <cell r="G10872">
            <v>-10000</v>
          </cell>
        </row>
        <row r="10873">
          <cell r="B10873" t="str">
            <v>301500V326</v>
          </cell>
          <cell r="C10873">
            <v>0</v>
          </cell>
          <cell r="D10873">
            <v>0</v>
          </cell>
          <cell r="E10873">
            <v>-2500</v>
          </cell>
          <cell r="F10873">
            <v>-2500</v>
          </cell>
          <cell r="G10873">
            <v>-2500</v>
          </cell>
        </row>
        <row r="10874">
          <cell r="B10874" t="str">
            <v>301500V327</v>
          </cell>
          <cell r="C10874">
            <v>0</v>
          </cell>
          <cell r="D10874">
            <v>0</v>
          </cell>
          <cell r="E10874">
            <v>-2500</v>
          </cell>
          <cell r="F10874">
            <v>-2500</v>
          </cell>
          <cell r="G10874">
            <v>-2500</v>
          </cell>
        </row>
        <row r="10875">
          <cell r="B10875" t="str">
            <v>301500V328</v>
          </cell>
          <cell r="C10875">
            <v>0</v>
          </cell>
          <cell r="D10875">
            <v>0</v>
          </cell>
          <cell r="E10875">
            <v>-5000</v>
          </cell>
          <cell r="F10875">
            <v>-5000</v>
          </cell>
          <cell r="G10875">
            <v>-5000</v>
          </cell>
        </row>
        <row r="10876">
          <cell r="B10876" t="str">
            <v>301500V329</v>
          </cell>
          <cell r="C10876">
            <v>0</v>
          </cell>
          <cell r="D10876">
            <v>0</v>
          </cell>
          <cell r="E10876">
            <v>-2500</v>
          </cell>
          <cell r="F10876">
            <v>-2500</v>
          </cell>
          <cell r="G10876">
            <v>-2500</v>
          </cell>
        </row>
        <row r="10877">
          <cell r="B10877" t="str">
            <v>301500V330</v>
          </cell>
          <cell r="C10877">
            <v>0</v>
          </cell>
          <cell r="D10877">
            <v>0</v>
          </cell>
          <cell r="E10877">
            <v>-5000</v>
          </cell>
          <cell r="F10877">
            <v>-5000</v>
          </cell>
          <cell r="G10877">
            <v>-5000</v>
          </cell>
        </row>
        <row r="10878">
          <cell r="B10878" t="str">
            <v>301500V331</v>
          </cell>
          <cell r="C10878">
            <v>0</v>
          </cell>
          <cell r="D10878">
            <v>0</v>
          </cell>
          <cell r="E10878">
            <v>-5000</v>
          </cell>
          <cell r="F10878">
            <v>-5000</v>
          </cell>
          <cell r="G10878">
            <v>-5000</v>
          </cell>
        </row>
        <row r="10879">
          <cell r="B10879" t="str">
            <v>301500V332</v>
          </cell>
          <cell r="C10879">
            <v>0</v>
          </cell>
          <cell r="D10879">
            <v>0</v>
          </cell>
          <cell r="E10879">
            <v>-5000</v>
          </cell>
          <cell r="F10879">
            <v>-5000</v>
          </cell>
          <cell r="G10879">
            <v>-5000</v>
          </cell>
        </row>
        <row r="10880">
          <cell r="B10880" t="str">
            <v>301500V333</v>
          </cell>
          <cell r="C10880">
            <v>0</v>
          </cell>
          <cell r="D10880">
            <v>0</v>
          </cell>
          <cell r="E10880">
            <v>-5000</v>
          </cell>
          <cell r="F10880">
            <v>-5000</v>
          </cell>
          <cell r="G10880">
            <v>-5000</v>
          </cell>
        </row>
        <row r="10881">
          <cell r="B10881" t="str">
            <v>301500V334</v>
          </cell>
          <cell r="C10881">
            <v>0</v>
          </cell>
          <cell r="D10881">
            <v>0</v>
          </cell>
          <cell r="E10881">
            <v>-5000</v>
          </cell>
          <cell r="F10881">
            <v>-5000</v>
          </cell>
          <cell r="G10881">
            <v>-5000</v>
          </cell>
        </row>
        <row r="10882">
          <cell r="B10882" t="str">
            <v>301500V335</v>
          </cell>
          <cell r="C10882">
            <v>0</v>
          </cell>
          <cell r="D10882">
            <v>0</v>
          </cell>
          <cell r="E10882">
            <v>-10000</v>
          </cell>
          <cell r="F10882">
            <v>-10000</v>
          </cell>
          <cell r="G10882">
            <v>-10000</v>
          </cell>
        </row>
        <row r="10883">
          <cell r="B10883" t="str">
            <v>301500V336</v>
          </cell>
          <cell r="C10883">
            <v>0</v>
          </cell>
          <cell r="D10883">
            <v>0</v>
          </cell>
          <cell r="E10883">
            <v>-5000</v>
          </cell>
          <cell r="F10883">
            <v>-5000</v>
          </cell>
          <cell r="G10883">
            <v>-5000</v>
          </cell>
        </row>
        <row r="10884">
          <cell r="B10884" t="str">
            <v>301500V337</v>
          </cell>
          <cell r="C10884">
            <v>0</v>
          </cell>
          <cell r="D10884">
            <v>0</v>
          </cell>
          <cell r="E10884">
            <v>-7500</v>
          </cell>
          <cell r="F10884">
            <v>-7500</v>
          </cell>
          <cell r="G10884">
            <v>-7500</v>
          </cell>
        </row>
        <row r="10885">
          <cell r="B10885" t="str">
            <v>301500V338</v>
          </cell>
          <cell r="C10885">
            <v>0</v>
          </cell>
          <cell r="D10885">
            <v>0</v>
          </cell>
          <cell r="E10885">
            <v>-5000</v>
          </cell>
          <cell r="F10885">
            <v>-5000</v>
          </cell>
          <cell r="G10885">
            <v>-5000</v>
          </cell>
        </row>
        <row r="10886">
          <cell r="B10886" t="str">
            <v>301500V339</v>
          </cell>
          <cell r="C10886">
            <v>0</v>
          </cell>
          <cell r="D10886">
            <v>0</v>
          </cell>
          <cell r="E10886">
            <v>-7500</v>
          </cell>
          <cell r="F10886">
            <v>-7500</v>
          </cell>
          <cell r="G10886">
            <v>-7500</v>
          </cell>
        </row>
        <row r="10887">
          <cell r="B10887" t="str">
            <v>301500V340</v>
          </cell>
          <cell r="C10887">
            <v>0</v>
          </cell>
          <cell r="D10887">
            <v>0</v>
          </cell>
          <cell r="E10887">
            <v>-5000</v>
          </cell>
          <cell r="F10887">
            <v>-5000</v>
          </cell>
          <cell r="G10887">
            <v>-5000</v>
          </cell>
        </row>
        <row r="10888">
          <cell r="B10888" t="str">
            <v>301500V341</v>
          </cell>
          <cell r="C10888">
            <v>0</v>
          </cell>
          <cell r="D10888">
            <v>0</v>
          </cell>
          <cell r="E10888">
            <v>-5000</v>
          </cell>
          <cell r="F10888">
            <v>-5000</v>
          </cell>
          <cell r="G10888">
            <v>-5000</v>
          </cell>
        </row>
        <row r="10889">
          <cell r="B10889" t="str">
            <v>301500V342</v>
          </cell>
          <cell r="C10889">
            <v>0</v>
          </cell>
          <cell r="D10889">
            <v>0</v>
          </cell>
          <cell r="E10889">
            <v>-5000</v>
          </cell>
          <cell r="F10889">
            <v>-5000</v>
          </cell>
          <cell r="G10889">
            <v>-5000</v>
          </cell>
        </row>
        <row r="10890">
          <cell r="B10890" t="str">
            <v>301500V343</v>
          </cell>
          <cell r="C10890">
            <v>0</v>
          </cell>
          <cell r="D10890">
            <v>0</v>
          </cell>
          <cell r="E10890">
            <v>-7500</v>
          </cell>
          <cell r="F10890">
            <v>-7500</v>
          </cell>
          <cell r="G10890">
            <v>-7500</v>
          </cell>
        </row>
        <row r="10891">
          <cell r="B10891" t="str">
            <v>301500V344</v>
          </cell>
          <cell r="C10891">
            <v>0</v>
          </cell>
          <cell r="D10891">
            <v>0</v>
          </cell>
          <cell r="E10891">
            <v>-5000</v>
          </cell>
          <cell r="F10891">
            <v>-5000</v>
          </cell>
          <cell r="G10891">
            <v>-5000</v>
          </cell>
        </row>
        <row r="10892">
          <cell r="B10892" t="str">
            <v>301500V345</v>
          </cell>
          <cell r="C10892">
            <v>0</v>
          </cell>
          <cell r="D10892">
            <v>0</v>
          </cell>
          <cell r="E10892">
            <v>-5000</v>
          </cell>
          <cell r="F10892">
            <v>-5000</v>
          </cell>
          <cell r="G10892">
            <v>-5000</v>
          </cell>
        </row>
        <row r="10893">
          <cell r="B10893" t="str">
            <v>301500V346</v>
          </cell>
          <cell r="C10893">
            <v>0</v>
          </cell>
          <cell r="D10893">
            <v>0</v>
          </cell>
          <cell r="E10893">
            <v>-2500</v>
          </cell>
          <cell r="F10893">
            <v>-2500</v>
          </cell>
          <cell r="G10893">
            <v>-2500</v>
          </cell>
        </row>
        <row r="10894">
          <cell r="B10894" t="str">
            <v>301500V347</v>
          </cell>
          <cell r="C10894">
            <v>0</v>
          </cell>
          <cell r="D10894">
            <v>0</v>
          </cell>
          <cell r="E10894">
            <v>-7500</v>
          </cell>
          <cell r="F10894">
            <v>-7500</v>
          </cell>
          <cell r="G10894">
            <v>-7500</v>
          </cell>
        </row>
        <row r="10895">
          <cell r="B10895" t="str">
            <v>301500V348</v>
          </cell>
          <cell r="C10895">
            <v>0</v>
          </cell>
          <cell r="D10895">
            <v>2500</v>
          </cell>
          <cell r="E10895">
            <v>-2500</v>
          </cell>
          <cell r="F10895">
            <v>0</v>
          </cell>
          <cell r="G10895">
            <v>0</v>
          </cell>
        </row>
        <row r="10896">
          <cell r="B10896" t="str">
            <v>301500V349</v>
          </cell>
          <cell r="C10896">
            <v>0</v>
          </cell>
          <cell r="D10896">
            <v>0</v>
          </cell>
          <cell r="E10896">
            <v>-7500</v>
          </cell>
          <cell r="F10896">
            <v>-7500</v>
          </cell>
          <cell r="G10896">
            <v>-7500</v>
          </cell>
        </row>
        <row r="10897">
          <cell r="B10897" t="str">
            <v>301500V350</v>
          </cell>
          <cell r="C10897">
            <v>0</v>
          </cell>
          <cell r="D10897">
            <v>0</v>
          </cell>
          <cell r="E10897">
            <v>-2500</v>
          </cell>
          <cell r="F10897">
            <v>-2500</v>
          </cell>
          <cell r="G10897">
            <v>-2500</v>
          </cell>
        </row>
        <row r="10898">
          <cell r="B10898" t="str">
            <v>301500V351</v>
          </cell>
          <cell r="C10898">
            <v>0</v>
          </cell>
          <cell r="D10898">
            <v>0</v>
          </cell>
          <cell r="E10898">
            <v>-2500</v>
          </cell>
          <cell r="F10898">
            <v>-2500</v>
          </cell>
          <cell r="G10898">
            <v>-2500</v>
          </cell>
        </row>
        <row r="10899">
          <cell r="B10899" t="str">
            <v>301500V352</v>
          </cell>
          <cell r="C10899">
            <v>0</v>
          </cell>
          <cell r="D10899">
            <v>0</v>
          </cell>
          <cell r="E10899">
            <v>-2500</v>
          </cell>
          <cell r="F10899">
            <v>-2500</v>
          </cell>
          <cell r="G10899">
            <v>-2500</v>
          </cell>
        </row>
        <row r="10900">
          <cell r="B10900" t="str">
            <v>301500V353</v>
          </cell>
          <cell r="C10900">
            <v>0</v>
          </cell>
          <cell r="D10900">
            <v>0</v>
          </cell>
          <cell r="E10900">
            <v>-2500</v>
          </cell>
          <cell r="F10900">
            <v>-2500</v>
          </cell>
          <cell r="G10900">
            <v>-2500</v>
          </cell>
        </row>
        <row r="10901">
          <cell r="B10901" t="str">
            <v>301500V354</v>
          </cell>
          <cell r="C10901">
            <v>0</v>
          </cell>
          <cell r="D10901">
            <v>0</v>
          </cell>
          <cell r="E10901">
            <v>-2500</v>
          </cell>
          <cell r="F10901">
            <v>-2500</v>
          </cell>
          <cell r="G10901">
            <v>-2500</v>
          </cell>
        </row>
        <row r="10902">
          <cell r="B10902" t="str">
            <v>301500V355</v>
          </cell>
          <cell r="C10902">
            <v>0</v>
          </cell>
          <cell r="D10902">
            <v>0</v>
          </cell>
          <cell r="E10902">
            <v>-2500</v>
          </cell>
          <cell r="F10902">
            <v>-2500</v>
          </cell>
          <cell r="G10902">
            <v>-2500</v>
          </cell>
        </row>
        <row r="10903">
          <cell r="B10903" t="str">
            <v>301500V356</v>
          </cell>
          <cell r="C10903">
            <v>0</v>
          </cell>
          <cell r="D10903">
            <v>0</v>
          </cell>
          <cell r="E10903">
            <v>-2500</v>
          </cell>
          <cell r="F10903">
            <v>-2500</v>
          </cell>
          <cell r="G10903">
            <v>-2500</v>
          </cell>
        </row>
        <row r="10904">
          <cell r="B10904" t="str">
            <v>301500V357</v>
          </cell>
          <cell r="C10904">
            <v>0</v>
          </cell>
          <cell r="D10904">
            <v>0</v>
          </cell>
          <cell r="E10904">
            <v>-2500</v>
          </cell>
          <cell r="F10904">
            <v>-2500</v>
          </cell>
          <cell r="G10904">
            <v>-2500</v>
          </cell>
        </row>
        <row r="10905">
          <cell r="B10905" t="str">
            <v>301500V358</v>
          </cell>
          <cell r="C10905">
            <v>0</v>
          </cell>
          <cell r="D10905">
            <v>0</v>
          </cell>
          <cell r="E10905">
            <v>-7500</v>
          </cell>
          <cell r="F10905">
            <v>-7500</v>
          </cell>
          <cell r="G10905">
            <v>-7500</v>
          </cell>
        </row>
        <row r="10906">
          <cell r="B10906" t="str">
            <v>301500V359</v>
          </cell>
          <cell r="C10906">
            <v>0</v>
          </cell>
          <cell r="D10906">
            <v>0</v>
          </cell>
          <cell r="E10906">
            <v>-2500</v>
          </cell>
          <cell r="F10906">
            <v>-2500</v>
          </cell>
          <cell r="G10906">
            <v>-2500</v>
          </cell>
        </row>
        <row r="10907">
          <cell r="B10907" t="str">
            <v>301500V360</v>
          </cell>
          <cell r="C10907">
            <v>0</v>
          </cell>
          <cell r="D10907">
            <v>0</v>
          </cell>
          <cell r="E10907">
            <v>-2500</v>
          </cell>
          <cell r="F10907">
            <v>-2500</v>
          </cell>
          <cell r="G10907">
            <v>-2500</v>
          </cell>
        </row>
        <row r="10908">
          <cell r="B10908" t="str">
            <v>301500V361</v>
          </cell>
          <cell r="C10908">
            <v>0</v>
          </cell>
          <cell r="D10908">
            <v>0</v>
          </cell>
          <cell r="E10908">
            <v>-2500</v>
          </cell>
          <cell r="F10908">
            <v>-2500</v>
          </cell>
          <cell r="G10908">
            <v>-2500</v>
          </cell>
        </row>
        <row r="10909">
          <cell r="B10909" t="str">
            <v>301500V362</v>
          </cell>
          <cell r="C10909">
            <v>0</v>
          </cell>
          <cell r="D10909">
            <v>0</v>
          </cell>
          <cell r="E10909">
            <v>-5000</v>
          </cell>
          <cell r="F10909">
            <v>-5000</v>
          </cell>
          <cell r="G10909">
            <v>-5000</v>
          </cell>
        </row>
        <row r="10910">
          <cell r="B10910" t="str">
            <v>301500V363</v>
          </cell>
          <cell r="C10910">
            <v>0</v>
          </cell>
          <cell r="D10910">
            <v>0</v>
          </cell>
          <cell r="E10910">
            <v>-2500</v>
          </cell>
          <cell r="F10910">
            <v>-2500</v>
          </cell>
          <cell r="G10910">
            <v>-2500</v>
          </cell>
        </row>
        <row r="10911">
          <cell r="B10911" t="str">
            <v>301500V364</v>
          </cell>
          <cell r="C10911">
            <v>0</v>
          </cell>
          <cell r="D10911">
            <v>0</v>
          </cell>
          <cell r="E10911">
            <v>-2500</v>
          </cell>
          <cell r="F10911">
            <v>-2500</v>
          </cell>
          <cell r="G10911">
            <v>-2500</v>
          </cell>
        </row>
        <row r="10912">
          <cell r="B10912" t="str">
            <v>301500V365</v>
          </cell>
          <cell r="C10912">
            <v>0</v>
          </cell>
          <cell r="D10912">
            <v>0</v>
          </cell>
          <cell r="E10912">
            <v>-5000</v>
          </cell>
          <cell r="F10912">
            <v>-5000</v>
          </cell>
          <cell r="G10912">
            <v>-5000</v>
          </cell>
        </row>
        <row r="10913">
          <cell r="B10913" t="str">
            <v>301500V366</v>
          </cell>
          <cell r="C10913">
            <v>0</v>
          </cell>
          <cell r="D10913">
            <v>0</v>
          </cell>
          <cell r="E10913">
            <v>-2500</v>
          </cell>
          <cell r="F10913">
            <v>-2500</v>
          </cell>
          <cell r="G10913">
            <v>-2500</v>
          </cell>
        </row>
        <row r="10914">
          <cell r="B10914" t="str">
            <v>301500V367</v>
          </cell>
          <cell r="C10914">
            <v>0</v>
          </cell>
          <cell r="D10914">
            <v>0</v>
          </cell>
          <cell r="E10914">
            <v>-2500</v>
          </cell>
          <cell r="F10914">
            <v>-2500</v>
          </cell>
          <cell r="G10914">
            <v>-2500</v>
          </cell>
        </row>
        <row r="10915">
          <cell r="B10915" t="str">
            <v>301500V368</v>
          </cell>
          <cell r="C10915">
            <v>0</v>
          </cell>
          <cell r="D10915">
            <v>0</v>
          </cell>
          <cell r="E10915">
            <v>-2500</v>
          </cell>
          <cell r="F10915">
            <v>-2500</v>
          </cell>
          <cell r="G10915">
            <v>-2500</v>
          </cell>
        </row>
        <row r="10916">
          <cell r="B10916" t="str">
            <v>301500V369</v>
          </cell>
          <cell r="C10916">
            <v>0</v>
          </cell>
          <cell r="D10916">
            <v>0</v>
          </cell>
          <cell r="E10916">
            <v>-2500</v>
          </cell>
          <cell r="F10916">
            <v>-2500</v>
          </cell>
          <cell r="G10916">
            <v>-2500</v>
          </cell>
        </row>
        <row r="10917">
          <cell r="B10917" t="str">
            <v>301500V370</v>
          </cell>
          <cell r="C10917">
            <v>0</v>
          </cell>
          <cell r="D10917">
            <v>0</v>
          </cell>
          <cell r="E10917">
            <v>-5000</v>
          </cell>
          <cell r="F10917">
            <v>-5000</v>
          </cell>
          <cell r="G10917">
            <v>-5000</v>
          </cell>
        </row>
        <row r="10918">
          <cell r="B10918" t="str">
            <v>301500V371</v>
          </cell>
          <cell r="C10918">
            <v>0</v>
          </cell>
          <cell r="D10918">
            <v>0</v>
          </cell>
          <cell r="E10918">
            <v>-2500</v>
          </cell>
          <cell r="F10918">
            <v>-2500</v>
          </cell>
          <cell r="G10918">
            <v>-2500</v>
          </cell>
        </row>
        <row r="10919">
          <cell r="B10919" t="str">
            <v>301500V372</v>
          </cell>
          <cell r="C10919">
            <v>0</v>
          </cell>
          <cell r="D10919">
            <v>0</v>
          </cell>
          <cell r="E10919">
            <v>-2500</v>
          </cell>
          <cell r="F10919">
            <v>-2500</v>
          </cell>
          <cell r="G10919">
            <v>-2500</v>
          </cell>
        </row>
        <row r="10920">
          <cell r="B10920" t="str">
            <v>301500V373</v>
          </cell>
          <cell r="C10920">
            <v>0</v>
          </cell>
          <cell r="D10920">
            <v>0</v>
          </cell>
          <cell r="E10920">
            <v>-2500</v>
          </cell>
          <cell r="F10920">
            <v>-2500</v>
          </cell>
          <cell r="G10920">
            <v>-2500</v>
          </cell>
        </row>
        <row r="10921">
          <cell r="B10921" t="str">
            <v>301500V374</v>
          </cell>
          <cell r="C10921">
            <v>0</v>
          </cell>
          <cell r="D10921">
            <v>0</v>
          </cell>
          <cell r="E10921">
            <v>-10000</v>
          </cell>
          <cell r="F10921">
            <v>-10000</v>
          </cell>
          <cell r="G10921">
            <v>-10000</v>
          </cell>
        </row>
        <row r="10922">
          <cell r="B10922" t="str">
            <v>301500V375</v>
          </cell>
          <cell r="C10922">
            <v>0</v>
          </cell>
          <cell r="D10922">
            <v>0</v>
          </cell>
          <cell r="E10922">
            <v>-2500</v>
          </cell>
          <cell r="F10922">
            <v>-2500</v>
          </cell>
          <cell r="G10922">
            <v>-2500</v>
          </cell>
        </row>
        <row r="10923">
          <cell r="B10923" t="str">
            <v>301500V376</v>
          </cell>
          <cell r="C10923">
            <v>0</v>
          </cell>
          <cell r="D10923">
            <v>0</v>
          </cell>
          <cell r="E10923">
            <v>-2500</v>
          </cell>
          <cell r="F10923">
            <v>-2500</v>
          </cell>
          <cell r="G10923">
            <v>-2500</v>
          </cell>
        </row>
        <row r="10924">
          <cell r="B10924" t="str">
            <v>301500V377</v>
          </cell>
          <cell r="C10924">
            <v>0</v>
          </cell>
          <cell r="D10924">
            <v>0</v>
          </cell>
          <cell r="E10924">
            <v>-5000</v>
          </cell>
          <cell r="F10924">
            <v>-5000</v>
          </cell>
          <cell r="G10924">
            <v>-5000</v>
          </cell>
        </row>
        <row r="10925">
          <cell r="B10925" t="str">
            <v>301500V378</v>
          </cell>
          <cell r="C10925">
            <v>0</v>
          </cell>
          <cell r="D10925">
            <v>0</v>
          </cell>
          <cell r="E10925">
            <v>-7500</v>
          </cell>
          <cell r="F10925">
            <v>-7500</v>
          </cell>
          <cell r="G10925">
            <v>-7500</v>
          </cell>
        </row>
        <row r="10926">
          <cell r="B10926" t="str">
            <v>301500V379</v>
          </cell>
          <cell r="C10926">
            <v>0</v>
          </cell>
          <cell r="D10926">
            <v>0</v>
          </cell>
          <cell r="E10926">
            <v>-2500</v>
          </cell>
          <cell r="F10926">
            <v>-2500</v>
          </cell>
          <cell r="G10926">
            <v>-2500</v>
          </cell>
        </row>
        <row r="10927">
          <cell r="B10927" t="str">
            <v>301500V380</v>
          </cell>
          <cell r="C10927">
            <v>0</v>
          </cell>
          <cell r="D10927">
            <v>0</v>
          </cell>
          <cell r="E10927">
            <v>-5000</v>
          </cell>
          <cell r="F10927">
            <v>-5000</v>
          </cell>
          <cell r="G10927">
            <v>-5000</v>
          </cell>
        </row>
        <row r="10928">
          <cell r="B10928" t="str">
            <v>301500V381</v>
          </cell>
          <cell r="C10928">
            <v>0</v>
          </cell>
          <cell r="D10928">
            <v>0</v>
          </cell>
          <cell r="E10928">
            <v>-2500</v>
          </cell>
          <cell r="F10928">
            <v>-2500</v>
          </cell>
          <cell r="G10928">
            <v>-2500</v>
          </cell>
        </row>
        <row r="10929">
          <cell r="B10929" t="str">
            <v>301500V382</v>
          </cell>
          <cell r="C10929">
            <v>0</v>
          </cell>
          <cell r="D10929">
            <v>0</v>
          </cell>
          <cell r="E10929">
            <v>-2500</v>
          </cell>
          <cell r="F10929">
            <v>-2500</v>
          </cell>
          <cell r="G10929">
            <v>-2500</v>
          </cell>
        </row>
        <row r="10930">
          <cell r="B10930" t="str">
            <v>301500V383</v>
          </cell>
          <cell r="C10930">
            <v>0</v>
          </cell>
          <cell r="D10930">
            <v>0</v>
          </cell>
          <cell r="E10930">
            <v>-2500</v>
          </cell>
          <cell r="F10930">
            <v>-2500</v>
          </cell>
          <cell r="G10930">
            <v>-2500</v>
          </cell>
        </row>
        <row r="10931">
          <cell r="B10931" t="str">
            <v>301500V384</v>
          </cell>
          <cell r="C10931">
            <v>0</v>
          </cell>
          <cell r="D10931">
            <v>0</v>
          </cell>
          <cell r="E10931">
            <v>-2500</v>
          </cell>
          <cell r="F10931">
            <v>-2500</v>
          </cell>
          <cell r="G10931">
            <v>-2500</v>
          </cell>
        </row>
        <row r="10932">
          <cell r="B10932" t="str">
            <v>301500V385</v>
          </cell>
          <cell r="C10932">
            <v>0</v>
          </cell>
          <cell r="D10932">
            <v>0</v>
          </cell>
          <cell r="E10932">
            <v>-2500</v>
          </cell>
          <cell r="F10932">
            <v>-2500</v>
          </cell>
          <cell r="G10932">
            <v>-2500</v>
          </cell>
        </row>
        <row r="10933">
          <cell r="B10933" t="str">
            <v>301500V386</v>
          </cell>
          <cell r="C10933">
            <v>0</v>
          </cell>
          <cell r="D10933">
            <v>0</v>
          </cell>
          <cell r="E10933">
            <v>-2500</v>
          </cell>
          <cell r="F10933">
            <v>-2500</v>
          </cell>
          <cell r="G10933">
            <v>-2500</v>
          </cell>
        </row>
        <row r="10934">
          <cell r="B10934" t="str">
            <v>301500V387</v>
          </cell>
          <cell r="C10934">
            <v>0</v>
          </cell>
          <cell r="D10934">
            <v>0</v>
          </cell>
          <cell r="E10934">
            <v>-2500</v>
          </cell>
          <cell r="F10934">
            <v>-2500</v>
          </cell>
          <cell r="G10934">
            <v>-2500</v>
          </cell>
        </row>
        <row r="10935">
          <cell r="B10935" t="str">
            <v>301500V388</v>
          </cell>
          <cell r="C10935">
            <v>0</v>
          </cell>
          <cell r="D10935">
            <v>0</v>
          </cell>
          <cell r="E10935">
            <v>-15000</v>
          </cell>
          <cell r="F10935">
            <v>-15000</v>
          </cell>
          <cell r="G10935">
            <v>-15000</v>
          </cell>
        </row>
        <row r="10936">
          <cell r="B10936" t="str">
            <v>301500V389</v>
          </cell>
          <cell r="C10936">
            <v>0</v>
          </cell>
          <cell r="D10936">
            <v>0</v>
          </cell>
          <cell r="E10936">
            <v>-2500</v>
          </cell>
          <cell r="F10936">
            <v>-2500</v>
          </cell>
          <cell r="G10936">
            <v>-2500</v>
          </cell>
        </row>
        <row r="10937">
          <cell r="B10937" t="str">
            <v>301500V390</v>
          </cell>
          <cell r="C10937">
            <v>0</v>
          </cell>
          <cell r="D10937">
            <v>0</v>
          </cell>
          <cell r="E10937">
            <v>-2500</v>
          </cell>
          <cell r="F10937">
            <v>-2500</v>
          </cell>
          <cell r="G10937">
            <v>-2500</v>
          </cell>
        </row>
        <row r="10938">
          <cell r="B10938" t="str">
            <v>301500V391</v>
          </cell>
          <cell r="C10938">
            <v>0</v>
          </cell>
          <cell r="D10938">
            <v>0</v>
          </cell>
          <cell r="E10938">
            <v>-5000</v>
          </cell>
          <cell r="F10938">
            <v>-5000</v>
          </cell>
          <cell r="G10938">
            <v>-5000</v>
          </cell>
        </row>
        <row r="10939">
          <cell r="B10939" t="str">
            <v>301500V392</v>
          </cell>
          <cell r="C10939">
            <v>0</v>
          </cell>
          <cell r="D10939">
            <v>0</v>
          </cell>
          <cell r="E10939">
            <v>-7500</v>
          </cell>
          <cell r="F10939">
            <v>-7500</v>
          </cell>
          <cell r="G10939">
            <v>-7500</v>
          </cell>
        </row>
        <row r="10940">
          <cell r="B10940" t="str">
            <v>301500V393</v>
          </cell>
          <cell r="C10940">
            <v>0</v>
          </cell>
          <cell r="D10940">
            <v>0</v>
          </cell>
          <cell r="E10940">
            <v>-2500</v>
          </cell>
          <cell r="F10940">
            <v>-2500</v>
          </cell>
          <cell r="G10940">
            <v>-2500</v>
          </cell>
        </row>
        <row r="10941">
          <cell r="B10941" t="str">
            <v>301500V394</v>
          </cell>
          <cell r="C10941">
            <v>0</v>
          </cell>
          <cell r="D10941">
            <v>0</v>
          </cell>
          <cell r="E10941">
            <v>-2500</v>
          </cell>
          <cell r="F10941">
            <v>-2500</v>
          </cell>
          <cell r="G10941">
            <v>-2500</v>
          </cell>
        </row>
        <row r="10942">
          <cell r="B10942" t="str">
            <v>301500V395</v>
          </cell>
          <cell r="C10942">
            <v>0</v>
          </cell>
          <cell r="D10942">
            <v>0</v>
          </cell>
          <cell r="E10942">
            <v>-7500</v>
          </cell>
          <cell r="F10942">
            <v>-7500</v>
          </cell>
          <cell r="G10942">
            <v>-7500</v>
          </cell>
        </row>
        <row r="10943">
          <cell r="B10943" t="str">
            <v>301500V396</v>
          </cell>
          <cell r="C10943">
            <v>0</v>
          </cell>
          <cell r="D10943">
            <v>0</v>
          </cell>
          <cell r="E10943">
            <v>-2500</v>
          </cell>
          <cell r="F10943">
            <v>-2500</v>
          </cell>
          <cell r="G10943">
            <v>-2500</v>
          </cell>
        </row>
        <row r="10944">
          <cell r="B10944" t="str">
            <v>301500V397</v>
          </cell>
          <cell r="C10944">
            <v>0</v>
          </cell>
          <cell r="D10944">
            <v>0</v>
          </cell>
          <cell r="E10944">
            <v>-2500</v>
          </cell>
          <cell r="F10944">
            <v>-2500</v>
          </cell>
          <cell r="G10944">
            <v>-2500</v>
          </cell>
        </row>
        <row r="10945">
          <cell r="B10945" t="str">
            <v>301500V398</v>
          </cell>
          <cell r="C10945">
            <v>0</v>
          </cell>
          <cell r="D10945">
            <v>0</v>
          </cell>
          <cell r="E10945">
            <v>-15000</v>
          </cell>
          <cell r="F10945">
            <v>-15000</v>
          </cell>
          <cell r="G10945">
            <v>-15000</v>
          </cell>
        </row>
        <row r="10946">
          <cell r="B10946" t="str">
            <v>301500V399</v>
          </cell>
          <cell r="C10946">
            <v>0</v>
          </cell>
          <cell r="D10946">
            <v>0</v>
          </cell>
          <cell r="E10946">
            <v>-2500</v>
          </cell>
          <cell r="F10946">
            <v>-2500</v>
          </cell>
          <cell r="G10946">
            <v>-2500</v>
          </cell>
        </row>
        <row r="10947">
          <cell r="B10947" t="str">
            <v>301500V400</v>
          </cell>
          <cell r="C10947">
            <v>0</v>
          </cell>
          <cell r="D10947">
            <v>0</v>
          </cell>
          <cell r="E10947">
            <v>-7500</v>
          </cell>
          <cell r="F10947">
            <v>-7500</v>
          </cell>
          <cell r="G10947">
            <v>-7500</v>
          </cell>
        </row>
        <row r="10948">
          <cell r="B10948" t="str">
            <v>301500V401</v>
          </cell>
          <cell r="C10948">
            <v>0</v>
          </cell>
          <cell r="D10948">
            <v>0</v>
          </cell>
          <cell r="E10948">
            <v>-7500</v>
          </cell>
          <cell r="F10948">
            <v>-7500</v>
          </cell>
          <cell r="G10948">
            <v>-7500</v>
          </cell>
        </row>
        <row r="10949">
          <cell r="B10949" t="str">
            <v>301500V402</v>
          </cell>
          <cell r="C10949">
            <v>0</v>
          </cell>
          <cell r="D10949">
            <v>2500</v>
          </cell>
          <cell r="E10949">
            <v>-2500</v>
          </cell>
          <cell r="F10949">
            <v>0</v>
          </cell>
          <cell r="G10949">
            <v>0</v>
          </cell>
        </row>
        <row r="10950">
          <cell r="B10950" t="str">
            <v>301500V403</v>
          </cell>
          <cell r="C10950">
            <v>0</v>
          </cell>
          <cell r="D10950">
            <v>0</v>
          </cell>
          <cell r="E10950">
            <v>-2500</v>
          </cell>
          <cell r="F10950">
            <v>-2500</v>
          </cell>
          <cell r="G10950">
            <v>-2500</v>
          </cell>
        </row>
        <row r="10951">
          <cell r="B10951" t="str">
            <v>301500V404</v>
          </cell>
          <cell r="C10951">
            <v>0</v>
          </cell>
          <cell r="D10951">
            <v>0</v>
          </cell>
          <cell r="E10951">
            <v>-2500</v>
          </cell>
          <cell r="F10951">
            <v>-2500</v>
          </cell>
          <cell r="G10951">
            <v>-2500</v>
          </cell>
        </row>
        <row r="10952">
          <cell r="B10952" t="str">
            <v>301500V405</v>
          </cell>
          <cell r="C10952">
            <v>0</v>
          </cell>
          <cell r="D10952">
            <v>0</v>
          </cell>
          <cell r="E10952">
            <v>-2500</v>
          </cell>
          <cell r="F10952">
            <v>-2500</v>
          </cell>
          <cell r="G10952">
            <v>-2500</v>
          </cell>
        </row>
        <row r="10953">
          <cell r="B10953" t="str">
            <v>301500V406</v>
          </cell>
          <cell r="C10953">
            <v>0</v>
          </cell>
          <cell r="D10953">
            <v>0</v>
          </cell>
          <cell r="E10953">
            <v>-2500</v>
          </cell>
          <cell r="F10953">
            <v>-2500</v>
          </cell>
          <cell r="G10953">
            <v>-2500</v>
          </cell>
        </row>
        <row r="10954">
          <cell r="B10954" t="str">
            <v>301500V407</v>
          </cell>
          <cell r="C10954">
            <v>0</v>
          </cell>
          <cell r="D10954">
            <v>0</v>
          </cell>
          <cell r="E10954">
            <v>-5000</v>
          </cell>
          <cell r="F10954">
            <v>-5000</v>
          </cell>
          <cell r="G10954">
            <v>-5000</v>
          </cell>
        </row>
        <row r="10955">
          <cell r="B10955" t="str">
            <v>301500V408</v>
          </cell>
          <cell r="C10955">
            <v>0</v>
          </cell>
          <cell r="D10955">
            <v>0</v>
          </cell>
          <cell r="E10955">
            <v>-2500</v>
          </cell>
          <cell r="F10955">
            <v>-2500</v>
          </cell>
          <cell r="G10955">
            <v>-2500</v>
          </cell>
        </row>
        <row r="10956">
          <cell r="B10956" t="str">
            <v>301500V409</v>
          </cell>
          <cell r="C10956">
            <v>0</v>
          </cell>
          <cell r="D10956">
            <v>0</v>
          </cell>
          <cell r="E10956">
            <v>-7500</v>
          </cell>
          <cell r="F10956">
            <v>-7500</v>
          </cell>
          <cell r="G10956">
            <v>-7500</v>
          </cell>
        </row>
        <row r="10957">
          <cell r="B10957" t="str">
            <v>301500V410</v>
          </cell>
          <cell r="C10957">
            <v>0</v>
          </cell>
          <cell r="D10957">
            <v>0</v>
          </cell>
          <cell r="E10957">
            <v>-2500</v>
          </cell>
          <cell r="F10957">
            <v>-2500</v>
          </cell>
          <cell r="G10957">
            <v>-2500</v>
          </cell>
        </row>
        <row r="10958">
          <cell r="B10958" t="str">
            <v>301500V411</v>
          </cell>
          <cell r="C10958">
            <v>0</v>
          </cell>
          <cell r="D10958">
            <v>0</v>
          </cell>
          <cell r="E10958">
            <v>-7500</v>
          </cell>
          <cell r="F10958">
            <v>-7500</v>
          </cell>
          <cell r="G10958">
            <v>-7500</v>
          </cell>
        </row>
        <row r="10959">
          <cell r="B10959" t="str">
            <v>301500V412</v>
          </cell>
          <cell r="C10959">
            <v>0</v>
          </cell>
          <cell r="D10959">
            <v>0</v>
          </cell>
          <cell r="E10959">
            <v>-2500</v>
          </cell>
          <cell r="F10959">
            <v>-2500</v>
          </cell>
          <cell r="G10959">
            <v>-2500</v>
          </cell>
        </row>
        <row r="10960">
          <cell r="B10960" t="str">
            <v>301500V413</v>
          </cell>
          <cell r="C10960">
            <v>0</v>
          </cell>
          <cell r="D10960">
            <v>0</v>
          </cell>
          <cell r="E10960">
            <v>-2500</v>
          </cell>
          <cell r="F10960">
            <v>-2500</v>
          </cell>
          <cell r="G10960">
            <v>-2500</v>
          </cell>
        </row>
        <row r="10961">
          <cell r="B10961" t="str">
            <v>301500V414</v>
          </cell>
          <cell r="C10961">
            <v>0</v>
          </cell>
          <cell r="D10961">
            <v>0</v>
          </cell>
          <cell r="E10961">
            <v>-5000</v>
          </cell>
          <cell r="F10961">
            <v>-5000</v>
          </cell>
          <cell r="G10961">
            <v>-5000</v>
          </cell>
        </row>
        <row r="10962">
          <cell r="B10962" t="str">
            <v>301500V415</v>
          </cell>
          <cell r="C10962">
            <v>0</v>
          </cell>
          <cell r="D10962">
            <v>0</v>
          </cell>
          <cell r="E10962">
            <v>-2500</v>
          </cell>
          <cell r="F10962">
            <v>-2500</v>
          </cell>
          <cell r="G10962">
            <v>-2500</v>
          </cell>
        </row>
        <row r="10963">
          <cell r="B10963" t="str">
            <v>301500V416</v>
          </cell>
          <cell r="C10963">
            <v>0</v>
          </cell>
          <cell r="D10963">
            <v>0</v>
          </cell>
          <cell r="E10963">
            <v>-7500</v>
          </cell>
          <cell r="F10963">
            <v>-7500</v>
          </cell>
          <cell r="G10963">
            <v>-7500</v>
          </cell>
        </row>
        <row r="10964">
          <cell r="B10964" t="str">
            <v>301500V417</v>
          </cell>
          <cell r="C10964">
            <v>0</v>
          </cell>
          <cell r="D10964">
            <v>0</v>
          </cell>
          <cell r="E10964">
            <v>-2500</v>
          </cell>
          <cell r="F10964">
            <v>-2500</v>
          </cell>
          <cell r="G10964">
            <v>-2500</v>
          </cell>
        </row>
        <row r="10965">
          <cell r="B10965" t="str">
            <v>301500V418</v>
          </cell>
          <cell r="C10965">
            <v>0</v>
          </cell>
          <cell r="D10965">
            <v>0</v>
          </cell>
          <cell r="E10965">
            <v>-5000</v>
          </cell>
          <cell r="F10965">
            <v>-5000</v>
          </cell>
          <cell r="G10965">
            <v>-5000</v>
          </cell>
        </row>
        <row r="10966">
          <cell r="B10966" t="str">
            <v>301500V419</v>
          </cell>
          <cell r="C10966">
            <v>0</v>
          </cell>
          <cell r="D10966">
            <v>0</v>
          </cell>
          <cell r="E10966">
            <v>-12500</v>
          </cell>
          <cell r="F10966">
            <v>-12500</v>
          </cell>
          <cell r="G10966">
            <v>-12500</v>
          </cell>
        </row>
        <row r="10967">
          <cell r="B10967" t="str">
            <v>301500V420</v>
          </cell>
          <cell r="C10967">
            <v>0</v>
          </cell>
          <cell r="D10967">
            <v>0</v>
          </cell>
          <cell r="E10967">
            <v>-2500</v>
          </cell>
          <cell r="F10967">
            <v>-2500</v>
          </cell>
          <cell r="G10967">
            <v>-2500</v>
          </cell>
        </row>
        <row r="10968">
          <cell r="B10968" t="str">
            <v>301500V421</v>
          </cell>
          <cell r="C10968">
            <v>0</v>
          </cell>
          <cell r="D10968">
            <v>0</v>
          </cell>
          <cell r="E10968">
            <v>-2500</v>
          </cell>
          <cell r="F10968">
            <v>-2500</v>
          </cell>
          <cell r="G10968">
            <v>-2500</v>
          </cell>
        </row>
        <row r="10969">
          <cell r="B10969" t="str">
            <v>301500V422</v>
          </cell>
          <cell r="C10969">
            <v>0</v>
          </cell>
          <cell r="D10969">
            <v>0</v>
          </cell>
          <cell r="E10969">
            <v>-5000</v>
          </cell>
          <cell r="F10969">
            <v>-5000</v>
          </cell>
          <cell r="G10969">
            <v>-5000</v>
          </cell>
        </row>
        <row r="10970">
          <cell r="B10970" t="str">
            <v>301500V423</v>
          </cell>
          <cell r="C10970">
            <v>0</v>
          </cell>
          <cell r="D10970">
            <v>0</v>
          </cell>
          <cell r="E10970">
            <v>-5000</v>
          </cell>
          <cell r="F10970">
            <v>-5000</v>
          </cell>
          <cell r="G10970">
            <v>-5000</v>
          </cell>
        </row>
        <row r="10971">
          <cell r="B10971" t="str">
            <v>301500V424</v>
          </cell>
          <cell r="C10971">
            <v>0</v>
          </cell>
          <cell r="D10971">
            <v>0</v>
          </cell>
          <cell r="E10971">
            <v>-10000</v>
          </cell>
          <cell r="F10971">
            <v>-10000</v>
          </cell>
          <cell r="G10971">
            <v>-10000</v>
          </cell>
        </row>
        <row r="10972">
          <cell r="B10972" t="str">
            <v>301500V425</v>
          </cell>
          <cell r="C10972">
            <v>0</v>
          </cell>
          <cell r="D10972">
            <v>0</v>
          </cell>
          <cell r="E10972">
            <v>-5000</v>
          </cell>
          <cell r="F10972">
            <v>-5000</v>
          </cell>
          <cell r="G10972">
            <v>-5000</v>
          </cell>
        </row>
        <row r="10973">
          <cell r="B10973" t="str">
            <v>301500V426</v>
          </cell>
          <cell r="C10973">
            <v>0</v>
          </cell>
          <cell r="D10973">
            <v>0</v>
          </cell>
          <cell r="E10973">
            <v>-5000</v>
          </cell>
          <cell r="F10973">
            <v>-5000</v>
          </cell>
          <cell r="G10973">
            <v>-5000</v>
          </cell>
        </row>
        <row r="10974">
          <cell r="B10974" t="str">
            <v>301500V427</v>
          </cell>
          <cell r="C10974">
            <v>0</v>
          </cell>
          <cell r="D10974">
            <v>0</v>
          </cell>
          <cell r="E10974">
            <v>-15000</v>
          </cell>
          <cell r="F10974">
            <v>-15000</v>
          </cell>
          <cell r="G10974">
            <v>-15000</v>
          </cell>
        </row>
        <row r="10975">
          <cell r="B10975" t="str">
            <v>301500V428</v>
          </cell>
          <cell r="C10975">
            <v>0</v>
          </cell>
          <cell r="D10975">
            <v>2500</v>
          </cell>
          <cell r="E10975">
            <v>-5000</v>
          </cell>
          <cell r="F10975">
            <v>-2500</v>
          </cell>
          <cell r="G10975">
            <v>-2500</v>
          </cell>
        </row>
        <row r="10976">
          <cell r="B10976" t="str">
            <v>301500V429</v>
          </cell>
          <cell r="C10976">
            <v>0</v>
          </cell>
          <cell r="D10976">
            <v>0</v>
          </cell>
          <cell r="E10976">
            <v>-5000</v>
          </cell>
          <cell r="F10976">
            <v>-5000</v>
          </cell>
          <cell r="G10976">
            <v>-5000</v>
          </cell>
        </row>
        <row r="10977">
          <cell r="B10977" t="str">
            <v>301500V430</v>
          </cell>
          <cell r="C10977">
            <v>0</v>
          </cell>
          <cell r="D10977">
            <v>0</v>
          </cell>
          <cell r="E10977">
            <v>-2500</v>
          </cell>
          <cell r="F10977">
            <v>-2500</v>
          </cell>
          <cell r="G10977">
            <v>-2500</v>
          </cell>
        </row>
        <row r="10978">
          <cell r="B10978" t="str">
            <v>301500V431</v>
          </cell>
          <cell r="C10978">
            <v>0</v>
          </cell>
          <cell r="D10978">
            <v>0</v>
          </cell>
          <cell r="E10978">
            <v>-2500</v>
          </cell>
          <cell r="F10978">
            <v>-2500</v>
          </cell>
          <cell r="G10978">
            <v>-2500</v>
          </cell>
        </row>
        <row r="10979">
          <cell r="B10979" t="str">
            <v>301500V432</v>
          </cell>
          <cell r="C10979">
            <v>0</v>
          </cell>
          <cell r="D10979">
            <v>0</v>
          </cell>
          <cell r="E10979">
            <v>-7500</v>
          </cell>
          <cell r="F10979">
            <v>-7500</v>
          </cell>
          <cell r="G10979">
            <v>-7500</v>
          </cell>
        </row>
        <row r="10980">
          <cell r="B10980" t="str">
            <v>301500V433</v>
          </cell>
          <cell r="C10980">
            <v>0</v>
          </cell>
          <cell r="D10980">
            <v>0</v>
          </cell>
          <cell r="E10980">
            <v>-5000</v>
          </cell>
          <cell r="F10980">
            <v>-5000</v>
          </cell>
          <cell r="G10980">
            <v>-5000</v>
          </cell>
        </row>
        <row r="10981">
          <cell r="B10981" t="str">
            <v>301500V435</v>
          </cell>
          <cell r="C10981">
            <v>0</v>
          </cell>
          <cell r="D10981">
            <v>0</v>
          </cell>
          <cell r="E10981">
            <v>-5000</v>
          </cell>
          <cell r="F10981">
            <v>-5000</v>
          </cell>
          <cell r="G10981">
            <v>-5000</v>
          </cell>
        </row>
        <row r="10982">
          <cell r="B10982" t="str">
            <v>301500V436</v>
          </cell>
          <cell r="C10982">
            <v>0</v>
          </cell>
          <cell r="D10982">
            <v>0</v>
          </cell>
          <cell r="E10982">
            <v>-5000</v>
          </cell>
          <cell r="F10982">
            <v>-5000</v>
          </cell>
          <cell r="G10982">
            <v>-5000</v>
          </cell>
        </row>
        <row r="10983">
          <cell r="B10983" t="str">
            <v>301500V437</v>
          </cell>
          <cell r="C10983">
            <v>0</v>
          </cell>
          <cell r="D10983">
            <v>0</v>
          </cell>
          <cell r="E10983">
            <v>-5000</v>
          </cell>
          <cell r="F10983">
            <v>-5000</v>
          </cell>
          <cell r="G10983">
            <v>-5000</v>
          </cell>
        </row>
        <row r="10984">
          <cell r="B10984" t="str">
            <v>301500V439</v>
          </cell>
          <cell r="C10984">
            <v>0</v>
          </cell>
          <cell r="D10984">
            <v>0</v>
          </cell>
          <cell r="E10984">
            <v>-5000</v>
          </cell>
          <cell r="F10984">
            <v>-5000</v>
          </cell>
          <cell r="G10984">
            <v>-5000</v>
          </cell>
        </row>
        <row r="10985">
          <cell r="B10985" t="str">
            <v>301500V440</v>
          </cell>
          <cell r="C10985">
            <v>0</v>
          </cell>
          <cell r="D10985">
            <v>0</v>
          </cell>
          <cell r="E10985">
            <v>-2500</v>
          </cell>
          <cell r="F10985">
            <v>-2500</v>
          </cell>
          <cell r="G10985">
            <v>-2500</v>
          </cell>
        </row>
        <row r="10986">
          <cell r="B10986" t="str">
            <v>301500V441</v>
          </cell>
          <cell r="C10986">
            <v>0</v>
          </cell>
          <cell r="D10986">
            <v>0</v>
          </cell>
          <cell r="E10986">
            <v>-5000</v>
          </cell>
          <cell r="F10986">
            <v>-5000</v>
          </cell>
          <cell r="G10986">
            <v>-5000</v>
          </cell>
        </row>
        <row r="10987">
          <cell r="B10987" t="str">
            <v>301500V442</v>
          </cell>
          <cell r="C10987">
            <v>0</v>
          </cell>
          <cell r="D10987">
            <v>0</v>
          </cell>
          <cell r="E10987">
            <v>-2500</v>
          </cell>
          <cell r="F10987">
            <v>-2500</v>
          </cell>
          <cell r="G10987">
            <v>-2500</v>
          </cell>
        </row>
        <row r="10988">
          <cell r="B10988" t="str">
            <v>301500V443</v>
          </cell>
          <cell r="C10988">
            <v>0</v>
          </cell>
          <cell r="D10988">
            <v>0</v>
          </cell>
          <cell r="E10988">
            <v>-5000</v>
          </cell>
          <cell r="F10988">
            <v>-5000</v>
          </cell>
          <cell r="G10988">
            <v>-5000</v>
          </cell>
        </row>
        <row r="10989">
          <cell r="B10989" t="str">
            <v>301500V444</v>
          </cell>
          <cell r="C10989">
            <v>0</v>
          </cell>
          <cell r="D10989">
            <v>0</v>
          </cell>
          <cell r="E10989">
            <v>-2500</v>
          </cell>
          <cell r="F10989">
            <v>-2500</v>
          </cell>
          <cell r="G10989">
            <v>-2500</v>
          </cell>
        </row>
        <row r="10990">
          <cell r="B10990" t="str">
            <v>301500V445</v>
          </cell>
          <cell r="C10990">
            <v>0</v>
          </cell>
          <cell r="D10990">
            <v>0</v>
          </cell>
          <cell r="E10990">
            <v>-2500</v>
          </cell>
          <cell r="F10990">
            <v>-2500</v>
          </cell>
          <cell r="G10990">
            <v>-2500</v>
          </cell>
        </row>
        <row r="10991">
          <cell r="B10991" t="str">
            <v>301500V446</v>
          </cell>
          <cell r="C10991">
            <v>0</v>
          </cell>
          <cell r="D10991">
            <v>0</v>
          </cell>
          <cell r="E10991">
            <v>-15000</v>
          </cell>
          <cell r="F10991">
            <v>-15000</v>
          </cell>
          <cell r="G10991">
            <v>-15000</v>
          </cell>
        </row>
        <row r="10992">
          <cell r="B10992" t="str">
            <v>301500V447</v>
          </cell>
          <cell r="C10992">
            <v>0</v>
          </cell>
          <cell r="D10992">
            <v>0</v>
          </cell>
          <cell r="E10992">
            <v>-5000</v>
          </cell>
          <cell r="F10992">
            <v>-5000</v>
          </cell>
          <cell r="G10992">
            <v>-5000</v>
          </cell>
        </row>
        <row r="10993">
          <cell r="B10993" t="str">
            <v>301500V448</v>
          </cell>
          <cell r="C10993">
            <v>0</v>
          </cell>
          <cell r="D10993">
            <v>0</v>
          </cell>
          <cell r="E10993">
            <v>-2500</v>
          </cell>
          <cell r="F10993">
            <v>-2500</v>
          </cell>
          <cell r="G10993">
            <v>-2500</v>
          </cell>
        </row>
        <row r="10994">
          <cell r="B10994" t="str">
            <v>301500V449</v>
          </cell>
          <cell r="C10994">
            <v>0</v>
          </cell>
          <cell r="D10994">
            <v>2500</v>
          </cell>
          <cell r="E10994">
            <v>-5000</v>
          </cell>
          <cell r="F10994">
            <v>-2500</v>
          </cell>
          <cell r="G10994">
            <v>-2500</v>
          </cell>
        </row>
        <row r="10995">
          <cell r="B10995" t="str">
            <v>301500V450</v>
          </cell>
          <cell r="C10995">
            <v>0</v>
          </cell>
          <cell r="D10995">
            <v>0</v>
          </cell>
          <cell r="E10995">
            <v>-5000</v>
          </cell>
          <cell r="F10995">
            <v>-5000</v>
          </cell>
          <cell r="G10995">
            <v>-5000</v>
          </cell>
        </row>
        <row r="10996">
          <cell r="B10996" t="str">
            <v>301500V451</v>
          </cell>
          <cell r="C10996">
            <v>0</v>
          </cell>
          <cell r="D10996">
            <v>0</v>
          </cell>
          <cell r="E10996">
            <v>-5000</v>
          </cell>
          <cell r="F10996">
            <v>-5000</v>
          </cell>
          <cell r="G10996">
            <v>-5000</v>
          </cell>
        </row>
        <row r="10997">
          <cell r="B10997" t="str">
            <v>301500V452</v>
          </cell>
          <cell r="C10997">
            <v>0</v>
          </cell>
          <cell r="D10997">
            <v>0</v>
          </cell>
          <cell r="E10997">
            <v>-5000</v>
          </cell>
          <cell r="F10997">
            <v>-5000</v>
          </cell>
          <cell r="G10997">
            <v>-5000</v>
          </cell>
        </row>
        <row r="10998">
          <cell r="B10998" t="str">
            <v>301500V453</v>
          </cell>
          <cell r="C10998">
            <v>0</v>
          </cell>
          <cell r="D10998">
            <v>0</v>
          </cell>
          <cell r="E10998">
            <v>-2500</v>
          </cell>
          <cell r="F10998">
            <v>-2500</v>
          </cell>
          <cell r="G10998">
            <v>-2500</v>
          </cell>
        </row>
        <row r="10999">
          <cell r="B10999" t="str">
            <v>301500V454</v>
          </cell>
          <cell r="C10999">
            <v>0</v>
          </cell>
          <cell r="D10999">
            <v>0</v>
          </cell>
          <cell r="E10999">
            <v>-2500</v>
          </cell>
          <cell r="F10999">
            <v>-2500</v>
          </cell>
          <cell r="G10999">
            <v>-2500</v>
          </cell>
        </row>
        <row r="11000">
          <cell r="B11000" t="str">
            <v>301500V455</v>
          </cell>
          <cell r="C11000">
            <v>0</v>
          </cell>
          <cell r="D11000">
            <v>0</v>
          </cell>
          <cell r="E11000">
            <v>-2500</v>
          </cell>
          <cell r="F11000">
            <v>-2500</v>
          </cell>
          <cell r="G11000">
            <v>-2500</v>
          </cell>
        </row>
        <row r="11001">
          <cell r="B11001" t="str">
            <v>301500V456</v>
          </cell>
          <cell r="C11001">
            <v>0</v>
          </cell>
          <cell r="D11001">
            <v>0</v>
          </cell>
          <cell r="E11001">
            <v>-2500</v>
          </cell>
          <cell r="F11001">
            <v>-2500</v>
          </cell>
          <cell r="G11001">
            <v>-2500</v>
          </cell>
        </row>
        <row r="11002">
          <cell r="B11002" t="str">
            <v>301500V457</v>
          </cell>
          <cell r="C11002">
            <v>0</v>
          </cell>
          <cell r="D11002">
            <v>0</v>
          </cell>
          <cell r="E11002">
            <v>-15000</v>
          </cell>
          <cell r="F11002">
            <v>-15000</v>
          </cell>
          <cell r="G11002">
            <v>-15000</v>
          </cell>
        </row>
        <row r="11003">
          <cell r="B11003" t="str">
            <v>301500V459</v>
          </cell>
          <cell r="C11003">
            <v>0</v>
          </cell>
          <cell r="D11003">
            <v>0</v>
          </cell>
          <cell r="E11003">
            <v>-5000</v>
          </cell>
          <cell r="F11003">
            <v>-5000</v>
          </cell>
          <cell r="G11003">
            <v>-5000</v>
          </cell>
        </row>
        <row r="11004">
          <cell r="B11004" t="str">
            <v>301500V460</v>
          </cell>
          <cell r="C11004">
            <v>0</v>
          </cell>
          <cell r="D11004">
            <v>0</v>
          </cell>
          <cell r="E11004">
            <v>-2500</v>
          </cell>
          <cell r="F11004">
            <v>-2500</v>
          </cell>
          <cell r="G11004">
            <v>-2500</v>
          </cell>
        </row>
        <row r="11005">
          <cell r="B11005" t="str">
            <v>301500V461</v>
          </cell>
          <cell r="C11005">
            <v>0</v>
          </cell>
          <cell r="D11005">
            <v>0</v>
          </cell>
          <cell r="E11005">
            <v>-10000</v>
          </cell>
          <cell r="F11005">
            <v>-10000</v>
          </cell>
          <cell r="G11005">
            <v>-10000</v>
          </cell>
        </row>
        <row r="11006">
          <cell r="B11006" t="str">
            <v>301500V462</v>
          </cell>
          <cell r="C11006">
            <v>0</v>
          </cell>
          <cell r="D11006">
            <v>0</v>
          </cell>
          <cell r="E11006">
            <v>-5000</v>
          </cell>
          <cell r="F11006">
            <v>-5000</v>
          </cell>
          <cell r="G11006">
            <v>-5000</v>
          </cell>
        </row>
        <row r="11007">
          <cell r="B11007" t="str">
            <v>301500V463</v>
          </cell>
          <cell r="C11007">
            <v>0</v>
          </cell>
          <cell r="D11007">
            <v>0</v>
          </cell>
          <cell r="E11007">
            <v>-5000</v>
          </cell>
          <cell r="F11007">
            <v>-5000</v>
          </cell>
          <cell r="G11007">
            <v>-5000</v>
          </cell>
        </row>
        <row r="11008">
          <cell r="B11008" t="str">
            <v>301500W001</v>
          </cell>
          <cell r="C11008">
            <v>-10000</v>
          </cell>
          <cell r="D11008">
            <v>0</v>
          </cell>
          <cell r="E11008">
            <v>0</v>
          </cell>
          <cell r="F11008">
            <v>0</v>
          </cell>
          <cell r="G11008">
            <v>-10000</v>
          </cell>
        </row>
        <row r="11009">
          <cell r="B11009" t="str">
            <v>301500W002</v>
          </cell>
          <cell r="C11009">
            <v>-7500</v>
          </cell>
          <cell r="D11009">
            <v>0</v>
          </cell>
          <cell r="E11009">
            <v>0</v>
          </cell>
          <cell r="F11009">
            <v>0</v>
          </cell>
          <cell r="G11009">
            <v>-7500</v>
          </cell>
        </row>
        <row r="11010">
          <cell r="B11010" t="str">
            <v>301500W003</v>
          </cell>
          <cell r="C11010">
            <v>-7500</v>
          </cell>
          <cell r="D11010">
            <v>0</v>
          </cell>
          <cell r="E11010">
            <v>0</v>
          </cell>
          <cell r="F11010">
            <v>0</v>
          </cell>
          <cell r="G11010">
            <v>-7500</v>
          </cell>
        </row>
        <row r="11011">
          <cell r="B11011" t="str">
            <v>301500W004</v>
          </cell>
          <cell r="C11011">
            <v>-10000</v>
          </cell>
          <cell r="D11011">
            <v>0</v>
          </cell>
          <cell r="E11011">
            <v>0</v>
          </cell>
          <cell r="F11011">
            <v>0</v>
          </cell>
          <cell r="G11011">
            <v>-10000</v>
          </cell>
        </row>
        <row r="11012">
          <cell r="B11012" t="str">
            <v>301500W005</v>
          </cell>
          <cell r="C11012">
            <v>-12500</v>
          </cell>
          <cell r="D11012">
            <v>0</v>
          </cell>
          <cell r="E11012">
            <v>0</v>
          </cell>
          <cell r="F11012">
            <v>0</v>
          </cell>
          <cell r="G11012">
            <v>-12500</v>
          </cell>
        </row>
        <row r="11013">
          <cell r="B11013" t="str">
            <v>301500W006</v>
          </cell>
          <cell r="C11013">
            <v>-7500</v>
          </cell>
          <cell r="D11013">
            <v>7500</v>
          </cell>
          <cell r="E11013">
            <v>0</v>
          </cell>
          <cell r="F11013">
            <v>7500</v>
          </cell>
          <cell r="G11013">
            <v>0</v>
          </cell>
        </row>
        <row r="11014">
          <cell r="B11014" t="str">
            <v>301500W007</v>
          </cell>
          <cell r="C11014">
            <v>-7500</v>
          </cell>
          <cell r="D11014">
            <v>0</v>
          </cell>
          <cell r="E11014">
            <v>0</v>
          </cell>
          <cell r="F11014">
            <v>0</v>
          </cell>
          <cell r="G11014">
            <v>-7500</v>
          </cell>
        </row>
        <row r="11015">
          <cell r="B11015" t="str">
            <v>301500W008</v>
          </cell>
          <cell r="C11015">
            <v>-7500</v>
          </cell>
          <cell r="D11015">
            <v>0</v>
          </cell>
          <cell r="E11015">
            <v>0</v>
          </cell>
          <cell r="F11015">
            <v>0</v>
          </cell>
          <cell r="G11015">
            <v>-7500</v>
          </cell>
        </row>
        <row r="11016">
          <cell r="B11016" t="str">
            <v>301500W009</v>
          </cell>
          <cell r="C11016">
            <v>-10000</v>
          </cell>
          <cell r="D11016">
            <v>0</v>
          </cell>
          <cell r="E11016">
            <v>0</v>
          </cell>
          <cell r="F11016">
            <v>0</v>
          </cell>
          <cell r="G11016">
            <v>-10000</v>
          </cell>
        </row>
        <row r="11017">
          <cell r="B11017" t="str">
            <v>301500W010</v>
          </cell>
          <cell r="C11017">
            <v>-7500</v>
          </cell>
          <cell r="D11017">
            <v>0</v>
          </cell>
          <cell r="E11017">
            <v>0</v>
          </cell>
          <cell r="F11017">
            <v>0</v>
          </cell>
          <cell r="G11017">
            <v>-7500</v>
          </cell>
        </row>
        <row r="11018">
          <cell r="B11018" t="str">
            <v>301500W011</v>
          </cell>
          <cell r="C11018">
            <v>-7500</v>
          </cell>
          <cell r="D11018">
            <v>0</v>
          </cell>
          <cell r="E11018">
            <v>0</v>
          </cell>
          <cell r="F11018">
            <v>0</v>
          </cell>
          <cell r="G11018">
            <v>-7500</v>
          </cell>
        </row>
        <row r="11019">
          <cell r="B11019" t="str">
            <v>301500W012</v>
          </cell>
          <cell r="C11019">
            <v>-7500</v>
          </cell>
          <cell r="D11019">
            <v>0</v>
          </cell>
          <cell r="E11019">
            <v>0</v>
          </cell>
          <cell r="F11019">
            <v>0</v>
          </cell>
          <cell r="G11019">
            <v>-7500</v>
          </cell>
        </row>
        <row r="11020">
          <cell r="B11020" t="str">
            <v>301500W013</v>
          </cell>
          <cell r="C11020">
            <v>-7500</v>
          </cell>
          <cell r="D11020">
            <v>0</v>
          </cell>
          <cell r="E11020">
            <v>0</v>
          </cell>
          <cell r="F11020">
            <v>0</v>
          </cell>
          <cell r="G11020">
            <v>-7500</v>
          </cell>
        </row>
        <row r="11021">
          <cell r="B11021" t="str">
            <v>301500W014</v>
          </cell>
          <cell r="C11021">
            <v>-2500</v>
          </cell>
          <cell r="D11021">
            <v>0</v>
          </cell>
          <cell r="E11021">
            <v>0</v>
          </cell>
          <cell r="F11021">
            <v>0</v>
          </cell>
          <cell r="G11021">
            <v>-2500</v>
          </cell>
        </row>
        <row r="11022">
          <cell r="B11022" t="str">
            <v>301500W015</v>
          </cell>
          <cell r="C11022">
            <v>-7500</v>
          </cell>
          <cell r="D11022">
            <v>0</v>
          </cell>
          <cell r="E11022">
            <v>0</v>
          </cell>
          <cell r="F11022">
            <v>0</v>
          </cell>
          <cell r="G11022">
            <v>-7500</v>
          </cell>
        </row>
        <row r="11023">
          <cell r="B11023" t="str">
            <v>301500W016</v>
          </cell>
          <cell r="C11023">
            <v>-7500</v>
          </cell>
          <cell r="D11023">
            <v>0</v>
          </cell>
          <cell r="E11023">
            <v>0</v>
          </cell>
          <cell r="F11023">
            <v>0</v>
          </cell>
          <cell r="G11023">
            <v>-7500</v>
          </cell>
        </row>
        <row r="11024">
          <cell r="B11024" t="str">
            <v>301500W017</v>
          </cell>
          <cell r="C11024">
            <v>-5000</v>
          </cell>
          <cell r="D11024">
            <v>0</v>
          </cell>
          <cell r="E11024">
            <v>0</v>
          </cell>
          <cell r="F11024">
            <v>0</v>
          </cell>
          <cell r="G11024">
            <v>-5000</v>
          </cell>
        </row>
        <row r="11025">
          <cell r="B11025" t="str">
            <v>301500W018</v>
          </cell>
          <cell r="C11025">
            <v>-12500</v>
          </cell>
          <cell r="D11025">
            <v>12500</v>
          </cell>
          <cell r="E11025">
            <v>0</v>
          </cell>
          <cell r="F11025">
            <v>12500</v>
          </cell>
          <cell r="G11025">
            <v>0</v>
          </cell>
        </row>
        <row r="11026">
          <cell r="B11026" t="str">
            <v>301500W019</v>
          </cell>
          <cell r="C11026">
            <v>-7500</v>
          </cell>
          <cell r="D11026">
            <v>0</v>
          </cell>
          <cell r="E11026">
            <v>0</v>
          </cell>
          <cell r="F11026">
            <v>0</v>
          </cell>
          <cell r="G11026">
            <v>-7500</v>
          </cell>
        </row>
        <row r="11027">
          <cell r="B11027" t="str">
            <v>301500W020</v>
          </cell>
          <cell r="C11027">
            <v>-10000</v>
          </cell>
          <cell r="D11027">
            <v>7500</v>
          </cell>
          <cell r="E11027">
            <v>0</v>
          </cell>
          <cell r="F11027">
            <v>7500</v>
          </cell>
          <cell r="G11027">
            <v>-2500</v>
          </cell>
        </row>
        <row r="11028">
          <cell r="B11028" t="str">
            <v>301500W021</v>
          </cell>
          <cell r="C11028">
            <v>-10000</v>
          </cell>
          <cell r="D11028">
            <v>0</v>
          </cell>
          <cell r="E11028">
            <v>0</v>
          </cell>
          <cell r="F11028">
            <v>0</v>
          </cell>
          <cell r="G11028">
            <v>-10000</v>
          </cell>
        </row>
        <row r="11029">
          <cell r="B11029" t="str">
            <v>301500W022</v>
          </cell>
          <cell r="C11029">
            <v>-7500</v>
          </cell>
          <cell r="D11029">
            <v>0</v>
          </cell>
          <cell r="E11029">
            <v>0</v>
          </cell>
          <cell r="F11029">
            <v>0</v>
          </cell>
          <cell r="G11029">
            <v>-7500</v>
          </cell>
        </row>
        <row r="11030">
          <cell r="B11030" t="str">
            <v>301500W024</v>
          </cell>
          <cell r="C11030">
            <v>-7500</v>
          </cell>
          <cell r="D11030">
            <v>0</v>
          </cell>
          <cell r="E11030">
            <v>0</v>
          </cell>
          <cell r="F11030">
            <v>0</v>
          </cell>
          <cell r="G11030">
            <v>-7500</v>
          </cell>
        </row>
        <row r="11031">
          <cell r="B11031" t="str">
            <v>301500W025</v>
          </cell>
          <cell r="C11031">
            <v>-7500</v>
          </cell>
          <cell r="D11031">
            <v>0</v>
          </cell>
          <cell r="E11031">
            <v>0</v>
          </cell>
          <cell r="F11031">
            <v>0</v>
          </cell>
          <cell r="G11031">
            <v>-7500</v>
          </cell>
        </row>
        <row r="11032">
          <cell r="B11032" t="str">
            <v>301500W026</v>
          </cell>
          <cell r="C11032">
            <v>-7500</v>
          </cell>
          <cell r="D11032">
            <v>0</v>
          </cell>
          <cell r="E11032">
            <v>0</v>
          </cell>
          <cell r="F11032">
            <v>0</v>
          </cell>
          <cell r="G11032">
            <v>-7500</v>
          </cell>
        </row>
        <row r="11033">
          <cell r="B11033" t="str">
            <v>301500W027</v>
          </cell>
          <cell r="C11033">
            <v>-5000</v>
          </cell>
          <cell r="D11033">
            <v>0</v>
          </cell>
          <cell r="E11033">
            <v>0</v>
          </cell>
          <cell r="F11033">
            <v>0</v>
          </cell>
          <cell r="G11033">
            <v>-5000</v>
          </cell>
        </row>
        <row r="11034">
          <cell r="B11034" t="str">
            <v>301500W028</v>
          </cell>
          <cell r="C11034">
            <v>-5000</v>
          </cell>
          <cell r="D11034">
            <v>0</v>
          </cell>
          <cell r="E11034">
            <v>0</v>
          </cell>
          <cell r="F11034">
            <v>0</v>
          </cell>
          <cell r="G11034">
            <v>-5000</v>
          </cell>
        </row>
        <row r="11035">
          <cell r="B11035" t="str">
            <v>301500W029</v>
          </cell>
          <cell r="C11035">
            <v>-5000</v>
          </cell>
          <cell r="D11035">
            <v>0</v>
          </cell>
          <cell r="E11035">
            <v>0</v>
          </cell>
          <cell r="F11035">
            <v>0</v>
          </cell>
          <cell r="G11035">
            <v>-5000</v>
          </cell>
        </row>
        <row r="11036">
          <cell r="B11036" t="str">
            <v>301500W030</v>
          </cell>
          <cell r="C11036">
            <v>-2500</v>
          </cell>
          <cell r="D11036">
            <v>0</v>
          </cell>
          <cell r="E11036">
            <v>0</v>
          </cell>
          <cell r="F11036">
            <v>0</v>
          </cell>
          <cell r="G11036">
            <v>-2500</v>
          </cell>
        </row>
        <row r="11037">
          <cell r="B11037" t="str">
            <v>301500W031</v>
          </cell>
          <cell r="C11037">
            <v>-7500</v>
          </cell>
          <cell r="D11037">
            <v>0</v>
          </cell>
          <cell r="E11037">
            <v>0</v>
          </cell>
          <cell r="F11037">
            <v>0</v>
          </cell>
          <cell r="G11037">
            <v>-7500</v>
          </cell>
        </row>
        <row r="11038">
          <cell r="B11038" t="str">
            <v>301500W032</v>
          </cell>
          <cell r="C11038">
            <v>-15000</v>
          </cell>
          <cell r="D11038">
            <v>0</v>
          </cell>
          <cell r="E11038">
            <v>0</v>
          </cell>
          <cell r="F11038">
            <v>0</v>
          </cell>
          <cell r="G11038">
            <v>-15000</v>
          </cell>
        </row>
        <row r="11039">
          <cell r="B11039" t="str">
            <v>301500W033</v>
          </cell>
          <cell r="C11039">
            <v>-7500</v>
          </cell>
          <cell r="D11039">
            <v>0</v>
          </cell>
          <cell r="E11039">
            <v>0</v>
          </cell>
          <cell r="F11039">
            <v>0</v>
          </cell>
          <cell r="G11039">
            <v>-7500</v>
          </cell>
        </row>
        <row r="11040">
          <cell r="B11040" t="str">
            <v>301500W034</v>
          </cell>
          <cell r="C11040">
            <v>-7500</v>
          </cell>
          <cell r="D11040">
            <v>0</v>
          </cell>
          <cell r="E11040">
            <v>0</v>
          </cell>
          <cell r="F11040">
            <v>0</v>
          </cell>
          <cell r="G11040">
            <v>-7500</v>
          </cell>
        </row>
        <row r="11041">
          <cell r="B11041" t="str">
            <v>301500W035</v>
          </cell>
          <cell r="C11041">
            <v>-12500</v>
          </cell>
          <cell r="D11041">
            <v>0</v>
          </cell>
          <cell r="E11041">
            <v>0</v>
          </cell>
          <cell r="F11041">
            <v>0</v>
          </cell>
          <cell r="G11041">
            <v>-12500</v>
          </cell>
        </row>
        <row r="11042">
          <cell r="B11042" t="str">
            <v>301500W036</v>
          </cell>
          <cell r="C11042">
            <v>-7500</v>
          </cell>
          <cell r="D11042">
            <v>0</v>
          </cell>
          <cell r="E11042">
            <v>0</v>
          </cell>
          <cell r="F11042">
            <v>0</v>
          </cell>
          <cell r="G11042">
            <v>-7500</v>
          </cell>
        </row>
        <row r="11043">
          <cell r="B11043" t="str">
            <v>301500W037</v>
          </cell>
          <cell r="C11043">
            <v>-10000</v>
          </cell>
          <cell r="D11043">
            <v>0</v>
          </cell>
          <cell r="E11043">
            <v>0</v>
          </cell>
          <cell r="F11043">
            <v>0</v>
          </cell>
          <cell r="G11043">
            <v>-10000</v>
          </cell>
        </row>
        <row r="11044">
          <cell r="B11044" t="str">
            <v>301500W038</v>
          </cell>
          <cell r="C11044">
            <v>-7500</v>
          </cell>
          <cell r="D11044">
            <v>0</v>
          </cell>
          <cell r="E11044">
            <v>0</v>
          </cell>
          <cell r="F11044">
            <v>0</v>
          </cell>
          <cell r="G11044">
            <v>-7500</v>
          </cell>
        </row>
        <row r="11045">
          <cell r="B11045" t="str">
            <v>301500W039</v>
          </cell>
          <cell r="C11045">
            <v>-7500</v>
          </cell>
          <cell r="D11045">
            <v>0</v>
          </cell>
          <cell r="E11045">
            <v>0</v>
          </cell>
          <cell r="F11045">
            <v>0</v>
          </cell>
          <cell r="G11045">
            <v>-7500</v>
          </cell>
        </row>
        <row r="11046">
          <cell r="B11046" t="str">
            <v>301500W040</v>
          </cell>
          <cell r="C11046">
            <v>-2500</v>
          </cell>
          <cell r="D11046">
            <v>0</v>
          </cell>
          <cell r="E11046">
            <v>0</v>
          </cell>
          <cell r="F11046">
            <v>0</v>
          </cell>
          <cell r="G11046">
            <v>-2500</v>
          </cell>
        </row>
        <row r="11047">
          <cell r="B11047" t="str">
            <v>301500W041</v>
          </cell>
          <cell r="C11047">
            <v>-7500</v>
          </cell>
          <cell r="D11047">
            <v>0</v>
          </cell>
          <cell r="E11047">
            <v>0</v>
          </cell>
          <cell r="F11047">
            <v>0</v>
          </cell>
          <cell r="G11047">
            <v>-7500</v>
          </cell>
        </row>
        <row r="11048">
          <cell r="B11048" t="str">
            <v>301500W042</v>
          </cell>
          <cell r="C11048">
            <v>-7500</v>
          </cell>
          <cell r="D11048">
            <v>0</v>
          </cell>
          <cell r="E11048">
            <v>0</v>
          </cell>
          <cell r="F11048">
            <v>0</v>
          </cell>
          <cell r="G11048">
            <v>-7500</v>
          </cell>
        </row>
        <row r="11049">
          <cell r="B11049" t="str">
            <v>301500W043</v>
          </cell>
          <cell r="C11049">
            <v>-10000</v>
          </cell>
          <cell r="D11049">
            <v>0</v>
          </cell>
          <cell r="E11049">
            <v>0</v>
          </cell>
          <cell r="F11049">
            <v>0</v>
          </cell>
          <cell r="G11049">
            <v>-10000</v>
          </cell>
        </row>
        <row r="11050">
          <cell r="B11050" t="str">
            <v>301500W045</v>
          </cell>
          <cell r="C11050">
            <v>-7500</v>
          </cell>
          <cell r="D11050">
            <v>0</v>
          </cell>
          <cell r="E11050">
            <v>0</v>
          </cell>
          <cell r="F11050">
            <v>0</v>
          </cell>
          <cell r="G11050">
            <v>-7500</v>
          </cell>
        </row>
        <row r="11051">
          <cell r="B11051" t="str">
            <v>301500W046</v>
          </cell>
          <cell r="C11051">
            <v>-10000</v>
          </cell>
          <cell r="D11051">
            <v>0</v>
          </cell>
          <cell r="E11051">
            <v>0</v>
          </cell>
          <cell r="F11051">
            <v>0</v>
          </cell>
          <cell r="G11051">
            <v>-10000</v>
          </cell>
        </row>
        <row r="11052">
          <cell r="B11052" t="str">
            <v>301500W047</v>
          </cell>
          <cell r="C11052">
            <v>-7500</v>
          </cell>
          <cell r="D11052">
            <v>0</v>
          </cell>
          <cell r="E11052">
            <v>0</v>
          </cell>
          <cell r="F11052">
            <v>0</v>
          </cell>
          <cell r="G11052">
            <v>-7500</v>
          </cell>
        </row>
        <row r="11053">
          <cell r="B11053" t="str">
            <v>301500W048</v>
          </cell>
          <cell r="C11053">
            <v>-10000</v>
          </cell>
          <cell r="D11053">
            <v>0</v>
          </cell>
          <cell r="E11053">
            <v>0</v>
          </cell>
          <cell r="F11053">
            <v>0</v>
          </cell>
          <cell r="G11053">
            <v>-10000</v>
          </cell>
        </row>
        <row r="11054">
          <cell r="B11054" t="str">
            <v>301500W050</v>
          </cell>
          <cell r="C11054">
            <v>-7500</v>
          </cell>
          <cell r="D11054">
            <v>0</v>
          </cell>
          <cell r="E11054">
            <v>0</v>
          </cell>
          <cell r="F11054">
            <v>0</v>
          </cell>
          <cell r="G11054">
            <v>-7500</v>
          </cell>
        </row>
        <row r="11055">
          <cell r="B11055" t="str">
            <v>301500W051</v>
          </cell>
          <cell r="C11055">
            <v>-7500</v>
          </cell>
          <cell r="D11055">
            <v>0</v>
          </cell>
          <cell r="E11055">
            <v>0</v>
          </cell>
          <cell r="F11055">
            <v>0</v>
          </cell>
          <cell r="G11055">
            <v>-7500</v>
          </cell>
        </row>
        <row r="11056">
          <cell r="B11056" t="str">
            <v>301500W052</v>
          </cell>
          <cell r="C11056">
            <v>-5000</v>
          </cell>
          <cell r="D11056">
            <v>0</v>
          </cell>
          <cell r="E11056">
            <v>0</v>
          </cell>
          <cell r="F11056">
            <v>0</v>
          </cell>
          <cell r="G11056">
            <v>-5000</v>
          </cell>
        </row>
        <row r="11057">
          <cell r="B11057" t="str">
            <v>301500W053</v>
          </cell>
          <cell r="C11057">
            <v>-7500</v>
          </cell>
          <cell r="D11057">
            <v>0</v>
          </cell>
          <cell r="E11057">
            <v>0</v>
          </cell>
          <cell r="F11057">
            <v>0</v>
          </cell>
          <cell r="G11057">
            <v>-7500</v>
          </cell>
        </row>
        <row r="11058">
          <cell r="B11058" t="str">
            <v>301500W054</v>
          </cell>
          <cell r="C11058">
            <v>-7500</v>
          </cell>
          <cell r="D11058">
            <v>0</v>
          </cell>
          <cell r="E11058">
            <v>0</v>
          </cell>
          <cell r="F11058">
            <v>0</v>
          </cell>
          <cell r="G11058">
            <v>-7500</v>
          </cell>
        </row>
        <row r="11059">
          <cell r="B11059" t="str">
            <v>301500W055</v>
          </cell>
          <cell r="C11059">
            <v>-7500</v>
          </cell>
          <cell r="D11059">
            <v>0</v>
          </cell>
          <cell r="E11059">
            <v>0</v>
          </cell>
          <cell r="F11059">
            <v>0</v>
          </cell>
          <cell r="G11059">
            <v>-7500</v>
          </cell>
        </row>
        <row r="11060">
          <cell r="B11060" t="str">
            <v>301500W056</v>
          </cell>
          <cell r="C11060">
            <v>-10000</v>
          </cell>
          <cell r="D11060">
            <v>0</v>
          </cell>
          <cell r="E11060">
            <v>0</v>
          </cell>
          <cell r="F11060">
            <v>0</v>
          </cell>
          <cell r="G11060">
            <v>-10000</v>
          </cell>
        </row>
        <row r="11061">
          <cell r="B11061" t="str">
            <v>301500W057</v>
          </cell>
          <cell r="C11061">
            <v>-10000</v>
          </cell>
          <cell r="D11061">
            <v>0</v>
          </cell>
          <cell r="E11061">
            <v>0</v>
          </cell>
          <cell r="F11061">
            <v>0</v>
          </cell>
          <cell r="G11061">
            <v>-10000</v>
          </cell>
        </row>
        <row r="11062">
          <cell r="B11062" t="str">
            <v>301500W058</v>
          </cell>
          <cell r="C11062">
            <v>-2500</v>
          </cell>
          <cell r="D11062">
            <v>0</v>
          </cell>
          <cell r="E11062">
            <v>0</v>
          </cell>
          <cell r="F11062">
            <v>0</v>
          </cell>
          <cell r="G11062">
            <v>-2500</v>
          </cell>
        </row>
        <row r="11063">
          <cell r="B11063" t="str">
            <v>301500W059</v>
          </cell>
          <cell r="C11063">
            <v>-5000</v>
          </cell>
          <cell r="D11063">
            <v>0</v>
          </cell>
          <cell r="E11063">
            <v>0</v>
          </cell>
          <cell r="F11063">
            <v>0</v>
          </cell>
          <cell r="G11063">
            <v>-5000</v>
          </cell>
        </row>
        <row r="11064">
          <cell r="B11064" t="str">
            <v>301500W060</v>
          </cell>
          <cell r="C11064">
            <v>-22500</v>
          </cell>
          <cell r="D11064">
            <v>0</v>
          </cell>
          <cell r="E11064">
            <v>0</v>
          </cell>
          <cell r="F11064">
            <v>0</v>
          </cell>
          <cell r="G11064">
            <v>-22500</v>
          </cell>
        </row>
        <row r="11065">
          <cell r="B11065" t="str">
            <v>301500W061</v>
          </cell>
          <cell r="C11065">
            <v>-2500</v>
          </cell>
          <cell r="D11065">
            <v>0</v>
          </cell>
          <cell r="E11065">
            <v>0</v>
          </cell>
          <cell r="F11065">
            <v>0</v>
          </cell>
          <cell r="G11065">
            <v>-2500</v>
          </cell>
        </row>
        <row r="11066">
          <cell r="B11066" t="str">
            <v>301500W062</v>
          </cell>
          <cell r="C11066">
            <v>-10000</v>
          </cell>
          <cell r="D11066">
            <v>0</v>
          </cell>
          <cell r="E11066">
            <v>0</v>
          </cell>
          <cell r="F11066">
            <v>0</v>
          </cell>
          <cell r="G11066">
            <v>-10000</v>
          </cell>
        </row>
        <row r="11067">
          <cell r="B11067" t="str">
            <v>301500W063</v>
          </cell>
          <cell r="C11067">
            <v>-10000</v>
          </cell>
          <cell r="D11067">
            <v>0</v>
          </cell>
          <cell r="E11067">
            <v>0</v>
          </cell>
          <cell r="F11067">
            <v>0</v>
          </cell>
          <cell r="G11067">
            <v>-10000</v>
          </cell>
        </row>
        <row r="11068">
          <cell r="B11068" t="str">
            <v>301500W064</v>
          </cell>
          <cell r="C11068">
            <v>-2500</v>
          </cell>
          <cell r="D11068">
            <v>0</v>
          </cell>
          <cell r="E11068">
            <v>0</v>
          </cell>
          <cell r="F11068">
            <v>0</v>
          </cell>
          <cell r="G11068">
            <v>-2500</v>
          </cell>
        </row>
        <row r="11069">
          <cell r="B11069" t="str">
            <v>301500W065</v>
          </cell>
          <cell r="C11069">
            <v>-7500</v>
          </cell>
          <cell r="D11069">
            <v>0</v>
          </cell>
          <cell r="E11069">
            <v>0</v>
          </cell>
          <cell r="F11069">
            <v>0</v>
          </cell>
          <cell r="G11069">
            <v>-7500</v>
          </cell>
        </row>
        <row r="11070">
          <cell r="B11070" t="str">
            <v>301500W066</v>
          </cell>
          <cell r="C11070">
            <v>-7500</v>
          </cell>
          <cell r="D11070">
            <v>0</v>
          </cell>
          <cell r="E11070">
            <v>0</v>
          </cell>
          <cell r="F11070">
            <v>0</v>
          </cell>
          <cell r="G11070">
            <v>-7500</v>
          </cell>
        </row>
        <row r="11071">
          <cell r="B11071" t="str">
            <v>301500W067</v>
          </cell>
          <cell r="C11071">
            <v>-12500</v>
          </cell>
          <cell r="D11071">
            <v>0</v>
          </cell>
          <cell r="E11071">
            <v>0</v>
          </cell>
          <cell r="F11071">
            <v>0</v>
          </cell>
          <cell r="G11071">
            <v>-12500</v>
          </cell>
        </row>
        <row r="11072">
          <cell r="B11072" t="str">
            <v>301500W068</v>
          </cell>
          <cell r="C11072">
            <v>-10000</v>
          </cell>
          <cell r="D11072">
            <v>0</v>
          </cell>
          <cell r="E11072">
            <v>0</v>
          </cell>
          <cell r="F11072">
            <v>0</v>
          </cell>
          <cell r="G11072">
            <v>-10000</v>
          </cell>
        </row>
        <row r="11073">
          <cell r="B11073" t="str">
            <v>301500W069</v>
          </cell>
          <cell r="C11073">
            <v>-7500</v>
          </cell>
          <cell r="D11073">
            <v>0</v>
          </cell>
          <cell r="E11073">
            <v>0</v>
          </cell>
          <cell r="F11073">
            <v>0</v>
          </cell>
          <cell r="G11073">
            <v>-7500</v>
          </cell>
        </row>
        <row r="11074">
          <cell r="B11074" t="str">
            <v>301500W070</v>
          </cell>
          <cell r="C11074">
            <v>-7500</v>
          </cell>
          <cell r="D11074">
            <v>0</v>
          </cell>
          <cell r="E11074">
            <v>0</v>
          </cell>
          <cell r="F11074">
            <v>0</v>
          </cell>
          <cell r="G11074">
            <v>-7500</v>
          </cell>
        </row>
        <row r="11075">
          <cell r="B11075" t="str">
            <v>301500W071</v>
          </cell>
          <cell r="C11075">
            <v>-10000</v>
          </cell>
          <cell r="D11075">
            <v>0</v>
          </cell>
          <cell r="E11075">
            <v>0</v>
          </cell>
          <cell r="F11075">
            <v>0</v>
          </cell>
          <cell r="G11075">
            <v>-10000</v>
          </cell>
        </row>
        <row r="11076">
          <cell r="B11076" t="str">
            <v>301500W072</v>
          </cell>
          <cell r="C11076">
            <v>-10000</v>
          </cell>
          <cell r="D11076">
            <v>0</v>
          </cell>
          <cell r="E11076">
            <v>0</v>
          </cell>
          <cell r="F11076">
            <v>0</v>
          </cell>
          <cell r="G11076">
            <v>-10000</v>
          </cell>
        </row>
        <row r="11077">
          <cell r="B11077" t="str">
            <v>301500W073</v>
          </cell>
          <cell r="C11077">
            <v>-7500</v>
          </cell>
          <cell r="D11077">
            <v>0</v>
          </cell>
          <cell r="E11077">
            <v>0</v>
          </cell>
          <cell r="F11077">
            <v>0</v>
          </cell>
          <cell r="G11077">
            <v>-7500</v>
          </cell>
        </row>
        <row r="11078">
          <cell r="B11078" t="str">
            <v>301500W075</v>
          </cell>
          <cell r="C11078">
            <v>-10000</v>
          </cell>
          <cell r="D11078">
            <v>0</v>
          </cell>
          <cell r="E11078">
            <v>0</v>
          </cell>
          <cell r="F11078">
            <v>0</v>
          </cell>
          <cell r="G11078">
            <v>-10000</v>
          </cell>
        </row>
        <row r="11079">
          <cell r="B11079" t="str">
            <v>301500W076</v>
          </cell>
          <cell r="C11079">
            <v>-12500</v>
          </cell>
          <cell r="D11079">
            <v>0</v>
          </cell>
          <cell r="E11079">
            <v>0</v>
          </cell>
          <cell r="F11079">
            <v>0</v>
          </cell>
          <cell r="G11079">
            <v>-12500</v>
          </cell>
        </row>
        <row r="11080">
          <cell r="B11080" t="str">
            <v>301500W077</v>
          </cell>
          <cell r="C11080">
            <v>-5000</v>
          </cell>
          <cell r="D11080">
            <v>0</v>
          </cell>
          <cell r="E11080">
            <v>0</v>
          </cell>
          <cell r="F11080">
            <v>0</v>
          </cell>
          <cell r="G11080">
            <v>-5000</v>
          </cell>
        </row>
        <row r="11081">
          <cell r="B11081" t="str">
            <v>301500W078</v>
          </cell>
          <cell r="C11081">
            <v>-7500</v>
          </cell>
          <cell r="D11081">
            <v>0</v>
          </cell>
          <cell r="E11081">
            <v>0</v>
          </cell>
          <cell r="F11081">
            <v>0</v>
          </cell>
          <cell r="G11081">
            <v>-7500</v>
          </cell>
        </row>
        <row r="11082">
          <cell r="B11082" t="str">
            <v>301500W079</v>
          </cell>
          <cell r="C11082">
            <v>-5000</v>
          </cell>
          <cell r="D11082">
            <v>0</v>
          </cell>
          <cell r="E11082">
            <v>0</v>
          </cell>
          <cell r="F11082">
            <v>0</v>
          </cell>
          <cell r="G11082">
            <v>-5000</v>
          </cell>
        </row>
        <row r="11083">
          <cell r="B11083" t="str">
            <v>301500W080</v>
          </cell>
          <cell r="C11083">
            <v>-7500</v>
          </cell>
          <cell r="D11083">
            <v>0</v>
          </cell>
          <cell r="E11083">
            <v>0</v>
          </cell>
          <cell r="F11083">
            <v>0</v>
          </cell>
          <cell r="G11083">
            <v>-7500</v>
          </cell>
        </row>
        <row r="11084">
          <cell r="B11084" t="str">
            <v>301500W081</v>
          </cell>
          <cell r="C11084">
            <v>-12500</v>
          </cell>
          <cell r="D11084">
            <v>0</v>
          </cell>
          <cell r="E11084">
            <v>0</v>
          </cell>
          <cell r="F11084">
            <v>0</v>
          </cell>
          <cell r="G11084">
            <v>-12500</v>
          </cell>
        </row>
        <row r="11085">
          <cell r="B11085" t="str">
            <v>301500W082</v>
          </cell>
          <cell r="C11085">
            <v>-12500</v>
          </cell>
          <cell r="D11085">
            <v>0</v>
          </cell>
          <cell r="E11085">
            <v>0</v>
          </cell>
          <cell r="F11085">
            <v>0</v>
          </cell>
          <cell r="G11085">
            <v>-12500</v>
          </cell>
        </row>
        <row r="11086">
          <cell r="B11086" t="str">
            <v>301500W083</v>
          </cell>
          <cell r="C11086">
            <v>-2500</v>
          </cell>
          <cell r="D11086">
            <v>0</v>
          </cell>
          <cell r="E11086">
            <v>0</v>
          </cell>
          <cell r="F11086">
            <v>0</v>
          </cell>
          <cell r="G11086">
            <v>-2500</v>
          </cell>
        </row>
        <row r="11087">
          <cell r="B11087" t="str">
            <v>301500W084</v>
          </cell>
          <cell r="C11087">
            <v>-12500</v>
          </cell>
          <cell r="D11087">
            <v>0</v>
          </cell>
          <cell r="E11087">
            <v>0</v>
          </cell>
          <cell r="F11087">
            <v>0</v>
          </cell>
          <cell r="G11087">
            <v>-12500</v>
          </cell>
        </row>
        <row r="11088">
          <cell r="B11088" t="str">
            <v>301500W085</v>
          </cell>
          <cell r="C11088">
            <v>-2500</v>
          </cell>
          <cell r="D11088">
            <v>0</v>
          </cell>
          <cell r="E11088">
            <v>0</v>
          </cell>
          <cell r="F11088">
            <v>0</v>
          </cell>
          <cell r="G11088">
            <v>-2500</v>
          </cell>
        </row>
        <row r="11089">
          <cell r="B11089" t="str">
            <v>301500W086</v>
          </cell>
          <cell r="C11089">
            <v>-2500</v>
          </cell>
          <cell r="D11089">
            <v>0</v>
          </cell>
          <cell r="E11089">
            <v>0</v>
          </cell>
          <cell r="F11089">
            <v>0</v>
          </cell>
          <cell r="G11089">
            <v>-2500</v>
          </cell>
        </row>
        <row r="11090">
          <cell r="B11090" t="str">
            <v>301500W087</v>
          </cell>
          <cell r="C11090">
            <v>-2500</v>
          </cell>
          <cell r="D11090">
            <v>0</v>
          </cell>
          <cell r="E11090">
            <v>-2500</v>
          </cell>
          <cell r="F11090">
            <v>-2500</v>
          </cell>
          <cell r="G11090">
            <v>-5000</v>
          </cell>
        </row>
        <row r="11091">
          <cell r="B11091" t="str">
            <v>301500W088</v>
          </cell>
          <cell r="C11091">
            <v>-2500</v>
          </cell>
          <cell r="D11091">
            <v>0</v>
          </cell>
          <cell r="E11091">
            <v>0</v>
          </cell>
          <cell r="F11091">
            <v>0</v>
          </cell>
          <cell r="G11091">
            <v>-2500</v>
          </cell>
        </row>
        <row r="11092">
          <cell r="B11092" t="str">
            <v>301500W089</v>
          </cell>
          <cell r="C11092">
            <v>-2500</v>
          </cell>
          <cell r="D11092">
            <v>0</v>
          </cell>
          <cell r="E11092">
            <v>0</v>
          </cell>
          <cell r="F11092">
            <v>0</v>
          </cell>
          <cell r="G11092">
            <v>-2500</v>
          </cell>
        </row>
        <row r="11093">
          <cell r="B11093" t="str">
            <v>301500W090</v>
          </cell>
          <cell r="C11093">
            <v>-2500</v>
          </cell>
          <cell r="D11093">
            <v>0</v>
          </cell>
          <cell r="E11093">
            <v>0</v>
          </cell>
          <cell r="F11093">
            <v>0</v>
          </cell>
          <cell r="G11093">
            <v>-2500</v>
          </cell>
        </row>
        <row r="11094">
          <cell r="B11094" t="str">
            <v>301500W091</v>
          </cell>
          <cell r="C11094">
            <v>-2500</v>
          </cell>
          <cell r="D11094">
            <v>0</v>
          </cell>
          <cell r="E11094">
            <v>0</v>
          </cell>
          <cell r="F11094">
            <v>0</v>
          </cell>
          <cell r="G11094">
            <v>-2500</v>
          </cell>
        </row>
        <row r="11095">
          <cell r="B11095" t="str">
            <v>301500W092</v>
          </cell>
          <cell r="C11095">
            <v>-2500</v>
          </cell>
          <cell r="D11095">
            <v>0</v>
          </cell>
          <cell r="E11095">
            <v>0</v>
          </cell>
          <cell r="F11095">
            <v>0</v>
          </cell>
          <cell r="G11095">
            <v>-2500</v>
          </cell>
        </row>
        <row r="11096">
          <cell r="B11096" t="str">
            <v>301500W093</v>
          </cell>
          <cell r="C11096">
            <v>-5000</v>
          </cell>
          <cell r="D11096">
            <v>0</v>
          </cell>
          <cell r="E11096">
            <v>-2500</v>
          </cell>
          <cell r="F11096">
            <v>-2500</v>
          </cell>
          <cell r="G11096">
            <v>-7500</v>
          </cell>
        </row>
        <row r="11097">
          <cell r="B11097" t="str">
            <v>301500W094</v>
          </cell>
          <cell r="C11097">
            <v>-2500</v>
          </cell>
          <cell r="D11097">
            <v>0</v>
          </cell>
          <cell r="E11097">
            <v>0</v>
          </cell>
          <cell r="F11097">
            <v>0</v>
          </cell>
          <cell r="G11097">
            <v>-2500</v>
          </cell>
        </row>
        <row r="11098">
          <cell r="B11098" t="str">
            <v>301500W095</v>
          </cell>
          <cell r="C11098">
            <v>-2500</v>
          </cell>
          <cell r="D11098">
            <v>0</v>
          </cell>
          <cell r="E11098">
            <v>0</v>
          </cell>
          <cell r="F11098">
            <v>0</v>
          </cell>
          <cell r="G11098">
            <v>-2500</v>
          </cell>
        </row>
        <row r="11099">
          <cell r="B11099" t="str">
            <v>301500W096</v>
          </cell>
          <cell r="C11099">
            <v>-2500</v>
          </cell>
          <cell r="D11099">
            <v>0</v>
          </cell>
          <cell r="E11099">
            <v>0</v>
          </cell>
          <cell r="F11099">
            <v>0</v>
          </cell>
          <cell r="G11099">
            <v>-2500</v>
          </cell>
        </row>
        <row r="11100">
          <cell r="B11100" t="str">
            <v>301500W097</v>
          </cell>
          <cell r="C11100">
            <v>-7500</v>
          </cell>
          <cell r="D11100">
            <v>0</v>
          </cell>
          <cell r="E11100">
            <v>0</v>
          </cell>
          <cell r="F11100">
            <v>0</v>
          </cell>
          <cell r="G11100">
            <v>-7500</v>
          </cell>
        </row>
        <row r="11101">
          <cell r="B11101" t="str">
            <v>301500W098</v>
          </cell>
          <cell r="C11101">
            <v>-7500</v>
          </cell>
          <cell r="D11101">
            <v>0</v>
          </cell>
          <cell r="E11101">
            <v>0</v>
          </cell>
          <cell r="F11101">
            <v>0</v>
          </cell>
          <cell r="G11101">
            <v>-7500</v>
          </cell>
        </row>
        <row r="11102">
          <cell r="B11102" t="str">
            <v>301500W099</v>
          </cell>
          <cell r="C11102">
            <v>-7500</v>
          </cell>
          <cell r="D11102">
            <v>0</v>
          </cell>
          <cell r="E11102">
            <v>0</v>
          </cell>
          <cell r="F11102">
            <v>0</v>
          </cell>
          <cell r="G11102">
            <v>-7500</v>
          </cell>
        </row>
        <row r="11103">
          <cell r="B11103" t="str">
            <v>301500W100</v>
          </cell>
          <cell r="C11103">
            <v>-7500</v>
          </cell>
          <cell r="D11103">
            <v>0</v>
          </cell>
          <cell r="E11103">
            <v>0</v>
          </cell>
          <cell r="F11103">
            <v>0</v>
          </cell>
          <cell r="G11103">
            <v>-7500</v>
          </cell>
        </row>
        <row r="11104">
          <cell r="B11104" t="str">
            <v>301500W101</v>
          </cell>
          <cell r="C11104">
            <v>-7500</v>
          </cell>
          <cell r="D11104">
            <v>0</v>
          </cell>
          <cell r="E11104">
            <v>0</v>
          </cell>
          <cell r="F11104">
            <v>0</v>
          </cell>
          <cell r="G11104">
            <v>-7500</v>
          </cell>
        </row>
        <row r="11105">
          <cell r="B11105" t="str">
            <v>301500W102</v>
          </cell>
          <cell r="C11105">
            <v>-7500</v>
          </cell>
          <cell r="D11105">
            <v>0</v>
          </cell>
          <cell r="E11105">
            <v>0</v>
          </cell>
          <cell r="F11105">
            <v>0</v>
          </cell>
          <cell r="G11105">
            <v>-7500</v>
          </cell>
        </row>
        <row r="11106">
          <cell r="B11106" t="str">
            <v>301500W103</v>
          </cell>
          <cell r="C11106">
            <v>-7500</v>
          </cell>
          <cell r="D11106">
            <v>0</v>
          </cell>
          <cell r="E11106">
            <v>0</v>
          </cell>
          <cell r="F11106">
            <v>0</v>
          </cell>
          <cell r="G11106">
            <v>-7500</v>
          </cell>
        </row>
        <row r="11107">
          <cell r="B11107" t="str">
            <v>301500W104</v>
          </cell>
          <cell r="C11107">
            <v>-7500</v>
          </cell>
          <cell r="D11107">
            <v>0</v>
          </cell>
          <cell r="E11107">
            <v>0</v>
          </cell>
          <cell r="F11107">
            <v>0</v>
          </cell>
          <cell r="G11107">
            <v>-7500</v>
          </cell>
        </row>
        <row r="11108">
          <cell r="B11108" t="str">
            <v>301500W105</v>
          </cell>
          <cell r="C11108">
            <v>0</v>
          </cell>
          <cell r="D11108">
            <v>0</v>
          </cell>
          <cell r="E11108">
            <v>-2500</v>
          </cell>
          <cell r="F11108">
            <v>-2500</v>
          </cell>
          <cell r="G11108">
            <v>-2500</v>
          </cell>
        </row>
        <row r="11109">
          <cell r="B11109" t="str">
            <v>301500W106</v>
          </cell>
          <cell r="C11109">
            <v>0</v>
          </cell>
          <cell r="D11109">
            <v>0</v>
          </cell>
          <cell r="E11109">
            <v>-10000</v>
          </cell>
          <cell r="F11109">
            <v>-10000</v>
          </cell>
          <cell r="G11109">
            <v>-10000</v>
          </cell>
        </row>
        <row r="11110">
          <cell r="B11110" t="str">
            <v>301500W107</v>
          </cell>
          <cell r="C11110">
            <v>0</v>
          </cell>
          <cell r="D11110">
            <v>0</v>
          </cell>
          <cell r="E11110">
            <v>-5000</v>
          </cell>
          <cell r="F11110">
            <v>-5000</v>
          </cell>
          <cell r="G11110">
            <v>-5000</v>
          </cell>
        </row>
        <row r="11111">
          <cell r="B11111" t="str">
            <v>301500W108</v>
          </cell>
          <cell r="C11111">
            <v>0</v>
          </cell>
          <cell r="D11111">
            <v>0</v>
          </cell>
          <cell r="E11111">
            <v>-12500</v>
          </cell>
          <cell r="F11111">
            <v>-12500</v>
          </cell>
          <cell r="G11111">
            <v>-12500</v>
          </cell>
        </row>
        <row r="11112">
          <cell r="B11112" t="str">
            <v>301500W109</v>
          </cell>
          <cell r="C11112">
            <v>0</v>
          </cell>
          <cell r="D11112">
            <v>0</v>
          </cell>
          <cell r="E11112">
            <v>-2500</v>
          </cell>
          <cell r="F11112">
            <v>-2500</v>
          </cell>
          <cell r="G11112">
            <v>-2500</v>
          </cell>
        </row>
        <row r="11113">
          <cell r="B11113" t="str">
            <v>301500W110</v>
          </cell>
          <cell r="C11113">
            <v>0</v>
          </cell>
          <cell r="D11113">
            <v>0</v>
          </cell>
          <cell r="E11113">
            <v>-2500</v>
          </cell>
          <cell r="F11113">
            <v>-2500</v>
          </cell>
          <cell r="G11113">
            <v>-2500</v>
          </cell>
        </row>
        <row r="11114">
          <cell r="B11114" t="str">
            <v>301500W111</v>
          </cell>
          <cell r="C11114">
            <v>0</v>
          </cell>
          <cell r="D11114">
            <v>0</v>
          </cell>
          <cell r="E11114">
            <v>-7500</v>
          </cell>
          <cell r="F11114">
            <v>-7500</v>
          </cell>
          <cell r="G11114">
            <v>-7500</v>
          </cell>
        </row>
        <row r="11115">
          <cell r="B11115" t="str">
            <v>301500W112</v>
          </cell>
          <cell r="C11115">
            <v>0</v>
          </cell>
          <cell r="D11115">
            <v>0</v>
          </cell>
          <cell r="E11115">
            <v>-5000</v>
          </cell>
          <cell r="F11115">
            <v>-5000</v>
          </cell>
          <cell r="G11115">
            <v>-5000</v>
          </cell>
        </row>
        <row r="11116">
          <cell r="B11116" t="str">
            <v>301500W113</v>
          </cell>
          <cell r="C11116">
            <v>0</v>
          </cell>
          <cell r="D11116">
            <v>0</v>
          </cell>
          <cell r="E11116">
            <v>-2500</v>
          </cell>
          <cell r="F11116">
            <v>-2500</v>
          </cell>
          <cell r="G11116">
            <v>-2500</v>
          </cell>
        </row>
        <row r="11117">
          <cell r="B11117" t="str">
            <v>301500W114</v>
          </cell>
          <cell r="C11117">
            <v>0</v>
          </cell>
          <cell r="D11117">
            <v>12500</v>
          </cell>
          <cell r="E11117">
            <v>-12500</v>
          </cell>
          <cell r="F11117">
            <v>0</v>
          </cell>
          <cell r="G11117">
            <v>0</v>
          </cell>
        </row>
        <row r="11118">
          <cell r="B11118" t="str">
            <v>301500W115</v>
          </cell>
          <cell r="C11118">
            <v>0</v>
          </cell>
          <cell r="D11118">
            <v>0</v>
          </cell>
          <cell r="E11118">
            <v>-12500</v>
          </cell>
          <cell r="F11118">
            <v>-12500</v>
          </cell>
          <cell r="G11118">
            <v>-12500</v>
          </cell>
        </row>
        <row r="11119">
          <cell r="B11119" t="str">
            <v>301500W116</v>
          </cell>
          <cell r="C11119">
            <v>0</v>
          </cell>
          <cell r="D11119">
            <v>0</v>
          </cell>
          <cell r="E11119">
            <v>-7500</v>
          </cell>
          <cell r="F11119">
            <v>-7500</v>
          </cell>
          <cell r="G11119">
            <v>-7500</v>
          </cell>
        </row>
        <row r="11120">
          <cell r="B11120" t="str">
            <v>301500W117</v>
          </cell>
          <cell r="C11120">
            <v>0</v>
          </cell>
          <cell r="D11120">
            <v>0</v>
          </cell>
          <cell r="E11120">
            <v>-12500</v>
          </cell>
          <cell r="F11120">
            <v>-12500</v>
          </cell>
          <cell r="G11120">
            <v>-12500</v>
          </cell>
        </row>
        <row r="11121">
          <cell r="B11121" t="str">
            <v>301500W118</v>
          </cell>
          <cell r="C11121">
            <v>0</v>
          </cell>
          <cell r="D11121">
            <v>0</v>
          </cell>
          <cell r="E11121">
            <v>-2500</v>
          </cell>
          <cell r="F11121">
            <v>-2500</v>
          </cell>
          <cell r="G11121">
            <v>-2500</v>
          </cell>
        </row>
        <row r="11122">
          <cell r="B11122" t="str">
            <v>301500W119</v>
          </cell>
          <cell r="C11122">
            <v>0</v>
          </cell>
          <cell r="D11122">
            <v>0</v>
          </cell>
          <cell r="E11122">
            <v>-2500</v>
          </cell>
          <cell r="F11122">
            <v>-2500</v>
          </cell>
          <cell r="G11122">
            <v>-2500</v>
          </cell>
        </row>
        <row r="11123">
          <cell r="B11123" t="str">
            <v>301500W120</v>
          </cell>
          <cell r="C11123">
            <v>0</v>
          </cell>
          <cell r="D11123">
            <v>0</v>
          </cell>
          <cell r="E11123">
            <v>-2500</v>
          </cell>
          <cell r="F11123">
            <v>-2500</v>
          </cell>
          <cell r="G11123">
            <v>-2500</v>
          </cell>
        </row>
        <row r="11124">
          <cell r="B11124" t="str">
            <v>301500W121</v>
          </cell>
          <cell r="C11124">
            <v>0</v>
          </cell>
          <cell r="D11124">
            <v>0</v>
          </cell>
          <cell r="E11124">
            <v>-2500</v>
          </cell>
          <cell r="F11124">
            <v>-2500</v>
          </cell>
          <cell r="G11124">
            <v>-2500</v>
          </cell>
        </row>
        <row r="11125">
          <cell r="B11125" t="str">
            <v>301500W122</v>
          </cell>
          <cell r="C11125">
            <v>0</v>
          </cell>
          <cell r="D11125">
            <v>0</v>
          </cell>
          <cell r="E11125">
            <v>-5000</v>
          </cell>
          <cell r="F11125">
            <v>-5000</v>
          </cell>
          <cell r="G11125">
            <v>-5000</v>
          </cell>
        </row>
        <row r="11126">
          <cell r="B11126" t="str">
            <v>301500W123</v>
          </cell>
          <cell r="C11126">
            <v>0</v>
          </cell>
          <cell r="D11126">
            <v>0</v>
          </cell>
          <cell r="E11126">
            <v>-2500</v>
          </cell>
          <cell r="F11126">
            <v>-2500</v>
          </cell>
          <cell r="G11126">
            <v>-2500</v>
          </cell>
        </row>
        <row r="11127">
          <cell r="B11127" t="str">
            <v>301500W124</v>
          </cell>
          <cell r="C11127">
            <v>0</v>
          </cell>
          <cell r="D11127">
            <v>0</v>
          </cell>
          <cell r="E11127">
            <v>-2500</v>
          </cell>
          <cell r="F11127">
            <v>-2500</v>
          </cell>
          <cell r="G11127">
            <v>-2500</v>
          </cell>
        </row>
        <row r="11128">
          <cell r="B11128" t="str">
            <v>301500W125</v>
          </cell>
          <cell r="C11128">
            <v>0</v>
          </cell>
          <cell r="D11128">
            <v>0</v>
          </cell>
          <cell r="E11128">
            <v>-2500</v>
          </cell>
          <cell r="F11128">
            <v>-2500</v>
          </cell>
          <cell r="G11128">
            <v>-2500</v>
          </cell>
        </row>
        <row r="11129">
          <cell r="B11129" t="str">
            <v>301500W126</v>
          </cell>
          <cell r="C11129">
            <v>0</v>
          </cell>
          <cell r="D11129">
            <v>0</v>
          </cell>
          <cell r="E11129">
            <v>-7500</v>
          </cell>
          <cell r="F11129">
            <v>-7500</v>
          </cell>
          <cell r="G11129">
            <v>-7500</v>
          </cell>
        </row>
        <row r="11130">
          <cell r="B11130" t="str">
            <v>301500W127</v>
          </cell>
          <cell r="C11130">
            <v>0</v>
          </cell>
          <cell r="D11130">
            <v>0</v>
          </cell>
          <cell r="E11130">
            <v>-5000</v>
          </cell>
          <cell r="F11130">
            <v>-5000</v>
          </cell>
          <cell r="G11130">
            <v>-5000</v>
          </cell>
        </row>
        <row r="11131">
          <cell r="B11131" t="str">
            <v>301500W128</v>
          </cell>
          <cell r="C11131">
            <v>0</v>
          </cell>
          <cell r="D11131">
            <v>0</v>
          </cell>
          <cell r="E11131">
            <v>-7500</v>
          </cell>
          <cell r="F11131">
            <v>-7500</v>
          </cell>
          <cell r="G11131">
            <v>-7500</v>
          </cell>
        </row>
        <row r="11132">
          <cell r="B11132" t="str">
            <v>301500W129</v>
          </cell>
          <cell r="C11132">
            <v>0</v>
          </cell>
          <cell r="D11132">
            <v>0</v>
          </cell>
          <cell r="E11132">
            <v>-2500</v>
          </cell>
          <cell r="F11132">
            <v>-2500</v>
          </cell>
          <cell r="G11132">
            <v>-2500</v>
          </cell>
        </row>
        <row r="11133">
          <cell r="B11133" t="str">
            <v>301500W130</v>
          </cell>
          <cell r="C11133">
            <v>0</v>
          </cell>
          <cell r="D11133">
            <v>0</v>
          </cell>
          <cell r="E11133">
            <v>-5000</v>
          </cell>
          <cell r="F11133">
            <v>-5000</v>
          </cell>
          <cell r="G11133">
            <v>-5000</v>
          </cell>
        </row>
        <row r="11134">
          <cell r="B11134" t="str">
            <v>301500W131</v>
          </cell>
          <cell r="C11134">
            <v>0</v>
          </cell>
          <cell r="D11134">
            <v>0</v>
          </cell>
          <cell r="E11134">
            <v>-5000</v>
          </cell>
          <cell r="F11134">
            <v>-5000</v>
          </cell>
          <cell r="G11134">
            <v>-5000</v>
          </cell>
        </row>
        <row r="11135">
          <cell r="B11135" t="str">
            <v>301500W132</v>
          </cell>
          <cell r="C11135">
            <v>0</v>
          </cell>
          <cell r="D11135">
            <v>0</v>
          </cell>
          <cell r="E11135">
            <v>-2500</v>
          </cell>
          <cell r="F11135">
            <v>-2500</v>
          </cell>
          <cell r="G11135">
            <v>-2500</v>
          </cell>
        </row>
        <row r="11136">
          <cell r="B11136" t="str">
            <v>301500W133</v>
          </cell>
          <cell r="C11136">
            <v>0</v>
          </cell>
          <cell r="D11136">
            <v>0</v>
          </cell>
          <cell r="E11136">
            <v>-5000</v>
          </cell>
          <cell r="F11136">
            <v>-5000</v>
          </cell>
          <cell r="G11136">
            <v>-5000</v>
          </cell>
        </row>
        <row r="11137">
          <cell r="B11137" t="str">
            <v>301500W134</v>
          </cell>
          <cell r="C11137">
            <v>0</v>
          </cell>
          <cell r="D11137">
            <v>0</v>
          </cell>
          <cell r="E11137">
            <v>-12500</v>
          </cell>
          <cell r="F11137">
            <v>-12500</v>
          </cell>
          <cell r="G11137">
            <v>-12500</v>
          </cell>
        </row>
        <row r="11138">
          <cell r="B11138" t="str">
            <v>301500W135</v>
          </cell>
          <cell r="C11138">
            <v>0</v>
          </cell>
          <cell r="D11138">
            <v>0</v>
          </cell>
          <cell r="E11138">
            <v>-5000</v>
          </cell>
          <cell r="F11138">
            <v>-5000</v>
          </cell>
          <cell r="G11138">
            <v>-5000</v>
          </cell>
        </row>
        <row r="11139">
          <cell r="B11139" t="str">
            <v>301500W136</v>
          </cell>
          <cell r="C11139">
            <v>0</v>
          </cell>
          <cell r="D11139">
            <v>0</v>
          </cell>
          <cell r="E11139">
            <v>-2500</v>
          </cell>
          <cell r="F11139">
            <v>-2500</v>
          </cell>
          <cell r="G11139">
            <v>-2500</v>
          </cell>
        </row>
        <row r="11140">
          <cell r="B11140" t="str">
            <v>301500W137</v>
          </cell>
          <cell r="C11140">
            <v>0</v>
          </cell>
          <cell r="D11140">
            <v>0</v>
          </cell>
          <cell r="E11140">
            <v>-2500</v>
          </cell>
          <cell r="F11140">
            <v>-2500</v>
          </cell>
          <cell r="G11140">
            <v>-2500</v>
          </cell>
        </row>
        <row r="11141">
          <cell r="B11141" t="str">
            <v>301500W138</v>
          </cell>
          <cell r="C11141">
            <v>0</v>
          </cell>
          <cell r="D11141">
            <v>0</v>
          </cell>
          <cell r="E11141">
            <v>-2500</v>
          </cell>
          <cell r="F11141">
            <v>-2500</v>
          </cell>
          <cell r="G11141">
            <v>-2500</v>
          </cell>
        </row>
        <row r="11142">
          <cell r="B11142" t="str">
            <v>301500W139</v>
          </cell>
          <cell r="C11142">
            <v>0</v>
          </cell>
          <cell r="D11142">
            <v>0</v>
          </cell>
          <cell r="E11142">
            <v>-5000</v>
          </cell>
          <cell r="F11142">
            <v>-5000</v>
          </cell>
          <cell r="G11142">
            <v>-5000</v>
          </cell>
        </row>
        <row r="11143">
          <cell r="B11143" t="str">
            <v>301500W140</v>
          </cell>
          <cell r="C11143">
            <v>0</v>
          </cell>
          <cell r="D11143">
            <v>0</v>
          </cell>
          <cell r="E11143">
            <v>-2500</v>
          </cell>
          <cell r="F11143">
            <v>-2500</v>
          </cell>
          <cell r="G11143">
            <v>-2500</v>
          </cell>
        </row>
        <row r="11144">
          <cell r="B11144" t="str">
            <v>301500W141</v>
          </cell>
          <cell r="C11144">
            <v>0</v>
          </cell>
          <cell r="D11144">
            <v>0</v>
          </cell>
          <cell r="E11144">
            <v>-5000</v>
          </cell>
          <cell r="F11144">
            <v>-5000</v>
          </cell>
          <cell r="G11144">
            <v>-5000</v>
          </cell>
        </row>
        <row r="11145">
          <cell r="B11145" t="str">
            <v>301500W142</v>
          </cell>
          <cell r="C11145">
            <v>0</v>
          </cell>
          <cell r="D11145">
            <v>0</v>
          </cell>
          <cell r="E11145">
            <v>-2500</v>
          </cell>
          <cell r="F11145">
            <v>-2500</v>
          </cell>
          <cell r="G11145">
            <v>-2500</v>
          </cell>
        </row>
        <row r="11146">
          <cell r="B11146" t="str">
            <v>301500W143</v>
          </cell>
          <cell r="C11146">
            <v>0</v>
          </cell>
          <cell r="D11146">
            <v>0</v>
          </cell>
          <cell r="E11146">
            <v>-2500</v>
          </cell>
          <cell r="F11146">
            <v>-2500</v>
          </cell>
          <cell r="G11146">
            <v>-2500</v>
          </cell>
        </row>
        <row r="11147">
          <cell r="B11147" t="str">
            <v>301500W144</v>
          </cell>
          <cell r="C11147">
            <v>0</v>
          </cell>
          <cell r="D11147">
            <v>0</v>
          </cell>
          <cell r="E11147">
            <v>-2500</v>
          </cell>
          <cell r="F11147">
            <v>-2500</v>
          </cell>
          <cell r="G11147">
            <v>-2500</v>
          </cell>
        </row>
        <row r="11148">
          <cell r="B11148" t="str">
            <v>301500W145</v>
          </cell>
          <cell r="C11148">
            <v>0</v>
          </cell>
          <cell r="D11148">
            <v>0</v>
          </cell>
          <cell r="E11148">
            <v>-7500</v>
          </cell>
          <cell r="F11148">
            <v>-7500</v>
          </cell>
          <cell r="G11148">
            <v>-7500</v>
          </cell>
        </row>
        <row r="11149">
          <cell r="B11149" t="str">
            <v>301500W146</v>
          </cell>
          <cell r="C11149">
            <v>0</v>
          </cell>
          <cell r="D11149">
            <v>0</v>
          </cell>
          <cell r="E11149">
            <v>-5000</v>
          </cell>
          <cell r="F11149">
            <v>-5000</v>
          </cell>
          <cell r="G11149">
            <v>-5000</v>
          </cell>
        </row>
        <row r="11150">
          <cell r="B11150" t="str">
            <v>301500W147</v>
          </cell>
          <cell r="C11150">
            <v>0</v>
          </cell>
          <cell r="D11150">
            <v>0</v>
          </cell>
          <cell r="E11150">
            <v>-7500</v>
          </cell>
          <cell r="F11150">
            <v>-7500</v>
          </cell>
          <cell r="G11150">
            <v>-7500</v>
          </cell>
        </row>
        <row r="11151">
          <cell r="B11151" t="str">
            <v>301500W148</v>
          </cell>
          <cell r="C11151">
            <v>0</v>
          </cell>
          <cell r="D11151">
            <v>0</v>
          </cell>
          <cell r="E11151">
            <v>-5000</v>
          </cell>
          <cell r="F11151">
            <v>-5000</v>
          </cell>
          <cell r="G11151">
            <v>-5000</v>
          </cell>
        </row>
        <row r="11152">
          <cell r="B11152" t="str">
            <v>301500W149</v>
          </cell>
          <cell r="C11152">
            <v>0</v>
          </cell>
          <cell r="D11152">
            <v>0</v>
          </cell>
          <cell r="E11152">
            <v>-7500</v>
          </cell>
          <cell r="F11152">
            <v>-7500</v>
          </cell>
          <cell r="G11152">
            <v>-7500</v>
          </cell>
        </row>
        <row r="11153">
          <cell r="B11153" t="str">
            <v>301500W150</v>
          </cell>
          <cell r="C11153">
            <v>0</v>
          </cell>
          <cell r="D11153">
            <v>0</v>
          </cell>
          <cell r="E11153">
            <v>-5000</v>
          </cell>
          <cell r="F11153">
            <v>-5000</v>
          </cell>
          <cell r="G11153">
            <v>-5000</v>
          </cell>
        </row>
        <row r="11154">
          <cell r="B11154" t="str">
            <v>301500W151</v>
          </cell>
          <cell r="C11154">
            <v>0</v>
          </cell>
          <cell r="D11154">
            <v>0</v>
          </cell>
          <cell r="E11154">
            <v>-2500</v>
          </cell>
          <cell r="F11154">
            <v>-2500</v>
          </cell>
          <cell r="G11154">
            <v>-2500</v>
          </cell>
        </row>
        <row r="11155">
          <cell r="B11155" t="str">
            <v>301500W152</v>
          </cell>
          <cell r="C11155">
            <v>0</v>
          </cell>
          <cell r="D11155">
            <v>0</v>
          </cell>
          <cell r="E11155">
            <v>-7500</v>
          </cell>
          <cell r="F11155">
            <v>-7500</v>
          </cell>
          <cell r="G11155">
            <v>-7500</v>
          </cell>
        </row>
        <row r="11156">
          <cell r="B11156" t="str">
            <v>301500W153</v>
          </cell>
          <cell r="C11156">
            <v>0</v>
          </cell>
          <cell r="D11156">
            <v>0</v>
          </cell>
          <cell r="E11156">
            <v>-10000</v>
          </cell>
          <cell r="F11156">
            <v>-10000</v>
          </cell>
          <cell r="G11156">
            <v>-10000</v>
          </cell>
        </row>
        <row r="11157">
          <cell r="B11157" t="str">
            <v>301500W154</v>
          </cell>
          <cell r="C11157">
            <v>0</v>
          </cell>
          <cell r="D11157">
            <v>0</v>
          </cell>
          <cell r="E11157">
            <v>-15000</v>
          </cell>
          <cell r="F11157">
            <v>-15000</v>
          </cell>
          <cell r="G11157">
            <v>-15000</v>
          </cell>
        </row>
        <row r="11158">
          <cell r="B11158" t="str">
            <v>301500W155</v>
          </cell>
          <cell r="C11158">
            <v>0</v>
          </cell>
          <cell r="D11158">
            <v>0</v>
          </cell>
          <cell r="E11158">
            <v>-2500</v>
          </cell>
          <cell r="F11158">
            <v>-2500</v>
          </cell>
          <cell r="G11158">
            <v>-2500</v>
          </cell>
        </row>
        <row r="11159">
          <cell r="B11159" t="str">
            <v>301500W156</v>
          </cell>
          <cell r="C11159">
            <v>0</v>
          </cell>
          <cell r="D11159">
            <v>0</v>
          </cell>
          <cell r="E11159">
            <v>-5000</v>
          </cell>
          <cell r="F11159">
            <v>-5000</v>
          </cell>
          <cell r="G11159">
            <v>-5000</v>
          </cell>
        </row>
        <row r="11160">
          <cell r="B11160" t="str">
            <v>301500W157</v>
          </cell>
          <cell r="C11160">
            <v>0</v>
          </cell>
          <cell r="D11160">
            <v>0</v>
          </cell>
          <cell r="E11160">
            <v>-2500</v>
          </cell>
          <cell r="F11160">
            <v>-2500</v>
          </cell>
          <cell r="G11160">
            <v>-2500</v>
          </cell>
        </row>
        <row r="11161">
          <cell r="B11161" t="str">
            <v>301500W158</v>
          </cell>
          <cell r="C11161">
            <v>0</v>
          </cell>
          <cell r="D11161">
            <v>0</v>
          </cell>
          <cell r="E11161">
            <v>-2500</v>
          </cell>
          <cell r="F11161">
            <v>-2500</v>
          </cell>
          <cell r="G11161">
            <v>-2500</v>
          </cell>
        </row>
        <row r="11162">
          <cell r="B11162" t="str">
            <v>301500W159</v>
          </cell>
          <cell r="C11162">
            <v>0</v>
          </cell>
          <cell r="D11162">
            <v>0</v>
          </cell>
          <cell r="E11162">
            <v>-2500</v>
          </cell>
          <cell r="F11162">
            <v>-2500</v>
          </cell>
          <cell r="G11162">
            <v>-2500</v>
          </cell>
        </row>
        <row r="11163">
          <cell r="B11163" t="str">
            <v>301500W160</v>
          </cell>
          <cell r="C11163">
            <v>0</v>
          </cell>
          <cell r="D11163">
            <v>0</v>
          </cell>
          <cell r="E11163">
            <v>-2500</v>
          </cell>
          <cell r="F11163">
            <v>-2500</v>
          </cell>
          <cell r="G11163">
            <v>-2500</v>
          </cell>
        </row>
        <row r="11164">
          <cell r="B11164" t="str">
            <v>301500W161</v>
          </cell>
          <cell r="C11164">
            <v>0</v>
          </cell>
          <cell r="D11164">
            <v>0</v>
          </cell>
          <cell r="E11164">
            <v>-2500</v>
          </cell>
          <cell r="F11164">
            <v>-2500</v>
          </cell>
          <cell r="G11164">
            <v>-2500</v>
          </cell>
        </row>
        <row r="11165">
          <cell r="B11165" t="str">
            <v>301500W162</v>
          </cell>
          <cell r="C11165">
            <v>0</v>
          </cell>
          <cell r="D11165">
            <v>0</v>
          </cell>
          <cell r="E11165">
            <v>-2500</v>
          </cell>
          <cell r="F11165">
            <v>-2500</v>
          </cell>
          <cell r="G11165">
            <v>-2500</v>
          </cell>
        </row>
        <row r="11166">
          <cell r="B11166" t="str">
            <v>301500W163</v>
          </cell>
          <cell r="C11166">
            <v>0</v>
          </cell>
          <cell r="D11166">
            <v>0</v>
          </cell>
          <cell r="E11166">
            <v>-17500</v>
          </cell>
          <cell r="F11166">
            <v>-17500</v>
          </cell>
          <cell r="G11166">
            <v>-17500</v>
          </cell>
        </row>
        <row r="11167">
          <cell r="B11167" t="str">
            <v>301500W164</v>
          </cell>
          <cell r="C11167">
            <v>0</v>
          </cell>
          <cell r="D11167">
            <v>0</v>
          </cell>
          <cell r="E11167">
            <v>-17500</v>
          </cell>
          <cell r="F11167">
            <v>-17500</v>
          </cell>
          <cell r="G11167">
            <v>-17500</v>
          </cell>
        </row>
        <row r="11168">
          <cell r="B11168" t="str">
            <v>301500W165</v>
          </cell>
          <cell r="C11168">
            <v>0</v>
          </cell>
          <cell r="D11168">
            <v>0</v>
          </cell>
          <cell r="E11168">
            <v>-5000</v>
          </cell>
          <cell r="F11168">
            <v>-5000</v>
          </cell>
          <cell r="G11168">
            <v>-5000</v>
          </cell>
        </row>
        <row r="11169">
          <cell r="B11169" t="str">
            <v>301500W166</v>
          </cell>
          <cell r="C11169">
            <v>0</v>
          </cell>
          <cell r="D11169">
            <v>0</v>
          </cell>
          <cell r="E11169">
            <v>-2500</v>
          </cell>
          <cell r="F11169">
            <v>-2500</v>
          </cell>
          <cell r="G11169">
            <v>-2500</v>
          </cell>
        </row>
        <row r="11170">
          <cell r="B11170" t="str">
            <v>301500W167</v>
          </cell>
          <cell r="C11170">
            <v>0</v>
          </cell>
          <cell r="D11170">
            <v>0</v>
          </cell>
          <cell r="E11170">
            <v>-7500</v>
          </cell>
          <cell r="F11170">
            <v>-7500</v>
          </cell>
          <cell r="G11170">
            <v>-7500</v>
          </cell>
        </row>
        <row r="11171">
          <cell r="B11171" t="str">
            <v>301500W168</v>
          </cell>
          <cell r="C11171">
            <v>0</v>
          </cell>
          <cell r="D11171">
            <v>0</v>
          </cell>
          <cell r="E11171">
            <v>-2500</v>
          </cell>
          <cell r="F11171">
            <v>-2500</v>
          </cell>
          <cell r="G11171">
            <v>-2500</v>
          </cell>
        </row>
        <row r="11172">
          <cell r="B11172" t="str">
            <v>301500W169</v>
          </cell>
          <cell r="C11172">
            <v>0</v>
          </cell>
          <cell r="D11172">
            <v>2500</v>
          </cell>
          <cell r="E11172">
            <v>-5000</v>
          </cell>
          <cell r="F11172">
            <v>-2500</v>
          </cell>
          <cell r="G11172">
            <v>-2500</v>
          </cell>
        </row>
        <row r="11173">
          <cell r="B11173" t="str">
            <v>301500W170</v>
          </cell>
          <cell r="C11173">
            <v>0</v>
          </cell>
          <cell r="D11173">
            <v>0</v>
          </cell>
          <cell r="E11173">
            <v>-2500</v>
          </cell>
          <cell r="F11173">
            <v>-2500</v>
          </cell>
          <cell r="G11173">
            <v>-2500</v>
          </cell>
        </row>
        <row r="11174">
          <cell r="B11174" t="str">
            <v>301500W171</v>
          </cell>
          <cell r="C11174">
            <v>0</v>
          </cell>
          <cell r="D11174">
            <v>0</v>
          </cell>
          <cell r="E11174">
            <v>-2500</v>
          </cell>
          <cell r="F11174">
            <v>-2500</v>
          </cell>
          <cell r="G11174">
            <v>-2500</v>
          </cell>
        </row>
        <row r="11175">
          <cell r="B11175" t="str">
            <v>301500W172</v>
          </cell>
          <cell r="C11175">
            <v>0</v>
          </cell>
          <cell r="D11175">
            <v>0</v>
          </cell>
          <cell r="E11175">
            <v>-5000</v>
          </cell>
          <cell r="F11175">
            <v>-5000</v>
          </cell>
          <cell r="G11175">
            <v>-5000</v>
          </cell>
        </row>
        <row r="11176">
          <cell r="B11176" t="str">
            <v>301500W173</v>
          </cell>
          <cell r="C11176">
            <v>0</v>
          </cell>
          <cell r="D11176">
            <v>0</v>
          </cell>
          <cell r="E11176">
            <v>-7500</v>
          </cell>
          <cell r="F11176">
            <v>-7500</v>
          </cell>
          <cell r="G11176">
            <v>-7500</v>
          </cell>
        </row>
        <row r="11177">
          <cell r="B11177" t="str">
            <v>301500W174</v>
          </cell>
          <cell r="C11177">
            <v>0</v>
          </cell>
          <cell r="D11177">
            <v>0</v>
          </cell>
          <cell r="E11177">
            <v>-12500</v>
          </cell>
          <cell r="F11177">
            <v>-12500</v>
          </cell>
          <cell r="G11177">
            <v>-12500</v>
          </cell>
        </row>
        <row r="11178">
          <cell r="B11178" t="str">
            <v>301500W175</v>
          </cell>
          <cell r="C11178">
            <v>0</v>
          </cell>
          <cell r="D11178">
            <v>0</v>
          </cell>
          <cell r="E11178">
            <v>-2500</v>
          </cell>
          <cell r="F11178">
            <v>-2500</v>
          </cell>
          <cell r="G11178">
            <v>-2500</v>
          </cell>
        </row>
        <row r="11179">
          <cell r="B11179" t="str">
            <v>301500X001</v>
          </cell>
          <cell r="C11179">
            <v>-2500</v>
          </cell>
          <cell r="D11179">
            <v>0</v>
          </cell>
          <cell r="E11179">
            <v>0</v>
          </cell>
          <cell r="F11179">
            <v>0</v>
          </cell>
          <cell r="G11179">
            <v>-2500</v>
          </cell>
        </row>
        <row r="11180">
          <cell r="B11180" t="str">
            <v>301500X003</v>
          </cell>
          <cell r="C11180">
            <v>0</v>
          </cell>
          <cell r="D11180">
            <v>0</v>
          </cell>
          <cell r="E11180">
            <v>-2500</v>
          </cell>
          <cell r="F11180">
            <v>-2500</v>
          </cell>
          <cell r="G11180">
            <v>-2500</v>
          </cell>
        </row>
        <row r="11181">
          <cell r="B11181" t="str">
            <v>301500X004</v>
          </cell>
          <cell r="C11181">
            <v>0</v>
          </cell>
          <cell r="D11181">
            <v>0</v>
          </cell>
          <cell r="E11181">
            <v>-5000</v>
          </cell>
          <cell r="F11181">
            <v>-5000</v>
          </cell>
          <cell r="G11181">
            <v>-5000</v>
          </cell>
        </row>
        <row r="11182">
          <cell r="B11182" t="str">
            <v>301500X005</v>
          </cell>
          <cell r="C11182">
            <v>0</v>
          </cell>
          <cell r="D11182">
            <v>0</v>
          </cell>
          <cell r="E11182">
            <v>-2500</v>
          </cell>
          <cell r="F11182">
            <v>-2500</v>
          </cell>
          <cell r="G11182">
            <v>-2500</v>
          </cell>
        </row>
        <row r="11183">
          <cell r="B11183" t="str">
            <v>301500Y002</v>
          </cell>
          <cell r="C11183">
            <v>-7500</v>
          </cell>
          <cell r="D11183">
            <v>0</v>
          </cell>
          <cell r="E11183">
            <v>0</v>
          </cell>
          <cell r="F11183">
            <v>0</v>
          </cell>
          <cell r="G11183">
            <v>-7500</v>
          </cell>
        </row>
        <row r="11184">
          <cell r="B11184" t="str">
            <v>301500Y003</v>
          </cell>
          <cell r="C11184">
            <v>-7500</v>
          </cell>
          <cell r="D11184">
            <v>0</v>
          </cell>
          <cell r="E11184">
            <v>0</v>
          </cell>
          <cell r="F11184">
            <v>0</v>
          </cell>
          <cell r="G11184">
            <v>-7500</v>
          </cell>
        </row>
        <row r="11185">
          <cell r="B11185" t="str">
            <v>301500Y004</v>
          </cell>
          <cell r="C11185">
            <v>-7500</v>
          </cell>
          <cell r="D11185">
            <v>0</v>
          </cell>
          <cell r="E11185">
            <v>0</v>
          </cell>
          <cell r="F11185">
            <v>0</v>
          </cell>
          <cell r="G11185">
            <v>-7500</v>
          </cell>
        </row>
        <row r="11186">
          <cell r="B11186" t="str">
            <v>301500Y005</v>
          </cell>
          <cell r="C11186">
            <v>-10000</v>
          </cell>
          <cell r="D11186">
            <v>0</v>
          </cell>
          <cell r="E11186">
            <v>0</v>
          </cell>
          <cell r="F11186">
            <v>0</v>
          </cell>
          <cell r="G11186">
            <v>-10000</v>
          </cell>
        </row>
        <row r="11187">
          <cell r="B11187" t="str">
            <v>301500Y006</v>
          </cell>
          <cell r="C11187">
            <v>-7500</v>
          </cell>
          <cell r="D11187">
            <v>0</v>
          </cell>
          <cell r="E11187">
            <v>0</v>
          </cell>
          <cell r="F11187">
            <v>0</v>
          </cell>
          <cell r="G11187">
            <v>-7500</v>
          </cell>
        </row>
        <row r="11188">
          <cell r="B11188" t="str">
            <v>301500Y008</v>
          </cell>
          <cell r="C11188">
            <v>-7500</v>
          </cell>
          <cell r="D11188">
            <v>0</v>
          </cell>
          <cell r="E11188">
            <v>0</v>
          </cell>
          <cell r="F11188">
            <v>0</v>
          </cell>
          <cell r="G11188">
            <v>-7500</v>
          </cell>
        </row>
        <row r="11189">
          <cell r="B11189" t="str">
            <v>301500Y009</v>
          </cell>
          <cell r="C11189">
            <v>-12500</v>
          </cell>
          <cell r="D11189">
            <v>0</v>
          </cell>
          <cell r="E11189">
            <v>0</v>
          </cell>
          <cell r="F11189">
            <v>0</v>
          </cell>
          <cell r="G11189">
            <v>-12500</v>
          </cell>
        </row>
        <row r="11190">
          <cell r="B11190" t="str">
            <v>301500Y010</v>
          </cell>
          <cell r="C11190">
            <v>-7500</v>
          </cell>
          <cell r="D11190">
            <v>0</v>
          </cell>
          <cell r="E11190">
            <v>0</v>
          </cell>
          <cell r="F11190">
            <v>0</v>
          </cell>
          <cell r="G11190">
            <v>-7500</v>
          </cell>
        </row>
        <row r="11191">
          <cell r="B11191" t="str">
            <v>301500Y011</v>
          </cell>
          <cell r="C11191">
            <v>-2500</v>
          </cell>
          <cell r="D11191">
            <v>0</v>
          </cell>
          <cell r="E11191">
            <v>0</v>
          </cell>
          <cell r="F11191">
            <v>0</v>
          </cell>
          <cell r="G11191">
            <v>-2500</v>
          </cell>
        </row>
        <row r="11192">
          <cell r="B11192" t="str">
            <v>301500Y012</v>
          </cell>
          <cell r="C11192">
            <v>-12500</v>
          </cell>
          <cell r="D11192">
            <v>0</v>
          </cell>
          <cell r="E11192">
            <v>0</v>
          </cell>
          <cell r="F11192">
            <v>0</v>
          </cell>
          <cell r="G11192">
            <v>-12500</v>
          </cell>
        </row>
        <row r="11193">
          <cell r="B11193" t="str">
            <v>301500Y013</v>
          </cell>
          <cell r="C11193">
            <v>-10000</v>
          </cell>
          <cell r="D11193">
            <v>0</v>
          </cell>
          <cell r="E11193">
            <v>0</v>
          </cell>
          <cell r="F11193">
            <v>0</v>
          </cell>
          <cell r="G11193">
            <v>-10000</v>
          </cell>
        </row>
        <row r="11194">
          <cell r="B11194" t="str">
            <v>301500Y014</v>
          </cell>
          <cell r="C11194">
            <v>-10000</v>
          </cell>
          <cell r="D11194">
            <v>0</v>
          </cell>
          <cell r="E11194">
            <v>0</v>
          </cell>
          <cell r="F11194">
            <v>0</v>
          </cell>
          <cell r="G11194">
            <v>-10000</v>
          </cell>
        </row>
        <row r="11195">
          <cell r="B11195" t="str">
            <v>301500Y015</v>
          </cell>
          <cell r="C11195">
            <v>-10000</v>
          </cell>
          <cell r="D11195">
            <v>0</v>
          </cell>
          <cell r="E11195">
            <v>0</v>
          </cell>
          <cell r="F11195">
            <v>0</v>
          </cell>
          <cell r="G11195">
            <v>-10000</v>
          </cell>
        </row>
        <row r="11196">
          <cell r="B11196" t="str">
            <v>301500Y016</v>
          </cell>
          <cell r="C11196">
            <v>-2500</v>
          </cell>
          <cell r="D11196">
            <v>0</v>
          </cell>
          <cell r="E11196">
            <v>-2500</v>
          </cell>
          <cell r="F11196">
            <v>-2500</v>
          </cell>
          <cell r="G11196">
            <v>-5000</v>
          </cell>
        </row>
        <row r="11197">
          <cell r="B11197" t="str">
            <v>301500Y017</v>
          </cell>
          <cell r="C11197">
            <v>-5000</v>
          </cell>
          <cell r="D11197">
            <v>0</v>
          </cell>
          <cell r="E11197">
            <v>0</v>
          </cell>
          <cell r="F11197">
            <v>0</v>
          </cell>
          <cell r="G11197">
            <v>-5000</v>
          </cell>
        </row>
        <row r="11198">
          <cell r="B11198" t="str">
            <v>301500Y018</v>
          </cell>
          <cell r="C11198">
            <v>-5000</v>
          </cell>
          <cell r="D11198">
            <v>0</v>
          </cell>
          <cell r="E11198">
            <v>0</v>
          </cell>
          <cell r="F11198">
            <v>0</v>
          </cell>
          <cell r="G11198">
            <v>-5000</v>
          </cell>
        </row>
        <row r="11199">
          <cell r="B11199" t="str">
            <v>301500Y019</v>
          </cell>
          <cell r="C11199">
            <v>-7500</v>
          </cell>
          <cell r="D11199">
            <v>0</v>
          </cell>
          <cell r="E11199">
            <v>0</v>
          </cell>
          <cell r="F11199">
            <v>0</v>
          </cell>
          <cell r="G11199">
            <v>-7500</v>
          </cell>
        </row>
        <row r="11200">
          <cell r="B11200" t="str">
            <v>301500Y020</v>
          </cell>
          <cell r="C11200">
            <v>-2500</v>
          </cell>
          <cell r="D11200">
            <v>0</v>
          </cell>
          <cell r="E11200">
            <v>0</v>
          </cell>
          <cell r="F11200">
            <v>0</v>
          </cell>
          <cell r="G11200">
            <v>-2500</v>
          </cell>
        </row>
        <row r="11201">
          <cell r="B11201" t="str">
            <v>301500Y021</v>
          </cell>
          <cell r="C11201">
            <v>-5000</v>
          </cell>
          <cell r="D11201">
            <v>0</v>
          </cell>
          <cell r="E11201">
            <v>0</v>
          </cell>
          <cell r="F11201">
            <v>0</v>
          </cell>
          <cell r="G11201">
            <v>-5000</v>
          </cell>
        </row>
        <row r="11202">
          <cell r="B11202" t="str">
            <v>301500Y022</v>
          </cell>
          <cell r="C11202">
            <v>-5000</v>
          </cell>
          <cell r="D11202">
            <v>0</v>
          </cell>
          <cell r="E11202">
            <v>0</v>
          </cell>
          <cell r="F11202">
            <v>0</v>
          </cell>
          <cell r="G11202">
            <v>-5000</v>
          </cell>
        </row>
        <row r="11203">
          <cell r="B11203" t="str">
            <v>301500Y023</v>
          </cell>
          <cell r="C11203">
            <v>-7500</v>
          </cell>
          <cell r="D11203">
            <v>0</v>
          </cell>
          <cell r="E11203">
            <v>0</v>
          </cell>
          <cell r="F11203">
            <v>0</v>
          </cell>
          <cell r="G11203">
            <v>-7500</v>
          </cell>
        </row>
        <row r="11204">
          <cell r="B11204" t="str">
            <v>301500Y024</v>
          </cell>
          <cell r="C11204">
            <v>-7500</v>
          </cell>
          <cell r="D11204">
            <v>0</v>
          </cell>
          <cell r="E11204">
            <v>0</v>
          </cell>
          <cell r="F11204">
            <v>0</v>
          </cell>
          <cell r="G11204">
            <v>-7500</v>
          </cell>
        </row>
        <row r="11205">
          <cell r="B11205" t="str">
            <v>301500Y025</v>
          </cell>
          <cell r="C11205">
            <v>0</v>
          </cell>
          <cell r="D11205">
            <v>0</v>
          </cell>
          <cell r="E11205">
            <v>-2500</v>
          </cell>
          <cell r="F11205">
            <v>-2500</v>
          </cell>
          <cell r="G11205">
            <v>-2500</v>
          </cell>
        </row>
        <row r="11206">
          <cell r="B11206" t="str">
            <v>301500Y026</v>
          </cell>
          <cell r="C11206">
            <v>0</v>
          </cell>
          <cell r="D11206">
            <v>5000</v>
          </cell>
          <cell r="E11206">
            <v>-10000</v>
          </cell>
          <cell r="F11206">
            <v>-5000</v>
          </cell>
          <cell r="G11206">
            <v>-5000</v>
          </cell>
        </row>
        <row r="11207">
          <cell r="B11207" t="str">
            <v>301500Y027</v>
          </cell>
          <cell r="C11207">
            <v>0</v>
          </cell>
          <cell r="D11207">
            <v>0</v>
          </cell>
          <cell r="E11207">
            <v>-2500</v>
          </cell>
          <cell r="F11207">
            <v>-2500</v>
          </cell>
          <cell r="G11207">
            <v>-2500</v>
          </cell>
        </row>
        <row r="11208">
          <cell r="B11208" t="str">
            <v>301500Y028</v>
          </cell>
          <cell r="C11208">
            <v>0</v>
          </cell>
          <cell r="D11208">
            <v>0</v>
          </cell>
          <cell r="E11208">
            <v>-5000</v>
          </cell>
          <cell r="F11208">
            <v>-5000</v>
          </cell>
          <cell r="G11208">
            <v>-5000</v>
          </cell>
        </row>
        <row r="11209">
          <cell r="B11209" t="str">
            <v>301500Y029</v>
          </cell>
          <cell r="C11209">
            <v>0</v>
          </cell>
          <cell r="D11209">
            <v>5000</v>
          </cell>
          <cell r="E11209">
            <v>-10000</v>
          </cell>
          <cell r="F11209">
            <v>-5000</v>
          </cell>
          <cell r="G11209">
            <v>-5000</v>
          </cell>
        </row>
        <row r="11210">
          <cell r="B11210" t="str">
            <v>301500Y030</v>
          </cell>
          <cell r="C11210">
            <v>0</v>
          </cell>
          <cell r="D11210">
            <v>0</v>
          </cell>
          <cell r="E11210">
            <v>-2500</v>
          </cell>
          <cell r="F11210">
            <v>-2500</v>
          </cell>
          <cell r="G11210">
            <v>-2500</v>
          </cell>
        </row>
        <row r="11211">
          <cell r="B11211" t="str">
            <v>301500Y031</v>
          </cell>
          <cell r="C11211">
            <v>0</v>
          </cell>
          <cell r="D11211">
            <v>0</v>
          </cell>
          <cell r="E11211">
            <v>-7500</v>
          </cell>
          <cell r="F11211">
            <v>-7500</v>
          </cell>
          <cell r="G11211">
            <v>-7500</v>
          </cell>
        </row>
        <row r="11212">
          <cell r="B11212" t="str">
            <v>301500Y032</v>
          </cell>
          <cell r="C11212">
            <v>0</v>
          </cell>
          <cell r="D11212">
            <v>0</v>
          </cell>
          <cell r="E11212">
            <v>-7500</v>
          </cell>
          <cell r="F11212">
            <v>-7500</v>
          </cell>
          <cell r="G11212">
            <v>-7500</v>
          </cell>
        </row>
        <row r="11213">
          <cell r="B11213" t="str">
            <v>301500Y033</v>
          </cell>
          <cell r="C11213">
            <v>0</v>
          </cell>
          <cell r="D11213">
            <v>0</v>
          </cell>
          <cell r="E11213">
            <v>-7500</v>
          </cell>
          <cell r="F11213">
            <v>-7500</v>
          </cell>
          <cell r="G11213">
            <v>-7500</v>
          </cell>
        </row>
        <row r="11214">
          <cell r="B11214" t="str">
            <v>301500Y034</v>
          </cell>
          <cell r="C11214">
            <v>0</v>
          </cell>
          <cell r="D11214">
            <v>0</v>
          </cell>
          <cell r="E11214">
            <v>-2500</v>
          </cell>
          <cell r="F11214">
            <v>-2500</v>
          </cell>
          <cell r="G11214">
            <v>-2500</v>
          </cell>
        </row>
        <row r="11215">
          <cell r="B11215" t="str">
            <v>301500Y035</v>
          </cell>
          <cell r="C11215">
            <v>0</v>
          </cell>
          <cell r="D11215">
            <v>0</v>
          </cell>
          <cell r="E11215">
            <v>-5000</v>
          </cell>
          <cell r="F11215">
            <v>-5000</v>
          </cell>
          <cell r="G11215">
            <v>-5000</v>
          </cell>
        </row>
        <row r="11216">
          <cell r="B11216" t="str">
            <v>301500Y036</v>
          </cell>
          <cell r="C11216">
            <v>0</v>
          </cell>
          <cell r="D11216">
            <v>0</v>
          </cell>
          <cell r="E11216">
            <v>-2500</v>
          </cell>
          <cell r="F11216">
            <v>-2500</v>
          </cell>
          <cell r="G11216">
            <v>-2500</v>
          </cell>
        </row>
        <row r="11217">
          <cell r="B11217" t="str">
            <v>301500Y037</v>
          </cell>
          <cell r="C11217">
            <v>0</v>
          </cell>
          <cell r="D11217">
            <v>0</v>
          </cell>
          <cell r="E11217">
            <v>-2500</v>
          </cell>
          <cell r="F11217">
            <v>-2500</v>
          </cell>
          <cell r="G11217">
            <v>-2500</v>
          </cell>
        </row>
        <row r="11218">
          <cell r="B11218" t="str">
            <v>301500Y038</v>
          </cell>
          <cell r="C11218">
            <v>0</v>
          </cell>
          <cell r="D11218">
            <v>0</v>
          </cell>
          <cell r="E11218">
            <v>-7500</v>
          </cell>
          <cell r="F11218">
            <v>-7500</v>
          </cell>
          <cell r="G11218">
            <v>-7500</v>
          </cell>
        </row>
        <row r="11219">
          <cell r="B11219" t="str">
            <v>301500Y039</v>
          </cell>
          <cell r="C11219">
            <v>0</v>
          </cell>
          <cell r="D11219">
            <v>0</v>
          </cell>
          <cell r="E11219">
            <v>-7500</v>
          </cell>
          <cell r="F11219">
            <v>-7500</v>
          </cell>
          <cell r="G11219">
            <v>-7500</v>
          </cell>
        </row>
        <row r="11220">
          <cell r="B11220" t="str">
            <v>301500Y040</v>
          </cell>
          <cell r="C11220">
            <v>0</v>
          </cell>
          <cell r="D11220">
            <v>0</v>
          </cell>
          <cell r="E11220">
            <v>-12500</v>
          </cell>
          <cell r="F11220">
            <v>-12500</v>
          </cell>
          <cell r="G11220">
            <v>-12500</v>
          </cell>
        </row>
        <row r="11221">
          <cell r="B11221" t="str">
            <v>301500Y041</v>
          </cell>
          <cell r="C11221">
            <v>0</v>
          </cell>
          <cell r="D11221">
            <v>0</v>
          </cell>
          <cell r="E11221">
            <v>-5000</v>
          </cell>
          <cell r="F11221">
            <v>-5000</v>
          </cell>
          <cell r="G11221">
            <v>-5000</v>
          </cell>
        </row>
        <row r="11222">
          <cell r="B11222" t="str">
            <v>301500Y042</v>
          </cell>
          <cell r="C11222">
            <v>0</v>
          </cell>
          <cell r="D11222">
            <v>0</v>
          </cell>
          <cell r="E11222">
            <v>-2500</v>
          </cell>
          <cell r="F11222">
            <v>-2500</v>
          </cell>
          <cell r="G11222">
            <v>-2500</v>
          </cell>
        </row>
        <row r="11223">
          <cell r="B11223" t="str">
            <v>301500Y043</v>
          </cell>
          <cell r="C11223">
            <v>0</v>
          </cell>
          <cell r="D11223">
            <v>0</v>
          </cell>
          <cell r="E11223">
            <v>-7500</v>
          </cell>
          <cell r="F11223">
            <v>-7500</v>
          </cell>
          <cell r="G11223">
            <v>-7500</v>
          </cell>
        </row>
        <row r="11224">
          <cell r="B11224" t="str">
            <v>301500Y044</v>
          </cell>
          <cell r="C11224">
            <v>0</v>
          </cell>
          <cell r="D11224">
            <v>0</v>
          </cell>
          <cell r="E11224">
            <v>-17500</v>
          </cell>
          <cell r="F11224">
            <v>-17500</v>
          </cell>
          <cell r="G11224">
            <v>-17500</v>
          </cell>
        </row>
        <row r="11225">
          <cell r="B11225" t="str">
            <v>301500Y045</v>
          </cell>
          <cell r="C11225">
            <v>0</v>
          </cell>
          <cell r="D11225">
            <v>0</v>
          </cell>
          <cell r="E11225">
            <v>-2500</v>
          </cell>
          <cell r="F11225">
            <v>-2500</v>
          </cell>
          <cell r="G11225">
            <v>-2500</v>
          </cell>
        </row>
        <row r="11226">
          <cell r="B11226" t="str">
            <v>301500Y046</v>
          </cell>
          <cell r="C11226">
            <v>0</v>
          </cell>
          <cell r="D11226">
            <v>0</v>
          </cell>
          <cell r="E11226">
            <v>-2500</v>
          </cell>
          <cell r="F11226">
            <v>-2500</v>
          </cell>
          <cell r="G11226">
            <v>-2500</v>
          </cell>
        </row>
        <row r="11227">
          <cell r="B11227" t="str">
            <v>301500Y047</v>
          </cell>
          <cell r="C11227">
            <v>0</v>
          </cell>
          <cell r="D11227">
            <v>0</v>
          </cell>
          <cell r="E11227">
            <v>-2500</v>
          </cell>
          <cell r="F11227">
            <v>-2500</v>
          </cell>
          <cell r="G11227">
            <v>-2500</v>
          </cell>
        </row>
        <row r="11228">
          <cell r="B11228" t="str">
            <v>301500Y048</v>
          </cell>
          <cell r="C11228">
            <v>0</v>
          </cell>
          <cell r="D11228">
            <v>0</v>
          </cell>
          <cell r="E11228">
            <v>-2500</v>
          </cell>
          <cell r="F11228">
            <v>-2500</v>
          </cell>
          <cell r="G11228">
            <v>-2500</v>
          </cell>
        </row>
        <row r="11229">
          <cell r="B11229" t="str">
            <v>301500Y049</v>
          </cell>
          <cell r="C11229">
            <v>0</v>
          </cell>
          <cell r="D11229">
            <v>0</v>
          </cell>
          <cell r="E11229">
            <v>-2500</v>
          </cell>
          <cell r="F11229">
            <v>-2500</v>
          </cell>
          <cell r="G11229">
            <v>-2500</v>
          </cell>
        </row>
        <row r="11230">
          <cell r="B11230" t="str">
            <v>301500Y050</v>
          </cell>
          <cell r="C11230">
            <v>0</v>
          </cell>
          <cell r="D11230">
            <v>0</v>
          </cell>
          <cell r="E11230">
            <v>-2500</v>
          </cell>
          <cell r="F11230">
            <v>-2500</v>
          </cell>
          <cell r="G11230">
            <v>-2500</v>
          </cell>
        </row>
        <row r="11231">
          <cell r="B11231" t="str">
            <v>301500Z001</v>
          </cell>
          <cell r="C11231">
            <v>-12500</v>
          </cell>
          <cell r="D11231">
            <v>0</v>
          </cell>
          <cell r="E11231">
            <v>0</v>
          </cell>
          <cell r="F11231">
            <v>0</v>
          </cell>
          <cell r="G11231">
            <v>-12500</v>
          </cell>
        </row>
        <row r="11232">
          <cell r="B11232" t="str">
            <v>301500Z002</v>
          </cell>
          <cell r="C11232">
            <v>-10000</v>
          </cell>
          <cell r="D11232">
            <v>0</v>
          </cell>
          <cell r="E11232">
            <v>0</v>
          </cell>
          <cell r="F11232">
            <v>0</v>
          </cell>
          <cell r="G11232">
            <v>-10000</v>
          </cell>
        </row>
        <row r="11233">
          <cell r="B11233" t="str">
            <v>301500Z003</v>
          </cell>
          <cell r="C11233">
            <v>-7500</v>
          </cell>
          <cell r="D11233">
            <v>0</v>
          </cell>
          <cell r="E11233">
            <v>0</v>
          </cell>
          <cell r="F11233">
            <v>0</v>
          </cell>
          <cell r="G11233">
            <v>-7500</v>
          </cell>
        </row>
        <row r="11234">
          <cell r="B11234" t="str">
            <v>301500Z004</v>
          </cell>
          <cell r="C11234">
            <v>-12500</v>
          </cell>
          <cell r="D11234">
            <v>0</v>
          </cell>
          <cell r="E11234">
            <v>0</v>
          </cell>
          <cell r="F11234">
            <v>0</v>
          </cell>
          <cell r="G11234">
            <v>-12500</v>
          </cell>
        </row>
        <row r="11235">
          <cell r="B11235" t="str">
            <v>301500Z005</v>
          </cell>
          <cell r="C11235">
            <v>-7500</v>
          </cell>
          <cell r="D11235">
            <v>0</v>
          </cell>
          <cell r="E11235">
            <v>0</v>
          </cell>
          <cell r="F11235">
            <v>0</v>
          </cell>
          <cell r="G11235">
            <v>-7500</v>
          </cell>
        </row>
        <row r="11236">
          <cell r="B11236" t="str">
            <v>301500Z006</v>
          </cell>
          <cell r="C11236">
            <v>-10000</v>
          </cell>
          <cell r="D11236">
            <v>0</v>
          </cell>
          <cell r="E11236">
            <v>0</v>
          </cell>
          <cell r="F11236">
            <v>0</v>
          </cell>
          <cell r="G11236">
            <v>-10000</v>
          </cell>
        </row>
        <row r="11237">
          <cell r="B11237" t="str">
            <v>301500Z007</v>
          </cell>
          <cell r="C11237">
            <v>-10000</v>
          </cell>
          <cell r="D11237">
            <v>0</v>
          </cell>
          <cell r="E11237">
            <v>0</v>
          </cell>
          <cell r="F11237">
            <v>0</v>
          </cell>
          <cell r="G11237">
            <v>-10000</v>
          </cell>
        </row>
        <row r="11238">
          <cell r="B11238" t="str">
            <v>301500Z008</v>
          </cell>
          <cell r="C11238">
            <v>-7500</v>
          </cell>
          <cell r="D11238">
            <v>0</v>
          </cell>
          <cell r="E11238">
            <v>0</v>
          </cell>
          <cell r="F11238">
            <v>0</v>
          </cell>
          <cell r="G11238">
            <v>-7500</v>
          </cell>
        </row>
        <row r="11239">
          <cell r="B11239" t="str">
            <v>301500Z009</v>
          </cell>
          <cell r="C11239">
            <v>-7500</v>
          </cell>
          <cell r="D11239">
            <v>0</v>
          </cell>
          <cell r="E11239">
            <v>0</v>
          </cell>
          <cell r="F11239">
            <v>0</v>
          </cell>
          <cell r="G11239">
            <v>-7500</v>
          </cell>
        </row>
        <row r="11240">
          <cell r="B11240" t="str">
            <v>301500Z011</v>
          </cell>
          <cell r="C11240">
            <v>-5000</v>
          </cell>
          <cell r="D11240">
            <v>0</v>
          </cell>
          <cell r="E11240">
            <v>0</v>
          </cell>
          <cell r="F11240">
            <v>0</v>
          </cell>
          <cell r="G11240">
            <v>-5000</v>
          </cell>
        </row>
        <row r="11241">
          <cell r="B11241" t="str">
            <v>301500Z012</v>
          </cell>
          <cell r="C11241">
            <v>-2500</v>
          </cell>
          <cell r="D11241">
            <v>0</v>
          </cell>
          <cell r="E11241">
            <v>0</v>
          </cell>
          <cell r="F11241">
            <v>0</v>
          </cell>
          <cell r="G11241">
            <v>-2500</v>
          </cell>
        </row>
        <row r="11242">
          <cell r="B11242" t="str">
            <v>301500Z013</v>
          </cell>
          <cell r="C11242">
            <v>-2500</v>
          </cell>
          <cell r="D11242">
            <v>0</v>
          </cell>
          <cell r="E11242">
            <v>0</v>
          </cell>
          <cell r="F11242">
            <v>0</v>
          </cell>
          <cell r="G11242">
            <v>-2500</v>
          </cell>
        </row>
        <row r="11243">
          <cell r="B11243" t="str">
            <v>301500Z014</v>
          </cell>
          <cell r="C11243">
            <v>-2500</v>
          </cell>
          <cell r="D11243">
            <v>0</v>
          </cell>
          <cell r="E11243">
            <v>0</v>
          </cell>
          <cell r="F11243">
            <v>0</v>
          </cell>
          <cell r="G11243">
            <v>-2500</v>
          </cell>
        </row>
        <row r="11244">
          <cell r="B11244" t="str">
            <v>301500Z015</v>
          </cell>
          <cell r="C11244">
            <v>-7500</v>
          </cell>
          <cell r="D11244">
            <v>0</v>
          </cell>
          <cell r="E11244">
            <v>0</v>
          </cell>
          <cell r="F11244">
            <v>0</v>
          </cell>
          <cell r="G11244">
            <v>-7500</v>
          </cell>
        </row>
        <row r="11245">
          <cell r="B11245" t="str">
            <v>301500Z016</v>
          </cell>
          <cell r="C11245">
            <v>-7500</v>
          </cell>
          <cell r="D11245">
            <v>0</v>
          </cell>
          <cell r="E11245">
            <v>0</v>
          </cell>
          <cell r="F11245">
            <v>0</v>
          </cell>
          <cell r="G11245">
            <v>-7500</v>
          </cell>
        </row>
        <row r="11246">
          <cell r="B11246" t="str">
            <v>301500Z017</v>
          </cell>
          <cell r="C11246">
            <v>-7500</v>
          </cell>
          <cell r="D11246">
            <v>0</v>
          </cell>
          <cell r="E11246">
            <v>0</v>
          </cell>
          <cell r="F11246">
            <v>0</v>
          </cell>
          <cell r="G11246">
            <v>-7500</v>
          </cell>
        </row>
        <row r="11247">
          <cell r="B11247" t="str">
            <v>301500Z018</v>
          </cell>
          <cell r="C11247">
            <v>-15000</v>
          </cell>
          <cell r="D11247">
            <v>0</v>
          </cell>
          <cell r="E11247">
            <v>0</v>
          </cell>
          <cell r="F11247">
            <v>0</v>
          </cell>
          <cell r="G11247">
            <v>-15000</v>
          </cell>
        </row>
        <row r="11248">
          <cell r="B11248" t="str">
            <v>301500Z019</v>
          </cell>
          <cell r="C11248">
            <v>0</v>
          </cell>
          <cell r="D11248">
            <v>0</v>
          </cell>
          <cell r="E11248">
            <v>-2500</v>
          </cell>
          <cell r="F11248">
            <v>-2500</v>
          </cell>
          <cell r="G11248">
            <v>-2500</v>
          </cell>
        </row>
        <row r="11249">
          <cell r="B11249" t="str">
            <v>301500Z020</v>
          </cell>
          <cell r="C11249">
            <v>0</v>
          </cell>
          <cell r="D11249">
            <v>2500</v>
          </cell>
          <cell r="E11249">
            <v>-5000</v>
          </cell>
          <cell r="F11249">
            <v>-2500</v>
          </cell>
          <cell r="G11249">
            <v>-2500</v>
          </cell>
        </row>
        <row r="11250">
          <cell r="B11250" t="str">
            <v>301500Z021</v>
          </cell>
          <cell r="C11250">
            <v>0</v>
          </cell>
          <cell r="D11250">
            <v>0</v>
          </cell>
          <cell r="E11250">
            <v>-10000</v>
          </cell>
          <cell r="F11250">
            <v>-10000</v>
          </cell>
          <cell r="G11250">
            <v>-10000</v>
          </cell>
        </row>
        <row r="11251">
          <cell r="B11251" t="str">
            <v>301500Z022</v>
          </cell>
          <cell r="C11251">
            <v>0</v>
          </cell>
          <cell r="D11251">
            <v>0</v>
          </cell>
          <cell r="E11251">
            <v>-7500</v>
          </cell>
          <cell r="F11251">
            <v>-7500</v>
          </cell>
          <cell r="G11251">
            <v>-7500</v>
          </cell>
        </row>
        <row r="11252">
          <cell r="B11252" t="str">
            <v>301500Z023</v>
          </cell>
          <cell r="C11252">
            <v>0</v>
          </cell>
          <cell r="D11252">
            <v>0</v>
          </cell>
          <cell r="E11252">
            <v>-2500</v>
          </cell>
          <cell r="F11252">
            <v>-2500</v>
          </cell>
          <cell r="G11252">
            <v>-2500</v>
          </cell>
        </row>
        <row r="11253">
          <cell r="B11253" t="str">
            <v>301500Z024</v>
          </cell>
          <cell r="C11253">
            <v>0</v>
          </cell>
          <cell r="D11253">
            <v>0</v>
          </cell>
          <cell r="E11253">
            <v>-2500</v>
          </cell>
          <cell r="F11253">
            <v>-2500</v>
          </cell>
          <cell r="G11253">
            <v>-2500</v>
          </cell>
        </row>
        <row r="11254">
          <cell r="B11254" t="str">
            <v>301500Z025</v>
          </cell>
          <cell r="C11254">
            <v>0</v>
          </cell>
          <cell r="D11254">
            <v>0</v>
          </cell>
          <cell r="E11254">
            <v>-2500</v>
          </cell>
          <cell r="F11254">
            <v>-2500</v>
          </cell>
          <cell r="G11254">
            <v>-2500</v>
          </cell>
        </row>
        <row r="11255">
          <cell r="B11255" t="str">
            <v>301500Z026</v>
          </cell>
          <cell r="C11255">
            <v>0</v>
          </cell>
          <cell r="D11255">
            <v>0</v>
          </cell>
          <cell r="E11255">
            <v>-5000</v>
          </cell>
          <cell r="F11255">
            <v>-5000</v>
          </cell>
          <cell r="G11255">
            <v>-5000</v>
          </cell>
        </row>
        <row r="11256">
          <cell r="B11256" t="str">
            <v>301500Z027</v>
          </cell>
          <cell r="C11256">
            <v>0</v>
          </cell>
          <cell r="D11256">
            <v>0</v>
          </cell>
          <cell r="E11256">
            <v>-5000</v>
          </cell>
          <cell r="F11256">
            <v>-5000</v>
          </cell>
          <cell r="G11256">
            <v>-5000</v>
          </cell>
        </row>
        <row r="11257">
          <cell r="B11257" t="str">
            <v>301500Z028</v>
          </cell>
          <cell r="C11257">
            <v>0</v>
          </cell>
          <cell r="D11257">
            <v>0</v>
          </cell>
          <cell r="E11257">
            <v>-2500</v>
          </cell>
          <cell r="F11257">
            <v>-2500</v>
          </cell>
          <cell r="G11257">
            <v>-2500</v>
          </cell>
        </row>
        <row r="11258">
          <cell r="B11258" t="str">
            <v>301500Z029</v>
          </cell>
          <cell r="C11258">
            <v>0</v>
          </cell>
          <cell r="D11258">
            <v>0</v>
          </cell>
          <cell r="E11258">
            <v>-2500</v>
          </cell>
          <cell r="F11258">
            <v>-2500</v>
          </cell>
          <cell r="G11258">
            <v>-2500</v>
          </cell>
        </row>
        <row r="11259">
          <cell r="B11259" t="str">
            <v>301500Z030</v>
          </cell>
          <cell r="C11259">
            <v>0</v>
          </cell>
          <cell r="D11259">
            <v>0</v>
          </cell>
          <cell r="E11259">
            <v>-2500</v>
          </cell>
          <cell r="F11259">
            <v>-2500</v>
          </cell>
          <cell r="G11259">
            <v>-2500</v>
          </cell>
        </row>
        <row r="11260">
          <cell r="B11260" t="str">
            <v>301500Z032</v>
          </cell>
          <cell r="C11260">
            <v>0</v>
          </cell>
          <cell r="D11260">
            <v>0</v>
          </cell>
          <cell r="E11260">
            <v>-5000</v>
          </cell>
          <cell r="F11260">
            <v>-5000</v>
          </cell>
          <cell r="G11260">
            <v>-5000</v>
          </cell>
        </row>
        <row r="11261">
          <cell r="B11261" t="str">
            <v>301500Z033</v>
          </cell>
          <cell r="C11261">
            <v>0</v>
          </cell>
          <cell r="D11261">
            <v>0</v>
          </cell>
          <cell r="E11261">
            <v>-2500</v>
          </cell>
          <cell r="F11261">
            <v>-2500</v>
          </cell>
          <cell r="G11261">
            <v>-2500</v>
          </cell>
        </row>
        <row r="11262">
          <cell r="B11262" t="str">
            <v>301500Z034</v>
          </cell>
          <cell r="C11262">
            <v>0</v>
          </cell>
          <cell r="D11262">
            <v>0</v>
          </cell>
          <cell r="E11262">
            <v>-5000</v>
          </cell>
          <cell r="F11262">
            <v>-5000</v>
          </cell>
          <cell r="G11262">
            <v>-5000</v>
          </cell>
        </row>
        <row r="11263">
          <cell r="B11263" t="str">
            <v>301500Z035</v>
          </cell>
          <cell r="C11263">
            <v>0</v>
          </cell>
          <cell r="D11263">
            <v>2500</v>
          </cell>
          <cell r="E11263">
            <v>-5000</v>
          </cell>
          <cell r="F11263">
            <v>-2500</v>
          </cell>
          <cell r="G11263">
            <v>-2500</v>
          </cell>
        </row>
        <row r="11264">
          <cell r="B11264" t="str">
            <v>301500Z036</v>
          </cell>
          <cell r="C11264">
            <v>0</v>
          </cell>
          <cell r="D11264">
            <v>0</v>
          </cell>
          <cell r="E11264">
            <v>-5000</v>
          </cell>
          <cell r="F11264">
            <v>-5000</v>
          </cell>
          <cell r="G11264">
            <v>-5000</v>
          </cell>
        </row>
        <row r="11265">
          <cell r="B11265">
            <v>30150100</v>
          </cell>
          <cell r="C11265">
            <v>-1560000</v>
          </cell>
          <cell r="D11265">
            <v>160000</v>
          </cell>
          <cell r="E11265">
            <v>-140000</v>
          </cell>
          <cell r="F11265">
            <v>20000</v>
          </cell>
          <cell r="G11265">
            <v>-1540000</v>
          </cell>
        </row>
        <row r="11266">
          <cell r="B11266" t="str">
            <v>301501SG59</v>
          </cell>
          <cell r="C11266">
            <v>0</v>
          </cell>
          <cell r="D11266">
            <v>10000</v>
          </cell>
          <cell r="E11266">
            <v>-10000</v>
          </cell>
          <cell r="F11266">
            <v>0</v>
          </cell>
          <cell r="G11266">
            <v>0</v>
          </cell>
        </row>
        <row r="11267">
          <cell r="B11267">
            <v>30150204</v>
          </cell>
          <cell r="C11267">
            <v>-27550</v>
          </cell>
          <cell r="D11267">
            <v>27550</v>
          </cell>
          <cell r="E11267">
            <v>0</v>
          </cell>
          <cell r="F11267">
            <v>27550</v>
          </cell>
          <cell r="G11267">
            <v>0</v>
          </cell>
        </row>
        <row r="11268">
          <cell r="B11268" t="str">
            <v>301502A001</v>
          </cell>
          <cell r="C11268">
            <v>-10400</v>
          </cell>
          <cell r="D11268">
            <v>3900</v>
          </cell>
          <cell r="E11268">
            <v>0</v>
          </cell>
          <cell r="F11268">
            <v>3900</v>
          </cell>
          <cell r="G11268">
            <v>-6500</v>
          </cell>
        </row>
        <row r="11269">
          <cell r="B11269" t="str">
            <v>301502A002</v>
          </cell>
          <cell r="C11269">
            <v>-10400</v>
          </cell>
          <cell r="D11269">
            <v>3900</v>
          </cell>
          <cell r="E11269">
            <v>0</v>
          </cell>
          <cell r="F11269">
            <v>3900</v>
          </cell>
          <cell r="G11269">
            <v>-6500</v>
          </cell>
        </row>
        <row r="11270">
          <cell r="B11270" t="str">
            <v>301502A003</v>
          </cell>
          <cell r="C11270">
            <v>-10400</v>
          </cell>
          <cell r="D11270">
            <v>3900</v>
          </cell>
          <cell r="E11270">
            <v>0</v>
          </cell>
          <cell r="F11270">
            <v>3900</v>
          </cell>
          <cell r="G11270">
            <v>-6500</v>
          </cell>
        </row>
        <row r="11271">
          <cell r="B11271" t="str">
            <v>301502A004</v>
          </cell>
          <cell r="C11271">
            <v>-10400</v>
          </cell>
          <cell r="D11271">
            <v>3900</v>
          </cell>
          <cell r="E11271">
            <v>0</v>
          </cell>
          <cell r="F11271">
            <v>3900</v>
          </cell>
          <cell r="G11271">
            <v>-6500</v>
          </cell>
        </row>
        <row r="11272">
          <cell r="B11272" t="str">
            <v>301502A005</v>
          </cell>
          <cell r="C11272">
            <v>-14500</v>
          </cell>
          <cell r="D11272">
            <v>0</v>
          </cell>
          <cell r="E11272">
            <v>0</v>
          </cell>
          <cell r="F11272">
            <v>0</v>
          </cell>
          <cell r="G11272">
            <v>-14500</v>
          </cell>
        </row>
        <row r="11273">
          <cell r="B11273" t="str">
            <v>301502A006</v>
          </cell>
          <cell r="C11273">
            <v>-14500</v>
          </cell>
          <cell r="D11273">
            <v>0</v>
          </cell>
          <cell r="E11273">
            <v>0</v>
          </cell>
          <cell r="F11273">
            <v>0</v>
          </cell>
          <cell r="G11273">
            <v>-14500</v>
          </cell>
        </row>
        <row r="11274">
          <cell r="B11274" t="str">
            <v>301502A007</v>
          </cell>
          <cell r="C11274">
            <v>-14500</v>
          </cell>
          <cell r="D11274">
            <v>0</v>
          </cell>
          <cell r="E11274">
            <v>0</v>
          </cell>
          <cell r="F11274">
            <v>0</v>
          </cell>
          <cell r="G11274">
            <v>-14500</v>
          </cell>
        </row>
        <row r="11275">
          <cell r="B11275" t="str">
            <v>301502A008</v>
          </cell>
          <cell r="C11275">
            <v>-10400</v>
          </cell>
          <cell r="D11275">
            <v>3900</v>
          </cell>
          <cell r="E11275">
            <v>0</v>
          </cell>
          <cell r="F11275">
            <v>3900</v>
          </cell>
          <cell r="G11275">
            <v>-6500</v>
          </cell>
        </row>
        <row r="11276">
          <cell r="B11276" t="str">
            <v>301502A009</v>
          </cell>
          <cell r="C11276">
            <v>-10400</v>
          </cell>
          <cell r="D11276">
            <v>0</v>
          </cell>
          <cell r="E11276">
            <v>0</v>
          </cell>
          <cell r="F11276">
            <v>0</v>
          </cell>
          <cell r="G11276">
            <v>-10400</v>
          </cell>
        </row>
        <row r="11277">
          <cell r="B11277" t="str">
            <v>301502A010</v>
          </cell>
          <cell r="C11277">
            <v>-20800</v>
          </cell>
          <cell r="D11277">
            <v>20800</v>
          </cell>
          <cell r="E11277">
            <v>0</v>
          </cell>
          <cell r="F11277">
            <v>20800</v>
          </cell>
          <cell r="G11277">
            <v>0</v>
          </cell>
        </row>
        <row r="11278">
          <cell r="B11278" t="str">
            <v>301502A011</v>
          </cell>
          <cell r="C11278">
            <v>-10400</v>
          </cell>
          <cell r="D11278">
            <v>3900</v>
          </cell>
          <cell r="E11278">
            <v>0</v>
          </cell>
          <cell r="F11278">
            <v>3900</v>
          </cell>
          <cell r="G11278">
            <v>-6500</v>
          </cell>
        </row>
        <row r="11279">
          <cell r="B11279" t="str">
            <v>301502A012</v>
          </cell>
          <cell r="C11279">
            <v>-10400</v>
          </cell>
          <cell r="D11279">
            <v>3900</v>
          </cell>
          <cell r="E11279">
            <v>0</v>
          </cell>
          <cell r="F11279">
            <v>3900</v>
          </cell>
          <cell r="G11279">
            <v>-6500</v>
          </cell>
        </row>
        <row r="11280">
          <cell r="B11280" t="str">
            <v>301502A013</v>
          </cell>
          <cell r="C11280">
            <v>-10400</v>
          </cell>
          <cell r="D11280">
            <v>0</v>
          </cell>
          <cell r="E11280">
            <v>0</v>
          </cell>
          <cell r="F11280">
            <v>0</v>
          </cell>
          <cell r="G11280">
            <v>-10400</v>
          </cell>
        </row>
        <row r="11281">
          <cell r="B11281" t="str">
            <v>301502A014</v>
          </cell>
          <cell r="C11281">
            <v>-10400</v>
          </cell>
          <cell r="D11281">
            <v>3900</v>
          </cell>
          <cell r="E11281">
            <v>0</v>
          </cell>
          <cell r="F11281">
            <v>3900</v>
          </cell>
          <cell r="G11281">
            <v>-6500</v>
          </cell>
        </row>
        <row r="11282">
          <cell r="B11282" t="str">
            <v>301502A015</v>
          </cell>
          <cell r="C11282">
            <v>-10400</v>
          </cell>
          <cell r="D11282">
            <v>10400</v>
          </cell>
          <cell r="E11282">
            <v>0</v>
          </cell>
          <cell r="F11282">
            <v>10400</v>
          </cell>
          <cell r="G11282">
            <v>0</v>
          </cell>
        </row>
        <row r="11283">
          <cell r="B11283" t="str">
            <v>301502A016</v>
          </cell>
          <cell r="C11283">
            <v>-10400</v>
          </cell>
          <cell r="D11283">
            <v>0</v>
          </cell>
          <cell r="E11283">
            <v>0</v>
          </cell>
          <cell r="F11283">
            <v>0</v>
          </cell>
          <cell r="G11283">
            <v>-10400</v>
          </cell>
        </row>
        <row r="11284">
          <cell r="B11284" t="str">
            <v>301502A017</v>
          </cell>
          <cell r="C11284">
            <v>-10400</v>
          </cell>
          <cell r="D11284">
            <v>0</v>
          </cell>
          <cell r="E11284">
            <v>0</v>
          </cell>
          <cell r="F11284">
            <v>0</v>
          </cell>
          <cell r="G11284">
            <v>-10400</v>
          </cell>
        </row>
        <row r="11285">
          <cell r="B11285" t="str">
            <v>301502A018</v>
          </cell>
          <cell r="C11285">
            <v>-10400</v>
          </cell>
          <cell r="D11285">
            <v>3900</v>
          </cell>
          <cell r="E11285">
            <v>0</v>
          </cell>
          <cell r="F11285">
            <v>3900</v>
          </cell>
          <cell r="G11285">
            <v>-6500</v>
          </cell>
        </row>
        <row r="11286">
          <cell r="B11286" t="str">
            <v>301502A020</v>
          </cell>
          <cell r="C11286">
            <v>-10400</v>
          </cell>
          <cell r="D11286">
            <v>0</v>
          </cell>
          <cell r="E11286">
            <v>0</v>
          </cell>
          <cell r="F11286">
            <v>0</v>
          </cell>
          <cell r="G11286">
            <v>-10400</v>
          </cell>
        </row>
        <row r="11287">
          <cell r="B11287" t="str">
            <v>301502A021</v>
          </cell>
          <cell r="C11287">
            <v>-20800</v>
          </cell>
          <cell r="D11287">
            <v>7800</v>
          </cell>
          <cell r="E11287">
            <v>0</v>
          </cell>
          <cell r="F11287">
            <v>7800</v>
          </cell>
          <cell r="G11287">
            <v>-13000</v>
          </cell>
        </row>
        <row r="11288">
          <cell r="B11288" t="str">
            <v>301502A022</v>
          </cell>
          <cell r="C11288">
            <v>-10400</v>
          </cell>
          <cell r="D11288">
            <v>3900</v>
          </cell>
          <cell r="E11288">
            <v>0</v>
          </cell>
          <cell r="F11288">
            <v>3900</v>
          </cell>
          <cell r="G11288">
            <v>-6500</v>
          </cell>
        </row>
        <row r="11289">
          <cell r="B11289" t="str">
            <v>301502A023</v>
          </cell>
          <cell r="C11289">
            <v>-10400</v>
          </cell>
          <cell r="D11289">
            <v>10400</v>
          </cell>
          <cell r="E11289">
            <v>-10400</v>
          </cell>
          <cell r="F11289">
            <v>0</v>
          </cell>
          <cell r="G11289">
            <v>-10400</v>
          </cell>
        </row>
        <row r="11290">
          <cell r="B11290" t="str">
            <v>301502A024</v>
          </cell>
          <cell r="C11290">
            <v>-10400</v>
          </cell>
          <cell r="D11290">
            <v>3900</v>
          </cell>
          <cell r="E11290">
            <v>-7500</v>
          </cell>
          <cell r="F11290">
            <v>-3600</v>
          </cell>
          <cell r="G11290">
            <v>-14000</v>
          </cell>
        </row>
        <row r="11291">
          <cell r="B11291" t="str">
            <v>301502A025</v>
          </cell>
          <cell r="C11291">
            <v>-10400</v>
          </cell>
          <cell r="D11291">
            <v>0</v>
          </cell>
          <cell r="E11291">
            <v>0</v>
          </cell>
          <cell r="F11291">
            <v>0</v>
          </cell>
          <cell r="G11291">
            <v>-10400</v>
          </cell>
        </row>
        <row r="11292">
          <cell r="B11292" t="str">
            <v>301502A026</v>
          </cell>
          <cell r="C11292">
            <v>-10400</v>
          </cell>
          <cell r="D11292">
            <v>0</v>
          </cell>
          <cell r="E11292">
            <v>0</v>
          </cell>
          <cell r="F11292">
            <v>0</v>
          </cell>
          <cell r="G11292">
            <v>-10400</v>
          </cell>
        </row>
        <row r="11293">
          <cell r="B11293" t="str">
            <v>301502A027</v>
          </cell>
          <cell r="C11293">
            <v>-14500</v>
          </cell>
          <cell r="D11293">
            <v>7800</v>
          </cell>
          <cell r="E11293">
            <v>0</v>
          </cell>
          <cell r="F11293">
            <v>7800</v>
          </cell>
          <cell r="G11293">
            <v>-6700</v>
          </cell>
        </row>
        <row r="11294">
          <cell r="B11294" t="str">
            <v>301502A028</v>
          </cell>
          <cell r="C11294">
            <v>-10400</v>
          </cell>
          <cell r="D11294">
            <v>3900</v>
          </cell>
          <cell r="E11294">
            <v>0</v>
          </cell>
          <cell r="F11294">
            <v>3900</v>
          </cell>
          <cell r="G11294">
            <v>-6500</v>
          </cell>
        </row>
        <row r="11295">
          <cell r="B11295" t="str">
            <v>301502A029</v>
          </cell>
          <cell r="C11295">
            <v>-10400</v>
          </cell>
          <cell r="D11295">
            <v>3900</v>
          </cell>
          <cell r="E11295">
            <v>0</v>
          </cell>
          <cell r="F11295">
            <v>3900</v>
          </cell>
          <cell r="G11295">
            <v>-6500</v>
          </cell>
        </row>
        <row r="11296">
          <cell r="B11296" t="str">
            <v>301502A030</v>
          </cell>
          <cell r="C11296">
            <v>-20800</v>
          </cell>
          <cell r="D11296">
            <v>41600</v>
          </cell>
          <cell r="E11296">
            <v>-20800</v>
          </cell>
          <cell r="F11296">
            <v>20800</v>
          </cell>
          <cell r="G11296">
            <v>0</v>
          </cell>
        </row>
        <row r="11297">
          <cell r="B11297" t="str">
            <v>301502A031</v>
          </cell>
          <cell r="C11297">
            <v>-20800</v>
          </cell>
          <cell r="D11297">
            <v>7800</v>
          </cell>
          <cell r="E11297">
            <v>0</v>
          </cell>
          <cell r="F11297">
            <v>7800</v>
          </cell>
          <cell r="G11297">
            <v>-13000</v>
          </cell>
        </row>
        <row r="11298">
          <cell r="B11298" t="str">
            <v>301502A032</v>
          </cell>
          <cell r="C11298">
            <v>-10400</v>
          </cell>
          <cell r="D11298">
            <v>0</v>
          </cell>
          <cell r="E11298">
            <v>0</v>
          </cell>
          <cell r="F11298">
            <v>0</v>
          </cell>
          <cell r="G11298">
            <v>-10400</v>
          </cell>
        </row>
        <row r="11299">
          <cell r="B11299" t="str">
            <v>301502A033</v>
          </cell>
          <cell r="C11299">
            <v>-10400</v>
          </cell>
          <cell r="D11299">
            <v>3900</v>
          </cell>
          <cell r="E11299">
            <v>0</v>
          </cell>
          <cell r="F11299">
            <v>3900</v>
          </cell>
          <cell r="G11299">
            <v>-6500</v>
          </cell>
        </row>
        <row r="11300">
          <cell r="B11300" t="str">
            <v>301502A034</v>
          </cell>
          <cell r="C11300">
            <v>-10400</v>
          </cell>
          <cell r="D11300">
            <v>3900</v>
          </cell>
          <cell r="E11300">
            <v>0</v>
          </cell>
          <cell r="F11300">
            <v>3900</v>
          </cell>
          <cell r="G11300">
            <v>-6500</v>
          </cell>
        </row>
        <row r="11301">
          <cell r="B11301" t="str">
            <v>301502A035</v>
          </cell>
          <cell r="C11301">
            <v>-10400</v>
          </cell>
          <cell r="D11301">
            <v>10400</v>
          </cell>
          <cell r="E11301">
            <v>0</v>
          </cell>
          <cell r="F11301">
            <v>10400</v>
          </cell>
          <cell r="G11301">
            <v>0</v>
          </cell>
        </row>
        <row r="11302">
          <cell r="B11302" t="str">
            <v>301502A036</v>
          </cell>
          <cell r="C11302">
            <v>-10400</v>
          </cell>
          <cell r="D11302">
            <v>3900</v>
          </cell>
          <cell r="E11302">
            <v>0</v>
          </cell>
          <cell r="F11302">
            <v>3900</v>
          </cell>
          <cell r="G11302">
            <v>-6500</v>
          </cell>
        </row>
        <row r="11303">
          <cell r="B11303" t="str">
            <v>301502A037</v>
          </cell>
          <cell r="C11303">
            <v>-10400</v>
          </cell>
          <cell r="D11303">
            <v>3900</v>
          </cell>
          <cell r="E11303">
            <v>0</v>
          </cell>
          <cell r="F11303">
            <v>3900</v>
          </cell>
          <cell r="G11303">
            <v>-6500</v>
          </cell>
        </row>
        <row r="11304">
          <cell r="B11304" t="str">
            <v>301502A038</v>
          </cell>
          <cell r="C11304">
            <v>-10400</v>
          </cell>
          <cell r="D11304">
            <v>3900</v>
          </cell>
          <cell r="E11304">
            <v>0</v>
          </cell>
          <cell r="F11304">
            <v>3900</v>
          </cell>
          <cell r="G11304">
            <v>-6500</v>
          </cell>
        </row>
        <row r="11305">
          <cell r="B11305" t="str">
            <v>301502A039</v>
          </cell>
          <cell r="C11305">
            <v>-20800</v>
          </cell>
          <cell r="D11305">
            <v>0</v>
          </cell>
          <cell r="E11305">
            <v>0</v>
          </cell>
          <cell r="F11305">
            <v>0</v>
          </cell>
          <cell r="G11305">
            <v>-20800</v>
          </cell>
        </row>
        <row r="11306">
          <cell r="B11306" t="str">
            <v>301502A040</v>
          </cell>
          <cell r="C11306">
            <v>-10400</v>
          </cell>
          <cell r="D11306">
            <v>3900</v>
          </cell>
          <cell r="E11306">
            <v>0</v>
          </cell>
          <cell r="F11306">
            <v>3900</v>
          </cell>
          <cell r="G11306">
            <v>-6500</v>
          </cell>
        </row>
        <row r="11307">
          <cell r="B11307" t="str">
            <v>301502A041</v>
          </cell>
          <cell r="C11307">
            <v>-41600</v>
          </cell>
          <cell r="D11307">
            <v>15600</v>
          </cell>
          <cell r="E11307">
            <v>0</v>
          </cell>
          <cell r="F11307">
            <v>15600</v>
          </cell>
          <cell r="G11307">
            <v>-26000</v>
          </cell>
        </row>
        <row r="11308">
          <cell r="B11308" t="str">
            <v>301502A042</v>
          </cell>
          <cell r="C11308">
            <v>-10400</v>
          </cell>
          <cell r="D11308">
            <v>3900</v>
          </cell>
          <cell r="E11308">
            <v>0</v>
          </cell>
          <cell r="F11308">
            <v>3900</v>
          </cell>
          <cell r="G11308">
            <v>-6500</v>
          </cell>
        </row>
        <row r="11309">
          <cell r="B11309" t="str">
            <v>301502A043</v>
          </cell>
          <cell r="C11309">
            <v>-14500</v>
          </cell>
          <cell r="D11309">
            <v>3900</v>
          </cell>
          <cell r="E11309">
            <v>0</v>
          </cell>
          <cell r="F11309">
            <v>3900</v>
          </cell>
          <cell r="G11309">
            <v>-10600</v>
          </cell>
        </row>
        <row r="11310">
          <cell r="B11310" t="str">
            <v>301502A044</v>
          </cell>
          <cell r="C11310">
            <v>-10400</v>
          </cell>
          <cell r="D11310">
            <v>3900</v>
          </cell>
          <cell r="E11310">
            <v>0</v>
          </cell>
          <cell r="F11310">
            <v>3900</v>
          </cell>
          <cell r="G11310">
            <v>-6500</v>
          </cell>
        </row>
        <row r="11311">
          <cell r="B11311" t="str">
            <v>301502A045</v>
          </cell>
          <cell r="C11311">
            <v>-10400</v>
          </cell>
          <cell r="D11311">
            <v>3900</v>
          </cell>
          <cell r="E11311">
            <v>0</v>
          </cell>
          <cell r="F11311">
            <v>3900</v>
          </cell>
          <cell r="G11311">
            <v>-6500</v>
          </cell>
        </row>
        <row r="11312">
          <cell r="B11312" t="str">
            <v>301502A046</v>
          </cell>
          <cell r="C11312">
            <v>-10400</v>
          </cell>
          <cell r="D11312">
            <v>3900</v>
          </cell>
          <cell r="E11312">
            <v>0</v>
          </cell>
          <cell r="F11312">
            <v>3900</v>
          </cell>
          <cell r="G11312">
            <v>-6500</v>
          </cell>
        </row>
        <row r="11313">
          <cell r="B11313" t="str">
            <v>301502A047</v>
          </cell>
          <cell r="C11313">
            <v>-10400</v>
          </cell>
          <cell r="D11313">
            <v>3900</v>
          </cell>
          <cell r="E11313">
            <v>0</v>
          </cell>
          <cell r="F11313">
            <v>3900</v>
          </cell>
          <cell r="G11313">
            <v>-6500</v>
          </cell>
        </row>
        <row r="11314">
          <cell r="B11314" t="str">
            <v>301502A048</v>
          </cell>
          <cell r="C11314">
            <v>-10400</v>
          </cell>
          <cell r="D11314">
            <v>3900</v>
          </cell>
          <cell r="E11314">
            <v>0</v>
          </cell>
          <cell r="F11314">
            <v>3900</v>
          </cell>
          <cell r="G11314">
            <v>-6500</v>
          </cell>
        </row>
        <row r="11315">
          <cell r="B11315" t="str">
            <v>301502A049</v>
          </cell>
          <cell r="C11315">
            <v>-10400</v>
          </cell>
          <cell r="D11315">
            <v>3900</v>
          </cell>
          <cell r="E11315">
            <v>0</v>
          </cell>
          <cell r="F11315">
            <v>3900</v>
          </cell>
          <cell r="G11315">
            <v>-6500</v>
          </cell>
        </row>
        <row r="11316">
          <cell r="B11316" t="str">
            <v>301502A050</v>
          </cell>
          <cell r="C11316">
            <v>-10400</v>
          </cell>
          <cell r="D11316">
            <v>0</v>
          </cell>
          <cell r="E11316">
            <v>0</v>
          </cell>
          <cell r="F11316">
            <v>0</v>
          </cell>
          <cell r="G11316">
            <v>-10400</v>
          </cell>
        </row>
        <row r="11317">
          <cell r="B11317" t="str">
            <v>301502A051</v>
          </cell>
          <cell r="C11317">
            <v>-10400</v>
          </cell>
          <cell r="D11317">
            <v>3900</v>
          </cell>
          <cell r="E11317">
            <v>0</v>
          </cell>
          <cell r="F11317">
            <v>3900</v>
          </cell>
          <cell r="G11317">
            <v>-6500</v>
          </cell>
        </row>
        <row r="11318">
          <cell r="B11318" t="str">
            <v>301502A052</v>
          </cell>
          <cell r="C11318">
            <v>-31200</v>
          </cell>
          <cell r="D11318">
            <v>11700</v>
          </cell>
          <cell r="E11318">
            <v>0</v>
          </cell>
          <cell r="F11318">
            <v>11700</v>
          </cell>
          <cell r="G11318">
            <v>-19500</v>
          </cell>
        </row>
        <row r="11319">
          <cell r="B11319" t="str">
            <v>301502A053</v>
          </cell>
          <cell r="C11319">
            <v>-31200</v>
          </cell>
          <cell r="D11319">
            <v>0</v>
          </cell>
          <cell r="E11319">
            <v>0</v>
          </cell>
          <cell r="F11319">
            <v>0</v>
          </cell>
          <cell r="G11319">
            <v>-31200</v>
          </cell>
        </row>
        <row r="11320">
          <cell r="B11320" t="str">
            <v>301502A054</v>
          </cell>
          <cell r="C11320">
            <v>-31200</v>
          </cell>
          <cell r="D11320">
            <v>11700</v>
          </cell>
          <cell r="E11320">
            <v>0</v>
          </cell>
          <cell r="F11320">
            <v>11700</v>
          </cell>
          <cell r="G11320">
            <v>-19500</v>
          </cell>
        </row>
        <row r="11321">
          <cell r="B11321" t="str">
            <v>301502A055</v>
          </cell>
          <cell r="C11321">
            <v>-10400</v>
          </cell>
          <cell r="D11321">
            <v>3900</v>
          </cell>
          <cell r="E11321">
            <v>0</v>
          </cell>
          <cell r="F11321">
            <v>3900</v>
          </cell>
          <cell r="G11321">
            <v>-6500</v>
          </cell>
        </row>
        <row r="11322">
          <cell r="B11322" t="str">
            <v>301502A056</v>
          </cell>
          <cell r="C11322">
            <v>-31200</v>
          </cell>
          <cell r="D11322">
            <v>11700</v>
          </cell>
          <cell r="E11322">
            <v>0</v>
          </cell>
          <cell r="F11322">
            <v>11700</v>
          </cell>
          <cell r="G11322">
            <v>-19500</v>
          </cell>
        </row>
        <row r="11323">
          <cell r="B11323" t="str">
            <v>301502A057</v>
          </cell>
          <cell r="C11323">
            <v>-10400</v>
          </cell>
          <cell r="D11323">
            <v>3900</v>
          </cell>
          <cell r="E11323">
            <v>0</v>
          </cell>
          <cell r="F11323">
            <v>3900</v>
          </cell>
          <cell r="G11323">
            <v>-6500</v>
          </cell>
        </row>
        <row r="11324">
          <cell r="B11324" t="str">
            <v>301502A058</v>
          </cell>
          <cell r="C11324">
            <v>-31200</v>
          </cell>
          <cell r="D11324">
            <v>11700</v>
          </cell>
          <cell r="E11324">
            <v>0</v>
          </cell>
          <cell r="F11324">
            <v>11700</v>
          </cell>
          <cell r="G11324">
            <v>-19500</v>
          </cell>
        </row>
        <row r="11325">
          <cell r="B11325" t="str">
            <v>301502A060</v>
          </cell>
          <cell r="C11325">
            <v>-10400</v>
          </cell>
          <cell r="D11325">
            <v>3900</v>
          </cell>
          <cell r="E11325">
            <v>0</v>
          </cell>
          <cell r="F11325">
            <v>3900</v>
          </cell>
          <cell r="G11325">
            <v>-6500</v>
          </cell>
        </row>
        <row r="11326">
          <cell r="B11326" t="str">
            <v>301502A061</v>
          </cell>
          <cell r="C11326">
            <v>-4500</v>
          </cell>
          <cell r="D11326">
            <v>0</v>
          </cell>
          <cell r="E11326">
            <v>0</v>
          </cell>
          <cell r="F11326">
            <v>0</v>
          </cell>
          <cell r="G11326">
            <v>-4500</v>
          </cell>
        </row>
        <row r="11327">
          <cell r="B11327" t="str">
            <v>301502A062</v>
          </cell>
          <cell r="C11327">
            <v>-31200</v>
          </cell>
          <cell r="D11327">
            <v>31200</v>
          </cell>
          <cell r="E11327">
            <v>0</v>
          </cell>
          <cell r="F11327">
            <v>31200</v>
          </cell>
          <cell r="G11327">
            <v>0</v>
          </cell>
        </row>
        <row r="11328">
          <cell r="B11328" t="str">
            <v>301502A063</v>
          </cell>
          <cell r="C11328">
            <v>-20800</v>
          </cell>
          <cell r="D11328">
            <v>7800</v>
          </cell>
          <cell r="E11328">
            <v>0</v>
          </cell>
          <cell r="F11328">
            <v>7800</v>
          </cell>
          <cell r="G11328">
            <v>-13000</v>
          </cell>
        </row>
        <row r="11329">
          <cell r="B11329" t="str">
            <v>301502A064</v>
          </cell>
          <cell r="C11329">
            <v>-10400</v>
          </cell>
          <cell r="D11329">
            <v>3900</v>
          </cell>
          <cell r="E11329">
            <v>0</v>
          </cell>
          <cell r="F11329">
            <v>3900</v>
          </cell>
          <cell r="G11329">
            <v>-6500</v>
          </cell>
        </row>
        <row r="11330">
          <cell r="B11330" t="str">
            <v>301502A065</v>
          </cell>
          <cell r="C11330">
            <v>-14500</v>
          </cell>
          <cell r="D11330">
            <v>6600</v>
          </cell>
          <cell r="E11330">
            <v>0</v>
          </cell>
          <cell r="F11330">
            <v>6600</v>
          </cell>
          <cell r="G11330">
            <v>-7900</v>
          </cell>
        </row>
        <row r="11331">
          <cell r="B11331" t="str">
            <v>301502A066</v>
          </cell>
          <cell r="C11331">
            <v>-52000</v>
          </cell>
          <cell r="D11331">
            <v>19500</v>
          </cell>
          <cell r="E11331">
            <v>0</v>
          </cell>
          <cell r="F11331">
            <v>19500</v>
          </cell>
          <cell r="G11331">
            <v>-32500</v>
          </cell>
        </row>
        <row r="11332">
          <cell r="B11332" t="str">
            <v>301502B001</v>
          </cell>
          <cell r="C11332">
            <v>-10400</v>
          </cell>
          <cell r="D11332">
            <v>3900</v>
          </cell>
          <cell r="E11332">
            <v>0</v>
          </cell>
          <cell r="F11332">
            <v>3900</v>
          </cell>
          <cell r="G11332">
            <v>-6500</v>
          </cell>
        </row>
        <row r="11333">
          <cell r="B11333" t="str">
            <v>301502B002</v>
          </cell>
          <cell r="C11333">
            <v>-20800</v>
          </cell>
          <cell r="D11333">
            <v>7800</v>
          </cell>
          <cell r="E11333">
            <v>0</v>
          </cell>
          <cell r="F11333">
            <v>7800</v>
          </cell>
          <cell r="G11333">
            <v>-13000</v>
          </cell>
        </row>
        <row r="11334">
          <cell r="B11334" t="str">
            <v>301502B003</v>
          </cell>
          <cell r="C11334">
            <v>-20800</v>
          </cell>
          <cell r="D11334">
            <v>3900</v>
          </cell>
          <cell r="E11334">
            <v>0</v>
          </cell>
          <cell r="F11334">
            <v>3900</v>
          </cell>
          <cell r="G11334">
            <v>-16900</v>
          </cell>
        </row>
        <row r="11335">
          <cell r="B11335" t="str">
            <v>301502B004</v>
          </cell>
          <cell r="C11335">
            <v>-20800</v>
          </cell>
          <cell r="D11335">
            <v>7800</v>
          </cell>
          <cell r="E11335">
            <v>0</v>
          </cell>
          <cell r="F11335">
            <v>7800</v>
          </cell>
          <cell r="G11335">
            <v>-13000</v>
          </cell>
        </row>
        <row r="11336">
          <cell r="B11336" t="str">
            <v>301502B005</v>
          </cell>
          <cell r="C11336">
            <v>-20800</v>
          </cell>
          <cell r="D11336">
            <v>7800</v>
          </cell>
          <cell r="E11336">
            <v>0</v>
          </cell>
          <cell r="F11336">
            <v>7800</v>
          </cell>
          <cell r="G11336">
            <v>-13000</v>
          </cell>
        </row>
        <row r="11337">
          <cell r="B11337" t="str">
            <v>301502B006</v>
          </cell>
          <cell r="C11337">
            <v>-52000</v>
          </cell>
          <cell r="D11337">
            <v>19500</v>
          </cell>
          <cell r="E11337">
            <v>0</v>
          </cell>
          <cell r="F11337">
            <v>19500</v>
          </cell>
          <cell r="G11337">
            <v>-32500</v>
          </cell>
        </row>
        <row r="11338">
          <cell r="B11338" t="str">
            <v>301502B007</v>
          </cell>
          <cell r="C11338">
            <v>-10400</v>
          </cell>
          <cell r="D11338">
            <v>0</v>
          </cell>
          <cell r="E11338">
            <v>0</v>
          </cell>
          <cell r="F11338">
            <v>0</v>
          </cell>
          <cell r="G11338">
            <v>-10400</v>
          </cell>
        </row>
        <row r="11339">
          <cell r="B11339" t="str">
            <v>301502B008</v>
          </cell>
          <cell r="C11339">
            <v>-10400</v>
          </cell>
          <cell r="D11339">
            <v>3900</v>
          </cell>
          <cell r="E11339">
            <v>0</v>
          </cell>
          <cell r="F11339">
            <v>3900</v>
          </cell>
          <cell r="G11339">
            <v>-6500</v>
          </cell>
        </row>
        <row r="11340">
          <cell r="B11340" t="str">
            <v>301502B009</v>
          </cell>
          <cell r="C11340">
            <v>-10400</v>
          </cell>
          <cell r="D11340">
            <v>0</v>
          </cell>
          <cell r="E11340">
            <v>0</v>
          </cell>
          <cell r="F11340">
            <v>0</v>
          </cell>
          <cell r="G11340">
            <v>-10400</v>
          </cell>
        </row>
        <row r="11341">
          <cell r="B11341" t="str">
            <v>301502B010</v>
          </cell>
          <cell r="C11341">
            <v>-10400</v>
          </cell>
          <cell r="D11341">
            <v>3900</v>
          </cell>
          <cell r="E11341">
            <v>0</v>
          </cell>
          <cell r="F11341">
            <v>3900</v>
          </cell>
          <cell r="G11341">
            <v>-6500</v>
          </cell>
        </row>
        <row r="11342">
          <cell r="B11342" t="str">
            <v>301502B011</v>
          </cell>
          <cell r="C11342">
            <v>-20800</v>
          </cell>
          <cell r="D11342">
            <v>7800</v>
          </cell>
          <cell r="E11342">
            <v>0</v>
          </cell>
          <cell r="F11342">
            <v>7800</v>
          </cell>
          <cell r="G11342">
            <v>-13000</v>
          </cell>
        </row>
        <row r="11343">
          <cell r="B11343" t="str">
            <v>301502B012</v>
          </cell>
          <cell r="C11343">
            <v>-10400</v>
          </cell>
          <cell r="D11343">
            <v>3900</v>
          </cell>
          <cell r="E11343">
            <v>0</v>
          </cell>
          <cell r="F11343">
            <v>3900</v>
          </cell>
          <cell r="G11343">
            <v>-6500</v>
          </cell>
        </row>
        <row r="11344">
          <cell r="B11344" t="str">
            <v>301502B013</v>
          </cell>
          <cell r="C11344">
            <v>-10400</v>
          </cell>
          <cell r="D11344">
            <v>3900</v>
          </cell>
          <cell r="E11344">
            <v>0</v>
          </cell>
          <cell r="F11344">
            <v>3900</v>
          </cell>
          <cell r="G11344">
            <v>-6500</v>
          </cell>
        </row>
        <row r="11345">
          <cell r="B11345" t="str">
            <v>301502B014</v>
          </cell>
          <cell r="C11345">
            <v>-10400</v>
          </cell>
          <cell r="D11345">
            <v>3900</v>
          </cell>
          <cell r="E11345">
            <v>0</v>
          </cell>
          <cell r="F11345">
            <v>3900</v>
          </cell>
          <cell r="G11345">
            <v>-6500</v>
          </cell>
        </row>
        <row r="11346">
          <cell r="B11346" t="str">
            <v>301502B015</v>
          </cell>
          <cell r="C11346">
            <v>-10400</v>
          </cell>
          <cell r="D11346">
            <v>0</v>
          </cell>
          <cell r="E11346">
            <v>0</v>
          </cell>
          <cell r="F11346">
            <v>0</v>
          </cell>
          <cell r="G11346">
            <v>-10400</v>
          </cell>
        </row>
        <row r="11347">
          <cell r="B11347" t="str">
            <v>301502B016</v>
          </cell>
          <cell r="C11347">
            <v>-10400</v>
          </cell>
          <cell r="D11347">
            <v>3900</v>
          </cell>
          <cell r="E11347">
            <v>0</v>
          </cell>
          <cell r="F11347">
            <v>3900</v>
          </cell>
          <cell r="G11347">
            <v>-6500</v>
          </cell>
        </row>
        <row r="11348">
          <cell r="B11348" t="str">
            <v>301502B017</v>
          </cell>
          <cell r="C11348">
            <v>-10400</v>
          </cell>
          <cell r="D11348">
            <v>3900</v>
          </cell>
          <cell r="E11348">
            <v>0</v>
          </cell>
          <cell r="F11348">
            <v>3900</v>
          </cell>
          <cell r="G11348">
            <v>-6500</v>
          </cell>
        </row>
        <row r="11349">
          <cell r="B11349" t="str">
            <v>301502B018</v>
          </cell>
          <cell r="C11349">
            <v>-10400</v>
          </cell>
          <cell r="D11349">
            <v>3900</v>
          </cell>
          <cell r="E11349">
            <v>0</v>
          </cell>
          <cell r="F11349">
            <v>3900</v>
          </cell>
          <cell r="G11349">
            <v>-6500</v>
          </cell>
        </row>
        <row r="11350">
          <cell r="B11350" t="str">
            <v>301502B019</v>
          </cell>
          <cell r="C11350">
            <v>-10400</v>
          </cell>
          <cell r="D11350">
            <v>3900</v>
          </cell>
          <cell r="E11350">
            <v>0</v>
          </cell>
          <cell r="F11350">
            <v>3900</v>
          </cell>
          <cell r="G11350">
            <v>-6500</v>
          </cell>
        </row>
        <row r="11351">
          <cell r="B11351" t="str">
            <v>301502B020</v>
          </cell>
          <cell r="C11351">
            <v>-10400</v>
          </cell>
          <cell r="D11351">
            <v>10400</v>
          </cell>
          <cell r="E11351">
            <v>0</v>
          </cell>
          <cell r="F11351">
            <v>10400</v>
          </cell>
          <cell r="G11351">
            <v>0</v>
          </cell>
        </row>
        <row r="11352">
          <cell r="B11352" t="str">
            <v>301502B021</v>
          </cell>
          <cell r="C11352">
            <v>-45700</v>
          </cell>
          <cell r="D11352">
            <v>11700</v>
          </cell>
          <cell r="E11352">
            <v>0</v>
          </cell>
          <cell r="F11352">
            <v>11700</v>
          </cell>
          <cell r="G11352">
            <v>-34000</v>
          </cell>
        </row>
        <row r="11353">
          <cell r="B11353" t="str">
            <v>301502B022</v>
          </cell>
          <cell r="C11353">
            <v>-10400</v>
          </cell>
          <cell r="D11353">
            <v>3900</v>
          </cell>
          <cell r="E11353">
            <v>0</v>
          </cell>
          <cell r="F11353">
            <v>3900</v>
          </cell>
          <cell r="G11353">
            <v>-6500</v>
          </cell>
        </row>
        <row r="11354">
          <cell r="B11354" t="str">
            <v>301502B023</v>
          </cell>
          <cell r="C11354">
            <v>-10400</v>
          </cell>
          <cell r="D11354">
            <v>0</v>
          </cell>
          <cell r="E11354">
            <v>0</v>
          </cell>
          <cell r="F11354">
            <v>0</v>
          </cell>
          <cell r="G11354">
            <v>-10400</v>
          </cell>
        </row>
        <row r="11355">
          <cell r="B11355" t="str">
            <v>301502B024</v>
          </cell>
          <cell r="C11355">
            <v>-52000</v>
          </cell>
          <cell r="D11355">
            <v>19500</v>
          </cell>
          <cell r="E11355">
            <v>0</v>
          </cell>
          <cell r="F11355">
            <v>19500</v>
          </cell>
          <cell r="G11355">
            <v>-32500</v>
          </cell>
        </row>
        <row r="11356">
          <cell r="B11356" t="str">
            <v>301502B025</v>
          </cell>
          <cell r="C11356">
            <v>-10400</v>
          </cell>
          <cell r="D11356">
            <v>3900</v>
          </cell>
          <cell r="E11356">
            <v>0</v>
          </cell>
          <cell r="F11356">
            <v>3900</v>
          </cell>
          <cell r="G11356">
            <v>-6500</v>
          </cell>
        </row>
        <row r="11357">
          <cell r="B11357" t="str">
            <v>301502B026</v>
          </cell>
          <cell r="C11357">
            <v>-10400</v>
          </cell>
          <cell r="D11357">
            <v>3900</v>
          </cell>
          <cell r="E11357">
            <v>0</v>
          </cell>
          <cell r="F11357">
            <v>3900</v>
          </cell>
          <cell r="G11357">
            <v>-6500</v>
          </cell>
        </row>
        <row r="11358">
          <cell r="B11358" t="str">
            <v>301502B027</v>
          </cell>
          <cell r="C11358">
            <v>-10400</v>
          </cell>
          <cell r="D11358">
            <v>0</v>
          </cell>
          <cell r="E11358">
            <v>0</v>
          </cell>
          <cell r="F11358">
            <v>0</v>
          </cell>
          <cell r="G11358">
            <v>-10400</v>
          </cell>
        </row>
        <row r="11359">
          <cell r="B11359" t="str">
            <v>301502B028</v>
          </cell>
          <cell r="C11359">
            <v>-14500</v>
          </cell>
          <cell r="D11359">
            <v>0</v>
          </cell>
          <cell r="E11359">
            <v>0</v>
          </cell>
          <cell r="F11359">
            <v>0</v>
          </cell>
          <cell r="G11359">
            <v>-14500</v>
          </cell>
        </row>
        <row r="11360">
          <cell r="B11360" t="str">
            <v>301502B029</v>
          </cell>
          <cell r="C11360">
            <v>-10400</v>
          </cell>
          <cell r="D11360">
            <v>3900</v>
          </cell>
          <cell r="E11360">
            <v>0</v>
          </cell>
          <cell r="F11360">
            <v>3900</v>
          </cell>
          <cell r="G11360">
            <v>-6500</v>
          </cell>
        </row>
        <row r="11361">
          <cell r="B11361" t="str">
            <v>301502B030</v>
          </cell>
          <cell r="C11361">
            <v>-14500</v>
          </cell>
          <cell r="D11361">
            <v>4800</v>
          </cell>
          <cell r="E11361">
            <v>0</v>
          </cell>
          <cell r="F11361">
            <v>4800</v>
          </cell>
          <cell r="G11361">
            <v>-9700</v>
          </cell>
        </row>
        <row r="11362">
          <cell r="B11362" t="str">
            <v>301502B031</v>
          </cell>
          <cell r="C11362">
            <v>-10400</v>
          </cell>
          <cell r="D11362">
            <v>3900</v>
          </cell>
          <cell r="E11362">
            <v>0</v>
          </cell>
          <cell r="F11362">
            <v>3900</v>
          </cell>
          <cell r="G11362">
            <v>-6500</v>
          </cell>
        </row>
        <row r="11363">
          <cell r="B11363" t="str">
            <v>301502B032</v>
          </cell>
          <cell r="C11363">
            <v>-10400</v>
          </cell>
          <cell r="D11363">
            <v>3900</v>
          </cell>
          <cell r="E11363">
            <v>0</v>
          </cell>
          <cell r="F11363">
            <v>3900</v>
          </cell>
          <cell r="G11363">
            <v>-6500</v>
          </cell>
        </row>
        <row r="11364">
          <cell r="B11364" t="str">
            <v>301502C001</v>
          </cell>
          <cell r="C11364">
            <v>-20800</v>
          </cell>
          <cell r="D11364">
            <v>7800</v>
          </cell>
          <cell r="E11364">
            <v>0</v>
          </cell>
          <cell r="F11364">
            <v>7800</v>
          </cell>
          <cell r="G11364">
            <v>-13000</v>
          </cell>
        </row>
        <row r="11365">
          <cell r="B11365" t="str">
            <v>301502C002</v>
          </cell>
          <cell r="C11365">
            <v>-10400</v>
          </cell>
          <cell r="D11365">
            <v>3900</v>
          </cell>
          <cell r="E11365">
            <v>0</v>
          </cell>
          <cell r="F11365">
            <v>3900</v>
          </cell>
          <cell r="G11365">
            <v>-6500</v>
          </cell>
        </row>
        <row r="11366">
          <cell r="B11366" t="str">
            <v>301502C003</v>
          </cell>
          <cell r="C11366">
            <v>-10400</v>
          </cell>
          <cell r="D11366">
            <v>3900</v>
          </cell>
          <cell r="E11366">
            <v>0</v>
          </cell>
          <cell r="F11366">
            <v>3900</v>
          </cell>
          <cell r="G11366">
            <v>-6500</v>
          </cell>
        </row>
        <row r="11367">
          <cell r="B11367" t="str">
            <v>301502C004</v>
          </cell>
          <cell r="C11367">
            <v>-20800</v>
          </cell>
          <cell r="D11367">
            <v>0</v>
          </cell>
          <cell r="E11367">
            <v>0</v>
          </cell>
          <cell r="F11367">
            <v>0</v>
          </cell>
          <cell r="G11367">
            <v>-20800</v>
          </cell>
        </row>
        <row r="11368">
          <cell r="B11368" t="str">
            <v>301502C005</v>
          </cell>
          <cell r="C11368">
            <v>-20800</v>
          </cell>
          <cell r="D11368">
            <v>14300</v>
          </cell>
          <cell r="E11368">
            <v>0</v>
          </cell>
          <cell r="F11368">
            <v>14300</v>
          </cell>
          <cell r="G11368">
            <v>-6500</v>
          </cell>
        </row>
        <row r="11369">
          <cell r="B11369" t="str">
            <v>301502C006</v>
          </cell>
          <cell r="C11369">
            <v>-10400</v>
          </cell>
          <cell r="D11369">
            <v>3900</v>
          </cell>
          <cell r="E11369">
            <v>0</v>
          </cell>
          <cell r="F11369">
            <v>3900</v>
          </cell>
          <cell r="G11369">
            <v>-6500</v>
          </cell>
        </row>
        <row r="11370">
          <cell r="B11370" t="str">
            <v>301502C007</v>
          </cell>
          <cell r="C11370">
            <v>-10400</v>
          </cell>
          <cell r="D11370">
            <v>3900</v>
          </cell>
          <cell r="E11370">
            <v>0</v>
          </cell>
          <cell r="F11370">
            <v>3900</v>
          </cell>
          <cell r="G11370">
            <v>-6500</v>
          </cell>
        </row>
        <row r="11371">
          <cell r="B11371" t="str">
            <v>301502C008</v>
          </cell>
          <cell r="C11371">
            <v>-10400</v>
          </cell>
          <cell r="D11371">
            <v>3900</v>
          </cell>
          <cell r="E11371">
            <v>0</v>
          </cell>
          <cell r="F11371">
            <v>3900</v>
          </cell>
          <cell r="G11371">
            <v>-6500</v>
          </cell>
        </row>
        <row r="11372">
          <cell r="B11372" t="str">
            <v>301502C009</v>
          </cell>
          <cell r="C11372">
            <v>-10400</v>
          </cell>
          <cell r="D11372">
            <v>11700</v>
          </cell>
          <cell r="E11372">
            <v>0</v>
          </cell>
          <cell r="F11372">
            <v>11700</v>
          </cell>
          <cell r="G11372">
            <v>1300</v>
          </cell>
        </row>
        <row r="11373">
          <cell r="B11373" t="str">
            <v>301502C010</v>
          </cell>
          <cell r="C11373">
            <v>-10400</v>
          </cell>
          <cell r="D11373">
            <v>3900</v>
          </cell>
          <cell r="E11373">
            <v>0</v>
          </cell>
          <cell r="F11373">
            <v>3900</v>
          </cell>
          <cell r="G11373">
            <v>-6500</v>
          </cell>
        </row>
        <row r="11374">
          <cell r="B11374" t="str">
            <v>301502C011</v>
          </cell>
          <cell r="C11374">
            <v>-14500</v>
          </cell>
          <cell r="D11374">
            <v>0</v>
          </cell>
          <cell r="E11374">
            <v>0</v>
          </cell>
          <cell r="F11374">
            <v>0</v>
          </cell>
          <cell r="G11374">
            <v>-14500</v>
          </cell>
        </row>
        <row r="11375">
          <cell r="B11375" t="str">
            <v>301502C012</v>
          </cell>
          <cell r="C11375">
            <v>-20800</v>
          </cell>
          <cell r="D11375">
            <v>3900</v>
          </cell>
          <cell r="E11375">
            <v>0</v>
          </cell>
          <cell r="F11375">
            <v>3900</v>
          </cell>
          <cell r="G11375">
            <v>-16900</v>
          </cell>
        </row>
        <row r="11376">
          <cell r="B11376" t="str">
            <v>301502C013</v>
          </cell>
          <cell r="C11376">
            <v>-20800</v>
          </cell>
          <cell r="D11376">
            <v>7800</v>
          </cell>
          <cell r="E11376">
            <v>0</v>
          </cell>
          <cell r="F11376">
            <v>7800</v>
          </cell>
          <cell r="G11376">
            <v>-13000</v>
          </cell>
        </row>
        <row r="11377">
          <cell r="B11377" t="str">
            <v>301502C014</v>
          </cell>
          <cell r="C11377">
            <v>-20800</v>
          </cell>
          <cell r="D11377">
            <v>3900</v>
          </cell>
          <cell r="E11377">
            <v>0</v>
          </cell>
          <cell r="F11377">
            <v>3900</v>
          </cell>
          <cell r="G11377">
            <v>-16900</v>
          </cell>
        </row>
        <row r="11378">
          <cell r="B11378" t="str">
            <v>301502C015</v>
          </cell>
          <cell r="C11378">
            <v>-20800</v>
          </cell>
          <cell r="D11378">
            <v>10300</v>
          </cell>
          <cell r="E11378">
            <v>-2500</v>
          </cell>
          <cell r="F11378">
            <v>7800</v>
          </cell>
          <cell r="G11378">
            <v>-13000</v>
          </cell>
        </row>
        <row r="11379">
          <cell r="B11379" t="str">
            <v>301502C016</v>
          </cell>
          <cell r="C11379">
            <v>-10400</v>
          </cell>
          <cell r="D11379">
            <v>3900</v>
          </cell>
          <cell r="E11379">
            <v>0</v>
          </cell>
          <cell r="F11379">
            <v>3900</v>
          </cell>
          <cell r="G11379">
            <v>-6500</v>
          </cell>
        </row>
        <row r="11380">
          <cell r="B11380" t="str">
            <v>301502C017</v>
          </cell>
          <cell r="C11380">
            <v>-10400</v>
          </cell>
          <cell r="D11380">
            <v>3900</v>
          </cell>
          <cell r="E11380">
            <v>0</v>
          </cell>
          <cell r="F11380">
            <v>3900</v>
          </cell>
          <cell r="G11380">
            <v>-6500</v>
          </cell>
        </row>
        <row r="11381">
          <cell r="B11381" t="str">
            <v>301502C018</v>
          </cell>
          <cell r="C11381">
            <v>-10400</v>
          </cell>
          <cell r="D11381">
            <v>3900</v>
          </cell>
          <cell r="E11381">
            <v>0</v>
          </cell>
          <cell r="F11381">
            <v>3900</v>
          </cell>
          <cell r="G11381">
            <v>-6500</v>
          </cell>
        </row>
        <row r="11382">
          <cell r="B11382" t="str">
            <v>301502C019</v>
          </cell>
          <cell r="C11382">
            <v>-10400</v>
          </cell>
          <cell r="D11382">
            <v>0</v>
          </cell>
          <cell r="E11382">
            <v>0</v>
          </cell>
          <cell r="F11382">
            <v>0</v>
          </cell>
          <cell r="G11382">
            <v>-10400</v>
          </cell>
        </row>
        <row r="11383">
          <cell r="B11383" t="str">
            <v>301502C020</v>
          </cell>
          <cell r="C11383">
            <v>-20800</v>
          </cell>
          <cell r="D11383">
            <v>7800</v>
          </cell>
          <cell r="E11383">
            <v>0</v>
          </cell>
          <cell r="F11383">
            <v>7800</v>
          </cell>
          <cell r="G11383">
            <v>-13000</v>
          </cell>
        </row>
        <row r="11384">
          <cell r="B11384" t="str">
            <v>301502C021</v>
          </cell>
          <cell r="C11384">
            <v>-31200</v>
          </cell>
          <cell r="D11384">
            <v>3900</v>
          </cell>
          <cell r="E11384">
            <v>0</v>
          </cell>
          <cell r="F11384">
            <v>3900</v>
          </cell>
          <cell r="G11384">
            <v>-27300</v>
          </cell>
        </row>
        <row r="11385">
          <cell r="B11385" t="str">
            <v>301502C022</v>
          </cell>
          <cell r="C11385">
            <v>-10400</v>
          </cell>
          <cell r="D11385">
            <v>10400</v>
          </cell>
          <cell r="E11385">
            <v>0</v>
          </cell>
          <cell r="F11385">
            <v>10400</v>
          </cell>
          <cell r="G11385">
            <v>0</v>
          </cell>
        </row>
        <row r="11386">
          <cell r="B11386" t="str">
            <v>301502C023</v>
          </cell>
          <cell r="C11386">
            <v>-10400</v>
          </cell>
          <cell r="D11386">
            <v>3900</v>
          </cell>
          <cell r="E11386">
            <v>0</v>
          </cell>
          <cell r="F11386">
            <v>3900</v>
          </cell>
          <cell r="G11386">
            <v>-6500</v>
          </cell>
        </row>
        <row r="11387">
          <cell r="B11387" t="str">
            <v>301502C024</v>
          </cell>
          <cell r="C11387">
            <v>-10400</v>
          </cell>
          <cell r="D11387">
            <v>3900</v>
          </cell>
          <cell r="E11387">
            <v>0</v>
          </cell>
          <cell r="F11387">
            <v>3900</v>
          </cell>
          <cell r="G11387">
            <v>-6500</v>
          </cell>
        </row>
        <row r="11388">
          <cell r="B11388" t="str">
            <v>301502C025</v>
          </cell>
          <cell r="C11388">
            <v>-10400</v>
          </cell>
          <cell r="D11388">
            <v>0</v>
          </cell>
          <cell r="E11388">
            <v>0</v>
          </cell>
          <cell r="F11388">
            <v>0</v>
          </cell>
          <cell r="G11388">
            <v>-10400</v>
          </cell>
        </row>
        <row r="11389">
          <cell r="B11389" t="str">
            <v>301502C026</v>
          </cell>
          <cell r="C11389">
            <v>-31200</v>
          </cell>
          <cell r="D11389">
            <v>11700</v>
          </cell>
          <cell r="E11389">
            <v>0</v>
          </cell>
          <cell r="F11389">
            <v>11700</v>
          </cell>
          <cell r="G11389">
            <v>-19500</v>
          </cell>
        </row>
        <row r="11390">
          <cell r="B11390" t="str">
            <v>301502C027</v>
          </cell>
          <cell r="C11390">
            <v>-20800</v>
          </cell>
          <cell r="D11390">
            <v>7800</v>
          </cell>
          <cell r="E11390">
            <v>0</v>
          </cell>
          <cell r="F11390">
            <v>7800</v>
          </cell>
          <cell r="G11390">
            <v>-13000</v>
          </cell>
        </row>
        <row r="11391">
          <cell r="B11391" t="str">
            <v>301502C028</v>
          </cell>
          <cell r="C11391">
            <v>-10400</v>
          </cell>
          <cell r="D11391">
            <v>0</v>
          </cell>
          <cell r="E11391">
            <v>0</v>
          </cell>
          <cell r="F11391">
            <v>0</v>
          </cell>
          <cell r="G11391">
            <v>-10400</v>
          </cell>
        </row>
        <row r="11392">
          <cell r="B11392" t="str">
            <v>301502C029</v>
          </cell>
          <cell r="C11392">
            <v>-10400</v>
          </cell>
          <cell r="D11392">
            <v>3900</v>
          </cell>
          <cell r="E11392">
            <v>0</v>
          </cell>
          <cell r="F11392">
            <v>3900</v>
          </cell>
          <cell r="G11392">
            <v>-6500</v>
          </cell>
        </row>
        <row r="11393">
          <cell r="B11393" t="str">
            <v>301502C030</v>
          </cell>
          <cell r="C11393">
            <v>-7200</v>
          </cell>
          <cell r="D11393">
            <v>3900</v>
          </cell>
          <cell r="E11393">
            <v>0</v>
          </cell>
          <cell r="F11393">
            <v>3900</v>
          </cell>
          <cell r="G11393">
            <v>-3300</v>
          </cell>
        </row>
        <row r="11394">
          <cell r="B11394" t="str">
            <v>301502C031</v>
          </cell>
          <cell r="C11394">
            <v>-10400</v>
          </cell>
          <cell r="D11394">
            <v>3900</v>
          </cell>
          <cell r="E11394">
            <v>0</v>
          </cell>
          <cell r="F11394">
            <v>3900</v>
          </cell>
          <cell r="G11394">
            <v>-6500</v>
          </cell>
        </row>
        <row r="11395">
          <cell r="B11395" t="str">
            <v>301502C032</v>
          </cell>
          <cell r="C11395">
            <v>-10400</v>
          </cell>
          <cell r="D11395">
            <v>3900</v>
          </cell>
          <cell r="E11395">
            <v>0</v>
          </cell>
          <cell r="F11395">
            <v>3900</v>
          </cell>
          <cell r="G11395">
            <v>-6500</v>
          </cell>
        </row>
        <row r="11396">
          <cell r="B11396" t="str">
            <v>301502C033</v>
          </cell>
          <cell r="C11396">
            <v>-10400</v>
          </cell>
          <cell r="D11396">
            <v>3900</v>
          </cell>
          <cell r="E11396">
            <v>0</v>
          </cell>
          <cell r="F11396">
            <v>3900</v>
          </cell>
          <cell r="G11396">
            <v>-6500</v>
          </cell>
        </row>
        <row r="11397">
          <cell r="B11397" t="str">
            <v>301502C034</v>
          </cell>
          <cell r="C11397">
            <v>-10400</v>
          </cell>
          <cell r="D11397">
            <v>3900</v>
          </cell>
          <cell r="E11397">
            <v>0</v>
          </cell>
          <cell r="F11397">
            <v>3900</v>
          </cell>
          <cell r="G11397">
            <v>-6500</v>
          </cell>
        </row>
        <row r="11398">
          <cell r="B11398" t="str">
            <v>301502C035</v>
          </cell>
          <cell r="C11398">
            <v>-20800</v>
          </cell>
          <cell r="D11398">
            <v>7800</v>
          </cell>
          <cell r="E11398">
            <v>0</v>
          </cell>
          <cell r="F11398">
            <v>7800</v>
          </cell>
          <cell r="G11398">
            <v>-13000</v>
          </cell>
        </row>
        <row r="11399">
          <cell r="B11399" t="str">
            <v>301502C036</v>
          </cell>
          <cell r="C11399">
            <v>-10400</v>
          </cell>
          <cell r="D11399">
            <v>0</v>
          </cell>
          <cell r="E11399">
            <v>0</v>
          </cell>
          <cell r="F11399">
            <v>0</v>
          </cell>
          <cell r="G11399">
            <v>-10400</v>
          </cell>
        </row>
        <row r="11400">
          <cell r="B11400" t="str">
            <v>301502C037</v>
          </cell>
          <cell r="C11400">
            <v>-10400</v>
          </cell>
          <cell r="D11400">
            <v>3900</v>
          </cell>
          <cell r="E11400">
            <v>0</v>
          </cell>
          <cell r="F11400">
            <v>3900</v>
          </cell>
          <cell r="G11400">
            <v>-6500</v>
          </cell>
        </row>
        <row r="11401">
          <cell r="B11401" t="str">
            <v>301502C038</v>
          </cell>
          <cell r="C11401">
            <v>-10400</v>
          </cell>
          <cell r="D11401">
            <v>3900</v>
          </cell>
          <cell r="E11401">
            <v>0</v>
          </cell>
          <cell r="F11401">
            <v>3900</v>
          </cell>
          <cell r="G11401">
            <v>-6500</v>
          </cell>
        </row>
        <row r="11402">
          <cell r="B11402" t="str">
            <v>301502C039</v>
          </cell>
          <cell r="C11402">
            <v>-4100</v>
          </cell>
          <cell r="D11402">
            <v>0</v>
          </cell>
          <cell r="E11402">
            <v>0</v>
          </cell>
          <cell r="F11402">
            <v>0</v>
          </cell>
          <cell r="G11402">
            <v>-4100</v>
          </cell>
        </row>
        <row r="11403">
          <cell r="B11403" t="str">
            <v>301502C040</v>
          </cell>
          <cell r="C11403">
            <v>-10400</v>
          </cell>
          <cell r="D11403">
            <v>3900</v>
          </cell>
          <cell r="E11403">
            <v>0</v>
          </cell>
          <cell r="F11403">
            <v>3900</v>
          </cell>
          <cell r="G11403">
            <v>-6500</v>
          </cell>
        </row>
        <row r="11404">
          <cell r="B11404" t="str">
            <v>301502C041</v>
          </cell>
          <cell r="C11404">
            <v>-10400</v>
          </cell>
          <cell r="D11404">
            <v>0</v>
          </cell>
          <cell r="E11404">
            <v>0</v>
          </cell>
          <cell r="F11404">
            <v>0</v>
          </cell>
          <cell r="G11404">
            <v>-10400</v>
          </cell>
        </row>
        <row r="11405">
          <cell r="B11405" t="str">
            <v>301502C042</v>
          </cell>
          <cell r="C11405">
            <v>-10400</v>
          </cell>
          <cell r="D11405">
            <v>3900</v>
          </cell>
          <cell r="E11405">
            <v>0</v>
          </cell>
          <cell r="F11405">
            <v>3900</v>
          </cell>
          <cell r="G11405">
            <v>-6500</v>
          </cell>
        </row>
        <row r="11406">
          <cell r="B11406" t="str">
            <v>301502C043</v>
          </cell>
          <cell r="C11406">
            <v>-10400</v>
          </cell>
          <cell r="D11406">
            <v>3900</v>
          </cell>
          <cell r="E11406">
            <v>0</v>
          </cell>
          <cell r="F11406">
            <v>3900</v>
          </cell>
          <cell r="G11406">
            <v>-6500</v>
          </cell>
        </row>
        <row r="11407">
          <cell r="B11407" t="str">
            <v>301502C044</v>
          </cell>
          <cell r="C11407">
            <v>-10400</v>
          </cell>
          <cell r="D11407">
            <v>3900</v>
          </cell>
          <cell r="E11407">
            <v>0</v>
          </cell>
          <cell r="F11407">
            <v>3900</v>
          </cell>
          <cell r="G11407">
            <v>-6500</v>
          </cell>
        </row>
        <row r="11408">
          <cell r="B11408" t="str">
            <v>301502C045</v>
          </cell>
          <cell r="C11408">
            <v>-10400</v>
          </cell>
          <cell r="D11408">
            <v>3900</v>
          </cell>
          <cell r="E11408">
            <v>0</v>
          </cell>
          <cell r="F11408">
            <v>3900</v>
          </cell>
          <cell r="G11408">
            <v>-6500</v>
          </cell>
        </row>
        <row r="11409">
          <cell r="B11409" t="str">
            <v>301502C046</v>
          </cell>
          <cell r="C11409">
            <v>-31200</v>
          </cell>
          <cell r="D11409">
            <v>11700</v>
          </cell>
          <cell r="E11409">
            <v>0</v>
          </cell>
          <cell r="F11409">
            <v>11700</v>
          </cell>
          <cell r="G11409">
            <v>-19500</v>
          </cell>
        </row>
        <row r="11410">
          <cell r="B11410" t="str">
            <v>301502C047</v>
          </cell>
          <cell r="C11410">
            <v>-20800</v>
          </cell>
          <cell r="D11410">
            <v>0</v>
          </cell>
          <cell r="E11410">
            <v>0</v>
          </cell>
          <cell r="F11410">
            <v>0</v>
          </cell>
          <cell r="G11410">
            <v>-20800</v>
          </cell>
        </row>
        <row r="11411">
          <cell r="B11411" t="str">
            <v>301502C048</v>
          </cell>
          <cell r="C11411">
            <v>-14500</v>
          </cell>
          <cell r="D11411">
            <v>8000</v>
          </cell>
          <cell r="E11411">
            <v>0</v>
          </cell>
          <cell r="F11411">
            <v>8000</v>
          </cell>
          <cell r="G11411">
            <v>-6500</v>
          </cell>
        </row>
        <row r="11412">
          <cell r="B11412" t="str">
            <v>301502D001</v>
          </cell>
          <cell r="C11412">
            <v>-10400</v>
          </cell>
          <cell r="D11412">
            <v>3900</v>
          </cell>
          <cell r="E11412">
            <v>0</v>
          </cell>
          <cell r="F11412">
            <v>3900</v>
          </cell>
          <cell r="G11412">
            <v>-6500</v>
          </cell>
        </row>
        <row r="11413">
          <cell r="B11413" t="str">
            <v>301502D002</v>
          </cell>
          <cell r="C11413">
            <v>-10400</v>
          </cell>
          <cell r="D11413">
            <v>3900</v>
          </cell>
          <cell r="E11413">
            <v>0</v>
          </cell>
          <cell r="F11413">
            <v>3900</v>
          </cell>
          <cell r="G11413">
            <v>-6500</v>
          </cell>
        </row>
        <row r="11414">
          <cell r="B11414" t="str">
            <v>301502D003</v>
          </cell>
          <cell r="C11414">
            <v>-10400</v>
          </cell>
          <cell r="D11414">
            <v>3900</v>
          </cell>
          <cell r="E11414">
            <v>0</v>
          </cell>
          <cell r="F11414">
            <v>3900</v>
          </cell>
          <cell r="G11414">
            <v>-6500</v>
          </cell>
        </row>
        <row r="11415">
          <cell r="B11415" t="str">
            <v>301502D004</v>
          </cell>
          <cell r="C11415">
            <v>-20800</v>
          </cell>
          <cell r="D11415">
            <v>7800</v>
          </cell>
          <cell r="E11415">
            <v>0</v>
          </cell>
          <cell r="F11415">
            <v>7800</v>
          </cell>
          <cell r="G11415">
            <v>-13000</v>
          </cell>
        </row>
        <row r="11416">
          <cell r="B11416" t="str">
            <v>301502D005</v>
          </cell>
          <cell r="C11416">
            <v>-10400</v>
          </cell>
          <cell r="D11416">
            <v>3900</v>
          </cell>
          <cell r="E11416">
            <v>0</v>
          </cell>
          <cell r="F11416">
            <v>3900</v>
          </cell>
          <cell r="G11416">
            <v>-6500</v>
          </cell>
        </row>
        <row r="11417">
          <cell r="B11417" t="str">
            <v>301502D006</v>
          </cell>
          <cell r="C11417">
            <v>-10400</v>
          </cell>
          <cell r="D11417">
            <v>0</v>
          </cell>
          <cell r="E11417">
            <v>0</v>
          </cell>
          <cell r="F11417">
            <v>0</v>
          </cell>
          <cell r="G11417">
            <v>-10400</v>
          </cell>
        </row>
        <row r="11418">
          <cell r="B11418" t="str">
            <v>301502D007</v>
          </cell>
          <cell r="C11418">
            <v>-10400</v>
          </cell>
          <cell r="D11418">
            <v>3900</v>
          </cell>
          <cell r="E11418">
            <v>0</v>
          </cell>
          <cell r="F11418">
            <v>3900</v>
          </cell>
          <cell r="G11418">
            <v>-6500</v>
          </cell>
        </row>
        <row r="11419">
          <cell r="B11419" t="str">
            <v>301502D008</v>
          </cell>
          <cell r="C11419">
            <v>-10400</v>
          </cell>
          <cell r="D11419">
            <v>0</v>
          </cell>
          <cell r="E11419">
            <v>0</v>
          </cell>
          <cell r="F11419">
            <v>0</v>
          </cell>
          <cell r="G11419">
            <v>-10400</v>
          </cell>
        </row>
        <row r="11420">
          <cell r="B11420" t="str">
            <v>301502D009</v>
          </cell>
          <cell r="C11420">
            <v>-10400</v>
          </cell>
          <cell r="D11420">
            <v>3900</v>
          </cell>
          <cell r="E11420">
            <v>0</v>
          </cell>
          <cell r="F11420">
            <v>3900</v>
          </cell>
          <cell r="G11420">
            <v>-6500</v>
          </cell>
        </row>
        <row r="11421">
          <cell r="B11421" t="str">
            <v>301502D010</v>
          </cell>
          <cell r="C11421">
            <v>-10400</v>
          </cell>
          <cell r="D11421">
            <v>0</v>
          </cell>
          <cell r="E11421">
            <v>0</v>
          </cell>
          <cell r="F11421">
            <v>0</v>
          </cell>
          <cell r="G11421">
            <v>-10400</v>
          </cell>
        </row>
        <row r="11422">
          <cell r="B11422" t="str">
            <v>301502D011</v>
          </cell>
          <cell r="C11422">
            <v>-10400</v>
          </cell>
          <cell r="D11422">
            <v>3900</v>
          </cell>
          <cell r="E11422">
            <v>0</v>
          </cell>
          <cell r="F11422">
            <v>3900</v>
          </cell>
          <cell r="G11422">
            <v>-6500</v>
          </cell>
        </row>
        <row r="11423">
          <cell r="B11423" t="str">
            <v>301502D012</v>
          </cell>
          <cell r="C11423">
            <v>-52000</v>
          </cell>
          <cell r="D11423">
            <v>19500</v>
          </cell>
          <cell r="E11423">
            <v>0</v>
          </cell>
          <cell r="F11423">
            <v>19500</v>
          </cell>
          <cell r="G11423">
            <v>-32500</v>
          </cell>
        </row>
        <row r="11424">
          <cell r="B11424" t="str">
            <v>301502D013</v>
          </cell>
          <cell r="C11424">
            <v>-10400</v>
          </cell>
          <cell r="D11424">
            <v>3900</v>
          </cell>
          <cell r="E11424">
            <v>0</v>
          </cell>
          <cell r="F11424">
            <v>3900</v>
          </cell>
          <cell r="G11424">
            <v>-6500</v>
          </cell>
        </row>
        <row r="11425">
          <cell r="B11425" t="str">
            <v>301502D014</v>
          </cell>
          <cell r="C11425">
            <v>-10400</v>
          </cell>
          <cell r="D11425">
            <v>3900</v>
          </cell>
          <cell r="E11425">
            <v>0</v>
          </cell>
          <cell r="F11425">
            <v>3900</v>
          </cell>
          <cell r="G11425">
            <v>-6500</v>
          </cell>
        </row>
        <row r="11426">
          <cell r="B11426" t="str">
            <v>301502D015</v>
          </cell>
          <cell r="C11426">
            <v>-52000</v>
          </cell>
          <cell r="D11426">
            <v>19500</v>
          </cell>
          <cell r="E11426">
            <v>0</v>
          </cell>
          <cell r="F11426">
            <v>19500</v>
          </cell>
          <cell r="G11426">
            <v>-32500</v>
          </cell>
        </row>
        <row r="11427">
          <cell r="B11427" t="str">
            <v>301502D016</v>
          </cell>
          <cell r="C11427">
            <v>-10400</v>
          </cell>
          <cell r="D11427">
            <v>3900</v>
          </cell>
          <cell r="E11427">
            <v>0</v>
          </cell>
          <cell r="F11427">
            <v>3900</v>
          </cell>
          <cell r="G11427">
            <v>-6500</v>
          </cell>
        </row>
        <row r="11428">
          <cell r="B11428" t="str">
            <v>301502D017</v>
          </cell>
          <cell r="C11428">
            <v>-10400</v>
          </cell>
          <cell r="D11428">
            <v>3900</v>
          </cell>
          <cell r="E11428">
            <v>0</v>
          </cell>
          <cell r="F11428">
            <v>3900</v>
          </cell>
          <cell r="G11428">
            <v>-6500</v>
          </cell>
        </row>
        <row r="11429">
          <cell r="B11429" t="str">
            <v>301502D018</v>
          </cell>
          <cell r="C11429">
            <v>-10400</v>
          </cell>
          <cell r="D11429">
            <v>3900</v>
          </cell>
          <cell r="E11429">
            <v>0</v>
          </cell>
          <cell r="F11429">
            <v>3900</v>
          </cell>
          <cell r="G11429">
            <v>-6500</v>
          </cell>
        </row>
        <row r="11430">
          <cell r="B11430" t="str">
            <v>301502D019</v>
          </cell>
          <cell r="C11430">
            <v>-10400</v>
          </cell>
          <cell r="D11430">
            <v>3900</v>
          </cell>
          <cell r="E11430">
            <v>0</v>
          </cell>
          <cell r="F11430">
            <v>3900</v>
          </cell>
          <cell r="G11430">
            <v>-6500</v>
          </cell>
        </row>
        <row r="11431">
          <cell r="B11431" t="str">
            <v>301502D020</v>
          </cell>
          <cell r="C11431">
            <v>-10400</v>
          </cell>
          <cell r="D11431">
            <v>3900</v>
          </cell>
          <cell r="E11431">
            <v>0</v>
          </cell>
          <cell r="F11431">
            <v>3900</v>
          </cell>
          <cell r="G11431">
            <v>-6500</v>
          </cell>
        </row>
        <row r="11432">
          <cell r="B11432" t="str">
            <v>301502D021</v>
          </cell>
          <cell r="C11432">
            <v>-10400</v>
          </cell>
          <cell r="D11432">
            <v>3900</v>
          </cell>
          <cell r="E11432">
            <v>0</v>
          </cell>
          <cell r="F11432">
            <v>3900</v>
          </cell>
          <cell r="G11432">
            <v>-6500</v>
          </cell>
        </row>
        <row r="11433">
          <cell r="B11433" t="str">
            <v>301502D022</v>
          </cell>
          <cell r="C11433">
            <v>-10400</v>
          </cell>
          <cell r="D11433">
            <v>3900</v>
          </cell>
          <cell r="E11433">
            <v>0</v>
          </cell>
          <cell r="F11433">
            <v>3900</v>
          </cell>
          <cell r="G11433">
            <v>-6500</v>
          </cell>
        </row>
        <row r="11434">
          <cell r="B11434" t="str">
            <v>301502D023</v>
          </cell>
          <cell r="C11434">
            <v>-10400</v>
          </cell>
          <cell r="D11434">
            <v>3900</v>
          </cell>
          <cell r="E11434">
            <v>0</v>
          </cell>
          <cell r="F11434">
            <v>3900</v>
          </cell>
          <cell r="G11434">
            <v>-6500</v>
          </cell>
        </row>
        <row r="11435">
          <cell r="B11435" t="str">
            <v>301502D024</v>
          </cell>
          <cell r="C11435">
            <v>-10400</v>
          </cell>
          <cell r="D11435">
            <v>3900</v>
          </cell>
          <cell r="E11435">
            <v>0</v>
          </cell>
          <cell r="F11435">
            <v>3900</v>
          </cell>
          <cell r="G11435">
            <v>-6500</v>
          </cell>
        </row>
        <row r="11436">
          <cell r="B11436" t="str">
            <v>301502D025</v>
          </cell>
          <cell r="C11436">
            <v>-10400</v>
          </cell>
          <cell r="D11436">
            <v>10400</v>
          </cell>
          <cell r="E11436">
            <v>0</v>
          </cell>
          <cell r="F11436">
            <v>10400</v>
          </cell>
          <cell r="G11436">
            <v>0</v>
          </cell>
        </row>
        <row r="11437">
          <cell r="B11437" t="str">
            <v>301502D026</v>
          </cell>
          <cell r="C11437">
            <v>-10400</v>
          </cell>
          <cell r="D11437">
            <v>0</v>
          </cell>
          <cell r="E11437">
            <v>0</v>
          </cell>
          <cell r="F11437">
            <v>0</v>
          </cell>
          <cell r="G11437">
            <v>-10400</v>
          </cell>
        </row>
        <row r="11438">
          <cell r="B11438" t="str">
            <v>301502D027</v>
          </cell>
          <cell r="C11438">
            <v>-10400</v>
          </cell>
          <cell r="D11438">
            <v>3900</v>
          </cell>
          <cell r="E11438">
            <v>0</v>
          </cell>
          <cell r="F11438">
            <v>3900</v>
          </cell>
          <cell r="G11438">
            <v>-6500</v>
          </cell>
        </row>
        <row r="11439">
          <cell r="B11439" t="str">
            <v>301502D028</v>
          </cell>
          <cell r="C11439">
            <v>-10400</v>
          </cell>
          <cell r="D11439">
            <v>0</v>
          </cell>
          <cell r="E11439">
            <v>0</v>
          </cell>
          <cell r="F11439">
            <v>0</v>
          </cell>
          <cell r="G11439">
            <v>-10400</v>
          </cell>
        </row>
        <row r="11440">
          <cell r="B11440" t="str">
            <v>301502D029</v>
          </cell>
          <cell r="C11440">
            <v>-10400</v>
          </cell>
          <cell r="D11440">
            <v>3900</v>
          </cell>
          <cell r="E11440">
            <v>0</v>
          </cell>
          <cell r="F11440">
            <v>3900</v>
          </cell>
          <cell r="G11440">
            <v>-6500</v>
          </cell>
        </row>
        <row r="11441">
          <cell r="B11441" t="str">
            <v>301502D030</v>
          </cell>
          <cell r="C11441">
            <v>-10400</v>
          </cell>
          <cell r="D11441">
            <v>3900</v>
          </cell>
          <cell r="E11441">
            <v>0</v>
          </cell>
          <cell r="F11441">
            <v>3900</v>
          </cell>
          <cell r="G11441">
            <v>-6500</v>
          </cell>
        </row>
        <row r="11442">
          <cell r="B11442" t="str">
            <v>301502E007</v>
          </cell>
          <cell r="C11442">
            <v>-17800</v>
          </cell>
          <cell r="D11442">
            <v>7800</v>
          </cell>
          <cell r="E11442">
            <v>0</v>
          </cell>
          <cell r="F11442">
            <v>7800</v>
          </cell>
          <cell r="G11442">
            <v>-10000</v>
          </cell>
        </row>
        <row r="11443">
          <cell r="B11443">
            <v>30150200</v>
          </cell>
          <cell r="C11443">
            <v>-10400</v>
          </cell>
          <cell r="D11443">
            <v>0</v>
          </cell>
          <cell r="E11443">
            <v>0</v>
          </cell>
          <cell r="F11443">
            <v>0</v>
          </cell>
          <cell r="G11443">
            <v>-10400</v>
          </cell>
        </row>
        <row r="11444">
          <cell r="B11444">
            <v>301502000</v>
          </cell>
          <cell r="C11444">
            <v>-10400</v>
          </cell>
          <cell r="D11444">
            <v>3900</v>
          </cell>
          <cell r="E11444">
            <v>0</v>
          </cell>
          <cell r="F11444">
            <v>3900</v>
          </cell>
          <cell r="G11444">
            <v>-6500</v>
          </cell>
        </row>
        <row r="11445">
          <cell r="B11445">
            <v>3015020000</v>
          </cell>
          <cell r="C11445">
            <v>-10400</v>
          </cell>
          <cell r="D11445">
            <v>3900</v>
          </cell>
          <cell r="E11445">
            <v>0</v>
          </cell>
          <cell r="F11445">
            <v>3900</v>
          </cell>
          <cell r="G11445">
            <v>-6500</v>
          </cell>
        </row>
        <row r="11446">
          <cell r="B11446">
            <v>30150200000</v>
          </cell>
          <cell r="C11446">
            <v>-10400</v>
          </cell>
          <cell r="D11446">
            <v>10400</v>
          </cell>
          <cell r="E11446">
            <v>0</v>
          </cell>
          <cell r="F11446">
            <v>10400</v>
          </cell>
          <cell r="G11446">
            <v>0</v>
          </cell>
        </row>
        <row r="11447">
          <cell r="B11447">
            <v>301502000000</v>
          </cell>
          <cell r="C11447">
            <v>-10400</v>
          </cell>
          <cell r="D11447">
            <v>0</v>
          </cell>
          <cell r="E11447">
            <v>0</v>
          </cell>
          <cell r="F11447">
            <v>0</v>
          </cell>
          <cell r="G11447">
            <v>-10400</v>
          </cell>
        </row>
        <row r="11448">
          <cell r="B11448" t="str">
            <v>301502E005</v>
          </cell>
          <cell r="C11448">
            <v>-31200</v>
          </cell>
          <cell r="D11448">
            <v>11700</v>
          </cell>
          <cell r="E11448">
            <v>0</v>
          </cell>
          <cell r="F11448">
            <v>11700</v>
          </cell>
          <cell r="G11448">
            <v>-19500</v>
          </cell>
        </row>
        <row r="11449">
          <cell r="B11449" t="str">
            <v>301502E008</v>
          </cell>
          <cell r="C11449">
            <v>-52000</v>
          </cell>
          <cell r="D11449">
            <v>19500</v>
          </cell>
          <cell r="E11449">
            <v>0</v>
          </cell>
          <cell r="F11449">
            <v>19500</v>
          </cell>
          <cell r="G11449">
            <v>-32500</v>
          </cell>
        </row>
        <row r="11450">
          <cell r="B11450">
            <v>301502000000000</v>
          </cell>
          <cell r="C11450">
            <v>-10400</v>
          </cell>
          <cell r="D11450">
            <v>3900</v>
          </cell>
          <cell r="E11450">
            <v>0</v>
          </cell>
          <cell r="F11450">
            <v>3900</v>
          </cell>
          <cell r="G11450">
            <v>-6500</v>
          </cell>
        </row>
        <row r="11451">
          <cell r="B11451" t="str">
            <v>301502F001</v>
          </cell>
          <cell r="C11451">
            <v>-20800</v>
          </cell>
          <cell r="D11451">
            <v>7800</v>
          </cell>
          <cell r="E11451">
            <v>0</v>
          </cell>
          <cell r="F11451">
            <v>7800</v>
          </cell>
          <cell r="G11451">
            <v>-13000</v>
          </cell>
        </row>
        <row r="11452">
          <cell r="B11452" t="str">
            <v>301502F002</v>
          </cell>
          <cell r="C11452">
            <v>-10400</v>
          </cell>
          <cell r="D11452">
            <v>0</v>
          </cell>
          <cell r="E11452">
            <v>0</v>
          </cell>
          <cell r="F11452">
            <v>0</v>
          </cell>
          <cell r="G11452">
            <v>-10400</v>
          </cell>
        </row>
        <row r="11453">
          <cell r="B11453" t="str">
            <v>301502F003</v>
          </cell>
          <cell r="C11453">
            <v>-10400</v>
          </cell>
          <cell r="D11453">
            <v>3900</v>
          </cell>
          <cell r="E11453">
            <v>0</v>
          </cell>
          <cell r="F11453">
            <v>3900</v>
          </cell>
          <cell r="G11453">
            <v>-6500</v>
          </cell>
        </row>
        <row r="11454">
          <cell r="B11454" t="str">
            <v>301502F004</v>
          </cell>
          <cell r="C11454">
            <v>-10400</v>
          </cell>
          <cell r="D11454">
            <v>3900</v>
          </cell>
          <cell r="E11454">
            <v>0</v>
          </cell>
          <cell r="F11454">
            <v>3900</v>
          </cell>
          <cell r="G11454">
            <v>-6500</v>
          </cell>
        </row>
        <row r="11455">
          <cell r="B11455" t="str">
            <v>301502F005</v>
          </cell>
          <cell r="C11455">
            <v>-10400</v>
          </cell>
          <cell r="D11455">
            <v>0</v>
          </cell>
          <cell r="E11455">
            <v>0</v>
          </cell>
          <cell r="F11455">
            <v>0</v>
          </cell>
          <cell r="G11455">
            <v>-10400</v>
          </cell>
        </row>
        <row r="11456">
          <cell r="B11456" t="str">
            <v>301502F006</v>
          </cell>
          <cell r="C11456">
            <v>-10400</v>
          </cell>
          <cell r="D11456">
            <v>3900</v>
          </cell>
          <cell r="E11456">
            <v>0</v>
          </cell>
          <cell r="F11456">
            <v>3900</v>
          </cell>
          <cell r="G11456">
            <v>-6500</v>
          </cell>
        </row>
        <row r="11457">
          <cell r="B11457" t="str">
            <v>301502F007</v>
          </cell>
          <cell r="C11457">
            <v>-10400</v>
          </cell>
          <cell r="D11457">
            <v>3900</v>
          </cell>
          <cell r="E11457">
            <v>0</v>
          </cell>
          <cell r="F11457">
            <v>3900</v>
          </cell>
          <cell r="G11457">
            <v>-6500</v>
          </cell>
        </row>
        <row r="11458">
          <cell r="B11458" t="str">
            <v>301502F008</v>
          </cell>
          <cell r="C11458">
            <v>-10400</v>
          </cell>
          <cell r="D11458">
            <v>3900</v>
          </cell>
          <cell r="E11458">
            <v>0</v>
          </cell>
          <cell r="F11458">
            <v>3900</v>
          </cell>
          <cell r="G11458">
            <v>-6500</v>
          </cell>
        </row>
        <row r="11459">
          <cell r="B11459" t="str">
            <v>301502F009</v>
          </cell>
          <cell r="C11459">
            <v>-10400</v>
          </cell>
          <cell r="D11459">
            <v>3900</v>
          </cell>
          <cell r="E11459">
            <v>0</v>
          </cell>
          <cell r="F11459">
            <v>3900</v>
          </cell>
          <cell r="G11459">
            <v>-6500</v>
          </cell>
        </row>
        <row r="11460">
          <cell r="B11460" t="str">
            <v>301502F010</v>
          </cell>
          <cell r="C11460">
            <v>-10400</v>
          </cell>
          <cell r="D11460">
            <v>3900</v>
          </cell>
          <cell r="E11460">
            <v>-2500</v>
          </cell>
          <cell r="F11460">
            <v>1400</v>
          </cell>
          <cell r="G11460">
            <v>-9000</v>
          </cell>
        </row>
        <row r="11461">
          <cell r="B11461" t="str">
            <v>301502F011</v>
          </cell>
          <cell r="C11461">
            <v>-10400</v>
          </cell>
          <cell r="D11461">
            <v>3900</v>
          </cell>
          <cell r="E11461">
            <v>0</v>
          </cell>
          <cell r="F11461">
            <v>3900</v>
          </cell>
          <cell r="G11461">
            <v>-6500</v>
          </cell>
        </row>
        <row r="11462">
          <cell r="B11462" t="str">
            <v>301502F013</v>
          </cell>
          <cell r="C11462">
            <v>-10400</v>
          </cell>
          <cell r="D11462">
            <v>3900</v>
          </cell>
          <cell r="E11462">
            <v>0</v>
          </cell>
          <cell r="F11462">
            <v>3900</v>
          </cell>
          <cell r="G11462">
            <v>-6500</v>
          </cell>
        </row>
        <row r="11463">
          <cell r="B11463" t="str">
            <v>301502F014</v>
          </cell>
          <cell r="C11463">
            <v>-14500</v>
          </cell>
          <cell r="D11463">
            <v>3900</v>
          </cell>
          <cell r="E11463">
            <v>0</v>
          </cell>
          <cell r="F11463">
            <v>3900</v>
          </cell>
          <cell r="G11463">
            <v>-10600</v>
          </cell>
        </row>
        <row r="11464">
          <cell r="B11464" t="str">
            <v>301502G001</v>
          </cell>
          <cell r="C11464">
            <v>-10400</v>
          </cell>
          <cell r="D11464">
            <v>3900</v>
          </cell>
          <cell r="E11464">
            <v>0</v>
          </cell>
          <cell r="F11464">
            <v>3900</v>
          </cell>
          <cell r="G11464">
            <v>-6500</v>
          </cell>
        </row>
        <row r="11465">
          <cell r="B11465" t="str">
            <v>301502G002</v>
          </cell>
          <cell r="C11465">
            <v>-10400</v>
          </cell>
          <cell r="D11465">
            <v>3900</v>
          </cell>
          <cell r="E11465">
            <v>0</v>
          </cell>
          <cell r="F11465">
            <v>3900</v>
          </cell>
          <cell r="G11465">
            <v>-6500</v>
          </cell>
        </row>
        <row r="11466">
          <cell r="B11466" t="str">
            <v>301502G003</v>
          </cell>
          <cell r="C11466">
            <v>-20800</v>
          </cell>
          <cell r="D11466">
            <v>7800</v>
          </cell>
          <cell r="E11466">
            <v>0</v>
          </cell>
          <cell r="F11466">
            <v>7800</v>
          </cell>
          <cell r="G11466">
            <v>-13000</v>
          </cell>
        </row>
        <row r="11467">
          <cell r="B11467" t="str">
            <v>301502G004</v>
          </cell>
          <cell r="C11467">
            <v>-10400</v>
          </cell>
          <cell r="D11467">
            <v>3900</v>
          </cell>
          <cell r="E11467">
            <v>0</v>
          </cell>
          <cell r="F11467">
            <v>3900</v>
          </cell>
          <cell r="G11467">
            <v>-6500</v>
          </cell>
        </row>
        <row r="11468">
          <cell r="B11468" t="str">
            <v>301502G005</v>
          </cell>
          <cell r="C11468">
            <v>-10400</v>
          </cell>
          <cell r="D11468">
            <v>0</v>
          </cell>
          <cell r="E11468">
            <v>0</v>
          </cell>
          <cell r="F11468">
            <v>0</v>
          </cell>
          <cell r="G11468">
            <v>-10400</v>
          </cell>
        </row>
        <row r="11469">
          <cell r="B11469" t="str">
            <v>301502G006</v>
          </cell>
          <cell r="C11469">
            <v>-10400</v>
          </cell>
          <cell r="D11469">
            <v>3900</v>
          </cell>
          <cell r="E11469">
            <v>0</v>
          </cell>
          <cell r="F11469">
            <v>3900</v>
          </cell>
          <cell r="G11469">
            <v>-6500</v>
          </cell>
        </row>
        <row r="11470">
          <cell r="B11470" t="str">
            <v>301502G007</v>
          </cell>
          <cell r="C11470">
            <v>-20800</v>
          </cell>
          <cell r="D11470">
            <v>7800</v>
          </cell>
          <cell r="E11470">
            <v>0</v>
          </cell>
          <cell r="F11470">
            <v>7800</v>
          </cell>
          <cell r="G11470">
            <v>-13000</v>
          </cell>
        </row>
        <row r="11471">
          <cell r="B11471" t="str">
            <v>301502G008</v>
          </cell>
          <cell r="C11471">
            <v>-14500</v>
          </cell>
          <cell r="D11471">
            <v>0</v>
          </cell>
          <cell r="E11471">
            <v>0</v>
          </cell>
          <cell r="F11471">
            <v>0</v>
          </cell>
          <cell r="G11471">
            <v>-14500</v>
          </cell>
        </row>
        <row r="11472">
          <cell r="B11472" t="str">
            <v>301502G009</v>
          </cell>
          <cell r="C11472">
            <v>-10400</v>
          </cell>
          <cell r="D11472">
            <v>3900</v>
          </cell>
          <cell r="E11472">
            <v>0</v>
          </cell>
          <cell r="F11472">
            <v>3900</v>
          </cell>
          <cell r="G11472">
            <v>-6500</v>
          </cell>
        </row>
        <row r="11473">
          <cell r="B11473" t="str">
            <v>301502G010</v>
          </cell>
          <cell r="C11473">
            <v>-10400</v>
          </cell>
          <cell r="D11473">
            <v>3900</v>
          </cell>
          <cell r="E11473">
            <v>0</v>
          </cell>
          <cell r="F11473">
            <v>3900</v>
          </cell>
          <cell r="G11473">
            <v>-6500</v>
          </cell>
        </row>
        <row r="11474">
          <cell r="B11474" t="str">
            <v>301502G011</v>
          </cell>
          <cell r="C11474">
            <v>-10400</v>
          </cell>
          <cell r="D11474">
            <v>3900</v>
          </cell>
          <cell r="E11474">
            <v>0</v>
          </cell>
          <cell r="F11474">
            <v>3900</v>
          </cell>
          <cell r="G11474">
            <v>-6500</v>
          </cell>
        </row>
        <row r="11475">
          <cell r="B11475" t="str">
            <v>301502G012</v>
          </cell>
          <cell r="C11475">
            <v>-20800</v>
          </cell>
          <cell r="D11475">
            <v>0</v>
          </cell>
          <cell r="E11475">
            <v>0</v>
          </cell>
          <cell r="F11475">
            <v>0</v>
          </cell>
          <cell r="G11475">
            <v>-20800</v>
          </cell>
        </row>
        <row r="11476">
          <cell r="B11476" t="str">
            <v>301502G013</v>
          </cell>
          <cell r="C11476">
            <v>-31200</v>
          </cell>
          <cell r="D11476">
            <v>11700</v>
          </cell>
          <cell r="E11476">
            <v>0</v>
          </cell>
          <cell r="F11476">
            <v>11700</v>
          </cell>
          <cell r="G11476">
            <v>-19500</v>
          </cell>
        </row>
        <row r="11477">
          <cell r="B11477" t="str">
            <v>301502G014</v>
          </cell>
          <cell r="C11477">
            <v>-10400</v>
          </cell>
          <cell r="D11477">
            <v>3900</v>
          </cell>
          <cell r="E11477">
            <v>0</v>
          </cell>
          <cell r="F11477">
            <v>3900</v>
          </cell>
          <cell r="G11477">
            <v>-6500</v>
          </cell>
        </row>
        <row r="11478">
          <cell r="B11478" t="str">
            <v>301502G015</v>
          </cell>
          <cell r="C11478">
            <v>-10400</v>
          </cell>
          <cell r="D11478">
            <v>3900</v>
          </cell>
          <cell r="E11478">
            <v>0</v>
          </cell>
          <cell r="F11478">
            <v>3900</v>
          </cell>
          <cell r="G11478">
            <v>-6500</v>
          </cell>
        </row>
        <row r="11479">
          <cell r="B11479" t="str">
            <v>301502G016</v>
          </cell>
          <cell r="C11479">
            <v>-10400</v>
          </cell>
          <cell r="D11479">
            <v>3900</v>
          </cell>
          <cell r="E11479">
            <v>0</v>
          </cell>
          <cell r="F11479">
            <v>3900</v>
          </cell>
          <cell r="G11479">
            <v>-6500</v>
          </cell>
        </row>
        <row r="11480">
          <cell r="B11480" t="str">
            <v>301502G017</v>
          </cell>
          <cell r="C11480">
            <v>-6300</v>
          </cell>
          <cell r="D11480">
            <v>0</v>
          </cell>
          <cell r="E11480">
            <v>0</v>
          </cell>
          <cell r="F11480">
            <v>0</v>
          </cell>
          <cell r="G11480">
            <v>-6300</v>
          </cell>
        </row>
        <row r="11481">
          <cell r="B11481" t="str">
            <v>301502G018</v>
          </cell>
          <cell r="C11481">
            <v>-20575</v>
          </cell>
          <cell r="D11481">
            <v>7800</v>
          </cell>
          <cell r="E11481">
            <v>0</v>
          </cell>
          <cell r="F11481">
            <v>7800</v>
          </cell>
          <cell r="G11481">
            <v>-12775</v>
          </cell>
        </row>
        <row r="11482">
          <cell r="B11482" t="str">
            <v>301502G019</v>
          </cell>
          <cell r="C11482">
            <v>-10900</v>
          </cell>
          <cell r="D11482">
            <v>3900</v>
          </cell>
          <cell r="E11482">
            <v>0</v>
          </cell>
          <cell r="F11482">
            <v>3900</v>
          </cell>
          <cell r="G11482">
            <v>-7000</v>
          </cell>
        </row>
        <row r="11483">
          <cell r="B11483" t="str">
            <v>301502G020</v>
          </cell>
          <cell r="C11483">
            <v>-10400</v>
          </cell>
          <cell r="D11483">
            <v>0</v>
          </cell>
          <cell r="E11483">
            <v>0</v>
          </cell>
          <cell r="F11483">
            <v>0</v>
          </cell>
          <cell r="G11483">
            <v>-10400</v>
          </cell>
        </row>
        <row r="11484">
          <cell r="B11484" t="str">
            <v>301502G021</v>
          </cell>
          <cell r="C11484">
            <v>-10400</v>
          </cell>
          <cell r="D11484">
            <v>3900</v>
          </cell>
          <cell r="E11484">
            <v>0</v>
          </cell>
          <cell r="F11484">
            <v>3900</v>
          </cell>
          <cell r="G11484">
            <v>-6500</v>
          </cell>
        </row>
        <row r="11485">
          <cell r="B11485" t="str">
            <v>301502G022</v>
          </cell>
          <cell r="C11485">
            <v>-20800</v>
          </cell>
          <cell r="D11485">
            <v>0</v>
          </cell>
          <cell r="E11485">
            <v>0</v>
          </cell>
          <cell r="F11485">
            <v>0</v>
          </cell>
          <cell r="G11485">
            <v>-20800</v>
          </cell>
        </row>
        <row r="11486">
          <cell r="B11486" t="str">
            <v>301502G023</v>
          </cell>
          <cell r="C11486">
            <v>-10400</v>
          </cell>
          <cell r="D11486">
            <v>0</v>
          </cell>
          <cell r="E11486">
            <v>0</v>
          </cell>
          <cell r="F11486">
            <v>0</v>
          </cell>
          <cell r="G11486">
            <v>-10400</v>
          </cell>
        </row>
        <row r="11487">
          <cell r="B11487" t="str">
            <v>301502G024</v>
          </cell>
          <cell r="C11487">
            <v>-10400</v>
          </cell>
          <cell r="D11487">
            <v>3900</v>
          </cell>
          <cell r="E11487">
            <v>0</v>
          </cell>
          <cell r="F11487">
            <v>3900</v>
          </cell>
          <cell r="G11487">
            <v>-6500</v>
          </cell>
        </row>
        <row r="11488">
          <cell r="B11488" t="str">
            <v>301502G025</v>
          </cell>
          <cell r="C11488">
            <v>-5900</v>
          </cell>
          <cell r="D11488">
            <v>3900</v>
          </cell>
          <cell r="E11488">
            <v>0</v>
          </cell>
          <cell r="F11488">
            <v>3900</v>
          </cell>
          <cell r="G11488">
            <v>-2000</v>
          </cell>
        </row>
        <row r="11489">
          <cell r="B11489" t="str">
            <v>301502G026</v>
          </cell>
          <cell r="C11489">
            <v>-10400</v>
          </cell>
          <cell r="D11489">
            <v>3900</v>
          </cell>
          <cell r="E11489">
            <v>0</v>
          </cell>
          <cell r="F11489">
            <v>3900</v>
          </cell>
          <cell r="G11489">
            <v>-6500</v>
          </cell>
        </row>
        <row r="11490">
          <cell r="B11490" t="str">
            <v>301502G027</v>
          </cell>
          <cell r="C11490">
            <v>-10400</v>
          </cell>
          <cell r="D11490">
            <v>3900</v>
          </cell>
          <cell r="E11490">
            <v>0</v>
          </cell>
          <cell r="F11490">
            <v>3900</v>
          </cell>
          <cell r="G11490">
            <v>-6500</v>
          </cell>
        </row>
        <row r="11491">
          <cell r="B11491" t="str">
            <v>301502G028</v>
          </cell>
          <cell r="C11491">
            <v>-20800</v>
          </cell>
          <cell r="D11491">
            <v>7800</v>
          </cell>
          <cell r="E11491">
            <v>0</v>
          </cell>
          <cell r="F11491">
            <v>7800</v>
          </cell>
          <cell r="G11491">
            <v>-13000</v>
          </cell>
        </row>
        <row r="11492">
          <cell r="B11492" t="str">
            <v>301502G029</v>
          </cell>
          <cell r="C11492">
            <v>-29000</v>
          </cell>
          <cell r="D11492">
            <v>900</v>
          </cell>
          <cell r="E11492">
            <v>0</v>
          </cell>
          <cell r="F11492">
            <v>900</v>
          </cell>
          <cell r="G11492">
            <v>-28100</v>
          </cell>
        </row>
        <row r="11493">
          <cell r="B11493" t="str">
            <v>301502G030</v>
          </cell>
          <cell r="C11493">
            <v>-10400</v>
          </cell>
          <cell r="D11493">
            <v>10400</v>
          </cell>
          <cell r="E11493">
            <v>0</v>
          </cell>
          <cell r="F11493">
            <v>10400</v>
          </cell>
          <cell r="G11493">
            <v>0</v>
          </cell>
        </row>
        <row r="11494">
          <cell r="B11494" t="str">
            <v>301502G031</v>
          </cell>
          <cell r="C11494">
            <v>-10400</v>
          </cell>
          <cell r="D11494">
            <v>3900</v>
          </cell>
          <cell r="E11494">
            <v>0</v>
          </cell>
          <cell r="F11494">
            <v>3900</v>
          </cell>
          <cell r="G11494">
            <v>-6500</v>
          </cell>
        </row>
        <row r="11495">
          <cell r="B11495" t="str">
            <v>301502G032</v>
          </cell>
          <cell r="C11495">
            <v>-10400</v>
          </cell>
          <cell r="D11495">
            <v>3900</v>
          </cell>
          <cell r="E11495">
            <v>0</v>
          </cell>
          <cell r="F11495">
            <v>3900</v>
          </cell>
          <cell r="G11495">
            <v>-6500</v>
          </cell>
        </row>
        <row r="11496">
          <cell r="B11496" t="str">
            <v>301502G033</v>
          </cell>
          <cell r="C11496">
            <v>-800</v>
          </cell>
          <cell r="D11496">
            <v>800</v>
          </cell>
          <cell r="E11496">
            <v>0</v>
          </cell>
          <cell r="F11496">
            <v>800</v>
          </cell>
          <cell r="G11496">
            <v>0</v>
          </cell>
        </row>
        <row r="11497">
          <cell r="B11497" t="str">
            <v>301502G034</v>
          </cell>
          <cell r="C11497">
            <v>-24900</v>
          </cell>
          <cell r="D11497">
            <v>18400</v>
          </cell>
          <cell r="E11497">
            <v>0</v>
          </cell>
          <cell r="F11497">
            <v>18400</v>
          </cell>
          <cell r="G11497">
            <v>-6500</v>
          </cell>
        </row>
        <row r="11498">
          <cell r="B11498" t="str">
            <v>301502H001</v>
          </cell>
          <cell r="C11498">
            <v>-10400</v>
          </cell>
          <cell r="D11498">
            <v>3900</v>
          </cell>
          <cell r="E11498">
            <v>0</v>
          </cell>
          <cell r="F11498">
            <v>3900</v>
          </cell>
          <cell r="G11498">
            <v>-6500</v>
          </cell>
        </row>
        <row r="11499">
          <cell r="B11499" t="str">
            <v>301502H002</v>
          </cell>
          <cell r="C11499">
            <v>-10400</v>
          </cell>
          <cell r="D11499">
            <v>3900</v>
          </cell>
          <cell r="E11499">
            <v>0</v>
          </cell>
          <cell r="F11499">
            <v>3900</v>
          </cell>
          <cell r="G11499">
            <v>-6500</v>
          </cell>
        </row>
        <row r="11500">
          <cell r="B11500" t="str">
            <v>301502H003</v>
          </cell>
          <cell r="C11500">
            <v>-10400</v>
          </cell>
          <cell r="D11500">
            <v>3900</v>
          </cell>
          <cell r="E11500">
            <v>0</v>
          </cell>
          <cell r="F11500">
            <v>3900</v>
          </cell>
          <cell r="G11500">
            <v>-6500</v>
          </cell>
        </row>
        <row r="11501">
          <cell r="B11501" t="str">
            <v>301502H004</v>
          </cell>
          <cell r="C11501">
            <v>-10400</v>
          </cell>
          <cell r="D11501">
            <v>3900</v>
          </cell>
          <cell r="E11501">
            <v>0</v>
          </cell>
          <cell r="F11501">
            <v>3900</v>
          </cell>
          <cell r="G11501">
            <v>-6500</v>
          </cell>
        </row>
        <row r="11502">
          <cell r="B11502" t="str">
            <v>301502H005</v>
          </cell>
          <cell r="C11502">
            <v>-10400</v>
          </cell>
          <cell r="D11502">
            <v>3900</v>
          </cell>
          <cell r="E11502">
            <v>0</v>
          </cell>
          <cell r="F11502">
            <v>3900</v>
          </cell>
          <cell r="G11502">
            <v>-6500</v>
          </cell>
        </row>
        <row r="11503">
          <cell r="B11503" t="str">
            <v>301502H007</v>
          </cell>
          <cell r="C11503">
            <v>-6300</v>
          </cell>
          <cell r="D11503">
            <v>6400</v>
          </cell>
          <cell r="E11503">
            <v>-2500</v>
          </cell>
          <cell r="F11503">
            <v>3900</v>
          </cell>
          <cell r="G11503">
            <v>-2400</v>
          </cell>
        </row>
        <row r="11504">
          <cell r="B11504" t="str">
            <v>301502H008</v>
          </cell>
          <cell r="C11504">
            <v>-10400</v>
          </cell>
          <cell r="D11504">
            <v>3900</v>
          </cell>
          <cell r="E11504">
            <v>0</v>
          </cell>
          <cell r="F11504">
            <v>3900</v>
          </cell>
          <cell r="G11504">
            <v>-6500</v>
          </cell>
        </row>
        <row r="11505">
          <cell r="B11505" t="str">
            <v>301502H009</v>
          </cell>
          <cell r="C11505">
            <v>-10400</v>
          </cell>
          <cell r="D11505">
            <v>3900</v>
          </cell>
          <cell r="E11505">
            <v>0</v>
          </cell>
          <cell r="F11505">
            <v>3900</v>
          </cell>
          <cell r="G11505">
            <v>-6500</v>
          </cell>
        </row>
        <row r="11506">
          <cell r="B11506" t="str">
            <v>301502H010</v>
          </cell>
          <cell r="C11506">
            <v>-10400</v>
          </cell>
          <cell r="D11506">
            <v>3900</v>
          </cell>
          <cell r="E11506">
            <v>0</v>
          </cell>
          <cell r="F11506">
            <v>3900</v>
          </cell>
          <cell r="G11506">
            <v>-6500</v>
          </cell>
        </row>
        <row r="11507">
          <cell r="B11507" t="str">
            <v>301502H011</v>
          </cell>
          <cell r="C11507">
            <v>-31200</v>
          </cell>
          <cell r="D11507">
            <v>11700</v>
          </cell>
          <cell r="E11507">
            <v>0</v>
          </cell>
          <cell r="F11507">
            <v>11700</v>
          </cell>
          <cell r="G11507">
            <v>-19500</v>
          </cell>
        </row>
        <row r="11508">
          <cell r="B11508" t="str">
            <v>301502H012</v>
          </cell>
          <cell r="C11508">
            <v>-10400</v>
          </cell>
          <cell r="D11508">
            <v>3900</v>
          </cell>
          <cell r="E11508">
            <v>0</v>
          </cell>
          <cell r="F11508">
            <v>3900</v>
          </cell>
          <cell r="G11508">
            <v>-6500</v>
          </cell>
        </row>
        <row r="11509">
          <cell r="B11509" t="str">
            <v>301502H013</v>
          </cell>
          <cell r="C11509">
            <v>-81000</v>
          </cell>
          <cell r="D11509">
            <v>27500</v>
          </cell>
          <cell r="E11509">
            <v>0</v>
          </cell>
          <cell r="F11509">
            <v>27500</v>
          </cell>
          <cell r="G11509">
            <v>-53500</v>
          </cell>
        </row>
        <row r="11510">
          <cell r="B11510" t="str">
            <v>301502H014</v>
          </cell>
          <cell r="C11510">
            <v>-35300</v>
          </cell>
          <cell r="D11510">
            <v>11700</v>
          </cell>
          <cell r="E11510">
            <v>0</v>
          </cell>
          <cell r="F11510">
            <v>11700</v>
          </cell>
          <cell r="G11510">
            <v>-23600</v>
          </cell>
        </row>
        <row r="11511">
          <cell r="B11511" t="str">
            <v>301502H015</v>
          </cell>
          <cell r="C11511">
            <v>-41600</v>
          </cell>
          <cell r="D11511">
            <v>15600</v>
          </cell>
          <cell r="E11511">
            <v>0</v>
          </cell>
          <cell r="F11511">
            <v>15600</v>
          </cell>
          <cell r="G11511">
            <v>-26000</v>
          </cell>
        </row>
        <row r="11512">
          <cell r="B11512" t="str">
            <v>301502H016</v>
          </cell>
          <cell r="C11512">
            <v>-10400</v>
          </cell>
          <cell r="D11512">
            <v>0</v>
          </cell>
          <cell r="E11512">
            <v>0</v>
          </cell>
          <cell r="F11512">
            <v>0</v>
          </cell>
          <cell r="G11512">
            <v>-10400</v>
          </cell>
        </row>
        <row r="11513">
          <cell r="B11513" t="str">
            <v>301502H017</v>
          </cell>
          <cell r="C11513">
            <v>-10400</v>
          </cell>
          <cell r="D11513">
            <v>3900</v>
          </cell>
          <cell r="E11513">
            <v>0</v>
          </cell>
          <cell r="F11513">
            <v>3900</v>
          </cell>
          <cell r="G11513">
            <v>-6500</v>
          </cell>
        </row>
        <row r="11514">
          <cell r="B11514" t="str">
            <v>301502H018</v>
          </cell>
          <cell r="C11514">
            <v>-10400</v>
          </cell>
          <cell r="D11514">
            <v>3900</v>
          </cell>
          <cell r="E11514">
            <v>0</v>
          </cell>
          <cell r="F11514">
            <v>3900</v>
          </cell>
          <cell r="G11514">
            <v>-6500</v>
          </cell>
        </row>
        <row r="11515">
          <cell r="B11515" t="str">
            <v>301502H019</v>
          </cell>
          <cell r="C11515">
            <v>-10400</v>
          </cell>
          <cell r="D11515">
            <v>3900</v>
          </cell>
          <cell r="E11515">
            <v>0</v>
          </cell>
          <cell r="F11515">
            <v>3900</v>
          </cell>
          <cell r="G11515">
            <v>-6500</v>
          </cell>
        </row>
        <row r="11516">
          <cell r="B11516" t="str">
            <v>301502H020</v>
          </cell>
          <cell r="C11516">
            <v>-52000</v>
          </cell>
          <cell r="D11516">
            <v>19500</v>
          </cell>
          <cell r="E11516">
            <v>0</v>
          </cell>
          <cell r="F11516">
            <v>19500</v>
          </cell>
          <cell r="G11516">
            <v>-32500</v>
          </cell>
        </row>
        <row r="11517">
          <cell r="B11517" t="str">
            <v>301502H021</v>
          </cell>
          <cell r="C11517">
            <v>-31200</v>
          </cell>
          <cell r="D11517">
            <v>11700</v>
          </cell>
          <cell r="E11517">
            <v>0</v>
          </cell>
          <cell r="F11517">
            <v>11700</v>
          </cell>
          <cell r="G11517">
            <v>-19500</v>
          </cell>
        </row>
        <row r="11518">
          <cell r="B11518" t="str">
            <v>301502H022</v>
          </cell>
          <cell r="C11518">
            <v>-43800</v>
          </cell>
          <cell r="D11518">
            <v>27300</v>
          </cell>
          <cell r="E11518">
            <v>0</v>
          </cell>
          <cell r="F11518">
            <v>27300</v>
          </cell>
          <cell r="G11518">
            <v>-16500</v>
          </cell>
        </row>
        <row r="11519">
          <cell r="B11519" t="str">
            <v>301502H023</v>
          </cell>
          <cell r="C11519">
            <v>-83200</v>
          </cell>
          <cell r="D11519">
            <v>35300</v>
          </cell>
          <cell r="E11519">
            <v>0</v>
          </cell>
          <cell r="F11519">
            <v>35300</v>
          </cell>
          <cell r="G11519">
            <v>-47900</v>
          </cell>
        </row>
        <row r="11520">
          <cell r="B11520" t="str">
            <v>301502H024</v>
          </cell>
          <cell r="C11520">
            <v>-14500</v>
          </cell>
          <cell r="D11520">
            <v>8000</v>
          </cell>
          <cell r="E11520">
            <v>0</v>
          </cell>
          <cell r="F11520">
            <v>8000</v>
          </cell>
          <cell r="G11520">
            <v>-6500</v>
          </cell>
        </row>
        <row r="11521">
          <cell r="B11521" t="str">
            <v>301502H025</v>
          </cell>
          <cell r="C11521">
            <v>-14500</v>
          </cell>
          <cell r="D11521">
            <v>0</v>
          </cell>
          <cell r="E11521">
            <v>0</v>
          </cell>
          <cell r="F11521">
            <v>0</v>
          </cell>
          <cell r="G11521">
            <v>-14500</v>
          </cell>
        </row>
        <row r="11522">
          <cell r="B11522" t="str">
            <v>301502H026</v>
          </cell>
          <cell r="C11522">
            <v>-87000</v>
          </cell>
          <cell r="D11522">
            <v>40000</v>
          </cell>
          <cell r="E11522">
            <v>0</v>
          </cell>
          <cell r="F11522">
            <v>40000</v>
          </cell>
          <cell r="G11522">
            <v>-47000</v>
          </cell>
        </row>
        <row r="11523">
          <cell r="B11523" t="str">
            <v>301502I001</v>
          </cell>
          <cell r="C11523">
            <v>-10400</v>
          </cell>
          <cell r="D11523">
            <v>3900</v>
          </cell>
          <cell r="E11523">
            <v>0</v>
          </cell>
          <cell r="F11523">
            <v>3900</v>
          </cell>
          <cell r="G11523">
            <v>-6500</v>
          </cell>
        </row>
        <row r="11524">
          <cell r="B11524" t="str">
            <v>301502I002</v>
          </cell>
          <cell r="C11524">
            <v>-10400</v>
          </cell>
          <cell r="D11524">
            <v>3900</v>
          </cell>
          <cell r="E11524">
            <v>0</v>
          </cell>
          <cell r="F11524">
            <v>3900</v>
          </cell>
          <cell r="G11524">
            <v>-6500</v>
          </cell>
        </row>
        <row r="11525">
          <cell r="B11525" t="str">
            <v>301502I003</v>
          </cell>
          <cell r="C11525">
            <v>-10400</v>
          </cell>
          <cell r="D11525">
            <v>10400</v>
          </cell>
          <cell r="E11525">
            <v>0</v>
          </cell>
          <cell r="F11525">
            <v>10400</v>
          </cell>
          <cell r="G11525">
            <v>0</v>
          </cell>
        </row>
        <row r="11526">
          <cell r="B11526" t="str">
            <v>301502I004</v>
          </cell>
          <cell r="C11526">
            <v>-20800</v>
          </cell>
          <cell r="D11526">
            <v>7800</v>
          </cell>
          <cell r="E11526">
            <v>0</v>
          </cell>
          <cell r="F11526">
            <v>7800</v>
          </cell>
          <cell r="G11526">
            <v>-13000</v>
          </cell>
        </row>
        <row r="11527">
          <cell r="B11527" t="str">
            <v>301502I005</v>
          </cell>
          <cell r="C11527">
            <v>-10400</v>
          </cell>
          <cell r="D11527">
            <v>3900</v>
          </cell>
          <cell r="E11527">
            <v>-2500</v>
          </cell>
          <cell r="F11527">
            <v>1400</v>
          </cell>
          <cell r="G11527">
            <v>-9000</v>
          </cell>
        </row>
        <row r="11528">
          <cell r="B11528" t="str">
            <v>301502I006</v>
          </cell>
          <cell r="C11528">
            <v>-10400</v>
          </cell>
          <cell r="D11528">
            <v>3900</v>
          </cell>
          <cell r="E11528">
            <v>0</v>
          </cell>
          <cell r="F11528">
            <v>3900</v>
          </cell>
          <cell r="G11528">
            <v>-6500</v>
          </cell>
        </row>
        <row r="11529">
          <cell r="B11529" t="str">
            <v>301502I007</v>
          </cell>
          <cell r="C11529">
            <v>-10400</v>
          </cell>
          <cell r="D11529">
            <v>0</v>
          </cell>
          <cell r="E11529">
            <v>0</v>
          </cell>
          <cell r="F11529">
            <v>0</v>
          </cell>
          <cell r="G11529">
            <v>-10400</v>
          </cell>
        </row>
        <row r="11530">
          <cell r="B11530" t="str">
            <v>301502I008</v>
          </cell>
          <cell r="C11530">
            <v>-10400</v>
          </cell>
          <cell r="D11530">
            <v>3900</v>
          </cell>
          <cell r="E11530">
            <v>0</v>
          </cell>
          <cell r="F11530">
            <v>3900</v>
          </cell>
          <cell r="G11530">
            <v>-6500</v>
          </cell>
        </row>
        <row r="11531">
          <cell r="B11531" t="str">
            <v>301502I009</v>
          </cell>
          <cell r="C11531">
            <v>-10400</v>
          </cell>
          <cell r="D11531">
            <v>3900</v>
          </cell>
          <cell r="E11531">
            <v>0</v>
          </cell>
          <cell r="F11531">
            <v>3900</v>
          </cell>
          <cell r="G11531">
            <v>-6500</v>
          </cell>
        </row>
        <row r="11532">
          <cell r="B11532" t="str">
            <v>301502I010</v>
          </cell>
          <cell r="C11532">
            <v>-10400</v>
          </cell>
          <cell r="D11532">
            <v>3900</v>
          </cell>
          <cell r="E11532">
            <v>0</v>
          </cell>
          <cell r="F11532">
            <v>3900</v>
          </cell>
          <cell r="G11532">
            <v>-6500</v>
          </cell>
        </row>
        <row r="11533">
          <cell r="B11533" t="str">
            <v>301502I011</v>
          </cell>
          <cell r="C11533">
            <v>-20800</v>
          </cell>
          <cell r="D11533">
            <v>7800</v>
          </cell>
          <cell r="E11533">
            <v>0</v>
          </cell>
          <cell r="F11533">
            <v>7800</v>
          </cell>
          <cell r="G11533">
            <v>-13000</v>
          </cell>
        </row>
        <row r="11534">
          <cell r="B11534" t="str">
            <v>301502I012</v>
          </cell>
          <cell r="C11534">
            <v>-10400</v>
          </cell>
          <cell r="D11534">
            <v>3900</v>
          </cell>
          <cell r="E11534">
            <v>0</v>
          </cell>
          <cell r="F11534">
            <v>3900</v>
          </cell>
          <cell r="G11534">
            <v>-6500</v>
          </cell>
        </row>
        <row r="11535">
          <cell r="B11535" t="str">
            <v>301502J001</v>
          </cell>
          <cell r="C11535">
            <v>-10400</v>
          </cell>
          <cell r="D11535">
            <v>3900</v>
          </cell>
          <cell r="E11535">
            <v>0</v>
          </cell>
          <cell r="F11535">
            <v>3900</v>
          </cell>
          <cell r="G11535">
            <v>-6500</v>
          </cell>
        </row>
        <row r="11536">
          <cell r="B11536" t="str">
            <v>301502J002</v>
          </cell>
          <cell r="C11536">
            <v>-10400</v>
          </cell>
          <cell r="D11536">
            <v>3900</v>
          </cell>
          <cell r="E11536">
            <v>0</v>
          </cell>
          <cell r="F11536">
            <v>3900</v>
          </cell>
          <cell r="G11536">
            <v>-6500</v>
          </cell>
        </row>
        <row r="11537">
          <cell r="B11537" t="str">
            <v>301502J003</v>
          </cell>
          <cell r="C11537">
            <v>-10400</v>
          </cell>
          <cell r="D11537">
            <v>3900</v>
          </cell>
          <cell r="E11537">
            <v>0</v>
          </cell>
          <cell r="F11537">
            <v>3900</v>
          </cell>
          <cell r="G11537">
            <v>-6500</v>
          </cell>
        </row>
        <row r="11538">
          <cell r="B11538" t="str">
            <v>301502J004</v>
          </cell>
          <cell r="C11538">
            <v>-10400</v>
          </cell>
          <cell r="D11538">
            <v>3900</v>
          </cell>
          <cell r="E11538">
            <v>0</v>
          </cell>
          <cell r="F11538">
            <v>3900</v>
          </cell>
          <cell r="G11538">
            <v>-6500</v>
          </cell>
        </row>
        <row r="11539">
          <cell r="B11539" t="str">
            <v>301502J005</v>
          </cell>
          <cell r="C11539">
            <v>-10400</v>
          </cell>
          <cell r="D11539">
            <v>0</v>
          </cell>
          <cell r="E11539">
            <v>0</v>
          </cell>
          <cell r="F11539">
            <v>0</v>
          </cell>
          <cell r="G11539">
            <v>-10400</v>
          </cell>
        </row>
        <row r="11540">
          <cell r="B11540" t="str">
            <v>301502J006</v>
          </cell>
          <cell r="C11540">
            <v>-10400</v>
          </cell>
          <cell r="D11540">
            <v>3900</v>
          </cell>
          <cell r="E11540">
            <v>0</v>
          </cell>
          <cell r="F11540">
            <v>3900</v>
          </cell>
          <cell r="G11540">
            <v>-6500</v>
          </cell>
        </row>
        <row r="11541">
          <cell r="B11541" t="str">
            <v>301502J007</v>
          </cell>
          <cell r="C11541">
            <v>-10400</v>
          </cell>
          <cell r="D11541">
            <v>3900</v>
          </cell>
          <cell r="E11541">
            <v>0</v>
          </cell>
          <cell r="F11541">
            <v>3900</v>
          </cell>
          <cell r="G11541">
            <v>-6500</v>
          </cell>
        </row>
        <row r="11542">
          <cell r="B11542" t="str">
            <v>301502J008</v>
          </cell>
          <cell r="C11542">
            <v>-10400</v>
          </cell>
          <cell r="D11542">
            <v>3900</v>
          </cell>
          <cell r="E11542">
            <v>0</v>
          </cell>
          <cell r="F11542">
            <v>3900</v>
          </cell>
          <cell r="G11542">
            <v>-6500</v>
          </cell>
        </row>
        <row r="11543">
          <cell r="B11543" t="str">
            <v>301502J009</v>
          </cell>
          <cell r="C11543">
            <v>-10400</v>
          </cell>
          <cell r="D11543">
            <v>3900</v>
          </cell>
          <cell r="E11543">
            <v>0</v>
          </cell>
          <cell r="F11543">
            <v>3900</v>
          </cell>
          <cell r="G11543">
            <v>-6500</v>
          </cell>
        </row>
        <row r="11544">
          <cell r="B11544" t="str">
            <v>301502J010</v>
          </cell>
          <cell r="C11544">
            <v>-10400</v>
          </cell>
          <cell r="D11544">
            <v>3900</v>
          </cell>
          <cell r="E11544">
            <v>0</v>
          </cell>
          <cell r="F11544">
            <v>3900</v>
          </cell>
          <cell r="G11544">
            <v>-6500</v>
          </cell>
        </row>
        <row r="11545">
          <cell r="B11545" t="str">
            <v>301502J011</v>
          </cell>
          <cell r="C11545">
            <v>-10400</v>
          </cell>
          <cell r="D11545">
            <v>3900</v>
          </cell>
          <cell r="E11545">
            <v>0</v>
          </cell>
          <cell r="F11545">
            <v>3900</v>
          </cell>
          <cell r="G11545">
            <v>-6500</v>
          </cell>
        </row>
        <row r="11546">
          <cell r="B11546" t="str">
            <v>301502J012</v>
          </cell>
          <cell r="C11546">
            <v>-10400</v>
          </cell>
          <cell r="D11546">
            <v>0</v>
          </cell>
          <cell r="E11546">
            <v>0</v>
          </cell>
          <cell r="F11546">
            <v>0</v>
          </cell>
          <cell r="G11546">
            <v>-10400</v>
          </cell>
        </row>
        <row r="11547">
          <cell r="B11547" t="str">
            <v>301502J013</v>
          </cell>
          <cell r="C11547">
            <v>-10400</v>
          </cell>
          <cell r="D11547">
            <v>3900</v>
          </cell>
          <cell r="E11547">
            <v>0</v>
          </cell>
          <cell r="F11547">
            <v>3900</v>
          </cell>
          <cell r="G11547">
            <v>-6500</v>
          </cell>
        </row>
        <row r="11548">
          <cell r="B11548" t="str">
            <v>301502J014</v>
          </cell>
          <cell r="C11548">
            <v>-10400</v>
          </cell>
          <cell r="D11548">
            <v>0</v>
          </cell>
          <cell r="E11548">
            <v>0</v>
          </cell>
          <cell r="F11548">
            <v>0</v>
          </cell>
          <cell r="G11548">
            <v>-10400</v>
          </cell>
        </row>
        <row r="11549">
          <cell r="B11549" t="str">
            <v>301502J015</v>
          </cell>
          <cell r="C11549">
            <v>-10400</v>
          </cell>
          <cell r="D11549">
            <v>3900</v>
          </cell>
          <cell r="E11549">
            <v>0</v>
          </cell>
          <cell r="F11549">
            <v>3900</v>
          </cell>
          <cell r="G11549">
            <v>-6500</v>
          </cell>
        </row>
        <row r="11550">
          <cell r="B11550" t="str">
            <v>301502J016</v>
          </cell>
          <cell r="C11550">
            <v>-10400</v>
          </cell>
          <cell r="D11550">
            <v>3900</v>
          </cell>
          <cell r="E11550">
            <v>0</v>
          </cell>
          <cell r="F11550">
            <v>3900</v>
          </cell>
          <cell r="G11550">
            <v>-6500</v>
          </cell>
        </row>
        <row r="11551">
          <cell r="B11551" t="str">
            <v>301502J017</v>
          </cell>
          <cell r="C11551">
            <v>-10400</v>
          </cell>
          <cell r="D11551">
            <v>3900</v>
          </cell>
          <cell r="E11551">
            <v>0</v>
          </cell>
          <cell r="F11551">
            <v>3900</v>
          </cell>
          <cell r="G11551">
            <v>-6500</v>
          </cell>
        </row>
        <row r="11552">
          <cell r="B11552" t="str">
            <v>301502J018</v>
          </cell>
          <cell r="C11552">
            <v>-31200</v>
          </cell>
          <cell r="D11552">
            <v>7800</v>
          </cell>
          <cell r="E11552">
            <v>0</v>
          </cell>
          <cell r="F11552">
            <v>7800</v>
          </cell>
          <cell r="G11552">
            <v>-23400</v>
          </cell>
        </row>
        <row r="11553">
          <cell r="B11553" t="str">
            <v>301502J020</v>
          </cell>
          <cell r="C11553">
            <v>-10400</v>
          </cell>
          <cell r="D11553">
            <v>6400</v>
          </cell>
          <cell r="E11553">
            <v>-2500</v>
          </cell>
          <cell r="F11553">
            <v>3900</v>
          </cell>
          <cell r="G11553">
            <v>-6500</v>
          </cell>
        </row>
        <row r="11554">
          <cell r="B11554" t="str">
            <v>301502J021</v>
          </cell>
          <cell r="C11554">
            <v>4100</v>
          </cell>
          <cell r="D11554">
            <v>3900</v>
          </cell>
          <cell r="E11554">
            <v>-14500</v>
          </cell>
          <cell r="F11554">
            <v>-10600</v>
          </cell>
          <cell r="G11554">
            <v>-6500</v>
          </cell>
        </row>
        <row r="11555">
          <cell r="B11555" t="str">
            <v>301502J022</v>
          </cell>
          <cell r="C11555">
            <v>-14500</v>
          </cell>
          <cell r="D11555">
            <v>8000</v>
          </cell>
          <cell r="E11555">
            <v>0</v>
          </cell>
          <cell r="F11555">
            <v>8000</v>
          </cell>
          <cell r="G11555">
            <v>-6500</v>
          </cell>
        </row>
        <row r="11556">
          <cell r="B11556" t="str">
            <v>301502J023</v>
          </cell>
          <cell r="C11556">
            <v>-10400</v>
          </cell>
          <cell r="D11556">
            <v>0</v>
          </cell>
          <cell r="E11556">
            <v>0</v>
          </cell>
          <cell r="F11556">
            <v>0</v>
          </cell>
          <cell r="G11556">
            <v>-10400</v>
          </cell>
        </row>
        <row r="11557">
          <cell r="B11557" t="str">
            <v>301502K001</v>
          </cell>
          <cell r="C11557">
            <v>-10400</v>
          </cell>
          <cell r="D11557">
            <v>3900</v>
          </cell>
          <cell r="E11557">
            <v>0</v>
          </cell>
          <cell r="F11557">
            <v>3900</v>
          </cell>
          <cell r="G11557">
            <v>-6500</v>
          </cell>
        </row>
        <row r="11558">
          <cell r="B11558" t="str">
            <v>301502K002</v>
          </cell>
          <cell r="C11558">
            <v>-10400</v>
          </cell>
          <cell r="D11558">
            <v>0</v>
          </cell>
          <cell r="E11558">
            <v>0</v>
          </cell>
          <cell r="F11558">
            <v>0</v>
          </cell>
          <cell r="G11558">
            <v>-10400</v>
          </cell>
        </row>
        <row r="11559">
          <cell r="B11559" t="str">
            <v>301502K003</v>
          </cell>
          <cell r="C11559">
            <v>-10400</v>
          </cell>
          <cell r="D11559">
            <v>3900</v>
          </cell>
          <cell r="E11559">
            <v>0</v>
          </cell>
          <cell r="F11559">
            <v>3900</v>
          </cell>
          <cell r="G11559">
            <v>-6500</v>
          </cell>
        </row>
        <row r="11560">
          <cell r="B11560" t="str">
            <v>301502K004</v>
          </cell>
          <cell r="C11560">
            <v>-10400</v>
          </cell>
          <cell r="D11560">
            <v>3900</v>
          </cell>
          <cell r="E11560">
            <v>0</v>
          </cell>
          <cell r="F11560">
            <v>3900</v>
          </cell>
          <cell r="G11560">
            <v>-6500</v>
          </cell>
        </row>
        <row r="11561">
          <cell r="B11561" t="str">
            <v>301502K005</v>
          </cell>
          <cell r="C11561">
            <v>-10400</v>
          </cell>
          <cell r="D11561">
            <v>3900</v>
          </cell>
          <cell r="E11561">
            <v>0</v>
          </cell>
          <cell r="F11561">
            <v>3900</v>
          </cell>
          <cell r="G11561">
            <v>-6500</v>
          </cell>
        </row>
        <row r="11562">
          <cell r="B11562" t="str">
            <v>301502K006</v>
          </cell>
          <cell r="C11562">
            <v>-10400</v>
          </cell>
          <cell r="D11562">
            <v>3900</v>
          </cell>
          <cell r="E11562">
            <v>0</v>
          </cell>
          <cell r="F11562">
            <v>3900</v>
          </cell>
          <cell r="G11562">
            <v>-6500</v>
          </cell>
        </row>
        <row r="11563">
          <cell r="B11563" t="str">
            <v>301502K007</v>
          </cell>
          <cell r="C11563">
            <v>-10400</v>
          </cell>
          <cell r="D11563">
            <v>0</v>
          </cell>
          <cell r="E11563">
            <v>0</v>
          </cell>
          <cell r="F11563">
            <v>0</v>
          </cell>
          <cell r="G11563">
            <v>-10400</v>
          </cell>
        </row>
        <row r="11564">
          <cell r="B11564" t="str">
            <v>301502K008</v>
          </cell>
          <cell r="C11564">
            <v>-10400</v>
          </cell>
          <cell r="D11564">
            <v>3900</v>
          </cell>
          <cell r="E11564">
            <v>0</v>
          </cell>
          <cell r="F11564">
            <v>3900</v>
          </cell>
          <cell r="G11564">
            <v>-6500</v>
          </cell>
        </row>
        <row r="11565">
          <cell r="B11565" t="str">
            <v>301502K009</v>
          </cell>
          <cell r="C11565">
            <v>-10400</v>
          </cell>
          <cell r="D11565">
            <v>11400</v>
          </cell>
          <cell r="E11565">
            <v>-7500</v>
          </cell>
          <cell r="F11565">
            <v>3900</v>
          </cell>
          <cell r="G11565">
            <v>-6500</v>
          </cell>
        </row>
        <row r="11566">
          <cell r="B11566" t="str">
            <v>301502K010</v>
          </cell>
          <cell r="C11566">
            <v>-10400</v>
          </cell>
          <cell r="D11566">
            <v>3900</v>
          </cell>
          <cell r="E11566">
            <v>0</v>
          </cell>
          <cell r="F11566">
            <v>3900</v>
          </cell>
          <cell r="G11566">
            <v>-6500</v>
          </cell>
        </row>
        <row r="11567">
          <cell r="B11567" t="str">
            <v>301502K011</v>
          </cell>
          <cell r="C11567">
            <v>-10400</v>
          </cell>
          <cell r="D11567">
            <v>3900</v>
          </cell>
          <cell r="E11567">
            <v>0</v>
          </cell>
          <cell r="F11567">
            <v>3900</v>
          </cell>
          <cell r="G11567">
            <v>-6500</v>
          </cell>
        </row>
        <row r="11568">
          <cell r="B11568" t="str">
            <v>301502K012</v>
          </cell>
          <cell r="C11568">
            <v>-10400</v>
          </cell>
          <cell r="D11568">
            <v>3900</v>
          </cell>
          <cell r="E11568">
            <v>0</v>
          </cell>
          <cell r="F11568">
            <v>3900</v>
          </cell>
          <cell r="G11568">
            <v>-6500</v>
          </cell>
        </row>
        <row r="11569">
          <cell r="B11569" t="str">
            <v>301502K013</v>
          </cell>
          <cell r="C11569">
            <v>-10400</v>
          </cell>
          <cell r="D11569">
            <v>0</v>
          </cell>
          <cell r="E11569">
            <v>0</v>
          </cell>
          <cell r="F11569">
            <v>0</v>
          </cell>
          <cell r="G11569">
            <v>-10400</v>
          </cell>
        </row>
        <row r="11570">
          <cell r="B11570" t="str">
            <v>301502K014</v>
          </cell>
          <cell r="C11570">
            <v>-20800</v>
          </cell>
          <cell r="D11570">
            <v>7800</v>
          </cell>
          <cell r="E11570">
            <v>0</v>
          </cell>
          <cell r="F11570">
            <v>7800</v>
          </cell>
          <cell r="G11570">
            <v>-13000</v>
          </cell>
        </row>
        <row r="11571">
          <cell r="B11571" t="str">
            <v>301502K015</v>
          </cell>
          <cell r="C11571">
            <v>-10400</v>
          </cell>
          <cell r="D11571">
            <v>3900</v>
          </cell>
          <cell r="E11571">
            <v>0</v>
          </cell>
          <cell r="F11571">
            <v>3900</v>
          </cell>
          <cell r="G11571">
            <v>-6500</v>
          </cell>
        </row>
        <row r="11572">
          <cell r="B11572" t="str">
            <v>301502K016</v>
          </cell>
          <cell r="C11572">
            <v>-10400</v>
          </cell>
          <cell r="D11572">
            <v>3900</v>
          </cell>
          <cell r="E11572">
            <v>0</v>
          </cell>
          <cell r="F11572">
            <v>3900</v>
          </cell>
          <cell r="G11572">
            <v>-6500</v>
          </cell>
        </row>
        <row r="11573">
          <cell r="B11573" t="str">
            <v>301502K017</v>
          </cell>
          <cell r="C11573">
            <v>-10400</v>
          </cell>
          <cell r="D11573">
            <v>3900</v>
          </cell>
          <cell r="E11573">
            <v>0</v>
          </cell>
          <cell r="F11573">
            <v>3900</v>
          </cell>
          <cell r="G11573">
            <v>-6500</v>
          </cell>
        </row>
        <row r="11574">
          <cell r="B11574" t="str">
            <v>301502K018</v>
          </cell>
          <cell r="C11574">
            <v>-10400</v>
          </cell>
          <cell r="D11574">
            <v>3900</v>
          </cell>
          <cell r="E11574">
            <v>0</v>
          </cell>
          <cell r="F11574">
            <v>3900</v>
          </cell>
          <cell r="G11574">
            <v>-6500</v>
          </cell>
        </row>
        <row r="11575">
          <cell r="B11575" t="str">
            <v>301502K019</v>
          </cell>
          <cell r="C11575">
            <v>-10400</v>
          </cell>
          <cell r="D11575">
            <v>3900</v>
          </cell>
          <cell r="E11575">
            <v>0</v>
          </cell>
          <cell r="F11575">
            <v>3900</v>
          </cell>
          <cell r="G11575">
            <v>-6500</v>
          </cell>
        </row>
        <row r="11576">
          <cell r="B11576" t="str">
            <v>301502K020</v>
          </cell>
          <cell r="C11576">
            <v>-10400</v>
          </cell>
          <cell r="D11576">
            <v>3900</v>
          </cell>
          <cell r="E11576">
            <v>0</v>
          </cell>
          <cell r="F11576">
            <v>3900</v>
          </cell>
          <cell r="G11576">
            <v>-6500</v>
          </cell>
        </row>
        <row r="11577">
          <cell r="B11577" t="str">
            <v>301502K021</v>
          </cell>
          <cell r="C11577">
            <v>-16700</v>
          </cell>
          <cell r="D11577">
            <v>11700</v>
          </cell>
          <cell r="E11577">
            <v>0</v>
          </cell>
          <cell r="F11577">
            <v>11700</v>
          </cell>
          <cell r="G11577">
            <v>-5000</v>
          </cell>
        </row>
        <row r="11578">
          <cell r="B11578" t="str">
            <v>301502K022</v>
          </cell>
          <cell r="C11578">
            <v>-10400</v>
          </cell>
          <cell r="D11578">
            <v>3900</v>
          </cell>
          <cell r="E11578">
            <v>0</v>
          </cell>
          <cell r="F11578">
            <v>3900</v>
          </cell>
          <cell r="G11578">
            <v>-6500</v>
          </cell>
        </row>
        <row r="11579">
          <cell r="B11579" t="str">
            <v>301502K023</v>
          </cell>
          <cell r="C11579">
            <v>-20800</v>
          </cell>
          <cell r="D11579">
            <v>7800</v>
          </cell>
          <cell r="E11579">
            <v>0</v>
          </cell>
          <cell r="F11579">
            <v>7800</v>
          </cell>
          <cell r="G11579">
            <v>-13000</v>
          </cell>
        </row>
        <row r="11580">
          <cell r="B11580" t="str">
            <v>301502K024</v>
          </cell>
          <cell r="C11580">
            <v>-31200</v>
          </cell>
          <cell r="D11580">
            <v>11700</v>
          </cell>
          <cell r="E11580">
            <v>0</v>
          </cell>
          <cell r="F11580">
            <v>11700</v>
          </cell>
          <cell r="G11580">
            <v>-19500</v>
          </cell>
        </row>
        <row r="11581">
          <cell r="B11581" t="str">
            <v>301502K025</v>
          </cell>
          <cell r="C11581">
            <v>-37500</v>
          </cell>
          <cell r="D11581">
            <v>0</v>
          </cell>
          <cell r="E11581">
            <v>0</v>
          </cell>
          <cell r="F11581">
            <v>0</v>
          </cell>
          <cell r="G11581">
            <v>-37500</v>
          </cell>
        </row>
        <row r="11582">
          <cell r="B11582" t="str">
            <v>301502K026</v>
          </cell>
          <cell r="C11582">
            <v>-10400</v>
          </cell>
          <cell r="D11582">
            <v>3900</v>
          </cell>
          <cell r="E11582">
            <v>-5000</v>
          </cell>
          <cell r="F11582">
            <v>-1100</v>
          </cell>
          <cell r="G11582">
            <v>-11500</v>
          </cell>
        </row>
        <row r="11583">
          <cell r="B11583" t="str">
            <v>301502K027</v>
          </cell>
          <cell r="C11583">
            <v>-10400</v>
          </cell>
          <cell r="D11583">
            <v>0</v>
          </cell>
          <cell r="E11583">
            <v>0</v>
          </cell>
          <cell r="F11583">
            <v>0</v>
          </cell>
          <cell r="G11583">
            <v>-10400</v>
          </cell>
        </row>
        <row r="11584">
          <cell r="B11584" t="str">
            <v>301502K028</v>
          </cell>
          <cell r="C11584">
            <v>-10400</v>
          </cell>
          <cell r="D11584">
            <v>3900</v>
          </cell>
          <cell r="E11584">
            <v>0</v>
          </cell>
          <cell r="F11584">
            <v>3900</v>
          </cell>
          <cell r="G11584">
            <v>-6500</v>
          </cell>
        </row>
        <row r="11585">
          <cell r="B11585" t="str">
            <v>301502L001</v>
          </cell>
          <cell r="C11585">
            <v>-10400</v>
          </cell>
          <cell r="D11585">
            <v>3900</v>
          </cell>
          <cell r="E11585">
            <v>0</v>
          </cell>
          <cell r="F11585">
            <v>3900</v>
          </cell>
          <cell r="G11585">
            <v>-6500</v>
          </cell>
        </row>
        <row r="11586">
          <cell r="B11586" t="str">
            <v>301502L002</v>
          </cell>
          <cell r="C11586">
            <v>-20800</v>
          </cell>
          <cell r="D11586">
            <v>3900</v>
          </cell>
          <cell r="E11586">
            <v>-5000</v>
          </cell>
          <cell r="F11586">
            <v>-1100</v>
          </cell>
          <cell r="G11586">
            <v>-21900</v>
          </cell>
        </row>
        <row r="11587">
          <cell r="B11587" t="str">
            <v>301502L003</v>
          </cell>
          <cell r="C11587">
            <v>-10400</v>
          </cell>
          <cell r="D11587">
            <v>3900</v>
          </cell>
          <cell r="E11587">
            <v>0</v>
          </cell>
          <cell r="F11587">
            <v>3900</v>
          </cell>
          <cell r="G11587">
            <v>-6500</v>
          </cell>
        </row>
        <row r="11588">
          <cell r="B11588" t="str">
            <v>301502L004</v>
          </cell>
          <cell r="C11588">
            <v>-10400</v>
          </cell>
          <cell r="D11588">
            <v>3900</v>
          </cell>
          <cell r="E11588">
            <v>0</v>
          </cell>
          <cell r="F11588">
            <v>3900</v>
          </cell>
          <cell r="G11588">
            <v>-6500</v>
          </cell>
        </row>
        <row r="11589">
          <cell r="B11589" t="str">
            <v>301502L005</v>
          </cell>
          <cell r="C11589">
            <v>-10400</v>
          </cell>
          <cell r="D11589">
            <v>0</v>
          </cell>
          <cell r="E11589">
            <v>0</v>
          </cell>
          <cell r="F11589">
            <v>0</v>
          </cell>
          <cell r="G11589">
            <v>-10400</v>
          </cell>
        </row>
        <row r="11590">
          <cell r="B11590" t="str">
            <v>301502L006</v>
          </cell>
          <cell r="C11590">
            <v>-10400</v>
          </cell>
          <cell r="D11590">
            <v>10400</v>
          </cell>
          <cell r="E11590">
            <v>0</v>
          </cell>
          <cell r="F11590">
            <v>10400</v>
          </cell>
          <cell r="G11590">
            <v>0</v>
          </cell>
        </row>
        <row r="11591">
          <cell r="B11591" t="str">
            <v>301502L007</v>
          </cell>
          <cell r="C11591">
            <v>-10400</v>
          </cell>
          <cell r="D11591">
            <v>0</v>
          </cell>
          <cell r="E11591">
            <v>0</v>
          </cell>
          <cell r="F11591">
            <v>0</v>
          </cell>
          <cell r="G11591">
            <v>-10400</v>
          </cell>
        </row>
        <row r="11592">
          <cell r="B11592" t="str">
            <v>301502L008</v>
          </cell>
          <cell r="C11592">
            <v>-10400</v>
          </cell>
          <cell r="D11592">
            <v>3900</v>
          </cell>
          <cell r="E11592">
            <v>0</v>
          </cell>
          <cell r="F11592">
            <v>3900</v>
          </cell>
          <cell r="G11592">
            <v>-6500</v>
          </cell>
        </row>
        <row r="11593">
          <cell r="B11593" t="str">
            <v>301502L009</v>
          </cell>
          <cell r="C11593">
            <v>-10400</v>
          </cell>
          <cell r="D11593">
            <v>3900</v>
          </cell>
          <cell r="E11593">
            <v>0</v>
          </cell>
          <cell r="F11593">
            <v>3900</v>
          </cell>
          <cell r="G11593">
            <v>-6500</v>
          </cell>
        </row>
        <row r="11594">
          <cell r="B11594" t="str">
            <v>301502L010</v>
          </cell>
          <cell r="C11594">
            <v>-10400</v>
          </cell>
          <cell r="D11594">
            <v>0</v>
          </cell>
          <cell r="E11594">
            <v>0</v>
          </cell>
          <cell r="F11594">
            <v>0</v>
          </cell>
          <cell r="G11594">
            <v>-10400</v>
          </cell>
        </row>
        <row r="11595">
          <cell r="B11595" t="str">
            <v>301502L011</v>
          </cell>
          <cell r="C11595">
            <v>-10400</v>
          </cell>
          <cell r="D11595">
            <v>3900</v>
          </cell>
          <cell r="E11595">
            <v>0</v>
          </cell>
          <cell r="F11595">
            <v>3900</v>
          </cell>
          <cell r="G11595">
            <v>-6500</v>
          </cell>
        </row>
        <row r="11596">
          <cell r="B11596" t="str">
            <v>301502L012</v>
          </cell>
          <cell r="C11596">
            <v>-10400</v>
          </cell>
          <cell r="D11596">
            <v>10400</v>
          </cell>
          <cell r="E11596">
            <v>0</v>
          </cell>
          <cell r="F11596">
            <v>10400</v>
          </cell>
          <cell r="G11596">
            <v>0</v>
          </cell>
        </row>
        <row r="11597">
          <cell r="B11597" t="str">
            <v>301502L013</v>
          </cell>
          <cell r="C11597">
            <v>-10400</v>
          </cell>
          <cell r="D11597">
            <v>3900</v>
          </cell>
          <cell r="E11597">
            <v>0</v>
          </cell>
          <cell r="F11597">
            <v>3900</v>
          </cell>
          <cell r="G11597">
            <v>-6500</v>
          </cell>
        </row>
        <row r="11598">
          <cell r="B11598" t="str">
            <v>301502L014</v>
          </cell>
          <cell r="C11598">
            <v>-10400</v>
          </cell>
          <cell r="D11598">
            <v>3900</v>
          </cell>
          <cell r="E11598">
            <v>0</v>
          </cell>
          <cell r="F11598">
            <v>3900</v>
          </cell>
          <cell r="G11598">
            <v>-6500</v>
          </cell>
        </row>
        <row r="11599">
          <cell r="B11599" t="str">
            <v>301502L015</v>
          </cell>
          <cell r="C11599">
            <v>-5000</v>
          </cell>
          <cell r="D11599">
            <v>0</v>
          </cell>
          <cell r="E11599">
            <v>0</v>
          </cell>
          <cell r="F11599">
            <v>0</v>
          </cell>
          <cell r="G11599">
            <v>-5000</v>
          </cell>
        </row>
        <row r="11600">
          <cell r="B11600" t="str">
            <v>301502M001</v>
          </cell>
          <cell r="C11600">
            <v>-20800</v>
          </cell>
          <cell r="D11600">
            <v>7800</v>
          </cell>
          <cell r="E11600">
            <v>0</v>
          </cell>
          <cell r="F11600">
            <v>7800</v>
          </cell>
          <cell r="G11600">
            <v>-13000</v>
          </cell>
        </row>
        <row r="11601">
          <cell r="B11601" t="str">
            <v>301502M002</v>
          </cell>
          <cell r="C11601">
            <v>-10400</v>
          </cell>
          <cell r="D11601">
            <v>3900</v>
          </cell>
          <cell r="E11601">
            <v>0</v>
          </cell>
          <cell r="F11601">
            <v>3900</v>
          </cell>
          <cell r="G11601">
            <v>-6500</v>
          </cell>
        </row>
        <row r="11602">
          <cell r="B11602" t="str">
            <v>301502M003</v>
          </cell>
          <cell r="C11602">
            <v>-20800</v>
          </cell>
          <cell r="D11602">
            <v>7800</v>
          </cell>
          <cell r="E11602">
            <v>0</v>
          </cell>
          <cell r="F11602">
            <v>7800</v>
          </cell>
          <cell r="G11602">
            <v>-13000</v>
          </cell>
        </row>
        <row r="11603">
          <cell r="B11603" t="str">
            <v>301502M004</v>
          </cell>
          <cell r="C11603">
            <v>-20800</v>
          </cell>
          <cell r="D11603">
            <v>7800</v>
          </cell>
          <cell r="E11603">
            <v>0</v>
          </cell>
          <cell r="F11603">
            <v>7800</v>
          </cell>
          <cell r="G11603">
            <v>-13000</v>
          </cell>
        </row>
        <row r="11604">
          <cell r="B11604" t="str">
            <v>301502M005</v>
          </cell>
          <cell r="C11604">
            <v>100</v>
          </cell>
          <cell r="D11604">
            <v>0</v>
          </cell>
          <cell r="E11604">
            <v>0</v>
          </cell>
          <cell r="F11604">
            <v>0</v>
          </cell>
          <cell r="G11604">
            <v>100</v>
          </cell>
        </row>
        <row r="11605">
          <cell r="B11605" t="str">
            <v>301502M006</v>
          </cell>
          <cell r="C11605">
            <v>-20800</v>
          </cell>
          <cell r="D11605">
            <v>7800</v>
          </cell>
          <cell r="E11605">
            <v>0</v>
          </cell>
          <cell r="F11605">
            <v>7800</v>
          </cell>
          <cell r="G11605">
            <v>-13000</v>
          </cell>
        </row>
        <row r="11606">
          <cell r="B11606" t="str">
            <v>301502M007</v>
          </cell>
          <cell r="C11606">
            <v>-6300</v>
          </cell>
          <cell r="D11606">
            <v>3900</v>
          </cell>
          <cell r="E11606">
            <v>0</v>
          </cell>
          <cell r="F11606">
            <v>3900</v>
          </cell>
          <cell r="G11606">
            <v>-2400</v>
          </cell>
        </row>
        <row r="11607">
          <cell r="B11607" t="str">
            <v>301502M008</v>
          </cell>
          <cell r="C11607">
            <v>-10400</v>
          </cell>
          <cell r="D11607">
            <v>3900</v>
          </cell>
          <cell r="E11607">
            <v>0</v>
          </cell>
          <cell r="F11607">
            <v>3900</v>
          </cell>
          <cell r="G11607">
            <v>-6500</v>
          </cell>
        </row>
        <row r="11608">
          <cell r="B11608" t="str">
            <v>301502M009</v>
          </cell>
          <cell r="C11608">
            <v>-10400</v>
          </cell>
          <cell r="D11608">
            <v>3900</v>
          </cell>
          <cell r="E11608">
            <v>0</v>
          </cell>
          <cell r="F11608">
            <v>3900</v>
          </cell>
          <cell r="G11608">
            <v>-6500</v>
          </cell>
        </row>
        <row r="11609">
          <cell r="B11609" t="str">
            <v>301502M010</v>
          </cell>
          <cell r="C11609">
            <v>-14500</v>
          </cell>
          <cell r="D11609">
            <v>4800</v>
          </cell>
          <cell r="E11609">
            <v>0</v>
          </cell>
          <cell r="F11609">
            <v>4800</v>
          </cell>
          <cell r="G11609">
            <v>-9700</v>
          </cell>
        </row>
        <row r="11610">
          <cell r="B11610" t="str">
            <v>301502M011</v>
          </cell>
          <cell r="C11610">
            <v>-10400</v>
          </cell>
          <cell r="D11610">
            <v>3900</v>
          </cell>
          <cell r="E11610">
            <v>0</v>
          </cell>
          <cell r="F11610">
            <v>3900</v>
          </cell>
          <cell r="G11610">
            <v>-6500</v>
          </cell>
        </row>
        <row r="11611">
          <cell r="B11611" t="str">
            <v>301502M012</v>
          </cell>
          <cell r="C11611">
            <v>-10400</v>
          </cell>
          <cell r="D11611">
            <v>3900</v>
          </cell>
          <cell r="E11611">
            <v>0</v>
          </cell>
          <cell r="F11611">
            <v>3900</v>
          </cell>
          <cell r="G11611">
            <v>-6500</v>
          </cell>
        </row>
        <row r="11612">
          <cell r="B11612" t="str">
            <v>301502M014</v>
          </cell>
          <cell r="C11612">
            <v>-20800</v>
          </cell>
          <cell r="D11612">
            <v>7800</v>
          </cell>
          <cell r="E11612">
            <v>0</v>
          </cell>
          <cell r="F11612">
            <v>7800</v>
          </cell>
          <cell r="G11612">
            <v>-13000</v>
          </cell>
        </row>
        <row r="11613">
          <cell r="B11613" t="str">
            <v>301502M015</v>
          </cell>
          <cell r="C11613">
            <v>-10400</v>
          </cell>
          <cell r="D11613">
            <v>3900</v>
          </cell>
          <cell r="E11613">
            <v>0</v>
          </cell>
          <cell r="F11613">
            <v>3900</v>
          </cell>
          <cell r="G11613">
            <v>-6500</v>
          </cell>
        </row>
        <row r="11614">
          <cell r="B11614" t="str">
            <v>301502M016</v>
          </cell>
          <cell r="C11614">
            <v>-10400</v>
          </cell>
          <cell r="D11614">
            <v>3900</v>
          </cell>
          <cell r="E11614">
            <v>0</v>
          </cell>
          <cell r="F11614">
            <v>3900</v>
          </cell>
          <cell r="G11614">
            <v>-6500</v>
          </cell>
        </row>
        <row r="11615">
          <cell r="B11615" t="str">
            <v>301502M017</v>
          </cell>
          <cell r="C11615">
            <v>-10400</v>
          </cell>
          <cell r="D11615">
            <v>10400</v>
          </cell>
          <cell r="E11615">
            <v>0</v>
          </cell>
          <cell r="F11615">
            <v>10400</v>
          </cell>
          <cell r="G11615">
            <v>0</v>
          </cell>
        </row>
        <row r="11616">
          <cell r="B11616" t="str">
            <v>301502M018</v>
          </cell>
          <cell r="C11616">
            <v>-20800</v>
          </cell>
          <cell r="D11616">
            <v>7800</v>
          </cell>
          <cell r="E11616">
            <v>0</v>
          </cell>
          <cell r="F11616">
            <v>7800</v>
          </cell>
          <cell r="G11616">
            <v>-13000</v>
          </cell>
        </row>
        <row r="11617">
          <cell r="B11617" t="str">
            <v>301502M019</v>
          </cell>
          <cell r="C11617">
            <v>-10400</v>
          </cell>
          <cell r="D11617">
            <v>3900</v>
          </cell>
          <cell r="E11617">
            <v>0</v>
          </cell>
          <cell r="F11617">
            <v>3900</v>
          </cell>
          <cell r="G11617">
            <v>-6500</v>
          </cell>
        </row>
        <row r="11618">
          <cell r="B11618" t="str">
            <v>301502M020</v>
          </cell>
          <cell r="C11618">
            <v>-10400</v>
          </cell>
          <cell r="D11618">
            <v>3900</v>
          </cell>
          <cell r="E11618">
            <v>0</v>
          </cell>
          <cell r="F11618">
            <v>3900</v>
          </cell>
          <cell r="G11618">
            <v>-6500</v>
          </cell>
        </row>
        <row r="11619">
          <cell r="B11619" t="str">
            <v>301502M021</v>
          </cell>
          <cell r="C11619">
            <v>-10400</v>
          </cell>
          <cell r="D11619">
            <v>0</v>
          </cell>
          <cell r="E11619">
            <v>0</v>
          </cell>
          <cell r="F11619">
            <v>0</v>
          </cell>
          <cell r="G11619">
            <v>-10400</v>
          </cell>
        </row>
        <row r="11620">
          <cell r="B11620" t="str">
            <v>301502M022</v>
          </cell>
          <cell r="C11620">
            <v>-10400</v>
          </cell>
          <cell r="D11620">
            <v>3900</v>
          </cell>
          <cell r="E11620">
            <v>0</v>
          </cell>
          <cell r="F11620">
            <v>3900</v>
          </cell>
          <cell r="G11620">
            <v>-6500</v>
          </cell>
        </row>
        <row r="11621">
          <cell r="B11621" t="str">
            <v>301502M023</v>
          </cell>
          <cell r="C11621">
            <v>-10400</v>
          </cell>
          <cell r="D11621">
            <v>3900</v>
          </cell>
          <cell r="E11621">
            <v>0</v>
          </cell>
          <cell r="F11621">
            <v>3900</v>
          </cell>
          <cell r="G11621">
            <v>-6500</v>
          </cell>
        </row>
        <row r="11622">
          <cell r="B11622" t="str">
            <v>301502M024</v>
          </cell>
          <cell r="C11622">
            <v>-10400</v>
          </cell>
          <cell r="D11622">
            <v>3900</v>
          </cell>
          <cell r="E11622">
            <v>0</v>
          </cell>
          <cell r="F11622">
            <v>3900</v>
          </cell>
          <cell r="G11622">
            <v>-6500</v>
          </cell>
        </row>
        <row r="11623">
          <cell r="B11623" t="str">
            <v>301502M025</v>
          </cell>
          <cell r="C11623">
            <v>-20800</v>
          </cell>
          <cell r="D11623">
            <v>7800</v>
          </cell>
          <cell r="E11623">
            <v>-2500</v>
          </cell>
          <cell r="F11623">
            <v>5300</v>
          </cell>
          <cell r="G11623">
            <v>-15500</v>
          </cell>
        </row>
        <row r="11624">
          <cell r="B11624" t="str">
            <v>301502M026</v>
          </cell>
          <cell r="C11624">
            <v>-14500</v>
          </cell>
          <cell r="D11624">
            <v>900</v>
          </cell>
          <cell r="E11624">
            <v>0</v>
          </cell>
          <cell r="F11624">
            <v>900</v>
          </cell>
          <cell r="G11624">
            <v>-13600</v>
          </cell>
        </row>
        <row r="11625">
          <cell r="B11625" t="str">
            <v>301502M027</v>
          </cell>
          <cell r="C11625">
            <v>-10400</v>
          </cell>
          <cell r="D11625">
            <v>3900</v>
          </cell>
          <cell r="E11625">
            <v>0</v>
          </cell>
          <cell r="F11625">
            <v>3900</v>
          </cell>
          <cell r="G11625">
            <v>-6500</v>
          </cell>
        </row>
        <row r="11626">
          <cell r="B11626" t="str">
            <v>301502M028</v>
          </cell>
          <cell r="C11626">
            <v>-10400</v>
          </cell>
          <cell r="D11626">
            <v>3900</v>
          </cell>
          <cell r="E11626">
            <v>0</v>
          </cell>
          <cell r="F11626">
            <v>3900</v>
          </cell>
          <cell r="G11626">
            <v>-6500</v>
          </cell>
        </row>
        <row r="11627">
          <cell r="B11627" t="str">
            <v>301502M029</v>
          </cell>
          <cell r="C11627">
            <v>-10400</v>
          </cell>
          <cell r="D11627">
            <v>3900</v>
          </cell>
          <cell r="E11627">
            <v>0</v>
          </cell>
          <cell r="F11627">
            <v>3900</v>
          </cell>
          <cell r="G11627">
            <v>-6500</v>
          </cell>
        </row>
        <row r="11628">
          <cell r="B11628" t="str">
            <v>301502M030</v>
          </cell>
          <cell r="C11628">
            <v>-10400</v>
          </cell>
          <cell r="D11628">
            <v>3900</v>
          </cell>
          <cell r="E11628">
            <v>0</v>
          </cell>
          <cell r="F11628">
            <v>3900</v>
          </cell>
          <cell r="G11628">
            <v>-6500</v>
          </cell>
        </row>
        <row r="11629">
          <cell r="B11629" t="str">
            <v>301502M031</v>
          </cell>
          <cell r="C11629">
            <v>-10400</v>
          </cell>
          <cell r="D11629">
            <v>3900</v>
          </cell>
          <cell r="E11629">
            <v>0</v>
          </cell>
          <cell r="F11629">
            <v>3900</v>
          </cell>
          <cell r="G11629">
            <v>-6500</v>
          </cell>
        </row>
        <row r="11630">
          <cell r="B11630" t="str">
            <v>301502M032</v>
          </cell>
          <cell r="C11630">
            <v>-10400</v>
          </cell>
          <cell r="D11630">
            <v>12900</v>
          </cell>
          <cell r="E11630">
            <v>-2500</v>
          </cell>
          <cell r="F11630">
            <v>10400</v>
          </cell>
          <cell r="G11630">
            <v>0</v>
          </cell>
        </row>
        <row r="11631">
          <cell r="B11631" t="str">
            <v>301502M033</v>
          </cell>
          <cell r="C11631">
            <v>-10400</v>
          </cell>
          <cell r="D11631">
            <v>3900</v>
          </cell>
          <cell r="E11631">
            <v>0</v>
          </cell>
          <cell r="F11631">
            <v>3900</v>
          </cell>
          <cell r="G11631">
            <v>-6500</v>
          </cell>
        </row>
        <row r="11632">
          <cell r="B11632" t="str">
            <v>301502M034</v>
          </cell>
          <cell r="C11632">
            <v>-10400</v>
          </cell>
          <cell r="D11632">
            <v>0</v>
          </cell>
          <cell r="E11632">
            <v>0</v>
          </cell>
          <cell r="F11632">
            <v>0</v>
          </cell>
          <cell r="G11632">
            <v>-10400</v>
          </cell>
        </row>
        <row r="11633">
          <cell r="B11633" t="str">
            <v>301502M035</v>
          </cell>
          <cell r="C11633">
            <v>-10400</v>
          </cell>
          <cell r="D11633">
            <v>3900</v>
          </cell>
          <cell r="E11633">
            <v>0</v>
          </cell>
          <cell r="F11633">
            <v>3900</v>
          </cell>
          <cell r="G11633">
            <v>-6500</v>
          </cell>
        </row>
        <row r="11634">
          <cell r="B11634" t="str">
            <v>301502M036</v>
          </cell>
          <cell r="C11634">
            <v>-10400</v>
          </cell>
          <cell r="D11634">
            <v>0</v>
          </cell>
          <cell r="E11634">
            <v>0</v>
          </cell>
          <cell r="F11634">
            <v>0</v>
          </cell>
          <cell r="G11634">
            <v>-10400</v>
          </cell>
        </row>
        <row r="11635">
          <cell r="B11635" t="str">
            <v>301502M037</v>
          </cell>
          <cell r="C11635">
            <v>-10400</v>
          </cell>
          <cell r="D11635">
            <v>3900</v>
          </cell>
          <cell r="E11635">
            <v>0</v>
          </cell>
          <cell r="F11635">
            <v>3900</v>
          </cell>
          <cell r="G11635">
            <v>-6500</v>
          </cell>
        </row>
        <row r="11636">
          <cell r="B11636" t="str">
            <v>301502M038</v>
          </cell>
          <cell r="C11636">
            <v>-10400</v>
          </cell>
          <cell r="D11636">
            <v>3900</v>
          </cell>
          <cell r="E11636">
            <v>0</v>
          </cell>
          <cell r="F11636">
            <v>3900</v>
          </cell>
          <cell r="G11636">
            <v>-6500</v>
          </cell>
        </row>
        <row r="11637">
          <cell r="B11637" t="str">
            <v>301502M039</v>
          </cell>
          <cell r="C11637">
            <v>-20800</v>
          </cell>
          <cell r="D11637">
            <v>7800</v>
          </cell>
          <cell r="E11637">
            <v>0</v>
          </cell>
          <cell r="F11637">
            <v>7800</v>
          </cell>
          <cell r="G11637">
            <v>-13000</v>
          </cell>
        </row>
        <row r="11638">
          <cell r="B11638" t="str">
            <v>301502M040</v>
          </cell>
          <cell r="C11638">
            <v>-10400</v>
          </cell>
          <cell r="D11638">
            <v>3900</v>
          </cell>
          <cell r="E11638">
            <v>-2500</v>
          </cell>
          <cell r="F11638">
            <v>1400</v>
          </cell>
          <cell r="G11638">
            <v>-9000</v>
          </cell>
        </row>
        <row r="11639">
          <cell r="B11639" t="str">
            <v>301502M041</v>
          </cell>
          <cell r="C11639">
            <v>-10400</v>
          </cell>
          <cell r="D11639">
            <v>3900</v>
          </cell>
          <cell r="E11639">
            <v>0</v>
          </cell>
          <cell r="F11639">
            <v>3900</v>
          </cell>
          <cell r="G11639">
            <v>-6500</v>
          </cell>
        </row>
        <row r="11640">
          <cell r="B11640" t="str">
            <v>301502M042</v>
          </cell>
          <cell r="C11640">
            <v>-41600</v>
          </cell>
          <cell r="D11640">
            <v>15600</v>
          </cell>
          <cell r="E11640">
            <v>0</v>
          </cell>
          <cell r="F11640">
            <v>15600</v>
          </cell>
          <cell r="G11640">
            <v>-26000</v>
          </cell>
        </row>
        <row r="11641">
          <cell r="B11641" t="str">
            <v>301502M043</v>
          </cell>
          <cell r="C11641">
            <v>-10400</v>
          </cell>
          <cell r="D11641">
            <v>3900</v>
          </cell>
          <cell r="E11641">
            <v>0</v>
          </cell>
          <cell r="F11641">
            <v>3900</v>
          </cell>
          <cell r="G11641">
            <v>-6500</v>
          </cell>
        </row>
        <row r="11642">
          <cell r="B11642" t="str">
            <v>301502M044</v>
          </cell>
          <cell r="C11642">
            <v>-10400</v>
          </cell>
          <cell r="D11642">
            <v>3900</v>
          </cell>
          <cell r="E11642">
            <v>0</v>
          </cell>
          <cell r="F11642">
            <v>3900</v>
          </cell>
          <cell r="G11642">
            <v>-6500</v>
          </cell>
        </row>
        <row r="11643">
          <cell r="B11643" t="str">
            <v>301502M045</v>
          </cell>
          <cell r="C11643">
            <v>-41600</v>
          </cell>
          <cell r="D11643">
            <v>15600</v>
          </cell>
          <cell r="E11643">
            <v>0</v>
          </cell>
          <cell r="F11643">
            <v>15600</v>
          </cell>
          <cell r="G11643">
            <v>-26000</v>
          </cell>
        </row>
        <row r="11644">
          <cell r="B11644" t="str">
            <v>301502M046</v>
          </cell>
          <cell r="C11644">
            <v>-10400</v>
          </cell>
          <cell r="D11644">
            <v>3900</v>
          </cell>
          <cell r="E11644">
            <v>0</v>
          </cell>
          <cell r="F11644">
            <v>3900</v>
          </cell>
          <cell r="G11644">
            <v>-6500</v>
          </cell>
        </row>
        <row r="11645">
          <cell r="B11645" t="str">
            <v>301502M047</v>
          </cell>
          <cell r="C11645">
            <v>-10400</v>
          </cell>
          <cell r="D11645">
            <v>3900</v>
          </cell>
          <cell r="E11645">
            <v>0</v>
          </cell>
          <cell r="F11645">
            <v>3900</v>
          </cell>
          <cell r="G11645">
            <v>-6500</v>
          </cell>
        </row>
        <row r="11646">
          <cell r="B11646" t="str">
            <v>301502M049</v>
          </cell>
          <cell r="C11646">
            <v>-10400</v>
          </cell>
          <cell r="D11646">
            <v>3900</v>
          </cell>
          <cell r="E11646">
            <v>0</v>
          </cell>
          <cell r="F11646">
            <v>3900</v>
          </cell>
          <cell r="G11646">
            <v>-6500</v>
          </cell>
        </row>
        <row r="11647">
          <cell r="B11647" t="str">
            <v>301502M051</v>
          </cell>
          <cell r="C11647">
            <v>-10400</v>
          </cell>
          <cell r="D11647">
            <v>0</v>
          </cell>
          <cell r="E11647">
            <v>0</v>
          </cell>
          <cell r="F11647">
            <v>0</v>
          </cell>
          <cell r="G11647">
            <v>-10400</v>
          </cell>
        </row>
        <row r="11648">
          <cell r="B11648" t="str">
            <v>301502M052</v>
          </cell>
          <cell r="C11648">
            <v>-14500</v>
          </cell>
          <cell r="D11648">
            <v>0</v>
          </cell>
          <cell r="E11648">
            <v>0</v>
          </cell>
          <cell r="F11648">
            <v>0</v>
          </cell>
          <cell r="G11648">
            <v>-14500</v>
          </cell>
        </row>
        <row r="11649">
          <cell r="B11649" t="str">
            <v>301502M053</v>
          </cell>
          <cell r="C11649">
            <v>-31200</v>
          </cell>
          <cell r="D11649">
            <v>11700</v>
          </cell>
          <cell r="E11649">
            <v>0</v>
          </cell>
          <cell r="F11649">
            <v>11700</v>
          </cell>
          <cell r="G11649">
            <v>-19500</v>
          </cell>
        </row>
        <row r="11650">
          <cell r="B11650" t="str">
            <v>301502M054</v>
          </cell>
          <cell r="C11650">
            <v>-20800</v>
          </cell>
          <cell r="D11650">
            <v>7800</v>
          </cell>
          <cell r="E11650">
            <v>0</v>
          </cell>
          <cell r="F11650">
            <v>7800</v>
          </cell>
          <cell r="G11650">
            <v>-13000</v>
          </cell>
        </row>
        <row r="11651">
          <cell r="B11651" t="str">
            <v>301502M055</v>
          </cell>
          <cell r="C11651">
            <v>-41600</v>
          </cell>
          <cell r="D11651">
            <v>15600</v>
          </cell>
          <cell r="E11651">
            <v>0</v>
          </cell>
          <cell r="F11651">
            <v>15600</v>
          </cell>
          <cell r="G11651">
            <v>-26000</v>
          </cell>
        </row>
        <row r="11652">
          <cell r="B11652" t="str">
            <v>301502N001</v>
          </cell>
          <cell r="C11652">
            <v>-10400</v>
          </cell>
          <cell r="D11652">
            <v>3900</v>
          </cell>
          <cell r="E11652">
            <v>0</v>
          </cell>
          <cell r="F11652">
            <v>3900</v>
          </cell>
          <cell r="G11652">
            <v>-6500</v>
          </cell>
        </row>
        <row r="11653">
          <cell r="B11653" t="str">
            <v>301502N002</v>
          </cell>
          <cell r="C11653">
            <v>-14500</v>
          </cell>
          <cell r="D11653">
            <v>0</v>
          </cell>
          <cell r="E11653">
            <v>0</v>
          </cell>
          <cell r="F11653">
            <v>0</v>
          </cell>
          <cell r="G11653">
            <v>-14500</v>
          </cell>
        </row>
        <row r="11654">
          <cell r="B11654" t="str">
            <v>301502N003</v>
          </cell>
          <cell r="C11654">
            <v>-10400</v>
          </cell>
          <cell r="D11654">
            <v>3900</v>
          </cell>
          <cell r="E11654">
            <v>0</v>
          </cell>
          <cell r="F11654">
            <v>3900</v>
          </cell>
          <cell r="G11654">
            <v>-6500</v>
          </cell>
        </row>
        <row r="11655">
          <cell r="B11655" t="str">
            <v>301502N004</v>
          </cell>
          <cell r="C11655">
            <v>-10400</v>
          </cell>
          <cell r="D11655">
            <v>10400</v>
          </cell>
          <cell r="E11655">
            <v>0</v>
          </cell>
          <cell r="F11655">
            <v>10400</v>
          </cell>
          <cell r="G11655">
            <v>0</v>
          </cell>
        </row>
        <row r="11656">
          <cell r="B11656" t="str">
            <v>301502N005</v>
          </cell>
          <cell r="C11656">
            <v>-20800</v>
          </cell>
          <cell r="D11656">
            <v>7800</v>
          </cell>
          <cell r="E11656">
            <v>0</v>
          </cell>
          <cell r="F11656">
            <v>7800</v>
          </cell>
          <cell r="G11656">
            <v>-13000</v>
          </cell>
        </row>
        <row r="11657">
          <cell r="B11657" t="str">
            <v>301502N006</v>
          </cell>
          <cell r="C11657">
            <v>-10400</v>
          </cell>
          <cell r="D11657">
            <v>3900</v>
          </cell>
          <cell r="E11657">
            <v>0</v>
          </cell>
          <cell r="F11657">
            <v>3900</v>
          </cell>
          <cell r="G11657">
            <v>-6500</v>
          </cell>
        </row>
        <row r="11658">
          <cell r="B11658" t="str">
            <v>301502N007</v>
          </cell>
          <cell r="C11658">
            <v>-27100</v>
          </cell>
          <cell r="D11658">
            <v>15600</v>
          </cell>
          <cell r="E11658">
            <v>0</v>
          </cell>
          <cell r="F11658">
            <v>15600</v>
          </cell>
          <cell r="G11658">
            <v>-11500</v>
          </cell>
        </row>
        <row r="11659">
          <cell r="B11659" t="str">
            <v>301502N008</v>
          </cell>
          <cell r="C11659">
            <v>-10400</v>
          </cell>
          <cell r="D11659">
            <v>3900</v>
          </cell>
          <cell r="E11659">
            <v>0</v>
          </cell>
          <cell r="F11659">
            <v>3900</v>
          </cell>
          <cell r="G11659">
            <v>-6500</v>
          </cell>
        </row>
        <row r="11660">
          <cell r="B11660" t="str">
            <v>301502N009</v>
          </cell>
          <cell r="C11660">
            <v>-20800</v>
          </cell>
          <cell r="D11660">
            <v>7800</v>
          </cell>
          <cell r="E11660">
            <v>0</v>
          </cell>
          <cell r="F11660">
            <v>7800</v>
          </cell>
          <cell r="G11660">
            <v>-13000</v>
          </cell>
        </row>
        <row r="11661">
          <cell r="B11661" t="str">
            <v>301502N010</v>
          </cell>
          <cell r="C11661">
            <v>-10400</v>
          </cell>
          <cell r="D11661">
            <v>3900</v>
          </cell>
          <cell r="E11661">
            <v>0</v>
          </cell>
          <cell r="F11661">
            <v>3900</v>
          </cell>
          <cell r="G11661">
            <v>-6500</v>
          </cell>
        </row>
        <row r="11662">
          <cell r="B11662" t="str">
            <v>301502N011</v>
          </cell>
          <cell r="C11662">
            <v>-10400</v>
          </cell>
          <cell r="D11662">
            <v>3900</v>
          </cell>
          <cell r="E11662">
            <v>0</v>
          </cell>
          <cell r="F11662">
            <v>3900</v>
          </cell>
          <cell r="G11662">
            <v>-6500</v>
          </cell>
        </row>
        <row r="11663">
          <cell r="B11663" t="str">
            <v>301502N012</v>
          </cell>
          <cell r="C11663">
            <v>-20800</v>
          </cell>
          <cell r="D11663">
            <v>7800</v>
          </cell>
          <cell r="E11663">
            <v>0</v>
          </cell>
          <cell r="F11663">
            <v>7800</v>
          </cell>
          <cell r="G11663">
            <v>-13000</v>
          </cell>
        </row>
        <row r="11664">
          <cell r="B11664" t="str">
            <v>301502N013</v>
          </cell>
          <cell r="C11664">
            <v>-10400</v>
          </cell>
          <cell r="D11664">
            <v>3900</v>
          </cell>
          <cell r="E11664">
            <v>0</v>
          </cell>
          <cell r="F11664">
            <v>3900</v>
          </cell>
          <cell r="G11664">
            <v>-6500</v>
          </cell>
        </row>
        <row r="11665">
          <cell r="B11665" t="str">
            <v>301502N015</v>
          </cell>
          <cell r="C11665">
            <v>-10400</v>
          </cell>
          <cell r="D11665">
            <v>3900</v>
          </cell>
          <cell r="E11665">
            <v>0</v>
          </cell>
          <cell r="F11665">
            <v>3900</v>
          </cell>
          <cell r="G11665">
            <v>-6500</v>
          </cell>
        </row>
        <row r="11666">
          <cell r="B11666" t="str">
            <v>301502N016</v>
          </cell>
          <cell r="C11666">
            <v>-10400</v>
          </cell>
          <cell r="D11666">
            <v>3900</v>
          </cell>
          <cell r="E11666">
            <v>0</v>
          </cell>
          <cell r="F11666">
            <v>3900</v>
          </cell>
          <cell r="G11666">
            <v>-6500</v>
          </cell>
        </row>
        <row r="11667">
          <cell r="B11667" t="str">
            <v>301502N017</v>
          </cell>
          <cell r="C11667">
            <v>-10400</v>
          </cell>
          <cell r="D11667">
            <v>0</v>
          </cell>
          <cell r="E11667">
            <v>0</v>
          </cell>
          <cell r="F11667">
            <v>0</v>
          </cell>
          <cell r="G11667">
            <v>-10400</v>
          </cell>
        </row>
        <row r="11668">
          <cell r="B11668" t="str">
            <v>301502N018</v>
          </cell>
          <cell r="C11668">
            <v>-10400</v>
          </cell>
          <cell r="D11668">
            <v>3900</v>
          </cell>
          <cell r="E11668">
            <v>0</v>
          </cell>
          <cell r="F11668">
            <v>3900</v>
          </cell>
          <cell r="G11668">
            <v>-6500</v>
          </cell>
        </row>
        <row r="11669">
          <cell r="B11669" t="str">
            <v>301502N019</v>
          </cell>
          <cell r="C11669">
            <v>-41600</v>
          </cell>
          <cell r="D11669">
            <v>15600</v>
          </cell>
          <cell r="E11669">
            <v>0</v>
          </cell>
          <cell r="F11669">
            <v>15600</v>
          </cell>
          <cell r="G11669">
            <v>-26000</v>
          </cell>
        </row>
        <row r="11670">
          <cell r="B11670" t="str">
            <v>301502N020</v>
          </cell>
          <cell r="C11670">
            <v>-10400</v>
          </cell>
          <cell r="D11670">
            <v>3900</v>
          </cell>
          <cell r="E11670">
            <v>0</v>
          </cell>
          <cell r="F11670">
            <v>3900</v>
          </cell>
          <cell r="G11670">
            <v>-6500</v>
          </cell>
        </row>
        <row r="11671">
          <cell r="B11671" t="str">
            <v>301502N021</v>
          </cell>
          <cell r="C11671">
            <v>-20800</v>
          </cell>
          <cell r="D11671">
            <v>7800</v>
          </cell>
          <cell r="E11671">
            <v>0</v>
          </cell>
          <cell r="F11671">
            <v>7800</v>
          </cell>
          <cell r="G11671">
            <v>-13000</v>
          </cell>
        </row>
        <row r="11672">
          <cell r="B11672" t="str">
            <v>301502N022</v>
          </cell>
          <cell r="C11672">
            <v>-20800</v>
          </cell>
          <cell r="D11672">
            <v>7800</v>
          </cell>
          <cell r="E11672">
            <v>0</v>
          </cell>
          <cell r="F11672">
            <v>7800</v>
          </cell>
          <cell r="G11672">
            <v>-13000</v>
          </cell>
        </row>
        <row r="11673">
          <cell r="B11673" t="str">
            <v>301502N023</v>
          </cell>
          <cell r="C11673">
            <v>-10400</v>
          </cell>
          <cell r="D11673">
            <v>3900</v>
          </cell>
          <cell r="E11673">
            <v>0</v>
          </cell>
          <cell r="F11673">
            <v>3900</v>
          </cell>
          <cell r="G11673">
            <v>-6500</v>
          </cell>
        </row>
        <row r="11674">
          <cell r="B11674" t="str">
            <v>301502N024</v>
          </cell>
          <cell r="C11674">
            <v>-10400</v>
          </cell>
          <cell r="D11674">
            <v>3900</v>
          </cell>
          <cell r="E11674">
            <v>0</v>
          </cell>
          <cell r="F11674">
            <v>3900</v>
          </cell>
          <cell r="G11674">
            <v>-6500</v>
          </cell>
        </row>
        <row r="11675">
          <cell r="B11675" t="str">
            <v>301502O001</v>
          </cell>
          <cell r="C11675">
            <v>-20800</v>
          </cell>
          <cell r="D11675">
            <v>7800</v>
          </cell>
          <cell r="E11675">
            <v>0</v>
          </cell>
          <cell r="F11675">
            <v>7800</v>
          </cell>
          <cell r="G11675">
            <v>-13000</v>
          </cell>
        </row>
        <row r="11676">
          <cell r="B11676" t="str">
            <v>301502O002</v>
          </cell>
          <cell r="C11676">
            <v>-20800</v>
          </cell>
          <cell r="D11676">
            <v>7800</v>
          </cell>
          <cell r="E11676">
            <v>0</v>
          </cell>
          <cell r="F11676">
            <v>7800</v>
          </cell>
          <cell r="G11676">
            <v>-13000</v>
          </cell>
        </row>
        <row r="11677">
          <cell r="B11677" t="str">
            <v>301502O003</v>
          </cell>
          <cell r="C11677">
            <v>-10400</v>
          </cell>
          <cell r="D11677">
            <v>3900</v>
          </cell>
          <cell r="E11677">
            <v>0</v>
          </cell>
          <cell r="F11677">
            <v>3900</v>
          </cell>
          <cell r="G11677">
            <v>-6500</v>
          </cell>
        </row>
        <row r="11678">
          <cell r="B11678" t="str">
            <v>301502O004</v>
          </cell>
          <cell r="C11678">
            <v>-10400</v>
          </cell>
          <cell r="D11678">
            <v>0</v>
          </cell>
          <cell r="E11678">
            <v>0</v>
          </cell>
          <cell r="F11678">
            <v>0</v>
          </cell>
          <cell r="G11678">
            <v>-10400</v>
          </cell>
        </row>
        <row r="11679">
          <cell r="B11679" t="str">
            <v>301502O005</v>
          </cell>
          <cell r="C11679">
            <v>-10400</v>
          </cell>
          <cell r="D11679">
            <v>3900</v>
          </cell>
          <cell r="E11679">
            <v>0</v>
          </cell>
          <cell r="F11679">
            <v>3900</v>
          </cell>
          <cell r="G11679">
            <v>-6500</v>
          </cell>
        </row>
        <row r="11680">
          <cell r="B11680" t="str">
            <v>301502O006</v>
          </cell>
          <cell r="C11680">
            <v>-31200</v>
          </cell>
          <cell r="D11680">
            <v>11700</v>
          </cell>
          <cell r="E11680">
            <v>0</v>
          </cell>
          <cell r="F11680">
            <v>11700</v>
          </cell>
          <cell r="G11680">
            <v>-19500</v>
          </cell>
        </row>
        <row r="11681">
          <cell r="B11681" t="str">
            <v>301502O007</v>
          </cell>
          <cell r="C11681">
            <v>-20800</v>
          </cell>
          <cell r="D11681">
            <v>7800</v>
          </cell>
          <cell r="E11681">
            <v>0</v>
          </cell>
          <cell r="F11681">
            <v>7800</v>
          </cell>
          <cell r="G11681">
            <v>-13000</v>
          </cell>
        </row>
        <row r="11682">
          <cell r="B11682" t="str">
            <v>301502O008</v>
          </cell>
          <cell r="C11682">
            <v>-10400</v>
          </cell>
          <cell r="D11682">
            <v>10400</v>
          </cell>
          <cell r="E11682">
            <v>-10400</v>
          </cell>
          <cell r="F11682">
            <v>0</v>
          </cell>
          <cell r="G11682">
            <v>-10400</v>
          </cell>
        </row>
        <row r="11683">
          <cell r="B11683" t="str">
            <v>301502O010</v>
          </cell>
          <cell r="C11683">
            <v>-10400</v>
          </cell>
          <cell r="D11683">
            <v>0</v>
          </cell>
          <cell r="E11683">
            <v>0</v>
          </cell>
          <cell r="F11683">
            <v>0</v>
          </cell>
          <cell r="G11683">
            <v>-10400</v>
          </cell>
        </row>
        <row r="11684">
          <cell r="B11684" t="str">
            <v>301502P001</v>
          </cell>
          <cell r="C11684">
            <v>-14500</v>
          </cell>
          <cell r="D11684">
            <v>4800</v>
          </cell>
          <cell r="E11684">
            <v>0</v>
          </cell>
          <cell r="F11684">
            <v>4800</v>
          </cell>
          <cell r="G11684">
            <v>-9700</v>
          </cell>
        </row>
        <row r="11685">
          <cell r="B11685" t="str">
            <v>301502P002</v>
          </cell>
          <cell r="C11685">
            <v>-10400</v>
          </cell>
          <cell r="D11685">
            <v>3900</v>
          </cell>
          <cell r="E11685">
            <v>0</v>
          </cell>
          <cell r="F11685">
            <v>3900</v>
          </cell>
          <cell r="G11685">
            <v>-6500</v>
          </cell>
        </row>
        <row r="11686">
          <cell r="B11686" t="str">
            <v>301502P003</v>
          </cell>
          <cell r="C11686">
            <v>-20800</v>
          </cell>
          <cell r="D11686">
            <v>7800</v>
          </cell>
          <cell r="E11686">
            <v>0</v>
          </cell>
          <cell r="F11686">
            <v>7800</v>
          </cell>
          <cell r="G11686">
            <v>-13000</v>
          </cell>
        </row>
        <row r="11687">
          <cell r="B11687" t="str">
            <v>301502P004</v>
          </cell>
          <cell r="C11687">
            <v>-10400</v>
          </cell>
          <cell r="D11687">
            <v>3900</v>
          </cell>
          <cell r="E11687">
            <v>0</v>
          </cell>
          <cell r="F11687">
            <v>3900</v>
          </cell>
          <cell r="G11687">
            <v>-6500</v>
          </cell>
        </row>
        <row r="11688">
          <cell r="B11688" t="str">
            <v>301502P005</v>
          </cell>
          <cell r="C11688">
            <v>-20800</v>
          </cell>
          <cell r="D11688">
            <v>3900</v>
          </cell>
          <cell r="E11688">
            <v>0</v>
          </cell>
          <cell r="F11688">
            <v>3900</v>
          </cell>
          <cell r="G11688">
            <v>-16900</v>
          </cell>
        </row>
        <row r="11689">
          <cell r="B11689" t="str">
            <v>301502P006</v>
          </cell>
          <cell r="C11689">
            <v>-20800</v>
          </cell>
          <cell r="D11689">
            <v>3900</v>
          </cell>
          <cell r="E11689">
            <v>0</v>
          </cell>
          <cell r="F11689">
            <v>3900</v>
          </cell>
          <cell r="G11689">
            <v>-16900</v>
          </cell>
        </row>
        <row r="11690">
          <cell r="B11690" t="str">
            <v>301502P007</v>
          </cell>
          <cell r="C11690">
            <v>-20800</v>
          </cell>
          <cell r="D11690">
            <v>0</v>
          </cell>
          <cell r="E11690">
            <v>0</v>
          </cell>
          <cell r="F11690">
            <v>0</v>
          </cell>
          <cell r="G11690">
            <v>-20800</v>
          </cell>
        </row>
        <row r="11691">
          <cell r="B11691" t="str">
            <v>301502P008</v>
          </cell>
          <cell r="C11691">
            <v>-10400</v>
          </cell>
          <cell r="D11691">
            <v>3900</v>
          </cell>
          <cell r="E11691">
            <v>0</v>
          </cell>
          <cell r="F11691">
            <v>3900</v>
          </cell>
          <cell r="G11691">
            <v>-6500</v>
          </cell>
        </row>
        <row r="11692">
          <cell r="B11692" t="str">
            <v>301502P009</v>
          </cell>
          <cell r="C11692">
            <v>-10400</v>
          </cell>
          <cell r="D11692">
            <v>3900</v>
          </cell>
          <cell r="E11692">
            <v>0</v>
          </cell>
          <cell r="F11692">
            <v>3900</v>
          </cell>
          <cell r="G11692">
            <v>-6500</v>
          </cell>
        </row>
        <row r="11693">
          <cell r="B11693" t="str">
            <v>301502P010</v>
          </cell>
          <cell r="C11693">
            <v>-10400</v>
          </cell>
          <cell r="D11693">
            <v>0</v>
          </cell>
          <cell r="E11693">
            <v>0</v>
          </cell>
          <cell r="F11693">
            <v>0</v>
          </cell>
          <cell r="G11693">
            <v>-10400</v>
          </cell>
        </row>
        <row r="11694">
          <cell r="B11694" t="str">
            <v>301502P011</v>
          </cell>
          <cell r="C11694">
            <v>-10400</v>
          </cell>
          <cell r="D11694">
            <v>3900</v>
          </cell>
          <cell r="E11694">
            <v>0</v>
          </cell>
          <cell r="F11694">
            <v>3900</v>
          </cell>
          <cell r="G11694">
            <v>-6500</v>
          </cell>
        </row>
        <row r="11695">
          <cell r="B11695" t="str">
            <v>301502P012</v>
          </cell>
          <cell r="C11695">
            <v>-10400</v>
          </cell>
          <cell r="D11695">
            <v>3900</v>
          </cell>
          <cell r="E11695">
            <v>0</v>
          </cell>
          <cell r="F11695">
            <v>3900</v>
          </cell>
          <cell r="G11695">
            <v>-6500</v>
          </cell>
        </row>
        <row r="11696">
          <cell r="B11696" t="str">
            <v>301502P013</v>
          </cell>
          <cell r="C11696">
            <v>-10400</v>
          </cell>
          <cell r="D11696">
            <v>3900</v>
          </cell>
          <cell r="E11696">
            <v>0</v>
          </cell>
          <cell r="F11696">
            <v>3900</v>
          </cell>
          <cell r="G11696">
            <v>-6500</v>
          </cell>
        </row>
        <row r="11697">
          <cell r="B11697" t="str">
            <v>301502P014</v>
          </cell>
          <cell r="C11697">
            <v>-10400</v>
          </cell>
          <cell r="D11697">
            <v>3900</v>
          </cell>
          <cell r="E11697">
            <v>0</v>
          </cell>
          <cell r="F11697">
            <v>3900</v>
          </cell>
          <cell r="G11697">
            <v>-6500</v>
          </cell>
        </row>
        <row r="11698">
          <cell r="B11698" t="str">
            <v>301502P015</v>
          </cell>
          <cell r="C11698">
            <v>-47900</v>
          </cell>
          <cell r="D11698">
            <v>23400</v>
          </cell>
          <cell r="E11698">
            <v>0</v>
          </cell>
          <cell r="F11698">
            <v>23400</v>
          </cell>
          <cell r="G11698">
            <v>-24500</v>
          </cell>
        </row>
        <row r="11699">
          <cell r="B11699" t="str">
            <v>301502P016</v>
          </cell>
          <cell r="C11699">
            <v>-10400</v>
          </cell>
          <cell r="D11699">
            <v>3900</v>
          </cell>
          <cell r="E11699">
            <v>0</v>
          </cell>
          <cell r="F11699">
            <v>3900</v>
          </cell>
          <cell r="G11699">
            <v>-6500</v>
          </cell>
        </row>
        <row r="11700">
          <cell r="B11700" t="str">
            <v>301502P017</v>
          </cell>
          <cell r="C11700">
            <v>-10400</v>
          </cell>
          <cell r="D11700">
            <v>3900</v>
          </cell>
          <cell r="E11700">
            <v>0</v>
          </cell>
          <cell r="F11700">
            <v>3900</v>
          </cell>
          <cell r="G11700">
            <v>-6500</v>
          </cell>
        </row>
        <row r="11701">
          <cell r="B11701" t="str">
            <v>301502P018</v>
          </cell>
          <cell r="C11701">
            <v>-20800</v>
          </cell>
          <cell r="D11701">
            <v>7800</v>
          </cell>
          <cell r="E11701">
            <v>0</v>
          </cell>
          <cell r="F11701">
            <v>7800</v>
          </cell>
          <cell r="G11701">
            <v>-13000</v>
          </cell>
        </row>
        <row r="11702">
          <cell r="B11702" t="str">
            <v>301502P019</v>
          </cell>
          <cell r="C11702">
            <v>-10400</v>
          </cell>
          <cell r="D11702">
            <v>0</v>
          </cell>
          <cell r="E11702">
            <v>0</v>
          </cell>
          <cell r="F11702">
            <v>0</v>
          </cell>
          <cell r="G11702">
            <v>-10400</v>
          </cell>
        </row>
        <row r="11703">
          <cell r="B11703" t="str">
            <v>301502P020</v>
          </cell>
          <cell r="C11703">
            <v>-25800</v>
          </cell>
          <cell r="D11703">
            <v>7800</v>
          </cell>
          <cell r="E11703">
            <v>0</v>
          </cell>
          <cell r="F11703">
            <v>7800</v>
          </cell>
          <cell r="G11703">
            <v>-18000</v>
          </cell>
        </row>
        <row r="11704">
          <cell r="B11704" t="str">
            <v>301502P021</v>
          </cell>
          <cell r="C11704">
            <v>-10400</v>
          </cell>
          <cell r="D11704">
            <v>3900</v>
          </cell>
          <cell r="E11704">
            <v>0</v>
          </cell>
          <cell r="F11704">
            <v>3900</v>
          </cell>
          <cell r="G11704">
            <v>-6500</v>
          </cell>
        </row>
        <row r="11705">
          <cell r="B11705" t="str">
            <v>301502P022</v>
          </cell>
          <cell r="C11705">
            <v>-10400</v>
          </cell>
          <cell r="D11705">
            <v>3900</v>
          </cell>
          <cell r="E11705">
            <v>0</v>
          </cell>
          <cell r="F11705">
            <v>3900</v>
          </cell>
          <cell r="G11705">
            <v>-6500</v>
          </cell>
        </row>
        <row r="11706">
          <cell r="B11706" t="str">
            <v>301502P023</v>
          </cell>
          <cell r="C11706">
            <v>-10400</v>
          </cell>
          <cell r="D11706">
            <v>3900</v>
          </cell>
          <cell r="E11706">
            <v>0</v>
          </cell>
          <cell r="F11706">
            <v>3900</v>
          </cell>
          <cell r="G11706">
            <v>-6500</v>
          </cell>
        </row>
        <row r="11707">
          <cell r="B11707" t="str">
            <v>301502P024</v>
          </cell>
          <cell r="C11707">
            <v>-10400</v>
          </cell>
          <cell r="D11707">
            <v>3900</v>
          </cell>
          <cell r="E11707">
            <v>0</v>
          </cell>
          <cell r="F11707">
            <v>3900</v>
          </cell>
          <cell r="G11707">
            <v>-6500</v>
          </cell>
        </row>
        <row r="11708">
          <cell r="B11708" t="str">
            <v>301502P025</v>
          </cell>
          <cell r="C11708">
            <v>-10400</v>
          </cell>
          <cell r="D11708">
            <v>3900</v>
          </cell>
          <cell r="E11708">
            <v>0</v>
          </cell>
          <cell r="F11708">
            <v>3900</v>
          </cell>
          <cell r="G11708">
            <v>-6500</v>
          </cell>
        </row>
        <row r="11709">
          <cell r="B11709" t="str">
            <v>301502P026</v>
          </cell>
          <cell r="C11709">
            <v>-10400</v>
          </cell>
          <cell r="D11709">
            <v>10400</v>
          </cell>
          <cell r="E11709">
            <v>0</v>
          </cell>
          <cell r="F11709">
            <v>10400</v>
          </cell>
          <cell r="G11709">
            <v>0</v>
          </cell>
        </row>
        <row r="11710">
          <cell r="B11710" t="str">
            <v>301502P027</v>
          </cell>
          <cell r="C11710">
            <v>-10400</v>
          </cell>
          <cell r="D11710">
            <v>3900</v>
          </cell>
          <cell r="E11710">
            <v>0</v>
          </cell>
          <cell r="F11710">
            <v>3900</v>
          </cell>
          <cell r="G11710">
            <v>-6500</v>
          </cell>
        </row>
        <row r="11711">
          <cell r="B11711" t="str">
            <v>301502P028</v>
          </cell>
          <cell r="C11711">
            <v>-20800</v>
          </cell>
          <cell r="D11711">
            <v>7800</v>
          </cell>
          <cell r="E11711">
            <v>0</v>
          </cell>
          <cell r="F11711">
            <v>7800</v>
          </cell>
          <cell r="G11711">
            <v>-13000</v>
          </cell>
        </row>
        <row r="11712">
          <cell r="B11712" t="str">
            <v>301502P029</v>
          </cell>
          <cell r="C11712">
            <v>-10400</v>
          </cell>
          <cell r="D11712">
            <v>3900</v>
          </cell>
          <cell r="E11712">
            <v>0</v>
          </cell>
          <cell r="F11712">
            <v>3900</v>
          </cell>
          <cell r="G11712">
            <v>-6500</v>
          </cell>
        </row>
        <row r="11713">
          <cell r="B11713" t="str">
            <v>301502P030</v>
          </cell>
          <cell r="C11713">
            <v>-10400</v>
          </cell>
          <cell r="D11713">
            <v>3900</v>
          </cell>
          <cell r="E11713">
            <v>0</v>
          </cell>
          <cell r="F11713">
            <v>3900</v>
          </cell>
          <cell r="G11713">
            <v>-6500</v>
          </cell>
        </row>
        <row r="11714">
          <cell r="B11714" t="str">
            <v>301502P031</v>
          </cell>
          <cell r="C11714">
            <v>-41600</v>
          </cell>
          <cell r="D11714">
            <v>41600</v>
          </cell>
          <cell r="E11714">
            <v>0</v>
          </cell>
          <cell r="F11714">
            <v>41600</v>
          </cell>
          <cell r="G11714">
            <v>0</v>
          </cell>
        </row>
        <row r="11715">
          <cell r="B11715" t="str">
            <v>301502P032</v>
          </cell>
          <cell r="C11715">
            <v>-10400</v>
          </cell>
          <cell r="D11715">
            <v>3900</v>
          </cell>
          <cell r="E11715">
            <v>0</v>
          </cell>
          <cell r="F11715">
            <v>3900</v>
          </cell>
          <cell r="G11715">
            <v>-6500</v>
          </cell>
        </row>
        <row r="11716">
          <cell r="B11716" t="str">
            <v>301502P033</v>
          </cell>
          <cell r="C11716">
            <v>-10400</v>
          </cell>
          <cell r="D11716">
            <v>3900</v>
          </cell>
          <cell r="E11716">
            <v>0</v>
          </cell>
          <cell r="F11716">
            <v>3900</v>
          </cell>
          <cell r="G11716">
            <v>-6500</v>
          </cell>
        </row>
        <row r="11717">
          <cell r="B11717" t="str">
            <v>301502P034</v>
          </cell>
          <cell r="C11717">
            <v>-10400</v>
          </cell>
          <cell r="D11717">
            <v>3900</v>
          </cell>
          <cell r="E11717">
            <v>0</v>
          </cell>
          <cell r="F11717">
            <v>3900</v>
          </cell>
          <cell r="G11717">
            <v>-6500</v>
          </cell>
        </row>
        <row r="11718">
          <cell r="B11718" t="str">
            <v>301502P035</v>
          </cell>
          <cell r="C11718">
            <v>-10400</v>
          </cell>
          <cell r="D11718">
            <v>3900</v>
          </cell>
          <cell r="E11718">
            <v>0</v>
          </cell>
          <cell r="F11718">
            <v>3900</v>
          </cell>
          <cell r="G11718">
            <v>-6500</v>
          </cell>
        </row>
        <row r="11719">
          <cell r="B11719" t="str">
            <v>301502P036</v>
          </cell>
          <cell r="C11719">
            <v>-10400</v>
          </cell>
          <cell r="D11719">
            <v>3900</v>
          </cell>
          <cell r="E11719">
            <v>0</v>
          </cell>
          <cell r="F11719">
            <v>3900</v>
          </cell>
          <cell r="G11719">
            <v>-6500</v>
          </cell>
        </row>
        <row r="11720">
          <cell r="B11720" t="str">
            <v>301502P037</v>
          </cell>
          <cell r="C11720">
            <v>-10400</v>
          </cell>
          <cell r="D11720">
            <v>3900</v>
          </cell>
          <cell r="E11720">
            <v>0</v>
          </cell>
          <cell r="F11720">
            <v>3900</v>
          </cell>
          <cell r="G11720">
            <v>-6500</v>
          </cell>
        </row>
        <row r="11721">
          <cell r="B11721" t="str">
            <v>301502P038</v>
          </cell>
          <cell r="C11721">
            <v>-10400</v>
          </cell>
          <cell r="D11721">
            <v>3900</v>
          </cell>
          <cell r="E11721">
            <v>0</v>
          </cell>
          <cell r="F11721">
            <v>3900</v>
          </cell>
          <cell r="G11721">
            <v>-6500</v>
          </cell>
        </row>
        <row r="11722">
          <cell r="B11722" t="str">
            <v>301502P039</v>
          </cell>
          <cell r="C11722">
            <v>-10400</v>
          </cell>
          <cell r="D11722">
            <v>0</v>
          </cell>
          <cell r="E11722">
            <v>0</v>
          </cell>
          <cell r="F11722">
            <v>0</v>
          </cell>
          <cell r="G11722">
            <v>-10400</v>
          </cell>
        </row>
        <row r="11723">
          <cell r="B11723" t="str">
            <v>301502P041</v>
          </cell>
          <cell r="C11723">
            <v>-41600</v>
          </cell>
          <cell r="D11723">
            <v>0</v>
          </cell>
          <cell r="E11723">
            <v>0</v>
          </cell>
          <cell r="F11723">
            <v>0</v>
          </cell>
          <cell r="G11723">
            <v>-41600</v>
          </cell>
        </row>
        <row r="11724">
          <cell r="B11724" t="str">
            <v>301502P042</v>
          </cell>
          <cell r="C11724">
            <v>-31200</v>
          </cell>
          <cell r="D11724">
            <v>11700</v>
          </cell>
          <cell r="E11724">
            <v>0</v>
          </cell>
          <cell r="F11724">
            <v>11700</v>
          </cell>
          <cell r="G11724">
            <v>-19500</v>
          </cell>
        </row>
        <row r="11725">
          <cell r="B11725" t="str">
            <v>301502P043</v>
          </cell>
          <cell r="C11725">
            <v>-10400</v>
          </cell>
          <cell r="D11725">
            <v>3900</v>
          </cell>
          <cell r="E11725">
            <v>0</v>
          </cell>
          <cell r="F11725">
            <v>3900</v>
          </cell>
          <cell r="G11725">
            <v>-6500</v>
          </cell>
        </row>
        <row r="11726">
          <cell r="B11726" t="str">
            <v>301502P044</v>
          </cell>
          <cell r="C11726">
            <v>-10400</v>
          </cell>
          <cell r="D11726">
            <v>3900</v>
          </cell>
          <cell r="E11726">
            <v>0</v>
          </cell>
          <cell r="F11726">
            <v>3900</v>
          </cell>
          <cell r="G11726">
            <v>-6500</v>
          </cell>
        </row>
        <row r="11727">
          <cell r="B11727" t="str">
            <v>301502P045</v>
          </cell>
          <cell r="C11727">
            <v>-10400</v>
          </cell>
          <cell r="D11727">
            <v>3900</v>
          </cell>
          <cell r="E11727">
            <v>0</v>
          </cell>
          <cell r="F11727">
            <v>3900</v>
          </cell>
          <cell r="G11727">
            <v>-6500</v>
          </cell>
        </row>
        <row r="11728">
          <cell r="B11728" t="str">
            <v>301502R001</v>
          </cell>
          <cell r="C11728">
            <v>-10400</v>
          </cell>
          <cell r="D11728">
            <v>3900</v>
          </cell>
          <cell r="E11728">
            <v>0</v>
          </cell>
          <cell r="F11728">
            <v>3900</v>
          </cell>
          <cell r="G11728">
            <v>-6500</v>
          </cell>
        </row>
        <row r="11729">
          <cell r="B11729" t="str">
            <v>301502R002</v>
          </cell>
          <cell r="C11729">
            <v>-31200</v>
          </cell>
          <cell r="D11729">
            <v>11700</v>
          </cell>
          <cell r="E11729">
            <v>0</v>
          </cell>
          <cell r="F11729">
            <v>11700</v>
          </cell>
          <cell r="G11729">
            <v>-19500</v>
          </cell>
        </row>
        <row r="11730">
          <cell r="B11730" t="str">
            <v>301502R003</v>
          </cell>
          <cell r="C11730">
            <v>-20800</v>
          </cell>
          <cell r="D11730">
            <v>7800</v>
          </cell>
          <cell r="E11730">
            <v>0</v>
          </cell>
          <cell r="F11730">
            <v>7800</v>
          </cell>
          <cell r="G11730">
            <v>-13000</v>
          </cell>
        </row>
        <row r="11731">
          <cell r="B11731" t="str">
            <v>301502R004</v>
          </cell>
          <cell r="C11731">
            <v>-10400</v>
          </cell>
          <cell r="D11731">
            <v>0</v>
          </cell>
          <cell r="E11731">
            <v>0</v>
          </cell>
          <cell r="F11731">
            <v>0</v>
          </cell>
          <cell r="G11731">
            <v>-10400</v>
          </cell>
        </row>
        <row r="11732">
          <cell r="B11732" t="str">
            <v>301502R005</v>
          </cell>
          <cell r="C11732">
            <v>-10400</v>
          </cell>
          <cell r="D11732">
            <v>3900</v>
          </cell>
          <cell r="E11732">
            <v>0</v>
          </cell>
          <cell r="F11732">
            <v>3900</v>
          </cell>
          <cell r="G11732">
            <v>-6500</v>
          </cell>
        </row>
        <row r="11733">
          <cell r="B11733" t="str">
            <v>301502R006</v>
          </cell>
          <cell r="C11733">
            <v>-10400</v>
          </cell>
          <cell r="D11733">
            <v>3900</v>
          </cell>
          <cell r="E11733">
            <v>0</v>
          </cell>
          <cell r="F11733">
            <v>3900</v>
          </cell>
          <cell r="G11733">
            <v>-6500</v>
          </cell>
        </row>
        <row r="11734">
          <cell r="B11734" t="str">
            <v>301502R007</v>
          </cell>
          <cell r="C11734">
            <v>-10400</v>
          </cell>
          <cell r="D11734">
            <v>3900</v>
          </cell>
          <cell r="E11734">
            <v>0</v>
          </cell>
          <cell r="F11734">
            <v>3900</v>
          </cell>
          <cell r="G11734">
            <v>-6500</v>
          </cell>
        </row>
        <row r="11735">
          <cell r="B11735" t="str">
            <v>301502R008</v>
          </cell>
          <cell r="C11735">
            <v>-10400</v>
          </cell>
          <cell r="D11735">
            <v>3900</v>
          </cell>
          <cell r="E11735">
            <v>0</v>
          </cell>
          <cell r="F11735">
            <v>3900</v>
          </cell>
          <cell r="G11735">
            <v>-6500</v>
          </cell>
        </row>
        <row r="11736">
          <cell r="B11736" t="str">
            <v>301502R009</v>
          </cell>
          <cell r="C11736">
            <v>-10400</v>
          </cell>
          <cell r="D11736">
            <v>3900</v>
          </cell>
          <cell r="E11736">
            <v>0</v>
          </cell>
          <cell r="F11736">
            <v>3900</v>
          </cell>
          <cell r="G11736">
            <v>-6500</v>
          </cell>
        </row>
        <row r="11737">
          <cell r="B11737" t="str">
            <v>301502R010</v>
          </cell>
          <cell r="C11737">
            <v>-10400</v>
          </cell>
          <cell r="D11737">
            <v>0</v>
          </cell>
          <cell r="E11737">
            <v>0</v>
          </cell>
          <cell r="F11737">
            <v>0</v>
          </cell>
          <cell r="G11737">
            <v>-10400</v>
          </cell>
        </row>
        <row r="11738">
          <cell r="B11738" t="str">
            <v>301502R011</v>
          </cell>
          <cell r="C11738">
            <v>-10400</v>
          </cell>
          <cell r="D11738">
            <v>3900</v>
          </cell>
          <cell r="E11738">
            <v>0</v>
          </cell>
          <cell r="F11738">
            <v>3900</v>
          </cell>
          <cell r="G11738">
            <v>-6500</v>
          </cell>
        </row>
        <row r="11739">
          <cell r="B11739" t="str">
            <v>301502R012</v>
          </cell>
          <cell r="C11739">
            <v>-20800</v>
          </cell>
          <cell r="D11739">
            <v>3900</v>
          </cell>
          <cell r="E11739">
            <v>0</v>
          </cell>
          <cell r="F11739">
            <v>3900</v>
          </cell>
          <cell r="G11739">
            <v>-16900</v>
          </cell>
        </row>
        <row r="11740">
          <cell r="B11740" t="str">
            <v>301502R013</v>
          </cell>
          <cell r="C11740">
            <v>-10400</v>
          </cell>
          <cell r="D11740">
            <v>3900</v>
          </cell>
          <cell r="E11740">
            <v>0</v>
          </cell>
          <cell r="F11740">
            <v>3900</v>
          </cell>
          <cell r="G11740">
            <v>-6500</v>
          </cell>
        </row>
        <row r="11741">
          <cell r="B11741" t="str">
            <v>301502R014</v>
          </cell>
          <cell r="C11741">
            <v>-10400</v>
          </cell>
          <cell r="D11741">
            <v>3900</v>
          </cell>
          <cell r="E11741">
            <v>0</v>
          </cell>
          <cell r="F11741">
            <v>3900</v>
          </cell>
          <cell r="G11741">
            <v>-6500</v>
          </cell>
        </row>
        <row r="11742">
          <cell r="B11742" t="str">
            <v>301502R015</v>
          </cell>
          <cell r="C11742">
            <v>-10400</v>
          </cell>
          <cell r="D11742">
            <v>3900</v>
          </cell>
          <cell r="E11742">
            <v>0</v>
          </cell>
          <cell r="F11742">
            <v>3900</v>
          </cell>
          <cell r="G11742">
            <v>-6500</v>
          </cell>
        </row>
        <row r="11743">
          <cell r="B11743" t="str">
            <v>301502R016</v>
          </cell>
          <cell r="C11743">
            <v>-10400</v>
          </cell>
          <cell r="D11743">
            <v>6400</v>
          </cell>
          <cell r="E11743">
            <v>-2500</v>
          </cell>
          <cell r="F11743">
            <v>3900</v>
          </cell>
          <cell r="G11743">
            <v>-6500</v>
          </cell>
        </row>
        <row r="11744">
          <cell r="B11744" t="str">
            <v>301502R017</v>
          </cell>
          <cell r="C11744">
            <v>-10400</v>
          </cell>
          <cell r="D11744">
            <v>3900</v>
          </cell>
          <cell r="E11744">
            <v>0</v>
          </cell>
          <cell r="F11744">
            <v>3900</v>
          </cell>
          <cell r="G11744">
            <v>-6500</v>
          </cell>
        </row>
        <row r="11745">
          <cell r="B11745" t="str">
            <v>301502R018</v>
          </cell>
          <cell r="C11745">
            <v>-10400</v>
          </cell>
          <cell r="D11745">
            <v>3900</v>
          </cell>
          <cell r="E11745">
            <v>0</v>
          </cell>
          <cell r="F11745">
            <v>3900</v>
          </cell>
          <cell r="G11745">
            <v>-6500</v>
          </cell>
        </row>
        <row r="11746">
          <cell r="B11746" t="str">
            <v>301502R019</v>
          </cell>
          <cell r="C11746">
            <v>-10400</v>
          </cell>
          <cell r="D11746">
            <v>10400</v>
          </cell>
          <cell r="E11746">
            <v>0</v>
          </cell>
          <cell r="F11746">
            <v>10400</v>
          </cell>
          <cell r="G11746">
            <v>0</v>
          </cell>
        </row>
        <row r="11747">
          <cell r="B11747" t="str">
            <v>301502R020</v>
          </cell>
          <cell r="C11747">
            <v>-10400</v>
          </cell>
          <cell r="D11747">
            <v>0</v>
          </cell>
          <cell r="E11747">
            <v>0</v>
          </cell>
          <cell r="F11747">
            <v>0</v>
          </cell>
          <cell r="G11747">
            <v>-10400</v>
          </cell>
        </row>
        <row r="11748">
          <cell r="B11748" t="str">
            <v>301502R021</v>
          </cell>
          <cell r="C11748">
            <v>-20800</v>
          </cell>
          <cell r="D11748">
            <v>7800</v>
          </cell>
          <cell r="E11748">
            <v>0</v>
          </cell>
          <cell r="F11748">
            <v>7800</v>
          </cell>
          <cell r="G11748">
            <v>-13000</v>
          </cell>
        </row>
        <row r="11749">
          <cell r="B11749" t="str">
            <v>301502R022</v>
          </cell>
          <cell r="C11749">
            <v>-20800</v>
          </cell>
          <cell r="D11749">
            <v>0</v>
          </cell>
          <cell r="E11749">
            <v>0</v>
          </cell>
          <cell r="F11749">
            <v>0</v>
          </cell>
          <cell r="G11749">
            <v>-20800</v>
          </cell>
        </row>
        <row r="11750">
          <cell r="B11750" t="str">
            <v>301502R023</v>
          </cell>
          <cell r="C11750">
            <v>-10400</v>
          </cell>
          <cell r="D11750">
            <v>3900</v>
          </cell>
          <cell r="E11750">
            <v>0</v>
          </cell>
          <cell r="F11750">
            <v>3900</v>
          </cell>
          <cell r="G11750">
            <v>-6500</v>
          </cell>
        </row>
        <row r="11751">
          <cell r="B11751" t="str">
            <v>301502R026</v>
          </cell>
          <cell r="C11751">
            <v>-20800</v>
          </cell>
          <cell r="D11751">
            <v>7800</v>
          </cell>
          <cell r="E11751">
            <v>0</v>
          </cell>
          <cell r="F11751">
            <v>7800</v>
          </cell>
          <cell r="G11751">
            <v>-13000</v>
          </cell>
        </row>
        <row r="11752">
          <cell r="B11752" t="str">
            <v>301502R027</v>
          </cell>
          <cell r="C11752">
            <v>-10400</v>
          </cell>
          <cell r="D11752">
            <v>3900</v>
          </cell>
          <cell r="E11752">
            <v>0</v>
          </cell>
          <cell r="F11752">
            <v>3900</v>
          </cell>
          <cell r="G11752">
            <v>-6500</v>
          </cell>
        </row>
        <row r="11753">
          <cell r="B11753" t="str">
            <v>301502R028</v>
          </cell>
          <cell r="C11753">
            <v>-10400</v>
          </cell>
          <cell r="D11753">
            <v>3900</v>
          </cell>
          <cell r="E11753">
            <v>0</v>
          </cell>
          <cell r="F11753">
            <v>3900</v>
          </cell>
          <cell r="G11753">
            <v>-6500</v>
          </cell>
        </row>
        <row r="11754">
          <cell r="B11754" t="str">
            <v>301502S001</v>
          </cell>
          <cell r="C11754">
            <v>-10400</v>
          </cell>
          <cell r="D11754">
            <v>3900</v>
          </cell>
          <cell r="E11754">
            <v>0</v>
          </cell>
          <cell r="F11754">
            <v>3900</v>
          </cell>
          <cell r="G11754">
            <v>-6500</v>
          </cell>
        </row>
        <row r="11755">
          <cell r="B11755" t="str">
            <v>301502S002</v>
          </cell>
          <cell r="C11755">
            <v>-31200</v>
          </cell>
          <cell r="D11755">
            <v>11700</v>
          </cell>
          <cell r="E11755">
            <v>0</v>
          </cell>
          <cell r="F11755">
            <v>11700</v>
          </cell>
          <cell r="G11755">
            <v>-19500</v>
          </cell>
        </row>
        <row r="11756">
          <cell r="B11756" t="str">
            <v>301502S003</v>
          </cell>
          <cell r="C11756">
            <v>-20800</v>
          </cell>
          <cell r="D11756">
            <v>3900</v>
          </cell>
          <cell r="E11756">
            <v>0</v>
          </cell>
          <cell r="F11756">
            <v>3900</v>
          </cell>
          <cell r="G11756">
            <v>-16900</v>
          </cell>
        </row>
        <row r="11757">
          <cell r="B11757" t="str">
            <v>301502S004</v>
          </cell>
          <cell r="C11757">
            <v>-10400</v>
          </cell>
          <cell r="D11757">
            <v>3900</v>
          </cell>
          <cell r="E11757">
            <v>0</v>
          </cell>
          <cell r="F11757">
            <v>3900</v>
          </cell>
          <cell r="G11757">
            <v>-6500</v>
          </cell>
        </row>
        <row r="11758">
          <cell r="B11758" t="str">
            <v>301502S005</v>
          </cell>
          <cell r="C11758">
            <v>-10400</v>
          </cell>
          <cell r="D11758">
            <v>3900</v>
          </cell>
          <cell r="E11758">
            <v>-2500</v>
          </cell>
          <cell r="F11758">
            <v>1400</v>
          </cell>
          <cell r="G11758">
            <v>-9000</v>
          </cell>
        </row>
        <row r="11759">
          <cell r="B11759" t="str">
            <v>301502S006</v>
          </cell>
          <cell r="C11759">
            <v>-10400</v>
          </cell>
          <cell r="D11759">
            <v>3900</v>
          </cell>
          <cell r="E11759">
            <v>0</v>
          </cell>
          <cell r="F11759">
            <v>3900</v>
          </cell>
          <cell r="G11759">
            <v>-6500</v>
          </cell>
        </row>
        <row r="11760">
          <cell r="B11760" t="str">
            <v>301502S007</v>
          </cell>
          <cell r="C11760">
            <v>-10400</v>
          </cell>
          <cell r="D11760">
            <v>3900</v>
          </cell>
          <cell r="E11760">
            <v>0</v>
          </cell>
          <cell r="F11760">
            <v>3900</v>
          </cell>
          <cell r="G11760">
            <v>-6500</v>
          </cell>
        </row>
        <row r="11761">
          <cell r="B11761" t="str">
            <v>301502S008</v>
          </cell>
          <cell r="C11761">
            <v>-31200</v>
          </cell>
          <cell r="D11761">
            <v>11700</v>
          </cell>
          <cell r="E11761">
            <v>0</v>
          </cell>
          <cell r="F11761">
            <v>11700</v>
          </cell>
          <cell r="G11761">
            <v>-19500</v>
          </cell>
        </row>
        <row r="11762">
          <cell r="B11762" t="str">
            <v>301502S009</v>
          </cell>
          <cell r="C11762">
            <v>-10400</v>
          </cell>
          <cell r="D11762">
            <v>0</v>
          </cell>
          <cell r="E11762">
            <v>0</v>
          </cell>
          <cell r="F11762">
            <v>0</v>
          </cell>
          <cell r="G11762">
            <v>-10400</v>
          </cell>
        </row>
        <row r="11763">
          <cell r="B11763" t="str">
            <v>301502S010</v>
          </cell>
          <cell r="C11763">
            <v>-10400</v>
          </cell>
          <cell r="D11763">
            <v>3900</v>
          </cell>
          <cell r="E11763">
            <v>0</v>
          </cell>
          <cell r="F11763">
            <v>3900</v>
          </cell>
          <cell r="G11763">
            <v>-6500</v>
          </cell>
        </row>
        <row r="11764">
          <cell r="B11764" t="str">
            <v>301502S011</v>
          </cell>
          <cell r="C11764">
            <v>-10400</v>
          </cell>
          <cell r="D11764">
            <v>3900</v>
          </cell>
          <cell r="E11764">
            <v>0</v>
          </cell>
          <cell r="F11764">
            <v>3900</v>
          </cell>
          <cell r="G11764">
            <v>-6500</v>
          </cell>
        </row>
        <row r="11765">
          <cell r="B11765" t="str">
            <v>301502S012</v>
          </cell>
          <cell r="C11765">
            <v>-20800</v>
          </cell>
          <cell r="D11765">
            <v>14300</v>
          </cell>
          <cell r="E11765">
            <v>0</v>
          </cell>
          <cell r="F11765">
            <v>14300</v>
          </cell>
          <cell r="G11765">
            <v>-6500</v>
          </cell>
        </row>
        <row r="11766">
          <cell r="B11766" t="str">
            <v>301502S013</v>
          </cell>
          <cell r="C11766">
            <v>-20800</v>
          </cell>
          <cell r="D11766">
            <v>7800</v>
          </cell>
          <cell r="E11766">
            <v>0</v>
          </cell>
          <cell r="F11766">
            <v>7800</v>
          </cell>
          <cell r="G11766">
            <v>-13000</v>
          </cell>
        </row>
        <row r="11767">
          <cell r="B11767" t="str">
            <v>301502S014</v>
          </cell>
          <cell r="C11767">
            <v>-20800</v>
          </cell>
          <cell r="D11767">
            <v>3900</v>
          </cell>
          <cell r="E11767">
            <v>0</v>
          </cell>
          <cell r="F11767">
            <v>3900</v>
          </cell>
          <cell r="G11767">
            <v>-16900</v>
          </cell>
        </row>
        <row r="11768">
          <cell r="B11768" t="str">
            <v>301502S015</v>
          </cell>
          <cell r="C11768">
            <v>-20800</v>
          </cell>
          <cell r="D11768">
            <v>7800</v>
          </cell>
          <cell r="E11768">
            <v>0</v>
          </cell>
          <cell r="F11768">
            <v>7800</v>
          </cell>
          <cell r="G11768">
            <v>-13000</v>
          </cell>
        </row>
        <row r="11769">
          <cell r="B11769" t="str">
            <v>301502S016</v>
          </cell>
          <cell r="C11769">
            <v>-10400</v>
          </cell>
          <cell r="D11769">
            <v>3900</v>
          </cell>
          <cell r="E11769">
            <v>0</v>
          </cell>
          <cell r="F11769">
            <v>3900</v>
          </cell>
          <cell r="G11769">
            <v>-6500</v>
          </cell>
        </row>
        <row r="11770">
          <cell r="B11770" t="str">
            <v>301502S017</v>
          </cell>
          <cell r="C11770">
            <v>-10400</v>
          </cell>
          <cell r="D11770">
            <v>3900</v>
          </cell>
          <cell r="E11770">
            <v>0</v>
          </cell>
          <cell r="F11770">
            <v>3900</v>
          </cell>
          <cell r="G11770">
            <v>-6500</v>
          </cell>
        </row>
        <row r="11771">
          <cell r="B11771" t="str">
            <v>301502S018</v>
          </cell>
          <cell r="C11771">
            <v>-20800</v>
          </cell>
          <cell r="D11771">
            <v>7800</v>
          </cell>
          <cell r="E11771">
            <v>0</v>
          </cell>
          <cell r="F11771">
            <v>7800</v>
          </cell>
          <cell r="G11771">
            <v>-13000</v>
          </cell>
        </row>
        <row r="11772">
          <cell r="B11772" t="str">
            <v>301502S019</v>
          </cell>
          <cell r="C11772">
            <v>-20800</v>
          </cell>
          <cell r="D11772">
            <v>7800</v>
          </cell>
          <cell r="E11772">
            <v>0</v>
          </cell>
          <cell r="F11772">
            <v>7800</v>
          </cell>
          <cell r="G11772">
            <v>-13000</v>
          </cell>
        </row>
        <row r="11773">
          <cell r="B11773" t="str">
            <v>301502S020</v>
          </cell>
          <cell r="C11773">
            <v>-6300</v>
          </cell>
          <cell r="D11773">
            <v>7800</v>
          </cell>
          <cell r="E11773">
            <v>-14500</v>
          </cell>
          <cell r="F11773">
            <v>-6700</v>
          </cell>
          <cell r="G11773">
            <v>-13000</v>
          </cell>
        </row>
        <row r="11774">
          <cell r="B11774" t="str">
            <v>301502S021</v>
          </cell>
          <cell r="C11774">
            <v>-20800</v>
          </cell>
          <cell r="D11774">
            <v>0</v>
          </cell>
          <cell r="E11774">
            <v>0</v>
          </cell>
          <cell r="F11774">
            <v>0</v>
          </cell>
          <cell r="G11774">
            <v>-20800</v>
          </cell>
        </row>
        <row r="11775">
          <cell r="B11775" t="str">
            <v>301502S022</v>
          </cell>
          <cell r="C11775">
            <v>-20800</v>
          </cell>
          <cell r="D11775">
            <v>7800</v>
          </cell>
          <cell r="E11775">
            <v>0</v>
          </cell>
          <cell r="F11775">
            <v>7800</v>
          </cell>
          <cell r="G11775">
            <v>-13000</v>
          </cell>
        </row>
        <row r="11776">
          <cell r="B11776" t="str">
            <v>301502S023</v>
          </cell>
          <cell r="C11776">
            <v>-10400</v>
          </cell>
          <cell r="D11776">
            <v>0</v>
          </cell>
          <cell r="E11776">
            <v>0</v>
          </cell>
          <cell r="F11776">
            <v>0</v>
          </cell>
          <cell r="G11776">
            <v>-10400</v>
          </cell>
        </row>
        <row r="11777">
          <cell r="B11777" t="str">
            <v>301502S024</v>
          </cell>
          <cell r="C11777">
            <v>-10400</v>
          </cell>
          <cell r="D11777">
            <v>10400</v>
          </cell>
          <cell r="E11777">
            <v>0</v>
          </cell>
          <cell r="F11777">
            <v>10400</v>
          </cell>
          <cell r="G11777">
            <v>0</v>
          </cell>
        </row>
        <row r="11778">
          <cell r="B11778" t="str">
            <v>301502S025</v>
          </cell>
          <cell r="C11778">
            <v>-20800</v>
          </cell>
          <cell r="D11778">
            <v>20800</v>
          </cell>
          <cell r="E11778">
            <v>0</v>
          </cell>
          <cell r="F11778">
            <v>20800</v>
          </cell>
          <cell r="G11778">
            <v>0</v>
          </cell>
        </row>
        <row r="11779">
          <cell r="B11779" t="str">
            <v>301502S026</v>
          </cell>
          <cell r="C11779">
            <v>-10400</v>
          </cell>
          <cell r="D11779">
            <v>3900</v>
          </cell>
          <cell r="E11779">
            <v>0</v>
          </cell>
          <cell r="F11779">
            <v>3900</v>
          </cell>
          <cell r="G11779">
            <v>-6500</v>
          </cell>
        </row>
        <row r="11780">
          <cell r="B11780" t="str">
            <v>301502S027</v>
          </cell>
          <cell r="C11780">
            <v>-20800</v>
          </cell>
          <cell r="D11780">
            <v>20800</v>
          </cell>
          <cell r="E11780">
            <v>0</v>
          </cell>
          <cell r="F11780">
            <v>20800</v>
          </cell>
          <cell r="G11780">
            <v>0</v>
          </cell>
        </row>
        <row r="11781">
          <cell r="B11781" t="str">
            <v>301502S028</v>
          </cell>
          <cell r="C11781">
            <v>-31200</v>
          </cell>
          <cell r="D11781">
            <v>11700</v>
          </cell>
          <cell r="E11781">
            <v>0</v>
          </cell>
          <cell r="F11781">
            <v>11700</v>
          </cell>
          <cell r="G11781">
            <v>-19500</v>
          </cell>
        </row>
        <row r="11782">
          <cell r="B11782" t="str">
            <v>301502S029</v>
          </cell>
          <cell r="C11782">
            <v>-10400</v>
          </cell>
          <cell r="D11782">
            <v>0</v>
          </cell>
          <cell r="E11782">
            <v>0</v>
          </cell>
          <cell r="F11782">
            <v>0</v>
          </cell>
          <cell r="G11782">
            <v>-10400</v>
          </cell>
        </row>
        <row r="11783">
          <cell r="B11783" t="str">
            <v>301502S030</v>
          </cell>
          <cell r="C11783">
            <v>-31200</v>
          </cell>
          <cell r="D11783">
            <v>11700</v>
          </cell>
          <cell r="E11783">
            <v>0</v>
          </cell>
          <cell r="F11783">
            <v>11700</v>
          </cell>
          <cell r="G11783">
            <v>-19500</v>
          </cell>
        </row>
        <row r="11784">
          <cell r="B11784" t="str">
            <v>301502S031</v>
          </cell>
          <cell r="C11784">
            <v>-10400</v>
          </cell>
          <cell r="D11784">
            <v>3900</v>
          </cell>
          <cell r="E11784">
            <v>0</v>
          </cell>
          <cell r="F11784">
            <v>3900</v>
          </cell>
          <cell r="G11784">
            <v>-6500</v>
          </cell>
        </row>
        <row r="11785">
          <cell r="B11785" t="str">
            <v>301502S032</v>
          </cell>
          <cell r="C11785">
            <v>-10400</v>
          </cell>
          <cell r="D11785">
            <v>3900</v>
          </cell>
          <cell r="E11785">
            <v>0</v>
          </cell>
          <cell r="F11785">
            <v>3900</v>
          </cell>
          <cell r="G11785">
            <v>-6500</v>
          </cell>
        </row>
        <row r="11786">
          <cell r="B11786" t="str">
            <v>301502S033</v>
          </cell>
          <cell r="C11786">
            <v>-20800</v>
          </cell>
          <cell r="D11786">
            <v>3900</v>
          </cell>
          <cell r="E11786">
            <v>0</v>
          </cell>
          <cell r="F11786">
            <v>3900</v>
          </cell>
          <cell r="G11786">
            <v>-16900</v>
          </cell>
        </row>
        <row r="11787">
          <cell r="B11787" t="str">
            <v>301502S034</v>
          </cell>
          <cell r="C11787">
            <v>-20800</v>
          </cell>
          <cell r="D11787">
            <v>18400</v>
          </cell>
          <cell r="E11787">
            <v>-14500</v>
          </cell>
          <cell r="F11787">
            <v>3900</v>
          </cell>
          <cell r="G11787">
            <v>-16900</v>
          </cell>
        </row>
        <row r="11788">
          <cell r="B11788" t="str">
            <v>301502S035</v>
          </cell>
          <cell r="C11788">
            <v>-20800</v>
          </cell>
          <cell r="D11788">
            <v>7800</v>
          </cell>
          <cell r="E11788">
            <v>0</v>
          </cell>
          <cell r="F11788">
            <v>7800</v>
          </cell>
          <cell r="G11788">
            <v>-13000</v>
          </cell>
        </row>
        <row r="11789">
          <cell r="B11789" t="str">
            <v>301502S036</v>
          </cell>
          <cell r="C11789">
            <v>-20800</v>
          </cell>
          <cell r="D11789">
            <v>7800</v>
          </cell>
          <cell r="E11789">
            <v>0</v>
          </cell>
          <cell r="F11789">
            <v>7800</v>
          </cell>
          <cell r="G11789">
            <v>-13000</v>
          </cell>
        </row>
        <row r="11790">
          <cell r="B11790" t="str">
            <v>301502S038</v>
          </cell>
          <cell r="C11790">
            <v>-20800</v>
          </cell>
          <cell r="D11790">
            <v>20800</v>
          </cell>
          <cell r="E11790">
            <v>0</v>
          </cell>
          <cell r="F11790">
            <v>20800</v>
          </cell>
          <cell r="G11790">
            <v>0</v>
          </cell>
        </row>
        <row r="11791">
          <cell r="B11791" t="str">
            <v>301502S039</v>
          </cell>
          <cell r="C11791">
            <v>-20800</v>
          </cell>
          <cell r="D11791">
            <v>7800</v>
          </cell>
          <cell r="E11791">
            <v>0</v>
          </cell>
          <cell r="F11791">
            <v>7800</v>
          </cell>
          <cell r="G11791">
            <v>-13000</v>
          </cell>
        </row>
        <row r="11792">
          <cell r="B11792" t="str">
            <v>301502S040</v>
          </cell>
          <cell r="C11792">
            <v>-6300</v>
          </cell>
          <cell r="D11792">
            <v>3900</v>
          </cell>
          <cell r="E11792">
            <v>-14500</v>
          </cell>
          <cell r="F11792">
            <v>-10600</v>
          </cell>
          <cell r="G11792">
            <v>-16900</v>
          </cell>
        </row>
        <row r="11793">
          <cell r="B11793" t="str">
            <v>301502S041</v>
          </cell>
          <cell r="C11793">
            <v>-20800</v>
          </cell>
          <cell r="D11793">
            <v>10300</v>
          </cell>
          <cell r="E11793">
            <v>-2500</v>
          </cell>
          <cell r="F11793">
            <v>7800</v>
          </cell>
          <cell r="G11793">
            <v>-13000</v>
          </cell>
        </row>
        <row r="11794">
          <cell r="B11794" t="str">
            <v>301502S042</v>
          </cell>
          <cell r="C11794">
            <v>-10400</v>
          </cell>
          <cell r="D11794">
            <v>3900</v>
          </cell>
          <cell r="E11794">
            <v>0</v>
          </cell>
          <cell r="F11794">
            <v>3900</v>
          </cell>
          <cell r="G11794">
            <v>-6500</v>
          </cell>
        </row>
        <row r="11795">
          <cell r="B11795" t="str">
            <v>301502S043</v>
          </cell>
          <cell r="C11795">
            <v>-10400</v>
          </cell>
          <cell r="D11795">
            <v>3900</v>
          </cell>
          <cell r="E11795">
            <v>0</v>
          </cell>
          <cell r="F11795">
            <v>3900</v>
          </cell>
          <cell r="G11795">
            <v>-6500</v>
          </cell>
        </row>
        <row r="11796">
          <cell r="B11796" t="str">
            <v>301502S044</v>
          </cell>
          <cell r="C11796">
            <v>-10400</v>
          </cell>
          <cell r="D11796">
            <v>3900</v>
          </cell>
          <cell r="E11796">
            <v>0</v>
          </cell>
          <cell r="F11796">
            <v>3900</v>
          </cell>
          <cell r="G11796">
            <v>-6500</v>
          </cell>
        </row>
        <row r="11797">
          <cell r="B11797" t="str">
            <v>301502S045</v>
          </cell>
          <cell r="C11797">
            <v>-10400</v>
          </cell>
          <cell r="D11797">
            <v>3900</v>
          </cell>
          <cell r="E11797">
            <v>0</v>
          </cell>
          <cell r="F11797">
            <v>3900</v>
          </cell>
          <cell r="G11797">
            <v>-6500</v>
          </cell>
        </row>
        <row r="11798">
          <cell r="B11798" t="str">
            <v>301502S046</v>
          </cell>
          <cell r="C11798">
            <v>-10400</v>
          </cell>
          <cell r="D11798">
            <v>3900</v>
          </cell>
          <cell r="E11798">
            <v>0</v>
          </cell>
          <cell r="F11798">
            <v>3900</v>
          </cell>
          <cell r="G11798">
            <v>-6500</v>
          </cell>
        </row>
        <row r="11799">
          <cell r="B11799" t="str">
            <v>301502S047</v>
          </cell>
          <cell r="C11799">
            <v>-10400</v>
          </cell>
          <cell r="D11799">
            <v>3900</v>
          </cell>
          <cell r="E11799">
            <v>0</v>
          </cell>
          <cell r="F11799">
            <v>3900</v>
          </cell>
          <cell r="G11799">
            <v>-6500</v>
          </cell>
        </row>
        <row r="11800">
          <cell r="B11800" t="str">
            <v>301502S048</v>
          </cell>
          <cell r="C11800">
            <v>-10400</v>
          </cell>
          <cell r="D11800">
            <v>0</v>
          </cell>
          <cell r="E11800">
            <v>0</v>
          </cell>
          <cell r="F11800">
            <v>0</v>
          </cell>
          <cell r="G11800">
            <v>-10400</v>
          </cell>
        </row>
        <row r="11801">
          <cell r="B11801" t="str">
            <v>301502S050</v>
          </cell>
          <cell r="C11801">
            <v>-20800</v>
          </cell>
          <cell r="D11801">
            <v>7800</v>
          </cell>
          <cell r="E11801">
            <v>0</v>
          </cell>
          <cell r="F11801">
            <v>7800</v>
          </cell>
          <cell r="G11801">
            <v>-13000</v>
          </cell>
        </row>
        <row r="11802">
          <cell r="B11802" t="str">
            <v>301502S051</v>
          </cell>
          <cell r="C11802">
            <v>-20800</v>
          </cell>
          <cell r="D11802">
            <v>7800</v>
          </cell>
          <cell r="E11802">
            <v>0</v>
          </cell>
          <cell r="F11802">
            <v>7800</v>
          </cell>
          <cell r="G11802">
            <v>-13000</v>
          </cell>
        </row>
        <row r="11803">
          <cell r="B11803" t="str">
            <v>301502S052</v>
          </cell>
          <cell r="C11803">
            <v>-10400</v>
          </cell>
          <cell r="D11803">
            <v>3900</v>
          </cell>
          <cell r="E11803">
            <v>0</v>
          </cell>
          <cell r="F11803">
            <v>3900</v>
          </cell>
          <cell r="G11803">
            <v>-6500</v>
          </cell>
        </row>
        <row r="11804">
          <cell r="B11804" t="str">
            <v>301502S053</v>
          </cell>
          <cell r="C11804">
            <v>-20800</v>
          </cell>
          <cell r="D11804">
            <v>7800</v>
          </cell>
          <cell r="E11804">
            <v>0</v>
          </cell>
          <cell r="F11804">
            <v>7800</v>
          </cell>
          <cell r="G11804">
            <v>-13000</v>
          </cell>
        </row>
        <row r="11805">
          <cell r="B11805" t="str">
            <v>301502S054</v>
          </cell>
          <cell r="C11805">
            <v>-10400</v>
          </cell>
          <cell r="D11805">
            <v>3900</v>
          </cell>
          <cell r="E11805">
            <v>-2500</v>
          </cell>
          <cell r="F11805">
            <v>1400</v>
          </cell>
          <cell r="G11805">
            <v>-9000</v>
          </cell>
        </row>
        <row r="11806">
          <cell r="B11806" t="str">
            <v>301502S055</v>
          </cell>
          <cell r="C11806">
            <v>-10400</v>
          </cell>
          <cell r="D11806">
            <v>0</v>
          </cell>
          <cell r="E11806">
            <v>0</v>
          </cell>
          <cell r="F11806">
            <v>0</v>
          </cell>
          <cell r="G11806">
            <v>-10400</v>
          </cell>
        </row>
        <row r="11807">
          <cell r="B11807" t="str">
            <v>301502S056</v>
          </cell>
          <cell r="C11807">
            <v>-10400</v>
          </cell>
          <cell r="D11807">
            <v>3900</v>
          </cell>
          <cell r="E11807">
            <v>0</v>
          </cell>
          <cell r="F11807">
            <v>3900</v>
          </cell>
          <cell r="G11807">
            <v>-6500</v>
          </cell>
        </row>
        <row r="11808">
          <cell r="B11808" t="str">
            <v>301502S057</v>
          </cell>
          <cell r="C11808">
            <v>-10400</v>
          </cell>
          <cell r="D11808">
            <v>3900</v>
          </cell>
          <cell r="E11808">
            <v>0</v>
          </cell>
          <cell r="F11808">
            <v>3900</v>
          </cell>
          <cell r="G11808">
            <v>-6500</v>
          </cell>
        </row>
        <row r="11809">
          <cell r="B11809" t="str">
            <v>301502S058</v>
          </cell>
          <cell r="C11809">
            <v>-10400</v>
          </cell>
          <cell r="D11809">
            <v>3900</v>
          </cell>
          <cell r="E11809">
            <v>0</v>
          </cell>
          <cell r="F11809">
            <v>3900</v>
          </cell>
          <cell r="G11809">
            <v>-6500</v>
          </cell>
        </row>
        <row r="11810">
          <cell r="B11810" t="str">
            <v>301502S059</v>
          </cell>
          <cell r="C11810">
            <v>-10400</v>
          </cell>
          <cell r="D11810">
            <v>3900</v>
          </cell>
          <cell r="E11810">
            <v>0</v>
          </cell>
          <cell r="F11810">
            <v>3900</v>
          </cell>
          <cell r="G11810">
            <v>-6500</v>
          </cell>
        </row>
        <row r="11811">
          <cell r="B11811" t="str">
            <v>301502S060</v>
          </cell>
          <cell r="C11811">
            <v>-10400</v>
          </cell>
          <cell r="D11811">
            <v>3900</v>
          </cell>
          <cell r="E11811">
            <v>0</v>
          </cell>
          <cell r="F11811">
            <v>3900</v>
          </cell>
          <cell r="G11811">
            <v>-6500</v>
          </cell>
        </row>
        <row r="11812">
          <cell r="B11812" t="str">
            <v>301502S061</v>
          </cell>
          <cell r="C11812">
            <v>-10400</v>
          </cell>
          <cell r="D11812">
            <v>3900</v>
          </cell>
          <cell r="E11812">
            <v>0</v>
          </cell>
          <cell r="F11812">
            <v>3900</v>
          </cell>
          <cell r="G11812">
            <v>-6500</v>
          </cell>
        </row>
        <row r="11813">
          <cell r="B11813" t="str">
            <v>301502S062</v>
          </cell>
          <cell r="C11813">
            <v>-10400</v>
          </cell>
          <cell r="D11813">
            <v>3900</v>
          </cell>
          <cell r="E11813">
            <v>0</v>
          </cell>
          <cell r="F11813">
            <v>3900</v>
          </cell>
          <cell r="G11813">
            <v>-6500</v>
          </cell>
        </row>
        <row r="11814">
          <cell r="B11814" t="str">
            <v>301502S063</v>
          </cell>
          <cell r="C11814">
            <v>-41600</v>
          </cell>
          <cell r="D11814">
            <v>7800</v>
          </cell>
          <cell r="E11814">
            <v>0</v>
          </cell>
          <cell r="F11814">
            <v>7800</v>
          </cell>
          <cell r="G11814">
            <v>-33800</v>
          </cell>
        </row>
        <row r="11815">
          <cell r="B11815" t="str">
            <v>301502S064</v>
          </cell>
          <cell r="C11815">
            <v>-10400</v>
          </cell>
          <cell r="D11815">
            <v>10400</v>
          </cell>
          <cell r="E11815">
            <v>0</v>
          </cell>
          <cell r="F11815">
            <v>10400</v>
          </cell>
          <cell r="G11815">
            <v>0</v>
          </cell>
        </row>
        <row r="11816">
          <cell r="B11816" t="str">
            <v>301502S065</v>
          </cell>
          <cell r="C11816">
            <v>-10400</v>
          </cell>
          <cell r="D11816">
            <v>3900</v>
          </cell>
          <cell r="E11816">
            <v>0</v>
          </cell>
          <cell r="F11816">
            <v>3900</v>
          </cell>
          <cell r="G11816">
            <v>-6500</v>
          </cell>
        </row>
        <row r="11817">
          <cell r="B11817" t="str">
            <v>301502S066</v>
          </cell>
          <cell r="C11817">
            <v>-20800</v>
          </cell>
          <cell r="D11817">
            <v>7800</v>
          </cell>
          <cell r="E11817">
            <v>0</v>
          </cell>
          <cell r="F11817">
            <v>7800</v>
          </cell>
          <cell r="G11817">
            <v>-13000</v>
          </cell>
        </row>
        <row r="11818">
          <cell r="B11818" t="str">
            <v>301502S067</v>
          </cell>
          <cell r="C11818">
            <v>-10400</v>
          </cell>
          <cell r="D11818">
            <v>3900</v>
          </cell>
          <cell r="E11818">
            <v>0</v>
          </cell>
          <cell r="F11818">
            <v>3900</v>
          </cell>
          <cell r="G11818">
            <v>-6500</v>
          </cell>
        </row>
        <row r="11819">
          <cell r="B11819" t="str">
            <v>301502S068</v>
          </cell>
          <cell r="C11819">
            <v>-10400</v>
          </cell>
          <cell r="D11819">
            <v>3900</v>
          </cell>
          <cell r="E11819">
            <v>0</v>
          </cell>
          <cell r="F11819">
            <v>3900</v>
          </cell>
          <cell r="G11819">
            <v>-6500</v>
          </cell>
        </row>
        <row r="11820">
          <cell r="B11820" t="str">
            <v>301502S069</v>
          </cell>
          <cell r="C11820">
            <v>-10400</v>
          </cell>
          <cell r="D11820">
            <v>3900</v>
          </cell>
          <cell r="E11820">
            <v>0</v>
          </cell>
          <cell r="F11820">
            <v>3900</v>
          </cell>
          <cell r="G11820">
            <v>-6500</v>
          </cell>
        </row>
        <row r="11821">
          <cell r="B11821" t="str">
            <v>301502S070</v>
          </cell>
          <cell r="C11821">
            <v>-10400</v>
          </cell>
          <cell r="D11821">
            <v>3900</v>
          </cell>
          <cell r="E11821">
            <v>-7500</v>
          </cell>
          <cell r="F11821">
            <v>-3600</v>
          </cell>
          <cell r="G11821">
            <v>-14000</v>
          </cell>
        </row>
        <row r="11822">
          <cell r="B11822" t="str">
            <v>301502S071</v>
          </cell>
          <cell r="C11822">
            <v>-10400</v>
          </cell>
          <cell r="D11822">
            <v>3900</v>
          </cell>
          <cell r="E11822">
            <v>0</v>
          </cell>
          <cell r="F11822">
            <v>3900</v>
          </cell>
          <cell r="G11822">
            <v>-6500</v>
          </cell>
        </row>
        <row r="11823">
          <cell r="B11823" t="str">
            <v>301502S072</v>
          </cell>
          <cell r="C11823">
            <v>-10400</v>
          </cell>
          <cell r="D11823">
            <v>3900</v>
          </cell>
          <cell r="E11823">
            <v>0</v>
          </cell>
          <cell r="F11823">
            <v>3900</v>
          </cell>
          <cell r="G11823">
            <v>-6500</v>
          </cell>
        </row>
        <row r="11824">
          <cell r="B11824" t="str">
            <v>301502S073</v>
          </cell>
          <cell r="C11824">
            <v>-24900</v>
          </cell>
          <cell r="D11824">
            <v>3900</v>
          </cell>
          <cell r="E11824">
            <v>0</v>
          </cell>
          <cell r="F11824">
            <v>3900</v>
          </cell>
          <cell r="G11824">
            <v>-21000</v>
          </cell>
        </row>
        <row r="11825">
          <cell r="B11825" t="str">
            <v>301502S074</v>
          </cell>
          <cell r="C11825">
            <v>-14500</v>
          </cell>
          <cell r="D11825">
            <v>0</v>
          </cell>
          <cell r="E11825">
            <v>0</v>
          </cell>
          <cell r="F11825">
            <v>0</v>
          </cell>
          <cell r="G11825">
            <v>-14500</v>
          </cell>
        </row>
        <row r="11826">
          <cell r="B11826" t="str">
            <v>301502S075</v>
          </cell>
          <cell r="C11826">
            <v>-10400</v>
          </cell>
          <cell r="D11826">
            <v>10400</v>
          </cell>
          <cell r="E11826">
            <v>0</v>
          </cell>
          <cell r="F11826">
            <v>10400</v>
          </cell>
          <cell r="G11826">
            <v>0</v>
          </cell>
        </row>
        <row r="11827">
          <cell r="B11827" t="str">
            <v>301502S076</v>
          </cell>
          <cell r="C11827">
            <v>-20800</v>
          </cell>
          <cell r="D11827">
            <v>7800</v>
          </cell>
          <cell r="E11827">
            <v>0</v>
          </cell>
          <cell r="F11827">
            <v>7800</v>
          </cell>
          <cell r="G11827">
            <v>-13000</v>
          </cell>
        </row>
        <row r="11828">
          <cell r="B11828" t="str">
            <v>301502S077</v>
          </cell>
          <cell r="C11828">
            <v>-10400</v>
          </cell>
          <cell r="D11828">
            <v>20800</v>
          </cell>
          <cell r="E11828">
            <v>-10400</v>
          </cell>
          <cell r="F11828">
            <v>10400</v>
          </cell>
          <cell r="G11828">
            <v>0</v>
          </cell>
        </row>
        <row r="11829">
          <cell r="B11829" t="str">
            <v>301502S078</v>
          </cell>
          <cell r="C11829">
            <v>-10400</v>
          </cell>
          <cell r="D11829">
            <v>3900</v>
          </cell>
          <cell r="E11829">
            <v>0</v>
          </cell>
          <cell r="F11829">
            <v>3900</v>
          </cell>
          <cell r="G11829">
            <v>-6500</v>
          </cell>
        </row>
        <row r="11830">
          <cell r="B11830" t="str">
            <v>301502S079</v>
          </cell>
          <cell r="C11830">
            <v>-10400</v>
          </cell>
          <cell r="D11830">
            <v>3900</v>
          </cell>
          <cell r="E11830">
            <v>0</v>
          </cell>
          <cell r="F11830">
            <v>3900</v>
          </cell>
          <cell r="G11830">
            <v>-6500</v>
          </cell>
        </row>
        <row r="11831">
          <cell r="B11831" t="str">
            <v>301502S080</v>
          </cell>
          <cell r="C11831">
            <v>-10400</v>
          </cell>
          <cell r="D11831">
            <v>3900</v>
          </cell>
          <cell r="E11831">
            <v>0</v>
          </cell>
          <cell r="F11831">
            <v>3900</v>
          </cell>
          <cell r="G11831">
            <v>-6500</v>
          </cell>
        </row>
        <row r="11832">
          <cell r="B11832" t="str">
            <v>301502S081</v>
          </cell>
          <cell r="C11832">
            <v>-20800</v>
          </cell>
          <cell r="D11832">
            <v>7800</v>
          </cell>
          <cell r="E11832">
            <v>0</v>
          </cell>
          <cell r="F11832">
            <v>7800</v>
          </cell>
          <cell r="G11832">
            <v>-13000</v>
          </cell>
        </row>
        <row r="11833">
          <cell r="B11833" t="str">
            <v>301502S082</v>
          </cell>
          <cell r="C11833">
            <v>-20800</v>
          </cell>
          <cell r="D11833">
            <v>7800</v>
          </cell>
          <cell r="E11833">
            <v>0</v>
          </cell>
          <cell r="F11833">
            <v>7800</v>
          </cell>
          <cell r="G11833">
            <v>-13000</v>
          </cell>
        </row>
        <row r="11834">
          <cell r="B11834" t="str">
            <v>301502S083</v>
          </cell>
          <cell r="C11834">
            <v>-10400</v>
          </cell>
          <cell r="D11834">
            <v>3900</v>
          </cell>
          <cell r="E11834">
            <v>0</v>
          </cell>
          <cell r="F11834">
            <v>3900</v>
          </cell>
          <cell r="G11834">
            <v>-6500</v>
          </cell>
        </row>
        <row r="11835">
          <cell r="B11835" t="str">
            <v>301502S084</v>
          </cell>
          <cell r="C11835">
            <v>-10400</v>
          </cell>
          <cell r="D11835">
            <v>3900</v>
          </cell>
          <cell r="E11835">
            <v>0</v>
          </cell>
          <cell r="F11835">
            <v>3900</v>
          </cell>
          <cell r="G11835">
            <v>-6500</v>
          </cell>
        </row>
        <row r="11836">
          <cell r="B11836" t="str">
            <v>301502S085</v>
          </cell>
          <cell r="C11836">
            <v>-14500</v>
          </cell>
          <cell r="D11836">
            <v>7800</v>
          </cell>
          <cell r="E11836">
            <v>0</v>
          </cell>
          <cell r="F11836">
            <v>7800</v>
          </cell>
          <cell r="G11836">
            <v>-6700</v>
          </cell>
        </row>
        <row r="11837">
          <cell r="B11837" t="str">
            <v>301502S086</v>
          </cell>
          <cell r="C11837">
            <v>-10400</v>
          </cell>
          <cell r="D11837">
            <v>3900</v>
          </cell>
          <cell r="E11837">
            <v>0</v>
          </cell>
          <cell r="F11837">
            <v>3900</v>
          </cell>
          <cell r="G11837">
            <v>-6500</v>
          </cell>
        </row>
        <row r="11838">
          <cell r="B11838" t="str">
            <v>301502S087</v>
          </cell>
          <cell r="C11838">
            <v>-31200</v>
          </cell>
          <cell r="D11838">
            <v>31200</v>
          </cell>
          <cell r="E11838">
            <v>0</v>
          </cell>
          <cell r="F11838">
            <v>31200</v>
          </cell>
          <cell r="G11838">
            <v>0</v>
          </cell>
        </row>
        <row r="11839">
          <cell r="B11839" t="str">
            <v>301502S088</v>
          </cell>
          <cell r="C11839">
            <v>-10400</v>
          </cell>
          <cell r="D11839">
            <v>3900</v>
          </cell>
          <cell r="E11839">
            <v>0</v>
          </cell>
          <cell r="F11839">
            <v>3900</v>
          </cell>
          <cell r="G11839">
            <v>-6500</v>
          </cell>
        </row>
        <row r="11840">
          <cell r="B11840" t="str">
            <v>301502S089</v>
          </cell>
          <cell r="C11840">
            <v>-10400</v>
          </cell>
          <cell r="D11840">
            <v>3900</v>
          </cell>
          <cell r="E11840">
            <v>0</v>
          </cell>
          <cell r="F11840">
            <v>3900</v>
          </cell>
          <cell r="G11840">
            <v>-6500</v>
          </cell>
        </row>
        <row r="11841">
          <cell r="B11841" t="str">
            <v>301502S090</v>
          </cell>
          <cell r="C11841">
            <v>-10400</v>
          </cell>
          <cell r="D11841">
            <v>3900</v>
          </cell>
          <cell r="E11841">
            <v>0</v>
          </cell>
          <cell r="F11841">
            <v>3900</v>
          </cell>
          <cell r="G11841">
            <v>-6500</v>
          </cell>
        </row>
        <row r="11842">
          <cell r="B11842" t="str">
            <v>301502S091</v>
          </cell>
          <cell r="C11842">
            <v>-10400</v>
          </cell>
          <cell r="D11842">
            <v>3900</v>
          </cell>
          <cell r="E11842">
            <v>0</v>
          </cell>
          <cell r="F11842">
            <v>3900</v>
          </cell>
          <cell r="G11842">
            <v>-6500</v>
          </cell>
        </row>
        <row r="11843">
          <cell r="B11843" t="str">
            <v>301502S092</v>
          </cell>
          <cell r="C11843">
            <v>-10400</v>
          </cell>
          <cell r="D11843">
            <v>3900</v>
          </cell>
          <cell r="E11843">
            <v>0</v>
          </cell>
          <cell r="F11843">
            <v>3900</v>
          </cell>
          <cell r="G11843">
            <v>-6500</v>
          </cell>
        </row>
        <row r="11844">
          <cell r="B11844" t="str">
            <v>301502S093</v>
          </cell>
          <cell r="C11844">
            <v>-10400</v>
          </cell>
          <cell r="D11844">
            <v>3900</v>
          </cell>
          <cell r="E11844">
            <v>0</v>
          </cell>
          <cell r="F11844">
            <v>3900</v>
          </cell>
          <cell r="G11844">
            <v>-6500</v>
          </cell>
        </row>
        <row r="11845">
          <cell r="B11845" t="str">
            <v>301502S094</v>
          </cell>
          <cell r="C11845">
            <v>-10400</v>
          </cell>
          <cell r="D11845">
            <v>3900</v>
          </cell>
          <cell r="E11845">
            <v>0</v>
          </cell>
          <cell r="F11845">
            <v>3900</v>
          </cell>
          <cell r="G11845">
            <v>-6500</v>
          </cell>
        </row>
        <row r="11846">
          <cell r="B11846" t="str">
            <v>301502S095</v>
          </cell>
          <cell r="C11846">
            <v>-10400</v>
          </cell>
          <cell r="D11846">
            <v>3900</v>
          </cell>
          <cell r="E11846">
            <v>0</v>
          </cell>
          <cell r="F11846">
            <v>3900</v>
          </cell>
          <cell r="G11846">
            <v>-6500</v>
          </cell>
        </row>
        <row r="11847">
          <cell r="B11847" t="str">
            <v>301502S096</v>
          </cell>
          <cell r="C11847">
            <v>-10400</v>
          </cell>
          <cell r="D11847">
            <v>3900</v>
          </cell>
          <cell r="E11847">
            <v>0</v>
          </cell>
          <cell r="F11847">
            <v>3900</v>
          </cell>
          <cell r="G11847">
            <v>-6500</v>
          </cell>
        </row>
        <row r="11848">
          <cell r="B11848" t="str">
            <v>301502S097</v>
          </cell>
          <cell r="C11848">
            <v>-20800</v>
          </cell>
          <cell r="D11848">
            <v>0</v>
          </cell>
          <cell r="E11848">
            <v>0</v>
          </cell>
          <cell r="F11848">
            <v>0</v>
          </cell>
          <cell r="G11848">
            <v>-20800</v>
          </cell>
        </row>
        <row r="11849">
          <cell r="B11849" t="str">
            <v>301502S098</v>
          </cell>
          <cell r="C11849">
            <v>-10400</v>
          </cell>
          <cell r="D11849">
            <v>3900</v>
          </cell>
          <cell r="E11849">
            <v>0</v>
          </cell>
          <cell r="F11849">
            <v>3900</v>
          </cell>
          <cell r="G11849">
            <v>-6500</v>
          </cell>
        </row>
        <row r="11850">
          <cell r="B11850" t="str">
            <v>301502S099</v>
          </cell>
          <cell r="C11850">
            <v>-10400</v>
          </cell>
          <cell r="D11850">
            <v>3900</v>
          </cell>
          <cell r="E11850">
            <v>0</v>
          </cell>
          <cell r="F11850">
            <v>3900</v>
          </cell>
          <cell r="G11850">
            <v>-6500</v>
          </cell>
        </row>
        <row r="11851">
          <cell r="B11851" t="str">
            <v>301502S100</v>
          </cell>
          <cell r="C11851">
            <v>-20800</v>
          </cell>
          <cell r="D11851">
            <v>7800</v>
          </cell>
          <cell r="E11851">
            <v>0</v>
          </cell>
          <cell r="F11851">
            <v>7800</v>
          </cell>
          <cell r="G11851">
            <v>-13000</v>
          </cell>
        </row>
        <row r="11852">
          <cell r="B11852" t="str">
            <v>301502S101</v>
          </cell>
          <cell r="C11852">
            <v>-10400</v>
          </cell>
          <cell r="D11852">
            <v>3900</v>
          </cell>
          <cell r="E11852">
            <v>0</v>
          </cell>
          <cell r="F11852">
            <v>3900</v>
          </cell>
          <cell r="G11852">
            <v>-6500</v>
          </cell>
        </row>
        <row r="11853">
          <cell r="B11853" t="str">
            <v>301502S102</v>
          </cell>
          <cell r="C11853">
            <v>-10400</v>
          </cell>
          <cell r="D11853">
            <v>3900</v>
          </cell>
          <cell r="E11853">
            <v>0</v>
          </cell>
          <cell r="F11853">
            <v>3900</v>
          </cell>
          <cell r="G11853">
            <v>-6500</v>
          </cell>
        </row>
        <row r="11854">
          <cell r="B11854" t="str">
            <v>301502S103</v>
          </cell>
          <cell r="C11854">
            <v>-10400</v>
          </cell>
          <cell r="D11854">
            <v>3900</v>
          </cell>
          <cell r="E11854">
            <v>0</v>
          </cell>
          <cell r="F11854">
            <v>3900</v>
          </cell>
          <cell r="G11854">
            <v>-6500</v>
          </cell>
        </row>
        <row r="11855">
          <cell r="B11855" t="str">
            <v>301502S104</v>
          </cell>
          <cell r="C11855">
            <v>-10400</v>
          </cell>
          <cell r="D11855">
            <v>3900</v>
          </cell>
          <cell r="E11855">
            <v>0</v>
          </cell>
          <cell r="F11855">
            <v>3900</v>
          </cell>
          <cell r="G11855">
            <v>-6500</v>
          </cell>
        </row>
        <row r="11856">
          <cell r="B11856" t="str">
            <v>301502S105</v>
          </cell>
          <cell r="C11856">
            <v>-10400</v>
          </cell>
          <cell r="D11856">
            <v>3900</v>
          </cell>
          <cell r="E11856">
            <v>0</v>
          </cell>
          <cell r="F11856">
            <v>3900</v>
          </cell>
          <cell r="G11856">
            <v>-6500</v>
          </cell>
        </row>
        <row r="11857">
          <cell r="B11857" t="str">
            <v>301502S106</v>
          </cell>
          <cell r="C11857">
            <v>-20800</v>
          </cell>
          <cell r="D11857">
            <v>7800</v>
          </cell>
          <cell r="E11857">
            <v>0</v>
          </cell>
          <cell r="F11857">
            <v>7800</v>
          </cell>
          <cell r="G11857">
            <v>-13000</v>
          </cell>
        </row>
        <row r="11858">
          <cell r="B11858" t="str">
            <v>301502S107</v>
          </cell>
          <cell r="C11858">
            <v>-10400</v>
          </cell>
          <cell r="D11858">
            <v>3900</v>
          </cell>
          <cell r="E11858">
            <v>0</v>
          </cell>
          <cell r="F11858">
            <v>3900</v>
          </cell>
          <cell r="G11858">
            <v>-6500</v>
          </cell>
        </row>
        <row r="11859">
          <cell r="B11859" t="str">
            <v>301502S108</v>
          </cell>
          <cell r="C11859">
            <v>-10400</v>
          </cell>
          <cell r="D11859">
            <v>3900</v>
          </cell>
          <cell r="E11859">
            <v>0</v>
          </cell>
          <cell r="F11859">
            <v>3900</v>
          </cell>
          <cell r="G11859">
            <v>-6500</v>
          </cell>
        </row>
        <row r="11860">
          <cell r="B11860" t="str">
            <v>301502S109</v>
          </cell>
          <cell r="C11860">
            <v>-10400</v>
          </cell>
          <cell r="D11860">
            <v>3900</v>
          </cell>
          <cell r="E11860">
            <v>0</v>
          </cell>
          <cell r="F11860">
            <v>3900</v>
          </cell>
          <cell r="G11860">
            <v>-6500</v>
          </cell>
        </row>
        <row r="11861">
          <cell r="B11861" t="str">
            <v>301502S110</v>
          </cell>
          <cell r="C11861">
            <v>-10400</v>
          </cell>
          <cell r="D11861">
            <v>3900</v>
          </cell>
          <cell r="E11861">
            <v>0</v>
          </cell>
          <cell r="F11861">
            <v>3900</v>
          </cell>
          <cell r="G11861">
            <v>-6500</v>
          </cell>
        </row>
        <row r="11862">
          <cell r="B11862" t="str">
            <v>301502S111</v>
          </cell>
          <cell r="C11862">
            <v>-10400</v>
          </cell>
          <cell r="D11862">
            <v>3900</v>
          </cell>
          <cell r="E11862">
            <v>0</v>
          </cell>
          <cell r="F11862">
            <v>3900</v>
          </cell>
          <cell r="G11862">
            <v>-6500</v>
          </cell>
        </row>
        <row r="11863">
          <cell r="B11863" t="str">
            <v>301502S112</v>
          </cell>
          <cell r="C11863">
            <v>-10400</v>
          </cell>
          <cell r="D11863">
            <v>3900</v>
          </cell>
          <cell r="E11863">
            <v>0</v>
          </cell>
          <cell r="F11863">
            <v>3900</v>
          </cell>
          <cell r="G11863">
            <v>-6500</v>
          </cell>
        </row>
        <row r="11864">
          <cell r="B11864" t="str">
            <v>301502S113</v>
          </cell>
          <cell r="C11864">
            <v>-10400</v>
          </cell>
          <cell r="D11864">
            <v>3900</v>
          </cell>
          <cell r="E11864">
            <v>0</v>
          </cell>
          <cell r="F11864">
            <v>3900</v>
          </cell>
          <cell r="G11864">
            <v>-6500</v>
          </cell>
        </row>
        <row r="11865">
          <cell r="B11865" t="str">
            <v>301502S114</v>
          </cell>
          <cell r="C11865">
            <v>-10400</v>
          </cell>
          <cell r="D11865">
            <v>10400</v>
          </cell>
          <cell r="E11865">
            <v>0</v>
          </cell>
          <cell r="F11865">
            <v>10400</v>
          </cell>
          <cell r="G11865">
            <v>0</v>
          </cell>
        </row>
        <row r="11866">
          <cell r="B11866" t="str">
            <v>301502S115</v>
          </cell>
          <cell r="C11866">
            <v>-10400</v>
          </cell>
          <cell r="D11866">
            <v>3900</v>
          </cell>
          <cell r="E11866">
            <v>0</v>
          </cell>
          <cell r="F11866">
            <v>3900</v>
          </cell>
          <cell r="G11866">
            <v>-6500</v>
          </cell>
        </row>
        <row r="11867">
          <cell r="B11867" t="str">
            <v>301502S116</v>
          </cell>
          <cell r="C11867">
            <v>-10400</v>
          </cell>
          <cell r="D11867">
            <v>3900</v>
          </cell>
          <cell r="E11867">
            <v>0</v>
          </cell>
          <cell r="F11867">
            <v>3900</v>
          </cell>
          <cell r="G11867">
            <v>-6500</v>
          </cell>
        </row>
        <row r="11868">
          <cell r="B11868" t="str">
            <v>301502S117</v>
          </cell>
          <cell r="C11868">
            <v>-10400</v>
          </cell>
          <cell r="D11868">
            <v>20800</v>
          </cell>
          <cell r="E11868">
            <v>-10400</v>
          </cell>
          <cell r="F11868">
            <v>10400</v>
          </cell>
          <cell r="G11868">
            <v>0</v>
          </cell>
        </row>
        <row r="11869">
          <cell r="B11869" t="str">
            <v>301502S118</v>
          </cell>
          <cell r="C11869">
            <v>-10400</v>
          </cell>
          <cell r="D11869">
            <v>3900</v>
          </cell>
          <cell r="E11869">
            <v>0</v>
          </cell>
          <cell r="F11869">
            <v>3900</v>
          </cell>
          <cell r="G11869">
            <v>-6500</v>
          </cell>
        </row>
        <row r="11870">
          <cell r="B11870" t="str">
            <v>301502S119</v>
          </cell>
          <cell r="C11870">
            <v>-10400</v>
          </cell>
          <cell r="D11870">
            <v>3900</v>
          </cell>
          <cell r="E11870">
            <v>0</v>
          </cell>
          <cell r="F11870">
            <v>3900</v>
          </cell>
          <cell r="G11870">
            <v>-6500</v>
          </cell>
        </row>
        <row r="11871">
          <cell r="B11871" t="str">
            <v>301502S120</v>
          </cell>
          <cell r="C11871">
            <v>-20800</v>
          </cell>
          <cell r="D11871">
            <v>7800</v>
          </cell>
          <cell r="E11871">
            <v>0</v>
          </cell>
          <cell r="F11871">
            <v>7800</v>
          </cell>
          <cell r="G11871">
            <v>-13000</v>
          </cell>
        </row>
        <row r="11872">
          <cell r="B11872" t="str">
            <v>301502S121</v>
          </cell>
          <cell r="C11872">
            <v>-10400</v>
          </cell>
          <cell r="D11872">
            <v>0</v>
          </cell>
          <cell r="E11872">
            <v>0</v>
          </cell>
          <cell r="F11872">
            <v>0</v>
          </cell>
          <cell r="G11872">
            <v>-10400</v>
          </cell>
        </row>
        <row r="11873">
          <cell r="B11873" t="str">
            <v>301502S122</v>
          </cell>
          <cell r="C11873">
            <v>-20800</v>
          </cell>
          <cell r="D11873">
            <v>7800</v>
          </cell>
          <cell r="E11873">
            <v>0</v>
          </cell>
          <cell r="F11873">
            <v>7800</v>
          </cell>
          <cell r="G11873">
            <v>-13000</v>
          </cell>
        </row>
        <row r="11874">
          <cell r="B11874" t="str">
            <v>301502S123</v>
          </cell>
          <cell r="C11874">
            <v>-10400</v>
          </cell>
          <cell r="D11874">
            <v>3900</v>
          </cell>
          <cell r="E11874">
            <v>0</v>
          </cell>
          <cell r="F11874">
            <v>3900</v>
          </cell>
          <cell r="G11874">
            <v>-6500</v>
          </cell>
        </row>
        <row r="11875">
          <cell r="B11875" t="str">
            <v>301502S124</v>
          </cell>
          <cell r="C11875">
            <v>-10400</v>
          </cell>
          <cell r="D11875">
            <v>0</v>
          </cell>
          <cell r="E11875">
            <v>0</v>
          </cell>
          <cell r="F11875">
            <v>0</v>
          </cell>
          <cell r="G11875">
            <v>-10400</v>
          </cell>
        </row>
        <row r="11876">
          <cell r="B11876" t="str">
            <v>301502S125</v>
          </cell>
          <cell r="C11876">
            <v>-10400</v>
          </cell>
          <cell r="D11876">
            <v>3900</v>
          </cell>
          <cell r="E11876">
            <v>0</v>
          </cell>
          <cell r="F11876">
            <v>3900</v>
          </cell>
          <cell r="G11876">
            <v>-6500</v>
          </cell>
        </row>
        <row r="11877">
          <cell r="B11877" t="str">
            <v>301502S126</v>
          </cell>
          <cell r="C11877">
            <v>-4400</v>
          </cell>
          <cell r="D11877">
            <v>0</v>
          </cell>
          <cell r="E11877">
            <v>0</v>
          </cell>
          <cell r="F11877">
            <v>0</v>
          </cell>
          <cell r="G11877">
            <v>-4400</v>
          </cell>
        </row>
        <row r="11878">
          <cell r="B11878" t="str">
            <v>301502S127</v>
          </cell>
          <cell r="C11878">
            <v>-10400</v>
          </cell>
          <cell r="D11878">
            <v>0</v>
          </cell>
          <cell r="E11878">
            <v>0</v>
          </cell>
          <cell r="F11878">
            <v>0</v>
          </cell>
          <cell r="G11878">
            <v>-10400</v>
          </cell>
        </row>
        <row r="11879">
          <cell r="B11879" t="str">
            <v>301502S128</v>
          </cell>
          <cell r="C11879">
            <v>-10400</v>
          </cell>
          <cell r="D11879">
            <v>3900</v>
          </cell>
          <cell r="E11879">
            <v>0</v>
          </cell>
          <cell r="F11879">
            <v>3900</v>
          </cell>
          <cell r="G11879">
            <v>-6500</v>
          </cell>
        </row>
        <row r="11880">
          <cell r="B11880" t="str">
            <v>301502S129</v>
          </cell>
          <cell r="C11880">
            <v>-10400</v>
          </cell>
          <cell r="D11880">
            <v>3900</v>
          </cell>
          <cell r="E11880">
            <v>0</v>
          </cell>
          <cell r="F11880">
            <v>3900</v>
          </cell>
          <cell r="G11880">
            <v>-6500</v>
          </cell>
        </row>
        <row r="11881">
          <cell r="B11881" t="str">
            <v>301502S130</v>
          </cell>
          <cell r="C11881">
            <v>-10400</v>
          </cell>
          <cell r="D11881">
            <v>3900</v>
          </cell>
          <cell r="E11881">
            <v>0</v>
          </cell>
          <cell r="F11881">
            <v>3900</v>
          </cell>
          <cell r="G11881">
            <v>-6500</v>
          </cell>
        </row>
        <row r="11882">
          <cell r="B11882" t="str">
            <v>301502S131</v>
          </cell>
          <cell r="C11882">
            <v>-10400</v>
          </cell>
          <cell r="D11882">
            <v>3900</v>
          </cell>
          <cell r="E11882">
            <v>0</v>
          </cell>
          <cell r="F11882">
            <v>3900</v>
          </cell>
          <cell r="G11882">
            <v>-6500</v>
          </cell>
        </row>
        <row r="11883">
          <cell r="B11883" t="str">
            <v>301502S132</v>
          </cell>
          <cell r="C11883">
            <v>-20800</v>
          </cell>
          <cell r="D11883">
            <v>7800</v>
          </cell>
          <cell r="E11883">
            <v>0</v>
          </cell>
          <cell r="F11883">
            <v>7800</v>
          </cell>
          <cell r="G11883">
            <v>-13000</v>
          </cell>
        </row>
        <row r="11884">
          <cell r="B11884" t="str">
            <v>301502S133</v>
          </cell>
          <cell r="C11884">
            <v>-10400</v>
          </cell>
          <cell r="D11884">
            <v>3900</v>
          </cell>
          <cell r="E11884">
            <v>0</v>
          </cell>
          <cell r="F11884">
            <v>3900</v>
          </cell>
          <cell r="G11884">
            <v>-6500</v>
          </cell>
        </row>
        <row r="11885">
          <cell r="B11885" t="str">
            <v>301502S134</v>
          </cell>
          <cell r="C11885">
            <v>-10400</v>
          </cell>
          <cell r="D11885">
            <v>10400</v>
          </cell>
          <cell r="E11885">
            <v>0</v>
          </cell>
          <cell r="F11885">
            <v>10400</v>
          </cell>
          <cell r="G11885">
            <v>0</v>
          </cell>
        </row>
        <row r="11886">
          <cell r="B11886" t="str">
            <v>301502S135</v>
          </cell>
          <cell r="C11886">
            <v>-10400</v>
          </cell>
          <cell r="D11886">
            <v>3900</v>
          </cell>
          <cell r="E11886">
            <v>0</v>
          </cell>
          <cell r="F11886">
            <v>3900</v>
          </cell>
          <cell r="G11886">
            <v>-6500</v>
          </cell>
        </row>
        <row r="11887">
          <cell r="B11887" t="str">
            <v>301502S136</v>
          </cell>
          <cell r="C11887">
            <v>-10400</v>
          </cell>
          <cell r="D11887">
            <v>0</v>
          </cell>
          <cell r="E11887">
            <v>0</v>
          </cell>
          <cell r="F11887">
            <v>0</v>
          </cell>
          <cell r="G11887">
            <v>-10400</v>
          </cell>
        </row>
        <row r="11888">
          <cell r="B11888" t="str">
            <v>301502S137</v>
          </cell>
          <cell r="C11888">
            <v>-4500</v>
          </cell>
          <cell r="D11888">
            <v>0</v>
          </cell>
          <cell r="E11888">
            <v>0</v>
          </cell>
          <cell r="F11888">
            <v>0</v>
          </cell>
          <cell r="G11888">
            <v>-4500</v>
          </cell>
        </row>
        <row r="11889">
          <cell r="B11889" t="str">
            <v>301502S138</v>
          </cell>
          <cell r="C11889">
            <v>-10400</v>
          </cell>
          <cell r="D11889">
            <v>3900</v>
          </cell>
          <cell r="E11889">
            <v>0</v>
          </cell>
          <cell r="F11889">
            <v>3900</v>
          </cell>
          <cell r="G11889">
            <v>-6500</v>
          </cell>
        </row>
        <row r="11890">
          <cell r="B11890" t="str">
            <v>301502S139</v>
          </cell>
          <cell r="C11890">
            <v>-10400</v>
          </cell>
          <cell r="D11890">
            <v>3900</v>
          </cell>
          <cell r="E11890">
            <v>0</v>
          </cell>
          <cell r="F11890">
            <v>3900</v>
          </cell>
          <cell r="G11890">
            <v>-6500</v>
          </cell>
        </row>
        <row r="11891">
          <cell r="B11891" t="str">
            <v>301502S140</v>
          </cell>
          <cell r="C11891">
            <v>-10400</v>
          </cell>
          <cell r="D11891">
            <v>0</v>
          </cell>
          <cell r="E11891">
            <v>0</v>
          </cell>
          <cell r="F11891">
            <v>0</v>
          </cell>
          <cell r="G11891">
            <v>-10400</v>
          </cell>
        </row>
        <row r="11892">
          <cell r="B11892" t="str">
            <v>301502S141</v>
          </cell>
          <cell r="C11892">
            <v>-10400</v>
          </cell>
          <cell r="D11892">
            <v>3900</v>
          </cell>
          <cell r="E11892">
            <v>0</v>
          </cell>
          <cell r="F11892">
            <v>3900</v>
          </cell>
          <cell r="G11892">
            <v>-6500</v>
          </cell>
        </row>
        <row r="11893">
          <cell r="B11893" t="str">
            <v>301502S142</v>
          </cell>
          <cell r="C11893">
            <v>-10400</v>
          </cell>
          <cell r="D11893">
            <v>3900</v>
          </cell>
          <cell r="E11893">
            <v>0</v>
          </cell>
          <cell r="F11893">
            <v>3900</v>
          </cell>
          <cell r="G11893">
            <v>-6500</v>
          </cell>
        </row>
        <row r="11894">
          <cell r="B11894" t="str">
            <v>301502S143</v>
          </cell>
          <cell r="C11894">
            <v>-10400</v>
          </cell>
          <cell r="D11894">
            <v>3900</v>
          </cell>
          <cell r="E11894">
            <v>0</v>
          </cell>
          <cell r="F11894">
            <v>3900</v>
          </cell>
          <cell r="G11894">
            <v>-6500</v>
          </cell>
        </row>
        <row r="11895">
          <cell r="B11895" t="str">
            <v>301502S144</v>
          </cell>
          <cell r="C11895">
            <v>-10400</v>
          </cell>
          <cell r="D11895">
            <v>3900</v>
          </cell>
          <cell r="E11895">
            <v>0</v>
          </cell>
          <cell r="F11895">
            <v>3900</v>
          </cell>
          <cell r="G11895">
            <v>-6500</v>
          </cell>
        </row>
        <row r="11896">
          <cell r="B11896" t="str">
            <v>301502S145</v>
          </cell>
          <cell r="C11896">
            <v>-10400</v>
          </cell>
          <cell r="D11896">
            <v>3900</v>
          </cell>
          <cell r="E11896">
            <v>0</v>
          </cell>
          <cell r="F11896">
            <v>3900</v>
          </cell>
          <cell r="G11896">
            <v>-6500</v>
          </cell>
        </row>
        <row r="11897">
          <cell r="B11897" t="str">
            <v>301502S146</v>
          </cell>
          <cell r="C11897">
            <v>-10400</v>
          </cell>
          <cell r="D11897">
            <v>3900</v>
          </cell>
          <cell r="E11897">
            <v>0</v>
          </cell>
          <cell r="F11897">
            <v>3900</v>
          </cell>
          <cell r="G11897">
            <v>-6500</v>
          </cell>
        </row>
        <row r="11898">
          <cell r="B11898" t="str">
            <v>301502S147</v>
          </cell>
          <cell r="C11898">
            <v>-10400</v>
          </cell>
          <cell r="D11898">
            <v>3900</v>
          </cell>
          <cell r="E11898">
            <v>0</v>
          </cell>
          <cell r="F11898">
            <v>3900</v>
          </cell>
          <cell r="G11898">
            <v>-6500</v>
          </cell>
        </row>
        <row r="11899">
          <cell r="B11899" t="str">
            <v>301502S148</v>
          </cell>
          <cell r="C11899">
            <v>-10400</v>
          </cell>
          <cell r="D11899">
            <v>3900</v>
          </cell>
          <cell r="E11899">
            <v>0</v>
          </cell>
          <cell r="F11899">
            <v>3900</v>
          </cell>
          <cell r="G11899">
            <v>-6500</v>
          </cell>
        </row>
        <row r="11900">
          <cell r="B11900" t="str">
            <v>301502S149</v>
          </cell>
          <cell r="C11900">
            <v>-20800</v>
          </cell>
          <cell r="D11900">
            <v>20800</v>
          </cell>
          <cell r="E11900">
            <v>0</v>
          </cell>
          <cell r="F11900">
            <v>20800</v>
          </cell>
          <cell r="G11900">
            <v>0</v>
          </cell>
        </row>
        <row r="11901">
          <cell r="B11901" t="str">
            <v>301502S150</v>
          </cell>
          <cell r="C11901">
            <v>-10400</v>
          </cell>
          <cell r="D11901">
            <v>0</v>
          </cell>
          <cell r="E11901">
            <v>0</v>
          </cell>
          <cell r="F11901">
            <v>0</v>
          </cell>
          <cell r="G11901">
            <v>-10400</v>
          </cell>
        </row>
        <row r="11902">
          <cell r="B11902" t="str">
            <v>301502S151</v>
          </cell>
          <cell r="C11902">
            <v>-10400</v>
          </cell>
          <cell r="D11902">
            <v>3900</v>
          </cell>
          <cell r="E11902">
            <v>0</v>
          </cell>
          <cell r="F11902">
            <v>3900</v>
          </cell>
          <cell r="G11902">
            <v>-6500</v>
          </cell>
        </row>
        <row r="11903">
          <cell r="B11903" t="str">
            <v>301502S152</v>
          </cell>
          <cell r="C11903">
            <v>-10400</v>
          </cell>
          <cell r="D11903">
            <v>3900</v>
          </cell>
          <cell r="E11903">
            <v>0</v>
          </cell>
          <cell r="F11903">
            <v>3900</v>
          </cell>
          <cell r="G11903">
            <v>-6500</v>
          </cell>
        </row>
        <row r="11904">
          <cell r="B11904" t="str">
            <v>301502S153</v>
          </cell>
          <cell r="C11904">
            <v>-10400</v>
          </cell>
          <cell r="D11904">
            <v>0</v>
          </cell>
          <cell r="E11904">
            <v>0</v>
          </cell>
          <cell r="F11904">
            <v>0</v>
          </cell>
          <cell r="G11904">
            <v>-10400</v>
          </cell>
        </row>
        <row r="11905">
          <cell r="B11905" t="str">
            <v>301502S154</v>
          </cell>
          <cell r="C11905">
            <v>-20800</v>
          </cell>
          <cell r="D11905">
            <v>7800</v>
          </cell>
          <cell r="E11905">
            <v>0</v>
          </cell>
          <cell r="F11905">
            <v>7800</v>
          </cell>
          <cell r="G11905">
            <v>-13000</v>
          </cell>
        </row>
        <row r="11906">
          <cell r="B11906" t="str">
            <v>301502S155</v>
          </cell>
          <cell r="C11906">
            <v>-10400</v>
          </cell>
          <cell r="D11906">
            <v>3900</v>
          </cell>
          <cell r="E11906">
            <v>0</v>
          </cell>
          <cell r="F11906">
            <v>3900</v>
          </cell>
          <cell r="G11906">
            <v>-6500</v>
          </cell>
        </row>
        <row r="11907">
          <cell r="B11907" t="str">
            <v>301502S156</v>
          </cell>
          <cell r="C11907">
            <v>-31200</v>
          </cell>
          <cell r="D11907">
            <v>11700</v>
          </cell>
          <cell r="E11907">
            <v>0</v>
          </cell>
          <cell r="F11907">
            <v>11700</v>
          </cell>
          <cell r="G11907">
            <v>-19500</v>
          </cell>
        </row>
        <row r="11908">
          <cell r="B11908" t="str">
            <v>301502S157</v>
          </cell>
          <cell r="C11908">
            <v>-27100</v>
          </cell>
          <cell r="D11908">
            <v>15600</v>
          </cell>
          <cell r="E11908">
            <v>0</v>
          </cell>
          <cell r="F11908">
            <v>15600</v>
          </cell>
          <cell r="G11908">
            <v>-11500</v>
          </cell>
        </row>
        <row r="11909">
          <cell r="B11909" t="str">
            <v>301502S158</v>
          </cell>
          <cell r="C11909">
            <v>-10400</v>
          </cell>
          <cell r="D11909">
            <v>3900</v>
          </cell>
          <cell r="E11909">
            <v>0</v>
          </cell>
          <cell r="F11909">
            <v>3900</v>
          </cell>
          <cell r="G11909">
            <v>-6500</v>
          </cell>
        </row>
        <row r="11910">
          <cell r="B11910" t="str">
            <v>301502S159</v>
          </cell>
          <cell r="C11910">
            <v>-10400</v>
          </cell>
          <cell r="D11910">
            <v>3900</v>
          </cell>
          <cell r="E11910">
            <v>0</v>
          </cell>
          <cell r="F11910">
            <v>3900</v>
          </cell>
          <cell r="G11910">
            <v>-6500</v>
          </cell>
        </row>
        <row r="11911">
          <cell r="B11911" t="str">
            <v>301502S160</v>
          </cell>
          <cell r="C11911">
            <v>-20800</v>
          </cell>
          <cell r="D11911">
            <v>7800</v>
          </cell>
          <cell r="E11911">
            <v>0</v>
          </cell>
          <cell r="F11911">
            <v>7800</v>
          </cell>
          <cell r="G11911">
            <v>-13000</v>
          </cell>
        </row>
        <row r="11912">
          <cell r="B11912" t="str">
            <v>301502S161</v>
          </cell>
          <cell r="C11912">
            <v>-31200</v>
          </cell>
          <cell r="D11912">
            <v>0</v>
          </cell>
          <cell r="E11912">
            <v>0</v>
          </cell>
          <cell r="F11912">
            <v>0</v>
          </cell>
          <cell r="G11912">
            <v>-31200</v>
          </cell>
        </row>
        <row r="11913">
          <cell r="B11913" t="str">
            <v>301502S162</v>
          </cell>
          <cell r="C11913">
            <v>-20800</v>
          </cell>
          <cell r="D11913">
            <v>7800</v>
          </cell>
          <cell r="E11913">
            <v>0</v>
          </cell>
          <cell r="F11913">
            <v>7800</v>
          </cell>
          <cell r="G11913">
            <v>-13000</v>
          </cell>
        </row>
        <row r="11914">
          <cell r="B11914" t="str">
            <v>301502S163</v>
          </cell>
          <cell r="C11914">
            <v>-10400</v>
          </cell>
          <cell r="D11914">
            <v>3900</v>
          </cell>
          <cell r="E11914">
            <v>0</v>
          </cell>
          <cell r="F11914">
            <v>3900</v>
          </cell>
          <cell r="G11914">
            <v>-6500</v>
          </cell>
        </row>
        <row r="11915">
          <cell r="B11915" t="str">
            <v>301502S164</v>
          </cell>
          <cell r="C11915">
            <v>-10400</v>
          </cell>
          <cell r="D11915">
            <v>0</v>
          </cell>
          <cell r="E11915">
            <v>0</v>
          </cell>
          <cell r="F11915">
            <v>0</v>
          </cell>
          <cell r="G11915">
            <v>-10400</v>
          </cell>
        </row>
        <row r="11916">
          <cell r="B11916" t="str">
            <v>301502S165</v>
          </cell>
          <cell r="C11916">
            <v>-10400</v>
          </cell>
          <cell r="D11916">
            <v>3900</v>
          </cell>
          <cell r="E11916">
            <v>0</v>
          </cell>
          <cell r="F11916">
            <v>3900</v>
          </cell>
          <cell r="G11916">
            <v>-6500</v>
          </cell>
        </row>
        <row r="11917">
          <cell r="B11917" t="str">
            <v>301502S166</v>
          </cell>
          <cell r="C11917">
            <v>-10400</v>
          </cell>
          <cell r="D11917">
            <v>3900</v>
          </cell>
          <cell r="E11917">
            <v>0</v>
          </cell>
          <cell r="F11917">
            <v>3900</v>
          </cell>
          <cell r="G11917">
            <v>-6500</v>
          </cell>
        </row>
        <row r="11918">
          <cell r="B11918" t="str">
            <v>301502S167</v>
          </cell>
          <cell r="C11918">
            <v>-10400</v>
          </cell>
          <cell r="D11918">
            <v>3900</v>
          </cell>
          <cell r="E11918">
            <v>0</v>
          </cell>
          <cell r="F11918">
            <v>3900</v>
          </cell>
          <cell r="G11918">
            <v>-6500</v>
          </cell>
        </row>
        <row r="11919">
          <cell r="B11919" t="str">
            <v>301502S168</v>
          </cell>
          <cell r="C11919">
            <v>-10400</v>
          </cell>
          <cell r="D11919">
            <v>3900</v>
          </cell>
          <cell r="E11919">
            <v>0</v>
          </cell>
          <cell r="F11919">
            <v>3900</v>
          </cell>
          <cell r="G11919">
            <v>-6500</v>
          </cell>
        </row>
        <row r="11920">
          <cell r="B11920" t="str">
            <v>301502S170</v>
          </cell>
          <cell r="C11920">
            <v>-10400</v>
          </cell>
          <cell r="D11920">
            <v>6400</v>
          </cell>
          <cell r="E11920">
            <v>-2500</v>
          </cell>
          <cell r="F11920">
            <v>3900</v>
          </cell>
          <cell r="G11920">
            <v>-6500</v>
          </cell>
        </row>
        <row r="11921">
          <cell r="B11921" t="str">
            <v>301502S171</v>
          </cell>
          <cell r="C11921">
            <v>-10400</v>
          </cell>
          <cell r="D11921">
            <v>3900</v>
          </cell>
          <cell r="E11921">
            <v>0</v>
          </cell>
          <cell r="F11921">
            <v>3900</v>
          </cell>
          <cell r="G11921">
            <v>-6500</v>
          </cell>
        </row>
        <row r="11922">
          <cell r="B11922" t="str">
            <v>301502S172</v>
          </cell>
          <cell r="C11922">
            <v>-20800</v>
          </cell>
          <cell r="D11922">
            <v>7800</v>
          </cell>
          <cell r="E11922">
            <v>0</v>
          </cell>
          <cell r="F11922">
            <v>7800</v>
          </cell>
          <cell r="G11922">
            <v>-13000</v>
          </cell>
        </row>
        <row r="11923">
          <cell r="B11923" t="str">
            <v>301502S174</v>
          </cell>
          <cell r="C11923">
            <v>-10400</v>
          </cell>
          <cell r="D11923">
            <v>3900</v>
          </cell>
          <cell r="E11923">
            <v>0</v>
          </cell>
          <cell r="F11923">
            <v>3900</v>
          </cell>
          <cell r="G11923">
            <v>-6500</v>
          </cell>
        </row>
        <row r="11924">
          <cell r="B11924" t="str">
            <v>301502S175</v>
          </cell>
          <cell r="C11924">
            <v>-10400</v>
          </cell>
          <cell r="D11924">
            <v>16900</v>
          </cell>
          <cell r="E11924">
            <v>-6500</v>
          </cell>
          <cell r="F11924">
            <v>10400</v>
          </cell>
          <cell r="G11924">
            <v>0</v>
          </cell>
        </row>
        <row r="11925">
          <cell r="B11925" t="str">
            <v>301502S182</v>
          </cell>
          <cell r="C11925">
            <v>-10400</v>
          </cell>
          <cell r="D11925">
            <v>0</v>
          </cell>
          <cell r="E11925">
            <v>0</v>
          </cell>
          <cell r="F11925">
            <v>0</v>
          </cell>
          <cell r="G11925">
            <v>-10400</v>
          </cell>
        </row>
        <row r="11926">
          <cell r="B11926" t="str">
            <v>301502S183</v>
          </cell>
          <cell r="C11926">
            <v>-20800</v>
          </cell>
          <cell r="D11926">
            <v>7800</v>
          </cell>
          <cell r="E11926">
            <v>0</v>
          </cell>
          <cell r="F11926">
            <v>7800</v>
          </cell>
          <cell r="G11926">
            <v>-13000</v>
          </cell>
        </row>
        <row r="11927">
          <cell r="B11927" t="str">
            <v>301502S184</v>
          </cell>
          <cell r="C11927">
            <v>-10400</v>
          </cell>
          <cell r="D11927">
            <v>3900</v>
          </cell>
          <cell r="E11927">
            <v>0</v>
          </cell>
          <cell r="F11927">
            <v>3900</v>
          </cell>
          <cell r="G11927">
            <v>-6500</v>
          </cell>
        </row>
        <row r="11928">
          <cell r="B11928" t="str">
            <v>301502S185</v>
          </cell>
          <cell r="C11928">
            <v>-10400</v>
          </cell>
          <cell r="D11928">
            <v>3900</v>
          </cell>
          <cell r="E11928">
            <v>0</v>
          </cell>
          <cell r="F11928">
            <v>3900</v>
          </cell>
          <cell r="G11928">
            <v>-6500</v>
          </cell>
        </row>
        <row r="11929">
          <cell r="B11929" t="str">
            <v>301502S186</v>
          </cell>
          <cell r="C11929">
            <v>-10400</v>
          </cell>
          <cell r="D11929">
            <v>3900</v>
          </cell>
          <cell r="E11929">
            <v>0</v>
          </cell>
          <cell r="F11929">
            <v>3900</v>
          </cell>
          <cell r="G11929">
            <v>-6500</v>
          </cell>
        </row>
        <row r="11930">
          <cell r="B11930" t="str">
            <v>301502S187</v>
          </cell>
          <cell r="C11930">
            <v>-20800</v>
          </cell>
          <cell r="D11930">
            <v>7800</v>
          </cell>
          <cell r="E11930">
            <v>0</v>
          </cell>
          <cell r="F11930">
            <v>7800</v>
          </cell>
          <cell r="G11930">
            <v>-13000</v>
          </cell>
        </row>
        <row r="11931">
          <cell r="B11931" t="str">
            <v>301502S188</v>
          </cell>
          <cell r="C11931">
            <v>0</v>
          </cell>
          <cell r="D11931">
            <v>20500</v>
          </cell>
          <cell r="E11931">
            <v>-72500</v>
          </cell>
          <cell r="F11931">
            <v>-52000</v>
          </cell>
          <cell r="G11931">
            <v>-52000</v>
          </cell>
        </row>
        <row r="11932">
          <cell r="B11932" t="str">
            <v>301502T001</v>
          </cell>
          <cell r="C11932">
            <v>-10400</v>
          </cell>
          <cell r="D11932">
            <v>3900</v>
          </cell>
          <cell r="E11932">
            <v>0</v>
          </cell>
          <cell r="F11932">
            <v>3900</v>
          </cell>
          <cell r="G11932">
            <v>-6500</v>
          </cell>
        </row>
        <row r="11933">
          <cell r="B11933" t="str">
            <v>301502T002</v>
          </cell>
          <cell r="C11933">
            <v>-14500</v>
          </cell>
          <cell r="D11933">
            <v>0</v>
          </cell>
          <cell r="E11933">
            <v>0</v>
          </cell>
          <cell r="F11933">
            <v>0</v>
          </cell>
          <cell r="G11933">
            <v>-14500</v>
          </cell>
        </row>
        <row r="11934">
          <cell r="B11934" t="str">
            <v>301502T003</v>
          </cell>
          <cell r="C11934">
            <v>-10400</v>
          </cell>
          <cell r="D11934">
            <v>0</v>
          </cell>
          <cell r="E11934">
            <v>0</v>
          </cell>
          <cell r="F11934">
            <v>0</v>
          </cell>
          <cell r="G11934">
            <v>-10400</v>
          </cell>
        </row>
        <row r="11935">
          <cell r="B11935" t="str">
            <v>301502T004</v>
          </cell>
          <cell r="C11935">
            <v>-10400</v>
          </cell>
          <cell r="D11935">
            <v>3900</v>
          </cell>
          <cell r="E11935">
            <v>0</v>
          </cell>
          <cell r="F11935">
            <v>3900</v>
          </cell>
          <cell r="G11935">
            <v>-6500</v>
          </cell>
        </row>
        <row r="11936">
          <cell r="B11936" t="str">
            <v>301502T005</v>
          </cell>
          <cell r="C11936">
            <v>-10400</v>
          </cell>
          <cell r="D11936">
            <v>3900</v>
          </cell>
          <cell r="E11936">
            <v>0</v>
          </cell>
          <cell r="F11936">
            <v>3900</v>
          </cell>
          <cell r="G11936">
            <v>-6500</v>
          </cell>
        </row>
        <row r="11937">
          <cell r="B11937" t="str">
            <v>301502T006</v>
          </cell>
          <cell r="C11937">
            <v>-20800</v>
          </cell>
          <cell r="D11937">
            <v>20800</v>
          </cell>
          <cell r="E11937">
            <v>0</v>
          </cell>
          <cell r="F11937">
            <v>20800</v>
          </cell>
          <cell r="G11937">
            <v>0</v>
          </cell>
        </row>
        <row r="11938">
          <cell r="B11938" t="str">
            <v>301502T007</v>
          </cell>
          <cell r="C11938">
            <v>-10400</v>
          </cell>
          <cell r="D11938">
            <v>0</v>
          </cell>
          <cell r="E11938">
            <v>0</v>
          </cell>
          <cell r="F11938">
            <v>0</v>
          </cell>
          <cell r="G11938">
            <v>-10400</v>
          </cell>
        </row>
        <row r="11939">
          <cell r="B11939" t="str">
            <v>301502T008</v>
          </cell>
          <cell r="C11939">
            <v>-10400</v>
          </cell>
          <cell r="D11939">
            <v>0</v>
          </cell>
          <cell r="E11939">
            <v>0</v>
          </cell>
          <cell r="F11939">
            <v>0</v>
          </cell>
          <cell r="G11939">
            <v>-10400</v>
          </cell>
        </row>
        <row r="11940">
          <cell r="B11940" t="str">
            <v>301502T009</v>
          </cell>
          <cell r="C11940">
            <v>-6300</v>
          </cell>
          <cell r="D11940">
            <v>7800</v>
          </cell>
          <cell r="E11940">
            <v>0</v>
          </cell>
          <cell r="F11940">
            <v>7800</v>
          </cell>
          <cell r="G11940">
            <v>1500</v>
          </cell>
        </row>
        <row r="11941">
          <cell r="B11941" t="str">
            <v>301502T010</v>
          </cell>
          <cell r="C11941">
            <v>-10400</v>
          </cell>
          <cell r="D11941">
            <v>3900</v>
          </cell>
          <cell r="E11941">
            <v>0</v>
          </cell>
          <cell r="F11941">
            <v>3900</v>
          </cell>
          <cell r="G11941">
            <v>-6500</v>
          </cell>
        </row>
        <row r="11942">
          <cell r="B11942" t="str">
            <v>301502T011</v>
          </cell>
          <cell r="C11942">
            <v>-10400</v>
          </cell>
          <cell r="D11942">
            <v>3900</v>
          </cell>
          <cell r="E11942">
            <v>0</v>
          </cell>
          <cell r="F11942">
            <v>3900</v>
          </cell>
          <cell r="G11942">
            <v>-6500</v>
          </cell>
        </row>
        <row r="11943">
          <cell r="B11943" t="str">
            <v>301502T012</v>
          </cell>
          <cell r="C11943">
            <v>-10400</v>
          </cell>
          <cell r="D11943">
            <v>3900</v>
          </cell>
          <cell r="E11943">
            <v>0</v>
          </cell>
          <cell r="F11943">
            <v>3900</v>
          </cell>
          <cell r="G11943">
            <v>-6500</v>
          </cell>
        </row>
        <row r="11944">
          <cell r="B11944" t="str">
            <v>301502T013</v>
          </cell>
          <cell r="C11944">
            <v>-10400</v>
          </cell>
          <cell r="D11944">
            <v>3900</v>
          </cell>
          <cell r="E11944">
            <v>0</v>
          </cell>
          <cell r="F11944">
            <v>3900</v>
          </cell>
          <cell r="G11944">
            <v>-6500</v>
          </cell>
        </row>
        <row r="11945">
          <cell r="B11945" t="str">
            <v>301502T014</v>
          </cell>
          <cell r="C11945">
            <v>-10400</v>
          </cell>
          <cell r="D11945">
            <v>3900</v>
          </cell>
          <cell r="E11945">
            <v>0</v>
          </cell>
          <cell r="F11945">
            <v>3900</v>
          </cell>
          <cell r="G11945">
            <v>-6500</v>
          </cell>
        </row>
        <row r="11946">
          <cell r="B11946" t="str">
            <v>301502T015</v>
          </cell>
          <cell r="C11946">
            <v>-10400</v>
          </cell>
          <cell r="D11946">
            <v>3900</v>
          </cell>
          <cell r="E11946">
            <v>0</v>
          </cell>
          <cell r="F11946">
            <v>3900</v>
          </cell>
          <cell r="G11946">
            <v>-6500</v>
          </cell>
        </row>
        <row r="11947">
          <cell r="B11947" t="str">
            <v>301502T016</v>
          </cell>
          <cell r="C11947">
            <v>-10400</v>
          </cell>
          <cell r="D11947">
            <v>3900</v>
          </cell>
          <cell r="E11947">
            <v>0</v>
          </cell>
          <cell r="F11947">
            <v>3900</v>
          </cell>
          <cell r="G11947">
            <v>-6500</v>
          </cell>
        </row>
        <row r="11948">
          <cell r="B11948" t="str">
            <v>301502T017</v>
          </cell>
          <cell r="C11948">
            <v>-10400</v>
          </cell>
          <cell r="D11948">
            <v>3900</v>
          </cell>
          <cell r="E11948">
            <v>0</v>
          </cell>
          <cell r="F11948">
            <v>3900</v>
          </cell>
          <cell r="G11948">
            <v>-6500</v>
          </cell>
        </row>
        <row r="11949">
          <cell r="B11949" t="str">
            <v>301502T018</v>
          </cell>
          <cell r="C11949">
            <v>-10400</v>
          </cell>
          <cell r="D11949">
            <v>10400</v>
          </cell>
          <cell r="E11949">
            <v>0</v>
          </cell>
          <cell r="F11949">
            <v>10400</v>
          </cell>
          <cell r="G11949">
            <v>0</v>
          </cell>
        </row>
        <row r="11950">
          <cell r="B11950" t="str">
            <v>301502T019</v>
          </cell>
          <cell r="C11950">
            <v>-10400</v>
          </cell>
          <cell r="D11950">
            <v>3900</v>
          </cell>
          <cell r="E11950">
            <v>0</v>
          </cell>
          <cell r="F11950">
            <v>3900</v>
          </cell>
          <cell r="G11950">
            <v>-6500</v>
          </cell>
        </row>
        <row r="11951">
          <cell r="B11951" t="str">
            <v>301502T020</v>
          </cell>
          <cell r="C11951">
            <v>-10400</v>
          </cell>
          <cell r="D11951">
            <v>3900</v>
          </cell>
          <cell r="E11951">
            <v>0</v>
          </cell>
          <cell r="F11951">
            <v>3900</v>
          </cell>
          <cell r="G11951">
            <v>-6500</v>
          </cell>
        </row>
        <row r="11952">
          <cell r="B11952" t="str">
            <v>301502T021</v>
          </cell>
          <cell r="C11952">
            <v>-20800</v>
          </cell>
          <cell r="D11952">
            <v>7800</v>
          </cell>
          <cell r="E11952">
            <v>0</v>
          </cell>
          <cell r="F11952">
            <v>7800</v>
          </cell>
          <cell r="G11952">
            <v>-13000</v>
          </cell>
        </row>
        <row r="11953">
          <cell r="B11953" t="str">
            <v>301502T023</v>
          </cell>
          <cell r="C11953">
            <v>-10400</v>
          </cell>
          <cell r="D11953">
            <v>3900</v>
          </cell>
          <cell r="E11953">
            <v>0</v>
          </cell>
          <cell r="F11953">
            <v>3900</v>
          </cell>
          <cell r="G11953">
            <v>-6500</v>
          </cell>
        </row>
        <row r="11954">
          <cell r="B11954" t="str">
            <v>301502T024</v>
          </cell>
          <cell r="C11954">
            <v>-10400</v>
          </cell>
          <cell r="D11954">
            <v>3900</v>
          </cell>
          <cell r="E11954">
            <v>0</v>
          </cell>
          <cell r="F11954">
            <v>3900</v>
          </cell>
          <cell r="G11954">
            <v>-6500</v>
          </cell>
        </row>
        <row r="11955">
          <cell r="B11955" t="str">
            <v>301502U001</v>
          </cell>
          <cell r="C11955">
            <v>-24900</v>
          </cell>
          <cell r="D11955">
            <v>3900</v>
          </cell>
          <cell r="E11955">
            <v>0</v>
          </cell>
          <cell r="F11955">
            <v>3900</v>
          </cell>
          <cell r="G11955">
            <v>-21000</v>
          </cell>
        </row>
        <row r="11956">
          <cell r="B11956" t="str">
            <v>301502U002</v>
          </cell>
          <cell r="C11956">
            <v>-10400</v>
          </cell>
          <cell r="D11956">
            <v>3900</v>
          </cell>
          <cell r="E11956">
            <v>0</v>
          </cell>
          <cell r="F11956">
            <v>3900</v>
          </cell>
          <cell r="G11956">
            <v>-6500</v>
          </cell>
        </row>
        <row r="11957">
          <cell r="B11957" t="str">
            <v>301502U003</v>
          </cell>
          <cell r="C11957">
            <v>-20800</v>
          </cell>
          <cell r="D11957">
            <v>3900</v>
          </cell>
          <cell r="E11957">
            <v>0</v>
          </cell>
          <cell r="F11957">
            <v>3900</v>
          </cell>
          <cell r="G11957">
            <v>-16900</v>
          </cell>
        </row>
        <row r="11958">
          <cell r="B11958" t="str">
            <v>301502U004</v>
          </cell>
          <cell r="C11958">
            <v>-10400</v>
          </cell>
          <cell r="D11958">
            <v>3900</v>
          </cell>
          <cell r="E11958">
            <v>0</v>
          </cell>
          <cell r="F11958">
            <v>3900</v>
          </cell>
          <cell r="G11958">
            <v>-6500</v>
          </cell>
        </row>
        <row r="11959">
          <cell r="B11959" t="str">
            <v>301502U005</v>
          </cell>
          <cell r="C11959">
            <v>-10400</v>
          </cell>
          <cell r="D11959">
            <v>3900</v>
          </cell>
          <cell r="E11959">
            <v>0</v>
          </cell>
          <cell r="F11959">
            <v>3900</v>
          </cell>
          <cell r="G11959">
            <v>-6500</v>
          </cell>
        </row>
        <row r="11960">
          <cell r="B11960" t="str">
            <v>301502U006</v>
          </cell>
          <cell r="C11960">
            <v>-10400</v>
          </cell>
          <cell r="D11960">
            <v>3900</v>
          </cell>
          <cell r="E11960">
            <v>0</v>
          </cell>
          <cell r="F11960">
            <v>3900</v>
          </cell>
          <cell r="G11960">
            <v>-6500</v>
          </cell>
        </row>
        <row r="11961">
          <cell r="B11961" t="str">
            <v>301502U007</v>
          </cell>
          <cell r="C11961">
            <v>-10400</v>
          </cell>
          <cell r="D11961">
            <v>3900</v>
          </cell>
          <cell r="E11961">
            <v>0</v>
          </cell>
          <cell r="F11961">
            <v>3900</v>
          </cell>
          <cell r="G11961">
            <v>-6500</v>
          </cell>
        </row>
        <row r="11962">
          <cell r="B11962" t="str">
            <v>301502U008</v>
          </cell>
          <cell r="C11962">
            <v>-10400</v>
          </cell>
          <cell r="D11962">
            <v>0</v>
          </cell>
          <cell r="E11962">
            <v>0</v>
          </cell>
          <cell r="F11962">
            <v>0</v>
          </cell>
          <cell r="G11962">
            <v>-10400</v>
          </cell>
        </row>
        <row r="11963">
          <cell r="B11963" t="str">
            <v>301502U009</v>
          </cell>
          <cell r="C11963">
            <v>-10400</v>
          </cell>
          <cell r="D11963">
            <v>3900</v>
          </cell>
          <cell r="E11963">
            <v>0</v>
          </cell>
          <cell r="F11963">
            <v>3900</v>
          </cell>
          <cell r="G11963">
            <v>-6500</v>
          </cell>
        </row>
        <row r="11964">
          <cell r="B11964" t="str">
            <v>301502U010</v>
          </cell>
          <cell r="C11964">
            <v>-20800</v>
          </cell>
          <cell r="D11964">
            <v>20800</v>
          </cell>
          <cell r="E11964">
            <v>0</v>
          </cell>
          <cell r="F11964">
            <v>20800</v>
          </cell>
          <cell r="G11964">
            <v>0</v>
          </cell>
        </row>
        <row r="11965">
          <cell r="B11965" t="str">
            <v>301502U011</v>
          </cell>
          <cell r="C11965">
            <v>-10400</v>
          </cell>
          <cell r="D11965">
            <v>3900</v>
          </cell>
          <cell r="E11965">
            <v>0</v>
          </cell>
          <cell r="F11965">
            <v>3900</v>
          </cell>
          <cell r="G11965">
            <v>-6500</v>
          </cell>
        </row>
        <row r="11966">
          <cell r="B11966" t="str">
            <v>301502U012</v>
          </cell>
          <cell r="C11966">
            <v>-10400</v>
          </cell>
          <cell r="D11966">
            <v>3900</v>
          </cell>
          <cell r="E11966">
            <v>0</v>
          </cell>
          <cell r="F11966">
            <v>3900</v>
          </cell>
          <cell r="G11966">
            <v>-6500</v>
          </cell>
        </row>
        <row r="11967">
          <cell r="B11967" t="str">
            <v>301502U013</v>
          </cell>
          <cell r="C11967">
            <v>-20800</v>
          </cell>
          <cell r="D11967">
            <v>7800</v>
          </cell>
          <cell r="E11967">
            <v>0</v>
          </cell>
          <cell r="F11967">
            <v>7800</v>
          </cell>
          <cell r="G11967">
            <v>-13000</v>
          </cell>
        </row>
        <row r="11968">
          <cell r="B11968" t="str">
            <v>301502U014</v>
          </cell>
          <cell r="C11968">
            <v>-10400</v>
          </cell>
          <cell r="D11968">
            <v>3900</v>
          </cell>
          <cell r="E11968">
            <v>0</v>
          </cell>
          <cell r="F11968">
            <v>3900</v>
          </cell>
          <cell r="G11968">
            <v>-6500</v>
          </cell>
        </row>
        <row r="11969">
          <cell r="B11969" t="str">
            <v>301502V001</v>
          </cell>
          <cell r="C11969">
            <v>-10400</v>
          </cell>
          <cell r="D11969">
            <v>3900</v>
          </cell>
          <cell r="E11969">
            <v>0</v>
          </cell>
          <cell r="F11969">
            <v>3900</v>
          </cell>
          <cell r="G11969">
            <v>-6500</v>
          </cell>
        </row>
        <row r="11970">
          <cell r="B11970" t="str">
            <v>301502V002</v>
          </cell>
          <cell r="C11970">
            <v>-10400</v>
          </cell>
          <cell r="D11970">
            <v>3900</v>
          </cell>
          <cell r="E11970">
            <v>0</v>
          </cell>
          <cell r="F11970">
            <v>3900</v>
          </cell>
          <cell r="G11970">
            <v>-6500</v>
          </cell>
        </row>
        <row r="11971">
          <cell r="B11971" t="str">
            <v>301502V003</v>
          </cell>
          <cell r="C11971">
            <v>-20800</v>
          </cell>
          <cell r="D11971">
            <v>20800</v>
          </cell>
          <cell r="E11971">
            <v>0</v>
          </cell>
          <cell r="F11971">
            <v>20800</v>
          </cell>
          <cell r="G11971">
            <v>0</v>
          </cell>
        </row>
        <row r="11972">
          <cell r="B11972" t="str">
            <v>301502V004</v>
          </cell>
          <cell r="C11972">
            <v>-10400</v>
          </cell>
          <cell r="D11972">
            <v>3900</v>
          </cell>
          <cell r="E11972">
            <v>0</v>
          </cell>
          <cell r="F11972">
            <v>3900</v>
          </cell>
          <cell r="G11972">
            <v>-6500</v>
          </cell>
        </row>
        <row r="11973">
          <cell r="B11973" t="str">
            <v>301502V005</v>
          </cell>
          <cell r="C11973">
            <v>-10400</v>
          </cell>
          <cell r="D11973">
            <v>3900</v>
          </cell>
          <cell r="E11973">
            <v>0</v>
          </cell>
          <cell r="F11973">
            <v>3900</v>
          </cell>
          <cell r="G11973">
            <v>-6500</v>
          </cell>
        </row>
        <row r="11974">
          <cell r="B11974" t="str">
            <v>301502V006</v>
          </cell>
          <cell r="C11974">
            <v>-10400</v>
          </cell>
          <cell r="D11974">
            <v>3900</v>
          </cell>
          <cell r="E11974">
            <v>0</v>
          </cell>
          <cell r="F11974">
            <v>3900</v>
          </cell>
          <cell r="G11974">
            <v>-6500</v>
          </cell>
        </row>
        <row r="11975">
          <cell r="B11975" t="str">
            <v>301502V007</v>
          </cell>
          <cell r="C11975">
            <v>-10400</v>
          </cell>
          <cell r="D11975">
            <v>3900</v>
          </cell>
          <cell r="E11975">
            <v>0</v>
          </cell>
          <cell r="F11975">
            <v>3900</v>
          </cell>
          <cell r="G11975">
            <v>-6500</v>
          </cell>
        </row>
        <row r="11976">
          <cell r="B11976" t="str">
            <v>301502V008</v>
          </cell>
          <cell r="C11976">
            <v>-10400</v>
          </cell>
          <cell r="D11976">
            <v>3900</v>
          </cell>
          <cell r="E11976">
            <v>0</v>
          </cell>
          <cell r="F11976">
            <v>3900</v>
          </cell>
          <cell r="G11976">
            <v>-6500</v>
          </cell>
        </row>
        <row r="11977">
          <cell r="B11977" t="str">
            <v>301502V009</v>
          </cell>
          <cell r="C11977">
            <v>-10400</v>
          </cell>
          <cell r="D11977">
            <v>3900</v>
          </cell>
          <cell r="E11977">
            <v>0</v>
          </cell>
          <cell r="F11977">
            <v>3900</v>
          </cell>
          <cell r="G11977">
            <v>-6500</v>
          </cell>
        </row>
        <row r="11978">
          <cell r="B11978" t="str">
            <v>301502V010</v>
          </cell>
          <cell r="C11978">
            <v>-10400</v>
          </cell>
          <cell r="D11978">
            <v>10400</v>
          </cell>
          <cell r="E11978">
            <v>0</v>
          </cell>
          <cell r="F11978">
            <v>10400</v>
          </cell>
          <cell r="G11978">
            <v>0</v>
          </cell>
        </row>
        <row r="11979">
          <cell r="B11979" t="str">
            <v>301502V011</v>
          </cell>
          <cell r="C11979">
            <v>-31200</v>
          </cell>
          <cell r="D11979">
            <v>11700</v>
          </cell>
          <cell r="E11979">
            <v>0</v>
          </cell>
          <cell r="F11979">
            <v>11700</v>
          </cell>
          <cell r="G11979">
            <v>-19500</v>
          </cell>
        </row>
        <row r="11980">
          <cell r="B11980" t="str">
            <v>301502V012</v>
          </cell>
          <cell r="C11980">
            <v>-10400</v>
          </cell>
          <cell r="D11980">
            <v>3900</v>
          </cell>
          <cell r="E11980">
            <v>0</v>
          </cell>
          <cell r="F11980">
            <v>3900</v>
          </cell>
          <cell r="G11980">
            <v>-6500</v>
          </cell>
        </row>
        <row r="11981">
          <cell r="B11981" t="str">
            <v>301502V013</v>
          </cell>
          <cell r="C11981">
            <v>-20800</v>
          </cell>
          <cell r="D11981">
            <v>7800</v>
          </cell>
          <cell r="E11981">
            <v>0</v>
          </cell>
          <cell r="F11981">
            <v>7800</v>
          </cell>
          <cell r="G11981">
            <v>-13000</v>
          </cell>
        </row>
        <row r="11982">
          <cell r="B11982" t="str">
            <v>301502V014</v>
          </cell>
          <cell r="C11982">
            <v>-10400</v>
          </cell>
          <cell r="D11982">
            <v>3900</v>
          </cell>
          <cell r="E11982">
            <v>0</v>
          </cell>
          <cell r="F11982">
            <v>3900</v>
          </cell>
          <cell r="G11982">
            <v>-6500</v>
          </cell>
        </row>
        <row r="11983">
          <cell r="B11983" t="str">
            <v>301502V015</v>
          </cell>
          <cell r="C11983">
            <v>-10400</v>
          </cell>
          <cell r="D11983">
            <v>0</v>
          </cell>
          <cell r="E11983">
            <v>0</v>
          </cell>
          <cell r="F11983">
            <v>0</v>
          </cell>
          <cell r="G11983">
            <v>-10400</v>
          </cell>
        </row>
        <row r="11984">
          <cell r="B11984" t="str">
            <v>301502V016</v>
          </cell>
          <cell r="C11984">
            <v>-10400</v>
          </cell>
          <cell r="D11984">
            <v>3900</v>
          </cell>
          <cell r="E11984">
            <v>0</v>
          </cell>
          <cell r="F11984">
            <v>3900</v>
          </cell>
          <cell r="G11984">
            <v>-6500</v>
          </cell>
        </row>
        <row r="11985">
          <cell r="B11985" t="str">
            <v>301502V017</v>
          </cell>
          <cell r="C11985">
            <v>-10400</v>
          </cell>
          <cell r="D11985">
            <v>3900</v>
          </cell>
          <cell r="E11985">
            <v>0</v>
          </cell>
          <cell r="F11985">
            <v>3900</v>
          </cell>
          <cell r="G11985">
            <v>-6500</v>
          </cell>
        </row>
        <row r="11986">
          <cell r="B11986" t="str">
            <v>301502V018</v>
          </cell>
          <cell r="C11986">
            <v>-10400</v>
          </cell>
          <cell r="D11986">
            <v>0</v>
          </cell>
          <cell r="E11986">
            <v>0</v>
          </cell>
          <cell r="F11986">
            <v>0</v>
          </cell>
          <cell r="G11986">
            <v>-10400</v>
          </cell>
        </row>
        <row r="11987">
          <cell r="B11987" t="str">
            <v>301502V019</v>
          </cell>
          <cell r="C11987">
            <v>-20800</v>
          </cell>
          <cell r="D11987">
            <v>7800</v>
          </cell>
          <cell r="E11987">
            <v>0</v>
          </cell>
          <cell r="F11987">
            <v>7800</v>
          </cell>
          <cell r="G11987">
            <v>-13000</v>
          </cell>
        </row>
        <row r="11988">
          <cell r="B11988" t="str">
            <v>301502V020</v>
          </cell>
          <cell r="C11988">
            <v>-10400</v>
          </cell>
          <cell r="D11988">
            <v>0</v>
          </cell>
          <cell r="E11988">
            <v>0</v>
          </cell>
          <cell r="F11988">
            <v>0</v>
          </cell>
          <cell r="G11988">
            <v>-10400</v>
          </cell>
        </row>
        <row r="11989">
          <cell r="B11989" t="str">
            <v>301502V021</v>
          </cell>
          <cell r="C11989">
            <v>-10400</v>
          </cell>
          <cell r="D11989">
            <v>3900</v>
          </cell>
          <cell r="E11989">
            <v>0</v>
          </cell>
          <cell r="F11989">
            <v>3900</v>
          </cell>
          <cell r="G11989">
            <v>-6500</v>
          </cell>
        </row>
        <row r="11990">
          <cell r="B11990" t="str">
            <v>301502V022</v>
          </cell>
          <cell r="C11990">
            <v>-10400</v>
          </cell>
          <cell r="D11990">
            <v>3900</v>
          </cell>
          <cell r="E11990">
            <v>0</v>
          </cell>
          <cell r="F11990">
            <v>3900</v>
          </cell>
          <cell r="G11990">
            <v>-6500</v>
          </cell>
        </row>
        <row r="11991">
          <cell r="B11991" t="str">
            <v>301502W001</v>
          </cell>
          <cell r="C11991">
            <v>-6300</v>
          </cell>
          <cell r="D11991">
            <v>7800</v>
          </cell>
          <cell r="E11991">
            <v>-2500</v>
          </cell>
          <cell r="F11991">
            <v>5300</v>
          </cell>
          <cell r="G11991">
            <v>-1000</v>
          </cell>
        </row>
        <row r="11992">
          <cell r="B11992" t="str">
            <v>301502W002</v>
          </cell>
          <cell r="C11992">
            <v>-7900</v>
          </cell>
          <cell r="D11992">
            <v>3900</v>
          </cell>
          <cell r="E11992">
            <v>0</v>
          </cell>
          <cell r="F11992">
            <v>3900</v>
          </cell>
          <cell r="G11992">
            <v>-4000</v>
          </cell>
        </row>
        <row r="11993">
          <cell r="B11993" t="str">
            <v>301502W003</v>
          </cell>
          <cell r="C11993">
            <v>-10400</v>
          </cell>
          <cell r="D11993">
            <v>3900</v>
          </cell>
          <cell r="E11993">
            <v>0</v>
          </cell>
          <cell r="F11993">
            <v>3900</v>
          </cell>
          <cell r="G11993">
            <v>-6500</v>
          </cell>
        </row>
        <row r="11994">
          <cell r="B11994" t="str">
            <v>301502W004</v>
          </cell>
          <cell r="C11994">
            <v>-10400</v>
          </cell>
          <cell r="D11994">
            <v>3900</v>
          </cell>
          <cell r="E11994">
            <v>0</v>
          </cell>
          <cell r="F11994">
            <v>3900</v>
          </cell>
          <cell r="G11994">
            <v>-6500</v>
          </cell>
        </row>
        <row r="11995">
          <cell r="B11995" t="str">
            <v>301502W005</v>
          </cell>
          <cell r="C11995">
            <v>-10400</v>
          </cell>
          <cell r="D11995">
            <v>8900</v>
          </cell>
          <cell r="E11995">
            <v>-5000</v>
          </cell>
          <cell r="F11995">
            <v>3900</v>
          </cell>
          <cell r="G11995">
            <v>-6500</v>
          </cell>
        </row>
        <row r="11996">
          <cell r="B11996" t="str">
            <v>301502W006</v>
          </cell>
          <cell r="C11996">
            <v>-10400</v>
          </cell>
          <cell r="D11996">
            <v>3900</v>
          </cell>
          <cell r="E11996">
            <v>0</v>
          </cell>
          <cell r="F11996">
            <v>3900</v>
          </cell>
          <cell r="G11996">
            <v>-6500</v>
          </cell>
        </row>
        <row r="11997">
          <cell r="B11997" t="str">
            <v>301502W007</v>
          </cell>
          <cell r="C11997">
            <v>-10400</v>
          </cell>
          <cell r="D11997">
            <v>3900</v>
          </cell>
          <cell r="E11997">
            <v>0</v>
          </cell>
          <cell r="F11997">
            <v>3900</v>
          </cell>
          <cell r="G11997">
            <v>-6500</v>
          </cell>
        </row>
        <row r="11998">
          <cell r="B11998" t="str">
            <v>301502W008</v>
          </cell>
          <cell r="C11998">
            <v>-10400</v>
          </cell>
          <cell r="D11998">
            <v>0</v>
          </cell>
          <cell r="E11998">
            <v>0</v>
          </cell>
          <cell r="F11998">
            <v>0</v>
          </cell>
          <cell r="G11998">
            <v>-10400</v>
          </cell>
        </row>
        <row r="11999">
          <cell r="B11999" t="str">
            <v>301502W009</v>
          </cell>
          <cell r="C11999">
            <v>-10400</v>
          </cell>
          <cell r="D11999">
            <v>3900</v>
          </cell>
          <cell r="E11999">
            <v>0</v>
          </cell>
          <cell r="F11999">
            <v>3900</v>
          </cell>
          <cell r="G11999">
            <v>-6500</v>
          </cell>
        </row>
        <row r="12000">
          <cell r="B12000" t="str">
            <v>301502W010</v>
          </cell>
          <cell r="C12000">
            <v>-31200</v>
          </cell>
          <cell r="D12000">
            <v>0</v>
          </cell>
          <cell r="E12000">
            <v>0</v>
          </cell>
          <cell r="F12000">
            <v>0</v>
          </cell>
          <cell r="G12000">
            <v>-31200</v>
          </cell>
        </row>
        <row r="12001">
          <cell r="B12001" t="str">
            <v>301502W011</v>
          </cell>
          <cell r="C12001">
            <v>-20800</v>
          </cell>
          <cell r="D12001">
            <v>7800</v>
          </cell>
          <cell r="E12001">
            <v>0</v>
          </cell>
          <cell r="F12001">
            <v>7800</v>
          </cell>
          <cell r="G12001">
            <v>-13000</v>
          </cell>
        </row>
        <row r="12002">
          <cell r="B12002" t="str">
            <v>301502W012</v>
          </cell>
          <cell r="C12002">
            <v>-10400</v>
          </cell>
          <cell r="D12002">
            <v>3900</v>
          </cell>
          <cell r="E12002">
            <v>0</v>
          </cell>
          <cell r="F12002">
            <v>3900</v>
          </cell>
          <cell r="G12002">
            <v>-6500</v>
          </cell>
        </row>
        <row r="12003">
          <cell r="B12003" t="str">
            <v>301502W013</v>
          </cell>
          <cell r="C12003">
            <v>-10400</v>
          </cell>
          <cell r="D12003">
            <v>3900</v>
          </cell>
          <cell r="E12003">
            <v>0</v>
          </cell>
          <cell r="F12003">
            <v>3900</v>
          </cell>
          <cell r="G12003">
            <v>-6500</v>
          </cell>
        </row>
        <row r="12004">
          <cell r="B12004" t="str">
            <v>301502W014</v>
          </cell>
          <cell r="C12004">
            <v>-41600</v>
          </cell>
          <cell r="D12004">
            <v>15600</v>
          </cell>
          <cell r="E12004">
            <v>0</v>
          </cell>
          <cell r="F12004">
            <v>15600</v>
          </cell>
          <cell r="G12004">
            <v>-26000</v>
          </cell>
        </row>
        <row r="12005">
          <cell r="B12005" t="str">
            <v>301502X001</v>
          </cell>
          <cell r="C12005">
            <v>-20800</v>
          </cell>
          <cell r="D12005">
            <v>7800</v>
          </cell>
          <cell r="E12005">
            <v>0</v>
          </cell>
          <cell r="F12005">
            <v>7800</v>
          </cell>
          <cell r="G12005">
            <v>-13000</v>
          </cell>
        </row>
        <row r="12006">
          <cell r="B12006" t="str">
            <v>301502Y001</v>
          </cell>
          <cell r="C12006">
            <v>-20800</v>
          </cell>
          <cell r="D12006">
            <v>7800</v>
          </cell>
          <cell r="E12006">
            <v>0</v>
          </cell>
          <cell r="F12006">
            <v>7800</v>
          </cell>
          <cell r="G12006">
            <v>-13000</v>
          </cell>
        </row>
        <row r="12007">
          <cell r="B12007" t="str">
            <v>301502Y002</v>
          </cell>
          <cell r="C12007">
            <v>-10400</v>
          </cell>
          <cell r="D12007">
            <v>3900</v>
          </cell>
          <cell r="E12007">
            <v>0</v>
          </cell>
          <cell r="F12007">
            <v>3900</v>
          </cell>
          <cell r="G12007">
            <v>-6500</v>
          </cell>
        </row>
        <row r="12008">
          <cell r="B12008" t="str">
            <v>301502Y003</v>
          </cell>
          <cell r="C12008">
            <v>-10400</v>
          </cell>
          <cell r="D12008">
            <v>0</v>
          </cell>
          <cell r="E12008">
            <v>0</v>
          </cell>
          <cell r="F12008">
            <v>0</v>
          </cell>
          <cell r="G12008">
            <v>-10400</v>
          </cell>
        </row>
        <row r="12009">
          <cell r="B12009" t="str">
            <v>301502Y004</v>
          </cell>
          <cell r="C12009">
            <v>-14500</v>
          </cell>
          <cell r="D12009">
            <v>0</v>
          </cell>
          <cell r="E12009">
            <v>0</v>
          </cell>
          <cell r="F12009">
            <v>0</v>
          </cell>
          <cell r="G12009">
            <v>-14500</v>
          </cell>
        </row>
        <row r="12010">
          <cell r="B12010" t="str">
            <v>301502Y006</v>
          </cell>
          <cell r="C12010">
            <v>-31200</v>
          </cell>
          <cell r="D12010">
            <v>0</v>
          </cell>
          <cell r="E12010">
            <v>0</v>
          </cell>
          <cell r="F12010">
            <v>0</v>
          </cell>
          <cell r="G12010">
            <v>-31200</v>
          </cell>
        </row>
        <row r="12011">
          <cell r="B12011" t="str">
            <v>301502Z001</v>
          </cell>
          <cell r="C12011">
            <v>-20800</v>
          </cell>
          <cell r="D12011">
            <v>7800</v>
          </cell>
          <cell r="E12011">
            <v>0</v>
          </cell>
          <cell r="F12011">
            <v>7800</v>
          </cell>
          <cell r="G12011">
            <v>-13000</v>
          </cell>
        </row>
        <row r="12012">
          <cell r="B12012" t="str">
            <v>301502Z002</v>
          </cell>
          <cell r="C12012">
            <v>-10400</v>
          </cell>
          <cell r="D12012">
            <v>3900</v>
          </cell>
          <cell r="E12012">
            <v>0</v>
          </cell>
          <cell r="F12012">
            <v>3900</v>
          </cell>
          <cell r="G12012">
            <v>-6500</v>
          </cell>
        </row>
        <row r="12013">
          <cell r="B12013" t="str">
            <v>301503A001</v>
          </cell>
          <cell r="C12013">
            <v>-3000</v>
          </cell>
          <cell r="D12013">
            <v>0</v>
          </cell>
          <cell r="E12013">
            <v>0</v>
          </cell>
          <cell r="F12013">
            <v>0</v>
          </cell>
          <cell r="G12013">
            <v>-3000</v>
          </cell>
        </row>
        <row r="12014">
          <cell r="B12014" t="str">
            <v>301503A002</v>
          </cell>
          <cell r="C12014">
            <v>-3000</v>
          </cell>
          <cell r="D12014">
            <v>0</v>
          </cell>
          <cell r="E12014">
            <v>0</v>
          </cell>
          <cell r="F12014">
            <v>0</v>
          </cell>
          <cell r="G12014">
            <v>-3000</v>
          </cell>
        </row>
        <row r="12015">
          <cell r="B12015" t="str">
            <v>301503A003</v>
          </cell>
          <cell r="C12015">
            <v>-3000</v>
          </cell>
          <cell r="D12015">
            <v>0</v>
          </cell>
          <cell r="E12015">
            <v>0</v>
          </cell>
          <cell r="F12015">
            <v>0</v>
          </cell>
          <cell r="G12015">
            <v>-3000</v>
          </cell>
        </row>
        <row r="12016">
          <cell r="B12016" t="str">
            <v>301503A004</v>
          </cell>
          <cell r="C12016">
            <v>-3000</v>
          </cell>
          <cell r="D12016">
            <v>8000</v>
          </cell>
          <cell r="E12016">
            <v>-5000</v>
          </cell>
          <cell r="F12016">
            <v>3000</v>
          </cell>
          <cell r="G12016">
            <v>0</v>
          </cell>
        </row>
        <row r="12017">
          <cell r="B12017" t="str">
            <v>301503A005</v>
          </cell>
          <cell r="C12017">
            <v>-3000</v>
          </cell>
          <cell r="D12017">
            <v>0</v>
          </cell>
          <cell r="E12017">
            <v>0</v>
          </cell>
          <cell r="F12017">
            <v>0</v>
          </cell>
          <cell r="G12017">
            <v>-3000</v>
          </cell>
        </row>
        <row r="12018">
          <cell r="B12018" t="str">
            <v>301503A006</v>
          </cell>
          <cell r="C12018">
            <v>-3000</v>
          </cell>
          <cell r="D12018">
            <v>0</v>
          </cell>
          <cell r="E12018">
            <v>0</v>
          </cell>
          <cell r="F12018">
            <v>0</v>
          </cell>
          <cell r="G12018">
            <v>-3000</v>
          </cell>
        </row>
        <row r="12019">
          <cell r="B12019" t="str">
            <v>301503A007</v>
          </cell>
          <cell r="C12019">
            <v>-3000</v>
          </cell>
          <cell r="D12019">
            <v>0</v>
          </cell>
          <cell r="E12019">
            <v>0</v>
          </cell>
          <cell r="F12019">
            <v>0</v>
          </cell>
          <cell r="G12019">
            <v>-3000</v>
          </cell>
        </row>
        <row r="12020">
          <cell r="B12020" t="str">
            <v>301503A008</v>
          </cell>
          <cell r="C12020">
            <v>-3000</v>
          </cell>
          <cell r="D12020">
            <v>0</v>
          </cell>
          <cell r="E12020">
            <v>0</v>
          </cell>
          <cell r="F12020">
            <v>0</v>
          </cell>
          <cell r="G12020">
            <v>-3000</v>
          </cell>
        </row>
        <row r="12021">
          <cell r="B12021" t="str">
            <v>301503A009</v>
          </cell>
          <cell r="C12021">
            <v>-3000</v>
          </cell>
          <cell r="D12021">
            <v>0</v>
          </cell>
          <cell r="E12021">
            <v>0</v>
          </cell>
          <cell r="F12021">
            <v>0</v>
          </cell>
          <cell r="G12021">
            <v>-3000</v>
          </cell>
        </row>
        <row r="12022">
          <cell r="B12022" t="str">
            <v>301503A010</v>
          </cell>
          <cell r="C12022">
            <v>-3000</v>
          </cell>
          <cell r="D12022">
            <v>0</v>
          </cell>
          <cell r="E12022">
            <v>0</v>
          </cell>
          <cell r="F12022">
            <v>0</v>
          </cell>
          <cell r="G12022">
            <v>-3000</v>
          </cell>
        </row>
        <row r="12023">
          <cell r="B12023" t="str">
            <v>301503A011</v>
          </cell>
          <cell r="C12023">
            <v>-3000</v>
          </cell>
          <cell r="D12023">
            <v>0</v>
          </cell>
          <cell r="E12023">
            <v>0</v>
          </cell>
          <cell r="F12023">
            <v>0</v>
          </cell>
          <cell r="G12023">
            <v>-3000</v>
          </cell>
        </row>
        <row r="12024">
          <cell r="B12024" t="str">
            <v>301503A012</v>
          </cell>
          <cell r="C12024">
            <v>-3000</v>
          </cell>
          <cell r="D12024">
            <v>0</v>
          </cell>
          <cell r="E12024">
            <v>0</v>
          </cell>
          <cell r="F12024">
            <v>0</v>
          </cell>
          <cell r="G12024">
            <v>-3000</v>
          </cell>
        </row>
        <row r="12025">
          <cell r="B12025" t="str">
            <v>301503A013</v>
          </cell>
          <cell r="C12025">
            <v>-3000</v>
          </cell>
          <cell r="D12025">
            <v>0</v>
          </cell>
          <cell r="E12025">
            <v>0</v>
          </cell>
          <cell r="F12025">
            <v>0</v>
          </cell>
          <cell r="G12025">
            <v>-3000</v>
          </cell>
        </row>
        <row r="12026">
          <cell r="B12026" t="str">
            <v>301503A014</v>
          </cell>
          <cell r="C12026">
            <v>-3000</v>
          </cell>
          <cell r="D12026">
            <v>0</v>
          </cell>
          <cell r="E12026">
            <v>-2500</v>
          </cell>
          <cell r="F12026">
            <v>-2500</v>
          </cell>
          <cell r="G12026">
            <v>-5500</v>
          </cell>
        </row>
        <row r="12027">
          <cell r="B12027" t="str">
            <v>301503A015</v>
          </cell>
          <cell r="C12027">
            <v>0</v>
          </cell>
          <cell r="D12027">
            <v>0</v>
          </cell>
          <cell r="E12027">
            <v>-3000</v>
          </cell>
          <cell r="F12027">
            <v>-3000</v>
          </cell>
          <cell r="G12027">
            <v>-3000</v>
          </cell>
        </row>
        <row r="12028">
          <cell r="B12028" t="str">
            <v>301503A016</v>
          </cell>
          <cell r="C12028">
            <v>-3000</v>
          </cell>
          <cell r="D12028">
            <v>0</v>
          </cell>
          <cell r="E12028">
            <v>0</v>
          </cell>
          <cell r="F12028">
            <v>0</v>
          </cell>
          <cell r="G12028">
            <v>-3000</v>
          </cell>
        </row>
        <row r="12029">
          <cell r="B12029" t="str">
            <v>301503A017</v>
          </cell>
          <cell r="C12029">
            <v>-3000</v>
          </cell>
          <cell r="D12029">
            <v>0</v>
          </cell>
          <cell r="E12029">
            <v>0</v>
          </cell>
          <cell r="F12029">
            <v>0</v>
          </cell>
          <cell r="G12029">
            <v>-3000</v>
          </cell>
        </row>
        <row r="12030">
          <cell r="B12030" t="str">
            <v>301503A018</v>
          </cell>
          <cell r="C12030">
            <v>-3000</v>
          </cell>
          <cell r="D12030">
            <v>0</v>
          </cell>
          <cell r="E12030">
            <v>0</v>
          </cell>
          <cell r="F12030">
            <v>0</v>
          </cell>
          <cell r="G12030">
            <v>-3000</v>
          </cell>
        </row>
        <row r="12031">
          <cell r="B12031" t="str">
            <v>301503A019</v>
          </cell>
          <cell r="C12031">
            <v>-3000</v>
          </cell>
          <cell r="D12031">
            <v>0</v>
          </cell>
          <cell r="E12031">
            <v>0</v>
          </cell>
          <cell r="F12031">
            <v>0</v>
          </cell>
          <cell r="G12031">
            <v>-3000</v>
          </cell>
        </row>
        <row r="12032">
          <cell r="B12032" t="str">
            <v>301503A020</v>
          </cell>
          <cell r="C12032">
            <v>-3000</v>
          </cell>
          <cell r="D12032">
            <v>0</v>
          </cell>
          <cell r="E12032">
            <v>0</v>
          </cell>
          <cell r="F12032">
            <v>0</v>
          </cell>
          <cell r="G12032">
            <v>-3000</v>
          </cell>
        </row>
        <row r="12033">
          <cell r="B12033" t="str">
            <v>301503A021</v>
          </cell>
          <cell r="C12033">
            <v>-3000</v>
          </cell>
          <cell r="D12033">
            <v>0</v>
          </cell>
          <cell r="E12033">
            <v>0</v>
          </cell>
          <cell r="F12033">
            <v>0</v>
          </cell>
          <cell r="G12033">
            <v>-3000</v>
          </cell>
        </row>
        <row r="12034">
          <cell r="B12034" t="str">
            <v>301503A022</v>
          </cell>
          <cell r="C12034">
            <v>-3000</v>
          </cell>
          <cell r="D12034">
            <v>0</v>
          </cell>
          <cell r="E12034">
            <v>0</v>
          </cell>
          <cell r="F12034">
            <v>0</v>
          </cell>
          <cell r="G12034">
            <v>-3000</v>
          </cell>
        </row>
        <row r="12035">
          <cell r="B12035" t="str">
            <v>301503A023</v>
          </cell>
          <cell r="C12035">
            <v>-3000</v>
          </cell>
          <cell r="D12035">
            <v>0</v>
          </cell>
          <cell r="E12035">
            <v>0</v>
          </cell>
          <cell r="F12035">
            <v>0</v>
          </cell>
          <cell r="G12035">
            <v>-3000</v>
          </cell>
        </row>
        <row r="12036">
          <cell r="B12036" t="str">
            <v>301503A024</v>
          </cell>
          <cell r="C12036">
            <v>-3000</v>
          </cell>
          <cell r="D12036">
            <v>0</v>
          </cell>
          <cell r="E12036">
            <v>0</v>
          </cell>
          <cell r="F12036">
            <v>0</v>
          </cell>
          <cell r="G12036">
            <v>-3000</v>
          </cell>
        </row>
        <row r="12037">
          <cell r="B12037" t="str">
            <v>301503A025</v>
          </cell>
          <cell r="C12037">
            <v>-3000</v>
          </cell>
          <cell r="D12037">
            <v>3000</v>
          </cell>
          <cell r="E12037">
            <v>0</v>
          </cell>
          <cell r="F12037">
            <v>3000</v>
          </cell>
          <cell r="G12037">
            <v>0</v>
          </cell>
        </row>
        <row r="12038">
          <cell r="B12038" t="str">
            <v>301503A026</v>
          </cell>
          <cell r="C12038">
            <v>-3000</v>
          </cell>
          <cell r="D12038">
            <v>0</v>
          </cell>
          <cell r="E12038">
            <v>0</v>
          </cell>
          <cell r="F12038">
            <v>0</v>
          </cell>
          <cell r="G12038">
            <v>-3000</v>
          </cell>
        </row>
        <row r="12039">
          <cell r="B12039" t="str">
            <v>301503A027</v>
          </cell>
          <cell r="C12039">
            <v>-3000</v>
          </cell>
          <cell r="D12039">
            <v>3000</v>
          </cell>
          <cell r="E12039">
            <v>0</v>
          </cell>
          <cell r="F12039">
            <v>3000</v>
          </cell>
          <cell r="G12039">
            <v>0</v>
          </cell>
        </row>
        <row r="12040">
          <cell r="B12040" t="str">
            <v>301503A028</v>
          </cell>
          <cell r="C12040">
            <v>-3000</v>
          </cell>
          <cell r="D12040">
            <v>0</v>
          </cell>
          <cell r="E12040">
            <v>0</v>
          </cell>
          <cell r="F12040">
            <v>0</v>
          </cell>
          <cell r="G12040">
            <v>-3000</v>
          </cell>
        </row>
        <row r="12041">
          <cell r="B12041" t="str">
            <v>301503A029</v>
          </cell>
          <cell r="C12041">
            <v>-3000</v>
          </cell>
          <cell r="D12041">
            <v>0</v>
          </cell>
          <cell r="E12041">
            <v>0</v>
          </cell>
          <cell r="F12041">
            <v>0</v>
          </cell>
          <cell r="G12041">
            <v>-3000</v>
          </cell>
        </row>
        <row r="12042">
          <cell r="B12042" t="str">
            <v>301503A030</v>
          </cell>
          <cell r="C12042">
            <v>-3000</v>
          </cell>
          <cell r="D12042">
            <v>0</v>
          </cell>
          <cell r="E12042">
            <v>0</v>
          </cell>
          <cell r="F12042">
            <v>0</v>
          </cell>
          <cell r="G12042">
            <v>-3000</v>
          </cell>
        </row>
        <row r="12043">
          <cell r="B12043" t="str">
            <v>301503A031</v>
          </cell>
          <cell r="C12043">
            <v>-3000</v>
          </cell>
          <cell r="D12043">
            <v>0</v>
          </cell>
          <cell r="E12043">
            <v>0</v>
          </cell>
          <cell r="F12043">
            <v>0</v>
          </cell>
          <cell r="G12043">
            <v>-3000</v>
          </cell>
        </row>
        <row r="12044">
          <cell r="B12044" t="str">
            <v>301503A032</v>
          </cell>
          <cell r="C12044">
            <v>-3000</v>
          </cell>
          <cell r="D12044">
            <v>0</v>
          </cell>
          <cell r="E12044">
            <v>0</v>
          </cell>
          <cell r="F12044">
            <v>0</v>
          </cell>
          <cell r="G12044">
            <v>-3000</v>
          </cell>
        </row>
        <row r="12045">
          <cell r="B12045" t="str">
            <v>301503A033</v>
          </cell>
          <cell r="C12045">
            <v>-42000</v>
          </cell>
          <cell r="D12045">
            <v>0</v>
          </cell>
          <cell r="E12045">
            <v>0</v>
          </cell>
          <cell r="F12045">
            <v>0</v>
          </cell>
          <cell r="G12045">
            <v>-42000</v>
          </cell>
        </row>
        <row r="12046">
          <cell r="B12046" t="str">
            <v>301503A034</v>
          </cell>
          <cell r="C12046">
            <v>-3000</v>
          </cell>
          <cell r="D12046">
            <v>0</v>
          </cell>
          <cell r="E12046">
            <v>0</v>
          </cell>
          <cell r="F12046">
            <v>0</v>
          </cell>
          <cell r="G12046">
            <v>-3000</v>
          </cell>
        </row>
        <row r="12047">
          <cell r="B12047" t="str">
            <v>301503A035</v>
          </cell>
          <cell r="C12047">
            <v>-3000</v>
          </cell>
          <cell r="D12047">
            <v>0</v>
          </cell>
          <cell r="E12047">
            <v>0</v>
          </cell>
          <cell r="F12047">
            <v>0</v>
          </cell>
          <cell r="G12047">
            <v>-3000</v>
          </cell>
        </row>
        <row r="12048">
          <cell r="B12048" t="str">
            <v>301503A036</v>
          </cell>
          <cell r="C12048">
            <v>-3000</v>
          </cell>
          <cell r="D12048">
            <v>0</v>
          </cell>
          <cell r="E12048">
            <v>0</v>
          </cell>
          <cell r="F12048">
            <v>0</v>
          </cell>
          <cell r="G12048">
            <v>-3000</v>
          </cell>
        </row>
        <row r="12049">
          <cell r="B12049" t="str">
            <v>301503A037</v>
          </cell>
          <cell r="C12049">
            <v>-3000</v>
          </cell>
          <cell r="D12049">
            <v>0</v>
          </cell>
          <cell r="E12049">
            <v>0</v>
          </cell>
          <cell r="F12049">
            <v>0</v>
          </cell>
          <cell r="G12049">
            <v>-3000</v>
          </cell>
        </row>
        <row r="12050">
          <cell r="B12050" t="str">
            <v>301503A038</v>
          </cell>
          <cell r="C12050">
            <v>-3000</v>
          </cell>
          <cell r="D12050">
            <v>0</v>
          </cell>
          <cell r="E12050">
            <v>0</v>
          </cell>
          <cell r="F12050">
            <v>0</v>
          </cell>
          <cell r="G12050">
            <v>-3000</v>
          </cell>
        </row>
        <row r="12051">
          <cell r="B12051" t="str">
            <v>301503A039</v>
          </cell>
          <cell r="C12051">
            <v>-3000</v>
          </cell>
          <cell r="D12051">
            <v>0</v>
          </cell>
          <cell r="E12051">
            <v>0</v>
          </cell>
          <cell r="F12051">
            <v>0</v>
          </cell>
          <cell r="G12051">
            <v>-3000</v>
          </cell>
        </row>
        <row r="12052">
          <cell r="B12052" t="str">
            <v>301503A040</v>
          </cell>
          <cell r="C12052">
            <v>-3000</v>
          </cell>
          <cell r="D12052">
            <v>0</v>
          </cell>
          <cell r="E12052">
            <v>0</v>
          </cell>
          <cell r="F12052">
            <v>0</v>
          </cell>
          <cell r="G12052">
            <v>-3000</v>
          </cell>
        </row>
        <row r="12053">
          <cell r="B12053" t="str">
            <v>301503A041</v>
          </cell>
          <cell r="C12053">
            <v>-3000</v>
          </cell>
          <cell r="D12053">
            <v>0</v>
          </cell>
          <cell r="E12053">
            <v>0</v>
          </cell>
          <cell r="F12053">
            <v>0</v>
          </cell>
          <cell r="G12053">
            <v>-3000</v>
          </cell>
        </row>
        <row r="12054">
          <cell r="B12054" t="str">
            <v>301503A042</v>
          </cell>
          <cell r="C12054">
            <v>-3000</v>
          </cell>
          <cell r="D12054">
            <v>0</v>
          </cell>
          <cell r="E12054">
            <v>0</v>
          </cell>
          <cell r="F12054">
            <v>0</v>
          </cell>
          <cell r="G12054">
            <v>-3000</v>
          </cell>
        </row>
        <row r="12055">
          <cell r="B12055" t="str">
            <v>301503A043</v>
          </cell>
          <cell r="C12055">
            <v>-3000</v>
          </cell>
          <cell r="D12055">
            <v>0</v>
          </cell>
          <cell r="E12055">
            <v>0</v>
          </cell>
          <cell r="F12055">
            <v>0</v>
          </cell>
          <cell r="G12055">
            <v>-3000</v>
          </cell>
        </row>
        <row r="12056">
          <cell r="B12056" t="str">
            <v>301503A044</v>
          </cell>
          <cell r="C12056">
            <v>-3000</v>
          </cell>
          <cell r="D12056">
            <v>0</v>
          </cell>
          <cell r="E12056">
            <v>0</v>
          </cell>
          <cell r="F12056">
            <v>0</v>
          </cell>
          <cell r="G12056">
            <v>-3000</v>
          </cell>
        </row>
        <row r="12057">
          <cell r="B12057" t="str">
            <v>301503A045</v>
          </cell>
          <cell r="C12057">
            <v>-3000</v>
          </cell>
          <cell r="D12057">
            <v>0</v>
          </cell>
          <cell r="E12057">
            <v>0</v>
          </cell>
          <cell r="F12057">
            <v>0</v>
          </cell>
          <cell r="G12057">
            <v>-3000</v>
          </cell>
        </row>
        <row r="12058">
          <cell r="B12058" t="str">
            <v>301503A046</v>
          </cell>
          <cell r="C12058">
            <v>-3000</v>
          </cell>
          <cell r="D12058">
            <v>0</v>
          </cell>
          <cell r="E12058">
            <v>0</v>
          </cell>
          <cell r="F12058">
            <v>0</v>
          </cell>
          <cell r="G12058">
            <v>-3000</v>
          </cell>
        </row>
        <row r="12059">
          <cell r="B12059" t="str">
            <v>301503A047</v>
          </cell>
          <cell r="C12059">
            <v>-3000</v>
          </cell>
          <cell r="D12059">
            <v>0</v>
          </cell>
          <cell r="E12059">
            <v>0</v>
          </cell>
          <cell r="F12059">
            <v>0</v>
          </cell>
          <cell r="G12059">
            <v>-3000</v>
          </cell>
        </row>
        <row r="12060">
          <cell r="B12060" t="str">
            <v>301503A048</v>
          </cell>
          <cell r="C12060">
            <v>-3000</v>
          </cell>
          <cell r="D12060">
            <v>0</v>
          </cell>
          <cell r="E12060">
            <v>0</v>
          </cell>
          <cell r="F12060">
            <v>0</v>
          </cell>
          <cell r="G12060">
            <v>-3000</v>
          </cell>
        </row>
        <row r="12061">
          <cell r="B12061" t="str">
            <v>301503A049</v>
          </cell>
          <cell r="C12061">
            <v>-3000</v>
          </cell>
          <cell r="D12061">
            <v>0</v>
          </cell>
          <cell r="E12061">
            <v>0</v>
          </cell>
          <cell r="F12061">
            <v>0</v>
          </cell>
          <cell r="G12061">
            <v>-3000</v>
          </cell>
        </row>
        <row r="12062">
          <cell r="B12062" t="str">
            <v>301503A050</v>
          </cell>
          <cell r="C12062">
            <v>-3000</v>
          </cell>
          <cell r="D12062">
            <v>0</v>
          </cell>
          <cell r="E12062">
            <v>0</v>
          </cell>
          <cell r="F12062">
            <v>0</v>
          </cell>
          <cell r="G12062">
            <v>-3000</v>
          </cell>
        </row>
        <row r="12063">
          <cell r="B12063" t="str">
            <v>301503A052</v>
          </cell>
          <cell r="C12063">
            <v>-3000</v>
          </cell>
          <cell r="D12063">
            <v>0</v>
          </cell>
          <cell r="E12063">
            <v>0</v>
          </cell>
          <cell r="F12063">
            <v>0</v>
          </cell>
          <cell r="G12063">
            <v>-3000</v>
          </cell>
        </row>
        <row r="12064">
          <cell r="B12064" t="str">
            <v>301503A053</v>
          </cell>
          <cell r="C12064">
            <v>-3000</v>
          </cell>
          <cell r="D12064">
            <v>0</v>
          </cell>
          <cell r="E12064">
            <v>0</v>
          </cell>
          <cell r="F12064">
            <v>0</v>
          </cell>
          <cell r="G12064">
            <v>-3000</v>
          </cell>
        </row>
        <row r="12065">
          <cell r="B12065" t="str">
            <v>301503A055</v>
          </cell>
          <cell r="C12065">
            <v>-3000</v>
          </cell>
          <cell r="D12065">
            <v>0</v>
          </cell>
          <cell r="E12065">
            <v>0</v>
          </cell>
          <cell r="F12065">
            <v>0</v>
          </cell>
          <cell r="G12065">
            <v>-3000</v>
          </cell>
        </row>
        <row r="12066">
          <cell r="B12066" t="str">
            <v>301503A056</v>
          </cell>
          <cell r="C12066">
            <v>-3000</v>
          </cell>
          <cell r="D12066">
            <v>0</v>
          </cell>
          <cell r="E12066">
            <v>0</v>
          </cell>
          <cell r="F12066">
            <v>0</v>
          </cell>
          <cell r="G12066">
            <v>-3000</v>
          </cell>
        </row>
        <row r="12067">
          <cell r="B12067" t="str">
            <v>301503A057</v>
          </cell>
          <cell r="C12067">
            <v>-3000</v>
          </cell>
          <cell r="D12067">
            <v>0</v>
          </cell>
          <cell r="E12067">
            <v>0</v>
          </cell>
          <cell r="F12067">
            <v>0</v>
          </cell>
          <cell r="G12067">
            <v>-3000</v>
          </cell>
        </row>
        <row r="12068">
          <cell r="B12068" t="str">
            <v>301503A058</v>
          </cell>
          <cell r="C12068">
            <v>-3000</v>
          </cell>
          <cell r="D12068">
            <v>0</v>
          </cell>
          <cell r="E12068">
            <v>0</v>
          </cell>
          <cell r="F12068">
            <v>0</v>
          </cell>
          <cell r="G12068">
            <v>-3000</v>
          </cell>
        </row>
        <row r="12069">
          <cell r="B12069" t="str">
            <v>301503A059</v>
          </cell>
          <cell r="C12069">
            <v>-3000</v>
          </cell>
          <cell r="D12069">
            <v>0</v>
          </cell>
          <cell r="E12069">
            <v>0</v>
          </cell>
          <cell r="F12069">
            <v>0</v>
          </cell>
          <cell r="G12069">
            <v>-3000</v>
          </cell>
        </row>
        <row r="12070">
          <cell r="B12070" t="str">
            <v>301503A060</v>
          </cell>
          <cell r="C12070">
            <v>-3000</v>
          </cell>
          <cell r="D12070">
            <v>0</v>
          </cell>
          <cell r="E12070">
            <v>0</v>
          </cell>
          <cell r="F12070">
            <v>0</v>
          </cell>
          <cell r="G12070">
            <v>-3000</v>
          </cell>
        </row>
        <row r="12071">
          <cell r="B12071" t="str">
            <v>301503A061</v>
          </cell>
          <cell r="C12071">
            <v>-3000</v>
          </cell>
          <cell r="D12071">
            <v>0</v>
          </cell>
          <cell r="E12071">
            <v>0</v>
          </cell>
          <cell r="F12071">
            <v>0</v>
          </cell>
          <cell r="G12071">
            <v>-3000</v>
          </cell>
        </row>
        <row r="12072">
          <cell r="B12072" t="str">
            <v>301503A062</v>
          </cell>
          <cell r="C12072">
            <v>-3000</v>
          </cell>
          <cell r="D12072">
            <v>0</v>
          </cell>
          <cell r="E12072">
            <v>0</v>
          </cell>
          <cell r="F12072">
            <v>0</v>
          </cell>
          <cell r="G12072">
            <v>-3000</v>
          </cell>
        </row>
        <row r="12073">
          <cell r="B12073" t="str">
            <v>301503A063</v>
          </cell>
          <cell r="C12073">
            <v>-3000</v>
          </cell>
          <cell r="D12073">
            <v>0</v>
          </cell>
          <cell r="E12073">
            <v>0</v>
          </cell>
          <cell r="F12073">
            <v>0</v>
          </cell>
          <cell r="G12073">
            <v>-3000</v>
          </cell>
        </row>
        <row r="12074">
          <cell r="B12074" t="str">
            <v>301503A064</v>
          </cell>
          <cell r="C12074">
            <v>-3000</v>
          </cell>
          <cell r="D12074">
            <v>0</v>
          </cell>
          <cell r="E12074">
            <v>0</v>
          </cell>
          <cell r="F12074">
            <v>0</v>
          </cell>
          <cell r="G12074">
            <v>-3000</v>
          </cell>
        </row>
        <row r="12075">
          <cell r="B12075" t="str">
            <v>301503A065</v>
          </cell>
          <cell r="C12075">
            <v>-3000</v>
          </cell>
          <cell r="D12075">
            <v>0</v>
          </cell>
          <cell r="E12075">
            <v>0</v>
          </cell>
          <cell r="F12075">
            <v>0</v>
          </cell>
          <cell r="G12075">
            <v>-3000</v>
          </cell>
        </row>
        <row r="12076">
          <cell r="B12076" t="str">
            <v>301503A066</v>
          </cell>
          <cell r="C12076">
            <v>-3000</v>
          </cell>
          <cell r="D12076">
            <v>0</v>
          </cell>
          <cell r="E12076">
            <v>0</v>
          </cell>
          <cell r="F12076">
            <v>0</v>
          </cell>
          <cell r="G12076">
            <v>-3000</v>
          </cell>
        </row>
        <row r="12077">
          <cell r="B12077" t="str">
            <v>301503A067</v>
          </cell>
          <cell r="C12077">
            <v>-3000</v>
          </cell>
          <cell r="D12077">
            <v>0</v>
          </cell>
          <cell r="E12077">
            <v>0</v>
          </cell>
          <cell r="F12077">
            <v>0</v>
          </cell>
          <cell r="G12077">
            <v>-3000</v>
          </cell>
        </row>
        <row r="12078">
          <cell r="B12078" t="str">
            <v>301503A068</v>
          </cell>
          <cell r="C12078">
            <v>-3000</v>
          </cell>
          <cell r="D12078">
            <v>0</v>
          </cell>
          <cell r="E12078">
            <v>0</v>
          </cell>
          <cell r="F12078">
            <v>0</v>
          </cell>
          <cell r="G12078">
            <v>-3000</v>
          </cell>
        </row>
        <row r="12079">
          <cell r="B12079" t="str">
            <v>301503A069</v>
          </cell>
          <cell r="C12079">
            <v>-3000</v>
          </cell>
          <cell r="D12079">
            <v>0</v>
          </cell>
          <cell r="E12079">
            <v>0</v>
          </cell>
          <cell r="F12079">
            <v>0</v>
          </cell>
          <cell r="G12079">
            <v>-3000</v>
          </cell>
        </row>
        <row r="12080">
          <cell r="B12080" t="str">
            <v>301503A070</v>
          </cell>
          <cell r="C12080">
            <v>-3000</v>
          </cell>
          <cell r="D12080">
            <v>0</v>
          </cell>
          <cell r="E12080">
            <v>0</v>
          </cell>
          <cell r="F12080">
            <v>0</v>
          </cell>
          <cell r="G12080">
            <v>-3000</v>
          </cell>
        </row>
        <row r="12081">
          <cell r="B12081" t="str">
            <v>301503A071</v>
          </cell>
          <cell r="C12081">
            <v>-3000</v>
          </cell>
          <cell r="D12081">
            <v>0</v>
          </cell>
          <cell r="E12081">
            <v>0</v>
          </cell>
          <cell r="F12081">
            <v>0</v>
          </cell>
          <cell r="G12081">
            <v>-3000</v>
          </cell>
        </row>
        <row r="12082">
          <cell r="B12082" t="str">
            <v>301503A072</v>
          </cell>
          <cell r="C12082">
            <v>-3000</v>
          </cell>
          <cell r="D12082">
            <v>0</v>
          </cell>
          <cell r="E12082">
            <v>0</v>
          </cell>
          <cell r="F12082">
            <v>0</v>
          </cell>
          <cell r="G12082">
            <v>-3000</v>
          </cell>
        </row>
        <row r="12083">
          <cell r="B12083" t="str">
            <v>301503A073</v>
          </cell>
          <cell r="C12083">
            <v>-3000</v>
          </cell>
          <cell r="D12083">
            <v>0</v>
          </cell>
          <cell r="E12083">
            <v>0</v>
          </cell>
          <cell r="F12083">
            <v>0</v>
          </cell>
          <cell r="G12083">
            <v>-3000</v>
          </cell>
        </row>
        <row r="12084">
          <cell r="B12084" t="str">
            <v>301503A074</v>
          </cell>
          <cell r="C12084">
            <v>-3000</v>
          </cell>
          <cell r="D12084">
            <v>0</v>
          </cell>
          <cell r="E12084">
            <v>0</v>
          </cell>
          <cell r="F12084">
            <v>0</v>
          </cell>
          <cell r="G12084">
            <v>-3000</v>
          </cell>
        </row>
        <row r="12085">
          <cell r="B12085" t="str">
            <v>301503A075</v>
          </cell>
          <cell r="C12085">
            <v>-3000</v>
          </cell>
          <cell r="D12085">
            <v>0</v>
          </cell>
          <cell r="E12085">
            <v>0</v>
          </cell>
          <cell r="F12085">
            <v>0</v>
          </cell>
          <cell r="G12085">
            <v>-3000</v>
          </cell>
        </row>
        <row r="12086">
          <cell r="B12086" t="str">
            <v>301503A076</v>
          </cell>
          <cell r="C12086">
            <v>-3000</v>
          </cell>
          <cell r="D12086">
            <v>0</v>
          </cell>
          <cell r="E12086">
            <v>0</v>
          </cell>
          <cell r="F12086">
            <v>0</v>
          </cell>
          <cell r="G12086">
            <v>-3000</v>
          </cell>
        </row>
        <row r="12087">
          <cell r="B12087" t="str">
            <v>301503A077</v>
          </cell>
          <cell r="C12087">
            <v>-3000</v>
          </cell>
          <cell r="D12087">
            <v>0</v>
          </cell>
          <cell r="E12087">
            <v>0</v>
          </cell>
          <cell r="F12087">
            <v>0</v>
          </cell>
          <cell r="G12087">
            <v>-3000</v>
          </cell>
        </row>
        <row r="12088">
          <cell r="B12088" t="str">
            <v>301503A078</v>
          </cell>
          <cell r="C12088">
            <v>-3000</v>
          </cell>
          <cell r="D12088">
            <v>0</v>
          </cell>
          <cell r="E12088">
            <v>0</v>
          </cell>
          <cell r="F12088">
            <v>0</v>
          </cell>
          <cell r="G12088">
            <v>-3000</v>
          </cell>
        </row>
        <row r="12089">
          <cell r="B12089" t="str">
            <v>301503A079</v>
          </cell>
          <cell r="C12089">
            <v>-3000</v>
          </cell>
          <cell r="D12089">
            <v>0</v>
          </cell>
          <cell r="E12089">
            <v>0</v>
          </cell>
          <cell r="F12089">
            <v>0</v>
          </cell>
          <cell r="G12089">
            <v>-3000</v>
          </cell>
        </row>
        <row r="12090">
          <cell r="B12090" t="str">
            <v>301503A080</v>
          </cell>
          <cell r="C12090">
            <v>-3000</v>
          </cell>
          <cell r="D12090">
            <v>0</v>
          </cell>
          <cell r="E12090">
            <v>0</v>
          </cell>
          <cell r="F12090">
            <v>0</v>
          </cell>
          <cell r="G12090">
            <v>-3000</v>
          </cell>
        </row>
        <row r="12091">
          <cell r="B12091" t="str">
            <v>301503A081</v>
          </cell>
          <cell r="C12091">
            <v>-3000</v>
          </cell>
          <cell r="D12091">
            <v>0</v>
          </cell>
          <cell r="E12091">
            <v>0</v>
          </cell>
          <cell r="F12091">
            <v>0</v>
          </cell>
          <cell r="G12091">
            <v>-3000</v>
          </cell>
        </row>
        <row r="12092">
          <cell r="B12092" t="str">
            <v>301503A082</v>
          </cell>
          <cell r="C12092">
            <v>-3000</v>
          </cell>
          <cell r="D12092">
            <v>0</v>
          </cell>
          <cell r="E12092">
            <v>0</v>
          </cell>
          <cell r="F12092">
            <v>0</v>
          </cell>
          <cell r="G12092">
            <v>-3000</v>
          </cell>
        </row>
        <row r="12093">
          <cell r="B12093" t="str">
            <v>301503A083</v>
          </cell>
          <cell r="C12093">
            <v>-3000</v>
          </cell>
          <cell r="D12093">
            <v>0</v>
          </cell>
          <cell r="E12093">
            <v>0</v>
          </cell>
          <cell r="F12093">
            <v>0</v>
          </cell>
          <cell r="G12093">
            <v>-3000</v>
          </cell>
        </row>
        <row r="12094">
          <cell r="B12094" t="str">
            <v>301503A084</v>
          </cell>
          <cell r="C12094">
            <v>-3000</v>
          </cell>
          <cell r="D12094">
            <v>0</v>
          </cell>
          <cell r="E12094">
            <v>0</v>
          </cell>
          <cell r="F12094">
            <v>0</v>
          </cell>
          <cell r="G12094">
            <v>-3000</v>
          </cell>
        </row>
        <row r="12095">
          <cell r="B12095" t="str">
            <v>301503A085</v>
          </cell>
          <cell r="C12095">
            <v>-3000</v>
          </cell>
          <cell r="D12095">
            <v>0</v>
          </cell>
          <cell r="E12095">
            <v>0</v>
          </cell>
          <cell r="F12095">
            <v>0</v>
          </cell>
          <cell r="G12095">
            <v>-3000</v>
          </cell>
        </row>
        <row r="12096">
          <cell r="B12096" t="str">
            <v>301503A086</v>
          </cell>
          <cell r="C12096">
            <v>-3000</v>
          </cell>
          <cell r="D12096">
            <v>0</v>
          </cell>
          <cell r="E12096">
            <v>0</v>
          </cell>
          <cell r="F12096">
            <v>0</v>
          </cell>
          <cell r="G12096">
            <v>-3000</v>
          </cell>
        </row>
        <row r="12097">
          <cell r="B12097" t="str">
            <v>301503A087</v>
          </cell>
          <cell r="C12097">
            <v>-3000</v>
          </cell>
          <cell r="D12097">
            <v>0</v>
          </cell>
          <cell r="E12097">
            <v>0</v>
          </cell>
          <cell r="F12097">
            <v>0</v>
          </cell>
          <cell r="G12097">
            <v>-3000</v>
          </cell>
        </row>
        <row r="12098">
          <cell r="B12098" t="str">
            <v>301503A088</v>
          </cell>
          <cell r="C12098">
            <v>-3000</v>
          </cell>
          <cell r="D12098">
            <v>0</v>
          </cell>
          <cell r="E12098">
            <v>0</v>
          </cell>
          <cell r="F12098">
            <v>0</v>
          </cell>
          <cell r="G12098">
            <v>-3000</v>
          </cell>
        </row>
        <row r="12099">
          <cell r="B12099" t="str">
            <v>301503A089</v>
          </cell>
          <cell r="C12099">
            <v>-3000</v>
          </cell>
          <cell r="D12099">
            <v>0</v>
          </cell>
          <cell r="E12099">
            <v>0</v>
          </cell>
          <cell r="F12099">
            <v>0</v>
          </cell>
          <cell r="G12099">
            <v>-3000</v>
          </cell>
        </row>
        <row r="12100">
          <cell r="B12100" t="str">
            <v>301503A090</v>
          </cell>
          <cell r="C12100">
            <v>-3000</v>
          </cell>
          <cell r="D12100">
            <v>3000</v>
          </cell>
          <cell r="E12100">
            <v>0</v>
          </cell>
          <cell r="F12100">
            <v>3000</v>
          </cell>
          <cell r="G12100">
            <v>0</v>
          </cell>
        </row>
        <row r="12101">
          <cell r="B12101" t="str">
            <v>301503A091</v>
          </cell>
          <cell r="C12101">
            <v>-3000</v>
          </cell>
          <cell r="D12101">
            <v>0</v>
          </cell>
          <cell r="E12101">
            <v>0</v>
          </cell>
          <cell r="F12101">
            <v>0</v>
          </cell>
          <cell r="G12101">
            <v>-3000</v>
          </cell>
        </row>
        <row r="12102">
          <cell r="B12102" t="str">
            <v>301503A092</v>
          </cell>
          <cell r="C12102">
            <v>-3000</v>
          </cell>
          <cell r="D12102">
            <v>0</v>
          </cell>
          <cell r="E12102">
            <v>0</v>
          </cell>
          <cell r="F12102">
            <v>0</v>
          </cell>
          <cell r="G12102">
            <v>-3000</v>
          </cell>
        </row>
        <row r="12103">
          <cell r="B12103" t="str">
            <v>301503A094</v>
          </cell>
          <cell r="C12103">
            <v>-3000</v>
          </cell>
          <cell r="D12103">
            <v>0</v>
          </cell>
          <cell r="E12103">
            <v>0</v>
          </cell>
          <cell r="F12103">
            <v>0</v>
          </cell>
          <cell r="G12103">
            <v>-3000</v>
          </cell>
        </row>
        <row r="12104">
          <cell r="B12104" t="str">
            <v>301503A095</v>
          </cell>
          <cell r="C12104">
            <v>-3000</v>
          </cell>
          <cell r="D12104">
            <v>0</v>
          </cell>
          <cell r="E12104">
            <v>0</v>
          </cell>
          <cell r="F12104">
            <v>0</v>
          </cell>
          <cell r="G12104">
            <v>-3000</v>
          </cell>
        </row>
        <row r="12105">
          <cell r="B12105" t="str">
            <v>301503A096</v>
          </cell>
          <cell r="C12105">
            <v>-3000</v>
          </cell>
          <cell r="D12105">
            <v>0</v>
          </cell>
          <cell r="E12105">
            <v>0</v>
          </cell>
          <cell r="F12105">
            <v>0</v>
          </cell>
          <cell r="G12105">
            <v>-3000</v>
          </cell>
        </row>
        <row r="12106">
          <cell r="B12106" t="str">
            <v>301503A097</v>
          </cell>
          <cell r="C12106">
            <v>-3000</v>
          </cell>
          <cell r="D12106">
            <v>0</v>
          </cell>
          <cell r="E12106">
            <v>0</v>
          </cell>
          <cell r="F12106">
            <v>0</v>
          </cell>
          <cell r="G12106">
            <v>-3000</v>
          </cell>
        </row>
        <row r="12107">
          <cell r="B12107" t="str">
            <v>301503A098</v>
          </cell>
          <cell r="C12107">
            <v>-3000</v>
          </cell>
          <cell r="D12107">
            <v>0</v>
          </cell>
          <cell r="E12107">
            <v>0</v>
          </cell>
          <cell r="F12107">
            <v>0</v>
          </cell>
          <cell r="G12107">
            <v>-3000</v>
          </cell>
        </row>
        <row r="12108">
          <cell r="B12108" t="str">
            <v>301503A099</v>
          </cell>
          <cell r="C12108">
            <v>-3000</v>
          </cell>
          <cell r="D12108">
            <v>0</v>
          </cell>
          <cell r="E12108">
            <v>0</v>
          </cell>
          <cell r="F12108">
            <v>0</v>
          </cell>
          <cell r="G12108">
            <v>-3000</v>
          </cell>
        </row>
        <row r="12109">
          <cell r="B12109" t="str">
            <v>301503A100</v>
          </cell>
          <cell r="C12109">
            <v>-3000</v>
          </cell>
          <cell r="D12109">
            <v>0</v>
          </cell>
          <cell r="E12109">
            <v>0</v>
          </cell>
          <cell r="F12109">
            <v>0</v>
          </cell>
          <cell r="G12109">
            <v>-3000</v>
          </cell>
        </row>
        <row r="12110">
          <cell r="B12110" t="str">
            <v>301503A101</v>
          </cell>
          <cell r="C12110">
            <v>0</v>
          </cell>
          <cell r="D12110">
            <v>0</v>
          </cell>
          <cell r="E12110">
            <v>-3000</v>
          </cell>
          <cell r="F12110">
            <v>-3000</v>
          </cell>
          <cell r="G12110">
            <v>-3000</v>
          </cell>
        </row>
        <row r="12111">
          <cell r="B12111" t="str">
            <v>301503A102</v>
          </cell>
          <cell r="C12111">
            <v>0</v>
          </cell>
          <cell r="D12111">
            <v>0</v>
          </cell>
          <cell r="E12111">
            <v>-3000</v>
          </cell>
          <cell r="F12111">
            <v>-3000</v>
          </cell>
          <cell r="G12111">
            <v>-3000</v>
          </cell>
        </row>
        <row r="12112">
          <cell r="B12112" t="str">
            <v>301503A103</v>
          </cell>
          <cell r="C12112">
            <v>0</v>
          </cell>
          <cell r="D12112">
            <v>0</v>
          </cell>
          <cell r="E12112">
            <v>-3000</v>
          </cell>
          <cell r="F12112">
            <v>-3000</v>
          </cell>
          <cell r="G12112">
            <v>-3000</v>
          </cell>
        </row>
        <row r="12113">
          <cell r="B12113" t="str">
            <v>301503A104</v>
          </cell>
          <cell r="C12113">
            <v>0</v>
          </cell>
          <cell r="D12113">
            <v>0</v>
          </cell>
          <cell r="E12113">
            <v>-3000</v>
          </cell>
          <cell r="F12113">
            <v>-3000</v>
          </cell>
          <cell r="G12113">
            <v>-3000</v>
          </cell>
        </row>
        <row r="12114">
          <cell r="B12114" t="str">
            <v>301503A105</v>
          </cell>
          <cell r="C12114">
            <v>0</v>
          </cell>
          <cell r="D12114">
            <v>0</v>
          </cell>
          <cell r="E12114">
            <v>-3000</v>
          </cell>
          <cell r="F12114">
            <v>-3000</v>
          </cell>
          <cell r="G12114">
            <v>-3000</v>
          </cell>
        </row>
        <row r="12115">
          <cell r="B12115" t="str">
            <v>301503A106</v>
          </cell>
          <cell r="C12115">
            <v>0</v>
          </cell>
          <cell r="D12115">
            <v>0</v>
          </cell>
          <cell r="E12115">
            <v>-3000</v>
          </cell>
          <cell r="F12115">
            <v>-3000</v>
          </cell>
          <cell r="G12115">
            <v>-3000</v>
          </cell>
        </row>
        <row r="12116">
          <cell r="B12116" t="str">
            <v>301503A107</v>
          </cell>
          <cell r="C12116">
            <v>0</v>
          </cell>
          <cell r="D12116">
            <v>0</v>
          </cell>
          <cell r="E12116">
            <v>-3000</v>
          </cell>
          <cell r="F12116">
            <v>-3000</v>
          </cell>
          <cell r="G12116">
            <v>-3000</v>
          </cell>
        </row>
        <row r="12117">
          <cell r="B12117" t="str">
            <v>301503A108</v>
          </cell>
          <cell r="C12117">
            <v>0</v>
          </cell>
          <cell r="D12117">
            <v>0</v>
          </cell>
          <cell r="E12117">
            <v>-3000</v>
          </cell>
          <cell r="F12117">
            <v>-3000</v>
          </cell>
          <cell r="G12117">
            <v>-3000</v>
          </cell>
        </row>
        <row r="12118">
          <cell r="B12118" t="str">
            <v>301503A109</v>
          </cell>
          <cell r="C12118">
            <v>0</v>
          </cell>
          <cell r="D12118">
            <v>0</v>
          </cell>
          <cell r="E12118">
            <v>-3000</v>
          </cell>
          <cell r="F12118">
            <v>-3000</v>
          </cell>
          <cell r="G12118">
            <v>-3000</v>
          </cell>
        </row>
        <row r="12119">
          <cell r="B12119" t="str">
            <v>301503A110</v>
          </cell>
          <cell r="C12119">
            <v>0</v>
          </cell>
          <cell r="D12119">
            <v>0</v>
          </cell>
          <cell r="E12119">
            <v>-3000</v>
          </cell>
          <cell r="F12119">
            <v>-3000</v>
          </cell>
          <cell r="G12119">
            <v>-3000</v>
          </cell>
        </row>
        <row r="12120">
          <cell r="B12120" t="str">
            <v>301503A111</v>
          </cell>
          <cell r="C12120">
            <v>0</v>
          </cell>
          <cell r="D12120">
            <v>0</v>
          </cell>
          <cell r="E12120">
            <v>-3000</v>
          </cell>
          <cell r="F12120">
            <v>-3000</v>
          </cell>
          <cell r="G12120">
            <v>-3000</v>
          </cell>
        </row>
        <row r="12121">
          <cell r="B12121" t="str">
            <v>301503A112</v>
          </cell>
          <cell r="C12121">
            <v>0</v>
          </cell>
          <cell r="D12121">
            <v>0</v>
          </cell>
          <cell r="E12121">
            <v>-3000</v>
          </cell>
          <cell r="F12121">
            <v>-3000</v>
          </cell>
          <cell r="G12121">
            <v>-3000</v>
          </cell>
        </row>
        <row r="12122">
          <cell r="B12122" t="str">
            <v>301503A113</v>
          </cell>
          <cell r="C12122">
            <v>0</v>
          </cell>
          <cell r="D12122">
            <v>0</v>
          </cell>
          <cell r="E12122">
            <v>-3000</v>
          </cell>
          <cell r="F12122">
            <v>-3000</v>
          </cell>
          <cell r="G12122">
            <v>-3000</v>
          </cell>
        </row>
        <row r="12123">
          <cell r="B12123" t="str">
            <v>301503A114</v>
          </cell>
          <cell r="C12123">
            <v>0</v>
          </cell>
          <cell r="D12123">
            <v>0</v>
          </cell>
          <cell r="E12123">
            <v>-3000</v>
          </cell>
          <cell r="F12123">
            <v>-3000</v>
          </cell>
          <cell r="G12123">
            <v>-3000</v>
          </cell>
        </row>
        <row r="12124">
          <cell r="B12124" t="str">
            <v>301503A115</v>
          </cell>
          <cell r="C12124">
            <v>0</v>
          </cell>
          <cell r="D12124">
            <v>0</v>
          </cell>
          <cell r="E12124">
            <v>-3000</v>
          </cell>
          <cell r="F12124">
            <v>-3000</v>
          </cell>
          <cell r="G12124">
            <v>-3000</v>
          </cell>
        </row>
        <row r="12125">
          <cell r="B12125" t="str">
            <v>301503A116</v>
          </cell>
          <cell r="C12125">
            <v>0</v>
          </cell>
          <cell r="D12125">
            <v>0</v>
          </cell>
          <cell r="E12125">
            <v>-3000</v>
          </cell>
          <cell r="F12125">
            <v>-3000</v>
          </cell>
          <cell r="G12125">
            <v>-3000</v>
          </cell>
        </row>
        <row r="12126">
          <cell r="B12126" t="str">
            <v>301503A117</v>
          </cell>
          <cell r="C12126">
            <v>0</v>
          </cell>
          <cell r="D12126">
            <v>0</v>
          </cell>
          <cell r="E12126">
            <v>-3000</v>
          </cell>
          <cell r="F12126">
            <v>-3000</v>
          </cell>
          <cell r="G12126">
            <v>-3000</v>
          </cell>
        </row>
        <row r="12127">
          <cell r="B12127" t="str">
            <v>301503A118</v>
          </cell>
          <cell r="C12127">
            <v>0</v>
          </cell>
          <cell r="D12127">
            <v>3000</v>
          </cell>
          <cell r="E12127">
            <v>-3000</v>
          </cell>
          <cell r="F12127">
            <v>0</v>
          </cell>
          <cell r="G12127">
            <v>0</v>
          </cell>
        </row>
        <row r="12128">
          <cell r="B12128" t="str">
            <v>301503A15</v>
          </cell>
          <cell r="C12128">
            <v>-3000</v>
          </cell>
          <cell r="D12128">
            <v>0</v>
          </cell>
          <cell r="E12128">
            <v>0</v>
          </cell>
          <cell r="F12128">
            <v>0</v>
          </cell>
          <cell r="G12128">
            <v>-3000</v>
          </cell>
        </row>
        <row r="12129">
          <cell r="B12129" t="str">
            <v>301503B001</v>
          </cell>
          <cell r="C12129">
            <v>-3000</v>
          </cell>
          <cell r="D12129">
            <v>15000</v>
          </cell>
          <cell r="E12129">
            <v>-15000</v>
          </cell>
          <cell r="F12129">
            <v>0</v>
          </cell>
          <cell r="G12129">
            <v>-3000</v>
          </cell>
        </row>
        <row r="12130">
          <cell r="B12130" t="str">
            <v>301503B002</v>
          </cell>
          <cell r="C12130">
            <v>-3000</v>
          </cell>
          <cell r="D12130">
            <v>0</v>
          </cell>
          <cell r="E12130">
            <v>0</v>
          </cell>
          <cell r="F12130">
            <v>0</v>
          </cell>
          <cell r="G12130">
            <v>-3000</v>
          </cell>
        </row>
        <row r="12131">
          <cell r="B12131" t="str">
            <v>301503B003</v>
          </cell>
          <cell r="C12131">
            <v>-3000</v>
          </cell>
          <cell r="D12131">
            <v>0</v>
          </cell>
          <cell r="E12131">
            <v>0</v>
          </cell>
          <cell r="F12131">
            <v>0</v>
          </cell>
          <cell r="G12131">
            <v>-3000</v>
          </cell>
        </row>
        <row r="12132">
          <cell r="B12132" t="str">
            <v>301503B004</v>
          </cell>
          <cell r="C12132">
            <v>-3000</v>
          </cell>
          <cell r="D12132">
            <v>0</v>
          </cell>
          <cell r="E12132">
            <v>0</v>
          </cell>
          <cell r="F12132">
            <v>0</v>
          </cell>
          <cell r="G12132">
            <v>-3000</v>
          </cell>
        </row>
        <row r="12133">
          <cell r="B12133" t="str">
            <v>301503B005</v>
          </cell>
          <cell r="C12133">
            <v>-3000</v>
          </cell>
          <cell r="D12133">
            <v>0</v>
          </cell>
          <cell r="E12133">
            <v>0</v>
          </cell>
          <cell r="F12133">
            <v>0</v>
          </cell>
          <cell r="G12133">
            <v>-3000</v>
          </cell>
        </row>
        <row r="12134">
          <cell r="B12134" t="str">
            <v>301503B006</v>
          </cell>
          <cell r="C12134">
            <v>-3000</v>
          </cell>
          <cell r="D12134">
            <v>0</v>
          </cell>
          <cell r="E12134">
            <v>0</v>
          </cell>
          <cell r="F12134">
            <v>0</v>
          </cell>
          <cell r="G12134">
            <v>-3000</v>
          </cell>
        </row>
        <row r="12135">
          <cell r="B12135" t="str">
            <v>301503B007</v>
          </cell>
          <cell r="C12135">
            <v>-3000</v>
          </cell>
          <cell r="D12135">
            <v>0</v>
          </cell>
          <cell r="E12135">
            <v>0</v>
          </cell>
          <cell r="F12135">
            <v>0</v>
          </cell>
          <cell r="G12135">
            <v>-3000</v>
          </cell>
        </row>
        <row r="12136">
          <cell r="B12136" t="str">
            <v>301503B008</v>
          </cell>
          <cell r="C12136">
            <v>-3000</v>
          </cell>
          <cell r="D12136">
            <v>0</v>
          </cell>
          <cell r="E12136">
            <v>0</v>
          </cell>
          <cell r="F12136">
            <v>0</v>
          </cell>
          <cell r="G12136">
            <v>-3000</v>
          </cell>
        </row>
        <row r="12137">
          <cell r="B12137" t="str">
            <v>301503B009</v>
          </cell>
          <cell r="C12137">
            <v>-3000</v>
          </cell>
          <cell r="D12137">
            <v>0</v>
          </cell>
          <cell r="E12137">
            <v>0</v>
          </cell>
          <cell r="F12137">
            <v>0</v>
          </cell>
          <cell r="G12137">
            <v>-3000</v>
          </cell>
        </row>
        <row r="12138">
          <cell r="B12138" t="str">
            <v>301503B010</v>
          </cell>
          <cell r="C12138">
            <v>-3000</v>
          </cell>
          <cell r="D12138">
            <v>0</v>
          </cell>
          <cell r="E12138">
            <v>0</v>
          </cell>
          <cell r="F12138">
            <v>0</v>
          </cell>
          <cell r="G12138">
            <v>-3000</v>
          </cell>
        </row>
        <row r="12139">
          <cell r="B12139" t="str">
            <v>301503B011</v>
          </cell>
          <cell r="C12139">
            <v>-3000</v>
          </cell>
          <cell r="D12139">
            <v>0</v>
          </cell>
          <cell r="E12139">
            <v>0</v>
          </cell>
          <cell r="F12139">
            <v>0</v>
          </cell>
          <cell r="G12139">
            <v>-3000</v>
          </cell>
        </row>
        <row r="12140">
          <cell r="B12140" t="str">
            <v>301503B012</v>
          </cell>
          <cell r="C12140">
            <v>-3000</v>
          </cell>
          <cell r="D12140">
            <v>0</v>
          </cell>
          <cell r="E12140">
            <v>0</v>
          </cell>
          <cell r="F12140">
            <v>0</v>
          </cell>
          <cell r="G12140">
            <v>-3000</v>
          </cell>
        </row>
        <row r="12141">
          <cell r="B12141" t="str">
            <v>301503B013</v>
          </cell>
          <cell r="C12141">
            <v>-3000</v>
          </cell>
          <cell r="D12141">
            <v>0</v>
          </cell>
          <cell r="E12141">
            <v>0</v>
          </cell>
          <cell r="F12141">
            <v>0</v>
          </cell>
          <cell r="G12141">
            <v>-3000</v>
          </cell>
        </row>
        <row r="12142">
          <cell r="B12142" t="str">
            <v>301503B014</v>
          </cell>
          <cell r="C12142">
            <v>-3000</v>
          </cell>
          <cell r="D12142">
            <v>0</v>
          </cell>
          <cell r="E12142">
            <v>0</v>
          </cell>
          <cell r="F12142">
            <v>0</v>
          </cell>
          <cell r="G12142">
            <v>-3000</v>
          </cell>
        </row>
        <row r="12143">
          <cell r="B12143" t="str">
            <v>301503B015</v>
          </cell>
          <cell r="C12143">
            <v>-3000</v>
          </cell>
          <cell r="D12143">
            <v>0</v>
          </cell>
          <cell r="E12143">
            <v>0</v>
          </cell>
          <cell r="F12143">
            <v>0</v>
          </cell>
          <cell r="G12143">
            <v>-3000</v>
          </cell>
        </row>
        <row r="12144">
          <cell r="B12144" t="str">
            <v>301503B016</v>
          </cell>
          <cell r="C12144">
            <v>-3000</v>
          </cell>
          <cell r="D12144">
            <v>0</v>
          </cell>
          <cell r="E12144">
            <v>0</v>
          </cell>
          <cell r="F12144">
            <v>0</v>
          </cell>
          <cell r="G12144">
            <v>-3000</v>
          </cell>
        </row>
        <row r="12145">
          <cell r="B12145" t="str">
            <v>301503B017</v>
          </cell>
          <cell r="C12145">
            <v>-3000</v>
          </cell>
          <cell r="D12145">
            <v>0</v>
          </cell>
          <cell r="E12145">
            <v>0</v>
          </cell>
          <cell r="F12145">
            <v>0</v>
          </cell>
          <cell r="G12145">
            <v>-3000</v>
          </cell>
        </row>
        <row r="12146">
          <cell r="B12146" t="str">
            <v>301503B018</v>
          </cell>
          <cell r="C12146">
            <v>-3000</v>
          </cell>
          <cell r="D12146">
            <v>0</v>
          </cell>
          <cell r="E12146">
            <v>0</v>
          </cell>
          <cell r="F12146">
            <v>0</v>
          </cell>
          <cell r="G12146">
            <v>-3000</v>
          </cell>
        </row>
        <row r="12147">
          <cell r="B12147" t="str">
            <v>301503B019</v>
          </cell>
          <cell r="C12147">
            <v>-3000</v>
          </cell>
          <cell r="D12147">
            <v>0</v>
          </cell>
          <cell r="E12147">
            <v>0</v>
          </cell>
          <cell r="F12147">
            <v>0</v>
          </cell>
          <cell r="G12147">
            <v>-3000</v>
          </cell>
        </row>
        <row r="12148">
          <cell r="B12148" t="str">
            <v>301503B020</v>
          </cell>
          <cell r="C12148">
            <v>-3000</v>
          </cell>
          <cell r="D12148">
            <v>0</v>
          </cell>
          <cell r="E12148">
            <v>0</v>
          </cell>
          <cell r="F12148">
            <v>0</v>
          </cell>
          <cell r="G12148">
            <v>-3000</v>
          </cell>
        </row>
        <row r="12149">
          <cell r="B12149" t="str">
            <v>301503B021</v>
          </cell>
          <cell r="C12149">
            <v>-3000</v>
          </cell>
          <cell r="D12149">
            <v>0</v>
          </cell>
          <cell r="E12149">
            <v>0</v>
          </cell>
          <cell r="F12149">
            <v>0</v>
          </cell>
          <cell r="G12149">
            <v>-3000</v>
          </cell>
        </row>
        <row r="12150">
          <cell r="B12150" t="str">
            <v>301503B022</v>
          </cell>
          <cell r="C12150">
            <v>-3000</v>
          </cell>
          <cell r="D12150">
            <v>0</v>
          </cell>
          <cell r="E12150">
            <v>0</v>
          </cell>
          <cell r="F12150">
            <v>0</v>
          </cell>
          <cell r="G12150">
            <v>-3000</v>
          </cell>
        </row>
        <row r="12151">
          <cell r="B12151" t="str">
            <v>301503B023</v>
          </cell>
          <cell r="C12151">
            <v>-3000</v>
          </cell>
          <cell r="D12151">
            <v>0</v>
          </cell>
          <cell r="E12151">
            <v>0</v>
          </cell>
          <cell r="F12151">
            <v>0</v>
          </cell>
          <cell r="G12151">
            <v>-3000</v>
          </cell>
        </row>
        <row r="12152">
          <cell r="B12152" t="str">
            <v>301503B024</v>
          </cell>
          <cell r="C12152">
            <v>-3000</v>
          </cell>
          <cell r="D12152">
            <v>6000</v>
          </cell>
          <cell r="E12152">
            <v>-3000</v>
          </cell>
          <cell r="F12152">
            <v>3000</v>
          </cell>
          <cell r="G12152">
            <v>0</v>
          </cell>
        </row>
        <row r="12153">
          <cell r="B12153" t="str">
            <v>301503B025</v>
          </cell>
          <cell r="C12153">
            <v>-3000</v>
          </cell>
          <cell r="D12153">
            <v>0</v>
          </cell>
          <cell r="E12153">
            <v>0</v>
          </cell>
          <cell r="F12153">
            <v>0</v>
          </cell>
          <cell r="G12153">
            <v>-3000</v>
          </cell>
        </row>
        <row r="12154">
          <cell r="B12154" t="str">
            <v>301503B026</v>
          </cell>
          <cell r="C12154">
            <v>-3000</v>
          </cell>
          <cell r="D12154">
            <v>0</v>
          </cell>
          <cell r="E12154">
            <v>0</v>
          </cell>
          <cell r="F12154">
            <v>0</v>
          </cell>
          <cell r="G12154">
            <v>-3000</v>
          </cell>
        </row>
        <row r="12155">
          <cell r="B12155" t="str">
            <v>301503B027</v>
          </cell>
          <cell r="C12155">
            <v>-3000</v>
          </cell>
          <cell r="D12155">
            <v>0</v>
          </cell>
          <cell r="E12155">
            <v>0</v>
          </cell>
          <cell r="F12155">
            <v>0</v>
          </cell>
          <cell r="G12155">
            <v>-3000</v>
          </cell>
        </row>
        <row r="12156">
          <cell r="B12156" t="str">
            <v>301503B028</v>
          </cell>
          <cell r="C12156">
            <v>-3000</v>
          </cell>
          <cell r="D12156">
            <v>0</v>
          </cell>
          <cell r="E12156">
            <v>0</v>
          </cell>
          <cell r="F12156">
            <v>0</v>
          </cell>
          <cell r="G12156">
            <v>-3000</v>
          </cell>
        </row>
        <row r="12157">
          <cell r="B12157" t="str">
            <v>301503B029</v>
          </cell>
          <cell r="C12157">
            <v>-3000</v>
          </cell>
          <cell r="D12157">
            <v>0</v>
          </cell>
          <cell r="E12157">
            <v>0</v>
          </cell>
          <cell r="F12157">
            <v>0</v>
          </cell>
          <cell r="G12157">
            <v>-3000</v>
          </cell>
        </row>
        <row r="12158">
          <cell r="B12158" t="str">
            <v>301503B030</v>
          </cell>
          <cell r="C12158">
            <v>-3000</v>
          </cell>
          <cell r="D12158">
            <v>0</v>
          </cell>
          <cell r="E12158">
            <v>0</v>
          </cell>
          <cell r="F12158">
            <v>0</v>
          </cell>
          <cell r="G12158">
            <v>-3000</v>
          </cell>
        </row>
        <row r="12159">
          <cell r="B12159" t="str">
            <v>301503B031</v>
          </cell>
          <cell r="C12159">
            <v>-3000</v>
          </cell>
          <cell r="D12159">
            <v>0</v>
          </cell>
          <cell r="E12159">
            <v>0</v>
          </cell>
          <cell r="F12159">
            <v>0</v>
          </cell>
          <cell r="G12159">
            <v>-3000</v>
          </cell>
        </row>
        <row r="12160">
          <cell r="B12160" t="str">
            <v>301503B032</v>
          </cell>
          <cell r="C12160">
            <v>-3000</v>
          </cell>
          <cell r="D12160">
            <v>0</v>
          </cell>
          <cell r="E12160">
            <v>0</v>
          </cell>
          <cell r="F12160">
            <v>0</v>
          </cell>
          <cell r="G12160">
            <v>-3000</v>
          </cell>
        </row>
        <row r="12161">
          <cell r="B12161" t="str">
            <v>301503B033</v>
          </cell>
          <cell r="C12161">
            <v>-3000</v>
          </cell>
          <cell r="D12161">
            <v>0</v>
          </cell>
          <cell r="E12161">
            <v>0</v>
          </cell>
          <cell r="F12161">
            <v>0</v>
          </cell>
          <cell r="G12161">
            <v>-3000</v>
          </cell>
        </row>
        <row r="12162">
          <cell r="B12162" t="str">
            <v>301503B034</v>
          </cell>
          <cell r="C12162">
            <v>-3000</v>
          </cell>
          <cell r="D12162">
            <v>0</v>
          </cell>
          <cell r="E12162">
            <v>0</v>
          </cell>
          <cell r="F12162">
            <v>0</v>
          </cell>
          <cell r="G12162">
            <v>-3000</v>
          </cell>
        </row>
        <row r="12163">
          <cell r="B12163" t="str">
            <v>301503B035</v>
          </cell>
          <cell r="C12163">
            <v>-3000</v>
          </cell>
          <cell r="D12163">
            <v>0</v>
          </cell>
          <cell r="E12163">
            <v>0</v>
          </cell>
          <cell r="F12163">
            <v>0</v>
          </cell>
          <cell r="G12163">
            <v>-3000</v>
          </cell>
        </row>
        <row r="12164">
          <cell r="B12164" t="str">
            <v>301503B036</v>
          </cell>
          <cell r="C12164">
            <v>-3000</v>
          </cell>
          <cell r="D12164">
            <v>0</v>
          </cell>
          <cell r="E12164">
            <v>0</v>
          </cell>
          <cell r="F12164">
            <v>0</v>
          </cell>
          <cell r="G12164">
            <v>-3000</v>
          </cell>
        </row>
        <row r="12165">
          <cell r="B12165" t="str">
            <v>301503B037</v>
          </cell>
          <cell r="C12165">
            <v>-3000</v>
          </cell>
          <cell r="D12165">
            <v>0</v>
          </cell>
          <cell r="E12165">
            <v>0</v>
          </cell>
          <cell r="F12165">
            <v>0</v>
          </cell>
          <cell r="G12165">
            <v>-3000</v>
          </cell>
        </row>
        <row r="12166">
          <cell r="B12166" t="str">
            <v>301503B038</v>
          </cell>
          <cell r="C12166">
            <v>-3000</v>
          </cell>
          <cell r="D12166">
            <v>0</v>
          </cell>
          <cell r="E12166">
            <v>0</v>
          </cell>
          <cell r="F12166">
            <v>0</v>
          </cell>
          <cell r="G12166">
            <v>-3000</v>
          </cell>
        </row>
        <row r="12167">
          <cell r="B12167" t="str">
            <v>301503B039</v>
          </cell>
          <cell r="C12167">
            <v>-3000</v>
          </cell>
          <cell r="D12167">
            <v>0</v>
          </cell>
          <cell r="E12167">
            <v>0</v>
          </cell>
          <cell r="F12167">
            <v>0</v>
          </cell>
          <cell r="G12167">
            <v>-3000</v>
          </cell>
        </row>
        <row r="12168">
          <cell r="B12168" t="str">
            <v>301503B040</v>
          </cell>
          <cell r="C12168">
            <v>-3000</v>
          </cell>
          <cell r="D12168">
            <v>0</v>
          </cell>
          <cell r="E12168">
            <v>0</v>
          </cell>
          <cell r="F12168">
            <v>0</v>
          </cell>
          <cell r="G12168">
            <v>-3000</v>
          </cell>
        </row>
        <row r="12169">
          <cell r="B12169" t="str">
            <v>301503B041</v>
          </cell>
          <cell r="C12169">
            <v>-3000</v>
          </cell>
          <cell r="D12169">
            <v>0</v>
          </cell>
          <cell r="E12169">
            <v>0</v>
          </cell>
          <cell r="F12169">
            <v>0</v>
          </cell>
          <cell r="G12169">
            <v>-3000</v>
          </cell>
        </row>
        <row r="12170">
          <cell r="B12170" t="str">
            <v>301503B042</v>
          </cell>
          <cell r="C12170">
            <v>-3000</v>
          </cell>
          <cell r="D12170">
            <v>0</v>
          </cell>
          <cell r="E12170">
            <v>0</v>
          </cell>
          <cell r="F12170">
            <v>0</v>
          </cell>
          <cell r="G12170">
            <v>-3000</v>
          </cell>
        </row>
        <row r="12171">
          <cell r="B12171" t="str">
            <v>301503B043</v>
          </cell>
          <cell r="C12171">
            <v>-6000</v>
          </cell>
          <cell r="D12171">
            <v>0</v>
          </cell>
          <cell r="E12171">
            <v>0</v>
          </cell>
          <cell r="F12171">
            <v>0</v>
          </cell>
          <cell r="G12171">
            <v>-6000</v>
          </cell>
        </row>
        <row r="12172">
          <cell r="B12172" t="str">
            <v>301503B045</v>
          </cell>
          <cell r="C12172">
            <v>-3000</v>
          </cell>
          <cell r="D12172">
            <v>3000</v>
          </cell>
          <cell r="E12172">
            <v>0</v>
          </cell>
          <cell r="F12172">
            <v>3000</v>
          </cell>
          <cell r="G12172">
            <v>0</v>
          </cell>
        </row>
        <row r="12173">
          <cell r="B12173" t="str">
            <v>301503B046</v>
          </cell>
          <cell r="C12173">
            <v>-3000</v>
          </cell>
          <cell r="D12173">
            <v>0</v>
          </cell>
          <cell r="E12173">
            <v>0</v>
          </cell>
          <cell r="F12173">
            <v>0</v>
          </cell>
          <cell r="G12173">
            <v>-3000</v>
          </cell>
        </row>
        <row r="12174">
          <cell r="B12174" t="str">
            <v>301503B047</v>
          </cell>
          <cell r="C12174">
            <v>-3000</v>
          </cell>
          <cell r="D12174">
            <v>0</v>
          </cell>
          <cell r="E12174">
            <v>0</v>
          </cell>
          <cell r="F12174">
            <v>0</v>
          </cell>
          <cell r="G12174">
            <v>-3000</v>
          </cell>
        </row>
        <row r="12175">
          <cell r="B12175" t="str">
            <v>301503B048</v>
          </cell>
          <cell r="C12175">
            <v>-3000</v>
          </cell>
          <cell r="D12175">
            <v>0</v>
          </cell>
          <cell r="E12175">
            <v>0</v>
          </cell>
          <cell r="F12175">
            <v>0</v>
          </cell>
          <cell r="G12175">
            <v>-3000</v>
          </cell>
        </row>
        <row r="12176">
          <cell r="B12176" t="str">
            <v>301503B049</v>
          </cell>
          <cell r="C12176">
            <v>-3000</v>
          </cell>
          <cell r="D12176">
            <v>0</v>
          </cell>
          <cell r="E12176">
            <v>0</v>
          </cell>
          <cell r="F12176">
            <v>0</v>
          </cell>
          <cell r="G12176">
            <v>-3000</v>
          </cell>
        </row>
        <row r="12177">
          <cell r="B12177" t="str">
            <v>301503B050</v>
          </cell>
          <cell r="C12177">
            <v>-3000</v>
          </cell>
          <cell r="D12177">
            <v>0</v>
          </cell>
          <cell r="E12177">
            <v>0</v>
          </cell>
          <cell r="F12177">
            <v>0</v>
          </cell>
          <cell r="G12177">
            <v>-3000</v>
          </cell>
        </row>
        <row r="12178">
          <cell r="B12178" t="str">
            <v>301503B051</v>
          </cell>
          <cell r="C12178">
            <v>-3000</v>
          </cell>
          <cell r="D12178">
            <v>0</v>
          </cell>
          <cell r="E12178">
            <v>0</v>
          </cell>
          <cell r="F12178">
            <v>0</v>
          </cell>
          <cell r="G12178">
            <v>-3000</v>
          </cell>
        </row>
        <row r="12179">
          <cell r="B12179" t="str">
            <v>301503B052</v>
          </cell>
          <cell r="C12179">
            <v>-3000</v>
          </cell>
          <cell r="D12179">
            <v>0</v>
          </cell>
          <cell r="E12179">
            <v>0</v>
          </cell>
          <cell r="F12179">
            <v>0</v>
          </cell>
          <cell r="G12179">
            <v>-3000</v>
          </cell>
        </row>
        <row r="12180">
          <cell r="B12180" t="str">
            <v>301503B054</v>
          </cell>
          <cell r="C12180">
            <v>-3000</v>
          </cell>
          <cell r="D12180">
            <v>0</v>
          </cell>
          <cell r="E12180">
            <v>0</v>
          </cell>
          <cell r="F12180">
            <v>0</v>
          </cell>
          <cell r="G12180">
            <v>-3000</v>
          </cell>
        </row>
        <row r="12181">
          <cell r="B12181" t="str">
            <v>301503B055</v>
          </cell>
          <cell r="C12181">
            <v>-3000</v>
          </cell>
          <cell r="D12181">
            <v>0</v>
          </cell>
          <cell r="E12181">
            <v>0</v>
          </cell>
          <cell r="F12181">
            <v>0</v>
          </cell>
          <cell r="G12181">
            <v>-3000</v>
          </cell>
        </row>
        <row r="12182">
          <cell r="B12182" t="str">
            <v>301503B056</v>
          </cell>
          <cell r="C12182">
            <v>-3000</v>
          </cell>
          <cell r="D12182">
            <v>0</v>
          </cell>
          <cell r="E12182">
            <v>0</v>
          </cell>
          <cell r="F12182">
            <v>0</v>
          </cell>
          <cell r="G12182">
            <v>-3000</v>
          </cell>
        </row>
        <row r="12183">
          <cell r="B12183" t="str">
            <v>301503B057</v>
          </cell>
          <cell r="C12183">
            <v>-3000</v>
          </cell>
          <cell r="D12183">
            <v>0</v>
          </cell>
          <cell r="E12183">
            <v>0</v>
          </cell>
          <cell r="F12183">
            <v>0</v>
          </cell>
          <cell r="G12183">
            <v>-3000</v>
          </cell>
        </row>
        <row r="12184">
          <cell r="B12184" t="str">
            <v>301503B058</v>
          </cell>
          <cell r="C12184">
            <v>0</v>
          </cell>
          <cell r="D12184">
            <v>0</v>
          </cell>
          <cell r="E12184">
            <v>-3000</v>
          </cell>
          <cell r="F12184">
            <v>-3000</v>
          </cell>
          <cell r="G12184">
            <v>-3000</v>
          </cell>
        </row>
        <row r="12185">
          <cell r="B12185" t="str">
            <v>301503B059</v>
          </cell>
          <cell r="C12185">
            <v>0</v>
          </cell>
          <cell r="D12185">
            <v>0</v>
          </cell>
          <cell r="E12185">
            <v>-3000</v>
          </cell>
          <cell r="F12185">
            <v>-3000</v>
          </cell>
          <cell r="G12185">
            <v>-3000</v>
          </cell>
        </row>
        <row r="12186">
          <cell r="B12186" t="str">
            <v>301503B060</v>
          </cell>
          <cell r="C12186">
            <v>0</v>
          </cell>
          <cell r="D12186">
            <v>0</v>
          </cell>
          <cell r="E12186">
            <v>-3000</v>
          </cell>
          <cell r="F12186">
            <v>-3000</v>
          </cell>
          <cell r="G12186">
            <v>-3000</v>
          </cell>
        </row>
        <row r="12187">
          <cell r="B12187" t="str">
            <v>301503B061</v>
          </cell>
          <cell r="C12187">
            <v>0</v>
          </cell>
          <cell r="D12187">
            <v>0</v>
          </cell>
          <cell r="E12187">
            <v>-3000</v>
          </cell>
          <cell r="F12187">
            <v>-3000</v>
          </cell>
          <cell r="G12187">
            <v>-3000</v>
          </cell>
        </row>
        <row r="12188">
          <cell r="B12188" t="str">
            <v>301503B062</v>
          </cell>
          <cell r="C12188">
            <v>0</v>
          </cell>
          <cell r="D12188">
            <v>0</v>
          </cell>
          <cell r="E12188">
            <v>-3000</v>
          </cell>
          <cell r="F12188">
            <v>-3000</v>
          </cell>
          <cell r="G12188">
            <v>-3000</v>
          </cell>
        </row>
        <row r="12189">
          <cell r="B12189" t="str">
            <v>301503B063</v>
          </cell>
          <cell r="C12189">
            <v>0</v>
          </cell>
          <cell r="D12189">
            <v>0</v>
          </cell>
          <cell r="E12189">
            <v>-3000</v>
          </cell>
          <cell r="F12189">
            <v>-3000</v>
          </cell>
          <cell r="G12189">
            <v>-3000</v>
          </cell>
        </row>
        <row r="12190">
          <cell r="B12190" t="str">
            <v>301503B064</v>
          </cell>
          <cell r="C12190">
            <v>0</v>
          </cell>
          <cell r="D12190">
            <v>0</v>
          </cell>
          <cell r="E12190">
            <v>-3000</v>
          </cell>
          <cell r="F12190">
            <v>-3000</v>
          </cell>
          <cell r="G12190">
            <v>-3000</v>
          </cell>
        </row>
        <row r="12191">
          <cell r="B12191" t="str">
            <v>301503B065</v>
          </cell>
          <cell r="C12191">
            <v>0</v>
          </cell>
          <cell r="D12191">
            <v>0</v>
          </cell>
          <cell r="E12191">
            <v>-3000</v>
          </cell>
          <cell r="F12191">
            <v>-3000</v>
          </cell>
          <cell r="G12191">
            <v>-3000</v>
          </cell>
        </row>
        <row r="12192">
          <cell r="B12192" t="str">
            <v>301503B066</v>
          </cell>
          <cell r="C12192">
            <v>0</v>
          </cell>
          <cell r="D12192">
            <v>0</v>
          </cell>
          <cell r="E12192">
            <v>-3000</v>
          </cell>
          <cell r="F12192">
            <v>-3000</v>
          </cell>
          <cell r="G12192">
            <v>-3000</v>
          </cell>
        </row>
        <row r="12193">
          <cell r="B12193" t="str">
            <v>301503B067</v>
          </cell>
          <cell r="C12193">
            <v>0</v>
          </cell>
          <cell r="D12193">
            <v>3000</v>
          </cell>
          <cell r="E12193">
            <v>-3000</v>
          </cell>
          <cell r="F12193">
            <v>0</v>
          </cell>
          <cell r="G12193">
            <v>0</v>
          </cell>
        </row>
        <row r="12194">
          <cell r="B12194" t="str">
            <v>301503B068</v>
          </cell>
          <cell r="C12194">
            <v>0</v>
          </cell>
          <cell r="D12194">
            <v>0</v>
          </cell>
          <cell r="E12194">
            <v>-3000</v>
          </cell>
          <cell r="F12194">
            <v>-3000</v>
          </cell>
          <cell r="G12194">
            <v>-3000</v>
          </cell>
        </row>
        <row r="12195">
          <cell r="B12195" t="str">
            <v>301503B069</v>
          </cell>
          <cell r="C12195">
            <v>0</v>
          </cell>
          <cell r="D12195">
            <v>0</v>
          </cell>
          <cell r="E12195">
            <v>-3000</v>
          </cell>
          <cell r="F12195">
            <v>-3000</v>
          </cell>
          <cell r="G12195">
            <v>-3000</v>
          </cell>
        </row>
        <row r="12196">
          <cell r="B12196" t="str">
            <v>301503B070</v>
          </cell>
          <cell r="C12196">
            <v>0</v>
          </cell>
          <cell r="D12196">
            <v>0</v>
          </cell>
          <cell r="E12196">
            <v>-3000</v>
          </cell>
          <cell r="F12196">
            <v>-3000</v>
          </cell>
          <cell r="G12196">
            <v>-3000</v>
          </cell>
        </row>
        <row r="12197">
          <cell r="B12197" t="str">
            <v>301503B071</v>
          </cell>
          <cell r="C12197">
            <v>0</v>
          </cell>
          <cell r="D12197">
            <v>0</v>
          </cell>
          <cell r="E12197">
            <v>-3000</v>
          </cell>
          <cell r="F12197">
            <v>-3000</v>
          </cell>
          <cell r="G12197">
            <v>-3000</v>
          </cell>
        </row>
        <row r="12198">
          <cell r="B12198" t="str">
            <v>301503B073</v>
          </cell>
          <cell r="C12198">
            <v>0</v>
          </cell>
          <cell r="D12198">
            <v>0</v>
          </cell>
          <cell r="E12198">
            <v>-3000</v>
          </cell>
          <cell r="F12198">
            <v>-3000</v>
          </cell>
          <cell r="G12198">
            <v>-3000</v>
          </cell>
        </row>
        <row r="12199">
          <cell r="B12199" t="str">
            <v>301503B074</v>
          </cell>
          <cell r="C12199">
            <v>0</v>
          </cell>
          <cell r="D12199">
            <v>0</v>
          </cell>
          <cell r="E12199">
            <v>-3000</v>
          </cell>
          <cell r="F12199">
            <v>-3000</v>
          </cell>
          <cell r="G12199">
            <v>-3000</v>
          </cell>
        </row>
        <row r="12200">
          <cell r="B12200" t="str">
            <v>301503B075</v>
          </cell>
          <cell r="C12200">
            <v>0</v>
          </cell>
          <cell r="D12200">
            <v>0</v>
          </cell>
          <cell r="E12200">
            <v>-3000</v>
          </cell>
          <cell r="F12200">
            <v>-3000</v>
          </cell>
          <cell r="G12200">
            <v>-3000</v>
          </cell>
        </row>
        <row r="12201">
          <cell r="B12201" t="str">
            <v>301503B076</v>
          </cell>
          <cell r="C12201">
            <v>0</v>
          </cell>
          <cell r="D12201">
            <v>0</v>
          </cell>
          <cell r="E12201">
            <v>-3000</v>
          </cell>
          <cell r="F12201">
            <v>-3000</v>
          </cell>
          <cell r="G12201">
            <v>-3000</v>
          </cell>
        </row>
        <row r="12202">
          <cell r="B12202" t="str">
            <v>301503C001</v>
          </cell>
          <cell r="C12202">
            <v>-3000</v>
          </cell>
          <cell r="D12202">
            <v>0</v>
          </cell>
          <cell r="E12202">
            <v>0</v>
          </cell>
          <cell r="F12202">
            <v>0</v>
          </cell>
          <cell r="G12202">
            <v>-3000</v>
          </cell>
        </row>
        <row r="12203">
          <cell r="B12203" t="str">
            <v>301503C002</v>
          </cell>
          <cell r="C12203">
            <v>-3000</v>
          </cell>
          <cell r="D12203">
            <v>0</v>
          </cell>
          <cell r="E12203">
            <v>0</v>
          </cell>
          <cell r="F12203">
            <v>0</v>
          </cell>
          <cell r="G12203">
            <v>-3000</v>
          </cell>
        </row>
        <row r="12204">
          <cell r="B12204" t="str">
            <v>301503C003</v>
          </cell>
          <cell r="C12204">
            <v>-3000</v>
          </cell>
          <cell r="D12204">
            <v>0</v>
          </cell>
          <cell r="E12204">
            <v>0</v>
          </cell>
          <cell r="F12204">
            <v>0</v>
          </cell>
          <cell r="G12204">
            <v>-3000</v>
          </cell>
        </row>
        <row r="12205">
          <cell r="B12205" t="str">
            <v>301503C004</v>
          </cell>
          <cell r="C12205">
            <v>-3000</v>
          </cell>
          <cell r="D12205">
            <v>0</v>
          </cell>
          <cell r="E12205">
            <v>0</v>
          </cell>
          <cell r="F12205">
            <v>0</v>
          </cell>
          <cell r="G12205">
            <v>-3000</v>
          </cell>
        </row>
        <row r="12206">
          <cell r="B12206" t="str">
            <v>301503C005</v>
          </cell>
          <cell r="C12206">
            <v>-3000</v>
          </cell>
          <cell r="D12206">
            <v>0</v>
          </cell>
          <cell r="E12206">
            <v>0</v>
          </cell>
          <cell r="F12206">
            <v>0</v>
          </cell>
          <cell r="G12206">
            <v>-3000</v>
          </cell>
        </row>
        <row r="12207">
          <cell r="B12207" t="str">
            <v>301503C006</v>
          </cell>
          <cell r="C12207">
            <v>-3000</v>
          </cell>
          <cell r="D12207">
            <v>5500</v>
          </cell>
          <cell r="E12207">
            <v>-2500</v>
          </cell>
          <cell r="F12207">
            <v>3000</v>
          </cell>
          <cell r="G12207">
            <v>0</v>
          </cell>
        </row>
        <row r="12208">
          <cell r="B12208" t="str">
            <v>301503C007</v>
          </cell>
          <cell r="C12208">
            <v>-3000</v>
          </cell>
          <cell r="D12208">
            <v>0</v>
          </cell>
          <cell r="E12208">
            <v>0</v>
          </cell>
          <cell r="F12208">
            <v>0</v>
          </cell>
          <cell r="G12208">
            <v>-3000</v>
          </cell>
        </row>
        <row r="12209">
          <cell r="B12209" t="str">
            <v>301503C008</v>
          </cell>
          <cell r="C12209">
            <v>-3000</v>
          </cell>
          <cell r="D12209">
            <v>0</v>
          </cell>
          <cell r="E12209">
            <v>0</v>
          </cell>
          <cell r="F12209">
            <v>0</v>
          </cell>
          <cell r="G12209">
            <v>-3000</v>
          </cell>
        </row>
        <row r="12210">
          <cell r="B12210" t="str">
            <v>301503C009</v>
          </cell>
          <cell r="C12210">
            <v>-3000</v>
          </cell>
          <cell r="D12210">
            <v>0</v>
          </cell>
          <cell r="E12210">
            <v>0</v>
          </cell>
          <cell r="F12210">
            <v>0</v>
          </cell>
          <cell r="G12210">
            <v>-3000</v>
          </cell>
        </row>
        <row r="12211">
          <cell r="B12211" t="str">
            <v>301503C010</v>
          </cell>
          <cell r="C12211">
            <v>-3000</v>
          </cell>
          <cell r="D12211">
            <v>0</v>
          </cell>
          <cell r="E12211">
            <v>0</v>
          </cell>
          <cell r="F12211">
            <v>0</v>
          </cell>
          <cell r="G12211">
            <v>-3000</v>
          </cell>
        </row>
        <row r="12212">
          <cell r="B12212" t="str">
            <v>301503C011</v>
          </cell>
          <cell r="C12212">
            <v>-3000</v>
          </cell>
          <cell r="D12212">
            <v>0</v>
          </cell>
          <cell r="E12212">
            <v>0</v>
          </cell>
          <cell r="F12212">
            <v>0</v>
          </cell>
          <cell r="G12212">
            <v>-3000</v>
          </cell>
        </row>
        <row r="12213">
          <cell r="B12213" t="str">
            <v>301503C012</v>
          </cell>
          <cell r="C12213">
            <v>-3000</v>
          </cell>
          <cell r="D12213">
            <v>3000</v>
          </cell>
          <cell r="E12213">
            <v>0</v>
          </cell>
          <cell r="F12213">
            <v>3000</v>
          </cell>
          <cell r="G12213">
            <v>0</v>
          </cell>
        </row>
        <row r="12214">
          <cell r="B12214" t="str">
            <v>301503C013</v>
          </cell>
          <cell r="C12214">
            <v>-3000</v>
          </cell>
          <cell r="D12214">
            <v>0</v>
          </cell>
          <cell r="E12214">
            <v>0</v>
          </cell>
          <cell r="F12214">
            <v>0</v>
          </cell>
          <cell r="G12214">
            <v>-3000</v>
          </cell>
        </row>
        <row r="12215">
          <cell r="B12215" t="str">
            <v>301503C014</v>
          </cell>
          <cell r="C12215">
            <v>-3000</v>
          </cell>
          <cell r="D12215">
            <v>0</v>
          </cell>
          <cell r="E12215">
            <v>0</v>
          </cell>
          <cell r="F12215">
            <v>0</v>
          </cell>
          <cell r="G12215">
            <v>-3000</v>
          </cell>
        </row>
        <row r="12216">
          <cell r="B12216" t="str">
            <v>301503C015</v>
          </cell>
          <cell r="C12216">
            <v>-3000</v>
          </cell>
          <cell r="D12216">
            <v>0</v>
          </cell>
          <cell r="E12216">
            <v>0</v>
          </cell>
          <cell r="F12216">
            <v>0</v>
          </cell>
          <cell r="G12216">
            <v>-3000</v>
          </cell>
        </row>
        <row r="12217">
          <cell r="B12217" t="str">
            <v>301503C016</v>
          </cell>
          <cell r="C12217">
            <v>-3000</v>
          </cell>
          <cell r="D12217">
            <v>0</v>
          </cell>
          <cell r="E12217">
            <v>0</v>
          </cell>
          <cell r="F12217">
            <v>0</v>
          </cell>
          <cell r="G12217">
            <v>-3000</v>
          </cell>
        </row>
        <row r="12218">
          <cell r="B12218" t="str">
            <v>301503C017</v>
          </cell>
          <cell r="C12218">
            <v>-3000</v>
          </cell>
          <cell r="D12218">
            <v>0</v>
          </cell>
          <cell r="E12218">
            <v>0</v>
          </cell>
          <cell r="F12218">
            <v>0</v>
          </cell>
          <cell r="G12218">
            <v>-3000</v>
          </cell>
        </row>
        <row r="12219">
          <cell r="B12219" t="str">
            <v>301503C018</v>
          </cell>
          <cell r="C12219">
            <v>-3000</v>
          </cell>
          <cell r="D12219">
            <v>0</v>
          </cell>
          <cell r="E12219">
            <v>0</v>
          </cell>
          <cell r="F12219">
            <v>0</v>
          </cell>
          <cell r="G12219">
            <v>-3000</v>
          </cell>
        </row>
        <row r="12220">
          <cell r="B12220" t="str">
            <v>301503C019</v>
          </cell>
          <cell r="C12220">
            <v>-3000</v>
          </cell>
          <cell r="D12220">
            <v>0</v>
          </cell>
          <cell r="E12220">
            <v>0</v>
          </cell>
          <cell r="F12220">
            <v>0</v>
          </cell>
          <cell r="G12220">
            <v>-3000</v>
          </cell>
        </row>
        <row r="12221">
          <cell r="B12221" t="str">
            <v>301503C020</v>
          </cell>
          <cell r="C12221">
            <v>-3000</v>
          </cell>
          <cell r="D12221">
            <v>0</v>
          </cell>
          <cell r="E12221">
            <v>0</v>
          </cell>
          <cell r="F12221">
            <v>0</v>
          </cell>
          <cell r="G12221">
            <v>-3000</v>
          </cell>
        </row>
        <row r="12222">
          <cell r="B12222" t="str">
            <v>301503C021</v>
          </cell>
          <cell r="C12222">
            <v>-3000</v>
          </cell>
          <cell r="D12222">
            <v>0</v>
          </cell>
          <cell r="E12222">
            <v>0</v>
          </cell>
          <cell r="F12222">
            <v>0</v>
          </cell>
          <cell r="G12222">
            <v>-3000</v>
          </cell>
        </row>
        <row r="12223">
          <cell r="B12223" t="str">
            <v>301503C022</v>
          </cell>
          <cell r="C12223">
            <v>-3000</v>
          </cell>
          <cell r="D12223">
            <v>0</v>
          </cell>
          <cell r="E12223">
            <v>0</v>
          </cell>
          <cell r="F12223">
            <v>0</v>
          </cell>
          <cell r="G12223">
            <v>-3000</v>
          </cell>
        </row>
        <row r="12224">
          <cell r="B12224" t="str">
            <v>301503C023</v>
          </cell>
          <cell r="C12224">
            <v>-3000</v>
          </cell>
          <cell r="D12224">
            <v>0</v>
          </cell>
          <cell r="E12224">
            <v>0</v>
          </cell>
          <cell r="F12224">
            <v>0</v>
          </cell>
          <cell r="G12224">
            <v>-3000</v>
          </cell>
        </row>
        <row r="12225">
          <cell r="B12225" t="str">
            <v>301503C024</v>
          </cell>
          <cell r="C12225">
            <v>-3000</v>
          </cell>
          <cell r="D12225">
            <v>0</v>
          </cell>
          <cell r="E12225">
            <v>0</v>
          </cell>
          <cell r="F12225">
            <v>0</v>
          </cell>
          <cell r="G12225">
            <v>-3000</v>
          </cell>
        </row>
        <row r="12226">
          <cell r="B12226" t="str">
            <v>301503C025</v>
          </cell>
          <cell r="C12226">
            <v>-3000</v>
          </cell>
          <cell r="D12226">
            <v>0</v>
          </cell>
          <cell r="E12226">
            <v>0</v>
          </cell>
          <cell r="F12226">
            <v>0</v>
          </cell>
          <cell r="G12226">
            <v>-3000</v>
          </cell>
        </row>
        <row r="12227">
          <cell r="B12227" t="str">
            <v>301503C026</v>
          </cell>
          <cell r="C12227">
            <v>-3000</v>
          </cell>
          <cell r="D12227">
            <v>0</v>
          </cell>
          <cell r="E12227">
            <v>0</v>
          </cell>
          <cell r="F12227">
            <v>0</v>
          </cell>
          <cell r="G12227">
            <v>-3000</v>
          </cell>
        </row>
        <row r="12228">
          <cell r="B12228" t="str">
            <v>301503C027</v>
          </cell>
          <cell r="C12228">
            <v>-3000</v>
          </cell>
          <cell r="D12228">
            <v>0</v>
          </cell>
          <cell r="E12228">
            <v>0</v>
          </cell>
          <cell r="F12228">
            <v>0</v>
          </cell>
          <cell r="G12228">
            <v>-3000</v>
          </cell>
        </row>
        <row r="12229">
          <cell r="B12229" t="str">
            <v>301503C028</v>
          </cell>
          <cell r="C12229">
            <v>-3000</v>
          </cell>
          <cell r="D12229">
            <v>0</v>
          </cell>
          <cell r="E12229">
            <v>0</v>
          </cell>
          <cell r="F12229">
            <v>0</v>
          </cell>
          <cell r="G12229">
            <v>-3000</v>
          </cell>
        </row>
        <row r="12230">
          <cell r="B12230" t="str">
            <v>301503C029</v>
          </cell>
          <cell r="C12230">
            <v>-3000</v>
          </cell>
          <cell r="D12230">
            <v>0</v>
          </cell>
          <cell r="E12230">
            <v>0</v>
          </cell>
          <cell r="F12230">
            <v>0</v>
          </cell>
          <cell r="G12230">
            <v>-3000</v>
          </cell>
        </row>
        <row r="12231">
          <cell r="B12231" t="str">
            <v>301503C030</v>
          </cell>
          <cell r="C12231">
            <v>-3000</v>
          </cell>
          <cell r="D12231">
            <v>3000</v>
          </cell>
          <cell r="E12231">
            <v>0</v>
          </cell>
          <cell r="F12231">
            <v>3000</v>
          </cell>
          <cell r="G12231">
            <v>0</v>
          </cell>
        </row>
        <row r="12232">
          <cell r="B12232" t="str">
            <v>301503C031</v>
          </cell>
          <cell r="C12232">
            <v>-3000</v>
          </cell>
          <cell r="D12232">
            <v>0</v>
          </cell>
          <cell r="E12232">
            <v>0</v>
          </cell>
          <cell r="F12232">
            <v>0</v>
          </cell>
          <cell r="G12232">
            <v>-3000</v>
          </cell>
        </row>
        <row r="12233">
          <cell r="B12233" t="str">
            <v>301503C032</v>
          </cell>
          <cell r="C12233">
            <v>-3000</v>
          </cell>
          <cell r="D12233">
            <v>0</v>
          </cell>
          <cell r="E12233">
            <v>0</v>
          </cell>
          <cell r="F12233">
            <v>0</v>
          </cell>
          <cell r="G12233">
            <v>-3000</v>
          </cell>
        </row>
        <row r="12234">
          <cell r="B12234" t="str">
            <v>301503C033</v>
          </cell>
          <cell r="C12234">
            <v>-3000</v>
          </cell>
          <cell r="D12234">
            <v>0</v>
          </cell>
          <cell r="E12234">
            <v>0</v>
          </cell>
          <cell r="F12234">
            <v>0</v>
          </cell>
          <cell r="G12234">
            <v>-3000</v>
          </cell>
        </row>
        <row r="12235">
          <cell r="B12235" t="str">
            <v>301503C034</v>
          </cell>
          <cell r="C12235">
            <v>-3000</v>
          </cell>
          <cell r="D12235">
            <v>0</v>
          </cell>
          <cell r="E12235">
            <v>0</v>
          </cell>
          <cell r="F12235">
            <v>0</v>
          </cell>
          <cell r="G12235">
            <v>-3000</v>
          </cell>
        </row>
        <row r="12236">
          <cell r="B12236" t="str">
            <v>301503C035</v>
          </cell>
          <cell r="C12236">
            <v>-3000</v>
          </cell>
          <cell r="D12236">
            <v>0</v>
          </cell>
          <cell r="E12236">
            <v>0</v>
          </cell>
          <cell r="F12236">
            <v>0</v>
          </cell>
          <cell r="G12236">
            <v>-3000</v>
          </cell>
        </row>
        <row r="12237">
          <cell r="B12237" t="str">
            <v>301503C036</v>
          </cell>
          <cell r="C12237">
            <v>-3000</v>
          </cell>
          <cell r="D12237">
            <v>0</v>
          </cell>
          <cell r="E12237">
            <v>0</v>
          </cell>
          <cell r="F12237">
            <v>0</v>
          </cell>
          <cell r="G12237">
            <v>-3000</v>
          </cell>
        </row>
        <row r="12238">
          <cell r="B12238" t="str">
            <v>301503C037</v>
          </cell>
          <cell r="C12238">
            <v>-3000</v>
          </cell>
          <cell r="D12238">
            <v>0</v>
          </cell>
          <cell r="E12238">
            <v>0</v>
          </cell>
          <cell r="F12238">
            <v>0</v>
          </cell>
          <cell r="G12238">
            <v>-3000</v>
          </cell>
        </row>
        <row r="12239">
          <cell r="B12239" t="str">
            <v>301503C038</v>
          </cell>
          <cell r="C12239">
            <v>-3000</v>
          </cell>
          <cell r="D12239">
            <v>0</v>
          </cell>
          <cell r="E12239">
            <v>0</v>
          </cell>
          <cell r="F12239">
            <v>0</v>
          </cell>
          <cell r="G12239">
            <v>-3000</v>
          </cell>
        </row>
        <row r="12240">
          <cell r="B12240" t="str">
            <v>301503C039</v>
          </cell>
          <cell r="C12240">
            <v>-3000</v>
          </cell>
          <cell r="D12240">
            <v>0</v>
          </cell>
          <cell r="E12240">
            <v>0</v>
          </cell>
          <cell r="F12240">
            <v>0</v>
          </cell>
          <cell r="G12240">
            <v>-3000</v>
          </cell>
        </row>
        <row r="12241">
          <cell r="B12241" t="str">
            <v>301503C040</v>
          </cell>
          <cell r="C12241">
            <v>-3000</v>
          </cell>
          <cell r="D12241">
            <v>0</v>
          </cell>
          <cell r="E12241">
            <v>0</v>
          </cell>
          <cell r="F12241">
            <v>0</v>
          </cell>
          <cell r="G12241">
            <v>-3000</v>
          </cell>
        </row>
        <row r="12242">
          <cell r="B12242" t="str">
            <v>301503C041</v>
          </cell>
          <cell r="C12242">
            <v>-3000</v>
          </cell>
          <cell r="D12242">
            <v>0</v>
          </cell>
          <cell r="E12242">
            <v>0</v>
          </cell>
          <cell r="F12242">
            <v>0</v>
          </cell>
          <cell r="G12242">
            <v>-3000</v>
          </cell>
        </row>
        <row r="12243">
          <cell r="B12243" t="str">
            <v>301503C042</v>
          </cell>
          <cell r="C12243">
            <v>-3000</v>
          </cell>
          <cell r="D12243">
            <v>0</v>
          </cell>
          <cell r="E12243">
            <v>0</v>
          </cell>
          <cell r="F12243">
            <v>0</v>
          </cell>
          <cell r="G12243">
            <v>-3000</v>
          </cell>
        </row>
        <row r="12244">
          <cell r="B12244" t="str">
            <v>301503C043</v>
          </cell>
          <cell r="C12244">
            <v>-3000</v>
          </cell>
          <cell r="D12244">
            <v>0</v>
          </cell>
          <cell r="E12244">
            <v>0</v>
          </cell>
          <cell r="F12244">
            <v>0</v>
          </cell>
          <cell r="G12244">
            <v>-3000</v>
          </cell>
        </row>
        <row r="12245">
          <cell r="B12245" t="str">
            <v>301503C044</v>
          </cell>
          <cell r="C12245">
            <v>-3000</v>
          </cell>
          <cell r="D12245">
            <v>0</v>
          </cell>
          <cell r="E12245">
            <v>0</v>
          </cell>
          <cell r="F12245">
            <v>0</v>
          </cell>
          <cell r="G12245">
            <v>-3000</v>
          </cell>
        </row>
        <row r="12246">
          <cell r="B12246" t="str">
            <v>301503C045</v>
          </cell>
          <cell r="C12246">
            <v>-3000</v>
          </cell>
          <cell r="D12246">
            <v>0</v>
          </cell>
          <cell r="E12246">
            <v>0</v>
          </cell>
          <cell r="F12246">
            <v>0</v>
          </cell>
          <cell r="G12246">
            <v>-3000</v>
          </cell>
        </row>
        <row r="12247">
          <cell r="B12247" t="str">
            <v>301503C046</v>
          </cell>
          <cell r="C12247">
            <v>-3000</v>
          </cell>
          <cell r="D12247">
            <v>0</v>
          </cell>
          <cell r="E12247">
            <v>0</v>
          </cell>
          <cell r="F12247">
            <v>0</v>
          </cell>
          <cell r="G12247">
            <v>-3000</v>
          </cell>
        </row>
        <row r="12248">
          <cell r="B12248" t="str">
            <v>301503C047</v>
          </cell>
          <cell r="C12248">
            <v>-3000</v>
          </cell>
          <cell r="D12248">
            <v>0</v>
          </cell>
          <cell r="E12248">
            <v>0</v>
          </cell>
          <cell r="F12248">
            <v>0</v>
          </cell>
          <cell r="G12248">
            <v>-3000</v>
          </cell>
        </row>
        <row r="12249">
          <cell r="B12249" t="str">
            <v>301503C050</v>
          </cell>
          <cell r="C12249">
            <v>-3000</v>
          </cell>
          <cell r="D12249">
            <v>0</v>
          </cell>
          <cell r="E12249">
            <v>0</v>
          </cell>
          <cell r="F12249">
            <v>0</v>
          </cell>
          <cell r="G12249">
            <v>-3000</v>
          </cell>
        </row>
        <row r="12250">
          <cell r="B12250" t="str">
            <v>301503C051</v>
          </cell>
          <cell r="C12250">
            <v>-3000</v>
          </cell>
          <cell r="D12250">
            <v>0</v>
          </cell>
          <cell r="E12250">
            <v>0</v>
          </cell>
          <cell r="F12250">
            <v>0</v>
          </cell>
          <cell r="G12250">
            <v>-3000</v>
          </cell>
        </row>
        <row r="12251">
          <cell r="B12251" t="str">
            <v>301503C052</v>
          </cell>
          <cell r="C12251">
            <v>-3000</v>
          </cell>
          <cell r="D12251">
            <v>0</v>
          </cell>
          <cell r="E12251">
            <v>0</v>
          </cell>
          <cell r="F12251">
            <v>0</v>
          </cell>
          <cell r="G12251">
            <v>-3000</v>
          </cell>
        </row>
        <row r="12252">
          <cell r="B12252" t="str">
            <v>301503C053</v>
          </cell>
          <cell r="C12252">
            <v>0</v>
          </cell>
          <cell r="D12252">
            <v>0</v>
          </cell>
          <cell r="E12252">
            <v>-3000</v>
          </cell>
          <cell r="F12252">
            <v>-3000</v>
          </cell>
          <cell r="G12252">
            <v>-3000</v>
          </cell>
        </row>
        <row r="12253">
          <cell r="B12253" t="str">
            <v>301503C054</v>
          </cell>
          <cell r="C12253">
            <v>0</v>
          </cell>
          <cell r="D12253">
            <v>0</v>
          </cell>
          <cell r="E12253">
            <v>-3000</v>
          </cell>
          <cell r="F12253">
            <v>-3000</v>
          </cell>
          <cell r="G12253">
            <v>-3000</v>
          </cell>
        </row>
        <row r="12254">
          <cell r="B12254" t="str">
            <v>301503C055</v>
          </cell>
          <cell r="C12254">
            <v>0</v>
          </cell>
          <cell r="D12254">
            <v>0</v>
          </cell>
          <cell r="E12254">
            <v>-3000</v>
          </cell>
          <cell r="F12254">
            <v>-3000</v>
          </cell>
          <cell r="G12254">
            <v>-3000</v>
          </cell>
        </row>
        <row r="12255">
          <cell r="B12255" t="str">
            <v>301503C056</v>
          </cell>
          <cell r="C12255">
            <v>0</v>
          </cell>
          <cell r="D12255">
            <v>0</v>
          </cell>
          <cell r="E12255">
            <v>-3000</v>
          </cell>
          <cell r="F12255">
            <v>-3000</v>
          </cell>
          <cell r="G12255">
            <v>-3000</v>
          </cell>
        </row>
        <row r="12256">
          <cell r="B12256" t="str">
            <v>301503C057</v>
          </cell>
          <cell r="C12256">
            <v>0</v>
          </cell>
          <cell r="D12256">
            <v>0</v>
          </cell>
          <cell r="E12256">
            <v>-3000</v>
          </cell>
          <cell r="F12256">
            <v>-3000</v>
          </cell>
          <cell r="G12256">
            <v>-3000</v>
          </cell>
        </row>
        <row r="12257">
          <cell r="B12257" t="str">
            <v>301503C058</v>
          </cell>
          <cell r="C12257">
            <v>0</v>
          </cell>
          <cell r="D12257">
            <v>0</v>
          </cell>
          <cell r="E12257">
            <v>-3000</v>
          </cell>
          <cell r="F12257">
            <v>-3000</v>
          </cell>
          <cell r="G12257">
            <v>-3000</v>
          </cell>
        </row>
        <row r="12258">
          <cell r="B12258" t="str">
            <v>301503C059</v>
          </cell>
          <cell r="C12258">
            <v>0</v>
          </cell>
          <cell r="D12258">
            <v>0</v>
          </cell>
          <cell r="E12258">
            <v>-3000</v>
          </cell>
          <cell r="F12258">
            <v>-3000</v>
          </cell>
          <cell r="G12258">
            <v>-3000</v>
          </cell>
        </row>
        <row r="12259">
          <cell r="B12259" t="str">
            <v>301503C060</v>
          </cell>
          <cell r="C12259">
            <v>0</v>
          </cell>
          <cell r="D12259">
            <v>0</v>
          </cell>
          <cell r="E12259">
            <v>-3000</v>
          </cell>
          <cell r="F12259">
            <v>-3000</v>
          </cell>
          <cell r="G12259">
            <v>-3000</v>
          </cell>
        </row>
        <row r="12260">
          <cell r="B12260" t="str">
            <v>301503C061</v>
          </cell>
          <cell r="C12260">
            <v>0</v>
          </cell>
          <cell r="D12260">
            <v>0</v>
          </cell>
          <cell r="E12260">
            <v>-3000</v>
          </cell>
          <cell r="F12260">
            <v>-3000</v>
          </cell>
          <cell r="G12260">
            <v>-3000</v>
          </cell>
        </row>
        <row r="12261">
          <cell r="B12261" t="str">
            <v>301503C062</v>
          </cell>
          <cell r="C12261">
            <v>0</v>
          </cell>
          <cell r="D12261">
            <v>0</v>
          </cell>
          <cell r="E12261">
            <v>-3000</v>
          </cell>
          <cell r="F12261">
            <v>-3000</v>
          </cell>
          <cell r="G12261">
            <v>-3000</v>
          </cell>
        </row>
        <row r="12262">
          <cell r="B12262" t="str">
            <v>301503C063</v>
          </cell>
          <cell r="C12262">
            <v>0</v>
          </cell>
          <cell r="D12262">
            <v>3000</v>
          </cell>
          <cell r="E12262">
            <v>-3000</v>
          </cell>
          <cell r="F12262">
            <v>0</v>
          </cell>
          <cell r="G12262">
            <v>0</v>
          </cell>
        </row>
        <row r="12263">
          <cell r="B12263" t="str">
            <v>301503C064</v>
          </cell>
          <cell r="C12263">
            <v>0</v>
          </cell>
          <cell r="D12263">
            <v>0</v>
          </cell>
          <cell r="E12263">
            <v>-3000</v>
          </cell>
          <cell r="F12263">
            <v>-3000</v>
          </cell>
          <cell r="G12263">
            <v>-3000</v>
          </cell>
        </row>
        <row r="12264">
          <cell r="B12264" t="str">
            <v>301503D001</v>
          </cell>
          <cell r="C12264">
            <v>-3000</v>
          </cell>
          <cell r="D12264">
            <v>0</v>
          </cell>
          <cell r="E12264">
            <v>0</v>
          </cell>
          <cell r="F12264">
            <v>0</v>
          </cell>
          <cell r="G12264">
            <v>-3000</v>
          </cell>
        </row>
        <row r="12265">
          <cell r="B12265" t="str">
            <v>301503D002</v>
          </cell>
          <cell r="C12265">
            <v>-3000</v>
          </cell>
          <cell r="D12265">
            <v>0</v>
          </cell>
          <cell r="E12265">
            <v>0</v>
          </cell>
          <cell r="F12265">
            <v>0</v>
          </cell>
          <cell r="G12265">
            <v>-3000</v>
          </cell>
        </row>
        <row r="12266">
          <cell r="B12266" t="str">
            <v>301503D003</v>
          </cell>
          <cell r="C12266">
            <v>-3000</v>
          </cell>
          <cell r="D12266">
            <v>0</v>
          </cell>
          <cell r="E12266">
            <v>0</v>
          </cell>
          <cell r="F12266">
            <v>0</v>
          </cell>
          <cell r="G12266">
            <v>-3000</v>
          </cell>
        </row>
        <row r="12267">
          <cell r="B12267" t="str">
            <v>301503D004</v>
          </cell>
          <cell r="C12267">
            <v>-3000</v>
          </cell>
          <cell r="D12267">
            <v>0</v>
          </cell>
          <cell r="E12267">
            <v>0</v>
          </cell>
          <cell r="F12267">
            <v>0</v>
          </cell>
          <cell r="G12267">
            <v>-3000</v>
          </cell>
        </row>
        <row r="12268">
          <cell r="B12268" t="str">
            <v>301503D005</v>
          </cell>
          <cell r="C12268">
            <v>-3000</v>
          </cell>
          <cell r="D12268">
            <v>3000</v>
          </cell>
          <cell r="E12268">
            <v>0</v>
          </cell>
          <cell r="F12268">
            <v>3000</v>
          </cell>
          <cell r="G12268">
            <v>0</v>
          </cell>
        </row>
        <row r="12269">
          <cell r="B12269" t="str">
            <v>301503D006</v>
          </cell>
          <cell r="C12269">
            <v>-3000</v>
          </cell>
          <cell r="D12269">
            <v>0</v>
          </cell>
          <cell r="E12269">
            <v>0</v>
          </cell>
          <cell r="F12269">
            <v>0</v>
          </cell>
          <cell r="G12269">
            <v>-3000</v>
          </cell>
        </row>
        <row r="12270">
          <cell r="B12270" t="str">
            <v>301503D007</v>
          </cell>
          <cell r="C12270">
            <v>-3000</v>
          </cell>
          <cell r="D12270">
            <v>0</v>
          </cell>
          <cell r="E12270">
            <v>0</v>
          </cell>
          <cell r="F12270">
            <v>0</v>
          </cell>
          <cell r="G12270">
            <v>-3000</v>
          </cell>
        </row>
        <row r="12271">
          <cell r="B12271" t="str">
            <v>301503D008</v>
          </cell>
          <cell r="C12271">
            <v>-3000</v>
          </cell>
          <cell r="D12271">
            <v>0</v>
          </cell>
          <cell r="E12271">
            <v>0</v>
          </cell>
          <cell r="F12271">
            <v>0</v>
          </cell>
          <cell r="G12271">
            <v>-3000</v>
          </cell>
        </row>
        <row r="12272">
          <cell r="B12272" t="str">
            <v>301503D009</v>
          </cell>
          <cell r="C12272">
            <v>-3000</v>
          </cell>
          <cell r="D12272">
            <v>0</v>
          </cell>
          <cell r="E12272">
            <v>0</v>
          </cell>
          <cell r="F12272">
            <v>0</v>
          </cell>
          <cell r="G12272">
            <v>-3000</v>
          </cell>
        </row>
        <row r="12273">
          <cell r="B12273" t="str">
            <v>301503D010</v>
          </cell>
          <cell r="C12273">
            <v>-3000</v>
          </cell>
          <cell r="D12273">
            <v>0</v>
          </cell>
          <cell r="E12273">
            <v>0</v>
          </cell>
          <cell r="F12273">
            <v>0</v>
          </cell>
          <cell r="G12273">
            <v>-3000</v>
          </cell>
        </row>
        <row r="12274">
          <cell r="B12274" t="str">
            <v>301503D011</v>
          </cell>
          <cell r="C12274">
            <v>-3000</v>
          </cell>
          <cell r="D12274">
            <v>0</v>
          </cell>
          <cell r="E12274">
            <v>0</v>
          </cell>
          <cell r="F12274">
            <v>0</v>
          </cell>
          <cell r="G12274">
            <v>-3000</v>
          </cell>
        </row>
        <row r="12275">
          <cell r="B12275" t="str">
            <v>301503D012</v>
          </cell>
          <cell r="C12275">
            <v>-3000</v>
          </cell>
          <cell r="D12275">
            <v>0</v>
          </cell>
          <cell r="E12275">
            <v>0</v>
          </cell>
          <cell r="F12275">
            <v>0</v>
          </cell>
          <cell r="G12275">
            <v>-3000</v>
          </cell>
        </row>
        <row r="12276">
          <cell r="B12276" t="str">
            <v>301503D013</v>
          </cell>
          <cell r="C12276">
            <v>-3000</v>
          </cell>
          <cell r="D12276">
            <v>0</v>
          </cell>
          <cell r="E12276">
            <v>0</v>
          </cell>
          <cell r="F12276">
            <v>0</v>
          </cell>
          <cell r="G12276">
            <v>-3000</v>
          </cell>
        </row>
        <row r="12277">
          <cell r="B12277" t="str">
            <v>301503D014</v>
          </cell>
          <cell r="C12277">
            <v>-3000</v>
          </cell>
          <cell r="D12277">
            <v>0</v>
          </cell>
          <cell r="E12277">
            <v>0</v>
          </cell>
          <cell r="F12277">
            <v>0</v>
          </cell>
          <cell r="G12277">
            <v>-3000</v>
          </cell>
        </row>
        <row r="12278">
          <cell r="B12278" t="str">
            <v>301503D015</v>
          </cell>
          <cell r="C12278">
            <v>-3000</v>
          </cell>
          <cell r="D12278">
            <v>0</v>
          </cell>
          <cell r="E12278">
            <v>0</v>
          </cell>
          <cell r="F12278">
            <v>0</v>
          </cell>
          <cell r="G12278">
            <v>-3000</v>
          </cell>
        </row>
        <row r="12279">
          <cell r="B12279" t="str">
            <v>301503D016</v>
          </cell>
          <cell r="C12279">
            <v>-3000</v>
          </cell>
          <cell r="D12279">
            <v>0</v>
          </cell>
          <cell r="E12279">
            <v>0</v>
          </cell>
          <cell r="F12279">
            <v>0</v>
          </cell>
          <cell r="G12279">
            <v>-3000</v>
          </cell>
        </row>
        <row r="12280">
          <cell r="B12280" t="str">
            <v>301503D017</v>
          </cell>
          <cell r="C12280">
            <v>-3000</v>
          </cell>
          <cell r="D12280">
            <v>0</v>
          </cell>
          <cell r="E12280">
            <v>0</v>
          </cell>
          <cell r="F12280">
            <v>0</v>
          </cell>
          <cell r="G12280">
            <v>-3000</v>
          </cell>
        </row>
        <row r="12281">
          <cell r="B12281" t="str">
            <v>301503D018</v>
          </cell>
          <cell r="C12281">
            <v>-3000</v>
          </cell>
          <cell r="D12281">
            <v>0</v>
          </cell>
          <cell r="E12281">
            <v>0</v>
          </cell>
          <cell r="F12281">
            <v>0</v>
          </cell>
          <cell r="G12281">
            <v>-3000</v>
          </cell>
        </row>
        <row r="12282">
          <cell r="B12282" t="str">
            <v>301503D019</v>
          </cell>
          <cell r="C12282">
            <v>-3000</v>
          </cell>
          <cell r="D12282">
            <v>0</v>
          </cell>
          <cell r="E12282">
            <v>0</v>
          </cell>
          <cell r="F12282">
            <v>0</v>
          </cell>
          <cell r="G12282">
            <v>-3000</v>
          </cell>
        </row>
        <row r="12283">
          <cell r="B12283" t="str">
            <v>301503D020</v>
          </cell>
          <cell r="C12283">
            <v>-3000</v>
          </cell>
          <cell r="D12283">
            <v>0</v>
          </cell>
          <cell r="E12283">
            <v>0</v>
          </cell>
          <cell r="F12283">
            <v>0</v>
          </cell>
          <cell r="G12283">
            <v>-3000</v>
          </cell>
        </row>
        <row r="12284">
          <cell r="B12284" t="str">
            <v>301503D021</v>
          </cell>
          <cell r="C12284">
            <v>-3000</v>
          </cell>
          <cell r="D12284">
            <v>0</v>
          </cell>
          <cell r="E12284">
            <v>0</v>
          </cell>
          <cell r="F12284">
            <v>0</v>
          </cell>
          <cell r="G12284">
            <v>-3000</v>
          </cell>
        </row>
        <row r="12285">
          <cell r="B12285" t="str">
            <v>301503D022</v>
          </cell>
          <cell r="C12285">
            <v>-3000</v>
          </cell>
          <cell r="D12285">
            <v>0</v>
          </cell>
          <cell r="E12285">
            <v>0</v>
          </cell>
          <cell r="F12285">
            <v>0</v>
          </cell>
          <cell r="G12285">
            <v>-3000</v>
          </cell>
        </row>
        <row r="12286">
          <cell r="B12286" t="str">
            <v>301503D023</v>
          </cell>
          <cell r="C12286">
            <v>-3000</v>
          </cell>
          <cell r="D12286">
            <v>0</v>
          </cell>
          <cell r="E12286">
            <v>0</v>
          </cell>
          <cell r="F12286">
            <v>0</v>
          </cell>
          <cell r="G12286">
            <v>-3000</v>
          </cell>
        </row>
        <row r="12287">
          <cell r="B12287" t="str">
            <v>301503D024</v>
          </cell>
          <cell r="C12287">
            <v>-3000</v>
          </cell>
          <cell r="D12287">
            <v>0</v>
          </cell>
          <cell r="E12287">
            <v>0</v>
          </cell>
          <cell r="F12287">
            <v>0</v>
          </cell>
          <cell r="G12287">
            <v>-3000</v>
          </cell>
        </row>
        <row r="12288">
          <cell r="B12288" t="str">
            <v>301503D025</v>
          </cell>
          <cell r="C12288">
            <v>-3000</v>
          </cell>
          <cell r="D12288">
            <v>0</v>
          </cell>
          <cell r="E12288">
            <v>0</v>
          </cell>
          <cell r="F12288">
            <v>0</v>
          </cell>
          <cell r="G12288">
            <v>-3000</v>
          </cell>
        </row>
        <row r="12289">
          <cell r="B12289" t="str">
            <v>301503D026</v>
          </cell>
          <cell r="C12289">
            <v>-3000</v>
          </cell>
          <cell r="D12289">
            <v>0</v>
          </cell>
          <cell r="E12289">
            <v>0</v>
          </cell>
          <cell r="F12289">
            <v>0</v>
          </cell>
          <cell r="G12289">
            <v>-3000</v>
          </cell>
        </row>
        <row r="12290">
          <cell r="B12290" t="str">
            <v>301503D027</v>
          </cell>
          <cell r="C12290">
            <v>-3000</v>
          </cell>
          <cell r="D12290">
            <v>0</v>
          </cell>
          <cell r="E12290">
            <v>0</v>
          </cell>
          <cell r="F12290">
            <v>0</v>
          </cell>
          <cell r="G12290">
            <v>-3000</v>
          </cell>
        </row>
        <row r="12291">
          <cell r="B12291" t="str">
            <v>301503D028</v>
          </cell>
          <cell r="C12291">
            <v>-3000</v>
          </cell>
          <cell r="D12291">
            <v>0</v>
          </cell>
          <cell r="E12291">
            <v>0</v>
          </cell>
          <cell r="F12291">
            <v>0</v>
          </cell>
          <cell r="G12291">
            <v>-3000</v>
          </cell>
        </row>
        <row r="12292">
          <cell r="B12292" t="str">
            <v>301503D029</v>
          </cell>
          <cell r="C12292">
            <v>-3000</v>
          </cell>
          <cell r="D12292">
            <v>0</v>
          </cell>
          <cell r="E12292">
            <v>0</v>
          </cell>
          <cell r="F12292">
            <v>0</v>
          </cell>
          <cell r="G12292">
            <v>-3000</v>
          </cell>
        </row>
        <row r="12293">
          <cell r="B12293" t="str">
            <v>301503D030</v>
          </cell>
          <cell r="C12293">
            <v>-3000</v>
          </cell>
          <cell r="D12293">
            <v>0</v>
          </cell>
          <cell r="E12293">
            <v>0</v>
          </cell>
          <cell r="F12293">
            <v>0</v>
          </cell>
          <cell r="G12293">
            <v>-3000</v>
          </cell>
        </row>
        <row r="12294">
          <cell r="B12294" t="str">
            <v>301503D031</v>
          </cell>
          <cell r="C12294">
            <v>-3000</v>
          </cell>
          <cell r="D12294">
            <v>0</v>
          </cell>
          <cell r="E12294">
            <v>0</v>
          </cell>
          <cell r="F12294">
            <v>0</v>
          </cell>
          <cell r="G12294">
            <v>-3000</v>
          </cell>
        </row>
        <row r="12295">
          <cell r="B12295" t="str">
            <v>301503D032</v>
          </cell>
          <cell r="C12295">
            <v>-3000</v>
          </cell>
          <cell r="D12295">
            <v>0</v>
          </cell>
          <cell r="E12295">
            <v>0</v>
          </cell>
          <cell r="F12295">
            <v>0</v>
          </cell>
          <cell r="G12295">
            <v>-3000</v>
          </cell>
        </row>
        <row r="12296">
          <cell r="B12296" t="str">
            <v>301503D033</v>
          </cell>
          <cell r="C12296">
            <v>-3000</v>
          </cell>
          <cell r="D12296">
            <v>0</v>
          </cell>
          <cell r="E12296">
            <v>0</v>
          </cell>
          <cell r="F12296">
            <v>0</v>
          </cell>
          <cell r="G12296">
            <v>-3000</v>
          </cell>
        </row>
        <row r="12297">
          <cell r="B12297" t="str">
            <v>301503D034</v>
          </cell>
          <cell r="C12297">
            <v>-3000</v>
          </cell>
          <cell r="D12297">
            <v>3000</v>
          </cell>
          <cell r="E12297">
            <v>0</v>
          </cell>
          <cell r="F12297">
            <v>3000</v>
          </cell>
          <cell r="G12297">
            <v>0</v>
          </cell>
        </row>
        <row r="12298">
          <cell r="B12298" t="str">
            <v>301503D035</v>
          </cell>
          <cell r="C12298">
            <v>-3000</v>
          </cell>
          <cell r="D12298">
            <v>0</v>
          </cell>
          <cell r="E12298">
            <v>0</v>
          </cell>
          <cell r="F12298">
            <v>0</v>
          </cell>
          <cell r="G12298">
            <v>-3000</v>
          </cell>
        </row>
        <row r="12299">
          <cell r="B12299" t="str">
            <v>301503D036</v>
          </cell>
          <cell r="C12299">
            <v>-3000</v>
          </cell>
          <cell r="D12299">
            <v>0</v>
          </cell>
          <cell r="E12299">
            <v>0</v>
          </cell>
          <cell r="F12299">
            <v>0</v>
          </cell>
          <cell r="G12299">
            <v>-3000</v>
          </cell>
        </row>
        <row r="12300">
          <cell r="B12300" t="str">
            <v>301503D037</v>
          </cell>
          <cell r="C12300">
            <v>-3000</v>
          </cell>
          <cell r="D12300">
            <v>0</v>
          </cell>
          <cell r="E12300">
            <v>0</v>
          </cell>
          <cell r="F12300">
            <v>0</v>
          </cell>
          <cell r="G12300">
            <v>-3000</v>
          </cell>
        </row>
        <row r="12301">
          <cell r="B12301" t="str">
            <v>301503D038</v>
          </cell>
          <cell r="C12301">
            <v>-3000</v>
          </cell>
          <cell r="D12301">
            <v>0</v>
          </cell>
          <cell r="E12301">
            <v>0</v>
          </cell>
          <cell r="F12301">
            <v>0</v>
          </cell>
          <cell r="G12301">
            <v>-3000</v>
          </cell>
        </row>
        <row r="12302">
          <cell r="B12302" t="str">
            <v>301503D039</v>
          </cell>
          <cell r="C12302">
            <v>-3000</v>
          </cell>
          <cell r="D12302">
            <v>0</v>
          </cell>
          <cell r="E12302">
            <v>0</v>
          </cell>
          <cell r="F12302">
            <v>0</v>
          </cell>
          <cell r="G12302">
            <v>-3000</v>
          </cell>
        </row>
        <row r="12303">
          <cell r="B12303" t="str">
            <v>301503D040</v>
          </cell>
          <cell r="C12303">
            <v>-3000</v>
          </cell>
          <cell r="D12303">
            <v>0</v>
          </cell>
          <cell r="E12303">
            <v>0</v>
          </cell>
          <cell r="F12303">
            <v>0</v>
          </cell>
          <cell r="G12303">
            <v>-3000</v>
          </cell>
        </row>
        <row r="12304">
          <cell r="B12304" t="str">
            <v>301503D041</v>
          </cell>
          <cell r="C12304">
            <v>-3000</v>
          </cell>
          <cell r="D12304">
            <v>0</v>
          </cell>
          <cell r="E12304">
            <v>0</v>
          </cell>
          <cell r="F12304">
            <v>0</v>
          </cell>
          <cell r="G12304">
            <v>-3000</v>
          </cell>
        </row>
        <row r="12305">
          <cell r="B12305" t="str">
            <v>301503D042</v>
          </cell>
          <cell r="C12305">
            <v>-3000</v>
          </cell>
          <cell r="D12305">
            <v>3000</v>
          </cell>
          <cell r="E12305">
            <v>0</v>
          </cell>
          <cell r="F12305">
            <v>3000</v>
          </cell>
          <cell r="G12305">
            <v>0</v>
          </cell>
        </row>
        <row r="12306">
          <cell r="B12306" t="str">
            <v>301503D043</v>
          </cell>
          <cell r="C12306">
            <v>-3000</v>
          </cell>
          <cell r="D12306">
            <v>0</v>
          </cell>
          <cell r="E12306">
            <v>0</v>
          </cell>
          <cell r="F12306">
            <v>0</v>
          </cell>
          <cell r="G12306">
            <v>-3000</v>
          </cell>
        </row>
        <row r="12307">
          <cell r="B12307" t="str">
            <v>301503D044</v>
          </cell>
          <cell r="C12307">
            <v>-3000</v>
          </cell>
          <cell r="D12307">
            <v>0</v>
          </cell>
          <cell r="E12307">
            <v>0</v>
          </cell>
          <cell r="F12307">
            <v>0</v>
          </cell>
          <cell r="G12307">
            <v>-3000</v>
          </cell>
        </row>
        <row r="12308">
          <cell r="B12308" t="str">
            <v>301503D045</v>
          </cell>
          <cell r="C12308">
            <v>0</v>
          </cell>
          <cell r="D12308">
            <v>0</v>
          </cell>
          <cell r="E12308">
            <v>-3000</v>
          </cell>
          <cell r="F12308">
            <v>-3000</v>
          </cell>
          <cell r="G12308">
            <v>-3000</v>
          </cell>
        </row>
        <row r="12309">
          <cell r="B12309" t="str">
            <v>301503D046</v>
          </cell>
          <cell r="C12309">
            <v>0</v>
          </cell>
          <cell r="D12309">
            <v>0</v>
          </cell>
          <cell r="E12309">
            <v>-3000</v>
          </cell>
          <cell r="F12309">
            <v>-3000</v>
          </cell>
          <cell r="G12309">
            <v>-3000</v>
          </cell>
        </row>
        <row r="12310">
          <cell r="B12310" t="str">
            <v>301503D047</v>
          </cell>
          <cell r="C12310">
            <v>0</v>
          </cell>
          <cell r="D12310">
            <v>0</v>
          </cell>
          <cell r="E12310">
            <v>-3000</v>
          </cell>
          <cell r="F12310">
            <v>-3000</v>
          </cell>
          <cell r="G12310">
            <v>-3000</v>
          </cell>
        </row>
        <row r="12311">
          <cell r="B12311" t="str">
            <v>301503D048</v>
          </cell>
          <cell r="C12311">
            <v>0</v>
          </cell>
          <cell r="D12311">
            <v>0</v>
          </cell>
          <cell r="E12311">
            <v>-3000</v>
          </cell>
          <cell r="F12311">
            <v>-3000</v>
          </cell>
          <cell r="G12311">
            <v>-3000</v>
          </cell>
        </row>
        <row r="12312">
          <cell r="B12312" t="str">
            <v>301503D049</v>
          </cell>
          <cell r="C12312">
            <v>0</v>
          </cell>
          <cell r="D12312">
            <v>6000</v>
          </cell>
          <cell r="E12312">
            <v>-6000</v>
          </cell>
          <cell r="F12312">
            <v>0</v>
          </cell>
          <cell r="G12312">
            <v>0</v>
          </cell>
        </row>
        <row r="12313">
          <cell r="B12313" t="str">
            <v>301503D050</v>
          </cell>
          <cell r="C12313">
            <v>0</v>
          </cell>
          <cell r="D12313">
            <v>0</v>
          </cell>
          <cell r="E12313">
            <v>-3000</v>
          </cell>
          <cell r="F12313">
            <v>-3000</v>
          </cell>
          <cell r="G12313">
            <v>-3000</v>
          </cell>
        </row>
        <row r="12314">
          <cell r="B12314" t="str">
            <v>301503D051</v>
          </cell>
          <cell r="C12314">
            <v>0</v>
          </cell>
          <cell r="D12314">
            <v>0</v>
          </cell>
          <cell r="E12314">
            <v>-3000</v>
          </cell>
          <cell r="F12314">
            <v>-3000</v>
          </cell>
          <cell r="G12314">
            <v>-3000</v>
          </cell>
        </row>
        <row r="12315">
          <cell r="B12315">
            <v>3015030</v>
          </cell>
          <cell r="C12315">
            <v>-3000</v>
          </cell>
          <cell r="D12315">
            <v>0</v>
          </cell>
          <cell r="E12315">
            <v>0</v>
          </cell>
          <cell r="F12315">
            <v>0</v>
          </cell>
          <cell r="G12315">
            <v>-3000</v>
          </cell>
        </row>
        <row r="12316">
          <cell r="B12316">
            <v>30150300</v>
          </cell>
          <cell r="C12316">
            <v>-3000</v>
          </cell>
          <cell r="D12316">
            <v>0</v>
          </cell>
          <cell r="E12316">
            <v>0</v>
          </cell>
          <cell r="F12316">
            <v>0</v>
          </cell>
          <cell r="G12316">
            <v>-3000</v>
          </cell>
        </row>
        <row r="12317">
          <cell r="B12317">
            <v>301503000</v>
          </cell>
          <cell r="C12317">
            <v>-3000</v>
          </cell>
          <cell r="D12317">
            <v>0</v>
          </cell>
          <cell r="E12317">
            <v>0</v>
          </cell>
          <cell r="F12317">
            <v>0</v>
          </cell>
          <cell r="G12317">
            <v>-3000</v>
          </cell>
        </row>
        <row r="12318">
          <cell r="B12318">
            <v>3015030000</v>
          </cell>
          <cell r="C12318">
            <v>-3000</v>
          </cell>
          <cell r="D12318">
            <v>0</v>
          </cell>
          <cell r="E12318">
            <v>0</v>
          </cell>
          <cell r="F12318">
            <v>0</v>
          </cell>
          <cell r="G12318">
            <v>-3000</v>
          </cell>
        </row>
        <row r="12319">
          <cell r="B12319">
            <v>30150300000</v>
          </cell>
          <cell r="C12319">
            <v>-3000</v>
          </cell>
          <cell r="D12319">
            <v>0</v>
          </cell>
          <cell r="E12319">
            <v>0</v>
          </cell>
          <cell r="F12319">
            <v>0</v>
          </cell>
          <cell r="G12319">
            <v>-3000</v>
          </cell>
        </row>
        <row r="12320">
          <cell r="B12320">
            <v>301503000000</v>
          </cell>
          <cell r="C12320">
            <v>-3000</v>
          </cell>
          <cell r="D12320">
            <v>0</v>
          </cell>
          <cell r="E12320">
            <v>0</v>
          </cell>
          <cell r="F12320">
            <v>0</v>
          </cell>
          <cell r="G12320">
            <v>-3000</v>
          </cell>
        </row>
        <row r="12321">
          <cell r="B12321">
            <v>3015030000000</v>
          </cell>
          <cell r="C12321">
            <v>-3000</v>
          </cell>
          <cell r="D12321">
            <v>0</v>
          </cell>
          <cell r="E12321">
            <v>0</v>
          </cell>
          <cell r="F12321">
            <v>0</v>
          </cell>
          <cell r="G12321">
            <v>-3000</v>
          </cell>
        </row>
        <row r="12322">
          <cell r="B12322">
            <v>30150300000000</v>
          </cell>
          <cell r="C12322">
            <v>-3000</v>
          </cell>
          <cell r="D12322">
            <v>0</v>
          </cell>
          <cell r="E12322">
            <v>0</v>
          </cell>
          <cell r="F12322">
            <v>0</v>
          </cell>
          <cell r="G12322">
            <v>-3000</v>
          </cell>
        </row>
        <row r="12323">
          <cell r="B12323">
            <v>301503000000000</v>
          </cell>
          <cell r="C12323">
            <v>-3000</v>
          </cell>
          <cell r="D12323">
            <v>0</v>
          </cell>
          <cell r="E12323">
            <v>0</v>
          </cell>
          <cell r="F12323">
            <v>0</v>
          </cell>
          <cell r="G12323">
            <v>-3000</v>
          </cell>
        </row>
        <row r="12324">
          <cell r="B12324">
            <v>3015030000000000</v>
          </cell>
          <cell r="C12324">
            <v>-3000</v>
          </cell>
          <cell r="D12324">
            <v>0</v>
          </cell>
          <cell r="E12324">
            <v>0</v>
          </cell>
          <cell r="F12324">
            <v>0</v>
          </cell>
          <cell r="G12324">
            <v>-3000</v>
          </cell>
        </row>
        <row r="12325">
          <cell r="B12325">
            <v>3.01503E+16</v>
          </cell>
          <cell r="C12325">
            <v>-3000</v>
          </cell>
          <cell r="D12325">
            <v>0</v>
          </cell>
          <cell r="E12325">
            <v>0</v>
          </cell>
          <cell r="F12325">
            <v>0</v>
          </cell>
          <cell r="G12325">
            <v>-3000</v>
          </cell>
        </row>
        <row r="12326">
          <cell r="B12326">
            <v>3.01503E+17</v>
          </cell>
          <cell r="C12326">
            <v>-3000</v>
          </cell>
          <cell r="D12326">
            <v>0</v>
          </cell>
          <cell r="E12326">
            <v>0</v>
          </cell>
          <cell r="F12326">
            <v>0</v>
          </cell>
          <cell r="G12326">
            <v>-3000</v>
          </cell>
        </row>
        <row r="12327">
          <cell r="B12327">
            <v>3.01503E+18</v>
          </cell>
          <cell r="C12327">
            <v>0</v>
          </cell>
          <cell r="D12327">
            <v>0</v>
          </cell>
          <cell r="E12327">
            <v>-3000</v>
          </cell>
          <cell r="F12327">
            <v>-3000</v>
          </cell>
          <cell r="G12327">
            <v>-3000</v>
          </cell>
        </row>
        <row r="12328">
          <cell r="B12328">
            <v>3.01503E+19</v>
          </cell>
          <cell r="C12328">
            <v>0</v>
          </cell>
          <cell r="D12328">
            <v>0</v>
          </cell>
          <cell r="E12328">
            <v>-3000</v>
          </cell>
          <cell r="F12328">
            <v>-3000</v>
          </cell>
          <cell r="G12328">
            <v>-3000</v>
          </cell>
        </row>
        <row r="12329">
          <cell r="B12329">
            <v>3.0150300000000003E+20</v>
          </cell>
          <cell r="C12329">
            <v>0</v>
          </cell>
          <cell r="D12329">
            <v>0</v>
          </cell>
          <cell r="E12329">
            <v>-3000</v>
          </cell>
          <cell r="F12329">
            <v>-3000</v>
          </cell>
          <cell r="G12329">
            <v>-3000</v>
          </cell>
        </row>
        <row r="12330">
          <cell r="B12330">
            <v>3.0150300000000001E+21</v>
          </cell>
          <cell r="C12330">
            <v>0</v>
          </cell>
          <cell r="D12330">
            <v>0</v>
          </cell>
          <cell r="E12330">
            <v>-3000</v>
          </cell>
          <cell r="F12330">
            <v>-3000</v>
          </cell>
          <cell r="G12330">
            <v>-3000</v>
          </cell>
        </row>
        <row r="12331">
          <cell r="B12331">
            <v>3.0150300000000001E+22</v>
          </cell>
          <cell r="C12331">
            <v>0</v>
          </cell>
          <cell r="D12331">
            <v>0</v>
          </cell>
          <cell r="E12331">
            <v>-3000</v>
          </cell>
          <cell r="F12331">
            <v>-3000</v>
          </cell>
          <cell r="G12331">
            <v>-3000</v>
          </cell>
        </row>
        <row r="12332">
          <cell r="B12332">
            <v>3.0150300000000001E+23</v>
          </cell>
          <cell r="C12332">
            <v>0</v>
          </cell>
          <cell r="D12332">
            <v>0</v>
          </cell>
          <cell r="E12332">
            <v>-3000</v>
          </cell>
          <cell r="F12332">
            <v>-3000</v>
          </cell>
          <cell r="G12332">
            <v>-3000</v>
          </cell>
        </row>
        <row r="12333">
          <cell r="B12333" t="str">
            <v>301503F001</v>
          </cell>
          <cell r="C12333">
            <v>-3000</v>
          </cell>
          <cell r="D12333">
            <v>0</v>
          </cell>
          <cell r="E12333">
            <v>0</v>
          </cell>
          <cell r="F12333">
            <v>0</v>
          </cell>
          <cell r="G12333">
            <v>-3000</v>
          </cell>
        </row>
        <row r="12334">
          <cell r="B12334" t="str">
            <v>301503F002</v>
          </cell>
          <cell r="C12334">
            <v>-3000</v>
          </cell>
          <cell r="D12334">
            <v>0</v>
          </cell>
          <cell r="E12334">
            <v>0</v>
          </cell>
          <cell r="F12334">
            <v>0</v>
          </cell>
          <cell r="G12334">
            <v>-3000</v>
          </cell>
        </row>
        <row r="12335">
          <cell r="B12335" t="str">
            <v>301503F003</v>
          </cell>
          <cell r="C12335">
            <v>-3000</v>
          </cell>
          <cell r="D12335">
            <v>0</v>
          </cell>
          <cell r="E12335">
            <v>0</v>
          </cell>
          <cell r="F12335">
            <v>0</v>
          </cell>
          <cell r="G12335">
            <v>-3000</v>
          </cell>
        </row>
        <row r="12336">
          <cell r="B12336" t="str">
            <v>301503F004</v>
          </cell>
          <cell r="C12336">
            <v>-3000</v>
          </cell>
          <cell r="D12336">
            <v>0</v>
          </cell>
          <cell r="E12336">
            <v>0</v>
          </cell>
          <cell r="F12336">
            <v>0</v>
          </cell>
          <cell r="G12336">
            <v>-3000</v>
          </cell>
        </row>
        <row r="12337">
          <cell r="B12337" t="str">
            <v>301503F005</v>
          </cell>
          <cell r="C12337">
            <v>-3000</v>
          </cell>
          <cell r="D12337">
            <v>0</v>
          </cell>
          <cell r="E12337">
            <v>0</v>
          </cell>
          <cell r="F12337">
            <v>0</v>
          </cell>
          <cell r="G12337">
            <v>-3000</v>
          </cell>
        </row>
        <row r="12338">
          <cell r="B12338" t="str">
            <v>301503F006</v>
          </cell>
          <cell r="C12338">
            <v>-3000</v>
          </cell>
          <cell r="D12338">
            <v>0</v>
          </cell>
          <cell r="E12338">
            <v>0</v>
          </cell>
          <cell r="F12338">
            <v>0</v>
          </cell>
          <cell r="G12338">
            <v>-3000</v>
          </cell>
        </row>
        <row r="12339">
          <cell r="B12339" t="str">
            <v>301503F007</v>
          </cell>
          <cell r="C12339">
            <v>-3000</v>
          </cell>
          <cell r="D12339">
            <v>0</v>
          </cell>
          <cell r="E12339">
            <v>0</v>
          </cell>
          <cell r="F12339">
            <v>0</v>
          </cell>
          <cell r="G12339">
            <v>-3000</v>
          </cell>
        </row>
        <row r="12340">
          <cell r="B12340" t="str">
            <v>301503F008</v>
          </cell>
          <cell r="C12340">
            <v>-3000</v>
          </cell>
          <cell r="D12340">
            <v>0</v>
          </cell>
          <cell r="E12340">
            <v>0</v>
          </cell>
          <cell r="F12340">
            <v>0</v>
          </cell>
          <cell r="G12340">
            <v>-3000</v>
          </cell>
        </row>
        <row r="12341">
          <cell r="B12341" t="str">
            <v>301503F009</v>
          </cell>
          <cell r="C12341">
            <v>-3000</v>
          </cell>
          <cell r="D12341">
            <v>0</v>
          </cell>
          <cell r="E12341">
            <v>0</v>
          </cell>
          <cell r="F12341">
            <v>0</v>
          </cell>
          <cell r="G12341">
            <v>-3000</v>
          </cell>
        </row>
        <row r="12342">
          <cell r="B12342" t="str">
            <v>301503F010</v>
          </cell>
          <cell r="C12342">
            <v>-3000</v>
          </cell>
          <cell r="D12342">
            <v>0</v>
          </cell>
          <cell r="E12342">
            <v>0</v>
          </cell>
          <cell r="F12342">
            <v>0</v>
          </cell>
          <cell r="G12342">
            <v>-3000</v>
          </cell>
        </row>
        <row r="12343">
          <cell r="B12343" t="str">
            <v>301503F011</v>
          </cell>
          <cell r="C12343">
            <v>-3000</v>
          </cell>
          <cell r="D12343">
            <v>0</v>
          </cell>
          <cell r="E12343">
            <v>0</v>
          </cell>
          <cell r="F12343">
            <v>0</v>
          </cell>
          <cell r="G12343">
            <v>-3000</v>
          </cell>
        </row>
        <row r="12344">
          <cell r="B12344" t="str">
            <v>301503F012</v>
          </cell>
          <cell r="C12344">
            <v>-3000</v>
          </cell>
          <cell r="D12344">
            <v>0</v>
          </cell>
          <cell r="E12344">
            <v>0</v>
          </cell>
          <cell r="F12344">
            <v>0</v>
          </cell>
          <cell r="G12344">
            <v>-3000</v>
          </cell>
        </row>
        <row r="12345">
          <cell r="B12345" t="str">
            <v>301503F013</v>
          </cell>
          <cell r="C12345">
            <v>-3000</v>
          </cell>
          <cell r="D12345">
            <v>0</v>
          </cell>
          <cell r="E12345">
            <v>0</v>
          </cell>
          <cell r="F12345">
            <v>0</v>
          </cell>
          <cell r="G12345">
            <v>-3000</v>
          </cell>
        </row>
        <row r="12346">
          <cell r="B12346" t="str">
            <v>301503F014</v>
          </cell>
          <cell r="C12346">
            <v>-3000</v>
          </cell>
          <cell r="D12346">
            <v>0</v>
          </cell>
          <cell r="E12346">
            <v>0</v>
          </cell>
          <cell r="F12346">
            <v>0</v>
          </cell>
          <cell r="G12346">
            <v>-3000</v>
          </cell>
        </row>
        <row r="12347">
          <cell r="B12347" t="str">
            <v>301503F015</v>
          </cell>
          <cell r="C12347">
            <v>-3000</v>
          </cell>
          <cell r="D12347">
            <v>0</v>
          </cell>
          <cell r="E12347">
            <v>0</v>
          </cell>
          <cell r="F12347">
            <v>0</v>
          </cell>
          <cell r="G12347">
            <v>-3000</v>
          </cell>
        </row>
        <row r="12348">
          <cell r="B12348" t="str">
            <v>301503F016</v>
          </cell>
          <cell r="C12348">
            <v>-3000</v>
          </cell>
          <cell r="D12348">
            <v>0</v>
          </cell>
          <cell r="E12348">
            <v>0</v>
          </cell>
          <cell r="F12348">
            <v>0</v>
          </cell>
          <cell r="G12348">
            <v>-3000</v>
          </cell>
        </row>
        <row r="12349">
          <cell r="B12349" t="str">
            <v>301503F017</v>
          </cell>
          <cell r="C12349">
            <v>-3000</v>
          </cell>
          <cell r="D12349">
            <v>3000</v>
          </cell>
          <cell r="E12349">
            <v>0</v>
          </cell>
          <cell r="F12349">
            <v>3000</v>
          </cell>
          <cell r="G12349">
            <v>0</v>
          </cell>
        </row>
        <row r="12350">
          <cell r="B12350" t="str">
            <v>301503F018</v>
          </cell>
          <cell r="C12350">
            <v>-3000</v>
          </cell>
          <cell r="D12350">
            <v>0</v>
          </cell>
          <cell r="E12350">
            <v>0</v>
          </cell>
          <cell r="F12350">
            <v>0</v>
          </cell>
          <cell r="G12350">
            <v>-3000</v>
          </cell>
        </row>
        <row r="12351">
          <cell r="B12351" t="str">
            <v>301503F019</v>
          </cell>
          <cell r="C12351">
            <v>-3000</v>
          </cell>
          <cell r="D12351">
            <v>3000</v>
          </cell>
          <cell r="E12351">
            <v>0</v>
          </cell>
          <cell r="F12351">
            <v>3000</v>
          </cell>
          <cell r="G12351">
            <v>0</v>
          </cell>
        </row>
        <row r="12352">
          <cell r="B12352" t="str">
            <v>301503F020</v>
          </cell>
          <cell r="C12352">
            <v>-3000</v>
          </cell>
          <cell r="D12352">
            <v>0</v>
          </cell>
          <cell r="E12352">
            <v>0</v>
          </cell>
          <cell r="F12352">
            <v>0</v>
          </cell>
          <cell r="G12352">
            <v>-3000</v>
          </cell>
        </row>
        <row r="12353">
          <cell r="B12353" t="str">
            <v>301503F021</v>
          </cell>
          <cell r="C12353">
            <v>-3000</v>
          </cell>
          <cell r="D12353">
            <v>0</v>
          </cell>
          <cell r="E12353">
            <v>0</v>
          </cell>
          <cell r="F12353">
            <v>0</v>
          </cell>
          <cell r="G12353">
            <v>-3000</v>
          </cell>
        </row>
        <row r="12354">
          <cell r="B12354" t="str">
            <v>301503F022</v>
          </cell>
          <cell r="C12354">
            <v>-3000</v>
          </cell>
          <cell r="D12354">
            <v>0</v>
          </cell>
          <cell r="E12354">
            <v>0</v>
          </cell>
          <cell r="F12354">
            <v>0</v>
          </cell>
          <cell r="G12354">
            <v>-3000</v>
          </cell>
        </row>
        <row r="12355">
          <cell r="B12355" t="str">
            <v>301503F023</v>
          </cell>
          <cell r="C12355">
            <v>-3000</v>
          </cell>
          <cell r="D12355">
            <v>0</v>
          </cell>
          <cell r="E12355">
            <v>0</v>
          </cell>
          <cell r="F12355">
            <v>0</v>
          </cell>
          <cell r="G12355">
            <v>-3000</v>
          </cell>
        </row>
        <row r="12356">
          <cell r="B12356" t="str">
            <v>301503F024</v>
          </cell>
          <cell r="C12356">
            <v>-3000</v>
          </cell>
          <cell r="D12356">
            <v>0</v>
          </cell>
          <cell r="E12356">
            <v>0</v>
          </cell>
          <cell r="F12356">
            <v>0</v>
          </cell>
          <cell r="G12356">
            <v>-3000</v>
          </cell>
        </row>
        <row r="12357">
          <cell r="B12357" t="str">
            <v>301503F025</v>
          </cell>
          <cell r="C12357">
            <v>0</v>
          </cell>
          <cell r="D12357">
            <v>0</v>
          </cell>
          <cell r="E12357">
            <v>-3000</v>
          </cell>
          <cell r="F12357">
            <v>-3000</v>
          </cell>
          <cell r="G12357">
            <v>-3000</v>
          </cell>
        </row>
        <row r="12358">
          <cell r="B12358" t="str">
            <v>301503F026</v>
          </cell>
          <cell r="C12358">
            <v>0</v>
          </cell>
          <cell r="D12358">
            <v>0</v>
          </cell>
          <cell r="E12358">
            <v>-3000</v>
          </cell>
          <cell r="F12358">
            <v>-3000</v>
          </cell>
          <cell r="G12358">
            <v>-3000</v>
          </cell>
        </row>
        <row r="12359">
          <cell r="B12359" t="str">
            <v>301503F027</v>
          </cell>
          <cell r="C12359">
            <v>0</v>
          </cell>
          <cell r="D12359">
            <v>0</v>
          </cell>
          <cell r="E12359">
            <v>-3000</v>
          </cell>
          <cell r="F12359">
            <v>-3000</v>
          </cell>
          <cell r="G12359">
            <v>-3000</v>
          </cell>
        </row>
        <row r="12360">
          <cell r="B12360" t="str">
            <v>301503F028</v>
          </cell>
          <cell r="C12360">
            <v>0</v>
          </cell>
          <cell r="D12360">
            <v>0</v>
          </cell>
          <cell r="E12360">
            <v>-3000</v>
          </cell>
          <cell r="F12360">
            <v>-3000</v>
          </cell>
          <cell r="G12360">
            <v>-3000</v>
          </cell>
        </row>
        <row r="12361">
          <cell r="B12361" t="str">
            <v>301503F029</v>
          </cell>
          <cell r="C12361">
            <v>0</v>
          </cell>
          <cell r="D12361">
            <v>0</v>
          </cell>
          <cell r="E12361">
            <v>-3000</v>
          </cell>
          <cell r="F12361">
            <v>-3000</v>
          </cell>
          <cell r="G12361">
            <v>-3000</v>
          </cell>
        </row>
        <row r="12362">
          <cell r="B12362" t="str">
            <v>301503F030</v>
          </cell>
          <cell r="C12362">
            <v>0</v>
          </cell>
          <cell r="D12362">
            <v>0</v>
          </cell>
          <cell r="E12362">
            <v>-3000</v>
          </cell>
          <cell r="F12362">
            <v>-3000</v>
          </cell>
          <cell r="G12362">
            <v>-3000</v>
          </cell>
        </row>
        <row r="12363">
          <cell r="B12363" t="str">
            <v>301503F031</v>
          </cell>
          <cell r="C12363">
            <v>0</v>
          </cell>
          <cell r="D12363">
            <v>0</v>
          </cell>
          <cell r="E12363">
            <v>-3000</v>
          </cell>
          <cell r="F12363">
            <v>-3000</v>
          </cell>
          <cell r="G12363">
            <v>-3000</v>
          </cell>
        </row>
        <row r="12364">
          <cell r="B12364" t="str">
            <v>301503G001</v>
          </cell>
          <cell r="C12364">
            <v>-3000</v>
          </cell>
          <cell r="D12364">
            <v>0</v>
          </cell>
          <cell r="E12364">
            <v>0</v>
          </cell>
          <cell r="F12364">
            <v>0</v>
          </cell>
          <cell r="G12364">
            <v>-3000</v>
          </cell>
        </row>
        <row r="12365">
          <cell r="B12365" t="str">
            <v>301503G002</v>
          </cell>
          <cell r="C12365">
            <v>-3000</v>
          </cell>
          <cell r="D12365">
            <v>0</v>
          </cell>
          <cell r="E12365">
            <v>0</v>
          </cell>
          <cell r="F12365">
            <v>0</v>
          </cell>
          <cell r="G12365">
            <v>-3000</v>
          </cell>
        </row>
        <row r="12366">
          <cell r="B12366" t="str">
            <v>301503G003</v>
          </cell>
          <cell r="C12366">
            <v>-3000</v>
          </cell>
          <cell r="D12366">
            <v>0</v>
          </cell>
          <cell r="E12366">
            <v>0</v>
          </cell>
          <cell r="F12366">
            <v>0</v>
          </cell>
          <cell r="G12366">
            <v>-3000</v>
          </cell>
        </row>
        <row r="12367">
          <cell r="B12367" t="str">
            <v>301503G004</v>
          </cell>
          <cell r="C12367">
            <v>-3000</v>
          </cell>
          <cell r="D12367">
            <v>0</v>
          </cell>
          <cell r="E12367">
            <v>0</v>
          </cell>
          <cell r="F12367">
            <v>0</v>
          </cell>
          <cell r="G12367">
            <v>-3000</v>
          </cell>
        </row>
        <row r="12368">
          <cell r="B12368" t="str">
            <v>301503G005</v>
          </cell>
          <cell r="C12368">
            <v>-3000</v>
          </cell>
          <cell r="D12368">
            <v>0</v>
          </cell>
          <cell r="E12368">
            <v>0</v>
          </cell>
          <cell r="F12368">
            <v>0</v>
          </cell>
          <cell r="G12368">
            <v>-3000</v>
          </cell>
        </row>
        <row r="12369">
          <cell r="B12369" t="str">
            <v>301503G006</v>
          </cell>
          <cell r="C12369">
            <v>-3000</v>
          </cell>
          <cell r="D12369">
            <v>0</v>
          </cell>
          <cell r="E12369">
            <v>0</v>
          </cell>
          <cell r="F12369">
            <v>0</v>
          </cell>
          <cell r="G12369">
            <v>-3000</v>
          </cell>
        </row>
        <row r="12370">
          <cell r="B12370" t="str">
            <v>301503G007</v>
          </cell>
          <cell r="C12370">
            <v>-3000</v>
          </cell>
          <cell r="D12370">
            <v>0</v>
          </cell>
          <cell r="E12370">
            <v>0</v>
          </cell>
          <cell r="F12370">
            <v>0</v>
          </cell>
          <cell r="G12370">
            <v>-3000</v>
          </cell>
        </row>
        <row r="12371">
          <cell r="B12371" t="str">
            <v>301503G008</v>
          </cell>
          <cell r="C12371">
            <v>-3000</v>
          </cell>
          <cell r="D12371">
            <v>0</v>
          </cell>
          <cell r="E12371">
            <v>0</v>
          </cell>
          <cell r="F12371">
            <v>0</v>
          </cell>
          <cell r="G12371">
            <v>-3000</v>
          </cell>
        </row>
        <row r="12372">
          <cell r="B12372" t="str">
            <v>301503G009</v>
          </cell>
          <cell r="C12372">
            <v>-3000</v>
          </cell>
          <cell r="D12372">
            <v>0</v>
          </cell>
          <cell r="E12372">
            <v>0</v>
          </cell>
          <cell r="F12372">
            <v>0</v>
          </cell>
          <cell r="G12372">
            <v>-3000</v>
          </cell>
        </row>
        <row r="12373">
          <cell r="B12373" t="str">
            <v>301503G010</v>
          </cell>
          <cell r="C12373">
            <v>-3000</v>
          </cell>
          <cell r="D12373">
            <v>0</v>
          </cell>
          <cell r="E12373">
            <v>0</v>
          </cell>
          <cell r="F12373">
            <v>0</v>
          </cell>
          <cell r="G12373">
            <v>-3000</v>
          </cell>
        </row>
        <row r="12374">
          <cell r="B12374" t="str">
            <v>301503G011</v>
          </cell>
          <cell r="C12374">
            <v>-3000</v>
          </cell>
          <cell r="D12374">
            <v>0</v>
          </cell>
          <cell r="E12374">
            <v>0</v>
          </cell>
          <cell r="F12374">
            <v>0</v>
          </cell>
          <cell r="G12374">
            <v>-3000</v>
          </cell>
        </row>
        <row r="12375">
          <cell r="B12375" t="str">
            <v>301503G012</v>
          </cell>
          <cell r="C12375">
            <v>-3000</v>
          </cell>
          <cell r="D12375">
            <v>0</v>
          </cell>
          <cell r="E12375">
            <v>0</v>
          </cell>
          <cell r="F12375">
            <v>0</v>
          </cell>
          <cell r="G12375">
            <v>-3000</v>
          </cell>
        </row>
        <row r="12376">
          <cell r="B12376" t="str">
            <v>301503G013</v>
          </cell>
          <cell r="C12376">
            <v>-3000</v>
          </cell>
          <cell r="D12376">
            <v>0</v>
          </cell>
          <cell r="E12376">
            <v>0</v>
          </cell>
          <cell r="F12376">
            <v>0</v>
          </cell>
          <cell r="G12376">
            <v>-3000</v>
          </cell>
        </row>
        <row r="12377">
          <cell r="B12377" t="str">
            <v>301503G014</v>
          </cell>
          <cell r="C12377">
            <v>-3000</v>
          </cell>
          <cell r="D12377">
            <v>0</v>
          </cell>
          <cell r="E12377">
            <v>0</v>
          </cell>
          <cell r="F12377">
            <v>0</v>
          </cell>
          <cell r="G12377">
            <v>-3000</v>
          </cell>
        </row>
        <row r="12378">
          <cell r="B12378" t="str">
            <v>301503G015</v>
          </cell>
          <cell r="C12378">
            <v>-3000</v>
          </cell>
          <cell r="D12378">
            <v>0</v>
          </cell>
          <cell r="E12378">
            <v>0</v>
          </cell>
          <cell r="F12378">
            <v>0</v>
          </cell>
          <cell r="G12378">
            <v>-3000</v>
          </cell>
        </row>
        <row r="12379">
          <cell r="B12379" t="str">
            <v>301503G016</v>
          </cell>
          <cell r="C12379">
            <v>-3000</v>
          </cell>
          <cell r="D12379">
            <v>0</v>
          </cell>
          <cell r="E12379">
            <v>0</v>
          </cell>
          <cell r="F12379">
            <v>0</v>
          </cell>
          <cell r="G12379">
            <v>-3000</v>
          </cell>
        </row>
        <row r="12380">
          <cell r="B12380" t="str">
            <v>301503G017</v>
          </cell>
          <cell r="C12380">
            <v>-3000</v>
          </cell>
          <cell r="D12380">
            <v>2500</v>
          </cell>
          <cell r="E12380">
            <v>-2500</v>
          </cell>
          <cell r="F12380">
            <v>0</v>
          </cell>
          <cell r="G12380">
            <v>-3000</v>
          </cell>
        </row>
        <row r="12381">
          <cell r="B12381" t="str">
            <v>301503G018</v>
          </cell>
          <cell r="C12381">
            <v>-3000</v>
          </cell>
          <cell r="D12381">
            <v>0</v>
          </cell>
          <cell r="E12381">
            <v>0</v>
          </cell>
          <cell r="F12381">
            <v>0</v>
          </cell>
          <cell r="G12381">
            <v>-3000</v>
          </cell>
        </row>
        <row r="12382">
          <cell r="B12382" t="str">
            <v>301503G019</v>
          </cell>
          <cell r="C12382">
            <v>-3000</v>
          </cell>
          <cell r="D12382">
            <v>0</v>
          </cell>
          <cell r="E12382">
            <v>0</v>
          </cell>
          <cell r="F12382">
            <v>0</v>
          </cell>
          <cell r="G12382">
            <v>-3000</v>
          </cell>
        </row>
        <row r="12383">
          <cell r="B12383" t="str">
            <v>301503G020</v>
          </cell>
          <cell r="C12383">
            <v>-3000</v>
          </cell>
          <cell r="D12383">
            <v>0</v>
          </cell>
          <cell r="E12383">
            <v>0</v>
          </cell>
          <cell r="F12383">
            <v>0</v>
          </cell>
          <cell r="G12383">
            <v>-3000</v>
          </cell>
        </row>
        <row r="12384">
          <cell r="B12384" t="str">
            <v>301503G021</v>
          </cell>
          <cell r="C12384">
            <v>-3000</v>
          </cell>
          <cell r="D12384">
            <v>0</v>
          </cell>
          <cell r="E12384">
            <v>0</v>
          </cell>
          <cell r="F12384">
            <v>0</v>
          </cell>
          <cell r="G12384">
            <v>-3000</v>
          </cell>
        </row>
        <row r="12385">
          <cell r="B12385" t="str">
            <v>301503G022</v>
          </cell>
          <cell r="C12385">
            <v>-3000</v>
          </cell>
          <cell r="D12385">
            <v>0</v>
          </cell>
          <cell r="E12385">
            <v>0</v>
          </cell>
          <cell r="F12385">
            <v>0</v>
          </cell>
          <cell r="G12385">
            <v>-3000</v>
          </cell>
        </row>
        <row r="12386">
          <cell r="B12386" t="str">
            <v>301503G023</v>
          </cell>
          <cell r="C12386">
            <v>-3000</v>
          </cell>
          <cell r="D12386">
            <v>0</v>
          </cell>
          <cell r="E12386">
            <v>0</v>
          </cell>
          <cell r="F12386">
            <v>0</v>
          </cell>
          <cell r="G12386">
            <v>-3000</v>
          </cell>
        </row>
        <row r="12387">
          <cell r="B12387" t="str">
            <v>301503G024</v>
          </cell>
          <cell r="C12387">
            <v>-3000</v>
          </cell>
          <cell r="D12387">
            <v>0</v>
          </cell>
          <cell r="E12387">
            <v>0</v>
          </cell>
          <cell r="F12387">
            <v>0</v>
          </cell>
          <cell r="G12387">
            <v>-3000</v>
          </cell>
        </row>
        <row r="12388">
          <cell r="B12388" t="str">
            <v>301503G025</v>
          </cell>
          <cell r="C12388">
            <v>-3000</v>
          </cell>
          <cell r="D12388">
            <v>2500</v>
          </cell>
          <cell r="E12388">
            <v>-2500</v>
          </cell>
          <cell r="F12388">
            <v>0</v>
          </cell>
          <cell r="G12388">
            <v>-3000</v>
          </cell>
        </row>
        <row r="12389">
          <cell r="B12389" t="str">
            <v>301503G026</v>
          </cell>
          <cell r="C12389">
            <v>-3000</v>
          </cell>
          <cell r="D12389">
            <v>0</v>
          </cell>
          <cell r="E12389">
            <v>0</v>
          </cell>
          <cell r="F12389">
            <v>0</v>
          </cell>
          <cell r="G12389">
            <v>-3000</v>
          </cell>
        </row>
        <row r="12390">
          <cell r="B12390" t="str">
            <v>301503G027</v>
          </cell>
          <cell r="C12390">
            <v>-3000</v>
          </cell>
          <cell r="D12390">
            <v>0</v>
          </cell>
          <cell r="E12390">
            <v>0</v>
          </cell>
          <cell r="F12390">
            <v>0</v>
          </cell>
          <cell r="G12390">
            <v>-3000</v>
          </cell>
        </row>
        <row r="12391">
          <cell r="B12391" t="str">
            <v>301503G028</v>
          </cell>
          <cell r="C12391">
            <v>-3000</v>
          </cell>
          <cell r="D12391">
            <v>0</v>
          </cell>
          <cell r="E12391">
            <v>0</v>
          </cell>
          <cell r="F12391">
            <v>0</v>
          </cell>
          <cell r="G12391">
            <v>-3000</v>
          </cell>
        </row>
        <row r="12392">
          <cell r="B12392" t="str">
            <v>301503G029</v>
          </cell>
          <cell r="C12392">
            <v>-3000</v>
          </cell>
          <cell r="D12392">
            <v>0</v>
          </cell>
          <cell r="E12392">
            <v>0</v>
          </cell>
          <cell r="F12392">
            <v>0</v>
          </cell>
          <cell r="G12392">
            <v>-3000</v>
          </cell>
        </row>
        <row r="12393">
          <cell r="B12393" t="str">
            <v>301503G030</v>
          </cell>
          <cell r="C12393">
            <v>-3000</v>
          </cell>
          <cell r="D12393">
            <v>0</v>
          </cell>
          <cell r="E12393">
            <v>0</v>
          </cell>
          <cell r="F12393">
            <v>0</v>
          </cell>
          <cell r="G12393">
            <v>-3000</v>
          </cell>
        </row>
        <row r="12394">
          <cell r="B12394" t="str">
            <v>301503G031</v>
          </cell>
          <cell r="C12394">
            <v>-3000</v>
          </cell>
          <cell r="D12394">
            <v>0</v>
          </cell>
          <cell r="E12394">
            <v>0</v>
          </cell>
          <cell r="F12394">
            <v>0</v>
          </cell>
          <cell r="G12394">
            <v>-3000</v>
          </cell>
        </row>
        <row r="12395">
          <cell r="B12395" t="str">
            <v>301503G032</v>
          </cell>
          <cell r="C12395">
            <v>-3000</v>
          </cell>
          <cell r="D12395">
            <v>3000</v>
          </cell>
          <cell r="E12395">
            <v>0</v>
          </cell>
          <cell r="F12395">
            <v>3000</v>
          </cell>
          <cell r="G12395">
            <v>0</v>
          </cell>
        </row>
        <row r="12396">
          <cell r="B12396" t="str">
            <v>301503G033</v>
          </cell>
          <cell r="C12396">
            <v>-3000</v>
          </cell>
          <cell r="D12396">
            <v>0</v>
          </cell>
          <cell r="E12396">
            <v>0</v>
          </cell>
          <cell r="F12396">
            <v>0</v>
          </cell>
          <cell r="G12396">
            <v>-3000</v>
          </cell>
        </row>
        <row r="12397">
          <cell r="B12397" t="str">
            <v>301503G034</v>
          </cell>
          <cell r="C12397">
            <v>-3000</v>
          </cell>
          <cell r="D12397">
            <v>0</v>
          </cell>
          <cell r="E12397">
            <v>0</v>
          </cell>
          <cell r="F12397">
            <v>0</v>
          </cell>
          <cell r="G12397">
            <v>-3000</v>
          </cell>
        </row>
        <row r="12398">
          <cell r="B12398" t="str">
            <v>301503G035</v>
          </cell>
          <cell r="C12398">
            <v>-3000</v>
          </cell>
          <cell r="D12398">
            <v>0</v>
          </cell>
          <cell r="E12398">
            <v>0</v>
          </cell>
          <cell r="F12398">
            <v>0</v>
          </cell>
          <cell r="G12398">
            <v>-3000</v>
          </cell>
        </row>
        <row r="12399">
          <cell r="B12399" t="str">
            <v>301503G036</v>
          </cell>
          <cell r="C12399">
            <v>-3000</v>
          </cell>
          <cell r="D12399">
            <v>0</v>
          </cell>
          <cell r="E12399">
            <v>0</v>
          </cell>
          <cell r="F12399">
            <v>0</v>
          </cell>
          <cell r="G12399">
            <v>-3000</v>
          </cell>
        </row>
        <row r="12400">
          <cell r="B12400" t="str">
            <v>301503G037</v>
          </cell>
          <cell r="C12400">
            <v>-3000</v>
          </cell>
          <cell r="D12400">
            <v>0</v>
          </cell>
          <cell r="E12400">
            <v>0</v>
          </cell>
          <cell r="F12400">
            <v>0</v>
          </cell>
          <cell r="G12400">
            <v>-3000</v>
          </cell>
        </row>
        <row r="12401">
          <cell r="B12401" t="str">
            <v>301503G038</v>
          </cell>
          <cell r="C12401">
            <v>-3000</v>
          </cell>
          <cell r="D12401">
            <v>0</v>
          </cell>
          <cell r="E12401">
            <v>0</v>
          </cell>
          <cell r="F12401">
            <v>0</v>
          </cell>
          <cell r="G12401">
            <v>-3000</v>
          </cell>
        </row>
        <row r="12402">
          <cell r="B12402" t="str">
            <v>301503G039</v>
          </cell>
          <cell r="C12402">
            <v>-3000</v>
          </cell>
          <cell r="D12402">
            <v>0</v>
          </cell>
          <cell r="E12402">
            <v>0</v>
          </cell>
          <cell r="F12402">
            <v>0</v>
          </cell>
          <cell r="G12402">
            <v>-3000</v>
          </cell>
        </row>
        <row r="12403">
          <cell r="B12403" t="str">
            <v>301503G040</v>
          </cell>
          <cell r="C12403">
            <v>-3000</v>
          </cell>
          <cell r="D12403">
            <v>3000</v>
          </cell>
          <cell r="E12403">
            <v>0</v>
          </cell>
          <cell r="F12403">
            <v>3000</v>
          </cell>
          <cell r="G12403">
            <v>0</v>
          </cell>
        </row>
        <row r="12404">
          <cell r="B12404" t="str">
            <v>301503G041</v>
          </cell>
          <cell r="C12404">
            <v>-3000</v>
          </cell>
          <cell r="D12404">
            <v>0</v>
          </cell>
          <cell r="E12404">
            <v>0</v>
          </cell>
          <cell r="F12404">
            <v>0</v>
          </cell>
          <cell r="G12404">
            <v>-3000</v>
          </cell>
        </row>
        <row r="12405">
          <cell r="B12405" t="str">
            <v>301503G042</v>
          </cell>
          <cell r="C12405">
            <v>-3000</v>
          </cell>
          <cell r="D12405">
            <v>0</v>
          </cell>
          <cell r="E12405">
            <v>0</v>
          </cell>
          <cell r="F12405">
            <v>0</v>
          </cell>
          <cell r="G12405">
            <v>-3000</v>
          </cell>
        </row>
        <row r="12406">
          <cell r="B12406" t="str">
            <v>301503G043</v>
          </cell>
          <cell r="C12406">
            <v>-3000</v>
          </cell>
          <cell r="D12406">
            <v>0</v>
          </cell>
          <cell r="E12406">
            <v>0</v>
          </cell>
          <cell r="F12406">
            <v>0</v>
          </cell>
          <cell r="G12406">
            <v>-3000</v>
          </cell>
        </row>
        <row r="12407">
          <cell r="B12407" t="str">
            <v>301503G044</v>
          </cell>
          <cell r="C12407">
            <v>-3000</v>
          </cell>
          <cell r="D12407">
            <v>0</v>
          </cell>
          <cell r="E12407">
            <v>0</v>
          </cell>
          <cell r="F12407">
            <v>0</v>
          </cell>
          <cell r="G12407">
            <v>-3000</v>
          </cell>
        </row>
        <row r="12408">
          <cell r="B12408" t="str">
            <v>301503G045</v>
          </cell>
          <cell r="C12408">
            <v>-3000</v>
          </cell>
          <cell r="D12408">
            <v>0</v>
          </cell>
          <cell r="E12408">
            <v>0</v>
          </cell>
          <cell r="F12408">
            <v>0</v>
          </cell>
          <cell r="G12408">
            <v>-3000</v>
          </cell>
        </row>
        <row r="12409">
          <cell r="B12409" t="str">
            <v>301503G046</v>
          </cell>
          <cell r="C12409">
            <v>-3000</v>
          </cell>
          <cell r="D12409">
            <v>0</v>
          </cell>
          <cell r="E12409">
            <v>0</v>
          </cell>
          <cell r="F12409">
            <v>0</v>
          </cell>
          <cell r="G12409">
            <v>-3000</v>
          </cell>
        </row>
        <row r="12410">
          <cell r="B12410" t="str">
            <v>301503G047</v>
          </cell>
          <cell r="C12410">
            <v>-3000</v>
          </cell>
          <cell r="D12410">
            <v>0</v>
          </cell>
          <cell r="E12410">
            <v>0</v>
          </cell>
          <cell r="F12410">
            <v>0</v>
          </cell>
          <cell r="G12410">
            <v>-3000</v>
          </cell>
        </row>
        <row r="12411">
          <cell r="B12411" t="str">
            <v>301503G048</v>
          </cell>
          <cell r="C12411">
            <v>-3000</v>
          </cell>
          <cell r="D12411">
            <v>0</v>
          </cell>
          <cell r="E12411">
            <v>0</v>
          </cell>
          <cell r="F12411">
            <v>0</v>
          </cell>
          <cell r="G12411">
            <v>-3000</v>
          </cell>
        </row>
        <row r="12412">
          <cell r="B12412" t="str">
            <v>301503G049</v>
          </cell>
          <cell r="C12412">
            <v>-3000</v>
          </cell>
          <cell r="D12412">
            <v>0</v>
          </cell>
          <cell r="E12412">
            <v>0</v>
          </cell>
          <cell r="F12412">
            <v>0</v>
          </cell>
          <cell r="G12412">
            <v>-3000</v>
          </cell>
        </row>
        <row r="12413">
          <cell r="B12413" t="str">
            <v>301503G050</v>
          </cell>
          <cell r="C12413">
            <v>-3000</v>
          </cell>
          <cell r="D12413">
            <v>0</v>
          </cell>
          <cell r="E12413">
            <v>0</v>
          </cell>
          <cell r="F12413">
            <v>0</v>
          </cell>
          <cell r="G12413">
            <v>-3000</v>
          </cell>
        </row>
        <row r="12414">
          <cell r="B12414" t="str">
            <v>301503G051</v>
          </cell>
          <cell r="C12414">
            <v>-3000</v>
          </cell>
          <cell r="D12414">
            <v>0</v>
          </cell>
          <cell r="E12414">
            <v>0</v>
          </cell>
          <cell r="F12414">
            <v>0</v>
          </cell>
          <cell r="G12414">
            <v>-3000</v>
          </cell>
        </row>
        <row r="12415">
          <cell r="B12415" t="str">
            <v>301503G052</v>
          </cell>
          <cell r="C12415">
            <v>-3000</v>
          </cell>
          <cell r="D12415">
            <v>0</v>
          </cell>
          <cell r="E12415">
            <v>0</v>
          </cell>
          <cell r="F12415">
            <v>0</v>
          </cell>
          <cell r="G12415">
            <v>-3000</v>
          </cell>
        </row>
        <row r="12416">
          <cell r="B12416" t="str">
            <v>301503G053</v>
          </cell>
          <cell r="C12416">
            <v>-3000</v>
          </cell>
          <cell r="D12416">
            <v>0</v>
          </cell>
          <cell r="E12416">
            <v>0</v>
          </cell>
          <cell r="F12416">
            <v>0</v>
          </cell>
          <cell r="G12416">
            <v>-3000</v>
          </cell>
        </row>
        <row r="12417">
          <cell r="B12417" t="str">
            <v>301503G054</v>
          </cell>
          <cell r="C12417">
            <v>-3000</v>
          </cell>
          <cell r="D12417">
            <v>0</v>
          </cell>
          <cell r="E12417">
            <v>0</v>
          </cell>
          <cell r="F12417">
            <v>0</v>
          </cell>
          <cell r="G12417">
            <v>-3000</v>
          </cell>
        </row>
        <row r="12418">
          <cell r="B12418" t="str">
            <v>301503G055</v>
          </cell>
          <cell r="C12418">
            <v>-3000</v>
          </cell>
          <cell r="D12418">
            <v>0</v>
          </cell>
          <cell r="E12418">
            <v>0</v>
          </cell>
          <cell r="F12418">
            <v>0</v>
          </cell>
          <cell r="G12418">
            <v>-3000</v>
          </cell>
        </row>
        <row r="12419">
          <cell r="B12419" t="str">
            <v>301503G056</v>
          </cell>
          <cell r="C12419">
            <v>-3000</v>
          </cell>
          <cell r="D12419">
            <v>0</v>
          </cell>
          <cell r="E12419">
            <v>0</v>
          </cell>
          <cell r="F12419">
            <v>0</v>
          </cell>
          <cell r="G12419">
            <v>-3000</v>
          </cell>
        </row>
        <row r="12420">
          <cell r="B12420" t="str">
            <v>301503G057</v>
          </cell>
          <cell r="C12420">
            <v>-3000</v>
          </cell>
          <cell r="D12420">
            <v>0</v>
          </cell>
          <cell r="E12420">
            <v>0</v>
          </cell>
          <cell r="F12420">
            <v>0</v>
          </cell>
          <cell r="G12420">
            <v>-3000</v>
          </cell>
        </row>
        <row r="12421">
          <cell r="B12421" t="str">
            <v>301503G058</v>
          </cell>
          <cell r="C12421">
            <v>-3000</v>
          </cell>
          <cell r="D12421">
            <v>0</v>
          </cell>
          <cell r="E12421">
            <v>0</v>
          </cell>
          <cell r="F12421">
            <v>0</v>
          </cell>
          <cell r="G12421">
            <v>-3000</v>
          </cell>
        </row>
        <row r="12422">
          <cell r="B12422" t="str">
            <v>301503G059</v>
          </cell>
          <cell r="C12422">
            <v>-3000</v>
          </cell>
          <cell r="D12422">
            <v>0</v>
          </cell>
          <cell r="E12422">
            <v>0</v>
          </cell>
          <cell r="F12422">
            <v>0</v>
          </cell>
          <cell r="G12422">
            <v>-3000</v>
          </cell>
        </row>
        <row r="12423">
          <cell r="B12423" t="str">
            <v>301503G060</v>
          </cell>
          <cell r="C12423">
            <v>-3000</v>
          </cell>
          <cell r="D12423">
            <v>0</v>
          </cell>
          <cell r="E12423">
            <v>0</v>
          </cell>
          <cell r="F12423">
            <v>0</v>
          </cell>
          <cell r="G12423">
            <v>-3000</v>
          </cell>
        </row>
        <row r="12424">
          <cell r="B12424" t="str">
            <v>301503G061</v>
          </cell>
          <cell r="C12424">
            <v>-3000</v>
          </cell>
          <cell r="D12424">
            <v>0</v>
          </cell>
          <cell r="E12424">
            <v>0</v>
          </cell>
          <cell r="F12424">
            <v>0</v>
          </cell>
          <cell r="G12424">
            <v>-3000</v>
          </cell>
        </row>
        <row r="12425">
          <cell r="B12425" t="str">
            <v>301503G062</v>
          </cell>
          <cell r="C12425">
            <v>-3000</v>
          </cell>
          <cell r="D12425">
            <v>0</v>
          </cell>
          <cell r="E12425">
            <v>0</v>
          </cell>
          <cell r="F12425">
            <v>0</v>
          </cell>
          <cell r="G12425">
            <v>-3000</v>
          </cell>
        </row>
        <row r="12426">
          <cell r="B12426" t="str">
            <v>301503G063</v>
          </cell>
          <cell r="C12426">
            <v>-3000</v>
          </cell>
          <cell r="D12426">
            <v>0</v>
          </cell>
          <cell r="E12426">
            <v>0</v>
          </cell>
          <cell r="F12426">
            <v>0</v>
          </cell>
          <cell r="G12426">
            <v>-3000</v>
          </cell>
        </row>
        <row r="12427">
          <cell r="B12427" t="str">
            <v>301503G064</v>
          </cell>
          <cell r="C12427">
            <v>-3000</v>
          </cell>
          <cell r="D12427">
            <v>0</v>
          </cell>
          <cell r="E12427">
            <v>0</v>
          </cell>
          <cell r="F12427">
            <v>0</v>
          </cell>
          <cell r="G12427">
            <v>-3000</v>
          </cell>
        </row>
        <row r="12428">
          <cell r="B12428" t="str">
            <v>301503G065</v>
          </cell>
          <cell r="C12428">
            <v>-3000</v>
          </cell>
          <cell r="D12428">
            <v>0</v>
          </cell>
          <cell r="E12428">
            <v>0</v>
          </cell>
          <cell r="F12428">
            <v>0</v>
          </cell>
          <cell r="G12428">
            <v>-3000</v>
          </cell>
        </row>
        <row r="12429">
          <cell r="B12429" t="str">
            <v>301503G066</v>
          </cell>
          <cell r="C12429">
            <v>-3000</v>
          </cell>
          <cell r="D12429">
            <v>0</v>
          </cell>
          <cell r="E12429">
            <v>0</v>
          </cell>
          <cell r="F12429">
            <v>0</v>
          </cell>
          <cell r="G12429">
            <v>-3000</v>
          </cell>
        </row>
        <row r="12430">
          <cell r="B12430" t="str">
            <v>301503G067</v>
          </cell>
          <cell r="C12430">
            <v>-3000</v>
          </cell>
          <cell r="D12430">
            <v>0</v>
          </cell>
          <cell r="E12430">
            <v>0</v>
          </cell>
          <cell r="F12430">
            <v>0</v>
          </cell>
          <cell r="G12430">
            <v>-3000</v>
          </cell>
        </row>
        <row r="12431">
          <cell r="B12431" t="str">
            <v>301503G068</v>
          </cell>
          <cell r="C12431">
            <v>-3000</v>
          </cell>
          <cell r="D12431">
            <v>0</v>
          </cell>
          <cell r="E12431">
            <v>0</v>
          </cell>
          <cell r="F12431">
            <v>0</v>
          </cell>
          <cell r="G12431">
            <v>-3000</v>
          </cell>
        </row>
        <row r="12432">
          <cell r="B12432" t="str">
            <v>301503G070</v>
          </cell>
          <cell r="C12432">
            <v>-3000</v>
          </cell>
          <cell r="D12432">
            <v>0</v>
          </cell>
          <cell r="E12432">
            <v>0</v>
          </cell>
          <cell r="F12432">
            <v>0</v>
          </cell>
          <cell r="G12432">
            <v>-3000</v>
          </cell>
        </row>
        <row r="12433">
          <cell r="B12433" t="str">
            <v>301503G071</v>
          </cell>
          <cell r="C12433">
            <v>-3000</v>
          </cell>
          <cell r="D12433">
            <v>0</v>
          </cell>
          <cell r="E12433">
            <v>0</v>
          </cell>
          <cell r="F12433">
            <v>0</v>
          </cell>
          <cell r="G12433">
            <v>-3000</v>
          </cell>
        </row>
        <row r="12434">
          <cell r="B12434" t="str">
            <v>301503G072</v>
          </cell>
          <cell r="C12434">
            <v>-3000</v>
          </cell>
          <cell r="D12434">
            <v>0</v>
          </cell>
          <cell r="E12434">
            <v>0</v>
          </cell>
          <cell r="F12434">
            <v>0</v>
          </cell>
          <cell r="G12434">
            <v>-3000</v>
          </cell>
        </row>
        <row r="12435">
          <cell r="B12435" t="str">
            <v>301503G073</v>
          </cell>
          <cell r="C12435">
            <v>-3000</v>
          </cell>
          <cell r="D12435">
            <v>0</v>
          </cell>
          <cell r="E12435">
            <v>0</v>
          </cell>
          <cell r="F12435">
            <v>0</v>
          </cell>
          <cell r="G12435">
            <v>-3000</v>
          </cell>
        </row>
        <row r="12436">
          <cell r="B12436" t="str">
            <v>301503G074</v>
          </cell>
          <cell r="C12436">
            <v>0</v>
          </cell>
          <cell r="D12436">
            <v>0</v>
          </cell>
          <cell r="E12436">
            <v>-3000</v>
          </cell>
          <cell r="F12436">
            <v>-3000</v>
          </cell>
          <cell r="G12436">
            <v>-3000</v>
          </cell>
        </row>
        <row r="12437">
          <cell r="B12437" t="str">
            <v>301503G075</v>
          </cell>
          <cell r="C12437">
            <v>0</v>
          </cell>
          <cell r="D12437">
            <v>0</v>
          </cell>
          <cell r="E12437">
            <v>-3000</v>
          </cell>
          <cell r="F12437">
            <v>-3000</v>
          </cell>
          <cell r="G12437">
            <v>-3000</v>
          </cell>
        </row>
        <row r="12438">
          <cell r="B12438" t="str">
            <v>301503G076</v>
          </cell>
          <cell r="C12438">
            <v>0</v>
          </cell>
          <cell r="D12438">
            <v>0</v>
          </cell>
          <cell r="E12438">
            <v>-3000</v>
          </cell>
          <cell r="F12438">
            <v>-3000</v>
          </cell>
          <cell r="G12438">
            <v>-3000</v>
          </cell>
        </row>
        <row r="12439">
          <cell r="B12439" t="str">
            <v>301503G077</v>
          </cell>
          <cell r="C12439">
            <v>0</v>
          </cell>
          <cell r="D12439">
            <v>0</v>
          </cell>
          <cell r="E12439">
            <v>-3000</v>
          </cell>
          <cell r="F12439">
            <v>-3000</v>
          </cell>
          <cell r="G12439">
            <v>-3000</v>
          </cell>
        </row>
        <row r="12440">
          <cell r="B12440" t="str">
            <v>301503G078</v>
          </cell>
          <cell r="C12440">
            <v>0</v>
          </cell>
          <cell r="D12440">
            <v>0</v>
          </cell>
          <cell r="E12440">
            <v>-3000</v>
          </cell>
          <cell r="F12440">
            <v>-3000</v>
          </cell>
          <cell r="G12440">
            <v>-3000</v>
          </cell>
        </row>
        <row r="12441">
          <cell r="B12441" t="str">
            <v>301503G079</v>
          </cell>
          <cell r="C12441">
            <v>0</v>
          </cell>
          <cell r="D12441">
            <v>0</v>
          </cell>
          <cell r="E12441">
            <v>-3000</v>
          </cell>
          <cell r="F12441">
            <v>-3000</v>
          </cell>
          <cell r="G12441">
            <v>-3000</v>
          </cell>
        </row>
        <row r="12442">
          <cell r="B12442" t="str">
            <v>301503G080</v>
          </cell>
          <cell r="C12442">
            <v>0</v>
          </cell>
          <cell r="D12442">
            <v>0</v>
          </cell>
          <cell r="E12442">
            <v>-3000</v>
          </cell>
          <cell r="F12442">
            <v>-3000</v>
          </cell>
          <cell r="G12442">
            <v>-3000</v>
          </cell>
        </row>
        <row r="12443">
          <cell r="B12443" t="str">
            <v>301503G081</v>
          </cell>
          <cell r="C12443">
            <v>0</v>
          </cell>
          <cell r="D12443">
            <v>3000</v>
          </cell>
          <cell r="E12443">
            <v>-3000</v>
          </cell>
          <cell r="F12443">
            <v>0</v>
          </cell>
          <cell r="G12443">
            <v>0</v>
          </cell>
        </row>
        <row r="12444">
          <cell r="B12444" t="str">
            <v>301503H001</v>
          </cell>
          <cell r="C12444">
            <v>-3000</v>
          </cell>
          <cell r="D12444">
            <v>0</v>
          </cell>
          <cell r="E12444">
            <v>0</v>
          </cell>
          <cell r="F12444">
            <v>0</v>
          </cell>
          <cell r="G12444">
            <v>-3000</v>
          </cell>
        </row>
        <row r="12445">
          <cell r="B12445" t="str">
            <v>301503H002</v>
          </cell>
          <cell r="C12445">
            <v>-3000</v>
          </cell>
          <cell r="D12445">
            <v>0</v>
          </cell>
          <cell r="E12445">
            <v>0</v>
          </cell>
          <cell r="F12445">
            <v>0</v>
          </cell>
          <cell r="G12445">
            <v>-3000</v>
          </cell>
        </row>
        <row r="12446">
          <cell r="B12446" t="str">
            <v>301503H003</v>
          </cell>
          <cell r="C12446">
            <v>-3000</v>
          </cell>
          <cell r="D12446">
            <v>0</v>
          </cell>
          <cell r="E12446">
            <v>0</v>
          </cell>
          <cell r="F12446">
            <v>0</v>
          </cell>
          <cell r="G12446">
            <v>-3000</v>
          </cell>
        </row>
        <row r="12447">
          <cell r="B12447" t="str">
            <v>301503H004</v>
          </cell>
          <cell r="C12447">
            <v>-3000</v>
          </cell>
          <cell r="D12447">
            <v>0</v>
          </cell>
          <cell r="E12447">
            <v>0</v>
          </cell>
          <cell r="F12447">
            <v>0</v>
          </cell>
          <cell r="G12447">
            <v>-3000</v>
          </cell>
        </row>
        <row r="12448">
          <cell r="B12448" t="str">
            <v>301503H005</v>
          </cell>
          <cell r="C12448">
            <v>-3000</v>
          </cell>
          <cell r="D12448">
            <v>0</v>
          </cell>
          <cell r="E12448">
            <v>0</v>
          </cell>
          <cell r="F12448">
            <v>0</v>
          </cell>
          <cell r="G12448">
            <v>-3000</v>
          </cell>
        </row>
        <row r="12449">
          <cell r="B12449" t="str">
            <v>301503H006</v>
          </cell>
          <cell r="C12449">
            <v>-3000</v>
          </cell>
          <cell r="D12449">
            <v>0</v>
          </cell>
          <cell r="E12449">
            <v>0</v>
          </cell>
          <cell r="F12449">
            <v>0</v>
          </cell>
          <cell r="G12449">
            <v>-3000</v>
          </cell>
        </row>
        <row r="12450">
          <cell r="B12450" t="str">
            <v>301503H007</v>
          </cell>
          <cell r="C12450">
            <v>-3000</v>
          </cell>
          <cell r="D12450">
            <v>0</v>
          </cell>
          <cell r="E12450">
            <v>0</v>
          </cell>
          <cell r="F12450">
            <v>0</v>
          </cell>
          <cell r="G12450">
            <v>-3000</v>
          </cell>
        </row>
        <row r="12451">
          <cell r="B12451" t="str">
            <v>301503H008</v>
          </cell>
          <cell r="C12451">
            <v>-3000</v>
          </cell>
          <cell r="D12451">
            <v>3000</v>
          </cell>
          <cell r="E12451">
            <v>0</v>
          </cell>
          <cell r="F12451">
            <v>3000</v>
          </cell>
          <cell r="G12451">
            <v>0</v>
          </cell>
        </row>
        <row r="12452">
          <cell r="B12452" t="str">
            <v>301503H009</v>
          </cell>
          <cell r="C12452">
            <v>-3000</v>
          </cell>
          <cell r="D12452">
            <v>0</v>
          </cell>
          <cell r="E12452">
            <v>0</v>
          </cell>
          <cell r="F12452">
            <v>0</v>
          </cell>
          <cell r="G12452">
            <v>-3000</v>
          </cell>
        </row>
        <row r="12453">
          <cell r="B12453" t="str">
            <v>301503H010</v>
          </cell>
          <cell r="C12453">
            <v>-3000</v>
          </cell>
          <cell r="D12453">
            <v>0</v>
          </cell>
          <cell r="E12453">
            <v>0</v>
          </cell>
          <cell r="F12453">
            <v>0</v>
          </cell>
          <cell r="G12453">
            <v>-3000</v>
          </cell>
        </row>
        <row r="12454">
          <cell r="B12454" t="str">
            <v>301503H011</v>
          </cell>
          <cell r="C12454">
            <v>-3000</v>
          </cell>
          <cell r="D12454">
            <v>0</v>
          </cell>
          <cell r="E12454">
            <v>0</v>
          </cell>
          <cell r="F12454">
            <v>0</v>
          </cell>
          <cell r="G12454">
            <v>-3000</v>
          </cell>
        </row>
        <row r="12455">
          <cell r="B12455" t="str">
            <v>301503H012</v>
          </cell>
          <cell r="C12455">
            <v>-3000</v>
          </cell>
          <cell r="D12455">
            <v>2500</v>
          </cell>
          <cell r="E12455">
            <v>-2500</v>
          </cell>
          <cell r="F12455">
            <v>0</v>
          </cell>
          <cell r="G12455">
            <v>-3000</v>
          </cell>
        </row>
        <row r="12456">
          <cell r="B12456" t="str">
            <v>301503H013</v>
          </cell>
          <cell r="C12456">
            <v>-3000</v>
          </cell>
          <cell r="D12456">
            <v>0</v>
          </cell>
          <cell r="E12456">
            <v>0</v>
          </cell>
          <cell r="F12456">
            <v>0</v>
          </cell>
          <cell r="G12456">
            <v>-3000</v>
          </cell>
        </row>
        <row r="12457">
          <cell r="B12457" t="str">
            <v>301503H014</v>
          </cell>
          <cell r="C12457">
            <v>-3000</v>
          </cell>
          <cell r="D12457">
            <v>0</v>
          </cell>
          <cell r="E12457">
            <v>0</v>
          </cell>
          <cell r="F12457">
            <v>0</v>
          </cell>
          <cell r="G12457">
            <v>-3000</v>
          </cell>
        </row>
        <row r="12458">
          <cell r="B12458" t="str">
            <v>301503H015</v>
          </cell>
          <cell r="C12458">
            <v>-3000</v>
          </cell>
          <cell r="D12458">
            <v>0</v>
          </cell>
          <cell r="E12458">
            <v>0</v>
          </cell>
          <cell r="F12458">
            <v>0</v>
          </cell>
          <cell r="G12458">
            <v>-3000</v>
          </cell>
        </row>
        <row r="12459">
          <cell r="B12459" t="str">
            <v>301503H016</v>
          </cell>
          <cell r="C12459">
            <v>-3000</v>
          </cell>
          <cell r="D12459">
            <v>0</v>
          </cell>
          <cell r="E12459">
            <v>0</v>
          </cell>
          <cell r="F12459">
            <v>0</v>
          </cell>
          <cell r="G12459">
            <v>-3000</v>
          </cell>
        </row>
        <row r="12460">
          <cell r="B12460" t="str">
            <v>301503H017</v>
          </cell>
          <cell r="C12460">
            <v>-3000</v>
          </cell>
          <cell r="D12460">
            <v>0</v>
          </cell>
          <cell r="E12460">
            <v>0</v>
          </cell>
          <cell r="F12460">
            <v>0</v>
          </cell>
          <cell r="G12460">
            <v>-3000</v>
          </cell>
        </row>
        <row r="12461">
          <cell r="B12461" t="str">
            <v>301503H018</v>
          </cell>
          <cell r="C12461">
            <v>-3000</v>
          </cell>
          <cell r="D12461">
            <v>3000</v>
          </cell>
          <cell r="E12461">
            <v>0</v>
          </cell>
          <cell r="F12461">
            <v>3000</v>
          </cell>
          <cell r="G12461">
            <v>0</v>
          </cell>
        </row>
        <row r="12462">
          <cell r="B12462" t="str">
            <v>301503H019</v>
          </cell>
          <cell r="C12462">
            <v>-3000</v>
          </cell>
          <cell r="D12462">
            <v>3000</v>
          </cell>
          <cell r="E12462">
            <v>0</v>
          </cell>
          <cell r="F12462">
            <v>3000</v>
          </cell>
          <cell r="G12462">
            <v>0</v>
          </cell>
        </row>
        <row r="12463">
          <cell r="B12463" t="str">
            <v>301503H020</v>
          </cell>
          <cell r="C12463">
            <v>-3000</v>
          </cell>
          <cell r="D12463">
            <v>0</v>
          </cell>
          <cell r="E12463">
            <v>0</v>
          </cell>
          <cell r="F12463">
            <v>0</v>
          </cell>
          <cell r="G12463">
            <v>-3000</v>
          </cell>
        </row>
        <row r="12464">
          <cell r="B12464" t="str">
            <v>301503H021</v>
          </cell>
          <cell r="C12464">
            <v>-3000</v>
          </cell>
          <cell r="D12464">
            <v>0</v>
          </cell>
          <cell r="E12464">
            <v>0</v>
          </cell>
          <cell r="F12464">
            <v>0</v>
          </cell>
          <cell r="G12464">
            <v>-3000</v>
          </cell>
        </row>
        <row r="12465">
          <cell r="B12465" t="str">
            <v>301503H022</v>
          </cell>
          <cell r="C12465">
            <v>-3000</v>
          </cell>
          <cell r="D12465">
            <v>0</v>
          </cell>
          <cell r="E12465">
            <v>0</v>
          </cell>
          <cell r="F12465">
            <v>0</v>
          </cell>
          <cell r="G12465">
            <v>-3000</v>
          </cell>
        </row>
        <row r="12466">
          <cell r="B12466" t="str">
            <v>301503H023</v>
          </cell>
          <cell r="C12466">
            <v>-3000</v>
          </cell>
          <cell r="D12466">
            <v>0</v>
          </cell>
          <cell r="E12466">
            <v>0</v>
          </cell>
          <cell r="F12466">
            <v>0</v>
          </cell>
          <cell r="G12466">
            <v>-3000</v>
          </cell>
        </row>
        <row r="12467">
          <cell r="B12467" t="str">
            <v>301503H024</v>
          </cell>
          <cell r="C12467">
            <v>-3000</v>
          </cell>
          <cell r="D12467">
            <v>0</v>
          </cell>
          <cell r="E12467">
            <v>0</v>
          </cell>
          <cell r="F12467">
            <v>0</v>
          </cell>
          <cell r="G12467">
            <v>-3000</v>
          </cell>
        </row>
        <row r="12468">
          <cell r="B12468" t="str">
            <v>301503H025</v>
          </cell>
          <cell r="C12468">
            <v>-3000</v>
          </cell>
          <cell r="D12468">
            <v>0</v>
          </cell>
          <cell r="E12468">
            <v>0</v>
          </cell>
          <cell r="F12468">
            <v>0</v>
          </cell>
          <cell r="G12468">
            <v>-3000</v>
          </cell>
        </row>
        <row r="12469">
          <cell r="B12469" t="str">
            <v>301503H026</v>
          </cell>
          <cell r="C12469">
            <v>-3000</v>
          </cell>
          <cell r="D12469">
            <v>0</v>
          </cell>
          <cell r="E12469">
            <v>0</v>
          </cell>
          <cell r="F12469">
            <v>0</v>
          </cell>
          <cell r="G12469">
            <v>-3000</v>
          </cell>
        </row>
        <row r="12470">
          <cell r="B12470" t="str">
            <v>301503H027</v>
          </cell>
          <cell r="C12470">
            <v>-3000</v>
          </cell>
          <cell r="D12470">
            <v>0</v>
          </cell>
          <cell r="E12470">
            <v>0</v>
          </cell>
          <cell r="F12470">
            <v>0</v>
          </cell>
          <cell r="G12470">
            <v>-3000</v>
          </cell>
        </row>
        <row r="12471">
          <cell r="B12471" t="str">
            <v>301503H028</v>
          </cell>
          <cell r="C12471">
            <v>-3000</v>
          </cell>
          <cell r="D12471">
            <v>0</v>
          </cell>
          <cell r="E12471">
            <v>0</v>
          </cell>
          <cell r="F12471">
            <v>0</v>
          </cell>
          <cell r="G12471">
            <v>-3000</v>
          </cell>
        </row>
        <row r="12472">
          <cell r="B12472" t="str">
            <v>301503H029</v>
          </cell>
          <cell r="C12472">
            <v>-3000</v>
          </cell>
          <cell r="D12472">
            <v>0</v>
          </cell>
          <cell r="E12472">
            <v>0</v>
          </cell>
          <cell r="F12472">
            <v>0</v>
          </cell>
          <cell r="G12472">
            <v>-3000</v>
          </cell>
        </row>
        <row r="12473">
          <cell r="B12473" t="str">
            <v>301503H030</v>
          </cell>
          <cell r="C12473">
            <v>-3000</v>
          </cell>
          <cell r="D12473">
            <v>0</v>
          </cell>
          <cell r="E12473">
            <v>0</v>
          </cell>
          <cell r="F12473">
            <v>0</v>
          </cell>
          <cell r="G12473">
            <v>-3000</v>
          </cell>
        </row>
        <row r="12474">
          <cell r="B12474" t="str">
            <v>301503H031</v>
          </cell>
          <cell r="C12474">
            <v>-3000</v>
          </cell>
          <cell r="D12474">
            <v>0</v>
          </cell>
          <cell r="E12474">
            <v>0</v>
          </cell>
          <cell r="F12474">
            <v>0</v>
          </cell>
          <cell r="G12474">
            <v>-3000</v>
          </cell>
        </row>
        <row r="12475">
          <cell r="B12475" t="str">
            <v>301503H032</v>
          </cell>
          <cell r="C12475">
            <v>-3000</v>
          </cell>
          <cell r="D12475">
            <v>0</v>
          </cell>
          <cell r="E12475">
            <v>0</v>
          </cell>
          <cell r="F12475">
            <v>0</v>
          </cell>
          <cell r="G12475">
            <v>-3000</v>
          </cell>
        </row>
        <row r="12476">
          <cell r="B12476" t="str">
            <v>301503H033</v>
          </cell>
          <cell r="C12476">
            <v>-3000</v>
          </cell>
          <cell r="D12476">
            <v>0</v>
          </cell>
          <cell r="E12476">
            <v>0</v>
          </cell>
          <cell r="F12476">
            <v>0</v>
          </cell>
          <cell r="G12476">
            <v>-3000</v>
          </cell>
        </row>
        <row r="12477">
          <cell r="B12477" t="str">
            <v>301503H034</v>
          </cell>
          <cell r="C12477">
            <v>0</v>
          </cell>
          <cell r="D12477">
            <v>0</v>
          </cell>
          <cell r="E12477">
            <v>-3000</v>
          </cell>
          <cell r="F12477">
            <v>-3000</v>
          </cell>
          <cell r="G12477">
            <v>-3000</v>
          </cell>
        </row>
        <row r="12478">
          <cell r="B12478" t="str">
            <v>301503H035</v>
          </cell>
          <cell r="C12478">
            <v>0</v>
          </cell>
          <cell r="D12478">
            <v>0</v>
          </cell>
          <cell r="E12478">
            <v>-3000</v>
          </cell>
          <cell r="F12478">
            <v>-3000</v>
          </cell>
          <cell r="G12478">
            <v>-3000</v>
          </cell>
        </row>
        <row r="12479">
          <cell r="B12479" t="str">
            <v>301503H036</v>
          </cell>
          <cell r="C12479">
            <v>0</v>
          </cell>
          <cell r="D12479">
            <v>0</v>
          </cell>
          <cell r="E12479">
            <v>-3000</v>
          </cell>
          <cell r="F12479">
            <v>-3000</v>
          </cell>
          <cell r="G12479">
            <v>-3000</v>
          </cell>
        </row>
        <row r="12480">
          <cell r="B12480" t="str">
            <v>301503H037</v>
          </cell>
          <cell r="C12480">
            <v>0</v>
          </cell>
          <cell r="D12480">
            <v>0</v>
          </cell>
          <cell r="E12480">
            <v>-3000</v>
          </cell>
          <cell r="F12480">
            <v>-3000</v>
          </cell>
          <cell r="G12480">
            <v>-3000</v>
          </cell>
        </row>
        <row r="12481">
          <cell r="B12481" t="str">
            <v>301503H038</v>
          </cell>
          <cell r="C12481">
            <v>0</v>
          </cell>
          <cell r="D12481">
            <v>0</v>
          </cell>
          <cell r="E12481">
            <v>-3000</v>
          </cell>
          <cell r="F12481">
            <v>-3000</v>
          </cell>
          <cell r="G12481">
            <v>-3000</v>
          </cell>
        </row>
        <row r="12482">
          <cell r="B12482" t="str">
            <v>301503H039</v>
          </cell>
          <cell r="C12482">
            <v>0</v>
          </cell>
          <cell r="D12482">
            <v>0</v>
          </cell>
          <cell r="E12482">
            <v>-3000</v>
          </cell>
          <cell r="F12482">
            <v>-3000</v>
          </cell>
          <cell r="G12482">
            <v>-3000</v>
          </cell>
        </row>
        <row r="12483">
          <cell r="B12483" t="str">
            <v>301503I001</v>
          </cell>
          <cell r="C12483">
            <v>-3000</v>
          </cell>
          <cell r="D12483">
            <v>0</v>
          </cell>
          <cell r="E12483">
            <v>0</v>
          </cell>
          <cell r="F12483">
            <v>0</v>
          </cell>
          <cell r="G12483">
            <v>-3000</v>
          </cell>
        </row>
        <row r="12484">
          <cell r="B12484" t="str">
            <v>301503I002</v>
          </cell>
          <cell r="C12484">
            <v>-3000</v>
          </cell>
          <cell r="D12484">
            <v>0</v>
          </cell>
          <cell r="E12484">
            <v>0</v>
          </cell>
          <cell r="F12484">
            <v>0</v>
          </cell>
          <cell r="G12484">
            <v>-3000</v>
          </cell>
        </row>
        <row r="12485">
          <cell r="B12485" t="str">
            <v>301503I003</v>
          </cell>
          <cell r="C12485">
            <v>-3000</v>
          </cell>
          <cell r="D12485">
            <v>0</v>
          </cell>
          <cell r="E12485">
            <v>0</v>
          </cell>
          <cell r="F12485">
            <v>0</v>
          </cell>
          <cell r="G12485">
            <v>-3000</v>
          </cell>
        </row>
        <row r="12486">
          <cell r="B12486" t="str">
            <v>301503I004</v>
          </cell>
          <cell r="C12486">
            <v>-3000</v>
          </cell>
          <cell r="D12486">
            <v>0</v>
          </cell>
          <cell r="E12486">
            <v>0</v>
          </cell>
          <cell r="F12486">
            <v>0</v>
          </cell>
          <cell r="G12486">
            <v>-3000</v>
          </cell>
        </row>
        <row r="12487">
          <cell r="B12487" t="str">
            <v>301503I005</v>
          </cell>
          <cell r="C12487">
            <v>-3000</v>
          </cell>
          <cell r="D12487">
            <v>0</v>
          </cell>
          <cell r="E12487">
            <v>0</v>
          </cell>
          <cell r="F12487">
            <v>0</v>
          </cell>
          <cell r="G12487">
            <v>-3000</v>
          </cell>
        </row>
        <row r="12488">
          <cell r="B12488" t="str">
            <v>301503I006</v>
          </cell>
          <cell r="C12488">
            <v>-3000</v>
          </cell>
          <cell r="D12488">
            <v>0</v>
          </cell>
          <cell r="E12488">
            <v>0</v>
          </cell>
          <cell r="F12488">
            <v>0</v>
          </cell>
          <cell r="G12488">
            <v>-3000</v>
          </cell>
        </row>
        <row r="12489">
          <cell r="B12489" t="str">
            <v>301503I007</v>
          </cell>
          <cell r="C12489">
            <v>-3000</v>
          </cell>
          <cell r="D12489">
            <v>0</v>
          </cell>
          <cell r="E12489">
            <v>0</v>
          </cell>
          <cell r="F12489">
            <v>0</v>
          </cell>
          <cell r="G12489">
            <v>-3000</v>
          </cell>
        </row>
        <row r="12490">
          <cell r="B12490" t="str">
            <v>301503I008</v>
          </cell>
          <cell r="C12490">
            <v>0</v>
          </cell>
          <cell r="D12490">
            <v>3000</v>
          </cell>
          <cell r="E12490">
            <v>-3000</v>
          </cell>
          <cell r="F12490">
            <v>0</v>
          </cell>
          <cell r="G12490">
            <v>0</v>
          </cell>
        </row>
        <row r="12491">
          <cell r="B12491" t="str">
            <v>301503I010</v>
          </cell>
          <cell r="C12491">
            <v>-3000</v>
          </cell>
          <cell r="D12491">
            <v>0</v>
          </cell>
          <cell r="E12491">
            <v>0</v>
          </cell>
          <cell r="F12491">
            <v>0</v>
          </cell>
          <cell r="G12491">
            <v>-3000</v>
          </cell>
        </row>
        <row r="12492">
          <cell r="B12492" t="str">
            <v>301503I011</v>
          </cell>
          <cell r="C12492">
            <v>-3000</v>
          </cell>
          <cell r="D12492">
            <v>0</v>
          </cell>
          <cell r="E12492">
            <v>0</v>
          </cell>
          <cell r="F12492">
            <v>0</v>
          </cell>
          <cell r="G12492">
            <v>-3000</v>
          </cell>
        </row>
        <row r="12493">
          <cell r="B12493" t="str">
            <v>301503I012</v>
          </cell>
          <cell r="C12493">
            <v>-3000</v>
          </cell>
          <cell r="D12493">
            <v>0</v>
          </cell>
          <cell r="E12493">
            <v>0</v>
          </cell>
          <cell r="F12493">
            <v>0</v>
          </cell>
          <cell r="G12493">
            <v>-3000</v>
          </cell>
        </row>
        <row r="12494">
          <cell r="B12494" t="str">
            <v>301503I013</v>
          </cell>
          <cell r="C12494">
            <v>-3000</v>
          </cell>
          <cell r="D12494">
            <v>5000</v>
          </cell>
          <cell r="E12494">
            <v>-5000</v>
          </cell>
          <cell r="F12494">
            <v>0</v>
          </cell>
          <cell r="G12494">
            <v>-3000</v>
          </cell>
        </row>
        <row r="12495">
          <cell r="B12495" t="str">
            <v>301503I014</v>
          </cell>
          <cell r="C12495">
            <v>-3000</v>
          </cell>
          <cell r="D12495">
            <v>0</v>
          </cell>
          <cell r="E12495">
            <v>0</v>
          </cell>
          <cell r="F12495">
            <v>0</v>
          </cell>
          <cell r="G12495">
            <v>-3000</v>
          </cell>
        </row>
        <row r="12496">
          <cell r="B12496" t="str">
            <v>301503I015</v>
          </cell>
          <cell r="C12496">
            <v>-3000</v>
          </cell>
          <cell r="D12496">
            <v>0</v>
          </cell>
          <cell r="E12496">
            <v>0</v>
          </cell>
          <cell r="F12496">
            <v>0</v>
          </cell>
          <cell r="G12496">
            <v>-3000</v>
          </cell>
        </row>
        <row r="12497">
          <cell r="B12497" t="str">
            <v>301503I016</v>
          </cell>
          <cell r="C12497">
            <v>-3000</v>
          </cell>
          <cell r="D12497">
            <v>0</v>
          </cell>
          <cell r="E12497">
            <v>0</v>
          </cell>
          <cell r="F12497">
            <v>0</v>
          </cell>
          <cell r="G12497">
            <v>-3000</v>
          </cell>
        </row>
        <row r="12498">
          <cell r="B12498" t="str">
            <v>301503I017</v>
          </cell>
          <cell r="C12498">
            <v>-3000</v>
          </cell>
          <cell r="D12498">
            <v>0</v>
          </cell>
          <cell r="E12498">
            <v>0</v>
          </cell>
          <cell r="F12498">
            <v>0</v>
          </cell>
          <cell r="G12498">
            <v>-3000</v>
          </cell>
        </row>
        <row r="12499">
          <cell r="B12499" t="str">
            <v>301503I018</v>
          </cell>
          <cell r="C12499">
            <v>-3000</v>
          </cell>
          <cell r="D12499">
            <v>0</v>
          </cell>
          <cell r="E12499">
            <v>0</v>
          </cell>
          <cell r="F12499">
            <v>0</v>
          </cell>
          <cell r="G12499">
            <v>-3000</v>
          </cell>
        </row>
        <row r="12500">
          <cell r="B12500" t="str">
            <v>301503I019</v>
          </cell>
          <cell r="C12500">
            <v>0</v>
          </cell>
          <cell r="D12500">
            <v>0</v>
          </cell>
          <cell r="E12500">
            <v>-3000</v>
          </cell>
          <cell r="F12500">
            <v>-3000</v>
          </cell>
          <cell r="G12500">
            <v>-3000</v>
          </cell>
        </row>
        <row r="12501">
          <cell r="B12501" t="str">
            <v>301503I020</v>
          </cell>
          <cell r="C12501">
            <v>0</v>
          </cell>
          <cell r="D12501">
            <v>0</v>
          </cell>
          <cell r="E12501">
            <v>-3000</v>
          </cell>
          <cell r="F12501">
            <v>-3000</v>
          </cell>
          <cell r="G12501">
            <v>-3000</v>
          </cell>
        </row>
        <row r="12502">
          <cell r="B12502" t="str">
            <v>301503I021</v>
          </cell>
          <cell r="C12502">
            <v>0</v>
          </cell>
          <cell r="D12502">
            <v>0</v>
          </cell>
          <cell r="E12502">
            <v>-3000</v>
          </cell>
          <cell r="F12502">
            <v>-3000</v>
          </cell>
          <cell r="G12502">
            <v>-3000</v>
          </cell>
        </row>
        <row r="12503">
          <cell r="B12503" t="str">
            <v>301503I022</v>
          </cell>
          <cell r="C12503">
            <v>0</v>
          </cell>
          <cell r="D12503">
            <v>0</v>
          </cell>
          <cell r="E12503">
            <v>-3000</v>
          </cell>
          <cell r="F12503">
            <v>-3000</v>
          </cell>
          <cell r="G12503">
            <v>-3000</v>
          </cell>
        </row>
        <row r="12504">
          <cell r="B12504" t="str">
            <v>301503I023</v>
          </cell>
          <cell r="C12504">
            <v>0</v>
          </cell>
          <cell r="D12504">
            <v>0</v>
          </cell>
          <cell r="E12504">
            <v>-3000</v>
          </cell>
          <cell r="F12504">
            <v>-3000</v>
          </cell>
          <cell r="G12504">
            <v>-3000</v>
          </cell>
        </row>
        <row r="12505">
          <cell r="B12505" t="str">
            <v>301503J001</v>
          </cell>
          <cell r="C12505">
            <v>-3000</v>
          </cell>
          <cell r="D12505">
            <v>0</v>
          </cell>
          <cell r="E12505">
            <v>0</v>
          </cell>
          <cell r="F12505">
            <v>0</v>
          </cell>
          <cell r="G12505">
            <v>-3000</v>
          </cell>
        </row>
        <row r="12506">
          <cell r="B12506" t="str">
            <v>301503J002</v>
          </cell>
          <cell r="C12506">
            <v>-3000</v>
          </cell>
          <cell r="D12506">
            <v>0</v>
          </cell>
          <cell r="E12506">
            <v>0</v>
          </cell>
          <cell r="F12506">
            <v>0</v>
          </cell>
          <cell r="G12506">
            <v>-3000</v>
          </cell>
        </row>
        <row r="12507">
          <cell r="B12507" t="str">
            <v>301503J003</v>
          </cell>
          <cell r="C12507">
            <v>-3000</v>
          </cell>
          <cell r="D12507">
            <v>0</v>
          </cell>
          <cell r="E12507">
            <v>0</v>
          </cell>
          <cell r="F12507">
            <v>0</v>
          </cell>
          <cell r="G12507">
            <v>-3000</v>
          </cell>
        </row>
        <row r="12508">
          <cell r="B12508" t="str">
            <v>301503J004</v>
          </cell>
          <cell r="C12508">
            <v>-3000</v>
          </cell>
          <cell r="D12508">
            <v>0</v>
          </cell>
          <cell r="E12508">
            <v>0</v>
          </cell>
          <cell r="F12508">
            <v>0</v>
          </cell>
          <cell r="G12508">
            <v>-3000</v>
          </cell>
        </row>
        <row r="12509">
          <cell r="B12509" t="str">
            <v>301503J005</v>
          </cell>
          <cell r="C12509">
            <v>-3000</v>
          </cell>
          <cell r="D12509">
            <v>0</v>
          </cell>
          <cell r="E12509">
            <v>0</v>
          </cell>
          <cell r="F12509">
            <v>0</v>
          </cell>
          <cell r="G12509">
            <v>-3000</v>
          </cell>
        </row>
        <row r="12510">
          <cell r="B12510" t="str">
            <v>301503J006</v>
          </cell>
          <cell r="C12510">
            <v>-3000</v>
          </cell>
          <cell r="D12510">
            <v>0</v>
          </cell>
          <cell r="E12510">
            <v>0</v>
          </cell>
          <cell r="F12510">
            <v>0</v>
          </cell>
          <cell r="G12510">
            <v>-3000</v>
          </cell>
        </row>
        <row r="12511">
          <cell r="B12511" t="str">
            <v>301503J007</v>
          </cell>
          <cell r="C12511">
            <v>-3000</v>
          </cell>
          <cell r="D12511">
            <v>0</v>
          </cell>
          <cell r="E12511">
            <v>0</v>
          </cell>
          <cell r="F12511">
            <v>0</v>
          </cell>
          <cell r="G12511">
            <v>-3000</v>
          </cell>
        </row>
        <row r="12512">
          <cell r="B12512" t="str">
            <v>301503J008</v>
          </cell>
          <cell r="C12512">
            <v>-3000</v>
          </cell>
          <cell r="D12512">
            <v>0</v>
          </cell>
          <cell r="E12512">
            <v>0</v>
          </cell>
          <cell r="F12512">
            <v>0</v>
          </cell>
          <cell r="G12512">
            <v>-3000</v>
          </cell>
        </row>
        <row r="12513">
          <cell r="B12513" t="str">
            <v>301503J009</v>
          </cell>
          <cell r="C12513">
            <v>-3000</v>
          </cell>
          <cell r="D12513">
            <v>0</v>
          </cell>
          <cell r="E12513">
            <v>0</v>
          </cell>
          <cell r="F12513">
            <v>0</v>
          </cell>
          <cell r="G12513">
            <v>-3000</v>
          </cell>
        </row>
        <row r="12514">
          <cell r="B12514" t="str">
            <v>301503J010</v>
          </cell>
          <cell r="C12514">
            <v>-3000</v>
          </cell>
          <cell r="D12514">
            <v>0</v>
          </cell>
          <cell r="E12514">
            <v>0</v>
          </cell>
          <cell r="F12514">
            <v>0</v>
          </cell>
          <cell r="G12514">
            <v>-3000</v>
          </cell>
        </row>
        <row r="12515">
          <cell r="B12515" t="str">
            <v>301503J011</v>
          </cell>
          <cell r="C12515">
            <v>-3000</v>
          </cell>
          <cell r="D12515">
            <v>0</v>
          </cell>
          <cell r="E12515">
            <v>0</v>
          </cell>
          <cell r="F12515">
            <v>0</v>
          </cell>
          <cell r="G12515">
            <v>-3000</v>
          </cell>
        </row>
        <row r="12516">
          <cell r="B12516" t="str">
            <v>301503J012</v>
          </cell>
          <cell r="C12516">
            <v>-3000</v>
          </cell>
          <cell r="D12516">
            <v>0</v>
          </cell>
          <cell r="E12516">
            <v>0</v>
          </cell>
          <cell r="F12516">
            <v>0</v>
          </cell>
          <cell r="G12516">
            <v>-3000</v>
          </cell>
        </row>
        <row r="12517">
          <cell r="B12517" t="str">
            <v>301503J013</v>
          </cell>
          <cell r="C12517">
            <v>-3000</v>
          </cell>
          <cell r="D12517">
            <v>0</v>
          </cell>
          <cell r="E12517">
            <v>0</v>
          </cell>
          <cell r="F12517">
            <v>0</v>
          </cell>
          <cell r="G12517">
            <v>-3000</v>
          </cell>
        </row>
        <row r="12518">
          <cell r="B12518" t="str">
            <v>301503J014</v>
          </cell>
          <cell r="C12518">
            <v>-3000</v>
          </cell>
          <cell r="D12518">
            <v>0</v>
          </cell>
          <cell r="E12518">
            <v>0</v>
          </cell>
          <cell r="F12518">
            <v>0</v>
          </cell>
          <cell r="G12518">
            <v>-3000</v>
          </cell>
        </row>
        <row r="12519">
          <cell r="B12519" t="str">
            <v>301503J015</v>
          </cell>
          <cell r="C12519">
            <v>-3000</v>
          </cell>
          <cell r="D12519">
            <v>0</v>
          </cell>
          <cell r="E12519">
            <v>0</v>
          </cell>
          <cell r="F12519">
            <v>0</v>
          </cell>
          <cell r="G12519">
            <v>-3000</v>
          </cell>
        </row>
        <row r="12520">
          <cell r="B12520" t="str">
            <v>301503J016</v>
          </cell>
          <cell r="C12520">
            <v>-3000</v>
          </cell>
          <cell r="D12520">
            <v>0</v>
          </cell>
          <cell r="E12520">
            <v>0</v>
          </cell>
          <cell r="F12520">
            <v>0</v>
          </cell>
          <cell r="G12520">
            <v>-3000</v>
          </cell>
        </row>
        <row r="12521">
          <cell r="B12521" t="str">
            <v>301503J017</v>
          </cell>
          <cell r="C12521">
            <v>-3000</v>
          </cell>
          <cell r="D12521">
            <v>0</v>
          </cell>
          <cell r="E12521">
            <v>0</v>
          </cell>
          <cell r="F12521">
            <v>0</v>
          </cell>
          <cell r="G12521">
            <v>-3000</v>
          </cell>
        </row>
        <row r="12522">
          <cell r="B12522" t="str">
            <v>301503J018</v>
          </cell>
          <cell r="C12522">
            <v>-3000</v>
          </cell>
          <cell r="D12522">
            <v>0</v>
          </cell>
          <cell r="E12522">
            <v>0</v>
          </cell>
          <cell r="F12522">
            <v>0</v>
          </cell>
          <cell r="G12522">
            <v>-3000</v>
          </cell>
        </row>
        <row r="12523">
          <cell r="B12523" t="str">
            <v>301503J019</v>
          </cell>
          <cell r="C12523">
            <v>-3000</v>
          </cell>
          <cell r="D12523">
            <v>0</v>
          </cell>
          <cell r="E12523">
            <v>0</v>
          </cell>
          <cell r="F12523">
            <v>0</v>
          </cell>
          <cell r="G12523">
            <v>-3000</v>
          </cell>
        </row>
        <row r="12524">
          <cell r="B12524" t="str">
            <v>301503J020</v>
          </cell>
          <cell r="C12524">
            <v>-3000</v>
          </cell>
          <cell r="D12524">
            <v>0</v>
          </cell>
          <cell r="E12524">
            <v>0</v>
          </cell>
          <cell r="F12524">
            <v>0</v>
          </cell>
          <cell r="G12524">
            <v>-3000</v>
          </cell>
        </row>
        <row r="12525">
          <cell r="B12525" t="str">
            <v>301503J021</v>
          </cell>
          <cell r="C12525">
            <v>-3000</v>
          </cell>
          <cell r="D12525">
            <v>0</v>
          </cell>
          <cell r="E12525">
            <v>0</v>
          </cell>
          <cell r="F12525">
            <v>0</v>
          </cell>
          <cell r="G12525">
            <v>-3000</v>
          </cell>
        </row>
        <row r="12526">
          <cell r="B12526" t="str">
            <v>301503J022</v>
          </cell>
          <cell r="C12526">
            <v>-3000</v>
          </cell>
          <cell r="D12526">
            <v>0</v>
          </cell>
          <cell r="E12526">
            <v>0</v>
          </cell>
          <cell r="F12526">
            <v>0</v>
          </cell>
          <cell r="G12526">
            <v>-3000</v>
          </cell>
        </row>
        <row r="12527">
          <cell r="B12527" t="str">
            <v>301503J023</v>
          </cell>
          <cell r="C12527">
            <v>-3000</v>
          </cell>
          <cell r="D12527">
            <v>0</v>
          </cell>
          <cell r="E12527">
            <v>0</v>
          </cell>
          <cell r="F12527">
            <v>0</v>
          </cell>
          <cell r="G12527">
            <v>-3000</v>
          </cell>
        </row>
        <row r="12528">
          <cell r="B12528" t="str">
            <v>301503J024</v>
          </cell>
          <cell r="C12528">
            <v>-3000</v>
          </cell>
          <cell r="D12528">
            <v>0</v>
          </cell>
          <cell r="E12528">
            <v>0</v>
          </cell>
          <cell r="F12528">
            <v>0</v>
          </cell>
          <cell r="G12528">
            <v>-3000</v>
          </cell>
        </row>
        <row r="12529">
          <cell r="B12529" t="str">
            <v>301503J025</v>
          </cell>
          <cell r="C12529">
            <v>-3000</v>
          </cell>
          <cell r="D12529">
            <v>0</v>
          </cell>
          <cell r="E12529">
            <v>0</v>
          </cell>
          <cell r="F12529">
            <v>0</v>
          </cell>
          <cell r="G12529">
            <v>-3000</v>
          </cell>
        </row>
        <row r="12530">
          <cell r="B12530" t="str">
            <v>301503J026</v>
          </cell>
          <cell r="C12530">
            <v>-3000</v>
          </cell>
          <cell r="D12530">
            <v>0</v>
          </cell>
          <cell r="E12530">
            <v>0</v>
          </cell>
          <cell r="F12530">
            <v>0</v>
          </cell>
          <cell r="G12530">
            <v>-3000</v>
          </cell>
        </row>
        <row r="12531">
          <cell r="B12531" t="str">
            <v>301503J027</v>
          </cell>
          <cell r="C12531">
            <v>-3000</v>
          </cell>
          <cell r="D12531">
            <v>0</v>
          </cell>
          <cell r="E12531">
            <v>0</v>
          </cell>
          <cell r="F12531">
            <v>0</v>
          </cell>
          <cell r="G12531">
            <v>-3000</v>
          </cell>
        </row>
        <row r="12532">
          <cell r="B12532" t="str">
            <v>301503J028</v>
          </cell>
          <cell r="C12532">
            <v>-3000</v>
          </cell>
          <cell r="D12532">
            <v>0</v>
          </cell>
          <cell r="E12532">
            <v>0</v>
          </cell>
          <cell r="F12532">
            <v>0</v>
          </cell>
          <cell r="G12532">
            <v>-3000</v>
          </cell>
        </row>
        <row r="12533">
          <cell r="B12533" t="str">
            <v>301503J029</v>
          </cell>
          <cell r="C12533">
            <v>-3000</v>
          </cell>
          <cell r="D12533">
            <v>0</v>
          </cell>
          <cell r="E12533">
            <v>0</v>
          </cell>
          <cell r="F12533">
            <v>0</v>
          </cell>
          <cell r="G12533">
            <v>-3000</v>
          </cell>
        </row>
        <row r="12534">
          <cell r="B12534" t="str">
            <v>301503J030</v>
          </cell>
          <cell r="C12534">
            <v>-3000</v>
          </cell>
          <cell r="D12534">
            <v>0</v>
          </cell>
          <cell r="E12534">
            <v>0</v>
          </cell>
          <cell r="F12534">
            <v>0</v>
          </cell>
          <cell r="G12534">
            <v>-3000</v>
          </cell>
        </row>
        <row r="12535">
          <cell r="B12535" t="str">
            <v>301503J031</v>
          </cell>
          <cell r="C12535">
            <v>-3000</v>
          </cell>
          <cell r="D12535">
            <v>0</v>
          </cell>
          <cell r="E12535">
            <v>0</v>
          </cell>
          <cell r="F12535">
            <v>0</v>
          </cell>
          <cell r="G12535">
            <v>-3000</v>
          </cell>
        </row>
        <row r="12536">
          <cell r="B12536" t="str">
            <v>301503J032</v>
          </cell>
          <cell r="C12536">
            <v>-3000</v>
          </cell>
          <cell r="D12536">
            <v>0</v>
          </cell>
          <cell r="E12536">
            <v>0</v>
          </cell>
          <cell r="F12536">
            <v>0</v>
          </cell>
          <cell r="G12536">
            <v>-3000</v>
          </cell>
        </row>
        <row r="12537">
          <cell r="B12537" t="str">
            <v>301503J033</v>
          </cell>
          <cell r="C12537">
            <v>-3000</v>
          </cell>
          <cell r="D12537">
            <v>0</v>
          </cell>
          <cell r="E12537">
            <v>0</v>
          </cell>
          <cell r="F12537">
            <v>0</v>
          </cell>
          <cell r="G12537">
            <v>-3000</v>
          </cell>
        </row>
        <row r="12538">
          <cell r="B12538" t="str">
            <v>301503J034</v>
          </cell>
          <cell r="C12538">
            <v>-3000</v>
          </cell>
          <cell r="D12538">
            <v>0</v>
          </cell>
          <cell r="E12538">
            <v>0</v>
          </cell>
          <cell r="F12538">
            <v>0</v>
          </cell>
          <cell r="G12538">
            <v>-3000</v>
          </cell>
        </row>
        <row r="12539">
          <cell r="B12539" t="str">
            <v>301503J035</v>
          </cell>
          <cell r="C12539">
            <v>-3000</v>
          </cell>
          <cell r="D12539">
            <v>0</v>
          </cell>
          <cell r="E12539">
            <v>0</v>
          </cell>
          <cell r="F12539">
            <v>0</v>
          </cell>
          <cell r="G12539">
            <v>-3000</v>
          </cell>
        </row>
        <row r="12540">
          <cell r="B12540" t="str">
            <v>301503J036</v>
          </cell>
          <cell r="C12540">
            <v>-3000</v>
          </cell>
          <cell r="D12540">
            <v>0</v>
          </cell>
          <cell r="E12540">
            <v>0</v>
          </cell>
          <cell r="F12540">
            <v>0</v>
          </cell>
          <cell r="G12540">
            <v>-3000</v>
          </cell>
        </row>
        <row r="12541">
          <cell r="B12541" t="str">
            <v>301503J037</v>
          </cell>
          <cell r="C12541">
            <v>-3000</v>
          </cell>
          <cell r="D12541">
            <v>0</v>
          </cell>
          <cell r="E12541">
            <v>0</v>
          </cell>
          <cell r="F12541">
            <v>0</v>
          </cell>
          <cell r="G12541">
            <v>-3000</v>
          </cell>
        </row>
        <row r="12542">
          <cell r="B12542" t="str">
            <v>301503J038</v>
          </cell>
          <cell r="C12542">
            <v>-3000</v>
          </cell>
          <cell r="D12542">
            <v>6000</v>
          </cell>
          <cell r="E12542">
            <v>-3000</v>
          </cell>
          <cell r="F12542">
            <v>3000</v>
          </cell>
          <cell r="G12542">
            <v>0</v>
          </cell>
        </row>
        <row r="12543">
          <cell r="B12543" t="str">
            <v>301503J039</v>
          </cell>
          <cell r="C12543">
            <v>-3000</v>
          </cell>
          <cell r="D12543">
            <v>0</v>
          </cell>
          <cell r="E12543">
            <v>0</v>
          </cell>
          <cell r="F12543">
            <v>0</v>
          </cell>
          <cell r="G12543">
            <v>-3000</v>
          </cell>
        </row>
        <row r="12544">
          <cell r="B12544" t="str">
            <v>301503J040</v>
          </cell>
          <cell r="C12544">
            <v>-3000</v>
          </cell>
          <cell r="D12544">
            <v>0</v>
          </cell>
          <cell r="E12544">
            <v>0</v>
          </cell>
          <cell r="F12544">
            <v>0</v>
          </cell>
          <cell r="G12544">
            <v>-3000</v>
          </cell>
        </row>
        <row r="12545">
          <cell r="B12545" t="str">
            <v>301503J041</v>
          </cell>
          <cell r="C12545">
            <v>-3000</v>
          </cell>
          <cell r="D12545">
            <v>0</v>
          </cell>
          <cell r="E12545">
            <v>0</v>
          </cell>
          <cell r="F12545">
            <v>0</v>
          </cell>
          <cell r="G12545">
            <v>-3000</v>
          </cell>
        </row>
        <row r="12546">
          <cell r="B12546" t="str">
            <v>301503J042</v>
          </cell>
          <cell r="C12546">
            <v>-3000</v>
          </cell>
          <cell r="D12546">
            <v>0</v>
          </cell>
          <cell r="E12546">
            <v>0</v>
          </cell>
          <cell r="F12546">
            <v>0</v>
          </cell>
          <cell r="G12546">
            <v>-3000</v>
          </cell>
        </row>
        <row r="12547">
          <cell r="B12547" t="str">
            <v>301503J043</v>
          </cell>
          <cell r="C12547">
            <v>-3000</v>
          </cell>
          <cell r="D12547">
            <v>0</v>
          </cell>
          <cell r="E12547">
            <v>0</v>
          </cell>
          <cell r="F12547">
            <v>0</v>
          </cell>
          <cell r="G12547">
            <v>-3000</v>
          </cell>
        </row>
        <row r="12548">
          <cell r="B12548" t="str">
            <v>301503J044</v>
          </cell>
          <cell r="C12548">
            <v>-3000</v>
          </cell>
          <cell r="D12548">
            <v>0</v>
          </cell>
          <cell r="E12548">
            <v>0</v>
          </cell>
          <cell r="F12548">
            <v>0</v>
          </cell>
          <cell r="G12548">
            <v>-3000</v>
          </cell>
        </row>
        <row r="12549">
          <cell r="B12549" t="str">
            <v>301503J045</v>
          </cell>
          <cell r="C12549">
            <v>0</v>
          </cell>
          <cell r="D12549">
            <v>0</v>
          </cell>
          <cell r="E12549">
            <v>-3000</v>
          </cell>
          <cell r="F12549">
            <v>-3000</v>
          </cell>
          <cell r="G12549">
            <v>-3000</v>
          </cell>
        </row>
        <row r="12550">
          <cell r="B12550" t="str">
            <v>301503J046</v>
          </cell>
          <cell r="C12550">
            <v>0</v>
          </cell>
          <cell r="D12550">
            <v>0</v>
          </cell>
          <cell r="E12550">
            <v>-3000</v>
          </cell>
          <cell r="F12550">
            <v>-3000</v>
          </cell>
          <cell r="G12550">
            <v>-3000</v>
          </cell>
        </row>
        <row r="12551">
          <cell r="B12551" t="str">
            <v>301503J047</v>
          </cell>
          <cell r="C12551">
            <v>0</v>
          </cell>
          <cell r="D12551">
            <v>0</v>
          </cell>
          <cell r="E12551">
            <v>-3000</v>
          </cell>
          <cell r="F12551">
            <v>-3000</v>
          </cell>
          <cell r="G12551">
            <v>-3000</v>
          </cell>
        </row>
        <row r="12552">
          <cell r="B12552" t="str">
            <v>301503J048</v>
          </cell>
          <cell r="C12552">
            <v>0</v>
          </cell>
          <cell r="D12552">
            <v>0</v>
          </cell>
          <cell r="E12552">
            <v>-3000</v>
          </cell>
          <cell r="F12552">
            <v>-3000</v>
          </cell>
          <cell r="G12552">
            <v>-3000</v>
          </cell>
        </row>
        <row r="12553">
          <cell r="B12553" t="str">
            <v>301503J049</v>
          </cell>
          <cell r="C12553">
            <v>0</v>
          </cell>
          <cell r="D12553">
            <v>0</v>
          </cell>
          <cell r="E12553">
            <v>-3000</v>
          </cell>
          <cell r="F12553">
            <v>-3000</v>
          </cell>
          <cell r="G12553">
            <v>-3000</v>
          </cell>
        </row>
        <row r="12554">
          <cell r="B12554" t="str">
            <v>301503J050</v>
          </cell>
          <cell r="C12554">
            <v>0</v>
          </cell>
          <cell r="D12554">
            <v>0</v>
          </cell>
          <cell r="E12554">
            <v>-3000</v>
          </cell>
          <cell r="F12554">
            <v>-3000</v>
          </cell>
          <cell r="G12554">
            <v>-3000</v>
          </cell>
        </row>
        <row r="12555">
          <cell r="B12555" t="str">
            <v>301503J051</v>
          </cell>
          <cell r="C12555">
            <v>0</v>
          </cell>
          <cell r="D12555">
            <v>0</v>
          </cell>
          <cell r="E12555">
            <v>-3000</v>
          </cell>
          <cell r="F12555">
            <v>-3000</v>
          </cell>
          <cell r="G12555">
            <v>-3000</v>
          </cell>
        </row>
        <row r="12556">
          <cell r="B12556" t="str">
            <v>301503J052</v>
          </cell>
          <cell r="C12556">
            <v>0</v>
          </cell>
          <cell r="D12556">
            <v>0</v>
          </cell>
          <cell r="E12556">
            <v>-3000</v>
          </cell>
          <cell r="F12556">
            <v>-3000</v>
          </cell>
          <cell r="G12556">
            <v>-3000</v>
          </cell>
        </row>
        <row r="12557">
          <cell r="B12557" t="str">
            <v>301503J053</v>
          </cell>
          <cell r="C12557">
            <v>0</v>
          </cell>
          <cell r="D12557">
            <v>0</v>
          </cell>
          <cell r="E12557">
            <v>-3000</v>
          </cell>
          <cell r="F12557">
            <v>-3000</v>
          </cell>
          <cell r="G12557">
            <v>-3000</v>
          </cell>
        </row>
        <row r="12558">
          <cell r="B12558" t="str">
            <v>301503J054</v>
          </cell>
          <cell r="C12558">
            <v>0</v>
          </cell>
          <cell r="D12558">
            <v>0</v>
          </cell>
          <cell r="E12558">
            <v>-3000</v>
          </cell>
          <cell r="F12558">
            <v>-3000</v>
          </cell>
          <cell r="G12558">
            <v>-3000</v>
          </cell>
        </row>
        <row r="12559">
          <cell r="B12559" t="str">
            <v>301503J055</v>
          </cell>
          <cell r="C12559">
            <v>0</v>
          </cell>
          <cell r="D12559">
            <v>0</v>
          </cell>
          <cell r="E12559">
            <v>-3000</v>
          </cell>
          <cell r="F12559">
            <v>-3000</v>
          </cell>
          <cell r="G12559">
            <v>-3000</v>
          </cell>
        </row>
        <row r="12560">
          <cell r="B12560" t="str">
            <v>301503K001</v>
          </cell>
          <cell r="C12560">
            <v>-3000</v>
          </cell>
          <cell r="D12560">
            <v>0</v>
          </cell>
          <cell r="E12560">
            <v>0</v>
          </cell>
          <cell r="F12560">
            <v>0</v>
          </cell>
          <cell r="G12560">
            <v>-3000</v>
          </cell>
        </row>
        <row r="12561">
          <cell r="B12561" t="str">
            <v>301503K002</v>
          </cell>
          <cell r="C12561">
            <v>-3000</v>
          </cell>
          <cell r="D12561">
            <v>0</v>
          </cell>
          <cell r="E12561">
            <v>0</v>
          </cell>
          <cell r="F12561">
            <v>0</v>
          </cell>
          <cell r="G12561">
            <v>-3000</v>
          </cell>
        </row>
        <row r="12562">
          <cell r="B12562" t="str">
            <v>301503K003</v>
          </cell>
          <cell r="C12562">
            <v>-3000</v>
          </cell>
          <cell r="D12562">
            <v>0</v>
          </cell>
          <cell r="E12562">
            <v>0</v>
          </cell>
          <cell r="F12562">
            <v>0</v>
          </cell>
          <cell r="G12562">
            <v>-3000</v>
          </cell>
        </row>
        <row r="12563">
          <cell r="B12563" t="str">
            <v>301503K004</v>
          </cell>
          <cell r="C12563">
            <v>-3000</v>
          </cell>
          <cell r="D12563">
            <v>0</v>
          </cell>
          <cell r="E12563">
            <v>0</v>
          </cell>
          <cell r="F12563">
            <v>0</v>
          </cell>
          <cell r="G12563">
            <v>-3000</v>
          </cell>
        </row>
        <row r="12564">
          <cell r="B12564" t="str">
            <v>301503K005</v>
          </cell>
          <cell r="C12564">
            <v>-3000</v>
          </cell>
          <cell r="D12564">
            <v>0</v>
          </cell>
          <cell r="E12564">
            <v>0</v>
          </cell>
          <cell r="F12564">
            <v>0</v>
          </cell>
          <cell r="G12564">
            <v>-3000</v>
          </cell>
        </row>
        <row r="12565">
          <cell r="B12565" t="str">
            <v>301503K006</v>
          </cell>
          <cell r="C12565">
            <v>-3000</v>
          </cell>
          <cell r="D12565">
            <v>0</v>
          </cell>
          <cell r="E12565">
            <v>0</v>
          </cell>
          <cell r="F12565">
            <v>0</v>
          </cell>
          <cell r="G12565">
            <v>-3000</v>
          </cell>
        </row>
        <row r="12566">
          <cell r="B12566" t="str">
            <v>301503K007</v>
          </cell>
          <cell r="C12566">
            <v>-3000</v>
          </cell>
          <cell r="D12566">
            <v>0</v>
          </cell>
          <cell r="E12566">
            <v>0</v>
          </cell>
          <cell r="F12566">
            <v>0</v>
          </cell>
          <cell r="G12566">
            <v>-3000</v>
          </cell>
        </row>
        <row r="12567">
          <cell r="B12567" t="str">
            <v>301503K008</v>
          </cell>
          <cell r="C12567">
            <v>-3000</v>
          </cell>
          <cell r="D12567">
            <v>0</v>
          </cell>
          <cell r="E12567">
            <v>0</v>
          </cell>
          <cell r="F12567">
            <v>0</v>
          </cell>
          <cell r="G12567">
            <v>-3000</v>
          </cell>
        </row>
        <row r="12568">
          <cell r="B12568" t="str">
            <v>301503K009</v>
          </cell>
          <cell r="C12568">
            <v>-3000</v>
          </cell>
          <cell r="D12568">
            <v>0</v>
          </cell>
          <cell r="E12568">
            <v>0</v>
          </cell>
          <cell r="F12568">
            <v>0</v>
          </cell>
          <cell r="G12568">
            <v>-3000</v>
          </cell>
        </row>
        <row r="12569">
          <cell r="B12569" t="str">
            <v>301503K010</v>
          </cell>
          <cell r="C12569">
            <v>-3000</v>
          </cell>
          <cell r="D12569">
            <v>0</v>
          </cell>
          <cell r="E12569">
            <v>0</v>
          </cell>
          <cell r="F12569">
            <v>0</v>
          </cell>
          <cell r="G12569">
            <v>-3000</v>
          </cell>
        </row>
        <row r="12570">
          <cell r="B12570" t="str">
            <v>301503K011</v>
          </cell>
          <cell r="C12570">
            <v>-3000</v>
          </cell>
          <cell r="D12570">
            <v>0</v>
          </cell>
          <cell r="E12570">
            <v>0</v>
          </cell>
          <cell r="F12570">
            <v>0</v>
          </cell>
          <cell r="G12570">
            <v>-3000</v>
          </cell>
        </row>
        <row r="12571">
          <cell r="B12571" t="str">
            <v>301503K012</v>
          </cell>
          <cell r="C12571">
            <v>-3000</v>
          </cell>
          <cell r="D12571">
            <v>3000</v>
          </cell>
          <cell r="E12571">
            <v>0</v>
          </cell>
          <cell r="F12571">
            <v>3000</v>
          </cell>
          <cell r="G12571">
            <v>0</v>
          </cell>
        </row>
        <row r="12572">
          <cell r="B12572" t="str">
            <v>301503K013</v>
          </cell>
          <cell r="C12572">
            <v>-3000</v>
          </cell>
          <cell r="D12572">
            <v>0</v>
          </cell>
          <cell r="E12572">
            <v>0</v>
          </cell>
          <cell r="F12572">
            <v>0</v>
          </cell>
          <cell r="G12572">
            <v>-3000</v>
          </cell>
        </row>
        <row r="12573">
          <cell r="B12573" t="str">
            <v>301503K014</v>
          </cell>
          <cell r="C12573">
            <v>-3000</v>
          </cell>
          <cell r="D12573">
            <v>0</v>
          </cell>
          <cell r="E12573">
            <v>0</v>
          </cell>
          <cell r="F12573">
            <v>0</v>
          </cell>
          <cell r="G12573">
            <v>-3000</v>
          </cell>
        </row>
        <row r="12574">
          <cell r="B12574" t="str">
            <v>301503K015</v>
          </cell>
          <cell r="C12574">
            <v>-3000</v>
          </cell>
          <cell r="D12574">
            <v>0</v>
          </cell>
          <cell r="E12574">
            <v>0</v>
          </cell>
          <cell r="F12574">
            <v>0</v>
          </cell>
          <cell r="G12574">
            <v>-3000</v>
          </cell>
        </row>
        <row r="12575">
          <cell r="B12575" t="str">
            <v>301503K016</v>
          </cell>
          <cell r="C12575">
            <v>-3000</v>
          </cell>
          <cell r="D12575">
            <v>0</v>
          </cell>
          <cell r="E12575">
            <v>0</v>
          </cell>
          <cell r="F12575">
            <v>0</v>
          </cell>
          <cell r="G12575">
            <v>-3000</v>
          </cell>
        </row>
        <row r="12576">
          <cell r="B12576" t="str">
            <v>301503K017</v>
          </cell>
          <cell r="C12576">
            <v>-3000</v>
          </cell>
          <cell r="D12576">
            <v>0</v>
          </cell>
          <cell r="E12576">
            <v>0</v>
          </cell>
          <cell r="F12576">
            <v>0</v>
          </cell>
          <cell r="G12576">
            <v>-3000</v>
          </cell>
        </row>
        <row r="12577">
          <cell r="B12577" t="str">
            <v>301503K018</v>
          </cell>
          <cell r="C12577">
            <v>-3000</v>
          </cell>
          <cell r="D12577">
            <v>0</v>
          </cell>
          <cell r="E12577">
            <v>0</v>
          </cell>
          <cell r="F12577">
            <v>0</v>
          </cell>
          <cell r="G12577">
            <v>-3000</v>
          </cell>
        </row>
        <row r="12578">
          <cell r="B12578" t="str">
            <v>301503K019</v>
          </cell>
          <cell r="C12578">
            <v>-3000</v>
          </cell>
          <cell r="D12578">
            <v>0</v>
          </cell>
          <cell r="E12578">
            <v>0</v>
          </cell>
          <cell r="F12578">
            <v>0</v>
          </cell>
          <cell r="G12578">
            <v>-3000</v>
          </cell>
        </row>
        <row r="12579">
          <cell r="B12579" t="str">
            <v>301503K020</v>
          </cell>
          <cell r="C12579">
            <v>-3000</v>
          </cell>
          <cell r="D12579">
            <v>0</v>
          </cell>
          <cell r="E12579">
            <v>0</v>
          </cell>
          <cell r="F12579">
            <v>0</v>
          </cell>
          <cell r="G12579">
            <v>-3000</v>
          </cell>
        </row>
        <row r="12580">
          <cell r="B12580" t="str">
            <v>301503K021</v>
          </cell>
          <cell r="C12580">
            <v>-3000</v>
          </cell>
          <cell r="D12580">
            <v>0</v>
          </cell>
          <cell r="E12580">
            <v>0</v>
          </cell>
          <cell r="F12580">
            <v>0</v>
          </cell>
          <cell r="G12580">
            <v>-3000</v>
          </cell>
        </row>
        <row r="12581">
          <cell r="B12581" t="str">
            <v>301503K022</v>
          </cell>
          <cell r="C12581">
            <v>-3000</v>
          </cell>
          <cell r="D12581">
            <v>3000</v>
          </cell>
          <cell r="E12581">
            <v>0</v>
          </cell>
          <cell r="F12581">
            <v>3000</v>
          </cell>
          <cell r="G12581">
            <v>0</v>
          </cell>
        </row>
        <row r="12582">
          <cell r="B12582" t="str">
            <v>301503K023</v>
          </cell>
          <cell r="C12582">
            <v>-3000</v>
          </cell>
          <cell r="D12582">
            <v>0</v>
          </cell>
          <cell r="E12582">
            <v>0</v>
          </cell>
          <cell r="F12582">
            <v>0</v>
          </cell>
          <cell r="G12582">
            <v>-3000</v>
          </cell>
        </row>
        <row r="12583">
          <cell r="B12583" t="str">
            <v>301503K024</v>
          </cell>
          <cell r="C12583">
            <v>-3000</v>
          </cell>
          <cell r="D12583">
            <v>0</v>
          </cell>
          <cell r="E12583">
            <v>0</v>
          </cell>
          <cell r="F12583">
            <v>0</v>
          </cell>
          <cell r="G12583">
            <v>-3000</v>
          </cell>
        </row>
        <row r="12584">
          <cell r="B12584" t="str">
            <v>301503K025</v>
          </cell>
          <cell r="C12584">
            <v>-3000</v>
          </cell>
          <cell r="D12584">
            <v>0</v>
          </cell>
          <cell r="E12584">
            <v>0</v>
          </cell>
          <cell r="F12584">
            <v>0</v>
          </cell>
          <cell r="G12584">
            <v>-3000</v>
          </cell>
        </row>
        <row r="12585">
          <cell r="B12585" t="str">
            <v>301503K026</v>
          </cell>
          <cell r="C12585">
            <v>-3000</v>
          </cell>
          <cell r="D12585">
            <v>0</v>
          </cell>
          <cell r="E12585">
            <v>0</v>
          </cell>
          <cell r="F12585">
            <v>0</v>
          </cell>
          <cell r="G12585">
            <v>-3000</v>
          </cell>
        </row>
        <row r="12586">
          <cell r="B12586" t="str">
            <v>301503K027</v>
          </cell>
          <cell r="C12586">
            <v>-3000</v>
          </cell>
          <cell r="D12586">
            <v>0</v>
          </cell>
          <cell r="E12586">
            <v>0</v>
          </cell>
          <cell r="F12586">
            <v>0</v>
          </cell>
          <cell r="G12586">
            <v>-3000</v>
          </cell>
        </row>
        <row r="12587">
          <cell r="B12587" t="str">
            <v>301503K028</v>
          </cell>
          <cell r="C12587">
            <v>-3000</v>
          </cell>
          <cell r="D12587">
            <v>0</v>
          </cell>
          <cell r="E12587">
            <v>0</v>
          </cell>
          <cell r="F12587">
            <v>0</v>
          </cell>
          <cell r="G12587">
            <v>-3000</v>
          </cell>
        </row>
        <row r="12588">
          <cell r="B12588" t="str">
            <v>301503K029</v>
          </cell>
          <cell r="C12588">
            <v>-3000</v>
          </cell>
          <cell r="D12588">
            <v>0</v>
          </cell>
          <cell r="E12588">
            <v>0</v>
          </cell>
          <cell r="F12588">
            <v>0</v>
          </cell>
          <cell r="G12588">
            <v>-3000</v>
          </cell>
        </row>
        <row r="12589">
          <cell r="B12589" t="str">
            <v>301503K030</v>
          </cell>
          <cell r="C12589">
            <v>-3000</v>
          </cell>
          <cell r="D12589">
            <v>0</v>
          </cell>
          <cell r="E12589">
            <v>0</v>
          </cell>
          <cell r="F12589">
            <v>0</v>
          </cell>
          <cell r="G12589">
            <v>-3000</v>
          </cell>
        </row>
        <row r="12590">
          <cell r="B12590" t="str">
            <v>301503K031</v>
          </cell>
          <cell r="C12590">
            <v>-3000</v>
          </cell>
          <cell r="D12590">
            <v>0</v>
          </cell>
          <cell r="E12590">
            <v>0</v>
          </cell>
          <cell r="F12590">
            <v>0</v>
          </cell>
          <cell r="G12590">
            <v>-3000</v>
          </cell>
        </row>
        <row r="12591">
          <cell r="B12591" t="str">
            <v>301503K032</v>
          </cell>
          <cell r="C12591">
            <v>-3000</v>
          </cell>
          <cell r="D12591">
            <v>0</v>
          </cell>
          <cell r="E12591">
            <v>0</v>
          </cell>
          <cell r="F12591">
            <v>0</v>
          </cell>
          <cell r="G12591">
            <v>-3000</v>
          </cell>
        </row>
        <row r="12592">
          <cell r="B12592" t="str">
            <v>301503K033</v>
          </cell>
          <cell r="C12592">
            <v>-3000</v>
          </cell>
          <cell r="D12592">
            <v>0</v>
          </cell>
          <cell r="E12592">
            <v>0</v>
          </cell>
          <cell r="F12592">
            <v>0</v>
          </cell>
          <cell r="G12592">
            <v>-3000</v>
          </cell>
        </row>
        <row r="12593">
          <cell r="B12593" t="str">
            <v>301503K034</v>
          </cell>
          <cell r="C12593">
            <v>-3000</v>
          </cell>
          <cell r="D12593">
            <v>0</v>
          </cell>
          <cell r="E12593">
            <v>0</v>
          </cell>
          <cell r="F12593">
            <v>0</v>
          </cell>
          <cell r="G12593">
            <v>-3000</v>
          </cell>
        </row>
        <row r="12594">
          <cell r="B12594" t="str">
            <v>301503K035</v>
          </cell>
          <cell r="C12594">
            <v>-3000</v>
          </cell>
          <cell r="D12594">
            <v>0</v>
          </cell>
          <cell r="E12594">
            <v>0</v>
          </cell>
          <cell r="F12594">
            <v>0</v>
          </cell>
          <cell r="G12594">
            <v>-3000</v>
          </cell>
        </row>
        <row r="12595">
          <cell r="B12595" t="str">
            <v>301503K036</v>
          </cell>
          <cell r="C12595">
            <v>-3000</v>
          </cell>
          <cell r="D12595">
            <v>0</v>
          </cell>
          <cell r="E12595">
            <v>0</v>
          </cell>
          <cell r="F12595">
            <v>0</v>
          </cell>
          <cell r="G12595">
            <v>-3000</v>
          </cell>
        </row>
        <row r="12596">
          <cell r="B12596" t="str">
            <v>301503K037</v>
          </cell>
          <cell r="C12596">
            <v>-3000</v>
          </cell>
          <cell r="D12596">
            <v>0</v>
          </cell>
          <cell r="E12596">
            <v>0</v>
          </cell>
          <cell r="F12596">
            <v>0</v>
          </cell>
          <cell r="G12596">
            <v>-3000</v>
          </cell>
        </row>
        <row r="12597">
          <cell r="B12597" t="str">
            <v>301503K038</v>
          </cell>
          <cell r="C12597">
            <v>-3000</v>
          </cell>
          <cell r="D12597">
            <v>0</v>
          </cell>
          <cell r="E12597">
            <v>0</v>
          </cell>
          <cell r="F12597">
            <v>0</v>
          </cell>
          <cell r="G12597">
            <v>-3000</v>
          </cell>
        </row>
        <row r="12598">
          <cell r="B12598" t="str">
            <v>301503K039</v>
          </cell>
          <cell r="C12598">
            <v>-3000</v>
          </cell>
          <cell r="D12598">
            <v>0</v>
          </cell>
          <cell r="E12598">
            <v>0</v>
          </cell>
          <cell r="F12598">
            <v>0</v>
          </cell>
          <cell r="G12598">
            <v>-3000</v>
          </cell>
        </row>
        <row r="12599">
          <cell r="B12599" t="str">
            <v>301503K040</v>
          </cell>
          <cell r="C12599">
            <v>-3000</v>
          </cell>
          <cell r="D12599">
            <v>0</v>
          </cell>
          <cell r="E12599">
            <v>0</v>
          </cell>
          <cell r="F12599">
            <v>0</v>
          </cell>
          <cell r="G12599">
            <v>-3000</v>
          </cell>
        </row>
        <row r="12600">
          <cell r="B12600" t="str">
            <v>301503K041</v>
          </cell>
          <cell r="C12600">
            <v>-3000</v>
          </cell>
          <cell r="D12600">
            <v>0</v>
          </cell>
          <cell r="E12600">
            <v>0</v>
          </cell>
          <cell r="F12600">
            <v>0</v>
          </cell>
          <cell r="G12600">
            <v>-3000</v>
          </cell>
        </row>
        <row r="12601">
          <cell r="B12601" t="str">
            <v>301503K042</v>
          </cell>
          <cell r="C12601">
            <v>-3000</v>
          </cell>
          <cell r="D12601">
            <v>0</v>
          </cell>
          <cell r="E12601">
            <v>0</v>
          </cell>
          <cell r="F12601">
            <v>0</v>
          </cell>
          <cell r="G12601">
            <v>-3000</v>
          </cell>
        </row>
        <row r="12602">
          <cell r="B12602" t="str">
            <v>301503K043</v>
          </cell>
          <cell r="C12602">
            <v>-3000</v>
          </cell>
          <cell r="D12602">
            <v>0</v>
          </cell>
          <cell r="E12602">
            <v>0</v>
          </cell>
          <cell r="F12602">
            <v>0</v>
          </cell>
          <cell r="G12602">
            <v>-3000</v>
          </cell>
        </row>
        <row r="12603">
          <cell r="B12603" t="str">
            <v>301503K044</v>
          </cell>
          <cell r="C12603">
            <v>0</v>
          </cell>
          <cell r="D12603">
            <v>0</v>
          </cell>
          <cell r="E12603">
            <v>-3000</v>
          </cell>
          <cell r="F12603">
            <v>-3000</v>
          </cell>
          <cell r="G12603">
            <v>-3000</v>
          </cell>
        </row>
        <row r="12604">
          <cell r="B12604" t="str">
            <v>301503K045</v>
          </cell>
          <cell r="C12604">
            <v>0</v>
          </cell>
          <cell r="D12604">
            <v>0</v>
          </cell>
          <cell r="E12604">
            <v>-3000</v>
          </cell>
          <cell r="F12604">
            <v>-3000</v>
          </cell>
          <cell r="G12604">
            <v>-3000</v>
          </cell>
        </row>
        <row r="12605">
          <cell r="B12605" t="str">
            <v>301503K046</v>
          </cell>
          <cell r="C12605">
            <v>0</v>
          </cell>
          <cell r="D12605">
            <v>0</v>
          </cell>
          <cell r="E12605">
            <v>-3000</v>
          </cell>
          <cell r="F12605">
            <v>-3000</v>
          </cell>
          <cell r="G12605">
            <v>-3000</v>
          </cell>
        </row>
        <row r="12606">
          <cell r="B12606" t="str">
            <v>301503K052</v>
          </cell>
          <cell r="C12606">
            <v>-3000</v>
          </cell>
          <cell r="D12606">
            <v>0</v>
          </cell>
          <cell r="E12606">
            <v>0</v>
          </cell>
          <cell r="F12606">
            <v>0</v>
          </cell>
          <cell r="G12606">
            <v>-3000</v>
          </cell>
        </row>
        <row r="12607">
          <cell r="B12607" t="str">
            <v>301503K053</v>
          </cell>
          <cell r="C12607">
            <v>-3000</v>
          </cell>
          <cell r="D12607">
            <v>0</v>
          </cell>
          <cell r="E12607">
            <v>0</v>
          </cell>
          <cell r="F12607">
            <v>0</v>
          </cell>
          <cell r="G12607">
            <v>-3000</v>
          </cell>
        </row>
        <row r="12608">
          <cell r="B12608" t="str">
            <v>301503K054</v>
          </cell>
          <cell r="C12608">
            <v>0</v>
          </cell>
          <cell r="D12608">
            <v>0</v>
          </cell>
          <cell r="E12608">
            <v>-3000</v>
          </cell>
          <cell r="F12608">
            <v>-3000</v>
          </cell>
          <cell r="G12608">
            <v>-3000</v>
          </cell>
        </row>
        <row r="12609">
          <cell r="B12609" t="str">
            <v>301503K055</v>
          </cell>
          <cell r="C12609">
            <v>0</v>
          </cell>
          <cell r="D12609">
            <v>0</v>
          </cell>
          <cell r="E12609">
            <v>-3000</v>
          </cell>
          <cell r="F12609">
            <v>-3000</v>
          </cell>
          <cell r="G12609">
            <v>-3000</v>
          </cell>
        </row>
        <row r="12610">
          <cell r="B12610" t="str">
            <v>301503K056</v>
          </cell>
          <cell r="C12610">
            <v>0</v>
          </cell>
          <cell r="D12610">
            <v>0</v>
          </cell>
          <cell r="E12610">
            <v>-3000</v>
          </cell>
          <cell r="F12610">
            <v>-3000</v>
          </cell>
          <cell r="G12610">
            <v>-3000</v>
          </cell>
        </row>
        <row r="12611">
          <cell r="B12611" t="str">
            <v>301503K057</v>
          </cell>
          <cell r="C12611">
            <v>0</v>
          </cell>
          <cell r="D12611">
            <v>0</v>
          </cell>
          <cell r="E12611">
            <v>-3000</v>
          </cell>
          <cell r="F12611">
            <v>-3000</v>
          </cell>
          <cell r="G12611">
            <v>-3000</v>
          </cell>
        </row>
        <row r="12612">
          <cell r="B12612" t="str">
            <v>301503K058</v>
          </cell>
          <cell r="C12612">
            <v>0</v>
          </cell>
          <cell r="D12612">
            <v>0</v>
          </cell>
          <cell r="E12612">
            <v>-3000</v>
          </cell>
          <cell r="F12612">
            <v>-3000</v>
          </cell>
          <cell r="G12612">
            <v>-3000</v>
          </cell>
        </row>
        <row r="12613">
          <cell r="B12613" t="str">
            <v>301503K059</v>
          </cell>
          <cell r="C12613">
            <v>0</v>
          </cell>
          <cell r="D12613">
            <v>0</v>
          </cell>
          <cell r="E12613">
            <v>-3000</v>
          </cell>
          <cell r="F12613">
            <v>-3000</v>
          </cell>
          <cell r="G12613">
            <v>-3000</v>
          </cell>
        </row>
        <row r="12614">
          <cell r="B12614" t="str">
            <v>301503K060</v>
          </cell>
          <cell r="C12614">
            <v>0</v>
          </cell>
          <cell r="D12614">
            <v>0</v>
          </cell>
          <cell r="E12614">
            <v>-3000</v>
          </cell>
          <cell r="F12614">
            <v>-3000</v>
          </cell>
          <cell r="G12614">
            <v>-3000</v>
          </cell>
        </row>
        <row r="12615">
          <cell r="B12615" t="str">
            <v>301503K061</v>
          </cell>
          <cell r="C12615">
            <v>0</v>
          </cell>
          <cell r="D12615">
            <v>0</v>
          </cell>
          <cell r="E12615">
            <v>-3000</v>
          </cell>
          <cell r="F12615">
            <v>-3000</v>
          </cell>
          <cell r="G12615">
            <v>-3000</v>
          </cell>
        </row>
        <row r="12616">
          <cell r="B12616" t="str">
            <v>301503L001</v>
          </cell>
          <cell r="C12616">
            <v>-3000</v>
          </cell>
          <cell r="D12616">
            <v>0</v>
          </cell>
          <cell r="E12616">
            <v>0</v>
          </cell>
          <cell r="F12616">
            <v>0</v>
          </cell>
          <cell r="G12616">
            <v>-3000</v>
          </cell>
        </row>
        <row r="12617">
          <cell r="B12617" t="str">
            <v>301503L002</v>
          </cell>
          <cell r="C12617">
            <v>-3000</v>
          </cell>
          <cell r="D12617">
            <v>3000</v>
          </cell>
          <cell r="E12617">
            <v>0</v>
          </cell>
          <cell r="F12617">
            <v>3000</v>
          </cell>
          <cell r="G12617">
            <v>0</v>
          </cell>
        </row>
        <row r="12618">
          <cell r="B12618" t="str">
            <v>301503L003</v>
          </cell>
          <cell r="C12618">
            <v>-3000</v>
          </cell>
          <cell r="D12618">
            <v>0</v>
          </cell>
          <cell r="E12618">
            <v>0</v>
          </cell>
          <cell r="F12618">
            <v>0</v>
          </cell>
          <cell r="G12618">
            <v>-3000</v>
          </cell>
        </row>
        <row r="12619">
          <cell r="B12619" t="str">
            <v>301503L004</v>
          </cell>
          <cell r="C12619">
            <v>-3000</v>
          </cell>
          <cell r="D12619">
            <v>0</v>
          </cell>
          <cell r="E12619">
            <v>0</v>
          </cell>
          <cell r="F12619">
            <v>0</v>
          </cell>
          <cell r="G12619">
            <v>-3000</v>
          </cell>
        </row>
        <row r="12620">
          <cell r="B12620" t="str">
            <v>301503L005</v>
          </cell>
          <cell r="C12620">
            <v>-3000</v>
          </cell>
          <cell r="D12620">
            <v>0</v>
          </cell>
          <cell r="E12620">
            <v>0</v>
          </cell>
          <cell r="F12620">
            <v>0</v>
          </cell>
          <cell r="G12620">
            <v>-3000</v>
          </cell>
        </row>
        <row r="12621">
          <cell r="B12621" t="str">
            <v>301503L006</v>
          </cell>
          <cell r="C12621">
            <v>-3000</v>
          </cell>
          <cell r="D12621">
            <v>0</v>
          </cell>
          <cell r="E12621">
            <v>0</v>
          </cell>
          <cell r="F12621">
            <v>0</v>
          </cell>
          <cell r="G12621">
            <v>-3000</v>
          </cell>
        </row>
        <row r="12622">
          <cell r="B12622" t="str">
            <v>301503L007</v>
          </cell>
          <cell r="C12622">
            <v>-3000</v>
          </cell>
          <cell r="D12622">
            <v>0</v>
          </cell>
          <cell r="E12622">
            <v>0</v>
          </cell>
          <cell r="F12622">
            <v>0</v>
          </cell>
          <cell r="G12622">
            <v>-3000</v>
          </cell>
        </row>
        <row r="12623">
          <cell r="B12623" t="str">
            <v>301503L008</v>
          </cell>
          <cell r="C12623">
            <v>-3000</v>
          </cell>
          <cell r="D12623">
            <v>0</v>
          </cell>
          <cell r="E12623">
            <v>0</v>
          </cell>
          <cell r="F12623">
            <v>0</v>
          </cell>
          <cell r="G12623">
            <v>-3000</v>
          </cell>
        </row>
        <row r="12624">
          <cell r="B12624" t="str">
            <v>301503L009</v>
          </cell>
          <cell r="C12624">
            <v>-3000</v>
          </cell>
          <cell r="D12624">
            <v>0</v>
          </cell>
          <cell r="E12624">
            <v>0</v>
          </cell>
          <cell r="F12624">
            <v>0</v>
          </cell>
          <cell r="G12624">
            <v>-3000</v>
          </cell>
        </row>
        <row r="12625">
          <cell r="B12625" t="str">
            <v>301503L010</v>
          </cell>
          <cell r="C12625">
            <v>-3000</v>
          </cell>
          <cell r="D12625">
            <v>0</v>
          </cell>
          <cell r="E12625">
            <v>0</v>
          </cell>
          <cell r="F12625">
            <v>0</v>
          </cell>
          <cell r="G12625">
            <v>-3000</v>
          </cell>
        </row>
        <row r="12626">
          <cell r="B12626" t="str">
            <v>301503L011</v>
          </cell>
          <cell r="C12626">
            <v>-3000</v>
          </cell>
          <cell r="D12626">
            <v>0</v>
          </cell>
          <cell r="E12626">
            <v>0</v>
          </cell>
          <cell r="F12626">
            <v>0</v>
          </cell>
          <cell r="G12626">
            <v>-3000</v>
          </cell>
        </row>
        <row r="12627">
          <cell r="B12627" t="str">
            <v>301503L012</v>
          </cell>
          <cell r="C12627">
            <v>-3000</v>
          </cell>
          <cell r="D12627">
            <v>0</v>
          </cell>
          <cell r="E12627">
            <v>0</v>
          </cell>
          <cell r="F12627">
            <v>0</v>
          </cell>
          <cell r="G12627">
            <v>-3000</v>
          </cell>
        </row>
        <row r="12628">
          <cell r="B12628" t="str">
            <v>301503L013</v>
          </cell>
          <cell r="C12628">
            <v>-3000</v>
          </cell>
          <cell r="D12628">
            <v>0</v>
          </cell>
          <cell r="E12628">
            <v>0</v>
          </cell>
          <cell r="F12628">
            <v>0</v>
          </cell>
          <cell r="G12628">
            <v>-3000</v>
          </cell>
        </row>
        <row r="12629">
          <cell r="B12629" t="str">
            <v>301503L014</v>
          </cell>
          <cell r="C12629">
            <v>-3000</v>
          </cell>
          <cell r="D12629">
            <v>0</v>
          </cell>
          <cell r="E12629">
            <v>0</v>
          </cell>
          <cell r="F12629">
            <v>0</v>
          </cell>
          <cell r="G12629">
            <v>-3000</v>
          </cell>
        </row>
        <row r="12630">
          <cell r="B12630" t="str">
            <v>301503L015</v>
          </cell>
          <cell r="C12630">
            <v>-3000</v>
          </cell>
          <cell r="D12630">
            <v>0</v>
          </cell>
          <cell r="E12630">
            <v>0</v>
          </cell>
          <cell r="F12630">
            <v>0</v>
          </cell>
          <cell r="G12630">
            <v>-3000</v>
          </cell>
        </row>
        <row r="12631">
          <cell r="B12631" t="str">
            <v>301503L016</v>
          </cell>
          <cell r="C12631">
            <v>-3000</v>
          </cell>
          <cell r="D12631">
            <v>0</v>
          </cell>
          <cell r="E12631">
            <v>0</v>
          </cell>
          <cell r="F12631">
            <v>0</v>
          </cell>
          <cell r="G12631">
            <v>-3000</v>
          </cell>
        </row>
        <row r="12632">
          <cell r="B12632" t="str">
            <v>301503L017</v>
          </cell>
          <cell r="C12632">
            <v>-3000</v>
          </cell>
          <cell r="D12632">
            <v>0</v>
          </cell>
          <cell r="E12632">
            <v>0</v>
          </cell>
          <cell r="F12632">
            <v>0</v>
          </cell>
          <cell r="G12632">
            <v>-3000</v>
          </cell>
        </row>
        <row r="12633">
          <cell r="B12633" t="str">
            <v>301503L018</v>
          </cell>
          <cell r="C12633">
            <v>0</v>
          </cell>
          <cell r="D12633">
            <v>0</v>
          </cell>
          <cell r="E12633">
            <v>-3000</v>
          </cell>
          <cell r="F12633">
            <v>-3000</v>
          </cell>
          <cell r="G12633">
            <v>-3000</v>
          </cell>
        </row>
        <row r="12634">
          <cell r="B12634" t="str">
            <v>301503L019</v>
          </cell>
          <cell r="C12634">
            <v>0</v>
          </cell>
          <cell r="D12634">
            <v>0</v>
          </cell>
          <cell r="E12634">
            <v>-3000</v>
          </cell>
          <cell r="F12634">
            <v>-3000</v>
          </cell>
          <cell r="G12634">
            <v>-3000</v>
          </cell>
        </row>
        <row r="12635">
          <cell r="B12635" t="str">
            <v>301503L020</v>
          </cell>
          <cell r="C12635">
            <v>0</v>
          </cell>
          <cell r="D12635">
            <v>0</v>
          </cell>
          <cell r="E12635">
            <v>-3000</v>
          </cell>
          <cell r="F12635">
            <v>-3000</v>
          </cell>
          <cell r="G12635">
            <v>-3000</v>
          </cell>
        </row>
        <row r="12636">
          <cell r="B12636" t="str">
            <v>301503L021</v>
          </cell>
          <cell r="C12636">
            <v>0</v>
          </cell>
          <cell r="D12636">
            <v>0</v>
          </cell>
          <cell r="E12636">
            <v>-3000</v>
          </cell>
          <cell r="F12636">
            <v>-3000</v>
          </cell>
          <cell r="G12636">
            <v>-3000</v>
          </cell>
        </row>
        <row r="12637">
          <cell r="B12637" t="str">
            <v>301503L022</v>
          </cell>
          <cell r="C12637">
            <v>0</v>
          </cell>
          <cell r="D12637">
            <v>3000</v>
          </cell>
          <cell r="E12637">
            <v>-3000</v>
          </cell>
          <cell r="F12637">
            <v>0</v>
          </cell>
          <cell r="G12637">
            <v>0</v>
          </cell>
        </row>
        <row r="12638">
          <cell r="B12638" t="str">
            <v>301503M001</v>
          </cell>
          <cell r="C12638">
            <v>-3000</v>
          </cell>
          <cell r="D12638">
            <v>0</v>
          </cell>
          <cell r="E12638">
            <v>0</v>
          </cell>
          <cell r="F12638">
            <v>0</v>
          </cell>
          <cell r="G12638">
            <v>-3000</v>
          </cell>
        </row>
        <row r="12639">
          <cell r="B12639" t="str">
            <v>301503M002</v>
          </cell>
          <cell r="C12639">
            <v>-3000</v>
          </cell>
          <cell r="D12639">
            <v>0</v>
          </cell>
          <cell r="E12639">
            <v>0</v>
          </cell>
          <cell r="F12639">
            <v>0</v>
          </cell>
          <cell r="G12639">
            <v>-3000</v>
          </cell>
        </row>
        <row r="12640">
          <cell r="B12640" t="str">
            <v>301503M003</v>
          </cell>
          <cell r="C12640">
            <v>-3000</v>
          </cell>
          <cell r="D12640">
            <v>0</v>
          </cell>
          <cell r="E12640">
            <v>0</v>
          </cell>
          <cell r="F12640">
            <v>0</v>
          </cell>
          <cell r="G12640">
            <v>-3000</v>
          </cell>
        </row>
        <row r="12641">
          <cell r="B12641" t="str">
            <v>301503M004</v>
          </cell>
          <cell r="C12641">
            <v>-3000</v>
          </cell>
          <cell r="D12641">
            <v>3000</v>
          </cell>
          <cell r="E12641">
            <v>0</v>
          </cell>
          <cell r="F12641">
            <v>3000</v>
          </cell>
          <cell r="G12641">
            <v>0</v>
          </cell>
        </row>
        <row r="12642">
          <cell r="B12642" t="str">
            <v>301503M005</v>
          </cell>
          <cell r="C12642">
            <v>-3000</v>
          </cell>
          <cell r="D12642">
            <v>0</v>
          </cell>
          <cell r="E12642">
            <v>0</v>
          </cell>
          <cell r="F12642">
            <v>0</v>
          </cell>
          <cell r="G12642">
            <v>-3000</v>
          </cell>
        </row>
        <row r="12643">
          <cell r="B12643" t="str">
            <v>301503M006</v>
          </cell>
          <cell r="C12643">
            <v>-3000</v>
          </cell>
          <cell r="D12643">
            <v>0</v>
          </cell>
          <cell r="E12643">
            <v>0</v>
          </cell>
          <cell r="F12643">
            <v>0</v>
          </cell>
          <cell r="G12643">
            <v>-3000</v>
          </cell>
        </row>
        <row r="12644">
          <cell r="B12644" t="str">
            <v>301503M007</v>
          </cell>
          <cell r="C12644">
            <v>-3000</v>
          </cell>
          <cell r="D12644">
            <v>0</v>
          </cell>
          <cell r="E12644">
            <v>0</v>
          </cell>
          <cell r="F12644">
            <v>0</v>
          </cell>
          <cell r="G12644">
            <v>-3000</v>
          </cell>
        </row>
        <row r="12645">
          <cell r="B12645" t="str">
            <v>301503M008</v>
          </cell>
          <cell r="C12645">
            <v>-3000</v>
          </cell>
          <cell r="D12645">
            <v>3000</v>
          </cell>
          <cell r="E12645">
            <v>0</v>
          </cell>
          <cell r="F12645">
            <v>3000</v>
          </cell>
          <cell r="G12645">
            <v>0</v>
          </cell>
        </row>
        <row r="12646">
          <cell r="B12646" t="str">
            <v>301503M009</v>
          </cell>
          <cell r="C12646">
            <v>-3000</v>
          </cell>
          <cell r="D12646">
            <v>0</v>
          </cell>
          <cell r="E12646">
            <v>0</v>
          </cell>
          <cell r="F12646">
            <v>0</v>
          </cell>
          <cell r="G12646">
            <v>-3000</v>
          </cell>
        </row>
        <row r="12647">
          <cell r="B12647" t="str">
            <v>301503M010</v>
          </cell>
          <cell r="C12647">
            <v>-3000</v>
          </cell>
          <cell r="D12647">
            <v>0</v>
          </cell>
          <cell r="E12647">
            <v>0</v>
          </cell>
          <cell r="F12647">
            <v>0</v>
          </cell>
          <cell r="G12647">
            <v>-3000</v>
          </cell>
        </row>
        <row r="12648">
          <cell r="B12648" t="str">
            <v>301503M011</v>
          </cell>
          <cell r="C12648">
            <v>-3000</v>
          </cell>
          <cell r="D12648">
            <v>0</v>
          </cell>
          <cell r="E12648">
            <v>0</v>
          </cell>
          <cell r="F12648">
            <v>0</v>
          </cell>
          <cell r="G12648">
            <v>-3000</v>
          </cell>
        </row>
        <row r="12649">
          <cell r="B12649" t="str">
            <v>301503M012</v>
          </cell>
          <cell r="C12649">
            <v>-3000</v>
          </cell>
          <cell r="D12649">
            <v>0</v>
          </cell>
          <cell r="E12649">
            <v>0</v>
          </cell>
          <cell r="F12649">
            <v>0</v>
          </cell>
          <cell r="G12649">
            <v>-3000</v>
          </cell>
        </row>
        <row r="12650">
          <cell r="B12650" t="str">
            <v>301503M013</v>
          </cell>
          <cell r="C12650">
            <v>-3000</v>
          </cell>
          <cell r="D12650">
            <v>0</v>
          </cell>
          <cell r="E12650">
            <v>0</v>
          </cell>
          <cell r="F12650">
            <v>0</v>
          </cell>
          <cell r="G12650">
            <v>-3000</v>
          </cell>
        </row>
        <row r="12651">
          <cell r="B12651" t="str">
            <v>301503M014</v>
          </cell>
          <cell r="C12651">
            <v>-3000</v>
          </cell>
          <cell r="D12651">
            <v>0</v>
          </cell>
          <cell r="E12651">
            <v>0</v>
          </cell>
          <cell r="F12651">
            <v>0</v>
          </cell>
          <cell r="G12651">
            <v>-3000</v>
          </cell>
        </row>
        <row r="12652">
          <cell r="B12652" t="str">
            <v>301503M015</v>
          </cell>
          <cell r="C12652">
            <v>-3000</v>
          </cell>
          <cell r="D12652">
            <v>0</v>
          </cell>
          <cell r="E12652">
            <v>0</v>
          </cell>
          <cell r="F12652">
            <v>0</v>
          </cell>
          <cell r="G12652">
            <v>-3000</v>
          </cell>
        </row>
        <row r="12653">
          <cell r="B12653" t="str">
            <v>301503M016</v>
          </cell>
          <cell r="C12653">
            <v>-3000</v>
          </cell>
          <cell r="D12653">
            <v>3000</v>
          </cell>
          <cell r="E12653">
            <v>0</v>
          </cell>
          <cell r="F12653">
            <v>3000</v>
          </cell>
          <cell r="G12653">
            <v>0</v>
          </cell>
        </row>
        <row r="12654">
          <cell r="B12654" t="str">
            <v>301503M017</v>
          </cell>
          <cell r="C12654">
            <v>-3000</v>
          </cell>
          <cell r="D12654">
            <v>0</v>
          </cell>
          <cell r="E12654">
            <v>0</v>
          </cell>
          <cell r="F12654">
            <v>0</v>
          </cell>
          <cell r="G12654">
            <v>-3000</v>
          </cell>
        </row>
        <row r="12655">
          <cell r="B12655" t="str">
            <v>301503M019</v>
          </cell>
          <cell r="C12655">
            <v>-3000</v>
          </cell>
          <cell r="D12655">
            <v>0</v>
          </cell>
          <cell r="E12655">
            <v>0</v>
          </cell>
          <cell r="F12655">
            <v>0</v>
          </cell>
          <cell r="G12655">
            <v>-3000</v>
          </cell>
        </row>
        <row r="12656">
          <cell r="B12656" t="str">
            <v>301503M020</v>
          </cell>
          <cell r="C12656">
            <v>-3000</v>
          </cell>
          <cell r="D12656">
            <v>0</v>
          </cell>
          <cell r="E12656">
            <v>0</v>
          </cell>
          <cell r="F12656">
            <v>0</v>
          </cell>
          <cell r="G12656">
            <v>-3000</v>
          </cell>
        </row>
        <row r="12657">
          <cell r="B12657" t="str">
            <v>301503M021</v>
          </cell>
          <cell r="C12657">
            <v>-3000</v>
          </cell>
          <cell r="D12657">
            <v>0</v>
          </cell>
          <cell r="E12657">
            <v>-2500</v>
          </cell>
          <cell r="F12657">
            <v>-2500</v>
          </cell>
          <cell r="G12657">
            <v>-5500</v>
          </cell>
        </row>
        <row r="12658">
          <cell r="B12658" t="str">
            <v>301503M022</v>
          </cell>
          <cell r="C12658">
            <v>-3000</v>
          </cell>
          <cell r="D12658">
            <v>0</v>
          </cell>
          <cell r="E12658">
            <v>0</v>
          </cell>
          <cell r="F12658">
            <v>0</v>
          </cell>
          <cell r="G12658">
            <v>-3000</v>
          </cell>
        </row>
        <row r="12659">
          <cell r="B12659" t="str">
            <v>301503M023</v>
          </cell>
          <cell r="C12659">
            <v>-3000</v>
          </cell>
          <cell r="D12659">
            <v>3000</v>
          </cell>
          <cell r="E12659">
            <v>0</v>
          </cell>
          <cell r="F12659">
            <v>3000</v>
          </cell>
          <cell r="G12659">
            <v>0</v>
          </cell>
        </row>
        <row r="12660">
          <cell r="B12660" t="str">
            <v>301503M024</v>
          </cell>
          <cell r="C12660">
            <v>-3000</v>
          </cell>
          <cell r="D12660">
            <v>0</v>
          </cell>
          <cell r="E12660">
            <v>0</v>
          </cell>
          <cell r="F12660">
            <v>0</v>
          </cell>
          <cell r="G12660">
            <v>-3000</v>
          </cell>
        </row>
        <row r="12661">
          <cell r="B12661" t="str">
            <v>301503M025</v>
          </cell>
          <cell r="C12661">
            <v>-3000</v>
          </cell>
          <cell r="D12661">
            <v>0</v>
          </cell>
          <cell r="E12661">
            <v>0</v>
          </cell>
          <cell r="F12661">
            <v>0</v>
          </cell>
          <cell r="G12661">
            <v>-3000</v>
          </cell>
        </row>
        <row r="12662">
          <cell r="B12662" t="str">
            <v>301503M026</v>
          </cell>
          <cell r="C12662">
            <v>-3000</v>
          </cell>
          <cell r="D12662">
            <v>0</v>
          </cell>
          <cell r="E12662">
            <v>0</v>
          </cell>
          <cell r="F12662">
            <v>0</v>
          </cell>
          <cell r="G12662">
            <v>-3000</v>
          </cell>
        </row>
        <row r="12663">
          <cell r="B12663" t="str">
            <v>301503M027</v>
          </cell>
          <cell r="C12663">
            <v>-3000</v>
          </cell>
          <cell r="D12663">
            <v>0</v>
          </cell>
          <cell r="E12663">
            <v>-7500</v>
          </cell>
          <cell r="F12663">
            <v>-7500</v>
          </cell>
          <cell r="G12663">
            <v>-10500</v>
          </cell>
        </row>
        <row r="12664">
          <cell r="B12664" t="str">
            <v>301503M028</v>
          </cell>
          <cell r="C12664">
            <v>-3000</v>
          </cell>
          <cell r="D12664">
            <v>0</v>
          </cell>
          <cell r="E12664">
            <v>0</v>
          </cell>
          <cell r="F12664">
            <v>0</v>
          </cell>
          <cell r="G12664">
            <v>-3000</v>
          </cell>
        </row>
        <row r="12665">
          <cell r="B12665" t="str">
            <v>301503M029</v>
          </cell>
          <cell r="C12665">
            <v>-3000</v>
          </cell>
          <cell r="D12665">
            <v>0</v>
          </cell>
          <cell r="E12665">
            <v>0</v>
          </cell>
          <cell r="F12665">
            <v>0</v>
          </cell>
          <cell r="G12665">
            <v>-3000</v>
          </cell>
        </row>
        <row r="12666">
          <cell r="B12666" t="str">
            <v>301503M030</v>
          </cell>
          <cell r="C12666">
            <v>-3000</v>
          </cell>
          <cell r="D12666">
            <v>0</v>
          </cell>
          <cell r="E12666">
            <v>0</v>
          </cell>
          <cell r="F12666">
            <v>0</v>
          </cell>
          <cell r="G12666">
            <v>-3000</v>
          </cell>
        </row>
        <row r="12667">
          <cell r="B12667" t="str">
            <v>301503M031</v>
          </cell>
          <cell r="C12667">
            <v>-3000</v>
          </cell>
          <cell r="D12667">
            <v>0</v>
          </cell>
          <cell r="E12667">
            <v>0</v>
          </cell>
          <cell r="F12667">
            <v>0</v>
          </cell>
          <cell r="G12667">
            <v>-3000</v>
          </cell>
        </row>
        <row r="12668">
          <cell r="B12668" t="str">
            <v>301503M032</v>
          </cell>
          <cell r="C12668">
            <v>-3000</v>
          </cell>
          <cell r="D12668">
            <v>0</v>
          </cell>
          <cell r="E12668">
            <v>0</v>
          </cell>
          <cell r="F12668">
            <v>0</v>
          </cell>
          <cell r="G12668">
            <v>-3000</v>
          </cell>
        </row>
        <row r="12669">
          <cell r="B12669" t="str">
            <v>301503M033</v>
          </cell>
          <cell r="C12669">
            <v>-3000</v>
          </cell>
          <cell r="D12669">
            <v>0</v>
          </cell>
          <cell r="E12669">
            <v>0</v>
          </cell>
          <cell r="F12669">
            <v>0</v>
          </cell>
          <cell r="G12669">
            <v>-3000</v>
          </cell>
        </row>
        <row r="12670">
          <cell r="B12670" t="str">
            <v>301503M034</v>
          </cell>
          <cell r="C12670">
            <v>-3000</v>
          </cell>
          <cell r="D12670">
            <v>0</v>
          </cell>
          <cell r="E12670">
            <v>0</v>
          </cell>
          <cell r="F12670">
            <v>0</v>
          </cell>
          <cell r="G12670">
            <v>-3000</v>
          </cell>
        </row>
        <row r="12671">
          <cell r="B12671" t="str">
            <v>301503M035</v>
          </cell>
          <cell r="C12671">
            <v>-3000</v>
          </cell>
          <cell r="D12671">
            <v>0</v>
          </cell>
          <cell r="E12671">
            <v>0</v>
          </cell>
          <cell r="F12671">
            <v>0</v>
          </cell>
          <cell r="G12671">
            <v>-3000</v>
          </cell>
        </row>
        <row r="12672">
          <cell r="B12672" t="str">
            <v>301503M036</v>
          </cell>
          <cell r="C12672">
            <v>-3000</v>
          </cell>
          <cell r="D12672">
            <v>0</v>
          </cell>
          <cell r="E12672">
            <v>0</v>
          </cell>
          <cell r="F12672">
            <v>0</v>
          </cell>
          <cell r="G12672">
            <v>-3000</v>
          </cell>
        </row>
        <row r="12673">
          <cell r="B12673" t="str">
            <v>301503M037</v>
          </cell>
          <cell r="C12673">
            <v>-3000</v>
          </cell>
          <cell r="D12673">
            <v>0</v>
          </cell>
          <cell r="E12673">
            <v>0</v>
          </cell>
          <cell r="F12673">
            <v>0</v>
          </cell>
          <cell r="G12673">
            <v>-3000</v>
          </cell>
        </row>
        <row r="12674">
          <cell r="B12674" t="str">
            <v>301503M038</v>
          </cell>
          <cell r="C12674">
            <v>-3000</v>
          </cell>
          <cell r="D12674">
            <v>0</v>
          </cell>
          <cell r="E12674">
            <v>0</v>
          </cell>
          <cell r="F12674">
            <v>0</v>
          </cell>
          <cell r="G12674">
            <v>-3000</v>
          </cell>
        </row>
        <row r="12675">
          <cell r="B12675" t="str">
            <v>301503M039</v>
          </cell>
          <cell r="C12675">
            <v>-3000</v>
          </cell>
          <cell r="D12675">
            <v>0</v>
          </cell>
          <cell r="E12675">
            <v>0</v>
          </cell>
          <cell r="F12675">
            <v>0</v>
          </cell>
          <cell r="G12675">
            <v>-3000</v>
          </cell>
        </row>
        <row r="12676">
          <cell r="B12676" t="str">
            <v>301503M040</v>
          </cell>
          <cell r="C12676">
            <v>-3000</v>
          </cell>
          <cell r="D12676">
            <v>0</v>
          </cell>
          <cell r="E12676">
            <v>0</v>
          </cell>
          <cell r="F12676">
            <v>0</v>
          </cell>
          <cell r="G12676">
            <v>-3000</v>
          </cell>
        </row>
        <row r="12677">
          <cell r="B12677" t="str">
            <v>301503M041</v>
          </cell>
          <cell r="C12677">
            <v>-3000</v>
          </cell>
          <cell r="D12677">
            <v>0</v>
          </cell>
          <cell r="E12677">
            <v>0</v>
          </cell>
          <cell r="F12677">
            <v>0</v>
          </cell>
          <cell r="G12677">
            <v>-3000</v>
          </cell>
        </row>
        <row r="12678">
          <cell r="B12678" t="str">
            <v>301503M042</v>
          </cell>
          <cell r="C12678">
            <v>-3000</v>
          </cell>
          <cell r="D12678">
            <v>0</v>
          </cell>
          <cell r="E12678">
            <v>0</v>
          </cell>
          <cell r="F12678">
            <v>0</v>
          </cell>
          <cell r="G12678">
            <v>-3000</v>
          </cell>
        </row>
        <row r="12679">
          <cell r="B12679" t="str">
            <v>301503M043</v>
          </cell>
          <cell r="C12679">
            <v>-3000</v>
          </cell>
          <cell r="D12679">
            <v>3000</v>
          </cell>
          <cell r="E12679">
            <v>0</v>
          </cell>
          <cell r="F12679">
            <v>3000</v>
          </cell>
          <cell r="G12679">
            <v>0</v>
          </cell>
        </row>
        <row r="12680">
          <cell r="B12680" t="str">
            <v>301503M044</v>
          </cell>
          <cell r="C12680">
            <v>-3000</v>
          </cell>
          <cell r="D12680">
            <v>0</v>
          </cell>
          <cell r="E12680">
            <v>0</v>
          </cell>
          <cell r="F12680">
            <v>0</v>
          </cell>
          <cell r="G12680">
            <v>-3000</v>
          </cell>
        </row>
        <row r="12681">
          <cell r="B12681" t="str">
            <v>301503M045</v>
          </cell>
          <cell r="C12681">
            <v>-3000</v>
          </cell>
          <cell r="D12681">
            <v>0</v>
          </cell>
          <cell r="E12681">
            <v>0</v>
          </cell>
          <cell r="F12681">
            <v>0</v>
          </cell>
          <cell r="G12681">
            <v>-3000</v>
          </cell>
        </row>
        <row r="12682">
          <cell r="B12682" t="str">
            <v>301503M046</v>
          </cell>
          <cell r="C12682">
            <v>-3000</v>
          </cell>
          <cell r="D12682">
            <v>3000</v>
          </cell>
          <cell r="E12682">
            <v>0</v>
          </cell>
          <cell r="F12682">
            <v>3000</v>
          </cell>
          <cell r="G12682">
            <v>0</v>
          </cell>
        </row>
        <row r="12683">
          <cell r="B12683" t="str">
            <v>301503M047</v>
          </cell>
          <cell r="C12683">
            <v>-3000</v>
          </cell>
          <cell r="D12683">
            <v>0</v>
          </cell>
          <cell r="E12683">
            <v>0</v>
          </cell>
          <cell r="F12683">
            <v>0</v>
          </cell>
          <cell r="G12683">
            <v>-3000</v>
          </cell>
        </row>
        <row r="12684">
          <cell r="B12684" t="str">
            <v>301503M048</v>
          </cell>
          <cell r="C12684">
            <v>-3000</v>
          </cell>
          <cell r="D12684">
            <v>0</v>
          </cell>
          <cell r="E12684">
            <v>0</v>
          </cell>
          <cell r="F12684">
            <v>0</v>
          </cell>
          <cell r="G12684">
            <v>-3000</v>
          </cell>
        </row>
        <row r="12685">
          <cell r="B12685" t="str">
            <v>301503M049</v>
          </cell>
          <cell r="C12685">
            <v>-3000</v>
          </cell>
          <cell r="D12685">
            <v>0</v>
          </cell>
          <cell r="E12685">
            <v>0</v>
          </cell>
          <cell r="F12685">
            <v>0</v>
          </cell>
          <cell r="G12685">
            <v>-3000</v>
          </cell>
        </row>
        <row r="12686">
          <cell r="B12686" t="str">
            <v>301503M050</v>
          </cell>
          <cell r="C12686">
            <v>-3000</v>
          </cell>
          <cell r="D12686">
            <v>0</v>
          </cell>
          <cell r="E12686">
            <v>0</v>
          </cell>
          <cell r="F12686">
            <v>0</v>
          </cell>
          <cell r="G12686">
            <v>-3000</v>
          </cell>
        </row>
        <row r="12687">
          <cell r="B12687" t="str">
            <v>301503M051</v>
          </cell>
          <cell r="C12687">
            <v>-3000</v>
          </cell>
          <cell r="D12687">
            <v>0</v>
          </cell>
          <cell r="E12687">
            <v>0</v>
          </cell>
          <cell r="F12687">
            <v>0</v>
          </cell>
          <cell r="G12687">
            <v>-3000</v>
          </cell>
        </row>
        <row r="12688">
          <cell r="B12688" t="str">
            <v>301503M052</v>
          </cell>
          <cell r="C12688">
            <v>-3000</v>
          </cell>
          <cell r="D12688">
            <v>0</v>
          </cell>
          <cell r="E12688">
            <v>0</v>
          </cell>
          <cell r="F12688">
            <v>0</v>
          </cell>
          <cell r="G12688">
            <v>-3000</v>
          </cell>
        </row>
        <row r="12689">
          <cell r="B12689" t="str">
            <v>301503M053</v>
          </cell>
          <cell r="C12689">
            <v>-3000</v>
          </cell>
          <cell r="D12689">
            <v>0</v>
          </cell>
          <cell r="E12689">
            <v>0</v>
          </cell>
          <cell r="F12689">
            <v>0</v>
          </cell>
          <cell r="G12689">
            <v>-3000</v>
          </cell>
        </row>
        <row r="12690">
          <cell r="B12690" t="str">
            <v>301503M054</v>
          </cell>
          <cell r="C12690">
            <v>-3000</v>
          </cell>
          <cell r="D12690">
            <v>0</v>
          </cell>
          <cell r="E12690">
            <v>0</v>
          </cell>
          <cell r="F12690">
            <v>0</v>
          </cell>
          <cell r="G12690">
            <v>-3000</v>
          </cell>
        </row>
        <row r="12691">
          <cell r="B12691" t="str">
            <v>301503M055</v>
          </cell>
          <cell r="C12691">
            <v>-3000</v>
          </cell>
          <cell r="D12691">
            <v>0</v>
          </cell>
          <cell r="E12691">
            <v>0</v>
          </cell>
          <cell r="F12691">
            <v>0</v>
          </cell>
          <cell r="G12691">
            <v>-3000</v>
          </cell>
        </row>
        <row r="12692">
          <cell r="B12692" t="str">
            <v>301503M056</v>
          </cell>
          <cell r="C12692">
            <v>-3000</v>
          </cell>
          <cell r="D12692">
            <v>0</v>
          </cell>
          <cell r="E12692">
            <v>0</v>
          </cell>
          <cell r="F12692">
            <v>0</v>
          </cell>
          <cell r="G12692">
            <v>-3000</v>
          </cell>
        </row>
        <row r="12693">
          <cell r="B12693" t="str">
            <v>301503M057</v>
          </cell>
          <cell r="C12693">
            <v>-3000</v>
          </cell>
          <cell r="D12693">
            <v>0</v>
          </cell>
          <cell r="E12693">
            <v>0</v>
          </cell>
          <cell r="F12693">
            <v>0</v>
          </cell>
          <cell r="G12693">
            <v>-3000</v>
          </cell>
        </row>
        <row r="12694">
          <cell r="B12694" t="str">
            <v>301503M058</v>
          </cell>
          <cell r="C12694">
            <v>-3000</v>
          </cell>
          <cell r="D12694">
            <v>0</v>
          </cell>
          <cell r="E12694">
            <v>0</v>
          </cell>
          <cell r="F12694">
            <v>0</v>
          </cell>
          <cell r="G12694">
            <v>-3000</v>
          </cell>
        </row>
        <row r="12695">
          <cell r="B12695" t="str">
            <v>301503M059</v>
          </cell>
          <cell r="C12695">
            <v>-3000</v>
          </cell>
          <cell r="D12695">
            <v>0</v>
          </cell>
          <cell r="E12695">
            <v>0</v>
          </cell>
          <cell r="F12695">
            <v>0</v>
          </cell>
          <cell r="G12695">
            <v>-3000</v>
          </cell>
        </row>
        <row r="12696">
          <cell r="B12696" t="str">
            <v>301503M060</v>
          </cell>
          <cell r="C12696">
            <v>-3000</v>
          </cell>
          <cell r="D12696">
            <v>0</v>
          </cell>
          <cell r="E12696">
            <v>0</v>
          </cell>
          <cell r="F12696">
            <v>0</v>
          </cell>
          <cell r="G12696">
            <v>-3000</v>
          </cell>
        </row>
        <row r="12697">
          <cell r="B12697" t="str">
            <v>301503M061</v>
          </cell>
          <cell r="C12697">
            <v>-3000</v>
          </cell>
          <cell r="D12697">
            <v>0</v>
          </cell>
          <cell r="E12697">
            <v>0</v>
          </cell>
          <cell r="F12697">
            <v>0</v>
          </cell>
          <cell r="G12697">
            <v>-3000</v>
          </cell>
        </row>
        <row r="12698">
          <cell r="B12698" t="str">
            <v>301503M062</v>
          </cell>
          <cell r="C12698">
            <v>-3000</v>
          </cell>
          <cell r="D12698">
            <v>0</v>
          </cell>
          <cell r="E12698">
            <v>0</v>
          </cell>
          <cell r="F12698">
            <v>0</v>
          </cell>
          <cell r="G12698">
            <v>-3000</v>
          </cell>
        </row>
        <row r="12699">
          <cell r="B12699" t="str">
            <v>301503M063</v>
          </cell>
          <cell r="C12699">
            <v>-3000</v>
          </cell>
          <cell r="D12699">
            <v>0</v>
          </cell>
          <cell r="E12699">
            <v>0</v>
          </cell>
          <cell r="F12699">
            <v>0</v>
          </cell>
          <cell r="G12699">
            <v>-3000</v>
          </cell>
        </row>
        <row r="12700">
          <cell r="B12700" t="str">
            <v>301503M064</v>
          </cell>
          <cell r="C12700">
            <v>-3000</v>
          </cell>
          <cell r="D12700">
            <v>0</v>
          </cell>
          <cell r="E12700">
            <v>0</v>
          </cell>
          <cell r="F12700">
            <v>0</v>
          </cell>
          <cell r="G12700">
            <v>-3000</v>
          </cell>
        </row>
        <row r="12701">
          <cell r="B12701" t="str">
            <v>301503M065</v>
          </cell>
          <cell r="C12701">
            <v>-3000</v>
          </cell>
          <cell r="D12701">
            <v>0</v>
          </cell>
          <cell r="E12701">
            <v>0</v>
          </cell>
          <cell r="F12701">
            <v>0</v>
          </cell>
          <cell r="G12701">
            <v>-3000</v>
          </cell>
        </row>
        <row r="12702">
          <cell r="B12702" t="str">
            <v>301503M066</v>
          </cell>
          <cell r="C12702">
            <v>-3000</v>
          </cell>
          <cell r="D12702">
            <v>0</v>
          </cell>
          <cell r="E12702">
            <v>0</v>
          </cell>
          <cell r="F12702">
            <v>0</v>
          </cell>
          <cell r="G12702">
            <v>-3000</v>
          </cell>
        </row>
        <row r="12703">
          <cell r="B12703" t="str">
            <v>301503M067</v>
          </cell>
          <cell r="C12703">
            <v>-3000</v>
          </cell>
          <cell r="D12703">
            <v>0</v>
          </cell>
          <cell r="E12703">
            <v>0</v>
          </cell>
          <cell r="F12703">
            <v>0</v>
          </cell>
          <cell r="G12703">
            <v>-3000</v>
          </cell>
        </row>
        <row r="12704">
          <cell r="B12704" t="str">
            <v>301503M068</v>
          </cell>
          <cell r="C12704">
            <v>-3000</v>
          </cell>
          <cell r="D12704">
            <v>0</v>
          </cell>
          <cell r="E12704">
            <v>0</v>
          </cell>
          <cell r="F12704">
            <v>0</v>
          </cell>
          <cell r="G12704">
            <v>-3000</v>
          </cell>
        </row>
        <row r="12705">
          <cell r="B12705" t="str">
            <v>301503M069</v>
          </cell>
          <cell r="C12705">
            <v>-3000</v>
          </cell>
          <cell r="D12705">
            <v>0</v>
          </cell>
          <cell r="E12705">
            <v>0</v>
          </cell>
          <cell r="F12705">
            <v>0</v>
          </cell>
          <cell r="G12705">
            <v>-3000</v>
          </cell>
        </row>
        <row r="12706">
          <cell r="B12706" t="str">
            <v>301503M070</v>
          </cell>
          <cell r="C12706">
            <v>-3000</v>
          </cell>
          <cell r="D12706">
            <v>0</v>
          </cell>
          <cell r="E12706">
            <v>0</v>
          </cell>
          <cell r="F12706">
            <v>0</v>
          </cell>
          <cell r="G12706">
            <v>-3000</v>
          </cell>
        </row>
        <row r="12707">
          <cell r="B12707" t="str">
            <v>301503M071</v>
          </cell>
          <cell r="C12707">
            <v>-3000</v>
          </cell>
          <cell r="D12707">
            <v>0</v>
          </cell>
          <cell r="E12707">
            <v>0</v>
          </cell>
          <cell r="F12707">
            <v>0</v>
          </cell>
          <cell r="G12707">
            <v>-3000</v>
          </cell>
        </row>
        <row r="12708">
          <cell r="B12708" t="str">
            <v>301503M072</v>
          </cell>
          <cell r="C12708">
            <v>-3000</v>
          </cell>
          <cell r="D12708">
            <v>0</v>
          </cell>
          <cell r="E12708">
            <v>0</v>
          </cell>
          <cell r="F12708">
            <v>0</v>
          </cell>
          <cell r="G12708">
            <v>-3000</v>
          </cell>
        </row>
        <row r="12709">
          <cell r="B12709" t="str">
            <v>301503M073</v>
          </cell>
          <cell r="C12709">
            <v>0</v>
          </cell>
          <cell r="D12709">
            <v>0</v>
          </cell>
          <cell r="E12709">
            <v>-3000</v>
          </cell>
          <cell r="F12709">
            <v>-3000</v>
          </cell>
          <cell r="G12709">
            <v>-3000</v>
          </cell>
        </row>
        <row r="12710">
          <cell r="B12710" t="str">
            <v>301503M074</v>
          </cell>
          <cell r="C12710">
            <v>0</v>
          </cell>
          <cell r="D12710">
            <v>0</v>
          </cell>
          <cell r="E12710">
            <v>-3000</v>
          </cell>
          <cell r="F12710">
            <v>-3000</v>
          </cell>
          <cell r="G12710">
            <v>-3000</v>
          </cell>
        </row>
        <row r="12711">
          <cell r="B12711" t="str">
            <v>301503M075</v>
          </cell>
          <cell r="C12711">
            <v>0</v>
          </cell>
          <cell r="D12711">
            <v>0</v>
          </cell>
          <cell r="E12711">
            <v>-3000</v>
          </cell>
          <cell r="F12711">
            <v>-3000</v>
          </cell>
          <cell r="G12711">
            <v>-3000</v>
          </cell>
        </row>
        <row r="12712">
          <cell r="B12712" t="str">
            <v>301503M076</v>
          </cell>
          <cell r="C12712">
            <v>0</v>
          </cell>
          <cell r="D12712">
            <v>0</v>
          </cell>
          <cell r="E12712">
            <v>-3000</v>
          </cell>
          <cell r="F12712">
            <v>-3000</v>
          </cell>
          <cell r="G12712">
            <v>-3000</v>
          </cell>
        </row>
        <row r="12713">
          <cell r="B12713" t="str">
            <v>301503M077</v>
          </cell>
          <cell r="C12713">
            <v>0</v>
          </cell>
          <cell r="D12713">
            <v>0</v>
          </cell>
          <cell r="E12713">
            <v>-3000</v>
          </cell>
          <cell r="F12713">
            <v>-3000</v>
          </cell>
          <cell r="G12713">
            <v>-3000</v>
          </cell>
        </row>
        <row r="12714">
          <cell r="B12714" t="str">
            <v>301503M078</v>
          </cell>
          <cell r="C12714">
            <v>0</v>
          </cell>
          <cell r="D12714">
            <v>0</v>
          </cell>
          <cell r="E12714">
            <v>-3000</v>
          </cell>
          <cell r="F12714">
            <v>-3000</v>
          </cell>
          <cell r="G12714">
            <v>-3000</v>
          </cell>
        </row>
        <row r="12715">
          <cell r="B12715" t="str">
            <v>301503M079</v>
          </cell>
          <cell r="C12715">
            <v>0</v>
          </cell>
          <cell r="D12715">
            <v>0</v>
          </cell>
          <cell r="E12715">
            <v>-3000</v>
          </cell>
          <cell r="F12715">
            <v>-3000</v>
          </cell>
          <cell r="G12715">
            <v>-3000</v>
          </cell>
        </row>
        <row r="12716">
          <cell r="B12716" t="str">
            <v>301503M080</v>
          </cell>
          <cell r="C12716">
            <v>0</v>
          </cell>
          <cell r="D12716">
            <v>0</v>
          </cell>
          <cell r="E12716">
            <v>-3000</v>
          </cell>
          <cell r="F12716">
            <v>-3000</v>
          </cell>
          <cell r="G12716">
            <v>-3000</v>
          </cell>
        </row>
        <row r="12717">
          <cell r="B12717" t="str">
            <v>301503M081</v>
          </cell>
          <cell r="C12717">
            <v>0</v>
          </cell>
          <cell r="D12717">
            <v>0</v>
          </cell>
          <cell r="E12717">
            <v>-3000</v>
          </cell>
          <cell r="F12717">
            <v>-3000</v>
          </cell>
          <cell r="G12717">
            <v>-3000</v>
          </cell>
        </row>
        <row r="12718">
          <cell r="B12718" t="str">
            <v>301503M082</v>
          </cell>
          <cell r="C12718">
            <v>0</v>
          </cell>
          <cell r="D12718">
            <v>0</v>
          </cell>
          <cell r="E12718">
            <v>-3000</v>
          </cell>
          <cell r="F12718">
            <v>-3000</v>
          </cell>
          <cell r="G12718">
            <v>-3000</v>
          </cell>
        </row>
        <row r="12719">
          <cell r="B12719" t="str">
            <v>301503M083</v>
          </cell>
          <cell r="C12719">
            <v>0</v>
          </cell>
          <cell r="D12719">
            <v>0</v>
          </cell>
          <cell r="E12719">
            <v>-3000</v>
          </cell>
          <cell r="F12719">
            <v>-3000</v>
          </cell>
          <cell r="G12719">
            <v>-3000</v>
          </cell>
        </row>
        <row r="12720">
          <cell r="B12720" t="str">
            <v>301503M304</v>
          </cell>
          <cell r="C12720">
            <v>-3000</v>
          </cell>
          <cell r="D12720">
            <v>3000</v>
          </cell>
          <cell r="E12720">
            <v>0</v>
          </cell>
          <cell r="F12720">
            <v>3000</v>
          </cell>
          <cell r="G12720">
            <v>0</v>
          </cell>
        </row>
        <row r="12721">
          <cell r="B12721" t="str">
            <v>301503M305</v>
          </cell>
          <cell r="C12721">
            <v>-3000</v>
          </cell>
          <cell r="D12721">
            <v>0</v>
          </cell>
          <cell r="E12721">
            <v>0</v>
          </cell>
          <cell r="F12721">
            <v>0</v>
          </cell>
          <cell r="G12721">
            <v>-3000</v>
          </cell>
        </row>
        <row r="12722">
          <cell r="B12722" t="str">
            <v>301503M306</v>
          </cell>
          <cell r="C12722">
            <v>-3000</v>
          </cell>
          <cell r="D12722">
            <v>0</v>
          </cell>
          <cell r="E12722">
            <v>0</v>
          </cell>
          <cell r="F12722">
            <v>0</v>
          </cell>
          <cell r="G12722">
            <v>-3000</v>
          </cell>
        </row>
        <row r="12723">
          <cell r="B12723" t="str">
            <v>301503M307</v>
          </cell>
          <cell r="C12723">
            <v>-3000</v>
          </cell>
          <cell r="D12723">
            <v>0</v>
          </cell>
          <cell r="E12723">
            <v>0</v>
          </cell>
          <cell r="F12723">
            <v>0</v>
          </cell>
          <cell r="G12723">
            <v>-3000</v>
          </cell>
        </row>
        <row r="12724">
          <cell r="B12724" t="str">
            <v>301503M308</v>
          </cell>
          <cell r="C12724">
            <v>-3000</v>
          </cell>
          <cell r="D12724">
            <v>0</v>
          </cell>
          <cell r="E12724">
            <v>0</v>
          </cell>
          <cell r="F12724">
            <v>0</v>
          </cell>
          <cell r="G12724">
            <v>-3000</v>
          </cell>
        </row>
        <row r="12725">
          <cell r="B12725" t="str">
            <v>301503M309</v>
          </cell>
          <cell r="C12725">
            <v>-3000</v>
          </cell>
          <cell r="D12725">
            <v>0</v>
          </cell>
          <cell r="E12725">
            <v>0</v>
          </cell>
          <cell r="F12725">
            <v>0</v>
          </cell>
          <cell r="G12725">
            <v>-3000</v>
          </cell>
        </row>
        <row r="12726">
          <cell r="B12726" t="str">
            <v>301503M310</v>
          </cell>
          <cell r="C12726">
            <v>-3000</v>
          </cell>
          <cell r="D12726">
            <v>0</v>
          </cell>
          <cell r="E12726">
            <v>0</v>
          </cell>
          <cell r="F12726">
            <v>0</v>
          </cell>
          <cell r="G12726">
            <v>-3000</v>
          </cell>
        </row>
        <row r="12727">
          <cell r="B12727" t="str">
            <v>301503M311</v>
          </cell>
          <cell r="C12727">
            <v>-3000</v>
          </cell>
          <cell r="D12727">
            <v>0</v>
          </cell>
          <cell r="E12727">
            <v>0</v>
          </cell>
          <cell r="F12727">
            <v>0</v>
          </cell>
          <cell r="G12727">
            <v>-3000</v>
          </cell>
        </row>
        <row r="12728">
          <cell r="B12728" t="str">
            <v>301503M312</v>
          </cell>
          <cell r="C12728">
            <v>-3000</v>
          </cell>
          <cell r="D12728">
            <v>0</v>
          </cell>
          <cell r="E12728">
            <v>0</v>
          </cell>
          <cell r="F12728">
            <v>0</v>
          </cell>
          <cell r="G12728">
            <v>-3000</v>
          </cell>
        </row>
        <row r="12729">
          <cell r="B12729" t="str">
            <v>301503M313</v>
          </cell>
          <cell r="C12729">
            <v>-3000</v>
          </cell>
          <cell r="D12729">
            <v>0</v>
          </cell>
          <cell r="E12729">
            <v>0</v>
          </cell>
          <cell r="F12729">
            <v>0</v>
          </cell>
          <cell r="G12729">
            <v>-3000</v>
          </cell>
        </row>
        <row r="12730">
          <cell r="B12730" t="str">
            <v>301503M314</v>
          </cell>
          <cell r="C12730">
            <v>-3000</v>
          </cell>
          <cell r="D12730">
            <v>0</v>
          </cell>
          <cell r="E12730">
            <v>0</v>
          </cell>
          <cell r="F12730">
            <v>0</v>
          </cell>
          <cell r="G12730">
            <v>-3000</v>
          </cell>
        </row>
        <row r="12731">
          <cell r="B12731" t="str">
            <v>301503M315</v>
          </cell>
          <cell r="C12731">
            <v>-3000</v>
          </cell>
          <cell r="D12731">
            <v>0</v>
          </cell>
          <cell r="E12731">
            <v>0</v>
          </cell>
          <cell r="F12731">
            <v>0</v>
          </cell>
          <cell r="G12731">
            <v>-3000</v>
          </cell>
        </row>
        <row r="12732">
          <cell r="B12732" t="str">
            <v>301503M316</v>
          </cell>
          <cell r="C12732">
            <v>-3000</v>
          </cell>
          <cell r="D12732">
            <v>0</v>
          </cell>
          <cell r="E12732">
            <v>0</v>
          </cell>
          <cell r="F12732">
            <v>0</v>
          </cell>
          <cell r="G12732">
            <v>-3000</v>
          </cell>
        </row>
        <row r="12733">
          <cell r="B12733" t="str">
            <v>301503M317</v>
          </cell>
          <cell r="C12733">
            <v>-3000</v>
          </cell>
          <cell r="D12733">
            <v>0</v>
          </cell>
          <cell r="E12733">
            <v>0</v>
          </cell>
          <cell r="F12733">
            <v>0</v>
          </cell>
          <cell r="G12733">
            <v>-3000</v>
          </cell>
        </row>
        <row r="12734">
          <cell r="B12734" t="str">
            <v>301503M318</v>
          </cell>
          <cell r="C12734">
            <v>-3000</v>
          </cell>
          <cell r="D12734">
            <v>0</v>
          </cell>
          <cell r="E12734">
            <v>0</v>
          </cell>
          <cell r="F12734">
            <v>0</v>
          </cell>
          <cell r="G12734">
            <v>-3000</v>
          </cell>
        </row>
        <row r="12735">
          <cell r="B12735" t="str">
            <v>301503M319</v>
          </cell>
          <cell r="C12735">
            <v>-3000</v>
          </cell>
          <cell r="D12735">
            <v>0</v>
          </cell>
          <cell r="E12735">
            <v>0</v>
          </cell>
          <cell r="F12735">
            <v>0</v>
          </cell>
          <cell r="G12735">
            <v>-3000</v>
          </cell>
        </row>
        <row r="12736">
          <cell r="B12736" t="str">
            <v>301503M320</v>
          </cell>
          <cell r="C12736">
            <v>-3000</v>
          </cell>
          <cell r="D12736">
            <v>0</v>
          </cell>
          <cell r="E12736">
            <v>0</v>
          </cell>
          <cell r="F12736">
            <v>0</v>
          </cell>
          <cell r="G12736">
            <v>-3000</v>
          </cell>
        </row>
        <row r="12737">
          <cell r="B12737" t="str">
            <v>301503M321</v>
          </cell>
          <cell r="C12737">
            <v>-3000</v>
          </cell>
          <cell r="D12737">
            <v>0</v>
          </cell>
          <cell r="E12737">
            <v>0</v>
          </cell>
          <cell r="F12737">
            <v>0</v>
          </cell>
          <cell r="G12737">
            <v>-3000</v>
          </cell>
        </row>
        <row r="12738">
          <cell r="B12738" t="str">
            <v>301503M322</v>
          </cell>
          <cell r="C12738">
            <v>-3000</v>
          </cell>
          <cell r="D12738">
            <v>0</v>
          </cell>
          <cell r="E12738">
            <v>0</v>
          </cell>
          <cell r="F12738">
            <v>0</v>
          </cell>
          <cell r="G12738">
            <v>-3000</v>
          </cell>
        </row>
        <row r="12739">
          <cell r="B12739" t="str">
            <v>301503M323</v>
          </cell>
          <cell r="C12739">
            <v>0</v>
          </cell>
          <cell r="D12739">
            <v>0</v>
          </cell>
          <cell r="E12739">
            <v>-3000</v>
          </cell>
          <cell r="F12739">
            <v>-3000</v>
          </cell>
          <cell r="G12739">
            <v>-3000</v>
          </cell>
        </row>
        <row r="12740">
          <cell r="B12740" t="str">
            <v>301503M324</v>
          </cell>
          <cell r="C12740">
            <v>0</v>
          </cell>
          <cell r="D12740">
            <v>0</v>
          </cell>
          <cell r="E12740">
            <v>-3000</v>
          </cell>
          <cell r="F12740">
            <v>-3000</v>
          </cell>
          <cell r="G12740">
            <v>-3000</v>
          </cell>
        </row>
        <row r="12741">
          <cell r="B12741" t="str">
            <v>301503M325</v>
          </cell>
          <cell r="C12741">
            <v>0</v>
          </cell>
          <cell r="D12741">
            <v>0</v>
          </cell>
          <cell r="E12741">
            <v>-3000</v>
          </cell>
          <cell r="F12741">
            <v>-3000</v>
          </cell>
          <cell r="G12741">
            <v>-3000</v>
          </cell>
        </row>
        <row r="12742">
          <cell r="B12742" t="str">
            <v>301503M326</v>
          </cell>
          <cell r="C12742">
            <v>0</v>
          </cell>
          <cell r="D12742">
            <v>0</v>
          </cell>
          <cell r="E12742">
            <v>-3000</v>
          </cell>
          <cell r="F12742">
            <v>-3000</v>
          </cell>
          <cell r="G12742">
            <v>-3000</v>
          </cell>
        </row>
        <row r="12743">
          <cell r="B12743" t="str">
            <v>301503M327</v>
          </cell>
          <cell r="C12743">
            <v>0</v>
          </cell>
          <cell r="D12743">
            <v>0</v>
          </cell>
          <cell r="E12743">
            <v>-3000</v>
          </cell>
          <cell r="F12743">
            <v>-3000</v>
          </cell>
          <cell r="G12743">
            <v>-3000</v>
          </cell>
        </row>
        <row r="12744">
          <cell r="B12744" t="str">
            <v>301503M328</v>
          </cell>
          <cell r="C12744">
            <v>0</v>
          </cell>
          <cell r="D12744">
            <v>0</v>
          </cell>
          <cell r="E12744">
            <v>-3000</v>
          </cell>
          <cell r="F12744">
            <v>-3000</v>
          </cell>
          <cell r="G12744">
            <v>-3000</v>
          </cell>
        </row>
        <row r="12745">
          <cell r="B12745" t="str">
            <v>301503M329</v>
          </cell>
          <cell r="C12745">
            <v>0</v>
          </cell>
          <cell r="D12745">
            <v>0</v>
          </cell>
          <cell r="E12745">
            <v>-3000</v>
          </cell>
          <cell r="F12745">
            <v>-3000</v>
          </cell>
          <cell r="G12745">
            <v>-3000</v>
          </cell>
        </row>
        <row r="12746">
          <cell r="B12746" t="str">
            <v>301503N001</v>
          </cell>
          <cell r="C12746">
            <v>-3000</v>
          </cell>
          <cell r="D12746">
            <v>0</v>
          </cell>
          <cell r="E12746">
            <v>0</v>
          </cell>
          <cell r="F12746">
            <v>0</v>
          </cell>
          <cell r="G12746">
            <v>-3000</v>
          </cell>
        </row>
        <row r="12747">
          <cell r="B12747" t="str">
            <v>301503N002</v>
          </cell>
          <cell r="C12747">
            <v>-3000</v>
          </cell>
          <cell r="D12747">
            <v>0</v>
          </cell>
          <cell r="E12747">
            <v>0</v>
          </cell>
          <cell r="F12747">
            <v>0</v>
          </cell>
          <cell r="G12747">
            <v>-3000</v>
          </cell>
        </row>
        <row r="12748">
          <cell r="B12748" t="str">
            <v>301503N003</v>
          </cell>
          <cell r="C12748">
            <v>-3000</v>
          </cell>
          <cell r="D12748">
            <v>0</v>
          </cell>
          <cell r="E12748">
            <v>0</v>
          </cell>
          <cell r="F12748">
            <v>0</v>
          </cell>
          <cell r="G12748">
            <v>-3000</v>
          </cell>
        </row>
        <row r="12749">
          <cell r="B12749" t="str">
            <v>301503N004</v>
          </cell>
          <cell r="C12749">
            <v>-3000</v>
          </cell>
          <cell r="D12749">
            <v>0</v>
          </cell>
          <cell r="E12749">
            <v>0</v>
          </cell>
          <cell r="F12749">
            <v>0</v>
          </cell>
          <cell r="G12749">
            <v>-3000</v>
          </cell>
        </row>
        <row r="12750">
          <cell r="B12750" t="str">
            <v>301503N005</v>
          </cell>
          <cell r="C12750">
            <v>-3000</v>
          </cell>
          <cell r="D12750">
            <v>0</v>
          </cell>
          <cell r="E12750">
            <v>0</v>
          </cell>
          <cell r="F12750">
            <v>0</v>
          </cell>
          <cell r="G12750">
            <v>-3000</v>
          </cell>
        </row>
        <row r="12751">
          <cell r="B12751" t="str">
            <v>301503N006</v>
          </cell>
          <cell r="C12751">
            <v>-3000</v>
          </cell>
          <cell r="D12751">
            <v>0</v>
          </cell>
          <cell r="E12751">
            <v>0</v>
          </cell>
          <cell r="F12751">
            <v>0</v>
          </cell>
          <cell r="G12751">
            <v>-3000</v>
          </cell>
        </row>
        <row r="12752">
          <cell r="B12752" t="str">
            <v>301503N007</v>
          </cell>
          <cell r="C12752">
            <v>-3000</v>
          </cell>
          <cell r="D12752">
            <v>0</v>
          </cell>
          <cell r="E12752">
            <v>0</v>
          </cell>
          <cell r="F12752">
            <v>0</v>
          </cell>
          <cell r="G12752">
            <v>-3000</v>
          </cell>
        </row>
        <row r="12753">
          <cell r="B12753" t="str">
            <v>301503N008</v>
          </cell>
          <cell r="C12753">
            <v>-3000</v>
          </cell>
          <cell r="D12753">
            <v>5500</v>
          </cell>
          <cell r="E12753">
            <v>-2500</v>
          </cell>
          <cell r="F12753">
            <v>3000</v>
          </cell>
          <cell r="G12753">
            <v>0</v>
          </cell>
        </row>
        <row r="12754">
          <cell r="B12754" t="str">
            <v>301503N009</v>
          </cell>
          <cell r="C12754">
            <v>-3000</v>
          </cell>
          <cell r="D12754">
            <v>0</v>
          </cell>
          <cell r="E12754">
            <v>0</v>
          </cell>
          <cell r="F12754">
            <v>0</v>
          </cell>
          <cell r="G12754">
            <v>-3000</v>
          </cell>
        </row>
        <row r="12755">
          <cell r="B12755" t="str">
            <v>301503N010</v>
          </cell>
          <cell r="C12755">
            <v>-3000</v>
          </cell>
          <cell r="D12755">
            <v>0</v>
          </cell>
          <cell r="E12755">
            <v>0</v>
          </cell>
          <cell r="F12755">
            <v>0</v>
          </cell>
          <cell r="G12755">
            <v>-3000</v>
          </cell>
        </row>
        <row r="12756">
          <cell r="B12756" t="str">
            <v>301503N011</v>
          </cell>
          <cell r="C12756">
            <v>-3000</v>
          </cell>
          <cell r="D12756">
            <v>0</v>
          </cell>
          <cell r="E12756">
            <v>0</v>
          </cell>
          <cell r="F12756">
            <v>0</v>
          </cell>
          <cell r="G12756">
            <v>-3000</v>
          </cell>
        </row>
        <row r="12757">
          <cell r="B12757" t="str">
            <v>301503N012</v>
          </cell>
          <cell r="C12757">
            <v>-3000</v>
          </cell>
          <cell r="D12757">
            <v>0</v>
          </cell>
          <cell r="E12757">
            <v>0</v>
          </cell>
          <cell r="F12757">
            <v>0</v>
          </cell>
          <cell r="G12757">
            <v>-3000</v>
          </cell>
        </row>
        <row r="12758">
          <cell r="B12758" t="str">
            <v>301503N013</v>
          </cell>
          <cell r="C12758">
            <v>-3000</v>
          </cell>
          <cell r="D12758">
            <v>0</v>
          </cell>
          <cell r="E12758">
            <v>0</v>
          </cell>
          <cell r="F12758">
            <v>0</v>
          </cell>
          <cell r="G12758">
            <v>-3000</v>
          </cell>
        </row>
        <row r="12759">
          <cell r="B12759" t="str">
            <v>301503N014</v>
          </cell>
          <cell r="C12759">
            <v>-3000</v>
          </cell>
          <cell r="D12759">
            <v>0</v>
          </cell>
          <cell r="E12759">
            <v>0</v>
          </cell>
          <cell r="F12759">
            <v>0</v>
          </cell>
          <cell r="G12759">
            <v>-3000</v>
          </cell>
        </row>
        <row r="12760">
          <cell r="B12760" t="str">
            <v>301503N015</v>
          </cell>
          <cell r="C12760">
            <v>-3000</v>
          </cell>
          <cell r="D12760">
            <v>0</v>
          </cell>
          <cell r="E12760">
            <v>0</v>
          </cell>
          <cell r="F12760">
            <v>0</v>
          </cell>
          <cell r="G12760">
            <v>-3000</v>
          </cell>
        </row>
        <row r="12761">
          <cell r="B12761" t="str">
            <v>301503N016</v>
          </cell>
          <cell r="C12761">
            <v>-3000</v>
          </cell>
          <cell r="D12761">
            <v>0</v>
          </cell>
          <cell r="E12761">
            <v>0</v>
          </cell>
          <cell r="F12761">
            <v>0</v>
          </cell>
          <cell r="G12761">
            <v>-3000</v>
          </cell>
        </row>
        <row r="12762">
          <cell r="B12762" t="str">
            <v>301503N017</v>
          </cell>
          <cell r="C12762">
            <v>-3000</v>
          </cell>
          <cell r="D12762">
            <v>0</v>
          </cell>
          <cell r="E12762">
            <v>0</v>
          </cell>
          <cell r="F12762">
            <v>0</v>
          </cell>
          <cell r="G12762">
            <v>-3000</v>
          </cell>
        </row>
        <row r="12763">
          <cell r="B12763" t="str">
            <v>301503N018</v>
          </cell>
          <cell r="C12763">
            <v>-3000</v>
          </cell>
          <cell r="D12763">
            <v>0</v>
          </cell>
          <cell r="E12763">
            <v>0</v>
          </cell>
          <cell r="F12763">
            <v>0</v>
          </cell>
          <cell r="G12763">
            <v>-3000</v>
          </cell>
        </row>
        <row r="12764">
          <cell r="B12764" t="str">
            <v>301503N019</v>
          </cell>
          <cell r="C12764">
            <v>-3000</v>
          </cell>
          <cell r="D12764">
            <v>0</v>
          </cell>
          <cell r="E12764">
            <v>0</v>
          </cell>
          <cell r="F12764">
            <v>0</v>
          </cell>
          <cell r="G12764">
            <v>-3000</v>
          </cell>
        </row>
        <row r="12765">
          <cell r="B12765" t="str">
            <v>301503N020</v>
          </cell>
          <cell r="C12765">
            <v>-3000</v>
          </cell>
          <cell r="D12765">
            <v>0</v>
          </cell>
          <cell r="E12765">
            <v>0</v>
          </cell>
          <cell r="F12765">
            <v>0</v>
          </cell>
          <cell r="G12765">
            <v>-3000</v>
          </cell>
        </row>
        <row r="12766">
          <cell r="B12766" t="str">
            <v>301503N021</v>
          </cell>
          <cell r="C12766">
            <v>-3000</v>
          </cell>
          <cell r="D12766">
            <v>0</v>
          </cell>
          <cell r="E12766">
            <v>0</v>
          </cell>
          <cell r="F12766">
            <v>0</v>
          </cell>
          <cell r="G12766">
            <v>-3000</v>
          </cell>
        </row>
        <row r="12767">
          <cell r="B12767" t="str">
            <v>301503N022</v>
          </cell>
          <cell r="C12767">
            <v>-3000</v>
          </cell>
          <cell r="D12767">
            <v>0</v>
          </cell>
          <cell r="E12767">
            <v>0</v>
          </cell>
          <cell r="F12767">
            <v>0</v>
          </cell>
          <cell r="G12767">
            <v>-3000</v>
          </cell>
        </row>
        <row r="12768">
          <cell r="B12768" t="str">
            <v>301503N023</v>
          </cell>
          <cell r="C12768">
            <v>-3000</v>
          </cell>
          <cell r="D12768">
            <v>0</v>
          </cell>
          <cell r="E12768">
            <v>0</v>
          </cell>
          <cell r="F12768">
            <v>0</v>
          </cell>
          <cell r="G12768">
            <v>-3000</v>
          </cell>
        </row>
        <row r="12769">
          <cell r="B12769" t="str">
            <v>301503N024</v>
          </cell>
          <cell r="C12769">
            <v>-3000</v>
          </cell>
          <cell r="D12769">
            <v>0</v>
          </cell>
          <cell r="E12769">
            <v>0</v>
          </cell>
          <cell r="F12769">
            <v>0</v>
          </cell>
          <cell r="G12769">
            <v>-3000</v>
          </cell>
        </row>
        <row r="12770">
          <cell r="B12770" t="str">
            <v>301503N025</v>
          </cell>
          <cell r="C12770">
            <v>-3000</v>
          </cell>
          <cell r="D12770">
            <v>0</v>
          </cell>
          <cell r="E12770">
            <v>0</v>
          </cell>
          <cell r="F12770">
            <v>0</v>
          </cell>
          <cell r="G12770">
            <v>-3000</v>
          </cell>
        </row>
        <row r="12771">
          <cell r="B12771" t="str">
            <v>301503N026</v>
          </cell>
          <cell r="C12771">
            <v>-3000</v>
          </cell>
          <cell r="D12771">
            <v>0</v>
          </cell>
          <cell r="E12771">
            <v>0</v>
          </cell>
          <cell r="F12771">
            <v>0</v>
          </cell>
          <cell r="G12771">
            <v>-3000</v>
          </cell>
        </row>
        <row r="12772">
          <cell r="B12772" t="str">
            <v>301503N027</v>
          </cell>
          <cell r="C12772">
            <v>-3000</v>
          </cell>
          <cell r="D12772">
            <v>0</v>
          </cell>
          <cell r="E12772">
            <v>0</v>
          </cell>
          <cell r="F12772">
            <v>0</v>
          </cell>
          <cell r="G12772">
            <v>-3000</v>
          </cell>
        </row>
        <row r="12773">
          <cell r="B12773" t="str">
            <v>301503N028</v>
          </cell>
          <cell r="C12773">
            <v>-3000</v>
          </cell>
          <cell r="D12773">
            <v>0</v>
          </cell>
          <cell r="E12773">
            <v>0</v>
          </cell>
          <cell r="F12773">
            <v>0</v>
          </cell>
          <cell r="G12773">
            <v>-3000</v>
          </cell>
        </row>
        <row r="12774">
          <cell r="B12774" t="str">
            <v>301503N029</v>
          </cell>
          <cell r="C12774">
            <v>-3000</v>
          </cell>
          <cell r="D12774">
            <v>0</v>
          </cell>
          <cell r="E12774">
            <v>0</v>
          </cell>
          <cell r="F12774">
            <v>0</v>
          </cell>
          <cell r="G12774">
            <v>-3000</v>
          </cell>
        </row>
        <row r="12775">
          <cell r="B12775" t="str">
            <v>301503N030</v>
          </cell>
          <cell r="C12775">
            <v>-3000</v>
          </cell>
          <cell r="D12775">
            <v>0</v>
          </cell>
          <cell r="E12775">
            <v>0</v>
          </cell>
          <cell r="F12775">
            <v>0</v>
          </cell>
          <cell r="G12775">
            <v>-3000</v>
          </cell>
        </row>
        <row r="12776">
          <cell r="B12776" t="str">
            <v>301503N031</v>
          </cell>
          <cell r="C12776">
            <v>-3000</v>
          </cell>
          <cell r="D12776">
            <v>0</v>
          </cell>
          <cell r="E12776">
            <v>0</v>
          </cell>
          <cell r="F12776">
            <v>0</v>
          </cell>
          <cell r="G12776">
            <v>-3000</v>
          </cell>
        </row>
        <row r="12777">
          <cell r="B12777" t="str">
            <v>301503N032</v>
          </cell>
          <cell r="C12777">
            <v>-3000</v>
          </cell>
          <cell r="D12777">
            <v>0</v>
          </cell>
          <cell r="E12777">
            <v>0</v>
          </cell>
          <cell r="F12777">
            <v>0</v>
          </cell>
          <cell r="G12777">
            <v>-3000</v>
          </cell>
        </row>
        <row r="12778">
          <cell r="B12778" t="str">
            <v>301503N033</v>
          </cell>
          <cell r="C12778">
            <v>-3000</v>
          </cell>
          <cell r="D12778">
            <v>0</v>
          </cell>
          <cell r="E12778">
            <v>0</v>
          </cell>
          <cell r="F12778">
            <v>0</v>
          </cell>
          <cell r="G12778">
            <v>-3000</v>
          </cell>
        </row>
        <row r="12779">
          <cell r="B12779" t="str">
            <v>301503N034</v>
          </cell>
          <cell r="C12779">
            <v>-3000</v>
          </cell>
          <cell r="D12779">
            <v>0</v>
          </cell>
          <cell r="E12779">
            <v>0</v>
          </cell>
          <cell r="F12779">
            <v>0</v>
          </cell>
          <cell r="G12779">
            <v>-3000</v>
          </cell>
        </row>
        <row r="12780">
          <cell r="B12780" t="str">
            <v>301503N035</v>
          </cell>
          <cell r="C12780">
            <v>-3000</v>
          </cell>
          <cell r="D12780">
            <v>0</v>
          </cell>
          <cell r="E12780">
            <v>0</v>
          </cell>
          <cell r="F12780">
            <v>0</v>
          </cell>
          <cell r="G12780">
            <v>-3000</v>
          </cell>
        </row>
        <row r="12781">
          <cell r="B12781" t="str">
            <v>301503N036</v>
          </cell>
          <cell r="C12781">
            <v>-3000</v>
          </cell>
          <cell r="D12781">
            <v>0</v>
          </cell>
          <cell r="E12781">
            <v>0</v>
          </cell>
          <cell r="F12781">
            <v>0</v>
          </cell>
          <cell r="G12781">
            <v>-3000</v>
          </cell>
        </row>
        <row r="12782">
          <cell r="B12782" t="str">
            <v>301503N037</v>
          </cell>
          <cell r="C12782">
            <v>-3000</v>
          </cell>
          <cell r="D12782">
            <v>0</v>
          </cell>
          <cell r="E12782">
            <v>0</v>
          </cell>
          <cell r="F12782">
            <v>0</v>
          </cell>
          <cell r="G12782">
            <v>-3000</v>
          </cell>
        </row>
        <row r="12783">
          <cell r="B12783" t="str">
            <v>301503N038</v>
          </cell>
          <cell r="C12783">
            <v>-3000</v>
          </cell>
          <cell r="D12783">
            <v>0</v>
          </cell>
          <cell r="E12783">
            <v>0</v>
          </cell>
          <cell r="F12783">
            <v>0</v>
          </cell>
          <cell r="G12783">
            <v>-3000</v>
          </cell>
        </row>
        <row r="12784">
          <cell r="B12784" t="str">
            <v>301503N039</v>
          </cell>
          <cell r="C12784">
            <v>-3000</v>
          </cell>
          <cell r="D12784">
            <v>0</v>
          </cell>
          <cell r="E12784">
            <v>0</v>
          </cell>
          <cell r="F12784">
            <v>0</v>
          </cell>
          <cell r="G12784">
            <v>-3000</v>
          </cell>
        </row>
        <row r="12785">
          <cell r="B12785" t="str">
            <v>301503N040</v>
          </cell>
          <cell r="C12785">
            <v>-3000</v>
          </cell>
          <cell r="D12785">
            <v>0</v>
          </cell>
          <cell r="E12785">
            <v>0</v>
          </cell>
          <cell r="F12785">
            <v>0</v>
          </cell>
          <cell r="G12785">
            <v>-3000</v>
          </cell>
        </row>
        <row r="12786">
          <cell r="B12786" t="str">
            <v>301503N041</v>
          </cell>
          <cell r="C12786">
            <v>-3000</v>
          </cell>
          <cell r="D12786">
            <v>0</v>
          </cell>
          <cell r="E12786">
            <v>0</v>
          </cell>
          <cell r="F12786">
            <v>0</v>
          </cell>
          <cell r="G12786">
            <v>-3000</v>
          </cell>
        </row>
        <row r="12787">
          <cell r="B12787" t="str">
            <v>301503N042</v>
          </cell>
          <cell r="C12787">
            <v>-3000</v>
          </cell>
          <cell r="D12787">
            <v>0</v>
          </cell>
          <cell r="E12787">
            <v>0</v>
          </cell>
          <cell r="F12787">
            <v>0</v>
          </cell>
          <cell r="G12787">
            <v>-3000</v>
          </cell>
        </row>
        <row r="12788">
          <cell r="B12788" t="str">
            <v>301503N043</v>
          </cell>
          <cell r="C12788">
            <v>-3000</v>
          </cell>
          <cell r="D12788">
            <v>0</v>
          </cell>
          <cell r="E12788">
            <v>0</v>
          </cell>
          <cell r="F12788">
            <v>0</v>
          </cell>
          <cell r="G12788">
            <v>-3000</v>
          </cell>
        </row>
        <row r="12789">
          <cell r="B12789" t="str">
            <v>301503N044</v>
          </cell>
          <cell r="C12789">
            <v>-3000</v>
          </cell>
          <cell r="D12789">
            <v>0</v>
          </cell>
          <cell r="E12789">
            <v>0</v>
          </cell>
          <cell r="F12789">
            <v>0</v>
          </cell>
          <cell r="G12789">
            <v>-3000</v>
          </cell>
        </row>
        <row r="12790">
          <cell r="B12790" t="str">
            <v>301503N045</v>
          </cell>
          <cell r="C12790">
            <v>-3000</v>
          </cell>
          <cell r="D12790">
            <v>0</v>
          </cell>
          <cell r="E12790">
            <v>0</v>
          </cell>
          <cell r="F12790">
            <v>0</v>
          </cell>
          <cell r="G12790">
            <v>-3000</v>
          </cell>
        </row>
        <row r="12791">
          <cell r="B12791" t="str">
            <v>301503N046</v>
          </cell>
          <cell r="C12791">
            <v>0</v>
          </cell>
          <cell r="D12791">
            <v>0</v>
          </cell>
          <cell r="E12791">
            <v>-3000</v>
          </cell>
          <cell r="F12791">
            <v>-3000</v>
          </cell>
          <cell r="G12791">
            <v>-3000</v>
          </cell>
        </row>
        <row r="12792">
          <cell r="B12792" t="str">
            <v>301503N047</v>
          </cell>
          <cell r="C12792">
            <v>0</v>
          </cell>
          <cell r="D12792">
            <v>3000</v>
          </cell>
          <cell r="E12792">
            <v>-3000</v>
          </cell>
          <cell r="F12792">
            <v>0</v>
          </cell>
          <cell r="G12792">
            <v>0</v>
          </cell>
        </row>
        <row r="12793">
          <cell r="B12793" t="str">
            <v>301503N048</v>
          </cell>
          <cell r="C12793">
            <v>0</v>
          </cell>
          <cell r="D12793">
            <v>0</v>
          </cell>
          <cell r="E12793">
            <v>-3000</v>
          </cell>
          <cell r="F12793">
            <v>-3000</v>
          </cell>
          <cell r="G12793">
            <v>-3000</v>
          </cell>
        </row>
        <row r="12794">
          <cell r="B12794" t="str">
            <v>301503N049</v>
          </cell>
          <cell r="C12794">
            <v>0</v>
          </cell>
          <cell r="D12794">
            <v>0</v>
          </cell>
          <cell r="E12794">
            <v>-3000</v>
          </cell>
          <cell r="F12794">
            <v>-3000</v>
          </cell>
          <cell r="G12794">
            <v>-3000</v>
          </cell>
        </row>
        <row r="12795">
          <cell r="B12795" t="str">
            <v>301503N050</v>
          </cell>
          <cell r="C12795">
            <v>0</v>
          </cell>
          <cell r="D12795">
            <v>0</v>
          </cell>
          <cell r="E12795">
            <v>-3000</v>
          </cell>
          <cell r="F12795">
            <v>-3000</v>
          </cell>
          <cell r="G12795">
            <v>-3000</v>
          </cell>
        </row>
        <row r="12796">
          <cell r="B12796" t="str">
            <v>301503N051</v>
          </cell>
          <cell r="C12796">
            <v>0</v>
          </cell>
          <cell r="D12796">
            <v>0</v>
          </cell>
          <cell r="E12796">
            <v>-3000</v>
          </cell>
          <cell r="F12796">
            <v>-3000</v>
          </cell>
          <cell r="G12796">
            <v>-3000</v>
          </cell>
        </row>
        <row r="12797">
          <cell r="B12797" t="str">
            <v>301503N052</v>
          </cell>
          <cell r="C12797">
            <v>0</v>
          </cell>
          <cell r="D12797">
            <v>0</v>
          </cell>
          <cell r="E12797">
            <v>-3000</v>
          </cell>
          <cell r="F12797">
            <v>-3000</v>
          </cell>
          <cell r="G12797">
            <v>-3000</v>
          </cell>
        </row>
        <row r="12798">
          <cell r="B12798" t="str">
            <v>301503N053</v>
          </cell>
          <cell r="C12798">
            <v>0</v>
          </cell>
          <cell r="D12798">
            <v>0</v>
          </cell>
          <cell r="E12798">
            <v>-3000</v>
          </cell>
          <cell r="F12798">
            <v>-3000</v>
          </cell>
          <cell r="G12798">
            <v>-3000</v>
          </cell>
        </row>
        <row r="12799">
          <cell r="B12799" t="str">
            <v>301503N054</v>
          </cell>
          <cell r="C12799">
            <v>0</v>
          </cell>
          <cell r="D12799">
            <v>0</v>
          </cell>
          <cell r="E12799">
            <v>-3000</v>
          </cell>
          <cell r="F12799">
            <v>-3000</v>
          </cell>
          <cell r="G12799">
            <v>-3000</v>
          </cell>
        </row>
        <row r="12800">
          <cell r="B12800" t="str">
            <v>301503N055</v>
          </cell>
          <cell r="C12800">
            <v>0</v>
          </cell>
          <cell r="D12800">
            <v>0</v>
          </cell>
          <cell r="E12800">
            <v>-3000</v>
          </cell>
          <cell r="F12800">
            <v>-3000</v>
          </cell>
          <cell r="G12800">
            <v>-3000</v>
          </cell>
        </row>
        <row r="12801">
          <cell r="B12801" t="str">
            <v>301503N056</v>
          </cell>
          <cell r="C12801">
            <v>0</v>
          </cell>
          <cell r="D12801">
            <v>0</v>
          </cell>
          <cell r="E12801">
            <v>-3000</v>
          </cell>
          <cell r="F12801">
            <v>-3000</v>
          </cell>
          <cell r="G12801">
            <v>-3000</v>
          </cell>
        </row>
        <row r="12802">
          <cell r="B12802" t="str">
            <v>301503O001</v>
          </cell>
          <cell r="C12802">
            <v>-3000</v>
          </cell>
          <cell r="D12802">
            <v>0</v>
          </cell>
          <cell r="E12802">
            <v>0</v>
          </cell>
          <cell r="F12802">
            <v>0</v>
          </cell>
          <cell r="G12802">
            <v>-3000</v>
          </cell>
        </row>
        <row r="12803">
          <cell r="B12803" t="str">
            <v>301503O002</v>
          </cell>
          <cell r="C12803">
            <v>-3000</v>
          </cell>
          <cell r="D12803">
            <v>0</v>
          </cell>
          <cell r="E12803">
            <v>0</v>
          </cell>
          <cell r="F12803">
            <v>0</v>
          </cell>
          <cell r="G12803">
            <v>-3000</v>
          </cell>
        </row>
        <row r="12804">
          <cell r="B12804" t="str">
            <v>301503O003</v>
          </cell>
          <cell r="C12804">
            <v>-3000</v>
          </cell>
          <cell r="D12804">
            <v>0</v>
          </cell>
          <cell r="E12804">
            <v>0</v>
          </cell>
          <cell r="F12804">
            <v>0</v>
          </cell>
          <cell r="G12804">
            <v>-3000</v>
          </cell>
        </row>
        <row r="12805">
          <cell r="B12805" t="str">
            <v>301503O004</v>
          </cell>
          <cell r="C12805">
            <v>-3000</v>
          </cell>
          <cell r="D12805">
            <v>0</v>
          </cell>
          <cell r="E12805">
            <v>0</v>
          </cell>
          <cell r="F12805">
            <v>0</v>
          </cell>
          <cell r="G12805">
            <v>-3000</v>
          </cell>
        </row>
        <row r="12806">
          <cell r="B12806" t="str">
            <v>301503O005</v>
          </cell>
          <cell r="C12806">
            <v>-3000</v>
          </cell>
          <cell r="D12806">
            <v>0</v>
          </cell>
          <cell r="E12806">
            <v>0</v>
          </cell>
          <cell r="F12806">
            <v>0</v>
          </cell>
          <cell r="G12806">
            <v>-3000</v>
          </cell>
        </row>
        <row r="12807">
          <cell r="B12807" t="str">
            <v>301503O006</v>
          </cell>
          <cell r="C12807">
            <v>-3000</v>
          </cell>
          <cell r="D12807">
            <v>0</v>
          </cell>
          <cell r="E12807">
            <v>0</v>
          </cell>
          <cell r="F12807">
            <v>0</v>
          </cell>
          <cell r="G12807">
            <v>-3000</v>
          </cell>
        </row>
        <row r="12808">
          <cell r="B12808" t="str">
            <v>301503O007</v>
          </cell>
          <cell r="C12808">
            <v>-3000</v>
          </cell>
          <cell r="D12808">
            <v>8500</v>
          </cell>
          <cell r="E12808">
            <v>-5500</v>
          </cell>
          <cell r="F12808">
            <v>3000</v>
          </cell>
          <cell r="G12808">
            <v>0</v>
          </cell>
        </row>
        <row r="12809">
          <cell r="B12809" t="str">
            <v>301503O008</v>
          </cell>
          <cell r="C12809">
            <v>-3000</v>
          </cell>
          <cell r="D12809">
            <v>0</v>
          </cell>
          <cell r="E12809">
            <v>0</v>
          </cell>
          <cell r="F12809">
            <v>0</v>
          </cell>
          <cell r="G12809">
            <v>-3000</v>
          </cell>
        </row>
        <row r="12810">
          <cell r="B12810" t="str">
            <v>301503O009</v>
          </cell>
          <cell r="C12810">
            <v>-3000</v>
          </cell>
          <cell r="D12810">
            <v>0</v>
          </cell>
          <cell r="E12810">
            <v>0</v>
          </cell>
          <cell r="F12810">
            <v>0</v>
          </cell>
          <cell r="G12810">
            <v>-3000</v>
          </cell>
        </row>
        <row r="12811">
          <cell r="B12811" t="str">
            <v>301503O010</v>
          </cell>
          <cell r="C12811">
            <v>-3000</v>
          </cell>
          <cell r="D12811">
            <v>0</v>
          </cell>
          <cell r="E12811">
            <v>0</v>
          </cell>
          <cell r="F12811">
            <v>0</v>
          </cell>
          <cell r="G12811">
            <v>-3000</v>
          </cell>
        </row>
        <row r="12812">
          <cell r="B12812" t="str">
            <v>301503O011</v>
          </cell>
          <cell r="C12812">
            <v>-3000</v>
          </cell>
          <cell r="D12812">
            <v>0</v>
          </cell>
          <cell r="E12812">
            <v>0</v>
          </cell>
          <cell r="F12812">
            <v>0</v>
          </cell>
          <cell r="G12812">
            <v>-3000</v>
          </cell>
        </row>
        <row r="12813">
          <cell r="B12813" t="str">
            <v>301503O012</v>
          </cell>
          <cell r="C12813">
            <v>-3000</v>
          </cell>
          <cell r="D12813">
            <v>0</v>
          </cell>
          <cell r="E12813">
            <v>0</v>
          </cell>
          <cell r="F12813">
            <v>0</v>
          </cell>
          <cell r="G12813">
            <v>-3000</v>
          </cell>
        </row>
        <row r="12814">
          <cell r="B12814" t="str">
            <v>301503O013</v>
          </cell>
          <cell r="C12814">
            <v>0</v>
          </cell>
          <cell r="D12814">
            <v>0</v>
          </cell>
          <cell r="E12814">
            <v>-3000</v>
          </cell>
          <cell r="F12814">
            <v>-3000</v>
          </cell>
          <cell r="G12814">
            <v>-3000</v>
          </cell>
        </row>
        <row r="12815">
          <cell r="B12815" t="str">
            <v>301503O014</v>
          </cell>
          <cell r="C12815">
            <v>0</v>
          </cell>
          <cell r="D12815">
            <v>0</v>
          </cell>
          <cell r="E12815">
            <v>-3000</v>
          </cell>
          <cell r="F12815">
            <v>-3000</v>
          </cell>
          <cell r="G12815">
            <v>-3000</v>
          </cell>
        </row>
        <row r="12816">
          <cell r="B12816" t="str">
            <v>301503P</v>
          </cell>
          <cell r="C12816">
            <v>-3000</v>
          </cell>
          <cell r="D12816">
            <v>0</v>
          </cell>
          <cell r="E12816">
            <v>0</v>
          </cell>
          <cell r="F12816">
            <v>0</v>
          </cell>
          <cell r="G12816">
            <v>-3000</v>
          </cell>
        </row>
        <row r="12817">
          <cell r="B12817" t="str">
            <v>301503P001</v>
          </cell>
          <cell r="C12817">
            <v>-3000</v>
          </cell>
          <cell r="D12817">
            <v>0</v>
          </cell>
          <cell r="E12817">
            <v>0</v>
          </cell>
          <cell r="F12817">
            <v>0</v>
          </cell>
          <cell r="G12817">
            <v>-3000</v>
          </cell>
        </row>
        <row r="12818">
          <cell r="B12818" t="str">
            <v>301503P002</v>
          </cell>
          <cell r="C12818">
            <v>-3000</v>
          </cell>
          <cell r="D12818">
            <v>0</v>
          </cell>
          <cell r="E12818">
            <v>0</v>
          </cell>
          <cell r="F12818">
            <v>0</v>
          </cell>
          <cell r="G12818">
            <v>-3000</v>
          </cell>
        </row>
        <row r="12819">
          <cell r="B12819" t="str">
            <v>301503P003</v>
          </cell>
          <cell r="C12819">
            <v>-3000</v>
          </cell>
          <cell r="D12819">
            <v>0</v>
          </cell>
          <cell r="E12819">
            <v>0</v>
          </cell>
          <cell r="F12819">
            <v>0</v>
          </cell>
          <cell r="G12819">
            <v>-3000</v>
          </cell>
        </row>
        <row r="12820">
          <cell r="B12820" t="str">
            <v>301503P004</v>
          </cell>
          <cell r="C12820">
            <v>-3000</v>
          </cell>
          <cell r="D12820">
            <v>0</v>
          </cell>
          <cell r="E12820">
            <v>0</v>
          </cell>
          <cell r="F12820">
            <v>0</v>
          </cell>
          <cell r="G12820">
            <v>-3000</v>
          </cell>
        </row>
        <row r="12821">
          <cell r="B12821" t="str">
            <v>301503P005</v>
          </cell>
          <cell r="C12821">
            <v>-3000</v>
          </cell>
          <cell r="D12821">
            <v>0</v>
          </cell>
          <cell r="E12821">
            <v>0</v>
          </cell>
          <cell r="F12821">
            <v>0</v>
          </cell>
          <cell r="G12821">
            <v>-3000</v>
          </cell>
        </row>
        <row r="12822">
          <cell r="B12822" t="str">
            <v>301503P006</v>
          </cell>
          <cell r="C12822">
            <v>-3000</v>
          </cell>
          <cell r="D12822">
            <v>0</v>
          </cell>
          <cell r="E12822">
            <v>0</v>
          </cell>
          <cell r="F12822">
            <v>0</v>
          </cell>
          <cell r="G12822">
            <v>-3000</v>
          </cell>
        </row>
        <row r="12823">
          <cell r="B12823" t="str">
            <v>301503P007</v>
          </cell>
          <cell r="C12823">
            <v>-3000</v>
          </cell>
          <cell r="D12823">
            <v>0</v>
          </cell>
          <cell r="E12823">
            <v>0</v>
          </cell>
          <cell r="F12823">
            <v>0</v>
          </cell>
          <cell r="G12823">
            <v>-3000</v>
          </cell>
        </row>
        <row r="12824">
          <cell r="B12824" t="str">
            <v>301503P008</v>
          </cell>
          <cell r="C12824">
            <v>-3000</v>
          </cell>
          <cell r="D12824">
            <v>0</v>
          </cell>
          <cell r="E12824">
            <v>0</v>
          </cell>
          <cell r="F12824">
            <v>0</v>
          </cell>
          <cell r="G12824">
            <v>-3000</v>
          </cell>
        </row>
        <row r="12825">
          <cell r="B12825" t="str">
            <v>301503P009</v>
          </cell>
          <cell r="C12825">
            <v>-3000</v>
          </cell>
          <cell r="D12825">
            <v>0</v>
          </cell>
          <cell r="E12825">
            <v>0</v>
          </cell>
          <cell r="F12825">
            <v>0</v>
          </cell>
          <cell r="G12825">
            <v>-3000</v>
          </cell>
        </row>
        <row r="12826">
          <cell r="B12826" t="str">
            <v>301503P010</v>
          </cell>
          <cell r="C12826">
            <v>-3000</v>
          </cell>
          <cell r="D12826">
            <v>0</v>
          </cell>
          <cell r="E12826">
            <v>0</v>
          </cell>
          <cell r="F12826">
            <v>0</v>
          </cell>
          <cell r="G12826">
            <v>-3000</v>
          </cell>
        </row>
        <row r="12827">
          <cell r="B12827" t="str">
            <v>301503P011</v>
          </cell>
          <cell r="C12827">
            <v>-3000</v>
          </cell>
          <cell r="D12827">
            <v>0</v>
          </cell>
          <cell r="E12827">
            <v>0</v>
          </cell>
          <cell r="F12827">
            <v>0</v>
          </cell>
          <cell r="G12827">
            <v>-3000</v>
          </cell>
        </row>
        <row r="12828">
          <cell r="B12828" t="str">
            <v>301503P012</v>
          </cell>
          <cell r="C12828">
            <v>-3000</v>
          </cell>
          <cell r="D12828">
            <v>0</v>
          </cell>
          <cell r="E12828">
            <v>0</v>
          </cell>
          <cell r="F12828">
            <v>0</v>
          </cell>
          <cell r="G12828">
            <v>-3000</v>
          </cell>
        </row>
        <row r="12829">
          <cell r="B12829" t="str">
            <v>301503P013</v>
          </cell>
          <cell r="C12829">
            <v>-3000</v>
          </cell>
          <cell r="D12829">
            <v>0</v>
          </cell>
          <cell r="E12829">
            <v>0</v>
          </cell>
          <cell r="F12829">
            <v>0</v>
          </cell>
          <cell r="G12829">
            <v>-3000</v>
          </cell>
        </row>
        <row r="12830">
          <cell r="B12830" t="str">
            <v>301503P014</v>
          </cell>
          <cell r="C12830">
            <v>-3000</v>
          </cell>
          <cell r="D12830">
            <v>0</v>
          </cell>
          <cell r="E12830">
            <v>0</v>
          </cell>
          <cell r="F12830">
            <v>0</v>
          </cell>
          <cell r="G12830">
            <v>-3000</v>
          </cell>
        </row>
        <row r="12831">
          <cell r="B12831" t="str">
            <v>301503P015</v>
          </cell>
          <cell r="C12831">
            <v>-3000</v>
          </cell>
          <cell r="D12831">
            <v>0</v>
          </cell>
          <cell r="E12831">
            <v>0</v>
          </cell>
          <cell r="F12831">
            <v>0</v>
          </cell>
          <cell r="G12831">
            <v>-3000</v>
          </cell>
        </row>
        <row r="12832">
          <cell r="B12832" t="str">
            <v>301503P016</v>
          </cell>
          <cell r="C12832">
            <v>-3000</v>
          </cell>
          <cell r="D12832">
            <v>0</v>
          </cell>
          <cell r="E12832">
            <v>0</v>
          </cell>
          <cell r="F12832">
            <v>0</v>
          </cell>
          <cell r="G12832">
            <v>-3000</v>
          </cell>
        </row>
        <row r="12833">
          <cell r="B12833" t="str">
            <v>301503P017</v>
          </cell>
          <cell r="C12833">
            <v>-6000</v>
          </cell>
          <cell r="D12833">
            <v>0</v>
          </cell>
          <cell r="E12833">
            <v>0</v>
          </cell>
          <cell r="F12833">
            <v>0</v>
          </cell>
          <cell r="G12833">
            <v>-6000</v>
          </cell>
        </row>
        <row r="12834">
          <cell r="B12834" t="str">
            <v>301503P018</v>
          </cell>
          <cell r="C12834">
            <v>-3000</v>
          </cell>
          <cell r="D12834">
            <v>5000</v>
          </cell>
          <cell r="E12834">
            <v>-5000</v>
          </cell>
          <cell r="F12834">
            <v>0</v>
          </cell>
          <cell r="G12834">
            <v>-3000</v>
          </cell>
        </row>
        <row r="12835">
          <cell r="B12835" t="str">
            <v>301503P019</v>
          </cell>
          <cell r="C12835">
            <v>-3000</v>
          </cell>
          <cell r="D12835">
            <v>0</v>
          </cell>
          <cell r="E12835">
            <v>0</v>
          </cell>
          <cell r="F12835">
            <v>0</v>
          </cell>
          <cell r="G12835">
            <v>-3000</v>
          </cell>
        </row>
        <row r="12836">
          <cell r="B12836" t="str">
            <v>301503P020</v>
          </cell>
          <cell r="C12836">
            <v>-3000</v>
          </cell>
          <cell r="D12836">
            <v>3000</v>
          </cell>
          <cell r="E12836">
            <v>0</v>
          </cell>
          <cell r="F12836">
            <v>3000</v>
          </cell>
          <cell r="G12836">
            <v>0</v>
          </cell>
        </row>
        <row r="12837">
          <cell r="B12837" t="str">
            <v>301503P021</v>
          </cell>
          <cell r="C12837">
            <v>-3000</v>
          </cell>
          <cell r="D12837">
            <v>0</v>
          </cell>
          <cell r="E12837">
            <v>0</v>
          </cell>
          <cell r="F12837">
            <v>0</v>
          </cell>
          <cell r="G12837">
            <v>-3000</v>
          </cell>
        </row>
        <row r="12838">
          <cell r="B12838" t="str">
            <v>301503P022</v>
          </cell>
          <cell r="C12838">
            <v>-3000</v>
          </cell>
          <cell r="D12838">
            <v>0</v>
          </cell>
          <cell r="E12838">
            <v>0</v>
          </cell>
          <cell r="F12838">
            <v>0</v>
          </cell>
          <cell r="G12838">
            <v>-3000</v>
          </cell>
        </row>
        <row r="12839">
          <cell r="B12839" t="str">
            <v>301503P023</v>
          </cell>
          <cell r="C12839">
            <v>-3000</v>
          </cell>
          <cell r="D12839">
            <v>0</v>
          </cell>
          <cell r="E12839">
            <v>0</v>
          </cell>
          <cell r="F12839">
            <v>0</v>
          </cell>
          <cell r="G12839">
            <v>-3000</v>
          </cell>
        </row>
        <row r="12840">
          <cell r="B12840" t="str">
            <v>301503P024</v>
          </cell>
          <cell r="C12840">
            <v>-3000</v>
          </cell>
          <cell r="D12840">
            <v>0</v>
          </cell>
          <cell r="E12840">
            <v>0</v>
          </cell>
          <cell r="F12840">
            <v>0</v>
          </cell>
          <cell r="G12840">
            <v>-3000</v>
          </cell>
        </row>
        <row r="12841">
          <cell r="B12841" t="str">
            <v>301503P025</v>
          </cell>
          <cell r="C12841">
            <v>-3000</v>
          </cell>
          <cell r="D12841">
            <v>0</v>
          </cell>
          <cell r="E12841">
            <v>0</v>
          </cell>
          <cell r="F12841">
            <v>0</v>
          </cell>
          <cell r="G12841">
            <v>-3000</v>
          </cell>
        </row>
        <row r="12842">
          <cell r="B12842" t="str">
            <v>301503P026</v>
          </cell>
          <cell r="C12842">
            <v>-3000</v>
          </cell>
          <cell r="D12842">
            <v>0</v>
          </cell>
          <cell r="E12842">
            <v>0</v>
          </cell>
          <cell r="F12842">
            <v>0</v>
          </cell>
          <cell r="G12842">
            <v>-3000</v>
          </cell>
        </row>
        <row r="12843">
          <cell r="B12843" t="str">
            <v>301503P028</v>
          </cell>
          <cell r="C12843">
            <v>-3000</v>
          </cell>
          <cell r="D12843">
            <v>0</v>
          </cell>
          <cell r="E12843">
            <v>0</v>
          </cell>
          <cell r="F12843">
            <v>0</v>
          </cell>
          <cell r="G12843">
            <v>-3000</v>
          </cell>
        </row>
        <row r="12844">
          <cell r="B12844" t="str">
            <v>301503P029</v>
          </cell>
          <cell r="C12844">
            <v>-3000</v>
          </cell>
          <cell r="D12844">
            <v>0</v>
          </cell>
          <cell r="E12844">
            <v>0</v>
          </cell>
          <cell r="F12844">
            <v>0</v>
          </cell>
          <cell r="G12844">
            <v>-3000</v>
          </cell>
        </row>
        <row r="12845">
          <cell r="B12845" t="str">
            <v>301503P030</v>
          </cell>
          <cell r="C12845">
            <v>-3000</v>
          </cell>
          <cell r="D12845">
            <v>0</v>
          </cell>
          <cell r="E12845">
            <v>0</v>
          </cell>
          <cell r="F12845">
            <v>0</v>
          </cell>
          <cell r="G12845">
            <v>-3000</v>
          </cell>
        </row>
        <row r="12846">
          <cell r="B12846" t="str">
            <v>301503P031</v>
          </cell>
          <cell r="C12846">
            <v>-3000</v>
          </cell>
          <cell r="D12846">
            <v>0</v>
          </cell>
          <cell r="E12846">
            <v>0</v>
          </cell>
          <cell r="F12846">
            <v>0</v>
          </cell>
          <cell r="G12846">
            <v>-3000</v>
          </cell>
        </row>
        <row r="12847">
          <cell r="B12847" t="str">
            <v>301503P032</v>
          </cell>
          <cell r="C12847">
            <v>-3000</v>
          </cell>
          <cell r="D12847">
            <v>0</v>
          </cell>
          <cell r="E12847">
            <v>0</v>
          </cell>
          <cell r="F12847">
            <v>0</v>
          </cell>
          <cell r="G12847">
            <v>-3000</v>
          </cell>
        </row>
        <row r="12848">
          <cell r="B12848" t="str">
            <v>301503P033</v>
          </cell>
          <cell r="C12848">
            <v>-3000</v>
          </cell>
          <cell r="D12848">
            <v>0</v>
          </cell>
          <cell r="E12848">
            <v>0</v>
          </cell>
          <cell r="F12848">
            <v>0</v>
          </cell>
          <cell r="G12848">
            <v>-3000</v>
          </cell>
        </row>
        <row r="12849">
          <cell r="B12849" t="str">
            <v>301503P034</v>
          </cell>
          <cell r="C12849">
            <v>-3000</v>
          </cell>
          <cell r="D12849">
            <v>0</v>
          </cell>
          <cell r="E12849">
            <v>0</v>
          </cell>
          <cell r="F12849">
            <v>0</v>
          </cell>
          <cell r="G12849">
            <v>-3000</v>
          </cell>
        </row>
        <row r="12850">
          <cell r="B12850" t="str">
            <v>301503P035</v>
          </cell>
          <cell r="C12850">
            <v>-3000</v>
          </cell>
          <cell r="D12850">
            <v>0</v>
          </cell>
          <cell r="E12850">
            <v>0</v>
          </cell>
          <cell r="F12850">
            <v>0</v>
          </cell>
          <cell r="G12850">
            <v>-3000</v>
          </cell>
        </row>
        <row r="12851">
          <cell r="B12851" t="str">
            <v>301503P036</v>
          </cell>
          <cell r="C12851">
            <v>-3000</v>
          </cell>
          <cell r="D12851">
            <v>0</v>
          </cell>
          <cell r="E12851">
            <v>0</v>
          </cell>
          <cell r="F12851">
            <v>0</v>
          </cell>
          <cell r="G12851">
            <v>-3000</v>
          </cell>
        </row>
        <row r="12852">
          <cell r="B12852" t="str">
            <v>301503P037</v>
          </cell>
          <cell r="C12852">
            <v>-3000</v>
          </cell>
          <cell r="D12852">
            <v>0</v>
          </cell>
          <cell r="E12852">
            <v>0</v>
          </cell>
          <cell r="F12852">
            <v>0</v>
          </cell>
          <cell r="G12852">
            <v>-3000</v>
          </cell>
        </row>
        <row r="12853">
          <cell r="B12853" t="str">
            <v>301503P038</v>
          </cell>
          <cell r="C12853">
            <v>-3000</v>
          </cell>
          <cell r="D12853">
            <v>0</v>
          </cell>
          <cell r="E12853">
            <v>0</v>
          </cell>
          <cell r="F12853">
            <v>0</v>
          </cell>
          <cell r="G12853">
            <v>-3000</v>
          </cell>
        </row>
        <row r="12854">
          <cell r="B12854" t="str">
            <v>301503P039</v>
          </cell>
          <cell r="C12854">
            <v>-3000</v>
          </cell>
          <cell r="D12854">
            <v>3000</v>
          </cell>
          <cell r="E12854">
            <v>0</v>
          </cell>
          <cell r="F12854">
            <v>3000</v>
          </cell>
          <cell r="G12854">
            <v>0</v>
          </cell>
        </row>
        <row r="12855">
          <cell r="B12855" t="str">
            <v>301503P040</v>
          </cell>
          <cell r="C12855">
            <v>-3000</v>
          </cell>
          <cell r="D12855">
            <v>0</v>
          </cell>
          <cell r="E12855">
            <v>0</v>
          </cell>
          <cell r="F12855">
            <v>0</v>
          </cell>
          <cell r="G12855">
            <v>-3000</v>
          </cell>
        </row>
        <row r="12856">
          <cell r="B12856" t="str">
            <v>301503P042</v>
          </cell>
          <cell r="C12856">
            <v>-3000</v>
          </cell>
          <cell r="D12856">
            <v>0</v>
          </cell>
          <cell r="E12856">
            <v>0</v>
          </cell>
          <cell r="F12856">
            <v>0</v>
          </cell>
          <cell r="G12856">
            <v>-3000</v>
          </cell>
        </row>
        <row r="12857">
          <cell r="B12857" t="str">
            <v>301503P043</v>
          </cell>
          <cell r="C12857">
            <v>-3000</v>
          </cell>
          <cell r="D12857">
            <v>0</v>
          </cell>
          <cell r="E12857">
            <v>0</v>
          </cell>
          <cell r="F12857">
            <v>0</v>
          </cell>
          <cell r="G12857">
            <v>-3000</v>
          </cell>
        </row>
        <row r="12858">
          <cell r="B12858" t="str">
            <v>301503P044</v>
          </cell>
          <cell r="C12858">
            <v>-3000</v>
          </cell>
          <cell r="D12858">
            <v>0</v>
          </cell>
          <cell r="E12858">
            <v>0</v>
          </cell>
          <cell r="F12858">
            <v>0</v>
          </cell>
          <cell r="G12858">
            <v>-3000</v>
          </cell>
        </row>
        <row r="12859">
          <cell r="B12859" t="str">
            <v>301503P045</v>
          </cell>
          <cell r="C12859">
            <v>-3000</v>
          </cell>
          <cell r="D12859">
            <v>0</v>
          </cell>
          <cell r="E12859">
            <v>0</v>
          </cell>
          <cell r="F12859">
            <v>0</v>
          </cell>
          <cell r="G12859">
            <v>-3000</v>
          </cell>
        </row>
        <row r="12860">
          <cell r="B12860" t="str">
            <v>301503P046</v>
          </cell>
          <cell r="C12860">
            <v>-3000</v>
          </cell>
          <cell r="D12860">
            <v>0</v>
          </cell>
          <cell r="E12860">
            <v>0</v>
          </cell>
          <cell r="F12860">
            <v>0</v>
          </cell>
          <cell r="G12860">
            <v>-3000</v>
          </cell>
        </row>
        <row r="12861">
          <cell r="B12861" t="str">
            <v>301503P047</v>
          </cell>
          <cell r="C12861">
            <v>-3000</v>
          </cell>
          <cell r="D12861">
            <v>0</v>
          </cell>
          <cell r="E12861">
            <v>0</v>
          </cell>
          <cell r="F12861">
            <v>0</v>
          </cell>
          <cell r="G12861">
            <v>-3000</v>
          </cell>
        </row>
        <row r="12862">
          <cell r="B12862" t="str">
            <v>301503P048</v>
          </cell>
          <cell r="C12862">
            <v>-3000</v>
          </cell>
          <cell r="D12862">
            <v>0</v>
          </cell>
          <cell r="E12862">
            <v>0</v>
          </cell>
          <cell r="F12862">
            <v>0</v>
          </cell>
          <cell r="G12862">
            <v>-3000</v>
          </cell>
        </row>
        <row r="12863">
          <cell r="B12863" t="str">
            <v>301503P049</v>
          </cell>
          <cell r="C12863">
            <v>-3000</v>
          </cell>
          <cell r="D12863">
            <v>3000</v>
          </cell>
          <cell r="E12863">
            <v>0</v>
          </cell>
          <cell r="F12863">
            <v>3000</v>
          </cell>
          <cell r="G12863">
            <v>0</v>
          </cell>
        </row>
        <row r="12864">
          <cell r="B12864" t="str">
            <v>301503P050</v>
          </cell>
          <cell r="C12864">
            <v>-3000</v>
          </cell>
          <cell r="D12864">
            <v>0</v>
          </cell>
          <cell r="E12864">
            <v>0</v>
          </cell>
          <cell r="F12864">
            <v>0</v>
          </cell>
          <cell r="G12864">
            <v>-3000</v>
          </cell>
        </row>
        <row r="12865">
          <cell r="B12865" t="str">
            <v>301503P051</v>
          </cell>
          <cell r="C12865">
            <v>-3000</v>
          </cell>
          <cell r="D12865">
            <v>0</v>
          </cell>
          <cell r="E12865">
            <v>0</v>
          </cell>
          <cell r="F12865">
            <v>0</v>
          </cell>
          <cell r="G12865">
            <v>-3000</v>
          </cell>
        </row>
        <row r="12866">
          <cell r="B12866" t="str">
            <v>301503P052</v>
          </cell>
          <cell r="C12866">
            <v>-3000</v>
          </cell>
          <cell r="D12866">
            <v>0</v>
          </cell>
          <cell r="E12866">
            <v>0</v>
          </cell>
          <cell r="F12866">
            <v>0</v>
          </cell>
          <cell r="G12866">
            <v>-3000</v>
          </cell>
        </row>
        <row r="12867">
          <cell r="B12867" t="str">
            <v>301503P053</v>
          </cell>
          <cell r="C12867">
            <v>-3000</v>
          </cell>
          <cell r="D12867">
            <v>0</v>
          </cell>
          <cell r="E12867">
            <v>0</v>
          </cell>
          <cell r="F12867">
            <v>0</v>
          </cell>
          <cell r="G12867">
            <v>-3000</v>
          </cell>
        </row>
        <row r="12868">
          <cell r="B12868" t="str">
            <v>301503P054</v>
          </cell>
          <cell r="C12868">
            <v>-3000</v>
          </cell>
          <cell r="D12868">
            <v>0</v>
          </cell>
          <cell r="E12868">
            <v>0</v>
          </cell>
          <cell r="F12868">
            <v>0</v>
          </cell>
          <cell r="G12868">
            <v>-3000</v>
          </cell>
        </row>
        <row r="12869">
          <cell r="B12869" t="str">
            <v>301503P055</v>
          </cell>
          <cell r="C12869">
            <v>-3000</v>
          </cell>
          <cell r="D12869">
            <v>0</v>
          </cell>
          <cell r="E12869">
            <v>0</v>
          </cell>
          <cell r="F12869">
            <v>0</v>
          </cell>
          <cell r="G12869">
            <v>-3000</v>
          </cell>
        </row>
        <row r="12870">
          <cell r="B12870" t="str">
            <v>301503P056</v>
          </cell>
          <cell r="C12870">
            <v>-3000</v>
          </cell>
          <cell r="D12870">
            <v>0</v>
          </cell>
          <cell r="E12870">
            <v>0</v>
          </cell>
          <cell r="F12870">
            <v>0</v>
          </cell>
          <cell r="G12870">
            <v>-3000</v>
          </cell>
        </row>
        <row r="12871">
          <cell r="B12871" t="str">
            <v>301503P057</v>
          </cell>
          <cell r="C12871">
            <v>-3000</v>
          </cell>
          <cell r="D12871">
            <v>0</v>
          </cell>
          <cell r="E12871">
            <v>0</v>
          </cell>
          <cell r="F12871">
            <v>0</v>
          </cell>
          <cell r="G12871">
            <v>-3000</v>
          </cell>
        </row>
        <row r="12872">
          <cell r="B12872" t="str">
            <v>301503P058</v>
          </cell>
          <cell r="C12872">
            <v>-3000</v>
          </cell>
          <cell r="D12872">
            <v>0</v>
          </cell>
          <cell r="E12872">
            <v>0</v>
          </cell>
          <cell r="F12872">
            <v>0</v>
          </cell>
          <cell r="G12872">
            <v>-3000</v>
          </cell>
        </row>
        <row r="12873">
          <cell r="B12873" t="str">
            <v>301503P059</v>
          </cell>
          <cell r="C12873">
            <v>-3000</v>
          </cell>
          <cell r="D12873">
            <v>0</v>
          </cell>
          <cell r="E12873">
            <v>0</v>
          </cell>
          <cell r="F12873">
            <v>0</v>
          </cell>
          <cell r="G12873">
            <v>-3000</v>
          </cell>
        </row>
        <row r="12874">
          <cell r="B12874" t="str">
            <v>301503P060</v>
          </cell>
          <cell r="C12874">
            <v>-3000</v>
          </cell>
          <cell r="D12874">
            <v>0</v>
          </cell>
          <cell r="E12874">
            <v>0</v>
          </cell>
          <cell r="F12874">
            <v>0</v>
          </cell>
          <cell r="G12874">
            <v>-3000</v>
          </cell>
        </row>
        <row r="12875">
          <cell r="B12875" t="str">
            <v>301503P061</v>
          </cell>
          <cell r="C12875">
            <v>-3000</v>
          </cell>
          <cell r="D12875">
            <v>0</v>
          </cell>
          <cell r="E12875">
            <v>0</v>
          </cell>
          <cell r="F12875">
            <v>0</v>
          </cell>
          <cell r="G12875">
            <v>-3000</v>
          </cell>
        </row>
        <row r="12876">
          <cell r="B12876" t="str">
            <v>301503P062</v>
          </cell>
          <cell r="C12876">
            <v>-3000</v>
          </cell>
          <cell r="D12876">
            <v>0</v>
          </cell>
          <cell r="E12876">
            <v>0</v>
          </cell>
          <cell r="F12876">
            <v>0</v>
          </cell>
          <cell r="G12876">
            <v>-3000</v>
          </cell>
        </row>
        <row r="12877">
          <cell r="B12877" t="str">
            <v>301503P063</v>
          </cell>
          <cell r="C12877">
            <v>-3000</v>
          </cell>
          <cell r="D12877">
            <v>0</v>
          </cell>
          <cell r="E12877">
            <v>0</v>
          </cell>
          <cell r="F12877">
            <v>0</v>
          </cell>
          <cell r="G12877">
            <v>-3000</v>
          </cell>
        </row>
        <row r="12878">
          <cell r="B12878" t="str">
            <v>301503P064</v>
          </cell>
          <cell r="C12878">
            <v>-3000</v>
          </cell>
          <cell r="D12878">
            <v>0</v>
          </cell>
          <cell r="E12878">
            <v>0</v>
          </cell>
          <cell r="F12878">
            <v>0</v>
          </cell>
          <cell r="G12878">
            <v>-3000</v>
          </cell>
        </row>
        <row r="12879">
          <cell r="B12879" t="str">
            <v>301503P065</v>
          </cell>
          <cell r="C12879">
            <v>-3000</v>
          </cell>
          <cell r="D12879">
            <v>0</v>
          </cell>
          <cell r="E12879">
            <v>0</v>
          </cell>
          <cell r="F12879">
            <v>0</v>
          </cell>
          <cell r="G12879">
            <v>-3000</v>
          </cell>
        </row>
        <row r="12880">
          <cell r="B12880" t="str">
            <v>301503P066</v>
          </cell>
          <cell r="C12880">
            <v>-3000</v>
          </cell>
          <cell r="D12880">
            <v>0</v>
          </cell>
          <cell r="E12880">
            <v>0</v>
          </cell>
          <cell r="F12880">
            <v>0</v>
          </cell>
          <cell r="G12880">
            <v>-3000</v>
          </cell>
        </row>
        <row r="12881">
          <cell r="B12881" t="str">
            <v>301503P067</v>
          </cell>
          <cell r="C12881">
            <v>-3000</v>
          </cell>
          <cell r="D12881">
            <v>0</v>
          </cell>
          <cell r="E12881">
            <v>0</v>
          </cell>
          <cell r="F12881">
            <v>0</v>
          </cell>
          <cell r="G12881">
            <v>-3000</v>
          </cell>
        </row>
        <row r="12882">
          <cell r="B12882" t="str">
            <v>301503P068</v>
          </cell>
          <cell r="C12882">
            <v>-3000</v>
          </cell>
          <cell r="D12882">
            <v>0</v>
          </cell>
          <cell r="E12882">
            <v>0</v>
          </cell>
          <cell r="F12882">
            <v>0</v>
          </cell>
          <cell r="G12882">
            <v>-3000</v>
          </cell>
        </row>
        <row r="12883">
          <cell r="B12883" t="str">
            <v>301503P069</v>
          </cell>
          <cell r="C12883">
            <v>-3000</v>
          </cell>
          <cell r="D12883">
            <v>0</v>
          </cell>
          <cell r="E12883">
            <v>0</v>
          </cell>
          <cell r="F12883">
            <v>0</v>
          </cell>
          <cell r="G12883">
            <v>-3000</v>
          </cell>
        </row>
        <row r="12884">
          <cell r="B12884" t="str">
            <v>301503P070</v>
          </cell>
          <cell r="C12884">
            <v>-3000</v>
          </cell>
          <cell r="D12884">
            <v>0</v>
          </cell>
          <cell r="E12884">
            <v>0</v>
          </cell>
          <cell r="F12884">
            <v>0</v>
          </cell>
          <cell r="G12884">
            <v>-3000</v>
          </cell>
        </row>
        <row r="12885">
          <cell r="B12885" t="str">
            <v>301503P071</v>
          </cell>
          <cell r="C12885">
            <v>-3000</v>
          </cell>
          <cell r="D12885">
            <v>0</v>
          </cell>
          <cell r="E12885">
            <v>0</v>
          </cell>
          <cell r="F12885">
            <v>0</v>
          </cell>
          <cell r="G12885">
            <v>-3000</v>
          </cell>
        </row>
        <row r="12886">
          <cell r="B12886" t="str">
            <v>301503P072</v>
          </cell>
          <cell r="C12886">
            <v>-3000</v>
          </cell>
          <cell r="D12886">
            <v>0</v>
          </cell>
          <cell r="E12886">
            <v>0</v>
          </cell>
          <cell r="F12886">
            <v>0</v>
          </cell>
          <cell r="G12886">
            <v>-3000</v>
          </cell>
        </row>
        <row r="12887">
          <cell r="B12887" t="str">
            <v>301503P073</v>
          </cell>
          <cell r="C12887">
            <v>-3000</v>
          </cell>
          <cell r="D12887">
            <v>0</v>
          </cell>
          <cell r="E12887">
            <v>0</v>
          </cell>
          <cell r="F12887">
            <v>0</v>
          </cell>
          <cell r="G12887">
            <v>-3000</v>
          </cell>
        </row>
        <row r="12888">
          <cell r="B12888" t="str">
            <v>301503P074</v>
          </cell>
          <cell r="C12888">
            <v>-3000</v>
          </cell>
          <cell r="D12888">
            <v>0</v>
          </cell>
          <cell r="E12888">
            <v>0</v>
          </cell>
          <cell r="F12888">
            <v>0</v>
          </cell>
          <cell r="G12888">
            <v>-3000</v>
          </cell>
        </row>
        <row r="12889">
          <cell r="B12889" t="str">
            <v>301503P075</v>
          </cell>
          <cell r="C12889">
            <v>-3000</v>
          </cell>
          <cell r="D12889">
            <v>0</v>
          </cell>
          <cell r="E12889">
            <v>0</v>
          </cell>
          <cell r="F12889">
            <v>0</v>
          </cell>
          <cell r="G12889">
            <v>-3000</v>
          </cell>
        </row>
        <row r="12890">
          <cell r="B12890" t="str">
            <v>301503P076</v>
          </cell>
          <cell r="C12890">
            <v>-500</v>
          </cell>
          <cell r="D12890">
            <v>0</v>
          </cell>
          <cell r="E12890">
            <v>0</v>
          </cell>
          <cell r="F12890">
            <v>0</v>
          </cell>
          <cell r="G12890">
            <v>-500</v>
          </cell>
        </row>
        <row r="12891">
          <cell r="B12891" t="str">
            <v>301503P077</v>
          </cell>
          <cell r="C12891">
            <v>-3000</v>
          </cell>
          <cell r="D12891">
            <v>0</v>
          </cell>
          <cell r="E12891">
            <v>0</v>
          </cell>
          <cell r="F12891">
            <v>0</v>
          </cell>
          <cell r="G12891">
            <v>-3000</v>
          </cell>
        </row>
        <row r="12892">
          <cell r="B12892" t="str">
            <v>301503P078</v>
          </cell>
          <cell r="C12892">
            <v>-3000</v>
          </cell>
          <cell r="D12892">
            <v>0</v>
          </cell>
          <cell r="E12892">
            <v>0</v>
          </cell>
          <cell r="F12892">
            <v>0</v>
          </cell>
          <cell r="G12892">
            <v>-3000</v>
          </cell>
        </row>
        <row r="12893">
          <cell r="B12893" t="str">
            <v>301503P079</v>
          </cell>
          <cell r="C12893">
            <v>-3000</v>
          </cell>
          <cell r="D12893">
            <v>0</v>
          </cell>
          <cell r="E12893">
            <v>0</v>
          </cell>
          <cell r="F12893">
            <v>0</v>
          </cell>
          <cell r="G12893">
            <v>-3000</v>
          </cell>
        </row>
        <row r="12894">
          <cell r="B12894" t="str">
            <v>301503P080</v>
          </cell>
          <cell r="C12894">
            <v>-3000</v>
          </cell>
          <cell r="D12894">
            <v>3000</v>
          </cell>
          <cell r="E12894">
            <v>0</v>
          </cell>
          <cell r="F12894">
            <v>3000</v>
          </cell>
          <cell r="G12894">
            <v>0</v>
          </cell>
        </row>
        <row r="12895">
          <cell r="B12895" t="str">
            <v>301503P081</v>
          </cell>
          <cell r="C12895">
            <v>-3000</v>
          </cell>
          <cell r="D12895">
            <v>0</v>
          </cell>
          <cell r="E12895">
            <v>0</v>
          </cell>
          <cell r="F12895">
            <v>0</v>
          </cell>
          <cell r="G12895">
            <v>-3000</v>
          </cell>
        </row>
        <row r="12896">
          <cell r="B12896" t="str">
            <v>301503P082</v>
          </cell>
          <cell r="C12896">
            <v>-3000</v>
          </cell>
          <cell r="D12896">
            <v>0</v>
          </cell>
          <cell r="E12896">
            <v>0</v>
          </cell>
          <cell r="F12896">
            <v>0</v>
          </cell>
          <cell r="G12896">
            <v>-3000</v>
          </cell>
        </row>
        <row r="12897">
          <cell r="B12897" t="str">
            <v>301503P083</v>
          </cell>
          <cell r="C12897">
            <v>-3000</v>
          </cell>
          <cell r="D12897">
            <v>0</v>
          </cell>
          <cell r="E12897">
            <v>0</v>
          </cell>
          <cell r="F12897">
            <v>0</v>
          </cell>
          <cell r="G12897">
            <v>-3000</v>
          </cell>
        </row>
        <row r="12898">
          <cell r="B12898" t="str">
            <v>301503P084</v>
          </cell>
          <cell r="C12898">
            <v>-3000</v>
          </cell>
          <cell r="D12898">
            <v>0</v>
          </cell>
          <cell r="E12898">
            <v>0</v>
          </cell>
          <cell r="F12898">
            <v>0</v>
          </cell>
          <cell r="G12898">
            <v>-3000</v>
          </cell>
        </row>
        <row r="12899">
          <cell r="B12899" t="str">
            <v>301503P085</v>
          </cell>
          <cell r="C12899">
            <v>0</v>
          </cell>
          <cell r="D12899">
            <v>0</v>
          </cell>
          <cell r="E12899">
            <v>-3000</v>
          </cell>
          <cell r="F12899">
            <v>-3000</v>
          </cell>
          <cell r="G12899">
            <v>-3000</v>
          </cell>
        </row>
        <row r="12900">
          <cell r="B12900" t="str">
            <v>301503P086</v>
          </cell>
          <cell r="C12900">
            <v>0</v>
          </cell>
          <cell r="D12900">
            <v>3000</v>
          </cell>
          <cell r="E12900">
            <v>-3000</v>
          </cell>
          <cell r="F12900">
            <v>0</v>
          </cell>
          <cell r="G12900">
            <v>0</v>
          </cell>
        </row>
        <row r="12901">
          <cell r="B12901" t="str">
            <v>301503P087</v>
          </cell>
          <cell r="C12901">
            <v>0</v>
          </cell>
          <cell r="D12901">
            <v>0</v>
          </cell>
          <cell r="E12901">
            <v>-3000</v>
          </cell>
          <cell r="F12901">
            <v>-3000</v>
          </cell>
          <cell r="G12901">
            <v>-3000</v>
          </cell>
        </row>
        <row r="12902">
          <cell r="B12902" t="str">
            <v>301503P088</v>
          </cell>
          <cell r="C12902">
            <v>0</v>
          </cell>
          <cell r="D12902">
            <v>0</v>
          </cell>
          <cell r="E12902">
            <v>-3000</v>
          </cell>
          <cell r="F12902">
            <v>-3000</v>
          </cell>
          <cell r="G12902">
            <v>-3000</v>
          </cell>
        </row>
        <row r="12903">
          <cell r="B12903" t="str">
            <v>301503P089</v>
          </cell>
          <cell r="C12903">
            <v>0</v>
          </cell>
          <cell r="D12903">
            <v>0</v>
          </cell>
          <cell r="E12903">
            <v>-3000</v>
          </cell>
          <cell r="F12903">
            <v>-3000</v>
          </cell>
          <cell r="G12903">
            <v>-3000</v>
          </cell>
        </row>
        <row r="12904">
          <cell r="B12904" t="str">
            <v>301503P090</v>
          </cell>
          <cell r="C12904">
            <v>0</v>
          </cell>
          <cell r="D12904">
            <v>0</v>
          </cell>
          <cell r="E12904">
            <v>-3000</v>
          </cell>
          <cell r="F12904">
            <v>-3000</v>
          </cell>
          <cell r="G12904">
            <v>-3000</v>
          </cell>
        </row>
        <row r="12905">
          <cell r="B12905" t="str">
            <v>301503P091</v>
          </cell>
          <cell r="C12905">
            <v>0</v>
          </cell>
          <cell r="D12905">
            <v>0</v>
          </cell>
          <cell r="E12905">
            <v>-3000</v>
          </cell>
          <cell r="F12905">
            <v>-3000</v>
          </cell>
          <cell r="G12905">
            <v>-3000</v>
          </cell>
        </row>
        <row r="12906">
          <cell r="B12906" t="str">
            <v>301503P092</v>
          </cell>
          <cell r="C12906">
            <v>0</v>
          </cell>
          <cell r="D12906">
            <v>0</v>
          </cell>
          <cell r="E12906">
            <v>-3000</v>
          </cell>
          <cell r="F12906">
            <v>-3000</v>
          </cell>
          <cell r="G12906">
            <v>-3000</v>
          </cell>
        </row>
        <row r="12907">
          <cell r="B12907" t="str">
            <v>301503P093</v>
          </cell>
          <cell r="C12907">
            <v>0</v>
          </cell>
          <cell r="D12907">
            <v>0</v>
          </cell>
          <cell r="E12907">
            <v>-3000</v>
          </cell>
          <cell r="F12907">
            <v>-3000</v>
          </cell>
          <cell r="G12907">
            <v>-3000</v>
          </cell>
        </row>
        <row r="12908">
          <cell r="B12908" t="str">
            <v>301503P094</v>
          </cell>
          <cell r="C12908">
            <v>0</v>
          </cell>
          <cell r="D12908">
            <v>0</v>
          </cell>
          <cell r="E12908">
            <v>-3000</v>
          </cell>
          <cell r="F12908">
            <v>-3000</v>
          </cell>
          <cell r="G12908">
            <v>-3000</v>
          </cell>
        </row>
        <row r="12909">
          <cell r="B12909" t="str">
            <v>301503P095</v>
          </cell>
          <cell r="C12909">
            <v>0</v>
          </cell>
          <cell r="D12909">
            <v>0</v>
          </cell>
          <cell r="E12909">
            <v>-3000</v>
          </cell>
          <cell r="F12909">
            <v>-3000</v>
          </cell>
          <cell r="G12909">
            <v>-3000</v>
          </cell>
        </row>
        <row r="12910">
          <cell r="B12910" t="str">
            <v>301503P096</v>
          </cell>
          <cell r="C12910">
            <v>0</v>
          </cell>
          <cell r="D12910">
            <v>0</v>
          </cell>
          <cell r="E12910">
            <v>-3000</v>
          </cell>
          <cell r="F12910">
            <v>-3000</v>
          </cell>
          <cell r="G12910">
            <v>-3000</v>
          </cell>
        </row>
        <row r="12911">
          <cell r="B12911" t="str">
            <v>301503P097</v>
          </cell>
          <cell r="C12911">
            <v>0</v>
          </cell>
          <cell r="D12911">
            <v>0</v>
          </cell>
          <cell r="E12911">
            <v>-3000</v>
          </cell>
          <cell r="F12911">
            <v>-3000</v>
          </cell>
          <cell r="G12911">
            <v>-3000</v>
          </cell>
        </row>
        <row r="12912">
          <cell r="B12912" t="str">
            <v>301503P098</v>
          </cell>
          <cell r="C12912">
            <v>0</v>
          </cell>
          <cell r="D12912">
            <v>0</v>
          </cell>
          <cell r="E12912">
            <v>-3000</v>
          </cell>
          <cell r="F12912">
            <v>-3000</v>
          </cell>
          <cell r="G12912">
            <v>-3000</v>
          </cell>
        </row>
        <row r="12913">
          <cell r="B12913" t="str">
            <v>301503Q001</v>
          </cell>
          <cell r="C12913">
            <v>-3000</v>
          </cell>
          <cell r="D12913">
            <v>0</v>
          </cell>
          <cell r="E12913">
            <v>0</v>
          </cell>
          <cell r="F12913">
            <v>0</v>
          </cell>
          <cell r="G12913">
            <v>-3000</v>
          </cell>
        </row>
        <row r="12914">
          <cell r="B12914" t="str">
            <v>301503R001</v>
          </cell>
          <cell r="C12914">
            <v>-3000</v>
          </cell>
          <cell r="D12914">
            <v>0</v>
          </cell>
          <cell r="E12914">
            <v>0</v>
          </cell>
          <cell r="F12914">
            <v>0</v>
          </cell>
          <cell r="G12914">
            <v>-3000</v>
          </cell>
        </row>
        <row r="12915">
          <cell r="B12915" t="str">
            <v>301503R002</v>
          </cell>
          <cell r="C12915">
            <v>-3000</v>
          </cell>
          <cell r="D12915">
            <v>0</v>
          </cell>
          <cell r="E12915">
            <v>0</v>
          </cell>
          <cell r="F12915">
            <v>0</v>
          </cell>
          <cell r="G12915">
            <v>-3000</v>
          </cell>
        </row>
        <row r="12916">
          <cell r="B12916" t="str">
            <v>301503R003</v>
          </cell>
          <cell r="C12916">
            <v>-3000</v>
          </cell>
          <cell r="D12916">
            <v>0</v>
          </cell>
          <cell r="E12916">
            <v>0</v>
          </cell>
          <cell r="F12916">
            <v>0</v>
          </cell>
          <cell r="G12916">
            <v>-3000</v>
          </cell>
        </row>
        <row r="12917">
          <cell r="B12917" t="str">
            <v>301503R004</v>
          </cell>
          <cell r="C12917">
            <v>-3000</v>
          </cell>
          <cell r="D12917">
            <v>0</v>
          </cell>
          <cell r="E12917">
            <v>0</v>
          </cell>
          <cell r="F12917">
            <v>0</v>
          </cell>
          <cell r="G12917">
            <v>-3000</v>
          </cell>
        </row>
        <row r="12918">
          <cell r="B12918" t="str">
            <v>301503R005</v>
          </cell>
          <cell r="C12918">
            <v>-3000</v>
          </cell>
          <cell r="D12918">
            <v>0</v>
          </cell>
          <cell r="E12918">
            <v>0</v>
          </cell>
          <cell r="F12918">
            <v>0</v>
          </cell>
          <cell r="G12918">
            <v>-3000</v>
          </cell>
        </row>
        <row r="12919">
          <cell r="B12919" t="str">
            <v>301503R006</v>
          </cell>
          <cell r="C12919">
            <v>-3000</v>
          </cell>
          <cell r="D12919">
            <v>0</v>
          </cell>
          <cell r="E12919">
            <v>0</v>
          </cell>
          <cell r="F12919">
            <v>0</v>
          </cell>
          <cell r="G12919">
            <v>-3000</v>
          </cell>
        </row>
        <row r="12920">
          <cell r="B12920" t="str">
            <v>301503R007</v>
          </cell>
          <cell r="C12920">
            <v>-3000</v>
          </cell>
          <cell r="D12920">
            <v>0</v>
          </cell>
          <cell r="E12920">
            <v>0</v>
          </cell>
          <cell r="F12920">
            <v>0</v>
          </cell>
          <cell r="G12920">
            <v>-3000</v>
          </cell>
        </row>
        <row r="12921">
          <cell r="B12921" t="str">
            <v>301503R008</v>
          </cell>
          <cell r="C12921">
            <v>-3000</v>
          </cell>
          <cell r="D12921">
            <v>0</v>
          </cell>
          <cell r="E12921">
            <v>0</v>
          </cell>
          <cell r="F12921">
            <v>0</v>
          </cell>
          <cell r="G12921">
            <v>-3000</v>
          </cell>
        </row>
        <row r="12922">
          <cell r="B12922" t="str">
            <v>301503R009</v>
          </cell>
          <cell r="C12922">
            <v>-3000</v>
          </cell>
          <cell r="D12922">
            <v>0</v>
          </cell>
          <cell r="E12922">
            <v>0</v>
          </cell>
          <cell r="F12922">
            <v>0</v>
          </cell>
          <cell r="G12922">
            <v>-3000</v>
          </cell>
        </row>
        <row r="12923">
          <cell r="B12923" t="str">
            <v>301503R010</v>
          </cell>
          <cell r="C12923">
            <v>-3000</v>
          </cell>
          <cell r="D12923">
            <v>3000</v>
          </cell>
          <cell r="E12923">
            <v>0</v>
          </cell>
          <cell r="F12923">
            <v>3000</v>
          </cell>
          <cell r="G12923">
            <v>0</v>
          </cell>
        </row>
        <row r="12924">
          <cell r="B12924" t="str">
            <v>301503R011</v>
          </cell>
          <cell r="C12924">
            <v>-3000</v>
          </cell>
          <cell r="D12924">
            <v>0</v>
          </cell>
          <cell r="E12924">
            <v>0</v>
          </cell>
          <cell r="F12924">
            <v>0</v>
          </cell>
          <cell r="G12924">
            <v>-3000</v>
          </cell>
        </row>
        <row r="12925">
          <cell r="B12925" t="str">
            <v>301503R012</v>
          </cell>
          <cell r="C12925">
            <v>-3000</v>
          </cell>
          <cell r="D12925">
            <v>0</v>
          </cell>
          <cell r="E12925">
            <v>0</v>
          </cell>
          <cell r="F12925">
            <v>0</v>
          </cell>
          <cell r="G12925">
            <v>-3000</v>
          </cell>
        </row>
        <row r="12926">
          <cell r="B12926" t="str">
            <v>301503R013</v>
          </cell>
          <cell r="C12926">
            <v>-3000</v>
          </cell>
          <cell r="D12926">
            <v>0</v>
          </cell>
          <cell r="E12926">
            <v>0</v>
          </cell>
          <cell r="F12926">
            <v>0</v>
          </cell>
          <cell r="G12926">
            <v>-3000</v>
          </cell>
        </row>
        <row r="12927">
          <cell r="B12927" t="str">
            <v>301503R014</v>
          </cell>
          <cell r="C12927">
            <v>-3000</v>
          </cell>
          <cell r="D12927">
            <v>0</v>
          </cell>
          <cell r="E12927">
            <v>0</v>
          </cell>
          <cell r="F12927">
            <v>0</v>
          </cell>
          <cell r="G12927">
            <v>-3000</v>
          </cell>
        </row>
        <row r="12928">
          <cell r="B12928" t="str">
            <v>301503R015</v>
          </cell>
          <cell r="C12928">
            <v>-3000</v>
          </cell>
          <cell r="D12928">
            <v>0</v>
          </cell>
          <cell r="E12928">
            <v>0</v>
          </cell>
          <cell r="F12928">
            <v>0</v>
          </cell>
          <cell r="G12928">
            <v>-3000</v>
          </cell>
        </row>
        <row r="12929">
          <cell r="B12929" t="str">
            <v>301503R016</v>
          </cell>
          <cell r="C12929">
            <v>-3000</v>
          </cell>
          <cell r="D12929">
            <v>3000</v>
          </cell>
          <cell r="E12929">
            <v>0</v>
          </cell>
          <cell r="F12929">
            <v>3000</v>
          </cell>
          <cell r="G12929">
            <v>0</v>
          </cell>
        </row>
        <row r="12930">
          <cell r="B12930" t="str">
            <v>301503R017</v>
          </cell>
          <cell r="C12930">
            <v>-3000</v>
          </cell>
          <cell r="D12930">
            <v>0</v>
          </cell>
          <cell r="E12930">
            <v>0</v>
          </cell>
          <cell r="F12930">
            <v>0</v>
          </cell>
          <cell r="G12930">
            <v>-3000</v>
          </cell>
        </row>
        <row r="12931">
          <cell r="B12931" t="str">
            <v>301503R018</v>
          </cell>
          <cell r="C12931">
            <v>-3000</v>
          </cell>
          <cell r="D12931">
            <v>0</v>
          </cell>
          <cell r="E12931">
            <v>0</v>
          </cell>
          <cell r="F12931">
            <v>0</v>
          </cell>
          <cell r="G12931">
            <v>-3000</v>
          </cell>
        </row>
        <row r="12932">
          <cell r="B12932" t="str">
            <v>301503R019</v>
          </cell>
          <cell r="C12932">
            <v>-3000</v>
          </cell>
          <cell r="D12932">
            <v>0</v>
          </cell>
          <cell r="E12932">
            <v>0</v>
          </cell>
          <cell r="F12932">
            <v>0</v>
          </cell>
          <cell r="G12932">
            <v>-3000</v>
          </cell>
        </row>
        <row r="12933">
          <cell r="B12933" t="str">
            <v>301503R020</v>
          </cell>
          <cell r="C12933">
            <v>-3000</v>
          </cell>
          <cell r="D12933">
            <v>0</v>
          </cell>
          <cell r="E12933">
            <v>0</v>
          </cell>
          <cell r="F12933">
            <v>0</v>
          </cell>
          <cell r="G12933">
            <v>-3000</v>
          </cell>
        </row>
        <row r="12934">
          <cell r="B12934" t="str">
            <v>301503R021</v>
          </cell>
          <cell r="C12934">
            <v>-3000</v>
          </cell>
          <cell r="D12934">
            <v>0</v>
          </cell>
          <cell r="E12934">
            <v>0</v>
          </cell>
          <cell r="F12934">
            <v>0</v>
          </cell>
          <cell r="G12934">
            <v>-3000</v>
          </cell>
        </row>
        <row r="12935">
          <cell r="B12935" t="str">
            <v>301503R022</v>
          </cell>
          <cell r="C12935">
            <v>-3000</v>
          </cell>
          <cell r="D12935">
            <v>0</v>
          </cell>
          <cell r="E12935">
            <v>0</v>
          </cell>
          <cell r="F12935">
            <v>0</v>
          </cell>
          <cell r="G12935">
            <v>-3000</v>
          </cell>
        </row>
        <row r="12936">
          <cell r="B12936" t="str">
            <v>301503R023</v>
          </cell>
          <cell r="C12936">
            <v>-3000</v>
          </cell>
          <cell r="D12936">
            <v>0</v>
          </cell>
          <cell r="E12936">
            <v>0</v>
          </cell>
          <cell r="F12936">
            <v>0</v>
          </cell>
          <cell r="G12936">
            <v>-3000</v>
          </cell>
        </row>
        <row r="12937">
          <cell r="B12937" t="str">
            <v>301503R024</v>
          </cell>
          <cell r="C12937">
            <v>-3000</v>
          </cell>
          <cell r="D12937">
            <v>0</v>
          </cell>
          <cell r="E12937">
            <v>0</v>
          </cell>
          <cell r="F12937">
            <v>0</v>
          </cell>
          <cell r="G12937">
            <v>-3000</v>
          </cell>
        </row>
        <row r="12938">
          <cell r="B12938" t="str">
            <v>301503R026</v>
          </cell>
          <cell r="C12938">
            <v>-3000</v>
          </cell>
          <cell r="D12938">
            <v>0</v>
          </cell>
          <cell r="E12938">
            <v>0</v>
          </cell>
          <cell r="F12938">
            <v>0</v>
          </cell>
          <cell r="G12938">
            <v>-3000</v>
          </cell>
        </row>
        <row r="12939">
          <cell r="B12939" t="str">
            <v>301503R027</v>
          </cell>
          <cell r="C12939">
            <v>-3000</v>
          </cell>
          <cell r="D12939">
            <v>0</v>
          </cell>
          <cell r="E12939">
            <v>0</v>
          </cell>
          <cell r="F12939">
            <v>0</v>
          </cell>
          <cell r="G12939">
            <v>-3000</v>
          </cell>
        </row>
        <row r="12940">
          <cell r="B12940" t="str">
            <v>301503R028</v>
          </cell>
          <cell r="C12940">
            <v>-3000</v>
          </cell>
          <cell r="D12940">
            <v>0</v>
          </cell>
          <cell r="E12940">
            <v>0</v>
          </cell>
          <cell r="F12940">
            <v>0</v>
          </cell>
          <cell r="G12940">
            <v>-3000</v>
          </cell>
        </row>
        <row r="12941">
          <cell r="B12941" t="str">
            <v>301503R029</v>
          </cell>
          <cell r="C12941">
            <v>-3000</v>
          </cell>
          <cell r="D12941">
            <v>0</v>
          </cell>
          <cell r="E12941">
            <v>0</v>
          </cell>
          <cell r="F12941">
            <v>0</v>
          </cell>
          <cell r="G12941">
            <v>-3000</v>
          </cell>
        </row>
        <row r="12942">
          <cell r="B12942" t="str">
            <v>301503R030</v>
          </cell>
          <cell r="C12942">
            <v>-3000</v>
          </cell>
          <cell r="D12942">
            <v>0</v>
          </cell>
          <cell r="E12942">
            <v>0</v>
          </cell>
          <cell r="F12942">
            <v>0</v>
          </cell>
          <cell r="G12942">
            <v>-3000</v>
          </cell>
        </row>
        <row r="12943">
          <cell r="B12943" t="str">
            <v>301503R031</v>
          </cell>
          <cell r="C12943">
            <v>-3000</v>
          </cell>
          <cell r="D12943">
            <v>0</v>
          </cell>
          <cell r="E12943">
            <v>0</v>
          </cell>
          <cell r="F12943">
            <v>0</v>
          </cell>
          <cell r="G12943">
            <v>-3000</v>
          </cell>
        </row>
        <row r="12944">
          <cell r="B12944" t="str">
            <v>301503R032</v>
          </cell>
          <cell r="C12944">
            <v>-3000</v>
          </cell>
          <cell r="D12944">
            <v>0</v>
          </cell>
          <cell r="E12944">
            <v>0</v>
          </cell>
          <cell r="F12944">
            <v>0</v>
          </cell>
          <cell r="G12944">
            <v>-3000</v>
          </cell>
        </row>
        <row r="12945">
          <cell r="B12945" t="str">
            <v>301503R033</v>
          </cell>
          <cell r="C12945">
            <v>-3000</v>
          </cell>
          <cell r="D12945">
            <v>0</v>
          </cell>
          <cell r="E12945">
            <v>0</v>
          </cell>
          <cell r="F12945">
            <v>0</v>
          </cell>
          <cell r="G12945">
            <v>-3000</v>
          </cell>
        </row>
        <row r="12946">
          <cell r="B12946" t="str">
            <v>301503R034</v>
          </cell>
          <cell r="C12946">
            <v>-3000</v>
          </cell>
          <cell r="D12946">
            <v>0</v>
          </cell>
          <cell r="E12946">
            <v>0</v>
          </cell>
          <cell r="F12946">
            <v>0</v>
          </cell>
          <cell r="G12946">
            <v>-3000</v>
          </cell>
        </row>
        <row r="12947">
          <cell r="B12947" t="str">
            <v>301503R035</v>
          </cell>
          <cell r="C12947">
            <v>-3000</v>
          </cell>
          <cell r="D12947">
            <v>0</v>
          </cell>
          <cell r="E12947">
            <v>0</v>
          </cell>
          <cell r="F12947">
            <v>0</v>
          </cell>
          <cell r="G12947">
            <v>-3000</v>
          </cell>
        </row>
        <row r="12948">
          <cell r="B12948" t="str">
            <v>301503R036</v>
          </cell>
          <cell r="C12948">
            <v>-3000</v>
          </cell>
          <cell r="D12948">
            <v>0</v>
          </cell>
          <cell r="E12948">
            <v>0</v>
          </cell>
          <cell r="F12948">
            <v>0</v>
          </cell>
          <cell r="G12948">
            <v>-3000</v>
          </cell>
        </row>
        <row r="12949">
          <cell r="B12949" t="str">
            <v>301503R037</v>
          </cell>
          <cell r="C12949">
            <v>-3000</v>
          </cell>
          <cell r="D12949">
            <v>0</v>
          </cell>
          <cell r="E12949">
            <v>0</v>
          </cell>
          <cell r="F12949">
            <v>0</v>
          </cell>
          <cell r="G12949">
            <v>-3000</v>
          </cell>
        </row>
        <row r="12950">
          <cell r="B12950" t="str">
            <v>301503R038</v>
          </cell>
          <cell r="C12950">
            <v>-3000</v>
          </cell>
          <cell r="D12950">
            <v>0</v>
          </cell>
          <cell r="E12950">
            <v>0</v>
          </cell>
          <cell r="F12950">
            <v>0</v>
          </cell>
          <cell r="G12950">
            <v>-3000</v>
          </cell>
        </row>
        <row r="12951">
          <cell r="B12951" t="str">
            <v>301503R039</v>
          </cell>
          <cell r="C12951">
            <v>-3000</v>
          </cell>
          <cell r="D12951">
            <v>0</v>
          </cell>
          <cell r="E12951">
            <v>0</v>
          </cell>
          <cell r="F12951">
            <v>0</v>
          </cell>
          <cell r="G12951">
            <v>-3000</v>
          </cell>
        </row>
        <row r="12952">
          <cell r="B12952" t="str">
            <v>301503R040</v>
          </cell>
          <cell r="C12952">
            <v>-3000</v>
          </cell>
          <cell r="D12952">
            <v>0</v>
          </cell>
          <cell r="E12952">
            <v>0</v>
          </cell>
          <cell r="F12952">
            <v>0</v>
          </cell>
          <cell r="G12952">
            <v>-3000</v>
          </cell>
        </row>
        <row r="12953">
          <cell r="B12953" t="str">
            <v>301503R041</v>
          </cell>
          <cell r="C12953">
            <v>-3000</v>
          </cell>
          <cell r="D12953">
            <v>0</v>
          </cell>
          <cell r="E12953">
            <v>0</v>
          </cell>
          <cell r="F12953">
            <v>0</v>
          </cell>
          <cell r="G12953">
            <v>-3000</v>
          </cell>
        </row>
        <row r="12954">
          <cell r="B12954" t="str">
            <v>301503R042</v>
          </cell>
          <cell r="C12954">
            <v>-3000</v>
          </cell>
          <cell r="D12954">
            <v>0</v>
          </cell>
          <cell r="E12954">
            <v>0</v>
          </cell>
          <cell r="F12954">
            <v>0</v>
          </cell>
          <cell r="G12954">
            <v>-3000</v>
          </cell>
        </row>
        <row r="12955">
          <cell r="B12955" t="str">
            <v>301503R043</v>
          </cell>
          <cell r="C12955">
            <v>-3000</v>
          </cell>
          <cell r="D12955">
            <v>0</v>
          </cell>
          <cell r="E12955">
            <v>0</v>
          </cell>
          <cell r="F12955">
            <v>0</v>
          </cell>
          <cell r="G12955">
            <v>-3000</v>
          </cell>
        </row>
        <row r="12956">
          <cell r="B12956" t="str">
            <v>301503R044</v>
          </cell>
          <cell r="C12956">
            <v>-3000</v>
          </cell>
          <cell r="D12956">
            <v>0</v>
          </cell>
          <cell r="E12956">
            <v>0</v>
          </cell>
          <cell r="F12956">
            <v>0</v>
          </cell>
          <cell r="G12956">
            <v>-3000</v>
          </cell>
        </row>
        <row r="12957">
          <cell r="B12957" t="str">
            <v>301503R045</v>
          </cell>
          <cell r="C12957">
            <v>-3000</v>
          </cell>
          <cell r="D12957">
            <v>0</v>
          </cell>
          <cell r="E12957">
            <v>0</v>
          </cell>
          <cell r="F12957">
            <v>0</v>
          </cell>
          <cell r="G12957">
            <v>-3000</v>
          </cell>
        </row>
        <row r="12958">
          <cell r="B12958" t="str">
            <v>301503R046</v>
          </cell>
          <cell r="C12958">
            <v>-3000</v>
          </cell>
          <cell r="D12958">
            <v>0</v>
          </cell>
          <cell r="E12958">
            <v>0</v>
          </cell>
          <cell r="F12958">
            <v>0</v>
          </cell>
          <cell r="G12958">
            <v>-3000</v>
          </cell>
        </row>
        <row r="12959">
          <cell r="B12959" t="str">
            <v>301503R047</v>
          </cell>
          <cell r="C12959">
            <v>-3000</v>
          </cell>
          <cell r="D12959">
            <v>0</v>
          </cell>
          <cell r="E12959">
            <v>0</v>
          </cell>
          <cell r="F12959">
            <v>0</v>
          </cell>
          <cell r="G12959">
            <v>-3000</v>
          </cell>
        </row>
        <row r="12960">
          <cell r="B12960" t="str">
            <v>301503R048</v>
          </cell>
          <cell r="C12960">
            <v>-3000</v>
          </cell>
          <cell r="D12960">
            <v>0</v>
          </cell>
          <cell r="E12960">
            <v>0</v>
          </cell>
          <cell r="F12960">
            <v>0</v>
          </cell>
          <cell r="G12960">
            <v>-3000</v>
          </cell>
        </row>
        <row r="12961">
          <cell r="B12961" t="str">
            <v>301503R049</v>
          </cell>
          <cell r="C12961">
            <v>-3000</v>
          </cell>
          <cell r="D12961">
            <v>0</v>
          </cell>
          <cell r="E12961">
            <v>0</v>
          </cell>
          <cell r="F12961">
            <v>0</v>
          </cell>
          <cell r="G12961">
            <v>-3000</v>
          </cell>
        </row>
        <row r="12962">
          <cell r="B12962" t="str">
            <v>301503R050</v>
          </cell>
          <cell r="C12962">
            <v>-3000</v>
          </cell>
          <cell r="D12962">
            <v>0</v>
          </cell>
          <cell r="E12962">
            <v>0</v>
          </cell>
          <cell r="F12962">
            <v>0</v>
          </cell>
          <cell r="G12962">
            <v>-3000</v>
          </cell>
        </row>
        <row r="12963">
          <cell r="B12963" t="str">
            <v>301503R051</v>
          </cell>
          <cell r="C12963">
            <v>-3000</v>
          </cell>
          <cell r="D12963">
            <v>0</v>
          </cell>
          <cell r="E12963">
            <v>0</v>
          </cell>
          <cell r="F12963">
            <v>0</v>
          </cell>
          <cell r="G12963">
            <v>-3000</v>
          </cell>
        </row>
        <row r="12964">
          <cell r="B12964" t="str">
            <v>301503R052</v>
          </cell>
          <cell r="C12964">
            <v>-3000</v>
          </cell>
          <cell r="D12964">
            <v>0</v>
          </cell>
          <cell r="E12964">
            <v>0</v>
          </cell>
          <cell r="F12964">
            <v>0</v>
          </cell>
          <cell r="G12964">
            <v>-3000</v>
          </cell>
        </row>
        <row r="12965">
          <cell r="B12965" t="str">
            <v>301503R053</v>
          </cell>
          <cell r="C12965">
            <v>-3000</v>
          </cell>
          <cell r="D12965">
            <v>0</v>
          </cell>
          <cell r="E12965">
            <v>0</v>
          </cell>
          <cell r="F12965">
            <v>0</v>
          </cell>
          <cell r="G12965">
            <v>-3000</v>
          </cell>
        </row>
        <row r="12966">
          <cell r="B12966" t="str">
            <v>301503R054</v>
          </cell>
          <cell r="C12966">
            <v>-3000</v>
          </cell>
          <cell r="D12966">
            <v>0</v>
          </cell>
          <cell r="E12966">
            <v>0</v>
          </cell>
          <cell r="F12966">
            <v>0</v>
          </cell>
          <cell r="G12966">
            <v>-3000</v>
          </cell>
        </row>
        <row r="12967">
          <cell r="B12967" t="str">
            <v>301503R055</v>
          </cell>
          <cell r="C12967">
            <v>-3000</v>
          </cell>
          <cell r="D12967">
            <v>0</v>
          </cell>
          <cell r="E12967">
            <v>0</v>
          </cell>
          <cell r="F12967">
            <v>0</v>
          </cell>
          <cell r="G12967">
            <v>-3000</v>
          </cell>
        </row>
        <row r="12968">
          <cell r="B12968" t="str">
            <v>301503R056</v>
          </cell>
          <cell r="C12968">
            <v>-3000</v>
          </cell>
          <cell r="D12968">
            <v>0</v>
          </cell>
          <cell r="E12968">
            <v>0</v>
          </cell>
          <cell r="F12968">
            <v>0</v>
          </cell>
          <cell r="G12968">
            <v>-3000</v>
          </cell>
        </row>
        <row r="12969">
          <cell r="B12969" t="str">
            <v>301503R057</v>
          </cell>
          <cell r="C12969">
            <v>-3000</v>
          </cell>
          <cell r="D12969">
            <v>0</v>
          </cell>
          <cell r="E12969">
            <v>0</v>
          </cell>
          <cell r="F12969">
            <v>0</v>
          </cell>
          <cell r="G12969">
            <v>-3000</v>
          </cell>
        </row>
        <row r="12970">
          <cell r="B12970" t="str">
            <v>301503R058</v>
          </cell>
          <cell r="C12970">
            <v>-3000</v>
          </cell>
          <cell r="D12970">
            <v>0</v>
          </cell>
          <cell r="E12970">
            <v>0</v>
          </cell>
          <cell r="F12970">
            <v>0</v>
          </cell>
          <cell r="G12970">
            <v>-3000</v>
          </cell>
        </row>
        <row r="12971">
          <cell r="B12971" t="str">
            <v>301503R059</v>
          </cell>
          <cell r="C12971">
            <v>-3000</v>
          </cell>
          <cell r="D12971">
            <v>0</v>
          </cell>
          <cell r="E12971">
            <v>0</v>
          </cell>
          <cell r="F12971">
            <v>0</v>
          </cell>
          <cell r="G12971">
            <v>-3000</v>
          </cell>
        </row>
        <row r="12972">
          <cell r="B12972" t="str">
            <v>301503R060</v>
          </cell>
          <cell r="C12972">
            <v>-3000</v>
          </cell>
          <cell r="D12972">
            <v>0</v>
          </cell>
          <cell r="E12972">
            <v>0</v>
          </cell>
          <cell r="F12972">
            <v>0</v>
          </cell>
          <cell r="G12972">
            <v>-3000</v>
          </cell>
        </row>
        <row r="12973">
          <cell r="B12973" t="str">
            <v>301503R061</v>
          </cell>
          <cell r="C12973">
            <v>0</v>
          </cell>
          <cell r="D12973">
            <v>0</v>
          </cell>
          <cell r="E12973">
            <v>-3000</v>
          </cell>
          <cell r="F12973">
            <v>-3000</v>
          </cell>
          <cell r="G12973">
            <v>-3000</v>
          </cell>
        </row>
        <row r="12974">
          <cell r="B12974" t="str">
            <v>301503R062</v>
          </cell>
          <cell r="C12974">
            <v>0</v>
          </cell>
          <cell r="D12974">
            <v>0</v>
          </cell>
          <cell r="E12974">
            <v>-3000</v>
          </cell>
          <cell r="F12974">
            <v>-3000</v>
          </cell>
          <cell r="G12974">
            <v>-3000</v>
          </cell>
        </row>
        <row r="12975">
          <cell r="B12975" t="str">
            <v>301503R063</v>
          </cell>
          <cell r="C12975">
            <v>0</v>
          </cell>
          <cell r="D12975">
            <v>0</v>
          </cell>
          <cell r="E12975">
            <v>-3000</v>
          </cell>
          <cell r="F12975">
            <v>-3000</v>
          </cell>
          <cell r="G12975">
            <v>-3000</v>
          </cell>
        </row>
        <row r="12976">
          <cell r="B12976" t="str">
            <v>301503R064</v>
          </cell>
          <cell r="C12976">
            <v>0</v>
          </cell>
          <cell r="D12976">
            <v>0</v>
          </cell>
          <cell r="E12976">
            <v>-3000</v>
          </cell>
          <cell r="F12976">
            <v>-3000</v>
          </cell>
          <cell r="G12976">
            <v>-3000</v>
          </cell>
        </row>
        <row r="12977">
          <cell r="B12977" t="str">
            <v>301503R065</v>
          </cell>
          <cell r="C12977">
            <v>0</v>
          </cell>
          <cell r="D12977">
            <v>0</v>
          </cell>
          <cell r="E12977">
            <v>-3000</v>
          </cell>
          <cell r="F12977">
            <v>-3000</v>
          </cell>
          <cell r="G12977">
            <v>-3000</v>
          </cell>
        </row>
        <row r="12978">
          <cell r="B12978" t="str">
            <v>301503R066</v>
          </cell>
          <cell r="C12978">
            <v>0</v>
          </cell>
          <cell r="D12978">
            <v>0</v>
          </cell>
          <cell r="E12978">
            <v>-3000</v>
          </cell>
          <cell r="F12978">
            <v>-3000</v>
          </cell>
          <cell r="G12978">
            <v>-3000</v>
          </cell>
        </row>
        <row r="12979">
          <cell r="B12979" t="str">
            <v>301503R067</v>
          </cell>
          <cell r="C12979">
            <v>0</v>
          </cell>
          <cell r="D12979">
            <v>3000</v>
          </cell>
          <cell r="E12979">
            <v>-3000</v>
          </cell>
          <cell r="F12979">
            <v>0</v>
          </cell>
          <cell r="G12979">
            <v>0</v>
          </cell>
        </row>
        <row r="12980">
          <cell r="B12980" t="str">
            <v>301503R068</v>
          </cell>
          <cell r="C12980">
            <v>0</v>
          </cell>
          <cell r="D12980">
            <v>0</v>
          </cell>
          <cell r="E12980">
            <v>-3000</v>
          </cell>
          <cell r="F12980">
            <v>-3000</v>
          </cell>
          <cell r="G12980">
            <v>-3000</v>
          </cell>
        </row>
        <row r="12981">
          <cell r="B12981" t="str">
            <v>301503S001</v>
          </cell>
          <cell r="C12981">
            <v>-3000</v>
          </cell>
          <cell r="D12981">
            <v>0</v>
          </cell>
          <cell r="E12981">
            <v>0</v>
          </cell>
          <cell r="F12981">
            <v>0</v>
          </cell>
          <cell r="G12981">
            <v>-3000</v>
          </cell>
        </row>
        <row r="12982">
          <cell r="B12982" t="str">
            <v>301503S002</v>
          </cell>
          <cell r="C12982">
            <v>-3000</v>
          </cell>
          <cell r="D12982">
            <v>0</v>
          </cell>
          <cell r="E12982">
            <v>0</v>
          </cell>
          <cell r="F12982">
            <v>0</v>
          </cell>
          <cell r="G12982">
            <v>-3000</v>
          </cell>
        </row>
        <row r="12983">
          <cell r="B12983" t="str">
            <v>301503S003</v>
          </cell>
          <cell r="C12983">
            <v>-6000</v>
          </cell>
          <cell r="D12983">
            <v>0</v>
          </cell>
          <cell r="E12983">
            <v>0</v>
          </cell>
          <cell r="F12983">
            <v>0</v>
          </cell>
          <cell r="G12983">
            <v>-6000</v>
          </cell>
        </row>
        <row r="12984">
          <cell r="B12984" t="str">
            <v>301503S004</v>
          </cell>
          <cell r="C12984">
            <v>-3000</v>
          </cell>
          <cell r="D12984">
            <v>0</v>
          </cell>
          <cell r="E12984">
            <v>0</v>
          </cell>
          <cell r="F12984">
            <v>0</v>
          </cell>
          <cell r="G12984">
            <v>-3000</v>
          </cell>
        </row>
        <row r="12985">
          <cell r="B12985" t="str">
            <v>301503S005</v>
          </cell>
          <cell r="C12985">
            <v>-3000</v>
          </cell>
          <cell r="D12985">
            <v>3000</v>
          </cell>
          <cell r="E12985">
            <v>0</v>
          </cell>
          <cell r="F12985">
            <v>3000</v>
          </cell>
          <cell r="G12985">
            <v>0</v>
          </cell>
        </row>
        <row r="12986">
          <cell r="B12986" t="str">
            <v>301503S006</v>
          </cell>
          <cell r="C12986">
            <v>-3000</v>
          </cell>
          <cell r="D12986">
            <v>0</v>
          </cell>
          <cell r="E12986">
            <v>0</v>
          </cell>
          <cell r="F12986">
            <v>0</v>
          </cell>
          <cell r="G12986">
            <v>-3000</v>
          </cell>
        </row>
        <row r="12987">
          <cell r="B12987" t="str">
            <v>301503S007</v>
          </cell>
          <cell r="C12987">
            <v>-3000</v>
          </cell>
          <cell r="D12987">
            <v>0</v>
          </cell>
          <cell r="E12987">
            <v>0</v>
          </cell>
          <cell r="F12987">
            <v>0</v>
          </cell>
          <cell r="G12987">
            <v>-3000</v>
          </cell>
        </row>
        <row r="12988">
          <cell r="B12988" t="str">
            <v>301503S008</v>
          </cell>
          <cell r="C12988">
            <v>-3000</v>
          </cell>
          <cell r="D12988">
            <v>0</v>
          </cell>
          <cell r="E12988">
            <v>0</v>
          </cell>
          <cell r="F12988">
            <v>0</v>
          </cell>
          <cell r="G12988">
            <v>-3000</v>
          </cell>
        </row>
        <row r="12989">
          <cell r="B12989" t="str">
            <v>301503S009</v>
          </cell>
          <cell r="C12989">
            <v>-3000</v>
          </cell>
          <cell r="D12989">
            <v>0</v>
          </cell>
          <cell r="E12989">
            <v>0</v>
          </cell>
          <cell r="F12989">
            <v>0</v>
          </cell>
          <cell r="G12989">
            <v>-3000</v>
          </cell>
        </row>
        <row r="12990">
          <cell r="B12990" t="str">
            <v>301503S010</v>
          </cell>
          <cell r="C12990">
            <v>-3000</v>
          </cell>
          <cell r="D12990">
            <v>0</v>
          </cell>
          <cell r="E12990">
            <v>0</v>
          </cell>
          <cell r="F12990">
            <v>0</v>
          </cell>
          <cell r="G12990">
            <v>-3000</v>
          </cell>
        </row>
        <row r="12991">
          <cell r="B12991" t="str">
            <v>301503S011</v>
          </cell>
          <cell r="C12991">
            <v>-3000</v>
          </cell>
          <cell r="D12991">
            <v>0</v>
          </cell>
          <cell r="E12991">
            <v>0</v>
          </cell>
          <cell r="F12991">
            <v>0</v>
          </cell>
          <cell r="G12991">
            <v>-3000</v>
          </cell>
        </row>
        <row r="12992">
          <cell r="B12992" t="str">
            <v>301503S012</v>
          </cell>
          <cell r="C12992">
            <v>-3000</v>
          </cell>
          <cell r="D12992">
            <v>0</v>
          </cell>
          <cell r="E12992">
            <v>0</v>
          </cell>
          <cell r="F12992">
            <v>0</v>
          </cell>
          <cell r="G12992">
            <v>-3000</v>
          </cell>
        </row>
        <row r="12993">
          <cell r="B12993" t="str">
            <v>301503S013</v>
          </cell>
          <cell r="C12993">
            <v>-3000</v>
          </cell>
          <cell r="D12993">
            <v>0</v>
          </cell>
          <cell r="E12993">
            <v>0</v>
          </cell>
          <cell r="F12993">
            <v>0</v>
          </cell>
          <cell r="G12993">
            <v>-3000</v>
          </cell>
        </row>
        <row r="12994">
          <cell r="B12994" t="str">
            <v>301503S014</v>
          </cell>
          <cell r="C12994">
            <v>-3000</v>
          </cell>
          <cell r="D12994">
            <v>0</v>
          </cell>
          <cell r="E12994">
            <v>0</v>
          </cell>
          <cell r="F12994">
            <v>0</v>
          </cell>
          <cell r="G12994">
            <v>-3000</v>
          </cell>
        </row>
        <row r="12995">
          <cell r="B12995" t="str">
            <v>301503S015</v>
          </cell>
          <cell r="C12995">
            <v>-3000</v>
          </cell>
          <cell r="D12995">
            <v>0</v>
          </cell>
          <cell r="E12995">
            <v>0</v>
          </cell>
          <cell r="F12995">
            <v>0</v>
          </cell>
          <cell r="G12995">
            <v>-3000</v>
          </cell>
        </row>
        <row r="12996">
          <cell r="B12996" t="str">
            <v>301503S016</v>
          </cell>
          <cell r="C12996">
            <v>-3000</v>
          </cell>
          <cell r="D12996">
            <v>0</v>
          </cell>
          <cell r="E12996">
            <v>0</v>
          </cell>
          <cell r="F12996">
            <v>0</v>
          </cell>
          <cell r="G12996">
            <v>-3000</v>
          </cell>
        </row>
        <row r="12997">
          <cell r="B12997" t="str">
            <v>301503S017</v>
          </cell>
          <cell r="C12997">
            <v>-3000</v>
          </cell>
          <cell r="D12997">
            <v>0</v>
          </cell>
          <cell r="E12997">
            <v>0</v>
          </cell>
          <cell r="F12997">
            <v>0</v>
          </cell>
          <cell r="G12997">
            <v>-3000</v>
          </cell>
        </row>
        <row r="12998">
          <cell r="B12998" t="str">
            <v>301503S018</v>
          </cell>
          <cell r="C12998">
            <v>-3000</v>
          </cell>
          <cell r="D12998">
            <v>0</v>
          </cell>
          <cell r="E12998">
            <v>0</v>
          </cell>
          <cell r="F12998">
            <v>0</v>
          </cell>
          <cell r="G12998">
            <v>-3000</v>
          </cell>
        </row>
        <row r="12999">
          <cell r="B12999" t="str">
            <v>301503S019</v>
          </cell>
          <cell r="C12999">
            <v>-3000</v>
          </cell>
          <cell r="D12999">
            <v>0</v>
          </cell>
          <cell r="E12999">
            <v>0</v>
          </cell>
          <cell r="F12999">
            <v>0</v>
          </cell>
          <cell r="G12999">
            <v>-3000</v>
          </cell>
        </row>
        <row r="13000">
          <cell r="B13000" t="str">
            <v>301503S020</v>
          </cell>
          <cell r="C13000">
            <v>-3000</v>
          </cell>
          <cell r="D13000">
            <v>0</v>
          </cell>
          <cell r="E13000">
            <v>0</v>
          </cell>
          <cell r="F13000">
            <v>0</v>
          </cell>
          <cell r="G13000">
            <v>-3000</v>
          </cell>
        </row>
        <row r="13001">
          <cell r="B13001" t="str">
            <v>301503S021</v>
          </cell>
          <cell r="C13001">
            <v>-3000</v>
          </cell>
          <cell r="D13001">
            <v>0</v>
          </cell>
          <cell r="E13001">
            <v>0</v>
          </cell>
          <cell r="F13001">
            <v>0</v>
          </cell>
          <cell r="G13001">
            <v>-3000</v>
          </cell>
        </row>
        <row r="13002">
          <cell r="B13002" t="str">
            <v>301503S022</v>
          </cell>
          <cell r="C13002">
            <v>-3000</v>
          </cell>
          <cell r="D13002">
            <v>0</v>
          </cell>
          <cell r="E13002">
            <v>0</v>
          </cell>
          <cell r="F13002">
            <v>0</v>
          </cell>
          <cell r="G13002">
            <v>-3000</v>
          </cell>
        </row>
        <row r="13003">
          <cell r="B13003" t="str">
            <v>301503S023</v>
          </cell>
          <cell r="C13003">
            <v>-3000</v>
          </cell>
          <cell r="D13003">
            <v>0</v>
          </cell>
          <cell r="E13003">
            <v>0</v>
          </cell>
          <cell r="F13003">
            <v>0</v>
          </cell>
          <cell r="G13003">
            <v>-3000</v>
          </cell>
        </row>
        <row r="13004">
          <cell r="B13004" t="str">
            <v>301503S024</v>
          </cell>
          <cell r="C13004">
            <v>-3000</v>
          </cell>
          <cell r="D13004">
            <v>0</v>
          </cell>
          <cell r="E13004">
            <v>0</v>
          </cell>
          <cell r="F13004">
            <v>0</v>
          </cell>
          <cell r="G13004">
            <v>-3000</v>
          </cell>
        </row>
        <row r="13005">
          <cell r="B13005" t="str">
            <v>301503S025</v>
          </cell>
          <cell r="C13005">
            <v>-3000</v>
          </cell>
          <cell r="D13005">
            <v>0</v>
          </cell>
          <cell r="E13005">
            <v>0</v>
          </cell>
          <cell r="F13005">
            <v>0</v>
          </cell>
          <cell r="G13005">
            <v>-3000</v>
          </cell>
        </row>
        <row r="13006">
          <cell r="B13006" t="str">
            <v>301503S026</v>
          </cell>
          <cell r="C13006">
            <v>-3000</v>
          </cell>
          <cell r="D13006">
            <v>0</v>
          </cell>
          <cell r="E13006">
            <v>0</v>
          </cell>
          <cell r="F13006">
            <v>0</v>
          </cell>
          <cell r="G13006">
            <v>-3000</v>
          </cell>
        </row>
        <row r="13007">
          <cell r="B13007" t="str">
            <v>301503S027</v>
          </cell>
          <cell r="C13007">
            <v>-3000</v>
          </cell>
          <cell r="D13007">
            <v>0</v>
          </cell>
          <cell r="E13007">
            <v>0</v>
          </cell>
          <cell r="F13007">
            <v>0</v>
          </cell>
          <cell r="G13007">
            <v>-3000</v>
          </cell>
        </row>
        <row r="13008">
          <cell r="B13008" t="str">
            <v>301503S028</v>
          </cell>
          <cell r="C13008">
            <v>-3000</v>
          </cell>
          <cell r="D13008">
            <v>0</v>
          </cell>
          <cell r="E13008">
            <v>0</v>
          </cell>
          <cell r="F13008">
            <v>0</v>
          </cell>
          <cell r="G13008">
            <v>-3000</v>
          </cell>
        </row>
        <row r="13009">
          <cell r="B13009" t="str">
            <v>301503S029</v>
          </cell>
          <cell r="C13009">
            <v>-3000</v>
          </cell>
          <cell r="D13009">
            <v>0</v>
          </cell>
          <cell r="E13009">
            <v>0</v>
          </cell>
          <cell r="F13009">
            <v>0</v>
          </cell>
          <cell r="G13009">
            <v>-3000</v>
          </cell>
        </row>
        <row r="13010">
          <cell r="B13010" t="str">
            <v>301503S030</v>
          </cell>
          <cell r="C13010">
            <v>-3000</v>
          </cell>
          <cell r="D13010">
            <v>0</v>
          </cell>
          <cell r="E13010">
            <v>0</v>
          </cell>
          <cell r="F13010">
            <v>0</v>
          </cell>
          <cell r="G13010">
            <v>-3000</v>
          </cell>
        </row>
        <row r="13011">
          <cell r="B13011" t="str">
            <v>301503S031</v>
          </cell>
          <cell r="C13011">
            <v>-3000</v>
          </cell>
          <cell r="D13011">
            <v>0</v>
          </cell>
          <cell r="E13011">
            <v>0</v>
          </cell>
          <cell r="F13011">
            <v>0</v>
          </cell>
          <cell r="G13011">
            <v>-3000</v>
          </cell>
        </row>
        <row r="13012">
          <cell r="B13012" t="str">
            <v>301503S032</v>
          </cell>
          <cell r="C13012">
            <v>-3000</v>
          </cell>
          <cell r="D13012">
            <v>0</v>
          </cell>
          <cell r="E13012">
            <v>0</v>
          </cell>
          <cell r="F13012">
            <v>0</v>
          </cell>
          <cell r="G13012">
            <v>-3000</v>
          </cell>
        </row>
        <row r="13013">
          <cell r="B13013" t="str">
            <v>301503S033</v>
          </cell>
          <cell r="C13013">
            <v>-3000</v>
          </cell>
          <cell r="D13013">
            <v>3000</v>
          </cell>
          <cell r="E13013">
            <v>0</v>
          </cell>
          <cell r="F13013">
            <v>3000</v>
          </cell>
          <cell r="G13013">
            <v>0</v>
          </cell>
        </row>
        <row r="13014">
          <cell r="B13014" t="str">
            <v>301503S034</v>
          </cell>
          <cell r="C13014">
            <v>-3000</v>
          </cell>
          <cell r="D13014">
            <v>3000</v>
          </cell>
          <cell r="E13014">
            <v>0</v>
          </cell>
          <cell r="F13014">
            <v>3000</v>
          </cell>
          <cell r="G13014">
            <v>0</v>
          </cell>
        </row>
        <row r="13015">
          <cell r="B13015" t="str">
            <v>301503S035</v>
          </cell>
          <cell r="C13015">
            <v>-3000</v>
          </cell>
          <cell r="D13015">
            <v>0</v>
          </cell>
          <cell r="E13015">
            <v>0</v>
          </cell>
          <cell r="F13015">
            <v>0</v>
          </cell>
          <cell r="G13015">
            <v>-3000</v>
          </cell>
        </row>
        <row r="13016">
          <cell r="B13016" t="str">
            <v>301503S037</v>
          </cell>
          <cell r="C13016">
            <v>-3000</v>
          </cell>
          <cell r="D13016">
            <v>0</v>
          </cell>
          <cell r="E13016">
            <v>0</v>
          </cell>
          <cell r="F13016">
            <v>0</v>
          </cell>
          <cell r="G13016">
            <v>-3000</v>
          </cell>
        </row>
        <row r="13017">
          <cell r="B13017" t="str">
            <v>301503S038</v>
          </cell>
          <cell r="C13017">
            <v>-3000</v>
          </cell>
          <cell r="D13017">
            <v>0</v>
          </cell>
          <cell r="E13017">
            <v>0</v>
          </cell>
          <cell r="F13017">
            <v>0</v>
          </cell>
          <cell r="G13017">
            <v>-3000</v>
          </cell>
        </row>
        <row r="13018">
          <cell r="B13018" t="str">
            <v>301503S039</v>
          </cell>
          <cell r="C13018">
            <v>-3000</v>
          </cell>
          <cell r="D13018">
            <v>0</v>
          </cell>
          <cell r="E13018">
            <v>0</v>
          </cell>
          <cell r="F13018">
            <v>0</v>
          </cell>
          <cell r="G13018">
            <v>-3000</v>
          </cell>
        </row>
        <row r="13019">
          <cell r="B13019" t="str">
            <v>301503S040</v>
          </cell>
          <cell r="C13019">
            <v>-3000</v>
          </cell>
          <cell r="D13019">
            <v>0</v>
          </cell>
          <cell r="E13019">
            <v>0</v>
          </cell>
          <cell r="F13019">
            <v>0</v>
          </cell>
          <cell r="G13019">
            <v>-3000</v>
          </cell>
        </row>
        <row r="13020">
          <cell r="B13020" t="str">
            <v>301503S041</v>
          </cell>
          <cell r="C13020">
            <v>-3000</v>
          </cell>
          <cell r="D13020">
            <v>0</v>
          </cell>
          <cell r="E13020">
            <v>0</v>
          </cell>
          <cell r="F13020">
            <v>0</v>
          </cell>
          <cell r="G13020">
            <v>-3000</v>
          </cell>
        </row>
        <row r="13021">
          <cell r="B13021" t="str">
            <v>301503S042</v>
          </cell>
          <cell r="C13021">
            <v>-3000</v>
          </cell>
          <cell r="D13021">
            <v>0</v>
          </cell>
          <cell r="E13021">
            <v>0</v>
          </cell>
          <cell r="F13021">
            <v>0</v>
          </cell>
          <cell r="G13021">
            <v>-3000</v>
          </cell>
        </row>
        <row r="13022">
          <cell r="B13022" t="str">
            <v>301503S043</v>
          </cell>
          <cell r="C13022">
            <v>-3000</v>
          </cell>
          <cell r="D13022">
            <v>0</v>
          </cell>
          <cell r="E13022">
            <v>0</v>
          </cell>
          <cell r="F13022">
            <v>0</v>
          </cell>
          <cell r="G13022">
            <v>-3000</v>
          </cell>
        </row>
        <row r="13023">
          <cell r="B13023" t="str">
            <v>301503S044</v>
          </cell>
          <cell r="C13023">
            <v>-3000</v>
          </cell>
          <cell r="D13023">
            <v>6000</v>
          </cell>
          <cell r="E13023">
            <v>-3000</v>
          </cell>
          <cell r="F13023">
            <v>3000</v>
          </cell>
          <cell r="G13023">
            <v>0</v>
          </cell>
        </row>
        <row r="13024">
          <cell r="B13024" t="str">
            <v>301503S045</v>
          </cell>
          <cell r="C13024">
            <v>-3000</v>
          </cell>
          <cell r="D13024">
            <v>0</v>
          </cell>
          <cell r="E13024">
            <v>0</v>
          </cell>
          <cell r="F13024">
            <v>0</v>
          </cell>
          <cell r="G13024">
            <v>-3000</v>
          </cell>
        </row>
        <row r="13025">
          <cell r="B13025" t="str">
            <v>301503S046</v>
          </cell>
          <cell r="C13025">
            <v>-3000</v>
          </cell>
          <cell r="D13025">
            <v>0</v>
          </cell>
          <cell r="E13025">
            <v>0</v>
          </cell>
          <cell r="F13025">
            <v>0</v>
          </cell>
          <cell r="G13025">
            <v>-3000</v>
          </cell>
        </row>
        <row r="13026">
          <cell r="B13026" t="str">
            <v>301503S047</v>
          </cell>
          <cell r="C13026">
            <v>-3000</v>
          </cell>
          <cell r="D13026">
            <v>0</v>
          </cell>
          <cell r="E13026">
            <v>0</v>
          </cell>
          <cell r="F13026">
            <v>0</v>
          </cell>
          <cell r="G13026">
            <v>-3000</v>
          </cell>
        </row>
        <row r="13027">
          <cell r="B13027" t="str">
            <v>301503S048</v>
          </cell>
          <cell r="C13027">
            <v>-3000</v>
          </cell>
          <cell r="D13027">
            <v>0</v>
          </cell>
          <cell r="E13027">
            <v>0</v>
          </cell>
          <cell r="F13027">
            <v>0</v>
          </cell>
          <cell r="G13027">
            <v>-3000</v>
          </cell>
        </row>
        <row r="13028">
          <cell r="B13028" t="str">
            <v>301503S049</v>
          </cell>
          <cell r="C13028">
            <v>-3000</v>
          </cell>
          <cell r="D13028">
            <v>0</v>
          </cell>
          <cell r="E13028">
            <v>0</v>
          </cell>
          <cell r="F13028">
            <v>0</v>
          </cell>
          <cell r="G13028">
            <v>-3000</v>
          </cell>
        </row>
        <row r="13029">
          <cell r="B13029" t="str">
            <v>301503S050</v>
          </cell>
          <cell r="C13029">
            <v>-3000</v>
          </cell>
          <cell r="D13029">
            <v>0</v>
          </cell>
          <cell r="E13029">
            <v>0</v>
          </cell>
          <cell r="F13029">
            <v>0</v>
          </cell>
          <cell r="G13029">
            <v>-3000</v>
          </cell>
        </row>
        <row r="13030">
          <cell r="B13030" t="str">
            <v>301503S051</v>
          </cell>
          <cell r="C13030">
            <v>-3000</v>
          </cell>
          <cell r="D13030">
            <v>0</v>
          </cell>
          <cell r="E13030">
            <v>0</v>
          </cell>
          <cell r="F13030">
            <v>0</v>
          </cell>
          <cell r="G13030">
            <v>-3000</v>
          </cell>
        </row>
        <row r="13031">
          <cell r="B13031" t="str">
            <v>301503S052</v>
          </cell>
          <cell r="C13031">
            <v>-3000</v>
          </cell>
          <cell r="D13031">
            <v>3000</v>
          </cell>
          <cell r="E13031">
            <v>0</v>
          </cell>
          <cell r="F13031">
            <v>3000</v>
          </cell>
          <cell r="G13031">
            <v>0</v>
          </cell>
        </row>
        <row r="13032">
          <cell r="B13032" t="str">
            <v>301503S053</v>
          </cell>
          <cell r="C13032">
            <v>-3000</v>
          </cell>
          <cell r="D13032">
            <v>0</v>
          </cell>
          <cell r="E13032">
            <v>0</v>
          </cell>
          <cell r="F13032">
            <v>0</v>
          </cell>
          <cell r="G13032">
            <v>-3000</v>
          </cell>
        </row>
        <row r="13033">
          <cell r="B13033" t="str">
            <v>301503S054</v>
          </cell>
          <cell r="C13033">
            <v>-3000</v>
          </cell>
          <cell r="D13033">
            <v>0</v>
          </cell>
          <cell r="E13033">
            <v>0</v>
          </cell>
          <cell r="F13033">
            <v>0</v>
          </cell>
          <cell r="G13033">
            <v>-3000</v>
          </cell>
        </row>
        <row r="13034">
          <cell r="B13034" t="str">
            <v>301503S055</v>
          </cell>
          <cell r="C13034">
            <v>-3000</v>
          </cell>
          <cell r="D13034">
            <v>0</v>
          </cell>
          <cell r="E13034">
            <v>0</v>
          </cell>
          <cell r="F13034">
            <v>0</v>
          </cell>
          <cell r="G13034">
            <v>-3000</v>
          </cell>
        </row>
        <row r="13035">
          <cell r="B13035" t="str">
            <v>301503S056</v>
          </cell>
          <cell r="C13035">
            <v>-3000</v>
          </cell>
          <cell r="D13035">
            <v>0</v>
          </cell>
          <cell r="E13035">
            <v>0</v>
          </cell>
          <cell r="F13035">
            <v>0</v>
          </cell>
          <cell r="G13035">
            <v>-3000</v>
          </cell>
        </row>
        <row r="13036">
          <cell r="B13036" t="str">
            <v>301503S057</v>
          </cell>
          <cell r="C13036">
            <v>-3000</v>
          </cell>
          <cell r="D13036">
            <v>0</v>
          </cell>
          <cell r="E13036">
            <v>0</v>
          </cell>
          <cell r="F13036">
            <v>0</v>
          </cell>
          <cell r="G13036">
            <v>-3000</v>
          </cell>
        </row>
        <row r="13037">
          <cell r="B13037" t="str">
            <v>301503S058</v>
          </cell>
          <cell r="C13037">
            <v>-3000</v>
          </cell>
          <cell r="D13037">
            <v>0</v>
          </cell>
          <cell r="E13037">
            <v>0</v>
          </cell>
          <cell r="F13037">
            <v>0</v>
          </cell>
          <cell r="G13037">
            <v>-3000</v>
          </cell>
        </row>
        <row r="13038">
          <cell r="B13038" t="str">
            <v>301503S059</v>
          </cell>
          <cell r="C13038">
            <v>-3000</v>
          </cell>
          <cell r="D13038">
            <v>0</v>
          </cell>
          <cell r="E13038">
            <v>0</v>
          </cell>
          <cell r="F13038">
            <v>0</v>
          </cell>
          <cell r="G13038">
            <v>-3000</v>
          </cell>
        </row>
        <row r="13039">
          <cell r="B13039" t="str">
            <v>301503S060</v>
          </cell>
          <cell r="C13039">
            <v>-3000</v>
          </cell>
          <cell r="D13039">
            <v>10500</v>
          </cell>
          <cell r="E13039">
            <v>0</v>
          </cell>
          <cell r="F13039">
            <v>10500</v>
          </cell>
          <cell r="G13039">
            <v>7500</v>
          </cell>
        </row>
        <row r="13040">
          <cell r="B13040" t="str">
            <v>301503S061</v>
          </cell>
          <cell r="C13040">
            <v>-3000</v>
          </cell>
          <cell r="D13040">
            <v>0</v>
          </cell>
          <cell r="E13040">
            <v>0</v>
          </cell>
          <cell r="F13040">
            <v>0</v>
          </cell>
          <cell r="G13040">
            <v>-3000</v>
          </cell>
        </row>
        <row r="13041">
          <cell r="B13041" t="str">
            <v>301503S062</v>
          </cell>
          <cell r="C13041">
            <v>-3000</v>
          </cell>
          <cell r="D13041">
            <v>0</v>
          </cell>
          <cell r="E13041">
            <v>0</v>
          </cell>
          <cell r="F13041">
            <v>0</v>
          </cell>
          <cell r="G13041">
            <v>-3000</v>
          </cell>
        </row>
        <row r="13042">
          <cell r="B13042" t="str">
            <v>301503S063</v>
          </cell>
          <cell r="C13042">
            <v>-3000</v>
          </cell>
          <cell r="D13042">
            <v>3000</v>
          </cell>
          <cell r="E13042">
            <v>0</v>
          </cell>
          <cell r="F13042">
            <v>3000</v>
          </cell>
          <cell r="G13042">
            <v>0</v>
          </cell>
        </row>
        <row r="13043">
          <cell r="B13043" t="str">
            <v>301503S065</v>
          </cell>
          <cell r="C13043">
            <v>-3000</v>
          </cell>
          <cell r="D13043">
            <v>0</v>
          </cell>
          <cell r="E13043">
            <v>0</v>
          </cell>
          <cell r="F13043">
            <v>0</v>
          </cell>
          <cell r="G13043">
            <v>-3000</v>
          </cell>
        </row>
        <row r="13044">
          <cell r="B13044" t="str">
            <v>301503S066</v>
          </cell>
          <cell r="C13044">
            <v>-3000</v>
          </cell>
          <cell r="D13044">
            <v>0</v>
          </cell>
          <cell r="E13044">
            <v>0</v>
          </cell>
          <cell r="F13044">
            <v>0</v>
          </cell>
          <cell r="G13044">
            <v>-3000</v>
          </cell>
        </row>
        <row r="13045">
          <cell r="B13045" t="str">
            <v>301503S067</v>
          </cell>
          <cell r="C13045">
            <v>-3000</v>
          </cell>
          <cell r="D13045">
            <v>0</v>
          </cell>
          <cell r="E13045">
            <v>0</v>
          </cell>
          <cell r="F13045">
            <v>0</v>
          </cell>
          <cell r="G13045">
            <v>-3000</v>
          </cell>
        </row>
        <row r="13046">
          <cell r="B13046" t="str">
            <v>301503S068</v>
          </cell>
          <cell r="C13046">
            <v>-3000</v>
          </cell>
          <cell r="D13046">
            <v>0</v>
          </cell>
          <cell r="E13046">
            <v>0</v>
          </cell>
          <cell r="F13046">
            <v>0</v>
          </cell>
          <cell r="G13046">
            <v>-3000</v>
          </cell>
        </row>
        <row r="13047">
          <cell r="B13047" t="str">
            <v>301503S069</v>
          </cell>
          <cell r="C13047">
            <v>-3000</v>
          </cell>
          <cell r="D13047">
            <v>0</v>
          </cell>
          <cell r="E13047">
            <v>0</v>
          </cell>
          <cell r="F13047">
            <v>0</v>
          </cell>
          <cell r="G13047">
            <v>-3000</v>
          </cell>
        </row>
        <row r="13048">
          <cell r="B13048" t="str">
            <v>301503S070</v>
          </cell>
          <cell r="C13048">
            <v>-3000</v>
          </cell>
          <cell r="D13048">
            <v>0</v>
          </cell>
          <cell r="E13048">
            <v>0</v>
          </cell>
          <cell r="F13048">
            <v>0</v>
          </cell>
          <cell r="G13048">
            <v>-3000</v>
          </cell>
        </row>
        <row r="13049">
          <cell r="B13049" t="str">
            <v>301503S071</v>
          </cell>
          <cell r="C13049">
            <v>-3000</v>
          </cell>
          <cell r="D13049">
            <v>0</v>
          </cell>
          <cell r="E13049">
            <v>0</v>
          </cell>
          <cell r="F13049">
            <v>0</v>
          </cell>
          <cell r="G13049">
            <v>-3000</v>
          </cell>
        </row>
        <row r="13050">
          <cell r="B13050" t="str">
            <v>301503S072</v>
          </cell>
          <cell r="C13050">
            <v>-3000</v>
          </cell>
          <cell r="D13050">
            <v>0</v>
          </cell>
          <cell r="E13050">
            <v>0</v>
          </cell>
          <cell r="F13050">
            <v>0</v>
          </cell>
          <cell r="G13050">
            <v>-3000</v>
          </cell>
        </row>
        <row r="13051">
          <cell r="B13051" t="str">
            <v>301503S073</v>
          </cell>
          <cell r="C13051">
            <v>-3000</v>
          </cell>
          <cell r="D13051">
            <v>0</v>
          </cell>
          <cell r="E13051">
            <v>0</v>
          </cell>
          <cell r="F13051">
            <v>0</v>
          </cell>
          <cell r="G13051">
            <v>-3000</v>
          </cell>
        </row>
        <row r="13052">
          <cell r="B13052" t="str">
            <v>301503S074</v>
          </cell>
          <cell r="C13052">
            <v>-3000</v>
          </cell>
          <cell r="D13052">
            <v>0</v>
          </cell>
          <cell r="E13052">
            <v>0</v>
          </cell>
          <cell r="F13052">
            <v>0</v>
          </cell>
          <cell r="G13052">
            <v>-3000</v>
          </cell>
        </row>
        <row r="13053">
          <cell r="B13053" t="str">
            <v>301503S075</v>
          </cell>
          <cell r="C13053">
            <v>-3000</v>
          </cell>
          <cell r="D13053">
            <v>0</v>
          </cell>
          <cell r="E13053">
            <v>0</v>
          </cell>
          <cell r="F13053">
            <v>0</v>
          </cell>
          <cell r="G13053">
            <v>-3000</v>
          </cell>
        </row>
        <row r="13054">
          <cell r="B13054" t="str">
            <v>301503S076</v>
          </cell>
          <cell r="C13054">
            <v>-3000</v>
          </cell>
          <cell r="D13054">
            <v>0</v>
          </cell>
          <cell r="E13054">
            <v>0</v>
          </cell>
          <cell r="F13054">
            <v>0</v>
          </cell>
          <cell r="G13054">
            <v>-3000</v>
          </cell>
        </row>
        <row r="13055">
          <cell r="B13055" t="str">
            <v>301503S077</v>
          </cell>
          <cell r="C13055">
            <v>-3000</v>
          </cell>
          <cell r="D13055">
            <v>0</v>
          </cell>
          <cell r="E13055">
            <v>0</v>
          </cell>
          <cell r="F13055">
            <v>0</v>
          </cell>
          <cell r="G13055">
            <v>-3000</v>
          </cell>
        </row>
        <row r="13056">
          <cell r="B13056" t="str">
            <v>301503S078</v>
          </cell>
          <cell r="C13056">
            <v>-3000</v>
          </cell>
          <cell r="D13056">
            <v>0</v>
          </cell>
          <cell r="E13056">
            <v>0</v>
          </cell>
          <cell r="F13056">
            <v>0</v>
          </cell>
          <cell r="G13056">
            <v>-3000</v>
          </cell>
        </row>
        <row r="13057">
          <cell r="B13057" t="str">
            <v>301503S079</v>
          </cell>
          <cell r="C13057">
            <v>-3000</v>
          </cell>
          <cell r="D13057">
            <v>0</v>
          </cell>
          <cell r="E13057">
            <v>0</v>
          </cell>
          <cell r="F13057">
            <v>0</v>
          </cell>
          <cell r="G13057">
            <v>-3000</v>
          </cell>
        </row>
        <row r="13058">
          <cell r="B13058" t="str">
            <v>301503S080</v>
          </cell>
          <cell r="C13058">
            <v>-3000</v>
          </cell>
          <cell r="D13058">
            <v>0</v>
          </cell>
          <cell r="E13058">
            <v>0</v>
          </cell>
          <cell r="F13058">
            <v>0</v>
          </cell>
          <cell r="G13058">
            <v>-3000</v>
          </cell>
        </row>
        <row r="13059">
          <cell r="B13059" t="str">
            <v>301503S081</v>
          </cell>
          <cell r="C13059">
            <v>-3000</v>
          </cell>
          <cell r="D13059">
            <v>0</v>
          </cell>
          <cell r="E13059">
            <v>0</v>
          </cell>
          <cell r="F13059">
            <v>0</v>
          </cell>
          <cell r="G13059">
            <v>-3000</v>
          </cell>
        </row>
        <row r="13060">
          <cell r="B13060" t="str">
            <v>301503S082</v>
          </cell>
          <cell r="C13060">
            <v>-3000</v>
          </cell>
          <cell r="D13060">
            <v>0</v>
          </cell>
          <cell r="E13060">
            <v>0</v>
          </cell>
          <cell r="F13060">
            <v>0</v>
          </cell>
          <cell r="G13060">
            <v>-3000</v>
          </cell>
        </row>
        <row r="13061">
          <cell r="B13061" t="str">
            <v>301503S083</v>
          </cell>
          <cell r="C13061">
            <v>-3000</v>
          </cell>
          <cell r="D13061">
            <v>0</v>
          </cell>
          <cell r="E13061">
            <v>0</v>
          </cell>
          <cell r="F13061">
            <v>0</v>
          </cell>
          <cell r="G13061">
            <v>-3000</v>
          </cell>
        </row>
        <row r="13062">
          <cell r="B13062" t="str">
            <v>301503S084</v>
          </cell>
          <cell r="C13062">
            <v>-3000</v>
          </cell>
          <cell r="D13062">
            <v>0</v>
          </cell>
          <cell r="E13062">
            <v>0</v>
          </cell>
          <cell r="F13062">
            <v>0</v>
          </cell>
          <cell r="G13062">
            <v>-3000</v>
          </cell>
        </row>
        <row r="13063">
          <cell r="B13063" t="str">
            <v>301503S085</v>
          </cell>
          <cell r="C13063">
            <v>-3000</v>
          </cell>
          <cell r="D13063">
            <v>0</v>
          </cell>
          <cell r="E13063">
            <v>0</v>
          </cell>
          <cell r="F13063">
            <v>0</v>
          </cell>
          <cell r="G13063">
            <v>-3000</v>
          </cell>
        </row>
        <row r="13064">
          <cell r="B13064" t="str">
            <v>301503S086</v>
          </cell>
          <cell r="C13064">
            <v>-3000</v>
          </cell>
          <cell r="D13064">
            <v>0</v>
          </cell>
          <cell r="E13064">
            <v>0</v>
          </cell>
          <cell r="F13064">
            <v>0</v>
          </cell>
          <cell r="G13064">
            <v>-3000</v>
          </cell>
        </row>
        <row r="13065">
          <cell r="B13065" t="str">
            <v>301503S087</v>
          </cell>
          <cell r="C13065">
            <v>-3000</v>
          </cell>
          <cell r="D13065">
            <v>0</v>
          </cell>
          <cell r="E13065">
            <v>0</v>
          </cell>
          <cell r="F13065">
            <v>0</v>
          </cell>
          <cell r="G13065">
            <v>-3000</v>
          </cell>
        </row>
        <row r="13066">
          <cell r="B13066" t="str">
            <v>301503S088</v>
          </cell>
          <cell r="C13066">
            <v>-3000</v>
          </cell>
          <cell r="D13066">
            <v>3000</v>
          </cell>
          <cell r="E13066">
            <v>0</v>
          </cell>
          <cell r="F13066">
            <v>3000</v>
          </cell>
          <cell r="G13066">
            <v>0</v>
          </cell>
        </row>
        <row r="13067">
          <cell r="B13067" t="str">
            <v>301503S089</v>
          </cell>
          <cell r="C13067">
            <v>-3000</v>
          </cell>
          <cell r="D13067">
            <v>0</v>
          </cell>
          <cell r="E13067">
            <v>0</v>
          </cell>
          <cell r="F13067">
            <v>0</v>
          </cell>
          <cell r="G13067">
            <v>-3000</v>
          </cell>
        </row>
        <row r="13068">
          <cell r="B13068" t="str">
            <v>301503S090</v>
          </cell>
          <cell r="C13068">
            <v>-3000</v>
          </cell>
          <cell r="D13068">
            <v>0</v>
          </cell>
          <cell r="E13068">
            <v>0</v>
          </cell>
          <cell r="F13068">
            <v>0</v>
          </cell>
          <cell r="G13068">
            <v>-3000</v>
          </cell>
        </row>
        <row r="13069">
          <cell r="B13069" t="str">
            <v>301503S091</v>
          </cell>
          <cell r="C13069">
            <v>-3000</v>
          </cell>
          <cell r="D13069">
            <v>0</v>
          </cell>
          <cell r="E13069">
            <v>0</v>
          </cell>
          <cell r="F13069">
            <v>0</v>
          </cell>
          <cell r="G13069">
            <v>-3000</v>
          </cell>
        </row>
        <row r="13070">
          <cell r="B13070" t="str">
            <v>301503S092</v>
          </cell>
          <cell r="C13070">
            <v>-3000</v>
          </cell>
          <cell r="D13070">
            <v>0</v>
          </cell>
          <cell r="E13070">
            <v>0</v>
          </cell>
          <cell r="F13070">
            <v>0</v>
          </cell>
          <cell r="G13070">
            <v>-3000</v>
          </cell>
        </row>
        <row r="13071">
          <cell r="B13071" t="str">
            <v>301503S093</v>
          </cell>
          <cell r="C13071">
            <v>-3000</v>
          </cell>
          <cell r="D13071">
            <v>0</v>
          </cell>
          <cell r="E13071">
            <v>0</v>
          </cell>
          <cell r="F13071">
            <v>0</v>
          </cell>
          <cell r="G13071">
            <v>-3000</v>
          </cell>
        </row>
        <row r="13072">
          <cell r="B13072" t="str">
            <v>301503S094</v>
          </cell>
          <cell r="C13072">
            <v>-3000</v>
          </cell>
          <cell r="D13072">
            <v>0</v>
          </cell>
          <cell r="E13072">
            <v>0</v>
          </cell>
          <cell r="F13072">
            <v>0</v>
          </cell>
          <cell r="G13072">
            <v>-3000</v>
          </cell>
        </row>
        <row r="13073">
          <cell r="B13073" t="str">
            <v>301503S095</v>
          </cell>
          <cell r="C13073">
            <v>-3000</v>
          </cell>
          <cell r="D13073">
            <v>2500</v>
          </cell>
          <cell r="E13073">
            <v>-2500</v>
          </cell>
          <cell r="F13073">
            <v>0</v>
          </cell>
          <cell r="G13073">
            <v>-3000</v>
          </cell>
        </row>
        <row r="13074">
          <cell r="B13074" t="str">
            <v>301503S096</v>
          </cell>
          <cell r="C13074">
            <v>-3000</v>
          </cell>
          <cell r="D13074">
            <v>0</v>
          </cell>
          <cell r="E13074">
            <v>0</v>
          </cell>
          <cell r="F13074">
            <v>0</v>
          </cell>
          <cell r="G13074">
            <v>-3000</v>
          </cell>
        </row>
        <row r="13075">
          <cell r="B13075" t="str">
            <v>301503S097</v>
          </cell>
          <cell r="C13075">
            <v>-3000</v>
          </cell>
          <cell r="D13075">
            <v>0</v>
          </cell>
          <cell r="E13075">
            <v>0</v>
          </cell>
          <cell r="F13075">
            <v>0</v>
          </cell>
          <cell r="G13075">
            <v>-3000</v>
          </cell>
        </row>
        <row r="13076">
          <cell r="B13076" t="str">
            <v>301503S098</v>
          </cell>
          <cell r="C13076">
            <v>-3000</v>
          </cell>
          <cell r="D13076">
            <v>0</v>
          </cell>
          <cell r="E13076">
            <v>0</v>
          </cell>
          <cell r="F13076">
            <v>0</v>
          </cell>
          <cell r="G13076">
            <v>-3000</v>
          </cell>
        </row>
        <row r="13077">
          <cell r="B13077" t="str">
            <v>301503S099</v>
          </cell>
          <cell r="C13077">
            <v>-3000</v>
          </cell>
          <cell r="D13077">
            <v>0</v>
          </cell>
          <cell r="E13077">
            <v>0</v>
          </cell>
          <cell r="F13077">
            <v>0</v>
          </cell>
          <cell r="G13077">
            <v>-3000</v>
          </cell>
        </row>
        <row r="13078">
          <cell r="B13078" t="str">
            <v>301503S100</v>
          </cell>
          <cell r="C13078">
            <v>-3000</v>
          </cell>
          <cell r="D13078">
            <v>0</v>
          </cell>
          <cell r="E13078">
            <v>0</v>
          </cell>
          <cell r="F13078">
            <v>0</v>
          </cell>
          <cell r="G13078">
            <v>-3000</v>
          </cell>
        </row>
        <row r="13079">
          <cell r="B13079" t="str">
            <v>301503S101</v>
          </cell>
          <cell r="C13079">
            <v>-3000</v>
          </cell>
          <cell r="D13079">
            <v>0</v>
          </cell>
          <cell r="E13079">
            <v>0</v>
          </cell>
          <cell r="F13079">
            <v>0</v>
          </cell>
          <cell r="G13079">
            <v>-3000</v>
          </cell>
        </row>
        <row r="13080">
          <cell r="B13080" t="str">
            <v>301503S102</v>
          </cell>
          <cell r="C13080">
            <v>-3000</v>
          </cell>
          <cell r="D13080">
            <v>0</v>
          </cell>
          <cell r="E13080">
            <v>0</v>
          </cell>
          <cell r="F13080">
            <v>0</v>
          </cell>
          <cell r="G13080">
            <v>-3000</v>
          </cell>
        </row>
        <row r="13081">
          <cell r="B13081" t="str">
            <v>301503S103</v>
          </cell>
          <cell r="C13081">
            <v>-3000</v>
          </cell>
          <cell r="D13081">
            <v>0</v>
          </cell>
          <cell r="E13081">
            <v>0</v>
          </cell>
          <cell r="F13081">
            <v>0</v>
          </cell>
          <cell r="G13081">
            <v>-3000</v>
          </cell>
        </row>
        <row r="13082">
          <cell r="B13082" t="str">
            <v>301503S104</v>
          </cell>
          <cell r="C13082">
            <v>-3000</v>
          </cell>
          <cell r="D13082">
            <v>0</v>
          </cell>
          <cell r="E13082">
            <v>0</v>
          </cell>
          <cell r="F13082">
            <v>0</v>
          </cell>
          <cell r="G13082">
            <v>-3000</v>
          </cell>
        </row>
        <row r="13083">
          <cell r="B13083" t="str">
            <v>301503S105</v>
          </cell>
          <cell r="C13083">
            <v>-3000</v>
          </cell>
          <cell r="D13083">
            <v>0</v>
          </cell>
          <cell r="E13083">
            <v>0</v>
          </cell>
          <cell r="F13083">
            <v>0</v>
          </cell>
          <cell r="G13083">
            <v>-3000</v>
          </cell>
        </row>
        <row r="13084">
          <cell r="B13084" t="str">
            <v>301503S106</v>
          </cell>
          <cell r="C13084">
            <v>-3000</v>
          </cell>
          <cell r="D13084">
            <v>0</v>
          </cell>
          <cell r="E13084">
            <v>0</v>
          </cell>
          <cell r="F13084">
            <v>0</v>
          </cell>
          <cell r="G13084">
            <v>-3000</v>
          </cell>
        </row>
        <row r="13085">
          <cell r="B13085" t="str">
            <v>301503S107</v>
          </cell>
          <cell r="C13085">
            <v>-3000</v>
          </cell>
          <cell r="D13085">
            <v>3000</v>
          </cell>
          <cell r="E13085">
            <v>0</v>
          </cell>
          <cell r="F13085">
            <v>3000</v>
          </cell>
          <cell r="G13085">
            <v>0</v>
          </cell>
        </row>
        <row r="13086">
          <cell r="B13086" t="str">
            <v>301503S108</v>
          </cell>
          <cell r="C13086">
            <v>-3000</v>
          </cell>
          <cell r="D13086">
            <v>6000</v>
          </cell>
          <cell r="E13086">
            <v>-3000</v>
          </cell>
          <cell r="F13086">
            <v>3000</v>
          </cell>
          <cell r="G13086">
            <v>0</v>
          </cell>
        </row>
        <row r="13087">
          <cell r="B13087" t="str">
            <v>301503S109</v>
          </cell>
          <cell r="C13087">
            <v>-3000</v>
          </cell>
          <cell r="D13087">
            <v>0</v>
          </cell>
          <cell r="E13087">
            <v>0</v>
          </cell>
          <cell r="F13087">
            <v>0</v>
          </cell>
          <cell r="G13087">
            <v>-3000</v>
          </cell>
        </row>
        <row r="13088">
          <cell r="B13088" t="str">
            <v>301503S110</v>
          </cell>
          <cell r="C13088">
            <v>-3000</v>
          </cell>
          <cell r="D13088">
            <v>0</v>
          </cell>
          <cell r="E13088">
            <v>0</v>
          </cell>
          <cell r="F13088">
            <v>0</v>
          </cell>
          <cell r="G13088">
            <v>-3000</v>
          </cell>
        </row>
        <row r="13089">
          <cell r="B13089" t="str">
            <v>301503S111</v>
          </cell>
          <cell r="C13089">
            <v>-3000</v>
          </cell>
          <cell r="D13089">
            <v>0</v>
          </cell>
          <cell r="E13089">
            <v>0</v>
          </cell>
          <cell r="F13089">
            <v>0</v>
          </cell>
          <cell r="G13089">
            <v>-3000</v>
          </cell>
        </row>
        <row r="13090">
          <cell r="B13090" t="str">
            <v>301503S112</v>
          </cell>
          <cell r="C13090">
            <v>-3000</v>
          </cell>
          <cell r="D13090">
            <v>0</v>
          </cell>
          <cell r="E13090">
            <v>0</v>
          </cell>
          <cell r="F13090">
            <v>0</v>
          </cell>
          <cell r="G13090">
            <v>-3000</v>
          </cell>
        </row>
        <row r="13091">
          <cell r="B13091" t="str">
            <v>301503S113</v>
          </cell>
          <cell r="C13091">
            <v>-3000</v>
          </cell>
          <cell r="D13091">
            <v>0</v>
          </cell>
          <cell r="E13091">
            <v>0</v>
          </cell>
          <cell r="F13091">
            <v>0</v>
          </cell>
          <cell r="G13091">
            <v>-3000</v>
          </cell>
        </row>
        <row r="13092">
          <cell r="B13092" t="str">
            <v>301503S114</v>
          </cell>
          <cell r="C13092">
            <v>-3000</v>
          </cell>
          <cell r="D13092">
            <v>0</v>
          </cell>
          <cell r="E13092">
            <v>0</v>
          </cell>
          <cell r="F13092">
            <v>0</v>
          </cell>
          <cell r="G13092">
            <v>-3000</v>
          </cell>
        </row>
        <row r="13093">
          <cell r="B13093" t="str">
            <v>301503S115</v>
          </cell>
          <cell r="C13093">
            <v>-3000</v>
          </cell>
          <cell r="D13093">
            <v>0</v>
          </cell>
          <cell r="E13093">
            <v>0</v>
          </cell>
          <cell r="F13093">
            <v>0</v>
          </cell>
          <cell r="G13093">
            <v>-3000</v>
          </cell>
        </row>
        <row r="13094">
          <cell r="B13094" t="str">
            <v>301503S116</v>
          </cell>
          <cell r="C13094">
            <v>-3000</v>
          </cell>
          <cell r="D13094">
            <v>0</v>
          </cell>
          <cell r="E13094">
            <v>0</v>
          </cell>
          <cell r="F13094">
            <v>0</v>
          </cell>
          <cell r="G13094">
            <v>-3000</v>
          </cell>
        </row>
        <row r="13095">
          <cell r="B13095" t="str">
            <v>301503S117</v>
          </cell>
          <cell r="C13095">
            <v>-3000</v>
          </cell>
          <cell r="D13095">
            <v>0</v>
          </cell>
          <cell r="E13095">
            <v>0</v>
          </cell>
          <cell r="F13095">
            <v>0</v>
          </cell>
          <cell r="G13095">
            <v>-3000</v>
          </cell>
        </row>
        <row r="13096">
          <cell r="B13096" t="str">
            <v>301503S118</v>
          </cell>
          <cell r="C13096">
            <v>-3000</v>
          </cell>
          <cell r="D13096">
            <v>0</v>
          </cell>
          <cell r="E13096">
            <v>0</v>
          </cell>
          <cell r="F13096">
            <v>0</v>
          </cell>
          <cell r="G13096">
            <v>-3000</v>
          </cell>
        </row>
        <row r="13097">
          <cell r="B13097" t="str">
            <v>301503S119</v>
          </cell>
          <cell r="C13097">
            <v>-3000</v>
          </cell>
          <cell r="D13097">
            <v>0</v>
          </cell>
          <cell r="E13097">
            <v>0</v>
          </cell>
          <cell r="F13097">
            <v>0</v>
          </cell>
          <cell r="G13097">
            <v>-3000</v>
          </cell>
        </row>
        <row r="13098">
          <cell r="B13098" t="str">
            <v>301503S120</v>
          </cell>
          <cell r="C13098">
            <v>-3000</v>
          </cell>
          <cell r="D13098">
            <v>0</v>
          </cell>
          <cell r="E13098">
            <v>0</v>
          </cell>
          <cell r="F13098">
            <v>0</v>
          </cell>
          <cell r="G13098">
            <v>-3000</v>
          </cell>
        </row>
        <row r="13099">
          <cell r="B13099" t="str">
            <v>301503S121</v>
          </cell>
          <cell r="C13099">
            <v>-3000</v>
          </cell>
          <cell r="D13099">
            <v>0</v>
          </cell>
          <cell r="E13099">
            <v>0</v>
          </cell>
          <cell r="F13099">
            <v>0</v>
          </cell>
          <cell r="G13099">
            <v>-3000</v>
          </cell>
        </row>
        <row r="13100">
          <cell r="B13100" t="str">
            <v>301503S122</v>
          </cell>
          <cell r="C13100">
            <v>-3000</v>
          </cell>
          <cell r="D13100">
            <v>0</v>
          </cell>
          <cell r="E13100">
            <v>0</v>
          </cell>
          <cell r="F13100">
            <v>0</v>
          </cell>
          <cell r="G13100">
            <v>-3000</v>
          </cell>
        </row>
        <row r="13101">
          <cell r="B13101" t="str">
            <v>301503S123</v>
          </cell>
          <cell r="C13101">
            <v>-3000</v>
          </cell>
          <cell r="D13101">
            <v>0</v>
          </cell>
          <cell r="E13101">
            <v>0</v>
          </cell>
          <cell r="F13101">
            <v>0</v>
          </cell>
          <cell r="G13101">
            <v>-3000</v>
          </cell>
        </row>
        <row r="13102">
          <cell r="B13102" t="str">
            <v>301503S124</v>
          </cell>
          <cell r="C13102">
            <v>-3000</v>
          </cell>
          <cell r="D13102">
            <v>0</v>
          </cell>
          <cell r="E13102">
            <v>0</v>
          </cell>
          <cell r="F13102">
            <v>0</v>
          </cell>
          <cell r="G13102">
            <v>-3000</v>
          </cell>
        </row>
        <row r="13103">
          <cell r="B13103" t="str">
            <v>301503S125</v>
          </cell>
          <cell r="C13103">
            <v>-3000</v>
          </cell>
          <cell r="D13103">
            <v>0</v>
          </cell>
          <cell r="E13103">
            <v>0</v>
          </cell>
          <cell r="F13103">
            <v>0</v>
          </cell>
          <cell r="G13103">
            <v>-3000</v>
          </cell>
        </row>
        <row r="13104">
          <cell r="B13104" t="str">
            <v>301503S126</v>
          </cell>
          <cell r="C13104">
            <v>-3000</v>
          </cell>
          <cell r="D13104">
            <v>0</v>
          </cell>
          <cell r="E13104">
            <v>0</v>
          </cell>
          <cell r="F13104">
            <v>0</v>
          </cell>
          <cell r="G13104">
            <v>-3000</v>
          </cell>
        </row>
        <row r="13105">
          <cell r="B13105" t="str">
            <v>301503S127</v>
          </cell>
          <cell r="C13105">
            <v>-3000</v>
          </cell>
          <cell r="D13105">
            <v>0</v>
          </cell>
          <cell r="E13105">
            <v>0</v>
          </cell>
          <cell r="F13105">
            <v>0</v>
          </cell>
          <cell r="G13105">
            <v>-3000</v>
          </cell>
        </row>
        <row r="13106">
          <cell r="B13106" t="str">
            <v>301503S128</v>
          </cell>
          <cell r="C13106">
            <v>-3000</v>
          </cell>
          <cell r="D13106">
            <v>0</v>
          </cell>
          <cell r="E13106">
            <v>0</v>
          </cell>
          <cell r="F13106">
            <v>0</v>
          </cell>
          <cell r="G13106">
            <v>-3000</v>
          </cell>
        </row>
        <row r="13107">
          <cell r="B13107" t="str">
            <v>301503S129</v>
          </cell>
          <cell r="C13107">
            <v>-3000</v>
          </cell>
          <cell r="D13107">
            <v>0</v>
          </cell>
          <cell r="E13107">
            <v>0</v>
          </cell>
          <cell r="F13107">
            <v>0</v>
          </cell>
          <cell r="G13107">
            <v>-3000</v>
          </cell>
        </row>
        <row r="13108">
          <cell r="B13108" t="str">
            <v>301503S130</v>
          </cell>
          <cell r="C13108">
            <v>-3000</v>
          </cell>
          <cell r="D13108">
            <v>0</v>
          </cell>
          <cell r="E13108">
            <v>0</v>
          </cell>
          <cell r="F13108">
            <v>0</v>
          </cell>
          <cell r="G13108">
            <v>-3000</v>
          </cell>
        </row>
        <row r="13109">
          <cell r="B13109" t="str">
            <v>301503S131</v>
          </cell>
          <cell r="C13109">
            <v>-3000</v>
          </cell>
          <cell r="D13109">
            <v>0</v>
          </cell>
          <cell r="E13109">
            <v>0</v>
          </cell>
          <cell r="F13109">
            <v>0</v>
          </cell>
          <cell r="G13109">
            <v>-3000</v>
          </cell>
        </row>
        <row r="13110">
          <cell r="B13110" t="str">
            <v>301503S132</v>
          </cell>
          <cell r="C13110">
            <v>-3000</v>
          </cell>
          <cell r="D13110">
            <v>0</v>
          </cell>
          <cell r="E13110">
            <v>0</v>
          </cell>
          <cell r="F13110">
            <v>0</v>
          </cell>
          <cell r="G13110">
            <v>-3000</v>
          </cell>
        </row>
        <row r="13111">
          <cell r="B13111" t="str">
            <v>301503S133</v>
          </cell>
          <cell r="C13111">
            <v>-3000</v>
          </cell>
          <cell r="D13111">
            <v>0</v>
          </cell>
          <cell r="E13111">
            <v>0</v>
          </cell>
          <cell r="F13111">
            <v>0</v>
          </cell>
          <cell r="G13111">
            <v>-3000</v>
          </cell>
        </row>
        <row r="13112">
          <cell r="B13112" t="str">
            <v>301503S134</v>
          </cell>
          <cell r="C13112">
            <v>-3000</v>
          </cell>
          <cell r="D13112">
            <v>0</v>
          </cell>
          <cell r="E13112">
            <v>0</v>
          </cell>
          <cell r="F13112">
            <v>0</v>
          </cell>
          <cell r="G13112">
            <v>-3000</v>
          </cell>
        </row>
        <row r="13113">
          <cell r="B13113" t="str">
            <v>301503S135</v>
          </cell>
          <cell r="C13113">
            <v>-3000</v>
          </cell>
          <cell r="D13113">
            <v>0</v>
          </cell>
          <cell r="E13113">
            <v>0</v>
          </cell>
          <cell r="F13113">
            <v>0</v>
          </cell>
          <cell r="G13113">
            <v>-3000</v>
          </cell>
        </row>
        <row r="13114">
          <cell r="B13114" t="str">
            <v>301503S136</v>
          </cell>
          <cell r="C13114">
            <v>-3000</v>
          </cell>
          <cell r="D13114">
            <v>0</v>
          </cell>
          <cell r="E13114">
            <v>0</v>
          </cell>
          <cell r="F13114">
            <v>0</v>
          </cell>
          <cell r="G13114">
            <v>-3000</v>
          </cell>
        </row>
        <row r="13115">
          <cell r="B13115" t="str">
            <v>301503S137</v>
          </cell>
          <cell r="C13115">
            <v>-3000</v>
          </cell>
          <cell r="D13115">
            <v>0</v>
          </cell>
          <cell r="E13115">
            <v>0</v>
          </cell>
          <cell r="F13115">
            <v>0</v>
          </cell>
          <cell r="G13115">
            <v>-3000</v>
          </cell>
        </row>
        <row r="13116">
          <cell r="B13116" t="str">
            <v>301503S138</v>
          </cell>
          <cell r="C13116">
            <v>-3000</v>
          </cell>
          <cell r="D13116">
            <v>0</v>
          </cell>
          <cell r="E13116">
            <v>0</v>
          </cell>
          <cell r="F13116">
            <v>0</v>
          </cell>
          <cell r="G13116">
            <v>-3000</v>
          </cell>
        </row>
        <row r="13117">
          <cell r="B13117" t="str">
            <v>301503S139</v>
          </cell>
          <cell r="C13117">
            <v>-3000</v>
          </cell>
          <cell r="D13117">
            <v>0</v>
          </cell>
          <cell r="E13117">
            <v>0</v>
          </cell>
          <cell r="F13117">
            <v>0</v>
          </cell>
          <cell r="G13117">
            <v>-3000</v>
          </cell>
        </row>
        <row r="13118">
          <cell r="B13118" t="str">
            <v>301503S140</v>
          </cell>
          <cell r="C13118">
            <v>-3000</v>
          </cell>
          <cell r="D13118">
            <v>0</v>
          </cell>
          <cell r="E13118">
            <v>0</v>
          </cell>
          <cell r="F13118">
            <v>0</v>
          </cell>
          <cell r="G13118">
            <v>-3000</v>
          </cell>
        </row>
        <row r="13119">
          <cell r="B13119" t="str">
            <v>301503S141</v>
          </cell>
          <cell r="C13119">
            <v>-3000</v>
          </cell>
          <cell r="D13119">
            <v>0</v>
          </cell>
          <cell r="E13119">
            <v>0</v>
          </cell>
          <cell r="F13119">
            <v>0</v>
          </cell>
          <cell r="G13119">
            <v>-3000</v>
          </cell>
        </row>
        <row r="13120">
          <cell r="B13120" t="str">
            <v>301503S142</v>
          </cell>
          <cell r="C13120">
            <v>-3000</v>
          </cell>
          <cell r="D13120">
            <v>0</v>
          </cell>
          <cell r="E13120">
            <v>0</v>
          </cell>
          <cell r="F13120">
            <v>0</v>
          </cell>
          <cell r="G13120">
            <v>-3000</v>
          </cell>
        </row>
        <row r="13121">
          <cell r="B13121" t="str">
            <v>301503S143</v>
          </cell>
          <cell r="C13121">
            <v>-3000</v>
          </cell>
          <cell r="D13121">
            <v>0</v>
          </cell>
          <cell r="E13121">
            <v>0</v>
          </cell>
          <cell r="F13121">
            <v>0</v>
          </cell>
          <cell r="G13121">
            <v>-3000</v>
          </cell>
        </row>
        <row r="13122">
          <cell r="B13122" t="str">
            <v>301503S144</v>
          </cell>
          <cell r="C13122">
            <v>-3000</v>
          </cell>
          <cell r="D13122">
            <v>0</v>
          </cell>
          <cell r="E13122">
            <v>0</v>
          </cell>
          <cell r="F13122">
            <v>0</v>
          </cell>
          <cell r="G13122">
            <v>-3000</v>
          </cell>
        </row>
        <row r="13123">
          <cell r="B13123" t="str">
            <v>301503S145</v>
          </cell>
          <cell r="C13123">
            <v>-3000</v>
          </cell>
          <cell r="D13123">
            <v>0</v>
          </cell>
          <cell r="E13123">
            <v>0</v>
          </cell>
          <cell r="F13123">
            <v>0</v>
          </cell>
          <cell r="G13123">
            <v>-3000</v>
          </cell>
        </row>
        <row r="13124">
          <cell r="B13124" t="str">
            <v>301503S146</v>
          </cell>
          <cell r="C13124">
            <v>-3000</v>
          </cell>
          <cell r="D13124">
            <v>0</v>
          </cell>
          <cell r="E13124">
            <v>0</v>
          </cell>
          <cell r="F13124">
            <v>0</v>
          </cell>
          <cell r="G13124">
            <v>-3000</v>
          </cell>
        </row>
        <row r="13125">
          <cell r="B13125" t="str">
            <v>301503S147</v>
          </cell>
          <cell r="C13125">
            <v>-3000</v>
          </cell>
          <cell r="D13125">
            <v>22500</v>
          </cell>
          <cell r="E13125">
            <v>-22500</v>
          </cell>
          <cell r="F13125">
            <v>0</v>
          </cell>
          <cell r="G13125">
            <v>-3000</v>
          </cell>
        </row>
        <row r="13126">
          <cell r="B13126" t="str">
            <v>301503S148</v>
          </cell>
          <cell r="C13126">
            <v>-3000</v>
          </cell>
          <cell r="D13126">
            <v>0</v>
          </cell>
          <cell r="E13126">
            <v>0</v>
          </cell>
          <cell r="F13126">
            <v>0</v>
          </cell>
          <cell r="G13126">
            <v>-3000</v>
          </cell>
        </row>
        <row r="13127">
          <cell r="B13127" t="str">
            <v>301503S149</v>
          </cell>
          <cell r="C13127">
            <v>-3000</v>
          </cell>
          <cell r="D13127">
            <v>0</v>
          </cell>
          <cell r="E13127">
            <v>0</v>
          </cell>
          <cell r="F13127">
            <v>0</v>
          </cell>
          <cell r="G13127">
            <v>-3000</v>
          </cell>
        </row>
        <row r="13128">
          <cell r="B13128" t="str">
            <v>301503S150</v>
          </cell>
          <cell r="C13128">
            <v>-3000</v>
          </cell>
          <cell r="D13128">
            <v>0</v>
          </cell>
          <cell r="E13128">
            <v>0</v>
          </cell>
          <cell r="F13128">
            <v>0</v>
          </cell>
          <cell r="G13128">
            <v>-3000</v>
          </cell>
        </row>
        <row r="13129">
          <cell r="B13129" t="str">
            <v>301503S151</v>
          </cell>
          <cell r="C13129">
            <v>-3000</v>
          </cell>
          <cell r="D13129">
            <v>0</v>
          </cell>
          <cell r="E13129">
            <v>0</v>
          </cell>
          <cell r="F13129">
            <v>0</v>
          </cell>
          <cell r="G13129">
            <v>-3000</v>
          </cell>
        </row>
        <row r="13130">
          <cell r="B13130" t="str">
            <v>301503S152</v>
          </cell>
          <cell r="C13130">
            <v>-3000</v>
          </cell>
          <cell r="D13130">
            <v>0</v>
          </cell>
          <cell r="E13130">
            <v>0</v>
          </cell>
          <cell r="F13130">
            <v>0</v>
          </cell>
          <cell r="G13130">
            <v>-3000</v>
          </cell>
        </row>
        <row r="13131">
          <cell r="B13131" t="str">
            <v>301503S154</v>
          </cell>
          <cell r="C13131">
            <v>-3000</v>
          </cell>
          <cell r="D13131">
            <v>0</v>
          </cell>
          <cell r="E13131">
            <v>0</v>
          </cell>
          <cell r="F13131">
            <v>0</v>
          </cell>
          <cell r="G13131">
            <v>-3000</v>
          </cell>
        </row>
        <row r="13132">
          <cell r="B13132" t="str">
            <v>301503S155</v>
          </cell>
          <cell r="C13132">
            <v>-3000</v>
          </cell>
          <cell r="D13132">
            <v>0</v>
          </cell>
          <cell r="E13132">
            <v>0</v>
          </cell>
          <cell r="F13132">
            <v>0</v>
          </cell>
          <cell r="G13132">
            <v>-3000</v>
          </cell>
        </row>
        <row r="13133">
          <cell r="B13133" t="str">
            <v>301503S156</v>
          </cell>
          <cell r="C13133">
            <v>-3000</v>
          </cell>
          <cell r="D13133">
            <v>0</v>
          </cell>
          <cell r="E13133">
            <v>0</v>
          </cell>
          <cell r="F13133">
            <v>0</v>
          </cell>
          <cell r="G13133">
            <v>-3000</v>
          </cell>
        </row>
        <row r="13134">
          <cell r="B13134" t="str">
            <v>301503S157</v>
          </cell>
          <cell r="C13134">
            <v>-3000</v>
          </cell>
          <cell r="D13134">
            <v>0</v>
          </cell>
          <cell r="E13134">
            <v>0</v>
          </cell>
          <cell r="F13134">
            <v>0</v>
          </cell>
          <cell r="G13134">
            <v>-3000</v>
          </cell>
        </row>
        <row r="13135">
          <cell r="B13135" t="str">
            <v>301503S158</v>
          </cell>
          <cell r="C13135">
            <v>-3000</v>
          </cell>
          <cell r="D13135">
            <v>0</v>
          </cell>
          <cell r="E13135">
            <v>0</v>
          </cell>
          <cell r="F13135">
            <v>0</v>
          </cell>
          <cell r="G13135">
            <v>-3000</v>
          </cell>
        </row>
        <row r="13136">
          <cell r="B13136" t="str">
            <v>301503S159</v>
          </cell>
          <cell r="C13136">
            <v>-3000</v>
          </cell>
          <cell r="D13136">
            <v>0</v>
          </cell>
          <cell r="E13136">
            <v>0</v>
          </cell>
          <cell r="F13136">
            <v>0</v>
          </cell>
          <cell r="G13136">
            <v>-3000</v>
          </cell>
        </row>
        <row r="13137">
          <cell r="B13137" t="str">
            <v>301503S160</v>
          </cell>
          <cell r="C13137">
            <v>-3000</v>
          </cell>
          <cell r="D13137">
            <v>0</v>
          </cell>
          <cell r="E13137">
            <v>0</v>
          </cell>
          <cell r="F13137">
            <v>0</v>
          </cell>
          <cell r="G13137">
            <v>-3000</v>
          </cell>
        </row>
        <row r="13138">
          <cell r="B13138" t="str">
            <v>301503S161</v>
          </cell>
          <cell r="C13138">
            <v>-3000</v>
          </cell>
          <cell r="D13138">
            <v>0</v>
          </cell>
          <cell r="E13138">
            <v>0</v>
          </cell>
          <cell r="F13138">
            <v>0</v>
          </cell>
          <cell r="G13138">
            <v>-3000</v>
          </cell>
        </row>
        <row r="13139">
          <cell r="B13139" t="str">
            <v>301503S162</v>
          </cell>
          <cell r="C13139">
            <v>-3000</v>
          </cell>
          <cell r="D13139">
            <v>0</v>
          </cell>
          <cell r="E13139">
            <v>0</v>
          </cell>
          <cell r="F13139">
            <v>0</v>
          </cell>
          <cell r="G13139">
            <v>-3000</v>
          </cell>
        </row>
        <row r="13140">
          <cell r="B13140" t="str">
            <v>301503S163</v>
          </cell>
          <cell r="C13140">
            <v>-3000</v>
          </cell>
          <cell r="D13140">
            <v>3000</v>
          </cell>
          <cell r="E13140">
            <v>0</v>
          </cell>
          <cell r="F13140">
            <v>3000</v>
          </cell>
          <cell r="G13140">
            <v>0</v>
          </cell>
        </row>
        <row r="13141">
          <cell r="B13141" t="str">
            <v>301503S164</v>
          </cell>
          <cell r="C13141">
            <v>-3000</v>
          </cell>
          <cell r="D13141">
            <v>0</v>
          </cell>
          <cell r="E13141">
            <v>0</v>
          </cell>
          <cell r="F13141">
            <v>0</v>
          </cell>
          <cell r="G13141">
            <v>-3000</v>
          </cell>
        </row>
        <row r="13142">
          <cell r="B13142" t="str">
            <v>301503S165</v>
          </cell>
          <cell r="C13142">
            <v>-3000</v>
          </cell>
          <cell r="D13142">
            <v>0</v>
          </cell>
          <cell r="E13142">
            <v>0</v>
          </cell>
          <cell r="F13142">
            <v>0</v>
          </cell>
          <cell r="G13142">
            <v>-3000</v>
          </cell>
        </row>
        <row r="13143">
          <cell r="B13143" t="str">
            <v>301503S166</v>
          </cell>
          <cell r="C13143">
            <v>-3000</v>
          </cell>
          <cell r="D13143">
            <v>0</v>
          </cell>
          <cell r="E13143">
            <v>0</v>
          </cell>
          <cell r="F13143">
            <v>0</v>
          </cell>
          <cell r="G13143">
            <v>-3000</v>
          </cell>
        </row>
        <row r="13144">
          <cell r="B13144" t="str">
            <v>301503S167</v>
          </cell>
          <cell r="C13144">
            <v>-3000</v>
          </cell>
          <cell r="D13144">
            <v>0</v>
          </cell>
          <cell r="E13144">
            <v>0</v>
          </cell>
          <cell r="F13144">
            <v>0</v>
          </cell>
          <cell r="G13144">
            <v>-3000</v>
          </cell>
        </row>
        <row r="13145">
          <cell r="B13145" t="str">
            <v>301503S168</v>
          </cell>
          <cell r="C13145">
            <v>-3000</v>
          </cell>
          <cell r="D13145">
            <v>0</v>
          </cell>
          <cell r="E13145">
            <v>0</v>
          </cell>
          <cell r="F13145">
            <v>0</v>
          </cell>
          <cell r="G13145">
            <v>-3000</v>
          </cell>
        </row>
        <row r="13146">
          <cell r="B13146" t="str">
            <v>301503S169</v>
          </cell>
          <cell r="C13146">
            <v>-3000</v>
          </cell>
          <cell r="D13146">
            <v>0</v>
          </cell>
          <cell r="E13146">
            <v>0</v>
          </cell>
          <cell r="F13146">
            <v>0</v>
          </cell>
          <cell r="G13146">
            <v>-3000</v>
          </cell>
        </row>
        <row r="13147">
          <cell r="B13147" t="str">
            <v>301503S170</v>
          </cell>
          <cell r="C13147">
            <v>-3000</v>
          </cell>
          <cell r="D13147">
            <v>0</v>
          </cell>
          <cell r="E13147">
            <v>0</v>
          </cell>
          <cell r="F13147">
            <v>0</v>
          </cell>
          <cell r="G13147">
            <v>-3000</v>
          </cell>
        </row>
        <row r="13148">
          <cell r="B13148" t="str">
            <v>301503S171</v>
          </cell>
          <cell r="C13148">
            <v>-3000</v>
          </cell>
          <cell r="D13148">
            <v>0</v>
          </cell>
          <cell r="E13148">
            <v>0</v>
          </cell>
          <cell r="F13148">
            <v>0</v>
          </cell>
          <cell r="G13148">
            <v>-3000</v>
          </cell>
        </row>
        <row r="13149">
          <cell r="B13149" t="str">
            <v>301503S172</v>
          </cell>
          <cell r="C13149">
            <v>-3000</v>
          </cell>
          <cell r="D13149">
            <v>0</v>
          </cell>
          <cell r="E13149">
            <v>0</v>
          </cell>
          <cell r="F13149">
            <v>0</v>
          </cell>
          <cell r="G13149">
            <v>-3000</v>
          </cell>
        </row>
        <row r="13150">
          <cell r="B13150" t="str">
            <v>301503S173</v>
          </cell>
          <cell r="C13150">
            <v>-3000</v>
          </cell>
          <cell r="D13150">
            <v>0</v>
          </cell>
          <cell r="E13150">
            <v>0</v>
          </cell>
          <cell r="F13150">
            <v>0</v>
          </cell>
          <cell r="G13150">
            <v>-3000</v>
          </cell>
        </row>
        <row r="13151">
          <cell r="B13151" t="str">
            <v>301503S174</v>
          </cell>
          <cell r="C13151">
            <v>-3000</v>
          </cell>
          <cell r="D13151">
            <v>0</v>
          </cell>
          <cell r="E13151">
            <v>0</v>
          </cell>
          <cell r="F13151">
            <v>0</v>
          </cell>
          <cell r="G13151">
            <v>-3000</v>
          </cell>
        </row>
        <row r="13152">
          <cell r="B13152" t="str">
            <v>301503S175</v>
          </cell>
          <cell r="C13152">
            <v>-3000</v>
          </cell>
          <cell r="D13152">
            <v>0</v>
          </cell>
          <cell r="E13152">
            <v>0</v>
          </cell>
          <cell r="F13152">
            <v>0</v>
          </cell>
          <cell r="G13152">
            <v>-3000</v>
          </cell>
        </row>
        <row r="13153">
          <cell r="B13153" t="str">
            <v>301503S176</v>
          </cell>
          <cell r="C13153">
            <v>-3000</v>
          </cell>
          <cell r="D13153">
            <v>0</v>
          </cell>
          <cell r="E13153">
            <v>0</v>
          </cell>
          <cell r="F13153">
            <v>0</v>
          </cell>
          <cell r="G13153">
            <v>-3000</v>
          </cell>
        </row>
        <row r="13154">
          <cell r="B13154" t="str">
            <v>301503S177</v>
          </cell>
          <cell r="C13154">
            <v>-3000</v>
          </cell>
          <cell r="D13154">
            <v>2500</v>
          </cell>
          <cell r="E13154">
            <v>-2500</v>
          </cell>
          <cell r="F13154">
            <v>0</v>
          </cell>
          <cell r="G13154">
            <v>-3000</v>
          </cell>
        </row>
        <row r="13155">
          <cell r="B13155" t="str">
            <v>301503S178</v>
          </cell>
          <cell r="C13155">
            <v>-3000</v>
          </cell>
          <cell r="D13155">
            <v>0</v>
          </cell>
          <cell r="E13155">
            <v>0</v>
          </cell>
          <cell r="F13155">
            <v>0</v>
          </cell>
          <cell r="G13155">
            <v>-3000</v>
          </cell>
        </row>
        <row r="13156">
          <cell r="B13156" t="str">
            <v>301503S179</v>
          </cell>
          <cell r="C13156">
            <v>-3000</v>
          </cell>
          <cell r="D13156">
            <v>0</v>
          </cell>
          <cell r="E13156">
            <v>0</v>
          </cell>
          <cell r="F13156">
            <v>0</v>
          </cell>
          <cell r="G13156">
            <v>-3000</v>
          </cell>
        </row>
        <row r="13157">
          <cell r="B13157" t="str">
            <v>301503S180</v>
          </cell>
          <cell r="C13157">
            <v>-3000</v>
          </cell>
          <cell r="D13157">
            <v>0</v>
          </cell>
          <cell r="E13157">
            <v>0</v>
          </cell>
          <cell r="F13157">
            <v>0</v>
          </cell>
          <cell r="G13157">
            <v>-3000</v>
          </cell>
        </row>
        <row r="13158">
          <cell r="B13158" t="str">
            <v>301503S181</v>
          </cell>
          <cell r="C13158">
            <v>-3000</v>
          </cell>
          <cell r="D13158">
            <v>3000</v>
          </cell>
          <cell r="E13158">
            <v>0</v>
          </cell>
          <cell r="F13158">
            <v>3000</v>
          </cell>
          <cell r="G13158">
            <v>0</v>
          </cell>
        </row>
        <row r="13159">
          <cell r="B13159" t="str">
            <v>301503S182</v>
          </cell>
          <cell r="C13159">
            <v>-3000</v>
          </cell>
          <cell r="D13159">
            <v>0</v>
          </cell>
          <cell r="E13159">
            <v>0</v>
          </cell>
          <cell r="F13159">
            <v>0</v>
          </cell>
          <cell r="G13159">
            <v>-3000</v>
          </cell>
        </row>
        <row r="13160">
          <cell r="B13160" t="str">
            <v>301503S183</v>
          </cell>
          <cell r="C13160">
            <v>-3000</v>
          </cell>
          <cell r="D13160">
            <v>0</v>
          </cell>
          <cell r="E13160">
            <v>0</v>
          </cell>
          <cell r="F13160">
            <v>0</v>
          </cell>
          <cell r="G13160">
            <v>-3000</v>
          </cell>
        </row>
        <row r="13161">
          <cell r="B13161" t="str">
            <v>301503S184</v>
          </cell>
          <cell r="C13161">
            <v>-3000</v>
          </cell>
          <cell r="D13161">
            <v>0</v>
          </cell>
          <cell r="E13161">
            <v>0</v>
          </cell>
          <cell r="F13161">
            <v>0</v>
          </cell>
          <cell r="G13161">
            <v>-3000</v>
          </cell>
        </row>
        <row r="13162">
          <cell r="B13162" t="str">
            <v>301503S185</v>
          </cell>
          <cell r="C13162">
            <v>-3000</v>
          </cell>
          <cell r="D13162">
            <v>0</v>
          </cell>
          <cell r="E13162">
            <v>0</v>
          </cell>
          <cell r="F13162">
            <v>0</v>
          </cell>
          <cell r="G13162">
            <v>-3000</v>
          </cell>
        </row>
        <row r="13163">
          <cell r="B13163" t="str">
            <v>301503S186</v>
          </cell>
          <cell r="C13163">
            <v>-3000</v>
          </cell>
          <cell r="D13163">
            <v>0</v>
          </cell>
          <cell r="E13163">
            <v>0</v>
          </cell>
          <cell r="F13163">
            <v>0</v>
          </cell>
          <cell r="G13163">
            <v>-3000</v>
          </cell>
        </row>
        <row r="13164">
          <cell r="B13164" t="str">
            <v>301503S187</v>
          </cell>
          <cell r="C13164">
            <v>-3000</v>
          </cell>
          <cell r="D13164">
            <v>0</v>
          </cell>
          <cell r="E13164">
            <v>0</v>
          </cell>
          <cell r="F13164">
            <v>0</v>
          </cell>
          <cell r="G13164">
            <v>-3000</v>
          </cell>
        </row>
        <row r="13165">
          <cell r="B13165" t="str">
            <v>301503S188</v>
          </cell>
          <cell r="C13165">
            <v>-3000</v>
          </cell>
          <cell r="D13165">
            <v>0</v>
          </cell>
          <cell r="E13165">
            <v>0</v>
          </cell>
          <cell r="F13165">
            <v>0</v>
          </cell>
          <cell r="G13165">
            <v>-3000</v>
          </cell>
        </row>
        <row r="13166">
          <cell r="B13166" t="str">
            <v>301503S189</v>
          </cell>
          <cell r="C13166">
            <v>-3000</v>
          </cell>
          <cell r="D13166">
            <v>0</v>
          </cell>
          <cell r="E13166">
            <v>0</v>
          </cell>
          <cell r="F13166">
            <v>0</v>
          </cell>
          <cell r="G13166">
            <v>-3000</v>
          </cell>
        </row>
        <row r="13167">
          <cell r="B13167" t="str">
            <v>301503S190</v>
          </cell>
          <cell r="C13167">
            <v>-3000</v>
          </cell>
          <cell r="D13167">
            <v>0</v>
          </cell>
          <cell r="E13167">
            <v>0</v>
          </cell>
          <cell r="F13167">
            <v>0</v>
          </cell>
          <cell r="G13167">
            <v>-3000</v>
          </cell>
        </row>
        <row r="13168">
          <cell r="B13168" t="str">
            <v>301503S191</v>
          </cell>
          <cell r="C13168">
            <v>-3000</v>
          </cell>
          <cell r="D13168">
            <v>0</v>
          </cell>
          <cell r="E13168">
            <v>0</v>
          </cell>
          <cell r="F13168">
            <v>0</v>
          </cell>
          <cell r="G13168">
            <v>-3000</v>
          </cell>
        </row>
        <row r="13169">
          <cell r="B13169" t="str">
            <v>301503S192</v>
          </cell>
          <cell r="C13169">
            <v>-3000</v>
          </cell>
          <cell r="D13169">
            <v>0</v>
          </cell>
          <cell r="E13169">
            <v>0</v>
          </cell>
          <cell r="F13169">
            <v>0</v>
          </cell>
          <cell r="G13169">
            <v>-3000</v>
          </cell>
        </row>
        <row r="13170">
          <cell r="B13170" t="str">
            <v>301503S193</v>
          </cell>
          <cell r="C13170">
            <v>-3000</v>
          </cell>
          <cell r="D13170">
            <v>0</v>
          </cell>
          <cell r="E13170">
            <v>0</v>
          </cell>
          <cell r="F13170">
            <v>0</v>
          </cell>
          <cell r="G13170">
            <v>-3000</v>
          </cell>
        </row>
        <row r="13171">
          <cell r="B13171" t="str">
            <v>301503S194</v>
          </cell>
          <cell r="C13171">
            <v>-3000</v>
          </cell>
          <cell r="D13171">
            <v>0</v>
          </cell>
          <cell r="E13171">
            <v>0</v>
          </cell>
          <cell r="F13171">
            <v>0</v>
          </cell>
          <cell r="G13171">
            <v>-3000</v>
          </cell>
        </row>
        <row r="13172">
          <cell r="B13172" t="str">
            <v>301503S195</v>
          </cell>
          <cell r="C13172">
            <v>-3000</v>
          </cell>
          <cell r="D13172">
            <v>0</v>
          </cell>
          <cell r="E13172">
            <v>0</v>
          </cell>
          <cell r="F13172">
            <v>0</v>
          </cell>
          <cell r="G13172">
            <v>-3000</v>
          </cell>
        </row>
        <row r="13173">
          <cell r="B13173" t="str">
            <v>301503S196</v>
          </cell>
          <cell r="C13173">
            <v>-3000</v>
          </cell>
          <cell r="D13173">
            <v>0</v>
          </cell>
          <cell r="E13173">
            <v>0</v>
          </cell>
          <cell r="F13173">
            <v>0</v>
          </cell>
          <cell r="G13173">
            <v>-3000</v>
          </cell>
        </row>
        <row r="13174">
          <cell r="B13174" t="str">
            <v>301503S197</v>
          </cell>
          <cell r="C13174">
            <v>-3000</v>
          </cell>
          <cell r="D13174">
            <v>0</v>
          </cell>
          <cell r="E13174">
            <v>0</v>
          </cell>
          <cell r="F13174">
            <v>0</v>
          </cell>
          <cell r="G13174">
            <v>-3000</v>
          </cell>
        </row>
        <row r="13175">
          <cell r="B13175" t="str">
            <v>301503S198</v>
          </cell>
          <cell r="C13175">
            <v>-3000</v>
          </cell>
          <cell r="D13175">
            <v>0</v>
          </cell>
          <cell r="E13175">
            <v>0</v>
          </cell>
          <cell r="F13175">
            <v>0</v>
          </cell>
          <cell r="G13175">
            <v>-3000</v>
          </cell>
        </row>
        <row r="13176">
          <cell r="B13176" t="str">
            <v>301503S199</v>
          </cell>
          <cell r="C13176">
            <v>-3000</v>
          </cell>
          <cell r="D13176">
            <v>0</v>
          </cell>
          <cell r="E13176">
            <v>0</v>
          </cell>
          <cell r="F13176">
            <v>0</v>
          </cell>
          <cell r="G13176">
            <v>-3000</v>
          </cell>
        </row>
        <row r="13177">
          <cell r="B13177" t="str">
            <v>301503S200</v>
          </cell>
          <cell r="C13177">
            <v>-3000</v>
          </cell>
          <cell r="D13177">
            <v>0</v>
          </cell>
          <cell r="E13177">
            <v>0</v>
          </cell>
          <cell r="F13177">
            <v>0</v>
          </cell>
          <cell r="G13177">
            <v>-3000</v>
          </cell>
        </row>
        <row r="13178">
          <cell r="B13178" t="str">
            <v>301503S201</v>
          </cell>
          <cell r="C13178">
            <v>-3000</v>
          </cell>
          <cell r="D13178">
            <v>2500</v>
          </cell>
          <cell r="E13178">
            <v>-2500</v>
          </cell>
          <cell r="F13178">
            <v>0</v>
          </cell>
          <cell r="G13178">
            <v>-3000</v>
          </cell>
        </row>
        <row r="13179">
          <cell r="B13179" t="str">
            <v>301503S202</v>
          </cell>
          <cell r="C13179">
            <v>-3000</v>
          </cell>
          <cell r="D13179">
            <v>0</v>
          </cell>
          <cell r="E13179">
            <v>0</v>
          </cell>
          <cell r="F13179">
            <v>0</v>
          </cell>
          <cell r="G13179">
            <v>-3000</v>
          </cell>
        </row>
        <row r="13180">
          <cell r="B13180" t="str">
            <v>301503S203</v>
          </cell>
          <cell r="C13180">
            <v>-3000</v>
          </cell>
          <cell r="D13180">
            <v>0</v>
          </cell>
          <cell r="E13180">
            <v>0</v>
          </cell>
          <cell r="F13180">
            <v>0</v>
          </cell>
          <cell r="G13180">
            <v>-3000</v>
          </cell>
        </row>
        <row r="13181">
          <cell r="B13181" t="str">
            <v>301503S204</v>
          </cell>
          <cell r="C13181">
            <v>-3000</v>
          </cell>
          <cell r="D13181">
            <v>0</v>
          </cell>
          <cell r="E13181">
            <v>0</v>
          </cell>
          <cell r="F13181">
            <v>0</v>
          </cell>
          <cell r="G13181">
            <v>-3000</v>
          </cell>
        </row>
        <row r="13182">
          <cell r="B13182" t="str">
            <v>301503S205</v>
          </cell>
          <cell r="C13182">
            <v>-3000</v>
          </cell>
          <cell r="D13182">
            <v>0</v>
          </cell>
          <cell r="E13182">
            <v>0</v>
          </cell>
          <cell r="F13182">
            <v>0</v>
          </cell>
          <cell r="G13182">
            <v>-3000</v>
          </cell>
        </row>
        <row r="13183">
          <cell r="B13183" t="str">
            <v>301503S206</v>
          </cell>
          <cell r="C13183">
            <v>-3000</v>
          </cell>
          <cell r="D13183">
            <v>0</v>
          </cell>
          <cell r="E13183">
            <v>0</v>
          </cell>
          <cell r="F13183">
            <v>0</v>
          </cell>
          <cell r="G13183">
            <v>-3000</v>
          </cell>
        </row>
        <row r="13184">
          <cell r="B13184" t="str">
            <v>301503S208</v>
          </cell>
          <cell r="C13184">
            <v>-3000</v>
          </cell>
          <cell r="D13184">
            <v>0</v>
          </cell>
          <cell r="E13184">
            <v>0</v>
          </cell>
          <cell r="F13184">
            <v>0</v>
          </cell>
          <cell r="G13184">
            <v>-3000</v>
          </cell>
        </row>
        <row r="13185">
          <cell r="B13185" t="str">
            <v>301503S209</v>
          </cell>
          <cell r="C13185">
            <v>-3000</v>
          </cell>
          <cell r="D13185">
            <v>0</v>
          </cell>
          <cell r="E13185">
            <v>0</v>
          </cell>
          <cell r="F13185">
            <v>0</v>
          </cell>
          <cell r="G13185">
            <v>-3000</v>
          </cell>
        </row>
        <row r="13186">
          <cell r="B13186" t="str">
            <v>301503S210</v>
          </cell>
          <cell r="C13186">
            <v>-3000</v>
          </cell>
          <cell r="D13186">
            <v>0</v>
          </cell>
          <cell r="E13186">
            <v>0</v>
          </cell>
          <cell r="F13186">
            <v>0</v>
          </cell>
          <cell r="G13186">
            <v>-3000</v>
          </cell>
        </row>
        <row r="13187">
          <cell r="B13187" t="str">
            <v>301503S211</v>
          </cell>
          <cell r="C13187">
            <v>-3000</v>
          </cell>
          <cell r="D13187">
            <v>2500</v>
          </cell>
          <cell r="E13187">
            <v>-2500</v>
          </cell>
          <cell r="F13187">
            <v>0</v>
          </cell>
          <cell r="G13187">
            <v>-3000</v>
          </cell>
        </row>
        <row r="13188">
          <cell r="B13188" t="str">
            <v>301503S212</v>
          </cell>
          <cell r="C13188">
            <v>-3000</v>
          </cell>
          <cell r="D13188">
            <v>0</v>
          </cell>
          <cell r="E13188">
            <v>0</v>
          </cell>
          <cell r="F13188">
            <v>0</v>
          </cell>
          <cell r="G13188">
            <v>-3000</v>
          </cell>
        </row>
        <row r="13189">
          <cell r="B13189" t="str">
            <v>301503S213</v>
          </cell>
          <cell r="C13189">
            <v>-3000</v>
          </cell>
          <cell r="D13189">
            <v>0</v>
          </cell>
          <cell r="E13189">
            <v>0</v>
          </cell>
          <cell r="F13189">
            <v>0</v>
          </cell>
          <cell r="G13189">
            <v>-3000</v>
          </cell>
        </row>
        <row r="13190">
          <cell r="B13190" t="str">
            <v>301503S214</v>
          </cell>
          <cell r="C13190">
            <v>-3000</v>
          </cell>
          <cell r="D13190">
            <v>0</v>
          </cell>
          <cell r="E13190">
            <v>0</v>
          </cell>
          <cell r="F13190">
            <v>0</v>
          </cell>
          <cell r="G13190">
            <v>-3000</v>
          </cell>
        </row>
        <row r="13191">
          <cell r="B13191" t="str">
            <v>301503S215</v>
          </cell>
          <cell r="C13191">
            <v>-3000</v>
          </cell>
          <cell r="D13191">
            <v>0</v>
          </cell>
          <cell r="E13191">
            <v>0</v>
          </cell>
          <cell r="F13191">
            <v>0</v>
          </cell>
          <cell r="G13191">
            <v>-3000</v>
          </cell>
        </row>
        <row r="13192">
          <cell r="B13192" t="str">
            <v>301503S216</v>
          </cell>
          <cell r="C13192">
            <v>-3000</v>
          </cell>
          <cell r="D13192">
            <v>0</v>
          </cell>
          <cell r="E13192">
            <v>0</v>
          </cell>
          <cell r="F13192">
            <v>0</v>
          </cell>
          <cell r="G13192">
            <v>-3000</v>
          </cell>
        </row>
        <row r="13193">
          <cell r="B13193" t="str">
            <v>301503S217</v>
          </cell>
          <cell r="C13193">
            <v>-3000</v>
          </cell>
          <cell r="D13193">
            <v>0</v>
          </cell>
          <cell r="E13193">
            <v>0</v>
          </cell>
          <cell r="F13193">
            <v>0</v>
          </cell>
          <cell r="G13193">
            <v>-3000</v>
          </cell>
        </row>
        <row r="13194">
          <cell r="B13194" t="str">
            <v>301503S218</v>
          </cell>
          <cell r="C13194">
            <v>-3000</v>
          </cell>
          <cell r="D13194">
            <v>0</v>
          </cell>
          <cell r="E13194">
            <v>0</v>
          </cell>
          <cell r="F13194">
            <v>0</v>
          </cell>
          <cell r="G13194">
            <v>-3000</v>
          </cell>
        </row>
        <row r="13195">
          <cell r="B13195" t="str">
            <v>301503S219</v>
          </cell>
          <cell r="C13195">
            <v>-3000</v>
          </cell>
          <cell r="D13195">
            <v>0</v>
          </cell>
          <cell r="E13195">
            <v>0</v>
          </cell>
          <cell r="F13195">
            <v>0</v>
          </cell>
          <cell r="G13195">
            <v>-3000</v>
          </cell>
        </row>
        <row r="13196">
          <cell r="B13196" t="str">
            <v>301503S220</v>
          </cell>
          <cell r="C13196">
            <v>-3000</v>
          </cell>
          <cell r="D13196">
            <v>0</v>
          </cell>
          <cell r="E13196">
            <v>0</v>
          </cell>
          <cell r="F13196">
            <v>0</v>
          </cell>
          <cell r="G13196">
            <v>-3000</v>
          </cell>
        </row>
        <row r="13197">
          <cell r="B13197" t="str">
            <v>301503S221</v>
          </cell>
          <cell r="C13197">
            <v>-3000</v>
          </cell>
          <cell r="D13197">
            <v>0</v>
          </cell>
          <cell r="E13197">
            <v>0</v>
          </cell>
          <cell r="F13197">
            <v>0</v>
          </cell>
          <cell r="G13197">
            <v>-3000</v>
          </cell>
        </row>
        <row r="13198">
          <cell r="B13198" t="str">
            <v>301503S222</v>
          </cell>
          <cell r="C13198">
            <v>-3000</v>
          </cell>
          <cell r="D13198">
            <v>0</v>
          </cell>
          <cell r="E13198">
            <v>0</v>
          </cell>
          <cell r="F13198">
            <v>0</v>
          </cell>
          <cell r="G13198">
            <v>-3000</v>
          </cell>
        </row>
        <row r="13199">
          <cell r="B13199" t="str">
            <v>301503S223</v>
          </cell>
          <cell r="C13199">
            <v>-3000</v>
          </cell>
          <cell r="D13199">
            <v>3000</v>
          </cell>
          <cell r="E13199">
            <v>0</v>
          </cell>
          <cell r="F13199">
            <v>3000</v>
          </cell>
          <cell r="G13199">
            <v>0</v>
          </cell>
        </row>
        <row r="13200">
          <cell r="B13200" t="str">
            <v>301503S224</v>
          </cell>
          <cell r="C13200">
            <v>-3000</v>
          </cell>
          <cell r="D13200">
            <v>0</v>
          </cell>
          <cell r="E13200">
            <v>0</v>
          </cell>
          <cell r="F13200">
            <v>0</v>
          </cell>
          <cell r="G13200">
            <v>-3000</v>
          </cell>
        </row>
        <row r="13201">
          <cell r="B13201" t="str">
            <v>301503S225</v>
          </cell>
          <cell r="C13201">
            <v>-3000</v>
          </cell>
          <cell r="D13201">
            <v>0</v>
          </cell>
          <cell r="E13201">
            <v>0</v>
          </cell>
          <cell r="F13201">
            <v>0</v>
          </cell>
          <cell r="G13201">
            <v>-3000</v>
          </cell>
        </row>
        <row r="13202">
          <cell r="B13202" t="str">
            <v>301503S226</v>
          </cell>
          <cell r="C13202">
            <v>-3000</v>
          </cell>
          <cell r="D13202">
            <v>0</v>
          </cell>
          <cell r="E13202">
            <v>0</v>
          </cell>
          <cell r="F13202">
            <v>0</v>
          </cell>
          <cell r="G13202">
            <v>-3000</v>
          </cell>
        </row>
        <row r="13203">
          <cell r="B13203" t="str">
            <v>301503S227</v>
          </cell>
          <cell r="C13203">
            <v>-3000</v>
          </cell>
          <cell r="D13203">
            <v>0</v>
          </cell>
          <cell r="E13203">
            <v>0</v>
          </cell>
          <cell r="F13203">
            <v>0</v>
          </cell>
          <cell r="G13203">
            <v>-3000</v>
          </cell>
        </row>
        <row r="13204">
          <cell r="B13204" t="str">
            <v>301503S228</v>
          </cell>
          <cell r="C13204">
            <v>-3000</v>
          </cell>
          <cell r="D13204">
            <v>0</v>
          </cell>
          <cell r="E13204">
            <v>0</v>
          </cell>
          <cell r="F13204">
            <v>0</v>
          </cell>
          <cell r="G13204">
            <v>-3000</v>
          </cell>
        </row>
        <row r="13205">
          <cell r="B13205" t="str">
            <v>301503S229</v>
          </cell>
          <cell r="C13205">
            <v>-3000</v>
          </cell>
          <cell r="D13205">
            <v>0</v>
          </cell>
          <cell r="E13205">
            <v>0</v>
          </cell>
          <cell r="F13205">
            <v>0</v>
          </cell>
          <cell r="G13205">
            <v>-3000</v>
          </cell>
        </row>
        <row r="13206">
          <cell r="B13206" t="str">
            <v>301503S230</v>
          </cell>
          <cell r="C13206">
            <v>-3000</v>
          </cell>
          <cell r="D13206">
            <v>0</v>
          </cell>
          <cell r="E13206">
            <v>0</v>
          </cell>
          <cell r="F13206">
            <v>0</v>
          </cell>
          <cell r="G13206">
            <v>-3000</v>
          </cell>
        </row>
        <row r="13207">
          <cell r="B13207" t="str">
            <v>301503S231</v>
          </cell>
          <cell r="C13207">
            <v>-3000</v>
          </cell>
          <cell r="D13207">
            <v>0</v>
          </cell>
          <cell r="E13207">
            <v>0</v>
          </cell>
          <cell r="F13207">
            <v>0</v>
          </cell>
          <cell r="G13207">
            <v>-3000</v>
          </cell>
        </row>
        <row r="13208">
          <cell r="B13208" t="str">
            <v>301503S232</v>
          </cell>
          <cell r="C13208">
            <v>-3000</v>
          </cell>
          <cell r="D13208">
            <v>0</v>
          </cell>
          <cell r="E13208">
            <v>0</v>
          </cell>
          <cell r="F13208">
            <v>0</v>
          </cell>
          <cell r="G13208">
            <v>-3000</v>
          </cell>
        </row>
        <row r="13209">
          <cell r="B13209" t="str">
            <v>301503S233</v>
          </cell>
          <cell r="C13209">
            <v>-3000</v>
          </cell>
          <cell r="D13209">
            <v>0</v>
          </cell>
          <cell r="E13209">
            <v>0</v>
          </cell>
          <cell r="F13209">
            <v>0</v>
          </cell>
          <cell r="G13209">
            <v>-3000</v>
          </cell>
        </row>
        <row r="13210">
          <cell r="B13210" t="str">
            <v>301503S234</v>
          </cell>
          <cell r="C13210">
            <v>-3000</v>
          </cell>
          <cell r="D13210">
            <v>0</v>
          </cell>
          <cell r="E13210">
            <v>0</v>
          </cell>
          <cell r="F13210">
            <v>0</v>
          </cell>
          <cell r="G13210">
            <v>-3000</v>
          </cell>
        </row>
        <row r="13211">
          <cell r="B13211" t="str">
            <v>301503S235</v>
          </cell>
          <cell r="C13211">
            <v>-3000</v>
          </cell>
          <cell r="D13211">
            <v>0</v>
          </cell>
          <cell r="E13211">
            <v>0</v>
          </cell>
          <cell r="F13211">
            <v>0</v>
          </cell>
          <cell r="G13211">
            <v>-3000</v>
          </cell>
        </row>
        <row r="13212">
          <cell r="B13212" t="str">
            <v>301503S236</v>
          </cell>
          <cell r="C13212">
            <v>-3000</v>
          </cell>
          <cell r="D13212">
            <v>0</v>
          </cell>
          <cell r="E13212">
            <v>0</v>
          </cell>
          <cell r="F13212">
            <v>0</v>
          </cell>
          <cell r="G13212">
            <v>-3000</v>
          </cell>
        </row>
        <row r="13213">
          <cell r="B13213" t="str">
            <v>301503S237</v>
          </cell>
          <cell r="C13213">
            <v>-3000</v>
          </cell>
          <cell r="D13213">
            <v>0</v>
          </cell>
          <cell r="E13213">
            <v>0</v>
          </cell>
          <cell r="F13213">
            <v>0</v>
          </cell>
          <cell r="G13213">
            <v>-3000</v>
          </cell>
        </row>
        <row r="13214">
          <cell r="B13214" t="str">
            <v>301503S238</v>
          </cell>
          <cell r="C13214">
            <v>-3000</v>
          </cell>
          <cell r="D13214">
            <v>0</v>
          </cell>
          <cell r="E13214">
            <v>0</v>
          </cell>
          <cell r="F13214">
            <v>0</v>
          </cell>
          <cell r="G13214">
            <v>-3000</v>
          </cell>
        </row>
        <row r="13215">
          <cell r="B13215" t="str">
            <v>301503S239</v>
          </cell>
          <cell r="C13215">
            <v>-3000</v>
          </cell>
          <cell r="D13215">
            <v>0</v>
          </cell>
          <cell r="E13215">
            <v>0</v>
          </cell>
          <cell r="F13215">
            <v>0</v>
          </cell>
          <cell r="G13215">
            <v>-3000</v>
          </cell>
        </row>
        <row r="13216">
          <cell r="B13216" t="str">
            <v>301503S240</v>
          </cell>
          <cell r="C13216">
            <v>-3000</v>
          </cell>
          <cell r="D13216">
            <v>3000</v>
          </cell>
          <cell r="E13216">
            <v>0</v>
          </cell>
          <cell r="F13216">
            <v>3000</v>
          </cell>
          <cell r="G13216">
            <v>0</v>
          </cell>
        </row>
        <row r="13217">
          <cell r="B13217" t="str">
            <v>301503S241</v>
          </cell>
          <cell r="C13217">
            <v>-3000</v>
          </cell>
          <cell r="D13217">
            <v>0</v>
          </cell>
          <cell r="E13217">
            <v>0</v>
          </cell>
          <cell r="F13217">
            <v>0</v>
          </cell>
          <cell r="G13217">
            <v>-3000</v>
          </cell>
        </row>
        <row r="13218">
          <cell r="B13218" t="str">
            <v>301503S242</v>
          </cell>
          <cell r="C13218">
            <v>-3000</v>
          </cell>
          <cell r="D13218">
            <v>0</v>
          </cell>
          <cell r="E13218">
            <v>0</v>
          </cell>
          <cell r="F13218">
            <v>0</v>
          </cell>
          <cell r="G13218">
            <v>-3000</v>
          </cell>
        </row>
        <row r="13219">
          <cell r="B13219" t="str">
            <v>301503S243</v>
          </cell>
          <cell r="C13219">
            <v>-3000</v>
          </cell>
          <cell r="D13219">
            <v>2500</v>
          </cell>
          <cell r="E13219">
            <v>-2500</v>
          </cell>
          <cell r="F13219">
            <v>0</v>
          </cell>
          <cell r="G13219">
            <v>-3000</v>
          </cell>
        </row>
        <row r="13220">
          <cell r="B13220" t="str">
            <v>301503S244</v>
          </cell>
          <cell r="C13220">
            <v>-3000</v>
          </cell>
          <cell r="D13220">
            <v>0</v>
          </cell>
          <cell r="E13220">
            <v>0</v>
          </cell>
          <cell r="F13220">
            <v>0</v>
          </cell>
          <cell r="G13220">
            <v>-3000</v>
          </cell>
        </row>
        <row r="13221">
          <cell r="B13221" t="str">
            <v>301503S245</v>
          </cell>
          <cell r="C13221">
            <v>-3000</v>
          </cell>
          <cell r="D13221">
            <v>0</v>
          </cell>
          <cell r="E13221">
            <v>0</v>
          </cell>
          <cell r="F13221">
            <v>0</v>
          </cell>
          <cell r="G13221">
            <v>-3000</v>
          </cell>
        </row>
        <row r="13222">
          <cell r="B13222" t="str">
            <v>301503S246</v>
          </cell>
          <cell r="C13222">
            <v>-3000</v>
          </cell>
          <cell r="D13222">
            <v>0</v>
          </cell>
          <cell r="E13222">
            <v>0</v>
          </cell>
          <cell r="F13222">
            <v>0</v>
          </cell>
          <cell r="G13222">
            <v>-3000</v>
          </cell>
        </row>
        <row r="13223">
          <cell r="B13223" t="str">
            <v>301503S247</v>
          </cell>
          <cell r="C13223">
            <v>-3000</v>
          </cell>
          <cell r="D13223">
            <v>0</v>
          </cell>
          <cell r="E13223">
            <v>0</v>
          </cell>
          <cell r="F13223">
            <v>0</v>
          </cell>
          <cell r="G13223">
            <v>-3000</v>
          </cell>
        </row>
        <row r="13224">
          <cell r="B13224" t="str">
            <v>301503S248</v>
          </cell>
          <cell r="C13224">
            <v>-3000</v>
          </cell>
          <cell r="D13224">
            <v>0</v>
          </cell>
          <cell r="E13224">
            <v>0</v>
          </cell>
          <cell r="F13224">
            <v>0</v>
          </cell>
          <cell r="G13224">
            <v>-3000</v>
          </cell>
        </row>
        <row r="13225">
          <cell r="B13225" t="str">
            <v>301503S249</v>
          </cell>
          <cell r="C13225">
            <v>-3000</v>
          </cell>
          <cell r="D13225">
            <v>0</v>
          </cell>
          <cell r="E13225">
            <v>0</v>
          </cell>
          <cell r="F13225">
            <v>0</v>
          </cell>
          <cell r="G13225">
            <v>-3000</v>
          </cell>
        </row>
        <row r="13226">
          <cell r="B13226" t="str">
            <v>301503S250</v>
          </cell>
          <cell r="C13226">
            <v>-3000</v>
          </cell>
          <cell r="D13226">
            <v>0</v>
          </cell>
          <cell r="E13226">
            <v>0</v>
          </cell>
          <cell r="F13226">
            <v>0</v>
          </cell>
          <cell r="G13226">
            <v>-3000</v>
          </cell>
        </row>
        <row r="13227">
          <cell r="B13227" t="str">
            <v>301503S252</v>
          </cell>
          <cell r="C13227">
            <v>-3000</v>
          </cell>
          <cell r="D13227">
            <v>0</v>
          </cell>
          <cell r="E13227">
            <v>0</v>
          </cell>
          <cell r="F13227">
            <v>0</v>
          </cell>
          <cell r="G13227">
            <v>-3000</v>
          </cell>
        </row>
        <row r="13228">
          <cell r="B13228" t="str">
            <v>301503S253</v>
          </cell>
          <cell r="C13228">
            <v>-3000</v>
          </cell>
          <cell r="D13228">
            <v>0</v>
          </cell>
          <cell r="E13228">
            <v>0</v>
          </cell>
          <cell r="F13228">
            <v>0</v>
          </cell>
          <cell r="G13228">
            <v>-3000</v>
          </cell>
        </row>
        <row r="13229">
          <cell r="B13229" t="str">
            <v>301503S254</v>
          </cell>
          <cell r="C13229">
            <v>-3000</v>
          </cell>
          <cell r="D13229">
            <v>0</v>
          </cell>
          <cell r="E13229">
            <v>0</v>
          </cell>
          <cell r="F13229">
            <v>0</v>
          </cell>
          <cell r="G13229">
            <v>-3000</v>
          </cell>
        </row>
        <row r="13230">
          <cell r="B13230" t="str">
            <v>301503S255</v>
          </cell>
          <cell r="C13230">
            <v>-3000</v>
          </cell>
          <cell r="D13230">
            <v>0</v>
          </cell>
          <cell r="E13230">
            <v>0</v>
          </cell>
          <cell r="F13230">
            <v>0</v>
          </cell>
          <cell r="G13230">
            <v>-3000</v>
          </cell>
        </row>
        <row r="13231">
          <cell r="B13231" t="str">
            <v>301503S256</v>
          </cell>
          <cell r="C13231">
            <v>-3000</v>
          </cell>
          <cell r="D13231">
            <v>0</v>
          </cell>
          <cell r="E13231">
            <v>0</v>
          </cell>
          <cell r="F13231">
            <v>0</v>
          </cell>
          <cell r="G13231">
            <v>-3000</v>
          </cell>
        </row>
        <row r="13232">
          <cell r="B13232" t="str">
            <v>301503S257</v>
          </cell>
          <cell r="C13232">
            <v>-3000</v>
          </cell>
          <cell r="D13232">
            <v>0</v>
          </cell>
          <cell r="E13232">
            <v>0</v>
          </cell>
          <cell r="F13232">
            <v>0</v>
          </cell>
          <cell r="G13232">
            <v>-3000</v>
          </cell>
        </row>
        <row r="13233">
          <cell r="B13233" t="str">
            <v>301503S258</v>
          </cell>
          <cell r="C13233">
            <v>-3000</v>
          </cell>
          <cell r="D13233">
            <v>0</v>
          </cell>
          <cell r="E13233">
            <v>0</v>
          </cell>
          <cell r="F13233">
            <v>0</v>
          </cell>
          <cell r="G13233">
            <v>-3000</v>
          </cell>
        </row>
        <row r="13234">
          <cell r="B13234" t="str">
            <v>301503S259</v>
          </cell>
          <cell r="C13234">
            <v>-3000</v>
          </cell>
          <cell r="D13234">
            <v>0</v>
          </cell>
          <cell r="E13234">
            <v>0</v>
          </cell>
          <cell r="F13234">
            <v>0</v>
          </cell>
          <cell r="G13234">
            <v>-3000</v>
          </cell>
        </row>
        <row r="13235">
          <cell r="B13235" t="str">
            <v>301503S260</v>
          </cell>
          <cell r="C13235">
            <v>-3000</v>
          </cell>
          <cell r="D13235">
            <v>0</v>
          </cell>
          <cell r="E13235">
            <v>0</v>
          </cell>
          <cell r="F13235">
            <v>0</v>
          </cell>
          <cell r="G13235">
            <v>-3000</v>
          </cell>
        </row>
        <row r="13236">
          <cell r="B13236" t="str">
            <v>301503S261</v>
          </cell>
          <cell r="C13236">
            <v>-3000</v>
          </cell>
          <cell r="D13236">
            <v>0</v>
          </cell>
          <cell r="E13236">
            <v>0</v>
          </cell>
          <cell r="F13236">
            <v>0</v>
          </cell>
          <cell r="G13236">
            <v>-3000</v>
          </cell>
        </row>
        <row r="13237">
          <cell r="B13237" t="str">
            <v>301503S262</v>
          </cell>
          <cell r="C13237">
            <v>-3000</v>
          </cell>
          <cell r="D13237">
            <v>0</v>
          </cell>
          <cell r="E13237">
            <v>0</v>
          </cell>
          <cell r="F13237">
            <v>0</v>
          </cell>
          <cell r="G13237">
            <v>-3000</v>
          </cell>
        </row>
        <row r="13238">
          <cell r="B13238" t="str">
            <v>301503S263</v>
          </cell>
          <cell r="C13238">
            <v>-3000</v>
          </cell>
          <cell r="D13238">
            <v>0</v>
          </cell>
          <cell r="E13238">
            <v>0</v>
          </cell>
          <cell r="F13238">
            <v>0</v>
          </cell>
          <cell r="G13238">
            <v>-3000</v>
          </cell>
        </row>
        <row r="13239">
          <cell r="B13239" t="str">
            <v>301503S264</v>
          </cell>
          <cell r="C13239">
            <v>-3000</v>
          </cell>
          <cell r="D13239">
            <v>0</v>
          </cell>
          <cell r="E13239">
            <v>0</v>
          </cell>
          <cell r="F13239">
            <v>0</v>
          </cell>
          <cell r="G13239">
            <v>-3000</v>
          </cell>
        </row>
        <row r="13240">
          <cell r="B13240" t="str">
            <v>301503S265</v>
          </cell>
          <cell r="C13240">
            <v>-3000</v>
          </cell>
          <cell r="D13240">
            <v>0</v>
          </cell>
          <cell r="E13240">
            <v>0</v>
          </cell>
          <cell r="F13240">
            <v>0</v>
          </cell>
          <cell r="G13240">
            <v>-3000</v>
          </cell>
        </row>
        <row r="13241">
          <cell r="B13241" t="str">
            <v>301503S266</v>
          </cell>
          <cell r="C13241">
            <v>-3000</v>
          </cell>
          <cell r="D13241">
            <v>0</v>
          </cell>
          <cell r="E13241">
            <v>0</v>
          </cell>
          <cell r="F13241">
            <v>0</v>
          </cell>
          <cell r="G13241">
            <v>-3000</v>
          </cell>
        </row>
        <row r="13242">
          <cell r="B13242" t="str">
            <v>301503S267</v>
          </cell>
          <cell r="C13242">
            <v>-3000</v>
          </cell>
          <cell r="D13242">
            <v>0</v>
          </cell>
          <cell r="E13242">
            <v>0</v>
          </cell>
          <cell r="F13242">
            <v>0</v>
          </cell>
          <cell r="G13242">
            <v>-3000</v>
          </cell>
        </row>
        <row r="13243">
          <cell r="B13243" t="str">
            <v>301503S268</v>
          </cell>
          <cell r="C13243">
            <v>-3000</v>
          </cell>
          <cell r="D13243">
            <v>0</v>
          </cell>
          <cell r="E13243">
            <v>0</v>
          </cell>
          <cell r="F13243">
            <v>0</v>
          </cell>
          <cell r="G13243">
            <v>-3000</v>
          </cell>
        </row>
        <row r="13244">
          <cell r="B13244" t="str">
            <v>301503S269</v>
          </cell>
          <cell r="C13244">
            <v>-3000</v>
          </cell>
          <cell r="D13244">
            <v>0</v>
          </cell>
          <cell r="E13244">
            <v>0</v>
          </cell>
          <cell r="F13244">
            <v>0</v>
          </cell>
          <cell r="G13244">
            <v>-3000</v>
          </cell>
        </row>
        <row r="13245">
          <cell r="B13245" t="str">
            <v>301503S270</v>
          </cell>
          <cell r="C13245">
            <v>-3000</v>
          </cell>
          <cell r="D13245">
            <v>0</v>
          </cell>
          <cell r="E13245">
            <v>0</v>
          </cell>
          <cell r="F13245">
            <v>0</v>
          </cell>
          <cell r="G13245">
            <v>-3000</v>
          </cell>
        </row>
        <row r="13246">
          <cell r="B13246" t="str">
            <v>301503S271</v>
          </cell>
          <cell r="C13246">
            <v>0</v>
          </cell>
          <cell r="D13246">
            <v>0</v>
          </cell>
          <cell r="E13246">
            <v>-3000</v>
          </cell>
          <cell r="F13246">
            <v>-3000</v>
          </cell>
          <cell r="G13246">
            <v>-3000</v>
          </cell>
        </row>
        <row r="13247">
          <cell r="B13247" t="str">
            <v>301503S272</v>
          </cell>
          <cell r="C13247">
            <v>-3000</v>
          </cell>
          <cell r="D13247">
            <v>0</v>
          </cell>
          <cell r="E13247">
            <v>0</v>
          </cell>
          <cell r="F13247">
            <v>0</v>
          </cell>
          <cell r="G13247">
            <v>-3000</v>
          </cell>
        </row>
        <row r="13248">
          <cell r="B13248" t="str">
            <v>301503S273</v>
          </cell>
          <cell r="C13248">
            <v>-3000</v>
          </cell>
          <cell r="D13248">
            <v>0</v>
          </cell>
          <cell r="E13248">
            <v>0</v>
          </cell>
          <cell r="F13248">
            <v>0</v>
          </cell>
          <cell r="G13248">
            <v>-3000</v>
          </cell>
        </row>
        <row r="13249">
          <cell r="B13249" t="str">
            <v>301503S274</v>
          </cell>
          <cell r="C13249">
            <v>-3000</v>
          </cell>
          <cell r="D13249">
            <v>0</v>
          </cell>
          <cell r="E13249">
            <v>0</v>
          </cell>
          <cell r="F13249">
            <v>0</v>
          </cell>
          <cell r="G13249">
            <v>-3000</v>
          </cell>
        </row>
        <row r="13250">
          <cell r="B13250" t="str">
            <v>301503S275</v>
          </cell>
          <cell r="C13250">
            <v>-3000</v>
          </cell>
          <cell r="D13250">
            <v>0</v>
          </cell>
          <cell r="E13250">
            <v>0</v>
          </cell>
          <cell r="F13250">
            <v>0</v>
          </cell>
          <cell r="G13250">
            <v>-3000</v>
          </cell>
        </row>
        <row r="13251">
          <cell r="B13251" t="str">
            <v>301503S276</v>
          </cell>
          <cell r="C13251">
            <v>-3000</v>
          </cell>
          <cell r="D13251">
            <v>3000</v>
          </cell>
          <cell r="E13251">
            <v>0</v>
          </cell>
          <cell r="F13251">
            <v>3000</v>
          </cell>
          <cell r="G13251">
            <v>0</v>
          </cell>
        </row>
        <row r="13252">
          <cell r="B13252" t="str">
            <v>301503S277</v>
          </cell>
          <cell r="C13252">
            <v>-3000</v>
          </cell>
          <cell r="D13252">
            <v>3000</v>
          </cell>
          <cell r="E13252">
            <v>0</v>
          </cell>
          <cell r="F13252">
            <v>3000</v>
          </cell>
          <cell r="G13252">
            <v>0</v>
          </cell>
        </row>
        <row r="13253">
          <cell r="B13253" t="str">
            <v>301503S278</v>
          </cell>
          <cell r="C13253">
            <v>-3000</v>
          </cell>
          <cell r="D13253">
            <v>0</v>
          </cell>
          <cell r="E13253">
            <v>0</v>
          </cell>
          <cell r="F13253">
            <v>0</v>
          </cell>
          <cell r="G13253">
            <v>-3000</v>
          </cell>
        </row>
        <row r="13254">
          <cell r="B13254" t="str">
            <v>301503S279</v>
          </cell>
          <cell r="C13254">
            <v>-3000</v>
          </cell>
          <cell r="D13254">
            <v>0</v>
          </cell>
          <cell r="E13254">
            <v>0</v>
          </cell>
          <cell r="F13254">
            <v>0</v>
          </cell>
          <cell r="G13254">
            <v>-3000</v>
          </cell>
        </row>
        <row r="13255">
          <cell r="B13255" t="str">
            <v>301503S280</v>
          </cell>
          <cell r="C13255">
            <v>-3000</v>
          </cell>
          <cell r="D13255">
            <v>0</v>
          </cell>
          <cell r="E13255">
            <v>0</v>
          </cell>
          <cell r="F13255">
            <v>0</v>
          </cell>
          <cell r="G13255">
            <v>-3000</v>
          </cell>
        </row>
        <row r="13256">
          <cell r="B13256" t="str">
            <v>301503S281</v>
          </cell>
          <cell r="C13256">
            <v>-3000</v>
          </cell>
          <cell r="D13256">
            <v>0</v>
          </cell>
          <cell r="E13256">
            <v>0</v>
          </cell>
          <cell r="F13256">
            <v>0</v>
          </cell>
          <cell r="G13256">
            <v>-3000</v>
          </cell>
        </row>
        <row r="13257">
          <cell r="B13257" t="str">
            <v>301503S282</v>
          </cell>
          <cell r="C13257">
            <v>-3000</v>
          </cell>
          <cell r="D13257">
            <v>0</v>
          </cell>
          <cell r="E13257">
            <v>0</v>
          </cell>
          <cell r="F13257">
            <v>0</v>
          </cell>
          <cell r="G13257">
            <v>-3000</v>
          </cell>
        </row>
        <row r="13258">
          <cell r="B13258" t="str">
            <v>301503S283</v>
          </cell>
          <cell r="C13258">
            <v>-3000</v>
          </cell>
          <cell r="D13258">
            <v>0</v>
          </cell>
          <cell r="E13258">
            <v>0</v>
          </cell>
          <cell r="F13258">
            <v>0</v>
          </cell>
          <cell r="G13258">
            <v>-3000</v>
          </cell>
        </row>
        <row r="13259">
          <cell r="B13259" t="str">
            <v>301503S284</v>
          </cell>
          <cell r="C13259">
            <v>-3000</v>
          </cell>
          <cell r="D13259">
            <v>0</v>
          </cell>
          <cell r="E13259">
            <v>0</v>
          </cell>
          <cell r="F13259">
            <v>0</v>
          </cell>
          <cell r="G13259">
            <v>-3000</v>
          </cell>
        </row>
        <row r="13260">
          <cell r="B13260" t="str">
            <v>301503S285</v>
          </cell>
          <cell r="C13260">
            <v>-3000</v>
          </cell>
          <cell r="D13260">
            <v>0</v>
          </cell>
          <cell r="E13260">
            <v>0</v>
          </cell>
          <cell r="F13260">
            <v>0</v>
          </cell>
          <cell r="G13260">
            <v>-3000</v>
          </cell>
        </row>
        <row r="13261">
          <cell r="B13261" t="str">
            <v>301503S286</v>
          </cell>
          <cell r="C13261">
            <v>-3000</v>
          </cell>
          <cell r="D13261">
            <v>0</v>
          </cell>
          <cell r="E13261">
            <v>0</v>
          </cell>
          <cell r="F13261">
            <v>0</v>
          </cell>
          <cell r="G13261">
            <v>-3000</v>
          </cell>
        </row>
        <row r="13262">
          <cell r="B13262" t="str">
            <v>301503S287</v>
          </cell>
          <cell r="C13262">
            <v>-3000</v>
          </cell>
          <cell r="D13262">
            <v>0</v>
          </cell>
          <cell r="E13262">
            <v>0</v>
          </cell>
          <cell r="F13262">
            <v>0</v>
          </cell>
          <cell r="G13262">
            <v>-3000</v>
          </cell>
        </row>
        <row r="13263">
          <cell r="B13263" t="str">
            <v>301503S288</v>
          </cell>
          <cell r="C13263">
            <v>-3000</v>
          </cell>
          <cell r="D13263">
            <v>0</v>
          </cell>
          <cell r="E13263">
            <v>0</v>
          </cell>
          <cell r="F13263">
            <v>0</v>
          </cell>
          <cell r="G13263">
            <v>-3000</v>
          </cell>
        </row>
        <row r="13264">
          <cell r="B13264" t="str">
            <v>301503S289</v>
          </cell>
          <cell r="C13264">
            <v>-3000</v>
          </cell>
          <cell r="D13264">
            <v>0</v>
          </cell>
          <cell r="E13264">
            <v>0</v>
          </cell>
          <cell r="F13264">
            <v>0</v>
          </cell>
          <cell r="G13264">
            <v>-3000</v>
          </cell>
        </row>
        <row r="13265">
          <cell r="B13265" t="str">
            <v>301503S290</v>
          </cell>
          <cell r="C13265">
            <v>-3000</v>
          </cell>
          <cell r="D13265">
            <v>0</v>
          </cell>
          <cell r="E13265">
            <v>0</v>
          </cell>
          <cell r="F13265">
            <v>0</v>
          </cell>
          <cell r="G13265">
            <v>-3000</v>
          </cell>
        </row>
        <row r="13266">
          <cell r="B13266" t="str">
            <v>301503S291</v>
          </cell>
          <cell r="C13266">
            <v>-3000</v>
          </cell>
          <cell r="D13266">
            <v>0</v>
          </cell>
          <cell r="E13266">
            <v>0</v>
          </cell>
          <cell r="F13266">
            <v>0</v>
          </cell>
          <cell r="G13266">
            <v>-3000</v>
          </cell>
        </row>
        <row r="13267">
          <cell r="B13267" t="str">
            <v>301503S292</v>
          </cell>
          <cell r="C13267">
            <v>-3000</v>
          </cell>
          <cell r="D13267">
            <v>0</v>
          </cell>
          <cell r="E13267">
            <v>0</v>
          </cell>
          <cell r="F13267">
            <v>0</v>
          </cell>
          <cell r="G13267">
            <v>-3000</v>
          </cell>
        </row>
        <row r="13268">
          <cell r="B13268" t="str">
            <v>301503S293</v>
          </cell>
          <cell r="C13268">
            <v>-3000</v>
          </cell>
          <cell r="D13268">
            <v>0</v>
          </cell>
          <cell r="E13268">
            <v>0</v>
          </cell>
          <cell r="F13268">
            <v>0</v>
          </cell>
          <cell r="G13268">
            <v>-3000</v>
          </cell>
        </row>
        <row r="13269">
          <cell r="B13269" t="str">
            <v>301503S294</v>
          </cell>
          <cell r="C13269">
            <v>-3000</v>
          </cell>
          <cell r="D13269">
            <v>0</v>
          </cell>
          <cell r="E13269">
            <v>0</v>
          </cell>
          <cell r="F13269">
            <v>0</v>
          </cell>
          <cell r="G13269">
            <v>-3000</v>
          </cell>
        </row>
        <row r="13270">
          <cell r="B13270" t="str">
            <v>301503S295</v>
          </cell>
          <cell r="C13270">
            <v>-3000</v>
          </cell>
          <cell r="D13270">
            <v>0</v>
          </cell>
          <cell r="E13270">
            <v>0</v>
          </cell>
          <cell r="F13270">
            <v>0</v>
          </cell>
          <cell r="G13270">
            <v>-3000</v>
          </cell>
        </row>
        <row r="13271">
          <cell r="B13271" t="str">
            <v>301503S296</v>
          </cell>
          <cell r="C13271">
            <v>-3000</v>
          </cell>
          <cell r="D13271">
            <v>0</v>
          </cell>
          <cell r="E13271">
            <v>0</v>
          </cell>
          <cell r="F13271">
            <v>0</v>
          </cell>
          <cell r="G13271">
            <v>-3000</v>
          </cell>
        </row>
        <row r="13272">
          <cell r="B13272" t="str">
            <v>301503S297</v>
          </cell>
          <cell r="C13272">
            <v>-3000</v>
          </cell>
          <cell r="D13272">
            <v>0</v>
          </cell>
          <cell r="E13272">
            <v>0</v>
          </cell>
          <cell r="F13272">
            <v>0</v>
          </cell>
          <cell r="G13272">
            <v>-3000</v>
          </cell>
        </row>
        <row r="13273">
          <cell r="B13273" t="str">
            <v>301503S298</v>
          </cell>
          <cell r="C13273">
            <v>-3000</v>
          </cell>
          <cell r="D13273">
            <v>0</v>
          </cell>
          <cell r="E13273">
            <v>0</v>
          </cell>
          <cell r="F13273">
            <v>0</v>
          </cell>
          <cell r="G13273">
            <v>-3000</v>
          </cell>
        </row>
        <row r="13274">
          <cell r="B13274" t="str">
            <v>301503S299</v>
          </cell>
          <cell r="C13274">
            <v>-3000</v>
          </cell>
          <cell r="D13274">
            <v>0</v>
          </cell>
          <cell r="E13274">
            <v>0</v>
          </cell>
          <cell r="F13274">
            <v>0</v>
          </cell>
          <cell r="G13274">
            <v>-3000</v>
          </cell>
        </row>
        <row r="13275">
          <cell r="B13275" t="str">
            <v>301503S300</v>
          </cell>
          <cell r="C13275">
            <v>-3000</v>
          </cell>
          <cell r="D13275">
            <v>0</v>
          </cell>
          <cell r="E13275">
            <v>0</v>
          </cell>
          <cell r="F13275">
            <v>0</v>
          </cell>
          <cell r="G13275">
            <v>-3000</v>
          </cell>
        </row>
        <row r="13276">
          <cell r="B13276" t="str">
            <v>301503S301</v>
          </cell>
          <cell r="C13276">
            <v>-3000</v>
          </cell>
          <cell r="D13276">
            <v>0</v>
          </cell>
          <cell r="E13276">
            <v>0</v>
          </cell>
          <cell r="F13276">
            <v>0</v>
          </cell>
          <cell r="G13276">
            <v>-3000</v>
          </cell>
        </row>
        <row r="13277">
          <cell r="B13277" t="str">
            <v>301503S302</v>
          </cell>
          <cell r="C13277">
            <v>-3000</v>
          </cell>
          <cell r="D13277">
            <v>0</v>
          </cell>
          <cell r="E13277">
            <v>0</v>
          </cell>
          <cell r="F13277">
            <v>0</v>
          </cell>
          <cell r="G13277">
            <v>-3000</v>
          </cell>
        </row>
        <row r="13278">
          <cell r="B13278" t="str">
            <v>301503S303</v>
          </cell>
          <cell r="C13278">
            <v>-3000</v>
          </cell>
          <cell r="D13278">
            <v>0</v>
          </cell>
          <cell r="E13278">
            <v>0</v>
          </cell>
          <cell r="F13278">
            <v>0</v>
          </cell>
          <cell r="G13278">
            <v>-3000</v>
          </cell>
        </row>
        <row r="13279">
          <cell r="B13279" t="str">
            <v>301503S304</v>
          </cell>
          <cell r="C13279">
            <v>-3000</v>
          </cell>
          <cell r="D13279">
            <v>0</v>
          </cell>
          <cell r="E13279">
            <v>0</v>
          </cell>
          <cell r="F13279">
            <v>0</v>
          </cell>
          <cell r="G13279">
            <v>-3000</v>
          </cell>
        </row>
        <row r="13280">
          <cell r="B13280" t="str">
            <v>301503S305</v>
          </cell>
          <cell r="C13280">
            <v>-3000</v>
          </cell>
          <cell r="D13280">
            <v>0</v>
          </cell>
          <cell r="E13280">
            <v>0</v>
          </cell>
          <cell r="F13280">
            <v>0</v>
          </cell>
          <cell r="G13280">
            <v>-3000</v>
          </cell>
        </row>
        <row r="13281">
          <cell r="B13281" t="str">
            <v>301503S306</v>
          </cell>
          <cell r="C13281">
            <v>-3000</v>
          </cell>
          <cell r="D13281">
            <v>0</v>
          </cell>
          <cell r="E13281">
            <v>0</v>
          </cell>
          <cell r="F13281">
            <v>0</v>
          </cell>
          <cell r="G13281">
            <v>-3000</v>
          </cell>
        </row>
        <row r="13282">
          <cell r="B13282" t="str">
            <v>301503S307</v>
          </cell>
          <cell r="C13282">
            <v>-3000</v>
          </cell>
          <cell r="D13282">
            <v>0</v>
          </cell>
          <cell r="E13282">
            <v>0</v>
          </cell>
          <cell r="F13282">
            <v>0</v>
          </cell>
          <cell r="G13282">
            <v>-3000</v>
          </cell>
        </row>
        <row r="13283">
          <cell r="B13283" t="str">
            <v>301503S308</v>
          </cell>
          <cell r="C13283">
            <v>-3000</v>
          </cell>
          <cell r="D13283">
            <v>0</v>
          </cell>
          <cell r="E13283">
            <v>0</v>
          </cell>
          <cell r="F13283">
            <v>0</v>
          </cell>
          <cell r="G13283">
            <v>-3000</v>
          </cell>
        </row>
        <row r="13284">
          <cell r="B13284" t="str">
            <v>301503S309</v>
          </cell>
          <cell r="C13284">
            <v>-3000</v>
          </cell>
          <cell r="D13284">
            <v>0</v>
          </cell>
          <cell r="E13284">
            <v>0</v>
          </cell>
          <cell r="F13284">
            <v>0</v>
          </cell>
          <cell r="G13284">
            <v>-3000</v>
          </cell>
        </row>
        <row r="13285">
          <cell r="B13285" t="str">
            <v>301503S310</v>
          </cell>
          <cell r="C13285">
            <v>-3000</v>
          </cell>
          <cell r="D13285">
            <v>0</v>
          </cell>
          <cell r="E13285">
            <v>0</v>
          </cell>
          <cell r="F13285">
            <v>0</v>
          </cell>
          <cell r="G13285">
            <v>-3000</v>
          </cell>
        </row>
        <row r="13286">
          <cell r="B13286" t="str">
            <v>301503S311</v>
          </cell>
          <cell r="C13286">
            <v>-3000</v>
          </cell>
          <cell r="D13286">
            <v>0</v>
          </cell>
          <cell r="E13286">
            <v>0</v>
          </cell>
          <cell r="F13286">
            <v>0</v>
          </cell>
          <cell r="G13286">
            <v>-3000</v>
          </cell>
        </row>
        <row r="13287">
          <cell r="B13287" t="str">
            <v>301503S312</v>
          </cell>
          <cell r="C13287">
            <v>-3000</v>
          </cell>
          <cell r="D13287">
            <v>0</v>
          </cell>
          <cell r="E13287">
            <v>0</v>
          </cell>
          <cell r="F13287">
            <v>0</v>
          </cell>
          <cell r="G13287">
            <v>-3000</v>
          </cell>
        </row>
        <row r="13288">
          <cell r="B13288" t="str">
            <v>301503S313</v>
          </cell>
          <cell r="C13288">
            <v>-3000</v>
          </cell>
          <cell r="D13288">
            <v>0</v>
          </cell>
          <cell r="E13288">
            <v>0</v>
          </cell>
          <cell r="F13288">
            <v>0</v>
          </cell>
          <cell r="G13288">
            <v>-3000</v>
          </cell>
        </row>
        <row r="13289">
          <cell r="B13289" t="str">
            <v>301503S314</v>
          </cell>
          <cell r="C13289">
            <v>-3000</v>
          </cell>
          <cell r="D13289">
            <v>0</v>
          </cell>
          <cell r="E13289">
            <v>0</v>
          </cell>
          <cell r="F13289">
            <v>0</v>
          </cell>
          <cell r="G13289">
            <v>-3000</v>
          </cell>
        </row>
        <row r="13290">
          <cell r="B13290" t="str">
            <v>301503S315</v>
          </cell>
          <cell r="C13290">
            <v>-3000</v>
          </cell>
          <cell r="D13290">
            <v>0</v>
          </cell>
          <cell r="E13290">
            <v>0</v>
          </cell>
          <cell r="F13290">
            <v>0</v>
          </cell>
          <cell r="G13290">
            <v>-3000</v>
          </cell>
        </row>
        <row r="13291">
          <cell r="B13291" t="str">
            <v>301503S316</v>
          </cell>
          <cell r="C13291">
            <v>-3000</v>
          </cell>
          <cell r="D13291">
            <v>0</v>
          </cell>
          <cell r="E13291">
            <v>0</v>
          </cell>
          <cell r="F13291">
            <v>0</v>
          </cell>
          <cell r="G13291">
            <v>-3000</v>
          </cell>
        </row>
        <row r="13292">
          <cell r="B13292" t="str">
            <v>301503S317</v>
          </cell>
          <cell r="C13292">
            <v>-3000</v>
          </cell>
          <cell r="D13292">
            <v>2500</v>
          </cell>
          <cell r="E13292">
            <v>0</v>
          </cell>
          <cell r="F13292">
            <v>2500</v>
          </cell>
          <cell r="G13292">
            <v>-500</v>
          </cell>
        </row>
        <row r="13293">
          <cell r="B13293" t="str">
            <v>301503S318</v>
          </cell>
          <cell r="C13293">
            <v>-3000</v>
          </cell>
          <cell r="D13293">
            <v>0</v>
          </cell>
          <cell r="E13293">
            <v>0</v>
          </cell>
          <cell r="F13293">
            <v>0</v>
          </cell>
          <cell r="G13293">
            <v>-3000</v>
          </cell>
        </row>
        <row r="13294">
          <cell r="B13294" t="str">
            <v>301503S319</v>
          </cell>
          <cell r="C13294">
            <v>-3000</v>
          </cell>
          <cell r="D13294">
            <v>0</v>
          </cell>
          <cell r="E13294">
            <v>0</v>
          </cell>
          <cell r="F13294">
            <v>0</v>
          </cell>
          <cell r="G13294">
            <v>-3000</v>
          </cell>
        </row>
        <row r="13295">
          <cell r="B13295" t="str">
            <v>301503S320</v>
          </cell>
          <cell r="C13295">
            <v>-3000</v>
          </cell>
          <cell r="D13295">
            <v>0</v>
          </cell>
          <cell r="E13295">
            <v>0</v>
          </cell>
          <cell r="F13295">
            <v>0</v>
          </cell>
          <cell r="G13295">
            <v>-3000</v>
          </cell>
        </row>
        <row r="13296">
          <cell r="B13296" t="str">
            <v>301503S321</v>
          </cell>
          <cell r="C13296">
            <v>-3000</v>
          </cell>
          <cell r="D13296">
            <v>0</v>
          </cell>
          <cell r="E13296">
            <v>0</v>
          </cell>
          <cell r="F13296">
            <v>0</v>
          </cell>
          <cell r="G13296">
            <v>-3000</v>
          </cell>
        </row>
        <row r="13297">
          <cell r="B13297" t="str">
            <v>301503S322</v>
          </cell>
          <cell r="C13297">
            <v>-3000</v>
          </cell>
          <cell r="D13297">
            <v>0</v>
          </cell>
          <cell r="E13297">
            <v>0</v>
          </cell>
          <cell r="F13297">
            <v>0</v>
          </cell>
          <cell r="G13297">
            <v>-3000</v>
          </cell>
        </row>
        <row r="13298">
          <cell r="B13298" t="str">
            <v>301503S323</v>
          </cell>
          <cell r="C13298">
            <v>-3000</v>
          </cell>
          <cell r="D13298">
            <v>0</v>
          </cell>
          <cell r="E13298">
            <v>0</v>
          </cell>
          <cell r="F13298">
            <v>0</v>
          </cell>
          <cell r="G13298">
            <v>-3000</v>
          </cell>
        </row>
        <row r="13299">
          <cell r="B13299" t="str">
            <v>301503S324</v>
          </cell>
          <cell r="C13299">
            <v>-3000</v>
          </cell>
          <cell r="D13299">
            <v>0</v>
          </cell>
          <cell r="E13299">
            <v>0</v>
          </cell>
          <cell r="F13299">
            <v>0</v>
          </cell>
          <cell r="G13299">
            <v>-3000</v>
          </cell>
        </row>
        <row r="13300">
          <cell r="B13300" t="str">
            <v>301503S325</v>
          </cell>
          <cell r="C13300">
            <v>-3000</v>
          </cell>
          <cell r="D13300">
            <v>0</v>
          </cell>
          <cell r="E13300">
            <v>0</v>
          </cell>
          <cell r="F13300">
            <v>0</v>
          </cell>
          <cell r="G13300">
            <v>-3000</v>
          </cell>
        </row>
        <row r="13301">
          <cell r="B13301" t="str">
            <v>301503S326</v>
          </cell>
          <cell r="C13301">
            <v>-3000</v>
          </cell>
          <cell r="D13301">
            <v>0</v>
          </cell>
          <cell r="E13301">
            <v>0</v>
          </cell>
          <cell r="F13301">
            <v>0</v>
          </cell>
          <cell r="G13301">
            <v>-3000</v>
          </cell>
        </row>
        <row r="13302">
          <cell r="B13302" t="str">
            <v>301503S327</v>
          </cell>
          <cell r="C13302">
            <v>-3000</v>
          </cell>
          <cell r="D13302">
            <v>0</v>
          </cell>
          <cell r="E13302">
            <v>0</v>
          </cell>
          <cell r="F13302">
            <v>0</v>
          </cell>
          <cell r="G13302">
            <v>-3000</v>
          </cell>
        </row>
        <row r="13303">
          <cell r="B13303" t="str">
            <v>301503S328</v>
          </cell>
          <cell r="C13303">
            <v>-3000</v>
          </cell>
          <cell r="D13303">
            <v>0</v>
          </cell>
          <cell r="E13303">
            <v>0</v>
          </cell>
          <cell r="F13303">
            <v>0</v>
          </cell>
          <cell r="G13303">
            <v>-3000</v>
          </cell>
        </row>
        <row r="13304">
          <cell r="B13304" t="str">
            <v>301503S329</v>
          </cell>
          <cell r="C13304">
            <v>-3000</v>
          </cell>
          <cell r="D13304">
            <v>0</v>
          </cell>
          <cell r="E13304">
            <v>0</v>
          </cell>
          <cell r="F13304">
            <v>0</v>
          </cell>
          <cell r="G13304">
            <v>-3000</v>
          </cell>
        </row>
        <row r="13305">
          <cell r="B13305" t="str">
            <v>301503S330</v>
          </cell>
          <cell r="C13305">
            <v>-3000</v>
          </cell>
          <cell r="D13305">
            <v>0</v>
          </cell>
          <cell r="E13305">
            <v>0</v>
          </cell>
          <cell r="F13305">
            <v>0</v>
          </cell>
          <cell r="G13305">
            <v>-3000</v>
          </cell>
        </row>
        <row r="13306">
          <cell r="B13306" t="str">
            <v>301503S331</v>
          </cell>
          <cell r="C13306">
            <v>-3000</v>
          </cell>
          <cell r="D13306">
            <v>0</v>
          </cell>
          <cell r="E13306">
            <v>0</v>
          </cell>
          <cell r="F13306">
            <v>0</v>
          </cell>
          <cell r="G13306">
            <v>-3000</v>
          </cell>
        </row>
        <row r="13307">
          <cell r="B13307" t="str">
            <v>301503S332</v>
          </cell>
          <cell r="C13307">
            <v>-3000</v>
          </cell>
          <cell r="D13307">
            <v>0</v>
          </cell>
          <cell r="E13307">
            <v>0</v>
          </cell>
          <cell r="F13307">
            <v>0</v>
          </cell>
          <cell r="G13307">
            <v>-3000</v>
          </cell>
        </row>
        <row r="13308">
          <cell r="B13308" t="str">
            <v>301503S333</v>
          </cell>
          <cell r="C13308">
            <v>-3000</v>
          </cell>
          <cell r="D13308">
            <v>0</v>
          </cell>
          <cell r="E13308">
            <v>0</v>
          </cell>
          <cell r="F13308">
            <v>0</v>
          </cell>
          <cell r="G13308">
            <v>-3000</v>
          </cell>
        </row>
        <row r="13309">
          <cell r="B13309" t="str">
            <v>301503S334</v>
          </cell>
          <cell r="C13309">
            <v>-3000</v>
          </cell>
          <cell r="D13309">
            <v>0</v>
          </cell>
          <cell r="E13309">
            <v>0</v>
          </cell>
          <cell r="F13309">
            <v>0</v>
          </cell>
          <cell r="G13309">
            <v>-3000</v>
          </cell>
        </row>
        <row r="13310">
          <cell r="B13310" t="str">
            <v>301503S335</v>
          </cell>
          <cell r="C13310">
            <v>-3000</v>
          </cell>
          <cell r="D13310">
            <v>0</v>
          </cell>
          <cell r="E13310">
            <v>0</v>
          </cell>
          <cell r="F13310">
            <v>0</v>
          </cell>
          <cell r="G13310">
            <v>-3000</v>
          </cell>
        </row>
        <row r="13311">
          <cell r="B13311" t="str">
            <v>301503S336</v>
          </cell>
          <cell r="C13311">
            <v>-3000</v>
          </cell>
          <cell r="D13311">
            <v>0</v>
          </cell>
          <cell r="E13311">
            <v>0</v>
          </cell>
          <cell r="F13311">
            <v>0</v>
          </cell>
          <cell r="G13311">
            <v>-3000</v>
          </cell>
        </row>
        <row r="13312">
          <cell r="B13312" t="str">
            <v>301503S337</v>
          </cell>
          <cell r="C13312">
            <v>-3000</v>
          </cell>
          <cell r="D13312">
            <v>0</v>
          </cell>
          <cell r="E13312">
            <v>0</v>
          </cell>
          <cell r="F13312">
            <v>0</v>
          </cell>
          <cell r="G13312">
            <v>-3000</v>
          </cell>
        </row>
        <row r="13313">
          <cell r="B13313" t="str">
            <v>301503S338</v>
          </cell>
          <cell r="C13313">
            <v>-3000</v>
          </cell>
          <cell r="D13313">
            <v>0</v>
          </cell>
          <cell r="E13313">
            <v>0</v>
          </cell>
          <cell r="F13313">
            <v>0</v>
          </cell>
          <cell r="G13313">
            <v>-3000</v>
          </cell>
        </row>
        <row r="13314">
          <cell r="B13314" t="str">
            <v>301503S339</v>
          </cell>
          <cell r="C13314">
            <v>-3000</v>
          </cell>
          <cell r="D13314">
            <v>0</v>
          </cell>
          <cell r="E13314">
            <v>0</v>
          </cell>
          <cell r="F13314">
            <v>0</v>
          </cell>
          <cell r="G13314">
            <v>-3000</v>
          </cell>
        </row>
        <row r="13315">
          <cell r="B13315" t="str">
            <v>301503S340</v>
          </cell>
          <cell r="C13315">
            <v>-3000</v>
          </cell>
          <cell r="D13315">
            <v>0</v>
          </cell>
          <cell r="E13315">
            <v>0</v>
          </cell>
          <cell r="F13315">
            <v>0</v>
          </cell>
          <cell r="G13315">
            <v>-3000</v>
          </cell>
        </row>
        <row r="13316">
          <cell r="B13316" t="str">
            <v>301503S341</v>
          </cell>
          <cell r="C13316">
            <v>-3000</v>
          </cell>
          <cell r="D13316">
            <v>0</v>
          </cell>
          <cell r="E13316">
            <v>0</v>
          </cell>
          <cell r="F13316">
            <v>0</v>
          </cell>
          <cell r="G13316">
            <v>-3000</v>
          </cell>
        </row>
        <row r="13317">
          <cell r="B13317" t="str">
            <v>301503S342</v>
          </cell>
          <cell r="C13317">
            <v>-3000</v>
          </cell>
          <cell r="D13317">
            <v>3000</v>
          </cell>
          <cell r="E13317">
            <v>0</v>
          </cell>
          <cell r="F13317">
            <v>3000</v>
          </cell>
          <cell r="G13317">
            <v>0</v>
          </cell>
        </row>
        <row r="13318">
          <cell r="B13318" t="str">
            <v>301503S343</v>
          </cell>
          <cell r="C13318">
            <v>-3000</v>
          </cell>
          <cell r="D13318">
            <v>0</v>
          </cell>
          <cell r="E13318">
            <v>0</v>
          </cell>
          <cell r="F13318">
            <v>0</v>
          </cell>
          <cell r="G13318">
            <v>-3000</v>
          </cell>
        </row>
        <row r="13319">
          <cell r="B13319" t="str">
            <v>301503S344</v>
          </cell>
          <cell r="C13319">
            <v>-3000</v>
          </cell>
          <cell r="D13319">
            <v>0</v>
          </cell>
          <cell r="E13319">
            <v>0</v>
          </cell>
          <cell r="F13319">
            <v>0</v>
          </cell>
          <cell r="G13319">
            <v>-3000</v>
          </cell>
        </row>
        <row r="13320">
          <cell r="B13320" t="str">
            <v>301503S345</v>
          </cell>
          <cell r="C13320">
            <v>-3000</v>
          </cell>
          <cell r="D13320">
            <v>0</v>
          </cell>
          <cell r="E13320">
            <v>0</v>
          </cell>
          <cell r="F13320">
            <v>0</v>
          </cell>
          <cell r="G13320">
            <v>-3000</v>
          </cell>
        </row>
        <row r="13321">
          <cell r="B13321" t="str">
            <v>301503S346</v>
          </cell>
          <cell r="C13321">
            <v>-3000</v>
          </cell>
          <cell r="D13321">
            <v>0</v>
          </cell>
          <cell r="E13321">
            <v>0</v>
          </cell>
          <cell r="F13321">
            <v>0</v>
          </cell>
          <cell r="G13321">
            <v>-3000</v>
          </cell>
        </row>
        <row r="13322">
          <cell r="B13322" t="str">
            <v>301503S347</v>
          </cell>
          <cell r="C13322">
            <v>-3000</v>
          </cell>
          <cell r="D13322">
            <v>0</v>
          </cell>
          <cell r="E13322">
            <v>0</v>
          </cell>
          <cell r="F13322">
            <v>0</v>
          </cell>
          <cell r="G13322">
            <v>-3000</v>
          </cell>
        </row>
        <row r="13323">
          <cell r="B13323" t="str">
            <v>301503S348</v>
          </cell>
          <cell r="C13323">
            <v>-3000</v>
          </cell>
          <cell r="D13323">
            <v>0</v>
          </cell>
          <cell r="E13323">
            <v>0</v>
          </cell>
          <cell r="F13323">
            <v>0</v>
          </cell>
          <cell r="G13323">
            <v>-3000</v>
          </cell>
        </row>
        <row r="13324">
          <cell r="B13324" t="str">
            <v>301503S349</v>
          </cell>
          <cell r="C13324">
            <v>-3000</v>
          </cell>
          <cell r="D13324">
            <v>0</v>
          </cell>
          <cell r="E13324">
            <v>0</v>
          </cell>
          <cell r="F13324">
            <v>0</v>
          </cell>
          <cell r="G13324">
            <v>-3000</v>
          </cell>
        </row>
        <row r="13325">
          <cell r="B13325" t="str">
            <v>301503S350</v>
          </cell>
          <cell r="C13325">
            <v>-3000</v>
          </cell>
          <cell r="D13325">
            <v>0</v>
          </cell>
          <cell r="E13325">
            <v>0</v>
          </cell>
          <cell r="F13325">
            <v>0</v>
          </cell>
          <cell r="G13325">
            <v>-3000</v>
          </cell>
        </row>
        <row r="13326">
          <cell r="B13326" t="str">
            <v>301503S351</v>
          </cell>
          <cell r="C13326">
            <v>-3000</v>
          </cell>
          <cell r="D13326">
            <v>0</v>
          </cell>
          <cell r="E13326">
            <v>0</v>
          </cell>
          <cell r="F13326">
            <v>0</v>
          </cell>
          <cell r="G13326">
            <v>-3000</v>
          </cell>
        </row>
        <row r="13327">
          <cell r="B13327" t="str">
            <v>301503S352</v>
          </cell>
          <cell r="C13327">
            <v>-3000</v>
          </cell>
          <cell r="D13327">
            <v>0</v>
          </cell>
          <cell r="E13327">
            <v>0</v>
          </cell>
          <cell r="F13327">
            <v>0</v>
          </cell>
          <cell r="G13327">
            <v>-3000</v>
          </cell>
        </row>
        <row r="13328">
          <cell r="B13328" t="str">
            <v>301503S353</v>
          </cell>
          <cell r="C13328">
            <v>-3000</v>
          </cell>
          <cell r="D13328">
            <v>0</v>
          </cell>
          <cell r="E13328">
            <v>0</v>
          </cell>
          <cell r="F13328">
            <v>0</v>
          </cell>
          <cell r="G13328">
            <v>-3000</v>
          </cell>
        </row>
        <row r="13329">
          <cell r="B13329" t="str">
            <v>301503S354</v>
          </cell>
          <cell r="C13329">
            <v>-3000</v>
          </cell>
          <cell r="D13329">
            <v>0</v>
          </cell>
          <cell r="E13329">
            <v>0</v>
          </cell>
          <cell r="F13329">
            <v>0</v>
          </cell>
          <cell r="G13329">
            <v>-3000</v>
          </cell>
        </row>
        <row r="13330">
          <cell r="B13330" t="str">
            <v>301503S355</v>
          </cell>
          <cell r="C13330">
            <v>0</v>
          </cell>
          <cell r="D13330">
            <v>0</v>
          </cell>
          <cell r="E13330">
            <v>-3000</v>
          </cell>
          <cell r="F13330">
            <v>-3000</v>
          </cell>
          <cell r="G13330">
            <v>-3000</v>
          </cell>
        </row>
        <row r="13331">
          <cell r="B13331" t="str">
            <v>301503S356</v>
          </cell>
          <cell r="C13331">
            <v>0</v>
          </cell>
          <cell r="D13331">
            <v>0</v>
          </cell>
          <cell r="E13331">
            <v>-3000</v>
          </cell>
          <cell r="F13331">
            <v>-3000</v>
          </cell>
          <cell r="G13331">
            <v>-3000</v>
          </cell>
        </row>
        <row r="13332">
          <cell r="B13332" t="str">
            <v>301503S357</v>
          </cell>
          <cell r="C13332">
            <v>0</v>
          </cell>
          <cell r="D13332">
            <v>0</v>
          </cell>
          <cell r="E13332">
            <v>-3000</v>
          </cell>
          <cell r="F13332">
            <v>-3000</v>
          </cell>
          <cell r="G13332">
            <v>-3000</v>
          </cell>
        </row>
        <row r="13333">
          <cell r="B13333" t="str">
            <v>301503S358</v>
          </cell>
          <cell r="C13333">
            <v>0</v>
          </cell>
          <cell r="D13333">
            <v>0</v>
          </cell>
          <cell r="E13333">
            <v>-3000</v>
          </cell>
          <cell r="F13333">
            <v>-3000</v>
          </cell>
          <cell r="G13333">
            <v>-3000</v>
          </cell>
        </row>
        <row r="13334">
          <cell r="B13334" t="str">
            <v>301503S359</v>
          </cell>
          <cell r="C13334">
            <v>0</v>
          </cell>
          <cell r="D13334">
            <v>0</v>
          </cell>
          <cell r="E13334">
            <v>-3000</v>
          </cell>
          <cell r="F13334">
            <v>-3000</v>
          </cell>
          <cell r="G13334">
            <v>-3000</v>
          </cell>
        </row>
        <row r="13335">
          <cell r="B13335" t="str">
            <v>301503S360</v>
          </cell>
          <cell r="C13335">
            <v>0</v>
          </cell>
          <cell r="D13335">
            <v>0</v>
          </cell>
          <cell r="E13335">
            <v>-3000</v>
          </cell>
          <cell r="F13335">
            <v>-3000</v>
          </cell>
          <cell r="G13335">
            <v>-3000</v>
          </cell>
        </row>
        <row r="13336">
          <cell r="B13336" t="str">
            <v>301503S361</v>
          </cell>
          <cell r="C13336">
            <v>0</v>
          </cell>
          <cell r="D13336">
            <v>0</v>
          </cell>
          <cell r="E13336">
            <v>-3000</v>
          </cell>
          <cell r="F13336">
            <v>-3000</v>
          </cell>
          <cell r="G13336">
            <v>-3000</v>
          </cell>
        </row>
        <row r="13337">
          <cell r="B13337" t="str">
            <v>301503S362</v>
          </cell>
          <cell r="C13337">
            <v>0</v>
          </cell>
          <cell r="D13337">
            <v>0</v>
          </cell>
          <cell r="E13337">
            <v>-3000</v>
          </cell>
          <cell r="F13337">
            <v>-3000</v>
          </cell>
          <cell r="G13337">
            <v>-3000</v>
          </cell>
        </row>
        <row r="13338">
          <cell r="B13338" t="str">
            <v>301503S363</v>
          </cell>
          <cell r="C13338">
            <v>0</v>
          </cell>
          <cell r="D13338">
            <v>0</v>
          </cell>
          <cell r="E13338">
            <v>-3000</v>
          </cell>
          <cell r="F13338">
            <v>-3000</v>
          </cell>
          <cell r="G13338">
            <v>-3000</v>
          </cell>
        </row>
        <row r="13339">
          <cell r="B13339" t="str">
            <v>301503S364</v>
          </cell>
          <cell r="C13339">
            <v>0</v>
          </cell>
          <cell r="D13339">
            <v>0</v>
          </cell>
          <cell r="E13339">
            <v>-3000</v>
          </cell>
          <cell r="F13339">
            <v>-3000</v>
          </cell>
          <cell r="G13339">
            <v>-3000</v>
          </cell>
        </row>
        <row r="13340">
          <cell r="B13340" t="str">
            <v>301503S365</v>
          </cell>
          <cell r="C13340">
            <v>0</v>
          </cell>
          <cell r="D13340">
            <v>0</v>
          </cell>
          <cell r="E13340">
            <v>-3000</v>
          </cell>
          <cell r="F13340">
            <v>-3000</v>
          </cell>
          <cell r="G13340">
            <v>-3000</v>
          </cell>
        </row>
        <row r="13341">
          <cell r="B13341" t="str">
            <v>301503S366</v>
          </cell>
          <cell r="C13341">
            <v>0</v>
          </cell>
          <cell r="D13341">
            <v>0</v>
          </cell>
          <cell r="E13341">
            <v>-3000</v>
          </cell>
          <cell r="F13341">
            <v>-3000</v>
          </cell>
          <cell r="G13341">
            <v>-3000</v>
          </cell>
        </row>
        <row r="13342">
          <cell r="B13342" t="str">
            <v>301503S367</v>
          </cell>
          <cell r="C13342">
            <v>0</v>
          </cell>
          <cell r="D13342">
            <v>0</v>
          </cell>
          <cell r="E13342">
            <v>-3000</v>
          </cell>
          <cell r="F13342">
            <v>-3000</v>
          </cell>
          <cell r="G13342">
            <v>-3000</v>
          </cell>
        </row>
        <row r="13343">
          <cell r="B13343" t="str">
            <v>301503S368</v>
          </cell>
          <cell r="C13343">
            <v>0</v>
          </cell>
          <cell r="D13343">
            <v>0</v>
          </cell>
          <cell r="E13343">
            <v>-3000</v>
          </cell>
          <cell r="F13343">
            <v>-3000</v>
          </cell>
          <cell r="G13343">
            <v>-3000</v>
          </cell>
        </row>
        <row r="13344">
          <cell r="B13344" t="str">
            <v>301503S369</v>
          </cell>
          <cell r="C13344">
            <v>0</v>
          </cell>
          <cell r="D13344">
            <v>0</v>
          </cell>
          <cell r="E13344">
            <v>-3000</v>
          </cell>
          <cell r="F13344">
            <v>-3000</v>
          </cell>
          <cell r="G13344">
            <v>-3000</v>
          </cell>
        </row>
        <row r="13345">
          <cell r="B13345" t="str">
            <v>301503S370</v>
          </cell>
          <cell r="C13345">
            <v>0</v>
          </cell>
          <cell r="D13345">
            <v>0</v>
          </cell>
          <cell r="E13345">
            <v>-3000</v>
          </cell>
          <cell r="F13345">
            <v>-3000</v>
          </cell>
          <cell r="G13345">
            <v>-3000</v>
          </cell>
        </row>
        <row r="13346">
          <cell r="B13346" t="str">
            <v>301503S371</v>
          </cell>
          <cell r="C13346">
            <v>0</v>
          </cell>
          <cell r="D13346">
            <v>0</v>
          </cell>
          <cell r="E13346">
            <v>-3000</v>
          </cell>
          <cell r="F13346">
            <v>-3000</v>
          </cell>
          <cell r="G13346">
            <v>-3000</v>
          </cell>
        </row>
        <row r="13347">
          <cell r="B13347" t="str">
            <v>301503S372</v>
          </cell>
          <cell r="C13347">
            <v>0</v>
          </cell>
          <cell r="D13347">
            <v>0</v>
          </cell>
          <cell r="E13347">
            <v>-3000</v>
          </cell>
          <cell r="F13347">
            <v>-3000</v>
          </cell>
          <cell r="G13347">
            <v>-3000</v>
          </cell>
        </row>
        <row r="13348">
          <cell r="B13348" t="str">
            <v>301503S373</v>
          </cell>
          <cell r="C13348">
            <v>0</v>
          </cell>
          <cell r="D13348">
            <v>0</v>
          </cell>
          <cell r="E13348">
            <v>-3000</v>
          </cell>
          <cell r="F13348">
            <v>-3000</v>
          </cell>
          <cell r="G13348">
            <v>-3000</v>
          </cell>
        </row>
        <row r="13349">
          <cell r="B13349" t="str">
            <v>301503S374</v>
          </cell>
          <cell r="C13349">
            <v>0</v>
          </cell>
          <cell r="D13349">
            <v>0</v>
          </cell>
          <cell r="E13349">
            <v>-3000</v>
          </cell>
          <cell r="F13349">
            <v>-3000</v>
          </cell>
          <cell r="G13349">
            <v>-3000</v>
          </cell>
        </row>
        <row r="13350">
          <cell r="B13350" t="str">
            <v>301503S375</v>
          </cell>
          <cell r="C13350">
            <v>0</v>
          </cell>
          <cell r="D13350">
            <v>0</v>
          </cell>
          <cell r="E13350">
            <v>-3000</v>
          </cell>
          <cell r="F13350">
            <v>-3000</v>
          </cell>
          <cell r="G13350">
            <v>-3000</v>
          </cell>
        </row>
        <row r="13351">
          <cell r="B13351" t="str">
            <v>301503S376</v>
          </cell>
          <cell r="C13351">
            <v>0</v>
          </cell>
          <cell r="D13351">
            <v>0</v>
          </cell>
          <cell r="E13351">
            <v>-3000</v>
          </cell>
          <cell r="F13351">
            <v>-3000</v>
          </cell>
          <cell r="G13351">
            <v>-3000</v>
          </cell>
        </row>
        <row r="13352">
          <cell r="B13352" t="str">
            <v>301503S377</v>
          </cell>
          <cell r="C13352">
            <v>0</v>
          </cell>
          <cell r="D13352">
            <v>0</v>
          </cell>
          <cell r="E13352">
            <v>-3000</v>
          </cell>
          <cell r="F13352">
            <v>-3000</v>
          </cell>
          <cell r="G13352">
            <v>-3000</v>
          </cell>
        </row>
        <row r="13353">
          <cell r="B13353" t="str">
            <v>301503S378</v>
          </cell>
          <cell r="C13353">
            <v>0</v>
          </cell>
          <cell r="D13353">
            <v>0</v>
          </cell>
          <cell r="E13353">
            <v>-3000</v>
          </cell>
          <cell r="F13353">
            <v>-3000</v>
          </cell>
          <cell r="G13353">
            <v>-3000</v>
          </cell>
        </row>
        <row r="13354">
          <cell r="B13354" t="str">
            <v>301503S379</v>
          </cell>
          <cell r="C13354">
            <v>0</v>
          </cell>
          <cell r="D13354">
            <v>0</v>
          </cell>
          <cell r="E13354">
            <v>-3000</v>
          </cell>
          <cell r="F13354">
            <v>-3000</v>
          </cell>
          <cell r="G13354">
            <v>-3000</v>
          </cell>
        </row>
        <row r="13355">
          <cell r="B13355" t="str">
            <v>301503S380</v>
          </cell>
          <cell r="C13355">
            <v>0</v>
          </cell>
          <cell r="D13355">
            <v>0</v>
          </cell>
          <cell r="E13355">
            <v>-3000</v>
          </cell>
          <cell r="F13355">
            <v>-3000</v>
          </cell>
          <cell r="G13355">
            <v>-3000</v>
          </cell>
        </row>
        <row r="13356">
          <cell r="B13356" t="str">
            <v>301503S381</v>
          </cell>
          <cell r="C13356">
            <v>0</v>
          </cell>
          <cell r="D13356">
            <v>0</v>
          </cell>
          <cell r="E13356">
            <v>-3000</v>
          </cell>
          <cell r="F13356">
            <v>-3000</v>
          </cell>
          <cell r="G13356">
            <v>-3000</v>
          </cell>
        </row>
        <row r="13357">
          <cell r="B13357" t="str">
            <v>301503S382</v>
          </cell>
          <cell r="C13357">
            <v>0</v>
          </cell>
          <cell r="D13357">
            <v>0</v>
          </cell>
          <cell r="E13357">
            <v>-3000</v>
          </cell>
          <cell r="F13357">
            <v>-3000</v>
          </cell>
          <cell r="G13357">
            <v>-3000</v>
          </cell>
        </row>
        <row r="13358">
          <cell r="B13358" t="str">
            <v>301503S383</v>
          </cell>
          <cell r="C13358">
            <v>0</v>
          </cell>
          <cell r="D13358">
            <v>0</v>
          </cell>
          <cell r="E13358">
            <v>-3000</v>
          </cell>
          <cell r="F13358">
            <v>-3000</v>
          </cell>
          <cell r="G13358">
            <v>-3000</v>
          </cell>
        </row>
        <row r="13359">
          <cell r="B13359" t="str">
            <v>301503S384</v>
          </cell>
          <cell r="C13359">
            <v>0</v>
          </cell>
          <cell r="D13359">
            <v>0</v>
          </cell>
          <cell r="E13359">
            <v>-3000</v>
          </cell>
          <cell r="F13359">
            <v>-3000</v>
          </cell>
          <cell r="G13359">
            <v>-3000</v>
          </cell>
        </row>
        <row r="13360">
          <cell r="B13360" t="str">
            <v>301503S385</v>
          </cell>
          <cell r="C13360">
            <v>0</v>
          </cell>
          <cell r="D13360">
            <v>3000</v>
          </cell>
          <cell r="E13360">
            <v>-3000</v>
          </cell>
          <cell r="F13360">
            <v>0</v>
          </cell>
          <cell r="G13360">
            <v>0</v>
          </cell>
        </row>
        <row r="13361">
          <cell r="B13361" t="str">
            <v>301503S386</v>
          </cell>
          <cell r="C13361">
            <v>0</v>
          </cell>
          <cell r="D13361">
            <v>0</v>
          </cell>
          <cell r="E13361">
            <v>-3000</v>
          </cell>
          <cell r="F13361">
            <v>-3000</v>
          </cell>
          <cell r="G13361">
            <v>-3000</v>
          </cell>
        </row>
        <row r="13362">
          <cell r="B13362" t="str">
            <v>301503S387</v>
          </cell>
          <cell r="C13362">
            <v>0</v>
          </cell>
          <cell r="D13362">
            <v>0</v>
          </cell>
          <cell r="E13362">
            <v>-3000</v>
          </cell>
          <cell r="F13362">
            <v>-3000</v>
          </cell>
          <cell r="G13362">
            <v>-3000</v>
          </cell>
        </row>
        <row r="13363">
          <cell r="B13363" t="str">
            <v>301503S388</v>
          </cell>
          <cell r="C13363">
            <v>0</v>
          </cell>
          <cell r="D13363">
            <v>0</v>
          </cell>
          <cell r="E13363">
            <v>-3000</v>
          </cell>
          <cell r="F13363">
            <v>-3000</v>
          </cell>
          <cell r="G13363">
            <v>-3000</v>
          </cell>
        </row>
        <row r="13364">
          <cell r="B13364" t="str">
            <v>301503S389</v>
          </cell>
          <cell r="C13364">
            <v>0</v>
          </cell>
          <cell r="D13364">
            <v>6000</v>
          </cell>
          <cell r="E13364">
            <v>-6000</v>
          </cell>
          <cell r="F13364">
            <v>0</v>
          </cell>
          <cell r="G13364">
            <v>0</v>
          </cell>
        </row>
        <row r="13365">
          <cell r="B13365" t="str">
            <v>301503S390</v>
          </cell>
          <cell r="C13365">
            <v>0</v>
          </cell>
          <cell r="D13365">
            <v>0</v>
          </cell>
          <cell r="E13365">
            <v>-3000</v>
          </cell>
          <cell r="F13365">
            <v>-3000</v>
          </cell>
          <cell r="G13365">
            <v>-3000</v>
          </cell>
        </row>
        <row r="13366">
          <cell r="B13366" t="str">
            <v>301503S391</v>
          </cell>
          <cell r="C13366">
            <v>0</v>
          </cell>
          <cell r="D13366">
            <v>0</v>
          </cell>
          <cell r="E13366">
            <v>-3000</v>
          </cell>
          <cell r="F13366">
            <v>-3000</v>
          </cell>
          <cell r="G13366">
            <v>-3000</v>
          </cell>
        </row>
        <row r="13367">
          <cell r="B13367" t="str">
            <v>301503S392</v>
          </cell>
          <cell r="C13367">
            <v>0</v>
          </cell>
          <cell r="D13367">
            <v>0</v>
          </cell>
          <cell r="E13367">
            <v>-3000</v>
          </cell>
          <cell r="F13367">
            <v>-3000</v>
          </cell>
          <cell r="G13367">
            <v>-3000</v>
          </cell>
        </row>
        <row r="13368">
          <cell r="B13368" t="str">
            <v>301503S393</v>
          </cell>
          <cell r="C13368">
            <v>0</v>
          </cell>
          <cell r="D13368">
            <v>0</v>
          </cell>
          <cell r="E13368">
            <v>-3000</v>
          </cell>
          <cell r="F13368">
            <v>-3000</v>
          </cell>
          <cell r="G13368">
            <v>-3000</v>
          </cell>
        </row>
        <row r="13369">
          <cell r="B13369" t="str">
            <v>301503S394</v>
          </cell>
          <cell r="C13369">
            <v>0</v>
          </cell>
          <cell r="D13369">
            <v>0</v>
          </cell>
          <cell r="E13369">
            <v>-3000</v>
          </cell>
          <cell r="F13369">
            <v>-3000</v>
          </cell>
          <cell r="G13369">
            <v>-3000</v>
          </cell>
        </row>
        <row r="13370">
          <cell r="B13370" t="str">
            <v>301503S395</v>
          </cell>
          <cell r="C13370">
            <v>0</v>
          </cell>
          <cell r="D13370">
            <v>0</v>
          </cell>
          <cell r="E13370">
            <v>-3000</v>
          </cell>
          <cell r="F13370">
            <v>-3000</v>
          </cell>
          <cell r="G13370">
            <v>-3000</v>
          </cell>
        </row>
        <row r="13371">
          <cell r="B13371" t="str">
            <v>301503S396</v>
          </cell>
          <cell r="C13371">
            <v>0</v>
          </cell>
          <cell r="D13371">
            <v>0</v>
          </cell>
          <cell r="E13371">
            <v>-3000</v>
          </cell>
          <cell r="F13371">
            <v>-3000</v>
          </cell>
          <cell r="G13371">
            <v>-3000</v>
          </cell>
        </row>
        <row r="13372">
          <cell r="B13372" t="str">
            <v>301503S397</v>
          </cell>
          <cell r="C13372">
            <v>0</v>
          </cell>
          <cell r="D13372">
            <v>0</v>
          </cell>
          <cell r="E13372">
            <v>-3000</v>
          </cell>
          <cell r="F13372">
            <v>-3000</v>
          </cell>
          <cell r="G13372">
            <v>-3000</v>
          </cell>
        </row>
        <row r="13373">
          <cell r="B13373" t="str">
            <v>301503S398</v>
          </cell>
          <cell r="C13373">
            <v>0</v>
          </cell>
          <cell r="D13373">
            <v>0</v>
          </cell>
          <cell r="E13373">
            <v>-3000</v>
          </cell>
          <cell r="F13373">
            <v>-3000</v>
          </cell>
          <cell r="G13373">
            <v>-3000</v>
          </cell>
        </row>
        <row r="13374">
          <cell r="B13374" t="str">
            <v>301503S399</v>
          </cell>
          <cell r="C13374">
            <v>0</v>
          </cell>
          <cell r="D13374">
            <v>0</v>
          </cell>
          <cell r="E13374">
            <v>-3000</v>
          </cell>
          <cell r="F13374">
            <v>-3000</v>
          </cell>
          <cell r="G13374">
            <v>-3000</v>
          </cell>
        </row>
        <row r="13375">
          <cell r="B13375" t="str">
            <v>301503S400</v>
          </cell>
          <cell r="C13375">
            <v>0</v>
          </cell>
          <cell r="D13375">
            <v>0</v>
          </cell>
          <cell r="E13375">
            <v>-3000</v>
          </cell>
          <cell r="F13375">
            <v>-3000</v>
          </cell>
          <cell r="G13375">
            <v>-3000</v>
          </cell>
        </row>
        <row r="13376">
          <cell r="B13376" t="str">
            <v>301503S401</v>
          </cell>
          <cell r="C13376">
            <v>0</v>
          </cell>
          <cell r="D13376">
            <v>0</v>
          </cell>
          <cell r="E13376">
            <v>-3000</v>
          </cell>
          <cell r="F13376">
            <v>-3000</v>
          </cell>
          <cell r="G13376">
            <v>-3000</v>
          </cell>
        </row>
        <row r="13377">
          <cell r="B13377" t="str">
            <v>301503S402</v>
          </cell>
          <cell r="C13377">
            <v>0</v>
          </cell>
          <cell r="D13377">
            <v>0</v>
          </cell>
          <cell r="E13377">
            <v>-3000</v>
          </cell>
          <cell r="F13377">
            <v>-3000</v>
          </cell>
          <cell r="G13377">
            <v>-3000</v>
          </cell>
        </row>
        <row r="13378">
          <cell r="B13378" t="str">
            <v>301503S403</v>
          </cell>
          <cell r="C13378">
            <v>0</v>
          </cell>
          <cell r="D13378">
            <v>0</v>
          </cell>
          <cell r="E13378">
            <v>-3000</v>
          </cell>
          <cell r="F13378">
            <v>-3000</v>
          </cell>
          <cell r="G13378">
            <v>-3000</v>
          </cell>
        </row>
        <row r="13379">
          <cell r="B13379" t="str">
            <v>301503S404</v>
          </cell>
          <cell r="C13379">
            <v>0</v>
          </cell>
          <cell r="D13379">
            <v>0</v>
          </cell>
          <cell r="E13379">
            <v>-3000</v>
          </cell>
          <cell r="F13379">
            <v>-3000</v>
          </cell>
          <cell r="G13379">
            <v>-3000</v>
          </cell>
        </row>
        <row r="13380">
          <cell r="B13380" t="str">
            <v>301503S405</v>
          </cell>
          <cell r="C13380">
            <v>0</v>
          </cell>
          <cell r="D13380">
            <v>0</v>
          </cell>
          <cell r="E13380">
            <v>-3000</v>
          </cell>
          <cell r="F13380">
            <v>-3000</v>
          </cell>
          <cell r="G13380">
            <v>-3000</v>
          </cell>
        </row>
        <row r="13381">
          <cell r="B13381" t="str">
            <v>301503S406</v>
          </cell>
          <cell r="C13381">
            <v>0</v>
          </cell>
          <cell r="D13381">
            <v>0</v>
          </cell>
          <cell r="E13381">
            <v>-3000</v>
          </cell>
          <cell r="F13381">
            <v>-3000</v>
          </cell>
          <cell r="G13381">
            <v>-3000</v>
          </cell>
        </row>
        <row r="13382">
          <cell r="B13382" t="str">
            <v>301503S407</v>
          </cell>
          <cell r="C13382">
            <v>0</v>
          </cell>
          <cell r="D13382">
            <v>0</v>
          </cell>
          <cell r="E13382">
            <v>-3000</v>
          </cell>
          <cell r="F13382">
            <v>-3000</v>
          </cell>
          <cell r="G13382">
            <v>-3000</v>
          </cell>
        </row>
        <row r="13383">
          <cell r="B13383" t="str">
            <v>301503S408</v>
          </cell>
          <cell r="C13383">
            <v>0</v>
          </cell>
          <cell r="D13383">
            <v>0</v>
          </cell>
          <cell r="E13383">
            <v>-3000</v>
          </cell>
          <cell r="F13383">
            <v>-3000</v>
          </cell>
          <cell r="G13383">
            <v>-3000</v>
          </cell>
        </row>
        <row r="13384">
          <cell r="B13384" t="str">
            <v>301503S409</v>
          </cell>
          <cell r="C13384">
            <v>0</v>
          </cell>
          <cell r="D13384">
            <v>0</v>
          </cell>
          <cell r="E13384">
            <v>-3000</v>
          </cell>
          <cell r="F13384">
            <v>-3000</v>
          </cell>
          <cell r="G13384">
            <v>-3000</v>
          </cell>
        </row>
        <row r="13385">
          <cell r="B13385" t="str">
            <v>301503S410</v>
          </cell>
          <cell r="C13385">
            <v>0</v>
          </cell>
          <cell r="D13385">
            <v>0</v>
          </cell>
          <cell r="E13385">
            <v>-3000</v>
          </cell>
          <cell r="F13385">
            <v>-3000</v>
          </cell>
          <cell r="G13385">
            <v>-3000</v>
          </cell>
        </row>
        <row r="13386">
          <cell r="B13386" t="str">
            <v>301503S411</v>
          </cell>
          <cell r="C13386">
            <v>0</v>
          </cell>
          <cell r="D13386">
            <v>0</v>
          </cell>
          <cell r="E13386">
            <v>-3000</v>
          </cell>
          <cell r="F13386">
            <v>-3000</v>
          </cell>
          <cell r="G13386">
            <v>-3000</v>
          </cell>
        </row>
        <row r="13387">
          <cell r="B13387" t="str">
            <v>301503S412</v>
          </cell>
          <cell r="C13387">
            <v>0</v>
          </cell>
          <cell r="D13387">
            <v>0</v>
          </cell>
          <cell r="E13387">
            <v>-3000</v>
          </cell>
          <cell r="F13387">
            <v>-3000</v>
          </cell>
          <cell r="G13387">
            <v>-3000</v>
          </cell>
        </row>
        <row r="13388">
          <cell r="B13388" t="str">
            <v>301503S413</v>
          </cell>
          <cell r="C13388">
            <v>0</v>
          </cell>
          <cell r="D13388">
            <v>0</v>
          </cell>
          <cell r="E13388">
            <v>-3000</v>
          </cell>
          <cell r="F13388">
            <v>-3000</v>
          </cell>
          <cell r="G13388">
            <v>-3000</v>
          </cell>
        </row>
        <row r="13389">
          <cell r="B13389" t="str">
            <v>301503S414</v>
          </cell>
          <cell r="C13389">
            <v>0</v>
          </cell>
          <cell r="D13389">
            <v>0</v>
          </cell>
          <cell r="E13389">
            <v>-3000</v>
          </cell>
          <cell r="F13389">
            <v>-3000</v>
          </cell>
          <cell r="G13389">
            <v>-3000</v>
          </cell>
        </row>
        <row r="13390">
          <cell r="B13390" t="str">
            <v>301503T001</v>
          </cell>
          <cell r="C13390">
            <v>-3000</v>
          </cell>
          <cell r="D13390">
            <v>0</v>
          </cell>
          <cell r="E13390">
            <v>0</v>
          </cell>
          <cell r="F13390">
            <v>0</v>
          </cell>
          <cell r="G13390">
            <v>-3000</v>
          </cell>
        </row>
        <row r="13391">
          <cell r="B13391" t="str">
            <v>301503T002</v>
          </cell>
          <cell r="C13391">
            <v>-3000</v>
          </cell>
          <cell r="D13391">
            <v>6000</v>
          </cell>
          <cell r="E13391">
            <v>-3000</v>
          </cell>
          <cell r="F13391">
            <v>3000</v>
          </cell>
          <cell r="G13391">
            <v>0</v>
          </cell>
        </row>
        <row r="13392">
          <cell r="B13392" t="str">
            <v>301503T003</v>
          </cell>
          <cell r="C13392">
            <v>-3000</v>
          </cell>
          <cell r="D13392">
            <v>0</v>
          </cell>
          <cell r="E13392">
            <v>0</v>
          </cell>
          <cell r="F13392">
            <v>0</v>
          </cell>
          <cell r="G13392">
            <v>-3000</v>
          </cell>
        </row>
        <row r="13393">
          <cell r="B13393" t="str">
            <v>301503T004</v>
          </cell>
          <cell r="C13393">
            <v>-3000</v>
          </cell>
          <cell r="D13393">
            <v>0</v>
          </cell>
          <cell r="E13393">
            <v>0</v>
          </cell>
          <cell r="F13393">
            <v>0</v>
          </cell>
          <cell r="G13393">
            <v>-3000</v>
          </cell>
        </row>
        <row r="13394">
          <cell r="B13394" t="str">
            <v>301503T005</v>
          </cell>
          <cell r="C13394">
            <v>-3000</v>
          </cell>
          <cell r="D13394">
            <v>0</v>
          </cell>
          <cell r="E13394">
            <v>0</v>
          </cell>
          <cell r="F13394">
            <v>0</v>
          </cell>
          <cell r="G13394">
            <v>-3000</v>
          </cell>
        </row>
        <row r="13395">
          <cell r="B13395" t="str">
            <v>301503T006</v>
          </cell>
          <cell r="C13395">
            <v>-3000</v>
          </cell>
          <cell r="D13395">
            <v>0</v>
          </cell>
          <cell r="E13395">
            <v>0</v>
          </cell>
          <cell r="F13395">
            <v>0</v>
          </cell>
          <cell r="G13395">
            <v>-3000</v>
          </cell>
        </row>
        <row r="13396">
          <cell r="B13396" t="str">
            <v>301503T007</v>
          </cell>
          <cell r="C13396">
            <v>-3000</v>
          </cell>
          <cell r="D13396">
            <v>0</v>
          </cell>
          <cell r="E13396">
            <v>0</v>
          </cell>
          <cell r="F13396">
            <v>0</v>
          </cell>
          <cell r="G13396">
            <v>-3000</v>
          </cell>
        </row>
        <row r="13397">
          <cell r="B13397" t="str">
            <v>301503T008</v>
          </cell>
          <cell r="C13397">
            <v>-3000</v>
          </cell>
          <cell r="D13397">
            <v>0</v>
          </cell>
          <cell r="E13397">
            <v>0</v>
          </cell>
          <cell r="F13397">
            <v>0</v>
          </cell>
          <cell r="G13397">
            <v>-3000</v>
          </cell>
        </row>
        <row r="13398">
          <cell r="B13398" t="str">
            <v>301503T009</v>
          </cell>
          <cell r="C13398">
            <v>-3000</v>
          </cell>
          <cell r="D13398">
            <v>0</v>
          </cell>
          <cell r="E13398">
            <v>0</v>
          </cell>
          <cell r="F13398">
            <v>0</v>
          </cell>
          <cell r="G13398">
            <v>-3000</v>
          </cell>
        </row>
        <row r="13399">
          <cell r="B13399" t="str">
            <v>301503T010</v>
          </cell>
          <cell r="C13399">
            <v>-3000</v>
          </cell>
          <cell r="D13399">
            <v>0</v>
          </cell>
          <cell r="E13399">
            <v>0</v>
          </cell>
          <cell r="F13399">
            <v>0</v>
          </cell>
          <cell r="G13399">
            <v>-3000</v>
          </cell>
        </row>
        <row r="13400">
          <cell r="B13400" t="str">
            <v>301503T011</v>
          </cell>
          <cell r="C13400">
            <v>-3000</v>
          </cell>
          <cell r="D13400">
            <v>0</v>
          </cell>
          <cell r="E13400">
            <v>0</v>
          </cell>
          <cell r="F13400">
            <v>0</v>
          </cell>
          <cell r="G13400">
            <v>-3000</v>
          </cell>
        </row>
        <row r="13401">
          <cell r="B13401" t="str">
            <v>301503T012</v>
          </cell>
          <cell r="C13401">
            <v>-3000</v>
          </cell>
          <cell r="D13401">
            <v>0</v>
          </cell>
          <cell r="E13401">
            <v>0</v>
          </cell>
          <cell r="F13401">
            <v>0</v>
          </cell>
          <cell r="G13401">
            <v>-3000</v>
          </cell>
        </row>
        <row r="13402">
          <cell r="B13402" t="str">
            <v>301503T013</v>
          </cell>
          <cell r="C13402">
            <v>-3000</v>
          </cell>
          <cell r="D13402">
            <v>0</v>
          </cell>
          <cell r="E13402">
            <v>0</v>
          </cell>
          <cell r="F13402">
            <v>0</v>
          </cell>
          <cell r="G13402">
            <v>-3000</v>
          </cell>
        </row>
        <row r="13403">
          <cell r="B13403" t="str">
            <v>301503T014</v>
          </cell>
          <cell r="C13403">
            <v>-3000</v>
          </cell>
          <cell r="D13403">
            <v>0</v>
          </cell>
          <cell r="E13403">
            <v>0</v>
          </cell>
          <cell r="F13403">
            <v>0</v>
          </cell>
          <cell r="G13403">
            <v>-3000</v>
          </cell>
        </row>
        <row r="13404">
          <cell r="B13404" t="str">
            <v>301503T015</v>
          </cell>
          <cell r="C13404">
            <v>-3000</v>
          </cell>
          <cell r="D13404">
            <v>0</v>
          </cell>
          <cell r="E13404">
            <v>0</v>
          </cell>
          <cell r="F13404">
            <v>0</v>
          </cell>
          <cell r="G13404">
            <v>-3000</v>
          </cell>
        </row>
        <row r="13405">
          <cell r="B13405" t="str">
            <v>301503T016</v>
          </cell>
          <cell r="C13405">
            <v>-3000</v>
          </cell>
          <cell r="D13405">
            <v>0</v>
          </cell>
          <cell r="E13405">
            <v>0</v>
          </cell>
          <cell r="F13405">
            <v>0</v>
          </cell>
          <cell r="G13405">
            <v>-3000</v>
          </cell>
        </row>
        <row r="13406">
          <cell r="B13406" t="str">
            <v>301503T017</v>
          </cell>
          <cell r="C13406">
            <v>-3000</v>
          </cell>
          <cell r="D13406">
            <v>0</v>
          </cell>
          <cell r="E13406">
            <v>0</v>
          </cell>
          <cell r="F13406">
            <v>0</v>
          </cell>
          <cell r="G13406">
            <v>-3000</v>
          </cell>
        </row>
        <row r="13407">
          <cell r="B13407" t="str">
            <v>301503T018</v>
          </cell>
          <cell r="C13407">
            <v>-3000</v>
          </cell>
          <cell r="D13407">
            <v>0</v>
          </cell>
          <cell r="E13407">
            <v>0</v>
          </cell>
          <cell r="F13407">
            <v>0</v>
          </cell>
          <cell r="G13407">
            <v>-3000</v>
          </cell>
        </row>
        <row r="13408">
          <cell r="B13408" t="str">
            <v>301503T019</v>
          </cell>
          <cell r="C13408">
            <v>-3000</v>
          </cell>
          <cell r="D13408">
            <v>0</v>
          </cell>
          <cell r="E13408">
            <v>0</v>
          </cell>
          <cell r="F13408">
            <v>0</v>
          </cell>
          <cell r="G13408">
            <v>-3000</v>
          </cell>
        </row>
        <row r="13409">
          <cell r="B13409" t="str">
            <v>301503T020</v>
          </cell>
          <cell r="C13409">
            <v>-3000</v>
          </cell>
          <cell r="D13409">
            <v>0</v>
          </cell>
          <cell r="E13409">
            <v>0</v>
          </cell>
          <cell r="F13409">
            <v>0</v>
          </cell>
          <cell r="G13409">
            <v>-3000</v>
          </cell>
        </row>
        <row r="13410">
          <cell r="B13410" t="str">
            <v>301503T021</v>
          </cell>
          <cell r="C13410">
            <v>-3000</v>
          </cell>
          <cell r="D13410">
            <v>2500</v>
          </cell>
          <cell r="E13410">
            <v>-2500</v>
          </cell>
          <cell r="F13410">
            <v>0</v>
          </cell>
          <cell r="G13410">
            <v>-3000</v>
          </cell>
        </row>
        <row r="13411">
          <cell r="B13411" t="str">
            <v>301503T022</v>
          </cell>
          <cell r="C13411">
            <v>-3000</v>
          </cell>
          <cell r="D13411">
            <v>0</v>
          </cell>
          <cell r="E13411">
            <v>0</v>
          </cell>
          <cell r="F13411">
            <v>0</v>
          </cell>
          <cell r="G13411">
            <v>-3000</v>
          </cell>
        </row>
        <row r="13412">
          <cell r="B13412" t="str">
            <v>301503T023</v>
          </cell>
          <cell r="C13412">
            <v>-3000</v>
          </cell>
          <cell r="D13412">
            <v>0</v>
          </cell>
          <cell r="E13412">
            <v>0</v>
          </cell>
          <cell r="F13412">
            <v>0</v>
          </cell>
          <cell r="G13412">
            <v>-3000</v>
          </cell>
        </row>
        <row r="13413">
          <cell r="B13413" t="str">
            <v>301503T024</v>
          </cell>
          <cell r="C13413">
            <v>-3000</v>
          </cell>
          <cell r="D13413">
            <v>0</v>
          </cell>
          <cell r="E13413">
            <v>0</v>
          </cell>
          <cell r="F13413">
            <v>0</v>
          </cell>
          <cell r="G13413">
            <v>-3000</v>
          </cell>
        </row>
        <row r="13414">
          <cell r="B13414" t="str">
            <v>301503T025</v>
          </cell>
          <cell r="C13414">
            <v>-3000</v>
          </cell>
          <cell r="D13414">
            <v>0</v>
          </cell>
          <cell r="E13414">
            <v>0</v>
          </cell>
          <cell r="F13414">
            <v>0</v>
          </cell>
          <cell r="G13414">
            <v>-3000</v>
          </cell>
        </row>
        <row r="13415">
          <cell r="B13415" t="str">
            <v>301503T026</v>
          </cell>
          <cell r="C13415">
            <v>-3000</v>
          </cell>
          <cell r="D13415">
            <v>0</v>
          </cell>
          <cell r="E13415">
            <v>0</v>
          </cell>
          <cell r="F13415">
            <v>0</v>
          </cell>
          <cell r="G13415">
            <v>-3000</v>
          </cell>
        </row>
        <row r="13416">
          <cell r="B13416" t="str">
            <v>301503T027</v>
          </cell>
          <cell r="C13416">
            <v>-3000</v>
          </cell>
          <cell r="D13416">
            <v>0</v>
          </cell>
          <cell r="E13416">
            <v>0</v>
          </cell>
          <cell r="F13416">
            <v>0</v>
          </cell>
          <cell r="G13416">
            <v>-3000</v>
          </cell>
        </row>
        <row r="13417">
          <cell r="B13417" t="str">
            <v>301503T028</v>
          </cell>
          <cell r="C13417">
            <v>-3000</v>
          </cell>
          <cell r="D13417">
            <v>0</v>
          </cell>
          <cell r="E13417">
            <v>0</v>
          </cell>
          <cell r="F13417">
            <v>0</v>
          </cell>
          <cell r="G13417">
            <v>-3000</v>
          </cell>
        </row>
        <row r="13418">
          <cell r="B13418" t="str">
            <v>301503T029</v>
          </cell>
          <cell r="C13418">
            <v>-6000</v>
          </cell>
          <cell r="D13418">
            <v>3000</v>
          </cell>
          <cell r="E13418">
            <v>0</v>
          </cell>
          <cell r="F13418">
            <v>3000</v>
          </cell>
          <cell r="G13418">
            <v>-3000</v>
          </cell>
        </row>
        <row r="13419">
          <cell r="B13419" t="str">
            <v>301503T030</v>
          </cell>
          <cell r="C13419">
            <v>-3000</v>
          </cell>
          <cell r="D13419">
            <v>0</v>
          </cell>
          <cell r="E13419">
            <v>0</v>
          </cell>
          <cell r="F13419">
            <v>0</v>
          </cell>
          <cell r="G13419">
            <v>-3000</v>
          </cell>
        </row>
        <row r="13420">
          <cell r="B13420" t="str">
            <v>301503T031</v>
          </cell>
          <cell r="C13420">
            <v>-3000</v>
          </cell>
          <cell r="D13420">
            <v>0</v>
          </cell>
          <cell r="E13420">
            <v>0</v>
          </cell>
          <cell r="F13420">
            <v>0</v>
          </cell>
          <cell r="G13420">
            <v>-3000</v>
          </cell>
        </row>
        <row r="13421">
          <cell r="B13421" t="str">
            <v>301503T032</v>
          </cell>
          <cell r="C13421">
            <v>-3000</v>
          </cell>
          <cell r="D13421">
            <v>0</v>
          </cell>
          <cell r="E13421">
            <v>0</v>
          </cell>
          <cell r="F13421">
            <v>0</v>
          </cell>
          <cell r="G13421">
            <v>-3000</v>
          </cell>
        </row>
        <row r="13422">
          <cell r="B13422" t="str">
            <v>301503T033</v>
          </cell>
          <cell r="C13422">
            <v>-3000</v>
          </cell>
          <cell r="D13422">
            <v>0</v>
          </cell>
          <cell r="E13422">
            <v>0</v>
          </cell>
          <cell r="F13422">
            <v>0</v>
          </cell>
          <cell r="G13422">
            <v>-3000</v>
          </cell>
        </row>
        <row r="13423">
          <cell r="B13423" t="str">
            <v>301503T035</v>
          </cell>
          <cell r="C13423">
            <v>-3000</v>
          </cell>
          <cell r="D13423">
            <v>0</v>
          </cell>
          <cell r="E13423">
            <v>0</v>
          </cell>
          <cell r="F13423">
            <v>0</v>
          </cell>
          <cell r="G13423">
            <v>-3000</v>
          </cell>
        </row>
        <row r="13424">
          <cell r="B13424" t="str">
            <v>301503T036</v>
          </cell>
          <cell r="C13424">
            <v>-3000</v>
          </cell>
          <cell r="D13424">
            <v>0</v>
          </cell>
          <cell r="E13424">
            <v>0</v>
          </cell>
          <cell r="F13424">
            <v>0</v>
          </cell>
          <cell r="G13424">
            <v>-3000</v>
          </cell>
        </row>
        <row r="13425">
          <cell r="B13425" t="str">
            <v>301503T037</v>
          </cell>
          <cell r="C13425">
            <v>-3000</v>
          </cell>
          <cell r="D13425">
            <v>0</v>
          </cell>
          <cell r="E13425">
            <v>0</v>
          </cell>
          <cell r="F13425">
            <v>0</v>
          </cell>
          <cell r="G13425">
            <v>-3000</v>
          </cell>
        </row>
        <row r="13426">
          <cell r="B13426" t="str">
            <v>301503T038</v>
          </cell>
          <cell r="C13426">
            <v>-3000</v>
          </cell>
          <cell r="D13426">
            <v>0</v>
          </cell>
          <cell r="E13426">
            <v>0</v>
          </cell>
          <cell r="F13426">
            <v>0</v>
          </cell>
          <cell r="G13426">
            <v>-3000</v>
          </cell>
        </row>
        <row r="13427">
          <cell r="B13427" t="str">
            <v>301503T039</v>
          </cell>
          <cell r="C13427">
            <v>-3000</v>
          </cell>
          <cell r="D13427">
            <v>0</v>
          </cell>
          <cell r="E13427">
            <v>0</v>
          </cell>
          <cell r="F13427">
            <v>0</v>
          </cell>
          <cell r="G13427">
            <v>-3000</v>
          </cell>
        </row>
        <row r="13428">
          <cell r="B13428" t="str">
            <v>301503T040</v>
          </cell>
          <cell r="C13428">
            <v>-3000</v>
          </cell>
          <cell r="D13428">
            <v>0</v>
          </cell>
          <cell r="E13428">
            <v>0</v>
          </cell>
          <cell r="F13428">
            <v>0</v>
          </cell>
          <cell r="G13428">
            <v>-3000</v>
          </cell>
        </row>
        <row r="13429">
          <cell r="B13429" t="str">
            <v>301503T041</v>
          </cell>
          <cell r="C13429">
            <v>-3000</v>
          </cell>
          <cell r="D13429">
            <v>0</v>
          </cell>
          <cell r="E13429">
            <v>0</v>
          </cell>
          <cell r="F13429">
            <v>0</v>
          </cell>
          <cell r="G13429">
            <v>-3000</v>
          </cell>
        </row>
        <row r="13430">
          <cell r="B13430" t="str">
            <v>301503T042</v>
          </cell>
          <cell r="C13430">
            <v>-3000</v>
          </cell>
          <cell r="D13430">
            <v>0</v>
          </cell>
          <cell r="E13430">
            <v>0</v>
          </cell>
          <cell r="F13430">
            <v>0</v>
          </cell>
          <cell r="G13430">
            <v>-3000</v>
          </cell>
        </row>
        <row r="13431">
          <cell r="B13431" t="str">
            <v>301503T043</v>
          </cell>
          <cell r="C13431">
            <v>0</v>
          </cell>
          <cell r="D13431">
            <v>0</v>
          </cell>
          <cell r="E13431">
            <v>-3000</v>
          </cell>
          <cell r="F13431">
            <v>-3000</v>
          </cell>
          <cell r="G13431">
            <v>-3000</v>
          </cell>
        </row>
        <row r="13432">
          <cell r="B13432" t="str">
            <v>301503T044</v>
          </cell>
          <cell r="C13432">
            <v>0</v>
          </cell>
          <cell r="D13432">
            <v>0</v>
          </cell>
          <cell r="E13432">
            <v>-3000</v>
          </cell>
          <cell r="F13432">
            <v>-3000</v>
          </cell>
          <cell r="G13432">
            <v>-3000</v>
          </cell>
        </row>
        <row r="13433">
          <cell r="B13433" t="str">
            <v>301503T045</v>
          </cell>
          <cell r="C13433">
            <v>0</v>
          </cell>
          <cell r="D13433">
            <v>0</v>
          </cell>
          <cell r="E13433">
            <v>-3000</v>
          </cell>
          <cell r="F13433">
            <v>-3000</v>
          </cell>
          <cell r="G13433">
            <v>-3000</v>
          </cell>
        </row>
        <row r="13434">
          <cell r="B13434" t="str">
            <v>301503T046</v>
          </cell>
          <cell r="C13434">
            <v>0</v>
          </cell>
          <cell r="D13434">
            <v>0</v>
          </cell>
          <cell r="E13434">
            <v>-3000</v>
          </cell>
          <cell r="F13434">
            <v>-3000</v>
          </cell>
          <cell r="G13434">
            <v>-3000</v>
          </cell>
        </row>
        <row r="13435">
          <cell r="B13435" t="str">
            <v>301503T047</v>
          </cell>
          <cell r="C13435">
            <v>0</v>
          </cell>
          <cell r="D13435">
            <v>0</v>
          </cell>
          <cell r="E13435">
            <v>-3000</v>
          </cell>
          <cell r="F13435">
            <v>-3000</v>
          </cell>
          <cell r="G13435">
            <v>-3000</v>
          </cell>
        </row>
        <row r="13436">
          <cell r="B13436" t="str">
            <v>301503T048</v>
          </cell>
          <cell r="C13436">
            <v>0</v>
          </cell>
          <cell r="D13436">
            <v>0</v>
          </cell>
          <cell r="E13436">
            <v>-3000</v>
          </cell>
          <cell r="F13436">
            <v>-3000</v>
          </cell>
          <cell r="G13436">
            <v>-3000</v>
          </cell>
        </row>
        <row r="13437">
          <cell r="B13437" t="str">
            <v>301503T049</v>
          </cell>
          <cell r="C13437">
            <v>0</v>
          </cell>
          <cell r="D13437">
            <v>0</v>
          </cell>
          <cell r="E13437">
            <v>-3000</v>
          </cell>
          <cell r="F13437">
            <v>-3000</v>
          </cell>
          <cell r="G13437">
            <v>-3000</v>
          </cell>
        </row>
        <row r="13438">
          <cell r="B13438" t="str">
            <v>301503T050</v>
          </cell>
          <cell r="C13438">
            <v>0</v>
          </cell>
          <cell r="D13438">
            <v>0</v>
          </cell>
          <cell r="E13438">
            <v>-3000</v>
          </cell>
          <cell r="F13438">
            <v>-3000</v>
          </cell>
          <cell r="G13438">
            <v>-3000</v>
          </cell>
        </row>
        <row r="13439">
          <cell r="B13439" t="str">
            <v>301503T051</v>
          </cell>
          <cell r="C13439">
            <v>0</v>
          </cell>
          <cell r="D13439">
            <v>0</v>
          </cell>
          <cell r="E13439">
            <v>-3000</v>
          </cell>
          <cell r="F13439">
            <v>-3000</v>
          </cell>
          <cell r="G13439">
            <v>-3000</v>
          </cell>
        </row>
        <row r="13440">
          <cell r="B13440" t="str">
            <v>301503T052</v>
          </cell>
          <cell r="C13440">
            <v>0</v>
          </cell>
          <cell r="D13440">
            <v>0</v>
          </cell>
          <cell r="E13440">
            <v>-3000</v>
          </cell>
          <cell r="F13440">
            <v>-3000</v>
          </cell>
          <cell r="G13440">
            <v>-3000</v>
          </cell>
        </row>
        <row r="13441">
          <cell r="B13441" t="str">
            <v>301503T053</v>
          </cell>
          <cell r="C13441">
            <v>0</v>
          </cell>
          <cell r="D13441">
            <v>0</v>
          </cell>
          <cell r="E13441">
            <v>-3000</v>
          </cell>
          <cell r="F13441">
            <v>-3000</v>
          </cell>
          <cell r="G13441">
            <v>-3000</v>
          </cell>
        </row>
        <row r="13442">
          <cell r="B13442" t="str">
            <v>301503T054</v>
          </cell>
          <cell r="C13442">
            <v>0</v>
          </cell>
          <cell r="D13442">
            <v>0</v>
          </cell>
          <cell r="E13442">
            <v>-3000</v>
          </cell>
          <cell r="F13442">
            <v>-3000</v>
          </cell>
          <cell r="G13442">
            <v>-3000</v>
          </cell>
        </row>
        <row r="13443">
          <cell r="B13443" t="str">
            <v>301503T055</v>
          </cell>
          <cell r="C13443">
            <v>0</v>
          </cell>
          <cell r="D13443">
            <v>0</v>
          </cell>
          <cell r="E13443">
            <v>-3000</v>
          </cell>
          <cell r="F13443">
            <v>-3000</v>
          </cell>
          <cell r="G13443">
            <v>-3000</v>
          </cell>
        </row>
        <row r="13444">
          <cell r="B13444" t="str">
            <v>301503T056</v>
          </cell>
          <cell r="C13444">
            <v>0</v>
          </cell>
          <cell r="D13444">
            <v>0</v>
          </cell>
          <cell r="E13444">
            <v>-3000</v>
          </cell>
          <cell r="F13444">
            <v>-3000</v>
          </cell>
          <cell r="G13444">
            <v>-3000</v>
          </cell>
        </row>
        <row r="13445">
          <cell r="B13445" t="str">
            <v>301503U001</v>
          </cell>
          <cell r="C13445">
            <v>-3000</v>
          </cell>
          <cell r="D13445">
            <v>0</v>
          </cell>
          <cell r="E13445">
            <v>0</v>
          </cell>
          <cell r="F13445">
            <v>0</v>
          </cell>
          <cell r="G13445">
            <v>-3000</v>
          </cell>
        </row>
        <row r="13446">
          <cell r="B13446" t="str">
            <v>301503U002</v>
          </cell>
          <cell r="C13446">
            <v>-3000</v>
          </cell>
          <cell r="D13446">
            <v>5000</v>
          </cell>
          <cell r="E13446">
            <v>-5000</v>
          </cell>
          <cell r="F13446">
            <v>0</v>
          </cell>
          <cell r="G13446">
            <v>-3000</v>
          </cell>
        </row>
        <row r="13447">
          <cell r="B13447" t="str">
            <v>301503U003</v>
          </cell>
          <cell r="C13447">
            <v>-3000</v>
          </cell>
          <cell r="D13447">
            <v>0</v>
          </cell>
          <cell r="E13447">
            <v>0</v>
          </cell>
          <cell r="F13447">
            <v>0</v>
          </cell>
          <cell r="G13447">
            <v>-3000</v>
          </cell>
        </row>
        <row r="13448">
          <cell r="B13448" t="str">
            <v>301503U004</v>
          </cell>
          <cell r="C13448">
            <v>-3000</v>
          </cell>
          <cell r="D13448">
            <v>3000</v>
          </cell>
          <cell r="E13448">
            <v>0</v>
          </cell>
          <cell r="F13448">
            <v>3000</v>
          </cell>
          <cell r="G13448">
            <v>0</v>
          </cell>
        </row>
        <row r="13449">
          <cell r="B13449" t="str">
            <v>301503U005</v>
          </cell>
          <cell r="C13449">
            <v>-3000</v>
          </cell>
          <cell r="D13449">
            <v>0</v>
          </cell>
          <cell r="E13449">
            <v>0</v>
          </cell>
          <cell r="F13449">
            <v>0</v>
          </cell>
          <cell r="G13449">
            <v>-3000</v>
          </cell>
        </row>
        <row r="13450">
          <cell r="B13450" t="str">
            <v>301503U007</v>
          </cell>
          <cell r="C13450">
            <v>-3000</v>
          </cell>
          <cell r="D13450">
            <v>0</v>
          </cell>
          <cell r="E13450">
            <v>0</v>
          </cell>
          <cell r="F13450">
            <v>0</v>
          </cell>
          <cell r="G13450">
            <v>-3000</v>
          </cell>
        </row>
        <row r="13451">
          <cell r="B13451" t="str">
            <v>301503U008</v>
          </cell>
          <cell r="C13451">
            <v>-3000</v>
          </cell>
          <cell r="D13451">
            <v>0</v>
          </cell>
          <cell r="E13451">
            <v>0</v>
          </cell>
          <cell r="F13451">
            <v>0</v>
          </cell>
          <cell r="G13451">
            <v>-3000</v>
          </cell>
        </row>
        <row r="13452">
          <cell r="B13452" t="str">
            <v>301503U009</v>
          </cell>
          <cell r="C13452">
            <v>-3000</v>
          </cell>
          <cell r="D13452">
            <v>0</v>
          </cell>
          <cell r="E13452">
            <v>0</v>
          </cell>
          <cell r="F13452">
            <v>0</v>
          </cell>
          <cell r="G13452">
            <v>-3000</v>
          </cell>
        </row>
        <row r="13453">
          <cell r="B13453" t="str">
            <v>301503U010</v>
          </cell>
          <cell r="C13453">
            <v>-3000</v>
          </cell>
          <cell r="D13453">
            <v>0</v>
          </cell>
          <cell r="E13453">
            <v>0</v>
          </cell>
          <cell r="F13453">
            <v>0</v>
          </cell>
          <cell r="G13453">
            <v>-3000</v>
          </cell>
        </row>
        <row r="13454">
          <cell r="B13454" t="str">
            <v>301503U011</v>
          </cell>
          <cell r="C13454">
            <v>-3000</v>
          </cell>
          <cell r="D13454">
            <v>0</v>
          </cell>
          <cell r="E13454">
            <v>0</v>
          </cell>
          <cell r="F13454">
            <v>0</v>
          </cell>
          <cell r="G13454">
            <v>-3000</v>
          </cell>
        </row>
        <row r="13455">
          <cell r="B13455" t="str">
            <v>301503U012</v>
          </cell>
          <cell r="C13455">
            <v>-3000</v>
          </cell>
          <cell r="D13455">
            <v>0</v>
          </cell>
          <cell r="E13455">
            <v>0</v>
          </cell>
          <cell r="F13455">
            <v>0</v>
          </cell>
          <cell r="G13455">
            <v>-3000</v>
          </cell>
        </row>
        <row r="13456">
          <cell r="B13456" t="str">
            <v>301503U013</v>
          </cell>
          <cell r="C13456">
            <v>-3000</v>
          </cell>
          <cell r="D13456">
            <v>0</v>
          </cell>
          <cell r="E13456">
            <v>0</v>
          </cell>
          <cell r="F13456">
            <v>0</v>
          </cell>
          <cell r="G13456">
            <v>-3000</v>
          </cell>
        </row>
        <row r="13457">
          <cell r="B13457" t="str">
            <v>301503U014</v>
          </cell>
          <cell r="C13457">
            <v>-3000</v>
          </cell>
          <cell r="D13457">
            <v>0</v>
          </cell>
          <cell r="E13457">
            <v>0</v>
          </cell>
          <cell r="F13457">
            <v>0</v>
          </cell>
          <cell r="G13457">
            <v>-3000</v>
          </cell>
        </row>
        <row r="13458">
          <cell r="B13458" t="str">
            <v>301503U015</v>
          </cell>
          <cell r="C13458">
            <v>-3000</v>
          </cell>
          <cell r="D13458">
            <v>0</v>
          </cell>
          <cell r="E13458">
            <v>0</v>
          </cell>
          <cell r="F13458">
            <v>0</v>
          </cell>
          <cell r="G13458">
            <v>-3000</v>
          </cell>
        </row>
        <row r="13459">
          <cell r="B13459" t="str">
            <v>301503U016</v>
          </cell>
          <cell r="C13459">
            <v>-3000</v>
          </cell>
          <cell r="D13459">
            <v>0</v>
          </cell>
          <cell r="E13459">
            <v>0</v>
          </cell>
          <cell r="F13459">
            <v>0</v>
          </cell>
          <cell r="G13459">
            <v>-3000</v>
          </cell>
        </row>
        <row r="13460">
          <cell r="B13460" t="str">
            <v>301503U017</v>
          </cell>
          <cell r="C13460">
            <v>-3000</v>
          </cell>
          <cell r="D13460">
            <v>0</v>
          </cell>
          <cell r="E13460">
            <v>0</v>
          </cell>
          <cell r="F13460">
            <v>0</v>
          </cell>
          <cell r="G13460">
            <v>-3000</v>
          </cell>
        </row>
        <row r="13461">
          <cell r="B13461" t="str">
            <v>301503U018</v>
          </cell>
          <cell r="C13461">
            <v>-3000</v>
          </cell>
          <cell r="D13461">
            <v>0</v>
          </cell>
          <cell r="E13461">
            <v>0</v>
          </cell>
          <cell r="F13461">
            <v>0</v>
          </cell>
          <cell r="G13461">
            <v>-3000</v>
          </cell>
        </row>
        <row r="13462">
          <cell r="B13462" t="str">
            <v>301503U019</v>
          </cell>
          <cell r="C13462">
            <v>-3000</v>
          </cell>
          <cell r="D13462">
            <v>0</v>
          </cell>
          <cell r="E13462">
            <v>0</v>
          </cell>
          <cell r="F13462">
            <v>0</v>
          </cell>
          <cell r="G13462">
            <v>-3000</v>
          </cell>
        </row>
        <row r="13463">
          <cell r="B13463" t="str">
            <v>301503U020</v>
          </cell>
          <cell r="C13463">
            <v>-3000</v>
          </cell>
          <cell r="D13463">
            <v>0</v>
          </cell>
          <cell r="E13463">
            <v>0</v>
          </cell>
          <cell r="F13463">
            <v>0</v>
          </cell>
          <cell r="G13463">
            <v>-3000</v>
          </cell>
        </row>
        <row r="13464">
          <cell r="B13464" t="str">
            <v>301503U021</v>
          </cell>
          <cell r="C13464">
            <v>-3000</v>
          </cell>
          <cell r="D13464">
            <v>0</v>
          </cell>
          <cell r="E13464">
            <v>0</v>
          </cell>
          <cell r="F13464">
            <v>0</v>
          </cell>
          <cell r="G13464">
            <v>-3000</v>
          </cell>
        </row>
        <row r="13465">
          <cell r="B13465" t="str">
            <v>301503U022</v>
          </cell>
          <cell r="C13465">
            <v>0</v>
          </cell>
          <cell r="D13465">
            <v>0</v>
          </cell>
          <cell r="E13465">
            <v>-3000</v>
          </cell>
          <cell r="F13465">
            <v>-3000</v>
          </cell>
          <cell r="G13465">
            <v>-3000</v>
          </cell>
        </row>
        <row r="13466">
          <cell r="B13466" t="str">
            <v>301503U023</v>
          </cell>
          <cell r="C13466">
            <v>0</v>
          </cell>
          <cell r="D13466">
            <v>0</v>
          </cell>
          <cell r="E13466">
            <v>-3000</v>
          </cell>
          <cell r="F13466">
            <v>-3000</v>
          </cell>
          <cell r="G13466">
            <v>-3000</v>
          </cell>
        </row>
        <row r="13467">
          <cell r="B13467" t="str">
            <v>301503U024</v>
          </cell>
          <cell r="C13467">
            <v>0</v>
          </cell>
          <cell r="D13467">
            <v>0</v>
          </cell>
          <cell r="E13467">
            <v>-3000</v>
          </cell>
          <cell r="F13467">
            <v>-3000</v>
          </cell>
          <cell r="G13467">
            <v>-3000</v>
          </cell>
        </row>
        <row r="13468">
          <cell r="B13468" t="str">
            <v>301503U025</v>
          </cell>
          <cell r="C13468">
            <v>0</v>
          </cell>
          <cell r="D13468">
            <v>0</v>
          </cell>
          <cell r="E13468">
            <v>-3000</v>
          </cell>
          <cell r="F13468">
            <v>-3000</v>
          </cell>
          <cell r="G13468">
            <v>-3000</v>
          </cell>
        </row>
        <row r="13469">
          <cell r="B13469" t="str">
            <v>301503V001</v>
          </cell>
          <cell r="C13469">
            <v>-3000</v>
          </cell>
          <cell r="D13469">
            <v>0</v>
          </cell>
          <cell r="E13469">
            <v>0</v>
          </cell>
          <cell r="F13469">
            <v>0</v>
          </cell>
          <cell r="G13469">
            <v>-3000</v>
          </cell>
        </row>
        <row r="13470">
          <cell r="B13470" t="str">
            <v>301503V002</v>
          </cell>
          <cell r="C13470">
            <v>-3000</v>
          </cell>
          <cell r="D13470">
            <v>0</v>
          </cell>
          <cell r="E13470">
            <v>0</v>
          </cell>
          <cell r="F13470">
            <v>0</v>
          </cell>
          <cell r="G13470">
            <v>-3000</v>
          </cell>
        </row>
        <row r="13471">
          <cell r="B13471" t="str">
            <v>301503V003</v>
          </cell>
          <cell r="C13471">
            <v>-3000</v>
          </cell>
          <cell r="D13471">
            <v>0</v>
          </cell>
          <cell r="E13471">
            <v>0</v>
          </cell>
          <cell r="F13471">
            <v>0</v>
          </cell>
          <cell r="G13471">
            <v>-3000</v>
          </cell>
        </row>
        <row r="13472">
          <cell r="B13472" t="str">
            <v>301503V004</v>
          </cell>
          <cell r="C13472">
            <v>-3000</v>
          </cell>
          <cell r="D13472">
            <v>0</v>
          </cell>
          <cell r="E13472">
            <v>0</v>
          </cell>
          <cell r="F13472">
            <v>0</v>
          </cell>
          <cell r="G13472">
            <v>-3000</v>
          </cell>
        </row>
        <row r="13473">
          <cell r="B13473" t="str">
            <v>301503V005</v>
          </cell>
          <cell r="C13473">
            <v>-3000</v>
          </cell>
          <cell r="D13473">
            <v>0</v>
          </cell>
          <cell r="E13473">
            <v>0</v>
          </cell>
          <cell r="F13473">
            <v>0</v>
          </cell>
          <cell r="G13473">
            <v>-3000</v>
          </cell>
        </row>
        <row r="13474">
          <cell r="B13474" t="str">
            <v>301503V006</v>
          </cell>
          <cell r="C13474">
            <v>-3000</v>
          </cell>
          <cell r="D13474">
            <v>3000</v>
          </cell>
          <cell r="E13474">
            <v>0</v>
          </cell>
          <cell r="F13474">
            <v>3000</v>
          </cell>
          <cell r="G13474">
            <v>0</v>
          </cell>
        </row>
        <row r="13475">
          <cell r="B13475" t="str">
            <v>301503V007</v>
          </cell>
          <cell r="C13475">
            <v>-3000</v>
          </cell>
          <cell r="D13475">
            <v>0</v>
          </cell>
          <cell r="E13475">
            <v>0</v>
          </cell>
          <cell r="F13475">
            <v>0</v>
          </cell>
          <cell r="G13475">
            <v>-3000</v>
          </cell>
        </row>
        <row r="13476">
          <cell r="B13476" t="str">
            <v>301503V008</v>
          </cell>
          <cell r="C13476">
            <v>-3000</v>
          </cell>
          <cell r="D13476">
            <v>0</v>
          </cell>
          <cell r="E13476">
            <v>0</v>
          </cell>
          <cell r="F13476">
            <v>0</v>
          </cell>
          <cell r="G13476">
            <v>-3000</v>
          </cell>
        </row>
        <row r="13477">
          <cell r="B13477" t="str">
            <v>301503V009</v>
          </cell>
          <cell r="C13477">
            <v>-3000</v>
          </cell>
          <cell r="D13477">
            <v>0</v>
          </cell>
          <cell r="E13477">
            <v>0</v>
          </cell>
          <cell r="F13477">
            <v>0</v>
          </cell>
          <cell r="G13477">
            <v>-3000</v>
          </cell>
        </row>
        <row r="13478">
          <cell r="B13478" t="str">
            <v>301503V010</v>
          </cell>
          <cell r="C13478">
            <v>-3000</v>
          </cell>
          <cell r="D13478">
            <v>0</v>
          </cell>
          <cell r="E13478">
            <v>0</v>
          </cell>
          <cell r="F13478">
            <v>0</v>
          </cell>
          <cell r="G13478">
            <v>-3000</v>
          </cell>
        </row>
        <row r="13479">
          <cell r="B13479" t="str">
            <v>301503V011</v>
          </cell>
          <cell r="C13479">
            <v>-3000</v>
          </cell>
          <cell r="D13479">
            <v>0</v>
          </cell>
          <cell r="E13479">
            <v>0</v>
          </cell>
          <cell r="F13479">
            <v>0</v>
          </cell>
          <cell r="G13479">
            <v>-3000</v>
          </cell>
        </row>
        <row r="13480">
          <cell r="B13480" t="str">
            <v>301503V012</v>
          </cell>
          <cell r="C13480">
            <v>-3000</v>
          </cell>
          <cell r="D13480">
            <v>0</v>
          </cell>
          <cell r="E13480">
            <v>0</v>
          </cell>
          <cell r="F13480">
            <v>0</v>
          </cell>
          <cell r="G13480">
            <v>-3000</v>
          </cell>
        </row>
        <row r="13481">
          <cell r="B13481" t="str">
            <v>301503V013</v>
          </cell>
          <cell r="C13481">
            <v>-3000</v>
          </cell>
          <cell r="D13481">
            <v>2500</v>
          </cell>
          <cell r="E13481">
            <v>-2500</v>
          </cell>
          <cell r="F13481">
            <v>0</v>
          </cell>
          <cell r="G13481">
            <v>-3000</v>
          </cell>
        </row>
        <row r="13482">
          <cell r="B13482" t="str">
            <v>301503V014</v>
          </cell>
          <cell r="C13482">
            <v>-3000</v>
          </cell>
          <cell r="D13482">
            <v>3000</v>
          </cell>
          <cell r="E13482">
            <v>0</v>
          </cell>
          <cell r="F13482">
            <v>3000</v>
          </cell>
          <cell r="G13482">
            <v>0</v>
          </cell>
        </row>
        <row r="13483">
          <cell r="B13483" t="str">
            <v>301503V015</v>
          </cell>
          <cell r="C13483">
            <v>-3000</v>
          </cell>
          <cell r="D13483">
            <v>0</v>
          </cell>
          <cell r="E13483">
            <v>0</v>
          </cell>
          <cell r="F13483">
            <v>0</v>
          </cell>
          <cell r="G13483">
            <v>-3000</v>
          </cell>
        </row>
        <row r="13484">
          <cell r="B13484" t="str">
            <v>301503V016</v>
          </cell>
          <cell r="C13484">
            <v>-3000</v>
          </cell>
          <cell r="D13484">
            <v>0</v>
          </cell>
          <cell r="E13484">
            <v>0</v>
          </cell>
          <cell r="F13484">
            <v>0</v>
          </cell>
          <cell r="G13484">
            <v>-3000</v>
          </cell>
        </row>
        <row r="13485">
          <cell r="B13485" t="str">
            <v>301503V017</v>
          </cell>
          <cell r="C13485">
            <v>-3000</v>
          </cell>
          <cell r="D13485">
            <v>0</v>
          </cell>
          <cell r="E13485">
            <v>0</v>
          </cell>
          <cell r="F13485">
            <v>0</v>
          </cell>
          <cell r="G13485">
            <v>-3000</v>
          </cell>
        </row>
        <row r="13486">
          <cell r="B13486" t="str">
            <v>301503V018</v>
          </cell>
          <cell r="C13486">
            <v>-3000</v>
          </cell>
          <cell r="D13486">
            <v>3000</v>
          </cell>
          <cell r="E13486">
            <v>0</v>
          </cell>
          <cell r="F13486">
            <v>3000</v>
          </cell>
          <cell r="G13486">
            <v>0</v>
          </cell>
        </row>
        <row r="13487">
          <cell r="B13487" t="str">
            <v>301503V019</v>
          </cell>
          <cell r="C13487">
            <v>-3000</v>
          </cell>
          <cell r="D13487">
            <v>0</v>
          </cell>
          <cell r="E13487">
            <v>0</v>
          </cell>
          <cell r="F13487">
            <v>0</v>
          </cell>
          <cell r="G13487">
            <v>-3000</v>
          </cell>
        </row>
        <row r="13488">
          <cell r="B13488" t="str">
            <v>301503V020</v>
          </cell>
          <cell r="C13488">
            <v>-3000</v>
          </cell>
          <cell r="D13488">
            <v>0</v>
          </cell>
          <cell r="E13488">
            <v>0</v>
          </cell>
          <cell r="F13488">
            <v>0</v>
          </cell>
          <cell r="G13488">
            <v>-3000</v>
          </cell>
        </row>
        <row r="13489">
          <cell r="B13489" t="str">
            <v>301503V021</v>
          </cell>
          <cell r="C13489">
            <v>-3000</v>
          </cell>
          <cell r="D13489">
            <v>0</v>
          </cell>
          <cell r="E13489">
            <v>0</v>
          </cell>
          <cell r="F13489">
            <v>0</v>
          </cell>
          <cell r="G13489">
            <v>-3000</v>
          </cell>
        </row>
        <row r="13490">
          <cell r="B13490" t="str">
            <v>301503V022</v>
          </cell>
          <cell r="C13490">
            <v>-3000</v>
          </cell>
          <cell r="D13490">
            <v>0</v>
          </cell>
          <cell r="E13490">
            <v>0</v>
          </cell>
          <cell r="F13490">
            <v>0</v>
          </cell>
          <cell r="G13490">
            <v>-3000</v>
          </cell>
        </row>
        <row r="13491">
          <cell r="B13491" t="str">
            <v>301503V023</v>
          </cell>
          <cell r="C13491">
            <v>-3000</v>
          </cell>
          <cell r="D13491">
            <v>0</v>
          </cell>
          <cell r="E13491">
            <v>0</v>
          </cell>
          <cell r="F13491">
            <v>0</v>
          </cell>
          <cell r="G13491">
            <v>-3000</v>
          </cell>
        </row>
        <row r="13492">
          <cell r="B13492" t="str">
            <v>301503V024</v>
          </cell>
          <cell r="C13492">
            <v>-3000</v>
          </cell>
          <cell r="D13492">
            <v>0</v>
          </cell>
          <cell r="E13492">
            <v>0</v>
          </cell>
          <cell r="F13492">
            <v>0</v>
          </cell>
          <cell r="G13492">
            <v>-3000</v>
          </cell>
        </row>
        <row r="13493">
          <cell r="B13493" t="str">
            <v>301503V025</v>
          </cell>
          <cell r="C13493">
            <v>-3000</v>
          </cell>
          <cell r="D13493">
            <v>0</v>
          </cell>
          <cell r="E13493">
            <v>0</v>
          </cell>
          <cell r="F13493">
            <v>0</v>
          </cell>
          <cell r="G13493">
            <v>-3000</v>
          </cell>
        </row>
        <row r="13494">
          <cell r="B13494" t="str">
            <v>301503V026</v>
          </cell>
          <cell r="C13494">
            <v>-3000</v>
          </cell>
          <cell r="D13494">
            <v>0</v>
          </cell>
          <cell r="E13494">
            <v>0</v>
          </cell>
          <cell r="F13494">
            <v>0</v>
          </cell>
          <cell r="G13494">
            <v>-3000</v>
          </cell>
        </row>
        <row r="13495">
          <cell r="B13495" t="str">
            <v>301503V027</v>
          </cell>
          <cell r="C13495">
            <v>-3000</v>
          </cell>
          <cell r="D13495">
            <v>0</v>
          </cell>
          <cell r="E13495">
            <v>0</v>
          </cell>
          <cell r="F13495">
            <v>0</v>
          </cell>
          <cell r="G13495">
            <v>-3000</v>
          </cell>
        </row>
        <row r="13496">
          <cell r="B13496" t="str">
            <v>301503V028</v>
          </cell>
          <cell r="C13496">
            <v>-3000</v>
          </cell>
          <cell r="D13496">
            <v>0</v>
          </cell>
          <cell r="E13496">
            <v>0</v>
          </cell>
          <cell r="F13496">
            <v>0</v>
          </cell>
          <cell r="G13496">
            <v>-3000</v>
          </cell>
        </row>
        <row r="13497">
          <cell r="B13497" t="str">
            <v>301503V029</v>
          </cell>
          <cell r="C13497">
            <v>-3000</v>
          </cell>
          <cell r="D13497">
            <v>0</v>
          </cell>
          <cell r="E13497">
            <v>0</v>
          </cell>
          <cell r="F13497">
            <v>0</v>
          </cell>
          <cell r="G13497">
            <v>-3000</v>
          </cell>
        </row>
        <row r="13498">
          <cell r="B13498" t="str">
            <v>301503V030</v>
          </cell>
          <cell r="C13498">
            <v>-3000</v>
          </cell>
          <cell r="D13498">
            <v>0</v>
          </cell>
          <cell r="E13498">
            <v>0</v>
          </cell>
          <cell r="F13498">
            <v>0</v>
          </cell>
          <cell r="G13498">
            <v>-3000</v>
          </cell>
        </row>
        <row r="13499">
          <cell r="B13499" t="str">
            <v>301503V031</v>
          </cell>
          <cell r="C13499">
            <v>-3000</v>
          </cell>
          <cell r="D13499">
            <v>0</v>
          </cell>
          <cell r="E13499">
            <v>0</v>
          </cell>
          <cell r="F13499">
            <v>0</v>
          </cell>
          <cell r="G13499">
            <v>-3000</v>
          </cell>
        </row>
        <row r="13500">
          <cell r="B13500" t="str">
            <v>301503V032</v>
          </cell>
          <cell r="C13500">
            <v>-3000</v>
          </cell>
          <cell r="D13500">
            <v>0</v>
          </cell>
          <cell r="E13500">
            <v>0</v>
          </cell>
          <cell r="F13500">
            <v>0</v>
          </cell>
          <cell r="G13500">
            <v>-3000</v>
          </cell>
        </row>
        <row r="13501">
          <cell r="B13501" t="str">
            <v>301503V033</v>
          </cell>
          <cell r="C13501">
            <v>-3000</v>
          </cell>
          <cell r="D13501">
            <v>0</v>
          </cell>
          <cell r="E13501">
            <v>0</v>
          </cell>
          <cell r="F13501">
            <v>0</v>
          </cell>
          <cell r="G13501">
            <v>-3000</v>
          </cell>
        </row>
        <row r="13502">
          <cell r="B13502" t="str">
            <v>301503V034</v>
          </cell>
          <cell r="C13502">
            <v>-3000</v>
          </cell>
          <cell r="D13502">
            <v>0</v>
          </cell>
          <cell r="E13502">
            <v>0</v>
          </cell>
          <cell r="F13502">
            <v>0</v>
          </cell>
          <cell r="G13502">
            <v>-3000</v>
          </cell>
        </row>
        <row r="13503">
          <cell r="B13503" t="str">
            <v>301503V035</v>
          </cell>
          <cell r="C13503">
            <v>-3000</v>
          </cell>
          <cell r="D13503">
            <v>0</v>
          </cell>
          <cell r="E13503">
            <v>0</v>
          </cell>
          <cell r="F13503">
            <v>0</v>
          </cell>
          <cell r="G13503">
            <v>-3000</v>
          </cell>
        </row>
        <row r="13504">
          <cell r="B13504" t="str">
            <v>301503V036</v>
          </cell>
          <cell r="C13504">
            <v>-3000</v>
          </cell>
          <cell r="D13504">
            <v>0</v>
          </cell>
          <cell r="E13504">
            <v>0</v>
          </cell>
          <cell r="F13504">
            <v>0</v>
          </cell>
          <cell r="G13504">
            <v>-3000</v>
          </cell>
        </row>
        <row r="13505">
          <cell r="B13505" t="str">
            <v>301503V037</v>
          </cell>
          <cell r="C13505">
            <v>-3000</v>
          </cell>
          <cell r="D13505">
            <v>0</v>
          </cell>
          <cell r="E13505">
            <v>0</v>
          </cell>
          <cell r="F13505">
            <v>0</v>
          </cell>
          <cell r="G13505">
            <v>-3000</v>
          </cell>
        </row>
        <row r="13506">
          <cell r="B13506" t="str">
            <v>301503V038</v>
          </cell>
          <cell r="C13506">
            <v>-3000</v>
          </cell>
          <cell r="D13506">
            <v>0</v>
          </cell>
          <cell r="E13506">
            <v>0</v>
          </cell>
          <cell r="F13506">
            <v>0</v>
          </cell>
          <cell r="G13506">
            <v>-3000</v>
          </cell>
        </row>
        <row r="13507">
          <cell r="B13507" t="str">
            <v>301503V039</v>
          </cell>
          <cell r="C13507">
            <v>-3000</v>
          </cell>
          <cell r="D13507">
            <v>3000</v>
          </cell>
          <cell r="E13507">
            <v>0</v>
          </cell>
          <cell r="F13507">
            <v>3000</v>
          </cell>
          <cell r="G13507">
            <v>0</v>
          </cell>
        </row>
        <row r="13508">
          <cell r="B13508" t="str">
            <v>301503V040</v>
          </cell>
          <cell r="C13508">
            <v>-3000</v>
          </cell>
          <cell r="D13508">
            <v>0</v>
          </cell>
          <cell r="E13508">
            <v>0</v>
          </cell>
          <cell r="F13508">
            <v>0</v>
          </cell>
          <cell r="G13508">
            <v>-3000</v>
          </cell>
        </row>
        <row r="13509">
          <cell r="B13509" t="str">
            <v>301503V041</v>
          </cell>
          <cell r="C13509">
            <v>-3000</v>
          </cell>
          <cell r="D13509">
            <v>0</v>
          </cell>
          <cell r="E13509">
            <v>0</v>
          </cell>
          <cell r="F13509">
            <v>0</v>
          </cell>
          <cell r="G13509">
            <v>-3000</v>
          </cell>
        </row>
        <row r="13510">
          <cell r="B13510" t="str">
            <v>301503V042</v>
          </cell>
          <cell r="C13510">
            <v>-3000</v>
          </cell>
          <cell r="D13510">
            <v>3000</v>
          </cell>
          <cell r="E13510">
            <v>0</v>
          </cell>
          <cell r="F13510">
            <v>3000</v>
          </cell>
          <cell r="G13510">
            <v>0</v>
          </cell>
        </row>
        <row r="13511">
          <cell r="B13511" t="str">
            <v>301503V043</v>
          </cell>
          <cell r="C13511">
            <v>-3000</v>
          </cell>
          <cell r="D13511">
            <v>0</v>
          </cell>
          <cell r="E13511">
            <v>0</v>
          </cell>
          <cell r="F13511">
            <v>0</v>
          </cell>
          <cell r="G13511">
            <v>-3000</v>
          </cell>
        </row>
        <row r="13512">
          <cell r="B13512" t="str">
            <v>301503V044</v>
          </cell>
          <cell r="C13512">
            <v>-3000</v>
          </cell>
          <cell r="D13512">
            <v>0</v>
          </cell>
          <cell r="E13512">
            <v>0</v>
          </cell>
          <cell r="F13512">
            <v>0</v>
          </cell>
          <cell r="G13512">
            <v>-3000</v>
          </cell>
        </row>
        <row r="13513">
          <cell r="B13513" t="str">
            <v>301503V045</v>
          </cell>
          <cell r="C13513">
            <v>-3000</v>
          </cell>
          <cell r="D13513">
            <v>0</v>
          </cell>
          <cell r="E13513">
            <v>0</v>
          </cell>
          <cell r="F13513">
            <v>0</v>
          </cell>
          <cell r="G13513">
            <v>-3000</v>
          </cell>
        </row>
        <row r="13514">
          <cell r="B13514" t="str">
            <v>301503V046</v>
          </cell>
          <cell r="C13514">
            <v>-3000</v>
          </cell>
          <cell r="D13514">
            <v>0</v>
          </cell>
          <cell r="E13514">
            <v>0</v>
          </cell>
          <cell r="F13514">
            <v>0</v>
          </cell>
          <cell r="G13514">
            <v>-3000</v>
          </cell>
        </row>
        <row r="13515">
          <cell r="B13515" t="str">
            <v>301503V048</v>
          </cell>
          <cell r="C13515">
            <v>-3000</v>
          </cell>
          <cell r="D13515">
            <v>0</v>
          </cell>
          <cell r="E13515">
            <v>0</v>
          </cell>
          <cell r="F13515">
            <v>0</v>
          </cell>
          <cell r="G13515">
            <v>-3000</v>
          </cell>
        </row>
        <row r="13516">
          <cell r="B13516" t="str">
            <v>301503V049</v>
          </cell>
          <cell r="C13516">
            <v>-3000</v>
          </cell>
          <cell r="D13516">
            <v>0</v>
          </cell>
          <cell r="E13516">
            <v>0</v>
          </cell>
          <cell r="F13516">
            <v>0</v>
          </cell>
          <cell r="G13516">
            <v>-3000</v>
          </cell>
        </row>
        <row r="13517">
          <cell r="B13517" t="str">
            <v>301503V050</v>
          </cell>
          <cell r="C13517">
            <v>-3000</v>
          </cell>
          <cell r="D13517">
            <v>0</v>
          </cell>
          <cell r="E13517">
            <v>0</v>
          </cell>
          <cell r="F13517">
            <v>0</v>
          </cell>
          <cell r="G13517">
            <v>-3000</v>
          </cell>
        </row>
        <row r="13518">
          <cell r="B13518" t="str">
            <v>301503V051</v>
          </cell>
          <cell r="C13518">
            <v>0</v>
          </cell>
          <cell r="D13518">
            <v>0</v>
          </cell>
          <cell r="E13518">
            <v>-3000</v>
          </cell>
          <cell r="F13518">
            <v>-3000</v>
          </cell>
          <cell r="G13518">
            <v>-3000</v>
          </cell>
        </row>
        <row r="13519">
          <cell r="B13519" t="str">
            <v>301503V052</v>
          </cell>
          <cell r="C13519">
            <v>0</v>
          </cell>
          <cell r="D13519">
            <v>3000</v>
          </cell>
          <cell r="E13519">
            <v>-3000</v>
          </cell>
          <cell r="F13519">
            <v>0</v>
          </cell>
          <cell r="G13519">
            <v>0</v>
          </cell>
        </row>
        <row r="13520">
          <cell r="B13520" t="str">
            <v>301503V053</v>
          </cell>
          <cell r="C13520">
            <v>0</v>
          </cell>
          <cell r="D13520">
            <v>0</v>
          </cell>
          <cell r="E13520">
            <v>-3000</v>
          </cell>
          <cell r="F13520">
            <v>-3000</v>
          </cell>
          <cell r="G13520">
            <v>-3000</v>
          </cell>
        </row>
        <row r="13521">
          <cell r="B13521" t="str">
            <v>301503V054</v>
          </cell>
          <cell r="C13521">
            <v>0</v>
          </cell>
          <cell r="D13521">
            <v>0</v>
          </cell>
          <cell r="E13521">
            <v>-3000</v>
          </cell>
          <cell r="F13521">
            <v>-3000</v>
          </cell>
          <cell r="G13521">
            <v>-3000</v>
          </cell>
        </row>
        <row r="13522">
          <cell r="B13522" t="str">
            <v>301503V055</v>
          </cell>
          <cell r="C13522">
            <v>0</v>
          </cell>
          <cell r="D13522">
            <v>0</v>
          </cell>
          <cell r="E13522">
            <v>-3000</v>
          </cell>
          <cell r="F13522">
            <v>-3000</v>
          </cell>
          <cell r="G13522">
            <v>-3000</v>
          </cell>
        </row>
        <row r="13523">
          <cell r="B13523" t="str">
            <v>301503V056</v>
          </cell>
          <cell r="C13523">
            <v>0</v>
          </cell>
          <cell r="D13523">
            <v>3000</v>
          </cell>
          <cell r="E13523">
            <v>-3000</v>
          </cell>
          <cell r="F13523">
            <v>0</v>
          </cell>
          <cell r="G13523">
            <v>0</v>
          </cell>
        </row>
        <row r="13524">
          <cell r="B13524" t="str">
            <v>301503W001</v>
          </cell>
          <cell r="C13524">
            <v>-3000</v>
          </cell>
          <cell r="D13524">
            <v>0</v>
          </cell>
          <cell r="E13524">
            <v>0</v>
          </cell>
          <cell r="F13524">
            <v>0</v>
          </cell>
          <cell r="G13524">
            <v>-3000</v>
          </cell>
        </row>
        <row r="13525">
          <cell r="B13525" t="str">
            <v>301503W002</v>
          </cell>
          <cell r="C13525">
            <v>-3000</v>
          </cell>
          <cell r="D13525">
            <v>0</v>
          </cell>
          <cell r="E13525">
            <v>0</v>
          </cell>
          <cell r="F13525">
            <v>0</v>
          </cell>
          <cell r="G13525">
            <v>-3000</v>
          </cell>
        </row>
        <row r="13526">
          <cell r="B13526" t="str">
            <v>301503W003</v>
          </cell>
          <cell r="C13526">
            <v>-3000</v>
          </cell>
          <cell r="D13526">
            <v>0</v>
          </cell>
          <cell r="E13526">
            <v>0</v>
          </cell>
          <cell r="F13526">
            <v>0</v>
          </cell>
          <cell r="G13526">
            <v>-3000</v>
          </cell>
        </row>
        <row r="13527">
          <cell r="B13527" t="str">
            <v>301503W004</v>
          </cell>
          <cell r="C13527">
            <v>-3000</v>
          </cell>
          <cell r="D13527">
            <v>0</v>
          </cell>
          <cell r="E13527">
            <v>0</v>
          </cell>
          <cell r="F13527">
            <v>0</v>
          </cell>
          <cell r="G13527">
            <v>-3000</v>
          </cell>
        </row>
        <row r="13528">
          <cell r="B13528" t="str">
            <v>301503W005</v>
          </cell>
          <cell r="C13528">
            <v>-3000</v>
          </cell>
          <cell r="D13528">
            <v>0</v>
          </cell>
          <cell r="E13528">
            <v>0</v>
          </cell>
          <cell r="F13528">
            <v>0</v>
          </cell>
          <cell r="G13528">
            <v>-3000</v>
          </cell>
        </row>
        <row r="13529">
          <cell r="B13529" t="str">
            <v>301503W006</v>
          </cell>
          <cell r="C13529">
            <v>-3000</v>
          </cell>
          <cell r="D13529">
            <v>0</v>
          </cell>
          <cell r="E13529">
            <v>0</v>
          </cell>
          <cell r="F13529">
            <v>0</v>
          </cell>
          <cell r="G13529">
            <v>-3000</v>
          </cell>
        </row>
        <row r="13530">
          <cell r="B13530" t="str">
            <v>301503W007</v>
          </cell>
          <cell r="C13530">
            <v>-3000</v>
          </cell>
          <cell r="D13530">
            <v>0</v>
          </cell>
          <cell r="E13530">
            <v>0</v>
          </cell>
          <cell r="F13530">
            <v>0</v>
          </cell>
          <cell r="G13530">
            <v>-3000</v>
          </cell>
        </row>
        <row r="13531">
          <cell r="B13531" t="str">
            <v>301503W008</v>
          </cell>
          <cell r="C13531">
            <v>-3000</v>
          </cell>
          <cell r="D13531">
            <v>0</v>
          </cell>
          <cell r="E13531">
            <v>0</v>
          </cell>
          <cell r="F13531">
            <v>0</v>
          </cell>
          <cell r="G13531">
            <v>-3000</v>
          </cell>
        </row>
        <row r="13532">
          <cell r="B13532" t="str">
            <v>301503W009</v>
          </cell>
          <cell r="C13532">
            <v>-3000</v>
          </cell>
          <cell r="D13532">
            <v>0</v>
          </cell>
          <cell r="E13532">
            <v>0</v>
          </cell>
          <cell r="F13532">
            <v>0</v>
          </cell>
          <cell r="G13532">
            <v>-3000</v>
          </cell>
        </row>
        <row r="13533">
          <cell r="B13533" t="str">
            <v>301503W010</v>
          </cell>
          <cell r="C13533">
            <v>-3000</v>
          </cell>
          <cell r="D13533">
            <v>0</v>
          </cell>
          <cell r="E13533">
            <v>0</v>
          </cell>
          <cell r="F13533">
            <v>0</v>
          </cell>
          <cell r="G13533">
            <v>-3000</v>
          </cell>
        </row>
        <row r="13534">
          <cell r="B13534" t="str">
            <v>301503W011</v>
          </cell>
          <cell r="C13534">
            <v>-3000</v>
          </cell>
          <cell r="D13534">
            <v>0</v>
          </cell>
          <cell r="E13534">
            <v>0</v>
          </cell>
          <cell r="F13534">
            <v>0</v>
          </cell>
          <cell r="G13534">
            <v>-3000</v>
          </cell>
        </row>
        <row r="13535">
          <cell r="B13535" t="str">
            <v>301503W012</v>
          </cell>
          <cell r="C13535">
            <v>-3000</v>
          </cell>
          <cell r="D13535">
            <v>0</v>
          </cell>
          <cell r="E13535">
            <v>0</v>
          </cell>
          <cell r="F13535">
            <v>0</v>
          </cell>
          <cell r="G13535">
            <v>-3000</v>
          </cell>
        </row>
        <row r="13536">
          <cell r="B13536" t="str">
            <v>301503W013</v>
          </cell>
          <cell r="C13536">
            <v>-3000</v>
          </cell>
          <cell r="D13536">
            <v>0</v>
          </cell>
          <cell r="E13536">
            <v>0</v>
          </cell>
          <cell r="F13536">
            <v>0</v>
          </cell>
          <cell r="G13536">
            <v>-3000</v>
          </cell>
        </row>
        <row r="13537">
          <cell r="B13537" t="str">
            <v>301503W014</v>
          </cell>
          <cell r="C13537">
            <v>-3000</v>
          </cell>
          <cell r="D13537">
            <v>0</v>
          </cell>
          <cell r="E13537">
            <v>0</v>
          </cell>
          <cell r="F13537">
            <v>0</v>
          </cell>
          <cell r="G13537">
            <v>-3000</v>
          </cell>
        </row>
        <row r="13538">
          <cell r="B13538" t="str">
            <v>301503W015</v>
          </cell>
          <cell r="C13538">
            <v>-3000</v>
          </cell>
          <cell r="D13538">
            <v>0</v>
          </cell>
          <cell r="E13538">
            <v>0</v>
          </cell>
          <cell r="F13538">
            <v>0</v>
          </cell>
          <cell r="G13538">
            <v>-3000</v>
          </cell>
        </row>
        <row r="13539">
          <cell r="B13539" t="str">
            <v>301503W016</v>
          </cell>
          <cell r="C13539">
            <v>-3000</v>
          </cell>
          <cell r="D13539">
            <v>0</v>
          </cell>
          <cell r="E13539">
            <v>0</v>
          </cell>
          <cell r="F13539">
            <v>0</v>
          </cell>
          <cell r="G13539">
            <v>-3000</v>
          </cell>
        </row>
        <row r="13540">
          <cell r="B13540" t="str">
            <v>301503W017</v>
          </cell>
          <cell r="C13540">
            <v>-3000</v>
          </cell>
          <cell r="D13540">
            <v>0</v>
          </cell>
          <cell r="E13540">
            <v>0</v>
          </cell>
          <cell r="F13540">
            <v>0</v>
          </cell>
          <cell r="G13540">
            <v>-3000</v>
          </cell>
        </row>
        <row r="13541">
          <cell r="B13541" t="str">
            <v>301503W018</v>
          </cell>
          <cell r="C13541">
            <v>-3000</v>
          </cell>
          <cell r="D13541">
            <v>0</v>
          </cell>
          <cell r="E13541">
            <v>0</v>
          </cell>
          <cell r="F13541">
            <v>0</v>
          </cell>
          <cell r="G13541">
            <v>-3000</v>
          </cell>
        </row>
        <row r="13542">
          <cell r="B13542" t="str">
            <v>301503W019</v>
          </cell>
          <cell r="C13542">
            <v>-3000</v>
          </cell>
          <cell r="D13542">
            <v>0</v>
          </cell>
          <cell r="E13542">
            <v>0</v>
          </cell>
          <cell r="F13542">
            <v>0</v>
          </cell>
          <cell r="G13542">
            <v>-3000</v>
          </cell>
        </row>
        <row r="13543">
          <cell r="B13543" t="str">
            <v>301503W021</v>
          </cell>
          <cell r="C13543">
            <v>-3000</v>
          </cell>
          <cell r="D13543">
            <v>0</v>
          </cell>
          <cell r="E13543">
            <v>0</v>
          </cell>
          <cell r="F13543">
            <v>0</v>
          </cell>
          <cell r="G13543">
            <v>-3000</v>
          </cell>
        </row>
        <row r="13544">
          <cell r="B13544" t="str">
            <v>301503W022</v>
          </cell>
          <cell r="C13544">
            <v>0</v>
          </cell>
          <cell r="D13544">
            <v>0</v>
          </cell>
          <cell r="E13544">
            <v>-3000</v>
          </cell>
          <cell r="F13544">
            <v>-3000</v>
          </cell>
          <cell r="G13544">
            <v>-3000</v>
          </cell>
        </row>
        <row r="13545">
          <cell r="B13545" t="str">
            <v>301503W023</v>
          </cell>
          <cell r="C13545">
            <v>0</v>
          </cell>
          <cell r="D13545">
            <v>0</v>
          </cell>
          <cell r="E13545">
            <v>-3000</v>
          </cell>
          <cell r="F13545">
            <v>-3000</v>
          </cell>
          <cell r="G13545">
            <v>-3000</v>
          </cell>
        </row>
        <row r="13546">
          <cell r="B13546" t="str">
            <v>301503Y001</v>
          </cell>
          <cell r="C13546">
            <v>-3000</v>
          </cell>
          <cell r="D13546">
            <v>0</v>
          </cell>
          <cell r="E13546">
            <v>0</v>
          </cell>
          <cell r="F13546">
            <v>0</v>
          </cell>
          <cell r="G13546">
            <v>-3000</v>
          </cell>
        </row>
        <row r="13547">
          <cell r="B13547" t="str">
            <v>301503Y002</v>
          </cell>
          <cell r="C13547">
            <v>-3000</v>
          </cell>
          <cell r="D13547">
            <v>0</v>
          </cell>
          <cell r="E13547">
            <v>0</v>
          </cell>
          <cell r="F13547">
            <v>0</v>
          </cell>
          <cell r="G13547">
            <v>-3000</v>
          </cell>
        </row>
        <row r="13548">
          <cell r="B13548" t="str">
            <v>301503Y003</v>
          </cell>
          <cell r="C13548">
            <v>-3000</v>
          </cell>
          <cell r="D13548">
            <v>0</v>
          </cell>
          <cell r="E13548">
            <v>0</v>
          </cell>
          <cell r="F13548">
            <v>0</v>
          </cell>
          <cell r="G13548">
            <v>-3000</v>
          </cell>
        </row>
        <row r="13549">
          <cell r="B13549" t="str">
            <v>301503Y004</v>
          </cell>
          <cell r="C13549">
            <v>-3000</v>
          </cell>
          <cell r="D13549">
            <v>0</v>
          </cell>
          <cell r="E13549">
            <v>0</v>
          </cell>
          <cell r="F13549">
            <v>0</v>
          </cell>
          <cell r="G13549">
            <v>-3000</v>
          </cell>
        </row>
        <row r="13550">
          <cell r="B13550" t="str">
            <v>301503Y005</v>
          </cell>
          <cell r="C13550">
            <v>-3000</v>
          </cell>
          <cell r="D13550">
            <v>0</v>
          </cell>
          <cell r="E13550">
            <v>0</v>
          </cell>
          <cell r="F13550">
            <v>0</v>
          </cell>
          <cell r="G13550">
            <v>-3000</v>
          </cell>
        </row>
        <row r="13551">
          <cell r="B13551" t="str">
            <v>301503Z001</v>
          </cell>
          <cell r="C13551">
            <v>-3000</v>
          </cell>
          <cell r="D13551">
            <v>0</v>
          </cell>
          <cell r="E13551">
            <v>0</v>
          </cell>
          <cell r="F13551">
            <v>0</v>
          </cell>
          <cell r="G13551">
            <v>-3000</v>
          </cell>
        </row>
        <row r="13552">
          <cell r="B13552" t="str">
            <v>301503Z002</v>
          </cell>
          <cell r="C13552">
            <v>-3000</v>
          </cell>
          <cell r="D13552">
            <v>0</v>
          </cell>
          <cell r="E13552">
            <v>0</v>
          </cell>
          <cell r="F13552">
            <v>0</v>
          </cell>
          <cell r="G13552">
            <v>-3000</v>
          </cell>
        </row>
        <row r="13553">
          <cell r="B13553" t="str">
            <v>301503Z003</v>
          </cell>
          <cell r="C13553">
            <v>-3000</v>
          </cell>
          <cell r="D13553">
            <v>0</v>
          </cell>
          <cell r="E13553">
            <v>0</v>
          </cell>
          <cell r="F13553">
            <v>0</v>
          </cell>
          <cell r="G13553">
            <v>-3000</v>
          </cell>
        </row>
        <row r="13554">
          <cell r="B13554" t="str">
            <v>301503Z004</v>
          </cell>
          <cell r="C13554">
            <v>-3000</v>
          </cell>
          <cell r="D13554">
            <v>0</v>
          </cell>
          <cell r="E13554">
            <v>0</v>
          </cell>
          <cell r="F13554">
            <v>0</v>
          </cell>
          <cell r="G13554">
            <v>-3000</v>
          </cell>
        </row>
        <row r="13555">
          <cell r="B13555" t="str">
            <v>301503Z005</v>
          </cell>
          <cell r="C13555">
            <v>0</v>
          </cell>
          <cell r="D13555">
            <v>0</v>
          </cell>
          <cell r="E13555">
            <v>-3000</v>
          </cell>
          <cell r="F13555">
            <v>-3000</v>
          </cell>
          <cell r="G13555">
            <v>-3000</v>
          </cell>
        </row>
        <row r="13556">
          <cell r="B13556" t="str">
            <v>301503Z006</v>
          </cell>
          <cell r="C13556">
            <v>0</v>
          </cell>
          <cell r="D13556">
            <v>0</v>
          </cell>
          <cell r="E13556">
            <v>-3000</v>
          </cell>
          <cell r="F13556">
            <v>-3000</v>
          </cell>
          <cell r="G13556">
            <v>-3000</v>
          </cell>
        </row>
        <row r="13557">
          <cell r="B13557" t="str">
            <v>301504A001</v>
          </cell>
          <cell r="C13557">
            <v>-11300</v>
          </cell>
          <cell r="D13557">
            <v>7800</v>
          </cell>
          <cell r="E13557">
            <v>-5000</v>
          </cell>
          <cell r="F13557">
            <v>2800</v>
          </cell>
          <cell r="G13557">
            <v>-8500</v>
          </cell>
        </row>
        <row r="13558">
          <cell r="B13558" t="str">
            <v>301504A002</v>
          </cell>
          <cell r="C13558">
            <v>3700</v>
          </cell>
          <cell r="D13558">
            <v>0</v>
          </cell>
          <cell r="E13558">
            <v>0</v>
          </cell>
          <cell r="F13558">
            <v>0</v>
          </cell>
          <cell r="G13558">
            <v>3700</v>
          </cell>
        </row>
        <row r="13559">
          <cell r="B13559" t="str">
            <v>301504A003</v>
          </cell>
          <cell r="C13559">
            <v>-5400</v>
          </cell>
          <cell r="D13559">
            <v>3900</v>
          </cell>
          <cell r="E13559">
            <v>0</v>
          </cell>
          <cell r="F13559">
            <v>3900</v>
          </cell>
          <cell r="G13559">
            <v>-1500</v>
          </cell>
        </row>
        <row r="13560">
          <cell r="B13560" t="str">
            <v>301504A004</v>
          </cell>
          <cell r="C13560">
            <v>-1300</v>
          </cell>
          <cell r="D13560">
            <v>0</v>
          </cell>
          <cell r="E13560">
            <v>0</v>
          </cell>
          <cell r="F13560">
            <v>0</v>
          </cell>
          <cell r="G13560">
            <v>-1300</v>
          </cell>
        </row>
        <row r="13561">
          <cell r="B13561" t="str">
            <v>301504A005</v>
          </cell>
          <cell r="C13561">
            <v>-21600</v>
          </cell>
          <cell r="D13561">
            <v>0</v>
          </cell>
          <cell r="E13561">
            <v>0</v>
          </cell>
          <cell r="F13561">
            <v>0</v>
          </cell>
          <cell r="G13561">
            <v>-21600</v>
          </cell>
        </row>
        <row r="13562">
          <cell r="B13562" t="str">
            <v>301504A006</v>
          </cell>
          <cell r="C13562">
            <v>-10800</v>
          </cell>
          <cell r="D13562">
            <v>7800</v>
          </cell>
          <cell r="E13562">
            <v>-10000</v>
          </cell>
          <cell r="F13562">
            <v>-2200</v>
          </cell>
          <cell r="G13562">
            <v>-13000</v>
          </cell>
        </row>
        <row r="13563">
          <cell r="B13563" t="str">
            <v>301504A007</v>
          </cell>
          <cell r="C13563">
            <v>2500</v>
          </cell>
          <cell r="D13563">
            <v>0</v>
          </cell>
          <cell r="E13563">
            <v>0</v>
          </cell>
          <cell r="F13563">
            <v>0</v>
          </cell>
          <cell r="G13563">
            <v>2500</v>
          </cell>
        </row>
        <row r="13564">
          <cell r="B13564" t="str">
            <v>301504A008</v>
          </cell>
          <cell r="C13564">
            <v>-400</v>
          </cell>
          <cell r="D13564">
            <v>400</v>
          </cell>
          <cell r="E13564">
            <v>0</v>
          </cell>
          <cell r="F13564">
            <v>400</v>
          </cell>
          <cell r="G13564">
            <v>0</v>
          </cell>
        </row>
        <row r="13565">
          <cell r="B13565" t="str">
            <v>301504A009</v>
          </cell>
          <cell r="C13565">
            <v>-400</v>
          </cell>
          <cell r="D13565">
            <v>400</v>
          </cell>
          <cell r="E13565">
            <v>0</v>
          </cell>
          <cell r="F13565">
            <v>400</v>
          </cell>
          <cell r="G13565">
            <v>0</v>
          </cell>
        </row>
        <row r="13566">
          <cell r="B13566" t="str">
            <v>301504A010</v>
          </cell>
          <cell r="C13566">
            <v>-400</v>
          </cell>
          <cell r="D13566">
            <v>0</v>
          </cell>
          <cell r="E13566">
            <v>0</v>
          </cell>
          <cell r="F13566">
            <v>0</v>
          </cell>
          <cell r="G13566">
            <v>-400</v>
          </cell>
        </row>
        <row r="13567">
          <cell r="B13567" t="str">
            <v>301504A011</v>
          </cell>
          <cell r="C13567">
            <v>-4500</v>
          </cell>
          <cell r="D13567">
            <v>4500</v>
          </cell>
          <cell r="E13567">
            <v>0</v>
          </cell>
          <cell r="F13567">
            <v>4500</v>
          </cell>
          <cell r="G13567">
            <v>0</v>
          </cell>
        </row>
        <row r="13568">
          <cell r="B13568" t="str">
            <v>301504A012</v>
          </cell>
          <cell r="C13568">
            <v>-2500</v>
          </cell>
          <cell r="D13568">
            <v>0</v>
          </cell>
          <cell r="E13568">
            <v>0</v>
          </cell>
          <cell r="F13568">
            <v>0</v>
          </cell>
          <cell r="G13568">
            <v>-2500</v>
          </cell>
        </row>
        <row r="13569">
          <cell r="B13569" t="str">
            <v>301504A013</v>
          </cell>
          <cell r="C13569">
            <v>-5900</v>
          </cell>
          <cell r="D13569">
            <v>3900</v>
          </cell>
          <cell r="E13569">
            <v>0</v>
          </cell>
          <cell r="F13569">
            <v>3900</v>
          </cell>
          <cell r="G13569">
            <v>-2000</v>
          </cell>
        </row>
        <row r="13570">
          <cell r="B13570" t="str">
            <v>301504A014</v>
          </cell>
          <cell r="C13570">
            <v>-800</v>
          </cell>
          <cell r="D13570">
            <v>800</v>
          </cell>
          <cell r="E13570">
            <v>0</v>
          </cell>
          <cell r="F13570">
            <v>800</v>
          </cell>
          <cell r="G13570">
            <v>0</v>
          </cell>
        </row>
        <row r="13571">
          <cell r="B13571" t="str">
            <v>301504B001</v>
          </cell>
          <cell r="C13571">
            <v>3700</v>
          </cell>
          <cell r="D13571">
            <v>0</v>
          </cell>
          <cell r="E13571">
            <v>0</v>
          </cell>
          <cell r="F13571">
            <v>0</v>
          </cell>
          <cell r="G13571">
            <v>3700</v>
          </cell>
        </row>
        <row r="13572">
          <cell r="B13572" t="str">
            <v>301504B002</v>
          </cell>
          <cell r="C13572">
            <v>-9900</v>
          </cell>
          <cell r="D13572">
            <v>3900</v>
          </cell>
          <cell r="E13572">
            <v>0</v>
          </cell>
          <cell r="F13572">
            <v>3900</v>
          </cell>
          <cell r="G13572">
            <v>-6000</v>
          </cell>
        </row>
        <row r="13573">
          <cell r="B13573" t="str">
            <v>301504B003</v>
          </cell>
          <cell r="C13573">
            <v>-10800</v>
          </cell>
          <cell r="D13573">
            <v>20800</v>
          </cell>
          <cell r="E13573">
            <v>-10000</v>
          </cell>
          <cell r="F13573">
            <v>10800</v>
          </cell>
          <cell r="G13573">
            <v>0</v>
          </cell>
        </row>
        <row r="13574">
          <cell r="B13574" t="str">
            <v>301504C001</v>
          </cell>
          <cell r="C13574">
            <v>-400</v>
          </cell>
          <cell r="D13574">
            <v>400</v>
          </cell>
          <cell r="E13574">
            <v>0</v>
          </cell>
          <cell r="F13574">
            <v>400</v>
          </cell>
          <cell r="G13574">
            <v>0</v>
          </cell>
        </row>
        <row r="13575">
          <cell r="B13575" t="str">
            <v>301504C002</v>
          </cell>
          <cell r="C13575">
            <v>-800</v>
          </cell>
          <cell r="D13575">
            <v>0</v>
          </cell>
          <cell r="E13575">
            <v>0</v>
          </cell>
          <cell r="F13575">
            <v>0</v>
          </cell>
          <cell r="G13575">
            <v>-800</v>
          </cell>
        </row>
        <row r="13576">
          <cell r="B13576" t="str">
            <v>301504C003</v>
          </cell>
          <cell r="C13576">
            <v>-5400</v>
          </cell>
          <cell r="D13576">
            <v>3900</v>
          </cell>
          <cell r="E13576">
            <v>0</v>
          </cell>
          <cell r="F13576">
            <v>3900</v>
          </cell>
          <cell r="G13576">
            <v>-1500</v>
          </cell>
        </row>
        <row r="13577">
          <cell r="B13577" t="str">
            <v>301504C004</v>
          </cell>
          <cell r="C13577">
            <v>-5400</v>
          </cell>
          <cell r="D13577">
            <v>3900</v>
          </cell>
          <cell r="E13577">
            <v>-5000</v>
          </cell>
          <cell r="F13577">
            <v>-1100</v>
          </cell>
          <cell r="G13577">
            <v>-6500</v>
          </cell>
        </row>
        <row r="13578">
          <cell r="B13578" t="str">
            <v>301504C005</v>
          </cell>
          <cell r="C13578">
            <v>-1200</v>
          </cell>
          <cell r="D13578">
            <v>2700</v>
          </cell>
          <cell r="E13578">
            <v>0</v>
          </cell>
          <cell r="F13578">
            <v>2700</v>
          </cell>
          <cell r="G13578">
            <v>1500</v>
          </cell>
        </row>
        <row r="13579">
          <cell r="B13579" t="str">
            <v>301504C006</v>
          </cell>
          <cell r="C13579">
            <v>-800</v>
          </cell>
          <cell r="D13579">
            <v>3300</v>
          </cell>
          <cell r="E13579">
            <v>-2500</v>
          </cell>
          <cell r="F13579">
            <v>800</v>
          </cell>
          <cell r="G13579">
            <v>0</v>
          </cell>
        </row>
        <row r="13580">
          <cell r="B13580" t="str">
            <v>301504C007</v>
          </cell>
          <cell r="C13580">
            <v>-800</v>
          </cell>
          <cell r="D13580">
            <v>400</v>
          </cell>
          <cell r="E13580">
            <v>0</v>
          </cell>
          <cell r="F13580">
            <v>400</v>
          </cell>
          <cell r="G13580">
            <v>-400</v>
          </cell>
        </row>
        <row r="13581">
          <cell r="B13581" t="str">
            <v>301504D001</v>
          </cell>
          <cell r="C13581">
            <v>-10800</v>
          </cell>
          <cell r="D13581">
            <v>0</v>
          </cell>
          <cell r="E13581">
            <v>-10000</v>
          </cell>
          <cell r="F13581">
            <v>-10000</v>
          </cell>
          <cell r="G13581">
            <v>-20800</v>
          </cell>
        </row>
        <row r="13582">
          <cell r="B13582" t="str">
            <v>301504D002</v>
          </cell>
          <cell r="C13582">
            <v>-800</v>
          </cell>
          <cell r="D13582">
            <v>800</v>
          </cell>
          <cell r="E13582">
            <v>0</v>
          </cell>
          <cell r="F13582">
            <v>800</v>
          </cell>
          <cell r="G13582">
            <v>0</v>
          </cell>
        </row>
        <row r="13583">
          <cell r="B13583" t="str">
            <v>301504D003</v>
          </cell>
          <cell r="C13583">
            <v>0</v>
          </cell>
          <cell r="D13583">
            <v>0</v>
          </cell>
          <cell r="E13583">
            <v>-2331499.5099999998</v>
          </cell>
          <cell r="F13583">
            <v>-2331499.5099999998</v>
          </cell>
          <cell r="G13583">
            <v>-2331499.5099999998</v>
          </cell>
        </row>
        <row r="13584">
          <cell r="B13584">
            <v>3015040</v>
          </cell>
          <cell r="C13584">
            <v>-5400</v>
          </cell>
          <cell r="D13584">
            <v>3900</v>
          </cell>
          <cell r="E13584">
            <v>-5000</v>
          </cell>
          <cell r="F13584">
            <v>-1100</v>
          </cell>
          <cell r="G13584">
            <v>-6500</v>
          </cell>
        </row>
        <row r="13585">
          <cell r="B13585" t="str">
            <v>301504E002</v>
          </cell>
          <cell r="C13585">
            <v>0</v>
          </cell>
          <cell r="D13585">
            <v>0</v>
          </cell>
          <cell r="E13585">
            <v>-4663000</v>
          </cell>
          <cell r="F13585">
            <v>-4663000</v>
          </cell>
          <cell r="G13585">
            <v>-4663000</v>
          </cell>
        </row>
        <row r="13586">
          <cell r="B13586" t="str">
            <v>301504F001</v>
          </cell>
          <cell r="C13586">
            <v>-2000</v>
          </cell>
          <cell r="D13586">
            <v>0</v>
          </cell>
          <cell r="E13586">
            <v>0</v>
          </cell>
          <cell r="F13586">
            <v>0</v>
          </cell>
          <cell r="G13586">
            <v>-2000</v>
          </cell>
        </row>
        <row r="13587">
          <cell r="B13587" t="str">
            <v>301504F002</v>
          </cell>
          <cell r="C13587">
            <v>-400</v>
          </cell>
          <cell r="D13587">
            <v>400</v>
          </cell>
          <cell r="E13587">
            <v>0</v>
          </cell>
          <cell r="F13587">
            <v>400</v>
          </cell>
          <cell r="G13587">
            <v>0</v>
          </cell>
        </row>
        <row r="13588">
          <cell r="B13588" t="str">
            <v>301504F003</v>
          </cell>
          <cell r="C13588">
            <v>-800</v>
          </cell>
          <cell r="D13588">
            <v>0</v>
          </cell>
          <cell r="E13588">
            <v>0</v>
          </cell>
          <cell r="F13588">
            <v>0</v>
          </cell>
          <cell r="G13588">
            <v>-800</v>
          </cell>
        </row>
        <row r="13589">
          <cell r="B13589" t="str">
            <v>301504F004</v>
          </cell>
          <cell r="C13589">
            <v>-400</v>
          </cell>
          <cell r="D13589">
            <v>400</v>
          </cell>
          <cell r="E13589">
            <v>0</v>
          </cell>
          <cell r="F13589">
            <v>400</v>
          </cell>
          <cell r="G13589">
            <v>0</v>
          </cell>
        </row>
        <row r="13590">
          <cell r="B13590" t="str">
            <v>301504F005</v>
          </cell>
          <cell r="C13590">
            <v>-400</v>
          </cell>
          <cell r="D13590">
            <v>400</v>
          </cell>
          <cell r="E13590">
            <v>0</v>
          </cell>
          <cell r="F13590">
            <v>400</v>
          </cell>
          <cell r="G13590">
            <v>0</v>
          </cell>
        </row>
        <row r="13591">
          <cell r="B13591" t="str">
            <v>301504G001</v>
          </cell>
          <cell r="C13591">
            <v>-800</v>
          </cell>
          <cell r="D13591">
            <v>0</v>
          </cell>
          <cell r="E13591">
            <v>0</v>
          </cell>
          <cell r="F13591">
            <v>0</v>
          </cell>
          <cell r="G13591">
            <v>-800</v>
          </cell>
        </row>
        <row r="13592">
          <cell r="B13592" t="str">
            <v>301504G002</v>
          </cell>
          <cell r="C13592">
            <v>-5400</v>
          </cell>
          <cell r="D13592">
            <v>3900</v>
          </cell>
          <cell r="E13592">
            <v>-5000</v>
          </cell>
          <cell r="F13592">
            <v>-1100</v>
          </cell>
          <cell r="G13592">
            <v>-6500</v>
          </cell>
        </row>
        <row r="13593">
          <cell r="B13593" t="str">
            <v>301504G003</v>
          </cell>
          <cell r="C13593">
            <v>-400</v>
          </cell>
          <cell r="D13593">
            <v>400</v>
          </cell>
          <cell r="E13593">
            <v>0</v>
          </cell>
          <cell r="F13593">
            <v>400</v>
          </cell>
          <cell r="G13593">
            <v>0</v>
          </cell>
        </row>
        <row r="13594">
          <cell r="B13594" t="str">
            <v>301504G004</v>
          </cell>
          <cell r="C13594">
            <v>-400</v>
          </cell>
          <cell r="D13594">
            <v>3900</v>
          </cell>
          <cell r="E13594">
            <v>-5000</v>
          </cell>
          <cell r="F13594">
            <v>-1100</v>
          </cell>
          <cell r="G13594">
            <v>-1500</v>
          </cell>
        </row>
        <row r="13595">
          <cell r="B13595" t="str">
            <v>301504G005</v>
          </cell>
          <cell r="C13595">
            <v>7800</v>
          </cell>
          <cell r="D13595">
            <v>7800</v>
          </cell>
          <cell r="E13595">
            <v>0</v>
          </cell>
          <cell r="F13595">
            <v>7800</v>
          </cell>
          <cell r="G13595">
            <v>15600</v>
          </cell>
        </row>
        <row r="13596">
          <cell r="B13596" t="str">
            <v>301504H001</v>
          </cell>
          <cell r="C13596">
            <v>-10800</v>
          </cell>
          <cell r="D13596">
            <v>7800</v>
          </cell>
          <cell r="E13596">
            <v>0</v>
          </cell>
          <cell r="F13596">
            <v>7800</v>
          </cell>
          <cell r="G13596">
            <v>-3000</v>
          </cell>
        </row>
        <row r="13597">
          <cell r="B13597" t="str">
            <v>301504H002</v>
          </cell>
          <cell r="C13597">
            <v>-31200</v>
          </cell>
          <cell r="D13597">
            <v>11700</v>
          </cell>
          <cell r="E13597">
            <v>0</v>
          </cell>
          <cell r="F13597">
            <v>11700</v>
          </cell>
          <cell r="G13597">
            <v>-19500</v>
          </cell>
        </row>
        <row r="13598">
          <cell r="B13598" t="str">
            <v>301504H003</v>
          </cell>
          <cell r="C13598">
            <v>-4900</v>
          </cell>
          <cell r="D13598">
            <v>900</v>
          </cell>
          <cell r="E13598">
            <v>0</v>
          </cell>
          <cell r="F13598">
            <v>900</v>
          </cell>
          <cell r="G13598">
            <v>-4000</v>
          </cell>
        </row>
        <row r="13599">
          <cell r="B13599" t="str">
            <v>301504J001</v>
          </cell>
          <cell r="C13599">
            <v>-800</v>
          </cell>
          <cell r="D13599">
            <v>800</v>
          </cell>
          <cell r="E13599">
            <v>0</v>
          </cell>
          <cell r="F13599">
            <v>800</v>
          </cell>
          <cell r="G13599">
            <v>0</v>
          </cell>
        </row>
        <row r="13600">
          <cell r="B13600" t="str">
            <v>301504J002</v>
          </cell>
          <cell r="C13600">
            <v>-19800</v>
          </cell>
          <cell r="D13600">
            <v>7800</v>
          </cell>
          <cell r="E13600">
            <v>0</v>
          </cell>
          <cell r="F13600">
            <v>7800</v>
          </cell>
          <cell r="G13600">
            <v>-12000</v>
          </cell>
        </row>
        <row r="13601">
          <cell r="B13601" t="str">
            <v>301504J003</v>
          </cell>
          <cell r="C13601">
            <v>-400</v>
          </cell>
          <cell r="D13601">
            <v>0</v>
          </cell>
          <cell r="E13601">
            <v>0</v>
          </cell>
          <cell r="F13601">
            <v>0</v>
          </cell>
          <cell r="G13601">
            <v>-400</v>
          </cell>
        </row>
        <row r="13602">
          <cell r="B13602" t="str">
            <v>301504J004</v>
          </cell>
          <cell r="C13602">
            <v>-400</v>
          </cell>
          <cell r="D13602">
            <v>400</v>
          </cell>
          <cell r="E13602">
            <v>0</v>
          </cell>
          <cell r="F13602">
            <v>400</v>
          </cell>
          <cell r="G13602">
            <v>0</v>
          </cell>
        </row>
        <row r="13603">
          <cell r="B13603" t="str">
            <v>301504J005</v>
          </cell>
          <cell r="C13603">
            <v>-400</v>
          </cell>
          <cell r="D13603">
            <v>400</v>
          </cell>
          <cell r="E13603">
            <v>0</v>
          </cell>
          <cell r="F13603">
            <v>400</v>
          </cell>
          <cell r="G13603">
            <v>0</v>
          </cell>
        </row>
        <row r="13604">
          <cell r="B13604" t="str">
            <v>301504J006</v>
          </cell>
          <cell r="C13604">
            <v>-400</v>
          </cell>
          <cell r="D13604">
            <v>400</v>
          </cell>
          <cell r="E13604">
            <v>0</v>
          </cell>
          <cell r="F13604">
            <v>400</v>
          </cell>
          <cell r="G13604">
            <v>0</v>
          </cell>
        </row>
        <row r="13605">
          <cell r="B13605" t="str">
            <v>301504J007</v>
          </cell>
          <cell r="C13605">
            <v>-800</v>
          </cell>
          <cell r="D13605">
            <v>800</v>
          </cell>
          <cell r="E13605">
            <v>0</v>
          </cell>
          <cell r="F13605">
            <v>800</v>
          </cell>
          <cell r="G13605">
            <v>0</v>
          </cell>
        </row>
        <row r="13606">
          <cell r="B13606" t="str">
            <v>301504K001</v>
          </cell>
          <cell r="C13606">
            <v>-10800</v>
          </cell>
          <cell r="D13606">
            <v>7800</v>
          </cell>
          <cell r="E13606">
            <v>-10000</v>
          </cell>
          <cell r="F13606">
            <v>-2200</v>
          </cell>
          <cell r="G13606">
            <v>-13000</v>
          </cell>
        </row>
        <row r="13607">
          <cell r="B13607" t="str">
            <v>301504K002</v>
          </cell>
          <cell r="C13607">
            <v>-10800</v>
          </cell>
          <cell r="D13607">
            <v>0</v>
          </cell>
          <cell r="E13607">
            <v>0</v>
          </cell>
          <cell r="F13607">
            <v>0</v>
          </cell>
          <cell r="G13607">
            <v>-10800</v>
          </cell>
        </row>
        <row r="13608">
          <cell r="B13608" t="str">
            <v>301504K003</v>
          </cell>
          <cell r="C13608">
            <v>-4500</v>
          </cell>
          <cell r="D13608">
            <v>4500</v>
          </cell>
          <cell r="E13608">
            <v>0</v>
          </cell>
          <cell r="F13608">
            <v>4500</v>
          </cell>
          <cell r="G13608">
            <v>0</v>
          </cell>
        </row>
        <row r="13609">
          <cell r="B13609" t="str">
            <v>301504L001</v>
          </cell>
          <cell r="C13609">
            <v>-26200</v>
          </cell>
          <cell r="D13609">
            <v>18200</v>
          </cell>
          <cell r="E13609">
            <v>-10400</v>
          </cell>
          <cell r="F13609">
            <v>7800</v>
          </cell>
          <cell r="G13609">
            <v>-18400</v>
          </cell>
        </row>
        <row r="13610">
          <cell r="B13610" t="str">
            <v>301504L002</v>
          </cell>
          <cell r="C13610">
            <v>-10800</v>
          </cell>
          <cell r="D13610">
            <v>0</v>
          </cell>
          <cell r="E13610">
            <v>0</v>
          </cell>
          <cell r="F13610">
            <v>0</v>
          </cell>
          <cell r="G13610">
            <v>-10800</v>
          </cell>
        </row>
        <row r="13611">
          <cell r="B13611" t="str">
            <v>301504L003</v>
          </cell>
          <cell r="C13611">
            <v>-400</v>
          </cell>
          <cell r="D13611">
            <v>400</v>
          </cell>
          <cell r="E13611">
            <v>0</v>
          </cell>
          <cell r="F13611">
            <v>400</v>
          </cell>
          <cell r="G13611">
            <v>0</v>
          </cell>
        </row>
        <row r="13612">
          <cell r="B13612" t="str">
            <v>301504M001</v>
          </cell>
          <cell r="C13612">
            <v>-400</v>
          </cell>
          <cell r="D13612">
            <v>3900</v>
          </cell>
          <cell r="E13612">
            <v>-5000</v>
          </cell>
          <cell r="F13612">
            <v>-1100</v>
          </cell>
          <cell r="G13612">
            <v>-1500</v>
          </cell>
        </row>
        <row r="13613">
          <cell r="B13613" t="str">
            <v>301504M002</v>
          </cell>
          <cell r="C13613">
            <v>3700</v>
          </cell>
          <cell r="D13613">
            <v>0</v>
          </cell>
          <cell r="E13613">
            <v>0</v>
          </cell>
          <cell r="F13613">
            <v>0</v>
          </cell>
          <cell r="G13613">
            <v>3700</v>
          </cell>
        </row>
        <row r="13614">
          <cell r="B13614" t="str">
            <v>301504M003</v>
          </cell>
          <cell r="C13614">
            <v>-5400</v>
          </cell>
          <cell r="D13614">
            <v>3900</v>
          </cell>
          <cell r="E13614">
            <v>0</v>
          </cell>
          <cell r="F13614">
            <v>3900</v>
          </cell>
          <cell r="G13614">
            <v>-1500</v>
          </cell>
        </row>
        <row r="13615">
          <cell r="B13615" t="str">
            <v>301504M004</v>
          </cell>
          <cell r="C13615">
            <v>-6900</v>
          </cell>
          <cell r="D13615">
            <v>3900</v>
          </cell>
          <cell r="E13615">
            <v>0</v>
          </cell>
          <cell r="F13615">
            <v>3900</v>
          </cell>
          <cell r="G13615">
            <v>-3000</v>
          </cell>
        </row>
        <row r="13616">
          <cell r="B13616" t="str">
            <v>301504M005</v>
          </cell>
          <cell r="C13616">
            <v>-1600</v>
          </cell>
          <cell r="D13616">
            <v>3600</v>
          </cell>
          <cell r="E13616">
            <v>0</v>
          </cell>
          <cell r="F13616">
            <v>3600</v>
          </cell>
          <cell r="G13616">
            <v>2000</v>
          </cell>
        </row>
        <row r="13617">
          <cell r="B13617" t="str">
            <v>301504M006</v>
          </cell>
          <cell r="C13617">
            <v>-400</v>
          </cell>
          <cell r="D13617">
            <v>3900</v>
          </cell>
          <cell r="E13617">
            <v>-10000</v>
          </cell>
          <cell r="F13617">
            <v>-6100</v>
          </cell>
          <cell r="G13617">
            <v>-6500</v>
          </cell>
        </row>
        <row r="13618">
          <cell r="B13618" t="str">
            <v>301504M007</v>
          </cell>
          <cell r="C13618">
            <v>-400</v>
          </cell>
          <cell r="D13618">
            <v>400</v>
          </cell>
          <cell r="E13618">
            <v>0</v>
          </cell>
          <cell r="F13618">
            <v>400</v>
          </cell>
          <cell r="G13618">
            <v>0</v>
          </cell>
        </row>
        <row r="13619">
          <cell r="B13619" t="str">
            <v>301504M008</v>
          </cell>
          <cell r="C13619">
            <v>3700</v>
          </cell>
          <cell r="D13619">
            <v>0</v>
          </cell>
          <cell r="E13619">
            <v>0</v>
          </cell>
          <cell r="F13619">
            <v>0</v>
          </cell>
          <cell r="G13619">
            <v>3700</v>
          </cell>
        </row>
        <row r="13620">
          <cell r="B13620" t="str">
            <v>301504M009</v>
          </cell>
          <cell r="C13620">
            <v>-800</v>
          </cell>
          <cell r="D13620">
            <v>0</v>
          </cell>
          <cell r="E13620">
            <v>0</v>
          </cell>
          <cell r="F13620">
            <v>0</v>
          </cell>
          <cell r="G13620">
            <v>-800</v>
          </cell>
        </row>
        <row r="13621">
          <cell r="B13621" t="str">
            <v>301504M010</v>
          </cell>
          <cell r="C13621">
            <v>-4100</v>
          </cell>
          <cell r="D13621">
            <v>0</v>
          </cell>
          <cell r="E13621">
            <v>0</v>
          </cell>
          <cell r="F13621">
            <v>0</v>
          </cell>
          <cell r="G13621">
            <v>-4100</v>
          </cell>
        </row>
        <row r="13622">
          <cell r="B13622" t="str">
            <v>301504M011</v>
          </cell>
          <cell r="C13622">
            <v>-5000</v>
          </cell>
          <cell r="D13622">
            <v>0</v>
          </cell>
          <cell r="E13622">
            <v>0</v>
          </cell>
          <cell r="F13622">
            <v>0</v>
          </cell>
          <cell r="G13622">
            <v>-5000</v>
          </cell>
        </row>
        <row r="13623">
          <cell r="B13623" t="str">
            <v>301504M012</v>
          </cell>
          <cell r="C13623">
            <v>0</v>
          </cell>
          <cell r="D13623">
            <v>0</v>
          </cell>
          <cell r="E13623">
            <v>-1165750</v>
          </cell>
          <cell r="F13623">
            <v>-1165750</v>
          </cell>
          <cell r="G13623">
            <v>-1165750</v>
          </cell>
        </row>
        <row r="13624">
          <cell r="B13624" t="str">
            <v>301504N001</v>
          </cell>
          <cell r="C13624">
            <v>-400</v>
          </cell>
          <cell r="D13624">
            <v>400</v>
          </cell>
          <cell r="E13624">
            <v>0</v>
          </cell>
          <cell r="F13624">
            <v>400</v>
          </cell>
          <cell r="G13624">
            <v>0</v>
          </cell>
        </row>
        <row r="13625">
          <cell r="B13625" t="str">
            <v>301504N002</v>
          </cell>
          <cell r="C13625">
            <v>-5800</v>
          </cell>
          <cell r="D13625">
            <v>7800</v>
          </cell>
          <cell r="E13625">
            <v>-10000</v>
          </cell>
          <cell r="F13625">
            <v>-2200</v>
          </cell>
          <cell r="G13625">
            <v>-8000</v>
          </cell>
        </row>
        <row r="13626">
          <cell r="B13626" t="str">
            <v>301504N004</v>
          </cell>
          <cell r="C13626">
            <v>-400</v>
          </cell>
          <cell r="D13626">
            <v>0</v>
          </cell>
          <cell r="E13626">
            <v>0</v>
          </cell>
          <cell r="F13626">
            <v>0</v>
          </cell>
          <cell r="G13626">
            <v>-400</v>
          </cell>
        </row>
        <row r="13627">
          <cell r="B13627" t="str">
            <v>301504O001</v>
          </cell>
          <cell r="C13627">
            <v>-800</v>
          </cell>
          <cell r="D13627">
            <v>7800</v>
          </cell>
          <cell r="E13627">
            <v>-20000</v>
          </cell>
          <cell r="F13627">
            <v>-12200</v>
          </cell>
          <cell r="G13627">
            <v>-13000</v>
          </cell>
        </row>
        <row r="13628">
          <cell r="B13628" t="str">
            <v>301504P001</v>
          </cell>
          <cell r="C13628">
            <v>-400</v>
          </cell>
          <cell r="D13628">
            <v>0</v>
          </cell>
          <cell r="E13628">
            <v>0</v>
          </cell>
          <cell r="F13628">
            <v>0</v>
          </cell>
          <cell r="G13628">
            <v>-400</v>
          </cell>
        </row>
        <row r="13629">
          <cell r="B13629" t="str">
            <v>301504P002</v>
          </cell>
          <cell r="C13629">
            <v>-400</v>
          </cell>
          <cell r="D13629">
            <v>400</v>
          </cell>
          <cell r="E13629">
            <v>0</v>
          </cell>
          <cell r="F13629">
            <v>400</v>
          </cell>
          <cell r="G13629">
            <v>0</v>
          </cell>
        </row>
        <row r="13630">
          <cell r="B13630" t="str">
            <v>301504P003</v>
          </cell>
          <cell r="C13630">
            <v>-20800</v>
          </cell>
          <cell r="D13630">
            <v>0</v>
          </cell>
          <cell r="E13630">
            <v>0</v>
          </cell>
          <cell r="F13630">
            <v>0</v>
          </cell>
          <cell r="G13630">
            <v>-20800</v>
          </cell>
        </row>
        <row r="13631">
          <cell r="B13631" t="str">
            <v>301504P004</v>
          </cell>
          <cell r="C13631">
            <v>-10400</v>
          </cell>
          <cell r="D13631">
            <v>0</v>
          </cell>
          <cell r="E13631">
            <v>0</v>
          </cell>
          <cell r="F13631">
            <v>0</v>
          </cell>
          <cell r="G13631">
            <v>-10400</v>
          </cell>
        </row>
        <row r="13632">
          <cell r="B13632" t="str">
            <v>301504P005</v>
          </cell>
          <cell r="C13632">
            <v>-10400</v>
          </cell>
          <cell r="D13632">
            <v>3900</v>
          </cell>
          <cell r="E13632">
            <v>0</v>
          </cell>
          <cell r="F13632">
            <v>3900</v>
          </cell>
          <cell r="G13632">
            <v>-6500</v>
          </cell>
        </row>
        <row r="13633">
          <cell r="B13633" t="str">
            <v>301504P006</v>
          </cell>
          <cell r="C13633">
            <v>3700</v>
          </cell>
          <cell r="D13633">
            <v>0</v>
          </cell>
          <cell r="E13633">
            <v>0</v>
          </cell>
          <cell r="F13633">
            <v>0</v>
          </cell>
          <cell r="G13633">
            <v>3700</v>
          </cell>
        </row>
        <row r="13634">
          <cell r="B13634" t="str">
            <v>301504P007</v>
          </cell>
          <cell r="C13634">
            <v>-400</v>
          </cell>
          <cell r="D13634">
            <v>0</v>
          </cell>
          <cell r="E13634">
            <v>0</v>
          </cell>
          <cell r="F13634">
            <v>0</v>
          </cell>
          <cell r="G13634">
            <v>-400</v>
          </cell>
        </row>
        <row r="13635">
          <cell r="B13635" t="str">
            <v>301504P009</v>
          </cell>
          <cell r="C13635">
            <v>-10800</v>
          </cell>
          <cell r="D13635">
            <v>0</v>
          </cell>
          <cell r="E13635">
            <v>-10000</v>
          </cell>
          <cell r="F13635">
            <v>-10000</v>
          </cell>
          <cell r="G13635">
            <v>-20800</v>
          </cell>
        </row>
        <row r="13636">
          <cell r="B13636" t="str">
            <v>301504P010</v>
          </cell>
          <cell r="C13636">
            <v>-4500</v>
          </cell>
          <cell r="D13636">
            <v>4500</v>
          </cell>
          <cell r="E13636">
            <v>0</v>
          </cell>
          <cell r="F13636">
            <v>4500</v>
          </cell>
          <cell r="G13636">
            <v>0</v>
          </cell>
        </row>
        <row r="13637">
          <cell r="B13637" t="str">
            <v>301504P011</v>
          </cell>
          <cell r="C13637">
            <v>-10400</v>
          </cell>
          <cell r="D13637">
            <v>3900</v>
          </cell>
          <cell r="E13637">
            <v>0</v>
          </cell>
          <cell r="F13637">
            <v>3900</v>
          </cell>
          <cell r="G13637">
            <v>-6500</v>
          </cell>
        </row>
        <row r="13638">
          <cell r="B13638" t="str">
            <v>301504R001</v>
          </cell>
          <cell r="C13638">
            <v>-400</v>
          </cell>
          <cell r="D13638">
            <v>400</v>
          </cell>
          <cell r="E13638">
            <v>0</v>
          </cell>
          <cell r="F13638">
            <v>400</v>
          </cell>
          <cell r="G13638">
            <v>0</v>
          </cell>
        </row>
        <row r="13639">
          <cell r="B13639" t="str">
            <v>301504R002</v>
          </cell>
          <cell r="C13639">
            <v>-800</v>
          </cell>
          <cell r="D13639">
            <v>0</v>
          </cell>
          <cell r="E13639">
            <v>0</v>
          </cell>
          <cell r="F13639">
            <v>0</v>
          </cell>
          <cell r="G13639">
            <v>-800</v>
          </cell>
        </row>
        <row r="13640">
          <cell r="B13640" t="str">
            <v>301504R003</v>
          </cell>
          <cell r="C13640">
            <v>-400</v>
          </cell>
          <cell r="D13640">
            <v>0</v>
          </cell>
          <cell r="E13640">
            <v>0</v>
          </cell>
          <cell r="F13640">
            <v>0</v>
          </cell>
          <cell r="G13640">
            <v>-400</v>
          </cell>
        </row>
        <row r="13641">
          <cell r="B13641" t="str">
            <v>301504R004</v>
          </cell>
          <cell r="C13641">
            <v>-20800</v>
          </cell>
          <cell r="D13641">
            <v>20800</v>
          </cell>
          <cell r="E13641">
            <v>0</v>
          </cell>
          <cell r="F13641">
            <v>20800</v>
          </cell>
          <cell r="G13641">
            <v>0</v>
          </cell>
        </row>
        <row r="13642">
          <cell r="B13642" t="str">
            <v>301504R005</v>
          </cell>
          <cell r="C13642">
            <v>-10800</v>
          </cell>
          <cell r="D13642">
            <v>7800</v>
          </cell>
          <cell r="E13642">
            <v>-10000</v>
          </cell>
          <cell r="F13642">
            <v>-2200</v>
          </cell>
          <cell r="G13642">
            <v>-13000</v>
          </cell>
        </row>
        <row r="13643">
          <cell r="B13643" t="str">
            <v>301504R006</v>
          </cell>
          <cell r="C13643">
            <v>-2500</v>
          </cell>
          <cell r="D13643">
            <v>0</v>
          </cell>
          <cell r="E13643">
            <v>0</v>
          </cell>
          <cell r="F13643">
            <v>0</v>
          </cell>
          <cell r="G13643">
            <v>-2500</v>
          </cell>
        </row>
        <row r="13644">
          <cell r="B13644" t="str">
            <v>301504S001</v>
          </cell>
          <cell r="C13644">
            <v>-400</v>
          </cell>
          <cell r="D13644">
            <v>400</v>
          </cell>
          <cell r="E13644">
            <v>0</v>
          </cell>
          <cell r="F13644">
            <v>400</v>
          </cell>
          <cell r="G13644">
            <v>0</v>
          </cell>
        </row>
        <row r="13645">
          <cell r="B13645" t="str">
            <v>301504S002</v>
          </cell>
          <cell r="C13645">
            <v>-400</v>
          </cell>
          <cell r="D13645">
            <v>400</v>
          </cell>
          <cell r="E13645">
            <v>0</v>
          </cell>
          <cell r="F13645">
            <v>400</v>
          </cell>
          <cell r="G13645">
            <v>0</v>
          </cell>
        </row>
        <row r="13646">
          <cell r="B13646" t="str">
            <v>301504S003</v>
          </cell>
          <cell r="C13646">
            <v>-9900</v>
          </cell>
          <cell r="D13646">
            <v>0</v>
          </cell>
          <cell r="E13646">
            <v>0</v>
          </cell>
          <cell r="F13646">
            <v>0</v>
          </cell>
          <cell r="G13646">
            <v>-9900</v>
          </cell>
        </row>
        <row r="13647">
          <cell r="B13647" t="str">
            <v>301504S004</v>
          </cell>
          <cell r="C13647">
            <v>-400</v>
          </cell>
          <cell r="D13647">
            <v>0</v>
          </cell>
          <cell r="E13647">
            <v>0</v>
          </cell>
          <cell r="F13647">
            <v>0</v>
          </cell>
          <cell r="G13647">
            <v>-400</v>
          </cell>
        </row>
        <row r="13648">
          <cell r="B13648" t="str">
            <v>301504S005</v>
          </cell>
          <cell r="C13648">
            <v>-1600</v>
          </cell>
          <cell r="D13648">
            <v>3600</v>
          </cell>
          <cell r="E13648">
            <v>0</v>
          </cell>
          <cell r="F13648">
            <v>3600</v>
          </cell>
          <cell r="G13648">
            <v>2000</v>
          </cell>
        </row>
        <row r="13649">
          <cell r="B13649" t="str">
            <v>301504S006</v>
          </cell>
          <cell r="C13649">
            <v>-400</v>
          </cell>
          <cell r="D13649">
            <v>400</v>
          </cell>
          <cell r="E13649">
            <v>0</v>
          </cell>
          <cell r="F13649">
            <v>400</v>
          </cell>
          <cell r="G13649">
            <v>0</v>
          </cell>
        </row>
        <row r="13650">
          <cell r="B13650" t="str">
            <v>301504S007</v>
          </cell>
          <cell r="C13650">
            <v>-800</v>
          </cell>
          <cell r="D13650">
            <v>0</v>
          </cell>
          <cell r="E13650">
            <v>0</v>
          </cell>
          <cell r="F13650">
            <v>0</v>
          </cell>
          <cell r="G13650">
            <v>-800</v>
          </cell>
        </row>
        <row r="13651">
          <cell r="B13651" t="str">
            <v>301504S008</v>
          </cell>
          <cell r="C13651">
            <v>3700</v>
          </cell>
          <cell r="D13651">
            <v>0</v>
          </cell>
          <cell r="E13651">
            <v>0</v>
          </cell>
          <cell r="F13651">
            <v>0</v>
          </cell>
          <cell r="G13651">
            <v>3700</v>
          </cell>
        </row>
        <row r="13652">
          <cell r="B13652" t="str">
            <v>301504S009</v>
          </cell>
          <cell r="C13652">
            <v>-400</v>
          </cell>
          <cell r="D13652">
            <v>0</v>
          </cell>
          <cell r="E13652">
            <v>0</v>
          </cell>
          <cell r="F13652">
            <v>0</v>
          </cell>
          <cell r="G13652">
            <v>-400</v>
          </cell>
        </row>
        <row r="13653">
          <cell r="B13653" t="str">
            <v>301504S010</v>
          </cell>
          <cell r="C13653">
            <v>-400</v>
          </cell>
          <cell r="D13653">
            <v>3900</v>
          </cell>
          <cell r="E13653">
            <v>-10000</v>
          </cell>
          <cell r="F13653">
            <v>-6100</v>
          </cell>
          <cell r="G13653">
            <v>-6500</v>
          </cell>
        </row>
        <row r="13654">
          <cell r="B13654" t="str">
            <v>301504S011</v>
          </cell>
          <cell r="C13654">
            <v>-4500</v>
          </cell>
          <cell r="D13654">
            <v>0</v>
          </cell>
          <cell r="E13654">
            <v>0</v>
          </cell>
          <cell r="F13654">
            <v>0</v>
          </cell>
          <cell r="G13654">
            <v>-4500</v>
          </cell>
        </row>
        <row r="13655">
          <cell r="B13655" t="str">
            <v>301504S012</v>
          </cell>
          <cell r="C13655">
            <v>-19800</v>
          </cell>
          <cell r="D13655">
            <v>7800</v>
          </cell>
          <cell r="E13655">
            <v>-1000</v>
          </cell>
          <cell r="F13655">
            <v>6800</v>
          </cell>
          <cell r="G13655">
            <v>-13000</v>
          </cell>
        </row>
        <row r="13656">
          <cell r="B13656" t="str">
            <v>301504S013</v>
          </cell>
          <cell r="C13656">
            <v>-19800</v>
          </cell>
          <cell r="D13656">
            <v>7800</v>
          </cell>
          <cell r="E13656">
            <v>-1000</v>
          </cell>
          <cell r="F13656">
            <v>6800</v>
          </cell>
          <cell r="G13656">
            <v>-13000</v>
          </cell>
        </row>
        <row r="13657">
          <cell r="B13657" t="str">
            <v>301504S014</v>
          </cell>
          <cell r="C13657">
            <v>-800</v>
          </cell>
          <cell r="D13657">
            <v>0</v>
          </cell>
          <cell r="E13657">
            <v>0</v>
          </cell>
          <cell r="F13657">
            <v>0</v>
          </cell>
          <cell r="G13657">
            <v>-800</v>
          </cell>
        </row>
        <row r="13658">
          <cell r="B13658" t="str">
            <v>301504S015</v>
          </cell>
          <cell r="C13658">
            <v>-400</v>
          </cell>
          <cell r="D13658">
            <v>0</v>
          </cell>
          <cell r="E13658">
            <v>0</v>
          </cell>
          <cell r="F13658">
            <v>0</v>
          </cell>
          <cell r="G13658">
            <v>-400</v>
          </cell>
        </row>
        <row r="13659">
          <cell r="B13659" t="str">
            <v>301504S016</v>
          </cell>
          <cell r="C13659">
            <v>-2500</v>
          </cell>
          <cell r="D13659">
            <v>0</v>
          </cell>
          <cell r="E13659">
            <v>0</v>
          </cell>
          <cell r="F13659">
            <v>0</v>
          </cell>
          <cell r="G13659">
            <v>-2500</v>
          </cell>
        </row>
        <row r="13660">
          <cell r="B13660" t="str">
            <v>301504S017</v>
          </cell>
          <cell r="C13660">
            <v>-900</v>
          </cell>
          <cell r="D13660">
            <v>0</v>
          </cell>
          <cell r="E13660">
            <v>0</v>
          </cell>
          <cell r="F13660">
            <v>0</v>
          </cell>
          <cell r="G13660">
            <v>-900</v>
          </cell>
        </row>
        <row r="13661">
          <cell r="B13661" t="str">
            <v>301504S018</v>
          </cell>
          <cell r="C13661">
            <v>-10400</v>
          </cell>
          <cell r="D13661">
            <v>3900</v>
          </cell>
          <cell r="E13661">
            <v>0</v>
          </cell>
          <cell r="F13661">
            <v>3900</v>
          </cell>
          <cell r="G13661">
            <v>-6500</v>
          </cell>
        </row>
        <row r="13662">
          <cell r="B13662" t="str">
            <v>301504S019</v>
          </cell>
          <cell r="C13662">
            <v>0</v>
          </cell>
          <cell r="D13662">
            <v>0</v>
          </cell>
          <cell r="E13662">
            <v>-10000</v>
          </cell>
          <cell r="F13662">
            <v>-10000</v>
          </cell>
          <cell r="G13662">
            <v>-10000</v>
          </cell>
        </row>
        <row r="13663">
          <cell r="B13663" t="str">
            <v>301504T001</v>
          </cell>
          <cell r="C13663">
            <v>-400</v>
          </cell>
          <cell r="D13663">
            <v>0</v>
          </cell>
          <cell r="E13663">
            <v>0</v>
          </cell>
          <cell r="F13663">
            <v>0</v>
          </cell>
          <cell r="G13663">
            <v>-400</v>
          </cell>
        </row>
        <row r="13664">
          <cell r="B13664" t="str">
            <v>301504T002</v>
          </cell>
          <cell r="C13664">
            <v>-41600</v>
          </cell>
          <cell r="D13664">
            <v>15600</v>
          </cell>
          <cell r="E13664">
            <v>0</v>
          </cell>
          <cell r="F13664">
            <v>15600</v>
          </cell>
          <cell r="G13664">
            <v>-26000</v>
          </cell>
        </row>
        <row r="13665">
          <cell r="B13665" t="str">
            <v>301504T003</v>
          </cell>
          <cell r="C13665">
            <v>-400</v>
          </cell>
          <cell r="D13665">
            <v>0</v>
          </cell>
          <cell r="E13665">
            <v>0</v>
          </cell>
          <cell r="F13665">
            <v>0</v>
          </cell>
          <cell r="G13665">
            <v>-400</v>
          </cell>
        </row>
        <row r="13666">
          <cell r="B13666" t="str">
            <v>301504T004</v>
          </cell>
          <cell r="C13666">
            <v>0</v>
          </cell>
          <cell r="D13666">
            <v>0</v>
          </cell>
          <cell r="E13666">
            <v>-4663000</v>
          </cell>
          <cell r="F13666">
            <v>-4663000</v>
          </cell>
          <cell r="G13666">
            <v>-4663000</v>
          </cell>
        </row>
        <row r="13667">
          <cell r="B13667" t="str">
            <v>301504U001</v>
          </cell>
          <cell r="C13667">
            <v>-400</v>
          </cell>
          <cell r="D13667">
            <v>0</v>
          </cell>
          <cell r="E13667">
            <v>0</v>
          </cell>
          <cell r="F13667">
            <v>0</v>
          </cell>
          <cell r="G13667">
            <v>-400</v>
          </cell>
        </row>
        <row r="13668">
          <cell r="B13668" t="str">
            <v>301504U002</v>
          </cell>
          <cell r="C13668">
            <v>-400</v>
          </cell>
          <cell r="D13668">
            <v>0</v>
          </cell>
          <cell r="E13668">
            <v>0</v>
          </cell>
          <cell r="F13668">
            <v>0</v>
          </cell>
          <cell r="G13668">
            <v>-400</v>
          </cell>
        </row>
        <row r="13669">
          <cell r="B13669" t="str">
            <v>301504U003</v>
          </cell>
          <cell r="C13669">
            <v>-2500</v>
          </cell>
          <cell r="D13669">
            <v>0</v>
          </cell>
          <cell r="E13669">
            <v>0</v>
          </cell>
          <cell r="F13669">
            <v>0</v>
          </cell>
          <cell r="G13669">
            <v>-2500</v>
          </cell>
        </row>
        <row r="13670">
          <cell r="B13670" t="str">
            <v>301504V001</v>
          </cell>
          <cell r="C13670">
            <v>-10800</v>
          </cell>
          <cell r="D13670">
            <v>7800</v>
          </cell>
          <cell r="E13670">
            <v>0</v>
          </cell>
          <cell r="F13670">
            <v>7800</v>
          </cell>
          <cell r="G13670">
            <v>-3000</v>
          </cell>
        </row>
        <row r="13671">
          <cell r="B13671" t="str">
            <v>301504V002</v>
          </cell>
          <cell r="C13671">
            <v>-20800</v>
          </cell>
          <cell r="D13671">
            <v>7800</v>
          </cell>
          <cell r="E13671">
            <v>0</v>
          </cell>
          <cell r="F13671">
            <v>7800</v>
          </cell>
          <cell r="G13671">
            <v>-13000</v>
          </cell>
        </row>
        <row r="13672">
          <cell r="B13672" t="str">
            <v>301504V003</v>
          </cell>
          <cell r="C13672">
            <v>-5400</v>
          </cell>
          <cell r="D13672">
            <v>3900</v>
          </cell>
          <cell r="E13672">
            <v>0</v>
          </cell>
          <cell r="F13672">
            <v>3900</v>
          </cell>
          <cell r="G13672">
            <v>-1500</v>
          </cell>
        </row>
        <row r="13673">
          <cell r="B13673" t="str">
            <v>301504V004</v>
          </cell>
          <cell r="C13673">
            <v>-10800</v>
          </cell>
          <cell r="D13673">
            <v>0</v>
          </cell>
          <cell r="E13673">
            <v>-10000</v>
          </cell>
          <cell r="F13673">
            <v>-10000</v>
          </cell>
          <cell r="G13673">
            <v>-20800</v>
          </cell>
        </row>
        <row r="13674">
          <cell r="B13674" t="str">
            <v>301504V005</v>
          </cell>
          <cell r="C13674">
            <v>-4500</v>
          </cell>
          <cell r="D13674">
            <v>4100</v>
          </cell>
          <cell r="E13674">
            <v>0</v>
          </cell>
          <cell r="F13674">
            <v>4100</v>
          </cell>
          <cell r="G13674">
            <v>-400</v>
          </cell>
        </row>
        <row r="13675">
          <cell r="B13675" t="str">
            <v>301504W001</v>
          </cell>
          <cell r="C13675">
            <v>-20800</v>
          </cell>
          <cell r="D13675">
            <v>7800</v>
          </cell>
          <cell r="E13675">
            <v>0</v>
          </cell>
          <cell r="F13675">
            <v>7800</v>
          </cell>
          <cell r="G13675">
            <v>-13000</v>
          </cell>
        </row>
        <row r="13676">
          <cell r="B13676" t="str">
            <v>301504W002</v>
          </cell>
          <cell r="C13676">
            <v>-400</v>
          </cell>
          <cell r="D13676">
            <v>400</v>
          </cell>
          <cell r="E13676">
            <v>0</v>
          </cell>
          <cell r="F13676">
            <v>400</v>
          </cell>
          <cell r="G13676">
            <v>0</v>
          </cell>
        </row>
        <row r="13677">
          <cell r="B13677" t="str">
            <v>301504W003</v>
          </cell>
          <cell r="C13677">
            <v>-10800</v>
          </cell>
          <cell r="D13677">
            <v>7800</v>
          </cell>
          <cell r="E13677">
            <v>0</v>
          </cell>
          <cell r="F13677">
            <v>7800</v>
          </cell>
          <cell r="G13677">
            <v>-3000</v>
          </cell>
        </row>
        <row r="13678">
          <cell r="B13678" t="str">
            <v>301504W004</v>
          </cell>
          <cell r="C13678">
            <v>-4500</v>
          </cell>
          <cell r="D13678">
            <v>4100</v>
          </cell>
          <cell r="E13678">
            <v>0</v>
          </cell>
          <cell r="F13678">
            <v>4100</v>
          </cell>
          <cell r="G13678">
            <v>-400</v>
          </cell>
        </row>
        <row r="13679">
          <cell r="B13679" t="str">
            <v>301504Y001</v>
          </cell>
          <cell r="C13679">
            <v>-1800</v>
          </cell>
          <cell r="D13679">
            <v>0</v>
          </cell>
          <cell r="E13679">
            <v>0</v>
          </cell>
          <cell r="F13679">
            <v>0</v>
          </cell>
          <cell r="G13679">
            <v>-1800</v>
          </cell>
        </row>
        <row r="13682">
          <cell r="C13682">
            <v>-55931066.010000005</v>
          </cell>
          <cell r="D13682">
            <v>9300008.0099999998</v>
          </cell>
          <cell r="E13682">
            <v>-44429906.409999996</v>
          </cell>
          <cell r="F13682">
            <v>-35129898.399999999</v>
          </cell>
          <cell r="G13682">
            <v>-91060964.410000011</v>
          </cell>
        </row>
      </sheetData>
      <sheetData sheetId="1" refreshError="1">
        <row r="1">
          <cell r="B1" t="str">
            <v>Code</v>
          </cell>
          <cell r="C1" t="str">
            <v>Opening Balance</v>
          </cell>
          <cell r="E1" t="str">
            <v>Period Dr.</v>
          </cell>
          <cell r="G1" t="str">
            <v>Period Cr.</v>
          </cell>
          <cell r="I1" t="str">
            <v>Period Actuals</v>
          </cell>
          <cell r="K1" t="str">
            <v>Closing Balance</v>
          </cell>
        </row>
        <row r="6">
          <cell r="B6" t="str">
            <v>D112</v>
          </cell>
          <cell r="C6">
            <v>-20000</v>
          </cell>
          <cell r="E6">
            <v>20000</v>
          </cell>
          <cell r="G6">
            <v>0</v>
          </cell>
          <cell r="I6">
            <v>20000</v>
          </cell>
          <cell r="K6">
            <v>0</v>
          </cell>
        </row>
        <row r="7">
          <cell r="B7" t="str">
            <v>DD002</v>
          </cell>
          <cell r="C7">
            <v>-20000</v>
          </cell>
          <cell r="E7">
            <v>0</v>
          </cell>
          <cell r="G7">
            <v>0</v>
          </cell>
          <cell r="I7">
            <v>0</v>
          </cell>
          <cell r="K7">
            <v>-20000</v>
          </cell>
        </row>
        <row r="8">
          <cell r="B8" t="str">
            <v>DD005</v>
          </cell>
          <cell r="C8">
            <v>-20000</v>
          </cell>
          <cell r="E8">
            <v>20000</v>
          </cell>
          <cell r="G8">
            <v>0</v>
          </cell>
          <cell r="I8">
            <v>20000</v>
          </cell>
          <cell r="K8">
            <v>0</v>
          </cell>
        </row>
        <row r="9">
          <cell r="B9" t="str">
            <v>DD007</v>
          </cell>
          <cell r="C9">
            <v>-20000</v>
          </cell>
          <cell r="E9">
            <v>0</v>
          </cell>
          <cell r="G9">
            <v>0</v>
          </cell>
          <cell r="I9">
            <v>0</v>
          </cell>
          <cell r="K9">
            <v>-20000</v>
          </cell>
        </row>
        <row r="10">
          <cell r="B10" t="str">
            <v>DD010</v>
          </cell>
          <cell r="C10">
            <v>-20000</v>
          </cell>
          <cell r="E10">
            <v>0</v>
          </cell>
          <cell r="G10">
            <v>0</v>
          </cell>
          <cell r="I10">
            <v>0</v>
          </cell>
          <cell r="K10">
            <v>-20000</v>
          </cell>
        </row>
        <row r="11">
          <cell r="B11" t="str">
            <v>DD011</v>
          </cell>
          <cell r="C11">
            <v>-20000</v>
          </cell>
          <cell r="E11">
            <v>0</v>
          </cell>
          <cell r="G11">
            <v>0</v>
          </cell>
          <cell r="I11">
            <v>0</v>
          </cell>
          <cell r="K11">
            <v>-20000</v>
          </cell>
        </row>
        <row r="12">
          <cell r="B12" t="str">
            <v>DD013</v>
          </cell>
          <cell r="C12">
            <v>-20000</v>
          </cell>
          <cell r="E12">
            <v>0</v>
          </cell>
          <cell r="G12">
            <v>0</v>
          </cell>
          <cell r="I12">
            <v>0</v>
          </cell>
          <cell r="K12">
            <v>-20000</v>
          </cell>
        </row>
        <row r="13">
          <cell r="B13" t="str">
            <v>DD014</v>
          </cell>
          <cell r="C13">
            <v>-20000</v>
          </cell>
          <cell r="E13">
            <v>0</v>
          </cell>
          <cell r="G13">
            <v>0</v>
          </cell>
          <cell r="I13">
            <v>0</v>
          </cell>
          <cell r="K13">
            <v>-20000</v>
          </cell>
        </row>
        <row r="14">
          <cell r="B14" t="str">
            <v>DD015</v>
          </cell>
          <cell r="C14">
            <v>-20000</v>
          </cell>
          <cell r="E14">
            <v>0</v>
          </cell>
          <cell r="G14">
            <v>0</v>
          </cell>
          <cell r="I14">
            <v>0</v>
          </cell>
          <cell r="K14">
            <v>-20000</v>
          </cell>
        </row>
        <row r="15">
          <cell r="B15" t="str">
            <v>DD021</v>
          </cell>
          <cell r="C15">
            <v>-20000</v>
          </cell>
          <cell r="E15">
            <v>20000</v>
          </cell>
          <cell r="G15">
            <v>0</v>
          </cell>
          <cell r="I15">
            <v>20000</v>
          </cell>
          <cell r="K15">
            <v>0</v>
          </cell>
        </row>
        <row r="16">
          <cell r="B16" t="str">
            <v>DD022</v>
          </cell>
          <cell r="C16">
            <v>-20000</v>
          </cell>
          <cell r="E16">
            <v>0</v>
          </cell>
          <cell r="G16">
            <v>0</v>
          </cell>
          <cell r="I16">
            <v>0</v>
          </cell>
          <cell r="K16">
            <v>-20000</v>
          </cell>
        </row>
        <row r="17">
          <cell r="B17" t="str">
            <v>DD023</v>
          </cell>
          <cell r="C17">
            <v>-20000</v>
          </cell>
          <cell r="E17">
            <v>0</v>
          </cell>
          <cell r="G17">
            <v>0</v>
          </cell>
          <cell r="I17">
            <v>0</v>
          </cell>
          <cell r="K17">
            <v>-20000</v>
          </cell>
        </row>
        <row r="18">
          <cell r="B18" t="str">
            <v>DD024</v>
          </cell>
          <cell r="C18">
            <v>-20000</v>
          </cell>
          <cell r="E18">
            <v>0</v>
          </cell>
          <cell r="G18">
            <v>0</v>
          </cell>
          <cell r="I18">
            <v>0</v>
          </cell>
          <cell r="K18">
            <v>-20000</v>
          </cell>
        </row>
        <row r="19">
          <cell r="B19" t="str">
            <v>DD025</v>
          </cell>
          <cell r="C19">
            <v>-20000</v>
          </cell>
          <cell r="E19">
            <v>0</v>
          </cell>
          <cell r="G19">
            <v>0</v>
          </cell>
          <cell r="I19">
            <v>0</v>
          </cell>
          <cell r="K19">
            <v>-20000</v>
          </cell>
        </row>
        <row r="20">
          <cell r="B20" t="str">
            <v>DD026</v>
          </cell>
          <cell r="C20">
            <v>-20000</v>
          </cell>
          <cell r="E20">
            <v>0</v>
          </cell>
          <cell r="G20">
            <v>0</v>
          </cell>
          <cell r="I20">
            <v>0</v>
          </cell>
          <cell r="K20">
            <v>-20000</v>
          </cell>
        </row>
        <row r="21">
          <cell r="B21" t="str">
            <v>DD027</v>
          </cell>
          <cell r="C21">
            <v>-20000</v>
          </cell>
          <cell r="E21">
            <v>0</v>
          </cell>
          <cell r="G21">
            <v>0</v>
          </cell>
          <cell r="I21">
            <v>0</v>
          </cell>
          <cell r="K21">
            <v>-20000</v>
          </cell>
        </row>
        <row r="22">
          <cell r="B22" t="str">
            <v>DD028</v>
          </cell>
          <cell r="C22">
            <v>-20000</v>
          </cell>
          <cell r="E22">
            <v>0</v>
          </cell>
          <cell r="G22">
            <v>0</v>
          </cell>
          <cell r="I22">
            <v>0</v>
          </cell>
          <cell r="K22">
            <v>-20000</v>
          </cell>
        </row>
        <row r="23">
          <cell r="B23" t="str">
            <v>DD029</v>
          </cell>
          <cell r="C23">
            <v>-20000</v>
          </cell>
          <cell r="E23">
            <v>0</v>
          </cell>
          <cell r="G23">
            <v>0</v>
          </cell>
          <cell r="I23">
            <v>0</v>
          </cell>
          <cell r="K23">
            <v>-20000</v>
          </cell>
        </row>
        <row r="24">
          <cell r="B24" t="str">
            <v>DD030</v>
          </cell>
          <cell r="C24">
            <v>-20000</v>
          </cell>
          <cell r="E24">
            <v>0</v>
          </cell>
          <cell r="G24">
            <v>0</v>
          </cell>
          <cell r="I24">
            <v>0</v>
          </cell>
          <cell r="K24">
            <v>-20000</v>
          </cell>
        </row>
        <row r="25">
          <cell r="B25" t="str">
            <v>DD031</v>
          </cell>
          <cell r="C25">
            <v>-20000</v>
          </cell>
          <cell r="E25">
            <v>20000</v>
          </cell>
          <cell r="G25">
            <v>0</v>
          </cell>
          <cell r="I25">
            <v>20000</v>
          </cell>
          <cell r="K25">
            <v>0</v>
          </cell>
        </row>
        <row r="26">
          <cell r="B26" t="str">
            <v>DD032</v>
          </cell>
          <cell r="C26">
            <v>-20000</v>
          </cell>
          <cell r="E26">
            <v>0</v>
          </cell>
          <cell r="G26">
            <v>0</v>
          </cell>
          <cell r="I26">
            <v>0</v>
          </cell>
          <cell r="K26">
            <v>-20000</v>
          </cell>
        </row>
        <row r="27">
          <cell r="B27" t="str">
            <v>DD033</v>
          </cell>
          <cell r="C27">
            <v>-20000</v>
          </cell>
          <cell r="E27">
            <v>0</v>
          </cell>
          <cell r="G27">
            <v>0</v>
          </cell>
          <cell r="I27">
            <v>0</v>
          </cell>
          <cell r="K27">
            <v>-20000</v>
          </cell>
        </row>
        <row r="28">
          <cell r="B28" t="str">
            <v>DD034</v>
          </cell>
          <cell r="C28">
            <v>-20000</v>
          </cell>
          <cell r="E28">
            <v>0</v>
          </cell>
          <cell r="G28">
            <v>0</v>
          </cell>
          <cell r="I28">
            <v>0</v>
          </cell>
          <cell r="K28">
            <v>-20000</v>
          </cell>
        </row>
        <row r="29">
          <cell r="B29" t="str">
            <v>DD035</v>
          </cell>
          <cell r="C29">
            <v>-20000</v>
          </cell>
          <cell r="E29">
            <v>0</v>
          </cell>
          <cell r="G29">
            <v>0</v>
          </cell>
          <cell r="I29">
            <v>0</v>
          </cell>
          <cell r="K29">
            <v>-20000</v>
          </cell>
        </row>
        <row r="30">
          <cell r="B30" t="str">
            <v>DD036</v>
          </cell>
          <cell r="C30">
            <v>-20000</v>
          </cell>
          <cell r="E30">
            <v>0</v>
          </cell>
          <cell r="G30">
            <v>0</v>
          </cell>
          <cell r="I30">
            <v>0</v>
          </cell>
          <cell r="K30">
            <v>-20000</v>
          </cell>
        </row>
        <row r="31">
          <cell r="B31" t="str">
            <v>DD039</v>
          </cell>
          <cell r="C31">
            <v>-20000</v>
          </cell>
          <cell r="E31">
            <v>0</v>
          </cell>
          <cell r="G31">
            <v>0</v>
          </cell>
          <cell r="I31">
            <v>0</v>
          </cell>
          <cell r="K31">
            <v>-20000</v>
          </cell>
        </row>
        <row r="32">
          <cell r="B32" t="str">
            <v>DD041</v>
          </cell>
          <cell r="C32">
            <v>-20000</v>
          </cell>
          <cell r="E32">
            <v>0</v>
          </cell>
          <cell r="G32">
            <v>0</v>
          </cell>
          <cell r="I32">
            <v>0</v>
          </cell>
          <cell r="K32">
            <v>-20000</v>
          </cell>
        </row>
        <row r="33">
          <cell r="B33" t="str">
            <v>DD042</v>
          </cell>
          <cell r="C33">
            <v>-20000</v>
          </cell>
          <cell r="E33">
            <v>0</v>
          </cell>
          <cell r="G33">
            <v>0</v>
          </cell>
          <cell r="I33">
            <v>0</v>
          </cell>
          <cell r="K33">
            <v>-20000</v>
          </cell>
        </row>
        <row r="34">
          <cell r="B34" t="str">
            <v>DD043</v>
          </cell>
          <cell r="C34">
            <v>-20000</v>
          </cell>
          <cell r="E34">
            <v>0</v>
          </cell>
          <cell r="G34">
            <v>0</v>
          </cell>
          <cell r="I34">
            <v>0</v>
          </cell>
          <cell r="K34">
            <v>-20000</v>
          </cell>
        </row>
        <row r="35">
          <cell r="B35" t="str">
            <v>DD044</v>
          </cell>
          <cell r="C35">
            <v>-20000</v>
          </cell>
          <cell r="E35">
            <v>0</v>
          </cell>
          <cell r="G35">
            <v>0</v>
          </cell>
          <cell r="I35">
            <v>0</v>
          </cell>
          <cell r="K35">
            <v>-20000</v>
          </cell>
        </row>
        <row r="36">
          <cell r="B36" t="str">
            <v>DD045</v>
          </cell>
          <cell r="C36">
            <v>-20000</v>
          </cell>
          <cell r="E36">
            <v>0</v>
          </cell>
          <cell r="G36">
            <v>0</v>
          </cell>
          <cell r="I36">
            <v>0</v>
          </cell>
          <cell r="K36">
            <v>-20000</v>
          </cell>
        </row>
        <row r="37">
          <cell r="B37" t="str">
            <v>DD047</v>
          </cell>
          <cell r="C37">
            <v>-20000</v>
          </cell>
          <cell r="E37">
            <v>0</v>
          </cell>
          <cell r="G37">
            <v>0</v>
          </cell>
          <cell r="I37">
            <v>0</v>
          </cell>
          <cell r="K37">
            <v>-20000</v>
          </cell>
        </row>
        <row r="38">
          <cell r="B38" t="str">
            <v>DD048</v>
          </cell>
          <cell r="C38">
            <v>-20000</v>
          </cell>
          <cell r="E38">
            <v>0</v>
          </cell>
          <cell r="G38">
            <v>0</v>
          </cell>
          <cell r="I38">
            <v>0</v>
          </cell>
          <cell r="K38">
            <v>-20000</v>
          </cell>
        </row>
        <row r="39">
          <cell r="B39" t="str">
            <v>DD049</v>
          </cell>
          <cell r="C39">
            <v>-20000</v>
          </cell>
          <cell r="E39">
            <v>0</v>
          </cell>
          <cell r="G39">
            <v>0</v>
          </cell>
          <cell r="I39">
            <v>0</v>
          </cell>
          <cell r="K39">
            <v>-20000</v>
          </cell>
        </row>
        <row r="40">
          <cell r="B40" t="str">
            <v>DD050</v>
          </cell>
          <cell r="C40">
            <v>-20000</v>
          </cell>
          <cell r="E40">
            <v>20000</v>
          </cell>
          <cell r="G40">
            <v>-20000</v>
          </cell>
          <cell r="I40">
            <v>0</v>
          </cell>
          <cell r="K40">
            <v>-20000</v>
          </cell>
        </row>
        <row r="41">
          <cell r="B41" t="str">
            <v>DD051</v>
          </cell>
          <cell r="C41">
            <v>-20000</v>
          </cell>
          <cell r="E41">
            <v>0</v>
          </cell>
          <cell r="G41">
            <v>0</v>
          </cell>
          <cell r="I41">
            <v>0</v>
          </cell>
          <cell r="K41">
            <v>-20000</v>
          </cell>
        </row>
        <row r="42">
          <cell r="B42" t="str">
            <v>DD052</v>
          </cell>
          <cell r="C42">
            <v>-10000</v>
          </cell>
          <cell r="E42">
            <v>0</v>
          </cell>
          <cell r="G42">
            <v>0</v>
          </cell>
          <cell r="I42">
            <v>0</v>
          </cell>
          <cell r="K42">
            <v>-10000</v>
          </cell>
        </row>
        <row r="43">
          <cell r="B43" t="str">
            <v>DD053</v>
          </cell>
          <cell r="C43">
            <v>-20000</v>
          </cell>
          <cell r="E43">
            <v>0</v>
          </cell>
          <cell r="G43">
            <v>0</v>
          </cell>
          <cell r="I43">
            <v>0</v>
          </cell>
          <cell r="K43">
            <v>-20000</v>
          </cell>
        </row>
        <row r="44">
          <cell r="B44" t="str">
            <v>DD057</v>
          </cell>
          <cell r="C44">
            <v>-20000</v>
          </cell>
          <cell r="E44">
            <v>0</v>
          </cell>
          <cell r="G44">
            <v>0</v>
          </cell>
          <cell r="I44">
            <v>0</v>
          </cell>
          <cell r="K44">
            <v>-20000</v>
          </cell>
        </row>
        <row r="45">
          <cell r="B45" t="str">
            <v>DD058</v>
          </cell>
          <cell r="C45">
            <v>-20000</v>
          </cell>
          <cell r="E45">
            <v>0</v>
          </cell>
          <cell r="G45">
            <v>0</v>
          </cell>
          <cell r="I45">
            <v>0</v>
          </cell>
          <cell r="K45">
            <v>-20000</v>
          </cell>
        </row>
        <row r="46">
          <cell r="B46" t="str">
            <v>DD059</v>
          </cell>
          <cell r="C46">
            <v>-20000</v>
          </cell>
          <cell r="E46">
            <v>0</v>
          </cell>
          <cell r="G46">
            <v>0</v>
          </cell>
          <cell r="I46">
            <v>0</v>
          </cell>
          <cell r="K46">
            <v>-20000</v>
          </cell>
        </row>
        <row r="47">
          <cell r="B47" t="str">
            <v>DD061</v>
          </cell>
          <cell r="C47">
            <v>-20000</v>
          </cell>
          <cell r="E47">
            <v>0</v>
          </cell>
          <cell r="G47">
            <v>0</v>
          </cell>
          <cell r="I47">
            <v>0</v>
          </cell>
          <cell r="K47">
            <v>-20000</v>
          </cell>
        </row>
        <row r="48">
          <cell r="B48" t="str">
            <v>DD063</v>
          </cell>
          <cell r="C48">
            <v>-20000</v>
          </cell>
          <cell r="E48">
            <v>0</v>
          </cell>
          <cell r="G48">
            <v>0</v>
          </cell>
          <cell r="I48">
            <v>0</v>
          </cell>
          <cell r="K48">
            <v>-20000</v>
          </cell>
        </row>
        <row r="49">
          <cell r="B49" t="str">
            <v>DD064</v>
          </cell>
          <cell r="C49">
            <v>-10000</v>
          </cell>
          <cell r="E49">
            <v>0</v>
          </cell>
          <cell r="G49">
            <v>0</v>
          </cell>
          <cell r="I49">
            <v>0</v>
          </cell>
          <cell r="K49">
            <v>-10000</v>
          </cell>
        </row>
        <row r="50">
          <cell r="B50" t="str">
            <v>DD065</v>
          </cell>
          <cell r="C50">
            <v>-20000</v>
          </cell>
          <cell r="E50">
            <v>20000</v>
          </cell>
          <cell r="G50">
            <v>0</v>
          </cell>
          <cell r="I50">
            <v>20000</v>
          </cell>
          <cell r="K50">
            <v>0</v>
          </cell>
        </row>
        <row r="51">
          <cell r="B51" t="str">
            <v>DD066</v>
          </cell>
          <cell r="C51">
            <v>-20000</v>
          </cell>
          <cell r="E51">
            <v>0</v>
          </cell>
          <cell r="G51">
            <v>0</v>
          </cell>
          <cell r="I51">
            <v>0</v>
          </cell>
          <cell r="K51">
            <v>-20000</v>
          </cell>
        </row>
        <row r="52">
          <cell r="B52" t="str">
            <v>DD067</v>
          </cell>
          <cell r="C52">
            <v>-20000</v>
          </cell>
          <cell r="E52">
            <v>0</v>
          </cell>
          <cell r="G52">
            <v>0</v>
          </cell>
          <cell r="I52">
            <v>0</v>
          </cell>
          <cell r="K52">
            <v>-20000</v>
          </cell>
        </row>
        <row r="53">
          <cell r="B53" t="str">
            <v>DD068</v>
          </cell>
          <cell r="C53">
            <v>-20000</v>
          </cell>
          <cell r="E53">
            <v>0</v>
          </cell>
          <cell r="G53">
            <v>0</v>
          </cell>
          <cell r="I53">
            <v>0</v>
          </cell>
          <cell r="K53">
            <v>-20000</v>
          </cell>
        </row>
        <row r="54">
          <cell r="B54" t="str">
            <v>DD069</v>
          </cell>
          <cell r="C54">
            <v>-20000</v>
          </cell>
          <cell r="E54">
            <v>0</v>
          </cell>
          <cell r="G54">
            <v>0</v>
          </cell>
          <cell r="I54">
            <v>0</v>
          </cell>
          <cell r="K54">
            <v>-20000</v>
          </cell>
        </row>
        <row r="55">
          <cell r="B55" t="str">
            <v>DD070</v>
          </cell>
          <cell r="C55">
            <v>-10000</v>
          </cell>
          <cell r="E55">
            <v>0</v>
          </cell>
          <cell r="G55">
            <v>0</v>
          </cell>
          <cell r="I55">
            <v>0</v>
          </cell>
          <cell r="K55">
            <v>-10000</v>
          </cell>
        </row>
        <row r="56">
          <cell r="B56" t="str">
            <v>DD071</v>
          </cell>
          <cell r="C56">
            <v>-20000</v>
          </cell>
          <cell r="E56">
            <v>0</v>
          </cell>
          <cell r="G56">
            <v>0</v>
          </cell>
          <cell r="I56">
            <v>0</v>
          </cell>
          <cell r="K56">
            <v>-20000</v>
          </cell>
        </row>
        <row r="57">
          <cell r="B57" t="str">
            <v>DD074</v>
          </cell>
          <cell r="C57">
            <v>-20000</v>
          </cell>
          <cell r="E57">
            <v>0</v>
          </cell>
          <cell r="G57">
            <v>0</v>
          </cell>
          <cell r="I57">
            <v>0</v>
          </cell>
          <cell r="K57">
            <v>-20000</v>
          </cell>
        </row>
        <row r="58">
          <cell r="B58" t="str">
            <v>DD075</v>
          </cell>
          <cell r="C58">
            <v>-20000</v>
          </cell>
          <cell r="E58">
            <v>0</v>
          </cell>
          <cell r="G58">
            <v>0</v>
          </cell>
          <cell r="I58">
            <v>0</v>
          </cell>
          <cell r="K58">
            <v>-20000</v>
          </cell>
        </row>
        <row r="59">
          <cell r="B59" t="str">
            <v>DD076</v>
          </cell>
          <cell r="C59">
            <v>-20000</v>
          </cell>
          <cell r="E59">
            <v>0</v>
          </cell>
          <cell r="G59">
            <v>0</v>
          </cell>
          <cell r="I59">
            <v>0</v>
          </cell>
          <cell r="K59">
            <v>-20000</v>
          </cell>
        </row>
        <row r="60">
          <cell r="B60" t="str">
            <v>DD078</v>
          </cell>
          <cell r="C60">
            <v>-10000</v>
          </cell>
          <cell r="E60">
            <v>0</v>
          </cell>
          <cell r="G60">
            <v>0</v>
          </cell>
          <cell r="I60">
            <v>0</v>
          </cell>
          <cell r="K60">
            <v>-10000</v>
          </cell>
        </row>
        <row r="61">
          <cell r="B61" t="str">
            <v>DD079</v>
          </cell>
          <cell r="C61">
            <v>-20000</v>
          </cell>
          <cell r="E61">
            <v>0</v>
          </cell>
          <cell r="G61">
            <v>0</v>
          </cell>
          <cell r="I61">
            <v>0</v>
          </cell>
          <cell r="K61">
            <v>-20000</v>
          </cell>
        </row>
        <row r="62">
          <cell r="B62" t="str">
            <v>DD081</v>
          </cell>
          <cell r="C62">
            <v>-20000</v>
          </cell>
          <cell r="E62">
            <v>0</v>
          </cell>
          <cell r="G62">
            <v>0</v>
          </cell>
          <cell r="I62">
            <v>0</v>
          </cell>
          <cell r="K62">
            <v>-20000</v>
          </cell>
        </row>
        <row r="63">
          <cell r="B63" t="str">
            <v>DD082</v>
          </cell>
          <cell r="C63">
            <v>-20000</v>
          </cell>
          <cell r="E63">
            <v>0</v>
          </cell>
          <cell r="G63">
            <v>0</v>
          </cell>
          <cell r="I63">
            <v>0</v>
          </cell>
          <cell r="K63">
            <v>-20000</v>
          </cell>
        </row>
        <row r="64">
          <cell r="B64" t="str">
            <v>DD084</v>
          </cell>
          <cell r="C64">
            <v>-20000</v>
          </cell>
          <cell r="E64">
            <v>0</v>
          </cell>
          <cell r="G64">
            <v>0</v>
          </cell>
          <cell r="I64">
            <v>0</v>
          </cell>
          <cell r="K64">
            <v>-20000</v>
          </cell>
        </row>
        <row r="65">
          <cell r="B65" t="str">
            <v>DD085</v>
          </cell>
          <cell r="C65">
            <v>-20000</v>
          </cell>
          <cell r="E65">
            <v>0</v>
          </cell>
          <cell r="G65">
            <v>0</v>
          </cell>
          <cell r="I65">
            <v>0</v>
          </cell>
          <cell r="K65">
            <v>-20000</v>
          </cell>
        </row>
        <row r="66">
          <cell r="B66" t="str">
            <v>DD086</v>
          </cell>
          <cell r="C66">
            <v>-20000</v>
          </cell>
          <cell r="E66">
            <v>0</v>
          </cell>
          <cell r="G66">
            <v>0</v>
          </cell>
          <cell r="I66">
            <v>0</v>
          </cell>
          <cell r="K66">
            <v>-20000</v>
          </cell>
        </row>
        <row r="67">
          <cell r="B67" t="str">
            <v>DD089</v>
          </cell>
          <cell r="C67">
            <v>-20000</v>
          </cell>
          <cell r="E67">
            <v>0</v>
          </cell>
          <cell r="G67">
            <v>0</v>
          </cell>
          <cell r="I67">
            <v>0</v>
          </cell>
          <cell r="K67">
            <v>-20000</v>
          </cell>
        </row>
        <row r="68">
          <cell r="B68" t="str">
            <v>DD090</v>
          </cell>
          <cell r="C68">
            <v>-20000</v>
          </cell>
          <cell r="E68">
            <v>0</v>
          </cell>
          <cell r="G68">
            <v>0</v>
          </cell>
          <cell r="I68">
            <v>0</v>
          </cell>
          <cell r="K68">
            <v>-20000</v>
          </cell>
        </row>
        <row r="69">
          <cell r="B69" t="str">
            <v>DD091</v>
          </cell>
          <cell r="C69">
            <v>-20000</v>
          </cell>
          <cell r="E69">
            <v>0</v>
          </cell>
          <cell r="G69">
            <v>0</v>
          </cell>
          <cell r="I69">
            <v>0</v>
          </cell>
          <cell r="K69">
            <v>-20000</v>
          </cell>
        </row>
        <row r="70">
          <cell r="B70" t="str">
            <v>DD092</v>
          </cell>
          <cell r="C70">
            <v>-20000</v>
          </cell>
          <cell r="E70">
            <v>0</v>
          </cell>
          <cell r="G70">
            <v>0</v>
          </cell>
          <cell r="I70">
            <v>0</v>
          </cell>
          <cell r="K70">
            <v>-20000</v>
          </cell>
        </row>
        <row r="71">
          <cell r="B71" t="str">
            <v>DD093</v>
          </cell>
          <cell r="C71">
            <v>-20000</v>
          </cell>
          <cell r="E71">
            <v>0</v>
          </cell>
          <cell r="G71">
            <v>0</v>
          </cell>
          <cell r="I71">
            <v>0</v>
          </cell>
          <cell r="K71">
            <v>-20000</v>
          </cell>
        </row>
        <row r="72">
          <cell r="B72" t="str">
            <v>DD094</v>
          </cell>
          <cell r="C72">
            <v>-20000</v>
          </cell>
          <cell r="E72">
            <v>0</v>
          </cell>
          <cell r="G72">
            <v>0</v>
          </cell>
          <cell r="I72">
            <v>0</v>
          </cell>
          <cell r="K72">
            <v>-20000</v>
          </cell>
        </row>
        <row r="73">
          <cell r="B73" t="str">
            <v>DD095</v>
          </cell>
          <cell r="C73">
            <v>-20000</v>
          </cell>
          <cell r="E73">
            <v>0</v>
          </cell>
          <cell r="G73">
            <v>0</v>
          </cell>
          <cell r="I73">
            <v>0</v>
          </cell>
          <cell r="K73">
            <v>-20000</v>
          </cell>
        </row>
        <row r="74">
          <cell r="B74" t="str">
            <v>DD101</v>
          </cell>
          <cell r="C74">
            <v>-20000</v>
          </cell>
          <cell r="E74">
            <v>0</v>
          </cell>
          <cell r="G74">
            <v>0</v>
          </cell>
          <cell r="I74">
            <v>0</v>
          </cell>
          <cell r="K74">
            <v>-20000</v>
          </cell>
        </row>
        <row r="75">
          <cell r="B75" t="str">
            <v>DD102</v>
          </cell>
          <cell r="C75">
            <v>-20000</v>
          </cell>
          <cell r="E75">
            <v>0</v>
          </cell>
          <cell r="G75">
            <v>0</v>
          </cell>
          <cell r="I75">
            <v>0</v>
          </cell>
          <cell r="K75">
            <v>-20000</v>
          </cell>
        </row>
        <row r="76">
          <cell r="B76" t="str">
            <v>DD103</v>
          </cell>
          <cell r="C76">
            <v>-20000</v>
          </cell>
          <cell r="E76">
            <v>0</v>
          </cell>
          <cell r="G76">
            <v>0</v>
          </cell>
          <cell r="I76">
            <v>0</v>
          </cell>
          <cell r="K76">
            <v>-20000</v>
          </cell>
        </row>
        <row r="77">
          <cell r="B77" t="str">
            <v>DD104</v>
          </cell>
          <cell r="C77">
            <v>-20000</v>
          </cell>
          <cell r="E77">
            <v>0</v>
          </cell>
          <cell r="G77">
            <v>0</v>
          </cell>
          <cell r="I77">
            <v>0</v>
          </cell>
          <cell r="K77">
            <v>-20000</v>
          </cell>
        </row>
        <row r="78">
          <cell r="B78" t="str">
            <v>DD105</v>
          </cell>
          <cell r="C78">
            <v>-20000</v>
          </cell>
          <cell r="E78">
            <v>0</v>
          </cell>
          <cell r="G78">
            <v>0</v>
          </cell>
          <cell r="I78">
            <v>0</v>
          </cell>
          <cell r="K78">
            <v>-20000</v>
          </cell>
        </row>
        <row r="79">
          <cell r="B79" t="str">
            <v>DD106</v>
          </cell>
          <cell r="C79">
            <v>-20000</v>
          </cell>
          <cell r="E79">
            <v>20000</v>
          </cell>
          <cell r="G79">
            <v>0</v>
          </cell>
          <cell r="I79">
            <v>20000</v>
          </cell>
          <cell r="K79">
            <v>0</v>
          </cell>
        </row>
        <row r="80">
          <cell r="B80" t="str">
            <v>DD107</v>
          </cell>
          <cell r="C80">
            <v>-20000</v>
          </cell>
          <cell r="E80">
            <v>0</v>
          </cell>
          <cell r="G80">
            <v>0</v>
          </cell>
          <cell r="I80">
            <v>0</v>
          </cell>
          <cell r="K80">
            <v>-20000</v>
          </cell>
        </row>
        <row r="81">
          <cell r="B81" t="str">
            <v>DD108</v>
          </cell>
          <cell r="C81">
            <v>-20000</v>
          </cell>
          <cell r="E81">
            <v>0</v>
          </cell>
          <cell r="G81">
            <v>0</v>
          </cell>
          <cell r="I81">
            <v>0</v>
          </cell>
          <cell r="K81">
            <v>-20000</v>
          </cell>
        </row>
        <row r="82">
          <cell r="B82" t="str">
            <v>DD109</v>
          </cell>
          <cell r="C82">
            <v>-20000</v>
          </cell>
          <cell r="E82">
            <v>0</v>
          </cell>
          <cell r="G82">
            <v>0</v>
          </cell>
          <cell r="I82">
            <v>0</v>
          </cell>
          <cell r="K82">
            <v>-20000</v>
          </cell>
        </row>
        <row r="83">
          <cell r="B83" t="str">
            <v>DD110</v>
          </cell>
          <cell r="C83">
            <v>0</v>
          </cell>
          <cell r="E83">
            <v>0</v>
          </cell>
          <cell r="G83">
            <v>-20000</v>
          </cell>
          <cell r="I83">
            <v>-20000</v>
          </cell>
          <cell r="K83">
            <v>-20000</v>
          </cell>
        </row>
        <row r="84">
          <cell r="B84" t="str">
            <v>DD111</v>
          </cell>
          <cell r="C84">
            <v>-20000</v>
          </cell>
          <cell r="E84">
            <v>20000</v>
          </cell>
          <cell r="G84">
            <v>0</v>
          </cell>
          <cell r="I84">
            <v>20000</v>
          </cell>
          <cell r="K84">
            <v>0</v>
          </cell>
        </row>
        <row r="85">
          <cell r="B85" t="str">
            <v>DD112</v>
          </cell>
          <cell r="C85">
            <v>-20000</v>
          </cell>
          <cell r="E85">
            <v>0</v>
          </cell>
          <cell r="G85">
            <v>0</v>
          </cell>
          <cell r="I85">
            <v>0</v>
          </cell>
          <cell r="K85">
            <v>-20000</v>
          </cell>
        </row>
        <row r="86">
          <cell r="B86" t="str">
            <v>DD113</v>
          </cell>
          <cell r="C86">
            <v>0</v>
          </cell>
          <cell r="E86">
            <v>0</v>
          </cell>
          <cell r="G86">
            <v>-20000</v>
          </cell>
          <cell r="I86">
            <v>-20000</v>
          </cell>
          <cell r="K86">
            <v>-20000</v>
          </cell>
        </row>
        <row r="87">
          <cell r="B87" t="str">
            <v>DD114</v>
          </cell>
          <cell r="C87">
            <v>0</v>
          </cell>
          <cell r="E87">
            <v>0</v>
          </cell>
          <cell r="G87">
            <v>-20000</v>
          </cell>
          <cell r="I87">
            <v>-20000</v>
          </cell>
          <cell r="K87">
            <v>-20000</v>
          </cell>
        </row>
        <row r="88">
          <cell r="B88" t="str">
            <v>DD115</v>
          </cell>
          <cell r="C88">
            <v>0</v>
          </cell>
          <cell r="E88">
            <v>0</v>
          </cell>
          <cell r="G88">
            <v>-20000</v>
          </cell>
          <cell r="I88">
            <v>-20000</v>
          </cell>
          <cell r="K88">
            <v>-20000</v>
          </cell>
        </row>
        <row r="89">
          <cell r="B89" t="str">
            <v>DD124</v>
          </cell>
          <cell r="C89">
            <v>-20000</v>
          </cell>
          <cell r="E89">
            <v>0</v>
          </cell>
          <cell r="G89">
            <v>0</v>
          </cell>
          <cell r="I89">
            <v>0</v>
          </cell>
          <cell r="K89">
            <v>-20000</v>
          </cell>
        </row>
        <row r="90">
          <cell r="B90" t="str">
            <v>DD133</v>
          </cell>
          <cell r="C90">
            <v>0</v>
          </cell>
          <cell r="E90">
            <v>0</v>
          </cell>
          <cell r="G90">
            <v>-20000</v>
          </cell>
          <cell r="I90">
            <v>-20000</v>
          </cell>
          <cell r="K90">
            <v>-20000</v>
          </cell>
        </row>
        <row r="91">
          <cell r="B91" t="str">
            <v>DD138</v>
          </cell>
          <cell r="C91">
            <v>0</v>
          </cell>
          <cell r="E91">
            <v>0</v>
          </cell>
          <cell r="G91">
            <v>-20000</v>
          </cell>
          <cell r="I91">
            <v>-20000</v>
          </cell>
          <cell r="K91">
            <v>-20000</v>
          </cell>
        </row>
        <row r="93">
          <cell r="C93">
            <v>-1560000</v>
          </cell>
          <cell r="E93">
            <v>160000</v>
          </cell>
          <cell r="G93">
            <v>-140000</v>
          </cell>
          <cell r="I93">
            <v>20000</v>
          </cell>
          <cell r="K93">
            <v>-1540000</v>
          </cell>
        </row>
      </sheetData>
    </sheetDataSet>
  </externalBook>
</externalLink>
</file>

<file path=xl/externalLinks/externalLink1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NVIBAN"/>
      <sheetName val="NGUON"/>
      <sheetName val="UNC_CONGTHUONG"/>
      <sheetName val="UNC2"/>
      <sheetName val="UNC_DAUTU"/>
      <sheetName val="GIAYNHANNO"/>
      <sheetName val="HOPDONGTD"/>
      <sheetName val="XL4Poppy"/>
    </sheetNames>
    <sheetDataSet>
      <sheetData sheetId="0">
        <row r="1">
          <cell r="A1" t="str">
            <v>MADONVI</v>
          </cell>
        </row>
        <row r="2">
          <cell r="A2">
            <v>1</v>
          </cell>
        </row>
        <row r="3">
          <cell r="A3">
            <v>2</v>
          </cell>
        </row>
        <row r="4">
          <cell r="A4">
            <v>3</v>
          </cell>
        </row>
        <row r="5">
          <cell r="A5">
            <v>4</v>
          </cell>
        </row>
        <row r="6">
          <cell r="A6">
            <v>5</v>
          </cell>
        </row>
        <row r="7">
          <cell r="A7">
            <v>6</v>
          </cell>
        </row>
        <row r="8">
          <cell r="A8">
            <v>7</v>
          </cell>
        </row>
        <row r="9">
          <cell r="A9">
            <v>8</v>
          </cell>
        </row>
        <row r="10">
          <cell r="A10">
            <v>9</v>
          </cell>
        </row>
        <row r="11">
          <cell r="A11">
            <v>10</v>
          </cell>
        </row>
        <row r="12">
          <cell r="A12">
            <v>11</v>
          </cell>
        </row>
        <row r="13">
          <cell r="A13">
            <v>12</v>
          </cell>
        </row>
        <row r="14">
          <cell r="A14">
            <v>13</v>
          </cell>
        </row>
        <row r="15">
          <cell r="A15">
            <v>14</v>
          </cell>
        </row>
        <row r="16">
          <cell r="A16">
            <v>15</v>
          </cell>
        </row>
        <row r="17">
          <cell r="A17">
            <v>16</v>
          </cell>
        </row>
        <row r="18">
          <cell r="A18">
            <v>17</v>
          </cell>
        </row>
        <row r="19">
          <cell r="A19">
            <v>18</v>
          </cell>
        </row>
        <row r="20">
          <cell r="A20">
            <v>19</v>
          </cell>
        </row>
        <row r="21">
          <cell r="A21">
            <v>20</v>
          </cell>
        </row>
        <row r="22">
          <cell r="A22">
            <v>21</v>
          </cell>
        </row>
        <row r="23">
          <cell r="A23">
            <v>22</v>
          </cell>
        </row>
        <row r="24">
          <cell r="A24">
            <v>23</v>
          </cell>
        </row>
        <row r="25">
          <cell r="A25">
            <v>24</v>
          </cell>
        </row>
        <row r="26">
          <cell r="A26">
            <v>25</v>
          </cell>
        </row>
        <row r="27">
          <cell r="A27">
            <v>26</v>
          </cell>
        </row>
        <row r="28">
          <cell r="A28">
            <v>27</v>
          </cell>
        </row>
        <row r="29">
          <cell r="A29">
            <v>28</v>
          </cell>
        </row>
        <row r="30">
          <cell r="A30">
            <v>29</v>
          </cell>
        </row>
        <row r="31">
          <cell r="A31">
            <v>30</v>
          </cell>
        </row>
        <row r="32">
          <cell r="A32">
            <v>31</v>
          </cell>
        </row>
        <row r="33">
          <cell r="A33">
            <v>32</v>
          </cell>
        </row>
        <row r="34">
          <cell r="A34">
            <v>33</v>
          </cell>
        </row>
        <row r="35">
          <cell r="A35">
            <v>34</v>
          </cell>
        </row>
        <row r="36">
          <cell r="A36">
            <v>35</v>
          </cell>
        </row>
        <row r="37">
          <cell r="A37">
            <v>36</v>
          </cell>
        </row>
        <row r="38">
          <cell r="A38">
            <v>37</v>
          </cell>
        </row>
        <row r="39">
          <cell r="A39">
            <v>38</v>
          </cell>
        </row>
        <row r="40">
          <cell r="A40">
            <v>39</v>
          </cell>
        </row>
        <row r="41">
          <cell r="A41">
            <v>40</v>
          </cell>
        </row>
        <row r="42">
          <cell r="A42">
            <v>41</v>
          </cell>
        </row>
        <row r="43">
          <cell r="A43">
            <v>42</v>
          </cell>
        </row>
        <row r="44">
          <cell r="A44">
            <v>43</v>
          </cell>
        </row>
        <row r="45">
          <cell r="A45">
            <v>44</v>
          </cell>
        </row>
        <row r="46">
          <cell r="A46">
            <v>45</v>
          </cell>
        </row>
        <row r="47">
          <cell r="A47">
            <v>46</v>
          </cell>
        </row>
        <row r="48">
          <cell r="A48">
            <v>47</v>
          </cell>
        </row>
        <row r="49">
          <cell r="A49">
            <v>48</v>
          </cell>
        </row>
        <row r="50">
          <cell r="A50">
            <v>49</v>
          </cell>
        </row>
        <row r="51">
          <cell r="A51">
            <v>50</v>
          </cell>
        </row>
        <row r="52">
          <cell r="A52">
            <v>51</v>
          </cell>
        </row>
        <row r="53">
          <cell r="A53">
            <v>52</v>
          </cell>
        </row>
        <row r="54">
          <cell r="A54">
            <v>53</v>
          </cell>
        </row>
        <row r="55">
          <cell r="A55">
            <v>54</v>
          </cell>
        </row>
        <row r="56">
          <cell r="A56">
            <v>55</v>
          </cell>
        </row>
        <row r="57">
          <cell r="A57">
            <v>56</v>
          </cell>
        </row>
        <row r="58">
          <cell r="A58">
            <v>57</v>
          </cell>
        </row>
        <row r="59">
          <cell r="A59">
            <v>58</v>
          </cell>
        </row>
        <row r="60">
          <cell r="A60">
            <v>59</v>
          </cell>
        </row>
        <row r="61">
          <cell r="A61">
            <v>60</v>
          </cell>
        </row>
        <row r="62">
          <cell r="A62">
            <v>61</v>
          </cell>
        </row>
        <row r="63">
          <cell r="A63">
            <v>62</v>
          </cell>
        </row>
        <row r="64">
          <cell r="A64">
            <v>63</v>
          </cell>
        </row>
        <row r="65">
          <cell r="A65">
            <v>64</v>
          </cell>
        </row>
        <row r="66">
          <cell r="A66">
            <v>65</v>
          </cell>
        </row>
        <row r="67">
          <cell r="A67">
            <v>66</v>
          </cell>
        </row>
        <row r="68">
          <cell r="A68">
            <v>67</v>
          </cell>
        </row>
        <row r="69">
          <cell r="A69">
            <v>68</v>
          </cell>
        </row>
        <row r="70">
          <cell r="A70">
            <v>69</v>
          </cell>
        </row>
        <row r="71">
          <cell r="A71">
            <v>70</v>
          </cell>
        </row>
        <row r="72">
          <cell r="A72">
            <v>71</v>
          </cell>
        </row>
        <row r="73">
          <cell r="A73">
            <v>72</v>
          </cell>
        </row>
        <row r="74">
          <cell r="A74">
            <v>73</v>
          </cell>
        </row>
        <row r="75">
          <cell r="A75">
            <v>74</v>
          </cell>
        </row>
        <row r="76">
          <cell r="A76">
            <v>75</v>
          </cell>
        </row>
        <row r="77">
          <cell r="A77">
            <v>76</v>
          </cell>
        </row>
        <row r="78">
          <cell r="A78">
            <v>77</v>
          </cell>
        </row>
        <row r="79">
          <cell r="A79">
            <v>78</v>
          </cell>
        </row>
        <row r="80">
          <cell r="A80">
            <v>79</v>
          </cell>
        </row>
        <row r="81">
          <cell r="A81">
            <v>80</v>
          </cell>
        </row>
        <row r="82">
          <cell r="A82">
            <v>81</v>
          </cell>
        </row>
        <row r="83">
          <cell r="A83">
            <v>82</v>
          </cell>
        </row>
        <row r="84">
          <cell r="A84">
            <v>83</v>
          </cell>
        </row>
        <row r="85">
          <cell r="A85">
            <v>84</v>
          </cell>
        </row>
        <row r="86">
          <cell r="A86">
            <v>85</v>
          </cell>
        </row>
        <row r="87">
          <cell r="A87">
            <v>86</v>
          </cell>
        </row>
        <row r="88">
          <cell r="A88">
            <v>87</v>
          </cell>
        </row>
        <row r="89">
          <cell r="A89">
            <v>88</v>
          </cell>
        </row>
        <row r="90">
          <cell r="A90">
            <v>89</v>
          </cell>
        </row>
        <row r="91">
          <cell r="A91">
            <v>90</v>
          </cell>
        </row>
        <row r="92">
          <cell r="A92">
            <v>91</v>
          </cell>
        </row>
        <row r="93">
          <cell r="A93">
            <v>92</v>
          </cell>
        </row>
        <row r="94">
          <cell r="A94">
            <v>93</v>
          </cell>
        </row>
        <row r="95">
          <cell r="A95">
            <v>94</v>
          </cell>
        </row>
        <row r="96">
          <cell r="A96">
            <v>95</v>
          </cell>
        </row>
        <row r="97">
          <cell r="A97">
            <v>96</v>
          </cell>
        </row>
        <row r="98">
          <cell r="A98">
            <v>97</v>
          </cell>
        </row>
        <row r="99">
          <cell r="A99">
            <v>98</v>
          </cell>
        </row>
        <row r="100">
          <cell r="A100">
            <v>99</v>
          </cell>
        </row>
        <row r="101">
          <cell r="A101">
            <v>100</v>
          </cell>
        </row>
        <row r="102">
          <cell r="A102">
            <v>101</v>
          </cell>
        </row>
        <row r="103">
          <cell r="A103">
            <v>102</v>
          </cell>
        </row>
        <row r="104">
          <cell r="A104">
            <v>103</v>
          </cell>
        </row>
        <row r="105">
          <cell r="A105">
            <v>104</v>
          </cell>
        </row>
        <row r="106">
          <cell r="A106">
            <v>105</v>
          </cell>
        </row>
        <row r="107">
          <cell r="A107">
            <v>106</v>
          </cell>
        </row>
      </sheetData>
      <sheetData sheetId="1">
        <row r="1">
          <cell r="A1" t="str">
            <v>SOÁ</v>
          </cell>
          <cell r="B1" t="str">
            <v>NGAØY</v>
          </cell>
          <cell r="C1" t="str">
            <v>MADONVI</v>
          </cell>
          <cell r="D1" t="str">
            <v>ÑONVÒ</v>
          </cell>
          <cell r="F1" t="str">
            <v>NGAÂNHAØNG</v>
          </cell>
          <cell r="G1" t="str">
            <v>TÆNH,TP</v>
          </cell>
          <cell r="H1" t="str">
            <v>NOÄIDUNG</v>
          </cell>
          <cell r="I1" t="str">
            <v>SOÁTIEÀN</v>
          </cell>
        </row>
        <row r="2">
          <cell r="A2">
            <v>50</v>
          </cell>
          <cell r="B2">
            <v>37744</v>
          </cell>
          <cell r="C2">
            <v>3</v>
          </cell>
          <cell r="D2" t="str">
            <v>Cty Coå Phaàn Boät Giaët Lix</v>
          </cell>
          <cell r="F2" t="str">
            <v>Coâng Thöông CN 14</v>
          </cell>
          <cell r="G2" t="str">
            <v>Hoà Chí Minh</v>
          </cell>
          <cell r="H2" t="str">
            <v>Traû tieàn mua boät giaët</v>
          </cell>
          <cell r="I2">
            <v>250000000</v>
          </cell>
        </row>
        <row r="3">
          <cell r="A3">
            <v>51</v>
          </cell>
          <cell r="B3">
            <v>37744</v>
          </cell>
          <cell r="C3">
            <v>41</v>
          </cell>
          <cell r="D3" t="str">
            <v>Cty Xi Maêng Nghi Sôn</v>
          </cell>
          <cell r="F3" t="str">
            <v>Coâng Thöông CN 9</v>
          </cell>
          <cell r="G3" t="str">
            <v>Hoà Chí Minh</v>
          </cell>
          <cell r="H3" t="str">
            <v>Traû tieàn mua ximaêng</v>
          </cell>
          <cell r="I3">
            <v>246000000</v>
          </cell>
        </row>
        <row r="4">
          <cell r="A4">
            <v>3</v>
          </cell>
          <cell r="B4">
            <v>37746</v>
          </cell>
          <cell r="C4">
            <v>8</v>
          </cell>
          <cell r="D4" t="str">
            <v>Cty Xi Maêng Haø Tieân II</v>
          </cell>
          <cell r="F4" t="str">
            <v>Coâng Thöông</v>
          </cell>
          <cell r="G4" t="str">
            <v>Kieân Giang</v>
          </cell>
          <cell r="H4" t="str">
            <v>Traû tieàn mua xi maêng 200taán</v>
          </cell>
          <cell r="I4">
            <v>160160000</v>
          </cell>
        </row>
        <row r="5">
          <cell r="A5">
            <v>4</v>
          </cell>
          <cell r="B5">
            <v>37746</v>
          </cell>
          <cell r="C5">
            <v>5</v>
          </cell>
          <cell r="D5" t="str">
            <v>Cty TNHH TMaïi Thaønh Long</v>
          </cell>
          <cell r="F5" t="str">
            <v>Coâng Thöong CN6</v>
          </cell>
          <cell r="G5" t="str">
            <v>Hoà Chí Minh</v>
          </cell>
          <cell r="H5" t="str">
            <v>Traû tieàn mua boät ngoït</v>
          </cell>
          <cell r="I5">
            <v>250630399</v>
          </cell>
        </row>
        <row r="6">
          <cell r="A6">
            <v>1</v>
          </cell>
          <cell r="B6">
            <v>37746</v>
          </cell>
          <cell r="C6">
            <v>19</v>
          </cell>
          <cell r="D6" t="str">
            <v>Cty LD Khí Ñoát Saøi Goøn (Elf)</v>
          </cell>
          <cell r="F6" t="str">
            <v>Eximbank</v>
          </cell>
          <cell r="G6" t="str">
            <v>Hoà Chí Minh</v>
          </cell>
          <cell r="H6" t="str">
            <v>Traû tieàn mua gaz</v>
          </cell>
          <cell r="I6">
            <v>23820360</v>
          </cell>
        </row>
        <row r="7">
          <cell r="A7">
            <v>5</v>
          </cell>
          <cell r="B7">
            <v>37746</v>
          </cell>
          <cell r="C7">
            <v>1</v>
          </cell>
          <cell r="D7" t="str">
            <v>Nhaø Maùy Thuoác Laù Saøi Goøn</v>
          </cell>
          <cell r="F7" t="str">
            <v>Sôû Giao Dòch II CTVN</v>
          </cell>
          <cell r="G7" t="str">
            <v>Hoà Chí Minh</v>
          </cell>
          <cell r="H7" t="str">
            <v>Traû tieàn mua thuoác laù</v>
          </cell>
          <cell r="I7">
            <v>136300000</v>
          </cell>
        </row>
        <row r="8">
          <cell r="A8">
            <v>6</v>
          </cell>
          <cell r="B8">
            <v>37746</v>
          </cell>
          <cell r="C8">
            <v>10</v>
          </cell>
          <cell r="D8" t="str">
            <v>Cty TNHH Daàu Nhôùt vaø Hoùa Chaát VN</v>
          </cell>
          <cell r="F8" t="str">
            <v>Hoàng Kong&amp; Thöôïng Haûi</v>
          </cell>
          <cell r="G8" t="str">
            <v>Hoà Chí Minh</v>
          </cell>
          <cell r="H8" t="str">
            <v>Traû tieàn mua nhôùt</v>
          </cell>
          <cell r="I8">
            <v>307000000</v>
          </cell>
        </row>
        <row r="9">
          <cell r="A9">
            <v>2</v>
          </cell>
          <cell r="B9">
            <v>37746</v>
          </cell>
          <cell r="C9">
            <v>83</v>
          </cell>
          <cell r="D9" t="str">
            <v>CTy TNHH TM TH Thuaän Taân</v>
          </cell>
          <cell r="F9" t="str">
            <v>Ngoaïi Thöông</v>
          </cell>
          <cell r="G9" t="str">
            <v>Hoà Chí Minh</v>
          </cell>
          <cell r="H9" t="str">
            <v>Traû tieàn mua tivi</v>
          </cell>
          <cell r="I9">
            <v>43649600</v>
          </cell>
        </row>
        <row r="10">
          <cell r="A10">
            <v>3</v>
          </cell>
          <cell r="B10">
            <v>37746</v>
          </cell>
          <cell r="C10">
            <v>31</v>
          </cell>
          <cell r="D10" t="str">
            <v>Cty Daàu Aên Golden Hope - Nhaø Beø</v>
          </cell>
          <cell r="F10" t="str">
            <v>Sôû Giao Dòch II CTVN</v>
          </cell>
          <cell r="G10" t="str">
            <v>Hoà Chí Minh</v>
          </cell>
          <cell r="H10" t="str">
            <v>Traû tieàn daàu aên( TT.TN.BL)</v>
          </cell>
          <cell r="I10">
            <v>75965070</v>
          </cell>
        </row>
        <row r="11">
          <cell r="A11">
            <v>4</v>
          </cell>
          <cell r="B11">
            <v>37747</v>
          </cell>
          <cell r="C11">
            <v>25</v>
          </cell>
          <cell r="D11" t="str">
            <v xml:space="preserve"> Thu Baûo Hieåm Xaõ Hoäi Tænh Baïc Lieâu</v>
          </cell>
          <cell r="F11" t="str">
            <v>NN &amp; P/T N/Thoân</v>
          </cell>
          <cell r="G11" t="str">
            <v>Baïc Lieâu</v>
          </cell>
          <cell r="H11" t="str">
            <v>Noäp BHXH,BHYT thaùng 4/2003</v>
          </cell>
          <cell r="I11">
            <v>25053850</v>
          </cell>
        </row>
        <row r="12">
          <cell r="A12">
            <v>7</v>
          </cell>
          <cell r="B12">
            <v>37748</v>
          </cell>
          <cell r="C12">
            <v>41</v>
          </cell>
          <cell r="D12" t="str">
            <v>Cty Xi Maêng Nghi Sôn</v>
          </cell>
          <cell r="F12" t="str">
            <v>Coâng Thöông CN 9</v>
          </cell>
          <cell r="G12" t="str">
            <v>Hoà Chí Minh</v>
          </cell>
          <cell r="H12" t="str">
            <v>Traû tieàn mua xi maêng 300taán</v>
          </cell>
          <cell r="I12">
            <v>246000000</v>
          </cell>
        </row>
        <row r="13">
          <cell r="A13">
            <v>5</v>
          </cell>
          <cell r="B13">
            <v>37749</v>
          </cell>
          <cell r="C13">
            <v>31</v>
          </cell>
          <cell r="D13" t="str">
            <v>Cty Daàu Aên Golden Hope - Nhaø Beø</v>
          </cell>
          <cell r="F13" t="str">
            <v>Sôû Giao Dòch II CTVN</v>
          </cell>
          <cell r="G13" t="str">
            <v>Hoà Chí Minh</v>
          </cell>
          <cell r="H13" t="str">
            <v>Traû tieàn daàu aên( TT.BL: 5.427.400Ñ ;TT.CM : 84888128ñ)</v>
          </cell>
          <cell r="I13">
            <v>90315528</v>
          </cell>
        </row>
        <row r="14">
          <cell r="A14">
            <v>6</v>
          </cell>
          <cell r="B14">
            <v>37750</v>
          </cell>
          <cell r="C14">
            <v>27</v>
          </cell>
          <cell r="D14" t="str">
            <v>Cty TNHH Quoác Teá Nagarjuna</v>
          </cell>
          <cell r="F14" t="str">
            <v>INDOVINA</v>
          </cell>
          <cell r="G14" t="str">
            <v>Hoà Chí Minh</v>
          </cell>
          <cell r="H14" t="str">
            <v>Traø tieàn mua ñöôøng</v>
          </cell>
          <cell r="I14">
            <v>27300000</v>
          </cell>
        </row>
        <row r="15">
          <cell r="A15">
            <v>7</v>
          </cell>
          <cell r="B15">
            <v>37750</v>
          </cell>
          <cell r="C15">
            <v>83</v>
          </cell>
          <cell r="D15" t="str">
            <v>CTy TNHH TM TH Thuaän Taân</v>
          </cell>
          <cell r="F15" t="str">
            <v>Ngoaïi Thöông</v>
          </cell>
          <cell r="G15" t="str">
            <v>Hoà Chí Minh</v>
          </cell>
          <cell r="H15" t="str">
            <v>Traøtieàn mua Tivi</v>
          </cell>
          <cell r="I15">
            <v>15880260</v>
          </cell>
        </row>
        <row r="16">
          <cell r="A16">
            <v>8</v>
          </cell>
          <cell r="B16">
            <v>37750</v>
          </cell>
          <cell r="C16">
            <v>14</v>
          </cell>
          <cell r="D16" t="str">
            <v>Coâng Ty Theùp Mieàn Nam</v>
          </cell>
          <cell r="F16" t="str">
            <v>Coâng Thöông CN I</v>
          </cell>
          <cell r="G16" t="str">
            <v>Hoà Chí Minh</v>
          </cell>
          <cell r="H16" t="str">
            <v>Traû tieàn mua haøng cho CN Theùp Mieàn Nam taïi Caàn Thô</v>
          </cell>
          <cell r="I16">
            <v>449567255</v>
          </cell>
        </row>
        <row r="17">
          <cell r="A17">
            <v>9</v>
          </cell>
          <cell r="B17">
            <v>37750</v>
          </cell>
          <cell r="C17">
            <v>5</v>
          </cell>
          <cell r="D17" t="str">
            <v>Cty TNHH TMaïi Thaønh Long</v>
          </cell>
          <cell r="F17" t="str">
            <v>Coâng Thöong CN6</v>
          </cell>
          <cell r="G17" t="str">
            <v>Hoà Chí Minh</v>
          </cell>
          <cell r="H17" t="str">
            <v>Traû tieàn mua boät ngoït</v>
          </cell>
          <cell r="I17">
            <v>257555067</v>
          </cell>
        </row>
        <row r="18">
          <cell r="A18">
            <v>8</v>
          </cell>
          <cell r="B18">
            <v>37750</v>
          </cell>
          <cell r="C18">
            <v>94</v>
          </cell>
          <cell r="D18" t="str">
            <v>CTy TNHH SX Taân AÙ Chaâu</v>
          </cell>
          <cell r="F18" t="str">
            <v>Coâng Thöông CN 9</v>
          </cell>
          <cell r="G18" t="str">
            <v>Hoà Chí Minh</v>
          </cell>
          <cell r="H18" t="str">
            <v>Traû tieàn mua chaùo Bình Tieân</v>
          </cell>
          <cell r="I18">
            <v>5963000</v>
          </cell>
        </row>
        <row r="19">
          <cell r="A19">
            <v>9</v>
          </cell>
          <cell r="B19">
            <v>37750</v>
          </cell>
          <cell r="C19">
            <v>44</v>
          </cell>
          <cell r="D19" t="str">
            <v>CTy Ñieän Baùo Ñieän Thoaïi Baïc Lieâu</v>
          </cell>
          <cell r="F19" t="str">
            <v xml:space="preserve">Coâng Thöông </v>
          </cell>
          <cell r="G19" t="str">
            <v>Baïc Lieâu</v>
          </cell>
          <cell r="H19" t="str">
            <v>Tieàn ñieän thoaïi thaùng 4/2003</v>
          </cell>
          <cell r="I19">
            <v>10122657</v>
          </cell>
        </row>
        <row r="20">
          <cell r="A20">
            <v>10</v>
          </cell>
          <cell r="B20">
            <v>37753</v>
          </cell>
          <cell r="C20">
            <v>28</v>
          </cell>
          <cell r="D20" t="str">
            <v>Chi Nhaùnh Cty CP Söõa VN Taïi Caàn Thô</v>
          </cell>
          <cell r="F20" t="str">
            <v>Ñaàu Tö &amp; Phaùt Trieån</v>
          </cell>
          <cell r="G20" t="str">
            <v>Caàn Thô</v>
          </cell>
          <cell r="H20" t="str">
            <v>Traû tieàn mua söõa caùc loaïi</v>
          </cell>
          <cell r="I20">
            <v>374144218</v>
          </cell>
        </row>
        <row r="21">
          <cell r="A21">
            <v>11</v>
          </cell>
          <cell r="B21">
            <v>37753</v>
          </cell>
          <cell r="C21">
            <v>73</v>
          </cell>
          <cell r="D21" t="str">
            <v>Cty. TNHH SX.TM.HMP Myõ Haûo</v>
          </cell>
          <cell r="F21" t="str">
            <v>Ngoaïi Thöông</v>
          </cell>
          <cell r="G21" t="str">
            <v>Hoà Chí Minh</v>
          </cell>
          <cell r="H21" t="str">
            <v>Traû tieàn mua nöôùc röûa cheùn(TT.CM: 45.050.322ñ ; TT.BL: 32.637.627ñ)</v>
          </cell>
          <cell r="I21">
            <v>77687949</v>
          </cell>
        </row>
        <row r="22">
          <cell r="A22">
            <v>10</v>
          </cell>
          <cell r="B22">
            <v>37753</v>
          </cell>
          <cell r="C22">
            <v>8</v>
          </cell>
          <cell r="D22" t="str">
            <v>Cty Xi Maêng Haø Tieân II</v>
          </cell>
          <cell r="F22" t="str">
            <v>Coâng Thöông</v>
          </cell>
          <cell r="G22" t="str">
            <v>Kieân Giang</v>
          </cell>
          <cell r="H22" t="str">
            <v>Traû tieàn mua xi maêng 250taán</v>
          </cell>
          <cell r="I22">
            <v>200200000</v>
          </cell>
        </row>
        <row r="23">
          <cell r="A23">
            <v>12</v>
          </cell>
          <cell r="B23">
            <v>37754</v>
          </cell>
          <cell r="C23">
            <v>90</v>
          </cell>
          <cell r="D23" t="str">
            <v>CN CTy. CP Ñöôøng Bieân Hoøa taïi Caàn Thô</v>
          </cell>
          <cell r="F23" t="str">
            <v>Coâng Thöông</v>
          </cell>
          <cell r="G23" t="str">
            <v>Caàn Thô</v>
          </cell>
          <cell r="H23" t="str">
            <v>Traû tieàn mua ñöôøng</v>
          </cell>
          <cell r="I23">
            <v>10220000</v>
          </cell>
        </row>
        <row r="24">
          <cell r="A24">
            <v>13</v>
          </cell>
          <cell r="B24">
            <v>37755</v>
          </cell>
          <cell r="C24">
            <v>66</v>
          </cell>
          <cell r="D24" t="str">
            <v>Cty UNI PRESIDENT</v>
          </cell>
          <cell r="F24" t="str">
            <v>ANZ</v>
          </cell>
          <cell r="G24" t="str">
            <v>Hoà Chí Minh</v>
          </cell>
          <cell r="H24" t="str">
            <v>Traû tieàn mua mì</v>
          </cell>
          <cell r="I24">
            <v>56918400</v>
          </cell>
        </row>
        <row r="25">
          <cell r="A25">
            <v>11</v>
          </cell>
          <cell r="B25">
            <v>37755</v>
          </cell>
          <cell r="C25">
            <v>16</v>
          </cell>
          <cell r="D25" t="str">
            <v>Cty Daàu Khí Petechim</v>
          </cell>
          <cell r="F25" t="str">
            <v>Ngoaïi Thöông</v>
          </cell>
          <cell r="G25" t="str">
            <v>Hoà Chí Minh</v>
          </cell>
          <cell r="H25" t="str">
            <v>Traû tieàn mua xaêng daàu</v>
          </cell>
          <cell r="I25">
            <v>3930000000</v>
          </cell>
        </row>
        <row r="26">
          <cell r="A26">
            <v>12</v>
          </cell>
          <cell r="B26">
            <v>37755</v>
          </cell>
          <cell r="C26">
            <v>5</v>
          </cell>
          <cell r="D26" t="str">
            <v>Cty TNHH TMaïi Thaønh Long</v>
          </cell>
          <cell r="F26" t="str">
            <v>Coâng Thöong CN6</v>
          </cell>
          <cell r="G26" t="str">
            <v>Hoà Chí Minh</v>
          </cell>
          <cell r="H26" t="str">
            <v>Traû tieàn mua boät ngoït</v>
          </cell>
          <cell r="I26">
            <v>280171260</v>
          </cell>
        </row>
        <row r="27">
          <cell r="A27">
            <v>13</v>
          </cell>
          <cell r="B27">
            <v>37755</v>
          </cell>
          <cell r="C27">
            <v>8</v>
          </cell>
          <cell r="D27" t="str">
            <v>Cty Xi Maêng Haø Tieân II</v>
          </cell>
          <cell r="F27" t="str">
            <v>Coâng Thöông</v>
          </cell>
          <cell r="G27" t="str">
            <v>Kieân Giang</v>
          </cell>
          <cell r="H27" t="str">
            <v>Traû tieàn mua xi maêng 250taán</v>
          </cell>
          <cell r="I27">
            <v>200200000</v>
          </cell>
        </row>
        <row r="28">
          <cell r="A28">
            <v>14</v>
          </cell>
          <cell r="B28">
            <v>37755</v>
          </cell>
          <cell r="C28">
            <v>1</v>
          </cell>
          <cell r="D28" t="str">
            <v>Nhaø Maùy Thuoác Laù Saøi Goøn</v>
          </cell>
          <cell r="F28" t="str">
            <v>Sôû Giao Dòch II CTVN</v>
          </cell>
          <cell r="G28" t="str">
            <v>Hoà Chí Minh</v>
          </cell>
          <cell r="H28" t="str">
            <v>Traû tieàn mua thuoác laù</v>
          </cell>
          <cell r="I28">
            <v>187500000</v>
          </cell>
        </row>
        <row r="29">
          <cell r="A29">
            <v>15</v>
          </cell>
          <cell r="B29">
            <v>37755</v>
          </cell>
          <cell r="C29">
            <v>3</v>
          </cell>
          <cell r="D29" t="str">
            <v>Cty Coå Phaàn Boät Giaët Lix</v>
          </cell>
          <cell r="F29" t="str">
            <v>Coâng Thöông CN 14</v>
          </cell>
          <cell r="G29" t="str">
            <v>Hoà Chí Minh</v>
          </cell>
          <cell r="H29" t="str">
            <v>Traû tieàn mua boät giaët</v>
          </cell>
          <cell r="I29">
            <v>300000000</v>
          </cell>
        </row>
        <row r="30">
          <cell r="A30">
            <v>14</v>
          </cell>
          <cell r="B30">
            <v>37756</v>
          </cell>
          <cell r="C30">
            <v>27</v>
          </cell>
          <cell r="D30" t="str">
            <v>Cty TNHH Quoác Teá Nagarjuna</v>
          </cell>
          <cell r="F30" t="str">
            <v>INDOVINA</v>
          </cell>
          <cell r="G30" t="str">
            <v>Hoà Chí Minh</v>
          </cell>
          <cell r="H30" t="str">
            <v>Traû tieàn mua ñöôøng</v>
          </cell>
          <cell r="I30">
            <v>27650000</v>
          </cell>
        </row>
        <row r="31">
          <cell r="A31">
            <v>15</v>
          </cell>
          <cell r="B31">
            <v>37756</v>
          </cell>
          <cell r="C31">
            <v>9</v>
          </cell>
          <cell r="D31" t="str">
            <v>Castrol Vieät Nam Ltd</v>
          </cell>
          <cell r="F31" t="str">
            <v>Ngoaïi Thöông</v>
          </cell>
          <cell r="G31" t="str">
            <v>Hoà Chí Minh</v>
          </cell>
          <cell r="H31" t="str">
            <v>Traû tieàn mua nhôùt</v>
          </cell>
          <cell r="I31">
            <v>158147302</v>
          </cell>
        </row>
        <row r="32">
          <cell r="A32">
            <v>16</v>
          </cell>
          <cell r="B32">
            <v>37756</v>
          </cell>
          <cell r="C32">
            <v>95</v>
          </cell>
          <cell r="D32" t="str">
            <v>Cty Deät May Thaønh Coâng - CN MieànTaây</v>
          </cell>
          <cell r="F32" t="str">
            <v>Ñaàu Tö &amp; Phaùt Trieån</v>
          </cell>
          <cell r="G32" t="str">
            <v>Caàn Thô</v>
          </cell>
          <cell r="H32" t="str">
            <v>Traû tieàn mua haøng may maëc+ vaûi</v>
          </cell>
          <cell r="I32">
            <v>2667640</v>
          </cell>
        </row>
        <row r="33">
          <cell r="A33">
            <v>17</v>
          </cell>
          <cell r="B33">
            <v>37757</v>
          </cell>
          <cell r="C33">
            <v>21</v>
          </cell>
          <cell r="D33" t="str">
            <v>Cty Coå Phaàn Vaät Tö  Haäu Giang</v>
          </cell>
          <cell r="F33" t="str">
            <v>Coâng Thöông</v>
          </cell>
          <cell r="G33" t="str">
            <v>Caàn Thô</v>
          </cell>
          <cell r="H33" t="str">
            <v>Traû tieàn mua gaz</v>
          </cell>
          <cell r="I33">
            <v>50000000</v>
          </cell>
        </row>
        <row r="34">
          <cell r="A34">
            <v>18</v>
          </cell>
          <cell r="B34">
            <v>37760</v>
          </cell>
          <cell r="C34">
            <v>28</v>
          </cell>
          <cell r="D34" t="str">
            <v>Chi Nhaùnh Cty CP Söõa VN Taïi Caàn Thô</v>
          </cell>
          <cell r="F34" t="str">
            <v>Ñaàu Tö &amp; Phaùt Trieån</v>
          </cell>
          <cell r="G34" t="str">
            <v>Caàn Thô</v>
          </cell>
          <cell r="H34" t="str">
            <v>Traû tieàn mua söõa caùc loaïi</v>
          </cell>
          <cell r="I34">
            <v>444196009</v>
          </cell>
        </row>
        <row r="35">
          <cell r="A35">
            <v>19</v>
          </cell>
          <cell r="B35">
            <v>37760</v>
          </cell>
          <cell r="C35">
            <v>31</v>
          </cell>
          <cell r="D35" t="str">
            <v>Cty Daàu Aên Golden Hope - Nhaø Beø</v>
          </cell>
          <cell r="F35" t="str">
            <v>Sôû Giao Dòch II CTVN</v>
          </cell>
          <cell r="G35" t="str">
            <v>Hoà Chí Minh</v>
          </cell>
          <cell r="H35" t="str">
            <v>Traû tieàn daàu aên( TT.BL: 77.570.548ñ ;TT.CM : 82.727.876ñ)</v>
          </cell>
          <cell r="I35">
            <v>160298424</v>
          </cell>
        </row>
        <row r="36">
          <cell r="A36">
            <v>16</v>
          </cell>
          <cell r="B36">
            <v>37760</v>
          </cell>
          <cell r="C36">
            <v>8</v>
          </cell>
          <cell r="D36" t="str">
            <v>Cty Xi Maêng Haø Tieân II</v>
          </cell>
          <cell r="F36" t="str">
            <v>Coâng Thöông</v>
          </cell>
          <cell r="G36" t="str">
            <v>Kieân Giang</v>
          </cell>
          <cell r="H36" t="str">
            <v>Traû tieàn mua xi maêng 200taán</v>
          </cell>
          <cell r="I36">
            <v>160160000</v>
          </cell>
        </row>
        <row r="37">
          <cell r="A37">
            <v>20</v>
          </cell>
          <cell r="B37">
            <v>37760</v>
          </cell>
          <cell r="C37">
            <v>27</v>
          </cell>
          <cell r="D37" t="str">
            <v>Cty TNHH Quoác Teá Nagarjuna</v>
          </cell>
          <cell r="F37" t="str">
            <v>INDOVINA</v>
          </cell>
          <cell r="G37" t="str">
            <v>Hoà Chí Minh</v>
          </cell>
          <cell r="H37" t="str">
            <v>Traû tieàn mua ñöôøng</v>
          </cell>
          <cell r="I37">
            <v>27650000</v>
          </cell>
        </row>
        <row r="38">
          <cell r="A38">
            <v>21</v>
          </cell>
          <cell r="B38">
            <v>37760</v>
          </cell>
          <cell r="C38">
            <v>73</v>
          </cell>
          <cell r="D38" t="str">
            <v>Cty. TNHH SX.TM.HMP Myõ Haûo</v>
          </cell>
          <cell r="F38" t="str">
            <v>Ngoaïi Thöông</v>
          </cell>
          <cell r="G38" t="str">
            <v>Hoà Chí Minh</v>
          </cell>
          <cell r="H38" t="str">
            <v>Traû tieàn mua nöôùc röûa cheùn(TT.CM: 59.742.382ñ ; TT.BL: 37.733.597ñ)</v>
          </cell>
          <cell r="I38">
            <v>97475979</v>
          </cell>
        </row>
        <row r="39">
          <cell r="A39">
            <v>17</v>
          </cell>
          <cell r="B39">
            <v>37761</v>
          </cell>
          <cell r="C39">
            <v>4</v>
          </cell>
          <cell r="D39" t="str">
            <v>Cty TMKT &amp; Ñaàu Tö PETEC</v>
          </cell>
          <cell r="F39" t="str">
            <v>Sôû Giao Dòch II  CTVN</v>
          </cell>
          <cell r="G39" t="str">
            <v>Hoà Chí Minh</v>
          </cell>
          <cell r="H39" t="str">
            <v>Traû tieàn mua xaêng daàu</v>
          </cell>
          <cell r="I39">
            <v>1000000000</v>
          </cell>
        </row>
        <row r="40">
          <cell r="A40">
            <v>18</v>
          </cell>
          <cell r="B40">
            <v>37761</v>
          </cell>
          <cell r="C40">
            <v>14</v>
          </cell>
          <cell r="D40" t="str">
            <v>Coâng Ty Theùp Mieàn Nam</v>
          </cell>
          <cell r="F40" t="str">
            <v>Coâng Thöông CN I</v>
          </cell>
          <cell r="G40" t="str">
            <v>Hoà Chí Minh</v>
          </cell>
          <cell r="H40" t="str">
            <v>Traû tieàn mua haøng cho CN Theùp Mieàn Nam taïi Caàn Thô</v>
          </cell>
          <cell r="I40">
            <v>250000000</v>
          </cell>
        </row>
        <row r="41">
          <cell r="A41">
            <v>22</v>
          </cell>
          <cell r="B41">
            <v>37761</v>
          </cell>
          <cell r="C41">
            <v>19</v>
          </cell>
          <cell r="D41" t="str">
            <v>Cty LD Khí Ñoát Saøi Goøn (Elf)</v>
          </cell>
          <cell r="F41" t="str">
            <v>Eximbank</v>
          </cell>
          <cell r="G41" t="str">
            <v>Hoà Chí Minh</v>
          </cell>
          <cell r="H41" t="str">
            <v>Traû tieàn mua gaz</v>
          </cell>
          <cell r="I41">
            <v>23922360</v>
          </cell>
        </row>
        <row r="42">
          <cell r="A42">
            <v>19</v>
          </cell>
          <cell r="B42">
            <v>37762</v>
          </cell>
          <cell r="C42">
            <v>8</v>
          </cell>
          <cell r="D42" t="str">
            <v>Cty Xi Maêng Haø Tieân II</v>
          </cell>
          <cell r="F42" t="str">
            <v>Coâng Thöông</v>
          </cell>
          <cell r="G42" t="str">
            <v>Kieân Giang</v>
          </cell>
          <cell r="H42" t="str">
            <v>Traû tieàn mua xi maêng 200taán</v>
          </cell>
          <cell r="I42">
            <v>157190000</v>
          </cell>
        </row>
        <row r="43">
          <cell r="A43">
            <v>20</v>
          </cell>
          <cell r="B43">
            <v>37762</v>
          </cell>
          <cell r="C43">
            <v>1</v>
          </cell>
          <cell r="D43" t="str">
            <v>Nhaø Maùy Thuoác Laù Saøi Goøn</v>
          </cell>
          <cell r="F43" t="str">
            <v>Sôû Giao Dòch II CTVN</v>
          </cell>
          <cell r="G43" t="str">
            <v>Hoà Chí Minh</v>
          </cell>
          <cell r="H43" t="str">
            <v>Traû tieàn mua thuoác laù</v>
          </cell>
          <cell r="I43">
            <v>300000000</v>
          </cell>
        </row>
        <row r="44">
          <cell r="A44">
            <v>23</v>
          </cell>
          <cell r="B44">
            <v>37762</v>
          </cell>
          <cell r="C44">
            <v>31</v>
          </cell>
          <cell r="D44" t="str">
            <v>Cty Daàu Aên Golden Hope - Nhaø Beø</v>
          </cell>
          <cell r="F44" t="str">
            <v>Sôû Giao Dòch II CTVN</v>
          </cell>
          <cell r="G44" t="str">
            <v>Hoà Chí Minh</v>
          </cell>
          <cell r="H44" t="str">
            <v>Traû tieàn daàu aên( TT.TN.BL)</v>
          </cell>
          <cell r="I44">
            <v>76436404</v>
          </cell>
        </row>
        <row r="45">
          <cell r="A45">
            <v>24</v>
          </cell>
          <cell r="B45">
            <v>37763</v>
          </cell>
          <cell r="C45">
            <v>28</v>
          </cell>
          <cell r="D45" t="str">
            <v>Chi Nhaùnh Cty CP Söõa VN Taïi Caàn Thô</v>
          </cell>
          <cell r="F45" t="str">
            <v>Ñaàu Tö &amp; Phaùt Trieån</v>
          </cell>
          <cell r="G45" t="str">
            <v>Caàn Thô</v>
          </cell>
          <cell r="H45" t="str">
            <v>Traû tieàn mua söõa caùc loaïi</v>
          </cell>
          <cell r="I45">
            <v>213758688</v>
          </cell>
        </row>
        <row r="46">
          <cell r="A46">
            <v>25</v>
          </cell>
          <cell r="B46">
            <v>37764</v>
          </cell>
          <cell r="C46">
            <v>31</v>
          </cell>
          <cell r="D46" t="str">
            <v>Cty Daàu Aên Golden Hope - Nhaø Beø</v>
          </cell>
          <cell r="F46" t="str">
            <v>Sôû Giao Dòch II CTVN</v>
          </cell>
          <cell r="G46" t="str">
            <v>Hoà Chí Minh</v>
          </cell>
          <cell r="H46" t="str">
            <v>Traû tieàn daàu aên( TT.TN.CM)</v>
          </cell>
          <cell r="I46">
            <v>80386240</v>
          </cell>
        </row>
        <row r="47">
          <cell r="A47">
            <v>26</v>
          </cell>
          <cell r="B47">
            <v>37764</v>
          </cell>
          <cell r="C47">
            <v>27</v>
          </cell>
          <cell r="D47" t="str">
            <v>Cty TNHH Quoác Teá Nagarjuna</v>
          </cell>
          <cell r="F47" t="str">
            <v>INDOVINA</v>
          </cell>
          <cell r="G47" t="str">
            <v>Hoà Chí Minh</v>
          </cell>
          <cell r="H47" t="str">
            <v>Traû tieàn mua ñöôøng</v>
          </cell>
          <cell r="I47">
            <v>27650000</v>
          </cell>
        </row>
        <row r="48">
          <cell r="A48">
            <v>21</v>
          </cell>
          <cell r="B48">
            <v>37764</v>
          </cell>
          <cell r="C48">
            <v>5</v>
          </cell>
          <cell r="D48" t="str">
            <v>Cty TNHH TMaïi Thaønh Long</v>
          </cell>
          <cell r="F48" t="str">
            <v>Coâng Thöong CN6</v>
          </cell>
          <cell r="G48" t="str">
            <v>Hoà Chí Minh</v>
          </cell>
          <cell r="H48" t="str">
            <v>Traû tieàn mua boät ngoït</v>
          </cell>
          <cell r="I48">
            <v>178321565</v>
          </cell>
        </row>
        <row r="49">
          <cell r="A49">
            <v>22</v>
          </cell>
          <cell r="B49">
            <v>37764</v>
          </cell>
          <cell r="C49">
            <v>36</v>
          </cell>
          <cell r="D49" t="str">
            <v>XN Xaêng Daàu Daàu Khí Vuõng Taøu</v>
          </cell>
          <cell r="F49" t="str">
            <v>Coâng Thöông</v>
          </cell>
          <cell r="G49" t="str">
            <v>Baø Ròa-Vuõng Taøu</v>
          </cell>
          <cell r="H49" t="str">
            <v>Traû tieàn mua xaêng daàu</v>
          </cell>
          <cell r="I49">
            <v>7700000000</v>
          </cell>
        </row>
        <row r="50">
          <cell r="A50">
            <v>27</v>
          </cell>
          <cell r="B50">
            <v>37764</v>
          </cell>
          <cell r="C50">
            <v>31</v>
          </cell>
          <cell r="D50" t="str">
            <v>Cty Daàu Aên Golden Hope - Nhaø Beø</v>
          </cell>
          <cell r="F50" t="str">
            <v>Sôû Giao Dòch II CTVN</v>
          </cell>
          <cell r="G50" t="str">
            <v>Hoà Chí Minh</v>
          </cell>
          <cell r="H50" t="str">
            <v>Traû tieàn daàu aên( TT.TN.BL)</v>
          </cell>
          <cell r="I50">
            <v>75292290</v>
          </cell>
        </row>
        <row r="51">
          <cell r="A51">
            <v>28</v>
          </cell>
          <cell r="B51">
            <v>37764</v>
          </cell>
          <cell r="C51">
            <v>83</v>
          </cell>
          <cell r="D51" t="str">
            <v>CTy TNHH TM TH Thuaän Taân</v>
          </cell>
          <cell r="F51" t="str">
            <v>Ngoaïi Thöông</v>
          </cell>
          <cell r="G51" t="str">
            <v>Hoà Chí Minh</v>
          </cell>
          <cell r="H51" t="str">
            <v>Traû tieàn mua Tivi</v>
          </cell>
          <cell r="I51">
            <v>30206880</v>
          </cell>
        </row>
        <row r="52">
          <cell r="A52">
            <v>29</v>
          </cell>
          <cell r="B52">
            <v>37767</v>
          </cell>
          <cell r="C52">
            <v>28</v>
          </cell>
          <cell r="D52" t="str">
            <v>Chi Nhaùnh Cty CP Söõa VN Taïi Caàn Thô</v>
          </cell>
          <cell r="F52" t="str">
            <v>Ñaàu Tö &amp; Phaùt Trieån</v>
          </cell>
          <cell r="G52" t="str">
            <v>Caàn Thô</v>
          </cell>
          <cell r="H52" t="str">
            <v>Traû tieàn mua söõa caùc loaïi</v>
          </cell>
          <cell r="I52">
            <v>282740000</v>
          </cell>
        </row>
        <row r="53">
          <cell r="A53">
            <v>23</v>
          </cell>
          <cell r="B53">
            <v>37767</v>
          </cell>
          <cell r="C53">
            <v>8</v>
          </cell>
          <cell r="D53" t="str">
            <v>Cty Xi Maêng Haø Tieân II</v>
          </cell>
          <cell r="F53" t="str">
            <v>Coâng Thöông</v>
          </cell>
          <cell r="G53" t="str">
            <v>Kieân Giang</v>
          </cell>
          <cell r="H53" t="str">
            <v>Traû tieàn mua xi maêng 250taán</v>
          </cell>
          <cell r="I53">
            <v>196487500</v>
          </cell>
        </row>
        <row r="54">
          <cell r="A54">
            <v>24</v>
          </cell>
          <cell r="B54">
            <v>37767</v>
          </cell>
          <cell r="C54">
            <v>73</v>
          </cell>
          <cell r="D54" t="str">
            <v>Cty. TNHH SX.TM.HMP Myõ Haûo</v>
          </cell>
          <cell r="F54" t="str">
            <v>Ngoaïi Thöông</v>
          </cell>
          <cell r="G54" t="str">
            <v>Hoà Chí Minh</v>
          </cell>
          <cell r="H54" t="str">
            <v>Traû tieàn mua nöôùc röûa cheùn(TT.CM: 33.298.230ñ ; TT.BL: 34.805.606ñ)</v>
          </cell>
          <cell r="I54">
            <v>68103836</v>
          </cell>
        </row>
        <row r="55">
          <cell r="A55">
            <v>25</v>
          </cell>
          <cell r="B55">
            <v>37768</v>
          </cell>
          <cell r="C55">
            <v>4</v>
          </cell>
          <cell r="D55" t="str">
            <v>Cty TMKT &amp; Ñaàu Tö PETEC</v>
          </cell>
          <cell r="F55" t="str">
            <v>Sôû Giao Dòch II  CTVN</v>
          </cell>
          <cell r="G55" t="str">
            <v>Hoà Chí Minh</v>
          </cell>
          <cell r="H55" t="str">
            <v>Traû tieàn mua xaêng daàu</v>
          </cell>
          <cell r="I55">
            <v>4300000000</v>
          </cell>
        </row>
        <row r="56">
          <cell r="A56">
            <v>26</v>
          </cell>
          <cell r="B56">
            <v>37768</v>
          </cell>
          <cell r="C56">
            <v>4</v>
          </cell>
          <cell r="D56" t="str">
            <v>Cty TMKT &amp; Ñaàu Tö PETEC</v>
          </cell>
          <cell r="F56" t="str">
            <v>Sôû Giao Dòch II  CTVN</v>
          </cell>
          <cell r="G56" t="str">
            <v>Hoà Chí Minh</v>
          </cell>
          <cell r="H56" t="str">
            <v>Traû tieàn mua xaêng daàu</v>
          </cell>
          <cell r="I56">
            <v>6640000000</v>
          </cell>
        </row>
        <row r="57">
          <cell r="A57">
            <v>27</v>
          </cell>
          <cell r="B57">
            <v>37769</v>
          </cell>
          <cell r="C57">
            <v>90</v>
          </cell>
          <cell r="D57" t="str">
            <v>CN CTy. CP Ñöôøng Bieân Hoøa taïi Caàn Thô</v>
          </cell>
          <cell r="F57" t="str">
            <v>Coâng Thöông</v>
          </cell>
          <cell r="G57" t="str">
            <v>Caàn Thô</v>
          </cell>
          <cell r="H57" t="str">
            <v>Traû tieàn mì</v>
          </cell>
          <cell r="I57">
            <v>43943642</v>
          </cell>
        </row>
        <row r="58">
          <cell r="A58">
            <v>28</v>
          </cell>
          <cell r="B58">
            <v>37769</v>
          </cell>
          <cell r="C58">
            <v>10</v>
          </cell>
          <cell r="D58" t="str">
            <v>Cty TNHH Daàu Nhôùt vaø Hoùa Chaát VN</v>
          </cell>
          <cell r="F58" t="str">
            <v>Hoàng Kong&amp; Thöôïng Haûi</v>
          </cell>
          <cell r="G58" t="str">
            <v>Hoà Chí Minh</v>
          </cell>
          <cell r="H58" t="str">
            <v>Traû tieàn mua nhôùt</v>
          </cell>
          <cell r="I58">
            <v>414580000</v>
          </cell>
        </row>
        <row r="59">
          <cell r="A59">
            <v>29</v>
          </cell>
          <cell r="B59">
            <v>37770</v>
          </cell>
          <cell r="C59">
            <v>1</v>
          </cell>
          <cell r="D59" t="str">
            <v>Nhaø Maùy Thuoác Laù Saøi Goøn</v>
          </cell>
          <cell r="F59" t="str">
            <v>Sôû Giao Dòch II CTVN</v>
          </cell>
          <cell r="G59" t="str">
            <v>Hoà Chí Minh</v>
          </cell>
          <cell r="H59" t="str">
            <v>Traû tieàn mua thuoác laù</v>
          </cell>
          <cell r="I59">
            <v>184825000</v>
          </cell>
        </row>
        <row r="60">
          <cell r="A60">
            <v>30</v>
          </cell>
          <cell r="B60">
            <v>37770</v>
          </cell>
          <cell r="C60">
            <v>12</v>
          </cell>
          <cell r="D60" t="str">
            <v>Cty Miwon Vieät Nam</v>
          </cell>
          <cell r="F60" t="str">
            <v>Coâng Thöông</v>
          </cell>
          <cell r="G60" t="str">
            <v>Phuù Thoï</v>
          </cell>
          <cell r="H60" t="str">
            <v>Traû tieàn mua boät ngoït</v>
          </cell>
          <cell r="I60">
            <v>85317300</v>
          </cell>
        </row>
        <row r="61">
          <cell r="A61">
            <v>31</v>
          </cell>
          <cell r="B61">
            <v>37770</v>
          </cell>
          <cell r="C61">
            <v>41</v>
          </cell>
          <cell r="D61" t="str">
            <v>Cty Xi Maêng Nghi Sôn</v>
          </cell>
          <cell r="F61" t="str">
            <v>Coâng Thöông CN 9</v>
          </cell>
          <cell r="G61" t="str">
            <v>Hoà Chí Minh</v>
          </cell>
          <cell r="H61" t="str">
            <v>Traû tieàn mua xi maêng</v>
          </cell>
          <cell r="I61">
            <v>246000000</v>
          </cell>
        </row>
        <row r="62">
          <cell r="A62">
            <v>30</v>
          </cell>
          <cell r="B62">
            <v>37771</v>
          </cell>
          <cell r="C62">
            <v>28</v>
          </cell>
          <cell r="D62" t="str">
            <v>Chi Nhaùnh Cty CP Söõa VN Taïi Caàn Thô</v>
          </cell>
          <cell r="F62" t="str">
            <v>Ñaàu Tö &amp; Phaùt Trieån</v>
          </cell>
          <cell r="G62" t="str">
            <v>Caàn Thô</v>
          </cell>
          <cell r="H62" t="str">
            <v>Traû tieàn mua söõa caùc loaïi</v>
          </cell>
          <cell r="I62">
            <v>387001969</v>
          </cell>
        </row>
        <row r="63">
          <cell r="A63">
            <v>31</v>
          </cell>
          <cell r="B63">
            <v>37771</v>
          </cell>
          <cell r="C63">
            <v>90</v>
          </cell>
          <cell r="D63" t="str">
            <v>CN CTy. CP Ñöôøng Bieân Hoøa taïi Caàn Thô</v>
          </cell>
          <cell r="F63" t="str">
            <v>Coâng Thöông</v>
          </cell>
          <cell r="G63" t="str">
            <v>Caàn Thô</v>
          </cell>
          <cell r="H63" t="str">
            <v>Traû tieàn mua ñöôøng</v>
          </cell>
          <cell r="I63">
            <v>10243500</v>
          </cell>
        </row>
        <row r="64">
          <cell r="A64">
            <v>1</v>
          </cell>
          <cell r="B64">
            <v>37774</v>
          </cell>
          <cell r="C64">
            <v>28</v>
          </cell>
          <cell r="D64" t="str">
            <v>Chi Nhaùnh Cty CP Söõa VN Taïi Caàn Thô</v>
          </cell>
          <cell r="F64" t="str">
            <v>Ñaàu Tö &amp; Phaùt Trieån</v>
          </cell>
          <cell r="G64" t="str">
            <v>Caàn Thô</v>
          </cell>
          <cell r="H64" t="str">
            <v>Traû tieàn mua söõa caùc loaïi</v>
          </cell>
          <cell r="I64">
            <v>477437721</v>
          </cell>
        </row>
        <row r="65">
          <cell r="A65">
            <v>1</v>
          </cell>
          <cell r="B65">
            <v>37774</v>
          </cell>
          <cell r="C65">
            <v>8</v>
          </cell>
          <cell r="D65" t="str">
            <v>Cty Xi Maêng Haø Tieân II</v>
          </cell>
          <cell r="F65" t="str">
            <v>Coâng Thöông</v>
          </cell>
          <cell r="G65" t="str">
            <v>Kieân Giang</v>
          </cell>
          <cell r="H65" t="str">
            <v>Traû tieàn mua xi maêng 200taán</v>
          </cell>
          <cell r="I65">
            <v>160160000</v>
          </cell>
        </row>
        <row r="66">
          <cell r="A66">
            <v>2</v>
          </cell>
          <cell r="B66">
            <v>37774</v>
          </cell>
          <cell r="C66">
            <v>73</v>
          </cell>
          <cell r="D66" t="str">
            <v>Cty. TNHH SX.TM.HMP Myõ Haûo</v>
          </cell>
          <cell r="F66" t="str">
            <v>Ngoaïi Thöông</v>
          </cell>
          <cell r="G66" t="str">
            <v>Hoà Chí Minh</v>
          </cell>
          <cell r="H66" t="str">
            <v>Traû tieàn mua nöôùc röûa cheùn(TT.TN.CM)</v>
          </cell>
          <cell r="I66">
            <v>27631646</v>
          </cell>
        </row>
        <row r="67">
          <cell r="A67">
            <v>3</v>
          </cell>
          <cell r="B67">
            <v>37774</v>
          </cell>
          <cell r="C67">
            <v>19</v>
          </cell>
          <cell r="D67" t="str">
            <v>Cty LD Khí Ñoát Saøi Goøn (Elf)</v>
          </cell>
          <cell r="F67" t="str">
            <v>Eximbank</v>
          </cell>
          <cell r="G67" t="str">
            <v>Hoà Chí Minh</v>
          </cell>
          <cell r="H67" t="str">
            <v>Traû tieàn mua gaz</v>
          </cell>
          <cell r="I67">
            <v>23922360</v>
          </cell>
        </row>
        <row r="68">
          <cell r="A68">
            <v>4</v>
          </cell>
          <cell r="B68">
            <v>37774</v>
          </cell>
          <cell r="C68">
            <v>31</v>
          </cell>
          <cell r="D68" t="str">
            <v>Cty Daàu Aên Golden Hope - Nhaø Beø</v>
          </cell>
          <cell r="F68" t="str">
            <v>Sôû Giao Dòch II CTVN</v>
          </cell>
          <cell r="G68" t="str">
            <v>Hoà Chí Minh</v>
          </cell>
          <cell r="H68" t="str">
            <v>Traû tieàn mua daàu aên (TT.CM : 76.365.168ñ ) daàu xaù traïm Caàn Thô : 26.999.500ñ</v>
          </cell>
          <cell r="I68">
            <v>103364668</v>
          </cell>
        </row>
        <row r="69">
          <cell r="A69">
            <v>2</v>
          </cell>
          <cell r="B69">
            <v>37775</v>
          </cell>
          <cell r="C69">
            <v>3</v>
          </cell>
          <cell r="D69" t="str">
            <v>Cty Coå Phaàn Boät Giaët Lix</v>
          </cell>
          <cell r="F69" t="str">
            <v>Coâng Thöông CN 14</v>
          </cell>
          <cell r="G69" t="str">
            <v>Hoà Chí Minh</v>
          </cell>
          <cell r="H69" t="str">
            <v>Traû tieàn mua boät giaët</v>
          </cell>
          <cell r="I69">
            <v>320000000</v>
          </cell>
        </row>
        <row r="70">
          <cell r="A70">
            <v>3</v>
          </cell>
          <cell r="B70">
            <v>37775</v>
          </cell>
          <cell r="C70">
            <v>5</v>
          </cell>
          <cell r="D70" t="str">
            <v>Cty TNHH TMaïi Thaønh Long</v>
          </cell>
          <cell r="F70" t="str">
            <v>Coâng Thöong CN6</v>
          </cell>
          <cell r="G70" t="str">
            <v>Hoà Chí Minh</v>
          </cell>
          <cell r="H70" t="str">
            <v>Traû tieàn mua boät ngoït</v>
          </cell>
          <cell r="I70">
            <v>253568855</v>
          </cell>
        </row>
        <row r="71">
          <cell r="A71">
            <v>4</v>
          </cell>
          <cell r="B71">
            <v>37775</v>
          </cell>
          <cell r="C71">
            <v>14</v>
          </cell>
          <cell r="D71" t="str">
            <v>Coâng Ty Theùp Mieàn Nam</v>
          </cell>
          <cell r="F71" t="str">
            <v>Coâng Thöông CN I</v>
          </cell>
          <cell r="G71" t="str">
            <v>Hoà Chí Minh</v>
          </cell>
          <cell r="H71" t="str">
            <v>Traû tieàn mua haøng cho CN Theùp Mieàn Nam taïi Caàn Thô</v>
          </cell>
          <cell r="I71">
            <v>220921628</v>
          </cell>
        </row>
        <row r="72">
          <cell r="A72">
            <v>5</v>
          </cell>
          <cell r="B72">
            <v>37775</v>
          </cell>
          <cell r="C72">
            <v>25</v>
          </cell>
          <cell r="D72" t="str">
            <v xml:space="preserve"> Thu Baûo Hieåm Xaõ Hoäi Tænh Baïc Lieâu</v>
          </cell>
          <cell r="F72" t="str">
            <v>NN &amp; P/T N/Thoân</v>
          </cell>
          <cell r="G72" t="str">
            <v>Baïc Lieâu</v>
          </cell>
          <cell r="H72" t="str">
            <v>Noäp BHXH,BHYT thaùng 5/2003</v>
          </cell>
          <cell r="I72">
            <v>23806564</v>
          </cell>
        </row>
        <row r="73">
          <cell r="A73">
            <v>6</v>
          </cell>
          <cell r="B73">
            <v>37775</v>
          </cell>
          <cell r="C73">
            <v>79</v>
          </cell>
          <cell r="D73" t="str">
            <v>Doanh Nghiệp Tư Nhaân Minh Nghi</v>
          </cell>
          <cell r="F73" t="str">
            <v>T.M.C.P SG Coâng Thöông CN Bình Chaùnh</v>
          </cell>
          <cell r="G73" t="str">
            <v>Hoà Chí Minh</v>
          </cell>
          <cell r="H73" t="str">
            <v>Traû tieàn mua nöôùc ngoït (TT.CM)</v>
          </cell>
          <cell r="I73">
            <v>12045000</v>
          </cell>
        </row>
        <row r="74">
          <cell r="A74">
            <v>7</v>
          </cell>
          <cell r="B74">
            <v>37775</v>
          </cell>
          <cell r="C74">
            <v>66</v>
          </cell>
          <cell r="D74" t="str">
            <v>Cty UNI PRESIDENT</v>
          </cell>
          <cell r="F74" t="str">
            <v>ANZ</v>
          </cell>
          <cell r="G74" t="str">
            <v>Hoà Chí Minh</v>
          </cell>
          <cell r="H74" t="str">
            <v>Traû tieàn mua mì UNI</v>
          </cell>
          <cell r="I74">
            <v>45995586</v>
          </cell>
        </row>
        <row r="75">
          <cell r="A75">
            <v>8</v>
          </cell>
          <cell r="B75">
            <v>37775</v>
          </cell>
          <cell r="C75">
            <v>93</v>
          </cell>
          <cell r="D75" t="str">
            <v>Cty Coå Phaàn Giaáy Vieãn Ñoâng</v>
          </cell>
          <cell r="F75" t="str">
            <v>Coâng Thöông CN 12</v>
          </cell>
          <cell r="G75" t="str">
            <v>Hoà Chí Minh</v>
          </cell>
          <cell r="H75" t="str">
            <v>Traû tieàn mua giaáy vieãn ñoâng</v>
          </cell>
          <cell r="I75">
            <v>20372022</v>
          </cell>
        </row>
        <row r="76">
          <cell r="A76">
            <v>9</v>
          </cell>
          <cell r="B76">
            <v>37776</v>
          </cell>
          <cell r="C76">
            <v>96</v>
          </cell>
          <cell r="D76" t="str">
            <v>CTy Xi Maêng Kieân Giang</v>
          </cell>
          <cell r="F76" t="str">
            <v>Noâng Nghieäp Kieân Löông</v>
          </cell>
          <cell r="G76" t="str">
            <v>Kieân Giang</v>
          </cell>
          <cell r="H76" t="str">
            <v xml:space="preserve">Traû tieàn mua xi maêng </v>
          </cell>
          <cell r="I76">
            <v>34912500</v>
          </cell>
        </row>
        <row r="77">
          <cell r="A77">
            <v>10</v>
          </cell>
          <cell r="B77">
            <v>37776</v>
          </cell>
          <cell r="C77">
            <v>28</v>
          </cell>
          <cell r="D77" t="str">
            <v>Chi Nhaùnh Cty CP Söõa VN Taïi Caàn Thô</v>
          </cell>
          <cell r="F77" t="str">
            <v>Ñaàu Tö &amp; Phaùt Trieån</v>
          </cell>
          <cell r="G77" t="str">
            <v>Caàn Thô</v>
          </cell>
          <cell r="H77" t="str">
            <v>Traû tieàn mua söõa caùc loaïi</v>
          </cell>
          <cell r="I77">
            <v>412585425</v>
          </cell>
        </row>
        <row r="78">
          <cell r="A78">
            <v>11</v>
          </cell>
          <cell r="B78">
            <v>37776</v>
          </cell>
          <cell r="C78">
            <v>94</v>
          </cell>
          <cell r="D78" t="str">
            <v>CTy TNHH SX Taân AÙ Chaâu</v>
          </cell>
          <cell r="F78" t="str">
            <v>Coâng Thöông CN 9</v>
          </cell>
          <cell r="G78" t="str">
            <v>Hoà Chí Minh</v>
          </cell>
          <cell r="H78" t="str">
            <v>Traû tieàn mua chaùo Bình Tieân</v>
          </cell>
          <cell r="I78">
            <v>5909000</v>
          </cell>
        </row>
        <row r="79">
          <cell r="A79">
            <v>12</v>
          </cell>
          <cell r="B79">
            <v>37777</v>
          </cell>
          <cell r="C79">
            <v>31</v>
          </cell>
          <cell r="D79" t="str">
            <v>Cty Daàu Aên Golden Hope - Nhaø Beø</v>
          </cell>
          <cell r="F79" t="str">
            <v>Sôû Giao Dòch II CTVN</v>
          </cell>
          <cell r="G79" t="str">
            <v>Hoà Chí Minh</v>
          </cell>
          <cell r="H79" t="str">
            <v>Traû tieàn daàu aên( TT.TN.BL)</v>
          </cell>
          <cell r="I79">
            <v>76906808</v>
          </cell>
        </row>
        <row r="80">
          <cell r="A80">
            <v>13</v>
          </cell>
          <cell r="B80">
            <v>37777</v>
          </cell>
          <cell r="C80">
            <v>27</v>
          </cell>
          <cell r="D80" t="str">
            <v>Cty TNHH Quoác Teá Nagarjuna</v>
          </cell>
          <cell r="F80" t="str">
            <v>INDOVINA</v>
          </cell>
          <cell r="G80" t="str">
            <v>Hoà Chí Minh</v>
          </cell>
          <cell r="H80" t="str">
            <v>Traû tieàn mua ñöôøng</v>
          </cell>
          <cell r="I80">
            <v>55300000</v>
          </cell>
        </row>
        <row r="81">
          <cell r="A81">
            <v>5</v>
          </cell>
          <cell r="B81">
            <v>37778</v>
          </cell>
          <cell r="C81">
            <v>36</v>
          </cell>
          <cell r="D81" t="str">
            <v>XN Xaêng Daàu Daàu Khí Vuõng Taøu</v>
          </cell>
          <cell r="F81" t="str">
            <v>Coâng Thöông</v>
          </cell>
          <cell r="G81" t="str">
            <v>Baø Ròa-Vuõng Taøu</v>
          </cell>
          <cell r="H81" t="str">
            <v>Traû tieàn mua xaêng daàu</v>
          </cell>
          <cell r="I81">
            <v>1710000000</v>
          </cell>
        </row>
        <row r="82">
          <cell r="A82">
            <v>6</v>
          </cell>
          <cell r="B82">
            <v>37778</v>
          </cell>
          <cell r="C82">
            <v>8</v>
          </cell>
          <cell r="D82" t="str">
            <v>Cty Xi Maêng Haø Tieân II</v>
          </cell>
          <cell r="F82" t="str">
            <v>Coâng Thöông</v>
          </cell>
          <cell r="G82" t="str">
            <v>Kieân Giang</v>
          </cell>
          <cell r="H82" t="str">
            <v>Traû tieàn mua xi maêng 250taán</v>
          </cell>
          <cell r="I82">
            <v>200200000</v>
          </cell>
        </row>
        <row r="83">
          <cell r="A83">
            <v>14</v>
          </cell>
          <cell r="B83">
            <v>37781</v>
          </cell>
          <cell r="C83">
            <v>31</v>
          </cell>
          <cell r="D83" t="str">
            <v>Cty Daàu Aên Golden Hope - Nhaø Beø</v>
          </cell>
          <cell r="F83" t="str">
            <v>Sôû Giao Dòch II CTVN</v>
          </cell>
          <cell r="G83" t="str">
            <v>Hoà Chí Minh</v>
          </cell>
          <cell r="H83" t="str">
            <v>Traû tieàn daàu aên( TT.TN.CM)</v>
          </cell>
          <cell r="I83">
            <v>118206000</v>
          </cell>
        </row>
        <row r="84">
          <cell r="A84">
            <v>15</v>
          </cell>
          <cell r="B84">
            <v>37782</v>
          </cell>
          <cell r="C84">
            <v>77</v>
          </cell>
          <cell r="D84" t="str">
            <v>Cty Ñieän &amp; Ñieän Töû SAMSUNG VINA</v>
          </cell>
          <cell r="F84" t="str">
            <v>Coâng Thöông CN 4</v>
          </cell>
          <cell r="G84" t="str">
            <v>Hoà Chí Minh</v>
          </cell>
          <cell r="H84" t="str">
            <v>Traû tieàn mua Tivi</v>
          </cell>
          <cell r="I84">
            <v>34371189</v>
          </cell>
        </row>
        <row r="85">
          <cell r="A85">
            <v>16</v>
          </cell>
          <cell r="B85">
            <v>37782</v>
          </cell>
          <cell r="C85">
            <v>44</v>
          </cell>
          <cell r="D85" t="str">
            <v>CTy Ñieän Baùo Ñieän Thoaïi Baïc Lieâu</v>
          </cell>
          <cell r="F85" t="str">
            <v xml:space="preserve">Coâng Thöông </v>
          </cell>
          <cell r="G85" t="str">
            <v>Baïc Lieâu</v>
          </cell>
          <cell r="H85" t="str">
            <v>Traû tieàn ñieän thoaïi thaùng 5/2003</v>
          </cell>
          <cell r="I85">
            <v>10124274</v>
          </cell>
        </row>
        <row r="86">
          <cell r="A86">
            <v>7</v>
          </cell>
          <cell r="B86">
            <v>37782</v>
          </cell>
          <cell r="C86">
            <v>5</v>
          </cell>
          <cell r="D86" t="str">
            <v>Cty TNHH TMaïi Thaønh Long</v>
          </cell>
          <cell r="F86" t="str">
            <v>Coâng Thöong CN6</v>
          </cell>
          <cell r="G86" t="str">
            <v>Hoà Chí Minh</v>
          </cell>
          <cell r="H86" t="str">
            <v>Traû tieàn mua boät ngoït</v>
          </cell>
          <cell r="I86">
            <v>267589825</v>
          </cell>
        </row>
        <row r="87">
          <cell r="A87">
            <v>8</v>
          </cell>
          <cell r="B87">
            <v>37782</v>
          </cell>
          <cell r="C87">
            <v>1</v>
          </cell>
          <cell r="D87" t="str">
            <v>Nhaø Maùy Thuoác Laù Saøi Goøn</v>
          </cell>
          <cell r="F87" t="str">
            <v>Sôû Giao Dòch II CTVN</v>
          </cell>
          <cell r="G87" t="str">
            <v>Hoà Chí Minh</v>
          </cell>
          <cell r="H87" t="str">
            <v>Traû tieàn mua thuoác laù</v>
          </cell>
          <cell r="I87">
            <v>185000000</v>
          </cell>
        </row>
        <row r="88">
          <cell r="A88">
            <v>9</v>
          </cell>
          <cell r="B88">
            <v>37782</v>
          </cell>
          <cell r="C88">
            <v>10</v>
          </cell>
          <cell r="D88" t="str">
            <v>Cty TNHH Daàu Nhôùt vaø Hoùa Chaát VN</v>
          </cell>
          <cell r="F88" t="str">
            <v>Hoàng Kong&amp; Thöôïng Haûi</v>
          </cell>
          <cell r="G88" t="str">
            <v>Hoà Chí Minh</v>
          </cell>
          <cell r="H88" t="str">
            <v>Traû tieàn mua nhôùt</v>
          </cell>
          <cell r="I88">
            <v>275280000</v>
          </cell>
        </row>
        <row r="89">
          <cell r="A89">
            <v>17</v>
          </cell>
          <cell r="B89">
            <v>37783</v>
          </cell>
          <cell r="C89">
            <v>28</v>
          </cell>
          <cell r="D89" t="str">
            <v>Chi Nhaùnh Cty CP Söõa VN Taïi Caàn Thô</v>
          </cell>
          <cell r="F89" t="str">
            <v>Ñaàu Tö &amp; Phaùt Trieån</v>
          </cell>
          <cell r="G89" t="str">
            <v>Caàn Thô</v>
          </cell>
          <cell r="H89" t="str">
            <v>Traû tieàn mua söõa caùc loaïi</v>
          </cell>
          <cell r="I89">
            <v>383158406</v>
          </cell>
        </row>
        <row r="90">
          <cell r="A90">
            <v>18</v>
          </cell>
          <cell r="B90">
            <v>37783</v>
          </cell>
          <cell r="C90">
            <v>62</v>
          </cell>
          <cell r="D90" t="str">
            <v>CTy Coå Phaàn Cô Khí Tænh Soùc Traêng</v>
          </cell>
          <cell r="F90" t="str">
            <v>Ñaàu Tö vaø Phaùt Trieån</v>
          </cell>
          <cell r="G90" t="str">
            <v>Soùc Traêng</v>
          </cell>
          <cell r="H90" t="str">
            <v>Traû tieàn mua boàn nhieân lieäu</v>
          </cell>
          <cell r="I90">
            <v>40000000</v>
          </cell>
        </row>
        <row r="91">
          <cell r="A91">
            <v>10</v>
          </cell>
          <cell r="B91">
            <v>37784</v>
          </cell>
          <cell r="C91">
            <v>8</v>
          </cell>
          <cell r="D91" t="str">
            <v>Cty Xi Maêng Haø Tieân II</v>
          </cell>
          <cell r="F91" t="str">
            <v>Coâng Thöông</v>
          </cell>
          <cell r="G91" t="str">
            <v>Kieân Giang</v>
          </cell>
          <cell r="H91" t="str">
            <v>Traû tieàn mua xi maêng 200taán</v>
          </cell>
          <cell r="I91">
            <v>160160000</v>
          </cell>
        </row>
        <row r="92">
          <cell r="A92">
            <v>19</v>
          </cell>
          <cell r="B92">
            <v>37784</v>
          </cell>
          <cell r="C92">
            <v>95</v>
          </cell>
          <cell r="D92" t="str">
            <v>Cty Deät May Thaønh Coâng - CN MieànTaây</v>
          </cell>
          <cell r="F92" t="str">
            <v>Ñaàu Tö &amp; Phaùt Trieån</v>
          </cell>
          <cell r="G92" t="str">
            <v>Caàn Thô</v>
          </cell>
          <cell r="H92" t="str">
            <v>Traû tieàn haøng may maëc</v>
          </cell>
          <cell r="I92">
            <v>1503393</v>
          </cell>
        </row>
        <row r="93">
          <cell r="A93">
            <v>20</v>
          </cell>
          <cell r="B93">
            <v>37784</v>
          </cell>
          <cell r="C93">
            <v>83</v>
          </cell>
          <cell r="D93" t="str">
            <v>CTy TNHH TM TH Thuaän Taân</v>
          </cell>
          <cell r="F93" t="str">
            <v>Ngoaïi Thöông</v>
          </cell>
          <cell r="G93" t="str">
            <v>Hoà Chí Minh</v>
          </cell>
          <cell r="H93" t="str">
            <v>Traû tieàn mua Tivi</v>
          </cell>
          <cell r="I93">
            <v>46154900</v>
          </cell>
        </row>
        <row r="94">
          <cell r="A94">
            <v>21</v>
          </cell>
          <cell r="B94">
            <v>37784</v>
          </cell>
          <cell r="C94">
            <v>76</v>
          </cell>
          <cell r="D94" t="str">
            <v>Cty Ñieän &amp; Ñieän Töû TCL Vieät Nam</v>
          </cell>
          <cell r="F94" t="str">
            <v>Ngoaïi Thöông</v>
          </cell>
          <cell r="G94" t="str">
            <v>Ñoàng Nai</v>
          </cell>
          <cell r="H94" t="str">
            <v>Traû tieàn mua Tivi</v>
          </cell>
          <cell r="I94">
            <v>27994000</v>
          </cell>
        </row>
        <row r="95">
          <cell r="A95">
            <v>11</v>
          </cell>
          <cell r="B95">
            <v>37785</v>
          </cell>
          <cell r="C95">
            <v>56</v>
          </cell>
          <cell r="D95" t="str">
            <v>Coâng Ty Thöông Maïi Caàn Thô</v>
          </cell>
          <cell r="F95" t="str">
            <v>Coâng Thöông</v>
          </cell>
          <cell r="G95" t="str">
            <v>Caàn Thô</v>
          </cell>
          <cell r="H95" t="str">
            <v>Traû tieàn mua xaêng daàu</v>
          </cell>
          <cell r="I95">
            <v>1793600000</v>
          </cell>
        </row>
        <row r="96">
          <cell r="A96">
            <v>22</v>
          </cell>
          <cell r="B96">
            <v>37785</v>
          </cell>
          <cell r="C96">
            <v>73</v>
          </cell>
          <cell r="D96" t="str">
            <v>Cty. TNHH SX.TM.HMP Myõ Haûo</v>
          </cell>
          <cell r="F96" t="str">
            <v>Ngoaïi Thöông</v>
          </cell>
          <cell r="G96" t="str">
            <v>Hoà Chí Minh</v>
          </cell>
          <cell r="H96" t="str">
            <v>Traû tieàn mua nöôùc röûa cheùn(TT.CM: 25.281.910ñ ; TT.BL: 76.233.426ñ)</v>
          </cell>
          <cell r="I96">
            <v>101515336</v>
          </cell>
        </row>
        <row r="97">
          <cell r="A97">
            <v>23</v>
          </cell>
          <cell r="B97">
            <v>37785</v>
          </cell>
          <cell r="C97">
            <v>27</v>
          </cell>
          <cell r="D97" t="str">
            <v>Cty TNHH Quoác Teá Nagarjuna</v>
          </cell>
          <cell r="F97" t="str">
            <v>INDOVINA</v>
          </cell>
          <cell r="G97" t="str">
            <v>Hoà Chí Minh</v>
          </cell>
          <cell r="H97" t="str">
            <v>Traû tieàn mua ñöôøng</v>
          </cell>
          <cell r="I97">
            <v>27650000</v>
          </cell>
        </row>
        <row r="98">
          <cell r="A98">
            <v>11</v>
          </cell>
          <cell r="B98">
            <v>37785</v>
          </cell>
          <cell r="C98">
            <v>56</v>
          </cell>
          <cell r="D98" t="str">
            <v>Coâng Ty Thöông Maïi Caàn Thô</v>
          </cell>
          <cell r="F98" t="str">
            <v>Coâng Thöông</v>
          </cell>
          <cell r="G98" t="str">
            <v>Caàn Thô</v>
          </cell>
          <cell r="H98" t="str">
            <v>Traû tieàn mua xaêng daàu</v>
          </cell>
          <cell r="I98">
            <v>1793600000</v>
          </cell>
        </row>
        <row r="99">
          <cell r="A99">
            <v>24</v>
          </cell>
          <cell r="B99">
            <v>37785</v>
          </cell>
          <cell r="C99">
            <v>31</v>
          </cell>
          <cell r="D99" t="str">
            <v>Cty Daàu Aên Golden Hope - Nhaø Beø</v>
          </cell>
          <cell r="F99" t="str">
            <v>Sôû Giao Dòch II CTVN</v>
          </cell>
          <cell r="G99" t="str">
            <v>Hoà Chí Minh</v>
          </cell>
          <cell r="H99" t="str">
            <v>Traû tieàn daàu aên( TT.TN.CM)</v>
          </cell>
          <cell r="I99">
            <v>74527992</v>
          </cell>
        </row>
        <row r="100">
          <cell r="A100">
            <v>12</v>
          </cell>
          <cell r="B100">
            <v>37785</v>
          </cell>
          <cell r="C100">
            <v>69</v>
          </cell>
          <cell r="D100" t="str">
            <v>Cty TNHH Vaän Taûi-TM-DV T.H.P</v>
          </cell>
          <cell r="F100" t="str">
            <v>Coâng Thöông CN 5</v>
          </cell>
          <cell r="G100" t="str">
            <v>Hoà Chí Minh</v>
          </cell>
          <cell r="H100" t="str">
            <v>Traû tieàn mua daàu FO</v>
          </cell>
          <cell r="I100">
            <v>269280000</v>
          </cell>
        </row>
        <row r="101">
          <cell r="A101">
            <v>13</v>
          </cell>
          <cell r="B101">
            <v>37788</v>
          </cell>
          <cell r="C101">
            <v>8</v>
          </cell>
          <cell r="D101" t="str">
            <v>Cty Xi Maêng Haø Tieân II</v>
          </cell>
          <cell r="F101" t="str">
            <v>Coâng Thöông</v>
          </cell>
          <cell r="G101" t="str">
            <v>Kieân Giang</v>
          </cell>
          <cell r="H101" t="str">
            <v>Traû tieàn mua xi maêng 200taán</v>
          </cell>
          <cell r="I101">
            <v>160160000</v>
          </cell>
        </row>
        <row r="102">
          <cell r="A102">
            <v>14</v>
          </cell>
          <cell r="B102">
            <v>37788</v>
          </cell>
          <cell r="C102">
            <v>5</v>
          </cell>
          <cell r="D102" t="str">
            <v>Cty TNHH TMaïi Thaønh Long</v>
          </cell>
          <cell r="F102" t="str">
            <v>Coâng Thöong CN6</v>
          </cell>
          <cell r="G102" t="str">
            <v>Hoà Chí Minh</v>
          </cell>
          <cell r="H102" t="str">
            <v>Traû tieàn mua boät ngoït</v>
          </cell>
          <cell r="I102">
            <v>412067254</v>
          </cell>
        </row>
        <row r="103">
          <cell r="A103">
            <v>15</v>
          </cell>
          <cell r="B103">
            <v>37788</v>
          </cell>
          <cell r="C103">
            <v>41</v>
          </cell>
          <cell r="D103" t="str">
            <v>Cty Xi Maêng Nghi Sôn</v>
          </cell>
          <cell r="F103" t="str">
            <v>Coâng Thöông CN 9</v>
          </cell>
          <cell r="G103" t="str">
            <v>Hoà Chí Minh</v>
          </cell>
          <cell r="H103" t="str">
            <v>Traû tieàn mua xi maêng 400 taán</v>
          </cell>
          <cell r="I103">
            <v>328000000</v>
          </cell>
        </row>
        <row r="104">
          <cell r="A104">
            <v>25</v>
          </cell>
          <cell r="B104">
            <v>37788</v>
          </cell>
          <cell r="C104">
            <v>31</v>
          </cell>
          <cell r="D104" t="str">
            <v>Cty Daàu Aên Golden Hope - Nhaø Beø</v>
          </cell>
          <cell r="F104" t="str">
            <v>Sôû Giao Dòch II CTVN</v>
          </cell>
          <cell r="G104" t="str">
            <v>Hoà Chí Minh</v>
          </cell>
          <cell r="H104" t="str">
            <v>Traû tieàn daàu aên( TT.TN.BL)</v>
          </cell>
          <cell r="I104">
            <v>69654749</v>
          </cell>
        </row>
        <row r="105">
          <cell r="A105">
            <v>26</v>
          </cell>
          <cell r="B105">
            <v>37788</v>
          </cell>
          <cell r="C105">
            <v>73</v>
          </cell>
          <cell r="D105" t="str">
            <v>Cty. TNHH SX.TM.HMP Myõ Haûo</v>
          </cell>
          <cell r="F105" t="str">
            <v>Ngoaïi Thöông</v>
          </cell>
          <cell r="G105" t="str">
            <v>Hoà Chí Minh</v>
          </cell>
          <cell r="H105" t="str">
            <v>Traû tieàn mua nöôùc röûa cheùn(TT.TN.CM)</v>
          </cell>
          <cell r="I105">
            <v>27352179</v>
          </cell>
        </row>
        <row r="106">
          <cell r="A106">
            <v>27</v>
          </cell>
          <cell r="B106">
            <v>37788</v>
          </cell>
          <cell r="C106">
            <v>66</v>
          </cell>
          <cell r="D106" t="str">
            <v>Cty UNI PRESIDENT</v>
          </cell>
          <cell r="F106" t="str">
            <v>ANZ</v>
          </cell>
          <cell r="G106" t="str">
            <v>Hoà Chí Minh</v>
          </cell>
          <cell r="H106" t="str">
            <v>Traû tieàn mua mì UNI</v>
          </cell>
          <cell r="I106">
            <v>53795484</v>
          </cell>
        </row>
        <row r="107">
          <cell r="A107">
            <v>28</v>
          </cell>
          <cell r="B107">
            <v>37789</v>
          </cell>
          <cell r="C107">
            <v>77</v>
          </cell>
          <cell r="D107" t="str">
            <v>Cty Ñieän &amp; Ñieän Töû SAMSUNG VINA</v>
          </cell>
          <cell r="F107" t="str">
            <v>Coâng Thöông CN 4</v>
          </cell>
          <cell r="G107" t="str">
            <v>Hoà Chí Minh</v>
          </cell>
          <cell r="H107" t="str">
            <v>Traû tieàn mua haøng ñieän töû</v>
          </cell>
          <cell r="I107">
            <v>32797991</v>
          </cell>
        </row>
        <row r="108">
          <cell r="A108">
            <v>29</v>
          </cell>
          <cell r="B108">
            <v>37790</v>
          </cell>
          <cell r="C108">
            <v>73</v>
          </cell>
          <cell r="D108" t="str">
            <v>Cty. TNHH SX.TM.HMP Myõ Haûo</v>
          </cell>
          <cell r="F108" t="str">
            <v>Ngoaïi Thöông</v>
          </cell>
          <cell r="G108" t="str">
            <v>Hoà Chí Minh</v>
          </cell>
          <cell r="H108" t="str">
            <v>Traû tieàn mua nöôùc röûa cheùn(TT.TN.BL)</v>
          </cell>
          <cell r="I108">
            <v>54477574</v>
          </cell>
        </row>
        <row r="109">
          <cell r="A109">
            <v>30</v>
          </cell>
          <cell r="B109">
            <v>37790</v>
          </cell>
          <cell r="C109">
            <v>83</v>
          </cell>
          <cell r="D109" t="str">
            <v>CTy TNHH TM TH Thuaän Taân</v>
          </cell>
          <cell r="F109" t="str">
            <v>Ngoaïi Thöông</v>
          </cell>
          <cell r="G109" t="str">
            <v>Hoà Chí Minh</v>
          </cell>
          <cell r="H109" t="str">
            <v>Traû tieàn mua Tivi</v>
          </cell>
          <cell r="I109">
            <v>14927000</v>
          </cell>
        </row>
        <row r="110">
          <cell r="A110">
            <v>16</v>
          </cell>
          <cell r="B110">
            <v>37790</v>
          </cell>
          <cell r="C110">
            <v>8</v>
          </cell>
          <cell r="D110" t="str">
            <v>Cty Xi Maêng Haø Tieân II</v>
          </cell>
          <cell r="F110" t="str">
            <v>Coâng Thöông</v>
          </cell>
          <cell r="G110" t="str">
            <v>Kieân Giang</v>
          </cell>
          <cell r="H110" t="str">
            <v>Traû tieàn mua xi maêng 100taán</v>
          </cell>
          <cell r="I110">
            <v>80080000</v>
          </cell>
        </row>
        <row r="111">
          <cell r="A111">
            <v>17</v>
          </cell>
          <cell r="B111">
            <v>37790</v>
          </cell>
          <cell r="C111">
            <v>36</v>
          </cell>
          <cell r="D111" t="str">
            <v>XN Xaêng Daàu Daàu Khí Vuõng Taøu</v>
          </cell>
          <cell r="F111" t="str">
            <v>Coâng Thöông</v>
          </cell>
          <cell r="G111" t="str">
            <v>Baø Ròa-Vuõng Taøu</v>
          </cell>
          <cell r="H111" t="str">
            <v>Traû tieàn mua xaêng daàu</v>
          </cell>
          <cell r="I111">
            <v>170000000</v>
          </cell>
        </row>
        <row r="112">
          <cell r="A112">
            <v>18</v>
          </cell>
          <cell r="B112">
            <v>37790</v>
          </cell>
          <cell r="C112">
            <v>90</v>
          </cell>
          <cell r="D112" t="str">
            <v>CN CTy. CP Ñöôøng Bieân Hoøa taïi Caàn Thô</v>
          </cell>
          <cell r="F112" t="str">
            <v>Coâng Thöông</v>
          </cell>
          <cell r="G112" t="str">
            <v>Caàn Thô</v>
          </cell>
          <cell r="H112" t="str">
            <v>Traû tieàn mua ñöôøng</v>
          </cell>
          <cell r="I112">
            <v>10216000</v>
          </cell>
        </row>
        <row r="113">
          <cell r="A113">
            <v>19</v>
          </cell>
          <cell r="B113">
            <v>37790</v>
          </cell>
          <cell r="C113">
            <v>36</v>
          </cell>
          <cell r="D113" t="str">
            <v>XN Xaêng Daàu Daàu Khí Vuõng Taøu</v>
          </cell>
          <cell r="F113" t="str">
            <v>Coâng Thöông</v>
          </cell>
          <cell r="G113" t="str">
            <v>Baø Ròa-Vuõng Taøu</v>
          </cell>
          <cell r="H113" t="str">
            <v>Traû tieàn mua xaêng daàu</v>
          </cell>
          <cell r="I113">
            <v>1390000000</v>
          </cell>
        </row>
        <row r="114">
          <cell r="A114">
            <v>20</v>
          </cell>
          <cell r="B114">
            <v>37791</v>
          </cell>
          <cell r="C114">
            <v>3</v>
          </cell>
          <cell r="D114" t="str">
            <v>Cty Coå Phaàn Boät Giaët Lix</v>
          </cell>
          <cell r="F114" t="str">
            <v>Coâng Thöông CN 14</v>
          </cell>
          <cell r="G114" t="str">
            <v>Hoà Chí Minh</v>
          </cell>
          <cell r="H114" t="str">
            <v>Traû tieàn mua boät giaët</v>
          </cell>
          <cell r="I114">
            <v>300000000</v>
          </cell>
        </row>
        <row r="115">
          <cell r="A115">
            <v>31</v>
          </cell>
          <cell r="B115">
            <v>37791</v>
          </cell>
          <cell r="C115">
            <v>28</v>
          </cell>
          <cell r="D115" t="str">
            <v>Chi Nhaùnh Cty CP Söõa VN Taïi Caàn Thô</v>
          </cell>
          <cell r="F115" t="str">
            <v>Ñaàu Tö &amp; Phaùt Trieån</v>
          </cell>
          <cell r="G115" t="str">
            <v>Caàn Thô</v>
          </cell>
          <cell r="H115" t="str">
            <v>Traû tieàn mua söõa caùc loaïi</v>
          </cell>
          <cell r="I115">
            <v>224711795</v>
          </cell>
        </row>
        <row r="116">
          <cell r="A116">
            <v>32</v>
          </cell>
          <cell r="B116">
            <v>37791</v>
          </cell>
          <cell r="C116">
            <v>4</v>
          </cell>
          <cell r="D116" t="str">
            <v>Cty TMKT &amp; Ñaàu Tö PETEC</v>
          </cell>
          <cell r="F116" t="str">
            <v>Sôû Giao Dòch II  CTVN</v>
          </cell>
          <cell r="G116" t="str">
            <v>Hoà Chí Minh</v>
          </cell>
          <cell r="H116" t="str">
            <v>Traû tieàn mua truï bôm theo thoâng baùo ngaøy 18/6/2003</v>
          </cell>
          <cell r="I116">
            <v>50400000</v>
          </cell>
        </row>
        <row r="117">
          <cell r="A117">
            <v>33</v>
          </cell>
          <cell r="B117">
            <v>37791</v>
          </cell>
          <cell r="C117">
            <v>68</v>
          </cell>
          <cell r="D117" t="str">
            <v>Nhaø Maùy Daàu Töôøng An</v>
          </cell>
          <cell r="F117" t="str">
            <v>Sôû Giao Dòch II CTVN</v>
          </cell>
          <cell r="G117" t="str">
            <v>Hoà Chí Minh</v>
          </cell>
          <cell r="H117" t="str">
            <v>Traû tieàn mua daàu aên Töôøng An</v>
          </cell>
          <cell r="I117">
            <v>22716430</v>
          </cell>
        </row>
        <row r="118">
          <cell r="A118">
            <v>34</v>
          </cell>
          <cell r="B118">
            <v>37792</v>
          </cell>
          <cell r="C118">
            <v>73</v>
          </cell>
          <cell r="D118" t="str">
            <v>Cty. TNHH SX.TM.HMP Myõ Haûo</v>
          </cell>
          <cell r="F118" t="str">
            <v>Ngoaïi Thöông</v>
          </cell>
          <cell r="G118" t="str">
            <v>Hoà Chí Minh</v>
          </cell>
          <cell r="H118" t="str">
            <v>Traû tieàn mua nöôùc röûa cheùn(TT.CM: 27.813.983ñ ; TT.BL: 32.331.479ñ)</v>
          </cell>
          <cell r="I118">
            <v>60145462</v>
          </cell>
        </row>
        <row r="119">
          <cell r="A119">
            <v>35</v>
          </cell>
          <cell r="B119">
            <v>37792</v>
          </cell>
          <cell r="C119">
            <v>31</v>
          </cell>
          <cell r="D119" t="str">
            <v>Cty Daàu Aên Golden Hope - Nhaø Beø</v>
          </cell>
          <cell r="F119" t="str">
            <v>Sôû Giao Dòch II CTVN</v>
          </cell>
          <cell r="G119" t="str">
            <v>Hoà Chí Minh</v>
          </cell>
          <cell r="H119" t="str">
            <v>Traû tieàn daàu aên( TT.TN.BL)</v>
          </cell>
          <cell r="I119">
            <v>80666564</v>
          </cell>
        </row>
        <row r="120">
          <cell r="A120">
            <v>21</v>
          </cell>
          <cell r="B120">
            <v>37792</v>
          </cell>
          <cell r="C120">
            <v>8</v>
          </cell>
          <cell r="D120" t="str">
            <v>Cty Xi Maêng Haø Tieân II</v>
          </cell>
          <cell r="F120" t="str">
            <v>Coâng Thöông</v>
          </cell>
          <cell r="G120" t="str">
            <v>Kieân Giang</v>
          </cell>
          <cell r="H120" t="str">
            <v>Traû tieàn mua xi maêng 200taán</v>
          </cell>
          <cell r="I120">
            <v>160160000</v>
          </cell>
        </row>
        <row r="121">
          <cell r="A121">
            <v>36</v>
          </cell>
          <cell r="B121">
            <v>37792</v>
          </cell>
          <cell r="C121">
            <v>25</v>
          </cell>
          <cell r="D121" t="str">
            <v xml:space="preserve"> Thu Baûo Hieåm Xaõ Hoäi Tænh Baïc Lieâu</v>
          </cell>
          <cell r="F121" t="str">
            <v>NN &amp; P/T N/Thoân</v>
          </cell>
          <cell r="G121" t="str">
            <v>Baïc Lieâu</v>
          </cell>
          <cell r="H121" t="str">
            <v>Noäp BHXH,BHYT thaùng 6/2003</v>
          </cell>
          <cell r="I121">
            <v>15074407</v>
          </cell>
        </row>
        <row r="122">
          <cell r="A122">
            <v>37</v>
          </cell>
          <cell r="B122">
            <v>37792</v>
          </cell>
          <cell r="C122">
            <v>83</v>
          </cell>
          <cell r="D122" t="str">
            <v>CTy TNHH TM TH Thuaän Taân</v>
          </cell>
          <cell r="F122" t="str">
            <v>Ngoaïi Thöông</v>
          </cell>
          <cell r="G122" t="str">
            <v>Hoà Chí Minh</v>
          </cell>
          <cell r="H122" t="str">
            <v>Traû tieàn mua Tivi</v>
          </cell>
          <cell r="I122">
            <v>12397000</v>
          </cell>
        </row>
        <row r="123">
          <cell r="A123">
            <v>38</v>
          </cell>
          <cell r="B123">
            <v>37792</v>
          </cell>
          <cell r="C123">
            <v>31</v>
          </cell>
          <cell r="D123" t="str">
            <v>Cty Daàu Aên Golden Hope - Nhaø Beø</v>
          </cell>
          <cell r="F123" t="str">
            <v>Sôû Giao Dòch II CTVN</v>
          </cell>
          <cell r="G123" t="str">
            <v>Hoà Chí Minh</v>
          </cell>
          <cell r="H123" t="str">
            <v>Traû tieàn daàu aên( TT.TN.BL)</v>
          </cell>
          <cell r="I123">
            <v>76920615</v>
          </cell>
        </row>
        <row r="124">
          <cell r="A124">
            <v>22</v>
          </cell>
          <cell r="B124">
            <v>37795</v>
          </cell>
          <cell r="C124">
            <v>36</v>
          </cell>
          <cell r="D124" t="str">
            <v>XN Xaêng Daàu Daàu Khí Vuõng Taøu</v>
          </cell>
          <cell r="F124" t="str">
            <v>Coâng Thöông</v>
          </cell>
          <cell r="G124" t="str">
            <v>Baø Ròa-Vuõng Taøu</v>
          </cell>
          <cell r="H124" t="str">
            <v>Traû tieàn mua xaêng daàu</v>
          </cell>
          <cell r="I124">
            <v>2300000000</v>
          </cell>
        </row>
        <row r="125">
          <cell r="A125">
            <v>23</v>
          </cell>
          <cell r="B125">
            <v>37795</v>
          </cell>
          <cell r="C125">
            <v>16</v>
          </cell>
          <cell r="D125" t="str">
            <v>Cty Daàu Khí Petechim</v>
          </cell>
          <cell r="F125" t="str">
            <v>Ngoaïi Thöông</v>
          </cell>
          <cell r="G125" t="str">
            <v>Hoà Chí Minh</v>
          </cell>
          <cell r="H125" t="str">
            <v>Traû tieàn mua xaêng daàu</v>
          </cell>
          <cell r="I125">
            <v>1500000000</v>
          </cell>
        </row>
        <row r="126">
          <cell r="A126">
            <v>40</v>
          </cell>
          <cell r="B126">
            <v>37795</v>
          </cell>
          <cell r="C126">
            <v>73</v>
          </cell>
          <cell r="D126" t="str">
            <v>Cty. TNHH SX.TM.HMP Myõ Haûo</v>
          </cell>
          <cell r="F126" t="str">
            <v>Ngoaïi Thöông</v>
          </cell>
          <cell r="G126" t="str">
            <v>Hoà Chí Minh</v>
          </cell>
          <cell r="H126" t="str">
            <v>Traû tieàn mua nöôùc röûa cheùn(TT.TN.BL)</v>
          </cell>
          <cell r="I126">
            <v>35430157</v>
          </cell>
        </row>
        <row r="127">
          <cell r="A127">
            <v>39</v>
          </cell>
          <cell r="B127">
            <v>37795</v>
          </cell>
          <cell r="C127">
            <v>19</v>
          </cell>
          <cell r="D127" t="str">
            <v>Cty LD Khí Ñoát Saøi Goøn (Elf)</v>
          </cell>
          <cell r="F127" t="str">
            <v>Eximbank</v>
          </cell>
          <cell r="G127" t="str">
            <v>Hoà Chí Minh</v>
          </cell>
          <cell r="H127" t="str">
            <v>Traû tieàn mua gaz</v>
          </cell>
          <cell r="I127">
            <v>27703650</v>
          </cell>
        </row>
        <row r="128">
          <cell r="A128">
            <v>24</v>
          </cell>
          <cell r="B128">
            <v>37795</v>
          </cell>
          <cell r="C128">
            <v>90</v>
          </cell>
          <cell r="D128" t="str">
            <v>CN CTy. CP Ñöôøng Bieân Hoøa taïi Caàn Thô</v>
          </cell>
          <cell r="F128" t="str">
            <v>Coâng Thöông</v>
          </cell>
          <cell r="G128" t="str">
            <v>Caàn Thô</v>
          </cell>
          <cell r="H128" t="str">
            <v>Traû tieàn mua ñöôøng</v>
          </cell>
          <cell r="I128">
            <v>10216000</v>
          </cell>
        </row>
        <row r="129">
          <cell r="A129">
            <v>25</v>
          </cell>
          <cell r="B129">
            <v>37795</v>
          </cell>
          <cell r="C129">
            <v>4</v>
          </cell>
          <cell r="D129" t="str">
            <v>Cty TMKT &amp; Ñaàu Tö PETEC</v>
          </cell>
          <cell r="F129" t="str">
            <v>Sôû Giao Dòch II  CTVN</v>
          </cell>
          <cell r="G129" t="str">
            <v>Hoà Chí Minh</v>
          </cell>
          <cell r="H129" t="str">
            <v>Traû tieàn mua xaêng daàu</v>
          </cell>
          <cell r="I129">
            <v>2500000000</v>
          </cell>
        </row>
        <row r="130">
          <cell r="A130">
            <v>41</v>
          </cell>
          <cell r="B130">
            <v>37796</v>
          </cell>
          <cell r="C130">
            <v>73</v>
          </cell>
          <cell r="D130" t="str">
            <v>Cty. TNHH SX.TM.HMP Myõ Haûo</v>
          </cell>
          <cell r="F130" t="str">
            <v>Ngoaïi Thöông</v>
          </cell>
          <cell r="G130" t="str">
            <v>Hoà Chí Minh</v>
          </cell>
          <cell r="H130" t="str">
            <v>Traû tieàn mua nöôùc röûa cheùn(TT.Baïc Lieâu)</v>
          </cell>
          <cell r="I130">
            <v>67176554</v>
          </cell>
        </row>
        <row r="131">
          <cell r="A131">
            <v>42</v>
          </cell>
          <cell r="B131">
            <v>37796</v>
          </cell>
          <cell r="C131">
            <v>31</v>
          </cell>
          <cell r="D131" t="str">
            <v>Cty Daàu Aên Golden Hope - Nhaø Beø</v>
          </cell>
          <cell r="F131" t="str">
            <v>Sôû Giao Dòch II CTVN</v>
          </cell>
          <cell r="G131" t="str">
            <v>Hoà Chí Minh</v>
          </cell>
          <cell r="H131" t="str">
            <v>Traû tieàn daàu aên( TT.TN.CM)</v>
          </cell>
          <cell r="I131">
            <v>78014376</v>
          </cell>
        </row>
        <row r="132">
          <cell r="A132">
            <v>43</v>
          </cell>
          <cell r="B132">
            <v>37796</v>
          </cell>
          <cell r="C132">
            <v>83</v>
          </cell>
          <cell r="D132" t="str">
            <v>CTy TNHH TM TH Thuaän Taân</v>
          </cell>
          <cell r="F132" t="str">
            <v>Ngoaïi Thöông</v>
          </cell>
          <cell r="G132" t="str">
            <v>Hoà Chí Minh</v>
          </cell>
          <cell r="H132" t="str">
            <v>Traû tieàn mua Tivi</v>
          </cell>
          <cell r="I132">
            <v>12997600</v>
          </cell>
        </row>
        <row r="133">
          <cell r="A133">
            <v>44</v>
          </cell>
          <cell r="B133">
            <v>37796</v>
          </cell>
          <cell r="C133">
            <v>76</v>
          </cell>
          <cell r="D133" t="str">
            <v>Cty Ñieän &amp; Ñieän Töû TCL Vieät Nam</v>
          </cell>
          <cell r="F133" t="str">
            <v>Ngoaïi Thöông</v>
          </cell>
          <cell r="G133" t="str">
            <v>Ñoàng Nai</v>
          </cell>
          <cell r="H133" t="str">
            <v>Traû tieàn mua Tivi</v>
          </cell>
          <cell r="I133">
            <v>20750000</v>
          </cell>
        </row>
        <row r="134">
          <cell r="A134">
            <v>26</v>
          </cell>
          <cell r="B134">
            <v>37796</v>
          </cell>
          <cell r="C134">
            <v>1</v>
          </cell>
          <cell r="D134" t="str">
            <v>Nhaø Maùy Thuoác Laù Saøi Goøn</v>
          </cell>
          <cell r="F134" t="str">
            <v>Sôû Giao Dòch II CTVN</v>
          </cell>
          <cell r="G134" t="str">
            <v>Hoà Chí Minh</v>
          </cell>
          <cell r="H134" t="str">
            <v>Traû tieàn mua thuoác laù</v>
          </cell>
          <cell r="I134">
            <v>219775000</v>
          </cell>
        </row>
        <row r="135">
          <cell r="A135">
            <v>27</v>
          </cell>
          <cell r="B135">
            <v>37796</v>
          </cell>
          <cell r="C135">
            <v>5</v>
          </cell>
          <cell r="D135" t="str">
            <v>Cty TNHH TMaïi Thaønh Long</v>
          </cell>
          <cell r="F135" t="str">
            <v>Coâng Thöong CN6</v>
          </cell>
          <cell r="G135" t="str">
            <v>Hoà Chí Minh</v>
          </cell>
          <cell r="H135" t="str">
            <v>Traû tieàn mua boät ngoït</v>
          </cell>
          <cell r="I135">
            <v>275808757</v>
          </cell>
        </row>
        <row r="136">
          <cell r="A136">
            <v>28</v>
          </cell>
          <cell r="B136">
            <v>37797</v>
          </cell>
          <cell r="C136">
            <v>77</v>
          </cell>
          <cell r="D136" t="str">
            <v>Cty Ñieän &amp; Ñieän Töû SAMSUNG VINA</v>
          </cell>
          <cell r="F136" t="str">
            <v>Coâng Thöông CN 4</v>
          </cell>
          <cell r="G136" t="str">
            <v>Hoà Chí Minh</v>
          </cell>
          <cell r="H136" t="str">
            <v>Traû tieàn mua haøng ñieän töû</v>
          </cell>
          <cell r="I136">
            <v>14497978</v>
          </cell>
        </row>
        <row r="137">
          <cell r="A137">
            <v>29</v>
          </cell>
          <cell r="B137">
            <v>37797</v>
          </cell>
          <cell r="C137">
            <v>27</v>
          </cell>
          <cell r="D137" t="str">
            <v>Cty TNHH Quoác Teá Nagarjuna</v>
          </cell>
          <cell r="F137" t="str">
            <v>INDOVINA</v>
          </cell>
          <cell r="G137" t="str">
            <v>Hoà Chí Minh</v>
          </cell>
          <cell r="H137" t="str">
            <v>Traû tieàn mua ñöôøng</v>
          </cell>
          <cell r="I137">
            <v>27650000</v>
          </cell>
        </row>
        <row r="138">
          <cell r="A138">
            <v>30</v>
          </cell>
          <cell r="B138">
            <v>37797</v>
          </cell>
          <cell r="C138">
            <v>4</v>
          </cell>
          <cell r="D138" t="str">
            <v>Cty TMKT &amp; Ñaàu Tö PETEC</v>
          </cell>
          <cell r="F138" t="str">
            <v>Sôû Giao Dòch II  CTVN</v>
          </cell>
          <cell r="G138" t="str">
            <v>Hoà Chí Minh</v>
          </cell>
          <cell r="H138" t="str">
            <v>Traû tieàn mua xaêng daàu</v>
          </cell>
          <cell r="I138">
            <v>1600000000</v>
          </cell>
        </row>
        <row r="139">
          <cell r="A139">
            <v>47</v>
          </cell>
          <cell r="B139">
            <v>37798</v>
          </cell>
          <cell r="C139">
            <v>28</v>
          </cell>
          <cell r="D139" t="str">
            <v>Chi Nhaùnh Cty CP Söõa VN Taïi Caàn Thô</v>
          </cell>
          <cell r="F139" t="str">
            <v>Ñaàu Tö &amp; Phaùt Trieån</v>
          </cell>
          <cell r="G139" t="str">
            <v>Caàn Thô</v>
          </cell>
          <cell r="H139" t="str">
            <v>Traû tieàn mua söõa caùc loaïi</v>
          </cell>
          <cell r="I139">
            <v>344783551</v>
          </cell>
        </row>
        <row r="140">
          <cell r="A140">
            <v>31</v>
          </cell>
          <cell r="B140">
            <v>37798</v>
          </cell>
          <cell r="C140">
            <v>21</v>
          </cell>
          <cell r="D140" t="str">
            <v>Cty Coå Phaàn Vaät Tö  Haäu Giang</v>
          </cell>
          <cell r="F140" t="str">
            <v>Coâng Thöông</v>
          </cell>
          <cell r="G140" t="str">
            <v>Caàn Thô</v>
          </cell>
          <cell r="H140" t="str">
            <v>Traû tieàn mua gas</v>
          </cell>
          <cell r="I140">
            <v>74115006</v>
          </cell>
        </row>
        <row r="141">
          <cell r="A141">
            <v>48</v>
          </cell>
          <cell r="B141">
            <v>37798</v>
          </cell>
          <cell r="C141">
            <v>80</v>
          </cell>
          <cell r="D141" t="str">
            <v>Chi Nhaùnh Cty TNHH AÉC-QUY GS VN</v>
          </cell>
          <cell r="F141" t="str">
            <v>Ngoaïi Thöông</v>
          </cell>
          <cell r="G141" t="str">
            <v>Hoà Chí Minh</v>
          </cell>
          <cell r="H141" t="str">
            <v>Traû tieàn mua bình aéc qui</v>
          </cell>
          <cell r="I141">
            <v>18090001</v>
          </cell>
        </row>
        <row r="142">
          <cell r="A142">
            <v>32</v>
          </cell>
          <cell r="B142">
            <v>37799</v>
          </cell>
          <cell r="C142">
            <v>4</v>
          </cell>
          <cell r="D142" t="str">
            <v>Cty TMKT &amp; Ñaàu Tö PETEC</v>
          </cell>
          <cell r="F142" t="str">
            <v>Sôû Giao Dòch II  CTVN</v>
          </cell>
          <cell r="G142" t="str">
            <v>Hoà Chí Minh</v>
          </cell>
          <cell r="H142" t="str">
            <v>Traû tieàn mua xaêng daàu</v>
          </cell>
          <cell r="I142">
            <v>8700000000</v>
          </cell>
        </row>
        <row r="143">
          <cell r="A143">
            <v>33</v>
          </cell>
          <cell r="B143">
            <v>37799</v>
          </cell>
          <cell r="C143">
            <v>41</v>
          </cell>
          <cell r="D143" t="str">
            <v>Cty Xi Maêng Nghi Sôn</v>
          </cell>
          <cell r="F143" t="str">
            <v>Coâng Thöông CN 9</v>
          </cell>
          <cell r="G143" t="str">
            <v>Hoà Chí Minh</v>
          </cell>
          <cell r="H143" t="str">
            <v>Traû tieàn mua xi maêng</v>
          </cell>
          <cell r="I143">
            <v>164000000</v>
          </cell>
        </row>
        <row r="144">
          <cell r="A144">
            <v>49</v>
          </cell>
          <cell r="B144">
            <v>37799</v>
          </cell>
          <cell r="C144">
            <v>31</v>
          </cell>
          <cell r="D144" t="str">
            <v>Cty Daàu Aên Golden Hope - Nhaø Beø</v>
          </cell>
          <cell r="F144" t="str">
            <v>Sôû Giao Dòch II CTVN</v>
          </cell>
          <cell r="G144" t="str">
            <v>Hoà Chí Minh</v>
          </cell>
          <cell r="H144" t="str">
            <v>Traû tieàn daàu aên+ daàu xaù</v>
          </cell>
          <cell r="I144">
            <v>26460500</v>
          </cell>
        </row>
        <row r="145">
          <cell r="A145">
            <v>50</v>
          </cell>
          <cell r="B145">
            <v>37799</v>
          </cell>
          <cell r="C145">
            <v>73</v>
          </cell>
          <cell r="D145" t="str">
            <v>Cty. TNHH SX.TM.HMP Myõ Haûo</v>
          </cell>
          <cell r="F145" t="str">
            <v>Ngoaïi Thöông</v>
          </cell>
          <cell r="G145" t="str">
            <v>Hoà Chí Minh</v>
          </cell>
          <cell r="H145" t="str">
            <v>Traû tieàn mua nöôùc röûa cheùn(TT.Baïc Lieâu)</v>
          </cell>
          <cell r="I145">
            <v>40829637</v>
          </cell>
        </row>
        <row r="146">
          <cell r="A146">
            <v>51</v>
          </cell>
          <cell r="B146">
            <v>37802</v>
          </cell>
          <cell r="C146">
            <v>28</v>
          </cell>
          <cell r="D146" t="str">
            <v>Chi Nhaùnh Cty CP Söõa VN Taïi Caàn Thô</v>
          </cell>
          <cell r="F146" t="str">
            <v>Ñaàu Tö &amp; Phaùt Trieån</v>
          </cell>
          <cell r="G146" t="str">
            <v>Caàn Thô</v>
          </cell>
          <cell r="H146" t="str">
            <v>Traû tieàn mua söõa caùc loaïi</v>
          </cell>
          <cell r="I146">
            <v>232811975</v>
          </cell>
        </row>
        <row r="147">
          <cell r="A147">
            <v>52</v>
          </cell>
          <cell r="B147">
            <v>37802</v>
          </cell>
          <cell r="C147">
            <v>27</v>
          </cell>
          <cell r="D147" t="str">
            <v>Cty TNHH Quoác Teá Nagarjuna</v>
          </cell>
          <cell r="F147" t="str">
            <v>INDOVINA</v>
          </cell>
          <cell r="G147" t="str">
            <v>Hoà Chí Minh</v>
          </cell>
          <cell r="H147" t="str">
            <v>Traû tieàn mua ñöôøng</v>
          </cell>
          <cell r="I147">
            <v>55300000</v>
          </cell>
        </row>
        <row r="148">
          <cell r="A148">
            <v>34</v>
          </cell>
          <cell r="B148">
            <v>37802</v>
          </cell>
          <cell r="C148">
            <v>1</v>
          </cell>
          <cell r="D148" t="str">
            <v>Nhaø Maùy Thuoác Laù Saøi Goøn</v>
          </cell>
          <cell r="F148" t="str">
            <v>Sôû Giao Dòch II CTVN</v>
          </cell>
          <cell r="G148" t="str">
            <v>Hoà Chí Minh</v>
          </cell>
          <cell r="H148" t="str">
            <v>Traû tieàn mua thuoác laù</v>
          </cell>
          <cell r="I148">
            <v>219775000</v>
          </cell>
        </row>
        <row r="149">
          <cell r="A149">
            <v>35</v>
          </cell>
          <cell r="B149">
            <v>37802</v>
          </cell>
          <cell r="C149">
            <v>8</v>
          </cell>
          <cell r="D149" t="str">
            <v>Cty Xi Maêng Haø Tieân II</v>
          </cell>
          <cell r="F149" t="str">
            <v>Coâng Thöông</v>
          </cell>
          <cell r="G149" t="str">
            <v>Kieân Giang</v>
          </cell>
          <cell r="H149" t="str">
            <v>Traû tieàn mua xi maêng 110taán</v>
          </cell>
          <cell r="I149">
            <v>85880000</v>
          </cell>
        </row>
        <row r="150">
          <cell r="A150">
            <v>1</v>
          </cell>
          <cell r="B150">
            <v>37803</v>
          </cell>
          <cell r="C150">
            <v>36</v>
          </cell>
          <cell r="D150" t="str">
            <v>XN Xaêng Daàu Daàu Khí Vuõng Taøu</v>
          </cell>
          <cell r="F150" t="str">
            <v>Coâng Thöông</v>
          </cell>
          <cell r="G150" t="str">
            <v>Baø Ròa-Vuõng Taøu</v>
          </cell>
          <cell r="H150" t="str">
            <v>Traû tieàn mua xaêng daàu</v>
          </cell>
          <cell r="I150">
            <v>1400000000</v>
          </cell>
        </row>
        <row r="151">
          <cell r="A151">
            <v>2</v>
          </cell>
          <cell r="B151">
            <v>37804</v>
          </cell>
          <cell r="C151">
            <v>3</v>
          </cell>
          <cell r="D151" t="str">
            <v>Cty Coå Phaàn Boät Giaët Lix</v>
          </cell>
          <cell r="F151" t="str">
            <v>Coâng Thöông CN 14</v>
          </cell>
          <cell r="G151" t="str">
            <v>Hoà Chí Minh</v>
          </cell>
          <cell r="H151" t="str">
            <v>Traû tieàn mua boät giaët</v>
          </cell>
          <cell r="I151">
            <v>300000000</v>
          </cell>
        </row>
        <row r="152">
          <cell r="A152">
            <v>1</v>
          </cell>
          <cell r="B152">
            <v>37804</v>
          </cell>
          <cell r="C152">
            <v>31</v>
          </cell>
          <cell r="D152" t="str">
            <v>Cty Daàu Aên Golden Hope - Nhaø Beø</v>
          </cell>
          <cell r="F152" t="str">
            <v>Sôû Giao Dòch II CTVN</v>
          </cell>
          <cell r="G152" t="str">
            <v>Hoà Chí Minh</v>
          </cell>
          <cell r="H152" t="str">
            <v xml:space="preserve">Traû tieàn daàu aên  </v>
          </cell>
          <cell r="I152">
            <v>193236006</v>
          </cell>
        </row>
        <row r="153">
          <cell r="A153">
            <v>3</v>
          </cell>
          <cell r="B153">
            <v>37804</v>
          </cell>
          <cell r="C153">
            <v>36</v>
          </cell>
          <cell r="D153" t="str">
            <v>XN Xaêng Daàu Daàu Khí Vuõng Taøu</v>
          </cell>
          <cell r="F153" t="str">
            <v>Coâng Thöông</v>
          </cell>
          <cell r="G153" t="str">
            <v>Baø Ròa-Vuõng Taøu</v>
          </cell>
          <cell r="H153" t="str">
            <v>Traû tieàn mua xaêng daàu</v>
          </cell>
          <cell r="I153">
            <v>553000000</v>
          </cell>
        </row>
        <row r="154">
          <cell r="A154">
            <v>2</v>
          </cell>
          <cell r="B154">
            <v>37804</v>
          </cell>
          <cell r="C154">
            <v>66</v>
          </cell>
          <cell r="D154" t="str">
            <v>Cty UNI PRESIDENT</v>
          </cell>
          <cell r="F154" t="str">
            <v>ANZ</v>
          </cell>
          <cell r="G154" t="str">
            <v>Hoà Chí Minh</v>
          </cell>
          <cell r="H154" t="str">
            <v>Traû tieàn mua mì UNIF</v>
          </cell>
          <cell r="I154">
            <v>75368958</v>
          </cell>
        </row>
        <row r="155">
          <cell r="A155">
            <v>4</v>
          </cell>
          <cell r="B155">
            <v>37805</v>
          </cell>
          <cell r="C155">
            <v>36</v>
          </cell>
          <cell r="D155" t="str">
            <v>XN Xaêng Daàu Daàu Khí Vuõng Taøu</v>
          </cell>
          <cell r="F155" t="str">
            <v>Coâng Thöông</v>
          </cell>
          <cell r="G155" t="str">
            <v>Baø Ròa-Vuõng Taøu</v>
          </cell>
          <cell r="H155" t="str">
            <v>Traû tieàn mua xaêng daàu</v>
          </cell>
          <cell r="I155">
            <v>1750000000</v>
          </cell>
        </row>
        <row r="156">
          <cell r="A156">
            <v>5</v>
          </cell>
          <cell r="B156">
            <v>37805</v>
          </cell>
          <cell r="C156">
            <v>8</v>
          </cell>
          <cell r="D156" t="str">
            <v>Cty Xi Maêng Haø Tieân II</v>
          </cell>
          <cell r="F156" t="str">
            <v>Coâng Thöông</v>
          </cell>
          <cell r="G156" t="str">
            <v>Kieân Giang</v>
          </cell>
          <cell r="H156" t="str">
            <v>Traû tieàn mua xi maêng 200taán</v>
          </cell>
          <cell r="I156">
            <v>160160000</v>
          </cell>
        </row>
        <row r="157">
          <cell r="A157">
            <v>9</v>
          </cell>
          <cell r="B157">
            <v>37806</v>
          </cell>
          <cell r="C157">
            <v>85</v>
          </cell>
          <cell r="D157" t="str">
            <v>CTy TNHH TM Minh Tuøng</v>
          </cell>
          <cell r="F157" t="str">
            <v>Sôû Giao Dòch II CTVN</v>
          </cell>
          <cell r="G157" t="str">
            <v>Hoà Chí Minh</v>
          </cell>
          <cell r="H157" t="str">
            <v>Traû tieàn haøng ñieän maùy</v>
          </cell>
          <cell r="I157">
            <v>53491000</v>
          </cell>
        </row>
        <row r="158">
          <cell r="A158">
            <v>6</v>
          </cell>
          <cell r="B158">
            <v>37806</v>
          </cell>
          <cell r="C158">
            <v>14</v>
          </cell>
          <cell r="D158" t="str">
            <v>Coâng Ty Theùp Mieàn Nam</v>
          </cell>
          <cell r="F158" t="str">
            <v>Coâng Thöông CN I</v>
          </cell>
          <cell r="G158" t="str">
            <v>Hoà Chí Minh</v>
          </cell>
          <cell r="H158" t="str">
            <v>Traû tieàn mua haøng cho CN Theùp Mieàn Nam taïi Caàn Thô</v>
          </cell>
          <cell r="I158">
            <v>421457505</v>
          </cell>
        </row>
        <row r="159">
          <cell r="A159">
            <v>7</v>
          </cell>
          <cell r="B159">
            <v>37806</v>
          </cell>
          <cell r="C159">
            <v>4</v>
          </cell>
          <cell r="D159" t="str">
            <v>Cty TMKT &amp; Ñaàu Tö PETEC</v>
          </cell>
          <cell r="F159" t="str">
            <v>Sôû Giao Dòch II  CTVN</v>
          </cell>
          <cell r="G159" t="str">
            <v>Hoà Chí Minh</v>
          </cell>
          <cell r="H159" t="str">
            <v>Traû tieàn mua xaêng daàu</v>
          </cell>
          <cell r="I159">
            <v>590000000</v>
          </cell>
        </row>
        <row r="160">
          <cell r="A160">
            <v>8</v>
          </cell>
          <cell r="B160">
            <v>37806</v>
          </cell>
          <cell r="C160">
            <v>73</v>
          </cell>
          <cell r="D160" t="str">
            <v>Cty. TNHH SX.TM.HMP Myõ Haûo</v>
          </cell>
          <cell r="F160" t="str">
            <v>Ngoaïi Thöông</v>
          </cell>
          <cell r="G160" t="str">
            <v>Hoà Chí Minh</v>
          </cell>
          <cell r="H160" t="str">
            <v>Traû tieàn mua nöôùc röûa cheùn(TT.Baïc Lieâu)</v>
          </cell>
          <cell r="I160">
            <v>31384500</v>
          </cell>
        </row>
        <row r="161">
          <cell r="A161">
            <v>9</v>
          </cell>
          <cell r="B161">
            <v>37806</v>
          </cell>
          <cell r="C161">
            <v>85</v>
          </cell>
          <cell r="D161" t="str">
            <v>CTy TNHH TM Minh Tuøng</v>
          </cell>
          <cell r="F161" t="str">
            <v>Sôû Giao Dòch II CTVN</v>
          </cell>
          <cell r="G161" t="str">
            <v>Hoà Chí Minh</v>
          </cell>
          <cell r="H161" t="str">
            <v>Traû tieàn haøng ñieän maùy</v>
          </cell>
          <cell r="I161">
            <v>53491000</v>
          </cell>
        </row>
        <row r="162">
          <cell r="A162">
            <v>3</v>
          </cell>
          <cell r="B162">
            <v>37809</v>
          </cell>
          <cell r="C162">
            <v>73</v>
          </cell>
          <cell r="D162" t="str">
            <v>Cty. TNHH SX.TM.HMP Myõ Haûo</v>
          </cell>
          <cell r="F162" t="str">
            <v>Ngoaïi Thöông</v>
          </cell>
          <cell r="G162" t="str">
            <v>Hoà Chí Minh</v>
          </cell>
          <cell r="H162" t="str">
            <v>Traû tieàn mua nöôùc röûa cheùn(TT.Baïc Lieâu)</v>
          </cell>
          <cell r="I162">
            <v>66415736</v>
          </cell>
        </row>
        <row r="163">
          <cell r="A163">
            <v>4</v>
          </cell>
          <cell r="B163">
            <v>37810</v>
          </cell>
          <cell r="C163">
            <v>25</v>
          </cell>
          <cell r="D163" t="str">
            <v xml:space="preserve"> Thu Baûo Hieåm Xaõ Hoäi Tænh Baïc Lieâu</v>
          </cell>
          <cell r="F163" t="str">
            <v>NN &amp; P/T N/Thoân</v>
          </cell>
          <cell r="G163" t="str">
            <v>Baïc Lieâu</v>
          </cell>
          <cell r="H163" t="str">
            <v>Chuyeån tröôùc tieàn BHXH caáp theû BHYT</v>
          </cell>
          <cell r="I163">
            <v>9000000</v>
          </cell>
        </row>
        <row r="164">
          <cell r="A164">
            <v>5</v>
          </cell>
          <cell r="B164">
            <v>37810</v>
          </cell>
          <cell r="C164">
            <v>93</v>
          </cell>
          <cell r="D164" t="str">
            <v>Cty Coå Phaàn Giaáy Vieãn Ñoâng</v>
          </cell>
          <cell r="F164" t="str">
            <v>Coâng Thöông CN 12</v>
          </cell>
          <cell r="G164" t="str">
            <v>Hoà Chí Minh</v>
          </cell>
          <cell r="H164" t="str">
            <v>Traû tieàn mua giaáy vieãn ñoâng</v>
          </cell>
          <cell r="I164">
            <v>10232046</v>
          </cell>
        </row>
        <row r="165">
          <cell r="A165">
            <v>6</v>
          </cell>
          <cell r="B165">
            <v>37810</v>
          </cell>
          <cell r="C165">
            <v>31</v>
          </cell>
          <cell r="D165" t="str">
            <v>Cty Daàu Aên Golden Hope - Nhaø Beø</v>
          </cell>
          <cell r="F165" t="str">
            <v>Sôû Giao Dòch II CTVN</v>
          </cell>
          <cell r="G165" t="str">
            <v>Hoà Chí Minh</v>
          </cell>
          <cell r="H165" t="str">
            <v>Traû tieàn daàu aên  (TT.TN.BL)</v>
          </cell>
          <cell r="I165">
            <v>170796560</v>
          </cell>
        </row>
        <row r="166">
          <cell r="A166">
            <v>10</v>
          </cell>
          <cell r="B166">
            <v>37810</v>
          </cell>
          <cell r="C166">
            <v>8</v>
          </cell>
          <cell r="D166" t="str">
            <v>Cty Xi Maêng Haø Tieân II</v>
          </cell>
          <cell r="F166" t="str">
            <v>Coâng Thöông</v>
          </cell>
          <cell r="G166" t="str">
            <v>Kieân Giang</v>
          </cell>
          <cell r="H166" t="str">
            <v>Traû tieàn mua xi maêng 200taán</v>
          </cell>
          <cell r="I166">
            <v>160160000</v>
          </cell>
        </row>
        <row r="167">
          <cell r="A167">
            <v>11</v>
          </cell>
          <cell r="B167">
            <v>37810</v>
          </cell>
          <cell r="C167">
            <v>5</v>
          </cell>
          <cell r="D167" t="str">
            <v>Cty TNHH TMaïi Thaønh Long</v>
          </cell>
          <cell r="F167" t="str">
            <v>Coâng Thöong CN6</v>
          </cell>
          <cell r="G167" t="str">
            <v>Hoà Chí Minh</v>
          </cell>
          <cell r="H167" t="str">
            <v>Traû tieàn mua boät ngoït</v>
          </cell>
          <cell r="I167">
            <v>517163103</v>
          </cell>
        </row>
        <row r="168">
          <cell r="A168">
            <v>12</v>
          </cell>
          <cell r="B168">
            <v>37811</v>
          </cell>
          <cell r="C168">
            <v>44</v>
          </cell>
          <cell r="D168" t="str">
            <v>CTy Ñieän Baùo Ñieän Thoaïi Baïc Lieâu</v>
          </cell>
          <cell r="F168" t="str">
            <v xml:space="preserve">Coâng Thöông </v>
          </cell>
          <cell r="G168" t="str">
            <v>Baïc Lieâu</v>
          </cell>
          <cell r="H168" t="str">
            <v>Tieàn ñieän thoaïi thaùng 6/2003</v>
          </cell>
          <cell r="I168">
            <v>9471776</v>
          </cell>
        </row>
        <row r="169">
          <cell r="A169">
            <v>13</v>
          </cell>
          <cell r="B169">
            <v>37811</v>
          </cell>
          <cell r="C169">
            <v>73</v>
          </cell>
          <cell r="D169" t="str">
            <v>Cty. TNHH SX.TM.HMP Myõ Haûo</v>
          </cell>
          <cell r="F169" t="str">
            <v>Ngoaïi Thöông</v>
          </cell>
          <cell r="G169" t="str">
            <v>Hoà Chí Minh</v>
          </cell>
          <cell r="H169" t="str">
            <v>Traû tieàn mua nöôùc röûa cheùn(TT.Baïc Lieâu)</v>
          </cell>
          <cell r="I169">
            <v>32955078</v>
          </cell>
        </row>
        <row r="170">
          <cell r="A170">
            <v>14</v>
          </cell>
          <cell r="B170">
            <v>37811</v>
          </cell>
          <cell r="C170">
            <v>68</v>
          </cell>
          <cell r="D170" t="str">
            <v>Nhaø Maùy Daàu Töôøng An</v>
          </cell>
          <cell r="F170" t="str">
            <v>Sôû Giao Dòch II CTVN</v>
          </cell>
          <cell r="G170" t="str">
            <v>Hoà Chí Minh</v>
          </cell>
          <cell r="H170" t="str">
            <v>Traû tieàn daàu aên Töôøng An</v>
          </cell>
          <cell r="I170">
            <v>11709500</v>
          </cell>
        </row>
        <row r="171">
          <cell r="A171">
            <v>15</v>
          </cell>
          <cell r="B171">
            <v>37811</v>
          </cell>
          <cell r="C171">
            <v>31</v>
          </cell>
          <cell r="D171" t="str">
            <v>Cty Daàu Aên Golden Hope - Nhaø Beø</v>
          </cell>
          <cell r="F171" t="str">
            <v>Sôû Giao Dòch II CTVN</v>
          </cell>
          <cell r="G171" t="str">
            <v>Hoà Chí Minh</v>
          </cell>
          <cell r="H171" t="str">
            <v>Traû tieàn daàu aên  (TT.TN.CM)</v>
          </cell>
          <cell r="I171">
            <v>80990008</v>
          </cell>
        </row>
        <row r="172">
          <cell r="A172">
            <v>16</v>
          </cell>
          <cell r="B172">
            <v>37812</v>
          </cell>
          <cell r="C172">
            <v>31</v>
          </cell>
          <cell r="D172" t="str">
            <v>Cty Daàu Aên Golden Hope - Nhaø Beø</v>
          </cell>
          <cell r="F172" t="str">
            <v>Sôû Giao Dòch II CTVN</v>
          </cell>
          <cell r="G172" t="str">
            <v>Hoà Chí Minh</v>
          </cell>
          <cell r="H172" t="str">
            <v>Traû tieàn daàu aên  (TT.TN.CM)</v>
          </cell>
          <cell r="I172">
            <v>65932366</v>
          </cell>
        </row>
        <row r="173">
          <cell r="A173">
            <v>17</v>
          </cell>
          <cell r="B173">
            <v>37812</v>
          </cell>
          <cell r="C173">
            <v>73</v>
          </cell>
          <cell r="D173" t="str">
            <v>Cty. TNHH SX.TM.HMP Myõ Haûo</v>
          </cell>
          <cell r="F173" t="str">
            <v>Ngoaïi Thöông</v>
          </cell>
          <cell r="G173" t="str">
            <v>Hoà Chí Minh</v>
          </cell>
          <cell r="H173" t="str">
            <v>Traû tieàn mua nöôùc röûa cheùn(TT.Baïc Lieâu)</v>
          </cell>
          <cell r="I173">
            <v>44875548</v>
          </cell>
        </row>
        <row r="174">
          <cell r="A174">
            <v>18</v>
          </cell>
          <cell r="B174">
            <v>37813</v>
          </cell>
          <cell r="C174">
            <v>93</v>
          </cell>
          <cell r="D174" t="str">
            <v>Cty Coå Phaàn Giaáy Vieãn Ñoâng</v>
          </cell>
          <cell r="F174" t="str">
            <v>Coâng Thöông CN 12</v>
          </cell>
          <cell r="G174" t="str">
            <v>Hoà Chí Minh</v>
          </cell>
          <cell r="H174" t="str">
            <v>Traû tieàn mua giaáy vieãn ñoâng</v>
          </cell>
          <cell r="I174">
            <v>11273460</v>
          </cell>
        </row>
        <row r="175">
          <cell r="A175">
            <v>19</v>
          </cell>
          <cell r="B175">
            <v>37813</v>
          </cell>
          <cell r="C175">
            <v>68</v>
          </cell>
          <cell r="D175" t="str">
            <v>Nhaø Maùy Daàu Töôøng An</v>
          </cell>
          <cell r="F175" t="str">
            <v>Sôû Giao Dòch II CTVN</v>
          </cell>
          <cell r="G175" t="str">
            <v>Hoà Chí Minh</v>
          </cell>
          <cell r="H175" t="str">
            <v>Traû tieàn daàu aên Töôøng An</v>
          </cell>
          <cell r="I175">
            <v>21709500</v>
          </cell>
        </row>
        <row r="176">
          <cell r="A176">
            <v>7</v>
          </cell>
          <cell r="B176">
            <v>37813</v>
          </cell>
          <cell r="C176">
            <v>8</v>
          </cell>
          <cell r="D176" t="str">
            <v>Cty Xi Maêng Haø Tieân II</v>
          </cell>
          <cell r="F176" t="str">
            <v>Coâng Thöông</v>
          </cell>
          <cell r="G176" t="str">
            <v>Kieân Giang</v>
          </cell>
          <cell r="H176" t="str">
            <v>Traû tieàn mua xi maêng 200taán</v>
          </cell>
          <cell r="I176">
            <v>160160000</v>
          </cell>
        </row>
        <row r="177">
          <cell r="A177">
            <v>8</v>
          </cell>
          <cell r="B177">
            <v>37813</v>
          </cell>
          <cell r="C177">
            <v>41</v>
          </cell>
          <cell r="D177" t="str">
            <v>Cty Xi Maêng Nghi Sôn</v>
          </cell>
          <cell r="F177" t="str">
            <v>Coâng Thöông CN 9</v>
          </cell>
          <cell r="G177" t="str">
            <v>Hoà Chí Minh</v>
          </cell>
          <cell r="H177" t="str">
            <v>Traû tieàn mua xi maêng 300taán</v>
          </cell>
          <cell r="I177">
            <v>246000000</v>
          </cell>
        </row>
        <row r="178">
          <cell r="A178">
            <v>20</v>
          </cell>
          <cell r="B178">
            <v>37813</v>
          </cell>
          <cell r="C178">
            <v>28</v>
          </cell>
          <cell r="D178" t="str">
            <v>Chi Nhaùnh Cty CP Söõa VN Taïi Caàn Thô</v>
          </cell>
          <cell r="F178" t="str">
            <v>Ñaàu Tö &amp; Phaùt Trieån</v>
          </cell>
          <cell r="G178" t="str">
            <v>Caàn Thô</v>
          </cell>
          <cell r="H178" t="str">
            <v>Traû tieàn mua söõa caùc loaïi</v>
          </cell>
          <cell r="I178">
            <v>452010920</v>
          </cell>
        </row>
        <row r="179">
          <cell r="A179">
            <v>9</v>
          </cell>
          <cell r="B179">
            <v>37813</v>
          </cell>
          <cell r="C179">
            <v>4</v>
          </cell>
          <cell r="D179" t="str">
            <v>Cty TMKT &amp; Ñaàu Tö PETEC</v>
          </cell>
          <cell r="F179" t="str">
            <v>Sôû Giao Dòch II  CTVN</v>
          </cell>
          <cell r="G179" t="str">
            <v>Hoà Chí Minh</v>
          </cell>
          <cell r="H179" t="str">
            <v>Traû tieàn mua xaêng daàu</v>
          </cell>
          <cell r="I179">
            <v>2000000000</v>
          </cell>
        </row>
        <row r="180">
          <cell r="A180">
            <v>10</v>
          </cell>
          <cell r="B180">
            <v>37817</v>
          </cell>
          <cell r="C180">
            <v>14</v>
          </cell>
          <cell r="D180" t="str">
            <v>Coâng Ty Theùp Mieàn Nam</v>
          </cell>
          <cell r="F180" t="str">
            <v>Coâng Thöông CN I</v>
          </cell>
          <cell r="G180" t="str">
            <v>Hoà Chí Minh</v>
          </cell>
          <cell r="H180" t="str">
            <v>Traû tieàn mua haøng cho CN Theùp Mieàn Nam taïi Caàn Thô</v>
          </cell>
          <cell r="I180">
            <v>370090319</v>
          </cell>
        </row>
        <row r="181">
          <cell r="A181">
            <v>21</v>
          </cell>
          <cell r="B181">
            <v>37817</v>
          </cell>
          <cell r="C181">
            <v>28</v>
          </cell>
          <cell r="D181" t="str">
            <v>Chi Nhaùnh Cty CP Söõa VN Taïi Caàn Thô</v>
          </cell>
          <cell r="F181" t="str">
            <v>Ñaàu Tö &amp; Phaùt Trieån</v>
          </cell>
          <cell r="G181" t="str">
            <v>Caàn Thô</v>
          </cell>
          <cell r="H181" t="str">
            <v>Traû tieàn mua söõa caùc loaïi</v>
          </cell>
          <cell r="I181">
            <v>286903465</v>
          </cell>
        </row>
        <row r="182">
          <cell r="A182">
            <v>22</v>
          </cell>
          <cell r="B182">
            <v>37817</v>
          </cell>
          <cell r="C182">
            <v>27</v>
          </cell>
          <cell r="D182" t="str">
            <v>Cty TNHH Quoác Teá Nagarjuna</v>
          </cell>
          <cell r="F182" t="str">
            <v>INDOVINA</v>
          </cell>
          <cell r="G182" t="str">
            <v>Hoà Chí Minh</v>
          </cell>
          <cell r="H182" t="str">
            <v>Traû tieàn mua ñöôøng</v>
          </cell>
          <cell r="I182">
            <v>27650000</v>
          </cell>
        </row>
        <row r="183">
          <cell r="A183">
            <v>22</v>
          </cell>
          <cell r="B183">
            <v>37817</v>
          </cell>
          <cell r="C183">
            <v>93</v>
          </cell>
          <cell r="D183" t="str">
            <v>Cty Coå Phaàn Giaáy Vieãn Ñoâng</v>
          </cell>
          <cell r="F183" t="str">
            <v>Coâng Thöông CN 12</v>
          </cell>
          <cell r="G183" t="str">
            <v>Hoà Chí Minh</v>
          </cell>
          <cell r="H183" t="str">
            <v>Traû tieàn mua giaáy vieãn ñoâng</v>
          </cell>
          <cell r="I183">
            <v>11273460</v>
          </cell>
        </row>
        <row r="184">
          <cell r="A184">
            <v>23</v>
          </cell>
          <cell r="B184">
            <v>37817</v>
          </cell>
          <cell r="C184">
            <v>31</v>
          </cell>
          <cell r="D184" t="str">
            <v>Cty Daàu Aên Golden Hope - Nhaø Beø</v>
          </cell>
          <cell r="F184" t="str">
            <v>Sôû Giao Dòch II CTVN</v>
          </cell>
          <cell r="G184" t="str">
            <v>Hoà Chí Minh</v>
          </cell>
          <cell r="H184" t="str">
            <v>Traû tieàn daàu aên  (TT.TN.BL)</v>
          </cell>
          <cell r="I184">
            <v>81982653</v>
          </cell>
        </row>
        <row r="185">
          <cell r="A185">
            <v>24</v>
          </cell>
          <cell r="B185">
            <v>37817</v>
          </cell>
          <cell r="C185">
            <v>73</v>
          </cell>
          <cell r="D185" t="str">
            <v>Cty. TNHH SX.TM.HMP Myõ Haûo</v>
          </cell>
          <cell r="F185" t="str">
            <v>Ngoaïi Thöông</v>
          </cell>
          <cell r="G185" t="str">
            <v>Hoà Chí Minh</v>
          </cell>
          <cell r="H185" t="str">
            <v>Traû tieàn mua nöôùc röûa cheùn(TT.Baïc Lieâu)</v>
          </cell>
          <cell r="I185">
            <v>30833510</v>
          </cell>
        </row>
        <row r="186">
          <cell r="A186">
            <v>25</v>
          </cell>
          <cell r="B186">
            <v>37817</v>
          </cell>
          <cell r="C186">
            <v>77</v>
          </cell>
          <cell r="D186" t="str">
            <v>Cty Ñieän &amp; Ñieän Töû SAMSUNG VINA</v>
          </cell>
          <cell r="F186" t="str">
            <v>Coâng Thöông CN 4</v>
          </cell>
          <cell r="G186" t="str">
            <v>Hoà Chí Minh</v>
          </cell>
          <cell r="H186" t="str">
            <v>Traû tieàn mua ñieän töû</v>
          </cell>
          <cell r="I186">
            <v>55350000</v>
          </cell>
        </row>
        <row r="187">
          <cell r="A187">
            <v>26</v>
          </cell>
          <cell r="B187">
            <v>37817</v>
          </cell>
          <cell r="C187">
            <v>94</v>
          </cell>
          <cell r="D187" t="str">
            <v>CTy TNHH SX Taân AÙ Chaâu</v>
          </cell>
          <cell r="F187" t="str">
            <v>Coâng Thöông CN 9</v>
          </cell>
          <cell r="G187" t="str">
            <v>Hoà Chí Minh</v>
          </cell>
          <cell r="H187" t="str">
            <v>Traû tieàn mua chaùo Bình Tieân</v>
          </cell>
          <cell r="I187">
            <v>11849600</v>
          </cell>
        </row>
        <row r="188">
          <cell r="A188">
            <v>11</v>
          </cell>
          <cell r="B188">
            <v>37817</v>
          </cell>
          <cell r="C188">
            <v>9</v>
          </cell>
          <cell r="D188" t="str">
            <v>Castrol Vieät Nam Ltd</v>
          </cell>
          <cell r="F188" t="str">
            <v>Ngoaïi Thöông</v>
          </cell>
          <cell r="G188" t="str">
            <v>Hoà Chí Minh</v>
          </cell>
          <cell r="H188" t="str">
            <v>Traû tieàn mua nhôùt</v>
          </cell>
          <cell r="I188">
            <v>139167841</v>
          </cell>
        </row>
        <row r="189">
          <cell r="A189">
            <v>27</v>
          </cell>
          <cell r="B189">
            <v>37817</v>
          </cell>
          <cell r="C189">
            <v>73</v>
          </cell>
          <cell r="D189" t="str">
            <v>Cty. TNHH SX.TM.HMP Myõ Haûo</v>
          </cell>
          <cell r="F189" t="str">
            <v>Ngoaïi Thöông</v>
          </cell>
          <cell r="G189" t="str">
            <v>Hoà Chí Minh</v>
          </cell>
          <cell r="H189" t="str">
            <v>Traû tieàn mua nöôùc röûa cheùn(TT.Baïc Lieâu)</v>
          </cell>
          <cell r="I189">
            <v>31923817</v>
          </cell>
        </row>
        <row r="190">
          <cell r="A190">
            <v>28</v>
          </cell>
          <cell r="B190">
            <v>37818</v>
          </cell>
          <cell r="C190">
            <v>27</v>
          </cell>
          <cell r="D190" t="str">
            <v>Cty TNHH Quoác Teá Nagarjuna</v>
          </cell>
          <cell r="F190" t="str">
            <v>INDOVINA</v>
          </cell>
          <cell r="G190" t="str">
            <v>Hoà Chí Minh</v>
          </cell>
          <cell r="H190" t="str">
            <v>Traû tieàn mua ñöôøng</v>
          </cell>
          <cell r="I190">
            <v>27650000</v>
          </cell>
        </row>
        <row r="191">
          <cell r="A191">
            <v>29</v>
          </cell>
          <cell r="B191">
            <v>37818</v>
          </cell>
          <cell r="C191">
            <v>90</v>
          </cell>
          <cell r="D191" t="str">
            <v>CN CTy. CP Ñöôøng Bieân Hoøa taïi Caàn Thô</v>
          </cell>
          <cell r="F191" t="str">
            <v>Coâng Thöông</v>
          </cell>
          <cell r="G191" t="str">
            <v>Caàn Thô</v>
          </cell>
          <cell r="H191" t="str">
            <v>Traû tieàn mua ñöôøng</v>
          </cell>
          <cell r="I191">
            <v>10241000</v>
          </cell>
        </row>
        <row r="192">
          <cell r="A192">
            <v>12</v>
          </cell>
          <cell r="B192">
            <v>37818</v>
          </cell>
          <cell r="C192">
            <v>5</v>
          </cell>
          <cell r="D192" t="str">
            <v>Cty TNHH TMaïi Thaønh Long</v>
          </cell>
          <cell r="F192" t="str">
            <v>Coâng Thöong CN6</v>
          </cell>
          <cell r="G192" t="str">
            <v>Hoà Chí Minh</v>
          </cell>
          <cell r="H192" t="str">
            <v>Traû tieàn mua boät ngoït</v>
          </cell>
          <cell r="I192">
            <v>264384099</v>
          </cell>
        </row>
        <row r="193">
          <cell r="A193">
            <v>30</v>
          </cell>
          <cell r="B193">
            <v>37818</v>
          </cell>
          <cell r="C193">
            <v>31</v>
          </cell>
          <cell r="D193" t="str">
            <v>Cty Daàu Aên Golden Hope - Nhaø Beø</v>
          </cell>
          <cell r="F193" t="str">
            <v>Sôû Giao Dòch II CTVN</v>
          </cell>
          <cell r="G193" t="str">
            <v>Hoà Chí Minh</v>
          </cell>
          <cell r="H193" t="str">
            <v>Traû tieàn daàu aên  (TT.TN.BL)</v>
          </cell>
          <cell r="I193">
            <v>58080701</v>
          </cell>
        </row>
        <row r="194">
          <cell r="A194">
            <v>31</v>
          </cell>
          <cell r="B194">
            <v>37818</v>
          </cell>
          <cell r="C194">
            <v>62</v>
          </cell>
          <cell r="D194" t="str">
            <v>CTy Coå Phaàn Cô Khí Tænh Soùc Traêng</v>
          </cell>
          <cell r="F194" t="str">
            <v>Ñaàu Tö vaø Phaùt Trieån</v>
          </cell>
          <cell r="G194" t="str">
            <v>Soùc Traêng</v>
          </cell>
          <cell r="H194" t="str">
            <v>Traû tieàn mua boàn theo bieân baûn thanh lyù ngaøy 14/7/2003</v>
          </cell>
          <cell r="I194">
            <v>11970000</v>
          </cell>
        </row>
        <row r="195">
          <cell r="A195">
            <v>13</v>
          </cell>
          <cell r="B195">
            <v>37819</v>
          </cell>
          <cell r="C195">
            <v>3</v>
          </cell>
          <cell r="D195" t="str">
            <v>Cty Coå Phaàn Boät Giaët Lix</v>
          </cell>
          <cell r="F195" t="str">
            <v>Coâng Thöông CN 14</v>
          </cell>
          <cell r="G195" t="str">
            <v>Hoà Chí Minh</v>
          </cell>
          <cell r="H195" t="str">
            <v>Traû tieàn mua boät giaët</v>
          </cell>
          <cell r="I195">
            <v>300000000</v>
          </cell>
        </row>
        <row r="196">
          <cell r="A196">
            <v>14</v>
          </cell>
          <cell r="B196">
            <v>37819</v>
          </cell>
          <cell r="C196">
            <v>17</v>
          </cell>
          <cell r="D196" t="str">
            <v>Cty Daàu Khí -TP/HCM (Saøi Goøn Petro)</v>
          </cell>
          <cell r="F196" t="str">
            <v>Ngoaïi Thöông</v>
          </cell>
          <cell r="G196" t="str">
            <v>Hoà Chí Minh</v>
          </cell>
          <cell r="H196" t="str">
            <v>Traû tieàn mua xaêng daàu</v>
          </cell>
          <cell r="I196">
            <v>922000000</v>
          </cell>
        </row>
        <row r="197">
          <cell r="A197">
            <v>32</v>
          </cell>
          <cell r="B197">
            <v>37819</v>
          </cell>
          <cell r="C197">
            <v>73</v>
          </cell>
          <cell r="D197" t="str">
            <v>Cty. TNHH SX.TM.HMP Myõ Haûo</v>
          </cell>
          <cell r="F197" t="str">
            <v>Ngoaïi Thöông</v>
          </cell>
          <cell r="G197" t="str">
            <v>Hoà Chí Minh</v>
          </cell>
          <cell r="H197" t="str">
            <v>Traû tieàn mua nöôùc röûa cheùn</v>
          </cell>
          <cell r="I197">
            <v>63543540</v>
          </cell>
        </row>
        <row r="198">
          <cell r="A198">
            <v>15</v>
          </cell>
          <cell r="B198">
            <v>37820</v>
          </cell>
          <cell r="C198">
            <v>37</v>
          </cell>
          <cell r="D198" t="str">
            <v>Cty LD Daàu Khí Mekong (Petromekong)</v>
          </cell>
          <cell r="F198" t="str">
            <v>Ngoïai Thöông</v>
          </cell>
          <cell r="G198" t="str">
            <v>Caàn Thô</v>
          </cell>
          <cell r="H198" t="str">
            <v>Traû tieàn mua xaêng daàu</v>
          </cell>
          <cell r="I198">
            <v>1763200000</v>
          </cell>
        </row>
        <row r="199">
          <cell r="A199">
            <v>33</v>
          </cell>
          <cell r="B199">
            <v>37819</v>
          </cell>
          <cell r="C199">
            <v>31</v>
          </cell>
          <cell r="D199" t="str">
            <v>Cty Daàu Aên Golden Hope - Nhaø Beø</v>
          </cell>
          <cell r="F199" t="str">
            <v>Sôû Giao Dòch II CTVN</v>
          </cell>
          <cell r="G199" t="str">
            <v>Hoà Chí Minh</v>
          </cell>
          <cell r="H199" t="str">
            <v>Traû tieàn daàu aên  (TT.TN.BL)</v>
          </cell>
          <cell r="I199">
            <v>81492338</v>
          </cell>
        </row>
        <row r="200">
          <cell r="A200">
            <v>16</v>
          </cell>
          <cell r="B200">
            <v>37820</v>
          </cell>
          <cell r="C200">
            <v>4</v>
          </cell>
          <cell r="D200" t="str">
            <v>Cty TMKT &amp; Ñaàu Tö PETEC</v>
          </cell>
          <cell r="F200" t="str">
            <v>Sôû Giao Dòch II  CTVN</v>
          </cell>
          <cell r="G200" t="str">
            <v>Hoà Chí Minh</v>
          </cell>
          <cell r="H200" t="str">
            <v>Traû tieàn mua xaêng daàu</v>
          </cell>
          <cell r="I200">
            <v>466000000</v>
          </cell>
        </row>
        <row r="201">
          <cell r="A201">
            <v>34</v>
          </cell>
          <cell r="B201">
            <v>37820</v>
          </cell>
          <cell r="C201">
            <v>73</v>
          </cell>
          <cell r="D201" t="str">
            <v>Cty. TNHH SX.TM.HMP Myõ Haûo</v>
          </cell>
          <cell r="F201" t="str">
            <v>Ngoaïi Thöông</v>
          </cell>
          <cell r="G201" t="str">
            <v>Hoà Chí Minh</v>
          </cell>
          <cell r="H201" t="str">
            <v>Traû tieàn mua nöôùc röûa cheùn(TT.Baïc Lieâu:31.373.698ñ; TT.CMau: 31221790)</v>
          </cell>
          <cell r="I201">
            <v>62595488</v>
          </cell>
        </row>
        <row r="202">
          <cell r="A202">
            <v>17</v>
          </cell>
          <cell r="B202">
            <v>37820</v>
          </cell>
          <cell r="C202">
            <v>37</v>
          </cell>
          <cell r="D202" t="str">
            <v>Cty LD Daàu Khí Mekong (Petromekong)</v>
          </cell>
          <cell r="F202" t="str">
            <v>Ngoïai Thöông</v>
          </cell>
          <cell r="G202" t="str">
            <v>Caàn Thô</v>
          </cell>
          <cell r="H202" t="str">
            <v>Traû tieàn mua xaêng daàu</v>
          </cell>
          <cell r="I202">
            <v>3825000000</v>
          </cell>
        </row>
        <row r="203">
          <cell r="A203">
            <v>18</v>
          </cell>
          <cell r="B203">
            <v>37823</v>
          </cell>
          <cell r="C203">
            <v>8</v>
          </cell>
          <cell r="D203" t="str">
            <v>Cty Xi Maêng Haø Tieân II</v>
          </cell>
          <cell r="F203" t="str">
            <v>Coâng Thöông</v>
          </cell>
          <cell r="G203" t="str">
            <v>Kieân Giang</v>
          </cell>
          <cell r="H203" t="str">
            <v>Traû tieàn mua xi maêng 200taán</v>
          </cell>
          <cell r="I203">
            <v>160160000</v>
          </cell>
        </row>
        <row r="204">
          <cell r="A204">
            <v>35</v>
          </cell>
          <cell r="B204">
            <v>37823</v>
          </cell>
          <cell r="C204">
            <v>31</v>
          </cell>
          <cell r="D204" t="str">
            <v>Cty Daàu Aên Golden Hope - Nhaø Beø</v>
          </cell>
          <cell r="F204" t="str">
            <v>Sôû Giao Dòch II CTVN</v>
          </cell>
          <cell r="G204" t="str">
            <v>Hoà Chí Minh</v>
          </cell>
          <cell r="H204" t="str">
            <v>Traû tieàn daàu aên  (TT.TN.BL)</v>
          </cell>
          <cell r="I204">
            <v>38083441</v>
          </cell>
        </row>
        <row r="205">
          <cell r="A205">
            <v>36</v>
          </cell>
          <cell r="B205">
            <v>37823</v>
          </cell>
          <cell r="C205">
            <v>97</v>
          </cell>
          <cell r="D205" t="str">
            <v>Phoøng TMaïi vaø CNghieäp VN  CN taïi Caàn Thô</v>
          </cell>
          <cell r="F205" t="str">
            <v>Ngoaïi Thöông</v>
          </cell>
          <cell r="G205" t="str">
            <v>Caàn Thô</v>
          </cell>
          <cell r="H205" t="str">
            <v>Ñoùng goùp Hoäi phí hoäi vieân P. TM naêm 2003</v>
          </cell>
          <cell r="I205">
            <v>5000000</v>
          </cell>
        </row>
        <row r="206">
          <cell r="A206">
            <v>37</v>
          </cell>
          <cell r="B206">
            <v>37823</v>
          </cell>
          <cell r="C206">
            <v>22</v>
          </cell>
          <cell r="D206" t="str">
            <v>Cty Deät Long An</v>
          </cell>
          <cell r="F206" t="str">
            <v>Coâng Thöông</v>
          </cell>
          <cell r="G206" t="str">
            <v>Long An</v>
          </cell>
          <cell r="H206" t="str">
            <v>Traû tieàn mua vaûi</v>
          </cell>
          <cell r="I206">
            <v>4828490</v>
          </cell>
        </row>
        <row r="207">
          <cell r="A207">
            <v>19</v>
          </cell>
          <cell r="B207">
            <v>37823</v>
          </cell>
          <cell r="C207">
            <v>10</v>
          </cell>
          <cell r="D207" t="str">
            <v>Cty TNHH Daàu Nhôùt vaø Hoùa Chaát VN</v>
          </cell>
          <cell r="F207" t="str">
            <v>Hoàng Kong&amp; Thöôïng Haûi</v>
          </cell>
          <cell r="G207" t="str">
            <v>Hoà Chí Minh</v>
          </cell>
          <cell r="H207" t="str">
            <v>Traû tieàn mua nhôùt</v>
          </cell>
          <cell r="I207">
            <v>250000000</v>
          </cell>
        </row>
        <row r="208">
          <cell r="A208">
            <v>20</v>
          </cell>
          <cell r="B208">
            <v>37824</v>
          </cell>
          <cell r="C208">
            <v>17</v>
          </cell>
          <cell r="D208" t="str">
            <v>Cty Daàu Khí -TP/HCM (Saøi Goøn Petro)</v>
          </cell>
          <cell r="F208" t="str">
            <v>Ngoaïi Thöông</v>
          </cell>
          <cell r="G208" t="str">
            <v>Hoà Chí Minh</v>
          </cell>
          <cell r="H208" t="str">
            <v>Traû tieàn mua xaêng daàu</v>
          </cell>
          <cell r="I208">
            <v>2000000000</v>
          </cell>
        </row>
        <row r="209">
          <cell r="A209">
            <v>21</v>
          </cell>
          <cell r="B209">
            <v>37824</v>
          </cell>
          <cell r="C209">
            <v>4</v>
          </cell>
          <cell r="D209" t="str">
            <v>Cty TMKT &amp; Ñaàu Tö PETEC</v>
          </cell>
          <cell r="F209" t="str">
            <v>Sôû Giao Dòch II  CTVN</v>
          </cell>
          <cell r="G209" t="str">
            <v>Hoà Chí Minh</v>
          </cell>
          <cell r="H209" t="str">
            <v>Traû tieàn mua xaêng daàu</v>
          </cell>
          <cell r="I209">
            <v>1500000000</v>
          </cell>
        </row>
        <row r="210">
          <cell r="A210">
            <v>38</v>
          </cell>
          <cell r="B210">
            <v>37825</v>
          </cell>
          <cell r="C210">
            <v>95</v>
          </cell>
          <cell r="D210" t="str">
            <v>Cty Deät May Thaønh Coâng - CN MieànTaây</v>
          </cell>
          <cell r="F210" t="str">
            <v>Ñaàu Tö &amp; Phaùt Trieån</v>
          </cell>
          <cell r="G210" t="str">
            <v>Caàn Thô</v>
          </cell>
          <cell r="H210" t="str">
            <v>Traû tieàn vaûi + may maëc saún</v>
          </cell>
          <cell r="I210">
            <v>2123720</v>
          </cell>
        </row>
        <row r="211">
          <cell r="A211">
            <v>39</v>
          </cell>
          <cell r="B211">
            <v>37825</v>
          </cell>
          <cell r="C211">
            <v>66</v>
          </cell>
          <cell r="D211" t="str">
            <v>Cty UNI PRESIDENT</v>
          </cell>
          <cell r="F211" t="str">
            <v>ANZ</v>
          </cell>
          <cell r="G211" t="str">
            <v>Hoà Chí Minh</v>
          </cell>
          <cell r="H211" t="str">
            <v>Traû tieàn mua mì Unif</v>
          </cell>
          <cell r="I211">
            <v>74684100</v>
          </cell>
        </row>
        <row r="212">
          <cell r="A212">
            <v>40</v>
          </cell>
          <cell r="B212">
            <v>37825</v>
          </cell>
          <cell r="C212">
            <v>73</v>
          </cell>
          <cell r="D212" t="str">
            <v>Cty. TNHH SX.TM.HMP Myõ Haûo</v>
          </cell>
          <cell r="F212" t="str">
            <v>Ngoaïi Thöông</v>
          </cell>
          <cell r="G212" t="str">
            <v>Hoà Chí Minh</v>
          </cell>
          <cell r="H212" t="str">
            <v>Traû tieàn mua nöôùc röûa cheùn(TT.Baïc Lieâu)</v>
          </cell>
          <cell r="I212">
            <v>26861405</v>
          </cell>
        </row>
        <row r="213">
          <cell r="A213">
            <v>41</v>
          </cell>
          <cell r="B213">
            <v>37826</v>
          </cell>
          <cell r="C213">
            <v>28</v>
          </cell>
          <cell r="D213" t="str">
            <v>Chi Nhaùnh Cty CP Söõa VN Taïi Caàn Thô</v>
          </cell>
          <cell r="F213" t="str">
            <v>Ñaàu Tö &amp; Phaùt Trieån</v>
          </cell>
          <cell r="G213" t="str">
            <v>Caàn Thô</v>
          </cell>
          <cell r="H213" t="str">
            <v>Traû tieàn mua söõa caùc loaïi</v>
          </cell>
          <cell r="I213">
            <v>411422902</v>
          </cell>
        </row>
        <row r="214">
          <cell r="A214">
            <v>22</v>
          </cell>
          <cell r="B214">
            <v>37826</v>
          </cell>
          <cell r="C214">
            <v>41</v>
          </cell>
          <cell r="D214" t="str">
            <v>Cty Xi Maêng Nghi Sôn</v>
          </cell>
          <cell r="F214" t="str">
            <v>Coâng Thöông CN 9</v>
          </cell>
          <cell r="G214" t="str">
            <v>Hoà Chí Minh</v>
          </cell>
          <cell r="H214" t="str">
            <v>Traû tieàn mua xi maêng 300taán</v>
          </cell>
          <cell r="I214">
            <v>246000000</v>
          </cell>
        </row>
        <row r="215">
          <cell r="A215">
            <v>42</v>
          </cell>
          <cell r="B215">
            <v>37827</v>
          </cell>
          <cell r="C215">
            <v>31</v>
          </cell>
          <cell r="D215" t="str">
            <v>Cty Daàu Aên Golden Hope - Nhaø Beø</v>
          </cell>
          <cell r="F215" t="str">
            <v>Sôû Giao Dòch II CTVN</v>
          </cell>
          <cell r="G215" t="str">
            <v>Hoà Chí Minh</v>
          </cell>
          <cell r="H215" t="str">
            <v>Traû tieàn daàu aên  (TT.TN.CM)</v>
          </cell>
          <cell r="I215">
            <v>91155121</v>
          </cell>
        </row>
        <row r="216">
          <cell r="A216">
            <v>43</v>
          </cell>
          <cell r="B216">
            <v>37827</v>
          </cell>
          <cell r="C216">
            <v>19</v>
          </cell>
          <cell r="D216" t="str">
            <v>Cty LD Khí Ñoát Saøi Goøn (Elf)</v>
          </cell>
          <cell r="F216" t="str">
            <v>Eximbank</v>
          </cell>
          <cell r="G216" t="str">
            <v>Hoà Chí Minh</v>
          </cell>
          <cell r="H216" t="str">
            <v>Traû tieàn mua gas</v>
          </cell>
          <cell r="I216">
            <v>29107000</v>
          </cell>
        </row>
        <row r="217">
          <cell r="A217">
            <v>44</v>
          </cell>
          <cell r="B217">
            <v>37827</v>
          </cell>
          <cell r="C217">
            <v>83</v>
          </cell>
          <cell r="D217" t="str">
            <v>CTy TNHH TM TH Thuaän Taân</v>
          </cell>
          <cell r="F217" t="str">
            <v>Ngoaïi Thöông</v>
          </cell>
          <cell r="G217" t="str">
            <v>Hoà Chí Minh</v>
          </cell>
          <cell r="H217" t="str">
            <v>Traû tieàn muaTivi</v>
          </cell>
          <cell r="I217">
            <v>10707700</v>
          </cell>
        </row>
        <row r="218">
          <cell r="A218">
            <v>23</v>
          </cell>
          <cell r="B218">
            <v>37827</v>
          </cell>
          <cell r="C218">
            <v>5</v>
          </cell>
          <cell r="D218" t="str">
            <v>Cty TNHH TMaïi Thaønh Long</v>
          </cell>
          <cell r="F218" t="str">
            <v>Coâng Thöong CN6</v>
          </cell>
          <cell r="G218" t="str">
            <v>Hoà Chí Minh</v>
          </cell>
          <cell r="H218" t="str">
            <v>Traû tieàn mua boät ngoït</v>
          </cell>
          <cell r="I218">
            <v>255948639</v>
          </cell>
        </row>
        <row r="219">
          <cell r="A219">
            <v>24</v>
          </cell>
          <cell r="B219">
            <v>37830</v>
          </cell>
          <cell r="C219">
            <v>8</v>
          </cell>
          <cell r="D219" t="str">
            <v>Cty Xi Maêng Haø Tieân II</v>
          </cell>
          <cell r="F219" t="str">
            <v>Coâng Thöông</v>
          </cell>
          <cell r="G219" t="str">
            <v>Kieân Giang</v>
          </cell>
          <cell r="H219" t="str">
            <v>Traû tieàn mua xi maêng 200taán</v>
          </cell>
          <cell r="I219">
            <v>157190000</v>
          </cell>
        </row>
        <row r="220">
          <cell r="A220">
            <v>25</v>
          </cell>
          <cell r="B220">
            <v>37830</v>
          </cell>
          <cell r="C220">
            <v>36</v>
          </cell>
          <cell r="D220" t="str">
            <v>XN Xaêng Daàu Daàu Khí Vuõng Taøu</v>
          </cell>
          <cell r="F220" t="str">
            <v>Coâng Thöông</v>
          </cell>
          <cell r="G220" t="str">
            <v>Baø Ròa-Vuõng Taøu</v>
          </cell>
          <cell r="H220" t="str">
            <v>Traû tieàn mua xaêng daàu</v>
          </cell>
          <cell r="I220">
            <v>1459200000</v>
          </cell>
        </row>
        <row r="221">
          <cell r="A221">
            <v>45</v>
          </cell>
          <cell r="B221">
            <v>37830</v>
          </cell>
          <cell r="C221">
            <v>68</v>
          </cell>
          <cell r="D221" t="str">
            <v>Nhaø Maùy Daàu Töôøng An</v>
          </cell>
          <cell r="F221" t="str">
            <v>Sôû Giao Dòch II CTVN</v>
          </cell>
          <cell r="G221" t="str">
            <v>Hoà Chí Minh</v>
          </cell>
          <cell r="H221" t="str">
            <v>Traû tieàn mua daàu aên Töôøng An</v>
          </cell>
          <cell r="I221">
            <v>40000000</v>
          </cell>
        </row>
        <row r="222">
          <cell r="A222">
            <v>46</v>
          </cell>
          <cell r="B222">
            <v>37830</v>
          </cell>
          <cell r="C222">
            <v>73</v>
          </cell>
          <cell r="D222" t="str">
            <v>Cty. TNHH SX.TM.HMP Myõ Haûo</v>
          </cell>
          <cell r="F222" t="str">
            <v>Ngoaïi Thöông</v>
          </cell>
          <cell r="G222" t="str">
            <v>Hoà Chí Minh</v>
          </cell>
          <cell r="H222" t="str">
            <v>Traû tieàn mua nöôùc röûa cheùn(TT.Caø Mau)</v>
          </cell>
          <cell r="I222">
            <v>61679221</v>
          </cell>
        </row>
        <row r="223">
          <cell r="A223">
            <v>25</v>
          </cell>
          <cell r="B223">
            <v>37830</v>
          </cell>
          <cell r="C223">
            <v>36</v>
          </cell>
          <cell r="D223" t="str">
            <v>XN Xaêng Daàu Daàu Khí Vuõng Taøu</v>
          </cell>
          <cell r="F223" t="str">
            <v>Coâng Thöông</v>
          </cell>
          <cell r="G223" t="str">
            <v>Baø Ròa-Vuõng Taøu</v>
          </cell>
          <cell r="H223" t="str">
            <v>Traû tieàn mua xaêng daàu</v>
          </cell>
          <cell r="I223">
            <v>1459200000</v>
          </cell>
        </row>
        <row r="224">
          <cell r="A224">
            <v>26</v>
          </cell>
          <cell r="B224">
            <v>37830</v>
          </cell>
          <cell r="C224">
            <v>1</v>
          </cell>
          <cell r="D224" t="str">
            <v>Nhaø Maùy Thuoác Laù Saøi Goøn</v>
          </cell>
          <cell r="F224" t="str">
            <v>Sôû Giao Dòch II CTVN</v>
          </cell>
          <cell r="G224" t="str">
            <v>Hoà Chí Minh</v>
          </cell>
          <cell r="H224" t="str">
            <v>Traû tieàn mua thuoác laù</v>
          </cell>
          <cell r="I224">
            <v>215825000</v>
          </cell>
        </row>
        <row r="225">
          <cell r="A225">
            <v>47</v>
          </cell>
          <cell r="B225">
            <v>37830</v>
          </cell>
          <cell r="C225">
            <v>31</v>
          </cell>
          <cell r="D225" t="str">
            <v>Cty Daàu Aên Golden Hope - Nhaø Beø</v>
          </cell>
          <cell r="F225" t="str">
            <v>Sôû Giao Dòch II CTVN</v>
          </cell>
          <cell r="G225" t="str">
            <v>Hoà Chí Minh</v>
          </cell>
          <cell r="H225" t="str">
            <v>Traû tieàn daàu aên  (TT.TN.CM)</v>
          </cell>
          <cell r="I225">
            <v>80314582</v>
          </cell>
        </row>
        <row r="226">
          <cell r="A226">
            <v>48</v>
          </cell>
          <cell r="B226">
            <v>37830</v>
          </cell>
          <cell r="C226">
            <v>9</v>
          </cell>
          <cell r="D226" t="str">
            <v>Castrol Vieät Nam Ltd</v>
          </cell>
          <cell r="F226" t="str">
            <v>Ngoaïi Thöông</v>
          </cell>
          <cell r="G226" t="str">
            <v>Hoà Chí Minh</v>
          </cell>
          <cell r="H226" t="str">
            <v>Traû tieàn mua nhôùt</v>
          </cell>
          <cell r="I226">
            <v>18779543</v>
          </cell>
        </row>
        <row r="227">
          <cell r="A227">
            <v>49</v>
          </cell>
          <cell r="B227">
            <v>37831</v>
          </cell>
          <cell r="C227">
            <v>73</v>
          </cell>
          <cell r="D227" t="str">
            <v>Cty. TNHH SX.TM.HMP Myõ Haûo</v>
          </cell>
          <cell r="F227" t="str">
            <v>Ngoaïi Thöông</v>
          </cell>
          <cell r="G227" t="str">
            <v>Hoà Chí Minh</v>
          </cell>
          <cell r="H227" t="str">
            <v>Traû tieàn mua nöôùc röûa cheùn(TT.Baïc Lieâu)</v>
          </cell>
          <cell r="I227">
            <v>38083435</v>
          </cell>
        </row>
        <row r="228">
          <cell r="A228">
            <v>50</v>
          </cell>
          <cell r="B228">
            <v>37831</v>
          </cell>
          <cell r="C228">
            <v>28</v>
          </cell>
          <cell r="D228" t="str">
            <v>Chi Nhaùnh Cty CP Söõa VN Taïi Caàn Thô</v>
          </cell>
          <cell r="F228" t="str">
            <v>Ñaàu Tö &amp; Phaùt Trieån</v>
          </cell>
          <cell r="G228" t="str">
            <v>Caàn Thô</v>
          </cell>
          <cell r="H228" t="str">
            <v>Traû tieàn mua söõa caùc loaïi</v>
          </cell>
          <cell r="I228">
            <v>282700477</v>
          </cell>
        </row>
        <row r="229">
          <cell r="A229">
            <v>27</v>
          </cell>
          <cell r="B229">
            <v>37831</v>
          </cell>
          <cell r="C229">
            <v>36</v>
          </cell>
          <cell r="D229" t="str">
            <v>XN Xaêng Daàu Daàu Khí Vuõng Taøu</v>
          </cell>
          <cell r="F229" t="str">
            <v>Coâng Thöông</v>
          </cell>
          <cell r="G229" t="str">
            <v>Baø Ròa-Vuõng Taøu</v>
          </cell>
          <cell r="H229" t="str">
            <v>Traû tieàn mua xaêng daàu</v>
          </cell>
          <cell r="I229">
            <v>1920000000</v>
          </cell>
        </row>
        <row r="230">
          <cell r="A230">
            <v>28</v>
          </cell>
          <cell r="B230">
            <v>37831</v>
          </cell>
          <cell r="C230">
            <v>4</v>
          </cell>
          <cell r="D230" t="str">
            <v>Cty TMKT &amp; Ñaàu Tö PETEC</v>
          </cell>
          <cell r="F230" t="str">
            <v>Sôû Giao Dòch II  CTVN</v>
          </cell>
          <cell r="G230" t="str">
            <v>Hoà Chí Minh</v>
          </cell>
          <cell r="H230" t="str">
            <v>Traû tieàn mua xaêng daàu</v>
          </cell>
          <cell r="I230">
            <v>3180000</v>
          </cell>
        </row>
        <row r="231">
          <cell r="A231">
            <v>27</v>
          </cell>
          <cell r="B231">
            <v>37831</v>
          </cell>
          <cell r="C231">
            <v>36</v>
          </cell>
          <cell r="D231" t="str">
            <v>XN Xaêng Daàu Daàu Khí Vuõng Taøu</v>
          </cell>
          <cell r="F231" t="str">
            <v>Coâng Thöông</v>
          </cell>
          <cell r="G231" t="str">
            <v>Baø Ròa-Vuõng Taøu</v>
          </cell>
          <cell r="H231" t="str">
            <v>Traû tieàn mua xaêng daàu</v>
          </cell>
          <cell r="I231">
            <v>2468000000</v>
          </cell>
        </row>
        <row r="232">
          <cell r="A232">
            <v>29</v>
          </cell>
          <cell r="B232">
            <v>37832</v>
          </cell>
          <cell r="C232">
            <v>73</v>
          </cell>
          <cell r="D232" t="str">
            <v>Cty. TNHH SX.TM.HMP Myõ Haûo</v>
          </cell>
          <cell r="F232" t="str">
            <v>Ngoaïi Thöông</v>
          </cell>
          <cell r="G232" t="str">
            <v>Hoà Chí Minh</v>
          </cell>
          <cell r="H232" t="str">
            <v>Traû tieàn mua nöôùc röûa cheùn(TT.Baïc Lieâu)</v>
          </cell>
          <cell r="I232">
            <v>95927234</v>
          </cell>
        </row>
        <row r="233">
          <cell r="A233">
            <v>30</v>
          </cell>
          <cell r="B233">
            <v>37832</v>
          </cell>
          <cell r="C233">
            <v>27</v>
          </cell>
          <cell r="D233" t="str">
            <v>Cty TNHH Quoác Teá Nagarjuna</v>
          </cell>
          <cell r="F233" t="str">
            <v>INDOVINA</v>
          </cell>
          <cell r="G233" t="str">
            <v>Hoà Chí Minh</v>
          </cell>
          <cell r="H233" t="str">
            <v>Traû tieàn mua ñöôøng</v>
          </cell>
          <cell r="I233">
            <v>27650000</v>
          </cell>
        </row>
        <row r="234">
          <cell r="A234">
            <v>51</v>
          </cell>
          <cell r="B234">
            <v>37833</v>
          </cell>
          <cell r="C234">
            <v>76</v>
          </cell>
          <cell r="D234" t="str">
            <v>Cty Ñieän &amp; Ñieän Töû TCL Vieät Nam</v>
          </cell>
          <cell r="F234" t="str">
            <v>Ngoaïi Thöông</v>
          </cell>
          <cell r="G234" t="str">
            <v>Ñoàng Nai</v>
          </cell>
          <cell r="H234" t="str">
            <v>Traû tieàn mua Tivi</v>
          </cell>
          <cell r="I234">
            <v>21750000</v>
          </cell>
        </row>
        <row r="235">
          <cell r="A235">
            <v>31</v>
          </cell>
          <cell r="B235">
            <v>37833</v>
          </cell>
          <cell r="C235">
            <v>21</v>
          </cell>
          <cell r="D235" t="str">
            <v>Cty Coå Phaàn Vaät Tö  Haäu Giang</v>
          </cell>
          <cell r="F235" t="str">
            <v>Coâng Thöông</v>
          </cell>
          <cell r="G235" t="str">
            <v>Caàn Thô</v>
          </cell>
          <cell r="H235" t="str">
            <v>Traû tieàn mua gas</v>
          </cell>
          <cell r="I235">
            <v>65000000</v>
          </cell>
        </row>
        <row r="236">
          <cell r="A236">
            <v>52</v>
          </cell>
          <cell r="B236">
            <v>37833</v>
          </cell>
          <cell r="C236">
            <v>28</v>
          </cell>
          <cell r="D236" t="str">
            <v>Chi Nhaùnh Cty CP Söõa VN Taïi Caàn Thô</v>
          </cell>
          <cell r="F236" t="str">
            <v>Ñaàu Tö &amp; Phaùt Trieån</v>
          </cell>
          <cell r="G236" t="str">
            <v>Caàn Thô</v>
          </cell>
          <cell r="H236" t="str">
            <v>Traû tieàn mua söõa caùc loaïi</v>
          </cell>
          <cell r="I236">
            <v>181707383</v>
          </cell>
        </row>
        <row r="237">
          <cell r="A237">
            <v>1</v>
          </cell>
          <cell r="B237">
            <v>37834</v>
          </cell>
          <cell r="C237">
            <v>3</v>
          </cell>
          <cell r="D237" t="str">
            <v>Cty Coå Phaàn Boät Giaët Lix</v>
          </cell>
          <cell r="F237" t="str">
            <v>Coâng Thöông CN 14</v>
          </cell>
          <cell r="G237" t="str">
            <v>Hoà Chí Minh</v>
          </cell>
          <cell r="H237" t="str">
            <v>Traû tieàn mua boät giaët</v>
          </cell>
          <cell r="I237">
            <v>200000000</v>
          </cell>
        </row>
        <row r="238">
          <cell r="A238">
            <v>2</v>
          </cell>
          <cell r="B238">
            <v>37837</v>
          </cell>
          <cell r="C238">
            <v>8</v>
          </cell>
          <cell r="D238" t="str">
            <v>Cty Xi Maêng Haø Tieân II</v>
          </cell>
          <cell r="F238" t="str">
            <v>Coâng Thöông</v>
          </cell>
          <cell r="G238" t="str">
            <v>Kieân Giang</v>
          </cell>
          <cell r="H238" t="str">
            <v>Traû tieàn mua xi maêng 150taán</v>
          </cell>
          <cell r="I238">
            <v>120120000</v>
          </cell>
        </row>
        <row r="239">
          <cell r="A239">
            <v>1</v>
          </cell>
          <cell r="B239">
            <v>37837</v>
          </cell>
          <cell r="C239">
            <v>27</v>
          </cell>
          <cell r="D239" t="str">
            <v>Cty TNHH Quoác Teá Nagarjuna</v>
          </cell>
          <cell r="F239" t="str">
            <v>INDOVINA</v>
          </cell>
          <cell r="G239" t="str">
            <v>Hoà Chí Minh</v>
          </cell>
          <cell r="H239" t="str">
            <v>Traû tieàn mua ñöôøng</v>
          </cell>
          <cell r="I239">
            <v>28350000</v>
          </cell>
        </row>
        <row r="240">
          <cell r="A240">
            <v>2</v>
          </cell>
          <cell r="B240">
            <v>37837</v>
          </cell>
          <cell r="C240">
            <v>93</v>
          </cell>
          <cell r="D240" t="str">
            <v>Cty Coå Phaàn Giaáy Vieãn Ñoâng</v>
          </cell>
          <cell r="F240" t="str">
            <v>Coâng Thöông CN 12</v>
          </cell>
          <cell r="G240" t="str">
            <v>Hoà Chí Minh</v>
          </cell>
          <cell r="H240" t="str">
            <v>Traû tieàn mua giaáy vieãn ñoâng</v>
          </cell>
          <cell r="I240">
            <v>13804362</v>
          </cell>
        </row>
        <row r="241">
          <cell r="A241">
            <v>3</v>
          </cell>
          <cell r="B241">
            <v>37837</v>
          </cell>
          <cell r="C241">
            <v>83</v>
          </cell>
          <cell r="D241" t="str">
            <v>CTy TNHH TM TH Thuaän Taân</v>
          </cell>
          <cell r="F241" t="str">
            <v>Ngoaïi Thöông</v>
          </cell>
          <cell r="G241" t="str">
            <v>Hoà Chí Minh</v>
          </cell>
          <cell r="H241" t="str">
            <v>Traû tieàn mua Tivi</v>
          </cell>
          <cell r="I241">
            <v>22990000</v>
          </cell>
        </row>
        <row r="242">
          <cell r="A242">
            <v>3</v>
          </cell>
          <cell r="B242">
            <v>37838</v>
          </cell>
          <cell r="C242">
            <v>36</v>
          </cell>
          <cell r="D242" t="str">
            <v>XN Xaêng Daàu Daàu Khí Vuõng Taøu</v>
          </cell>
          <cell r="F242" t="str">
            <v>Coâng Thöông</v>
          </cell>
          <cell r="G242" t="str">
            <v>Baø Ròa-Vuõng Taøu</v>
          </cell>
          <cell r="H242" t="str">
            <v>Traû tieàn mua xaêng daàu</v>
          </cell>
          <cell r="I242">
            <v>5440000000</v>
          </cell>
        </row>
        <row r="243">
          <cell r="A243">
            <v>4</v>
          </cell>
          <cell r="B243">
            <v>37838</v>
          </cell>
          <cell r="C243">
            <v>25</v>
          </cell>
          <cell r="D243" t="str">
            <v xml:space="preserve"> Thu Baûo Hieåm Xaõ Hoäi Tænh Baïc Lieâu</v>
          </cell>
          <cell r="F243" t="str">
            <v>NN &amp; P/T N/Thoân</v>
          </cell>
          <cell r="G243" t="str">
            <v>Baïc Lieâu</v>
          </cell>
          <cell r="H243" t="str">
            <v>Noäp BHXH,BHYT thaùng 7/2003</v>
          </cell>
          <cell r="I243">
            <v>15544266</v>
          </cell>
        </row>
        <row r="244">
          <cell r="A244">
            <v>4</v>
          </cell>
          <cell r="B244">
            <v>37838</v>
          </cell>
          <cell r="C244">
            <v>4</v>
          </cell>
          <cell r="D244" t="str">
            <v>Cty TMKT &amp; Ñaàu Tö PETEC</v>
          </cell>
          <cell r="F244" t="str">
            <v>Sôû Giao Dòch II  CTVN</v>
          </cell>
          <cell r="G244" t="str">
            <v>Hoà Chí Minh</v>
          </cell>
          <cell r="H244" t="str">
            <v>Traû tieàn mua xaêng daàu</v>
          </cell>
          <cell r="I244">
            <v>10000000000</v>
          </cell>
        </row>
        <row r="245">
          <cell r="A245">
            <v>5</v>
          </cell>
          <cell r="B245">
            <v>37839</v>
          </cell>
          <cell r="C245">
            <v>5</v>
          </cell>
          <cell r="D245" t="str">
            <v>Cty TNHH TMaïi Thaønh Long</v>
          </cell>
          <cell r="F245" t="str">
            <v>Coâng Thöong CN6</v>
          </cell>
          <cell r="G245" t="str">
            <v>Hoà Chí Minh</v>
          </cell>
          <cell r="H245" t="str">
            <v>Traû tieàn mua boät ngoït</v>
          </cell>
          <cell r="I245">
            <v>423628777</v>
          </cell>
        </row>
        <row r="246">
          <cell r="A246">
            <v>6</v>
          </cell>
          <cell r="B246">
            <v>37840</v>
          </cell>
          <cell r="C246">
            <v>36</v>
          </cell>
          <cell r="D246" t="str">
            <v>XN Xaêng Daàu Daàu Khí Vuõng Taøu</v>
          </cell>
          <cell r="F246" t="str">
            <v>Coâng Thöông</v>
          </cell>
          <cell r="G246" t="str">
            <v>Baø Ròa-Vuõng Taøu</v>
          </cell>
          <cell r="H246" t="str">
            <v>Traû tieàn mua xaêng daàu</v>
          </cell>
          <cell r="I246">
            <v>3600000000</v>
          </cell>
        </row>
        <row r="247">
          <cell r="A247">
            <v>5</v>
          </cell>
          <cell r="B247">
            <v>37840</v>
          </cell>
          <cell r="C247">
            <v>31</v>
          </cell>
          <cell r="D247" t="str">
            <v>Cty Daàu Aên Golden Hope - Nhaø Beø</v>
          </cell>
          <cell r="F247" t="str">
            <v>Sôû Giao Dòch II CTVN</v>
          </cell>
          <cell r="G247" t="str">
            <v>Hoà Chí Minh</v>
          </cell>
          <cell r="H247" t="str">
            <v>Traû tieàn mua daàu aên + oâng taùo</v>
          </cell>
          <cell r="I247">
            <v>63240148</v>
          </cell>
        </row>
        <row r="248">
          <cell r="A248">
            <v>6</v>
          </cell>
          <cell r="B248">
            <v>37840</v>
          </cell>
          <cell r="C248">
            <v>90</v>
          </cell>
          <cell r="D248" t="str">
            <v>CN CTy. CP Ñöôøng Bieân Hoøa taïi Caàn Thô</v>
          </cell>
          <cell r="F248" t="str">
            <v>Coâng Thöông</v>
          </cell>
          <cell r="G248" t="str">
            <v>Caàn Thô</v>
          </cell>
          <cell r="H248" t="str">
            <v>Traû tieàn mua ñöôøng</v>
          </cell>
          <cell r="I248">
            <v>10216000</v>
          </cell>
        </row>
        <row r="249">
          <cell r="A249">
            <v>7</v>
          </cell>
          <cell r="B249">
            <v>37840</v>
          </cell>
          <cell r="C249">
            <v>28</v>
          </cell>
          <cell r="D249" t="str">
            <v>Chi Nhaùnh Cty CP Söõa VN Taïi Caàn Thô</v>
          </cell>
          <cell r="F249" t="str">
            <v>Ñaàu Tö &amp; Phaùt Trieån</v>
          </cell>
          <cell r="G249" t="str">
            <v>Caàn Thô</v>
          </cell>
          <cell r="H249" t="str">
            <v>Traû tieàn mua söõa caùc loaïi</v>
          </cell>
          <cell r="I249">
            <v>269697331</v>
          </cell>
        </row>
        <row r="250">
          <cell r="A250">
            <v>8</v>
          </cell>
          <cell r="B250">
            <v>37840</v>
          </cell>
          <cell r="C250">
            <v>44</v>
          </cell>
          <cell r="D250" t="str">
            <v>CTy Ñieän Baùo Ñieän Thoaïi Baïc Lieâu</v>
          </cell>
          <cell r="F250" t="str">
            <v xml:space="preserve">Coâng Thöông </v>
          </cell>
          <cell r="G250" t="str">
            <v>Baïc Lieâu</v>
          </cell>
          <cell r="H250" t="str">
            <v>Tieàn ñieän thoaïi thaùng 7/2003</v>
          </cell>
          <cell r="I250">
            <v>9618018</v>
          </cell>
        </row>
        <row r="251">
          <cell r="A251">
            <v>7</v>
          </cell>
          <cell r="B251">
            <v>37841</v>
          </cell>
          <cell r="C251">
            <v>1</v>
          </cell>
          <cell r="D251" t="str">
            <v>Nhaø Maùy Thuoác Laù Saøi Goøn</v>
          </cell>
          <cell r="F251" t="str">
            <v>Sôû Giao Dòch II CTVN</v>
          </cell>
          <cell r="G251" t="str">
            <v>Hoà Chí Minh</v>
          </cell>
          <cell r="H251" t="str">
            <v>Traû tieàn thuoác laù</v>
          </cell>
          <cell r="I251">
            <v>221300000</v>
          </cell>
        </row>
        <row r="252">
          <cell r="A252">
            <v>8</v>
          </cell>
          <cell r="B252">
            <v>37841</v>
          </cell>
          <cell r="C252">
            <v>69</v>
          </cell>
          <cell r="D252" t="str">
            <v>Cty TNHH Vaän Taûi-TM-DV T.H.P</v>
          </cell>
          <cell r="F252" t="str">
            <v>Coâng Thöông CN 5</v>
          </cell>
          <cell r="G252" t="str">
            <v>Hoà Chí Minh</v>
          </cell>
          <cell r="H252" t="str">
            <v>Traû tieàn mua daàu FO</v>
          </cell>
          <cell r="I252">
            <v>77119000</v>
          </cell>
        </row>
        <row r="253">
          <cell r="A253">
            <v>9</v>
          </cell>
          <cell r="B253">
            <v>37841</v>
          </cell>
          <cell r="C253">
            <v>27</v>
          </cell>
          <cell r="D253" t="str">
            <v>Cty TNHH Quoác Teá Nagarjuna</v>
          </cell>
          <cell r="F253" t="str">
            <v>INDOVINA</v>
          </cell>
          <cell r="G253" t="str">
            <v>Hoà Chí Minh</v>
          </cell>
          <cell r="H253" t="str">
            <v>Traû tieàn mua ñöôøng</v>
          </cell>
          <cell r="I253">
            <v>27650000</v>
          </cell>
        </row>
        <row r="254">
          <cell r="A254">
            <v>9</v>
          </cell>
          <cell r="B254">
            <v>37844</v>
          </cell>
          <cell r="C254">
            <v>5</v>
          </cell>
          <cell r="D254" t="str">
            <v>Cty TNHH TMaïi Thaønh Long</v>
          </cell>
          <cell r="F254" t="str">
            <v>Coâng Thöong CN6</v>
          </cell>
          <cell r="G254" t="str">
            <v>Hoà Chí Minh</v>
          </cell>
          <cell r="H254" t="str">
            <v>Traû tieàn mua boät ngoït</v>
          </cell>
          <cell r="I254">
            <v>259948474</v>
          </cell>
        </row>
        <row r="255">
          <cell r="A255">
            <v>10</v>
          </cell>
          <cell r="B255">
            <v>37844</v>
          </cell>
          <cell r="C255">
            <v>41</v>
          </cell>
          <cell r="D255" t="str">
            <v>Cty Xi Maêng Nghi Sôn</v>
          </cell>
          <cell r="F255" t="str">
            <v>Coâng Thöông CN 9</v>
          </cell>
          <cell r="G255" t="str">
            <v>Hoà Chí Minh</v>
          </cell>
          <cell r="H255" t="str">
            <v>Traû tieàn mua xi maêng 330taán</v>
          </cell>
          <cell r="I255">
            <v>270600000</v>
          </cell>
        </row>
        <row r="256">
          <cell r="A256">
            <v>11</v>
          </cell>
          <cell r="B256">
            <v>37844</v>
          </cell>
          <cell r="C256">
            <v>8</v>
          </cell>
          <cell r="D256" t="str">
            <v>Cty Xi Maêng Haø Tieân II</v>
          </cell>
          <cell r="F256" t="str">
            <v>Coâng Thöông</v>
          </cell>
          <cell r="G256" t="str">
            <v>Kieân Giang</v>
          </cell>
          <cell r="H256" t="str">
            <v>Traû tieàn mua xi maêng 150taán</v>
          </cell>
          <cell r="I256">
            <v>120120000</v>
          </cell>
        </row>
        <row r="257">
          <cell r="A257">
            <v>12</v>
          </cell>
          <cell r="B257">
            <v>37844</v>
          </cell>
          <cell r="C257">
            <v>10</v>
          </cell>
          <cell r="D257" t="str">
            <v>Cty TNHH Daàu Nhôùt vaø Hoùa Chaát VN</v>
          </cell>
          <cell r="F257" t="str">
            <v>Hoàng Kong&amp; Thöôïng Haûi</v>
          </cell>
          <cell r="G257" t="str">
            <v>Hoà Chí Minh</v>
          </cell>
          <cell r="H257" t="str">
            <v>Traû tieàn mua nhôùt</v>
          </cell>
          <cell r="I257">
            <v>144960000</v>
          </cell>
        </row>
        <row r="258">
          <cell r="A258">
            <v>13</v>
          </cell>
          <cell r="B258">
            <v>37844</v>
          </cell>
          <cell r="C258">
            <v>14</v>
          </cell>
          <cell r="D258" t="str">
            <v>Coâng Ty Theùp Mieàn Nam</v>
          </cell>
          <cell r="F258" t="str">
            <v>Coâng Thöông CN I</v>
          </cell>
          <cell r="G258" t="str">
            <v>Hoà Chí Minh</v>
          </cell>
          <cell r="H258" t="str">
            <v>Traû tieàn mua haøng cho CN Theùp Mieàn Nam taïi Caàn Thô</v>
          </cell>
          <cell r="I258">
            <v>247926274</v>
          </cell>
        </row>
        <row r="259">
          <cell r="A259">
            <v>10</v>
          </cell>
          <cell r="B259">
            <v>37844</v>
          </cell>
          <cell r="C259">
            <v>98</v>
          </cell>
          <cell r="D259" t="str">
            <v>CTy Lieân Doanh Xi Maêng Haø Tieân II-Caàn Thô</v>
          </cell>
          <cell r="F259" t="str">
            <v>Coâng Thöông</v>
          </cell>
          <cell r="G259" t="str">
            <v>Caàn Thô</v>
          </cell>
          <cell r="H259" t="str">
            <v>Traû tieàn mua xi maêng</v>
          </cell>
          <cell r="I259">
            <v>60750000</v>
          </cell>
        </row>
        <row r="260">
          <cell r="A260">
            <v>14</v>
          </cell>
          <cell r="B260">
            <v>37844</v>
          </cell>
          <cell r="C260">
            <v>4</v>
          </cell>
          <cell r="D260" t="str">
            <v>Cty TMKT &amp; Ñaàu Tö PETEC</v>
          </cell>
          <cell r="F260" t="str">
            <v>Sôû Giao Dòch II  CTVN</v>
          </cell>
          <cell r="G260" t="str">
            <v>Hoà Chí Minh</v>
          </cell>
          <cell r="H260" t="str">
            <v>Traû tieàn mua xaêng daàu</v>
          </cell>
          <cell r="I260">
            <v>2200000000</v>
          </cell>
        </row>
        <row r="261">
          <cell r="A261">
            <v>11</v>
          </cell>
          <cell r="B261">
            <v>37845</v>
          </cell>
          <cell r="C261">
            <v>31</v>
          </cell>
          <cell r="D261" t="str">
            <v>Cty Daàu Aên Golden Hope - Nhaø Beø</v>
          </cell>
          <cell r="F261" t="str">
            <v>Sôû Giao Dòch II CTVN</v>
          </cell>
          <cell r="G261" t="str">
            <v>Hoà Chí Minh</v>
          </cell>
          <cell r="H261" t="str">
            <v>Traû tieàn daàu aên  (TT.TN.BL)</v>
          </cell>
          <cell r="I261">
            <v>122013975</v>
          </cell>
        </row>
        <row r="262">
          <cell r="A262">
            <v>12</v>
          </cell>
          <cell r="B262">
            <v>37845</v>
          </cell>
          <cell r="C262">
            <v>90</v>
          </cell>
          <cell r="D262" t="str">
            <v>CN CTy. CP Ñöôøng Bieân Hoøa taïi Caàn Thô</v>
          </cell>
          <cell r="F262" t="str">
            <v>Coâng Thöông</v>
          </cell>
          <cell r="G262" t="str">
            <v>Caàn Thô</v>
          </cell>
          <cell r="H262" t="str">
            <v>Traû tieàn mua ñöôøng</v>
          </cell>
          <cell r="I262">
            <v>10216000</v>
          </cell>
        </row>
        <row r="263">
          <cell r="A263">
            <v>13</v>
          </cell>
          <cell r="B263">
            <v>37846</v>
          </cell>
          <cell r="C263">
            <v>27</v>
          </cell>
          <cell r="D263" t="str">
            <v>Cty TNHH Quoác Teá Nagarjuna</v>
          </cell>
          <cell r="F263" t="str">
            <v>INDOVINA</v>
          </cell>
          <cell r="G263" t="str">
            <v>Hoà Chí Minh</v>
          </cell>
          <cell r="H263" t="str">
            <v>Traû tieàn mua ñöôøng</v>
          </cell>
          <cell r="I263">
            <v>27650000</v>
          </cell>
        </row>
        <row r="264">
          <cell r="A264">
            <v>14</v>
          </cell>
          <cell r="B264">
            <v>37846</v>
          </cell>
          <cell r="C264">
            <v>76</v>
          </cell>
          <cell r="D264" t="str">
            <v>Cty Ñieän &amp; Ñieän Töû TCL Vieät Nam</v>
          </cell>
          <cell r="F264" t="str">
            <v>Ngoaïi Thöông</v>
          </cell>
          <cell r="G264" t="str">
            <v>Ñoàng Nai</v>
          </cell>
          <cell r="H264" t="str">
            <v>Traû tieàn mua haøng ñieän maùy</v>
          </cell>
          <cell r="I264">
            <v>34600000</v>
          </cell>
        </row>
        <row r="265">
          <cell r="A265">
            <v>15</v>
          </cell>
          <cell r="B265">
            <v>37847</v>
          </cell>
          <cell r="C265">
            <v>9</v>
          </cell>
          <cell r="D265" t="str">
            <v>Castrol Vieät Nam Ltd</v>
          </cell>
          <cell r="F265" t="str">
            <v>Ngoaïi Thöông</v>
          </cell>
          <cell r="G265" t="str">
            <v>Hoà Chí Minh</v>
          </cell>
          <cell r="H265" t="str">
            <v>Traû tieàn mua nhôùt</v>
          </cell>
          <cell r="I265">
            <v>53065824</v>
          </cell>
        </row>
        <row r="266">
          <cell r="A266">
            <v>16</v>
          </cell>
          <cell r="B266">
            <v>37847</v>
          </cell>
          <cell r="C266">
            <v>51</v>
          </cell>
          <cell r="D266" t="str">
            <v xml:space="preserve">Trung Taâm Thoâng Tin Thöông Maïi </v>
          </cell>
          <cell r="F266" t="str">
            <v xml:space="preserve">Ngoaïi Thöông </v>
          </cell>
          <cell r="G266" t="str">
            <v>Haø Noâi</v>
          </cell>
          <cell r="H266" t="str">
            <v>Baûn tin thoâng tin TM (qua ñieän thoaïi)</v>
          </cell>
          <cell r="I266">
            <v>1200000</v>
          </cell>
        </row>
        <row r="267">
          <cell r="A267">
            <v>17</v>
          </cell>
          <cell r="B267">
            <v>37848</v>
          </cell>
          <cell r="C267">
            <v>73</v>
          </cell>
          <cell r="D267" t="str">
            <v>Cty. TNHH SX.TM.HMP Myõ Haûo</v>
          </cell>
          <cell r="F267" t="str">
            <v>Ngoaïi Thöông</v>
          </cell>
          <cell r="G267" t="str">
            <v>Hoà Chí Minh</v>
          </cell>
          <cell r="H267" t="str">
            <v>Traû tieàn mua nöôùc röûa cheùn(TT.Baïc Lieâu)</v>
          </cell>
          <cell r="I267">
            <v>28595809</v>
          </cell>
        </row>
        <row r="268">
          <cell r="A268">
            <v>18</v>
          </cell>
          <cell r="B268">
            <v>37848</v>
          </cell>
          <cell r="C268">
            <v>31</v>
          </cell>
          <cell r="D268" t="str">
            <v>Cty Daàu Aên Golden Hope - Nhaø Beø</v>
          </cell>
          <cell r="F268" t="str">
            <v>Sôû Giao Dòch II CTVN</v>
          </cell>
          <cell r="G268" t="str">
            <v>Hoà Chí Minh</v>
          </cell>
          <cell r="H268" t="str">
            <v xml:space="preserve">Traû tieàn daàu aên  (TT.TN.CM : 90.657.080ñ)+daàu xaù </v>
          </cell>
          <cell r="I268">
            <v>119466155</v>
          </cell>
        </row>
        <row r="269">
          <cell r="A269">
            <v>19</v>
          </cell>
          <cell r="B269">
            <v>37848</v>
          </cell>
          <cell r="C269">
            <v>80</v>
          </cell>
          <cell r="D269" t="str">
            <v>Chi Nhaùnh Cty TNHH AÉC-QUY GS VN</v>
          </cell>
          <cell r="F269" t="str">
            <v>Ngoaïi Thöông</v>
          </cell>
          <cell r="G269" t="str">
            <v>Hoà Chí Minh</v>
          </cell>
          <cell r="H269" t="str">
            <v>Traû tieàn Bình aéc quy</v>
          </cell>
          <cell r="I269">
            <v>16632000</v>
          </cell>
        </row>
        <row r="270">
          <cell r="A270">
            <v>20</v>
          </cell>
          <cell r="B270">
            <v>37848</v>
          </cell>
          <cell r="C270">
            <v>66</v>
          </cell>
          <cell r="D270" t="str">
            <v>Cty UNI PRESIDENT</v>
          </cell>
          <cell r="F270" t="str">
            <v>ANZ</v>
          </cell>
          <cell r="G270" t="str">
            <v>Hoà Chí Minh</v>
          </cell>
          <cell r="H270" t="str">
            <v>Traû tieàn mì Unif</v>
          </cell>
          <cell r="I270">
            <v>40195680</v>
          </cell>
        </row>
        <row r="271">
          <cell r="A271">
            <v>15</v>
          </cell>
          <cell r="B271">
            <v>37848</v>
          </cell>
          <cell r="C271">
            <v>90</v>
          </cell>
          <cell r="D271" t="str">
            <v>CN CTy. CP Ñöôøng Bieân Hoøa taïi Caàn Thô</v>
          </cell>
          <cell r="F271" t="str">
            <v>Coâng Thöông</v>
          </cell>
          <cell r="G271" t="str">
            <v>Caàn Thô</v>
          </cell>
          <cell r="H271" t="str">
            <v>Traû tieàn ñöôøng</v>
          </cell>
          <cell r="I271">
            <v>14733980</v>
          </cell>
        </row>
        <row r="272">
          <cell r="A272">
            <v>16</v>
          </cell>
          <cell r="B272">
            <v>37848</v>
          </cell>
          <cell r="C272">
            <v>5</v>
          </cell>
          <cell r="D272" t="str">
            <v>Cty TNHH TMaïi Thaønh Long</v>
          </cell>
          <cell r="F272" t="str">
            <v>Coâng Thöong CN6</v>
          </cell>
          <cell r="G272" t="str">
            <v>Hoà Chí Minh</v>
          </cell>
          <cell r="H272" t="str">
            <v>Traû tieàn mua boät ngoït</v>
          </cell>
          <cell r="I272">
            <v>80360940</v>
          </cell>
        </row>
        <row r="273">
          <cell r="A273">
            <v>17</v>
          </cell>
          <cell r="B273">
            <v>37848</v>
          </cell>
          <cell r="C273">
            <v>79</v>
          </cell>
          <cell r="D273" t="str">
            <v>Doanh Nghiệp Tư Nhaân Minh Nghi</v>
          </cell>
          <cell r="F273" t="str">
            <v>T.M.C.P SG Coâng Thöông CN Bình Chaùnh</v>
          </cell>
          <cell r="G273" t="str">
            <v>Hoà Chí Minh</v>
          </cell>
          <cell r="H273" t="str">
            <v>Traû tieàn mua nöôùc ngoït (TT.CM)</v>
          </cell>
          <cell r="I273">
            <v>12925000</v>
          </cell>
        </row>
        <row r="274">
          <cell r="A274">
            <v>21</v>
          </cell>
          <cell r="B274">
            <v>37848</v>
          </cell>
          <cell r="C274">
            <v>8</v>
          </cell>
          <cell r="D274" t="str">
            <v>Cty Xi Maêng Haø Tieân II</v>
          </cell>
          <cell r="F274" t="str">
            <v>Coâng Thöông</v>
          </cell>
          <cell r="G274" t="str">
            <v>Kieân Giang</v>
          </cell>
          <cell r="H274" t="str">
            <v>Traû tieàn mua xi maêng 200taán</v>
          </cell>
          <cell r="I274">
            <v>160160000</v>
          </cell>
        </row>
        <row r="275">
          <cell r="A275">
            <v>18</v>
          </cell>
          <cell r="B275">
            <v>37851</v>
          </cell>
          <cell r="C275">
            <v>28</v>
          </cell>
          <cell r="D275" t="str">
            <v>Chi Nhaùnh Cty CP Söõa VN Taïi Caàn Thô</v>
          </cell>
          <cell r="F275" t="str">
            <v>Ñaàu Tö &amp; Phaùt Trieån</v>
          </cell>
          <cell r="G275" t="str">
            <v>Caàn Thô</v>
          </cell>
          <cell r="H275" t="str">
            <v>Traû tieàn mua söõa caùc loaïi</v>
          </cell>
          <cell r="I275">
            <v>414753779</v>
          </cell>
        </row>
        <row r="276">
          <cell r="A276">
            <v>19</v>
          </cell>
          <cell r="B276">
            <v>37851</v>
          </cell>
          <cell r="C276">
            <v>27</v>
          </cell>
          <cell r="D276" t="str">
            <v>Cty TNHH Quoác Teá Nagarjuna</v>
          </cell>
          <cell r="F276" t="str">
            <v>INDOVINA</v>
          </cell>
          <cell r="G276" t="str">
            <v>Hoà Chí Minh</v>
          </cell>
          <cell r="H276" t="str">
            <v>Traû tieàn mua ñöôøng</v>
          </cell>
          <cell r="I276">
            <v>28350000</v>
          </cell>
        </row>
        <row r="277">
          <cell r="A277">
            <v>20</v>
          </cell>
          <cell r="B277">
            <v>37851</v>
          </cell>
          <cell r="C277">
            <v>83</v>
          </cell>
          <cell r="D277" t="str">
            <v>CTy TNHH TM TH Thuaän Taân</v>
          </cell>
          <cell r="F277" t="str">
            <v>Ngoaïi Thöông</v>
          </cell>
          <cell r="G277" t="str">
            <v>Hoà Chí Minh</v>
          </cell>
          <cell r="H277" t="str">
            <v>Traû tieàn mua Tivi</v>
          </cell>
          <cell r="I277">
            <v>28955300</v>
          </cell>
        </row>
        <row r="278">
          <cell r="A278">
            <v>21</v>
          </cell>
          <cell r="B278">
            <v>37851</v>
          </cell>
          <cell r="C278">
            <v>85</v>
          </cell>
          <cell r="D278" t="str">
            <v>CTy TNHH TM Minh Tuøng</v>
          </cell>
          <cell r="F278" t="str">
            <v>Sôû Giao Dòch II CTVN</v>
          </cell>
          <cell r="G278" t="str">
            <v>Hoà Chí Minh</v>
          </cell>
          <cell r="H278" t="str">
            <v>Haøng ñieän maùy</v>
          </cell>
          <cell r="I278">
            <v>12676000</v>
          </cell>
        </row>
        <row r="279">
          <cell r="A279">
            <v>22</v>
          </cell>
          <cell r="B279">
            <v>37851</v>
          </cell>
          <cell r="C279">
            <v>99</v>
          </cell>
          <cell r="D279" t="str">
            <v xml:space="preserve">Löu Thò Myõ Phöôïng (CTyTNHH Taân Thaùi Thònh) </v>
          </cell>
          <cell r="F279" t="str">
            <v>AÙ Chaâu</v>
          </cell>
          <cell r="G279" t="str">
            <v>Hoà Chí Minh</v>
          </cell>
          <cell r="H279" t="str">
            <v xml:space="preserve"> Mua nöôùc ngoït+ nöôùc yeán</v>
          </cell>
          <cell r="I279">
            <v>7147859</v>
          </cell>
        </row>
        <row r="280">
          <cell r="A280">
            <v>21</v>
          </cell>
          <cell r="B280">
            <v>37852</v>
          </cell>
          <cell r="C280">
            <v>5</v>
          </cell>
          <cell r="D280" t="str">
            <v>Cty TNHH TMaïi Thaønh Long</v>
          </cell>
          <cell r="F280" t="str">
            <v>Coâng Thöong CN6</v>
          </cell>
          <cell r="G280" t="str">
            <v>Hoà Chí Minh</v>
          </cell>
          <cell r="H280" t="str">
            <v>Traû tieàn mua boät ngoït</v>
          </cell>
          <cell r="I280">
            <v>268040512</v>
          </cell>
        </row>
        <row r="281">
          <cell r="A281">
            <v>22</v>
          </cell>
          <cell r="B281">
            <v>37852</v>
          </cell>
          <cell r="C281">
            <v>8</v>
          </cell>
          <cell r="D281" t="str">
            <v>Cty Xi Maêng Haø Tieân II</v>
          </cell>
          <cell r="F281" t="str">
            <v>Coâng Thöông</v>
          </cell>
          <cell r="G281" t="str">
            <v>Kieân Giang</v>
          </cell>
          <cell r="H281" t="str">
            <v>Traû tieàn mua xi maêng 200taán</v>
          </cell>
          <cell r="I281">
            <v>160160000</v>
          </cell>
        </row>
        <row r="282">
          <cell r="A282">
            <v>23</v>
          </cell>
          <cell r="B282">
            <v>37852</v>
          </cell>
          <cell r="C282">
            <v>31</v>
          </cell>
          <cell r="D282" t="str">
            <v>Cty Daàu Aên Golden Hope - Nhaø Beø</v>
          </cell>
          <cell r="F282" t="str">
            <v>Sôû Giao Dòch II CTVN</v>
          </cell>
          <cell r="G282" t="str">
            <v>Hoà Chí Minh</v>
          </cell>
          <cell r="H282" t="str">
            <v>Traû tieàn daàu aên  (TT.TN.BL)</v>
          </cell>
          <cell r="I282">
            <v>83068546</v>
          </cell>
        </row>
        <row r="283">
          <cell r="A283">
            <v>24</v>
          </cell>
          <cell r="B283">
            <v>37852</v>
          </cell>
          <cell r="C283">
            <v>95</v>
          </cell>
          <cell r="D283" t="str">
            <v>Cty Deät May Thaønh Coâng - CN MieànTaây</v>
          </cell>
          <cell r="F283" t="str">
            <v>Ñaàu Tö &amp; Phaùt Trieån</v>
          </cell>
          <cell r="G283" t="str">
            <v>Caàn Thô</v>
          </cell>
          <cell r="H283" t="str">
            <v>Traû tieàn mua vaûi Thaønh Coâng</v>
          </cell>
          <cell r="I283">
            <v>3120010</v>
          </cell>
        </row>
        <row r="284">
          <cell r="A284">
            <v>25</v>
          </cell>
          <cell r="B284">
            <v>37853</v>
          </cell>
          <cell r="C284">
            <v>73</v>
          </cell>
          <cell r="D284" t="str">
            <v>Cty. TNHH SX.TM.HMP Myõ Haûo</v>
          </cell>
          <cell r="F284" t="str">
            <v>Ngoaïi Thöông</v>
          </cell>
          <cell r="G284" t="str">
            <v>Hoà Chí Minh</v>
          </cell>
          <cell r="H284" t="str">
            <v>Traû tieàn mua nöôùc röûa cheùn(TT.Baïc Lieâu)</v>
          </cell>
          <cell r="I284">
            <v>38728934</v>
          </cell>
        </row>
        <row r="285">
          <cell r="A285">
            <v>26</v>
          </cell>
          <cell r="B285">
            <v>37853</v>
          </cell>
          <cell r="C285">
            <v>27</v>
          </cell>
          <cell r="D285" t="str">
            <v>Cty TNHH Quoác Teá Nagarjuna</v>
          </cell>
          <cell r="F285" t="str">
            <v>INDOVINA</v>
          </cell>
          <cell r="G285" t="str">
            <v>Hoà Chí Minh</v>
          </cell>
          <cell r="H285" t="str">
            <v>Traû tieàn mua ñöôøng</v>
          </cell>
          <cell r="I285">
            <v>28350000</v>
          </cell>
        </row>
        <row r="286">
          <cell r="A286">
            <v>27</v>
          </cell>
          <cell r="B286">
            <v>37853</v>
          </cell>
          <cell r="C286">
            <v>83</v>
          </cell>
          <cell r="D286" t="str">
            <v>CTy TNHH TM TH Thuaän Taân</v>
          </cell>
          <cell r="F286" t="str">
            <v>Ngoaïi Thöông</v>
          </cell>
          <cell r="G286" t="str">
            <v>Hoà Chí Minh</v>
          </cell>
          <cell r="H286" t="str">
            <v>Traû tieàn mua Tivi</v>
          </cell>
          <cell r="I286">
            <v>27296500</v>
          </cell>
        </row>
        <row r="287">
          <cell r="A287">
            <v>23</v>
          </cell>
          <cell r="B287">
            <v>37853</v>
          </cell>
          <cell r="C287">
            <v>36</v>
          </cell>
          <cell r="D287" t="str">
            <v>XN Xaêng Daàu Daàu Khí Vuõng Taøu</v>
          </cell>
          <cell r="F287" t="str">
            <v>Coâng Thöông</v>
          </cell>
          <cell r="G287" t="str">
            <v>Baø Ròa-Vuõng Taøu</v>
          </cell>
          <cell r="H287" t="str">
            <v>Traû tieàn mua xaêng daàu</v>
          </cell>
          <cell r="I287">
            <v>1440000000</v>
          </cell>
        </row>
        <row r="288">
          <cell r="A288">
            <v>24</v>
          </cell>
          <cell r="B288">
            <v>37854</v>
          </cell>
          <cell r="C288">
            <v>31</v>
          </cell>
          <cell r="D288" t="str">
            <v>Cty Daàu Aên Golden Hope - Nhaø Beø</v>
          </cell>
          <cell r="F288" t="str">
            <v>Sôû Giao Dòch II CTVN</v>
          </cell>
          <cell r="G288" t="str">
            <v>Hoà Chí Minh</v>
          </cell>
          <cell r="H288" t="str">
            <v>Traû tieàn daàu aên  (TT.TN.CM)</v>
          </cell>
          <cell r="I288">
            <v>78103643</v>
          </cell>
        </row>
        <row r="289">
          <cell r="A289">
            <v>24</v>
          </cell>
          <cell r="B289">
            <v>37854</v>
          </cell>
          <cell r="C289">
            <v>31</v>
          </cell>
          <cell r="D289" t="str">
            <v>Cty Daàu Aên Golden Hope - Nhaø Beø</v>
          </cell>
          <cell r="F289" t="str">
            <v>Sôû Giao Dòch II CTVN</v>
          </cell>
          <cell r="G289" t="str">
            <v>Hoà Chí Minh</v>
          </cell>
          <cell r="H289" t="str">
            <v>Traû tieàn daàu aên  (TT.TN.CM)</v>
          </cell>
          <cell r="I289">
            <v>77421080</v>
          </cell>
        </row>
        <row r="290">
          <cell r="A290">
            <v>25</v>
          </cell>
          <cell r="B290">
            <v>37854</v>
          </cell>
          <cell r="C290">
            <v>25</v>
          </cell>
          <cell r="D290" t="str">
            <v xml:space="preserve"> Thu Baûo Hieåm Xaõ Hoäi Tænh Baïc Lieâu</v>
          </cell>
          <cell r="F290" t="str">
            <v>NN &amp; P/T N/Thoân</v>
          </cell>
          <cell r="G290" t="str">
            <v>Baïc Lieâu</v>
          </cell>
          <cell r="H290" t="str">
            <v>Noäp BHXH,BHYT thaùng 8/2003</v>
          </cell>
          <cell r="I290">
            <v>24293474</v>
          </cell>
        </row>
        <row r="291">
          <cell r="A291">
            <v>26</v>
          </cell>
          <cell r="B291">
            <v>37855</v>
          </cell>
          <cell r="C291">
            <v>90</v>
          </cell>
          <cell r="D291" t="str">
            <v>CN CTy. CP Ñöôøng Bieân Hoøa taïi Caàn Thô</v>
          </cell>
          <cell r="F291" t="str">
            <v>Coâng Thöông</v>
          </cell>
          <cell r="G291" t="str">
            <v>Caàn Thô</v>
          </cell>
          <cell r="H291" t="str">
            <v>Traû tieàn mì Bieân Hoøa</v>
          </cell>
          <cell r="I291">
            <v>19538930</v>
          </cell>
        </row>
        <row r="292">
          <cell r="A292">
            <v>26</v>
          </cell>
          <cell r="B292">
            <v>37855</v>
          </cell>
          <cell r="C292">
            <v>90</v>
          </cell>
          <cell r="D292" t="str">
            <v>CN CTy. CP Ñöôøng Bieân Hoøa taïi Caàn Thô</v>
          </cell>
          <cell r="F292" t="str">
            <v>Coâng Thöông</v>
          </cell>
          <cell r="G292" t="str">
            <v>Caàn Thô</v>
          </cell>
          <cell r="H292" t="str">
            <v>Traû tieàn mì Bieân Hoøa</v>
          </cell>
          <cell r="I292">
            <v>19538930</v>
          </cell>
        </row>
        <row r="293">
          <cell r="A293">
            <v>27</v>
          </cell>
          <cell r="B293">
            <v>37855</v>
          </cell>
          <cell r="C293">
            <v>19</v>
          </cell>
          <cell r="D293" t="str">
            <v>Cty LD Khí Ñoát Saøi Goøn (Elf)</v>
          </cell>
          <cell r="F293" t="str">
            <v>Eximbank</v>
          </cell>
          <cell r="G293" t="str">
            <v>Hoà Chí Minh</v>
          </cell>
          <cell r="H293" t="str">
            <v>Traû tieàn mua gas</v>
          </cell>
          <cell r="I293">
            <v>29107155</v>
          </cell>
        </row>
        <row r="294">
          <cell r="A294">
            <v>28</v>
          </cell>
          <cell r="B294">
            <v>37858</v>
          </cell>
          <cell r="C294">
            <v>73</v>
          </cell>
          <cell r="D294" t="str">
            <v>Cty. TNHH SX.TM.HMP Myõ Haûo</v>
          </cell>
          <cell r="F294" t="str">
            <v>Ngoaïi Thöông</v>
          </cell>
          <cell r="G294" t="str">
            <v>Hoà Chí Minh</v>
          </cell>
          <cell r="H294" t="str">
            <v>Traû tieàn mua nöôùc röûa cheùn(TT.Baïc Lieâu)</v>
          </cell>
          <cell r="I294">
            <v>54695319</v>
          </cell>
        </row>
        <row r="295">
          <cell r="A295">
            <v>25</v>
          </cell>
          <cell r="B295">
            <v>37858</v>
          </cell>
          <cell r="C295">
            <v>8</v>
          </cell>
          <cell r="D295" t="str">
            <v>Cty Xi Maêng Haø Tieân II</v>
          </cell>
          <cell r="F295" t="str">
            <v>Coâng Thöông</v>
          </cell>
          <cell r="G295" t="str">
            <v>Kieân Giang</v>
          </cell>
          <cell r="H295" t="str">
            <v>Traû tieàn mua xi maêng 100taán</v>
          </cell>
          <cell r="I295">
            <v>80080000</v>
          </cell>
        </row>
        <row r="296">
          <cell r="A296">
            <v>26</v>
          </cell>
          <cell r="B296">
            <v>37858</v>
          </cell>
          <cell r="C296">
            <v>41</v>
          </cell>
          <cell r="D296" t="str">
            <v>Cty Xi Maêng Nghi Sôn</v>
          </cell>
          <cell r="F296" t="str">
            <v>Coâng Thöông CN 9</v>
          </cell>
          <cell r="G296" t="str">
            <v>Hoà Chí Minh</v>
          </cell>
          <cell r="H296" t="str">
            <v>Traû tieàn mua xi maêng 400taán</v>
          </cell>
          <cell r="I296">
            <v>328000000</v>
          </cell>
        </row>
        <row r="297">
          <cell r="A297">
            <v>27</v>
          </cell>
          <cell r="B297">
            <v>37858</v>
          </cell>
          <cell r="C297">
            <v>14</v>
          </cell>
          <cell r="D297" t="str">
            <v>Coâng Ty Theùp Mieàn Nam</v>
          </cell>
          <cell r="F297" t="str">
            <v>Coâng Thöông CN I</v>
          </cell>
          <cell r="G297" t="str">
            <v>Hoà Chí Minh</v>
          </cell>
          <cell r="H297" t="str">
            <v>Traû tieàn mua haøng cho CN Theùp Mieàn Nam taïi Caàn Thô</v>
          </cell>
          <cell r="I297">
            <v>300000000</v>
          </cell>
        </row>
        <row r="298">
          <cell r="A298">
            <v>28</v>
          </cell>
          <cell r="B298">
            <v>37858</v>
          </cell>
          <cell r="C298">
            <v>100</v>
          </cell>
          <cell r="D298" t="str">
            <v>CTy TNHH TM &amp; SX Vieät Tuøng</v>
          </cell>
          <cell r="F298" t="str">
            <v>Coâng Thöông CN 12</v>
          </cell>
          <cell r="G298" t="str">
            <v>Hoà Chí Minh</v>
          </cell>
          <cell r="H298" t="str">
            <v>Traû tieàn caù moøi hoäp</v>
          </cell>
          <cell r="I298">
            <v>26140000</v>
          </cell>
        </row>
        <row r="299">
          <cell r="A299">
            <v>29</v>
          </cell>
          <cell r="B299">
            <v>37858</v>
          </cell>
          <cell r="C299">
            <v>101</v>
          </cell>
          <cell r="D299" t="str">
            <v>Cty TMKT &amp; Ñaàu Tö PETEC</v>
          </cell>
          <cell r="F299" t="str">
            <v>Deutsche Bank</v>
          </cell>
          <cell r="G299" t="str">
            <v>Hoà Chí Minh</v>
          </cell>
          <cell r="H299" t="str">
            <v>Traû tieàn mua xaêng daàu theo HÑ soá 7802/2003 ngaøy 02/01/2003</v>
          </cell>
          <cell r="I299">
            <v>4070000000</v>
          </cell>
        </row>
        <row r="300">
          <cell r="A300">
            <v>29</v>
          </cell>
          <cell r="B300">
            <v>37859</v>
          </cell>
          <cell r="C300">
            <v>27</v>
          </cell>
          <cell r="D300" t="str">
            <v>Cty TNHH Quoác Teá Nagarjuna</v>
          </cell>
          <cell r="F300" t="str">
            <v>INDOVINA</v>
          </cell>
          <cell r="G300" t="str">
            <v>Hoà Chí Minh</v>
          </cell>
          <cell r="H300" t="str">
            <v>Traû tieàn mua ñöôøng</v>
          </cell>
          <cell r="I300">
            <v>32400000</v>
          </cell>
        </row>
        <row r="301">
          <cell r="A301">
            <v>30</v>
          </cell>
          <cell r="B301">
            <v>37859</v>
          </cell>
          <cell r="C301">
            <v>66</v>
          </cell>
          <cell r="D301" t="str">
            <v>Cty UNI PRESIDENT</v>
          </cell>
          <cell r="F301" t="str">
            <v>ANZ</v>
          </cell>
          <cell r="G301" t="str">
            <v>Hoà Chí Minh</v>
          </cell>
          <cell r="H301" t="str">
            <v>Traû tieàn mua mì Unif</v>
          </cell>
          <cell r="I301">
            <v>50212284</v>
          </cell>
        </row>
        <row r="302">
          <cell r="A302">
            <v>31</v>
          </cell>
          <cell r="B302">
            <v>37859</v>
          </cell>
          <cell r="C302">
            <v>102</v>
          </cell>
          <cell r="D302" t="str">
            <v>CTy TNHH SX-TM-DV Phöông Ñoâng</v>
          </cell>
          <cell r="F302" t="str">
            <v>Ngoaïi Thöông</v>
          </cell>
          <cell r="G302" t="str">
            <v>Hoà Chí Minh</v>
          </cell>
          <cell r="H302" t="str">
            <v>Traû tieàn mua chaùo Fudo</v>
          </cell>
          <cell r="I302">
            <v>20130000</v>
          </cell>
        </row>
        <row r="303">
          <cell r="A303">
            <v>32</v>
          </cell>
          <cell r="B303">
            <v>37860</v>
          </cell>
          <cell r="C303">
            <v>28</v>
          </cell>
          <cell r="D303" t="str">
            <v>Chi Nhaùnh Cty CP Söõa VN Taïi Caàn Thô</v>
          </cell>
          <cell r="F303" t="str">
            <v>Ñaàu Tö &amp; Phaùt Trieån</v>
          </cell>
          <cell r="G303" t="str">
            <v>Caàn Thô</v>
          </cell>
          <cell r="H303" t="str">
            <v>Traû tieàn mua söõa caùc loaïi</v>
          </cell>
          <cell r="I303">
            <v>434196271</v>
          </cell>
        </row>
        <row r="304">
          <cell r="A304">
            <v>30</v>
          </cell>
          <cell r="B304">
            <v>37860</v>
          </cell>
          <cell r="C304">
            <v>1</v>
          </cell>
          <cell r="D304" t="str">
            <v>Nhaø Maùy Thuoác Laù Saøi Goøn</v>
          </cell>
          <cell r="F304" t="str">
            <v>Sôû Giao Dòch II CTVN</v>
          </cell>
          <cell r="G304" t="str">
            <v>Hoà Chí Minh</v>
          </cell>
          <cell r="H304" t="str">
            <v>Traû tieàn mua thuoác laù</v>
          </cell>
          <cell r="I304">
            <v>223525000</v>
          </cell>
        </row>
        <row r="305">
          <cell r="A305">
            <v>31</v>
          </cell>
          <cell r="B305">
            <v>37860</v>
          </cell>
          <cell r="C305">
            <v>5</v>
          </cell>
          <cell r="D305" t="str">
            <v>Cty TNHH TMaïi Thaønh Long</v>
          </cell>
          <cell r="F305" t="str">
            <v>Coâng Thöong CN6</v>
          </cell>
          <cell r="G305" t="str">
            <v>Hoà Chí Minh</v>
          </cell>
          <cell r="H305" t="str">
            <v>Traû tieàn mua boät ngoït</v>
          </cell>
          <cell r="I305">
            <v>295240814</v>
          </cell>
        </row>
        <row r="306">
          <cell r="A306">
            <v>32</v>
          </cell>
          <cell r="B306">
            <v>37860</v>
          </cell>
          <cell r="C306">
            <v>8</v>
          </cell>
          <cell r="D306" t="str">
            <v>Cty Xi Maêng Haø Tieân II</v>
          </cell>
          <cell r="F306" t="str">
            <v>Coâng Thöông</v>
          </cell>
          <cell r="G306" t="str">
            <v>Kieân Giang</v>
          </cell>
          <cell r="H306" t="str">
            <v>Traû tieàn mua xi maêng 100taán</v>
          </cell>
          <cell r="I306">
            <v>78485000</v>
          </cell>
        </row>
        <row r="307">
          <cell r="A307">
            <v>33</v>
          </cell>
          <cell r="B307">
            <v>37860</v>
          </cell>
          <cell r="C307">
            <v>31</v>
          </cell>
          <cell r="D307" t="str">
            <v>Cty Daàu Aên Golden Hope - Nhaø Beø</v>
          </cell>
          <cell r="F307" t="str">
            <v>Sôû Giao Dòch II CTVN</v>
          </cell>
          <cell r="G307" t="str">
            <v>Hoà Chí Minh</v>
          </cell>
          <cell r="H307" t="str">
            <v>Traû tieàn daàu aên  (TT.TN.CM)</v>
          </cell>
          <cell r="I307">
            <v>107469758</v>
          </cell>
        </row>
        <row r="308">
          <cell r="A308">
            <v>33</v>
          </cell>
          <cell r="B308">
            <v>37861</v>
          </cell>
          <cell r="C308">
            <v>9</v>
          </cell>
          <cell r="D308" t="str">
            <v>Castrol Vieät Nam Ltd</v>
          </cell>
          <cell r="F308" t="str">
            <v>Ngoaïi Thöông</v>
          </cell>
          <cell r="G308" t="str">
            <v>Hoà Chí Minh</v>
          </cell>
          <cell r="H308" t="str">
            <v>Traû tieàn mua nhôùt</v>
          </cell>
          <cell r="I308">
            <v>131408946</v>
          </cell>
        </row>
        <row r="309">
          <cell r="A309">
            <v>34</v>
          </cell>
          <cell r="B309">
            <v>37861</v>
          </cell>
          <cell r="C309">
            <v>46</v>
          </cell>
          <cell r="D309" t="str">
            <v>CTy MIWON VIETNAM</v>
          </cell>
          <cell r="F309" t="str">
            <v xml:space="preserve">Coâng Thöông </v>
          </cell>
          <cell r="G309" t="str">
            <v>Phuù Thoï</v>
          </cell>
          <cell r="H309" t="str">
            <v>Traû tieàn mua boät ngoït</v>
          </cell>
          <cell r="I309">
            <v>109254076</v>
          </cell>
        </row>
        <row r="310">
          <cell r="A310">
            <v>35</v>
          </cell>
          <cell r="B310">
            <v>37862</v>
          </cell>
          <cell r="C310">
            <v>21</v>
          </cell>
          <cell r="D310" t="str">
            <v>Cty Coå Phaàn Vaät Tö  Haäu Giang</v>
          </cell>
          <cell r="F310" t="str">
            <v>Coâng Thöông</v>
          </cell>
          <cell r="G310" t="str">
            <v>Caàn Thô</v>
          </cell>
          <cell r="H310" t="str">
            <v>Traû tieàn mua gas</v>
          </cell>
          <cell r="I310">
            <v>43290001</v>
          </cell>
        </row>
        <row r="311">
          <cell r="A311">
            <v>36</v>
          </cell>
          <cell r="B311">
            <v>37862</v>
          </cell>
          <cell r="C311">
            <v>41</v>
          </cell>
          <cell r="D311" t="str">
            <v>Cty Xi Maêng Nghi Sôn</v>
          </cell>
          <cell r="F311" t="str">
            <v>Coâng Thöông CN 9</v>
          </cell>
          <cell r="G311" t="str">
            <v>Hoà Chí Minh</v>
          </cell>
          <cell r="H311" t="str">
            <v>Traû tieàn mua xi maêng 300taán</v>
          </cell>
          <cell r="I311">
            <v>246000000</v>
          </cell>
        </row>
        <row r="312">
          <cell r="A312">
            <v>34</v>
          </cell>
          <cell r="B312">
            <v>37862</v>
          </cell>
          <cell r="C312">
            <v>27</v>
          </cell>
          <cell r="D312" t="str">
            <v>Cty TNHH Quoác Teá Nagarjuna</v>
          </cell>
          <cell r="F312" t="str">
            <v>INDOVINA</v>
          </cell>
          <cell r="G312" t="str">
            <v>Hoà Chí Minh</v>
          </cell>
          <cell r="H312" t="str">
            <v>Traû tieàn mua ñöôøng</v>
          </cell>
          <cell r="I312">
            <v>28350000</v>
          </cell>
        </row>
        <row r="313">
          <cell r="A313">
            <v>37</v>
          </cell>
          <cell r="B313">
            <v>37862</v>
          </cell>
          <cell r="C313">
            <v>77</v>
          </cell>
          <cell r="D313" t="str">
            <v>Cty Ñieän &amp; Ñieän Töû SAMSUNG VINA</v>
          </cell>
          <cell r="F313" t="str">
            <v>Coâng Thöông CN 4</v>
          </cell>
          <cell r="G313" t="str">
            <v>Hoà Chí Minh</v>
          </cell>
          <cell r="H313" t="str">
            <v>Traû tieàn mua haøng ñieän töû</v>
          </cell>
          <cell r="I313">
            <v>24118347</v>
          </cell>
        </row>
        <row r="314">
          <cell r="A314">
            <v>1</v>
          </cell>
          <cell r="B314">
            <v>37865</v>
          </cell>
          <cell r="C314">
            <v>73</v>
          </cell>
          <cell r="D314" t="str">
            <v>Cty. TNHH SX.TM.HMP Myõ Haûo</v>
          </cell>
          <cell r="F314" t="str">
            <v>Ngoaïi Thöông</v>
          </cell>
          <cell r="G314" t="str">
            <v>Hoà Chí Minh</v>
          </cell>
          <cell r="H314" t="str">
            <v>Traû tieàn mua nöôùc röûa cheùn(TT.Baïc Lieâu)</v>
          </cell>
          <cell r="I314">
            <v>62210842</v>
          </cell>
        </row>
        <row r="315">
          <cell r="A315">
            <v>1</v>
          </cell>
          <cell r="B315">
            <v>37865</v>
          </cell>
          <cell r="C315">
            <v>8</v>
          </cell>
          <cell r="D315" t="str">
            <v>Cty Xi Maêng Haø Tieân II</v>
          </cell>
          <cell r="F315" t="str">
            <v>Coâng Thöông</v>
          </cell>
          <cell r="G315" t="str">
            <v>Kieân Giang</v>
          </cell>
          <cell r="H315" t="str">
            <v>Traû tieàn mua xi maêng 250taán</v>
          </cell>
          <cell r="I315">
            <v>200200000</v>
          </cell>
        </row>
        <row r="316">
          <cell r="A316">
            <v>2</v>
          </cell>
          <cell r="B316">
            <v>37865</v>
          </cell>
          <cell r="C316">
            <v>3</v>
          </cell>
          <cell r="D316" t="str">
            <v>Cty Coå Phaàn Boät Giaët Lix</v>
          </cell>
          <cell r="F316" t="str">
            <v>Coâng Thöông CN 14</v>
          </cell>
          <cell r="G316" t="str">
            <v>Hoà Chí Minh</v>
          </cell>
          <cell r="H316" t="str">
            <v>Traû tieàn mua boät giaët</v>
          </cell>
          <cell r="I316">
            <v>450000000</v>
          </cell>
        </row>
        <row r="317">
          <cell r="A317">
            <v>2</v>
          </cell>
          <cell r="B317">
            <v>37867</v>
          </cell>
          <cell r="C317">
            <v>73</v>
          </cell>
          <cell r="D317" t="str">
            <v>Cty. TNHH SX.TM.HMP Myõ Haûo</v>
          </cell>
          <cell r="F317" t="str">
            <v>Ngoaïi Thöông</v>
          </cell>
          <cell r="G317" t="str">
            <v>Hoà Chí Minh</v>
          </cell>
          <cell r="H317" t="str">
            <v>Traû tieàn mua nöôùc röûa cheùn(TT.Caø Mau)</v>
          </cell>
          <cell r="I317">
            <v>26814757</v>
          </cell>
        </row>
        <row r="318">
          <cell r="A318">
            <v>3</v>
          </cell>
          <cell r="B318">
            <v>37867</v>
          </cell>
          <cell r="C318">
            <v>27</v>
          </cell>
          <cell r="D318" t="str">
            <v>Cty TNHH Quoác Teá Nagarjuna</v>
          </cell>
          <cell r="F318" t="str">
            <v>INDOVINA</v>
          </cell>
          <cell r="G318" t="str">
            <v>Hoà Chí Minh</v>
          </cell>
          <cell r="H318" t="str">
            <v>Traû tieàn mua ñöôøng</v>
          </cell>
          <cell r="I318">
            <v>29750000</v>
          </cell>
        </row>
        <row r="319">
          <cell r="A319">
            <v>4</v>
          </cell>
          <cell r="B319">
            <v>37868</v>
          </cell>
          <cell r="C319">
            <v>31</v>
          </cell>
          <cell r="D319" t="str">
            <v>Cty Daàu Aên Golden Hope - Nhaø Beø</v>
          </cell>
          <cell r="F319" t="str">
            <v>Sôû Giao Dòch II CTVN</v>
          </cell>
          <cell r="G319" t="str">
            <v>Hoà Chí Minh</v>
          </cell>
          <cell r="H319" t="str">
            <v>Traû tieàn daàu aên  (TT.TN.BL)</v>
          </cell>
          <cell r="I319">
            <v>141228470</v>
          </cell>
        </row>
        <row r="320">
          <cell r="A320">
            <v>5</v>
          </cell>
          <cell r="B320">
            <v>37868</v>
          </cell>
          <cell r="C320">
            <v>94</v>
          </cell>
          <cell r="D320" t="str">
            <v>CTy TNHH SX Taân AÙ Chaâu</v>
          </cell>
          <cell r="F320" t="str">
            <v>Coâng Thöông CN 9</v>
          </cell>
          <cell r="G320" t="str">
            <v>Hoà Chí Minh</v>
          </cell>
          <cell r="H320" t="str">
            <v>Traû tieàn mua chaùo Bình Tieân</v>
          </cell>
          <cell r="I320">
            <v>11894400</v>
          </cell>
        </row>
        <row r="321">
          <cell r="A321">
            <v>3</v>
          </cell>
          <cell r="B321">
            <v>37868</v>
          </cell>
          <cell r="C321">
            <v>5</v>
          </cell>
          <cell r="D321" t="str">
            <v>Cty TNHH TMaïi Thaønh Long</v>
          </cell>
          <cell r="F321" t="str">
            <v>Coâng Thöong CN6</v>
          </cell>
          <cell r="G321" t="str">
            <v>Hoà Chí Minh</v>
          </cell>
          <cell r="H321" t="str">
            <v>Traû tieàn mua boät ngoït</v>
          </cell>
          <cell r="I321">
            <v>289852021</v>
          </cell>
        </row>
        <row r="322">
          <cell r="A322">
            <v>4</v>
          </cell>
          <cell r="B322">
            <v>37868</v>
          </cell>
          <cell r="C322">
            <v>98</v>
          </cell>
          <cell r="D322" t="str">
            <v>CTy Lieân Doanh Xi Maêng Haø Tieân II-Caàn Thô</v>
          </cell>
          <cell r="F322" t="str">
            <v>Coâng Thöông</v>
          </cell>
          <cell r="G322" t="str">
            <v>Caàn Thô</v>
          </cell>
          <cell r="H322" t="str">
            <v>Traû tieàn mua xi maêng</v>
          </cell>
          <cell r="I322">
            <v>116000000</v>
          </cell>
        </row>
        <row r="323">
          <cell r="A323">
            <v>5</v>
          </cell>
          <cell r="B323">
            <v>37869</v>
          </cell>
          <cell r="C323">
            <v>10</v>
          </cell>
          <cell r="D323" t="str">
            <v>Cty TNHH Daàu Nhôùt vaø Hoùa Chaát VN</v>
          </cell>
          <cell r="F323" t="str">
            <v>Hoàng Kong&amp; Thöôïng Haûi</v>
          </cell>
          <cell r="G323" t="str">
            <v>Hoà Chí Minh</v>
          </cell>
          <cell r="H323" t="str">
            <v>Traû tieàn mua nhôùt Vilube</v>
          </cell>
          <cell r="I323">
            <v>251260000</v>
          </cell>
        </row>
        <row r="324">
          <cell r="A324">
            <v>6</v>
          </cell>
          <cell r="B324">
            <v>37869</v>
          </cell>
          <cell r="C324">
            <v>93</v>
          </cell>
          <cell r="D324" t="str">
            <v>Cty Coå Phaàn Giaáy Vieãn Ñoâng</v>
          </cell>
          <cell r="F324" t="str">
            <v>Coâng Thöông CN 12</v>
          </cell>
          <cell r="G324" t="str">
            <v>Hoà Chí Minh</v>
          </cell>
          <cell r="H324" t="str">
            <v>Traû tieàn mua giaáy vieãn ñoâng</v>
          </cell>
          <cell r="I324">
            <v>11023848</v>
          </cell>
        </row>
        <row r="325">
          <cell r="A325">
            <v>7</v>
          </cell>
          <cell r="B325">
            <v>37869</v>
          </cell>
          <cell r="C325">
            <v>73</v>
          </cell>
          <cell r="D325" t="str">
            <v>Cty. TNHH SX.TM.HMP Myõ Haûo</v>
          </cell>
          <cell r="F325" t="str">
            <v>Ngoaïi Thöông</v>
          </cell>
          <cell r="G325" t="str">
            <v>Hoà Chí Minh</v>
          </cell>
          <cell r="H325" t="str">
            <v>Traû tieàn mua nöôùc röûa cheùn (TT.BL)</v>
          </cell>
          <cell r="I325">
            <v>34963260</v>
          </cell>
        </row>
        <row r="326">
          <cell r="A326">
            <v>8</v>
          </cell>
          <cell r="B326">
            <v>37869</v>
          </cell>
          <cell r="C326">
            <v>90</v>
          </cell>
          <cell r="D326" t="str">
            <v>CN CTy. CP Ñöôøng Bieân Hoøa taïi Caàn Thô</v>
          </cell>
          <cell r="F326" t="str">
            <v>Coâng Thöông</v>
          </cell>
          <cell r="G326" t="str">
            <v>Caàn Thô</v>
          </cell>
          <cell r="H326" t="str">
            <v>Traû tieàn mua ñöôøng</v>
          </cell>
          <cell r="I326">
            <v>10216000</v>
          </cell>
        </row>
        <row r="327">
          <cell r="A327">
            <v>9</v>
          </cell>
          <cell r="B327">
            <v>37869</v>
          </cell>
          <cell r="C327">
            <v>83</v>
          </cell>
          <cell r="D327" t="str">
            <v>CTy TNHH TM TH Thuaän Taân</v>
          </cell>
          <cell r="F327" t="str">
            <v>Ngoaïi Thöông</v>
          </cell>
          <cell r="G327" t="str">
            <v>Hoà Chí Minh</v>
          </cell>
          <cell r="H327" t="str">
            <v>Traû tieàn mua tivi</v>
          </cell>
          <cell r="I327">
            <v>45977800</v>
          </cell>
        </row>
        <row r="328">
          <cell r="A328">
            <v>10</v>
          </cell>
          <cell r="B328">
            <v>37869</v>
          </cell>
          <cell r="C328">
            <v>36</v>
          </cell>
          <cell r="D328" t="str">
            <v>XN Xaêng Daàu Daàu Khí Vuõng Taøu</v>
          </cell>
          <cell r="F328" t="str">
            <v>Coâng Thöông</v>
          </cell>
          <cell r="G328" t="str">
            <v>Baø Ròa-Vuõng Taøu</v>
          </cell>
          <cell r="H328" t="str">
            <v>Traû tieàn mua xaêng daàu</v>
          </cell>
          <cell r="I328">
            <v>1736700000</v>
          </cell>
        </row>
        <row r="329">
          <cell r="A329">
            <v>6</v>
          </cell>
          <cell r="B329">
            <v>37872</v>
          </cell>
          <cell r="C329">
            <v>28</v>
          </cell>
          <cell r="D329" t="str">
            <v>Chi Nhaùnh Cty CP Söõa VN Taïi Caàn Thô</v>
          </cell>
          <cell r="F329" t="str">
            <v>Ñaàu Tö &amp; Phaùt Trieån</v>
          </cell>
          <cell r="G329" t="str">
            <v>Caàn Thô</v>
          </cell>
          <cell r="H329" t="str">
            <v>Traû tieàn mua söõa caùc loaïi</v>
          </cell>
          <cell r="I329">
            <v>291845992</v>
          </cell>
        </row>
        <row r="330">
          <cell r="A330">
            <v>7</v>
          </cell>
          <cell r="B330">
            <v>37872</v>
          </cell>
          <cell r="C330">
            <v>73</v>
          </cell>
          <cell r="D330" t="str">
            <v>Cty. TNHH SX.TM.HMP Myõ Haûo</v>
          </cell>
          <cell r="F330" t="str">
            <v>Ngoaïi Thöông</v>
          </cell>
          <cell r="G330" t="str">
            <v>Hoà Chí Minh</v>
          </cell>
          <cell r="H330" t="str">
            <v>Traû tieàn mua nöôùc röûa cheùn (TT.BL)</v>
          </cell>
          <cell r="I330">
            <v>35082207</v>
          </cell>
        </row>
        <row r="331">
          <cell r="A331">
            <v>11</v>
          </cell>
          <cell r="B331">
            <v>37872</v>
          </cell>
          <cell r="C331">
            <v>8</v>
          </cell>
          <cell r="D331" t="str">
            <v>Cty Xi Maêng Haø Tieân II</v>
          </cell>
          <cell r="F331" t="str">
            <v>Coâng Thöông</v>
          </cell>
          <cell r="G331" t="str">
            <v>Kieân Giang</v>
          </cell>
          <cell r="H331" t="str">
            <v>Traû tieàn mua xi maêng 200taán</v>
          </cell>
          <cell r="I331">
            <v>160160000</v>
          </cell>
        </row>
        <row r="332">
          <cell r="A332">
            <v>12</v>
          </cell>
          <cell r="B332">
            <v>37872</v>
          </cell>
          <cell r="C332">
            <v>14</v>
          </cell>
          <cell r="D332" t="str">
            <v>Coâng Ty Theùp Mieàn Nam</v>
          </cell>
          <cell r="F332" t="str">
            <v>Coâng Thöông CN I</v>
          </cell>
          <cell r="G332" t="str">
            <v>Hoà Chí Minh</v>
          </cell>
          <cell r="H332" t="str">
            <v>Traû tieàn mua haøng cho CN Theùp Mieàn Nam taïi Caàn Thô</v>
          </cell>
          <cell r="I332">
            <v>261191601</v>
          </cell>
        </row>
        <row r="333">
          <cell r="A333">
            <v>13</v>
          </cell>
          <cell r="B333">
            <v>37872</v>
          </cell>
          <cell r="C333">
            <v>36</v>
          </cell>
          <cell r="D333" t="str">
            <v>XN Xaêng Daàu Daàu Khí Vuõng Taøu</v>
          </cell>
          <cell r="F333" t="str">
            <v>Coâng Thöông</v>
          </cell>
          <cell r="G333" t="str">
            <v>Baø Ròa-Vuõng Taøu</v>
          </cell>
          <cell r="H333" t="str">
            <v>Traû tieàn mua xaêng daàu</v>
          </cell>
          <cell r="I333">
            <v>125000000</v>
          </cell>
        </row>
        <row r="334">
          <cell r="A334">
            <v>8</v>
          </cell>
          <cell r="B334">
            <v>37872</v>
          </cell>
          <cell r="C334">
            <v>31</v>
          </cell>
          <cell r="D334" t="str">
            <v>Cty Daàu Aên Golden Hope - Nhaø Beø</v>
          </cell>
          <cell r="F334" t="str">
            <v>Sôû Giao Dòch II CTVN</v>
          </cell>
          <cell r="G334" t="str">
            <v>Hoà Chí Minh</v>
          </cell>
          <cell r="H334" t="str">
            <v>Traû tieàn daàu aên  (TT.CM: 78.361.598ñ;TT.BL: 81.657.972ñ)</v>
          </cell>
          <cell r="I334">
            <v>160019570</v>
          </cell>
        </row>
        <row r="335">
          <cell r="A335">
            <v>14</v>
          </cell>
          <cell r="B335">
            <v>37873</v>
          </cell>
          <cell r="C335">
            <v>41</v>
          </cell>
          <cell r="D335" t="str">
            <v>Cty Xi Maêng Nghi Sôn</v>
          </cell>
          <cell r="F335" t="str">
            <v>Coâng Thöông CN 9</v>
          </cell>
          <cell r="G335" t="str">
            <v>Hoà Chí Minh</v>
          </cell>
          <cell r="H335" t="str">
            <v>Traû tieàn mua xi maêng</v>
          </cell>
          <cell r="I335">
            <v>123000000</v>
          </cell>
        </row>
        <row r="336">
          <cell r="A336">
            <v>15</v>
          </cell>
          <cell r="B336">
            <v>37874</v>
          </cell>
          <cell r="C336">
            <v>14</v>
          </cell>
          <cell r="D336" t="str">
            <v>Coâng Ty Theùp Mieàn Nam</v>
          </cell>
          <cell r="F336" t="str">
            <v>Coâng Thöông CN I</v>
          </cell>
          <cell r="G336" t="str">
            <v>Hoà Chí Minh</v>
          </cell>
          <cell r="H336" t="str">
            <v>Traû tieàn mua haøng cho CN Theùp Mieàn Nam taïi Caàn Thô</v>
          </cell>
          <cell r="I336">
            <v>338100578</v>
          </cell>
        </row>
        <row r="337">
          <cell r="A337">
            <v>16</v>
          </cell>
          <cell r="B337">
            <v>37875</v>
          </cell>
          <cell r="C337">
            <v>8</v>
          </cell>
          <cell r="D337" t="str">
            <v>Cty Xi Maêng Haø Tieân II</v>
          </cell>
          <cell r="F337" t="str">
            <v>Coâng Thöông</v>
          </cell>
          <cell r="G337" t="str">
            <v>Kieân Giang</v>
          </cell>
          <cell r="H337" t="str">
            <v>Traû tieàn mua xi maêng 200taán</v>
          </cell>
          <cell r="I337">
            <v>160160000</v>
          </cell>
        </row>
        <row r="338">
          <cell r="A338">
            <v>17</v>
          </cell>
          <cell r="B338">
            <v>37875</v>
          </cell>
          <cell r="C338">
            <v>5</v>
          </cell>
          <cell r="D338" t="str">
            <v>Cty TNHH TMaïi Thaønh Long</v>
          </cell>
          <cell r="F338" t="str">
            <v>Coâng Thöong CN6</v>
          </cell>
          <cell r="G338" t="str">
            <v>Hoà Chí Minh</v>
          </cell>
          <cell r="H338" t="str">
            <v>Traû tieàn mua boät ngoït</v>
          </cell>
          <cell r="I338">
            <v>253558173</v>
          </cell>
        </row>
        <row r="339">
          <cell r="A339">
            <v>9</v>
          </cell>
          <cell r="B339">
            <v>37875</v>
          </cell>
          <cell r="C339">
            <v>95</v>
          </cell>
          <cell r="D339" t="str">
            <v>Cty Deät May Thaønh Coâng - CN MieànTaây</v>
          </cell>
          <cell r="F339" t="str">
            <v>Ñaàu Tö &amp; Phaùt Trieån</v>
          </cell>
          <cell r="G339" t="str">
            <v>Caàn Thô</v>
          </cell>
          <cell r="H339" t="str">
            <v>Traû tieàn haøng may saún</v>
          </cell>
          <cell r="I339">
            <v>3120010</v>
          </cell>
        </row>
        <row r="340">
          <cell r="A340">
            <v>10</v>
          </cell>
          <cell r="B340">
            <v>37875</v>
          </cell>
          <cell r="C340">
            <v>73</v>
          </cell>
          <cell r="D340" t="str">
            <v>Cty. TNHH SX.TM.HMP Myõ Haûo</v>
          </cell>
          <cell r="F340" t="str">
            <v>Ngoaïi Thöông</v>
          </cell>
          <cell r="G340" t="str">
            <v>Hoà Chí Minh</v>
          </cell>
          <cell r="H340" t="str">
            <v>Traû tieàn mua nöôùc röûa cheùn (TT.BL)</v>
          </cell>
          <cell r="I340">
            <v>17827048</v>
          </cell>
        </row>
        <row r="341">
          <cell r="A341">
            <v>11</v>
          </cell>
          <cell r="B341">
            <v>37876</v>
          </cell>
          <cell r="C341">
            <v>44</v>
          </cell>
          <cell r="D341" t="str">
            <v>CTy Ñieän Baùo Ñieän Thoaïi Baïc Lieâu</v>
          </cell>
          <cell r="F341" t="str">
            <v xml:space="preserve">Coâng Thöông </v>
          </cell>
          <cell r="G341" t="str">
            <v>Baïc Lieâu</v>
          </cell>
          <cell r="H341" t="str">
            <v>Traû tieàn ñieän thoaïi thaùng 8/2003</v>
          </cell>
          <cell r="I341">
            <v>10279334</v>
          </cell>
        </row>
        <row r="342">
          <cell r="A342">
            <v>12</v>
          </cell>
          <cell r="B342">
            <v>37876</v>
          </cell>
          <cell r="C342">
            <v>73</v>
          </cell>
          <cell r="D342" t="str">
            <v>Cty. TNHH SX.TM.HMP Myõ Haûo</v>
          </cell>
          <cell r="F342" t="str">
            <v>Ngoaïi Thöông</v>
          </cell>
          <cell r="G342" t="str">
            <v>Hoà Chí Minh</v>
          </cell>
          <cell r="H342" t="str">
            <v>Traû tieàn mua nöôùc röûa cheùn (TT.CM)</v>
          </cell>
          <cell r="I342">
            <v>32079660</v>
          </cell>
        </row>
        <row r="343">
          <cell r="A343">
            <v>18</v>
          </cell>
          <cell r="B343">
            <v>37876</v>
          </cell>
          <cell r="C343">
            <v>1</v>
          </cell>
          <cell r="D343" t="str">
            <v>Nhaø Maùy Thuoác Laù Saøi Goøn</v>
          </cell>
          <cell r="F343" t="str">
            <v>Sôû Giao Dòch II CTVN</v>
          </cell>
          <cell r="G343" t="str">
            <v>Hoà Chí Minh</v>
          </cell>
          <cell r="H343" t="str">
            <v>Traû tieàn mua thuoác laù</v>
          </cell>
          <cell r="I343">
            <v>222575000</v>
          </cell>
        </row>
        <row r="344">
          <cell r="A344">
            <v>13</v>
          </cell>
          <cell r="B344">
            <v>37876</v>
          </cell>
          <cell r="C344">
            <v>28</v>
          </cell>
          <cell r="D344" t="str">
            <v>Chi Nhaùnh Cty CP Söõa VN Taïi Caàn Thô</v>
          </cell>
          <cell r="F344" t="str">
            <v>Ñaàu Tö &amp; Phaùt Trieån</v>
          </cell>
          <cell r="G344" t="str">
            <v>Caàn Thô</v>
          </cell>
          <cell r="H344" t="str">
            <v>Traû tieàn mua söõa caùc loaïi</v>
          </cell>
          <cell r="I344">
            <v>255684856</v>
          </cell>
        </row>
        <row r="345">
          <cell r="A345">
            <v>14</v>
          </cell>
          <cell r="B345">
            <v>37876</v>
          </cell>
          <cell r="C345">
            <v>90</v>
          </cell>
          <cell r="D345" t="str">
            <v>CN CTy. CP Ñöôøng Bieân Hoøa taïi Caàn Thô</v>
          </cell>
          <cell r="F345" t="str">
            <v>Coâng Thöông</v>
          </cell>
          <cell r="G345" t="str">
            <v>Caàn Thô</v>
          </cell>
          <cell r="H345" t="str">
            <v>Traû tieàn mua ñöôøng</v>
          </cell>
          <cell r="I345">
            <v>21250000</v>
          </cell>
        </row>
        <row r="346">
          <cell r="A346">
            <v>15</v>
          </cell>
          <cell r="B346">
            <v>37879</v>
          </cell>
          <cell r="C346">
            <v>28</v>
          </cell>
          <cell r="D346" t="str">
            <v>Chi Nhaùnh Cty CP Söõa VN Taïi Caàn Thô</v>
          </cell>
          <cell r="F346" t="str">
            <v>Ñaàu Tö &amp; Phaùt Trieån</v>
          </cell>
          <cell r="G346" t="str">
            <v>Caàn Thô</v>
          </cell>
          <cell r="H346" t="str">
            <v>Traû tieàn mua söõa caùc loaïi</v>
          </cell>
          <cell r="I346">
            <v>342891712</v>
          </cell>
        </row>
        <row r="347">
          <cell r="A347">
            <v>16</v>
          </cell>
          <cell r="B347">
            <v>37879</v>
          </cell>
          <cell r="C347">
            <v>27</v>
          </cell>
          <cell r="D347" t="str">
            <v>Cty TNHH Quoác Teá Nagarjuna</v>
          </cell>
          <cell r="F347" t="str">
            <v>INDOVINA</v>
          </cell>
          <cell r="G347" t="str">
            <v>Hoà Chí Minh</v>
          </cell>
          <cell r="H347" t="str">
            <v>Traû tieàn mua ñöôøng</v>
          </cell>
          <cell r="I347">
            <v>57050000</v>
          </cell>
        </row>
        <row r="348">
          <cell r="A348">
            <v>17</v>
          </cell>
          <cell r="B348">
            <v>37879</v>
          </cell>
          <cell r="C348">
            <v>73</v>
          </cell>
          <cell r="D348" t="str">
            <v>Cty. TNHH SX.TM.HMP Myõ Haûo</v>
          </cell>
          <cell r="F348" t="str">
            <v>Ngoaïi Thöông</v>
          </cell>
          <cell r="G348" t="str">
            <v>Hoà Chí Minh</v>
          </cell>
          <cell r="H348" t="str">
            <v>Traû tieàn mua nöôùc röûa cheùn (TT.BL)</v>
          </cell>
          <cell r="I348">
            <v>38931855</v>
          </cell>
        </row>
        <row r="349">
          <cell r="A349">
            <v>18</v>
          </cell>
          <cell r="B349">
            <v>37879</v>
          </cell>
          <cell r="C349">
            <v>99</v>
          </cell>
          <cell r="D349" t="str">
            <v xml:space="preserve">Löu Thò Myõ Phöôïng (CTyTNHH Taân Thaùi Thònh) </v>
          </cell>
          <cell r="F349" t="str">
            <v>AÙ Chaâu</v>
          </cell>
          <cell r="G349" t="str">
            <v>Hoà Chí Minh</v>
          </cell>
          <cell r="H349" t="str">
            <v>Traû tieàn mua nöôùc yeán,bí ñao, nöôùc ngoït</v>
          </cell>
          <cell r="I349">
            <v>20787517</v>
          </cell>
        </row>
        <row r="350">
          <cell r="A350">
            <v>19</v>
          </cell>
          <cell r="B350">
            <v>37879</v>
          </cell>
          <cell r="C350">
            <v>83</v>
          </cell>
          <cell r="D350" t="str">
            <v>CTy TNHH TM TH Thuaän Taân</v>
          </cell>
          <cell r="F350" t="str">
            <v>Ngoaïi Thöông</v>
          </cell>
          <cell r="G350" t="str">
            <v>Hoà Chí Minh</v>
          </cell>
          <cell r="H350" t="str">
            <v>Traû tieàn mua Tivi</v>
          </cell>
          <cell r="I350">
            <v>27244500</v>
          </cell>
        </row>
        <row r="351">
          <cell r="A351">
            <v>20</v>
          </cell>
          <cell r="B351">
            <v>37881</v>
          </cell>
          <cell r="C351">
            <v>73</v>
          </cell>
          <cell r="D351" t="str">
            <v>Cty. TNHH SX.TM.HMP Myõ Haûo</v>
          </cell>
          <cell r="F351" t="str">
            <v>Ngoaïi Thöông</v>
          </cell>
          <cell r="G351" t="str">
            <v>Hoà Chí Minh</v>
          </cell>
          <cell r="H351" t="str">
            <v>Traû tieàn mua nöôùc röûa cheùn (TT.BL)</v>
          </cell>
          <cell r="I351">
            <v>33098688</v>
          </cell>
        </row>
        <row r="352">
          <cell r="A352">
            <v>21</v>
          </cell>
          <cell r="B352">
            <v>37881</v>
          </cell>
          <cell r="C352">
            <v>31</v>
          </cell>
          <cell r="D352" t="str">
            <v>Cty Daàu Aên Golden Hope - Nhaø Beø</v>
          </cell>
          <cell r="F352" t="str">
            <v>Sôû Giao Dòch II CTVN</v>
          </cell>
          <cell r="G352" t="str">
            <v>Hoà Chí Minh</v>
          </cell>
          <cell r="H352" t="str">
            <v>Traû tieàn daàu aên  (TT.TN.BL)</v>
          </cell>
          <cell r="I352">
            <v>78397440</v>
          </cell>
        </row>
        <row r="353">
          <cell r="A353">
            <v>19</v>
          </cell>
          <cell r="B353">
            <v>37881</v>
          </cell>
          <cell r="C353">
            <v>101</v>
          </cell>
          <cell r="D353" t="str">
            <v>Cty TMKT &amp; Ñaàu Tö PETEC</v>
          </cell>
          <cell r="F353" t="str">
            <v>Deutsche Bank</v>
          </cell>
          <cell r="G353" t="str">
            <v>Hoà Chí Minh</v>
          </cell>
          <cell r="H353" t="str">
            <v>Traû tieàn mua xaêng daàu (Maõ IBPS 50619012)</v>
          </cell>
          <cell r="I353">
            <v>1700000000</v>
          </cell>
        </row>
        <row r="354">
          <cell r="A354">
            <v>20</v>
          </cell>
          <cell r="B354">
            <v>37881</v>
          </cell>
          <cell r="C354">
            <v>36</v>
          </cell>
          <cell r="D354" t="str">
            <v>XN Xaêng Daàu Daàu Khí Vuõng Taøu</v>
          </cell>
          <cell r="F354" t="str">
            <v>Coâng Thöông</v>
          </cell>
          <cell r="G354" t="str">
            <v>Baø Ròa-Vuõng Taøu</v>
          </cell>
          <cell r="H354" t="str">
            <v>Traû tieàn mua xaêng daàu</v>
          </cell>
          <cell r="I354">
            <v>1865000000</v>
          </cell>
        </row>
        <row r="355">
          <cell r="A355">
            <v>21</v>
          </cell>
          <cell r="B355">
            <v>37882</v>
          </cell>
          <cell r="C355">
            <v>5</v>
          </cell>
          <cell r="D355" t="str">
            <v>Cty TNHH TMaïi Thaønh Long</v>
          </cell>
          <cell r="F355" t="str">
            <v>Coâng Thöong CN6</v>
          </cell>
          <cell r="G355" t="str">
            <v>Hoà Chí Minh</v>
          </cell>
          <cell r="H355" t="str">
            <v>Traû tieàn mua boät ngoït</v>
          </cell>
          <cell r="I355">
            <v>263226480</v>
          </cell>
        </row>
        <row r="356">
          <cell r="A356">
            <v>22</v>
          </cell>
          <cell r="B356">
            <v>37882</v>
          </cell>
          <cell r="C356">
            <v>95</v>
          </cell>
          <cell r="D356" t="str">
            <v>Cty Deät May Thaønh Coâng - CN MieànTaây</v>
          </cell>
          <cell r="F356" t="str">
            <v>Ñaàu Tö &amp; Phaùt Trieån</v>
          </cell>
          <cell r="G356" t="str">
            <v>Caàn Thô</v>
          </cell>
          <cell r="H356" t="str">
            <v>Traû tieàn haøng may saún</v>
          </cell>
          <cell r="I356">
            <v>2006850</v>
          </cell>
        </row>
        <row r="357">
          <cell r="A357">
            <v>23</v>
          </cell>
          <cell r="B357">
            <v>37883</v>
          </cell>
          <cell r="C357">
            <v>31</v>
          </cell>
          <cell r="D357" t="str">
            <v>Cty Daàu Aên Golden Hope - Nhaø Beø</v>
          </cell>
          <cell r="F357" t="str">
            <v>Sôû Giao Dòch II CTVN</v>
          </cell>
          <cell r="G357" t="str">
            <v>Hoà Chí Minh</v>
          </cell>
          <cell r="H357" t="str">
            <v>Traû tieàn daàu aên  (TT.TN.CM)</v>
          </cell>
          <cell r="I357">
            <v>74327563</v>
          </cell>
        </row>
        <row r="358">
          <cell r="A358">
            <v>24</v>
          </cell>
          <cell r="B358">
            <v>37886</v>
          </cell>
          <cell r="C358">
            <v>31</v>
          </cell>
          <cell r="D358" t="str">
            <v>Cty Daàu Aên Golden Hope - Nhaø Beø</v>
          </cell>
          <cell r="F358" t="str">
            <v>Sôû Giao Dòch II CTVN</v>
          </cell>
          <cell r="G358" t="str">
            <v>Hoà Chí Minh</v>
          </cell>
          <cell r="H358" t="str">
            <v>Traû tieàn daàu aên  (TT.TN.BL)</v>
          </cell>
          <cell r="I358">
            <v>61599758</v>
          </cell>
        </row>
        <row r="359">
          <cell r="A359">
            <v>25</v>
          </cell>
          <cell r="B359">
            <v>37886</v>
          </cell>
          <cell r="C359">
            <v>73</v>
          </cell>
          <cell r="D359" t="str">
            <v>Cty. TNHH SX.TM.HMP Myõ Haûo</v>
          </cell>
          <cell r="F359" t="str">
            <v>Ngoaïi Thöông</v>
          </cell>
          <cell r="G359" t="str">
            <v>Hoà Chí Minh</v>
          </cell>
          <cell r="H359" t="str">
            <v>Traû tieàn mua nöôùc röûa cheùn (TT.CM)</v>
          </cell>
          <cell r="I359">
            <v>27088277</v>
          </cell>
        </row>
        <row r="360">
          <cell r="A360">
            <v>22</v>
          </cell>
          <cell r="B360">
            <v>37886</v>
          </cell>
          <cell r="C360">
            <v>36</v>
          </cell>
          <cell r="D360" t="str">
            <v>XN Xaêng Daàu Daàu Khí Vuõng Taøu</v>
          </cell>
          <cell r="F360" t="str">
            <v>Coâng Thöông</v>
          </cell>
          <cell r="G360" t="str">
            <v>Baø Ròa-Vuõng Taøu</v>
          </cell>
          <cell r="H360" t="str">
            <v>Traû tieàn mua xaêng daàu</v>
          </cell>
          <cell r="I360">
            <v>1729000000</v>
          </cell>
        </row>
        <row r="361">
          <cell r="A361">
            <v>23</v>
          </cell>
          <cell r="B361">
            <v>37886</v>
          </cell>
          <cell r="C361">
            <v>10</v>
          </cell>
          <cell r="D361" t="str">
            <v>Cty TNHH Daàu Nhôùt vaø Hoùa Chaát VN</v>
          </cell>
          <cell r="F361" t="str">
            <v>Hoàng Kong&amp; Thöôïng Haûi</v>
          </cell>
          <cell r="G361" t="str">
            <v>Hoà Chí Minh</v>
          </cell>
          <cell r="H361" t="str">
            <v>Traû tieàn mua nhôùt</v>
          </cell>
          <cell r="I361">
            <v>319099999</v>
          </cell>
        </row>
        <row r="362">
          <cell r="A362">
            <v>24</v>
          </cell>
          <cell r="B362">
            <v>37886</v>
          </cell>
          <cell r="C362">
            <v>9</v>
          </cell>
          <cell r="D362" t="str">
            <v>Castrol Vieät Nam Ltd</v>
          </cell>
          <cell r="F362" t="str">
            <v>Ngoaïi Thöông</v>
          </cell>
          <cell r="G362" t="str">
            <v>Hoà Chí Minh</v>
          </cell>
          <cell r="H362" t="str">
            <v>Traû tieàn mua nhôùt Castrol</v>
          </cell>
          <cell r="I362">
            <v>15241000</v>
          </cell>
        </row>
        <row r="363">
          <cell r="A363">
            <v>25</v>
          </cell>
          <cell r="B363">
            <v>37887</v>
          </cell>
          <cell r="C363">
            <v>66</v>
          </cell>
          <cell r="D363" t="str">
            <v>Cty UNI PRESIDENT</v>
          </cell>
          <cell r="F363" t="str">
            <v>ANZ</v>
          </cell>
          <cell r="G363" t="str">
            <v>Hoà Chí Minh</v>
          </cell>
          <cell r="H363" t="str">
            <v>Traû tieàn mì Unif</v>
          </cell>
          <cell r="I363">
            <v>50244600</v>
          </cell>
        </row>
        <row r="364">
          <cell r="A364">
            <v>24</v>
          </cell>
          <cell r="B364">
            <v>37887</v>
          </cell>
          <cell r="C364">
            <v>5</v>
          </cell>
          <cell r="D364" t="str">
            <v>Cty TNHH TMaïi Thaønh Long</v>
          </cell>
          <cell r="F364" t="str">
            <v>Coâng Thöong CN6</v>
          </cell>
          <cell r="G364" t="str">
            <v>Hoà Chí Minh</v>
          </cell>
          <cell r="H364" t="str">
            <v>Traû tieàn mua boät ngoït</v>
          </cell>
          <cell r="I364">
            <v>143285340</v>
          </cell>
        </row>
        <row r="365">
          <cell r="A365">
            <v>25</v>
          </cell>
          <cell r="B365">
            <v>37887</v>
          </cell>
          <cell r="C365">
            <v>1</v>
          </cell>
          <cell r="D365" t="str">
            <v>Nhaø Maùy Thuoác Laù Saøi Goøn</v>
          </cell>
          <cell r="F365" t="str">
            <v>Sôû Giao Dòch II CTVN</v>
          </cell>
          <cell r="G365" t="str">
            <v>Hoà Chí Minh</v>
          </cell>
          <cell r="H365" t="str">
            <v>Traû tieàn mua thuoác laù</v>
          </cell>
          <cell r="I365">
            <v>213025000</v>
          </cell>
        </row>
        <row r="366">
          <cell r="A366">
            <v>26</v>
          </cell>
          <cell r="B366">
            <v>37887</v>
          </cell>
          <cell r="C366">
            <v>8</v>
          </cell>
          <cell r="D366" t="str">
            <v>Cty Xi Maêng Haø Tieân II</v>
          </cell>
          <cell r="F366" t="str">
            <v>Coâng Thöông</v>
          </cell>
          <cell r="G366" t="str">
            <v>Kieân Giang</v>
          </cell>
          <cell r="H366" t="str">
            <v>Traû tieàn mua xi maêng 150taán</v>
          </cell>
          <cell r="I366">
            <v>120120000</v>
          </cell>
        </row>
        <row r="367">
          <cell r="A367">
            <v>26</v>
          </cell>
          <cell r="B367">
            <v>37887</v>
          </cell>
          <cell r="C367">
            <v>28</v>
          </cell>
          <cell r="D367" t="str">
            <v>Chi Nhaùnh Cty CP Söõa VN Taïi Caàn Thô</v>
          </cell>
          <cell r="F367" t="str">
            <v>Ñaàu Tö &amp; Phaùt Trieån</v>
          </cell>
          <cell r="G367" t="str">
            <v>Caàn Thô</v>
          </cell>
          <cell r="H367" t="str">
            <v>Traû tieàn mua söõa caùc loaïi</v>
          </cell>
          <cell r="I367">
            <v>332548586</v>
          </cell>
        </row>
        <row r="368">
          <cell r="A368">
            <v>27</v>
          </cell>
          <cell r="B368">
            <v>37887</v>
          </cell>
          <cell r="C368">
            <v>25</v>
          </cell>
          <cell r="D368" t="str">
            <v xml:space="preserve"> Thu Baûo Hieåm Xaõ Hoäi Tænh Baïc Lieâu</v>
          </cell>
          <cell r="F368" t="str">
            <v>NN &amp; P/T N/Thoân</v>
          </cell>
          <cell r="G368" t="str">
            <v>Baïc Lieâu</v>
          </cell>
          <cell r="H368" t="str">
            <v>Noäp BHXH,BHYT thaùng 9/2003</v>
          </cell>
          <cell r="I368">
            <v>24652545</v>
          </cell>
        </row>
        <row r="369">
          <cell r="A369">
            <v>27</v>
          </cell>
          <cell r="B369">
            <v>37887</v>
          </cell>
          <cell r="C369">
            <v>101</v>
          </cell>
          <cell r="D369" t="str">
            <v>Cty TMKT &amp; Ñaàu Tö PETEC</v>
          </cell>
          <cell r="F369" t="str">
            <v>Deutsche Bank</v>
          </cell>
          <cell r="G369" t="str">
            <v>Hoà Chí Minh</v>
          </cell>
          <cell r="H369" t="str">
            <v>Traû tieàn mua xaêng daàu (Maõ IBPS 50619012)</v>
          </cell>
          <cell r="I369">
            <v>2500000000</v>
          </cell>
        </row>
        <row r="370">
          <cell r="A370">
            <v>28</v>
          </cell>
          <cell r="B370">
            <v>37888</v>
          </cell>
          <cell r="C370">
            <v>31</v>
          </cell>
          <cell r="D370" t="str">
            <v>Cty Daàu Aên Golden Hope - Nhaø Beø</v>
          </cell>
          <cell r="F370" t="str">
            <v>Sôû Giao Dòch II CTVN</v>
          </cell>
          <cell r="G370" t="str">
            <v>Hoà Chí Minh</v>
          </cell>
          <cell r="H370" t="str">
            <v>Traû tieàn daàu aên  (TT.BL:7.938.150ñ; TT.CM: 29.403.000ñ)</v>
          </cell>
          <cell r="I370">
            <v>37341150</v>
          </cell>
        </row>
        <row r="371">
          <cell r="A371">
            <v>29</v>
          </cell>
          <cell r="B371">
            <v>37888</v>
          </cell>
          <cell r="C371">
            <v>90</v>
          </cell>
          <cell r="D371" t="str">
            <v>CN CTy. CP Ñöôøng Bieân Hoøa taïi Caàn Thô</v>
          </cell>
          <cell r="F371" t="str">
            <v>Coâng Thöông</v>
          </cell>
          <cell r="G371" t="str">
            <v>Caàn Thô</v>
          </cell>
          <cell r="H371" t="str">
            <v>Traû tieàn mua ñöôøng</v>
          </cell>
          <cell r="I371">
            <v>14280000</v>
          </cell>
        </row>
        <row r="372">
          <cell r="A372">
            <v>30</v>
          </cell>
          <cell r="B372">
            <v>37889</v>
          </cell>
          <cell r="C372">
            <v>31</v>
          </cell>
          <cell r="D372" t="str">
            <v>Cty Daàu Aên Golden Hope - Nhaø Beø</v>
          </cell>
          <cell r="F372" t="str">
            <v>Sôû Giao Dòch II CTVN</v>
          </cell>
          <cell r="G372" t="str">
            <v>Hoà Chí Minh</v>
          </cell>
          <cell r="H372" t="str">
            <v>Traû tieàn daàu aên  (TT.TN.CM)</v>
          </cell>
          <cell r="I372">
            <v>80203407</v>
          </cell>
        </row>
        <row r="373">
          <cell r="A373">
            <v>31</v>
          </cell>
          <cell r="B373">
            <v>37889</v>
          </cell>
          <cell r="C373">
            <v>6</v>
          </cell>
          <cell r="D373" t="str">
            <v>BP Petco Ltd</v>
          </cell>
          <cell r="F373" t="str">
            <v>Citibank</v>
          </cell>
          <cell r="G373" t="str">
            <v>Hoà Chí Minh</v>
          </cell>
          <cell r="H373" t="str">
            <v>Traû tieàn mua nhôùt (Maõ soá DS10450 CTTN Baïc Lieâu)</v>
          </cell>
          <cell r="I373">
            <v>33371000</v>
          </cell>
        </row>
        <row r="374">
          <cell r="A374">
            <v>32</v>
          </cell>
          <cell r="B374">
            <v>37889</v>
          </cell>
          <cell r="C374">
            <v>27</v>
          </cell>
          <cell r="D374" t="str">
            <v>Cty TNHH Quoác Teá Nagarjuna</v>
          </cell>
          <cell r="F374" t="str">
            <v>INDOVINA</v>
          </cell>
          <cell r="G374" t="str">
            <v>Hoà Chí Minh</v>
          </cell>
          <cell r="H374" t="str">
            <v>Traû tieàn mua ñöôøng</v>
          </cell>
          <cell r="I374">
            <v>28700000</v>
          </cell>
        </row>
        <row r="375">
          <cell r="A375">
            <v>33</v>
          </cell>
          <cell r="B375">
            <v>37890</v>
          </cell>
          <cell r="C375">
            <v>73</v>
          </cell>
          <cell r="D375" t="str">
            <v>Cty. TNHH SX.TM.HMP Myõ Haûo</v>
          </cell>
          <cell r="F375" t="str">
            <v>Ngoaïi Thöông</v>
          </cell>
          <cell r="G375" t="str">
            <v>Hoà Chí Minh</v>
          </cell>
          <cell r="H375" t="str">
            <v>Traû tieàn mua nöôùc röûa cheùn (TT.BL)</v>
          </cell>
          <cell r="I375">
            <v>72396067</v>
          </cell>
        </row>
        <row r="376">
          <cell r="A376">
            <v>28</v>
          </cell>
          <cell r="B376">
            <v>37890</v>
          </cell>
          <cell r="C376">
            <v>36</v>
          </cell>
          <cell r="D376" t="str">
            <v>XN Xaêng Daàu Daàu Khí Vuõng Taøu</v>
          </cell>
          <cell r="F376" t="str">
            <v>Coâng Thöông</v>
          </cell>
          <cell r="G376" t="str">
            <v>Baø Ròa-Vuõng Taøu</v>
          </cell>
          <cell r="H376" t="str">
            <v>Traû tieàn mua xaêng daàu</v>
          </cell>
          <cell r="I376">
            <v>4368000000</v>
          </cell>
        </row>
        <row r="377">
          <cell r="A377">
            <v>29</v>
          </cell>
          <cell r="B377">
            <v>37890</v>
          </cell>
          <cell r="C377">
            <v>8</v>
          </cell>
          <cell r="D377" t="str">
            <v>Cty Xi Maêng Haø Tieân II</v>
          </cell>
          <cell r="F377" t="str">
            <v>Coâng Thöông</v>
          </cell>
          <cell r="G377" t="str">
            <v>Kieân Giang</v>
          </cell>
          <cell r="H377" t="str">
            <v>Traû tieàn mua xi maêng 250taán</v>
          </cell>
          <cell r="I377">
            <v>200200000</v>
          </cell>
        </row>
        <row r="378">
          <cell r="A378">
            <v>30</v>
          </cell>
          <cell r="B378">
            <v>37890</v>
          </cell>
          <cell r="C378">
            <v>22</v>
          </cell>
          <cell r="D378" t="str">
            <v>Cty Deät Long An</v>
          </cell>
          <cell r="F378" t="str">
            <v>Coâng Thöông</v>
          </cell>
          <cell r="G378" t="str">
            <v>Long An</v>
          </cell>
          <cell r="H378" t="str">
            <v>Traû tieàn vaûi Long An</v>
          </cell>
          <cell r="I378">
            <v>18414190</v>
          </cell>
        </row>
        <row r="379">
          <cell r="A379">
            <v>31</v>
          </cell>
          <cell r="B379">
            <v>37893</v>
          </cell>
          <cell r="C379">
            <v>3</v>
          </cell>
          <cell r="D379" t="str">
            <v>Cty Coå Phaàn Boät Giaët Lix</v>
          </cell>
          <cell r="F379" t="str">
            <v>Coâng Thöông CN 14</v>
          </cell>
          <cell r="G379" t="str">
            <v>Hoà Chí Minh</v>
          </cell>
          <cell r="H379" t="str">
            <v>Traû tieàn mua boät giaët</v>
          </cell>
          <cell r="I379">
            <v>330000000</v>
          </cell>
        </row>
        <row r="380">
          <cell r="A380">
            <v>32</v>
          </cell>
          <cell r="B380">
            <v>37893</v>
          </cell>
          <cell r="C380">
            <v>41</v>
          </cell>
          <cell r="D380" t="str">
            <v>Cty Xi Maêng Nghi Sôn</v>
          </cell>
          <cell r="F380" t="str">
            <v>Coâng Thöông CN 9</v>
          </cell>
          <cell r="G380" t="str">
            <v>Hoà Chí Minh</v>
          </cell>
          <cell r="H380" t="str">
            <v>Traû tieàn mua  xi maêng</v>
          </cell>
          <cell r="I380">
            <v>369000000</v>
          </cell>
        </row>
        <row r="381">
          <cell r="A381">
            <v>33</v>
          </cell>
          <cell r="B381">
            <v>37893</v>
          </cell>
          <cell r="C381">
            <v>77</v>
          </cell>
          <cell r="D381" t="str">
            <v>Cty Ñieän &amp; Ñieän Töû SAMSUNG VINA</v>
          </cell>
          <cell r="F381" t="str">
            <v>Coâng Thöông CN 4</v>
          </cell>
          <cell r="G381" t="str">
            <v>Hoà Chí Minh</v>
          </cell>
          <cell r="H381" t="str">
            <v>Traû tieàn mua Ti vi</v>
          </cell>
          <cell r="I381">
            <v>34642864</v>
          </cell>
        </row>
        <row r="382">
          <cell r="A382">
            <v>34</v>
          </cell>
          <cell r="B382">
            <v>37893</v>
          </cell>
          <cell r="C382">
            <v>27</v>
          </cell>
          <cell r="D382" t="str">
            <v>Cty TNHH Quoác Teá Nagarjuna</v>
          </cell>
          <cell r="F382" t="str">
            <v>INDOVINA</v>
          </cell>
          <cell r="G382" t="str">
            <v>Hoà Chí Minh</v>
          </cell>
          <cell r="H382" t="str">
            <v>Traû tieàn mua ñöôøng</v>
          </cell>
          <cell r="I382">
            <v>28700000</v>
          </cell>
        </row>
        <row r="383">
          <cell r="A383">
            <v>35</v>
          </cell>
          <cell r="B383">
            <v>37893</v>
          </cell>
          <cell r="C383">
            <v>31</v>
          </cell>
          <cell r="D383" t="str">
            <v>Cty Daàu Aên Golden Hope - Nhaø Beø</v>
          </cell>
          <cell r="F383" t="str">
            <v>Sôû Giao Dòch II CTVN</v>
          </cell>
          <cell r="G383" t="str">
            <v>Hoà Chí Minh</v>
          </cell>
          <cell r="H383" t="str">
            <v>Traû tieàn daàu aên  (TT.CM : 81.784.032ñ;TT.BL: 146.035.469ñ)</v>
          </cell>
          <cell r="I383">
            <v>227819501</v>
          </cell>
        </row>
        <row r="384">
          <cell r="A384">
            <v>36</v>
          </cell>
          <cell r="B384">
            <v>37894</v>
          </cell>
          <cell r="C384">
            <v>28</v>
          </cell>
          <cell r="D384" t="str">
            <v>Chi Nhaùnh Cty CP Söõa VN Taïi Caàn Thô</v>
          </cell>
          <cell r="F384" t="str">
            <v>Ñaàu Tö &amp; Phaùt Trieån</v>
          </cell>
          <cell r="G384" t="str">
            <v>Caàn Thô</v>
          </cell>
          <cell r="H384" t="str">
            <v>Traû tieàn mua söõa caùc loaïi</v>
          </cell>
          <cell r="I384">
            <v>531742190</v>
          </cell>
        </row>
        <row r="385">
          <cell r="A385">
            <v>37</v>
          </cell>
          <cell r="B385">
            <v>37894</v>
          </cell>
          <cell r="C385">
            <v>76</v>
          </cell>
          <cell r="D385" t="str">
            <v>Cty Ñieän &amp; Ñieän Töû TCL Vieät Nam</v>
          </cell>
          <cell r="F385" t="str">
            <v>Ngoaïi Thöông</v>
          </cell>
          <cell r="G385" t="str">
            <v>Ñoàng Nai</v>
          </cell>
          <cell r="H385" t="str">
            <v>Traû tieàn mua Ti vi TCL</v>
          </cell>
          <cell r="I385">
            <v>29300000</v>
          </cell>
        </row>
        <row r="386">
          <cell r="A386">
            <v>38</v>
          </cell>
          <cell r="B386">
            <v>37894</v>
          </cell>
          <cell r="C386">
            <v>93</v>
          </cell>
          <cell r="D386" t="str">
            <v>Cty Coå Phaàn Giaáy Vieãn Ñoâng</v>
          </cell>
          <cell r="F386" t="str">
            <v>Coâng Thöông CN 12</v>
          </cell>
          <cell r="G386" t="str">
            <v>Hoà Chí Minh</v>
          </cell>
          <cell r="H386" t="str">
            <v>Traû tieàn mua giaáy vieãn ñoâng</v>
          </cell>
          <cell r="I386">
            <v>46744345</v>
          </cell>
        </row>
        <row r="387">
          <cell r="A387">
            <v>34</v>
          </cell>
          <cell r="B387">
            <v>37894</v>
          </cell>
          <cell r="C387">
            <v>3</v>
          </cell>
          <cell r="D387" t="str">
            <v>Cty Coå Phaàn Boät Giaët Lix</v>
          </cell>
          <cell r="F387" t="str">
            <v>Coâng Thöông CN 14</v>
          </cell>
          <cell r="G387" t="str">
            <v>Hoà Chí Minh</v>
          </cell>
          <cell r="H387" t="str">
            <v>Traû tieàn mua boät giaët</v>
          </cell>
          <cell r="I387">
            <v>200000000</v>
          </cell>
        </row>
        <row r="388">
          <cell r="A388">
            <v>35</v>
          </cell>
          <cell r="B388">
            <v>37894</v>
          </cell>
          <cell r="C388">
            <v>21</v>
          </cell>
          <cell r="D388" t="str">
            <v>Cty Coå Phaàn Vaät Tö  Haäu Giang</v>
          </cell>
          <cell r="F388" t="str">
            <v>Coâng Thöông</v>
          </cell>
          <cell r="G388" t="str">
            <v>Caàn Thô</v>
          </cell>
          <cell r="H388" t="str">
            <v>Traû tieàn mua gas</v>
          </cell>
          <cell r="I388">
            <v>54381003</v>
          </cell>
        </row>
        <row r="389">
          <cell r="A389">
            <v>36</v>
          </cell>
          <cell r="B389">
            <v>37894</v>
          </cell>
          <cell r="C389">
            <v>12</v>
          </cell>
          <cell r="D389" t="str">
            <v>Cty Miwon Vieät Nam</v>
          </cell>
          <cell r="F389" t="str">
            <v>Coâng Thöông</v>
          </cell>
          <cell r="G389" t="str">
            <v>Phuù Thoï</v>
          </cell>
          <cell r="H389" t="str">
            <v>Traû tieàn mua boät ngoït (Maõ soá 22 CT TN Baïc Lieâu)</v>
          </cell>
          <cell r="I389">
            <v>120232874</v>
          </cell>
        </row>
        <row r="390">
          <cell r="A390">
            <v>37</v>
          </cell>
          <cell r="B390">
            <v>37894</v>
          </cell>
          <cell r="C390">
            <v>93</v>
          </cell>
          <cell r="D390" t="str">
            <v>Cty Coå Phaàn Giaáy Vieãn Ñoâng</v>
          </cell>
          <cell r="F390" t="str">
            <v>Coâng Thöông CN 12</v>
          </cell>
          <cell r="G390" t="str">
            <v>Hoà Chí Minh</v>
          </cell>
          <cell r="H390" t="str">
            <v>Traû tieàn mua giaáy vieãn ñoâng</v>
          </cell>
          <cell r="I390">
            <v>21347964</v>
          </cell>
        </row>
        <row r="391">
          <cell r="A391">
            <v>38</v>
          </cell>
          <cell r="B391">
            <v>37894</v>
          </cell>
          <cell r="C391">
            <v>73</v>
          </cell>
          <cell r="D391" t="str">
            <v>Cty. TNHH SX.TM.HMP Myõ Haûo</v>
          </cell>
          <cell r="F391" t="str">
            <v>Ngoaïi Thöông</v>
          </cell>
          <cell r="G391" t="str">
            <v>Hoà Chí Minh</v>
          </cell>
          <cell r="H391" t="str">
            <v>Traû tieàn mua nöôùc röûa cheùn (TT.BL)</v>
          </cell>
          <cell r="I391">
            <v>46744345</v>
          </cell>
        </row>
        <row r="392">
          <cell r="A392">
            <v>1</v>
          </cell>
          <cell r="B392">
            <v>37895</v>
          </cell>
          <cell r="C392">
            <v>17</v>
          </cell>
          <cell r="D392" t="str">
            <v>Cty Daàu Khí -TP/HCM (Saøi Goøn Petro)</v>
          </cell>
          <cell r="F392" t="str">
            <v>Ngoaïi Thöông</v>
          </cell>
          <cell r="G392" t="str">
            <v>Hoà Chí Minh</v>
          </cell>
          <cell r="H392" t="str">
            <v>Traû tieàn mua xaêng daàu</v>
          </cell>
          <cell r="I392">
            <v>1550000000</v>
          </cell>
        </row>
        <row r="393">
          <cell r="A393">
            <v>2</v>
          </cell>
          <cell r="B393">
            <v>37896</v>
          </cell>
          <cell r="C393">
            <v>8</v>
          </cell>
          <cell r="D393" t="str">
            <v>Cty Xi Maêng Haø Tieân II</v>
          </cell>
          <cell r="F393" t="str">
            <v>Coâng Thöông</v>
          </cell>
          <cell r="G393" t="str">
            <v>Kieân Giang</v>
          </cell>
          <cell r="H393" t="str">
            <v>Traû tieàn mua xi maêng 250taán</v>
          </cell>
          <cell r="I393">
            <v>200200000</v>
          </cell>
        </row>
        <row r="394">
          <cell r="A394">
            <v>3</v>
          </cell>
          <cell r="B394">
            <v>37897</v>
          </cell>
          <cell r="C394">
            <v>98</v>
          </cell>
          <cell r="D394" t="str">
            <v>CTy Lieân Doanh Xi Maêng Haø Tieân II-Caàn Thô</v>
          </cell>
          <cell r="F394" t="str">
            <v>Coâng Thöông</v>
          </cell>
          <cell r="G394" t="str">
            <v>Caàn Thô</v>
          </cell>
          <cell r="H394" t="str">
            <v>Traû tieàn mua xi maêng 220taán</v>
          </cell>
          <cell r="I394">
            <v>176000000</v>
          </cell>
        </row>
        <row r="395">
          <cell r="A395">
            <v>4</v>
          </cell>
          <cell r="B395">
            <v>37897</v>
          </cell>
          <cell r="C395">
            <v>5</v>
          </cell>
          <cell r="D395" t="str">
            <v>Cty TNHH TMaïi Thaønh Long</v>
          </cell>
          <cell r="F395" t="str">
            <v>Coâng Thöong CN6</v>
          </cell>
          <cell r="G395" t="str">
            <v>Hoà Chí Minh</v>
          </cell>
          <cell r="H395" t="str">
            <v>Traû tieàn mua boät ngoït</v>
          </cell>
          <cell r="I395">
            <v>358458473</v>
          </cell>
        </row>
        <row r="396">
          <cell r="A396">
            <v>5</v>
          </cell>
          <cell r="B396">
            <v>37897</v>
          </cell>
          <cell r="C396">
            <v>36</v>
          </cell>
          <cell r="D396" t="str">
            <v>XN Xaêng Daàu Daàu Khí Vuõng Taøu</v>
          </cell>
          <cell r="F396" t="str">
            <v>Coâng Thöông</v>
          </cell>
          <cell r="G396" t="str">
            <v>Baø Ròa-Vuõng Taøu</v>
          </cell>
          <cell r="H396" t="str">
            <v>Traû tieàn mua xaêng daàu</v>
          </cell>
          <cell r="I396">
            <v>2300000000</v>
          </cell>
        </row>
        <row r="397">
          <cell r="A397">
            <v>1</v>
          </cell>
          <cell r="B397">
            <v>37897</v>
          </cell>
          <cell r="C397">
            <v>27</v>
          </cell>
          <cell r="D397" t="str">
            <v>Cty TNHH Quoác Teá Nagarjuna</v>
          </cell>
          <cell r="F397" t="str">
            <v>INDOVINA</v>
          </cell>
          <cell r="G397" t="str">
            <v>Hoà Chí Minh</v>
          </cell>
          <cell r="H397" t="str">
            <v>Traû tieàn mua ñöôøng</v>
          </cell>
          <cell r="I397">
            <v>28700000</v>
          </cell>
        </row>
        <row r="398">
          <cell r="A398">
            <v>6</v>
          </cell>
          <cell r="B398">
            <v>37901</v>
          </cell>
          <cell r="C398">
            <v>14</v>
          </cell>
          <cell r="D398" t="str">
            <v>Coâng Ty Theùp Mieàn Nam</v>
          </cell>
          <cell r="F398" t="str">
            <v>Coâng Thöông CN I</v>
          </cell>
          <cell r="G398" t="str">
            <v>Hoà Chí Minh</v>
          </cell>
          <cell r="H398" t="str">
            <v>Traû tieàn mua haøng cho CN Theùp Mieàn Nam taïi Caàn Thô</v>
          </cell>
          <cell r="I398">
            <v>215337990</v>
          </cell>
        </row>
        <row r="399">
          <cell r="A399">
            <v>2</v>
          </cell>
          <cell r="B399">
            <v>37901</v>
          </cell>
          <cell r="C399">
            <v>73</v>
          </cell>
          <cell r="D399" t="str">
            <v>Cty. TNHH SX.TM.HMP Myõ Haûo</v>
          </cell>
          <cell r="F399" t="str">
            <v>Ngoaïi Thöông</v>
          </cell>
          <cell r="G399" t="str">
            <v>Hoà Chí Minh</v>
          </cell>
          <cell r="H399" t="str">
            <v>Traû tieàn mua nöôùc röûa cheùn (TT.BL)</v>
          </cell>
          <cell r="I399">
            <v>59020049</v>
          </cell>
        </row>
        <row r="400">
          <cell r="A400">
            <v>3</v>
          </cell>
          <cell r="B400">
            <v>37901</v>
          </cell>
          <cell r="C400">
            <v>28</v>
          </cell>
          <cell r="D400" t="str">
            <v>Chi Nhaùnh Cty CP Söõa VN Taïi Caàn Thô</v>
          </cell>
          <cell r="F400" t="str">
            <v>Ñaàu Tö &amp; Phaùt Trieån</v>
          </cell>
          <cell r="G400" t="str">
            <v>Caàn Thô</v>
          </cell>
          <cell r="H400" t="str">
            <v>Traû tieàn mua söõa caùc loaïi</v>
          </cell>
          <cell r="I400">
            <v>368874563</v>
          </cell>
        </row>
        <row r="401">
          <cell r="A401">
            <v>4</v>
          </cell>
          <cell r="B401">
            <v>37901</v>
          </cell>
          <cell r="C401">
            <v>6</v>
          </cell>
          <cell r="D401" t="str">
            <v>BP Petco Ltd</v>
          </cell>
          <cell r="F401" t="str">
            <v>Citibank</v>
          </cell>
          <cell r="G401" t="str">
            <v>Hoà Chí Minh</v>
          </cell>
          <cell r="H401" t="str">
            <v>Traû tieàn mua nhôùt (Maõ soá DS10450 CTTN Baïc Lieâu)</v>
          </cell>
          <cell r="I401">
            <v>20350000</v>
          </cell>
        </row>
        <row r="402">
          <cell r="A402">
            <v>5</v>
          </cell>
          <cell r="B402">
            <v>37902</v>
          </cell>
          <cell r="C402">
            <v>31</v>
          </cell>
          <cell r="D402" t="str">
            <v>Cty Daàu Aên Golden Hope - Nhaø Beø</v>
          </cell>
          <cell r="F402" t="str">
            <v>Sôû Giao Dòch II CTVN</v>
          </cell>
          <cell r="G402" t="str">
            <v>Hoà Chí Minh</v>
          </cell>
          <cell r="H402" t="str">
            <v>Traû tieàn daàu aên  (TT.TN.CM)</v>
          </cell>
          <cell r="I402">
            <v>81155048</v>
          </cell>
        </row>
        <row r="403">
          <cell r="A403">
            <v>6</v>
          </cell>
          <cell r="B403">
            <v>37903</v>
          </cell>
          <cell r="C403">
            <v>27</v>
          </cell>
          <cell r="D403" t="str">
            <v>Cty TNHH Quoác Teá Nagarjuna</v>
          </cell>
          <cell r="F403" t="str">
            <v>INDOVINA</v>
          </cell>
          <cell r="G403" t="str">
            <v>Hoà Chí Minh</v>
          </cell>
          <cell r="H403" t="str">
            <v>Traû tieàn mua ñöôøng</v>
          </cell>
          <cell r="I403">
            <v>41250000</v>
          </cell>
        </row>
        <row r="404">
          <cell r="A404">
            <v>7</v>
          </cell>
          <cell r="B404">
            <v>37903</v>
          </cell>
          <cell r="C404">
            <v>66</v>
          </cell>
          <cell r="D404" t="str">
            <v>Cty UNI PRESIDENT</v>
          </cell>
          <cell r="F404" t="str">
            <v>ANZ</v>
          </cell>
          <cell r="G404" t="str">
            <v>Hoà Chí Minh</v>
          </cell>
          <cell r="H404" t="str">
            <v>Traû tieàn mua mì Unif</v>
          </cell>
          <cell r="I404">
            <v>52756839</v>
          </cell>
        </row>
        <row r="405">
          <cell r="A405">
            <v>8</v>
          </cell>
          <cell r="B405">
            <v>37904</v>
          </cell>
          <cell r="C405">
            <v>31</v>
          </cell>
          <cell r="D405" t="str">
            <v>Cty Daàu Aên Golden Hope - Nhaø Beø</v>
          </cell>
          <cell r="F405" t="str">
            <v>Sôû Giao Dòch II CTVN</v>
          </cell>
          <cell r="G405" t="str">
            <v>Hoà Chí Minh</v>
          </cell>
          <cell r="H405" t="str">
            <v>Traû tieàn daàu aên  (TT.TN.BL)</v>
          </cell>
          <cell r="I405">
            <v>76020956</v>
          </cell>
        </row>
        <row r="406">
          <cell r="A406">
            <v>9</v>
          </cell>
          <cell r="B406">
            <v>37904</v>
          </cell>
          <cell r="C406">
            <v>83</v>
          </cell>
          <cell r="D406" t="str">
            <v>CTy TNHH TM TH Thuaän Taân</v>
          </cell>
          <cell r="F406" t="str">
            <v>Ngoaïi Thöông</v>
          </cell>
          <cell r="G406" t="str">
            <v>Hoà Chí Minh</v>
          </cell>
          <cell r="H406" t="str">
            <v>Traû tieàn mua Tivi</v>
          </cell>
          <cell r="I406">
            <v>29909000</v>
          </cell>
        </row>
        <row r="407">
          <cell r="A407">
            <v>7</v>
          </cell>
          <cell r="B407">
            <v>37904</v>
          </cell>
          <cell r="C407">
            <v>1</v>
          </cell>
          <cell r="D407" t="str">
            <v>Nhaø Maùy Thuoác Laù Saøi Goøn</v>
          </cell>
          <cell r="F407" t="str">
            <v>Sôû Giao Dòch II CTVN</v>
          </cell>
          <cell r="G407" t="str">
            <v>Hoà Chí Minh</v>
          </cell>
          <cell r="H407" t="str">
            <v>Traû tieàn mua thuoác laù</v>
          </cell>
          <cell r="I407">
            <v>224025000</v>
          </cell>
        </row>
        <row r="408">
          <cell r="A408">
            <v>8</v>
          </cell>
          <cell r="B408">
            <v>37904</v>
          </cell>
          <cell r="C408">
            <v>8</v>
          </cell>
          <cell r="D408" t="str">
            <v>Cty Xi Maêng Haø Tieân II</v>
          </cell>
          <cell r="F408" t="str">
            <v>Coâng Thöông</v>
          </cell>
          <cell r="G408" t="str">
            <v>Kieân Giang</v>
          </cell>
          <cell r="H408" t="str">
            <v>Traû tieàn mua xi maêng 250taán</v>
          </cell>
          <cell r="I408">
            <v>200200000</v>
          </cell>
        </row>
        <row r="409">
          <cell r="A409">
            <v>10</v>
          </cell>
          <cell r="B409">
            <v>37907</v>
          </cell>
          <cell r="C409">
            <v>31</v>
          </cell>
          <cell r="D409" t="str">
            <v>Cty Daàu Aên Golden Hope - Nhaø Beø</v>
          </cell>
          <cell r="F409" t="str">
            <v>Sôû Giao Dòch II CTVN</v>
          </cell>
          <cell r="G409" t="str">
            <v>Hoà Chí Minh</v>
          </cell>
          <cell r="H409" t="str">
            <v>Traû tieàn daàu aên  (TT.TN.CM)</v>
          </cell>
          <cell r="I409">
            <v>77052026</v>
          </cell>
        </row>
        <row r="410">
          <cell r="A410">
            <v>11</v>
          </cell>
          <cell r="B410">
            <v>37907</v>
          </cell>
          <cell r="C410">
            <v>73</v>
          </cell>
          <cell r="D410" t="str">
            <v>Cty. TNHH SX.TM.HMP Myõ Haûo</v>
          </cell>
          <cell r="F410" t="str">
            <v>Ngoaïi Thöông</v>
          </cell>
          <cell r="G410" t="str">
            <v>Hoà Chí Minh</v>
          </cell>
          <cell r="H410" t="str">
            <v>Traû tieàn mua nöôùc röûa cheùn (TT.BL:52.765.252ñ; TT.CM:32.773.386ñ)</v>
          </cell>
          <cell r="I410">
            <v>85538638</v>
          </cell>
        </row>
        <row r="411">
          <cell r="A411">
            <v>9</v>
          </cell>
          <cell r="B411">
            <v>37907</v>
          </cell>
          <cell r="C411">
            <v>36</v>
          </cell>
          <cell r="D411" t="str">
            <v>XN Xaêng Daàu Daàu Khí Vuõng Taøu</v>
          </cell>
          <cell r="F411" t="str">
            <v>Coâng Thöông</v>
          </cell>
          <cell r="G411" t="str">
            <v>Baø Ròa-Vuõng Taøu</v>
          </cell>
          <cell r="H411" t="str">
            <v>Traû tieàn mua xaêng daàu</v>
          </cell>
          <cell r="I411">
            <v>3278000000</v>
          </cell>
        </row>
        <row r="412">
          <cell r="A412">
            <v>10</v>
          </cell>
          <cell r="B412">
            <v>37907</v>
          </cell>
          <cell r="C412">
            <v>101</v>
          </cell>
          <cell r="D412" t="str">
            <v>Cty TMKT &amp; Ñaàu Tö PETEC</v>
          </cell>
          <cell r="F412" t="str">
            <v>Deutsche Bank</v>
          </cell>
          <cell r="G412" t="str">
            <v>Hoà Chí Minh</v>
          </cell>
          <cell r="H412" t="str">
            <v>Traû tieàn mua xaêng daàu (Maõ IBPS 50619012)</v>
          </cell>
          <cell r="I412">
            <v>1000000000</v>
          </cell>
        </row>
        <row r="413">
          <cell r="A413">
            <v>12</v>
          </cell>
          <cell r="B413">
            <v>37907</v>
          </cell>
          <cell r="C413">
            <v>27</v>
          </cell>
          <cell r="D413" t="str">
            <v>Cty TNHH Quoác Teá Nagarjuna</v>
          </cell>
          <cell r="F413" t="str">
            <v>INDOVINA</v>
          </cell>
          <cell r="G413" t="str">
            <v>Hoà Chí Minh</v>
          </cell>
          <cell r="H413" t="str">
            <v>Traû tieàn mua ñöôøng</v>
          </cell>
          <cell r="I413">
            <v>58800000</v>
          </cell>
        </row>
        <row r="414">
          <cell r="A414">
            <v>12</v>
          </cell>
          <cell r="B414">
            <v>37908</v>
          </cell>
          <cell r="C414">
            <v>41</v>
          </cell>
          <cell r="D414" t="str">
            <v>Cty Xi Maêng Nghi Sôn</v>
          </cell>
          <cell r="F414" t="str">
            <v>Coâng Thöông CN 9</v>
          </cell>
          <cell r="G414" t="str">
            <v>Hoà Chí Minh</v>
          </cell>
          <cell r="H414" t="str">
            <v>Traû tieàn mua  xi maêng</v>
          </cell>
          <cell r="I414">
            <v>172000000</v>
          </cell>
        </row>
        <row r="415">
          <cell r="A415">
            <v>13</v>
          </cell>
          <cell r="B415">
            <v>37908</v>
          </cell>
          <cell r="C415">
            <v>5</v>
          </cell>
          <cell r="D415" t="str">
            <v>Cty TNHH TMaïi Thaønh Long</v>
          </cell>
          <cell r="F415" t="str">
            <v>Coâng Thöong CN6</v>
          </cell>
          <cell r="G415" t="str">
            <v>Hoà Chí Minh</v>
          </cell>
          <cell r="H415" t="str">
            <v>Traû tieàn mua boät ngoït</v>
          </cell>
          <cell r="I415">
            <v>344171453</v>
          </cell>
        </row>
        <row r="416">
          <cell r="A416">
            <v>14</v>
          </cell>
          <cell r="B416">
            <v>37909</v>
          </cell>
          <cell r="C416">
            <v>36</v>
          </cell>
          <cell r="D416" t="str">
            <v>XN Xaêng Daàu Daàu Khí Vuõng Taøu</v>
          </cell>
          <cell r="F416" t="str">
            <v>Coâng Thöông</v>
          </cell>
          <cell r="G416" t="str">
            <v>Baø Ròa-Vuõng Taøu</v>
          </cell>
          <cell r="H416" t="str">
            <v>Traû tieàn mua xaêng daàu</v>
          </cell>
          <cell r="I416">
            <v>2491000000</v>
          </cell>
        </row>
        <row r="417">
          <cell r="A417">
            <v>15</v>
          </cell>
          <cell r="B417">
            <v>37909</v>
          </cell>
          <cell r="C417">
            <v>14</v>
          </cell>
          <cell r="D417" t="str">
            <v>Coâng Ty Theùp Mieàn Nam</v>
          </cell>
          <cell r="F417" t="str">
            <v>Coâng Thöông CN I</v>
          </cell>
          <cell r="G417" t="str">
            <v>Hoà Chí Minh</v>
          </cell>
          <cell r="H417" t="str">
            <v>Traû tieàn mua haøng cho CN Theùp Mieàn Nam taïi Caàn Thô</v>
          </cell>
          <cell r="I417">
            <v>192375120</v>
          </cell>
        </row>
        <row r="418">
          <cell r="A418">
            <v>13</v>
          </cell>
          <cell r="B418">
            <v>37909</v>
          </cell>
          <cell r="C418">
            <v>28</v>
          </cell>
          <cell r="D418" t="str">
            <v>Chi Nhaùnh Cty CP Söõa VN Taïi Caàn Thô</v>
          </cell>
          <cell r="F418" t="str">
            <v>Ñaàu Tö &amp; Phaùt Trieån</v>
          </cell>
          <cell r="G418" t="str">
            <v>Caàn Thô</v>
          </cell>
          <cell r="H418" t="str">
            <v>Traû tieàn mua söõa caùc loaïi</v>
          </cell>
          <cell r="I418">
            <v>279370531</v>
          </cell>
        </row>
        <row r="419">
          <cell r="A419">
            <v>16</v>
          </cell>
          <cell r="B419">
            <v>37909</v>
          </cell>
          <cell r="C419">
            <v>73</v>
          </cell>
          <cell r="D419" t="str">
            <v>Cty. TNHH SX.TM.HMP Myõ Haûo</v>
          </cell>
          <cell r="F419" t="str">
            <v>Ngoaïi Thöông</v>
          </cell>
          <cell r="G419" t="str">
            <v>Hoà Chí Minh</v>
          </cell>
          <cell r="H419" t="str">
            <v>Traû tieàn mua nöôùc röûa cheùn (TT.BL)</v>
          </cell>
          <cell r="I419">
            <v>120000000</v>
          </cell>
        </row>
        <row r="420">
          <cell r="A420">
            <v>17</v>
          </cell>
          <cell r="B420">
            <v>37911</v>
          </cell>
          <cell r="C420">
            <v>31</v>
          </cell>
          <cell r="D420" t="str">
            <v>Cty Daàu Aên Golden Hope - Nhaø Beø</v>
          </cell>
          <cell r="F420" t="str">
            <v>Sôû Giao Dòch II CTVN</v>
          </cell>
          <cell r="G420" t="str">
            <v>Hoà Chí Minh</v>
          </cell>
          <cell r="H420" t="str">
            <v>Traû tieàn daàu aên  (TT.TN.CM)</v>
          </cell>
          <cell r="I420">
            <v>75822208</v>
          </cell>
        </row>
        <row r="421">
          <cell r="A421">
            <v>18</v>
          </cell>
          <cell r="B421">
            <v>37911</v>
          </cell>
          <cell r="C421">
            <v>44</v>
          </cell>
          <cell r="D421" t="str">
            <v>CTy Ñieän Baùo Ñieän Thoaïi Baïc Lieâu</v>
          </cell>
          <cell r="F421" t="str">
            <v xml:space="preserve">Coâng Thöông </v>
          </cell>
          <cell r="G421" t="str">
            <v>Baïc Lieâu</v>
          </cell>
          <cell r="H421" t="str">
            <v>Traû tieàn ñieän thoaïi thaùng 9/2003</v>
          </cell>
          <cell r="I421">
            <v>9637210</v>
          </cell>
        </row>
        <row r="422">
          <cell r="A422">
            <v>16</v>
          </cell>
          <cell r="B422">
            <v>37911</v>
          </cell>
          <cell r="C422">
            <v>8</v>
          </cell>
          <cell r="D422" t="str">
            <v>Cty Xi Maêng Haø Tieân II</v>
          </cell>
          <cell r="F422" t="str">
            <v>Coâng Thöông</v>
          </cell>
          <cell r="G422" t="str">
            <v>Kieân Giang</v>
          </cell>
          <cell r="H422" t="str">
            <v>Traû tieàn mua xi maêng 250taán</v>
          </cell>
          <cell r="I422">
            <v>200200000</v>
          </cell>
        </row>
        <row r="423">
          <cell r="A423">
            <v>19</v>
          </cell>
          <cell r="B423">
            <v>37911</v>
          </cell>
          <cell r="C423">
            <v>31</v>
          </cell>
          <cell r="D423" t="str">
            <v>Cty Daàu Aên Golden Hope - Nhaø Beø</v>
          </cell>
          <cell r="F423" t="str">
            <v>Sôû Giao Dòch II CTVN</v>
          </cell>
          <cell r="G423" t="str">
            <v>Hoà Chí Minh</v>
          </cell>
          <cell r="H423" t="str">
            <v>Traû tieàn daàu aên  (TT.TN.CM)</v>
          </cell>
          <cell r="I423">
            <v>80723808</v>
          </cell>
        </row>
        <row r="424">
          <cell r="A424">
            <v>20</v>
          </cell>
          <cell r="B424">
            <v>37914</v>
          </cell>
          <cell r="C424">
            <v>80</v>
          </cell>
          <cell r="D424" t="str">
            <v>Chi Nhaùnh Cty TNHH AÉC-QUY GS VN</v>
          </cell>
          <cell r="F424" t="str">
            <v>Ngoaïi Thöông</v>
          </cell>
          <cell r="G424" t="str">
            <v>Hoà Chí Minh</v>
          </cell>
          <cell r="H424" t="str">
            <v>Traû tieàn mua bình aéc qui</v>
          </cell>
          <cell r="I424">
            <v>18090000</v>
          </cell>
        </row>
        <row r="425">
          <cell r="A425">
            <v>21</v>
          </cell>
          <cell r="B425">
            <v>37914</v>
          </cell>
          <cell r="C425">
            <v>25</v>
          </cell>
          <cell r="D425" t="str">
            <v xml:space="preserve"> Thu Baûo Hieåm Xaõ Hoäi Tænh Baïc Lieâu</v>
          </cell>
          <cell r="F425" t="str">
            <v>NN &amp; P/T N/Thoân</v>
          </cell>
          <cell r="G425" t="str">
            <v>Baïc Lieâu</v>
          </cell>
          <cell r="H425" t="str">
            <v>Noäp BHXH,BHYT thaùng 10/2003</v>
          </cell>
          <cell r="I425">
            <v>24334161</v>
          </cell>
        </row>
        <row r="426">
          <cell r="A426">
            <v>17</v>
          </cell>
          <cell r="B426">
            <v>37914</v>
          </cell>
          <cell r="C426">
            <v>36</v>
          </cell>
          <cell r="D426" t="str">
            <v>XN Xaêng Daàu Daàu Khí Vuõng Taøu</v>
          </cell>
          <cell r="F426" t="str">
            <v>Coâng Thöông</v>
          </cell>
          <cell r="G426" t="str">
            <v>Baø Ròa-Vuõng Taøu</v>
          </cell>
          <cell r="H426" t="str">
            <v>Traû tieàn mua xaêng daàu</v>
          </cell>
          <cell r="I426">
            <v>2538000000</v>
          </cell>
        </row>
        <row r="427">
          <cell r="A427">
            <v>22</v>
          </cell>
          <cell r="B427">
            <v>37914</v>
          </cell>
          <cell r="C427">
            <v>73</v>
          </cell>
          <cell r="D427" t="str">
            <v>Cty. TNHH SX.TM.HMP Myõ Haûo</v>
          </cell>
          <cell r="F427" t="str">
            <v>Ngoaïi Thöông</v>
          </cell>
          <cell r="G427" t="str">
            <v>Hoà Chí Minh</v>
          </cell>
          <cell r="H427" t="str">
            <v>Traû tieàn mua nöôùc röûa cheùn (TT.CM)</v>
          </cell>
          <cell r="I427">
            <v>32071341</v>
          </cell>
        </row>
        <row r="428">
          <cell r="A428">
            <v>18</v>
          </cell>
          <cell r="B428">
            <v>37916</v>
          </cell>
          <cell r="C428">
            <v>5</v>
          </cell>
          <cell r="D428" t="str">
            <v>Cty TNHH TMaïi Thaønh Long</v>
          </cell>
          <cell r="F428" t="str">
            <v>Coâng Thöong CN6</v>
          </cell>
          <cell r="G428" t="str">
            <v>Hoà Chí Minh</v>
          </cell>
          <cell r="H428" t="str">
            <v>Traû tieàn mua boät ngoït</v>
          </cell>
          <cell r="I428">
            <v>213296429</v>
          </cell>
        </row>
        <row r="429">
          <cell r="A429">
            <v>19</v>
          </cell>
          <cell r="B429">
            <v>37916</v>
          </cell>
          <cell r="C429">
            <v>3</v>
          </cell>
          <cell r="D429" t="str">
            <v>Cty Coå Phaàn Boät Giaët Lix</v>
          </cell>
          <cell r="F429" t="str">
            <v>Coâng Thöông CN 14</v>
          </cell>
          <cell r="G429" t="str">
            <v>Hoà Chí Minh</v>
          </cell>
          <cell r="H429" t="str">
            <v>Traû tieàn mua boät giaët</v>
          </cell>
          <cell r="I429">
            <v>290000000</v>
          </cell>
        </row>
        <row r="430">
          <cell r="A430">
            <v>23</v>
          </cell>
          <cell r="B430">
            <v>37916</v>
          </cell>
          <cell r="C430">
            <v>28</v>
          </cell>
          <cell r="D430" t="str">
            <v>Chi Nhaùnh Cty CP Söõa VN Taïi Caàn Thô</v>
          </cell>
          <cell r="F430" t="str">
            <v>Ñaàu Tö &amp; Phaùt Trieån</v>
          </cell>
          <cell r="G430" t="str">
            <v>Caàn Thô</v>
          </cell>
          <cell r="H430" t="str">
            <v>Traû tieàn mua söõa caùc loaïi</v>
          </cell>
          <cell r="I430">
            <v>385955524</v>
          </cell>
        </row>
        <row r="431">
          <cell r="A431">
            <v>24</v>
          </cell>
          <cell r="B431">
            <v>37917</v>
          </cell>
          <cell r="C431">
            <v>73</v>
          </cell>
          <cell r="D431" t="str">
            <v>Cty. TNHH SX.TM.HMP Myõ Haûo</v>
          </cell>
          <cell r="F431" t="str">
            <v>Ngoaïi Thöông</v>
          </cell>
          <cell r="G431" t="str">
            <v>Hoà Chí Minh</v>
          </cell>
          <cell r="H431" t="str">
            <v>Traû tieàn mua nöôùc röûa cheùn (TT.CM)</v>
          </cell>
          <cell r="I431">
            <v>62534084</v>
          </cell>
        </row>
        <row r="432">
          <cell r="A432">
            <v>25</v>
          </cell>
          <cell r="B432">
            <v>37917</v>
          </cell>
          <cell r="C432">
            <v>22</v>
          </cell>
          <cell r="D432" t="str">
            <v>Cty Deät Long An</v>
          </cell>
          <cell r="F432" t="str">
            <v>Coâng Thöông</v>
          </cell>
          <cell r="G432" t="str">
            <v>Long An</v>
          </cell>
          <cell r="H432" t="str">
            <v>Traû tieàn mua vaûi Long An</v>
          </cell>
          <cell r="I432">
            <v>16369570</v>
          </cell>
        </row>
        <row r="433">
          <cell r="A433">
            <v>26</v>
          </cell>
          <cell r="B433">
            <v>37918</v>
          </cell>
          <cell r="C433">
            <v>31</v>
          </cell>
          <cell r="D433" t="str">
            <v>Cty Daàu Aên Golden Hope - Nhaø Beø</v>
          </cell>
          <cell r="F433" t="str">
            <v>Sôû Giao Dòch II CTVN</v>
          </cell>
          <cell r="G433" t="str">
            <v>Hoà Chí Minh</v>
          </cell>
          <cell r="H433" t="str">
            <v>Traû tieàn mua daàu xaù</v>
          </cell>
          <cell r="I433">
            <v>48639450</v>
          </cell>
        </row>
        <row r="434">
          <cell r="A434">
            <v>20</v>
          </cell>
          <cell r="B434">
            <v>37918</v>
          </cell>
          <cell r="C434">
            <v>8</v>
          </cell>
          <cell r="D434" t="str">
            <v>Cty Xi Maêng Haø Tieân II</v>
          </cell>
          <cell r="F434" t="str">
            <v>Coâng Thöông</v>
          </cell>
          <cell r="G434" t="str">
            <v>Kieân Giang</v>
          </cell>
          <cell r="H434" t="str">
            <v>Traû tieàn mua xi maêng 200taán</v>
          </cell>
          <cell r="I434">
            <v>160160000</v>
          </cell>
        </row>
        <row r="435">
          <cell r="A435">
            <v>27</v>
          </cell>
          <cell r="B435">
            <v>37921</v>
          </cell>
          <cell r="C435">
            <v>83</v>
          </cell>
          <cell r="D435" t="str">
            <v>CTy TNHH TM TH Thuaän Taân</v>
          </cell>
          <cell r="F435" t="str">
            <v>Ngoaïi Thöông</v>
          </cell>
          <cell r="G435" t="str">
            <v>Hoà Chí Minh</v>
          </cell>
          <cell r="H435" t="str">
            <v>Traû tieànhaøng ñieän maùy</v>
          </cell>
          <cell r="I435">
            <v>77777300</v>
          </cell>
        </row>
        <row r="436">
          <cell r="A436">
            <v>28</v>
          </cell>
          <cell r="B436">
            <v>37921</v>
          </cell>
          <cell r="C436">
            <v>31</v>
          </cell>
          <cell r="D436" t="str">
            <v>Cty Daàu Aên Golden Hope - Nhaø Beø</v>
          </cell>
          <cell r="F436" t="str">
            <v>Sôû Giao Dòch II CTVN</v>
          </cell>
          <cell r="G436" t="str">
            <v>Hoà Chí Minh</v>
          </cell>
          <cell r="H436" t="str">
            <v>Traû tieàn daàu aên  (TT.TN.BL)</v>
          </cell>
          <cell r="I436">
            <v>73394970</v>
          </cell>
        </row>
        <row r="437">
          <cell r="A437">
            <v>21</v>
          </cell>
          <cell r="B437">
            <v>37921</v>
          </cell>
          <cell r="C437">
            <v>36</v>
          </cell>
          <cell r="D437" t="str">
            <v>XN Xaêng Daàu Daàu Khí Vuõng Taøu</v>
          </cell>
          <cell r="F437" t="str">
            <v>Coâng Thöông</v>
          </cell>
          <cell r="G437" t="str">
            <v>Baø Ròa-Vuõng Taøu</v>
          </cell>
          <cell r="H437" t="str">
            <v>Traû tieàn mua xaêng daàu</v>
          </cell>
          <cell r="I437">
            <v>1927000000</v>
          </cell>
        </row>
        <row r="438">
          <cell r="A438">
            <v>22</v>
          </cell>
          <cell r="B438">
            <v>37921</v>
          </cell>
          <cell r="C438">
            <v>41</v>
          </cell>
          <cell r="D438" t="str">
            <v>Cty Xi Maêng Nghi Sôn</v>
          </cell>
          <cell r="F438" t="str">
            <v>Coâng Thöông CN 9</v>
          </cell>
          <cell r="G438" t="str">
            <v>Hoà Chí Minh</v>
          </cell>
          <cell r="H438" t="str">
            <v>Traû tieàn mua xi maêng 250taán</v>
          </cell>
          <cell r="I438">
            <v>215000000</v>
          </cell>
        </row>
        <row r="439">
          <cell r="A439">
            <v>23</v>
          </cell>
          <cell r="B439">
            <v>37921</v>
          </cell>
          <cell r="C439">
            <v>14</v>
          </cell>
          <cell r="D439" t="str">
            <v>Coâng Ty Theùp Mieàn Nam</v>
          </cell>
          <cell r="F439" t="str">
            <v>Coâng Thöông CN I</v>
          </cell>
          <cell r="G439" t="str">
            <v>Hoà Chí Minh</v>
          </cell>
          <cell r="H439" t="str">
            <v>Traû tieàn mua haøng cho CN Theùp Mieàn Nam taïi Caàn Thô</v>
          </cell>
          <cell r="I439">
            <v>221993415</v>
          </cell>
        </row>
        <row r="440">
          <cell r="A440">
            <v>29</v>
          </cell>
          <cell r="B440">
            <v>37921</v>
          </cell>
          <cell r="C440">
            <v>31</v>
          </cell>
          <cell r="D440" t="str">
            <v>Cty Daàu Aên Golden Hope - Nhaø Beø</v>
          </cell>
          <cell r="F440" t="str">
            <v>Sôû Giao Dòch II CTVN</v>
          </cell>
          <cell r="G440" t="str">
            <v>Hoà Chí Minh</v>
          </cell>
          <cell r="H440" t="str">
            <v>Traû tieàn daàu aên  (TT.BL : 79.910.006ñ;TT.CM: 24.994.992ñ)</v>
          </cell>
          <cell r="I440">
            <v>104904998</v>
          </cell>
        </row>
        <row r="441">
          <cell r="A441">
            <v>30</v>
          </cell>
          <cell r="B441">
            <v>37922</v>
          </cell>
          <cell r="C441">
            <v>73</v>
          </cell>
          <cell r="D441" t="str">
            <v>Cty. TNHH SX.TM.HMP Myõ Haûo</v>
          </cell>
          <cell r="F441" t="str">
            <v>Ngoaïi Thöông</v>
          </cell>
          <cell r="G441" t="str">
            <v>Hoà Chí Minh</v>
          </cell>
          <cell r="H441" t="str">
            <v>Traû tieàn mua nöôùc röûa cheùn (TT.BL)</v>
          </cell>
          <cell r="I441">
            <v>57798229</v>
          </cell>
        </row>
        <row r="442">
          <cell r="A442">
            <v>30</v>
          </cell>
          <cell r="B442">
            <v>37922</v>
          </cell>
          <cell r="C442">
            <v>73</v>
          </cell>
          <cell r="D442" t="str">
            <v>Cty. TNHH SX.TM.HMP Myõ Haûo</v>
          </cell>
          <cell r="F442" t="str">
            <v>Ngoaïi Thöông</v>
          </cell>
          <cell r="G442" t="str">
            <v>Hoà Chí Minh</v>
          </cell>
          <cell r="H442" t="str">
            <v>Traû tieàn mua nöôùc röûa cheùn (TT.BL)</v>
          </cell>
          <cell r="I442">
            <v>57798229</v>
          </cell>
        </row>
        <row r="443">
          <cell r="A443">
            <v>31</v>
          </cell>
          <cell r="B443">
            <v>37922</v>
          </cell>
          <cell r="C443">
            <v>27</v>
          </cell>
          <cell r="D443" t="str">
            <v>Cty TNHH Quoác Teá Nagarjuna</v>
          </cell>
          <cell r="F443" t="str">
            <v>INDOVINA</v>
          </cell>
          <cell r="G443" t="str">
            <v>Hoà Chí Minh</v>
          </cell>
          <cell r="H443" t="str">
            <v>Traû tieàn mua ñöôøng</v>
          </cell>
          <cell r="I443">
            <v>61600000</v>
          </cell>
        </row>
        <row r="444">
          <cell r="A444">
            <v>24</v>
          </cell>
          <cell r="B444">
            <v>37922</v>
          </cell>
          <cell r="C444">
            <v>1</v>
          </cell>
          <cell r="D444" t="str">
            <v>Nhaø Maùy Thuoác Laù Saøi Goøn</v>
          </cell>
          <cell r="F444" t="str">
            <v>Sôû Giao Dòch II CTVN</v>
          </cell>
          <cell r="G444" t="str">
            <v>Hoà Chí Minh</v>
          </cell>
          <cell r="H444" t="str">
            <v>Traû tieàn mua thuoác laù</v>
          </cell>
          <cell r="I444">
            <v>221275000</v>
          </cell>
        </row>
        <row r="445">
          <cell r="A445">
            <v>30</v>
          </cell>
          <cell r="B445">
            <v>37922</v>
          </cell>
          <cell r="C445">
            <v>73</v>
          </cell>
          <cell r="D445" t="str">
            <v>Cty. TNHH SX.TM.HMP Myõ Haûo</v>
          </cell>
          <cell r="F445" t="str">
            <v>Ngoaïi Thöông</v>
          </cell>
          <cell r="G445" t="str">
            <v>Hoà Chí Minh</v>
          </cell>
          <cell r="H445" t="str">
            <v>Traû tieàn mua nöôùc röûa cheùn (TT.BL)</v>
          </cell>
          <cell r="I445">
            <v>57798229</v>
          </cell>
        </row>
        <row r="446">
          <cell r="A446">
            <v>31</v>
          </cell>
          <cell r="B446">
            <v>37922</v>
          </cell>
          <cell r="C446">
            <v>27</v>
          </cell>
          <cell r="D446" t="str">
            <v>Cty TNHH Quoác Teá Nagarjuna</v>
          </cell>
          <cell r="F446" t="str">
            <v>INDOVINA</v>
          </cell>
          <cell r="G446" t="str">
            <v>Hoà Chí Minh</v>
          </cell>
          <cell r="H446" t="str">
            <v>Traû tieàn mua ñöôøng</v>
          </cell>
          <cell r="I446">
            <v>61600000</v>
          </cell>
        </row>
        <row r="447">
          <cell r="A447">
            <v>32</v>
          </cell>
          <cell r="B447">
            <v>37924</v>
          </cell>
          <cell r="C447">
            <v>28</v>
          </cell>
          <cell r="D447" t="str">
            <v>Chi Nhaùnh Cty CP Söõa VN Taïi Caàn Thô</v>
          </cell>
          <cell r="F447" t="str">
            <v>Ñaàu Tö &amp; Phaùt Trieån</v>
          </cell>
          <cell r="G447" t="str">
            <v>Caàn Thô</v>
          </cell>
          <cell r="H447" t="str">
            <v>Traû tieàn mua söõa caùc loaïi</v>
          </cell>
          <cell r="I447">
            <v>386314036</v>
          </cell>
        </row>
        <row r="448">
          <cell r="A448">
            <v>25</v>
          </cell>
          <cell r="B448">
            <v>37924</v>
          </cell>
          <cell r="C448">
            <v>5</v>
          </cell>
          <cell r="D448" t="str">
            <v>Cty TNHH TMaïi Thaønh Long</v>
          </cell>
          <cell r="F448" t="str">
            <v>Coâng Thöong CN6</v>
          </cell>
          <cell r="G448" t="str">
            <v>Hoà Chí Minh</v>
          </cell>
          <cell r="H448" t="str">
            <v>Traû tieàn mua boät ngoït</v>
          </cell>
          <cell r="I448">
            <v>426483031</v>
          </cell>
        </row>
        <row r="449">
          <cell r="A449">
            <v>33</v>
          </cell>
          <cell r="B449">
            <v>37924</v>
          </cell>
          <cell r="C449">
            <v>31</v>
          </cell>
          <cell r="D449" t="str">
            <v>Cty Daàu Aên Golden Hope - Nhaø Beø</v>
          </cell>
          <cell r="F449" t="str">
            <v>Sôû Giao Dòch II CTVN</v>
          </cell>
          <cell r="G449" t="str">
            <v>Hoà Chí Minh</v>
          </cell>
          <cell r="H449" t="str">
            <v>Traû tieàn mua daàu aên</v>
          </cell>
          <cell r="I449">
            <v>89692872</v>
          </cell>
        </row>
        <row r="450">
          <cell r="A450">
            <v>34</v>
          </cell>
          <cell r="B450">
            <v>37924</v>
          </cell>
          <cell r="C450">
            <v>77</v>
          </cell>
          <cell r="D450" t="str">
            <v>Cty Ñieän &amp; Ñieän Töû SAMSUNG VINA</v>
          </cell>
          <cell r="F450" t="str">
            <v>Coâng Thöông CN 4</v>
          </cell>
          <cell r="G450" t="str">
            <v>Hoà Chí Minh</v>
          </cell>
          <cell r="H450" t="str">
            <v>Traû tieàn mua haøng ñieän maùy</v>
          </cell>
          <cell r="I450">
            <v>9390000</v>
          </cell>
        </row>
        <row r="451">
          <cell r="A451">
            <v>26</v>
          </cell>
          <cell r="B451">
            <v>37925</v>
          </cell>
          <cell r="C451">
            <v>8</v>
          </cell>
          <cell r="D451" t="str">
            <v>Cty Xi Maêng Haø Tieân II</v>
          </cell>
          <cell r="F451" t="str">
            <v>Coâng Thöông</v>
          </cell>
          <cell r="G451" t="str">
            <v>Kieân Giang</v>
          </cell>
          <cell r="H451" t="str">
            <v>Traû tieàn mua xi maêng 45taán</v>
          </cell>
          <cell r="I451">
            <v>35318250</v>
          </cell>
        </row>
        <row r="452">
          <cell r="A452">
            <v>27</v>
          </cell>
          <cell r="B452">
            <v>37925</v>
          </cell>
          <cell r="C452">
            <v>46</v>
          </cell>
          <cell r="D452" t="str">
            <v>CTy MIWON VIETNAM</v>
          </cell>
          <cell r="F452" t="str">
            <v xml:space="preserve">Coâng Thöông </v>
          </cell>
          <cell r="G452" t="str">
            <v>Phuù Thoï</v>
          </cell>
          <cell r="H452" t="str">
            <v>Traû tieàn mua boät ngoït</v>
          </cell>
          <cell r="I452">
            <v>116866067</v>
          </cell>
        </row>
        <row r="453">
          <cell r="A453">
            <v>35</v>
          </cell>
          <cell r="B453">
            <v>37925</v>
          </cell>
          <cell r="C453">
            <v>73</v>
          </cell>
          <cell r="D453" t="str">
            <v>Cty. TNHH SX.TM.HMP Myõ Haûo</v>
          </cell>
          <cell r="F453" t="str">
            <v>Ngoaïi Thöông</v>
          </cell>
          <cell r="G453" t="str">
            <v>Hoà Chí Minh</v>
          </cell>
          <cell r="H453" t="str">
            <v>Traû tieàn mua nöôùc röûa cheùn (TT.BL:31.925.273ñ;TT.CM:86.219.686ñ)</v>
          </cell>
          <cell r="I453">
            <v>118145141</v>
          </cell>
        </row>
        <row r="454">
          <cell r="A454">
            <v>28</v>
          </cell>
          <cell r="B454">
            <v>37925</v>
          </cell>
          <cell r="C454">
            <v>101</v>
          </cell>
          <cell r="D454" t="str">
            <v>Cty TMKT &amp; Ñaàu Tö PETEC</v>
          </cell>
          <cell r="F454" t="str">
            <v>Deutsche Bank</v>
          </cell>
          <cell r="G454" t="str">
            <v>Hoà Chí Minh</v>
          </cell>
          <cell r="H454" t="str">
            <v>Traû tieàn mua xaêng daàu (Maõ IBPS 50619012)</v>
          </cell>
          <cell r="I454">
            <v>1958000000</v>
          </cell>
        </row>
        <row r="455">
          <cell r="A455">
            <v>29</v>
          </cell>
          <cell r="B455">
            <v>37925</v>
          </cell>
          <cell r="C455">
            <v>16</v>
          </cell>
          <cell r="D455" t="str">
            <v>Cty Daàu Khí Petechim</v>
          </cell>
          <cell r="F455" t="str">
            <v>Ngoaïi Thöông</v>
          </cell>
          <cell r="G455" t="str">
            <v>Hoà Chí Minh</v>
          </cell>
          <cell r="H455" t="str">
            <v>Traû tieàn mua xaêng daàu</v>
          </cell>
          <cell r="I455">
            <v>1736550000</v>
          </cell>
        </row>
        <row r="456">
          <cell r="A456">
            <v>1</v>
          </cell>
          <cell r="B456">
            <v>37928</v>
          </cell>
          <cell r="C456">
            <v>36</v>
          </cell>
          <cell r="D456" t="str">
            <v>XN Xaêng Daàu Daàu Khí Vuõng Taøu</v>
          </cell>
          <cell r="F456" t="str">
            <v>Coâng Thöông</v>
          </cell>
          <cell r="G456" t="str">
            <v>Baø Ròa-Vuõng Taøu</v>
          </cell>
          <cell r="H456" t="str">
            <v>Traû tieàn mua xaêng daàu</v>
          </cell>
          <cell r="I456">
            <v>1974000000</v>
          </cell>
        </row>
        <row r="457">
          <cell r="A457">
            <v>2</v>
          </cell>
          <cell r="B457">
            <v>37928</v>
          </cell>
          <cell r="C457">
            <v>8</v>
          </cell>
          <cell r="D457" t="str">
            <v>Cty Xi Maêng Haø Tieân II</v>
          </cell>
          <cell r="F457" t="str">
            <v>Coâng Thöông</v>
          </cell>
          <cell r="G457" t="str">
            <v>Kieân Giang</v>
          </cell>
          <cell r="H457" t="str">
            <v>Traû tieàn mua xi maêng 250taán</v>
          </cell>
          <cell r="I457">
            <v>200200000</v>
          </cell>
        </row>
        <row r="458">
          <cell r="A458">
            <v>3</v>
          </cell>
          <cell r="B458">
            <v>37928</v>
          </cell>
          <cell r="C458">
            <v>90</v>
          </cell>
          <cell r="D458" t="str">
            <v>CN CTy. CP Ñöôøng Bieân Hoøa taïi Caàn Thô</v>
          </cell>
          <cell r="F458" t="str">
            <v>Coâng Thöông</v>
          </cell>
          <cell r="G458" t="str">
            <v>Caàn Thô</v>
          </cell>
          <cell r="H458" t="str">
            <v>Traû tieàn mua ñöôøng</v>
          </cell>
          <cell r="I458">
            <v>25493761</v>
          </cell>
        </row>
        <row r="459">
          <cell r="A459">
            <v>1</v>
          </cell>
          <cell r="B459">
            <v>37928</v>
          </cell>
          <cell r="C459">
            <v>73</v>
          </cell>
          <cell r="D459" t="str">
            <v>Cty. TNHH SX.TM.HMP Myõ Haûo</v>
          </cell>
          <cell r="F459" t="str">
            <v>Ngoaïi Thöông</v>
          </cell>
          <cell r="G459" t="str">
            <v>Hoà Chí Minh</v>
          </cell>
          <cell r="H459" t="str">
            <v>Traû tieàn mua nöôùc röûa cheùn (TT.CM)</v>
          </cell>
          <cell r="I459">
            <v>21577336</v>
          </cell>
        </row>
        <row r="460">
          <cell r="A460">
            <v>4</v>
          </cell>
          <cell r="B460">
            <v>37928</v>
          </cell>
          <cell r="C460">
            <v>3</v>
          </cell>
          <cell r="D460" t="str">
            <v>Cty Coå Phaàn Boät Giaët Lix</v>
          </cell>
          <cell r="F460" t="str">
            <v>Coâng Thöông CN 14</v>
          </cell>
          <cell r="G460" t="str">
            <v>Hoà Chí Minh</v>
          </cell>
          <cell r="H460" t="str">
            <v>Traû tieàn mua boät giaët</v>
          </cell>
          <cell r="I460">
            <v>280000000</v>
          </cell>
        </row>
        <row r="461">
          <cell r="A461">
            <v>5</v>
          </cell>
          <cell r="B461">
            <v>37928</v>
          </cell>
          <cell r="C461">
            <v>17</v>
          </cell>
          <cell r="D461" t="str">
            <v>Cty Daàu Khí -TP/HCM (Saøi Goøn Petro)</v>
          </cell>
          <cell r="F461" t="str">
            <v>Ngoaïi Thöông</v>
          </cell>
          <cell r="G461" t="str">
            <v>Hoà Chí Minh</v>
          </cell>
          <cell r="H461" t="str">
            <v>Traû tieàn mua xaêng daàu</v>
          </cell>
          <cell r="I461">
            <v>732000000</v>
          </cell>
        </row>
        <row r="462">
          <cell r="A462">
            <v>2</v>
          </cell>
          <cell r="B462">
            <v>37929</v>
          </cell>
          <cell r="C462">
            <v>93</v>
          </cell>
          <cell r="D462" t="str">
            <v>Cty Coå Phaàn Giaáy Vieãn Ñoâng</v>
          </cell>
          <cell r="F462" t="str">
            <v>Coâng Thöông CN 12</v>
          </cell>
          <cell r="G462" t="str">
            <v>Hoà Chí Minh</v>
          </cell>
          <cell r="H462" t="str">
            <v>Traû tieàn mua giaáy Vieãn Ñoâng</v>
          </cell>
          <cell r="I462">
            <v>21348987</v>
          </cell>
        </row>
        <row r="463">
          <cell r="A463">
            <v>6</v>
          </cell>
          <cell r="B463">
            <v>37930</v>
          </cell>
          <cell r="C463">
            <v>8</v>
          </cell>
          <cell r="D463" t="str">
            <v>Cty Xi Maêng Haø Tieân II</v>
          </cell>
          <cell r="F463" t="str">
            <v>Coâng Thöông</v>
          </cell>
          <cell r="G463" t="str">
            <v>Kieân Giang</v>
          </cell>
          <cell r="H463" t="str">
            <v>Traû tieàn mua xi maêng 250taán</v>
          </cell>
          <cell r="I463">
            <v>200200000</v>
          </cell>
        </row>
        <row r="464">
          <cell r="A464">
            <v>3</v>
          </cell>
          <cell r="B464">
            <v>37930</v>
          </cell>
          <cell r="C464">
            <v>66</v>
          </cell>
          <cell r="D464" t="str">
            <v>Cty UNI PRESIDENT</v>
          </cell>
          <cell r="F464" t="str">
            <v>ANZ</v>
          </cell>
          <cell r="G464" t="str">
            <v>Hoà Chí Minh</v>
          </cell>
          <cell r="H464" t="str">
            <v>Traû tieàn mua mì Unif</v>
          </cell>
          <cell r="I464">
            <v>49930695</v>
          </cell>
        </row>
        <row r="465">
          <cell r="A465">
            <v>7</v>
          </cell>
          <cell r="B465">
            <v>37930</v>
          </cell>
          <cell r="C465">
            <v>41</v>
          </cell>
          <cell r="D465" t="str">
            <v>Cty Xi Maêng Nghi Sôn</v>
          </cell>
          <cell r="F465" t="str">
            <v>Coâng Thöông CN 9</v>
          </cell>
          <cell r="G465" t="str">
            <v>Hoà Chí Minh</v>
          </cell>
          <cell r="H465" t="str">
            <v>Traû tieàn mua xi maêng 250taán</v>
          </cell>
          <cell r="I465">
            <v>212500000</v>
          </cell>
        </row>
        <row r="466">
          <cell r="A466">
            <v>4</v>
          </cell>
          <cell r="B466">
            <v>37932</v>
          </cell>
          <cell r="C466">
            <v>31</v>
          </cell>
          <cell r="D466" t="str">
            <v>Cty Daàu Aên Golden Hope - Nhaø Beø</v>
          </cell>
          <cell r="F466" t="str">
            <v>Sôû Giao Dòch II CTVN</v>
          </cell>
          <cell r="G466" t="str">
            <v>Hoà Chí Minh</v>
          </cell>
          <cell r="H466" t="str">
            <v>Traû tieàn mua daàu xaù</v>
          </cell>
          <cell r="I466">
            <v>42116250</v>
          </cell>
        </row>
        <row r="467">
          <cell r="A467">
            <v>5</v>
          </cell>
          <cell r="B467">
            <v>37932</v>
          </cell>
          <cell r="C467">
            <v>73</v>
          </cell>
          <cell r="D467" t="str">
            <v>Cty. TNHH SX.TM.HMP Myõ Haûo</v>
          </cell>
          <cell r="F467" t="str">
            <v>Ngoaïi Thöông</v>
          </cell>
          <cell r="G467" t="str">
            <v>Hoà Chí Minh</v>
          </cell>
          <cell r="H467" t="str">
            <v>Traû tieàn mua nöôùc röûa cheùn (TT.BL)</v>
          </cell>
          <cell r="I467">
            <v>30779697</v>
          </cell>
        </row>
        <row r="468">
          <cell r="A468">
            <v>6</v>
          </cell>
          <cell r="B468">
            <v>37935</v>
          </cell>
          <cell r="C468">
            <v>73</v>
          </cell>
          <cell r="D468" t="str">
            <v>Cty. TNHH SX.TM.HMP Myõ Haûo</v>
          </cell>
          <cell r="F468" t="str">
            <v>Ngoaïi Thöông</v>
          </cell>
          <cell r="G468" t="str">
            <v>Hoà Chí Minh</v>
          </cell>
          <cell r="H468" t="str">
            <v>Traû tieàn mua nöôùc röûa cheùn (TT.BL)</v>
          </cell>
          <cell r="I468">
            <v>61835435</v>
          </cell>
        </row>
        <row r="469">
          <cell r="A469">
            <v>7</v>
          </cell>
          <cell r="B469">
            <v>37935</v>
          </cell>
          <cell r="C469">
            <v>31</v>
          </cell>
          <cell r="D469" t="str">
            <v>Cty Daàu Aên Golden Hope - Nhaø Beø</v>
          </cell>
          <cell r="F469" t="str">
            <v>Sôû Giao Dòch II CTVN</v>
          </cell>
          <cell r="G469" t="str">
            <v>Hoà Chí Minh</v>
          </cell>
          <cell r="H469" t="str">
            <v>Traû tieàn mua daàu xaù</v>
          </cell>
          <cell r="I469">
            <v>57529800</v>
          </cell>
        </row>
        <row r="470">
          <cell r="A470">
            <v>8</v>
          </cell>
          <cell r="B470">
            <v>37935</v>
          </cell>
          <cell r="C470">
            <v>77</v>
          </cell>
          <cell r="D470" t="str">
            <v>Cty Ñieän &amp; Ñieän Töû SAMSUNG VINA</v>
          </cell>
          <cell r="F470" t="str">
            <v>Coâng Thöông CN 4</v>
          </cell>
          <cell r="G470" t="str">
            <v>Hoà Chí Minh</v>
          </cell>
          <cell r="H470" t="str">
            <v>Traû tieàn mua tivi samsung</v>
          </cell>
          <cell r="I470">
            <v>18008951</v>
          </cell>
        </row>
        <row r="471">
          <cell r="A471">
            <v>9</v>
          </cell>
          <cell r="B471">
            <v>37935</v>
          </cell>
          <cell r="C471">
            <v>95</v>
          </cell>
          <cell r="D471" t="str">
            <v>Cty Deät May Thaønh Coâng - CN MieànTaây</v>
          </cell>
          <cell r="F471" t="str">
            <v>Ñaàu Tö &amp; Phaùt Trieån</v>
          </cell>
          <cell r="G471" t="str">
            <v>Caàn Thô</v>
          </cell>
          <cell r="H471" t="str">
            <v>Traû tieàn mua haøng may maëc saün</v>
          </cell>
          <cell r="I471">
            <v>8543265</v>
          </cell>
        </row>
        <row r="472">
          <cell r="A472">
            <v>8</v>
          </cell>
          <cell r="B472">
            <v>37935</v>
          </cell>
          <cell r="C472">
            <v>8</v>
          </cell>
          <cell r="D472" t="str">
            <v>Cty Xi Maêng Haø Tieân II</v>
          </cell>
          <cell r="F472" t="str">
            <v>Coâng Thöông</v>
          </cell>
          <cell r="G472" t="str">
            <v>Kieân Giang</v>
          </cell>
          <cell r="H472" t="str">
            <v>Traû tieàn mua xi maêng 300taán</v>
          </cell>
          <cell r="I472">
            <v>240240000</v>
          </cell>
        </row>
        <row r="473">
          <cell r="A473">
            <v>9</v>
          </cell>
          <cell r="B473">
            <v>37935</v>
          </cell>
          <cell r="C473">
            <v>21</v>
          </cell>
          <cell r="D473" t="str">
            <v>Cty Coå Phaàn Vaät Tö  Haäu Giang</v>
          </cell>
          <cell r="F473" t="str">
            <v>Coâng Thöông</v>
          </cell>
          <cell r="G473" t="str">
            <v>Caàn Thô</v>
          </cell>
          <cell r="H473" t="str">
            <v>Traû tieàn mua gaz</v>
          </cell>
          <cell r="I473">
            <v>55860000</v>
          </cell>
        </row>
        <row r="474">
          <cell r="A474">
            <v>10</v>
          </cell>
          <cell r="B474">
            <v>37935</v>
          </cell>
          <cell r="C474">
            <v>17</v>
          </cell>
          <cell r="D474" t="str">
            <v>Cty Daàu Khí -TP/HCM (Saøi Goøn Petro)</v>
          </cell>
          <cell r="F474" t="str">
            <v>Ngoaïi Thöông</v>
          </cell>
          <cell r="G474" t="str">
            <v>Hoà Chí Minh</v>
          </cell>
          <cell r="H474" t="str">
            <v>Traû tieàn mua xaêng daàu</v>
          </cell>
          <cell r="I474">
            <v>586000000</v>
          </cell>
        </row>
        <row r="475">
          <cell r="A475">
            <v>11</v>
          </cell>
          <cell r="B475">
            <v>37935</v>
          </cell>
          <cell r="C475">
            <v>4</v>
          </cell>
          <cell r="D475" t="str">
            <v>Cty TMKT &amp; Ñaàu Tö PETEC</v>
          </cell>
          <cell r="F475" t="str">
            <v>Sôû Giao Dòch II  CTVN</v>
          </cell>
          <cell r="G475" t="str">
            <v>Hoà Chí Minh</v>
          </cell>
          <cell r="H475" t="str">
            <v>Traû tieàn mua xaêng daàu</v>
          </cell>
          <cell r="I475">
            <v>2573000000</v>
          </cell>
        </row>
        <row r="476">
          <cell r="A476">
            <v>12</v>
          </cell>
          <cell r="B476">
            <v>37935</v>
          </cell>
          <cell r="C476">
            <v>4</v>
          </cell>
          <cell r="D476" t="str">
            <v>Cty TMKT &amp; Ñaàu Tö PETEC</v>
          </cell>
          <cell r="F476" t="str">
            <v>Sôû Giao Dòch II  CTVN</v>
          </cell>
          <cell r="G476" t="str">
            <v>Hoà Chí Minh</v>
          </cell>
          <cell r="H476" t="str">
            <v>Traû tieàn mua xaêng daàu</v>
          </cell>
          <cell r="I476">
            <v>996000000</v>
          </cell>
        </row>
        <row r="477">
          <cell r="A477">
            <v>13</v>
          </cell>
          <cell r="B477">
            <v>37936</v>
          </cell>
          <cell r="C477">
            <v>36</v>
          </cell>
          <cell r="D477" t="str">
            <v>XN Xaêng Daàu Daàu Khí Vuõng Taøu</v>
          </cell>
          <cell r="F477" t="str">
            <v>Coâng Thöông</v>
          </cell>
          <cell r="G477" t="str">
            <v>Baø Ròa-Vuõng Taøu</v>
          </cell>
          <cell r="H477" t="str">
            <v>Traû tieàn mua xaêng daàu</v>
          </cell>
          <cell r="I477">
            <v>5692000000</v>
          </cell>
        </row>
        <row r="478">
          <cell r="A478">
            <v>14</v>
          </cell>
          <cell r="B478">
            <v>37936</v>
          </cell>
          <cell r="C478">
            <v>10</v>
          </cell>
          <cell r="D478" t="str">
            <v>Cty TNHH Daàu Nhôùt vaø Hoùa Chaát VN</v>
          </cell>
          <cell r="F478" t="str">
            <v>Hoàng Kong&amp; Thöôïng Haûi</v>
          </cell>
          <cell r="G478" t="str">
            <v>Hoà Chí Minh</v>
          </cell>
          <cell r="H478" t="str">
            <v>Traû tieàn mua nhôùt</v>
          </cell>
          <cell r="I478">
            <v>490840000</v>
          </cell>
        </row>
        <row r="479">
          <cell r="A479">
            <v>15</v>
          </cell>
          <cell r="B479">
            <v>37936</v>
          </cell>
          <cell r="C479">
            <v>28</v>
          </cell>
          <cell r="D479" t="str">
            <v>Chi Nhaùnh Cty CP Söõa VN Taïi Caàn Thô</v>
          </cell>
          <cell r="F479" t="str">
            <v>Ñaàu Tö &amp; Phaùt Trieån</v>
          </cell>
          <cell r="G479" t="str">
            <v>Caàn Thô</v>
          </cell>
          <cell r="H479" t="str">
            <v>Traû tieân mua söõa hoäp caùc loaïi</v>
          </cell>
          <cell r="I479">
            <v>341238940</v>
          </cell>
        </row>
        <row r="480">
          <cell r="A480">
            <v>15</v>
          </cell>
          <cell r="B480">
            <v>37937</v>
          </cell>
          <cell r="C480">
            <v>1</v>
          </cell>
          <cell r="D480" t="str">
            <v>Nhaø Maùy Thuoác Laù Saøi Goøn</v>
          </cell>
          <cell r="F480" t="str">
            <v>Sôû Giao Dòch II CTVN</v>
          </cell>
          <cell r="G480" t="str">
            <v>Hoà Chí Minh</v>
          </cell>
          <cell r="H480" t="str">
            <v>Traû tieàn mua thuoác la'</v>
          </cell>
          <cell r="I480">
            <v>219300000</v>
          </cell>
        </row>
        <row r="481">
          <cell r="A481">
            <v>16</v>
          </cell>
          <cell r="B481">
            <v>37938</v>
          </cell>
          <cell r="C481">
            <v>8</v>
          </cell>
          <cell r="D481" t="str">
            <v>Cty Xi Maêng Haø Tieân II</v>
          </cell>
          <cell r="F481" t="str">
            <v>Coâng Thöông</v>
          </cell>
          <cell r="G481" t="str">
            <v>Kieân Giang</v>
          </cell>
          <cell r="H481" t="str">
            <v>Traû tieàn mua xi maêng 250taán</v>
          </cell>
          <cell r="I481">
            <v>200200000</v>
          </cell>
        </row>
        <row r="482">
          <cell r="A482">
            <v>17</v>
          </cell>
          <cell r="B482">
            <v>37938</v>
          </cell>
          <cell r="C482">
            <v>5</v>
          </cell>
          <cell r="D482" t="str">
            <v>Cty TNHH TMaïi Thaønh Long</v>
          </cell>
          <cell r="F482" t="str">
            <v>Coâng Thöong CN6</v>
          </cell>
          <cell r="G482" t="str">
            <v>Hoà Chí Minh</v>
          </cell>
          <cell r="H482" t="str">
            <v>Traû tieàn mua boät ngoït</v>
          </cell>
          <cell r="I482">
            <v>413286047</v>
          </cell>
        </row>
        <row r="483">
          <cell r="A483">
            <v>19</v>
          </cell>
          <cell r="B483">
            <v>37942</v>
          </cell>
          <cell r="C483">
            <v>98</v>
          </cell>
          <cell r="D483" t="str">
            <v>CTy Lieân Doanh Xi Maêng Haø Tieân II-Caàn Thô</v>
          </cell>
          <cell r="F483" t="str">
            <v>Coâng Thöông</v>
          </cell>
          <cell r="G483" t="str">
            <v>Caàn Thô</v>
          </cell>
          <cell r="H483" t="str">
            <v>Traû tieàn mua xi maêng</v>
          </cell>
          <cell r="I483">
            <v>169555000</v>
          </cell>
        </row>
        <row r="484">
          <cell r="A484">
            <v>11</v>
          </cell>
          <cell r="B484">
            <v>37942</v>
          </cell>
          <cell r="C484">
            <v>79</v>
          </cell>
          <cell r="D484" t="str">
            <v>Doanh Nghiệp Tư Nhaân Minh Nghi</v>
          </cell>
          <cell r="F484" t="str">
            <v>T.M.C.P SG Coâng Thöông CN Bình Chaùnh</v>
          </cell>
          <cell r="G484" t="str">
            <v>Hoà Chí Minh</v>
          </cell>
          <cell r="H484" t="str">
            <v>Traû tieàn mua boät ngoït</v>
          </cell>
          <cell r="I484">
            <v>9936679</v>
          </cell>
        </row>
        <row r="485">
          <cell r="A485">
            <v>20</v>
          </cell>
          <cell r="B485">
            <v>37942</v>
          </cell>
          <cell r="C485">
            <v>101</v>
          </cell>
          <cell r="D485" t="str">
            <v>Cty TMKT &amp; Ñaàu Tö PETEC</v>
          </cell>
          <cell r="F485" t="str">
            <v>Deutsche Bank</v>
          </cell>
          <cell r="G485" t="str">
            <v>Hoà Chí Minh</v>
          </cell>
          <cell r="H485" t="str">
            <v xml:space="preserve">Traû tieàn mua xaêng daàu </v>
          </cell>
          <cell r="I485">
            <v>5147000000</v>
          </cell>
        </row>
        <row r="486">
          <cell r="A486">
            <v>12</v>
          </cell>
          <cell r="B486">
            <v>37942</v>
          </cell>
          <cell r="C486">
            <v>83</v>
          </cell>
          <cell r="D486" t="str">
            <v>CTy TNHH TM TH Thuaän Taân</v>
          </cell>
          <cell r="F486" t="str">
            <v>Ngoaïi Thöông</v>
          </cell>
          <cell r="G486" t="str">
            <v>Hoà Chí Minh</v>
          </cell>
          <cell r="H486" t="str">
            <v>Traû tieàn mua haøng ñieän maùy</v>
          </cell>
          <cell r="I486">
            <v>25976500</v>
          </cell>
        </row>
        <row r="487">
          <cell r="A487">
            <v>20</v>
          </cell>
          <cell r="B487">
            <v>37942</v>
          </cell>
          <cell r="C487">
            <v>101</v>
          </cell>
          <cell r="D487" t="str">
            <v>Cty TMKT &amp; Ñaàu Tö PETEC</v>
          </cell>
          <cell r="F487" t="str">
            <v>Deutsche Bank</v>
          </cell>
          <cell r="G487" t="str">
            <v>Hoà Chí Minh</v>
          </cell>
          <cell r="H487" t="str">
            <v xml:space="preserve">Traû tieàn mua xaêng daàu </v>
          </cell>
          <cell r="I487">
            <v>5147000000</v>
          </cell>
        </row>
        <row r="488">
          <cell r="A488">
            <v>13</v>
          </cell>
          <cell r="B488">
            <v>37943</v>
          </cell>
          <cell r="C488">
            <v>28</v>
          </cell>
          <cell r="D488" t="str">
            <v>Chi Nhaùnh Cty CP Söõa VN Taïi Caàn Thô</v>
          </cell>
          <cell r="F488" t="str">
            <v>Ñaàu Tö &amp; Phaùt Trieån</v>
          </cell>
          <cell r="G488" t="str">
            <v>Caàn Thô</v>
          </cell>
          <cell r="H488" t="str">
            <v>Traû tieân mua söõa hoäp caùc loaïi</v>
          </cell>
          <cell r="I488">
            <v>449082873</v>
          </cell>
        </row>
        <row r="489">
          <cell r="A489">
            <v>21</v>
          </cell>
          <cell r="B489">
            <v>37943</v>
          </cell>
          <cell r="C489">
            <v>8</v>
          </cell>
          <cell r="D489" t="str">
            <v>Cty Xi Maêng Haø Tieân II</v>
          </cell>
          <cell r="F489" t="str">
            <v>Coâng Thöông</v>
          </cell>
          <cell r="G489" t="str">
            <v>Kieân Giang</v>
          </cell>
          <cell r="H489" t="str">
            <v>Traû tieàn mua xi maêng 200taán</v>
          </cell>
          <cell r="I489">
            <v>156970000</v>
          </cell>
        </row>
        <row r="490">
          <cell r="A490">
            <v>22</v>
          </cell>
          <cell r="B490">
            <v>37944</v>
          </cell>
          <cell r="C490">
            <v>14</v>
          </cell>
          <cell r="D490" t="str">
            <v>Coâng Ty Theùp Mieàn Nam</v>
          </cell>
          <cell r="F490" t="str">
            <v>Coâng Thöông CN I</v>
          </cell>
          <cell r="G490" t="str">
            <v>Hoà Chí Minh</v>
          </cell>
          <cell r="H490" t="str">
            <v>Traû tieàn mua haøng cho CN Theùp Mieàn Nam taïi Caàn Thô</v>
          </cell>
          <cell r="I490">
            <v>233748271</v>
          </cell>
        </row>
        <row r="491">
          <cell r="A491">
            <v>14</v>
          </cell>
          <cell r="B491">
            <v>37944</v>
          </cell>
          <cell r="C491">
            <v>73</v>
          </cell>
          <cell r="D491" t="str">
            <v>Cty. TNHH SX.TM.HMP Myõ Haûo</v>
          </cell>
          <cell r="F491" t="str">
            <v>Ngoaïi Thöông</v>
          </cell>
          <cell r="G491" t="str">
            <v>Hoà Chí Minh</v>
          </cell>
          <cell r="H491" t="str">
            <v>Traû tieàn mua nöôùc röûa cheùn (TT.BL)</v>
          </cell>
          <cell r="I491">
            <v>31204570</v>
          </cell>
        </row>
        <row r="492">
          <cell r="A492">
            <v>15</v>
          </cell>
          <cell r="B492">
            <v>37944</v>
          </cell>
          <cell r="C492">
            <v>31</v>
          </cell>
          <cell r="D492" t="str">
            <v>Cty Daàu Aên Golden Hope - Nhaø Beø</v>
          </cell>
          <cell r="F492" t="str">
            <v>Sôû Giao Dòch II CTVN</v>
          </cell>
          <cell r="G492" t="str">
            <v>Hoà Chí Minh</v>
          </cell>
          <cell r="H492" t="str">
            <v>Traû tieàn mua daàu(TT.TN.BL)</v>
          </cell>
          <cell r="I492">
            <v>155201556</v>
          </cell>
        </row>
        <row r="493">
          <cell r="A493">
            <v>16</v>
          </cell>
          <cell r="B493">
            <v>37944</v>
          </cell>
          <cell r="C493">
            <v>44</v>
          </cell>
          <cell r="D493" t="str">
            <v>CTy Ñieän Baùo Ñieän Thoaïi Baïc Lieâu</v>
          </cell>
          <cell r="F493" t="str">
            <v xml:space="preserve">Coâng Thöông </v>
          </cell>
          <cell r="G493" t="str">
            <v>Baïc Lieâu</v>
          </cell>
          <cell r="H493" t="str">
            <v>Traû tieàn ñieän thoaïi thaùng 10/2003</v>
          </cell>
          <cell r="I493">
            <v>8878411</v>
          </cell>
        </row>
        <row r="494">
          <cell r="A494">
            <v>23</v>
          </cell>
          <cell r="B494">
            <v>37944</v>
          </cell>
          <cell r="C494">
            <v>94</v>
          </cell>
          <cell r="D494" t="str">
            <v>CTy TNHH SX Taân AÙ Chaâu</v>
          </cell>
          <cell r="F494" t="str">
            <v>Coâng Thöông CN 9</v>
          </cell>
          <cell r="G494" t="str">
            <v>Hoà Chí Minh</v>
          </cell>
          <cell r="H494" t="str">
            <v>Traû tieàn mua chaùo Bình Tieân</v>
          </cell>
          <cell r="I494">
            <v>17808000</v>
          </cell>
        </row>
        <row r="495">
          <cell r="A495">
            <v>24</v>
          </cell>
          <cell r="B495">
            <v>37944</v>
          </cell>
          <cell r="C495">
            <v>98</v>
          </cell>
          <cell r="D495" t="str">
            <v>CTy Lieân Doanh Xi Maêng Haø Tieân II-Caàn Thô</v>
          </cell>
          <cell r="F495" t="str">
            <v>Coâng Thöông</v>
          </cell>
          <cell r="G495" t="str">
            <v>Caàn Thô</v>
          </cell>
          <cell r="H495" t="str">
            <v>Traû tieàn mua xi maêng</v>
          </cell>
          <cell r="I495">
            <v>160800000</v>
          </cell>
        </row>
        <row r="496">
          <cell r="A496">
            <v>17</v>
          </cell>
          <cell r="B496">
            <v>37945</v>
          </cell>
          <cell r="C496">
            <v>27</v>
          </cell>
          <cell r="D496" t="str">
            <v>Cty TNHH Quoác Teá Nagarjuna</v>
          </cell>
          <cell r="F496" t="str">
            <v>INDOVINA</v>
          </cell>
          <cell r="G496" t="str">
            <v>Hoà Chí Minh</v>
          </cell>
          <cell r="H496" t="str">
            <v>Traû tieàn mua ñöôøng</v>
          </cell>
          <cell r="I496">
            <v>63000000</v>
          </cell>
        </row>
        <row r="497">
          <cell r="A497">
            <v>18</v>
          </cell>
          <cell r="B497">
            <v>37946</v>
          </cell>
          <cell r="C497">
            <v>99</v>
          </cell>
          <cell r="D497" t="str">
            <v xml:space="preserve">Löu Thò Myõ Phöôïng (CTyTNHH Taân Thaùi Thònh) </v>
          </cell>
          <cell r="F497" t="str">
            <v>AÙ Chaâu</v>
          </cell>
          <cell r="G497" t="str">
            <v>Hoà Chí Minh</v>
          </cell>
          <cell r="H497" t="str">
            <v>Traû tieàn mua nöôùc ngoït</v>
          </cell>
          <cell r="I497">
            <v>92700791</v>
          </cell>
        </row>
        <row r="498">
          <cell r="A498">
            <v>25</v>
          </cell>
          <cell r="B498">
            <v>37946</v>
          </cell>
          <cell r="C498">
            <v>5</v>
          </cell>
          <cell r="D498" t="str">
            <v>Cty TNHH TMaïi Thaønh Long</v>
          </cell>
          <cell r="F498" t="str">
            <v>Coâng Thöong CN6</v>
          </cell>
          <cell r="G498" t="str">
            <v>Hoà Chí Minh</v>
          </cell>
          <cell r="H498" t="str">
            <v>Traû tieàn mua boät ngoït</v>
          </cell>
          <cell r="I498">
            <v>326578048</v>
          </cell>
        </row>
        <row r="499">
          <cell r="A499">
            <v>26</v>
          </cell>
          <cell r="B499">
            <v>37946</v>
          </cell>
          <cell r="C499">
            <v>8</v>
          </cell>
          <cell r="D499" t="str">
            <v>Cty Xi Maêng Haø Tieân II</v>
          </cell>
          <cell r="F499" t="str">
            <v>Coâng Thöông</v>
          </cell>
          <cell r="G499" t="str">
            <v>Kieân Giang</v>
          </cell>
          <cell r="H499" t="str">
            <v>Traû tieàn mua xi maêng 250taán</v>
          </cell>
          <cell r="I499">
            <v>196212500</v>
          </cell>
        </row>
        <row r="500">
          <cell r="A500">
            <v>19</v>
          </cell>
          <cell r="B500">
            <v>37946</v>
          </cell>
          <cell r="C500">
            <v>7</v>
          </cell>
          <cell r="D500" t="str">
            <v>Xí Nghieäp Colusa-Miliket</v>
          </cell>
          <cell r="F500" t="str">
            <v>Ñaàu Tö &amp; Phaùt Trieån CN Thuû Ñöùc</v>
          </cell>
          <cell r="G500" t="str">
            <v>Hoà Chí Minh</v>
          </cell>
          <cell r="H500" t="str">
            <v>Traû tieàn mua mì Colusa</v>
          </cell>
          <cell r="I500">
            <v>121061710</v>
          </cell>
        </row>
        <row r="501">
          <cell r="A501">
            <v>20</v>
          </cell>
          <cell r="B501">
            <v>37949</v>
          </cell>
          <cell r="C501">
            <v>101</v>
          </cell>
          <cell r="D501" t="str">
            <v>Cty TMKT &amp; Ñaàu Tö PETEC</v>
          </cell>
          <cell r="F501" t="str">
            <v>Deutsche Bank</v>
          </cell>
          <cell r="G501" t="str">
            <v>Hoà Chí Minh</v>
          </cell>
          <cell r="H501" t="str">
            <v xml:space="preserve">Traû tieàn mua xaêng daàu </v>
          </cell>
          <cell r="I501">
            <v>1600000000</v>
          </cell>
        </row>
        <row r="502">
          <cell r="A502">
            <v>21</v>
          </cell>
          <cell r="B502">
            <v>37949</v>
          </cell>
          <cell r="C502">
            <v>41</v>
          </cell>
          <cell r="D502" t="str">
            <v>Cty Xi Maêng Nghi Sôn</v>
          </cell>
          <cell r="F502" t="str">
            <v>Coâng Thöông CN 9</v>
          </cell>
          <cell r="G502" t="str">
            <v>Hoà Chí Minh</v>
          </cell>
          <cell r="H502" t="str">
            <v>Traû tieàn mua xi maêng 300taán</v>
          </cell>
          <cell r="I502">
            <v>255000000</v>
          </cell>
        </row>
        <row r="503">
          <cell r="A503">
            <v>22</v>
          </cell>
          <cell r="B503">
            <v>37951</v>
          </cell>
          <cell r="C503">
            <v>5</v>
          </cell>
          <cell r="D503" t="str">
            <v>Cty TNHH TMaïi Thaønh Long</v>
          </cell>
          <cell r="F503" t="str">
            <v>Coâng Thöong CN6</v>
          </cell>
          <cell r="G503" t="str">
            <v>Hoà Chí Minh</v>
          </cell>
          <cell r="H503" t="str">
            <v>Traû tieàn mua boät ngoït</v>
          </cell>
          <cell r="I503">
            <v>309858220</v>
          </cell>
        </row>
        <row r="504">
          <cell r="A504">
            <v>23</v>
          </cell>
          <cell r="B504">
            <v>37951</v>
          </cell>
          <cell r="C504">
            <v>9</v>
          </cell>
          <cell r="D504" t="str">
            <v>Castrol Vieät Nam Ltd</v>
          </cell>
          <cell r="F504" t="str">
            <v>Ngoaïi Thöông</v>
          </cell>
          <cell r="G504" t="str">
            <v>Hoà Chí Minh</v>
          </cell>
          <cell r="H504" t="str">
            <v>Traû tieàn mua nhôùt</v>
          </cell>
          <cell r="I504">
            <v>182341071</v>
          </cell>
        </row>
        <row r="505">
          <cell r="A505">
            <v>24</v>
          </cell>
          <cell r="B505">
            <v>37951</v>
          </cell>
          <cell r="C505">
            <v>22</v>
          </cell>
          <cell r="D505" t="str">
            <v>Cty Deät Long An</v>
          </cell>
          <cell r="F505" t="str">
            <v>Coâng Thöông</v>
          </cell>
          <cell r="G505" t="str">
            <v>Long An</v>
          </cell>
          <cell r="H505" t="str">
            <v>Traû tieàn mua haøng may maëc Long An</v>
          </cell>
          <cell r="I505">
            <v>18798780</v>
          </cell>
        </row>
        <row r="506">
          <cell r="A506">
            <v>25</v>
          </cell>
          <cell r="B506">
            <v>37951</v>
          </cell>
          <cell r="C506">
            <v>27</v>
          </cell>
          <cell r="D506" t="str">
            <v>Cty TNHH Quoác Teá Nagarjuna</v>
          </cell>
          <cell r="F506" t="str">
            <v>INDOVINA</v>
          </cell>
          <cell r="G506" t="str">
            <v>Hoà Chí Minh</v>
          </cell>
          <cell r="H506" t="str">
            <v>Traû tieàn mua ñöôøng</v>
          </cell>
          <cell r="I506">
            <v>63350000</v>
          </cell>
        </row>
        <row r="507">
          <cell r="A507">
            <v>26</v>
          </cell>
          <cell r="B507">
            <v>37951</v>
          </cell>
          <cell r="C507">
            <v>66</v>
          </cell>
          <cell r="D507" t="str">
            <v>Cty UNI PRESIDENT</v>
          </cell>
          <cell r="F507" t="str">
            <v>ANZ</v>
          </cell>
          <cell r="G507" t="str">
            <v>Hoà Chí Minh</v>
          </cell>
          <cell r="H507" t="str">
            <v>Traû tieàn mì Unif</v>
          </cell>
          <cell r="I507">
            <v>87952452</v>
          </cell>
        </row>
        <row r="508">
          <cell r="A508">
            <v>27</v>
          </cell>
          <cell r="B508">
            <v>37951</v>
          </cell>
          <cell r="C508">
            <v>28</v>
          </cell>
          <cell r="D508" t="str">
            <v>Chi Nhaùnh Cty CP Söõa VN Taïi Caàn Thô</v>
          </cell>
          <cell r="F508" t="str">
            <v>Ñaàu Tö &amp; Phaùt Trieån</v>
          </cell>
          <cell r="G508" t="str">
            <v>Caàn Thô</v>
          </cell>
          <cell r="H508" t="str">
            <v>Traû tieân mua söõa hoäp caùc loaïi</v>
          </cell>
          <cell r="I508">
            <v>430800412</v>
          </cell>
        </row>
        <row r="509">
          <cell r="A509">
            <v>28</v>
          </cell>
          <cell r="B509">
            <v>37952</v>
          </cell>
          <cell r="C509">
            <v>80</v>
          </cell>
          <cell r="D509" t="str">
            <v>Chi Nhaùnh Cty TNHH AÉC-QUY GS VN</v>
          </cell>
          <cell r="F509" t="str">
            <v>Ngoaïi Thöông</v>
          </cell>
          <cell r="G509" t="str">
            <v>Hoà Chí Minh</v>
          </cell>
          <cell r="H509" t="str">
            <v>Traû tieàn mua bình aéc quy</v>
          </cell>
          <cell r="I509">
            <v>26515500</v>
          </cell>
        </row>
        <row r="510">
          <cell r="A510">
            <v>27</v>
          </cell>
          <cell r="B510">
            <v>37952</v>
          </cell>
          <cell r="C510">
            <v>36</v>
          </cell>
          <cell r="D510" t="str">
            <v>XN Xaêng Daàu Daàu Khí Vuõng Taøu</v>
          </cell>
          <cell r="F510" t="str">
            <v>Coâng Thöông</v>
          </cell>
          <cell r="G510" t="str">
            <v>Baø Ròa-Vuõng Taøu</v>
          </cell>
          <cell r="H510" t="str">
            <v xml:space="preserve">Traû tieàn mua xaêng daàu </v>
          </cell>
          <cell r="I510">
            <v>1222000000</v>
          </cell>
        </row>
        <row r="511">
          <cell r="A511">
            <v>29</v>
          </cell>
          <cell r="B511">
            <v>37952</v>
          </cell>
          <cell r="C511">
            <v>73</v>
          </cell>
          <cell r="D511" t="str">
            <v>Cty. TNHH SX.TM.HMP Myõ Haûo</v>
          </cell>
          <cell r="F511" t="str">
            <v>Ngoaïi Thöông</v>
          </cell>
          <cell r="G511" t="str">
            <v>Hoà Chí Minh</v>
          </cell>
          <cell r="H511" t="str">
            <v>Traû tieàn mua nöôùc röûa cheùn (TT.BL)</v>
          </cell>
          <cell r="I511">
            <v>18557581</v>
          </cell>
        </row>
        <row r="512">
          <cell r="A512">
            <v>28</v>
          </cell>
          <cell r="B512">
            <v>37952</v>
          </cell>
          <cell r="C512">
            <v>8</v>
          </cell>
          <cell r="D512" t="str">
            <v>Cty Xi Maêng Haø Tieân II</v>
          </cell>
          <cell r="F512" t="str">
            <v>Coâng Thöông</v>
          </cell>
          <cell r="G512" t="str">
            <v>Kieân Giang</v>
          </cell>
          <cell r="H512" t="str">
            <v>Traû tieàn mua xi maêng 75taán</v>
          </cell>
          <cell r="I512">
            <v>58256200</v>
          </cell>
        </row>
        <row r="513">
          <cell r="A513">
            <v>30</v>
          </cell>
          <cell r="B513">
            <v>37952</v>
          </cell>
          <cell r="C513">
            <v>1</v>
          </cell>
          <cell r="D513" t="str">
            <v>Nhaø Maùy Thuoác Laù Saøi Goøn</v>
          </cell>
          <cell r="F513" t="str">
            <v>Sôû Giao Dòch II CTVN</v>
          </cell>
          <cell r="G513" t="str">
            <v>Hoà Chí Minh</v>
          </cell>
          <cell r="H513" t="str">
            <v>Traû tieàn mua thuoác laù</v>
          </cell>
          <cell r="I513">
            <v>214300000</v>
          </cell>
        </row>
        <row r="514">
          <cell r="A514">
            <v>29</v>
          </cell>
          <cell r="B514">
            <v>37952</v>
          </cell>
          <cell r="C514">
            <v>19</v>
          </cell>
          <cell r="D514" t="str">
            <v>Cty LD Khí Ñoát Saøi Goøn (Elf)</v>
          </cell>
          <cell r="F514" t="str">
            <v>Eximbank</v>
          </cell>
          <cell r="G514" t="str">
            <v>Hoà Chí Minh</v>
          </cell>
          <cell r="H514" t="str">
            <v>Traû tieàn mua gas</v>
          </cell>
          <cell r="I514">
            <v>33831916</v>
          </cell>
        </row>
        <row r="515">
          <cell r="A515">
            <v>30</v>
          </cell>
          <cell r="B515">
            <v>37953</v>
          </cell>
          <cell r="C515">
            <v>76</v>
          </cell>
          <cell r="D515" t="str">
            <v>Cty Ñieän &amp; Ñieän Töû TCL Vieät Nam</v>
          </cell>
          <cell r="F515" t="str">
            <v>Ngoaïi Thöông</v>
          </cell>
          <cell r="G515" t="str">
            <v>Ñoàng Nai</v>
          </cell>
          <cell r="H515" t="str">
            <v>Traû tieàn mua haøng ñieän maùy</v>
          </cell>
          <cell r="I515">
            <v>19700000</v>
          </cell>
        </row>
        <row r="516">
          <cell r="A516">
            <v>31</v>
          </cell>
          <cell r="B516">
            <v>37953</v>
          </cell>
          <cell r="C516">
            <v>28</v>
          </cell>
          <cell r="D516" t="str">
            <v>Chi Nhaùnh Cty CP Söõa VN Taïi Caàn Thô</v>
          </cell>
          <cell r="F516" t="str">
            <v>Ñaàu Tö &amp; Phaùt Trieån</v>
          </cell>
          <cell r="G516" t="str">
            <v>Caàn Thô</v>
          </cell>
          <cell r="H516" t="str">
            <v>Traû tieân mua söõa hoäp caùc loaïi</v>
          </cell>
          <cell r="I516">
            <v>239598612</v>
          </cell>
        </row>
        <row r="517">
          <cell r="A517">
            <v>32</v>
          </cell>
          <cell r="B517">
            <v>37953</v>
          </cell>
          <cell r="C517">
            <v>46</v>
          </cell>
          <cell r="D517" t="str">
            <v>CTy MIWON VIETNAM</v>
          </cell>
          <cell r="F517" t="str">
            <v xml:space="preserve">Coâng Thöông </v>
          </cell>
          <cell r="G517" t="str">
            <v>Phuù Thoï</v>
          </cell>
          <cell r="H517" t="str">
            <v>Traû tieân mua boät ngoït</v>
          </cell>
          <cell r="I517">
            <v>129784054</v>
          </cell>
        </row>
        <row r="518">
          <cell r="A518">
            <v>31</v>
          </cell>
          <cell r="B518">
            <v>37953</v>
          </cell>
          <cell r="C518">
            <v>3</v>
          </cell>
          <cell r="D518" t="str">
            <v>Cty Coå Phaàn Boät Giaët Lix</v>
          </cell>
          <cell r="F518" t="str">
            <v>Coâng Thöông CN 14</v>
          </cell>
          <cell r="G518" t="str">
            <v>Hoà Chí Minh</v>
          </cell>
          <cell r="H518" t="str">
            <v>Traû tieàn mua boät giaët</v>
          </cell>
          <cell r="I518">
            <v>400000000</v>
          </cell>
        </row>
        <row r="519">
          <cell r="A519">
            <v>32</v>
          </cell>
          <cell r="B519">
            <v>37953</v>
          </cell>
          <cell r="C519">
            <v>28</v>
          </cell>
          <cell r="D519" t="str">
            <v>Chi Nhaùnh Cty CP Söõa VN Taïi Caàn Thô</v>
          </cell>
          <cell r="F519" t="str">
            <v>Ñaàu Tö &amp; Phaùt Trieån</v>
          </cell>
          <cell r="G519" t="str">
            <v>Caàn Thô</v>
          </cell>
          <cell r="H519" t="str">
            <v>Traû tieân mua söõa hoäp caùc loaïi</v>
          </cell>
          <cell r="I519">
            <v>97671552</v>
          </cell>
        </row>
        <row r="520">
          <cell r="A520">
            <v>1</v>
          </cell>
          <cell r="B520">
            <v>37956</v>
          </cell>
          <cell r="C520">
            <v>95</v>
          </cell>
          <cell r="D520" t="str">
            <v>Cty Deät May Thaønh Coâng - CN MieànTaây</v>
          </cell>
          <cell r="F520" t="str">
            <v>Ñaàu Tö &amp; Phaùt Trieån</v>
          </cell>
          <cell r="G520" t="str">
            <v>Caàn Thô</v>
          </cell>
          <cell r="H520" t="str">
            <v>Traû tieàn mua haøng may maëc</v>
          </cell>
          <cell r="I520">
            <v>6730130</v>
          </cell>
        </row>
        <row r="521">
          <cell r="A521">
            <v>1</v>
          </cell>
          <cell r="B521">
            <v>37956</v>
          </cell>
          <cell r="C521">
            <v>8</v>
          </cell>
          <cell r="D521" t="str">
            <v>Cty Xi Maêng Haø Tieân II</v>
          </cell>
          <cell r="F521" t="str">
            <v>Coâng Thöông</v>
          </cell>
          <cell r="G521" t="str">
            <v>Kieân Giang</v>
          </cell>
          <cell r="H521" t="str">
            <v>Traû tieàn mua xi maêng 350taán</v>
          </cell>
          <cell r="I521">
            <v>280280000</v>
          </cell>
        </row>
        <row r="522">
          <cell r="A522">
            <v>2</v>
          </cell>
          <cell r="B522">
            <v>37956</v>
          </cell>
          <cell r="C522">
            <v>21</v>
          </cell>
          <cell r="D522" t="str">
            <v>Cty Coå Phaàn Vaät Tö  Haäu Giang</v>
          </cell>
          <cell r="F522" t="str">
            <v>Coâng Thöông</v>
          </cell>
          <cell r="G522" t="str">
            <v>Caàn Thô</v>
          </cell>
          <cell r="H522" t="str">
            <v>Traû tieàn mua gas</v>
          </cell>
          <cell r="I522">
            <v>96388000</v>
          </cell>
        </row>
        <row r="523">
          <cell r="A523">
            <v>3</v>
          </cell>
          <cell r="B523">
            <v>37957</v>
          </cell>
          <cell r="C523">
            <v>14</v>
          </cell>
          <cell r="D523" t="str">
            <v>Coâng Ty Theùp Mieàn Nam</v>
          </cell>
          <cell r="F523" t="str">
            <v>Coâng Thöông CN I</v>
          </cell>
          <cell r="G523" t="str">
            <v>Hoà Chí Minh</v>
          </cell>
          <cell r="H523" t="str">
            <v>Traû tieàn mua haøng cho CN Theùp Mieàn Nam taïi Caàn Thô</v>
          </cell>
          <cell r="I523">
            <v>564568431</v>
          </cell>
        </row>
        <row r="524">
          <cell r="A524">
            <v>4</v>
          </cell>
          <cell r="B524">
            <v>37957</v>
          </cell>
          <cell r="C524">
            <v>41</v>
          </cell>
          <cell r="D524" t="str">
            <v>Cty Xi Maêng Nghi Sôn</v>
          </cell>
          <cell r="F524" t="str">
            <v>Coâng Thöông CN 9</v>
          </cell>
          <cell r="G524" t="str">
            <v>Hoà Chí Minh</v>
          </cell>
          <cell r="H524" t="str">
            <v>Traû tieàn mua xi maêng 300taán</v>
          </cell>
          <cell r="I524">
            <v>255000000</v>
          </cell>
        </row>
        <row r="525">
          <cell r="A525">
            <v>5</v>
          </cell>
          <cell r="B525">
            <v>37957</v>
          </cell>
          <cell r="C525">
            <v>3</v>
          </cell>
          <cell r="D525" t="str">
            <v>Cty Coå Phaàn Boät Giaët Lix</v>
          </cell>
          <cell r="F525" t="str">
            <v>Coâng Thöông CN 14</v>
          </cell>
          <cell r="G525" t="str">
            <v>Hoà Chí Minh</v>
          </cell>
          <cell r="H525" t="str">
            <v>Traû tieàn mua boät giaët</v>
          </cell>
          <cell r="I525">
            <v>200000000</v>
          </cell>
        </row>
        <row r="526">
          <cell r="A526">
            <v>6</v>
          </cell>
          <cell r="B526">
            <v>37959</v>
          </cell>
          <cell r="C526">
            <v>8</v>
          </cell>
          <cell r="D526" t="str">
            <v>Cty Xi Maêng Haø Tieân II</v>
          </cell>
          <cell r="F526" t="str">
            <v>Coâng Thöông</v>
          </cell>
          <cell r="G526" t="str">
            <v>Kieân Giang</v>
          </cell>
          <cell r="H526" t="str">
            <v>Traû tieàn mua xi maêng 300taán</v>
          </cell>
          <cell r="I526">
            <v>240240000</v>
          </cell>
        </row>
        <row r="527">
          <cell r="A527">
            <v>7</v>
          </cell>
          <cell r="B527">
            <v>37959</v>
          </cell>
          <cell r="C527">
            <v>5</v>
          </cell>
          <cell r="D527" t="str">
            <v>Cty TNHH TMaïi Thaønh Long</v>
          </cell>
          <cell r="F527" t="str">
            <v>Coâng Thöong CN6</v>
          </cell>
          <cell r="G527" t="str">
            <v>Hoà Chí Minh</v>
          </cell>
          <cell r="H527" t="str">
            <v>Traû tieàn mua boät ngoït</v>
          </cell>
          <cell r="I527">
            <v>170709693</v>
          </cell>
        </row>
        <row r="528">
          <cell r="A528">
            <v>8</v>
          </cell>
          <cell r="B528">
            <v>37959</v>
          </cell>
          <cell r="C528">
            <v>93</v>
          </cell>
          <cell r="D528" t="str">
            <v>Cty Coå Phaàn Giaáy Vieãn Ñoâng</v>
          </cell>
          <cell r="F528" t="str">
            <v>Coâng Thöông CN 12</v>
          </cell>
          <cell r="G528" t="str">
            <v>Hoà Chí Minh</v>
          </cell>
          <cell r="H528" t="str">
            <v>Traû tieàn mua giaáy</v>
          </cell>
          <cell r="I528">
            <v>25767324</v>
          </cell>
        </row>
        <row r="529">
          <cell r="A529">
            <v>9</v>
          </cell>
          <cell r="B529">
            <v>37959</v>
          </cell>
          <cell r="C529">
            <v>85</v>
          </cell>
          <cell r="D529" t="str">
            <v>CTy TNHH TM Minh Tuøng</v>
          </cell>
          <cell r="F529" t="str">
            <v>Sôû Giao Dòch II CTVN</v>
          </cell>
          <cell r="G529" t="str">
            <v>Hoà Chí Minh</v>
          </cell>
          <cell r="H529" t="str">
            <v>Traû tieàn mua haøng ñieän maùy</v>
          </cell>
          <cell r="I529">
            <v>35883000</v>
          </cell>
        </row>
        <row r="530">
          <cell r="A530">
            <v>10</v>
          </cell>
          <cell r="B530">
            <v>37960</v>
          </cell>
          <cell r="C530">
            <v>101</v>
          </cell>
          <cell r="D530" t="str">
            <v>Cty TMKT &amp; Ñaàu Tö PETEC</v>
          </cell>
          <cell r="F530" t="str">
            <v>Deutsche Bank</v>
          </cell>
          <cell r="G530" t="str">
            <v>Hoà Chí Minh</v>
          </cell>
          <cell r="H530" t="str">
            <v xml:space="preserve">Traû tieàn mua xaêng daàu </v>
          </cell>
          <cell r="I530">
            <v>690000000</v>
          </cell>
        </row>
        <row r="531">
          <cell r="A531">
            <v>11</v>
          </cell>
          <cell r="B531">
            <v>37963</v>
          </cell>
          <cell r="C531">
            <v>8</v>
          </cell>
          <cell r="D531" t="str">
            <v>Cty Xi Maêng Haø Tieân II</v>
          </cell>
          <cell r="F531" t="str">
            <v>Coâng Thöông</v>
          </cell>
          <cell r="G531" t="str">
            <v>Kieân Giang</v>
          </cell>
          <cell r="H531" t="str">
            <v>Traû tieàn mua xi maêng 250taán</v>
          </cell>
          <cell r="I531">
            <v>200200000</v>
          </cell>
        </row>
        <row r="532">
          <cell r="A532">
            <v>12</v>
          </cell>
          <cell r="B532">
            <v>37963</v>
          </cell>
          <cell r="C532">
            <v>1</v>
          </cell>
          <cell r="D532" t="str">
            <v>Nhaø Maùy Thuoác Laù Saøi Goøn</v>
          </cell>
          <cell r="F532" t="str">
            <v>Sôû Giao Dòch II CTVN</v>
          </cell>
          <cell r="G532" t="str">
            <v>Hoà Chí Minh</v>
          </cell>
          <cell r="H532" t="str">
            <v>Traû tieàn mua thuoác laù</v>
          </cell>
          <cell r="I532">
            <v>277275000</v>
          </cell>
        </row>
        <row r="533">
          <cell r="A533">
            <v>2</v>
          </cell>
          <cell r="B533">
            <v>37963</v>
          </cell>
          <cell r="C533">
            <v>28</v>
          </cell>
          <cell r="D533" t="str">
            <v>Chi Nhaùnh Cty CP Söõa VN Taïi Caàn Thô</v>
          </cell>
          <cell r="F533" t="str">
            <v>Ñaàu Tö &amp; Phaùt Trieån</v>
          </cell>
          <cell r="G533" t="str">
            <v>Caàn Thô</v>
          </cell>
          <cell r="H533" t="str">
            <v>Traû tieân mua söõa hoäp caùc loaïi</v>
          </cell>
          <cell r="I533">
            <v>249208313</v>
          </cell>
        </row>
        <row r="534">
          <cell r="A534">
            <v>3</v>
          </cell>
          <cell r="B534">
            <v>37963</v>
          </cell>
          <cell r="C534">
            <v>27</v>
          </cell>
          <cell r="D534" t="str">
            <v>Cty TNHH Quoác Teá Nagarjuna</v>
          </cell>
          <cell r="F534" t="str">
            <v>INDOVINA</v>
          </cell>
          <cell r="G534" t="str">
            <v>Hoà Chí Minh</v>
          </cell>
          <cell r="H534" t="str">
            <v>Traû tieàn mua ñöôøng</v>
          </cell>
          <cell r="I534">
            <v>31500000</v>
          </cell>
        </row>
        <row r="535">
          <cell r="A535">
            <v>4</v>
          </cell>
          <cell r="B535">
            <v>37963</v>
          </cell>
          <cell r="C535">
            <v>73</v>
          </cell>
          <cell r="D535" t="str">
            <v>Cty. TNHH SX.TM.HMP Myõ Haûo</v>
          </cell>
          <cell r="F535" t="str">
            <v>Ngoaïi Thöông</v>
          </cell>
          <cell r="G535" t="str">
            <v>Hoà Chí Minh</v>
          </cell>
          <cell r="H535" t="str">
            <v>Traû tieàn mua nöôùc röûa cheùn (TT.BL)</v>
          </cell>
          <cell r="I535">
            <v>29677874</v>
          </cell>
        </row>
        <row r="536">
          <cell r="A536">
            <v>5</v>
          </cell>
          <cell r="B536">
            <v>37963</v>
          </cell>
          <cell r="C536">
            <v>44</v>
          </cell>
          <cell r="D536" t="str">
            <v>CTy Ñieän Baùo Ñieän Thoaïi Baïc Lieâu</v>
          </cell>
          <cell r="F536" t="str">
            <v xml:space="preserve">Coâng Thöông </v>
          </cell>
          <cell r="G536" t="str">
            <v>Baïc Lieâu</v>
          </cell>
          <cell r="H536" t="str">
            <v>Traû tieàn ñieän thoaïi thaùng 11/2003</v>
          </cell>
          <cell r="I536">
            <v>9058877</v>
          </cell>
        </row>
        <row r="537">
          <cell r="A537">
            <v>6</v>
          </cell>
          <cell r="B537">
            <v>37963</v>
          </cell>
          <cell r="C537">
            <v>31</v>
          </cell>
          <cell r="D537" t="str">
            <v>Cty Daàu Aên Golden Hope - Nhaø Beø</v>
          </cell>
          <cell r="F537" t="str">
            <v>Sôû Giao Dòch II CTVN</v>
          </cell>
          <cell r="G537" t="str">
            <v>Hoà Chí Minh</v>
          </cell>
          <cell r="H537" t="str">
            <v>Traû tieàn mua daàu(TT.TN.CM)</v>
          </cell>
          <cell r="I537">
            <v>83680766</v>
          </cell>
        </row>
        <row r="538">
          <cell r="A538">
            <v>13</v>
          </cell>
          <cell r="B538">
            <v>37964</v>
          </cell>
          <cell r="C538">
            <v>36</v>
          </cell>
          <cell r="D538" t="str">
            <v>XN Xaêng Daàu Daàu Khí Vuõng Taøu</v>
          </cell>
          <cell r="F538" t="str">
            <v>Coâng Thöông</v>
          </cell>
          <cell r="G538" t="str">
            <v>Baø Ròa-Vuõng Taøu</v>
          </cell>
          <cell r="H538" t="str">
            <v xml:space="preserve">Traû tieàn mua xaêng daàu </v>
          </cell>
          <cell r="I538">
            <v>1786000000</v>
          </cell>
        </row>
        <row r="539">
          <cell r="A539">
            <v>14</v>
          </cell>
          <cell r="B539">
            <v>37964</v>
          </cell>
          <cell r="C539">
            <v>10</v>
          </cell>
          <cell r="D539" t="str">
            <v>Cty TNHH Daàu Nhôùt vaø Hoùa Chaát VN</v>
          </cell>
          <cell r="F539" t="str">
            <v>Hoàng Kong&amp; Thöôïng Haûi</v>
          </cell>
          <cell r="G539" t="str">
            <v>Hoà Chí Minh</v>
          </cell>
          <cell r="H539" t="str">
            <v>Traû tieàn mua nhôùt</v>
          </cell>
          <cell r="I539">
            <v>320300000</v>
          </cell>
        </row>
        <row r="540">
          <cell r="A540">
            <v>7</v>
          </cell>
          <cell r="B540">
            <v>37964</v>
          </cell>
          <cell r="C540">
            <v>77</v>
          </cell>
          <cell r="D540" t="str">
            <v>Cty Ñieän &amp; Ñieän Töû SAMSUNG VINA</v>
          </cell>
          <cell r="F540" t="str">
            <v>Coâng Thöông CN 4</v>
          </cell>
          <cell r="G540" t="str">
            <v>Hoà Chí Minh</v>
          </cell>
          <cell r="H540" t="str">
            <v>Traû tieàn mua haøng ñieän maùy</v>
          </cell>
          <cell r="I540">
            <v>8273606</v>
          </cell>
        </row>
        <row r="541">
          <cell r="A541">
            <v>8</v>
          </cell>
          <cell r="B541">
            <v>37965</v>
          </cell>
          <cell r="C541">
            <v>73</v>
          </cell>
          <cell r="D541" t="str">
            <v>Cty. TNHH SX.TM.HMP Myõ Haûo</v>
          </cell>
          <cell r="F541" t="str">
            <v>Ngoaïi Thöông</v>
          </cell>
          <cell r="G541" t="str">
            <v>Hoà Chí Minh</v>
          </cell>
          <cell r="H541" t="str">
            <v>Traû tieàn mua nöôùc röûa cheùn (TT.BL:32.878.969ñ;TT.CM: 30.323.994ñ)</v>
          </cell>
          <cell r="I541">
            <v>63202963</v>
          </cell>
        </row>
        <row r="542">
          <cell r="A542">
            <v>9</v>
          </cell>
          <cell r="B542">
            <v>37965</v>
          </cell>
          <cell r="C542">
            <v>100</v>
          </cell>
          <cell r="D542" t="str">
            <v>CTy TNHH TM &amp; SX Vieät Tuøng</v>
          </cell>
          <cell r="F542" t="str">
            <v>Coâng Thöông CN 12</v>
          </cell>
          <cell r="G542" t="str">
            <v>Hoà Chí Minh</v>
          </cell>
          <cell r="H542" t="str">
            <v>Traû tieàn mua caù moøi</v>
          </cell>
          <cell r="I542">
            <v>7200750</v>
          </cell>
        </row>
        <row r="543">
          <cell r="A543">
            <v>12</v>
          </cell>
          <cell r="B543">
            <v>37967</v>
          </cell>
          <cell r="C543">
            <v>25</v>
          </cell>
          <cell r="D543" t="str">
            <v xml:space="preserve"> Thu Baûo Hieåm Xaõ Hoäi Tænh Baïc Lieâu</v>
          </cell>
          <cell r="F543" t="str">
            <v>NN &amp; P/T N/Thoân</v>
          </cell>
          <cell r="G543" t="str">
            <v>Baïc Lieâu</v>
          </cell>
          <cell r="H543" t="str">
            <v>Noäp BHXH,BHYT thaùng 12/2003</v>
          </cell>
          <cell r="I543">
            <v>24807063</v>
          </cell>
        </row>
        <row r="544">
          <cell r="A544">
            <v>13</v>
          </cell>
          <cell r="B544">
            <v>37967</v>
          </cell>
          <cell r="C544">
            <v>28</v>
          </cell>
          <cell r="D544" t="str">
            <v>Chi Nhaùnh Cty CP Söõa VN Taïi Caàn Thô</v>
          </cell>
          <cell r="F544" t="str">
            <v>Ñaàu Tö &amp; Phaùt Trieån</v>
          </cell>
          <cell r="G544" t="str">
            <v>Caàn Thô</v>
          </cell>
          <cell r="H544" t="str">
            <v>Traû tieân mua söõa hoäp caùc loaïi</v>
          </cell>
          <cell r="I544">
            <v>250798944</v>
          </cell>
        </row>
        <row r="545">
          <cell r="A545">
            <v>18</v>
          </cell>
          <cell r="B545">
            <v>37967</v>
          </cell>
          <cell r="C545">
            <v>98</v>
          </cell>
          <cell r="D545" t="str">
            <v>CTy Lieân Doanh Xi Maêng Haø Tieân II-Caàn Thô</v>
          </cell>
          <cell r="F545" t="str">
            <v>Coâng Thöông</v>
          </cell>
          <cell r="G545" t="str">
            <v>Caàn Thô</v>
          </cell>
          <cell r="H545" t="str">
            <v>Traû tieàn mua xi maêng 100taán</v>
          </cell>
          <cell r="I545">
            <v>80000000</v>
          </cell>
        </row>
        <row r="546">
          <cell r="A546">
            <v>19</v>
          </cell>
          <cell r="B546">
            <v>37970</v>
          </cell>
          <cell r="C546">
            <v>8</v>
          </cell>
          <cell r="D546" t="str">
            <v>Cty Xi Maêng Haø Tieân II</v>
          </cell>
          <cell r="F546" t="str">
            <v>Coâng Thöông</v>
          </cell>
          <cell r="G546" t="str">
            <v>Kieân Giang</v>
          </cell>
          <cell r="H546" t="str">
            <v>Traû tieàn mua xi maêng 250taán</v>
          </cell>
          <cell r="I546">
            <v>196212500</v>
          </cell>
        </row>
        <row r="547">
          <cell r="A547">
            <v>14</v>
          </cell>
          <cell r="B547">
            <v>37970</v>
          </cell>
          <cell r="C547">
            <v>31</v>
          </cell>
          <cell r="D547" t="str">
            <v>Cty Daàu Aên Golden Hope - Nhaø Beø</v>
          </cell>
          <cell r="F547" t="str">
            <v>Sôû Giao Dòch II CTVN</v>
          </cell>
          <cell r="G547" t="str">
            <v>Hoà Chí Minh</v>
          </cell>
          <cell r="H547" t="str">
            <v>Traû tieàn mua daàu(TT.TN.BL)</v>
          </cell>
          <cell r="I547">
            <v>79884202</v>
          </cell>
        </row>
        <row r="548">
          <cell r="A548">
            <v>20</v>
          </cell>
          <cell r="B548">
            <v>37971</v>
          </cell>
          <cell r="C548">
            <v>41</v>
          </cell>
          <cell r="D548" t="str">
            <v>Cty Xi Maêng Nghi Sôn</v>
          </cell>
          <cell r="F548" t="str">
            <v>Coâng Thöông CN 9</v>
          </cell>
          <cell r="G548" t="str">
            <v>Hoà Chí Minh</v>
          </cell>
          <cell r="H548" t="str">
            <v>Traû tieàn mua xi maêng 300taán</v>
          </cell>
          <cell r="I548">
            <v>255000000</v>
          </cell>
        </row>
        <row r="549">
          <cell r="A549">
            <v>21</v>
          </cell>
          <cell r="B549">
            <v>37971</v>
          </cell>
          <cell r="C549">
            <v>14</v>
          </cell>
          <cell r="D549" t="str">
            <v>Coâng Ty Theùp Mieàn Nam</v>
          </cell>
          <cell r="F549" t="str">
            <v>Coâng Thöông CN I</v>
          </cell>
          <cell r="G549" t="str">
            <v>Hoà Chí Minh</v>
          </cell>
          <cell r="H549" t="str">
            <v>Traû tieàn mua haøng cho CN Theùp Mieàn Nam taïi Caàn Thô</v>
          </cell>
          <cell r="I549">
            <v>300000000</v>
          </cell>
        </row>
        <row r="550">
          <cell r="A550">
            <v>22</v>
          </cell>
          <cell r="B550">
            <v>37971</v>
          </cell>
          <cell r="C550">
            <v>5</v>
          </cell>
          <cell r="D550" t="str">
            <v>Cty TNHH TMaïi Thaønh Long</v>
          </cell>
          <cell r="F550" t="str">
            <v>Coâng Thöong CN6</v>
          </cell>
          <cell r="G550" t="str">
            <v>Hoà Chí Minh</v>
          </cell>
          <cell r="H550" t="str">
            <v>Traû tieàn mua boät ngoït</v>
          </cell>
          <cell r="I550">
            <v>660935457</v>
          </cell>
        </row>
        <row r="551">
          <cell r="A551">
            <v>23</v>
          </cell>
          <cell r="B551">
            <v>37972</v>
          </cell>
          <cell r="C551">
            <v>101</v>
          </cell>
          <cell r="D551" t="str">
            <v>Cty TMKT &amp; Ñaàu Tö PETEC</v>
          </cell>
          <cell r="F551" t="str">
            <v>Deutsche Bank</v>
          </cell>
          <cell r="G551" t="str">
            <v>Hoà Chí Minh</v>
          </cell>
          <cell r="H551" t="str">
            <v>Traû tieàn mua xaêng daàu (Maõ IBPS 50619012)</v>
          </cell>
          <cell r="I551">
            <v>3164000000</v>
          </cell>
        </row>
        <row r="552">
          <cell r="A552">
            <v>15</v>
          </cell>
          <cell r="B552">
            <v>37972</v>
          </cell>
          <cell r="C552">
            <v>27</v>
          </cell>
          <cell r="D552" t="str">
            <v>Cty TNHH Quoác Teá Nagarjuna</v>
          </cell>
          <cell r="F552" t="str">
            <v>INDOVINA</v>
          </cell>
          <cell r="G552" t="str">
            <v>Hoà Chí Minh</v>
          </cell>
          <cell r="H552" t="str">
            <v>Traû tieàn mua ñöôøng</v>
          </cell>
          <cell r="I552">
            <v>31010000</v>
          </cell>
        </row>
        <row r="553">
          <cell r="A553">
            <v>16</v>
          </cell>
          <cell r="B553">
            <v>37972</v>
          </cell>
          <cell r="C553">
            <v>73</v>
          </cell>
          <cell r="D553" t="str">
            <v>Cty. TNHH SX.TM.HMP Myõ Haûo</v>
          </cell>
          <cell r="F553" t="str">
            <v>Ngoaïi Thöông</v>
          </cell>
          <cell r="G553" t="str">
            <v>Hoà Chí Minh</v>
          </cell>
          <cell r="H553" t="str">
            <v>Traû tieàn mua nöôùc röûa cheùn (TT.CM)</v>
          </cell>
          <cell r="I553">
            <v>100347108</v>
          </cell>
        </row>
        <row r="554">
          <cell r="A554">
            <v>24</v>
          </cell>
          <cell r="B554">
            <v>37973</v>
          </cell>
          <cell r="C554">
            <v>36</v>
          </cell>
          <cell r="D554" t="str">
            <v>XN Xaêng Daàu Daàu Khí Vuõng Taøu</v>
          </cell>
          <cell r="F554" t="str">
            <v>Coâng Thöông</v>
          </cell>
          <cell r="G554" t="str">
            <v>Baø Ròa-Vuõng Taøu</v>
          </cell>
          <cell r="H554" t="str">
            <v xml:space="preserve">Traû tieàn mua xaêng daàu </v>
          </cell>
          <cell r="I554">
            <v>1947000000</v>
          </cell>
        </row>
        <row r="555">
          <cell r="A555">
            <v>17</v>
          </cell>
          <cell r="B555">
            <v>37973</v>
          </cell>
          <cell r="C555">
            <v>99</v>
          </cell>
          <cell r="D555" t="str">
            <v xml:space="preserve">Löu Thò Myõ Phöôïng (CTyTNHH Taân Thaùi Thònh) </v>
          </cell>
          <cell r="F555" t="str">
            <v>AÙ Chaâu</v>
          </cell>
          <cell r="G555" t="str">
            <v>Hoà Chí Minh</v>
          </cell>
          <cell r="H555" t="str">
            <v>Traû tieàn mua nöôùc ngoït</v>
          </cell>
          <cell r="I555">
            <v>47897591</v>
          </cell>
        </row>
        <row r="556">
          <cell r="A556">
            <v>18</v>
          </cell>
          <cell r="B556">
            <v>37974</v>
          </cell>
          <cell r="C556">
            <v>93</v>
          </cell>
          <cell r="D556" t="str">
            <v>Cty Coå Phaàn Giaáy Vieãn Ñoâng</v>
          </cell>
          <cell r="F556" t="str">
            <v>Coâng Thöông CN 12</v>
          </cell>
          <cell r="G556" t="str">
            <v>Hoà Chí Minh</v>
          </cell>
          <cell r="H556" t="str">
            <v>Traû tieàn mua giaáy</v>
          </cell>
          <cell r="I556">
            <v>14115866</v>
          </cell>
        </row>
        <row r="557">
          <cell r="A557">
            <v>19</v>
          </cell>
          <cell r="B557">
            <v>37974</v>
          </cell>
          <cell r="C557">
            <v>73</v>
          </cell>
          <cell r="D557" t="str">
            <v>Cty. TNHH SX.TM.HMP Myõ Haûo</v>
          </cell>
          <cell r="F557" t="str">
            <v>Ngoaïi Thöông</v>
          </cell>
          <cell r="G557" t="str">
            <v>Hoà Chí Minh</v>
          </cell>
          <cell r="H557" t="str">
            <v>Traû tieàn mua nöôùc röûa cheùn (TT.BL)</v>
          </cell>
          <cell r="I557">
            <v>34622573</v>
          </cell>
        </row>
        <row r="558">
          <cell r="A558">
            <v>25</v>
          </cell>
          <cell r="B558">
            <v>37974</v>
          </cell>
          <cell r="C558">
            <v>7</v>
          </cell>
          <cell r="D558" t="str">
            <v>Xí Nghieäp Colusa-Miliket</v>
          </cell>
          <cell r="F558" t="str">
            <v>Ñaàu Tö &amp; Phaùt Trieån CN Thuû Ñöùc</v>
          </cell>
          <cell r="G558" t="str">
            <v>Hoà Chí Minh</v>
          </cell>
          <cell r="H558" t="str">
            <v>Traû tieàn mua mì Colusa</v>
          </cell>
          <cell r="I558">
            <v>151016158</v>
          </cell>
        </row>
        <row r="559">
          <cell r="A559">
            <v>26</v>
          </cell>
          <cell r="B559">
            <v>37974</v>
          </cell>
          <cell r="C559">
            <v>1</v>
          </cell>
          <cell r="D559" t="str">
            <v>Nhaø Maùy Thuoác Laù Saøi Goøn</v>
          </cell>
          <cell r="F559" t="str">
            <v>Sôû Giao Dòch II CTVN</v>
          </cell>
          <cell r="G559" t="str">
            <v>Hoà Chí Minh</v>
          </cell>
          <cell r="H559" t="str">
            <v>Traû tieàn mua thuoác la'</v>
          </cell>
          <cell r="I559">
            <v>214525000</v>
          </cell>
        </row>
        <row r="560">
          <cell r="A560">
            <v>25</v>
          </cell>
          <cell r="B560">
            <v>37974</v>
          </cell>
          <cell r="C560">
            <v>7</v>
          </cell>
          <cell r="D560" t="str">
            <v>Xí Nghieäp Colusa-Miliket</v>
          </cell>
          <cell r="F560" t="str">
            <v>Ñaàu Tö &amp; Phaùt Trieån CN Thuû Ñöùc</v>
          </cell>
          <cell r="G560" t="str">
            <v>Hoà Chí Minh</v>
          </cell>
          <cell r="H560" t="str">
            <v>Traû tieàn mua mì Colusa</v>
          </cell>
          <cell r="I560">
            <v>200594920</v>
          </cell>
        </row>
        <row r="561">
          <cell r="A561">
            <v>27</v>
          </cell>
          <cell r="B561">
            <v>37977</v>
          </cell>
          <cell r="C561">
            <v>8</v>
          </cell>
          <cell r="D561" t="str">
            <v>Cty Xi Maêng Haø Tieân II</v>
          </cell>
          <cell r="F561" t="str">
            <v>Coâng Thöông</v>
          </cell>
          <cell r="G561" t="str">
            <v>Kieân Giang</v>
          </cell>
          <cell r="H561" t="str">
            <v>Traû tieàn mua xi maêng 200taán</v>
          </cell>
          <cell r="I561">
            <v>160160000</v>
          </cell>
        </row>
        <row r="562">
          <cell r="A562">
            <v>28</v>
          </cell>
          <cell r="B562">
            <v>37977</v>
          </cell>
          <cell r="C562">
            <v>14</v>
          </cell>
          <cell r="D562" t="str">
            <v>Coâng Ty Theùp Mieàn Nam</v>
          </cell>
          <cell r="F562" t="str">
            <v>Coâng Thöông CN I</v>
          </cell>
          <cell r="G562" t="str">
            <v>Hoà Chí Minh</v>
          </cell>
          <cell r="H562" t="str">
            <v>Traû tieàn mua haøng cho CN Theùp Mieàn Nam taïi Caàn Thô</v>
          </cell>
          <cell r="I562">
            <v>177796028</v>
          </cell>
        </row>
        <row r="563">
          <cell r="A563">
            <v>29</v>
          </cell>
          <cell r="B563">
            <v>37977</v>
          </cell>
          <cell r="C563">
            <v>101</v>
          </cell>
          <cell r="D563" t="str">
            <v>Cty TMKT &amp; Ñaàu Tö PETEC</v>
          </cell>
          <cell r="F563" t="str">
            <v>Deutsche Bank</v>
          </cell>
          <cell r="G563" t="str">
            <v>Hoà Chí Minh</v>
          </cell>
          <cell r="H563" t="str">
            <v xml:space="preserve">Traû tieàn mua xaêng daàu </v>
          </cell>
          <cell r="I563">
            <v>500000000</v>
          </cell>
        </row>
        <row r="564">
          <cell r="A564">
            <v>20</v>
          </cell>
          <cell r="B564">
            <v>37977</v>
          </cell>
          <cell r="C564">
            <v>73</v>
          </cell>
          <cell r="D564" t="str">
            <v>Cty. TNHH SX.TM.HMP Myõ Haûo</v>
          </cell>
          <cell r="F564" t="str">
            <v>Ngoaïi Thöông</v>
          </cell>
          <cell r="G564" t="str">
            <v>Hoà Chí Minh</v>
          </cell>
          <cell r="H564" t="str">
            <v>Traû tieàn mua nöôùc röûa cheùn (TT.BL)</v>
          </cell>
          <cell r="I564">
            <v>34714439</v>
          </cell>
        </row>
        <row r="565">
          <cell r="A565">
            <v>21</v>
          </cell>
          <cell r="B565">
            <v>37977</v>
          </cell>
          <cell r="C565">
            <v>31</v>
          </cell>
          <cell r="D565" t="str">
            <v>Cty Daàu Aên Golden Hope - Nhaø Beø</v>
          </cell>
          <cell r="F565" t="str">
            <v>Sôû Giao Dòch II CTVN</v>
          </cell>
          <cell r="G565" t="str">
            <v>Hoà Chí Minh</v>
          </cell>
          <cell r="H565" t="str">
            <v>Traû tieàn mua daàu(TT.TN.BL)</v>
          </cell>
          <cell r="I565">
            <v>89176428</v>
          </cell>
        </row>
        <row r="566">
          <cell r="A566">
            <v>29</v>
          </cell>
          <cell r="B566">
            <v>37977</v>
          </cell>
          <cell r="C566">
            <v>101</v>
          </cell>
          <cell r="D566" t="str">
            <v>Cty TMKT &amp; Ñaàu Tö PETEC</v>
          </cell>
          <cell r="F566" t="str">
            <v>Deutsche Bank</v>
          </cell>
          <cell r="G566" t="str">
            <v>Hoà Chí Minh</v>
          </cell>
          <cell r="H566" t="str">
            <v xml:space="preserve">Traû tieàn mua xaêng daàu </v>
          </cell>
          <cell r="I566">
            <v>500000000</v>
          </cell>
        </row>
        <row r="567">
          <cell r="A567">
            <v>22</v>
          </cell>
          <cell r="B567">
            <v>37978</v>
          </cell>
          <cell r="C567">
            <v>31</v>
          </cell>
          <cell r="D567" t="str">
            <v>Cty Daàu Aên Golden Hope - Nhaø Beø</v>
          </cell>
          <cell r="F567" t="str">
            <v>Sôû Giao Dòch II CTVN</v>
          </cell>
          <cell r="G567" t="str">
            <v>Hoà Chí Minh</v>
          </cell>
          <cell r="H567" t="str">
            <v>Traû tieàn mua daàu(TT.TN.BL)</v>
          </cell>
          <cell r="I567">
            <v>87097142</v>
          </cell>
        </row>
        <row r="568">
          <cell r="A568">
            <v>23</v>
          </cell>
          <cell r="B568">
            <v>37978</v>
          </cell>
          <cell r="C568">
            <v>101</v>
          </cell>
          <cell r="D568" t="str">
            <v>Cty TMKT &amp; Ñaàu Tö PETEC</v>
          </cell>
          <cell r="F568" t="str">
            <v>Deutsche Bank</v>
          </cell>
          <cell r="G568" t="str">
            <v>Hoà Chí Minh</v>
          </cell>
          <cell r="H568" t="str">
            <v>Traû tieàn mua truï bôm  kyø 4</v>
          </cell>
          <cell r="I568">
            <v>50400000</v>
          </cell>
        </row>
        <row r="569">
          <cell r="A569">
            <v>24</v>
          </cell>
          <cell r="B569">
            <v>37979</v>
          </cell>
          <cell r="C569">
            <v>28</v>
          </cell>
          <cell r="D569" t="str">
            <v>Chi Nhaùnh Cty CP Söõa VN Taïi Caàn Thô</v>
          </cell>
          <cell r="F569" t="str">
            <v>Ñaàu Tö &amp; Phaùt Trieån</v>
          </cell>
          <cell r="G569" t="str">
            <v>Caàn Thô</v>
          </cell>
          <cell r="H569" t="str">
            <v>Traû tieân mua söõa hoäp caùc loaïi</v>
          </cell>
          <cell r="I569">
            <v>464386428</v>
          </cell>
        </row>
        <row r="570">
          <cell r="A570">
            <v>25</v>
          </cell>
          <cell r="B570">
            <v>37979</v>
          </cell>
          <cell r="C570">
            <v>31</v>
          </cell>
          <cell r="D570" t="str">
            <v>Cty Daàu Aên Golden Hope - Nhaø Beø</v>
          </cell>
          <cell r="F570" t="str">
            <v>Sôû Giao Dòch II CTVN</v>
          </cell>
          <cell r="G570" t="str">
            <v>Hoà Chí Minh</v>
          </cell>
          <cell r="H570" t="str">
            <v>Traû tieàn mua daàu xaù</v>
          </cell>
          <cell r="I570">
            <v>36323100</v>
          </cell>
        </row>
        <row r="571">
          <cell r="A571">
            <v>26</v>
          </cell>
          <cell r="B571">
            <v>37979</v>
          </cell>
          <cell r="C571">
            <v>37</v>
          </cell>
          <cell r="D571" t="str">
            <v>Cty LD Daàu Khí Mekong (Petromekong)</v>
          </cell>
          <cell r="F571" t="str">
            <v>Ngoïai Thöông</v>
          </cell>
          <cell r="G571" t="str">
            <v>Caàn Thô</v>
          </cell>
          <cell r="H571" t="str">
            <v>Traû tieàn mua xaêng daàu</v>
          </cell>
          <cell r="I571">
            <v>8582075</v>
          </cell>
        </row>
        <row r="572">
          <cell r="A572">
            <v>27</v>
          </cell>
          <cell r="B572">
            <v>37979</v>
          </cell>
          <cell r="C572">
            <v>99</v>
          </cell>
          <cell r="D572" t="str">
            <v xml:space="preserve">Löu Thò Myõ Phöôïng (CTyTNHH Taân Thaùi Thònh) </v>
          </cell>
          <cell r="F572" t="str">
            <v>AÙ Chaâu</v>
          </cell>
          <cell r="G572" t="str">
            <v>Hoà Chí Minh</v>
          </cell>
          <cell r="H572" t="str">
            <v>Traû tieàn mua nöôùc ngoït</v>
          </cell>
          <cell r="I572">
            <v>8732227</v>
          </cell>
        </row>
        <row r="573">
          <cell r="A573">
            <v>30</v>
          </cell>
          <cell r="B573">
            <v>37980</v>
          </cell>
          <cell r="C573">
            <v>36</v>
          </cell>
          <cell r="D573" t="str">
            <v>XN Xaêng Daàu Daàu Khí Vuõng Taøu</v>
          </cell>
          <cell r="F573" t="str">
            <v>Coâng Thöông</v>
          </cell>
          <cell r="G573" t="str">
            <v>Baø Ròa-Vuõng Taøu</v>
          </cell>
          <cell r="H573" t="str">
            <v>Traû tieàn mua xaêng daàu</v>
          </cell>
          <cell r="I573">
            <v>1995000000</v>
          </cell>
        </row>
        <row r="574">
          <cell r="A574">
            <v>28</v>
          </cell>
          <cell r="B574">
            <v>37981</v>
          </cell>
          <cell r="C574">
            <v>31</v>
          </cell>
          <cell r="D574" t="str">
            <v>Cty Daàu Aên Golden Hope - Nhaø Beø</v>
          </cell>
          <cell r="F574" t="str">
            <v>Sôû Giao Dòch II CTVN</v>
          </cell>
          <cell r="G574" t="str">
            <v>Hoà Chí Minh</v>
          </cell>
          <cell r="H574" t="str">
            <v>Traû tieàn mua daàu(TT.TN.CM)</v>
          </cell>
          <cell r="I574">
            <v>101452780</v>
          </cell>
        </row>
        <row r="575">
          <cell r="A575">
            <v>29</v>
          </cell>
          <cell r="B575">
            <v>37981</v>
          </cell>
          <cell r="C575">
            <v>73</v>
          </cell>
          <cell r="D575" t="str">
            <v>Cty. TNHH SX.TM.HMP Myõ Haûo</v>
          </cell>
          <cell r="F575" t="str">
            <v>Ngoaïi Thöông</v>
          </cell>
          <cell r="G575" t="str">
            <v>Hoà Chí Minh</v>
          </cell>
          <cell r="H575" t="str">
            <v>Traû tieàn mua nöôùc röûa cheùn (TT.CM)</v>
          </cell>
          <cell r="I575">
            <v>38577400</v>
          </cell>
        </row>
        <row r="576">
          <cell r="A576">
            <v>30</v>
          </cell>
          <cell r="B576">
            <v>37981</v>
          </cell>
          <cell r="C576">
            <v>94</v>
          </cell>
          <cell r="D576" t="str">
            <v>CTy TNHH SX Taân AÙ Chaâu</v>
          </cell>
          <cell r="F576" t="str">
            <v>Coâng Thöông CN 9</v>
          </cell>
          <cell r="G576" t="str">
            <v>Hoà Chí Minh</v>
          </cell>
          <cell r="H576" t="str">
            <v>Traû tieàn mua chaùo bình tieân</v>
          </cell>
          <cell r="I576">
            <v>5936000</v>
          </cell>
        </row>
        <row r="577">
          <cell r="A577">
            <v>31</v>
          </cell>
          <cell r="B577">
            <v>37984</v>
          </cell>
          <cell r="C577">
            <v>46</v>
          </cell>
          <cell r="D577" t="str">
            <v>CTy MIWON VIETNAM</v>
          </cell>
          <cell r="F577" t="str">
            <v xml:space="preserve">Coâng Thöông </v>
          </cell>
          <cell r="G577" t="str">
            <v>Phuù Thoï</v>
          </cell>
          <cell r="H577" t="str">
            <v>Traû tieàn mua boät ngoït</v>
          </cell>
          <cell r="I577">
            <v>130268864</v>
          </cell>
        </row>
        <row r="578">
          <cell r="A578">
            <v>32</v>
          </cell>
          <cell r="B578">
            <v>37984</v>
          </cell>
          <cell r="C578">
            <v>5</v>
          </cell>
          <cell r="D578" t="str">
            <v>Cty TNHH TMaïi Thaønh Long</v>
          </cell>
          <cell r="F578" t="str">
            <v>Coâng Thöong CN6</v>
          </cell>
          <cell r="G578" t="str">
            <v>Hoà Chí Minh</v>
          </cell>
          <cell r="H578" t="str">
            <v>Traû tieàn mua boät ngoït</v>
          </cell>
          <cell r="I578">
            <v>103043086</v>
          </cell>
        </row>
        <row r="579">
          <cell r="A579">
            <v>33</v>
          </cell>
          <cell r="B579">
            <v>37984</v>
          </cell>
          <cell r="C579">
            <v>21</v>
          </cell>
          <cell r="D579" t="str">
            <v>Cty Coå Phaàn Vaät Tö  Haäu Giang</v>
          </cell>
          <cell r="F579" t="str">
            <v>Coâng Thöông</v>
          </cell>
          <cell r="G579" t="str">
            <v>Caàn Thô</v>
          </cell>
          <cell r="H579" t="str">
            <v>Traû tieàn mua gas</v>
          </cell>
          <cell r="I579">
            <v>76973001</v>
          </cell>
        </row>
        <row r="580">
          <cell r="A580">
            <v>34</v>
          </cell>
          <cell r="B580">
            <v>37984</v>
          </cell>
          <cell r="C580">
            <v>3</v>
          </cell>
          <cell r="D580" t="str">
            <v>Cty Coå Phaàn Boät Giaët Lix</v>
          </cell>
          <cell r="F580" t="str">
            <v>Coâng Thöông CN 14</v>
          </cell>
          <cell r="G580" t="str">
            <v>Hoà Chí Minh</v>
          </cell>
          <cell r="H580" t="str">
            <v>Traû tieàn mua boät giaët</v>
          </cell>
          <cell r="I580">
            <v>300000000</v>
          </cell>
        </row>
        <row r="581">
          <cell r="A581">
            <v>35</v>
          </cell>
          <cell r="B581">
            <v>37984</v>
          </cell>
          <cell r="C581">
            <v>8</v>
          </cell>
          <cell r="D581" t="str">
            <v>Cty Xi Maêng Haø Tieân II</v>
          </cell>
          <cell r="F581" t="str">
            <v>Coâng Thöông</v>
          </cell>
          <cell r="G581" t="str">
            <v>Kieân Giang</v>
          </cell>
          <cell r="H581" t="str">
            <v>Traû tieàn mua xi maêng 100taán</v>
          </cell>
          <cell r="I581">
            <v>60859250</v>
          </cell>
        </row>
        <row r="582">
          <cell r="A582">
            <v>31</v>
          </cell>
          <cell r="B582">
            <v>37986</v>
          </cell>
          <cell r="C582">
            <v>28</v>
          </cell>
          <cell r="D582" t="str">
            <v>Chi Nhaùnh Cty CP Söõa VN Taïi Caàn Thô</v>
          </cell>
          <cell r="F582" t="str">
            <v>Ñaàu Tö &amp; Phaùt Trieån</v>
          </cell>
          <cell r="G582" t="str">
            <v>Caàn Thô</v>
          </cell>
          <cell r="H582" t="str">
            <v>Traû tieân mua söõa hoäp caùc loaïi</v>
          </cell>
          <cell r="I582">
            <v>431930374</v>
          </cell>
        </row>
        <row r="583">
          <cell r="A583">
            <v>32</v>
          </cell>
          <cell r="B583">
            <v>37986</v>
          </cell>
          <cell r="C583">
            <v>28</v>
          </cell>
          <cell r="D583" t="str">
            <v>Chi Nhaùnh Cty CP Söõa VN Taïi Caàn Thô</v>
          </cell>
          <cell r="F583" t="str">
            <v>Ñaàu Tö &amp; Phaùt Trieån</v>
          </cell>
          <cell r="G583" t="str">
            <v>Caàn Thô</v>
          </cell>
          <cell r="H583" t="str">
            <v>Traû tieân mua söõa hoäp caùc loaïi</v>
          </cell>
          <cell r="I583">
            <v>216322049</v>
          </cell>
        </row>
        <row r="584">
          <cell r="A584">
            <v>33</v>
          </cell>
          <cell r="B584">
            <v>37986</v>
          </cell>
          <cell r="C584">
            <v>73</v>
          </cell>
          <cell r="D584" t="str">
            <v>Cty. TNHH SX.TM.HMP Myõ Haûo</v>
          </cell>
          <cell r="F584" t="str">
            <v>Ngoaïi Thöông</v>
          </cell>
          <cell r="G584" t="str">
            <v>Hoà Chí Minh</v>
          </cell>
          <cell r="H584" t="str">
            <v>Traû tieàn mua nöôùc röûa cheùn (TT.CM: 76.747.153ñ; TT.BL : 58.819.004ñ)</v>
          </cell>
          <cell r="I584">
            <v>135566157</v>
          </cell>
        </row>
        <row r="585">
          <cell r="A585">
            <v>34</v>
          </cell>
          <cell r="B585">
            <v>37986</v>
          </cell>
          <cell r="C585">
            <v>27</v>
          </cell>
          <cell r="D585" t="str">
            <v>Cty TNHH Quoác Teá Nagarjuna</v>
          </cell>
          <cell r="F585" t="str">
            <v>INDOVINA</v>
          </cell>
          <cell r="G585" t="str">
            <v>Hoà Chí Minh</v>
          </cell>
          <cell r="H585" t="str">
            <v>Traû tieàn mua ñöôøng</v>
          </cell>
          <cell r="I585">
            <v>30625000</v>
          </cell>
        </row>
        <row r="586">
          <cell r="A586">
            <v>35</v>
          </cell>
          <cell r="B586">
            <v>37986</v>
          </cell>
          <cell r="C586">
            <v>6</v>
          </cell>
          <cell r="D586" t="str">
            <v>BP Petco Ltd</v>
          </cell>
          <cell r="F586" t="str">
            <v>Citibank</v>
          </cell>
          <cell r="G586" t="str">
            <v>Hoà Chí Minh</v>
          </cell>
          <cell r="H586" t="str">
            <v>Traû tieàn mua nhôùt</v>
          </cell>
          <cell r="I586">
            <v>18600000</v>
          </cell>
        </row>
        <row r="587">
          <cell r="A587">
            <v>36</v>
          </cell>
          <cell r="B587">
            <v>37986</v>
          </cell>
          <cell r="C587">
            <v>76</v>
          </cell>
          <cell r="D587" t="str">
            <v>Cty Ñieän &amp; Ñieän Töû TCL Vieät Nam</v>
          </cell>
          <cell r="F587" t="str">
            <v>Ngoaïi Thöông</v>
          </cell>
          <cell r="G587" t="str">
            <v>Ñoàng Nai</v>
          </cell>
          <cell r="H587" t="str">
            <v>Traû tieàn mua haøng ñieän maùy</v>
          </cell>
          <cell r="I587">
            <v>57600000</v>
          </cell>
        </row>
        <row r="588">
          <cell r="A588">
            <v>37</v>
          </cell>
          <cell r="B588">
            <v>37986</v>
          </cell>
          <cell r="C588">
            <v>95</v>
          </cell>
          <cell r="D588" t="str">
            <v>Cty Deät May Thaønh Coâng - CN MieànTaây</v>
          </cell>
          <cell r="F588" t="str">
            <v>Ñaàu Tö &amp; Phaùt Trieån</v>
          </cell>
          <cell r="G588" t="str">
            <v>Caàn Thô</v>
          </cell>
          <cell r="H588" t="str">
            <v>Traû tieàn mua haøng may maëc</v>
          </cell>
          <cell r="I588">
            <v>3420740</v>
          </cell>
        </row>
        <row r="589">
          <cell r="A589">
            <v>38</v>
          </cell>
          <cell r="B589">
            <v>37986</v>
          </cell>
          <cell r="C589">
            <v>31</v>
          </cell>
          <cell r="D589" t="str">
            <v>Cty Daàu Aên Golden Hope - Nhaø Beø</v>
          </cell>
          <cell r="F589" t="str">
            <v>Sôû Giao Dòch II CTVN</v>
          </cell>
          <cell r="G589" t="str">
            <v>Hoà Chí Minh</v>
          </cell>
          <cell r="H589" t="str">
            <v>Traû tieàn mua daàu(TT.TN.BL)</v>
          </cell>
          <cell r="I589">
            <v>81131854</v>
          </cell>
        </row>
        <row r="590">
          <cell r="A590">
            <v>36</v>
          </cell>
          <cell r="B590">
            <v>37986</v>
          </cell>
          <cell r="C590">
            <v>77</v>
          </cell>
          <cell r="D590" t="str">
            <v>Cty Ñieän &amp; Ñieän Töû SAMSUNG VINA</v>
          </cell>
          <cell r="F590" t="str">
            <v>Coâng Thöông CN 4</v>
          </cell>
          <cell r="G590" t="str">
            <v>Hoà Chí Minh</v>
          </cell>
          <cell r="H590" t="str">
            <v>Traû tieàn mua haøng ñieän maùy</v>
          </cell>
          <cell r="I590">
            <v>21838300</v>
          </cell>
        </row>
        <row r="591">
          <cell r="A591">
            <v>37</v>
          </cell>
          <cell r="B591">
            <v>37986</v>
          </cell>
          <cell r="C591">
            <v>22</v>
          </cell>
          <cell r="D591" t="str">
            <v>Cty Deät Long An</v>
          </cell>
          <cell r="F591" t="str">
            <v>Coâng Thöông</v>
          </cell>
          <cell r="G591" t="str">
            <v>Long An</v>
          </cell>
          <cell r="H591" t="str">
            <v>Traû tieàn mua haøng may maëc</v>
          </cell>
          <cell r="I591">
            <v>17092480</v>
          </cell>
        </row>
        <row r="592">
          <cell r="A592">
            <v>38</v>
          </cell>
          <cell r="B592">
            <v>37986</v>
          </cell>
          <cell r="C592">
            <v>3</v>
          </cell>
          <cell r="D592" t="str">
            <v>Cty Coå Phaàn Boät Giaët Lix</v>
          </cell>
          <cell r="F592" t="str">
            <v>Coâng Thöông CN 14</v>
          </cell>
          <cell r="G592" t="str">
            <v>Hoà Chí Minh</v>
          </cell>
          <cell r="H592" t="str">
            <v>Traû tieàn mua boät giaët Lix</v>
          </cell>
          <cell r="I592">
            <v>340000000</v>
          </cell>
        </row>
        <row r="593">
          <cell r="A593">
            <v>39</v>
          </cell>
          <cell r="B593">
            <v>37986</v>
          </cell>
          <cell r="C593">
            <v>85</v>
          </cell>
          <cell r="D593" t="str">
            <v>CTy TNHH TM Minh Tuøng</v>
          </cell>
          <cell r="F593" t="str">
            <v>Sôû Giao Dòch II CTVN</v>
          </cell>
          <cell r="G593" t="str">
            <v>Hoà Chí Minh</v>
          </cell>
          <cell r="H593" t="str">
            <v>Traû tieàn mua haøng ñieän maùy</v>
          </cell>
          <cell r="I593">
            <v>46186000</v>
          </cell>
        </row>
        <row r="594">
          <cell r="A594">
            <v>39</v>
          </cell>
          <cell r="B594">
            <v>37986</v>
          </cell>
          <cell r="C594">
            <v>73</v>
          </cell>
          <cell r="D594" t="str">
            <v>Cty. TNHH SX.TM.HMP Myõ Haûo</v>
          </cell>
          <cell r="F594" t="str">
            <v>Ngoaïi Thöông</v>
          </cell>
          <cell r="G594" t="str">
            <v>Hoà Chí Minh</v>
          </cell>
          <cell r="H594" t="str">
            <v>Traû tieàn mua nöôùc röûa cheùn (TT.BL)</v>
          </cell>
          <cell r="I594">
            <v>125802529</v>
          </cell>
        </row>
        <row r="595">
          <cell r="A595">
            <v>1</v>
          </cell>
          <cell r="B595">
            <v>37988</v>
          </cell>
          <cell r="C595">
            <v>8</v>
          </cell>
          <cell r="D595" t="str">
            <v>Cty Xi Maêng Haø Tieân II</v>
          </cell>
          <cell r="F595" t="str">
            <v>Coâng Thöông</v>
          </cell>
          <cell r="G595" t="str">
            <v>Kieân Giang</v>
          </cell>
          <cell r="H595" t="str">
            <v>Traû tieàn mua xi maêng 400taán</v>
          </cell>
          <cell r="I595">
            <v>320320000</v>
          </cell>
        </row>
        <row r="596">
          <cell r="A596">
            <v>1</v>
          </cell>
          <cell r="B596">
            <v>37988</v>
          </cell>
          <cell r="C596">
            <v>99</v>
          </cell>
          <cell r="D596" t="str">
            <v xml:space="preserve">Löu Thò Myõ Phöôïng (CTyTNHH Taân Thaùi Thònh) </v>
          </cell>
          <cell r="F596" t="str">
            <v>AÙ Chaâu</v>
          </cell>
          <cell r="G596" t="str">
            <v>Hoà Chí Minh</v>
          </cell>
          <cell r="H596" t="str">
            <v>Traû tieàn mua nöôùc ngoït</v>
          </cell>
          <cell r="I596">
            <v>8799091</v>
          </cell>
        </row>
        <row r="597">
          <cell r="A597">
            <v>2</v>
          </cell>
          <cell r="B597">
            <v>37988</v>
          </cell>
          <cell r="C597">
            <v>36</v>
          </cell>
          <cell r="D597" t="str">
            <v>XN Xaêng Daàu Daàu Khí Vuõng Taøu</v>
          </cell>
          <cell r="F597" t="str">
            <v>Coâng Thöông</v>
          </cell>
          <cell r="G597" t="str">
            <v>Baø Ròa-Vuõng Taøu</v>
          </cell>
          <cell r="H597" t="str">
            <v>Traû tieàn mua xaêng daàu</v>
          </cell>
          <cell r="I597">
            <v>3593000000</v>
          </cell>
        </row>
        <row r="598">
          <cell r="A598">
            <v>1</v>
          </cell>
          <cell r="B598">
            <v>37988</v>
          </cell>
          <cell r="C598">
            <v>99</v>
          </cell>
          <cell r="D598" t="str">
            <v xml:space="preserve">Löu Thò Myõ Phöôïng (CTyTNHH Taân Thaùi Thònh) </v>
          </cell>
          <cell r="F598" t="str">
            <v>AÙ Chaâu</v>
          </cell>
          <cell r="G598" t="str">
            <v>Hoà Chí Minh</v>
          </cell>
          <cell r="H598" t="str">
            <v>Traû tieàn mua nöôùc ngoït</v>
          </cell>
          <cell r="I598">
            <v>8799091</v>
          </cell>
        </row>
        <row r="599">
          <cell r="A599">
            <v>2</v>
          </cell>
          <cell r="B599">
            <v>37988</v>
          </cell>
          <cell r="C599">
            <v>73</v>
          </cell>
          <cell r="D599" t="str">
            <v>Cty. TNHH SX.TM.HMP Myõ Haûo</v>
          </cell>
          <cell r="F599" t="str">
            <v>Ngoaïi Thöông</v>
          </cell>
          <cell r="G599" t="str">
            <v>Hoà Chí Minh</v>
          </cell>
          <cell r="H599" t="str">
            <v>Traû tieàn mua nöôùc röûa cheùn (TT.CM)</v>
          </cell>
          <cell r="I599">
            <v>34971864</v>
          </cell>
        </row>
        <row r="600">
          <cell r="A600">
            <v>3</v>
          </cell>
          <cell r="B600">
            <v>37989</v>
          </cell>
          <cell r="C600">
            <v>27</v>
          </cell>
          <cell r="D600" t="str">
            <v>Cty TNHH Quoác Teá Nagarjuna</v>
          </cell>
          <cell r="F600" t="str">
            <v>INDOVINA</v>
          </cell>
          <cell r="G600" t="str">
            <v>Hoà Chí Minh</v>
          </cell>
          <cell r="H600" t="str">
            <v>Traû tieàn mua ñöôøng</v>
          </cell>
          <cell r="I600">
            <v>30625000</v>
          </cell>
        </row>
        <row r="601">
          <cell r="A601">
            <v>3</v>
          </cell>
          <cell r="B601">
            <v>37989</v>
          </cell>
          <cell r="C601">
            <v>5</v>
          </cell>
          <cell r="D601" t="str">
            <v>Cty TNHH TMaïi Thaønh Long</v>
          </cell>
          <cell r="F601" t="str">
            <v>Coâng Thöong CN6</v>
          </cell>
          <cell r="G601" t="str">
            <v>Hoà Chí Minh</v>
          </cell>
          <cell r="H601" t="str">
            <v>Traû tieàn mua boät ngoït</v>
          </cell>
          <cell r="I601">
            <v>202346974</v>
          </cell>
        </row>
        <row r="602">
          <cell r="A602">
            <v>4</v>
          </cell>
          <cell r="B602">
            <v>37989</v>
          </cell>
          <cell r="C602">
            <v>41</v>
          </cell>
          <cell r="D602" t="str">
            <v>Cty Xi Maêng Nghi Sôn</v>
          </cell>
          <cell r="F602" t="str">
            <v>Coâng Thöông CN 9</v>
          </cell>
          <cell r="G602" t="str">
            <v>Hoà Chí Minh</v>
          </cell>
          <cell r="H602" t="str">
            <v>Traû tieàn mua xi maêng 400taán</v>
          </cell>
          <cell r="I602">
            <v>340000000</v>
          </cell>
        </row>
        <row r="603">
          <cell r="A603">
            <v>5</v>
          </cell>
          <cell r="B603">
            <v>37989</v>
          </cell>
          <cell r="C603">
            <v>36</v>
          </cell>
          <cell r="D603" t="str">
            <v>XN Xaêng Daàu Daàu Khí Vuõng Taøu</v>
          </cell>
          <cell r="F603" t="str">
            <v>Coâng Thöông</v>
          </cell>
          <cell r="G603" t="str">
            <v>Baø Ròa-Vuõng Taøu</v>
          </cell>
          <cell r="H603" t="str">
            <v>Traû tieàn mua xaêng daàu</v>
          </cell>
          <cell r="I603">
            <v>3594000000</v>
          </cell>
        </row>
        <row r="604">
          <cell r="A604">
            <v>8</v>
          </cell>
          <cell r="B604">
            <v>37993</v>
          </cell>
          <cell r="C604">
            <v>8</v>
          </cell>
          <cell r="D604" t="str">
            <v>Cty Xi Maêng Haø Tieân II</v>
          </cell>
          <cell r="F604" t="str">
            <v>Coâng Thöông</v>
          </cell>
          <cell r="G604" t="str">
            <v>Kieân Giang</v>
          </cell>
          <cell r="H604" t="str">
            <v>Traû tieàn mua xi maêng 300taán</v>
          </cell>
          <cell r="I604">
            <v>240240000</v>
          </cell>
        </row>
        <row r="605">
          <cell r="A605">
            <v>9</v>
          </cell>
          <cell r="B605">
            <v>37994</v>
          </cell>
          <cell r="C605">
            <v>14</v>
          </cell>
          <cell r="D605" t="str">
            <v>Coâng Ty Theùp Mieàn Nam</v>
          </cell>
          <cell r="F605" t="str">
            <v>Coâng Thöông CN I</v>
          </cell>
          <cell r="G605" t="str">
            <v>Hoà Chí Minh</v>
          </cell>
          <cell r="H605" t="str">
            <v>Traû tieàn mua haøng cho CN Theùp Mieàn Nam taïi Caàn Thô</v>
          </cell>
          <cell r="I605">
            <v>280000000</v>
          </cell>
        </row>
        <row r="606">
          <cell r="A606">
            <v>4</v>
          </cell>
          <cell r="B606">
            <v>37994</v>
          </cell>
          <cell r="C606">
            <v>79</v>
          </cell>
          <cell r="D606" t="str">
            <v>Doanh Nghiệp Tư Nhaân Minh Nghi</v>
          </cell>
          <cell r="F606" t="str">
            <v>T.M.C.P SG Coâng Thöông CN Bình Chaùnh</v>
          </cell>
          <cell r="G606" t="str">
            <v>Hoà Chí Minh</v>
          </cell>
          <cell r="H606" t="str">
            <v>Traû tieàn mua nöôùc ngoït</v>
          </cell>
          <cell r="I606">
            <v>11368175</v>
          </cell>
        </row>
        <row r="607">
          <cell r="A607">
            <v>10</v>
          </cell>
          <cell r="B607">
            <v>37994</v>
          </cell>
          <cell r="C607">
            <v>100</v>
          </cell>
          <cell r="D607" t="str">
            <v>CTy TNHH TM &amp; SX Vieät Tuøng</v>
          </cell>
          <cell r="F607" t="str">
            <v>Coâng Thöông CN 12</v>
          </cell>
          <cell r="G607" t="str">
            <v>Hoà Chí Minh</v>
          </cell>
          <cell r="H607" t="str">
            <v>Traû tieàn mua caù moøi</v>
          </cell>
          <cell r="I607">
            <v>12800000</v>
          </cell>
        </row>
        <row r="608">
          <cell r="A608">
            <v>11</v>
          </cell>
          <cell r="B608">
            <v>37994</v>
          </cell>
          <cell r="C608">
            <v>79</v>
          </cell>
          <cell r="D608" t="str">
            <v>Doanh Nghiệp Tư Nhaân Minh Nghi</v>
          </cell>
          <cell r="F608" t="str">
            <v>T.M.C.P SG Coâng Thöông CN Bình Chaùnh</v>
          </cell>
          <cell r="G608" t="str">
            <v>Hoà Chí Minh</v>
          </cell>
          <cell r="H608" t="str">
            <v>Traû tieàn mua nöôùc ngoït</v>
          </cell>
          <cell r="I608">
            <v>11368175</v>
          </cell>
        </row>
        <row r="609">
          <cell r="A609">
            <v>4</v>
          </cell>
          <cell r="B609">
            <v>37994</v>
          </cell>
          <cell r="C609">
            <v>73</v>
          </cell>
          <cell r="D609" t="str">
            <v>Cty. TNHH SX.TM.HMP Myõ Haûo</v>
          </cell>
          <cell r="F609" t="str">
            <v>Ngoaïi Thöông</v>
          </cell>
          <cell r="G609" t="str">
            <v>Hoà Chí Minh</v>
          </cell>
          <cell r="H609" t="str">
            <v>Traû tieàn mua nöôùc röûa cheùn (TT.CM)</v>
          </cell>
          <cell r="I609">
            <v>42271354</v>
          </cell>
        </row>
        <row r="610">
          <cell r="A610">
            <v>5</v>
          </cell>
          <cell r="B610">
            <v>37995</v>
          </cell>
          <cell r="C610">
            <v>79</v>
          </cell>
          <cell r="D610" t="str">
            <v>Doanh Nghiệp Tư Nhaân Minh Nghi</v>
          </cell>
          <cell r="F610" t="str">
            <v>T.M.C.P SG Coâng Thöông CN Bình Chaùnh</v>
          </cell>
          <cell r="G610" t="str">
            <v>Hoà Chí Minh</v>
          </cell>
          <cell r="H610" t="str">
            <v>Traû tieàn mua nöôùc ngoït</v>
          </cell>
          <cell r="I610">
            <v>30000000</v>
          </cell>
        </row>
        <row r="611">
          <cell r="A611">
            <v>6</v>
          </cell>
          <cell r="B611">
            <v>37995</v>
          </cell>
          <cell r="C611">
            <v>27</v>
          </cell>
          <cell r="D611" t="str">
            <v>Cty TNHH Quoác Teá Nagarjuna</v>
          </cell>
          <cell r="F611" t="str">
            <v>INDOVINA</v>
          </cell>
          <cell r="G611" t="str">
            <v>Hoà Chí Minh</v>
          </cell>
          <cell r="H611" t="str">
            <v>Traû tieàn mua ñöôøng</v>
          </cell>
          <cell r="I611">
            <v>61600000</v>
          </cell>
        </row>
        <row r="612">
          <cell r="A612">
            <v>12</v>
          </cell>
          <cell r="B612">
            <v>37995</v>
          </cell>
          <cell r="C612">
            <v>1</v>
          </cell>
          <cell r="D612" t="str">
            <v>Nhaø Maùy Thuoác Laù Saøi Goøn</v>
          </cell>
          <cell r="F612" t="str">
            <v>Sôû Giao Dòch II CTVN</v>
          </cell>
          <cell r="G612" t="str">
            <v>Hoà Chí Minh</v>
          </cell>
          <cell r="H612" t="str">
            <v>Traû tieàn mua thuoác laù</v>
          </cell>
          <cell r="I612">
            <v>90750000</v>
          </cell>
        </row>
        <row r="613">
          <cell r="A613">
            <v>5</v>
          </cell>
          <cell r="B613">
            <v>37995</v>
          </cell>
          <cell r="C613">
            <v>99</v>
          </cell>
          <cell r="D613" t="str">
            <v xml:space="preserve">Löu Thò Myõ Phöôïng (CTyTNHH Taân Thaùi Thònh) </v>
          </cell>
          <cell r="F613" t="str">
            <v>AÙ Chaâu</v>
          </cell>
          <cell r="G613" t="str">
            <v>Hoà Chí Minh</v>
          </cell>
          <cell r="H613" t="str">
            <v>Traû tieàn mua nöôùc ngoït</v>
          </cell>
          <cell r="I613">
            <v>30000000</v>
          </cell>
        </row>
        <row r="614">
          <cell r="A614">
            <v>6</v>
          </cell>
          <cell r="B614">
            <v>37995</v>
          </cell>
          <cell r="C614">
            <v>85</v>
          </cell>
          <cell r="D614" t="str">
            <v>CTy TNHH TM Minh Tuøng</v>
          </cell>
          <cell r="F614" t="str">
            <v>Sôû Giao Dòch II CTVN</v>
          </cell>
          <cell r="G614" t="str">
            <v>Hoà Chí Minh</v>
          </cell>
          <cell r="H614" t="str">
            <v>Traû tieàn mua haøng ñieän töû</v>
          </cell>
          <cell r="I614">
            <v>60242000</v>
          </cell>
        </row>
        <row r="615">
          <cell r="A615">
            <v>13</v>
          </cell>
          <cell r="B615">
            <v>37998</v>
          </cell>
          <cell r="C615">
            <v>8</v>
          </cell>
          <cell r="D615" t="str">
            <v>Cty Xi Maêng Haø Tieân II</v>
          </cell>
          <cell r="F615" t="str">
            <v>Coâng Thöông</v>
          </cell>
          <cell r="G615" t="str">
            <v>Kieân Giang</v>
          </cell>
          <cell r="H615" t="str">
            <v>Traû tieàn mua xi maêng 80taán</v>
          </cell>
          <cell r="I615">
            <v>52873700</v>
          </cell>
        </row>
        <row r="616">
          <cell r="A616">
            <v>14</v>
          </cell>
          <cell r="B616">
            <v>37998</v>
          </cell>
          <cell r="C616">
            <v>36</v>
          </cell>
          <cell r="D616" t="str">
            <v>XN Xaêng Daàu Daàu Khí Vuõng Taøu</v>
          </cell>
          <cell r="F616" t="str">
            <v>Coâng Thöông</v>
          </cell>
          <cell r="G616" t="str">
            <v>Baø Ròa-Vuõng Taøu</v>
          </cell>
          <cell r="H616" t="str">
            <v>Traû tieàn mua xaêng daàu</v>
          </cell>
          <cell r="I616">
            <v>3785000000</v>
          </cell>
        </row>
        <row r="617">
          <cell r="A617">
            <v>15</v>
          </cell>
          <cell r="B617">
            <v>37999</v>
          </cell>
          <cell r="C617">
            <v>5</v>
          </cell>
          <cell r="D617" t="str">
            <v>Cty TNHH TMaïi Thaønh Long</v>
          </cell>
          <cell r="F617" t="str">
            <v>Coâng Thöong CN6</v>
          </cell>
          <cell r="G617" t="str">
            <v>Hoà Chí Minh</v>
          </cell>
          <cell r="H617" t="str">
            <v>Traû tieàn mua boät ngoït</v>
          </cell>
          <cell r="I617">
            <v>395408144</v>
          </cell>
        </row>
        <row r="618">
          <cell r="A618">
            <v>16</v>
          </cell>
          <cell r="B618">
            <v>37999</v>
          </cell>
          <cell r="C618">
            <v>31</v>
          </cell>
          <cell r="D618" t="str">
            <v>Cty Daàu Aên Golden Hope - Nhaø Beø</v>
          </cell>
          <cell r="F618" t="str">
            <v>Sôû Giao Dòch II CTVN</v>
          </cell>
          <cell r="G618" t="str">
            <v>Hoà Chí Minh</v>
          </cell>
          <cell r="H618" t="str">
            <v>Traû tieàn mua daàu aên TT.TN.BL</v>
          </cell>
          <cell r="I618">
            <v>86840305</v>
          </cell>
        </row>
        <row r="619">
          <cell r="A619">
            <v>17</v>
          </cell>
          <cell r="B619">
            <v>37999</v>
          </cell>
          <cell r="C619">
            <v>31</v>
          </cell>
          <cell r="D619" t="str">
            <v>Cty Daàu Aên Golden Hope - Nhaø Beø</v>
          </cell>
          <cell r="F619" t="str">
            <v>Sôû Giao Dòch II CTVN</v>
          </cell>
          <cell r="G619" t="str">
            <v>Hoà Chí Minh</v>
          </cell>
          <cell r="H619" t="str">
            <v>Traû tieàn mua daàu xaù</v>
          </cell>
          <cell r="I619">
            <v>12107700</v>
          </cell>
        </row>
        <row r="620">
          <cell r="A620">
            <v>7</v>
          </cell>
          <cell r="B620">
            <v>37999</v>
          </cell>
          <cell r="C620">
            <v>73</v>
          </cell>
          <cell r="D620" t="str">
            <v>Cty. TNHH SX.TM.HMP Myõ Haûo</v>
          </cell>
          <cell r="F620" t="str">
            <v>Ngoaïi Thöông</v>
          </cell>
          <cell r="G620" t="str">
            <v>Hoà Chí Minh</v>
          </cell>
          <cell r="H620" t="str">
            <v>Traû tieàn mua nöôùc röûa cheùn (TT.BL)</v>
          </cell>
          <cell r="I620">
            <v>54281639</v>
          </cell>
        </row>
        <row r="621">
          <cell r="A621">
            <v>8</v>
          </cell>
          <cell r="B621">
            <v>38000</v>
          </cell>
          <cell r="C621">
            <v>66</v>
          </cell>
          <cell r="D621" t="str">
            <v>Cty UNI PRESIDENT</v>
          </cell>
          <cell r="F621" t="str">
            <v>ANZ</v>
          </cell>
          <cell r="G621" t="str">
            <v>Hoà Chí Minh</v>
          </cell>
          <cell r="H621" t="str">
            <v>Traû tieàn mua mì Unif</v>
          </cell>
          <cell r="I621">
            <v>25149948</v>
          </cell>
        </row>
        <row r="622">
          <cell r="A622">
            <v>18</v>
          </cell>
          <cell r="B622">
            <v>38000</v>
          </cell>
          <cell r="C622">
            <v>10</v>
          </cell>
          <cell r="D622" t="str">
            <v>Cty TNHH Daàu Nhôùt vaø Hoùa Chaát VN</v>
          </cell>
          <cell r="F622" t="str">
            <v>Hoàng Kong&amp; Thöôïng Haûi</v>
          </cell>
          <cell r="G622" t="str">
            <v>Hoà Chí Minh</v>
          </cell>
          <cell r="H622" t="str">
            <v>Traû tieàn mua nhôùt</v>
          </cell>
          <cell r="I622">
            <v>147880000</v>
          </cell>
        </row>
        <row r="623">
          <cell r="A623">
            <v>19</v>
          </cell>
          <cell r="B623">
            <v>38000</v>
          </cell>
          <cell r="C623">
            <v>90</v>
          </cell>
          <cell r="D623" t="str">
            <v>CN CTy. CP Ñöôøng Bieân Hoøa taïi Caàn Thô</v>
          </cell>
          <cell r="F623" t="str">
            <v>Coâng Thöông</v>
          </cell>
          <cell r="G623" t="str">
            <v>Caàn Thô</v>
          </cell>
          <cell r="H623" t="str">
            <v>Traû tieàn mua ñöôøng</v>
          </cell>
          <cell r="I623">
            <v>21400000</v>
          </cell>
        </row>
        <row r="624">
          <cell r="A624">
            <v>9</v>
          </cell>
          <cell r="B624">
            <v>38000</v>
          </cell>
          <cell r="C624">
            <v>27</v>
          </cell>
          <cell r="D624" t="str">
            <v>Cty TNHH Quoác Teá Nagarjuna</v>
          </cell>
          <cell r="F624" t="str">
            <v>INDOVINA</v>
          </cell>
          <cell r="G624" t="str">
            <v>Hoà Chí Minh</v>
          </cell>
          <cell r="H624" t="str">
            <v>Traû tieàn mua ñöôøng</v>
          </cell>
          <cell r="I624">
            <v>39600000</v>
          </cell>
        </row>
        <row r="625">
          <cell r="A625">
            <v>10</v>
          </cell>
          <cell r="B625">
            <v>38000</v>
          </cell>
          <cell r="C625">
            <v>44</v>
          </cell>
          <cell r="D625" t="str">
            <v>CTy Ñieän Baùo Ñieän Thoaïi Baïc Lieâu</v>
          </cell>
          <cell r="F625" t="str">
            <v xml:space="preserve">Coâng Thöông </v>
          </cell>
          <cell r="G625" t="str">
            <v>Baïc Lieâu</v>
          </cell>
          <cell r="H625" t="str">
            <v>Traû tieàn ñieän thoaïi thaùng 12/2003</v>
          </cell>
          <cell r="I625">
            <v>10013205</v>
          </cell>
        </row>
        <row r="626">
          <cell r="A626">
            <v>11</v>
          </cell>
          <cell r="B626">
            <v>38001</v>
          </cell>
          <cell r="C626">
            <v>93</v>
          </cell>
          <cell r="D626" t="str">
            <v>Cty Coå Phaàn Giaáy Vieãn Ñoâng</v>
          </cell>
          <cell r="F626" t="str">
            <v>Coâng Thöông CN 12</v>
          </cell>
          <cell r="G626" t="str">
            <v>Hoà Chí Minh</v>
          </cell>
          <cell r="H626" t="str">
            <v>Traû tieàn mua giaáy Vieãn Ñoâng</v>
          </cell>
          <cell r="I626">
            <v>10091895</v>
          </cell>
        </row>
        <row r="627">
          <cell r="A627">
            <v>12</v>
          </cell>
          <cell r="B627">
            <v>38001</v>
          </cell>
          <cell r="C627">
            <v>59</v>
          </cell>
          <cell r="D627" t="str">
            <v>Baùo Ñaïi Ñoaøn Keát</v>
          </cell>
          <cell r="F627" t="str">
            <v>Kho Baïc Nhaø Nöôùc Q.3</v>
          </cell>
          <cell r="G627" t="str">
            <v>Hoà Chí Minh</v>
          </cell>
          <cell r="H627" t="str">
            <v>Quaûng caùo baùo xuaân naêm 2004</v>
          </cell>
          <cell r="I627">
            <v>3000000</v>
          </cell>
        </row>
        <row r="628">
          <cell r="A628">
            <v>13</v>
          </cell>
          <cell r="B628">
            <v>38002</v>
          </cell>
          <cell r="C628">
            <v>28</v>
          </cell>
          <cell r="D628" t="str">
            <v>Chi Nhaùnh Cty CP Söõa VN Taïi Caàn Thô</v>
          </cell>
          <cell r="F628" t="str">
            <v>Ñaàu Tö &amp; Phaùt Trieån</v>
          </cell>
          <cell r="G628" t="str">
            <v>Caàn Thô</v>
          </cell>
          <cell r="H628" t="str">
            <v>Traû tieân mua söõa hoäp caùc loaïi</v>
          </cell>
          <cell r="I628">
            <v>900000000</v>
          </cell>
        </row>
        <row r="629">
          <cell r="A629">
            <v>20</v>
          </cell>
          <cell r="B629">
            <v>38002</v>
          </cell>
          <cell r="C629">
            <v>36</v>
          </cell>
          <cell r="D629" t="str">
            <v>XN Xaêng Daàu Daàu Khí Vuõng Taøu</v>
          </cell>
          <cell r="F629" t="str">
            <v>Coâng Thöông</v>
          </cell>
          <cell r="G629" t="str">
            <v>Baø Ròa-Vuõng Taøu</v>
          </cell>
          <cell r="H629" t="str">
            <v>Traû tieàn mua xaêng daàu</v>
          </cell>
          <cell r="I629">
            <v>2011000000</v>
          </cell>
        </row>
        <row r="630">
          <cell r="A630">
            <v>21</v>
          </cell>
          <cell r="B630">
            <v>38002</v>
          </cell>
          <cell r="C630">
            <v>3</v>
          </cell>
          <cell r="D630" t="str">
            <v>Cty Coå Phaàn Boät Giaët Lix</v>
          </cell>
          <cell r="F630" t="str">
            <v>Coâng Thöông CN 14</v>
          </cell>
          <cell r="G630" t="str">
            <v>Hoà Chí Minh</v>
          </cell>
          <cell r="H630" t="str">
            <v>Traû tieàn mua boät giaët</v>
          </cell>
          <cell r="I630">
            <v>240000000</v>
          </cell>
        </row>
        <row r="631">
          <cell r="A631">
            <v>14</v>
          </cell>
          <cell r="B631">
            <v>38002</v>
          </cell>
          <cell r="C631">
            <v>80</v>
          </cell>
          <cell r="D631" t="str">
            <v>Chi Nhaùnh Cty TNHH AÉC-QUY GS VN</v>
          </cell>
          <cell r="F631" t="str">
            <v>Ngoaïi Thöông</v>
          </cell>
          <cell r="G631" t="str">
            <v>Hoà Chí Minh</v>
          </cell>
          <cell r="H631" t="str">
            <v>Traû tieàn mua bình aéc quy</v>
          </cell>
          <cell r="I631">
            <v>25806000</v>
          </cell>
        </row>
        <row r="632">
          <cell r="A632">
            <v>22</v>
          </cell>
          <cell r="B632">
            <v>38002</v>
          </cell>
          <cell r="C632">
            <v>14</v>
          </cell>
          <cell r="D632" t="str">
            <v>Coâng Ty Theùp Mieàn Nam</v>
          </cell>
          <cell r="F632" t="str">
            <v>Coâng Thöông CN I</v>
          </cell>
          <cell r="G632" t="str">
            <v>Hoà Chí Minh</v>
          </cell>
          <cell r="H632" t="str">
            <v>Traû tieàn mua haøng cho CN Theùp Mieàn Nam taïi Caàn Thô</v>
          </cell>
          <cell r="I632">
            <v>100000000</v>
          </cell>
        </row>
        <row r="633">
          <cell r="A633">
            <v>23</v>
          </cell>
          <cell r="B633">
            <v>38005</v>
          </cell>
          <cell r="C633">
            <v>36</v>
          </cell>
          <cell r="D633" t="str">
            <v>XN Xaêng Daàu Daàu Khí Vuõng Taøu</v>
          </cell>
          <cell r="F633" t="str">
            <v>Coâng Thöông</v>
          </cell>
          <cell r="G633" t="str">
            <v>Baø Ròa-Vuõng Taøu</v>
          </cell>
          <cell r="H633" t="str">
            <v>Traû tieàn mua xaêng daàu</v>
          </cell>
          <cell r="I633">
            <v>3610000000</v>
          </cell>
        </row>
        <row r="634">
          <cell r="A634">
            <v>24</v>
          </cell>
          <cell r="B634">
            <v>38005</v>
          </cell>
          <cell r="C634">
            <v>31</v>
          </cell>
          <cell r="D634" t="str">
            <v>Cty Daàu Aên Golden Hope - Nhaø Beø</v>
          </cell>
          <cell r="F634" t="str">
            <v>Sôû Giao Dòch II CTVN</v>
          </cell>
          <cell r="G634" t="str">
            <v>Hoà Chí Minh</v>
          </cell>
          <cell r="H634" t="str">
            <v>Traû tieàn mua daàu xaù</v>
          </cell>
          <cell r="I634">
            <v>36323100</v>
          </cell>
        </row>
        <row r="635">
          <cell r="A635">
            <v>25</v>
          </cell>
          <cell r="B635">
            <v>38005</v>
          </cell>
          <cell r="C635">
            <v>31</v>
          </cell>
          <cell r="D635" t="str">
            <v>Cty Daàu Aên Golden Hope - Nhaø Beø</v>
          </cell>
          <cell r="F635" t="str">
            <v>Sôû Giao Dòch II CTVN</v>
          </cell>
          <cell r="G635" t="str">
            <v>Hoà Chí Minh</v>
          </cell>
          <cell r="H635" t="str">
            <v>Traû tieàn mua daàu aên TT.TN.BL</v>
          </cell>
          <cell r="I635">
            <v>99751414</v>
          </cell>
        </row>
        <row r="636">
          <cell r="A636">
            <v>15</v>
          </cell>
          <cell r="B636">
            <v>38005</v>
          </cell>
          <cell r="C636">
            <v>28</v>
          </cell>
          <cell r="D636" t="str">
            <v>Chi Nhaùnh Cty CP Söõa VN Taïi Caàn Thô</v>
          </cell>
          <cell r="F636" t="str">
            <v>Ñaàu Tö &amp; Phaùt Trieån</v>
          </cell>
          <cell r="G636" t="str">
            <v>Caàn Thô</v>
          </cell>
          <cell r="H636" t="str">
            <v>Traû tieân mua söõa hoäp caùc loaïi</v>
          </cell>
          <cell r="I636">
            <v>200000000</v>
          </cell>
        </row>
        <row r="637">
          <cell r="A637">
            <v>16</v>
          </cell>
          <cell r="B637">
            <v>38005</v>
          </cell>
          <cell r="C637">
            <v>9</v>
          </cell>
          <cell r="D637" t="str">
            <v>Castrol Vieät Nam Ltd</v>
          </cell>
          <cell r="F637" t="str">
            <v>Ngoaïi Thöông</v>
          </cell>
          <cell r="G637" t="str">
            <v>Hoà Chí Minh</v>
          </cell>
          <cell r="H637" t="str">
            <v>Traû tieàn mua nhôùt</v>
          </cell>
          <cell r="I637">
            <v>9264528</v>
          </cell>
        </row>
        <row r="638">
          <cell r="A638">
            <v>17</v>
          </cell>
          <cell r="B638">
            <v>38005</v>
          </cell>
          <cell r="C638">
            <v>73</v>
          </cell>
          <cell r="D638" t="str">
            <v>Cty. TNHH SX.TM.HMP Myõ Haûo</v>
          </cell>
          <cell r="F638" t="str">
            <v>Ngoaïi Thöông</v>
          </cell>
          <cell r="G638" t="str">
            <v>Hoà Chí Minh</v>
          </cell>
          <cell r="H638" t="str">
            <v>Traû tieàn mua nöôùc röûa cheùn (TT.BL)</v>
          </cell>
          <cell r="I638">
            <v>44501465</v>
          </cell>
        </row>
        <row r="639">
          <cell r="A639">
            <v>18</v>
          </cell>
          <cell r="B639">
            <v>38005</v>
          </cell>
          <cell r="C639">
            <v>27</v>
          </cell>
          <cell r="D639" t="str">
            <v>Cty TNHH Quoác Teá Nagarjuna</v>
          </cell>
          <cell r="F639" t="str">
            <v>INDOVINA</v>
          </cell>
          <cell r="G639" t="str">
            <v>Hoà Chí Minh</v>
          </cell>
          <cell r="H639" t="str">
            <v>Traû tieàn mua ñöôøng</v>
          </cell>
          <cell r="I639">
            <v>39600000</v>
          </cell>
        </row>
        <row r="640">
          <cell r="A640">
            <v>19</v>
          </cell>
          <cell r="B640">
            <v>38005</v>
          </cell>
          <cell r="C640">
            <v>66</v>
          </cell>
          <cell r="D640" t="str">
            <v>Cty UNI PRESIDENT</v>
          </cell>
          <cell r="F640" t="str">
            <v>ANZ</v>
          </cell>
          <cell r="G640" t="str">
            <v>Hoà Chí Minh</v>
          </cell>
          <cell r="H640" t="str">
            <v>Traû tieàn mua mì Unif</v>
          </cell>
          <cell r="I640">
            <v>39072882</v>
          </cell>
        </row>
        <row r="641">
          <cell r="A641">
            <v>20</v>
          </cell>
          <cell r="B641">
            <v>38005</v>
          </cell>
          <cell r="C641">
            <v>94</v>
          </cell>
          <cell r="D641" t="str">
            <v>CTy TNHH SX Taân AÙ Chaâu</v>
          </cell>
          <cell r="F641" t="str">
            <v>Coâng Thöông CN 9</v>
          </cell>
          <cell r="G641" t="str">
            <v>Hoà Chí Minh</v>
          </cell>
          <cell r="H641" t="str">
            <v>Traû tieàn mua chaùo bình tieân</v>
          </cell>
          <cell r="I641">
            <v>5936000</v>
          </cell>
        </row>
        <row r="642">
          <cell r="A642">
            <v>17</v>
          </cell>
          <cell r="B642">
            <v>38005</v>
          </cell>
          <cell r="C642">
            <v>73</v>
          </cell>
          <cell r="D642" t="str">
            <v>Cty. TNHH SX.TM.HMP Myõ Haûo</v>
          </cell>
          <cell r="F642" t="str">
            <v>Ngoaïi Thöông</v>
          </cell>
          <cell r="G642" t="str">
            <v>Hoà Chí Minh</v>
          </cell>
          <cell r="H642" t="str">
            <v>Traû tieàn mua nöôùc röûa cheùn (TT.BL: 83.359.005ñ; TT.CM: 45.521.291ñ)</v>
          </cell>
          <cell r="I642">
            <v>128880296</v>
          </cell>
        </row>
        <row r="643">
          <cell r="A643">
            <v>22</v>
          </cell>
          <cell r="B643">
            <v>38006</v>
          </cell>
          <cell r="C643">
            <v>14</v>
          </cell>
          <cell r="D643" t="str">
            <v>Coâng Ty Theùp Mieàn Nam</v>
          </cell>
          <cell r="F643" t="str">
            <v>Coâng Thöông CN I</v>
          </cell>
          <cell r="G643" t="str">
            <v>Hoà Chí Minh</v>
          </cell>
          <cell r="H643" t="str">
            <v xml:space="preserve">Traû tieàn mua haøng cho CN Mieàn Taây C.Ty Theùp Mieàn Nam </v>
          </cell>
          <cell r="I643">
            <v>550000000</v>
          </cell>
        </row>
        <row r="644">
          <cell r="A644">
            <v>23</v>
          </cell>
          <cell r="B644">
            <v>38013</v>
          </cell>
          <cell r="C644">
            <v>8</v>
          </cell>
          <cell r="D644" t="str">
            <v>Cty Xi Maêng Haø Tieân II</v>
          </cell>
          <cell r="F644" t="str">
            <v>Coâng Thöông</v>
          </cell>
          <cell r="G644" t="str">
            <v>Kieân Giang</v>
          </cell>
          <cell r="H644" t="str">
            <v>Traû tieàn mua xi maêng 300taán</v>
          </cell>
          <cell r="I644">
            <v>234135000</v>
          </cell>
        </row>
        <row r="645">
          <cell r="A645">
            <v>18</v>
          </cell>
          <cell r="B645">
            <v>38013</v>
          </cell>
          <cell r="C645">
            <v>28</v>
          </cell>
          <cell r="D645" t="str">
            <v>Chi Nhaùnh Cty CP Söõa VN Taïi Caàn Thô</v>
          </cell>
          <cell r="F645" t="str">
            <v>Ñaàu Tö &amp; Phaùt Trieån</v>
          </cell>
          <cell r="G645" t="str">
            <v>Caàn Thô</v>
          </cell>
          <cell r="H645" t="str">
            <v>Traû tieân mua söõa hoäp caùc loaïi</v>
          </cell>
          <cell r="I645">
            <v>261590630</v>
          </cell>
        </row>
        <row r="646">
          <cell r="A646">
            <v>19</v>
          </cell>
          <cell r="B646">
            <v>38013</v>
          </cell>
          <cell r="C646">
            <v>31</v>
          </cell>
          <cell r="D646" t="str">
            <v>Cty Daàu Aên Golden Hope - Nhaø Beø</v>
          </cell>
          <cell r="F646" t="str">
            <v>Sôû Giao Dòch II CTVN</v>
          </cell>
          <cell r="G646" t="str">
            <v>Hoà Chí Minh</v>
          </cell>
          <cell r="H646" t="str">
            <v>Traû tieàn mua daàu aên TT.TN.Hoä Phoøng</v>
          </cell>
          <cell r="I646">
            <v>84856420</v>
          </cell>
        </row>
        <row r="647">
          <cell r="A647">
            <v>24</v>
          </cell>
          <cell r="B647">
            <v>38015</v>
          </cell>
          <cell r="C647">
            <v>36</v>
          </cell>
          <cell r="D647" t="str">
            <v>XN Xaêng Daàu Daàu Khí Vuõng Taøu</v>
          </cell>
          <cell r="F647" t="str">
            <v>Coâng Thöông</v>
          </cell>
          <cell r="G647" t="str">
            <v>Baø Ròa-Vuõng Taøu</v>
          </cell>
          <cell r="H647" t="str">
            <v>Traû tieàn mua xaêng daàu</v>
          </cell>
          <cell r="I647">
            <v>1930000000</v>
          </cell>
        </row>
        <row r="648">
          <cell r="A648">
            <v>25</v>
          </cell>
          <cell r="B648">
            <v>38015</v>
          </cell>
          <cell r="C648">
            <v>31</v>
          </cell>
          <cell r="D648" t="str">
            <v>Cty Daàu Aên Golden Hope - Nhaø Beø</v>
          </cell>
          <cell r="F648" t="str">
            <v>Sôû Giao Dòch II CTVN</v>
          </cell>
          <cell r="G648" t="str">
            <v>Hoà Chí Minh</v>
          </cell>
          <cell r="H648" t="str">
            <v>Traû tieàn mua daàu aên TT.TN.CM</v>
          </cell>
          <cell r="I648">
            <v>109604994</v>
          </cell>
        </row>
        <row r="649">
          <cell r="A649">
            <v>26</v>
          </cell>
          <cell r="B649">
            <v>38015</v>
          </cell>
          <cell r="C649">
            <v>7</v>
          </cell>
          <cell r="D649" t="str">
            <v>Xí Nghieäp Colusa-Miliket</v>
          </cell>
          <cell r="F649" t="str">
            <v>Ñaàu Tö &amp; Phaùt Trieån CN Thuû Ñöùc</v>
          </cell>
          <cell r="G649" t="str">
            <v>Hoà Chí Minh</v>
          </cell>
          <cell r="H649" t="str">
            <v>Traû tieàn mì Colusa</v>
          </cell>
          <cell r="I649">
            <v>188101605</v>
          </cell>
        </row>
        <row r="650">
          <cell r="A650">
            <v>27</v>
          </cell>
          <cell r="B650">
            <v>38015</v>
          </cell>
          <cell r="C650">
            <v>46</v>
          </cell>
          <cell r="D650" t="str">
            <v>CTy MIWON VIETNAM</v>
          </cell>
          <cell r="F650" t="str">
            <v xml:space="preserve">Coâng Thöông </v>
          </cell>
          <cell r="G650" t="str">
            <v>Phuù Thoï</v>
          </cell>
          <cell r="H650" t="str">
            <v>Traû tieàn mua boät ngoït</v>
          </cell>
          <cell r="I650">
            <v>49859539</v>
          </cell>
        </row>
        <row r="651">
          <cell r="A651">
            <v>28</v>
          </cell>
          <cell r="B651">
            <v>38015</v>
          </cell>
          <cell r="C651">
            <v>100</v>
          </cell>
          <cell r="D651" t="str">
            <v>CTy TNHH TM &amp; SX Vieät Tuøng</v>
          </cell>
          <cell r="F651" t="str">
            <v>Coâng Thöông CN 12</v>
          </cell>
          <cell r="G651" t="str">
            <v>Hoà Chí Minh</v>
          </cell>
          <cell r="H651" t="str">
            <v>Traû tieàn mua caù moøi</v>
          </cell>
          <cell r="I651">
            <v>7680000</v>
          </cell>
        </row>
        <row r="652">
          <cell r="A652">
            <v>20</v>
          </cell>
          <cell r="B652">
            <v>38015</v>
          </cell>
          <cell r="C652">
            <v>66</v>
          </cell>
          <cell r="D652" t="str">
            <v>Cty UNI PRESIDENT</v>
          </cell>
          <cell r="F652" t="str">
            <v>ANZ</v>
          </cell>
          <cell r="G652" t="str">
            <v>Hoà Chí Minh</v>
          </cell>
          <cell r="H652" t="str">
            <v>Traû tieàn mì Unif</v>
          </cell>
          <cell r="I652">
            <v>45436320</v>
          </cell>
        </row>
        <row r="653">
          <cell r="A653">
            <v>21</v>
          </cell>
          <cell r="B653">
            <v>38015</v>
          </cell>
          <cell r="C653">
            <v>73</v>
          </cell>
          <cell r="D653" t="str">
            <v>Cty. TNHH SX.TM.HMP Myõ Haûo</v>
          </cell>
          <cell r="F653" t="str">
            <v>Ngoaïi Thöông</v>
          </cell>
          <cell r="G653" t="str">
            <v>Hoà Chí Minh</v>
          </cell>
          <cell r="H653" t="str">
            <v>Traû tieàn mua nöôùc röûa cheùn  (TT.CM)</v>
          </cell>
          <cell r="I653">
            <v>105391542</v>
          </cell>
        </row>
        <row r="654">
          <cell r="A654">
            <v>22</v>
          </cell>
          <cell r="B654">
            <v>38016</v>
          </cell>
          <cell r="C654">
            <v>28</v>
          </cell>
          <cell r="D654" t="str">
            <v>Chi Nhaùnh Cty CP Söõa VN Taïi Caàn Thô</v>
          </cell>
          <cell r="F654" t="str">
            <v>Ñaàu Tö &amp; Phaùt Trieån</v>
          </cell>
          <cell r="G654" t="str">
            <v>Caàn Thô</v>
          </cell>
          <cell r="H654" t="str">
            <v>Traû tieân mua söõa hoäp caùc loaïi</v>
          </cell>
          <cell r="I654">
            <v>340205237</v>
          </cell>
        </row>
        <row r="655">
          <cell r="A655">
            <v>29</v>
          </cell>
          <cell r="B655">
            <v>38016</v>
          </cell>
          <cell r="C655">
            <v>8</v>
          </cell>
          <cell r="D655" t="str">
            <v>Cty Xi Maêng Haø Tieân II</v>
          </cell>
          <cell r="F655" t="str">
            <v>Coâng Thöông</v>
          </cell>
          <cell r="G655" t="str">
            <v>Kieân Giang</v>
          </cell>
          <cell r="H655" t="str">
            <v>Traû tieàn mua xi maêng 120taán</v>
          </cell>
          <cell r="I655">
            <v>97040550</v>
          </cell>
        </row>
        <row r="656">
          <cell r="A656">
            <v>30</v>
          </cell>
          <cell r="B656">
            <v>38016</v>
          </cell>
          <cell r="C656">
            <v>22</v>
          </cell>
          <cell r="D656" t="str">
            <v>Cty Deät Long An</v>
          </cell>
          <cell r="F656" t="str">
            <v>Coâng Thöông</v>
          </cell>
          <cell r="G656" t="str">
            <v>Long An</v>
          </cell>
          <cell r="H656" t="str">
            <v>Traû tieàn vaûi Long An</v>
          </cell>
          <cell r="I656">
            <v>6603510</v>
          </cell>
        </row>
        <row r="657">
          <cell r="A657">
            <v>31</v>
          </cell>
          <cell r="B657">
            <v>38016</v>
          </cell>
          <cell r="C657">
            <v>77</v>
          </cell>
          <cell r="D657" t="str">
            <v>Cty Ñieän &amp; Ñieän Töû SAMSUNG VINA</v>
          </cell>
          <cell r="F657" t="str">
            <v>Coâng Thöông CN 4</v>
          </cell>
          <cell r="G657" t="str">
            <v>Hoà Chí Minh</v>
          </cell>
          <cell r="H657" t="str">
            <v>Traû tieàn haøng ñieän maùy</v>
          </cell>
          <cell r="I657">
            <v>25488299</v>
          </cell>
        </row>
        <row r="658">
          <cell r="A658">
            <v>32</v>
          </cell>
          <cell r="B658">
            <v>38016</v>
          </cell>
          <cell r="C658">
            <v>36</v>
          </cell>
          <cell r="D658" t="str">
            <v>XN Xaêng Daàu Daàu Khí Vuõng Taøu</v>
          </cell>
          <cell r="F658" t="str">
            <v>Coâng Thöông</v>
          </cell>
          <cell r="G658" t="str">
            <v>Baø Ròa-Vuõng Taøu</v>
          </cell>
          <cell r="H658" t="str">
            <v>Traû tieàn mua xaêng daàu</v>
          </cell>
          <cell r="I658">
            <v>5590000000</v>
          </cell>
        </row>
        <row r="659">
          <cell r="A659">
            <v>33</v>
          </cell>
          <cell r="B659">
            <v>38016</v>
          </cell>
          <cell r="C659">
            <v>101</v>
          </cell>
          <cell r="D659" t="str">
            <v>Cty TMKT &amp; Ñaàu Tö PETEC</v>
          </cell>
          <cell r="F659" t="str">
            <v>Deutsche Bank</v>
          </cell>
          <cell r="G659" t="str">
            <v>Hoà Chí Minh</v>
          </cell>
          <cell r="H659" t="str">
            <v xml:space="preserve">Traû tieàn mua xaêng daàu </v>
          </cell>
          <cell r="I659">
            <v>6764000000</v>
          </cell>
        </row>
        <row r="660">
          <cell r="A660">
            <v>23</v>
          </cell>
          <cell r="B660">
            <v>38016</v>
          </cell>
          <cell r="C660">
            <v>103</v>
          </cell>
          <cell r="D660" t="str">
            <v>Baùo Nhaân Daân</v>
          </cell>
          <cell r="F660" t="str">
            <v>Ngoaïi Thöông Vieät Nam</v>
          </cell>
          <cell r="G660" t="str">
            <v>Haø Noäi</v>
          </cell>
          <cell r="H660" t="str">
            <v xml:space="preserve">Tieàn ñaët baùo 5 kyø </v>
          </cell>
          <cell r="I660">
            <v>5000000</v>
          </cell>
        </row>
        <row r="661">
          <cell r="A661">
            <v>34</v>
          </cell>
          <cell r="B661">
            <v>38016</v>
          </cell>
          <cell r="C661">
            <v>101</v>
          </cell>
          <cell r="D661" t="str">
            <v>Cty TMKT &amp; Ñaàu Tö PETEC</v>
          </cell>
          <cell r="F661" t="str">
            <v>Deutsche Bank</v>
          </cell>
          <cell r="G661" t="str">
            <v>Hoà Chí Minh</v>
          </cell>
          <cell r="H661" t="str">
            <v>Traû tieàn mua xaêng daàu (Maõ IBPS 50619012)</v>
          </cell>
          <cell r="I661">
            <v>3310000000</v>
          </cell>
        </row>
        <row r="662">
          <cell r="A662">
            <v>1</v>
          </cell>
          <cell r="B662">
            <v>38019</v>
          </cell>
          <cell r="C662">
            <v>86</v>
          </cell>
          <cell r="D662" t="str">
            <v xml:space="preserve"> Baûo Minh Baïc Lieâu</v>
          </cell>
          <cell r="F662" t="str">
            <v>Phöông Ñoâng</v>
          </cell>
          <cell r="G662" t="str">
            <v>Baïc Lieâu</v>
          </cell>
          <cell r="H662" t="str">
            <v>Mua boûa hieåm naêm 2004</v>
          </cell>
          <cell r="I662">
            <v>15500000</v>
          </cell>
        </row>
        <row r="663">
          <cell r="A663">
            <v>2</v>
          </cell>
          <cell r="B663">
            <v>38019</v>
          </cell>
          <cell r="C663">
            <v>95</v>
          </cell>
          <cell r="D663" t="str">
            <v>Cty Deät May Thaønh Coâng - CN MieànTaây</v>
          </cell>
          <cell r="F663" t="str">
            <v>Ñaàu Tö &amp; Phaùt Trieån</v>
          </cell>
          <cell r="G663" t="str">
            <v>Caàn Thô</v>
          </cell>
          <cell r="H663" t="str">
            <v>Traû tieàn haøng may saún</v>
          </cell>
          <cell r="I663">
            <v>7282630</v>
          </cell>
        </row>
        <row r="664">
          <cell r="A664">
            <v>1</v>
          </cell>
          <cell r="B664">
            <v>38019</v>
          </cell>
          <cell r="C664">
            <v>41</v>
          </cell>
          <cell r="D664" t="str">
            <v>Cty Xi Maêng Nghi Sôn</v>
          </cell>
          <cell r="F664" t="str">
            <v>Coâng Thöông CN 9</v>
          </cell>
          <cell r="G664" t="str">
            <v>Hoà Chí Minh</v>
          </cell>
          <cell r="H664" t="str">
            <v>Traû tieàn mua xi maêng 300 taán</v>
          </cell>
          <cell r="I664">
            <v>255000000</v>
          </cell>
        </row>
        <row r="665">
          <cell r="A665">
            <v>2</v>
          </cell>
          <cell r="B665">
            <v>38019</v>
          </cell>
          <cell r="C665">
            <v>3</v>
          </cell>
          <cell r="D665" t="str">
            <v>Cty Coå Phaàn Boät Giaët Lix</v>
          </cell>
          <cell r="F665" t="str">
            <v>Coâng Thöông CN 14</v>
          </cell>
          <cell r="G665" t="str">
            <v>Hoà Chí Minh</v>
          </cell>
          <cell r="H665" t="str">
            <v>Traû tieàn mua boät giaët</v>
          </cell>
          <cell r="I665">
            <v>500000000</v>
          </cell>
        </row>
        <row r="666">
          <cell r="A666">
            <v>3</v>
          </cell>
          <cell r="B666">
            <v>38019</v>
          </cell>
          <cell r="C666">
            <v>8</v>
          </cell>
          <cell r="D666" t="str">
            <v>Cty Xi Maêng Haø Tieân II</v>
          </cell>
          <cell r="F666" t="str">
            <v>Coâng Thöông</v>
          </cell>
          <cell r="G666" t="str">
            <v>Kieân Giang</v>
          </cell>
          <cell r="H666" t="str">
            <v>Traû tieàn mua xi maêng 400taán</v>
          </cell>
          <cell r="I666">
            <v>320320000</v>
          </cell>
        </row>
        <row r="667">
          <cell r="A667">
            <v>4</v>
          </cell>
          <cell r="B667">
            <v>38019</v>
          </cell>
          <cell r="C667">
            <v>5</v>
          </cell>
          <cell r="D667" t="str">
            <v>Cty TNHH TMaïi Thaønh Long</v>
          </cell>
          <cell r="F667" t="str">
            <v>Coâng Thöong CN6</v>
          </cell>
          <cell r="G667" t="str">
            <v>Hoà Chí Minh</v>
          </cell>
          <cell r="H667" t="str">
            <v>Traû tieàn mua boät ngoït</v>
          </cell>
          <cell r="I667">
            <v>472504555</v>
          </cell>
        </row>
        <row r="668">
          <cell r="A668">
            <v>5</v>
          </cell>
          <cell r="B668">
            <v>38019</v>
          </cell>
          <cell r="C668">
            <v>31</v>
          </cell>
          <cell r="D668" t="str">
            <v>Cty Daàu Aên Golden Hope - Nhaø Beø</v>
          </cell>
          <cell r="F668" t="str">
            <v>Sôû Giao Dòch II CTVN</v>
          </cell>
          <cell r="G668" t="str">
            <v>Hoà Chí Minh</v>
          </cell>
          <cell r="H668" t="str">
            <v>Traû tieàn mua daàu aên TT.TN.BL</v>
          </cell>
          <cell r="I668">
            <v>87899517</v>
          </cell>
        </row>
        <row r="669">
          <cell r="A669">
            <v>3</v>
          </cell>
          <cell r="B669">
            <v>38021</v>
          </cell>
          <cell r="C669">
            <v>66</v>
          </cell>
          <cell r="D669" t="str">
            <v>Cty UNI PRESIDENT</v>
          </cell>
          <cell r="F669" t="str">
            <v>ANZ</v>
          </cell>
          <cell r="G669" t="str">
            <v>Hoà Chí Minh</v>
          </cell>
          <cell r="H669" t="str">
            <v>Traû tieàn mì Unif</v>
          </cell>
          <cell r="I669">
            <v>84057192</v>
          </cell>
        </row>
        <row r="670">
          <cell r="A670">
            <v>4</v>
          </cell>
          <cell r="B670">
            <v>38021</v>
          </cell>
          <cell r="C670">
            <v>104</v>
          </cell>
          <cell r="D670" t="str">
            <v>Taïp Chí Thanh Tra</v>
          </cell>
          <cell r="F670" t="str">
            <v>Kho Baïc NN Ba Ñình</v>
          </cell>
          <cell r="G670" t="str">
            <v>Haø Noäi</v>
          </cell>
          <cell r="H670" t="str">
            <v>Quaûng caùo treân lòch Taïp Chí Thanh Tra naêm 2004</v>
          </cell>
          <cell r="I670">
            <v>3000000</v>
          </cell>
        </row>
        <row r="671">
          <cell r="A671">
            <v>5</v>
          </cell>
          <cell r="B671">
            <v>38021</v>
          </cell>
          <cell r="C671">
            <v>7</v>
          </cell>
          <cell r="D671" t="str">
            <v>Xí Nghieäp Colusa-Miliket</v>
          </cell>
          <cell r="F671" t="str">
            <v>Ñaàu Tö &amp; Phaùt Trieån CN Thuû Ñöùc</v>
          </cell>
          <cell r="G671" t="str">
            <v>Hoà Chí Minh</v>
          </cell>
          <cell r="H671" t="str">
            <v>Traû tieàn mì Colusa</v>
          </cell>
          <cell r="I671">
            <v>53291128</v>
          </cell>
        </row>
        <row r="672">
          <cell r="A672">
            <v>6</v>
          </cell>
          <cell r="B672">
            <v>38021</v>
          </cell>
          <cell r="C672">
            <v>73</v>
          </cell>
          <cell r="D672" t="str">
            <v>Cty. TNHH SX.TM.HMP Myõ Haûo</v>
          </cell>
          <cell r="F672" t="str">
            <v>Ngoaïi Thöông</v>
          </cell>
          <cell r="G672" t="str">
            <v>Hoà Chí Minh</v>
          </cell>
          <cell r="H672" t="str">
            <v>Traû tieàn mua nöôùc röûa cheùn  (TT.CM)</v>
          </cell>
          <cell r="I672">
            <v>48374205</v>
          </cell>
        </row>
        <row r="673">
          <cell r="A673">
            <v>6</v>
          </cell>
          <cell r="B673">
            <v>38022</v>
          </cell>
          <cell r="C673">
            <v>41</v>
          </cell>
          <cell r="D673" t="str">
            <v>Cty Xi Maêng Nghi Sôn</v>
          </cell>
          <cell r="F673" t="str">
            <v>Coâng Thöông CN 9</v>
          </cell>
          <cell r="G673" t="str">
            <v>Hoà Chí Minh</v>
          </cell>
          <cell r="H673" t="str">
            <v>Traû tieàn mua xi maêng 200 taán</v>
          </cell>
          <cell r="I673">
            <v>170000000</v>
          </cell>
        </row>
        <row r="674">
          <cell r="A674">
            <v>7</v>
          </cell>
          <cell r="B674">
            <v>38022</v>
          </cell>
          <cell r="C674">
            <v>98</v>
          </cell>
          <cell r="D674" t="str">
            <v>CTy Lieân Doanh Xi Maêng Haø Tieân II-Caàn Thô</v>
          </cell>
          <cell r="F674" t="str">
            <v>Coâng Thöông</v>
          </cell>
          <cell r="G674" t="str">
            <v>Caàn Thô</v>
          </cell>
          <cell r="H674" t="str">
            <v xml:space="preserve">Traû tieàn mua xi maêng </v>
          </cell>
          <cell r="I674">
            <v>443171000</v>
          </cell>
        </row>
        <row r="675">
          <cell r="A675">
            <v>7</v>
          </cell>
          <cell r="B675">
            <v>38022</v>
          </cell>
          <cell r="C675">
            <v>27</v>
          </cell>
          <cell r="D675" t="str">
            <v>Cty TNHH Quoác Teá Nagarjuna</v>
          </cell>
          <cell r="F675" t="str">
            <v>INDOVINA</v>
          </cell>
          <cell r="G675" t="str">
            <v>Hoà Chí Minh</v>
          </cell>
          <cell r="H675" t="str">
            <v>Traû tieàn mua ñöôøng</v>
          </cell>
          <cell r="I675">
            <v>30975000</v>
          </cell>
        </row>
        <row r="676">
          <cell r="A676">
            <v>8</v>
          </cell>
          <cell r="B676">
            <v>38023</v>
          </cell>
          <cell r="C676">
            <v>28</v>
          </cell>
          <cell r="D676" t="str">
            <v>Chi Nhaùnh Cty CP Söõa VN Taïi Caàn Thô</v>
          </cell>
          <cell r="F676" t="str">
            <v>Ñaàu Tö &amp; Phaùt Trieån</v>
          </cell>
          <cell r="G676" t="str">
            <v>Caàn Thô</v>
          </cell>
          <cell r="H676" t="str">
            <v>Traû tieân mua söõa hoäp caùc loaïi</v>
          </cell>
          <cell r="I676">
            <v>342822269</v>
          </cell>
        </row>
        <row r="677">
          <cell r="A677">
            <v>9</v>
          </cell>
          <cell r="B677">
            <v>38026</v>
          </cell>
          <cell r="C677">
            <v>28</v>
          </cell>
          <cell r="D677" t="str">
            <v>Chi Nhaùnh Cty CP Söõa VN Taïi Caàn Thô</v>
          </cell>
          <cell r="F677" t="str">
            <v>Ñaàu Tö &amp; Phaùt Trieån</v>
          </cell>
          <cell r="G677" t="str">
            <v>Caàn Thô</v>
          </cell>
          <cell r="H677" t="str">
            <v>Traû tieân mua söõa hoäp caùc loaïi</v>
          </cell>
          <cell r="I677">
            <v>357520601</v>
          </cell>
        </row>
        <row r="678">
          <cell r="A678">
            <v>8</v>
          </cell>
          <cell r="B678">
            <v>38026</v>
          </cell>
          <cell r="C678">
            <v>8</v>
          </cell>
          <cell r="D678" t="str">
            <v>Cty Xi Maêng Haø Tieân II</v>
          </cell>
          <cell r="F678" t="str">
            <v>Coâng Thöông</v>
          </cell>
          <cell r="G678" t="str">
            <v>Kieân Giang</v>
          </cell>
          <cell r="H678" t="str">
            <v>Traû tieàn mua xi maêng 250taán</v>
          </cell>
          <cell r="I678">
            <v>195112500</v>
          </cell>
        </row>
        <row r="679">
          <cell r="A679">
            <v>9</v>
          </cell>
          <cell r="B679">
            <v>38026</v>
          </cell>
          <cell r="C679">
            <v>31</v>
          </cell>
          <cell r="D679" t="str">
            <v>Cty Daàu Aên Golden Hope - Nhaø Beø</v>
          </cell>
          <cell r="F679" t="str">
            <v>Sôû Giao Dòch II CTVN</v>
          </cell>
          <cell r="G679" t="str">
            <v>Hoà Chí Minh</v>
          </cell>
          <cell r="H679" t="str">
            <v>Traû tieàn mua daàu aên TT.TN.BL</v>
          </cell>
          <cell r="I679">
            <v>156856491</v>
          </cell>
        </row>
        <row r="680">
          <cell r="A680">
            <v>10</v>
          </cell>
          <cell r="B680">
            <v>38026</v>
          </cell>
          <cell r="C680">
            <v>73</v>
          </cell>
          <cell r="D680" t="str">
            <v>Cty. TNHH SX.TM.HMP Myõ Haûo</v>
          </cell>
          <cell r="F680" t="str">
            <v>Ngoaïi Thöông</v>
          </cell>
          <cell r="G680" t="str">
            <v>Hoà Chí Minh</v>
          </cell>
          <cell r="H680" t="str">
            <v>Traû tieàn mua nöôùc röûa cheùn  (TT.BL)</v>
          </cell>
          <cell r="I680">
            <v>54458858</v>
          </cell>
        </row>
        <row r="681">
          <cell r="A681">
            <v>11</v>
          </cell>
          <cell r="B681">
            <v>38027</v>
          </cell>
          <cell r="C681">
            <v>1</v>
          </cell>
          <cell r="D681" t="str">
            <v>Nhaø Maùy Thuoác Laù Saøi Goøn</v>
          </cell>
          <cell r="F681" t="str">
            <v>Sôû Giao Dòch II CTVN</v>
          </cell>
          <cell r="G681" t="str">
            <v>Hoà Chí Minh</v>
          </cell>
          <cell r="H681" t="str">
            <v>Traû tieàn mua thuoác laù</v>
          </cell>
          <cell r="I681">
            <v>21735000</v>
          </cell>
        </row>
        <row r="682">
          <cell r="A682">
            <v>10</v>
          </cell>
          <cell r="B682">
            <v>38027</v>
          </cell>
          <cell r="C682">
            <v>31</v>
          </cell>
          <cell r="D682" t="str">
            <v>Cty Daàu Aên Golden Hope - Nhaø Beø</v>
          </cell>
          <cell r="F682" t="str">
            <v>Sôû Giao Dòch II CTVN</v>
          </cell>
          <cell r="G682" t="str">
            <v>Hoà Chí Minh</v>
          </cell>
          <cell r="H682" t="str">
            <v>Traû tieàn mua daàu aên TT.TN.CM</v>
          </cell>
          <cell r="I682">
            <v>92570456</v>
          </cell>
        </row>
        <row r="683">
          <cell r="A683">
            <v>11</v>
          </cell>
          <cell r="B683">
            <v>38028</v>
          </cell>
          <cell r="C683">
            <v>14</v>
          </cell>
          <cell r="D683" t="str">
            <v>Coâng Ty Theùp Mieàn Nam</v>
          </cell>
          <cell r="F683" t="str">
            <v>Coâng Thöông CN I</v>
          </cell>
          <cell r="G683" t="str">
            <v>Hoà Chí Minh</v>
          </cell>
          <cell r="H683" t="str">
            <v xml:space="preserve">Traû tieàn mua haøng cho CN Mieàn Taây C.Ty Theùp Mieàn Nam </v>
          </cell>
          <cell r="I683">
            <v>599025725</v>
          </cell>
        </row>
        <row r="684">
          <cell r="A684">
            <v>12</v>
          </cell>
          <cell r="B684">
            <v>38028</v>
          </cell>
          <cell r="C684">
            <v>73</v>
          </cell>
          <cell r="D684" t="str">
            <v>Cty. TNHH SX.TM.HMP Myõ Haûo</v>
          </cell>
          <cell r="F684" t="str">
            <v>Ngoaïi Thöông</v>
          </cell>
          <cell r="G684" t="str">
            <v>Hoà Chí Minh</v>
          </cell>
          <cell r="H684" t="str">
            <v>Traû tieàn mua nöôùc röûa cheùn  (TT.BL+Hoä Phoøng)</v>
          </cell>
          <cell r="I684">
            <v>76633181</v>
          </cell>
        </row>
        <row r="685">
          <cell r="A685">
            <v>13</v>
          </cell>
          <cell r="B685">
            <v>38030</v>
          </cell>
          <cell r="C685">
            <v>73</v>
          </cell>
          <cell r="D685" t="str">
            <v>Cty. TNHH SX.TM.HMP Myõ Haûo</v>
          </cell>
          <cell r="F685" t="str">
            <v>Ngoaïi Thöông</v>
          </cell>
          <cell r="G685" t="str">
            <v>Hoà Chí Minh</v>
          </cell>
          <cell r="H685" t="str">
            <v>Traû tieàn mua nöôùc röûa cheùn  (TT.BL:64.699.813ñ; TT.CM: 35.648.704ñ)</v>
          </cell>
          <cell r="I685">
            <v>100348517</v>
          </cell>
        </row>
        <row r="686">
          <cell r="A686">
            <v>14</v>
          </cell>
          <cell r="B686">
            <v>38030</v>
          </cell>
          <cell r="C686">
            <v>93</v>
          </cell>
          <cell r="D686" t="str">
            <v>Cty Coå Phaàn Giaáy Vieãn Ñoâng</v>
          </cell>
          <cell r="F686" t="str">
            <v>Coâng Thöông CN 12</v>
          </cell>
          <cell r="G686" t="str">
            <v>Hoà Chí Minh</v>
          </cell>
          <cell r="H686" t="str">
            <v>Traû tieàn mua giaáy Vieãn Ñoâng</v>
          </cell>
          <cell r="I686">
            <v>20232894</v>
          </cell>
        </row>
        <row r="687">
          <cell r="A687">
            <v>12</v>
          </cell>
          <cell r="B687">
            <v>38033</v>
          </cell>
          <cell r="C687">
            <v>8</v>
          </cell>
          <cell r="D687" t="str">
            <v>Cty Xi Maêng Haø Tieân II</v>
          </cell>
          <cell r="F687" t="str">
            <v>Coâng Thöông</v>
          </cell>
          <cell r="G687" t="str">
            <v>Kieân Giang</v>
          </cell>
          <cell r="H687" t="str">
            <v>Traû tieàn mua xi maêng 300taán</v>
          </cell>
          <cell r="I687">
            <v>234135000</v>
          </cell>
        </row>
        <row r="688">
          <cell r="A688">
            <v>13</v>
          </cell>
          <cell r="B688">
            <v>38033</v>
          </cell>
          <cell r="C688">
            <v>5</v>
          </cell>
          <cell r="D688" t="str">
            <v>Cty TNHH TMaïi Thaønh Long</v>
          </cell>
          <cell r="F688" t="str">
            <v>Coâng Thöong CN6</v>
          </cell>
          <cell r="G688" t="str">
            <v>Hoà Chí Minh</v>
          </cell>
          <cell r="H688" t="str">
            <v>Traû tieàn mua boät ngoït</v>
          </cell>
          <cell r="I688">
            <v>236036910</v>
          </cell>
        </row>
        <row r="689">
          <cell r="A689">
            <v>14</v>
          </cell>
          <cell r="B689">
            <v>38033</v>
          </cell>
          <cell r="C689">
            <v>1</v>
          </cell>
          <cell r="D689" t="str">
            <v>Nhaø Maùy Thuoác Laù Saøi Goøn</v>
          </cell>
          <cell r="F689" t="str">
            <v>Sôû Giao Dòch II CTVN</v>
          </cell>
          <cell r="G689" t="str">
            <v>Hoà Chí Minh</v>
          </cell>
          <cell r="H689" t="str">
            <v>Traû tieàn mua thuoác laù</v>
          </cell>
          <cell r="I689">
            <v>231165000</v>
          </cell>
        </row>
        <row r="690">
          <cell r="A690">
            <v>15</v>
          </cell>
          <cell r="B690">
            <v>38033</v>
          </cell>
          <cell r="C690">
            <v>31</v>
          </cell>
          <cell r="D690" t="str">
            <v>Cty Daàu Aên Golden Hope - Nhaø Beø</v>
          </cell>
          <cell r="F690" t="str">
            <v>Sôû Giao Dòch II CTVN</v>
          </cell>
          <cell r="G690" t="str">
            <v>Hoà Chí Minh</v>
          </cell>
          <cell r="H690" t="str">
            <v>Traû tieàn mua daàu aên TT.TN.BL</v>
          </cell>
          <cell r="I690">
            <v>87988309</v>
          </cell>
        </row>
        <row r="691">
          <cell r="A691">
            <v>13</v>
          </cell>
          <cell r="B691">
            <v>38034</v>
          </cell>
          <cell r="C691">
            <v>73</v>
          </cell>
          <cell r="D691" t="str">
            <v>Cty. TNHH SX.TM.HMP Myõ Haûo</v>
          </cell>
          <cell r="F691" t="str">
            <v>Ngoaïi Thöông</v>
          </cell>
          <cell r="G691" t="str">
            <v>Hoà Chí Minh</v>
          </cell>
          <cell r="H691" t="str">
            <v>Traû tieàn mua nöôùc röûa cheùn  (TT.BL)</v>
          </cell>
          <cell r="I691">
            <v>71688137</v>
          </cell>
        </row>
        <row r="692">
          <cell r="A692">
            <v>14</v>
          </cell>
          <cell r="B692">
            <v>38034</v>
          </cell>
          <cell r="C692">
            <v>28</v>
          </cell>
          <cell r="D692" t="str">
            <v>Chi Nhaùnh Cty CP Söõa VN Taïi Caàn Thô</v>
          </cell>
          <cell r="F692" t="str">
            <v>Ñaàu Tö &amp; Phaùt Trieån</v>
          </cell>
          <cell r="G692" t="str">
            <v>Caàn Thô</v>
          </cell>
          <cell r="H692" t="str">
            <v>Traû tieân mua söõa hoäp caùc loaïi</v>
          </cell>
          <cell r="I692">
            <v>296346336</v>
          </cell>
        </row>
        <row r="693">
          <cell r="A693">
            <v>16</v>
          </cell>
          <cell r="B693">
            <v>38034</v>
          </cell>
          <cell r="C693">
            <v>85</v>
          </cell>
          <cell r="D693" t="str">
            <v>CTy TNHH TM Minh Tuøng</v>
          </cell>
          <cell r="F693" t="str">
            <v>Sôû Giao Dòch II CTVN</v>
          </cell>
          <cell r="G693" t="str">
            <v>Hoà Chí Minh</v>
          </cell>
          <cell r="H693" t="str">
            <v>Traû tieàn mua haøng ñieän maùy</v>
          </cell>
          <cell r="I693">
            <v>49683000</v>
          </cell>
        </row>
        <row r="694">
          <cell r="A694">
            <v>17</v>
          </cell>
          <cell r="B694">
            <v>38034</v>
          </cell>
          <cell r="C694">
            <v>3</v>
          </cell>
          <cell r="D694" t="str">
            <v>Cty Coå Phaàn Boät Giaët Lix</v>
          </cell>
          <cell r="F694" t="str">
            <v>Coâng Thöông CN 14</v>
          </cell>
          <cell r="G694" t="str">
            <v>Hoà Chí Minh</v>
          </cell>
          <cell r="H694" t="str">
            <v>Traû tieàn mua boät giaët</v>
          </cell>
          <cell r="I694">
            <v>240000000</v>
          </cell>
        </row>
        <row r="695">
          <cell r="A695">
            <v>15</v>
          </cell>
          <cell r="B695">
            <v>38034</v>
          </cell>
          <cell r="C695">
            <v>53</v>
          </cell>
          <cell r="D695" t="str">
            <v>CTy CP Thöông Nghieäp Baïc Lieâu</v>
          </cell>
          <cell r="F695" t="str">
            <v xml:space="preserve">Coâng Thöông </v>
          </cell>
          <cell r="G695" t="str">
            <v>Baïc Lieâu</v>
          </cell>
          <cell r="H695" t="str">
            <v>Kyù quyõ baûo laõnh CTy Daàu AÊn Golden HOPE Nhaø Beø 200.000.000x5%</v>
          </cell>
          <cell r="I695">
            <v>10000000</v>
          </cell>
        </row>
        <row r="696">
          <cell r="A696">
            <v>18</v>
          </cell>
          <cell r="B696">
            <v>38034</v>
          </cell>
          <cell r="C696">
            <v>36</v>
          </cell>
          <cell r="D696" t="str">
            <v>XN Xaêng Daàu Daàu Khí Vuõng Taøu</v>
          </cell>
          <cell r="F696" t="str">
            <v>Coâng Thöông</v>
          </cell>
          <cell r="G696" t="str">
            <v>Baø Ròa-Vuõng Taøu</v>
          </cell>
          <cell r="H696" t="str">
            <v xml:space="preserve">Traû tieàn mua xaêng daàu </v>
          </cell>
          <cell r="I696">
            <v>2027000000</v>
          </cell>
        </row>
        <row r="697">
          <cell r="A697">
            <v>16</v>
          </cell>
          <cell r="B697">
            <v>38035</v>
          </cell>
          <cell r="C697">
            <v>25</v>
          </cell>
          <cell r="D697" t="str">
            <v xml:space="preserve"> Thu Baûo Hieåm Xaõ Hoäi Tænh Baïc Lieâu</v>
          </cell>
          <cell r="F697" t="str">
            <v>NN &amp; P/T N/Thoân</v>
          </cell>
          <cell r="G697" t="str">
            <v>Baïc Lieâu</v>
          </cell>
          <cell r="H697" t="str">
            <v xml:space="preserve">Noäp BHXH thaùng 01+02/2004 </v>
          </cell>
          <cell r="I697">
            <v>50097036</v>
          </cell>
        </row>
        <row r="698">
          <cell r="A698">
            <v>17</v>
          </cell>
          <cell r="B698">
            <v>38035</v>
          </cell>
          <cell r="C698">
            <v>44</v>
          </cell>
          <cell r="D698" t="str">
            <v>CTy Ñieän Baùo Ñieän Thoaïi Baïc Lieâu</v>
          </cell>
          <cell r="F698" t="str">
            <v xml:space="preserve">Coâng Thöông </v>
          </cell>
          <cell r="G698" t="str">
            <v>Baïc Lieâu</v>
          </cell>
          <cell r="H698" t="str">
            <v>Traû tieàn ñieän thoaïi thaùng 01/2004</v>
          </cell>
          <cell r="I698">
            <v>9159825</v>
          </cell>
        </row>
        <row r="699">
          <cell r="A699">
            <v>19</v>
          </cell>
          <cell r="B699">
            <v>38034</v>
          </cell>
          <cell r="C699">
            <v>10</v>
          </cell>
          <cell r="D699" t="str">
            <v>Cty TNHH Daàu Nhôùt vaø Hoùa Chaát VN</v>
          </cell>
          <cell r="F699" t="str">
            <v>Hoàng Kong&amp; Thöôïng Haûi</v>
          </cell>
          <cell r="G699" t="str">
            <v>Hoà Chí Minh</v>
          </cell>
          <cell r="H699" t="str">
            <v>Traû tieàn mua nhôùt</v>
          </cell>
          <cell r="I699">
            <v>681165000</v>
          </cell>
        </row>
        <row r="700">
          <cell r="A700">
            <v>18</v>
          </cell>
          <cell r="B700">
            <v>38036</v>
          </cell>
          <cell r="C700">
            <v>8</v>
          </cell>
          <cell r="D700" t="str">
            <v>Cty Xi Maêng Haø Tieân II</v>
          </cell>
          <cell r="F700" t="str">
            <v>Coâng Thöông</v>
          </cell>
          <cell r="G700" t="str">
            <v>Kieân Giang</v>
          </cell>
          <cell r="H700" t="str">
            <v>Traû tieàn mua xi maêng 250taán</v>
          </cell>
          <cell r="I700">
            <v>195038800</v>
          </cell>
        </row>
        <row r="701">
          <cell r="A701">
            <v>19</v>
          </cell>
          <cell r="B701">
            <v>38036</v>
          </cell>
          <cell r="C701">
            <v>27</v>
          </cell>
          <cell r="D701" t="str">
            <v>Cty TNHH Quoác Teá Nagarjuna</v>
          </cell>
          <cell r="F701" t="str">
            <v>INDOVINA</v>
          </cell>
          <cell r="G701" t="str">
            <v>Hoà Chí Minh</v>
          </cell>
          <cell r="H701" t="str">
            <v>Traû tieàn mua ñöôøng</v>
          </cell>
          <cell r="I701">
            <v>31010000</v>
          </cell>
        </row>
        <row r="702">
          <cell r="A702">
            <v>20</v>
          </cell>
          <cell r="B702">
            <v>38036</v>
          </cell>
          <cell r="C702">
            <v>73</v>
          </cell>
          <cell r="D702" t="str">
            <v>Cty. TNHH SX.TM.HMP Myõ Haûo</v>
          </cell>
          <cell r="F702" t="str">
            <v>Ngoaïi Thöông</v>
          </cell>
          <cell r="G702" t="str">
            <v>Hoà Chí Minh</v>
          </cell>
          <cell r="H702" t="str">
            <v>Traû tieàn mua nöôùc röûa cheùn  (TT.BL)</v>
          </cell>
          <cell r="I702">
            <v>47170862</v>
          </cell>
        </row>
        <row r="703">
          <cell r="A703">
            <v>18</v>
          </cell>
          <cell r="B703">
            <v>38037</v>
          </cell>
          <cell r="C703">
            <v>73</v>
          </cell>
          <cell r="D703" t="str">
            <v>Cty. TNHH SX.TM.HMP Myõ Haûo</v>
          </cell>
          <cell r="F703" t="str">
            <v>Ngoaïi Thöông</v>
          </cell>
          <cell r="G703" t="str">
            <v>Hoà Chí Minh</v>
          </cell>
          <cell r="H703" t="str">
            <v>Traû tieàn mua nöôùc röûa cheùn  (TT.BL+Hoä Phoøng)</v>
          </cell>
          <cell r="I703">
            <v>57135389</v>
          </cell>
        </row>
        <row r="704">
          <cell r="A704">
            <v>19</v>
          </cell>
          <cell r="B704">
            <v>38037</v>
          </cell>
          <cell r="C704">
            <v>99</v>
          </cell>
          <cell r="D704" t="str">
            <v xml:space="preserve">Löu Thò Myõ Phöôïng (CTyTNHH Taân Thaùi Thònh) </v>
          </cell>
          <cell r="F704" t="str">
            <v>AÙ Chaâu</v>
          </cell>
          <cell r="G704" t="str">
            <v>Hoà Chí Minh</v>
          </cell>
          <cell r="H704" t="str">
            <v>Traû tieàn mua nöôùc yeán,bí ñao, nöôùc ngoït</v>
          </cell>
          <cell r="I704">
            <v>26848320</v>
          </cell>
        </row>
        <row r="705">
          <cell r="A705">
            <v>21</v>
          </cell>
          <cell r="B705">
            <v>38037</v>
          </cell>
          <cell r="C705">
            <v>98</v>
          </cell>
          <cell r="D705" t="str">
            <v>CTy Lieân Doanh Xi Maêng Haø Tieân II-Caàn Thô</v>
          </cell>
          <cell r="F705" t="str">
            <v>Coâng Thöông</v>
          </cell>
          <cell r="G705" t="str">
            <v>Caàn Thô</v>
          </cell>
          <cell r="H705" t="str">
            <v>Traû tieàn mua xi maêng</v>
          </cell>
          <cell r="I705">
            <v>106150000</v>
          </cell>
        </row>
        <row r="706">
          <cell r="A706">
            <v>22</v>
          </cell>
          <cell r="B706">
            <v>38037</v>
          </cell>
          <cell r="C706">
            <v>5</v>
          </cell>
          <cell r="D706" t="str">
            <v>Cty TNHH TMaïi Thaønh Long</v>
          </cell>
          <cell r="F706" t="str">
            <v>Coâng Thöong CN6</v>
          </cell>
          <cell r="G706" t="str">
            <v>Hoà Chí Minh</v>
          </cell>
          <cell r="H706" t="str">
            <v>Traû tieàn mua boät ngoït</v>
          </cell>
          <cell r="I706">
            <v>269842538</v>
          </cell>
        </row>
        <row r="707">
          <cell r="A707">
            <v>23</v>
          </cell>
          <cell r="B707">
            <v>38037</v>
          </cell>
          <cell r="C707">
            <v>9</v>
          </cell>
          <cell r="D707" t="str">
            <v>Castrol Vieät Nam Ltd</v>
          </cell>
          <cell r="F707" t="str">
            <v>Ngoaïi Thöông</v>
          </cell>
          <cell r="G707" t="str">
            <v>Hoà Chí Minh</v>
          </cell>
          <cell r="H707" t="str">
            <v>Traû tieàn mua nhôùt</v>
          </cell>
          <cell r="I707">
            <v>101684015</v>
          </cell>
        </row>
        <row r="708">
          <cell r="A708">
            <v>19</v>
          </cell>
          <cell r="B708">
            <v>38037</v>
          </cell>
          <cell r="C708">
            <v>42</v>
          </cell>
          <cell r="D708" t="str">
            <v>Cty Baûo Hieåm Baïc Lieâu</v>
          </cell>
          <cell r="F708" t="str">
            <v>Coâng Thöông</v>
          </cell>
          <cell r="G708" t="str">
            <v>Baïc Lieâu</v>
          </cell>
          <cell r="H708" t="str">
            <v>Mua baûo hieåm hoûa hoaïn, taøu soâng, xe OÂ toâ  naêm 2004(ñôït 1)</v>
          </cell>
          <cell r="I708">
            <v>19600000</v>
          </cell>
        </row>
        <row r="709">
          <cell r="A709">
            <v>20</v>
          </cell>
          <cell r="B709">
            <v>38040</v>
          </cell>
          <cell r="C709">
            <v>28</v>
          </cell>
          <cell r="D709" t="str">
            <v>Chi Nhaùnh Cty CP Söõa VN Taïi Caàn Thô</v>
          </cell>
          <cell r="F709" t="str">
            <v>Ñaàu Tö &amp; Phaùt Trieån</v>
          </cell>
          <cell r="G709" t="str">
            <v>Caàn Thô</v>
          </cell>
          <cell r="H709" t="str">
            <v>Traû tieân mua söõa hoäp caùc loaïi</v>
          </cell>
          <cell r="I709">
            <v>254475408</v>
          </cell>
        </row>
        <row r="710">
          <cell r="A710">
            <v>24</v>
          </cell>
          <cell r="B710">
            <v>38040</v>
          </cell>
          <cell r="C710">
            <v>41</v>
          </cell>
          <cell r="D710" t="str">
            <v>Cty Xi Maêng Nghi Sôn</v>
          </cell>
          <cell r="F710" t="str">
            <v>Coâng Thöông CN 9</v>
          </cell>
          <cell r="G710" t="str">
            <v>Hoà Chí Minh</v>
          </cell>
          <cell r="H710" t="str">
            <v>Traû tieàn mua xi maêng 300taán</v>
          </cell>
          <cell r="I710">
            <v>258000000</v>
          </cell>
        </row>
        <row r="711">
          <cell r="A711">
            <v>25</v>
          </cell>
          <cell r="B711">
            <v>38041</v>
          </cell>
          <cell r="C711">
            <v>14</v>
          </cell>
          <cell r="D711" t="str">
            <v>Coâng Ty Theùp Mieàn Nam</v>
          </cell>
          <cell r="F711" t="str">
            <v>Coâng Thöông CN I</v>
          </cell>
          <cell r="G711" t="str">
            <v>Hoà Chí Minh</v>
          </cell>
          <cell r="H711" t="str">
            <v xml:space="preserve">Traû tieàn mua haøng cho CN Mieàn Taây C.Ty Theùp Mieàn Nam </v>
          </cell>
          <cell r="I711">
            <v>300000000</v>
          </cell>
        </row>
        <row r="712">
          <cell r="A712">
            <v>26</v>
          </cell>
          <cell r="B712">
            <v>38042</v>
          </cell>
          <cell r="C712">
            <v>8</v>
          </cell>
          <cell r="D712" t="str">
            <v>Cty Xi Maêng Haø Tieân II</v>
          </cell>
          <cell r="F712" t="str">
            <v>Coâng Thöông</v>
          </cell>
          <cell r="G712" t="str">
            <v>Kieân Giang</v>
          </cell>
          <cell r="H712" t="str">
            <v>Traû tieàn mua xi maêng 100taán</v>
          </cell>
          <cell r="I712">
            <v>78045000</v>
          </cell>
        </row>
        <row r="713">
          <cell r="A713">
            <v>21</v>
          </cell>
          <cell r="B713">
            <v>38042</v>
          </cell>
          <cell r="C713">
            <v>31</v>
          </cell>
          <cell r="D713" t="str">
            <v>Cty Daàu Aên Golden Hope - Nhaø Beø</v>
          </cell>
          <cell r="F713" t="str">
            <v>Sôû Giao Dòch II CTVN</v>
          </cell>
          <cell r="G713" t="str">
            <v>Hoà Chí Minh</v>
          </cell>
          <cell r="H713" t="str">
            <v>Traû tieàn mua daàu xaù</v>
          </cell>
          <cell r="I713">
            <v>12107700</v>
          </cell>
        </row>
        <row r="714">
          <cell r="A714">
            <v>22</v>
          </cell>
          <cell r="B714">
            <v>38042</v>
          </cell>
          <cell r="C714">
            <v>94</v>
          </cell>
          <cell r="D714" t="str">
            <v>CTy TNHH SX Taân AÙ Chaâu</v>
          </cell>
          <cell r="F714" t="str">
            <v>Coâng Thöông CN 9</v>
          </cell>
          <cell r="G714" t="str">
            <v>Hoà Chí Minh</v>
          </cell>
          <cell r="H714" t="str">
            <v>Traû tieàn mua chaùo Bình Tieân</v>
          </cell>
          <cell r="I714">
            <v>5935000</v>
          </cell>
        </row>
        <row r="715">
          <cell r="A715">
            <v>23</v>
          </cell>
          <cell r="B715">
            <v>38042</v>
          </cell>
          <cell r="C715">
            <v>100</v>
          </cell>
          <cell r="D715" t="str">
            <v>CTy TNHH TM &amp; SX Vieät Tuøng</v>
          </cell>
          <cell r="F715" t="str">
            <v>Coâng Thöông CN 12</v>
          </cell>
          <cell r="G715" t="str">
            <v>Hoà Chí Minh</v>
          </cell>
          <cell r="H715" t="str">
            <v>Traû tieàn mua caù hoäp</v>
          </cell>
          <cell r="I715">
            <v>13068800</v>
          </cell>
        </row>
        <row r="716">
          <cell r="A716">
            <v>24</v>
          </cell>
          <cell r="B716">
            <v>38042</v>
          </cell>
          <cell r="C716">
            <v>31</v>
          </cell>
          <cell r="D716" t="str">
            <v>Cty Daàu Aên Golden Hope - Nhaø Beø</v>
          </cell>
          <cell r="F716" t="str">
            <v>Sôû Giao Dòch II CTVN</v>
          </cell>
          <cell r="G716" t="str">
            <v>Hoà Chí Minh</v>
          </cell>
          <cell r="H716" t="str">
            <v>Traû tieàn mua daàu aên (TT.BL: 89.052.612ñ; TT.CM:94.493.564ñ)</v>
          </cell>
          <cell r="I716">
            <v>183546176</v>
          </cell>
        </row>
        <row r="717">
          <cell r="A717">
            <v>25</v>
          </cell>
          <cell r="B717">
            <v>38043</v>
          </cell>
          <cell r="C717">
            <v>28</v>
          </cell>
          <cell r="D717" t="str">
            <v>Chi Nhaùnh Cty CP Söõa VN Taïi Caàn Thô</v>
          </cell>
          <cell r="F717" t="str">
            <v>Ñaàu Tö &amp; Phaùt Trieån</v>
          </cell>
          <cell r="G717" t="str">
            <v>Caàn Thô</v>
          </cell>
          <cell r="H717" t="str">
            <v>Traû tieân mua söõa hoäp caùc loaïi</v>
          </cell>
          <cell r="I717">
            <v>406825320</v>
          </cell>
        </row>
        <row r="718">
          <cell r="A718">
            <v>27</v>
          </cell>
          <cell r="B718">
            <v>38043</v>
          </cell>
          <cell r="C718">
            <v>36</v>
          </cell>
          <cell r="D718" t="str">
            <v>XN Xaêng Daàu Daàu Khí Vuõng Taøu</v>
          </cell>
          <cell r="F718" t="str">
            <v>Coâng Thöông</v>
          </cell>
          <cell r="G718" t="str">
            <v>Baø Ròa-Vuõng Taøu</v>
          </cell>
          <cell r="H718" t="str">
            <v>Traû tieàn mua xaêng daàu</v>
          </cell>
          <cell r="I718">
            <v>2191000000</v>
          </cell>
        </row>
        <row r="719">
          <cell r="A719">
            <v>28</v>
          </cell>
          <cell r="B719">
            <v>38043</v>
          </cell>
          <cell r="C719">
            <v>14</v>
          </cell>
          <cell r="D719" t="str">
            <v>Coâng Ty Theùp Mieàn Nam</v>
          </cell>
          <cell r="F719" t="str">
            <v>Coâng Thöông CN I</v>
          </cell>
          <cell r="G719" t="str">
            <v>Hoà Chí Minh</v>
          </cell>
          <cell r="H719" t="str">
            <v xml:space="preserve">Traû tieàn mua haøng cho CN Mieàn Taây C.Ty Theùp Mieàn Nam </v>
          </cell>
          <cell r="I719">
            <v>435765540</v>
          </cell>
        </row>
        <row r="720">
          <cell r="A720">
            <v>29</v>
          </cell>
          <cell r="B720">
            <v>38044</v>
          </cell>
          <cell r="C720">
            <v>5</v>
          </cell>
          <cell r="D720" t="str">
            <v>Cty TNHH TMaïi Thaønh Long</v>
          </cell>
          <cell r="F720" t="str">
            <v>Coâng Thöong CN6</v>
          </cell>
          <cell r="G720" t="str">
            <v>Hoà Chí Minh</v>
          </cell>
          <cell r="H720" t="str">
            <v>Traû tieàn mua boät ngoït</v>
          </cell>
          <cell r="I720">
            <v>131540305</v>
          </cell>
        </row>
        <row r="721">
          <cell r="A721">
            <v>30</v>
          </cell>
          <cell r="B721">
            <v>38044</v>
          </cell>
          <cell r="C721">
            <v>8</v>
          </cell>
          <cell r="D721" t="str">
            <v>Cty Xi Maêng Haø Tieân II</v>
          </cell>
          <cell r="F721" t="str">
            <v>Coâng Thöông</v>
          </cell>
          <cell r="G721" t="str">
            <v>Kieân Giang</v>
          </cell>
          <cell r="H721" t="str">
            <v>Traû tieàn mua xi maêng 150taán</v>
          </cell>
          <cell r="I721">
            <v>120120000</v>
          </cell>
        </row>
        <row r="722">
          <cell r="A722">
            <v>31</v>
          </cell>
          <cell r="B722">
            <v>38044</v>
          </cell>
          <cell r="C722">
            <v>1</v>
          </cell>
          <cell r="D722" t="str">
            <v>Nhaø Maùy Thuoác Laù Saøi Goøn</v>
          </cell>
          <cell r="F722" t="str">
            <v>Sôû Giao Dòch II CTVN</v>
          </cell>
          <cell r="G722" t="str">
            <v>Hoà Chí Minh</v>
          </cell>
          <cell r="H722" t="str">
            <v>Traû tieàn mua thuoác laù</v>
          </cell>
          <cell r="I722">
            <v>208560000</v>
          </cell>
        </row>
        <row r="723">
          <cell r="A723">
            <v>26</v>
          </cell>
          <cell r="B723">
            <v>38044</v>
          </cell>
          <cell r="C723">
            <v>73</v>
          </cell>
          <cell r="D723" t="str">
            <v>Cty. TNHH SX.TM.HMP Myõ Haûo</v>
          </cell>
          <cell r="F723" t="str">
            <v>Ngoaïi Thöông</v>
          </cell>
          <cell r="G723" t="str">
            <v>Hoà Chí Minh</v>
          </cell>
          <cell r="H723" t="str">
            <v>Traû tieàn mua nöôùc röûa cheùn  (TT.BL)</v>
          </cell>
          <cell r="I723">
            <v>175590824</v>
          </cell>
        </row>
        <row r="724">
          <cell r="A724">
            <v>27</v>
          </cell>
          <cell r="B724">
            <v>38044</v>
          </cell>
          <cell r="C724">
            <v>66</v>
          </cell>
          <cell r="D724" t="str">
            <v>Cty UNI PRESIDENT</v>
          </cell>
          <cell r="F724" t="str">
            <v>ANZ</v>
          </cell>
          <cell r="G724" t="str">
            <v>Hoà Chí Minh</v>
          </cell>
          <cell r="H724" t="str">
            <v>Traû tieàn mua mì Unif</v>
          </cell>
          <cell r="I724">
            <v>39507450</v>
          </cell>
        </row>
        <row r="725">
          <cell r="A725">
            <v>1</v>
          </cell>
          <cell r="B725">
            <v>38047</v>
          </cell>
          <cell r="C725">
            <v>8</v>
          </cell>
          <cell r="D725" t="str">
            <v>Cty Xi Maêng Haø Tieân II</v>
          </cell>
          <cell r="F725" t="str">
            <v>Coâng Thöông</v>
          </cell>
          <cell r="G725" t="str">
            <v>Kieân Giang</v>
          </cell>
          <cell r="H725" t="str">
            <v>Traû tieàn mua xi maêng 300taán</v>
          </cell>
          <cell r="I725">
            <v>240240000</v>
          </cell>
        </row>
        <row r="726">
          <cell r="A726">
            <v>2</v>
          </cell>
          <cell r="B726">
            <v>38047</v>
          </cell>
          <cell r="C726">
            <v>3</v>
          </cell>
          <cell r="D726" t="str">
            <v>Cty Coå Phaàn Boät Giaët Lix</v>
          </cell>
          <cell r="F726" t="str">
            <v>Coâng Thöông CN 14</v>
          </cell>
          <cell r="G726" t="str">
            <v>Hoà Chí Minh</v>
          </cell>
          <cell r="H726" t="str">
            <v>Traû tieàn mua boät giaët</v>
          </cell>
          <cell r="I726">
            <v>220000000</v>
          </cell>
        </row>
        <row r="727">
          <cell r="A727">
            <v>1</v>
          </cell>
          <cell r="B727">
            <v>38047</v>
          </cell>
          <cell r="C727">
            <v>83</v>
          </cell>
          <cell r="D727" t="str">
            <v>CTy TNHH TM TH Thuaän Taân</v>
          </cell>
          <cell r="F727" t="str">
            <v>Ngoaïi Thöông</v>
          </cell>
          <cell r="G727" t="str">
            <v>Hoà Chí Minh</v>
          </cell>
          <cell r="H727" t="str">
            <v>Traû tieàn mua haøng ñieän maùy</v>
          </cell>
          <cell r="I727">
            <v>33463100</v>
          </cell>
        </row>
        <row r="728">
          <cell r="A728">
            <v>3</v>
          </cell>
          <cell r="B728">
            <v>38049</v>
          </cell>
          <cell r="C728">
            <v>5</v>
          </cell>
          <cell r="D728" t="str">
            <v>Cty TNHH TMaïi Thaønh Long</v>
          </cell>
          <cell r="F728" t="str">
            <v>Coâng Thöong CN6</v>
          </cell>
          <cell r="G728" t="str">
            <v>Hoà Chí Minh</v>
          </cell>
          <cell r="H728" t="str">
            <v>Traû tieàn mua boät ngoït</v>
          </cell>
          <cell r="I728">
            <v>134097615</v>
          </cell>
        </row>
        <row r="729">
          <cell r="A729">
            <v>4</v>
          </cell>
          <cell r="B729">
            <v>38050</v>
          </cell>
          <cell r="C729">
            <v>36</v>
          </cell>
          <cell r="D729" t="str">
            <v>XN Xaêng Daàu Daàu Khí Vuõng Taøu</v>
          </cell>
          <cell r="F729" t="str">
            <v>Coâng Thöông</v>
          </cell>
          <cell r="G729" t="str">
            <v>Baø Ròa-Vuõng Taøu</v>
          </cell>
          <cell r="H729" t="str">
            <v>Traû tieàn mua xaêng daàu</v>
          </cell>
          <cell r="I729">
            <v>2191000000</v>
          </cell>
        </row>
        <row r="730">
          <cell r="A730">
            <v>2</v>
          </cell>
          <cell r="B730">
            <v>38050</v>
          </cell>
          <cell r="C730">
            <v>28</v>
          </cell>
          <cell r="D730" t="str">
            <v>Chi Nhaùnh Cty CP Söõa VN Taïi Caàn Thô</v>
          </cell>
          <cell r="F730" t="str">
            <v>Ñaàu Tö &amp; Phaùt Trieån</v>
          </cell>
          <cell r="G730" t="str">
            <v>Caàn Thô</v>
          </cell>
          <cell r="H730" t="str">
            <v>Traû tieân mua söõa hoäp caùc loaïi</v>
          </cell>
          <cell r="I730">
            <v>260927357</v>
          </cell>
        </row>
        <row r="731">
          <cell r="A731">
            <v>3</v>
          </cell>
          <cell r="B731">
            <v>38050</v>
          </cell>
          <cell r="C731">
            <v>27</v>
          </cell>
          <cell r="D731" t="str">
            <v>Cty TNHH Quoác Teá Nagarjuna</v>
          </cell>
          <cell r="F731" t="str">
            <v>INDOVINA</v>
          </cell>
          <cell r="G731" t="str">
            <v>Hoà Chí Minh</v>
          </cell>
          <cell r="H731" t="str">
            <v>Traû tieàn mua ñöôøng</v>
          </cell>
          <cell r="I731">
            <v>31325000</v>
          </cell>
        </row>
        <row r="732">
          <cell r="A732">
            <v>4</v>
          </cell>
          <cell r="B732">
            <v>38050</v>
          </cell>
          <cell r="C732">
            <v>79</v>
          </cell>
          <cell r="D732" t="str">
            <v>Doanh Nghiệp Tư Nhaân Minh Nghi</v>
          </cell>
          <cell r="F732" t="str">
            <v>T.M.C.P SG Coâng Thöông CN Bình Chaùnh</v>
          </cell>
          <cell r="G732" t="str">
            <v>Hoà Chí Minh</v>
          </cell>
          <cell r="H732" t="str">
            <v>Traû tieàn mua nöôùc ngoït</v>
          </cell>
          <cell r="I732">
            <v>12500400</v>
          </cell>
        </row>
        <row r="733">
          <cell r="A733">
            <v>5</v>
          </cell>
          <cell r="B733">
            <v>38050</v>
          </cell>
          <cell r="C733">
            <v>95</v>
          </cell>
          <cell r="D733" t="str">
            <v>Cty Deät May Thaønh Coâng - CN MieànTaây</v>
          </cell>
          <cell r="F733" t="str">
            <v>Ñaàu Tö &amp; Phaùt Trieån</v>
          </cell>
          <cell r="G733" t="str">
            <v>Caàn Thô</v>
          </cell>
          <cell r="H733" t="str">
            <v>Traû tieàn haøng may maëc Thaønh Coâng</v>
          </cell>
          <cell r="I733">
            <v>3865460</v>
          </cell>
        </row>
        <row r="734">
          <cell r="A734">
            <v>6</v>
          </cell>
          <cell r="B734">
            <v>38050</v>
          </cell>
          <cell r="C734">
            <v>99</v>
          </cell>
          <cell r="D734" t="str">
            <v xml:space="preserve">Löu Thò Myõ Phöôïng (CTyTNHH Taân Thaùi Thònh) </v>
          </cell>
          <cell r="F734" t="str">
            <v>AÙ Chaâu</v>
          </cell>
          <cell r="G734" t="str">
            <v>Hoà Chí Minh</v>
          </cell>
          <cell r="H734" t="str">
            <v>Traû tieàn mua nöôùc yeán</v>
          </cell>
          <cell r="I734">
            <v>35146036</v>
          </cell>
        </row>
        <row r="735">
          <cell r="A735">
            <v>5</v>
          </cell>
          <cell r="B735">
            <v>38051</v>
          </cell>
          <cell r="C735">
            <v>36</v>
          </cell>
          <cell r="D735" t="str">
            <v>XN Xaêng Daàu Daàu Khí Vuõng Taøu</v>
          </cell>
          <cell r="F735" t="str">
            <v>Coâng Thöông</v>
          </cell>
          <cell r="G735" t="str">
            <v>Baø Ròa-Vuõng Taøu</v>
          </cell>
          <cell r="H735" t="str">
            <v>Traû tieàn mua xaêng daàu</v>
          </cell>
          <cell r="I735">
            <v>1843800000</v>
          </cell>
        </row>
        <row r="736">
          <cell r="A736">
            <v>6</v>
          </cell>
          <cell r="B736">
            <v>38051</v>
          </cell>
          <cell r="C736">
            <v>6</v>
          </cell>
          <cell r="D736" t="str">
            <v>BP Petco Ltd</v>
          </cell>
          <cell r="F736" t="str">
            <v>Citibank</v>
          </cell>
          <cell r="G736" t="str">
            <v>Hoà Chí Minh</v>
          </cell>
          <cell r="H736" t="str">
            <v>Traû tieàn mua gaz</v>
          </cell>
          <cell r="I736">
            <v>187292003</v>
          </cell>
        </row>
        <row r="737">
          <cell r="A737">
            <v>7</v>
          </cell>
          <cell r="B737">
            <v>38051</v>
          </cell>
          <cell r="C737">
            <v>77</v>
          </cell>
          <cell r="D737" t="str">
            <v>Cty Ñieän &amp; Ñieän Töû SAMSUNG VINA</v>
          </cell>
          <cell r="F737" t="str">
            <v>Coâng Thöông CN 4</v>
          </cell>
          <cell r="G737" t="str">
            <v>Hoà Chí Minh</v>
          </cell>
          <cell r="H737" t="str">
            <v>Traû tieàn mua haøng ñieän maùy</v>
          </cell>
          <cell r="I737">
            <v>26040042</v>
          </cell>
        </row>
        <row r="738">
          <cell r="A738">
            <v>8</v>
          </cell>
          <cell r="B738">
            <v>38051</v>
          </cell>
          <cell r="C738">
            <v>27</v>
          </cell>
          <cell r="D738" t="str">
            <v>Cty TNHH Quoác Teá Nagarjuna</v>
          </cell>
          <cell r="F738" t="str">
            <v>INDOVINA</v>
          </cell>
          <cell r="G738" t="str">
            <v>Hoà Chí Minh</v>
          </cell>
          <cell r="H738" t="str">
            <v>Traû tieàn mua ñöôøng</v>
          </cell>
          <cell r="I738">
            <v>62650000</v>
          </cell>
        </row>
        <row r="739">
          <cell r="A739">
            <v>9</v>
          </cell>
          <cell r="B739">
            <v>38051</v>
          </cell>
          <cell r="C739">
            <v>73</v>
          </cell>
          <cell r="D739" t="str">
            <v>Cty. TNHH SX.TM.HMP Myõ Haûo</v>
          </cell>
          <cell r="F739" t="str">
            <v>Ngoaïi Thöông</v>
          </cell>
          <cell r="G739" t="str">
            <v>Hoà Chí Minh</v>
          </cell>
          <cell r="H739" t="str">
            <v>Traû tieàn mua nöôùc röûa cheùn  (TT.BL,Hoä Phoøng)</v>
          </cell>
          <cell r="I739">
            <v>104071335</v>
          </cell>
        </row>
        <row r="740">
          <cell r="A740">
            <v>10</v>
          </cell>
          <cell r="B740">
            <v>38051</v>
          </cell>
          <cell r="C740">
            <v>19</v>
          </cell>
          <cell r="D740" t="str">
            <v>Cty LD Khí Ñoát Saøi Goøn (Elf)</v>
          </cell>
          <cell r="F740" t="str">
            <v>Eximbank</v>
          </cell>
          <cell r="G740" t="str">
            <v>Hoà Chí Minh</v>
          </cell>
          <cell r="H740" t="str">
            <v>Traû tieàn mua gaz</v>
          </cell>
          <cell r="I740">
            <v>29947500</v>
          </cell>
        </row>
        <row r="741">
          <cell r="A741">
            <v>7</v>
          </cell>
          <cell r="B741">
            <v>38054</v>
          </cell>
          <cell r="C741">
            <v>8</v>
          </cell>
          <cell r="D741" t="str">
            <v>Cty Xi Maêng Haø Tieân II</v>
          </cell>
          <cell r="F741" t="str">
            <v>Coâng Thöông</v>
          </cell>
          <cell r="G741" t="str">
            <v>Kieân Giang</v>
          </cell>
          <cell r="H741" t="str">
            <v>Traû tieàn mua xi maêng 250taán</v>
          </cell>
          <cell r="I741">
            <v>195112500</v>
          </cell>
        </row>
        <row r="742">
          <cell r="A742">
            <v>8</v>
          </cell>
          <cell r="B742">
            <v>38054</v>
          </cell>
          <cell r="C742">
            <v>101</v>
          </cell>
          <cell r="D742" t="str">
            <v>Cty TMKT &amp; Ñaàu Tö PETEC</v>
          </cell>
          <cell r="F742" t="str">
            <v>Deutsche Bank</v>
          </cell>
          <cell r="G742" t="str">
            <v>Hoà Chí Minh</v>
          </cell>
          <cell r="H742" t="str">
            <v>Traû tieàn mua xaêng daàu (Maõ IBPS 50619012)</v>
          </cell>
          <cell r="I742">
            <v>959000000</v>
          </cell>
        </row>
        <row r="743">
          <cell r="A743">
            <v>9</v>
          </cell>
          <cell r="B743">
            <v>38054</v>
          </cell>
          <cell r="C743">
            <v>1</v>
          </cell>
          <cell r="D743" t="str">
            <v>Nhaø Maùy Thuoác Laù Saøi Goøn</v>
          </cell>
          <cell r="F743" t="str">
            <v>Sôû Giao Dòch II CTVN</v>
          </cell>
          <cell r="G743" t="str">
            <v>Hoà Chí Minh</v>
          </cell>
          <cell r="H743" t="str">
            <v>Traû tieàn mua thuoác laù</v>
          </cell>
          <cell r="I743">
            <v>231000000</v>
          </cell>
        </row>
        <row r="744">
          <cell r="A744">
            <v>10</v>
          </cell>
          <cell r="B744">
            <v>38054</v>
          </cell>
          <cell r="C744">
            <v>36</v>
          </cell>
          <cell r="D744" t="str">
            <v>XN Xaêng Daàu Daàu Khí Vuõng Taøu</v>
          </cell>
          <cell r="F744" t="str">
            <v>Coâng Thöông</v>
          </cell>
          <cell r="G744" t="str">
            <v>Baø Ròa-Vuõng Taøu</v>
          </cell>
          <cell r="H744" t="str">
            <v>Traû tieàn mua xaêng daàu</v>
          </cell>
          <cell r="I744">
            <v>3875000000</v>
          </cell>
        </row>
        <row r="745">
          <cell r="A745">
            <v>11</v>
          </cell>
          <cell r="B745">
            <v>38056</v>
          </cell>
          <cell r="C745">
            <v>8</v>
          </cell>
          <cell r="D745" t="str">
            <v>Cty Xi Maêng Haø Tieân II</v>
          </cell>
          <cell r="F745" t="str">
            <v>Coâng Thöông</v>
          </cell>
          <cell r="G745" t="str">
            <v>Kieân Giang</v>
          </cell>
          <cell r="H745" t="str">
            <v>Traû tieàn mua xi maêng 350taán</v>
          </cell>
          <cell r="I745">
            <v>273157500</v>
          </cell>
        </row>
        <row r="746">
          <cell r="A746">
            <v>12</v>
          </cell>
          <cell r="B746">
            <v>38056</v>
          </cell>
          <cell r="C746">
            <v>41</v>
          </cell>
          <cell r="D746" t="str">
            <v>Cty Xi Maêng Nghi Sôn</v>
          </cell>
          <cell r="F746" t="str">
            <v>Coâng Thöông CN 9</v>
          </cell>
          <cell r="G746" t="str">
            <v>Hoà Chí Minh</v>
          </cell>
          <cell r="H746" t="str">
            <v>Traû tieàn mua xi maêng 400taán</v>
          </cell>
          <cell r="I746">
            <v>340000000</v>
          </cell>
        </row>
        <row r="747">
          <cell r="A747">
            <v>11</v>
          </cell>
          <cell r="B747">
            <v>38056</v>
          </cell>
          <cell r="C747">
            <v>73</v>
          </cell>
          <cell r="D747" t="str">
            <v>Cty. TNHH SX.TM.HMP Myõ Haûo</v>
          </cell>
          <cell r="F747" t="str">
            <v>Ngoaïi Thöông</v>
          </cell>
          <cell r="G747" t="str">
            <v>Hoà Chí Minh</v>
          </cell>
          <cell r="H747" t="str">
            <v>Traû tieàn mua nöôùc röûa cheùn  (TT.BL)</v>
          </cell>
          <cell r="I747">
            <v>30895737</v>
          </cell>
        </row>
        <row r="748">
          <cell r="A748">
            <v>13</v>
          </cell>
          <cell r="B748">
            <v>38057</v>
          </cell>
          <cell r="C748">
            <v>5</v>
          </cell>
          <cell r="D748" t="str">
            <v>Cty TNHH TMaïi Thaønh Long</v>
          </cell>
          <cell r="F748" t="str">
            <v>Coâng Thöong CN6</v>
          </cell>
          <cell r="G748" t="str">
            <v>Hoà Chí Minh</v>
          </cell>
          <cell r="H748" t="str">
            <v>Traû tieàn mua boät ngoït</v>
          </cell>
          <cell r="I748">
            <v>437206103</v>
          </cell>
        </row>
        <row r="749">
          <cell r="A749">
            <v>14</v>
          </cell>
          <cell r="B749">
            <v>38057</v>
          </cell>
          <cell r="C749">
            <v>14</v>
          </cell>
          <cell r="D749" t="str">
            <v>Coâng Ty Theùp Mieàn Nam</v>
          </cell>
          <cell r="F749" t="str">
            <v>Coâng Thöông CN I</v>
          </cell>
          <cell r="G749" t="str">
            <v>Hoà Chí Minh</v>
          </cell>
          <cell r="H749" t="str">
            <v xml:space="preserve">Traû tieàn mua haøng cho CN Mieàn Taây C.Ty Theùp Mieàn Nam </v>
          </cell>
          <cell r="I749">
            <v>300000000</v>
          </cell>
        </row>
        <row r="750">
          <cell r="A750">
            <v>12</v>
          </cell>
          <cell r="B750">
            <v>38057</v>
          </cell>
          <cell r="C750">
            <v>28</v>
          </cell>
          <cell r="D750" t="str">
            <v>Chi Nhaùnh Cty CP Söõa VN Taïi Caàn Thô</v>
          </cell>
          <cell r="F750" t="str">
            <v>Ñaàu Tö &amp; Phaùt Trieån</v>
          </cell>
          <cell r="G750" t="str">
            <v>Caàn Thô</v>
          </cell>
          <cell r="H750" t="str">
            <v>Traû tieân mua söõa hoäp caùc loaïi</v>
          </cell>
          <cell r="I750">
            <v>385778155</v>
          </cell>
        </row>
        <row r="751">
          <cell r="A751">
            <v>13</v>
          </cell>
          <cell r="B751">
            <v>38058</v>
          </cell>
          <cell r="C751">
            <v>73</v>
          </cell>
          <cell r="D751" t="str">
            <v>Cty. TNHH SX.TM.HMP Myõ Haûo</v>
          </cell>
          <cell r="F751" t="str">
            <v>Ngoaïi Thöông</v>
          </cell>
          <cell r="G751" t="str">
            <v>Hoà Chí Minh</v>
          </cell>
          <cell r="H751" t="str">
            <v>Traû tieàn mua nöôùc röûa cheùn  (TT.CM)</v>
          </cell>
          <cell r="I751">
            <v>53499317</v>
          </cell>
        </row>
        <row r="752">
          <cell r="A752">
            <v>14</v>
          </cell>
          <cell r="B752">
            <v>38058</v>
          </cell>
          <cell r="C752">
            <v>66</v>
          </cell>
          <cell r="D752" t="str">
            <v>Cty UNI PRESIDENT</v>
          </cell>
          <cell r="F752" t="str">
            <v>ANZ</v>
          </cell>
          <cell r="G752" t="str">
            <v>Hoà Chí Minh</v>
          </cell>
          <cell r="H752" t="str">
            <v>Traû tieàn mua mì Unif</v>
          </cell>
          <cell r="I752">
            <v>38418540</v>
          </cell>
        </row>
        <row r="753">
          <cell r="A753">
            <v>15</v>
          </cell>
          <cell r="B753">
            <v>38058</v>
          </cell>
          <cell r="C753">
            <v>93</v>
          </cell>
          <cell r="D753" t="str">
            <v>Cty Coå Phaàn Giaáy Vieãn Ñoâng</v>
          </cell>
          <cell r="F753" t="str">
            <v>Coâng Thöông CN 12</v>
          </cell>
          <cell r="G753" t="str">
            <v>Hoà Chí Minh</v>
          </cell>
          <cell r="H753" t="str">
            <v>Traû tieàn mua giaáy Vieãn Ñoâng</v>
          </cell>
          <cell r="I753">
            <v>21766371</v>
          </cell>
        </row>
        <row r="754">
          <cell r="A754">
            <v>15</v>
          </cell>
          <cell r="B754">
            <v>38061</v>
          </cell>
          <cell r="C754">
            <v>8</v>
          </cell>
          <cell r="D754" t="str">
            <v>Cty Xi Maêng Haø Tieân II</v>
          </cell>
          <cell r="F754" t="str">
            <v>Coâng Thöông</v>
          </cell>
          <cell r="G754" t="str">
            <v>Kieân Giang</v>
          </cell>
          <cell r="H754" t="str">
            <v>Traû tieàn mua xi maêng 150taán</v>
          </cell>
          <cell r="I754">
            <v>118296350</v>
          </cell>
        </row>
        <row r="755">
          <cell r="A755">
            <v>16</v>
          </cell>
          <cell r="B755">
            <v>38062</v>
          </cell>
          <cell r="C755">
            <v>98</v>
          </cell>
          <cell r="D755" t="str">
            <v>CTy Lieân Doanh Xi Maêng Haø Tieân II-Caàn Thô</v>
          </cell>
          <cell r="F755" t="str">
            <v>Coâng Thöông</v>
          </cell>
          <cell r="G755" t="str">
            <v>Caàn Thô</v>
          </cell>
          <cell r="H755" t="str">
            <v xml:space="preserve">Traû tieàn mua xi maêng </v>
          </cell>
          <cell r="I755">
            <v>347560000</v>
          </cell>
        </row>
        <row r="756">
          <cell r="A756">
            <v>16</v>
          </cell>
          <cell r="B756">
            <v>38062</v>
          </cell>
          <cell r="C756">
            <v>28</v>
          </cell>
          <cell r="D756" t="str">
            <v>Chi Nhaùnh Cty CP Söõa VN Taïi Caàn Thô</v>
          </cell>
          <cell r="F756" t="str">
            <v>Ñaàu Tö &amp; Phaùt Trieån</v>
          </cell>
          <cell r="G756" t="str">
            <v>Caàn Thô</v>
          </cell>
          <cell r="H756" t="str">
            <v>Traû tieân mua söõa hoäp caùc loaïi</v>
          </cell>
          <cell r="I756">
            <v>350000000</v>
          </cell>
        </row>
        <row r="757">
          <cell r="A757">
            <v>17</v>
          </cell>
          <cell r="B757">
            <v>38062</v>
          </cell>
          <cell r="C757">
            <v>31</v>
          </cell>
          <cell r="D757" t="str">
            <v>Cty Daàu Aên Golden Hope - Nhaø Beø</v>
          </cell>
          <cell r="F757" t="str">
            <v>Sôû Giao Dòch II CTVN</v>
          </cell>
          <cell r="G757" t="str">
            <v>Hoà Chí Minh</v>
          </cell>
          <cell r="H757" t="str">
            <v>Traû tieàn mua daàu xa: 36.323.100ñù+daàu chai(TT.BL: 82.425.839ñ)</v>
          </cell>
          <cell r="I757">
            <v>118748939</v>
          </cell>
        </row>
        <row r="758">
          <cell r="A758">
            <v>18</v>
          </cell>
          <cell r="B758">
            <v>38062</v>
          </cell>
          <cell r="C758">
            <v>25</v>
          </cell>
          <cell r="D758" t="str">
            <v xml:space="preserve"> Thu Baûo Hieåm Xaõ Hoäi Tænh Baïc Lieâu</v>
          </cell>
          <cell r="F758" t="str">
            <v>NN &amp; P/T N/Thoân</v>
          </cell>
          <cell r="G758" t="str">
            <v>Baïc Lieâu</v>
          </cell>
          <cell r="H758" t="str">
            <v xml:space="preserve">Noäp BHXH thaùng 3/2004 </v>
          </cell>
          <cell r="I758">
            <v>24446884</v>
          </cell>
        </row>
        <row r="759">
          <cell r="A759">
            <v>17</v>
          </cell>
          <cell r="B759">
            <v>38062</v>
          </cell>
          <cell r="C759">
            <v>36</v>
          </cell>
          <cell r="D759" t="str">
            <v>XN Xaêng Daàu Daàu Khí Vuõng Taøu</v>
          </cell>
          <cell r="F759" t="str">
            <v>Coâng Thöông</v>
          </cell>
          <cell r="G759" t="str">
            <v>Baø Ròa-Vuõng Taøu</v>
          </cell>
          <cell r="H759" t="str">
            <v>Traû tieàn mua xaêng daàu</v>
          </cell>
          <cell r="I759">
            <v>2245000000</v>
          </cell>
        </row>
        <row r="760">
          <cell r="A760">
            <v>18</v>
          </cell>
          <cell r="B760">
            <v>38062</v>
          </cell>
          <cell r="C760">
            <v>8</v>
          </cell>
          <cell r="D760" t="str">
            <v>Cty Xi Maêng Haø Tieân II</v>
          </cell>
          <cell r="F760" t="str">
            <v>Coâng Thöông</v>
          </cell>
          <cell r="G760" t="str">
            <v>Kieân Giang</v>
          </cell>
          <cell r="H760" t="str">
            <v>Traû tieàn mua xi maêng 150taán</v>
          </cell>
          <cell r="I760">
            <v>117067500</v>
          </cell>
        </row>
        <row r="761">
          <cell r="A761">
            <v>19</v>
          </cell>
          <cell r="B761">
            <v>38047</v>
          </cell>
          <cell r="C761">
            <v>73</v>
          </cell>
          <cell r="D761" t="str">
            <v>Cty. TNHH SX.TM.HMP Myõ Haûo</v>
          </cell>
          <cell r="F761" t="str">
            <v>Ngoaïi Thöông</v>
          </cell>
          <cell r="G761" t="str">
            <v>Hoà Chí Minh</v>
          </cell>
          <cell r="H761" t="str">
            <v>Traû tieàn mua nöôùc röûa cheùn  (TT.BL)</v>
          </cell>
          <cell r="I761">
            <v>47398375</v>
          </cell>
        </row>
        <row r="762">
          <cell r="A762">
            <v>20</v>
          </cell>
          <cell r="B762">
            <v>38063</v>
          </cell>
          <cell r="C762">
            <v>27</v>
          </cell>
          <cell r="D762" t="str">
            <v>Cty TNHH Quoác Teá Nagarjuna</v>
          </cell>
          <cell r="F762" t="str">
            <v>INDOVINA</v>
          </cell>
          <cell r="G762" t="str">
            <v>Hoà Chí Minh</v>
          </cell>
          <cell r="H762" t="str">
            <v>Traû tieàn mua ñöôøng</v>
          </cell>
          <cell r="I762">
            <v>102375000</v>
          </cell>
        </row>
        <row r="763">
          <cell r="A763">
            <v>21</v>
          </cell>
          <cell r="B763">
            <v>38063</v>
          </cell>
          <cell r="C763">
            <v>31</v>
          </cell>
          <cell r="D763" t="str">
            <v>Cty Daàu Aên Golden Hope - Nhaø Beø</v>
          </cell>
          <cell r="F763" t="str">
            <v>Sôû Giao Dòch II CTVN</v>
          </cell>
          <cell r="G763" t="str">
            <v>Hoà Chí Minh</v>
          </cell>
          <cell r="H763" t="str">
            <v>Traû tieàn mua daàu Marvela(TT.BL)</v>
          </cell>
          <cell r="I763">
            <v>65206944</v>
          </cell>
        </row>
        <row r="764">
          <cell r="A764">
            <v>22</v>
          </cell>
          <cell r="B764">
            <v>38063</v>
          </cell>
          <cell r="C764">
            <v>44</v>
          </cell>
          <cell r="D764" t="str">
            <v>CTy Ñieän Baùo Ñieän Thoaïi Baïc Lieâu</v>
          </cell>
          <cell r="F764" t="str">
            <v xml:space="preserve">Coâng Thöông </v>
          </cell>
          <cell r="G764" t="str">
            <v>Baïc Lieâu</v>
          </cell>
          <cell r="H764" t="str">
            <v>Traû tieàn ñieän thoaïi thaùng 02/2004</v>
          </cell>
          <cell r="I764">
            <v>10499291</v>
          </cell>
        </row>
        <row r="765">
          <cell r="A765">
            <v>19</v>
          </cell>
          <cell r="B765">
            <v>38064</v>
          </cell>
          <cell r="C765">
            <v>5</v>
          </cell>
          <cell r="D765" t="str">
            <v>Cty TNHH TMaïi Thaønh Long</v>
          </cell>
          <cell r="F765" t="str">
            <v>Coâng Thöong CN6</v>
          </cell>
          <cell r="G765" t="str">
            <v>Hoà Chí Minh</v>
          </cell>
          <cell r="H765" t="str">
            <v>Traû tieàn mua boät ngoït</v>
          </cell>
          <cell r="I765">
            <v>149977234</v>
          </cell>
        </row>
        <row r="766">
          <cell r="A766">
            <v>20</v>
          </cell>
          <cell r="B766">
            <v>38064</v>
          </cell>
          <cell r="C766">
            <v>9</v>
          </cell>
          <cell r="D766" t="str">
            <v>Castrol Vieät Nam Ltd</v>
          </cell>
          <cell r="F766" t="str">
            <v>Ngoaïi Thöông</v>
          </cell>
          <cell r="G766" t="str">
            <v>Hoà Chí Minh</v>
          </cell>
          <cell r="H766" t="str">
            <v>Traû tieàn mua nhôùt</v>
          </cell>
          <cell r="I766">
            <v>129500229</v>
          </cell>
        </row>
        <row r="767">
          <cell r="A767">
            <v>21</v>
          </cell>
          <cell r="B767">
            <v>38065</v>
          </cell>
          <cell r="C767">
            <v>36</v>
          </cell>
          <cell r="D767" t="str">
            <v>XN Xaêng Daàu Daàu Khí Vuõng Taøu</v>
          </cell>
          <cell r="F767" t="str">
            <v>Coâng Thöông</v>
          </cell>
          <cell r="G767" t="str">
            <v>Baø Ròa-Vuõng Taøu</v>
          </cell>
          <cell r="H767" t="str">
            <v>Traû tieàn mua xaêng daàu</v>
          </cell>
          <cell r="I767">
            <v>3875000000</v>
          </cell>
        </row>
        <row r="768">
          <cell r="A768">
            <v>22</v>
          </cell>
          <cell r="B768">
            <v>38065</v>
          </cell>
          <cell r="C768">
            <v>28</v>
          </cell>
          <cell r="D768" t="str">
            <v>Chi Nhaùnh Cty CP Söõa VN Taïi Caàn Thô</v>
          </cell>
          <cell r="F768" t="str">
            <v>Ñaàu Tö &amp; Phaùt Trieån</v>
          </cell>
          <cell r="G768" t="str">
            <v>Caàn Thô</v>
          </cell>
          <cell r="H768" t="str">
            <v>Traû tieân mua söõa hoäp caùc loaïi</v>
          </cell>
          <cell r="I768">
            <v>210000000</v>
          </cell>
        </row>
        <row r="769">
          <cell r="A769">
            <v>23</v>
          </cell>
          <cell r="B769">
            <v>38065</v>
          </cell>
          <cell r="C769">
            <v>99</v>
          </cell>
          <cell r="D769" t="str">
            <v xml:space="preserve">Löu Thò Myõ Phöôïng (CTyTNHH Taân Thaùi Thònh) </v>
          </cell>
          <cell r="F769" t="str">
            <v>AÙ Chaâu</v>
          </cell>
          <cell r="G769" t="str">
            <v>Hoà Chí Minh</v>
          </cell>
          <cell r="H769" t="str">
            <v>Traû tieàn mua nöôùc bí ñao</v>
          </cell>
          <cell r="I769">
            <v>17096541</v>
          </cell>
        </row>
        <row r="770">
          <cell r="A770">
            <v>22</v>
          </cell>
          <cell r="B770">
            <v>38065</v>
          </cell>
          <cell r="C770">
            <v>8</v>
          </cell>
          <cell r="D770" t="str">
            <v>Cty Xi Maêng Haø Tieân II</v>
          </cell>
          <cell r="F770" t="str">
            <v>Coâng Thöông</v>
          </cell>
          <cell r="G770" t="str">
            <v>Kieân Giang</v>
          </cell>
          <cell r="H770" t="str">
            <v>Traû tieàn mua xi maêng 150taán</v>
          </cell>
          <cell r="I770">
            <v>118068200</v>
          </cell>
        </row>
        <row r="771">
          <cell r="A771">
            <v>23</v>
          </cell>
          <cell r="B771">
            <v>38068</v>
          </cell>
          <cell r="C771">
            <v>8</v>
          </cell>
          <cell r="D771" t="str">
            <v>Cty Xi Maêng Haø Tieân II</v>
          </cell>
          <cell r="F771" t="str">
            <v>Coâng Thöông</v>
          </cell>
          <cell r="G771" t="str">
            <v>Kieân Giang</v>
          </cell>
          <cell r="H771" t="str">
            <v>Traû tieàn mua xi maêng 150taán</v>
          </cell>
          <cell r="I771">
            <v>118552500</v>
          </cell>
        </row>
        <row r="772">
          <cell r="A772">
            <v>24</v>
          </cell>
          <cell r="B772">
            <v>38068</v>
          </cell>
          <cell r="C772">
            <v>3</v>
          </cell>
          <cell r="D772" t="str">
            <v>Cty Coå Phaàn Boät Giaët Lix</v>
          </cell>
          <cell r="F772" t="str">
            <v>Coâng Thöông CN 14</v>
          </cell>
          <cell r="G772" t="str">
            <v>Hoà Chí Minh</v>
          </cell>
          <cell r="H772" t="str">
            <v>Traû tieàn boät giaët</v>
          </cell>
          <cell r="I772">
            <v>210000000</v>
          </cell>
        </row>
        <row r="773">
          <cell r="A773">
            <v>24</v>
          </cell>
          <cell r="B773">
            <v>38068</v>
          </cell>
          <cell r="C773">
            <v>28</v>
          </cell>
          <cell r="D773" t="str">
            <v>Chi Nhaùnh Cty CP Söõa VN Taïi Caàn Thô</v>
          </cell>
          <cell r="F773" t="str">
            <v>Ñaàu Tö &amp; Phaùt Trieån</v>
          </cell>
          <cell r="G773" t="str">
            <v>Caàn Thô</v>
          </cell>
          <cell r="H773" t="str">
            <v>Traû tieân mua söõa hoäp caùc loaïi</v>
          </cell>
          <cell r="I773">
            <v>310000000</v>
          </cell>
        </row>
        <row r="774">
          <cell r="A774">
            <v>25</v>
          </cell>
          <cell r="B774">
            <v>38068</v>
          </cell>
          <cell r="C774">
            <v>99</v>
          </cell>
          <cell r="D774" t="str">
            <v xml:space="preserve">Löu Thò Myõ Phöôïng (CTyTNHH Taân Thaùi Thònh) </v>
          </cell>
          <cell r="F774" t="str">
            <v>AÙ Chaâu</v>
          </cell>
          <cell r="G774" t="str">
            <v>Hoà Chí Minh</v>
          </cell>
          <cell r="H774" t="str">
            <v>Traû tieàn mua nöôùc bí ñao</v>
          </cell>
          <cell r="I774">
            <v>7071818</v>
          </cell>
        </row>
        <row r="775">
          <cell r="A775">
            <v>26</v>
          </cell>
          <cell r="B775">
            <v>38068</v>
          </cell>
          <cell r="C775">
            <v>31</v>
          </cell>
          <cell r="D775" t="str">
            <v>Cty Daàu Aên Golden Hope - Nhaø Beø</v>
          </cell>
          <cell r="F775" t="str">
            <v>Sôû Giao Dòch II CTVN</v>
          </cell>
          <cell r="G775" t="str">
            <v>Hoà Chí Minh</v>
          </cell>
          <cell r="H775" t="str">
            <v>Traû tieàn mua daàu Marvela(TT.CM)</v>
          </cell>
          <cell r="I775">
            <v>82978588</v>
          </cell>
        </row>
        <row r="776">
          <cell r="A776">
            <v>27</v>
          </cell>
          <cell r="B776">
            <v>38068</v>
          </cell>
          <cell r="C776">
            <v>73</v>
          </cell>
          <cell r="D776" t="str">
            <v>Cty. TNHH SX.TM.HMP Myõ Haûo</v>
          </cell>
          <cell r="F776" t="str">
            <v>Ngoaïi Thöông</v>
          </cell>
          <cell r="G776" t="str">
            <v>Hoà Chí Minh</v>
          </cell>
          <cell r="H776" t="str">
            <v>Traû tieàn mua nöôùc röûa cheùn  (TT.CM)</v>
          </cell>
          <cell r="I776">
            <v>56169418</v>
          </cell>
        </row>
        <row r="777">
          <cell r="A777">
            <v>25</v>
          </cell>
          <cell r="B777">
            <v>38068</v>
          </cell>
          <cell r="C777">
            <v>36</v>
          </cell>
          <cell r="D777" t="str">
            <v>XN Xaêng Daàu Daàu Khí Vuõng Taøu</v>
          </cell>
          <cell r="F777" t="str">
            <v>Coâng Thöông</v>
          </cell>
          <cell r="G777" t="str">
            <v>Baø Ròa-Vuõng Taøu</v>
          </cell>
          <cell r="H777" t="str">
            <v>Traû tieàn mua xaêng daàu</v>
          </cell>
          <cell r="I777">
            <v>3992000000</v>
          </cell>
        </row>
        <row r="778">
          <cell r="A778">
            <v>24</v>
          </cell>
          <cell r="B778">
            <v>38068</v>
          </cell>
          <cell r="C778">
            <v>3</v>
          </cell>
          <cell r="D778" t="str">
            <v>Cty Coå Phaàn Boät Giaët Lix</v>
          </cell>
          <cell r="F778" t="str">
            <v>Coâng Thöông CN 14</v>
          </cell>
          <cell r="G778" t="str">
            <v>Hoà Chí Minh</v>
          </cell>
          <cell r="H778" t="str">
            <v>Traû tieàn boät giaët</v>
          </cell>
          <cell r="I778">
            <v>210000000</v>
          </cell>
        </row>
        <row r="779">
          <cell r="A779">
            <v>26</v>
          </cell>
          <cell r="B779">
            <v>38068</v>
          </cell>
          <cell r="C779">
            <v>1</v>
          </cell>
          <cell r="D779" t="str">
            <v>Nhaø Maùy Thuoác Laù Saøi Goøn</v>
          </cell>
          <cell r="F779" t="str">
            <v>Sôû Giao Dòch II CTVN</v>
          </cell>
          <cell r="G779" t="str">
            <v>Hoà Chí Minh</v>
          </cell>
          <cell r="H779" t="str">
            <v>Traû tieàn mua thuoác laù</v>
          </cell>
          <cell r="I779">
            <v>253682000</v>
          </cell>
        </row>
        <row r="780">
          <cell r="A780">
            <v>27</v>
          </cell>
          <cell r="B780">
            <v>38068</v>
          </cell>
          <cell r="C780">
            <v>14</v>
          </cell>
          <cell r="D780" t="str">
            <v>Coâng Ty Theùp Mieàn Nam</v>
          </cell>
          <cell r="F780" t="str">
            <v>Coâng Thöông CN I</v>
          </cell>
          <cell r="G780" t="str">
            <v>Hoà Chí Minh</v>
          </cell>
          <cell r="H780" t="str">
            <v xml:space="preserve">Traû tieàn mua haøng cho CN Mieàn Taây C.Ty Theùp Mieàn Nam </v>
          </cell>
          <cell r="I780">
            <v>300000000</v>
          </cell>
        </row>
        <row r="781">
          <cell r="A781">
            <v>28</v>
          </cell>
          <cell r="B781">
            <v>38069</v>
          </cell>
          <cell r="C781">
            <v>5</v>
          </cell>
          <cell r="D781" t="str">
            <v>Cty TNHH TMaïi Thaønh Long</v>
          </cell>
          <cell r="F781" t="str">
            <v>Coâng Thöong CN6</v>
          </cell>
          <cell r="G781" t="str">
            <v>Hoà Chí Minh</v>
          </cell>
          <cell r="H781" t="str">
            <v>Traû tieàn mua boät ngoït</v>
          </cell>
          <cell r="I781">
            <v>100467263</v>
          </cell>
        </row>
        <row r="782">
          <cell r="A782">
            <v>29</v>
          </cell>
          <cell r="B782">
            <v>38069</v>
          </cell>
          <cell r="C782">
            <v>105</v>
          </cell>
          <cell r="D782" t="str">
            <v>XN Kinh Doanh Thöông Maïi-CTy Kho Vaän Mieàn Nam</v>
          </cell>
          <cell r="F782" t="str">
            <v>Coâng Thöông CN 4</v>
          </cell>
          <cell r="G782" t="str">
            <v>Hoà Chí Minh</v>
          </cell>
          <cell r="H782" t="str">
            <v xml:space="preserve">Traû tieàn mua nhôùt </v>
          </cell>
          <cell r="I782">
            <v>92700000</v>
          </cell>
        </row>
        <row r="783">
          <cell r="A783">
            <v>28</v>
          </cell>
          <cell r="B783">
            <v>38069</v>
          </cell>
          <cell r="C783">
            <v>5</v>
          </cell>
          <cell r="D783" t="str">
            <v>Cty TNHH TMaïi Thaønh Long</v>
          </cell>
          <cell r="F783" t="str">
            <v>Coâng Thöong CN6</v>
          </cell>
          <cell r="G783" t="str">
            <v>Hoà Chí Minh</v>
          </cell>
          <cell r="H783" t="str">
            <v>Traû tieàn mua boät ngoït</v>
          </cell>
          <cell r="I783">
            <v>100467263</v>
          </cell>
        </row>
        <row r="784">
          <cell r="A784">
            <v>28</v>
          </cell>
          <cell r="B784">
            <v>38070</v>
          </cell>
          <cell r="C784">
            <v>106</v>
          </cell>
          <cell r="D784" t="str">
            <v>CTy Phaàn meàm vaø Truyeàn thoâng  VASC</v>
          </cell>
          <cell r="F784" t="str">
            <v>Sôû Giao Dòch I CTVN</v>
          </cell>
          <cell r="G784" t="str">
            <v>Haø Noäi</v>
          </cell>
          <cell r="H784" t="str">
            <v>Traûtieàn phí dòch vuï Vietlaw-teân truy caäp baotranquan</v>
          </cell>
          <cell r="I784">
            <v>376200</v>
          </cell>
        </row>
        <row r="785">
          <cell r="A785">
            <v>29</v>
          </cell>
          <cell r="B785">
            <v>38070</v>
          </cell>
          <cell r="C785">
            <v>28</v>
          </cell>
          <cell r="D785" t="str">
            <v>Chi Nhaùnh Cty CP Söõa VN Taïi Caàn Thô</v>
          </cell>
          <cell r="F785" t="str">
            <v>Ñaàu Tö &amp; Phaùt Trieån</v>
          </cell>
          <cell r="G785" t="str">
            <v>Caàn Thô</v>
          </cell>
          <cell r="H785" t="str">
            <v>Traû tieân mua söõa hoäp caùc loaïi</v>
          </cell>
          <cell r="I785">
            <v>650000000</v>
          </cell>
        </row>
        <row r="786">
          <cell r="A786">
            <v>30</v>
          </cell>
          <cell r="B786">
            <v>38070</v>
          </cell>
          <cell r="C786">
            <v>9</v>
          </cell>
          <cell r="D786" t="str">
            <v>Castrol Vieät Nam Ltd</v>
          </cell>
          <cell r="F786" t="str">
            <v>Ngoaïi Thöông</v>
          </cell>
          <cell r="G786" t="str">
            <v>Hoà Chí Minh</v>
          </cell>
          <cell r="H786" t="str">
            <v>Traû tieàn mua nhôùt Castrol</v>
          </cell>
          <cell r="I786">
            <v>197835059</v>
          </cell>
        </row>
        <row r="787">
          <cell r="A787">
            <v>30</v>
          </cell>
          <cell r="B787">
            <v>38071</v>
          </cell>
          <cell r="C787">
            <v>21</v>
          </cell>
          <cell r="D787" t="str">
            <v>Cty Coå Phaàn Vaät Tö  Haäu Giang</v>
          </cell>
          <cell r="F787" t="str">
            <v>Coâng Thöông</v>
          </cell>
          <cell r="G787" t="str">
            <v>Caàn Thô</v>
          </cell>
          <cell r="H787" t="str">
            <v>Traû tieàn mua gaz</v>
          </cell>
          <cell r="I787">
            <v>49423001</v>
          </cell>
        </row>
        <row r="788">
          <cell r="A788">
            <v>31</v>
          </cell>
          <cell r="B788">
            <v>38072</v>
          </cell>
          <cell r="C788">
            <v>73</v>
          </cell>
          <cell r="D788" t="str">
            <v>Cty. TNHH SX.TM.HMP Myõ Haûo</v>
          </cell>
          <cell r="F788" t="str">
            <v>Ngoaïi Thöông</v>
          </cell>
          <cell r="G788" t="str">
            <v>Hoà Chí Minh</v>
          </cell>
          <cell r="H788" t="str">
            <v>Traû tieàn mua nöôùc röûa cheùn  (TT.BL)</v>
          </cell>
          <cell r="I788">
            <v>40821017</v>
          </cell>
        </row>
        <row r="789">
          <cell r="A789">
            <v>32</v>
          </cell>
          <cell r="B789">
            <v>38072</v>
          </cell>
          <cell r="C789">
            <v>66</v>
          </cell>
          <cell r="D789" t="str">
            <v>Cty UNI PRESIDENT</v>
          </cell>
          <cell r="F789" t="str">
            <v>ANZ</v>
          </cell>
          <cell r="G789" t="str">
            <v>Hoà Chí Minh</v>
          </cell>
          <cell r="H789" t="str">
            <v>Traû tieàn mua mì Unif</v>
          </cell>
          <cell r="I789">
            <v>38418513</v>
          </cell>
        </row>
        <row r="790">
          <cell r="A790">
            <v>31</v>
          </cell>
          <cell r="B790">
            <v>38072</v>
          </cell>
          <cell r="C790">
            <v>5</v>
          </cell>
          <cell r="D790" t="str">
            <v>Cty TNHH TMaïi Thaønh Long</v>
          </cell>
          <cell r="F790" t="str">
            <v>Coâng Thöong CN6</v>
          </cell>
          <cell r="G790" t="str">
            <v>Hoà Chí Minh</v>
          </cell>
          <cell r="H790" t="str">
            <v>Traû tieàn mua boät ngoït</v>
          </cell>
          <cell r="I790">
            <v>188894906</v>
          </cell>
        </row>
        <row r="791">
          <cell r="A791">
            <v>32</v>
          </cell>
          <cell r="B791">
            <v>38072</v>
          </cell>
          <cell r="C791">
            <v>22</v>
          </cell>
          <cell r="D791" t="str">
            <v>Cty Deät Long An</v>
          </cell>
          <cell r="F791" t="str">
            <v>Coâng Thöông</v>
          </cell>
          <cell r="G791" t="str">
            <v>Long An</v>
          </cell>
          <cell r="H791" t="str">
            <v>Haøng deät Long An</v>
          </cell>
          <cell r="I791">
            <v>9413270</v>
          </cell>
        </row>
        <row r="792">
          <cell r="A792">
            <v>33</v>
          </cell>
          <cell r="B792">
            <v>38072</v>
          </cell>
          <cell r="C792">
            <v>8</v>
          </cell>
          <cell r="D792" t="str">
            <v>Cty Xi Maêng Haø Tieân II</v>
          </cell>
          <cell r="F792" t="str">
            <v>Coâng Thöông</v>
          </cell>
          <cell r="G792" t="str">
            <v>Kieân Giang</v>
          </cell>
          <cell r="H792" t="str">
            <v>Traû tieàn mua xi maêng 150taán</v>
          </cell>
          <cell r="I792">
            <v>118552500</v>
          </cell>
        </row>
        <row r="793">
          <cell r="A793">
            <v>34</v>
          </cell>
          <cell r="B793">
            <v>38075</v>
          </cell>
          <cell r="C793">
            <v>8</v>
          </cell>
          <cell r="D793" t="str">
            <v>Cty Xi Maêng Haø Tieân II</v>
          </cell>
          <cell r="F793" t="str">
            <v>Coâng Thöông</v>
          </cell>
          <cell r="G793" t="str">
            <v>Kieân Giang</v>
          </cell>
          <cell r="H793" t="str">
            <v>Traû tieàn mua xi maêng 150taán</v>
          </cell>
          <cell r="I793">
            <v>112269700</v>
          </cell>
        </row>
        <row r="794">
          <cell r="A794">
            <v>35</v>
          </cell>
          <cell r="B794">
            <v>38075</v>
          </cell>
          <cell r="C794">
            <v>7</v>
          </cell>
          <cell r="D794" t="str">
            <v>Xí Nghieäp Colusa-Miliket</v>
          </cell>
          <cell r="F794" t="str">
            <v>Ñaàu Tö &amp; Phaùt Trieån CN Thuû Ñöùc</v>
          </cell>
          <cell r="G794" t="str">
            <v>Hoà Chí Minh</v>
          </cell>
          <cell r="H794" t="str">
            <v>Traû tieàn mì Colusa</v>
          </cell>
          <cell r="I794">
            <v>113554883</v>
          </cell>
        </row>
        <row r="795">
          <cell r="A795">
            <v>35</v>
          </cell>
          <cell r="B795">
            <v>38075</v>
          </cell>
          <cell r="C795">
            <v>93</v>
          </cell>
          <cell r="D795" t="str">
            <v>Cty Coå Phaàn Giaáy Vieãn Ñoâng</v>
          </cell>
          <cell r="F795" t="str">
            <v>Coâng Thöông CN 12</v>
          </cell>
          <cell r="G795" t="str">
            <v>Hoà Chí Minh</v>
          </cell>
          <cell r="H795" t="str">
            <v>Traû tieàn mua giaáy Vieãn Ñoâng</v>
          </cell>
          <cell r="I795">
            <v>22631120</v>
          </cell>
        </row>
        <row r="796">
          <cell r="A796">
            <v>32</v>
          </cell>
          <cell r="B796">
            <v>38075</v>
          </cell>
          <cell r="C796">
            <v>31</v>
          </cell>
          <cell r="D796" t="str">
            <v>Cty Daàu Aên Golden Hope - Nhaø Beø</v>
          </cell>
          <cell r="F796" t="str">
            <v>Sôû Giao Dòch II CTVN</v>
          </cell>
          <cell r="G796" t="str">
            <v>Hoà Chí Minh</v>
          </cell>
          <cell r="H796" t="str">
            <v>Traû tieàn mua daàu Marvela(TT.CM)</v>
          </cell>
          <cell r="I796">
            <v>93013844</v>
          </cell>
        </row>
        <row r="797">
          <cell r="A797">
            <v>33</v>
          </cell>
          <cell r="B797">
            <v>38076</v>
          </cell>
          <cell r="C797">
            <v>28</v>
          </cell>
          <cell r="D797" t="str">
            <v>Chi Nhaùnh Cty CP Söõa VN Taïi Caàn Thô</v>
          </cell>
          <cell r="F797" t="str">
            <v>Ñaàu Tö &amp; Phaùt Trieån</v>
          </cell>
          <cell r="G797" t="str">
            <v>Caàn Thô</v>
          </cell>
          <cell r="H797" t="str">
            <v>Traû tieân mua söõa hoäp caùc loaïi</v>
          </cell>
          <cell r="I797">
            <v>220000000</v>
          </cell>
        </row>
        <row r="798">
          <cell r="A798">
            <v>34</v>
          </cell>
          <cell r="B798">
            <v>38076</v>
          </cell>
          <cell r="C798">
            <v>90</v>
          </cell>
          <cell r="D798" t="str">
            <v>CN CTy. CP Ñöôøng Bieân Hoøa taïi Caàn Thô</v>
          </cell>
          <cell r="F798" t="str">
            <v>Coâng Thöông</v>
          </cell>
          <cell r="G798" t="str">
            <v>Caàn Thô</v>
          </cell>
          <cell r="H798" t="str">
            <v>Traû tieàn mua ñöôøng BH</v>
          </cell>
          <cell r="I798">
            <v>35674931</v>
          </cell>
        </row>
        <row r="799">
          <cell r="A799">
            <v>35</v>
          </cell>
          <cell r="B799">
            <v>38076</v>
          </cell>
          <cell r="C799">
            <v>27</v>
          </cell>
          <cell r="D799" t="str">
            <v>Cty TNHH Quoác Teá Nagarjuna</v>
          </cell>
          <cell r="F799" t="str">
            <v>INDOVINA</v>
          </cell>
          <cell r="G799" t="str">
            <v>Hoà Chí Minh</v>
          </cell>
          <cell r="H799" t="str">
            <v>Traû tieàn mua ñöôøng</v>
          </cell>
          <cell r="I799">
            <v>37450000</v>
          </cell>
        </row>
        <row r="800">
          <cell r="A800">
            <v>36</v>
          </cell>
          <cell r="B800">
            <v>38076</v>
          </cell>
          <cell r="C800">
            <v>36</v>
          </cell>
          <cell r="D800" t="str">
            <v>XN Xaêng Daàu Daàu Khí Vuõng Taøu</v>
          </cell>
          <cell r="F800" t="str">
            <v>Coâng Thöông</v>
          </cell>
          <cell r="G800" t="str">
            <v>Baø Ròa-Vuõng Taøu</v>
          </cell>
          <cell r="H800" t="str">
            <v>Traû tieàn mua xaêng daàu</v>
          </cell>
          <cell r="I800">
            <v>5543000000</v>
          </cell>
        </row>
        <row r="801">
          <cell r="A801">
            <v>37</v>
          </cell>
          <cell r="B801">
            <v>38077</v>
          </cell>
          <cell r="C801">
            <v>41</v>
          </cell>
          <cell r="D801" t="str">
            <v>Cty Xi Maêng Nghi Sôn</v>
          </cell>
          <cell r="F801" t="str">
            <v>Coâng Thöông CN 9</v>
          </cell>
          <cell r="G801" t="str">
            <v>Hoà Chí Minh</v>
          </cell>
          <cell r="H801" t="str">
            <v>Traû tieàn mua xi maêng 400taán</v>
          </cell>
          <cell r="I801">
            <v>340000000</v>
          </cell>
        </row>
        <row r="802">
          <cell r="A802">
            <v>38</v>
          </cell>
          <cell r="B802">
            <v>38077</v>
          </cell>
          <cell r="C802">
            <v>14</v>
          </cell>
          <cell r="D802" t="str">
            <v>Coâng Ty Theùp Mieàn Nam</v>
          </cell>
          <cell r="F802" t="str">
            <v>Coâng Thöông CN I</v>
          </cell>
          <cell r="G802" t="str">
            <v>Hoà Chí Minh</v>
          </cell>
          <cell r="H802" t="str">
            <v xml:space="preserve">Traû tieàn mua haøng cho CN Mieàn Taây C.Ty Theùp Mieàn Nam </v>
          </cell>
          <cell r="I802">
            <v>220000000</v>
          </cell>
        </row>
        <row r="803">
          <cell r="A803">
            <v>36</v>
          </cell>
          <cell r="B803">
            <v>38077</v>
          </cell>
          <cell r="C803">
            <v>19</v>
          </cell>
          <cell r="D803" t="str">
            <v>Cty LD Khí Ñoát Saøi Goøn (Elf)</v>
          </cell>
          <cell r="F803" t="str">
            <v>Eximbank</v>
          </cell>
          <cell r="G803" t="str">
            <v>Hoà Chí Minh</v>
          </cell>
          <cell r="H803" t="str">
            <v>Traû tieàn mua gaz</v>
          </cell>
          <cell r="I803">
            <v>28850000</v>
          </cell>
        </row>
        <row r="804">
          <cell r="A804">
            <v>39</v>
          </cell>
          <cell r="B804">
            <v>38077</v>
          </cell>
          <cell r="C804">
            <v>98</v>
          </cell>
          <cell r="D804" t="str">
            <v>CTy Lieân Doanh Xi Maêng Haø Tieân II-Caàn Thô</v>
          </cell>
          <cell r="F804" t="str">
            <v>Coâng Thöông</v>
          </cell>
          <cell r="G804" t="str">
            <v>Caàn Thô</v>
          </cell>
          <cell r="H804" t="str">
            <v xml:space="preserve">Traû tieàn mua xi maêng </v>
          </cell>
          <cell r="I804">
            <v>200000000</v>
          </cell>
        </row>
        <row r="805">
          <cell r="A805">
            <v>40</v>
          </cell>
          <cell r="B805">
            <v>38077</v>
          </cell>
          <cell r="C805">
            <v>3</v>
          </cell>
          <cell r="D805" t="str">
            <v>Cty Coå Phaàn Boät Giaët Lix</v>
          </cell>
          <cell r="F805" t="str">
            <v>Coâng Thöông CN 14</v>
          </cell>
          <cell r="G805" t="str">
            <v>Hoà Chí Minh</v>
          </cell>
          <cell r="H805" t="str">
            <v>Traû tieàn mua boät giaët</v>
          </cell>
          <cell r="I805">
            <v>265000000</v>
          </cell>
        </row>
        <row r="806">
          <cell r="A806">
            <v>1</v>
          </cell>
          <cell r="B806">
            <v>38078</v>
          </cell>
          <cell r="C806">
            <v>8</v>
          </cell>
          <cell r="D806" t="str">
            <v>Cty Xi Maêng Haø Tieân II</v>
          </cell>
          <cell r="F806" t="str">
            <v>Coâng Thöông</v>
          </cell>
          <cell r="G806" t="str">
            <v>Kieân Giang</v>
          </cell>
          <cell r="H806" t="str">
            <v>Traû tieàn mua xi maêng 300taán</v>
          </cell>
          <cell r="I806">
            <v>243210000</v>
          </cell>
        </row>
        <row r="807">
          <cell r="A807">
            <v>2</v>
          </cell>
          <cell r="B807">
            <v>38079</v>
          </cell>
          <cell r="C807">
            <v>36</v>
          </cell>
          <cell r="D807" t="str">
            <v>XN Xaêng Daàu Daàu Khí Vuõng Taøu</v>
          </cell>
          <cell r="F807" t="str">
            <v>Coâng Thöông</v>
          </cell>
          <cell r="G807" t="str">
            <v>Baø Ròa-Vuõng Taøu</v>
          </cell>
          <cell r="H807" t="str">
            <v>Traû tieàn mua xaêng daàu</v>
          </cell>
          <cell r="I807">
            <v>4035000000</v>
          </cell>
        </row>
        <row r="808">
          <cell r="A808">
            <v>3</v>
          </cell>
          <cell r="B808">
            <v>38079</v>
          </cell>
          <cell r="C808">
            <v>5</v>
          </cell>
          <cell r="D808" t="str">
            <v>Cty TNHH TMaïi Thaønh Long</v>
          </cell>
          <cell r="F808" t="str">
            <v>Coâng Thöong CN6</v>
          </cell>
          <cell r="G808" t="str">
            <v>Hoà Chí Minh</v>
          </cell>
          <cell r="H808" t="str">
            <v>Traû tieàn mua boät ngoït</v>
          </cell>
          <cell r="I808">
            <v>348733961</v>
          </cell>
        </row>
        <row r="809">
          <cell r="A809">
            <v>1</v>
          </cell>
          <cell r="B809">
            <v>38079</v>
          </cell>
          <cell r="C809">
            <v>86</v>
          </cell>
          <cell r="D809" t="str">
            <v xml:space="preserve"> Baûo Minh Baïc Lieâu</v>
          </cell>
          <cell r="F809" t="str">
            <v>Phöông Ñoâng</v>
          </cell>
          <cell r="G809" t="str">
            <v>Baïc Lieâu</v>
          </cell>
          <cell r="H809" t="str">
            <v>Traû tieàn mua Baûo Hieåm  Baûo Minh ñôït 2</v>
          </cell>
          <cell r="I809">
            <v>15635200</v>
          </cell>
        </row>
        <row r="810">
          <cell r="A810">
            <v>2</v>
          </cell>
          <cell r="B810">
            <v>38079</v>
          </cell>
          <cell r="C810">
            <v>51</v>
          </cell>
          <cell r="D810" t="str">
            <v xml:space="preserve">Trung Taâm Thoâng Tin Thöông Maïi </v>
          </cell>
          <cell r="F810" t="str">
            <v xml:space="preserve">Ngoaïi Thöông </v>
          </cell>
          <cell r="G810" t="str">
            <v>Haø Noâi</v>
          </cell>
          <cell r="H810" t="str">
            <v>Traû tieàn giôùi thieäu thoâng tin treân baùo TT.Thoâng Tin.TMaïi</v>
          </cell>
          <cell r="I810">
            <v>2500000</v>
          </cell>
        </row>
        <row r="811">
          <cell r="A811">
            <v>4</v>
          </cell>
          <cell r="B811">
            <v>38082</v>
          </cell>
          <cell r="C811">
            <v>17</v>
          </cell>
          <cell r="D811" t="str">
            <v>Cty Daàu Khí -TP/HCM (Saøi Goøn Petro)</v>
          </cell>
          <cell r="F811" t="str">
            <v>Ngoaïi Thöông</v>
          </cell>
          <cell r="G811" t="str">
            <v>Hoà Chí Minh</v>
          </cell>
          <cell r="H811" t="str">
            <v>Traû tieàn mua xaêng daàu</v>
          </cell>
          <cell r="I811">
            <v>565000000</v>
          </cell>
        </row>
        <row r="812">
          <cell r="A812">
            <v>3</v>
          </cell>
          <cell r="B812">
            <v>38082</v>
          </cell>
          <cell r="C812">
            <v>28</v>
          </cell>
          <cell r="D812" t="str">
            <v>Chi Nhaùnh Cty CP Söõa VN Taïi Caàn Thô</v>
          </cell>
          <cell r="F812" t="str">
            <v>Ñaàu Tö &amp; Phaùt Trieån</v>
          </cell>
          <cell r="G812" t="str">
            <v>Caàn Thô</v>
          </cell>
          <cell r="H812" t="str">
            <v>Traû tieân mua söõa hoäp caùc loaïi</v>
          </cell>
          <cell r="I812">
            <v>300000000</v>
          </cell>
        </row>
        <row r="813">
          <cell r="A813">
            <v>5</v>
          </cell>
          <cell r="B813">
            <v>38083</v>
          </cell>
          <cell r="C813">
            <v>98</v>
          </cell>
          <cell r="D813" t="str">
            <v>CTy Lieân Doanh Xi Maêng Haø Tieân II-Caàn Thô</v>
          </cell>
          <cell r="F813" t="str">
            <v>Coâng Thöông</v>
          </cell>
          <cell r="G813" t="str">
            <v>Caàn Thô</v>
          </cell>
          <cell r="H813" t="str">
            <v xml:space="preserve">Traû tieàn mua xi maêng </v>
          </cell>
          <cell r="I813">
            <v>240000000</v>
          </cell>
        </row>
        <row r="814">
          <cell r="A814">
            <v>6</v>
          </cell>
          <cell r="B814">
            <v>38083</v>
          </cell>
          <cell r="C814">
            <v>1</v>
          </cell>
          <cell r="D814" t="str">
            <v>Nhaø Maùy Thuoác Laù Saøi Goøn</v>
          </cell>
          <cell r="F814" t="str">
            <v>Sôû Giao Dòch II CTVN</v>
          </cell>
          <cell r="G814" t="str">
            <v>Hoà Chí Minh</v>
          </cell>
          <cell r="H814" t="str">
            <v>Traû tieàn mua thuoác laù</v>
          </cell>
          <cell r="I814">
            <v>182820000</v>
          </cell>
        </row>
        <row r="815">
          <cell r="A815">
            <v>7</v>
          </cell>
          <cell r="B815">
            <v>38083</v>
          </cell>
          <cell r="C815">
            <v>100</v>
          </cell>
          <cell r="D815" t="str">
            <v>CTy TNHH TM &amp; SX Vieät Tuøng</v>
          </cell>
          <cell r="F815" t="str">
            <v>Coâng Thöông CN 12</v>
          </cell>
          <cell r="G815" t="str">
            <v>Hoà Chí Minh</v>
          </cell>
          <cell r="H815" t="str">
            <v>Traû tieàn mua caù moøi</v>
          </cell>
          <cell r="I815">
            <v>32000000</v>
          </cell>
        </row>
        <row r="816">
          <cell r="A816">
            <v>8</v>
          </cell>
          <cell r="B816">
            <v>38084</v>
          </cell>
          <cell r="C816">
            <v>8</v>
          </cell>
          <cell r="D816" t="str">
            <v>Cty Xi Maêng Haø Tieân II</v>
          </cell>
          <cell r="F816" t="str">
            <v>Coâng Thöông</v>
          </cell>
          <cell r="G816" t="str">
            <v>Kieân Giang</v>
          </cell>
          <cell r="H816" t="str">
            <v>Traû tieàn mua xi maêng 150taán</v>
          </cell>
          <cell r="I816">
            <v>121605000</v>
          </cell>
        </row>
        <row r="817">
          <cell r="A817">
            <v>9</v>
          </cell>
          <cell r="B817">
            <v>38084</v>
          </cell>
          <cell r="C817">
            <v>27</v>
          </cell>
          <cell r="D817" t="str">
            <v>Cty TNHH Quoác Teá Nagarjuna</v>
          </cell>
          <cell r="F817" t="str">
            <v>INDOVINA</v>
          </cell>
          <cell r="G817" t="str">
            <v>Hoà Chí Minh</v>
          </cell>
          <cell r="H817" t="str">
            <v>Traû tieàn mua ñöôøng</v>
          </cell>
          <cell r="I817">
            <v>76300000</v>
          </cell>
        </row>
        <row r="818">
          <cell r="A818">
            <v>4</v>
          </cell>
          <cell r="B818">
            <v>38084</v>
          </cell>
          <cell r="C818">
            <v>47</v>
          </cell>
          <cell r="D818" t="str">
            <v>CTy Baûo Hieåm Baïc Lieâu</v>
          </cell>
          <cell r="F818" t="str">
            <v>NN&amp;PTNT</v>
          </cell>
          <cell r="G818" t="str">
            <v>Baïc Lieâu</v>
          </cell>
          <cell r="H818" t="str">
            <v>Mua Baûo hieåm tai naïn cho  CB-CNC naêm 2004</v>
          </cell>
          <cell r="I818">
            <v>4564000</v>
          </cell>
        </row>
        <row r="819">
          <cell r="A819">
            <v>5</v>
          </cell>
          <cell r="B819">
            <v>38084</v>
          </cell>
          <cell r="C819">
            <v>99</v>
          </cell>
          <cell r="D819" t="str">
            <v xml:space="preserve">Löu Thò Myõ Phöôïng (CTyTNHH Taân Thaùi Thònh) </v>
          </cell>
          <cell r="F819" t="str">
            <v>AÙ Chaâu</v>
          </cell>
          <cell r="G819" t="str">
            <v>Hoà Chí Minh</v>
          </cell>
          <cell r="H819" t="str">
            <v>Traû tieàn mua nöôùc yeán</v>
          </cell>
          <cell r="I819">
            <v>25428355</v>
          </cell>
        </row>
        <row r="820">
          <cell r="A820">
            <v>6</v>
          </cell>
          <cell r="B820">
            <v>38084</v>
          </cell>
          <cell r="C820">
            <v>44</v>
          </cell>
          <cell r="D820" t="str">
            <v>CTy Ñieän Baùo Ñieän Thoaïi Baïc Lieâu</v>
          </cell>
          <cell r="F820" t="str">
            <v xml:space="preserve">Coâng Thöông </v>
          </cell>
          <cell r="G820" t="str">
            <v>Baïc Lieâu</v>
          </cell>
          <cell r="H820" t="str">
            <v>Traû tieàn ñieän thoaïi thaùng 03/2004</v>
          </cell>
          <cell r="I820">
            <v>10070130</v>
          </cell>
        </row>
        <row r="821">
          <cell r="A821">
            <v>7</v>
          </cell>
          <cell r="B821">
            <v>38085</v>
          </cell>
          <cell r="C821">
            <v>31</v>
          </cell>
          <cell r="D821" t="str">
            <v>Cty Daàu Aên Golden Hope - Nhaø Beø</v>
          </cell>
          <cell r="F821" t="str">
            <v>Sôû Giao Dòch II CTVN</v>
          </cell>
          <cell r="G821" t="str">
            <v>Hoà Chí Minh</v>
          </cell>
          <cell r="H821" t="str">
            <v>Traû tieàn mua daàu Marvela</v>
          </cell>
          <cell r="I821">
            <v>78868398</v>
          </cell>
        </row>
        <row r="822">
          <cell r="A822">
            <v>8</v>
          </cell>
          <cell r="B822">
            <v>38086</v>
          </cell>
          <cell r="C822">
            <v>31</v>
          </cell>
          <cell r="D822" t="str">
            <v>Cty Daàu Aên Golden Hope - Nhaø Beø</v>
          </cell>
          <cell r="F822" t="str">
            <v>Sôû Giao Dòch II CTVN</v>
          </cell>
          <cell r="G822" t="str">
            <v>Hoà Chí Minh</v>
          </cell>
          <cell r="H822" t="str">
            <v>Traû tieàn mua daàu Marvela(TT.TN.Hoä Phoøng )</v>
          </cell>
          <cell r="I822">
            <v>93376096</v>
          </cell>
        </row>
        <row r="823">
          <cell r="A823">
            <v>10</v>
          </cell>
          <cell r="B823">
            <v>38086</v>
          </cell>
          <cell r="C823">
            <v>8</v>
          </cell>
          <cell r="D823" t="str">
            <v>Cty Xi Maêng Haø Tieân II</v>
          </cell>
          <cell r="F823" t="str">
            <v>Coâng Thöông</v>
          </cell>
          <cell r="G823" t="str">
            <v>Kieân Giang</v>
          </cell>
          <cell r="H823" t="str">
            <v>Traû tieàn mua xi maêng 100taán</v>
          </cell>
          <cell r="I823">
            <v>81070000</v>
          </cell>
        </row>
        <row r="824">
          <cell r="A824">
            <v>11</v>
          </cell>
          <cell r="B824">
            <v>38086</v>
          </cell>
          <cell r="C824">
            <v>36</v>
          </cell>
          <cell r="D824" t="str">
            <v>XN Xaêng Daàu Daàu Khí Vuõng Taøu</v>
          </cell>
          <cell r="F824" t="str">
            <v>Coâng Thöông</v>
          </cell>
          <cell r="G824" t="str">
            <v>Baø Ròa-Vuõng Taøu</v>
          </cell>
          <cell r="H824" t="str">
            <v>Traû tieàn mua xaêng daàu</v>
          </cell>
          <cell r="I824">
            <v>5543000000</v>
          </cell>
        </row>
        <row r="825">
          <cell r="A825">
            <v>12</v>
          </cell>
          <cell r="B825">
            <v>38086</v>
          </cell>
          <cell r="C825">
            <v>14</v>
          </cell>
          <cell r="D825" t="str">
            <v>Coâng Ty Theùp Mieàn Nam</v>
          </cell>
          <cell r="F825" t="str">
            <v>Coâng Thöông CN I</v>
          </cell>
          <cell r="G825" t="str">
            <v>Hoà Chí Minh</v>
          </cell>
          <cell r="H825" t="str">
            <v xml:space="preserve">Traû tieàn mua haøng cho CN Mieàn Taây C.Ty Theùp Mieàn Nam </v>
          </cell>
          <cell r="I825">
            <v>300000000</v>
          </cell>
        </row>
        <row r="826">
          <cell r="A826">
            <v>13</v>
          </cell>
          <cell r="B826">
            <v>38086</v>
          </cell>
          <cell r="C826">
            <v>10</v>
          </cell>
          <cell r="D826" t="str">
            <v>Cty TNHH Daàu Nhôùt vaø Hoùa Chaát VN</v>
          </cell>
          <cell r="F826" t="str">
            <v>Hoàng Kong&amp; Thöôïng Haûi</v>
          </cell>
          <cell r="G826" t="str">
            <v>Hoà Chí Minh</v>
          </cell>
          <cell r="H826" t="str">
            <v>Traû tieàn mua nhôùt</v>
          </cell>
          <cell r="I826">
            <v>340000000</v>
          </cell>
        </row>
        <row r="827">
          <cell r="A827">
            <v>9</v>
          </cell>
          <cell r="B827">
            <v>38089</v>
          </cell>
          <cell r="C827">
            <v>31</v>
          </cell>
          <cell r="D827" t="str">
            <v>Cty Daàu Aên Golden Hope - Nhaø Beø</v>
          </cell>
          <cell r="F827" t="str">
            <v>Sôû Giao Dòch II CTVN</v>
          </cell>
          <cell r="G827" t="str">
            <v>Hoà Chí Minh</v>
          </cell>
          <cell r="H827" t="str">
            <v>Traû tieàn mua daàu Marvela(TT.TN.BL )</v>
          </cell>
          <cell r="I827">
            <v>90753819</v>
          </cell>
        </row>
        <row r="828">
          <cell r="A828">
            <v>10</v>
          </cell>
          <cell r="B828">
            <v>38089</v>
          </cell>
          <cell r="C828">
            <v>73</v>
          </cell>
          <cell r="D828" t="str">
            <v>Cty. TNHH SX.TM.HMP Myõ Haûo</v>
          </cell>
          <cell r="F828" t="str">
            <v>Ngoaïi Thöông</v>
          </cell>
          <cell r="G828" t="str">
            <v>Hoà Chí Minh</v>
          </cell>
          <cell r="H828" t="str">
            <v>Traû tieàn mua nöôùc röûa cheùn  (TT.BL:73.233.006ñ; TT.CM: 41.210.941ñ)</v>
          </cell>
          <cell r="I828">
            <v>114443947</v>
          </cell>
        </row>
        <row r="829">
          <cell r="A829">
            <v>11</v>
          </cell>
          <cell r="B829">
            <v>38089</v>
          </cell>
          <cell r="C829">
            <v>28</v>
          </cell>
          <cell r="D829" t="str">
            <v>Chi Nhaùnh Cty CP Söõa VN Taïi Caàn Thô</v>
          </cell>
          <cell r="F829" t="str">
            <v>Ñaàu Tö &amp; Phaùt Trieån</v>
          </cell>
          <cell r="G829" t="str">
            <v>Caàn Thô</v>
          </cell>
          <cell r="H829" t="str">
            <v>Traû tieân mua söõa hoäp caùc loaïi</v>
          </cell>
          <cell r="I829">
            <v>220000000</v>
          </cell>
        </row>
        <row r="830">
          <cell r="A830">
            <v>12</v>
          </cell>
          <cell r="B830">
            <v>38089</v>
          </cell>
          <cell r="C830">
            <v>85</v>
          </cell>
          <cell r="D830" t="str">
            <v>CTy TNHH TM Minh Tuøng</v>
          </cell>
          <cell r="F830" t="str">
            <v>Sôû Giao Dòch II CTVN</v>
          </cell>
          <cell r="G830" t="str">
            <v>Hoà Chí Minh</v>
          </cell>
          <cell r="H830" t="str">
            <v>Haøng ñieän maùy</v>
          </cell>
          <cell r="I830">
            <v>23545000</v>
          </cell>
        </row>
        <row r="831">
          <cell r="A831">
            <v>12</v>
          </cell>
          <cell r="B831">
            <v>38089</v>
          </cell>
          <cell r="C831">
            <v>95</v>
          </cell>
          <cell r="D831" t="str">
            <v>Cty Deät May Thaønh Coâng - CN MieànTaây</v>
          </cell>
          <cell r="F831" t="str">
            <v>Ñaàu Tö &amp; Phaùt Trieån</v>
          </cell>
          <cell r="G831" t="str">
            <v>Caàn Thô</v>
          </cell>
          <cell r="H831" t="str">
            <v>Haøng may maëc Thaønh Coâng</v>
          </cell>
          <cell r="I831">
            <v>4845765</v>
          </cell>
        </row>
        <row r="832">
          <cell r="A832">
            <v>13</v>
          </cell>
          <cell r="B832">
            <v>38089</v>
          </cell>
          <cell r="C832">
            <v>85</v>
          </cell>
          <cell r="D832" t="str">
            <v>CTy TNHH TM Minh Tuøng</v>
          </cell>
          <cell r="F832" t="str">
            <v>Sôû Giao Dòch II CTVN</v>
          </cell>
          <cell r="G832" t="str">
            <v>Hoà Chí Minh</v>
          </cell>
          <cell r="H832" t="str">
            <v>Haøng ñieän maùy</v>
          </cell>
          <cell r="I832">
            <v>23545000</v>
          </cell>
        </row>
        <row r="833">
          <cell r="A833">
            <v>14</v>
          </cell>
          <cell r="B833">
            <v>38089</v>
          </cell>
          <cell r="C833">
            <v>105</v>
          </cell>
          <cell r="D833" t="str">
            <v>XN Kinh Doanh Thöông Maïi-CTy Kho Vaän Mieàn Nam</v>
          </cell>
          <cell r="F833" t="str">
            <v>Coâng Thöông CN 4</v>
          </cell>
          <cell r="G833" t="str">
            <v>Hoà Chí Minh</v>
          </cell>
          <cell r="H833" t="str">
            <v>Traû tieàn mua nhôùt</v>
          </cell>
          <cell r="I833">
            <v>156540000</v>
          </cell>
        </row>
        <row r="834">
          <cell r="A834">
            <v>15</v>
          </cell>
          <cell r="B834">
            <v>38090</v>
          </cell>
          <cell r="C834">
            <v>8</v>
          </cell>
          <cell r="D834" t="str">
            <v>Cty Xi Maêng Haø Tieân II</v>
          </cell>
          <cell r="F834" t="str">
            <v>Coâng Thöông</v>
          </cell>
          <cell r="G834" t="str">
            <v>Kieân Giang</v>
          </cell>
          <cell r="H834" t="str">
            <v>Traû tieàn mua xi maêng 250taán</v>
          </cell>
          <cell r="I834">
            <v>202675000</v>
          </cell>
        </row>
        <row r="835">
          <cell r="A835">
            <v>16</v>
          </cell>
          <cell r="B835">
            <v>38091</v>
          </cell>
          <cell r="C835">
            <v>5</v>
          </cell>
          <cell r="D835" t="str">
            <v>Cty TNHH TMaïi Thaønh Long</v>
          </cell>
          <cell r="F835" t="str">
            <v>Coâng Thöong CN6</v>
          </cell>
          <cell r="G835" t="str">
            <v>Hoà Chí Minh</v>
          </cell>
          <cell r="H835" t="str">
            <v>Traû tieàn mua boät ngoït</v>
          </cell>
          <cell r="I835">
            <v>268891496</v>
          </cell>
        </row>
        <row r="836">
          <cell r="A836">
            <v>17</v>
          </cell>
          <cell r="B836">
            <v>38091</v>
          </cell>
          <cell r="C836">
            <v>1</v>
          </cell>
          <cell r="D836" t="str">
            <v>Nhaø Maùy Thuoác Laù Saøi Goøn</v>
          </cell>
          <cell r="F836" t="str">
            <v>Sôû Giao Dòch II CTVN</v>
          </cell>
          <cell r="G836" t="str">
            <v>Hoà Chí Minh</v>
          </cell>
          <cell r="H836" t="str">
            <v>Traû tieàn mua thuoáv laù</v>
          </cell>
          <cell r="I836">
            <v>144760000</v>
          </cell>
        </row>
        <row r="837">
          <cell r="A837">
            <v>18</v>
          </cell>
          <cell r="B837">
            <v>38091</v>
          </cell>
          <cell r="C837">
            <v>14</v>
          </cell>
          <cell r="D837" t="str">
            <v>Coâng Ty Theùp Mieàn Nam</v>
          </cell>
          <cell r="F837" t="str">
            <v>Coâng Thöông CN I</v>
          </cell>
          <cell r="G837" t="str">
            <v>Hoà Chí Minh</v>
          </cell>
          <cell r="H837" t="str">
            <v xml:space="preserve">Traû tieàn mua haøng cho CN Mieàn Taây C.Ty Theùp Mieàn Nam </v>
          </cell>
          <cell r="I837">
            <v>300000000</v>
          </cell>
        </row>
        <row r="838">
          <cell r="A838">
            <v>13</v>
          </cell>
          <cell r="B838">
            <v>38091</v>
          </cell>
          <cell r="C838">
            <v>28</v>
          </cell>
          <cell r="D838" t="str">
            <v>Chi Nhaùnh Cty CP Söõa VN Taïi Caàn Thô</v>
          </cell>
          <cell r="F838" t="str">
            <v>Ñaàu Tö &amp; Phaùt Trieån</v>
          </cell>
          <cell r="G838" t="str">
            <v>Caàn Thô</v>
          </cell>
          <cell r="H838" t="str">
            <v>Traû tieân mua söõa hoäp caùc loaïi</v>
          </cell>
          <cell r="I838">
            <v>305000000</v>
          </cell>
        </row>
        <row r="839">
          <cell r="A839">
            <v>14</v>
          </cell>
          <cell r="B839">
            <v>38091</v>
          </cell>
          <cell r="C839">
            <v>73</v>
          </cell>
          <cell r="D839" t="str">
            <v>Cty. TNHH SX.TM.HMP Myõ Haûo</v>
          </cell>
          <cell r="F839" t="str">
            <v>Ngoaïi Thöông</v>
          </cell>
          <cell r="G839" t="str">
            <v>Hoà Chí Minh</v>
          </cell>
          <cell r="H839" t="str">
            <v>Traû tieàn mua nöôùc röûa cheùn  (TT.BL)</v>
          </cell>
          <cell r="I839">
            <v>47949200</v>
          </cell>
        </row>
        <row r="840">
          <cell r="A840">
            <v>19</v>
          </cell>
          <cell r="B840">
            <v>38092</v>
          </cell>
          <cell r="C840">
            <v>36</v>
          </cell>
          <cell r="D840" t="str">
            <v>XN Xaêng Daàu Daàu Khí Vuõng Taøu</v>
          </cell>
          <cell r="F840" t="str">
            <v>Coâng Thöông</v>
          </cell>
          <cell r="G840" t="str">
            <v>Baø Ròa-Vuõng Taøu</v>
          </cell>
          <cell r="H840" t="str">
            <v>Traû tieàn mua xaêng daàu</v>
          </cell>
          <cell r="I840">
            <v>2031000000</v>
          </cell>
        </row>
        <row r="841">
          <cell r="A841">
            <v>15</v>
          </cell>
          <cell r="B841">
            <v>38092</v>
          </cell>
          <cell r="C841">
            <v>66</v>
          </cell>
          <cell r="D841" t="str">
            <v>Cty UNI PRESIDENT</v>
          </cell>
          <cell r="F841" t="str">
            <v>ANZ</v>
          </cell>
          <cell r="G841" t="str">
            <v>Hoà Chí Minh</v>
          </cell>
          <cell r="H841" t="str">
            <v>Traû tieàn mua mì Unif</v>
          </cell>
          <cell r="I841">
            <v>38682450</v>
          </cell>
        </row>
        <row r="842">
          <cell r="A842">
            <v>16</v>
          </cell>
          <cell r="B842">
            <v>38092</v>
          </cell>
          <cell r="C842">
            <v>73</v>
          </cell>
          <cell r="D842" t="str">
            <v>Cty. TNHH SX.TM.HMP Myõ Haûo</v>
          </cell>
          <cell r="F842" t="str">
            <v>Ngoaïi Thöông</v>
          </cell>
          <cell r="G842" t="str">
            <v>Hoà Chí Minh</v>
          </cell>
          <cell r="H842" t="str">
            <v>Traû tieàn mua nöôùc röûa cheùn  (TT.BL)</v>
          </cell>
          <cell r="I842">
            <v>40323938</v>
          </cell>
        </row>
        <row r="843">
          <cell r="A843">
            <v>17</v>
          </cell>
          <cell r="B843">
            <v>38093</v>
          </cell>
          <cell r="C843">
            <v>8</v>
          </cell>
          <cell r="D843" t="str">
            <v>Cty Xi Maêng Haø Tieân II</v>
          </cell>
          <cell r="F843" t="str">
            <v>Coâng Thöông</v>
          </cell>
          <cell r="G843" t="str">
            <v>Kieân Giang</v>
          </cell>
          <cell r="H843" t="str">
            <v>Traû tieàn mua xi maêng 100taán</v>
          </cell>
          <cell r="I843">
            <v>81070000</v>
          </cell>
        </row>
        <row r="844">
          <cell r="A844">
            <v>18</v>
          </cell>
          <cell r="B844">
            <v>38096</v>
          </cell>
          <cell r="C844">
            <v>28</v>
          </cell>
          <cell r="D844" t="str">
            <v>Chi Nhaùnh Cty CP Söõa VN Taïi Caàn Thô</v>
          </cell>
          <cell r="F844" t="str">
            <v>Ñaàu Tö &amp; Phaùt Trieån</v>
          </cell>
          <cell r="G844" t="str">
            <v>Caàn Thô</v>
          </cell>
          <cell r="H844" t="str">
            <v>Traû tieân mua söõa hoäp caùc loaïi</v>
          </cell>
          <cell r="I844">
            <v>240000000</v>
          </cell>
        </row>
        <row r="845">
          <cell r="A845">
            <v>19</v>
          </cell>
          <cell r="B845">
            <v>38096</v>
          </cell>
          <cell r="C845">
            <v>27</v>
          </cell>
          <cell r="D845" t="str">
            <v>Cty TNHH Quoác Teá Nagarjuna</v>
          </cell>
          <cell r="F845" t="str">
            <v>INDOVINA</v>
          </cell>
          <cell r="G845" t="str">
            <v>Hoà Chí Minh</v>
          </cell>
          <cell r="H845" t="str">
            <v>Traû tieàn mua ñöôøng</v>
          </cell>
          <cell r="I845">
            <v>38150000</v>
          </cell>
        </row>
        <row r="846">
          <cell r="A846">
            <v>20</v>
          </cell>
          <cell r="B846">
            <v>38097</v>
          </cell>
          <cell r="C846">
            <v>3</v>
          </cell>
          <cell r="D846" t="str">
            <v>Cty Coå Phaàn Boät Giaët Lix</v>
          </cell>
          <cell r="F846" t="str">
            <v>Coâng Thöông CN 14</v>
          </cell>
          <cell r="G846" t="str">
            <v>Hoà Chí Minh</v>
          </cell>
          <cell r="H846" t="str">
            <v>Traû tieàn mua boät giaët</v>
          </cell>
          <cell r="I846">
            <v>200000000</v>
          </cell>
        </row>
        <row r="847">
          <cell r="A847">
            <v>21</v>
          </cell>
          <cell r="B847">
            <v>38097</v>
          </cell>
          <cell r="C847">
            <v>14</v>
          </cell>
          <cell r="D847" t="str">
            <v>Coâng Ty Theùp Mieàn Nam</v>
          </cell>
          <cell r="F847" t="str">
            <v>Coâng Thöông CN I</v>
          </cell>
          <cell r="G847" t="str">
            <v>Hoà Chí Minh</v>
          </cell>
          <cell r="H847" t="str">
            <v xml:space="preserve">Traû tieàn mua haøng cho CN Mieàn Taây C.Ty Theùp Mieàn Nam </v>
          </cell>
          <cell r="I847">
            <v>220000000</v>
          </cell>
        </row>
        <row r="848">
          <cell r="A848">
            <v>20</v>
          </cell>
          <cell r="B848">
            <v>38098</v>
          </cell>
          <cell r="C848">
            <v>31</v>
          </cell>
          <cell r="D848" t="str">
            <v>Cty Daàu Aên Golden Hope - Nhaø Beø</v>
          </cell>
          <cell r="F848" t="str">
            <v>Sôû Giao Dòch II CTVN</v>
          </cell>
          <cell r="G848" t="str">
            <v>Hoà Chí Minh</v>
          </cell>
          <cell r="H848" t="str">
            <v>Traû tieàn mua daàu aên (TT.TN.BL: 94.795.228ñ, TT.TN.CM: 73.654.240ñ)</v>
          </cell>
          <cell r="I848">
            <v>168449468</v>
          </cell>
        </row>
        <row r="849">
          <cell r="A849">
            <v>21</v>
          </cell>
          <cell r="B849">
            <v>38098</v>
          </cell>
          <cell r="C849">
            <v>73</v>
          </cell>
          <cell r="D849" t="str">
            <v>Cty. TNHH SX.TM.HMP Myõ Haûo</v>
          </cell>
          <cell r="F849" t="str">
            <v>Ngoaïi Thöông</v>
          </cell>
          <cell r="G849" t="str">
            <v>Hoà Chí Minh</v>
          </cell>
          <cell r="H849" t="str">
            <v>Traû tieàn mua nöôùc röûa cheùn  (TT.BL)</v>
          </cell>
          <cell r="I849">
            <v>29415573</v>
          </cell>
        </row>
        <row r="850">
          <cell r="A850">
            <v>22</v>
          </cell>
          <cell r="B850">
            <v>38098</v>
          </cell>
          <cell r="C850">
            <v>36</v>
          </cell>
          <cell r="D850" t="str">
            <v>XN Xaêng Daàu Daàu Khí Vuõng Taøu</v>
          </cell>
          <cell r="F850" t="str">
            <v>Coâng Thöông</v>
          </cell>
          <cell r="G850" t="str">
            <v>Baø Ròa-Vuõng Taøu</v>
          </cell>
          <cell r="H850" t="str">
            <v>Traû tieàn mua xaêng daàu</v>
          </cell>
          <cell r="I850">
            <v>2191500000</v>
          </cell>
        </row>
        <row r="851">
          <cell r="A851">
            <v>23</v>
          </cell>
          <cell r="B851">
            <v>38098</v>
          </cell>
          <cell r="C851">
            <v>41</v>
          </cell>
          <cell r="D851" t="str">
            <v>Cty Xi Maêng Nghi Sôn</v>
          </cell>
          <cell r="F851" t="str">
            <v>Coâng Thöông CN 9</v>
          </cell>
          <cell r="G851" t="str">
            <v>Hoà Chí Minh</v>
          </cell>
          <cell r="H851" t="str">
            <v>Traû tieàn mua xi maêng 400taán</v>
          </cell>
          <cell r="I851">
            <v>340000000</v>
          </cell>
        </row>
        <row r="852">
          <cell r="A852">
            <v>25</v>
          </cell>
          <cell r="B852">
            <v>38099</v>
          </cell>
          <cell r="C852">
            <v>36</v>
          </cell>
          <cell r="D852" t="str">
            <v>XN Xaêng Daàu Daàu Khí Vuõng Taøu</v>
          </cell>
          <cell r="F852" t="str">
            <v>Coâng Thöông</v>
          </cell>
          <cell r="G852" t="str">
            <v>Baø Ròa-Vuõng Taøu</v>
          </cell>
          <cell r="H852" t="str">
            <v>Traû tieàn mua xaêng daàu</v>
          </cell>
          <cell r="I852">
            <v>2191000000</v>
          </cell>
        </row>
        <row r="853">
          <cell r="A853">
            <v>26</v>
          </cell>
          <cell r="B853">
            <v>38100</v>
          </cell>
          <cell r="C853">
            <v>17</v>
          </cell>
          <cell r="D853" t="str">
            <v>Cty Daàu Khí -TP/HCM (Saøi Goøn Petro)</v>
          </cell>
          <cell r="F853" t="str">
            <v>Ngoaïi Thöông</v>
          </cell>
          <cell r="G853" t="str">
            <v>Hoà Chí Minh</v>
          </cell>
          <cell r="H853" t="str">
            <v>Traû tieàn mua xaêng daàu</v>
          </cell>
          <cell r="I853">
            <v>4000000000</v>
          </cell>
        </row>
        <row r="854">
          <cell r="A854">
            <v>22</v>
          </cell>
          <cell r="B854">
            <v>38100</v>
          </cell>
          <cell r="C854">
            <v>28</v>
          </cell>
          <cell r="D854" t="str">
            <v>Chi Nhaùnh Cty CP Söõa VN Taïi Caàn Thô</v>
          </cell>
          <cell r="F854" t="str">
            <v>Ñaàu Tö &amp; Phaùt Trieån</v>
          </cell>
          <cell r="G854" t="str">
            <v>Caàn Thô</v>
          </cell>
          <cell r="H854" t="str">
            <v>Traû tieân mua söõa hoäp caùc loaïi</v>
          </cell>
          <cell r="I854">
            <v>340000000</v>
          </cell>
        </row>
        <row r="855">
          <cell r="A855">
            <v>23</v>
          </cell>
          <cell r="B855">
            <v>38100</v>
          </cell>
          <cell r="C855">
            <v>73</v>
          </cell>
          <cell r="D855" t="str">
            <v>Cty. TNHH SX.TM.HMP Myõ Haûo</v>
          </cell>
          <cell r="F855" t="str">
            <v>Ngoaïi Thöông</v>
          </cell>
          <cell r="G855" t="str">
            <v>Hoà Chí Minh</v>
          </cell>
          <cell r="H855" t="str">
            <v>Traû tieàn mua nöôùc röûa cheùn  (TT.BL)</v>
          </cell>
          <cell r="I855">
            <v>32978579</v>
          </cell>
        </row>
        <row r="856">
          <cell r="A856">
            <v>27</v>
          </cell>
          <cell r="B856">
            <v>38100</v>
          </cell>
          <cell r="C856">
            <v>1</v>
          </cell>
          <cell r="D856" t="str">
            <v>Nhaø Maùy Thuoác Laù Saøi Goøn</v>
          </cell>
          <cell r="F856" t="str">
            <v>Sôû Giao Dòch II CTVN</v>
          </cell>
          <cell r="G856" t="str">
            <v>Hoà Chí Minh</v>
          </cell>
          <cell r="H856" t="str">
            <v>Traû tieàn mua thuoác laù</v>
          </cell>
          <cell r="I856">
            <v>98428000</v>
          </cell>
        </row>
        <row r="857">
          <cell r="A857">
            <v>28</v>
          </cell>
          <cell r="B857">
            <v>38100</v>
          </cell>
          <cell r="C857">
            <v>5</v>
          </cell>
          <cell r="D857" t="str">
            <v>Cty TNHH TMaïi Thaønh Long</v>
          </cell>
          <cell r="F857" t="str">
            <v>Coâng Thöong CN6</v>
          </cell>
          <cell r="G857" t="str">
            <v>Hoà Chí Minh</v>
          </cell>
          <cell r="H857" t="str">
            <v>Traû tieàn mua boät ngoït</v>
          </cell>
          <cell r="I857">
            <v>202921017</v>
          </cell>
        </row>
        <row r="858">
          <cell r="A858">
            <v>29</v>
          </cell>
          <cell r="B858">
            <v>38103</v>
          </cell>
          <cell r="C858">
            <v>41</v>
          </cell>
          <cell r="D858" t="str">
            <v>Cty Xi Maêng Nghi Sôn</v>
          </cell>
          <cell r="F858" t="str">
            <v>Coâng Thöông CN 9</v>
          </cell>
          <cell r="G858" t="str">
            <v>Hoà Chí Minh</v>
          </cell>
          <cell r="H858" t="str">
            <v>Traû tieàn mua xi maêng 300taán</v>
          </cell>
          <cell r="I858">
            <v>255000000</v>
          </cell>
        </row>
        <row r="859">
          <cell r="A859">
            <v>30</v>
          </cell>
          <cell r="B859">
            <v>38103</v>
          </cell>
          <cell r="C859">
            <v>105</v>
          </cell>
          <cell r="D859" t="str">
            <v>XN Kinh Doanh Thöông Maïi-CTy Kho Vaän Mieàn Nam</v>
          </cell>
          <cell r="F859" t="str">
            <v>Coâng Thöông CN 4</v>
          </cell>
          <cell r="G859" t="str">
            <v>Hoà Chí Minh</v>
          </cell>
          <cell r="H859" t="str">
            <v>Traû tieàn mua nhôùt</v>
          </cell>
          <cell r="I859">
            <v>200000000</v>
          </cell>
        </row>
        <row r="860">
          <cell r="A860">
            <v>31</v>
          </cell>
          <cell r="B860">
            <v>38103</v>
          </cell>
          <cell r="C860">
            <v>10</v>
          </cell>
          <cell r="D860" t="str">
            <v>Cty TNHH Daàu Nhôùt vaø Hoùa Chaát VN</v>
          </cell>
          <cell r="F860" t="str">
            <v>Hoàng Kong&amp; Thöôïng Haûi</v>
          </cell>
          <cell r="G860" t="str">
            <v>Hoà Chí Minh</v>
          </cell>
          <cell r="H860" t="str">
            <v>Traû tieàn mua nhôùtVilube</v>
          </cell>
          <cell r="I860">
            <v>207800000</v>
          </cell>
        </row>
        <row r="861">
          <cell r="A861">
            <v>24</v>
          </cell>
          <cell r="B861">
            <v>38103</v>
          </cell>
          <cell r="C861">
            <v>28</v>
          </cell>
          <cell r="D861" t="str">
            <v>Chi Nhaùnh Cty CP Söõa VN Taïi Caàn Thô</v>
          </cell>
          <cell r="F861" t="str">
            <v>Ñaàu Tö &amp; Phaùt Trieån</v>
          </cell>
          <cell r="G861" t="str">
            <v>Caàn Thô</v>
          </cell>
          <cell r="H861" t="str">
            <v>Traû tieân mua söõa hoäp caùc loaïi</v>
          </cell>
          <cell r="I861">
            <v>350195472</v>
          </cell>
        </row>
        <row r="862">
          <cell r="A862">
            <v>32</v>
          </cell>
          <cell r="B862">
            <v>38103</v>
          </cell>
          <cell r="C862">
            <v>22</v>
          </cell>
          <cell r="D862" t="str">
            <v>Cty Deät Long An</v>
          </cell>
          <cell r="F862" t="str">
            <v>Coâng Thöông</v>
          </cell>
          <cell r="G862" t="str">
            <v>Long An</v>
          </cell>
          <cell r="H862" t="str">
            <v>Traû tieàn mua vaûi Long An</v>
          </cell>
          <cell r="I862">
            <v>8689232</v>
          </cell>
        </row>
        <row r="863">
          <cell r="A863">
            <v>33</v>
          </cell>
          <cell r="B863">
            <v>38103</v>
          </cell>
          <cell r="C863">
            <v>94</v>
          </cell>
          <cell r="D863" t="str">
            <v>CTy TNHH SX Taân AÙ Chaâu</v>
          </cell>
          <cell r="F863" t="str">
            <v>Coâng Thöông CN 9</v>
          </cell>
          <cell r="G863" t="str">
            <v>Hoà Chí Minh</v>
          </cell>
          <cell r="H863" t="str">
            <v>Traû tieàn mua chaùo Bình Tieân</v>
          </cell>
          <cell r="I863">
            <v>5936000</v>
          </cell>
        </row>
        <row r="864">
          <cell r="A864">
            <v>32</v>
          </cell>
          <cell r="B864">
            <v>38103</v>
          </cell>
          <cell r="C864">
            <v>22</v>
          </cell>
          <cell r="D864" t="str">
            <v>Cty Deät Long An</v>
          </cell>
          <cell r="F864" t="str">
            <v>Coâng Thöông</v>
          </cell>
          <cell r="G864" t="str">
            <v>Long An</v>
          </cell>
          <cell r="H864" t="str">
            <v>Traû tieàn mua vaûi Long An</v>
          </cell>
          <cell r="I864">
            <v>8689232</v>
          </cell>
        </row>
        <row r="865">
          <cell r="A865">
            <v>25</v>
          </cell>
          <cell r="B865">
            <v>38104</v>
          </cell>
          <cell r="C865">
            <v>99</v>
          </cell>
          <cell r="D865" t="str">
            <v xml:space="preserve">Löu Thò Myõ Phöôïng (CTyTNHH Taân Thaùi Thònh) </v>
          </cell>
          <cell r="F865" t="str">
            <v>AÙ Chaâu</v>
          </cell>
          <cell r="G865" t="str">
            <v>Hoà Chí Minh</v>
          </cell>
          <cell r="H865" t="str">
            <v>Traû tieàn mua nöôùc yeán</v>
          </cell>
          <cell r="I865">
            <v>40196401</v>
          </cell>
        </row>
        <row r="866">
          <cell r="A866">
            <v>26</v>
          </cell>
          <cell r="B866">
            <v>38104</v>
          </cell>
          <cell r="C866">
            <v>31</v>
          </cell>
          <cell r="D866" t="str">
            <v>Cty Daàu Aên Golden Hope - Nhaø Beø</v>
          </cell>
          <cell r="F866" t="str">
            <v>Sôû Giao Dòch II CTVN</v>
          </cell>
          <cell r="G866" t="str">
            <v>Hoà Chí Minh</v>
          </cell>
          <cell r="H866" t="str">
            <v>Traû tieàn mua daàu chai TT.BL:71.309.348ñ; TT.CM:93.156.725ñ; daàu xaù: 38.804.760ñ</v>
          </cell>
          <cell r="I866">
            <v>203270833</v>
          </cell>
        </row>
        <row r="867">
          <cell r="A867">
            <v>27</v>
          </cell>
          <cell r="B867">
            <v>38105</v>
          </cell>
          <cell r="C867">
            <v>25</v>
          </cell>
          <cell r="D867" t="str">
            <v xml:space="preserve"> Thu Baûo Hieåm Xaõ Hoäi Tænh Baïc Lieâu</v>
          </cell>
          <cell r="F867" t="str">
            <v>NN &amp; P/T N/Thoân</v>
          </cell>
          <cell r="G867" t="str">
            <v>Baïc Lieâu</v>
          </cell>
          <cell r="H867" t="str">
            <v xml:space="preserve">Noäp BHXH,BHYT thaùng 4/2004 </v>
          </cell>
          <cell r="I867">
            <v>24375520</v>
          </cell>
        </row>
        <row r="868">
          <cell r="A868">
            <v>28</v>
          </cell>
          <cell r="B868">
            <v>38105</v>
          </cell>
          <cell r="C868">
            <v>66</v>
          </cell>
          <cell r="D868" t="str">
            <v>Cty UNI PRESIDENT</v>
          </cell>
          <cell r="F868" t="str">
            <v>ANZ</v>
          </cell>
          <cell r="G868" t="str">
            <v>Hoà Chí Minh</v>
          </cell>
          <cell r="H868" t="str">
            <v>Traû tieàn mua mì Unif</v>
          </cell>
          <cell r="I868">
            <v>39490887</v>
          </cell>
        </row>
        <row r="869">
          <cell r="A869">
            <v>29</v>
          </cell>
          <cell r="B869">
            <v>38105</v>
          </cell>
          <cell r="C869">
            <v>31</v>
          </cell>
          <cell r="D869" t="str">
            <v>Cty Daàu Aên Golden Hope - Nhaø Beø</v>
          </cell>
          <cell r="F869" t="str">
            <v>Sôû Giao Dòch II CTVN</v>
          </cell>
          <cell r="G869" t="str">
            <v>Hoà Chí Minh</v>
          </cell>
          <cell r="H869" t="str">
            <v xml:space="preserve">Traû tieàn mua daàu aên TT.TN.BL </v>
          </cell>
          <cell r="I869">
            <v>75860100</v>
          </cell>
        </row>
        <row r="870">
          <cell r="A870">
            <v>34</v>
          </cell>
          <cell r="B870">
            <v>38105</v>
          </cell>
          <cell r="C870">
            <v>21</v>
          </cell>
          <cell r="D870" t="str">
            <v>Cty Coå Phaàn Vaät Tö  Haäu Giang</v>
          </cell>
          <cell r="F870" t="str">
            <v>Coâng Thöông</v>
          </cell>
          <cell r="G870" t="str">
            <v>Caàn Thô</v>
          </cell>
          <cell r="H870" t="str">
            <v>Traû tieàn mua gas</v>
          </cell>
          <cell r="I870">
            <v>70812000</v>
          </cell>
        </row>
        <row r="871">
          <cell r="A871">
            <v>35</v>
          </cell>
          <cell r="B871">
            <v>38105</v>
          </cell>
          <cell r="C871">
            <v>46</v>
          </cell>
          <cell r="D871" t="str">
            <v>CTy MIWON VIETNAM</v>
          </cell>
          <cell r="F871" t="str">
            <v xml:space="preserve">Coâng Thöông </v>
          </cell>
          <cell r="G871" t="str">
            <v>Phuù Thoï</v>
          </cell>
          <cell r="H871" t="str">
            <v>Traû tieàn mua boät ngoït</v>
          </cell>
          <cell r="I871">
            <v>96285688</v>
          </cell>
        </row>
        <row r="872">
          <cell r="A872">
            <v>9</v>
          </cell>
          <cell r="B872">
            <v>38117</v>
          </cell>
          <cell r="C872">
            <v>8</v>
          </cell>
          <cell r="D872" t="str">
            <v>Cty Xi Maêng Haø Tieân II</v>
          </cell>
          <cell r="F872" t="str">
            <v>Coâng Thöông</v>
          </cell>
          <cell r="G872" t="str">
            <v>Kieân Giang</v>
          </cell>
          <cell r="H872" t="str">
            <v>Traû tieàn mua xi maêng 200taán</v>
          </cell>
          <cell r="I872">
            <v>162360000</v>
          </cell>
        </row>
        <row r="873">
          <cell r="A873">
            <v>10</v>
          </cell>
          <cell r="B873">
            <v>38117</v>
          </cell>
          <cell r="C873">
            <v>5</v>
          </cell>
          <cell r="D873" t="str">
            <v>Cty TNHH TMaïi Thaønh Long</v>
          </cell>
          <cell r="F873" t="str">
            <v>Coâng Thöong CN6</v>
          </cell>
          <cell r="G873" t="str">
            <v>Hoà Chí Minh</v>
          </cell>
          <cell r="H873" t="str">
            <v>Traû tieàn mua boät ngoït</v>
          </cell>
          <cell r="I873">
            <v>203918174</v>
          </cell>
        </row>
        <row r="874">
          <cell r="A874">
            <v>11</v>
          </cell>
          <cell r="B874">
            <v>38118</v>
          </cell>
          <cell r="C874">
            <v>14</v>
          </cell>
          <cell r="D874" t="str">
            <v>Coâng Ty Theùp Mieàn Nam</v>
          </cell>
          <cell r="F874" t="str">
            <v>Coâng Thöông CN I</v>
          </cell>
          <cell r="G874" t="str">
            <v>Hoà Chí Minh</v>
          </cell>
          <cell r="H874" t="str">
            <v xml:space="preserve">Traû tieàn mua haøng cho CN Mieàn Taây C.Ty Theùp Mieàn Nam </v>
          </cell>
          <cell r="I874">
            <v>200000000</v>
          </cell>
        </row>
        <row r="875">
          <cell r="A875">
            <v>12</v>
          </cell>
          <cell r="B875">
            <v>38118</v>
          </cell>
          <cell r="C875">
            <v>3</v>
          </cell>
          <cell r="D875" t="str">
            <v>Cty Coå Phaàn Boät Giaët Lix</v>
          </cell>
          <cell r="F875" t="str">
            <v>Coâng Thöông CN 14</v>
          </cell>
          <cell r="G875" t="str">
            <v>Hoà Chí Minh</v>
          </cell>
          <cell r="H875" t="str">
            <v>Traû tieàn mua boät giaët</v>
          </cell>
          <cell r="I875">
            <v>200000000</v>
          </cell>
        </row>
        <row r="876">
          <cell r="A876">
            <v>13</v>
          </cell>
          <cell r="B876">
            <v>38119</v>
          </cell>
          <cell r="C876">
            <v>36</v>
          </cell>
          <cell r="D876" t="str">
            <v>XN Xaêng Daàu Daàu Khí Vuõng Taøu</v>
          </cell>
          <cell r="F876" t="str">
            <v>Coâng Thöông</v>
          </cell>
          <cell r="G876" t="str">
            <v>Baø Ròa-Vuõng Taøu</v>
          </cell>
          <cell r="H876" t="str">
            <v>Traû tieàn mua xaêng daàu</v>
          </cell>
          <cell r="I876">
            <v>2031100000</v>
          </cell>
        </row>
        <row r="877">
          <cell r="A877">
            <v>14</v>
          </cell>
          <cell r="B877">
            <v>38119</v>
          </cell>
          <cell r="C877">
            <v>98</v>
          </cell>
          <cell r="D877" t="str">
            <v>CTy Lieân Doanh Xi Maêng Haø Tieân II-Caàn Thô</v>
          </cell>
          <cell r="F877" t="str">
            <v>Coâng Thöông</v>
          </cell>
          <cell r="G877" t="str">
            <v>Caàn Thô</v>
          </cell>
          <cell r="H877" t="str">
            <v>Traû tieàn mua xi maêng 192taán</v>
          </cell>
          <cell r="I877">
            <v>158610000</v>
          </cell>
        </row>
        <row r="878">
          <cell r="A878">
            <v>5</v>
          </cell>
          <cell r="B878">
            <v>38119</v>
          </cell>
          <cell r="C878">
            <v>28</v>
          </cell>
          <cell r="D878" t="str">
            <v>Chi Nhaùnh Cty CP Söõa VN Taïi Caàn Thô</v>
          </cell>
          <cell r="F878" t="str">
            <v>Ñaàu Tö &amp; Phaùt Trieån</v>
          </cell>
          <cell r="G878" t="str">
            <v>Caàn Thô</v>
          </cell>
          <cell r="H878" t="str">
            <v>Traû tieân mua söõa hoäp caùc loaïi</v>
          </cell>
          <cell r="I878">
            <v>350000000</v>
          </cell>
        </row>
        <row r="879">
          <cell r="A879">
            <v>6</v>
          </cell>
          <cell r="B879">
            <v>38119</v>
          </cell>
          <cell r="C879">
            <v>44</v>
          </cell>
          <cell r="D879" t="str">
            <v>CTy Ñieän Baùo Ñieän Thoaïi Baïc Lieâu</v>
          </cell>
          <cell r="F879" t="str">
            <v xml:space="preserve">Coâng Thöông </v>
          </cell>
          <cell r="G879" t="str">
            <v>Baïc Lieâu</v>
          </cell>
          <cell r="H879" t="str">
            <v>Traû tieàn ñieän thoaïi thaùng 04/2004</v>
          </cell>
          <cell r="I879">
            <v>8122320</v>
          </cell>
        </row>
        <row r="880">
          <cell r="A880">
            <v>15</v>
          </cell>
          <cell r="B880">
            <v>38119</v>
          </cell>
          <cell r="C880">
            <v>41</v>
          </cell>
          <cell r="D880" t="str">
            <v>Cty Xi Maêng Nghi Sôn</v>
          </cell>
          <cell r="F880" t="str">
            <v>Coâng Thöông CN 9</v>
          </cell>
          <cell r="G880" t="str">
            <v>Hoà Chí Minh</v>
          </cell>
          <cell r="H880" t="str">
            <v>Traû tieàn mua xi maêng 450taán</v>
          </cell>
          <cell r="I880">
            <v>382500000</v>
          </cell>
        </row>
        <row r="881">
          <cell r="A881">
            <v>16</v>
          </cell>
          <cell r="B881">
            <v>38120</v>
          </cell>
          <cell r="C881">
            <v>98</v>
          </cell>
          <cell r="D881" t="str">
            <v>CTy Lieân Doanh Xi Maêng Haø Tieân II-Caàn Thô</v>
          </cell>
          <cell r="F881" t="str">
            <v>Coâng Thöông</v>
          </cell>
          <cell r="G881" t="str">
            <v>Caàn Thô</v>
          </cell>
          <cell r="H881" t="str">
            <v>Traû tieàn mua xi maêng 170taán</v>
          </cell>
          <cell r="I881">
            <v>134460000</v>
          </cell>
        </row>
        <row r="882">
          <cell r="A882">
            <v>17</v>
          </cell>
          <cell r="B882">
            <v>38120</v>
          </cell>
          <cell r="C882">
            <v>27</v>
          </cell>
          <cell r="D882" t="str">
            <v>Cty TNHH Quoác Teá Nagarjuna</v>
          </cell>
          <cell r="F882" t="str">
            <v>INDOVINA</v>
          </cell>
          <cell r="G882" t="str">
            <v>Hoà Chí Minh</v>
          </cell>
          <cell r="H882" t="str">
            <v>Traû tieàn mua ñöôøng</v>
          </cell>
          <cell r="I882">
            <v>79450000</v>
          </cell>
        </row>
        <row r="883">
          <cell r="A883">
            <v>18</v>
          </cell>
          <cell r="B883">
            <v>38120</v>
          </cell>
          <cell r="C883">
            <v>93</v>
          </cell>
          <cell r="D883" t="str">
            <v>Cty Coå Phaàn Giaáy Vieãn Ñoâng</v>
          </cell>
          <cell r="F883" t="str">
            <v>Coâng Thöông CN 12</v>
          </cell>
          <cell r="G883" t="str">
            <v>Hoà Chí Minh</v>
          </cell>
          <cell r="H883" t="str">
            <v>Traû tieàn mua giaáy Vieãn Ñoâng</v>
          </cell>
          <cell r="I883">
            <v>20744906</v>
          </cell>
        </row>
        <row r="884">
          <cell r="A884">
            <v>19</v>
          </cell>
          <cell r="B884">
            <v>38120</v>
          </cell>
          <cell r="C884">
            <v>8</v>
          </cell>
          <cell r="D884" t="str">
            <v>Cty Xi Maêng Haø Tieân II</v>
          </cell>
          <cell r="F884" t="str">
            <v>Coâng Thöông</v>
          </cell>
          <cell r="G884" t="str">
            <v>Kieân Giang</v>
          </cell>
          <cell r="H884" t="str">
            <v>Traû tieàn mua xi maêng 200taán</v>
          </cell>
          <cell r="I884">
            <v>158070000</v>
          </cell>
        </row>
        <row r="885">
          <cell r="A885">
            <v>7</v>
          </cell>
          <cell r="B885">
            <v>38124</v>
          </cell>
          <cell r="C885">
            <v>1</v>
          </cell>
          <cell r="D885" t="str">
            <v>Nhaø Maùy Thuoác Laù Saøi Goøn</v>
          </cell>
          <cell r="F885" t="str">
            <v>Sôû Giao Dòch II CTVN</v>
          </cell>
          <cell r="G885" t="str">
            <v>Hoà Chí Minh</v>
          </cell>
          <cell r="H885" t="str">
            <v>Traû tieàn mua thuoác laù</v>
          </cell>
          <cell r="I885">
            <v>175230000</v>
          </cell>
        </row>
        <row r="886">
          <cell r="A886">
            <v>20</v>
          </cell>
          <cell r="B886">
            <v>38125</v>
          </cell>
          <cell r="C886">
            <v>14</v>
          </cell>
          <cell r="D886" t="str">
            <v>Coâng Ty Theùp Mieàn Nam</v>
          </cell>
          <cell r="F886" t="str">
            <v>Coâng Thöông CN I</v>
          </cell>
          <cell r="G886" t="str">
            <v>Hoà Chí Minh</v>
          </cell>
          <cell r="H886" t="str">
            <v xml:space="preserve">Traû tieàn mua haøng cho CN Mieàn Taây C.Ty Theùp Mieàn Nam </v>
          </cell>
          <cell r="I886">
            <v>200000000</v>
          </cell>
        </row>
        <row r="887">
          <cell r="A887">
            <v>21</v>
          </cell>
          <cell r="B887">
            <v>38125</v>
          </cell>
          <cell r="C887">
            <v>41</v>
          </cell>
          <cell r="D887" t="str">
            <v>Cty Xi Maêng Nghi Sôn</v>
          </cell>
          <cell r="F887" t="str">
            <v>Coâng Thöông CN 9</v>
          </cell>
          <cell r="G887" t="str">
            <v>Hoà Chí Minh</v>
          </cell>
          <cell r="H887" t="str">
            <v>Traû tieàn mua xi maêng 300taán</v>
          </cell>
          <cell r="I887">
            <v>255000000</v>
          </cell>
        </row>
        <row r="888">
          <cell r="A888">
            <v>22</v>
          </cell>
          <cell r="B888">
            <v>38125</v>
          </cell>
          <cell r="C888">
            <v>5</v>
          </cell>
          <cell r="D888" t="str">
            <v>Cty TNHH TMaïi Thaønh Long</v>
          </cell>
          <cell r="F888" t="str">
            <v>Coâng Thöong CN6</v>
          </cell>
          <cell r="G888" t="str">
            <v>Hoà Chí Minh</v>
          </cell>
          <cell r="H888" t="str">
            <v>Traû tieàn mua boät ngoït</v>
          </cell>
          <cell r="I888">
            <v>419573135</v>
          </cell>
        </row>
        <row r="889">
          <cell r="A889">
            <v>23</v>
          </cell>
          <cell r="B889">
            <v>38126</v>
          </cell>
          <cell r="C889">
            <v>8</v>
          </cell>
          <cell r="D889" t="str">
            <v>Cty Xi Maêng Haø Tieân II</v>
          </cell>
          <cell r="F889" t="str">
            <v>Coâng Thöông</v>
          </cell>
          <cell r="G889" t="str">
            <v>Kieân Giang</v>
          </cell>
          <cell r="H889" t="str">
            <v>Traû tieàn mua xi maêng 200taán</v>
          </cell>
          <cell r="I889">
            <v>158070000</v>
          </cell>
        </row>
        <row r="890">
          <cell r="A890">
            <v>24</v>
          </cell>
          <cell r="B890">
            <v>38126</v>
          </cell>
          <cell r="C890">
            <v>77</v>
          </cell>
          <cell r="D890" t="str">
            <v>Cty Ñieän &amp; Ñieän Töû SAMSUNG VINA</v>
          </cell>
          <cell r="F890" t="str">
            <v>Coâng Thöông CN 4</v>
          </cell>
          <cell r="G890" t="str">
            <v>Hoà Chí Minh</v>
          </cell>
          <cell r="H890" t="str">
            <v>Haøng ñieän maùy</v>
          </cell>
          <cell r="I890">
            <v>39822322</v>
          </cell>
        </row>
        <row r="891">
          <cell r="A891">
            <v>8</v>
          </cell>
          <cell r="B891">
            <v>38126</v>
          </cell>
          <cell r="C891">
            <v>31</v>
          </cell>
          <cell r="D891" t="str">
            <v>Cty Daàu Aên Golden Hope - Nhaø Beø</v>
          </cell>
          <cell r="F891" t="str">
            <v>Sôû Giao Dòch II CTVN</v>
          </cell>
          <cell r="G891" t="str">
            <v>Hoà Chí Minh</v>
          </cell>
          <cell r="H891" t="str">
            <v xml:space="preserve">Traû tieàn mua daàu aên TT.TN.CM </v>
          </cell>
          <cell r="I891">
            <v>97254961</v>
          </cell>
        </row>
        <row r="892">
          <cell r="A892">
            <v>13</v>
          </cell>
          <cell r="B892">
            <v>38369</v>
          </cell>
          <cell r="C892">
            <v>28</v>
          </cell>
          <cell r="D892" t="str">
            <v>Chi Nhaùnh Cty CP Söõa VN Taïi Caàn Thô</v>
          </cell>
          <cell r="F892" t="str">
            <v>Ñaàu Tö &amp; Phaùt Trieån</v>
          </cell>
          <cell r="G892" t="str">
            <v>Caàn Thô</v>
          </cell>
          <cell r="H892" t="str">
            <v>Traû tieân mua söõa hoäp caùc loaïi</v>
          </cell>
          <cell r="I892">
            <v>104000000</v>
          </cell>
        </row>
        <row r="893">
          <cell r="A893">
            <v>14</v>
          </cell>
          <cell r="B893">
            <v>38369</v>
          </cell>
          <cell r="C893">
            <v>9</v>
          </cell>
          <cell r="D893" t="str">
            <v>Castrol Vieät Nam Ltd</v>
          </cell>
          <cell r="F893" t="str">
            <v>Ngoaïi Thöông</v>
          </cell>
          <cell r="G893" t="str">
            <v>Hoà Chí Minh</v>
          </cell>
          <cell r="H893" t="str">
            <v>Traû tieàn mua nhôùt Castrol</v>
          </cell>
          <cell r="I893">
            <v>111937764</v>
          </cell>
        </row>
        <row r="894">
          <cell r="A894">
            <v>13</v>
          </cell>
          <cell r="B894">
            <v>38369</v>
          </cell>
          <cell r="C894">
            <v>28</v>
          </cell>
          <cell r="D894" t="str">
            <v>Chi Nhaùnh Cty CP Söõa VN Taïi Caàn Thô</v>
          </cell>
          <cell r="F894" t="str">
            <v>Ñaàu Tö &amp; Phaùt Trieån</v>
          </cell>
          <cell r="G894" t="str">
            <v>Caàn Thô</v>
          </cell>
          <cell r="H894" t="str">
            <v>Traû tieân mua söõa hoäp caùc loaïi</v>
          </cell>
          <cell r="I894">
            <v>104000000</v>
          </cell>
        </row>
        <row r="895">
          <cell r="A895">
            <v>32</v>
          </cell>
          <cell r="B895">
            <v>38369</v>
          </cell>
          <cell r="C895">
            <v>8</v>
          </cell>
          <cell r="D895" t="str">
            <v>Cty Xi Maêng Haø Tieân II</v>
          </cell>
          <cell r="F895" t="str">
            <v>Coâng Thöông</v>
          </cell>
          <cell r="G895" t="str">
            <v>Kieân Giang</v>
          </cell>
          <cell r="H895" t="str">
            <v>Traû tieàn mua xi maêng 205taán</v>
          </cell>
          <cell r="I895">
            <v>160649500</v>
          </cell>
        </row>
        <row r="896">
          <cell r="A896">
            <v>33</v>
          </cell>
          <cell r="B896">
            <v>38369</v>
          </cell>
          <cell r="C896">
            <v>105</v>
          </cell>
          <cell r="D896" t="str">
            <v>XN Kinh Doanh Thöông Maïi-CTy Kho Vaän Mieàn Nam</v>
          </cell>
          <cell r="F896" t="str">
            <v>Coâng Thöông CN 4</v>
          </cell>
          <cell r="G896" t="str">
            <v>Hoà Chí Minh</v>
          </cell>
          <cell r="H896" t="str">
            <v>Traû tieàn mua nhôùt</v>
          </cell>
          <cell r="I896">
            <v>304875000</v>
          </cell>
        </row>
        <row r="897">
          <cell r="A897">
            <v>15</v>
          </cell>
          <cell r="B897">
            <v>38369</v>
          </cell>
          <cell r="C897">
            <v>28</v>
          </cell>
          <cell r="D897" t="str">
            <v>Chi Nhaùnh Cty CP Söõa VN Taïi Caàn Thô</v>
          </cell>
          <cell r="F897" t="str">
            <v>Ñaàu Tö &amp; Phaùt Trieån</v>
          </cell>
          <cell r="G897" t="str">
            <v>Caàn Thô</v>
          </cell>
          <cell r="H897" t="str">
            <v>Traû tieân mua söõa hoäp caùc loaïi</v>
          </cell>
          <cell r="I897">
            <v>150000000</v>
          </cell>
        </row>
        <row r="898">
          <cell r="A898">
            <v>34</v>
          </cell>
          <cell r="B898">
            <v>38369</v>
          </cell>
          <cell r="C898">
            <v>5</v>
          </cell>
          <cell r="D898" t="str">
            <v>Cty TNHH TMaïi Thaønh Long</v>
          </cell>
          <cell r="F898" t="str">
            <v>Coâng Thöong CN6</v>
          </cell>
          <cell r="G898" t="str">
            <v>Hoà Chí Minh</v>
          </cell>
          <cell r="H898" t="str">
            <v>Traû tieàn mua boät ngoït</v>
          </cell>
          <cell r="I898">
            <v>274663778</v>
          </cell>
        </row>
        <row r="899">
          <cell r="A899">
            <v>35</v>
          </cell>
          <cell r="B899">
            <v>38370</v>
          </cell>
          <cell r="C899">
            <v>1</v>
          </cell>
          <cell r="D899" t="str">
            <v>Nhaø Maùy Thuoác Laù Saøi Goøn</v>
          </cell>
          <cell r="F899" t="str">
            <v>Sôû Giao Dòch II CTVN</v>
          </cell>
          <cell r="G899" t="str">
            <v>Hoà Chí Minh</v>
          </cell>
          <cell r="H899" t="str">
            <v>Traû tieàn mua thuoác laù</v>
          </cell>
          <cell r="I899">
            <v>132000000</v>
          </cell>
        </row>
        <row r="900">
          <cell r="A900">
            <v>16</v>
          </cell>
          <cell r="B900">
            <v>38371</v>
          </cell>
          <cell r="C900">
            <v>9</v>
          </cell>
          <cell r="D900" t="str">
            <v>Castrol Vieät Nam Ltd</v>
          </cell>
          <cell r="F900" t="str">
            <v>Ngoaïi Thöông</v>
          </cell>
          <cell r="G900" t="str">
            <v>Hoà Chí Minh</v>
          </cell>
          <cell r="H900" t="str">
            <v>Traû tieàn mua nhôùt Castrol</v>
          </cell>
          <cell r="I900">
            <v>50551776</v>
          </cell>
        </row>
        <row r="901">
          <cell r="A901">
            <v>37</v>
          </cell>
          <cell r="B901">
            <v>38371</v>
          </cell>
          <cell r="C901">
            <v>4</v>
          </cell>
          <cell r="D901" t="str">
            <v>Cty TMKT &amp; Ñaàu Tö PETEC</v>
          </cell>
          <cell r="F901" t="str">
            <v>Sôû Giao Dòch II  CTVN</v>
          </cell>
          <cell r="G901" t="str">
            <v>Hoà Chí Minh</v>
          </cell>
          <cell r="H901" t="str">
            <v>Traû tieàn mua xaêng daàu</v>
          </cell>
          <cell r="I901">
            <v>2087700000</v>
          </cell>
        </row>
        <row r="902">
          <cell r="A902">
            <v>38</v>
          </cell>
          <cell r="B902">
            <v>38371</v>
          </cell>
          <cell r="C902">
            <v>31</v>
          </cell>
          <cell r="D902" t="str">
            <v>Cty Daàu Aên Golden Hope - Nhaø Beø</v>
          </cell>
          <cell r="F902" t="str">
            <v>Sôû Giao Dòch II CTVN</v>
          </cell>
          <cell r="G902" t="str">
            <v>Hoà Chí Minh</v>
          </cell>
          <cell r="H902" t="str">
            <v xml:space="preserve">Traû tieàn mua daàu aên TT.TN.CM </v>
          </cell>
          <cell r="I902">
            <v>161255684</v>
          </cell>
        </row>
        <row r="903">
          <cell r="A903">
            <v>37</v>
          </cell>
          <cell r="B903">
            <v>38371</v>
          </cell>
          <cell r="C903">
            <v>36</v>
          </cell>
          <cell r="D903" t="str">
            <v>XN Xaêng Daàu Daàu Khí Vuõng Taøu</v>
          </cell>
          <cell r="F903" t="str">
            <v>Coâng Thöông</v>
          </cell>
          <cell r="G903" t="str">
            <v>Baø Ròa-Vuõng Taøu</v>
          </cell>
          <cell r="H903" t="str">
            <v>Traû tieàn mua xaêng daàu</v>
          </cell>
          <cell r="I903">
            <v>2087700000</v>
          </cell>
        </row>
        <row r="904">
          <cell r="A904">
            <v>17</v>
          </cell>
          <cell r="B904">
            <v>38371</v>
          </cell>
          <cell r="C904">
            <v>28</v>
          </cell>
          <cell r="D904" t="str">
            <v>Chi Nhaùnh Cty CP Söõa VN Taïi Caàn Thô</v>
          </cell>
          <cell r="F904" t="str">
            <v>Ñaàu Tö &amp; Phaùt Trieån</v>
          </cell>
          <cell r="G904" t="str">
            <v>Caàn Thô</v>
          </cell>
          <cell r="H904" t="str">
            <v>Traû tieân mua söõa hoäp caùc loaïi</v>
          </cell>
          <cell r="I904">
            <v>100000000</v>
          </cell>
        </row>
        <row r="905">
          <cell r="A905">
            <v>38</v>
          </cell>
          <cell r="B905">
            <v>38372</v>
          </cell>
          <cell r="C905">
            <v>17</v>
          </cell>
          <cell r="D905" t="str">
            <v>Cty Daàu Khí -TP/HCM (Saøi Goøn Petro)</v>
          </cell>
          <cell r="F905" t="str">
            <v>Ngoaïi Thöông</v>
          </cell>
          <cell r="G905" t="str">
            <v>Hoà Chí Minh</v>
          </cell>
          <cell r="H905" t="str">
            <v>Traû tieàn mua xaêng daàu</v>
          </cell>
          <cell r="I905">
            <v>648245000</v>
          </cell>
        </row>
        <row r="906">
          <cell r="A906">
            <v>18</v>
          </cell>
          <cell r="B906">
            <v>38372</v>
          </cell>
          <cell r="C906">
            <v>28</v>
          </cell>
          <cell r="D906" t="str">
            <v>Chi Nhaùnh Cty CP Söõa VN Taïi Caàn Thô</v>
          </cell>
          <cell r="F906" t="str">
            <v>Ñaàu Tö &amp; Phaùt Trieån</v>
          </cell>
          <cell r="G906" t="str">
            <v>Caàn Thô</v>
          </cell>
          <cell r="H906" t="str">
            <v>Traû tieân mua söõa hoäp caùc loaïi</v>
          </cell>
          <cell r="I906">
            <v>250000000</v>
          </cell>
        </row>
        <row r="907">
          <cell r="A907">
            <v>39</v>
          </cell>
          <cell r="B907">
            <v>38373</v>
          </cell>
          <cell r="C907">
            <v>14</v>
          </cell>
          <cell r="D907" t="str">
            <v>Coâng Ty Theùp Mieàn Nam</v>
          </cell>
          <cell r="F907" t="str">
            <v>Coâng Thöông CN I</v>
          </cell>
          <cell r="G907" t="str">
            <v>Hoà Chí Minh</v>
          </cell>
          <cell r="H907" t="str">
            <v xml:space="preserve">Traû tieàn mua haøng cho CN Mieàn Taây C.Ty Theùp Mieàn Nam </v>
          </cell>
          <cell r="I907">
            <v>150000000</v>
          </cell>
        </row>
        <row r="908">
          <cell r="A908">
            <v>19</v>
          </cell>
          <cell r="B908">
            <v>38373</v>
          </cell>
          <cell r="C908">
            <v>28</v>
          </cell>
          <cell r="D908" t="str">
            <v>Chi Nhaùnh Cty CP Söõa VN Taïi Caàn Thô</v>
          </cell>
          <cell r="F908" t="str">
            <v>Ñaàu Tö &amp; Phaùt Trieån</v>
          </cell>
          <cell r="G908" t="str">
            <v>Caàn Thô</v>
          </cell>
          <cell r="H908" t="str">
            <v>Traû tieân mua söõa hoäp caùc loaïi</v>
          </cell>
          <cell r="I908">
            <v>130000000</v>
          </cell>
        </row>
        <row r="909">
          <cell r="A909">
            <v>40</v>
          </cell>
          <cell r="B909">
            <v>38376</v>
          </cell>
          <cell r="C909">
            <v>4</v>
          </cell>
          <cell r="D909" t="str">
            <v>Cty TMKT &amp; Ñaàu Tö PETEC</v>
          </cell>
          <cell r="F909" t="str">
            <v>Sôû Giao Dòch II  CTVN</v>
          </cell>
          <cell r="G909" t="str">
            <v>Hoà Chí Minh</v>
          </cell>
          <cell r="H909" t="str">
            <v>Traû tieàn mua xaêng daàu</v>
          </cell>
          <cell r="I909">
            <v>2202500000</v>
          </cell>
        </row>
        <row r="910">
          <cell r="A910">
            <v>20</v>
          </cell>
          <cell r="B910">
            <v>38376</v>
          </cell>
          <cell r="C910">
            <v>28</v>
          </cell>
          <cell r="D910" t="str">
            <v>Chi Nhaùnh Cty CP Söõa VN Taïi Caàn Thô</v>
          </cell>
          <cell r="F910" t="str">
            <v>Ñaàu Tö &amp; Phaùt Trieån</v>
          </cell>
          <cell r="G910" t="str">
            <v>Caàn Thô</v>
          </cell>
          <cell r="H910" t="str">
            <v>Traû tieân mua söõa hoäp caùc loaïi</v>
          </cell>
          <cell r="I910">
            <v>100000000</v>
          </cell>
        </row>
        <row r="911">
          <cell r="A911">
            <v>21</v>
          </cell>
          <cell r="B911">
            <v>38376</v>
          </cell>
          <cell r="C911">
            <v>28</v>
          </cell>
          <cell r="D911" t="str">
            <v>Chi Nhaùnh Cty CP Söõa VN Taïi Caàn Thô</v>
          </cell>
          <cell r="F911" t="str">
            <v>Ñaàu Tö &amp; Phaùt Trieån</v>
          </cell>
          <cell r="G911" t="str">
            <v>Caàn Thô</v>
          </cell>
          <cell r="H911" t="str">
            <v>Traû tieân mua söõa hoäp caùc loaïi</v>
          </cell>
          <cell r="I911">
            <v>140000000</v>
          </cell>
        </row>
        <row r="912">
          <cell r="A912">
            <v>22</v>
          </cell>
          <cell r="B912">
            <v>38376</v>
          </cell>
          <cell r="C912">
            <v>25</v>
          </cell>
          <cell r="D912" t="str">
            <v xml:space="preserve"> Thu Baûo Hieåm Xaõ Hoäi Tænh Baïc Lieâu</v>
          </cell>
          <cell r="F912" t="str">
            <v>NN &amp; P/T N/Thoân</v>
          </cell>
          <cell r="G912" t="str">
            <v>Baïc Lieâu</v>
          </cell>
          <cell r="H912" t="str">
            <v>Noäp BHXH,BHYT thaùng 01/05</v>
          </cell>
          <cell r="I912">
            <v>16742367</v>
          </cell>
        </row>
        <row r="913">
          <cell r="A913">
            <v>41</v>
          </cell>
          <cell r="B913">
            <v>38376</v>
          </cell>
          <cell r="C913">
            <v>5</v>
          </cell>
          <cell r="D913" t="str">
            <v>Cty TNHH TMaïi Thaønh Long</v>
          </cell>
          <cell r="F913" t="str">
            <v>Coâng Thöong CN6</v>
          </cell>
          <cell r="G913" t="str">
            <v>Hoà Chí Minh</v>
          </cell>
          <cell r="H913" t="str">
            <v>Traû tieàn mua boät ngoït</v>
          </cell>
          <cell r="I913">
            <v>337619744</v>
          </cell>
        </row>
        <row r="914">
          <cell r="A914">
            <v>42</v>
          </cell>
          <cell r="B914">
            <v>38376</v>
          </cell>
          <cell r="C914">
            <v>3</v>
          </cell>
          <cell r="D914" t="str">
            <v>Cty Coå Phaàn Boät Giaët Lix</v>
          </cell>
          <cell r="F914" t="str">
            <v>Coâng Thöông CN 14</v>
          </cell>
          <cell r="G914" t="str">
            <v>Hoà Chí Minh</v>
          </cell>
          <cell r="H914" t="str">
            <v>Traû tieàn mua boät giaët</v>
          </cell>
          <cell r="I914">
            <v>400000000</v>
          </cell>
        </row>
        <row r="915">
          <cell r="A915">
            <v>43</v>
          </cell>
          <cell r="B915">
            <v>38376</v>
          </cell>
          <cell r="C915">
            <v>8</v>
          </cell>
          <cell r="D915" t="str">
            <v>Cty Xi Maêng Haø Tieân II</v>
          </cell>
          <cell r="F915" t="str">
            <v>Coâng Thöông</v>
          </cell>
          <cell r="G915" t="str">
            <v>Kieân Giang</v>
          </cell>
          <cell r="H915" t="str">
            <v>Traû tieàn mua xi maêng 120taán</v>
          </cell>
          <cell r="I915">
            <v>96228000</v>
          </cell>
        </row>
        <row r="916">
          <cell r="A916">
            <v>44</v>
          </cell>
          <cell r="B916">
            <v>38377</v>
          </cell>
          <cell r="C916">
            <v>4</v>
          </cell>
          <cell r="D916" t="str">
            <v>Cty TMKT &amp; Ñaàu Tö PETEC</v>
          </cell>
          <cell r="F916" t="str">
            <v>Sôû Giao Dòch II  CTVN</v>
          </cell>
          <cell r="G916" t="str">
            <v>Hoà Chí Minh</v>
          </cell>
          <cell r="H916" t="str">
            <v>Traû tieàn mua xaêng daàu</v>
          </cell>
          <cell r="I916">
            <v>1924500000</v>
          </cell>
        </row>
        <row r="917">
          <cell r="A917">
            <v>23</v>
          </cell>
          <cell r="B917">
            <v>38377</v>
          </cell>
          <cell r="C917">
            <v>28</v>
          </cell>
          <cell r="D917" t="str">
            <v>Chi Nhaùnh Cty CP Söõa VN Taïi Caàn Thô</v>
          </cell>
          <cell r="F917" t="str">
            <v>Ñaàu Tö &amp; Phaùt Trieån</v>
          </cell>
          <cell r="G917" t="str">
            <v>Caàn Thô</v>
          </cell>
          <cell r="H917" t="str">
            <v>Traû tieân mua söõa hoäp caùc loaïi</v>
          </cell>
          <cell r="I917">
            <v>110000000</v>
          </cell>
        </row>
        <row r="918">
          <cell r="A918">
            <v>45</v>
          </cell>
          <cell r="B918">
            <v>38378</v>
          </cell>
          <cell r="C918">
            <v>4</v>
          </cell>
          <cell r="D918" t="str">
            <v>Cty TMKT &amp; Ñaàu Tö PETEC</v>
          </cell>
          <cell r="F918" t="str">
            <v>Sôû Giao Dòch II  CTVN</v>
          </cell>
          <cell r="G918" t="str">
            <v>Hoà Chí Minh</v>
          </cell>
          <cell r="H918" t="str">
            <v>Traû tieàn mua xaêng daàu</v>
          </cell>
          <cell r="I918">
            <v>535600000</v>
          </cell>
        </row>
        <row r="919">
          <cell r="A919">
            <v>46</v>
          </cell>
          <cell r="B919">
            <v>38378</v>
          </cell>
          <cell r="C919">
            <v>31</v>
          </cell>
          <cell r="D919" t="str">
            <v>Cty Daàu Aên Golden Hope - Nhaø Beø</v>
          </cell>
          <cell r="F919" t="str">
            <v>Sôû Giao Dòch II CTVN</v>
          </cell>
          <cell r="G919" t="str">
            <v>Hoà Chí Minh</v>
          </cell>
          <cell r="H919" t="str">
            <v xml:space="preserve">Traû tieàn mua daàu aên TT.TN.CM </v>
          </cell>
          <cell r="I919">
            <v>70641780</v>
          </cell>
        </row>
        <row r="920">
          <cell r="A920">
            <v>47</v>
          </cell>
          <cell r="B920">
            <v>38378</v>
          </cell>
          <cell r="C920">
            <v>10</v>
          </cell>
          <cell r="D920" t="str">
            <v>Cty TNHH Daàu Nhôùt vaø Hoùa Chaát VN</v>
          </cell>
          <cell r="F920" t="str">
            <v>Hoàng Kong&amp; Thöôïng Haûi</v>
          </cell>
          <cell r="G920" t="str">
            <v>Hoà Chí Minh</v>
          </cell>
          <cell r="H920" t="str">
            <v>Traû tieàn mua nhôùt</v>
          </cell>
          <cell r="I920">
            <v>212542493</v>
          </cell>
        </row>
        <row r="921">
          <cell r="A921">
            <v>24</v>
          </cell>
          <cell r="B921">
            <v>38378</v>
          </cell>
          <cell r="C921">
            <v>28</v>
          </cell>
          <cell r="D921" t="str">
            <v>Chi Nhaùnh Cty CP Söõa VN Taïi Caàn Thô</v>
          </cell>
          <cell r="F921" t="str">
            <v>Ñaàu Tö &amp; Phaùt Trieån</v>
          </cell>
          <cell r="G921" t="str">
            <v>Caàn Thô</v>
          </cell>
          <cell r="H921" t="str">
            <v>Traû tieân mua söõa hoäp caùc loaïi</v>
          </cell>
          <cell r="I921">
            <v>100000000</v>
          </cell>
        </row>
        <row r="922">
          <cell r="A922">
            <v>25</v>
          </cell>
          <cell r="B922">
            <v>38378</v>
          </cell>
          <cell r="C922">
            <v>27</v>
          </cell>
          <cell r="D922" t="str">
            <v>Cty TNHH Quoác Teá Nagarjuna</v>
          </cell>
          <cell r="F922" t="str">
            <v>INDOVINA</v>
          </cell>
          <cell r="G922" t="str">
            <v>Hoà Chí Minh</v>
          </cell>
          <cell r="H922" t="str">
            <v>Traû tieàn mua ñöôøng</v>
          </cell>
          <cell r="I922">
            <v>29750000</v>
          </cell>
        </row>
        <row r="923">
          <cell r="A923">
            <v>48</v>
          </cell>
          <cell r="B923">
            <v>38378</v>
          </cell>
          <cell r="C923">
            <v>1</v>
          </cell>
          <cell r="D923" t="str">
            <v>Nhaø Maùy Thuoác Laù Saøi Goøn</v>
          </cell>
          <cell r="F923" t="str">
            <v>Sôû Giao Dòch II CTVN</v>
          </cell>
          <cell r="G923" t="str">
            <v>Hoà Chí Minh</v>
          </cell>
          <cell r="H923" t="str">
            <v>Traû tieàn mua thuoác laù</v>
          </cell>
          <cell r="I923">
            <v>110275000</v>
          </cell>
        </row>
        <row r="924">
          <cell r="A924">
            <v>49</v>
          </cell>
          <cell r="B924">
            <v>38378</v>
          </cell>
          <cell r="C924">
            <v>8</v>
          </cell>
          <cell r="D924" t="str">
            <v>Cty Xi Maêng Haø Tieân II</v>
          </cell>
          <cell r="F924" t="str">
            <v>Coâng Thöông</v>
          </cell>
          <cell r="G924" t="str">
            <v>Kieân Giang</v>
          </cell>
          <cell r="H924" t="str">
            <v>Traû tieàn mua xi maêng 100taán</v>
          </cell>
          <cell r="I924">
            <v>80190000</v>
          </cell>
        </row>
        <row r="925">
          <cell r="A925">
            <v>50</v>
          </cell>
          <cell r="B925">
            <v>38378</v>
          </cell>
          <cell r="C925">
            <v>36</v>
          </cell>
          <cell r="D925" t="str">
            <v>XN Xaêng Daàu Daàu Khí Vuõng Taøu</v>
          </cell>
          <cell r="F925" t="str">
            <v>Coâng Thöông</v>
          </cell>
          <cell r="G925" t="str">
            <v>Baø Ròa-Vuõng Taøu</v>
          </cell>
          <cell r="H925" t="str">
            <v>Traû tieàn mua xaêng daàu</v>
          </cell>
          <cell r="I925">
            <v>2726500000</v>
          </cell>
        </row>
        <row r="926">
          <cell r="A926">
            <v>26</v>
          </cell>
          <cell r="B926">
            <v>38379</v>
          </cell>
          <cell r="C926">
            <v>83</v>
          </cell>
          <cell r="D926" t="str">
            <v>CTy TNHH TM TH Thuaän Taân</v>
          </cell>
          <cell r="F926" t="str">
            <v>Ngoaïi Thöông</v>
          </cell>
          <cell r="G926" t="str">
            <v>Hoà Chí Minh</v>
          </cell>
          <cell r="H926" t="str">
            <v>Traû tieàn mua Tivi</v>
          </cell>
          <cell r="I926">
            <v>21040250</v>
          </cell>
        </row>
        <row r="927">
          <cell r="A927">
            <v>51</v>
          </cell>
          <cell r="B927">
            <v>38379</v>
          </cell>
          <cell r="C927">
            <v>4</v>
          </cell>
          <cell r="D927" t="str">
            <v>Cty TMKT &amp; Ñaàu Tö PETEC</v>
          </cell>
          <cell r="F927" t="str">
            <v>Sôû Giao Dòch II  CTVN</v>
          </cell>
          <cell r="G927" t="str">
            <v>Hoà Chí Minh</v>
          </cell>
          <cell r="H927" t="str">
            <v>Traû tieàn mua xaêng daàu</v>
          </cell>
          <cell r="I927">
            <v>1748000000</v>
          </cell>
        </row>
        <row r="928">
          <cell r="A928">
            <v>27</v>
          </cell>
          <cell r="B928">
            <v>38379</v>
          </cell>
          <cell r="C928">
            <v>28</v>
          </cell>
          <cell r="D928" t="str">
            <v>Chi Nhaùnh Cty CP Söõa VN Taïi Caàn Thô</v>
          </cell>
          <cell r="F928" t="str">
            <v>Ñaàu Tö &amp; Phaùt Trieån</v>
          </cell>
          <cell r="G928" t="str">
            <v>Caàn Thô</v>
          </cell>
          <cell r="H928" t="str">
            <v>Traû tieân mua söõa hoäp caùc loaïi</v>
          </cell>
          <cell r="I928">
            <v>170000000</v>
          </cell>
        </row>
        <row r="929">
          <cell r="A929">
            <v>28</v>
          </cell>
          <cell r="B929">
            <v>38380</v>
          </cell>
          <cell r="C929">
            <v>27</v>
          </cell>
          <cell r="D929" t="str">
            <v>Cty TNHH Quoác Teá Nagarjuna</v>
          </cell>
          <cell r="F929" t="str">
            <v>INDOVINA</v>
          </cell>
          <cell r="G929" t="str">
            <v>Hoà Chí Minh</v>
          </cell>
          <cell r="H929" t="str">
            <v>Traû tieàn mua ñöôøng</v>
          </cell>
          <cell r="I929">
            <v>41650000</v>
          </cell>
        </row>
        <row r="930">
          <cell r="A930">
            <v>52</v>
          </cell>
          <cell r="B930">
            <v>38380</v>
          </cell>
          <cell r="C930">
            <v>21</v>
          </cell>
          <cell r="D930" t="str">
            <v>Cty Coå Phaàn Vaät Tö  Haäu Giang</v>
          </cell>
          <cell r="F930" t="str">
            <v>Coâng Thöông</v>
          </cell>
          <cell r="G930" t="str">
            <v>Caàn Thô</v>
          </cell>
          <cell r="H930" t="str">
            <v>Traû tieàn mua gas</v>
          </cell>
          <cell r="I930">
            <v>69315004</v>
          </cell>
        </row>
        <row r="931">
          <cell r="A931">
            <v>53</v>
          </cell>
          <cell r="B931">
            <v>38380</v>
          </cell>
          <cell r="C931">
            <v>8</v>
          </cell>
          <cell r="D931" t="str">
            <v>Cty Xi Maêng Haø Tieân II</v>
          </cell>
          <cell r="F931" t="str">
            <v>Coâng Thöông</v>
          </cell>
          <cell r="G931" t="str">
            <v>Kieân Giang</v>
          </cell>
          <cell r="H931" t="str">
            <v>Traû tieàn mua xi maêng 120taán</v>
          </cell>
          <cell r="I931">
            <v>96228000</v>
          </cell>
        </row>
        <row r="932">
          <cell r="A932">
            <v>54</v>
          </cell>
          <cell r="B932">
            <v>38380</v>
          </cell>
          <cell r="C932">
            <v>14</v>
          </cell>
          <cell r="D932" t="str">
            <v>Coâng Ty Theùp Mieàn Nam</v>
          </cell>
          <cell r="F932" t="str">
            <v>Coâng Thöông CN I</v>
          </cell>
          <cell r="G932" t="str">
            <v>Hoà Chí Minh</v>
          </cell>
          <cell r="H932" t="str">
            <v xml:space="preserve">Traû tieàn mua haøng cho CN Mieàn Taây C.Ty Theùp Mieàn Nam </v>
          </cell>
          <cell r="I932">
            <v>50000000</v>
          </cell>
        </row>
        <row r="933">
          <cell r="A933">
            <v>29</v>
          </cell>
          <cell r="B933">
            <v>38380</v>
          </cell>
          <cell r="C933">
            <v>28</v>
          </cell>
          <cell r="D933" t="str">
            <v>Chi Nhaùnh Cty CP Söõa VN Taïi Caàn Thô</v>
          </cell>
          <cell r="F933" t="str">
            <v>Ñaàu Tö &amp; Phaùt Trieån</v>
          </cell>
          <cell r="G933" t="str">
            <v>Caàn Thô</v>
          </cell>
          <cell r="H933" t="str">
            <v>Traû tieân mua söõa hoäp caùc loaïi</v>
          </cell>
          <cell r="I933">
            <v>180000000</v>
          </cell>
        </row>
        <row r="934">
          <cell r="A934">
            <v>30</v>
          </cell>
          <cell r="B934">
            <v>38383</v>
          </cell>
          <cell r="C934">
            <v>7</v>
          </cell>
          <cell r="D934" t="str">
            <v>Xí Nghieäp Colusa-Miliket</v>
          </cell>
          <cell r="F934" t="str">
            <v>Ñaàu Tö &amp; Phaùt Trieån CN Thuû Ñöùc</v>
          </cell>
          <cell r="G934" t="str">
            <v>Hoà Chí Minh</v>
          </cell>
          <cell r="H934" t="str">
            <v>Traû tieàn mua mì Colusa</v>
          </cell>
          <cell r="I934">
            <v>128613111</v>
          </cell>
        </row>
        <row r="935">
          <cell r="A935">
            <v>55</v>
          </cell>
          <cell r="B935">
            <v>38383</v>
          </cell>
          <cell r="C935">
            <v>36</v>
          </cell>
          <cell r="D935" t="str">
            <v>XN Xaêng Daàu Daàu Khí Vuõng Taøu</v>
          </cell>
          <cell r="F935" t="str">
            <v>Coâng Thöông</v>
          </cell>
          <cell r="G935" t="str">
            <v>Baø Ròa-Vuõng Taøu</v>
          </cell>
          <cell r="H935" t="str">
            <v>Traû tieàn mua xaêng daàu</v>
          </cell>
          <cell r="I935">
            <v>2819000000</v>
          </cell>
        </row>
        <row r="936">
          <cell r="A936">
            <v>56</v>
          </cell>
          <cell r="B936">
            <v>38383</v>
          </cell>
          <cell r="C936">
            <v>14</v>
          </cell>
          <cell r="D936" t="str">
            <v>Coâng Ty Theùp Mieàn Nam</v>
          </cell>
          <cell r="F936" t="str">
            <v>Coâng Thöông CN I</v>
          </cell>
          <cell r="G936" t="str">
            <v>Hoà Chí Minh</v>
          </cell>
          <cell r="H936" t="str">
            <v xml:space="preserve">Traû tieàn mua haøng cho CN Mieàn Taây C.Ty Theùp Mieàn Nam </v>
          </cell>
          <cell r="I936">
            <v>120000000</v>
          </cell>
        </row>
        <row r="937">
          <cell r="A937">
            <v>57</v>
          </cell>
          <cell r="B937">
            <v>38383</v>
          </cell>
          <cell r="C937">
            <v>46</v>
          </cell>
          <cell r="D937" t="str">
            <v>CTy MIWON VIETNAM</v>
          </cell>
          <cell r="F937" t="str">
            <v xml:space="preserve">Coâng Thöông </v>
          </cell>
          <cell r="G937" t="str">
            <v>Phuù Thoï</v>
          </cell>
          <cell r="H937" t="str">
            <v>Traû tieàn mua boät ngoït</v>
          </cell>
          <cell r="I937">
            <v>94920889</v>
          </cell>
        </row>
        <row r="938">
          <cell r="A938">
            <v>31</v>
          </cell>
          <cell r="B938">
            <v>38383</v>
          </cell>
          <cell r="C938">
            <v>28</v>
          </cell>
          <cell r="D938" t="str">
            <v>Chi Nhaùnh Cty CP Söõa VN Taïi Caàn Thô</v>
          </cell>
          <cell r="F938" t="str">
            <v>Ñaàu Tö &amp; Phaùt Trieån</v>
          </cell>
          <cell r="G938" t="str">
            <v>Caàn Thô</v>
          </cell>
          <cell r="H938" t="str">
            <v>Traû tieân mua söõa hoäp caùc loaïi</v>
          </cell>
          <cell r="I938">
            <v>309000000</v>
          </cell>
        </row>
        <row r="939">
          <cell r="A939">
            <v>1</v>
          </cell>
          <cell r="B939">
            <v>38384</v>
          </cell>
          <cell r="C939">
            <v>5</v>
          </cell>
          <cell r="D939" t="str">
            <v>Cty TNHH TMaïi Thaønh Long</v>
          </cell>
          <cell r="F939" t="str">
            <v>Coâng Thöong CN6</v>
          </cell>
          <cell r="G939" t="str">
            <v>Hoà Chí Minh</v>
          </cell>
          <cell r="H939" t="str">
            <v>Traû tieàn mua boät ngoït</v>
          </cell>
          <cell r="I939">
            <v>412614162</v>
          </cell>
        </row>
        <row r="940">
          <cell r="A940">
            <v>2</v>
          </cell>
          <cell r="B940">
            <v>38384</v>
          </cell>
          <cell r="C940">
            <v>4</v>
          </cell>
          <cell r="D940" t="str">
            <v>Cty TMKT &amp; Ñaàu Tö PETEC</v>
          </cell>
          <cell r="F940" t="str">
            <v>Sôû Giao Dòch II  CTVN</v>
          </cell>
          <cell r="G940" t="str">
            <v>Hoà Chí Minh</v>
          </cell>
          <cell r="H940" t="str">
            <v>Traû tieàn mua xaêng daàu</v>
          </cell>
          <cell r="I940">
            <v>1932000000</v>
          </cell>
        </row>
        <row r="941">
          <cell r="A941">
            <v>3</v>
          </cell>
          <cell r="B941">
            <v>38384</v>
          </cell>
          <cell r="C941">
            <v>17</v>
          </cell>
          <cell r="D941" t="str">
            <v>Cty Daàu Khí -TP/HCM (Saøi Goøn Petro)</v>
          </cell>
          <cell r="F941" t="str">
            <v>Ngoaïi Thöông</v>
          </cell>
          <cell r="G941" t="str">
            <v>Hoà Chí Minh</v>
          </cell>
          <cell r="H941" t="str">
            <v>Traû tieàn mua xaêng daàu</v>
          </cell>
          <cell r="I941">
            <v>781560000</v>
          </cell>
        </row>
        <row r="942">
          <cell r="A942">
            <v>4</v>
          </cell>
          <cell r="B942">
            <v>38384</v>
          </cell>
          <cell r="C942">
            <v>1</v>
          </cell>
          <cell r="D942" t="str">
            <v>Nhaø Maùy Thuoác Laù Saøi Goøn</v>
          </cell>
          <cell r="F942" t="str">
            <v>Sôû Giao Dòch II CTVN</v>
          </cell>
          <cell r="G942" t="str">
            <v>Hoà Chí Minh</v>
          </cell>
          <cell r="H942" t="str">
            <v>Traû tieàn mua thuoác laù</v>
          </cell>
          <cell r="I942">
            <v>162525000</v>
          </cell>
        </row>
        <row r="943">
          <cell r="A943">
            <v>5</v>
          </cell>
          <cell r="B943">
            <v>38384</v>
          </cell>
          <cell r="C943">
            <v>27</v>
          </cell>
          <cell r="D943" t="str">
            <v>Cty TNHH Quoác Teá Nagarjuna</v>
          </cell>
          <cell r="F943" t="str">
            <v>INDOVINA</v>
          </cell>
          <cell r="G943" t="str">
            <v>Hoà Chí Minh</v>
          </cell>
          <cell r="H943" t="str">
            <v>Traû tieàn mua ñöôøng</v>
          </cell>
          <cell r="I943">
            <v>42000000</v>
          </cell>
        </row>
        <row r="944">
          <cell r="A944">
            <v>6</v>
          </cell>
          <cell r="B944">
            <v>38386</v>
          </cell>
          <cell r="C944">
            <v>4</v>
          </cell>
          <cell r="D944" t="str">
            <v>Cty TMKT &amp; Ñaàu Tö PETEC</v>
          </cell>
          <cell r="F944" t="str">
            <v>Sôû Giao Dòch II  CTVN</v>
          </cell>
          <cell r="G944" t="str">
            <v>Hoà Chí Minh</v>
          </cell>
          <cell r="H944" t="str">
            <v>Traû tieàn mua xaêng daàu</v>
          </cell>
          <cell r="I944">
            <v>3583500000</v>
          </cell>
        </row>
        <row r="945">
          <cell r="A945">
            <v>1</v>
          </cell>
          <cell r="B945">
            <v>38386</v>
          </cell>
          <cell r="C945">
            <v>9</v>
          </cell>
          <cell r="D945" t="str">
            <v>Castrol Vieät Nam Ltd</v>
          </cell>
          <cell r="F945" t="str">
            <v>Ngoaïi Thöông</v>
          </cell>
          <cell r="G945" t="str">
            <v>Hoà Chí Minh</v>
          </cell>
          <cell r="H945" t="str">
            <v>Traû tieàn mua nhôùt</v>
          </cell>
          <cell r="I945">
            <v>59889548</v>
          </cell>
        </row>
        <row r="946">
          <cell r="A946">
            <v>2</v>
          </cell>
          <cell r="B946">
            <v>38387</v>
          </cell>
          <cell r="C946">
            <v>83</v>
          </cell>
          <cell r="D946" t="str">
            <v>CTy TNHH TM TH Thuaän Taân</v>
          </cell>
          <cell r="F946" t="str">
            <v>Ngoaïi Thöông</v>
          </cell>
          <cell r="G946" t="str">
            <v>Hoà Chí Minh</v>
          </cell>
          <cell r="H946" t="str">
            <v>Traû tieàn mua Tivi</v>
          </cell>
          <cell r="I946">
            <v>28648950</v>
          </cell>
        </row>
        <row r="947">
          <cell r="A947">
            <v>7</v>
          </cell>
          <cell r="B947">
            <v>38387</v>
          </cell>
          <cell r="C947">
            <v>14</v>
          </cell>
          <cell r="D947" t="str">
            <v>Coâng Ty Theùp Mieàn Nam</v>
          </cell>
          <cell r="F947" t="str">
            <v>Coâng Thöông CN I</v>
          </cell>
          <cell r="G947" t="str">
            <v>Hoà Chí Minh</v>
          </cell>
          <cell r="H947" t="str">
            <v xml:space="preserve">Traû tieàn mua haøng cho CN Mieàn Taây C.Ty Theùp Mieàn Nam </v>
          </cell>
          <cell r="I947">
            <v>200000000</v>
          </cell>
        </row>
        <row r="948">
          <cell r="A948">
            <v>8</v>
          </cell>
          <cell r="B948">
            <v>38387</v>
          </cell>
          <cell r="C948">
            <v>41</v>
          </cell>
          <cell r="D948" t="str">
            <v>Cty Xi Maêng Nghi Sôn</v>
          </cell>
          <cell r="F948" t="str">
            <v>Coâng Thöông CN 9</v>
          </cell>
          <cell r="G948" t="str">
            <v>Hoà Chí Minh</v>
          </cell>
          <cell r="H948" t="str">
            <v xml:space="preserve">Traû tieàn mua xi maêng </v>
          </cell>
          <cell r="I948">
            <v>33291275</v>
          </cell>
        </row>
        <row r="949">
          <cell r="A949">
            <v>9</v>
          </cell>
          <cell r="B949">
            <v>38387</v>
          </cell>
          <cell r="C949">
            <v>98</v>
          </cell>
          <cell r="D949" t="str">
            <v>CTy Lieân Doanh Xi Maêng Haø Tieân II-Caàn Thô</v>
          </cell>
          <cell r="F949" t="str">
            <v>Coâng Thöông</v>
          </cell>
          <cell r="G949" t="str">
            <v>Caàn Thô</v>
          </cell>
          <cell r="H949" t="str">
            <v xml:space="preserve">Traû tieàn mua xi maêng </v>
          </cell>
          <cell r="I949">
            <v>396410000</v>
          </cell>
        </row>
        <row r="950">
          <cell r="A950">
            <v>10</v>
          </cell>
          <cell r="B950">
            <v>38387</v>
          </cell>
          <cell r="C950">
            <v>85</v>
          </cell>
          <cell r="D950" t="str">
            <v>CTy TNHH TM Minh Tuøng</v>
          </cell>
          <cell r="F950" t="str">
            <v>Sôû Giao Dòch II CTVN</v>
          </cell>
          <cell r="G950" t="str">
            <v>Hoà Chí Minh</v>
          </cell>
          <cell r="H950" t="str">
            <v>Traû tieàn mua tuû laïnh</v>
          </cell>
          <cell r="I950">
            <v>11295000</v>
          </cell>
        </row>
        <row r="951">
          <cell r="A951">
            <v>11</v>
          </cell>
          <cell r="B951">
            <v>38390</v>
          </cell>
          <cell r="C951">
            <v>85</v>
          </cell>
          <cell r="D951" t="str">
            <v>CTy TNHH TM Minh Tuøng</v>
          </cell>
          <cell r="F951" t="str">
            <v>Sôû Giao Dòch II CTVN</v>
          </cell>
          <cell r="G951" t="str">
            <v>Hoà Chí Minh</v>
          </cell>
          <cell r="H951" t="str">
            <v>Traû tieàn mua tuû laïnh</v>
          </cell>
          <cell r="I951">
            <v>10503000</v>
          </cell>
        </row>
        <row r="952">
          <cell r="A952">
            <v>12</v>
          </cell>
          <cell r="B952">
            <v>38390</v>
          </cell>
          <cell r="C952">
            <v>77</v>
          </cell>
          <cell r="D952" t="str">
            <v>Cty Ñieän &amp; Ñieän Töû SAMSUNG VINA</v>
          </cell>
          <cell r="F952" t="str">
            <v>Coâng Thöông CN 4</v>
          </cell>
          <cell r="G952" t="str">
            <v>Hoà Chí Minh</v>
          </cell>
          <cell r="H952" t="str">
            <v>Traû tieàn mua tivi</v>
          </cell>
          <cell r="I952">
            <v>31150701</v>
          </cell>
        </row>
        <row r="953">
          <cell r="A953">
            <v>13</v>
          </cell>
          <cell r="B953">
            <v>38390</v>
          </cell>
          <cell r="C953">
            <v>14</v>
          </cell>
          <cell r="D953" t="str">
            <v>Coâng Ty Theùp Mieàn Nam</v>
          </cell>
          <cell r="F953" t="str">
            <v>Coâng Thöông CN I</v>
          </cell>
          <cell r="G953" t="str">
            <v>Hoà Chí Minh</v>
          </cell>
          <cell r="H953" t="str">
            <v xml:space="preserve">Traû tieàn mua haøng cho CN Mieàn Taây C.Ty Theùp Mieàn Nam </v>
          </cell>
          <cell r="I953">
            <v>120000000</v>
          </cell>
        </row>
        <row r="954">
          <cell r="A954">
            <v>14</v>
          </cell>
          <cell r="B954">
            <v>38390</v>
          </cell>
          <cell r="C954">
            <v>31</v>
          </cell>
          <cell r="D954" t="str">
            <v>Cty Daàu Aên Golden Hope - Nhaø Beø</v>
          </cell>
          <cell r="F954" t="str">
            <v>Sôû Giao Dòch II CTVN</v>
          </cell>
          <cell r="G954" t="str">
            <v>Hoà Chí Minh</v>
          </cell>
          <cell r="H954" t="str">
            <v xml:space="preserve">Traû tieàn mua daàu aên TT.TN.CM </v>
          </cell>
          <cell r="I954">
            <v>48860873</v>
          </cell>
        </row>
        <row r="955">
          <cell r="A955">
            <v>3</v>
          </cell>
          <cell r="B955">
            <v>38390</v>
          </cell>
          <cell r="C955">
            <v>28</v>
          </cell>
          <cell r="D955" t="str">
            <v>Chi Nhaùnh Cty CP Söõa VN Taïi Caàn Thô</v>
          </cell>
          <cell r="F955" t="str">
            <v>Ñaàu Tö &amp; Phaùt Trieån</v>
          </cell>
          <cell r="G955" t="str">
            <v>Caàn Thô</v>
          </cell>
          <cell r="H955" t="str">
            <v>Traû tieân mua söõa hoäp caùc loaïi</v>
          </cell>
          <cell r="I955">
            <v>86446632</v>
          </cell>
        </row>
        <row r="956">
          <cell r="A956">
            <v>4</v>
          </cell>
          <cell r="B956">
            <v>38390</v>
          </cell>
          <cell r="C956">
            <v>53</v>
          </cell>
          <cell r="D956" t="str">
            <v>CTy CP Thöông Nghieäp Baïc Lieâu</v>
          </cell>
          <cell r="F956" t="str">
            <v xml:space="preserve">Coâng Thöông </v>
          </cell>
          <cell r="G956" t="str">
            <v>Baïc Lieâu</v>
          </cell>
          <cell r="H956" t="str">
            <v>Kyù quyõ baûo laõnh Vinamilk 600.000.000x5%</v>
          </cell>
          <cell r="I956">
            <v>30000000</v>
          </cell>
        </row>
        <row r="957">
          <cell r="A957">
            <v>5</v>
          </cell>
          <cell r="B957">
            <v>38397</v>
          </cell>
          <cell r="C957">
            <v>86</v>
          </cell>
          <cell r="D957" t="str">
            <v xml:space="preserve"> Baûo Minh Baïc Lieâu</v>
          </cell>
          <cell r="F957" t="str">
            <v>Phöông Ñoâng</v>
          </cell>
          <cell r="G957" t="str">
            <v>Baïc Lieâu</v>
          </cell>
          <cell r="H957" t="str">
            <v>Mua BH Baûo Minh Tsaûn+taøu+xe naêm 2005(chuyeån 50%)</v>
          </cell>
          <cell r="I957">
            <v>17808000</v>
          </cell>
        </row>
        <row r="958">
          <cell r="A958">
            <v>15</v>
          </cell>
          <cell r="B958">
            <v>38397</v>
          </cell>
          <cell r="C958">
            <v>4</v>
          </cell>
          <cell r="D958" t="str">
            <v>Cty TMKT &amp; Ñaàu Tö PETEC</v>
          </cell>
          <cell r="F958" t="str">
            <v>Sôû Giao Dòch II  CTVN</v>
          </cell>
          <cell r="G958" t="str">
            <v>Hoà Chí Minh</v>
          </cell>
          <cell r="H958" t="str">
            <v>Traû tieàn mua xaêng daàu</v>
          </cell>
          <cell r="I958">
            <v>2162000000</v>
          </cell>
        </row>
        <row r="959">
          <cell r="A959">
            <v>16</v>
          </cell>
          <cell r="B959">
            <v>38397</v>
          </cell>
          <cell r="C959">
            <v>36</v>
          </cell>
          <cell r="D959" t="str">
            <v>XN Xaêng Daàu Daàu Khí Vuõng Taøu</v>
          </cell>
          <cell r="F959" t="str">
            <v>Coâng Thöông</v>
          </cell>
          <cell r="G959" t="str">
            <v>Baø Ròa-Vuõng Taøu</v>
          </cell>
          <cell r="H959" t="str">
            <v>Traû tieàn mua xaêng daàu</v>
          </cell>
          <cell r="I959">
            <v>2764500000</v>
          </cell>
        </row>
        <row r="960">
          <cell r="A960">
            <v>17</v>
          </cell>
          <cell r="B960">
            <v>38397</v>
          </cell>
          <cell r="C960">
            <v>8</v>
          </cell>
          <cell r="D960" t="str">
            <v>Cty Xi Maêng Haø Tieân II</v>
          </cell>
          <cell r="F960" t="str">
            <v>Coâng Thöông</v>
          </cell>
          <cell r="G960" t="str">
            <v>Kieân Giang</v>
          </cell>
          <cell r="H960" t="str">
            <v>Traû tieàn mua xi maêng 215taán</v>
          </cell>
          <cell r="I960">
            <v>174300500</v>
          </cell>
        </row>
        <row r="961">
          <cell r="A961">
            <v>18</v>
          </cell>
          <cell r="B961">
            <v>38397</v>
          </cell>
          <cell r="C961">
            <v>105</v>
          </cell>
          <cell r="D961" t="str">
            <v>XN Kinh Doanh Thöông Maïi-CTy Kho Vaän Mieàn Nam</v>
          </cell>
          <cell r="F961" t="str">
            <v>Coâng Thöông CN 4</v>
          </cell>
          <cell r="G961" t="str">
            <v>Hoà Chí Minh</v>
          </cell>
          <cell r="H961" t="str">
            <v>Traû tieàn mua nhôùt</v>
          </cell>
          <cell r="I961">
            <v>83500000</v>
          </cell>
        </row>
        <row r="962">
          <cell r="A962">
            <v>6</v>
          </cell>
          <cell r="B962">
            <v>38397</v>
          </cell>
          <cell r="C962">
            <v>10</v>
          </cell>
          <cell r="D962" t="str">
            <v>Cty TNHH Daàu Nhôùt vaø Hoùa Chaát VN</v>
          </cell>
          <cell r="F962" t="str">
            <v>Hoàng Kong&amp; Thöôïng Haûi</v>
          </cell>
          <cell r="G962" t="str">
            <v>Hoà Chí Minh</v>
          </cell>
          <cell r="H962" t="str">
            <v>Traû tieàn mua nhôùt</v>
          </cell>
          <cell r="I962">
            <v>58787982</v>
          </cell>
        </row>
        <row r="963">
          <cell r="A963">
            <v>5</v>
          </cell>
          <cell r="B963">
            <v>38397</v>
          </cell>
          <cell r="C963">
            <v>86</v>
          </cell>
          <cell r="D963" t="str">
            <v xml:space="preserve"> Baûo Minh Baïc Lieâu</v>
          </cell>
          <cell r="F963" t="str">
            <v>Phöông Ñoâng</v>
          </cell>
          <cell r="G963" t="str">
            <v>Baïc Lieâu</v>
          </cell>
          <cell r="H963" t="str">
            <v>Mua BH Baûo Minh Tsaûn+taøu+xe naêm 2005(chuyeån 50%)</v>
          </cell>
          <cell r="I963">
            <v>17808000</v>
          </cell>
        </row>
        <row r="964">
          <cell r="A964">
            <v>19</v>
          </cell>
          <cell r="B964">
            <v>38397</v>
          </cell>
          <cell r="C964">
            <v>31</v>
          </cell>
          <cell r="D964" t="str">
            <v>Cty Daàu Aên Golden Hope - Nhaø Beø</v>
          </cell>
          <cell r="F964" t="str">
            <v>Sôû Giao Dòch II CTVN</v>
          </cell>
          <cell r="G964" t="str">
            <v>Hoà Chí Minh</v>
          </cell>
          <cell r="H964" t="str">
            <v xml:space="preserve">Traû tieàn mua daàu aên </v>
          </cell>
          <cell r="I964">
            <v>320000000</v>
          </cell>
        </row>
        <row r="965">
          <cell r="A965">
            <v>20</v>
          </cell>
          <cell r="B965">
            <v>38397</v>
          </cell>
          <cell r="C965">
            <v>36</v>
          </cell>
          <cell r="D965" t="str">
            <v>XN Xaêng Daàu Daàu Khí Vuõng Taøu</v>
          </cell>
          <cell r="F965" t="str">
            <v>Coâng Thöông</v>
          </cell>
          <cell r="G965" t="str">
            <v>Baø Ròa-Vuõng Taøu</v>
          </cell>
          <cell r="H965" t="str">
            <v>Traû tieàn mua xaêng daàu</v>
          </cell>
          <cell r="I965">
            <v>1301100000</v>
          </cell>
        </row>
        <row r="966">
          <cell r="A966">
            <v>7</v>
          </cell>
          <cell r="B966">
            <v>38397</v>
          </cell>
          <cell r="C966">
            <v>28</v>
          </cell>
          <cell r="D966" t="str">
            <v>Chi Nhaùnh Cty CP Söõa VN Taïi Caàn Thô</v>
          </cell>
          <cell r="F966" t="str">
            <v>Ñaàu Tö &amp; Phaùt Trieån</v>
          </cell>
          <cell r="G966" t="str">
            <v>Caàn Thô</v>
          </cell>
          <cell r="H966" t="str">
            <v>Traû tieân mua söõa hoäp caùc loaïi</v>
          </cell>
          <cell r="I966">
            <v>130000000</v>
          </cell>
        </row>
        <row r="967">
          <cell r="A967">
            <v>21</v>
          </cell>
          <cell r="B967">
            <v>38398</v>
          </cell>
          <cell r="C967">
            <v>1</v>
          </cell>
          <cell r="D967" t="str">
            <v>Nhaø Maùy Thuoác Laù Saøi Goøn</v>
          </cell>
          <cell r="F967" t="str">
            <v>Sôû Giao Dòch II CTVN</v>
          </cell>
          <cell r="G967" t="str">
            <v>Hoà Chí Minh</v>
          </cell>
          <cell r="H967" t="str">
            <v>Traû tieàn mua thuoác laù</v>
          </cell>
          <cell r="I967">
            <v>132000000</v>
          </cell>
        </row>
        <row r="968">
          <cell r="A968">
            <v>8</v>
          </cell>
          <cell r="B968">
            <v>38398</v>
          </cell>
          <cell r="C968">
            <v>28</v>
          </cell>
          <cell r="D968" t="str">
            <v>Chi Nhaùnh Cty CP Söõa VN Taïi Caàn Thô</v>
          </cell>
          <cell r="F968" t="str">
            <v>Ñaàu Tö &amp; Phaùt Trieån</v>
          </cell>
          <cell r="G968" t="str">
            <v>Caàn Thô</v>
          </cell>
          <cell r="H968" t="str">
            <v>Traû tieân mua söõa hoäp caùc loaïi</v>
          </cell>
          <cell r="I968">
            <v>200000000</v>
          </cell>
        </row>
        <row r="969">
          <cell r="A969">
            <v>22</v>
          </cell>
          <cell r="B969">
            <v>38399</v>
          </cell>
          <cell r="C969">
            <v>36</v>
          </cell>
          <cell r="D969" t="str">
            <v>XN Xaêng Daàu Daàu Khí Vuõng Taøu</v>
          </cell>
          <cell r="F969" t="str">
            <v>Coâng Thöông</v>
          </cell>
          <cell r="G969" t="str">
            <v>Baø Ròa-Vuõng Taøu</v>
          </cell>
          <cell r="H969" t="str">
            <v>Traû tieàn mua xaêng daàu</v>
          </cell>
          <cell r="I969">
            <v>2527000000</v>
          </cell>
        </row>
        <row r="970">
          <cell r="A970">
            <v>23</v>
          </cell>
          <cell r="B970">
            <v>38399</v>
          </cell>
          <cell r="C970">
            <v>4</v>
          </cell>
          <cell r="D970" t="str">
            <v>Cty TMKT &amp; Ñaàu Tö PETEC</v>
          </cell>
          <cell r="F970" t="str">
            <v>Sôû Giao Dòch II  CTVN</v>
          </cell>
          <cell r="G970" t="str">
            <v>Hoà Chí Minh</v>
          </cell>
          <cell r="H970" t="str">
            <v>Traû tieàn mua xaêng daàu</v>
          </cell>
          <cell r="I970">
            <v>1739000000</v>
          </cell>
        </row>
        <row r="971">
          <cell r="A971">
            <v>9</v>
          </cell>
          <cell r="B971">
            <v>38400</v>
          </cell>
          <cell r="C971">
            <v>44</v>
          </cell>
          <cell r="D971" t="str">
            <v>CTy Ñieän Baùo Ñieän Thoaïi Baïc Lieâu</v>
          </cell>
          <cell r="F971" t="str">
            <v xml:space="preserve">Coâng Thöông </v>
          </cell>
          <cell r="G971" t="str">
            <v>Baïc Lieâu</v>
          </cell>
          <cell r="H971" t="str">
            <v>Traû tieàn ñieän thoaïi thaùng 01/2004</v>
          </cell>
          <cell r="I971">
            <v>7338559</v>
          </cell>
        </row>
        <row r="972">
          <cell r="A972">
            <v>24</v>
          </cell>
          <cell r="B972">
            <v>38400</v>
          </cell>
          <cell r="C972">
            <v>8</v>
          </cell>
          <cell r="D972" t="str">
            <v>Cty Xi Maêng Haø Tieân II</v>
          </cell>
          <cell r="F972" t="str">
            <v>Coâng Thöông</v>
          </cell>
          <cell r="G972" t="str">
            <v>Kieân Giang</v>
          </cell>
          <cell r="H972" t="str">
            <v>Traû tieàn mua xi maêng 205taán</v>
          </cell>
          <cell r="I972">
            <v>166193500</v>
          </cell>
        </row>
        <row r="973">
          <cell r="A973">
            <v>10</v>
          </cell>
          <cell r="B973">
            <v>38400</v>
          </cell>
          <cell r="C973">
            <v>28</v>
          </cell>
          <cell r="D973" t="str">
            <v>Chi Nhaùnh Cty CP Söõa VN Taïi Caàn Thô</v>
          </cell>
          <cell r="F973" t="str">
            <v>Ñaàu Tö &amp; Phaùt Trieån</v>
          </cell>
          <cell r="G973" t="str">
            <v>Caàn Thô</v>
          </cell>
          <cell r="H973" t="str">
            <v>Traû tieân mua söõa hoäp caùc loaïi</v>
          </cell>
          <cell r="I973">
            <v>200000000</v>
          </cell>
        </row>
        <row r="974">
          <cell r="A974">
            <v>11</v>
          </cell>
          <cell r="B974">
            <v>38400</v>
          </cell>
          <cell r="C974">
            <v>25</v>
          </cell>
          <cell r="D974" t="str">
            <v xml:space="preserve"> Thu Baûo Hieåm Xaõ Hoäi Tænh Baïc Lieâu</v>
          </cell>
          <cell r="F974" t="str">
            <v>NN &amp; P/T N/Thoân</v>
          </cell>
          <cell r="G974" t="str">
            <v>Baïc Lieâu</v>
          </cell>
          <cell r="H974" t="str">
            <v>Noäp BHXH,BHYT thaùng 02/05</v>
          </cell>
          <cell r="I974">
            <v>16677668</v>
          </cell>
        </row>
        <row r="975">
          <cell r="A975">
            <v>25</v>
          </cell>
          <cell r="B975">
            <v>38400</v>
          </cell>
          <cell r="C975">
            <v>3</v>
          </cell>
          <cell r="D975" t="str">
            <v>Cty Coå Phaàn Boät Giaët Lix</v>
          </cell>
          <cell r="F975" t="str">
            <v>Coâng Thöông CN 14</v>
          </cell>
          <cell r="G975" t="str">
            <v>Hoà Chí Minh</v>
          </cell>
          <cell r="H975" t="str">
            <v>Traû tieàn mua boät giaët</v>
          </cell>
          <cell r="I975">
            <v>300000000</v>
          </cell>
        </row>
        <row r="976">
          <cell r="A976">
            <v>26</v>
          </cell>
          <cell r="B976">
            <v>38400</v>
          </cell>
          <cell r="C976">
            <v>105</v>
          </cell>
          <cell r="D976" t="str">
            <v>XN Kinh Doanh Thöông Maïi-CTy Kho Vaän Mieàn Nam</v>
          </cell>
          <cell r="F976" t="str">
            <v>Coâng Thöông CN 4</v>
          </cell>
          <cell r="G976" t="str">
            <v>Hoà Chí Minh</v>
          </cell>
          <cell r="H976" t="str">
            <v>Traû tieàn mua nhôùt</v>
          </cell>
          <cell r="I976">
            <v>115950000</v>
          </cell>
        </row>
        <row r="977">
          <cell r="A977">
            <v>27</v>
          </cell>
          <cell r="B977">
            <v>38400</v>
          </cell>
          <cell r="C977">
            <v>4</v>
          </cell>
          <cell r="D977" t="str">
            <v>Cty TMKT &amp; Ñaàu Tö PETEC</v>
          </cell>
          <cell r="F977" t="str">
            <v>Sôû Giao Dòch II  CTVN</v>
          </cell>
          <cell r="G977" t="str">
            <v>Hoà Chí Minh</v>
          </cell>
          <cell r="H977" t="str">
            <v>Traû tieàn mua xaêng daàu</v>
          </cell>
          <cell r="I977">
            <v>1886000000</v>
          </cell>
        </row>
        <row r="978">
          <cell r="A978">
            <v>28</v>
          </cell>
          <cell r="B978">
            <v>38401</v>
          </cell>
          <cell r="C978">
            <v>5</v>
          </cell>
          <cell r="D978" t="str">
            <v>Cty TNHH TMaïi Thaønh Long</v>
          </cell>
          <cell r="F978" t="str">
            <v>Coâng Thöong CN6</v>
          </cell>
          <cell r="G978" t="str">
            <v>Hoà Chí Minh</v>
          </cell>
          <cell r="H978" t="str">
            <v>Traû tieàn mua boät ngoït</v>
          </cell>
          <cell r="I978">
            <v>315523951</v>
          </cell>
        </row>
        <row r="979">
          <cell r="A979">
            <v>29</v>
          </cell>
          <cell r="B979">
            <v>38401</v>
          </cell>
          <cell r="C979">
            <v>28</v>
          </cell>
          <cell r="D979" t="str">
            <v>Chi Nhaùnh Cty CP Söõa VN Taïi Caàn Thô</v>
          </cell>
          <cell r="F979" t="str">
            <v>Ñaàu Tö &amp; Phaùt Trieån</v>
          </cell>
          <cell r="G979" t="str">
            <v>Caàn Thô</v>
          </cell>
          <cell r="H979" t="str">
            <v>Traû tieân mua söõa hoäp caùc loaïi</v>
          </cell>
          <cell r="I979">
            <v>200000000</v>
          </cell>
        </row>
        <row r="980">
          <cell r="A980">
            <v>30</v>
          </cell>
          <cell r="B980">
            <v>38401</v>
          </cell>
          <cell r="C980">
            <v>14</v>
          </cell>
          <cell r="D980" t="str">
            <v>Coâng Ty Theùp Mieàn Nam</v>
          </cell>
          <cell r="F980" t="str">
            <v>Coâng Thöông CN I</v>
          </cell>
          <cell r="G980" t="str">
            <v>Hoà Chí Minh</v>
          </cell>
          <cell r="H980" t="str">
            <v xml:space="preserve">Traû tieàn mua haøng cho CN Mieàn Taây C.Ty Theùp Mieàn Nam </v>
          </cell>
          <cell r="I980">
            <v>120000000</v>
          </cell>
        </row>
        <row r="981">
          <cell r="A981">
            <v>12</v>
          </cell>
          <cell r="B981">
            <v>38401</v>
          </cell>
          <cell r="C981">
            <v>19</v>
          </cell>
          <cell r="D981" t="str">
            <v>Cty LD Khí Ñoát Saøi Goøn (Elf)</v>
          </cell>
          <cell r="F981" t="str">
            <v>Eximbank</v>
          </cell>
          <cell r="G981" t="str">
            <v>Hoà Chí Minh</v>
          </cell>
          <cell r="H981" t="str">
            <v>Traû tieàn mua gas</v>
          </cell>
          <cell r="I981">
            <v>72333250</v>
          </cell>
        </row>
        <row r="982">
          <cell r="A982">
            <v>31</v>
          </cell>
          <cell r="B982">
            <v>38404</v>
          </cell>
          <cell r="C982">
            <v>41</v>
          </cell>
          <cell r="D982" t="str">
            <v>Cty Xi Maêng Nghi Sôn</v>
          </cell>
          <cell r="F982" t="str">
            <v>Coâng Thöông CN 9</v>
          </cell>
          <cell r="G982" t="str">
            <v>Hoà Chí Minh</v>
          </cell>
          <cell r="H982" t="str">
            <v xml:space="preserve">Traû tieàn mua xi maêng </v>
          </cell>
          <cell r="I982">
            <v>83600000</v>
          </cell>
        </row>
        <row r="983">
          <cell r="A983">
            <v>32</v>
          </cell>
          <cell r="B983">
            <v>38404</v>
          </cell>
          <cell r="C983">
            <v>14</v>
          </cell>
          <cell r="D983" t="str">
            <v>Coâng Ty Theùp Mieàn Nam</v>
          </cell>
          <cell r="F983" t="str">
            <v>Coâng Thöông CN I</v>
          </cell>
          <cell r="G983" t="str">
            <v>Hoà Chí Minh</v>
          </cell>
          <cell r="H983" t="str">
            <v xml:space="preserve">Traû tieàn mua haøng cho CN Mieàn Taây C.Ty Theùp Mieàn Nam </v>
          </cell>
          <cell r="I983">
            <v>300000000</v>
          </cell>
        </row>
        <row r="984">
          <cell r="A984">
            <v>13</v>
          </cell>
          <cell r="B984">
            <v>38404</v>
          </cell>
          <cell r="C984">
            <v>10</v>
          </cell>
          <cell r="D984" t="str">
            <v>Cty TNHH Daàu Nhôùt vaø Hoùa Chaát VN</v>
          </cell>
          <cell r="F984" t="str">
            <v>Hoàng Kong&amp; Thöôïng Haûi</v>
          </cell>
          <cell r="G984" t="str">
            <v>Hoà Chí Minh</v>
          </cell>
          <cell r="H984" t="str">
            <v>Traû tieàn mua nhôùt</v>
          </cell>
          <cell r="I984">
            <v>226712151</v>
          </cell>
        </row>
        <row r="985">
          <cell r="A985">
            <v>14</v>
          </cell>
          <cell r="B985">
            <v>38404</v>
          </cell>
          <cell r="C985">
            <v>28</v>
          </cell>
          <cell r="D985" t="str">
            <v>Chi Nhaùnh Cty CP Söõa VN Taïi Caàn Thô</v>
          </cell>
          <cell r="F985" t="str">
            <v>Ñaàu Tö &amp; Phaùt Trieån</v>
          </cell>
          <cell r="G985" t="str">
            <v>Caàn Thô</v>
          </cell>
          <cell r="H985" t="str">
            <v>Traû tieân mua söõa hoäp caùc loaïi</v>
          </cell>
          <cell r="I985">
            <v>256000000</v>
          </cell>
        </row>
        <row r="986">
          <cell r="A986">
            <v>33</v>
          </cell>
          <cell r="B986">
            <v>38405</v>
          </cell>
          <cell r="C986">
            <v>8</v>
          </cell>
          <cell r="D986" t="str">
            <v>Cty Xi Maêng Haø Tieân II</v>
          </cell>
          <cell r="F986" t="str">
            <v>Coâng Thöông</v>
          </cell>
          <cell r="G986" t="str">
            <v>Kieân Giang</v>
          </cell>
          <cell r="H986" t="str">
            <v>Traû tieàn mua xi maêng 135taán</v>
          </cell>
          <cell r="I986">
            <v>109444500</v>
          </cell>
        </row>
        <row r="987">
          <cell r="A987">
            <v>15</v>
          </cell>
          <cell r="B987">
            <v>38405</v>
          </cell>
          <cell r="C987">
            <v>28</v>
          </cell>
          <cell r="D987" t="str">
            <v>Chi Nhaùnh Cty CP Söõa VN Taïi Caàn Thô</v>
          </cell>
          <cell r="F987" t="str">
            <v>Ñaàu Tö &amp; Phaùt Trieån</v>
          </cell>
          <cell r="G987" t="str">
            <v>Caàn Thô</v>
          </cell>
          <cell r="H987" t="str">
            <v>Traû tieân mua söõa hoäp caùc loaïi</v>
          </cell>
          <cell r="I987">
            <v>640000000</v>
          </cell>
        </row>
        <row r="988">
          <cell r="A988">
            <v>16</v>
          </cell>
          <cell r="B988">
            <v>38405</v>
          </cell>
          <cell r="C988">
            <v>27</v>
          </cell>
          <cell r="D988" t="str">
            <v>Cty TNHH Quoác Teá Nagarjuna</v>
          </cell>
          <cell r="F988" t="str">
            <v>INDOVINA</v>
          </cell>
          <cell r="G988" t="str">
            <v>Hoà Chí Minh</v>
          </cell>
          <cell r="H988" t="str">
            <v>Traû tieàn mua ñöôøng</v>
          </cell>
          <cell r="I988">
            <v>140175000</v>
          </cell>
        </row>
        <row r="989">
          <cell r="A989">
            <v>34</v>
          </cell>
          <cell r="B989">
            <v>38406</v>
          </cell>
          <cell r="C989">
            <v>4</v>
          </cell>
          <cell r="D989" t="str">
            <v>Cty TMKT &amp; Ñaàu Tö PETEC</v>
          </cell>
          <cell r="F989" t="str">
            <v>Sôû Giao Dòch II  CTVN</v>
          </cell>
          <cell r="G989" t="str">
            <v>Hoà Chí Minh</v>
          </cell>
          <cell r="H989" t="str">
            <v>Traû tieàn mua xaêng daàu</v>
          </cell>
          <cell r="I989">
            <v>1932000000</v>
          </cell>
        </row>
        <row r="990">
          <cell r="A990">
            <v>35</v>
          </cell>
          <cell r="B990">
            <v>38406</v>
          </cell>
          <cell r="C990">
            <v>17</v>
          </cell>
          <cell r="D990" t="str">
            <v>Cty Daàu Khí -TP/HCM (Saøi Goøn Petro)</v>
          </cell>
          <cell r="F990" t="str">
            <v>Ngoaïi Thöông</v>
          </cell>
          <cell r="G990" t="str">
            <v>Hoà Chí Minh</v>
          </cell>
          <cell r="H990" t="str">
            <v>Traû tieàn mua xaêng daàu</v>
          </cell>
          <cell r="I990">
            <v>649000000</v>
          </cell>
        </row>
        <row r="991">
          <cell r="A991">
            <v>36</v>
          </cell>
          <cell r="B991">
            <v>38406</v>
          </cell>
          <cell r="C991">
            <v>14</v>
          </cell>
          <cell r="D991" t="str">
            <v>Coâng Ty Theùp Mieàn Nam</v>
          </cell>
          <cell r="F991" t="str">
            <v>Coâng Thöông CN I</v>
          </cell>
          <cell r="G991" t="str">
            <v>Hoà Chí Minh</v>
          </cell>
          <cell r="H991" t="str">
            <v xml:space="preserve">Traû tieàn mua haøng cho CN Mieàn Taây C.Ty Theùp Mieàn Nam </v>
          </cell>
          <cell r="I991">
            <v>300000000</v>
          </cell>
        </row>
        <row r="992">
          <cell r="A992">
            <v>37</v>
          </cell>
          <cell r="B992">
            <v>38408</v>
          </cell>
          <cell r="C992">
            <v>8</v>
          </cell>
          <cell r="D992" t="str">
            <v>Cty Xi Maêng Haø Tieân II</v>
          </cell>
          <cell r="F992" t="str">
            <v>Coâng Thöông</v>
          </cell>
          <cell r="G992" t="str">
            <v>Kieân Giang</v>
          </cell>
          <cell r="H992" t="str">
            <v>Traû tieàn mua xi maêng 150taán</v>
          </cell>
          <cell r="I992">
            <v>119278500</v>
          </cell>
        </row>
        <row r="993">
          <cell r="A993">
            <v>38</v>
          </cell>
          <cell r="B993">
            <v>38408</v>
          </cell>
          <cell r="C993">
            <v>21</v>
          </cell>
          <cell r="D993" t="str">
            <v>Cty Coå Phaàn Vaät Tö  Haäu Giang</v>
          </cell>
          <cell r="F993" t="str">
            <v>Coâng Thöông</v>
          </cell>
          <cell r="G993" t="str">
            <v>Caàn Thô</v>
          </cell>
          <cell r="H993" t="str">
            <v>Traû tieàn mua gas</v>
          </cell>
          <cell r="I993">
            <v>80036500</v>
          </cell>
        </row>
        <row r="994">
          <cell r="A994">
            <v>39</v>
          </cell>
          <cell r="B994">
            <v>38408</v>
          </cell>
          <cell r="C994">
            <v>105</v>
          </cell>
          <cell r="D994" t="str">
            <v>XN Kinh Doanh Thöông Maïi-CTy Kho Vaän Mieàn Nam</v>
          </cell>
          <cell r="F994" t="str">
            <v>Coâng Thöông CN 4</v>
          </cell>
          <cell r="G994" t="str">
            <v>Hoà Chí Minh</v>
          </cell>
          <cell r="H994" t="str">
            <v>Traû tieàn mua nhôùt</v>
          </cell>
          <cell r="I994">
            <v>92250000</v>
          </cell>
        </row>
        <row r="995">
          <cell r="A995">
            <v>40</v>
          </cell>
          <cell r="B995">
            <v>38411</v>
          </cell>
          <cell r="C995">
            <v>8</v>
          </cell>
          <cell r="D995" t="str">
            <v>Cty Xi Maêng Haø Tieân II</v>
          </cell>
          <cell r="F995" t="str">
            <v>Coâng Thöông</v>
          </cell>
          <cell r="G995" t="str">
            <v>Kieân Giang</v>
          </cell>
          <cell r="H995" t="str">
            <v>Traû tieàn mua xi maêng 70taán</v>
          </cell>
          <cell r="I995">
            <v>56749000</v>
          </cell>
        </row>
        <row r="996">
          <cell r="A996">
            <v>41</v>
          </cell>
          <cell r="B996">
            <v>38411</v>
          </cell>
          <cell r="C996">
            <v>14</v>
          </cell>
          <cell r="D996" t="str">
            <v>Coâng Ty Theùp Mieàn Nam</v>
          </cell>
          <cell r="F996" t="str">
            <v>Coâng Thöông CN I</v>
          </cell>
          <cell r="G996" t="str">
            <v>Hoà Chí Minh</v>
          </cell>
          <cell r="H996" t="str">
            <v xml:space="preserve">Traû tieàn mua haøng cho CN Mieàn Taây C.Ty Theùp Mieàn Nam </v>
          </cell>
          <cell r="I996">
            <v>300000000</v>
          </cell>
        </row>
        <row r="997">
          <cell r="A997">
            <v>42</v>
          </cell>
          <cell r="B997">
            <v>38411</v>
          </cell>
          <cell r="C997">
            <v>5</v>
          </cell>
          <cell r="D997" t="str">
            <v>Cty TNHH TMaïi Thaønh Long</v>
          </cell>
          <cell r="F997" t="str">
            <v>Coâng Thöong CN6</v>
          </cell>
          <cell r="G997" t="str">
            <v>Hoà Chí Minh</v>
          </cell>
          <cell r="H997" t="str">
            <v>Traû tieàn mua boät ngoït</v>
          </cell>
          <cell r="I997">
            <v>165810260</v>
          </cell>
        </row>
        <row r="998">
          <cell r="A998">
            <v>43</v>
          </cell>
          <cell r="B998">
            <v>38411</v>
          </cell>
          <cell r="C998">
            <v>41</v>
          </cell>
          <cell r="D998" t="str">
            <v>Cty Xi Maêng Nghi Sôn</v>
          </cell>
          <cell r="F998" t="str">
            <v>Coâng Thöông CN 9</v>
          </cell>
          <cell r="G998" t="str">
            <v>Hoà Chí Minh</v>
          </cell>
          <cell r="H998" t="str">
            <v xml:space="preserve">Traû tieàn mua xi maêng </v>
          </cell>
          <cell r="I998">
            <v>167200000</v>
          </cell>
        </row>
        <row r="999">
          <cell r="A999">
            <v>44</v>
          </cell>
          <cell r="B999">
            <v>38411</v>
          </cell>
          <cell r="C999">
            <v>36</v>
          </cell>
          <cell r="D999" t="str">
            <v>XN Xaêng Daàu Daàu Khí Vuõng Taøu</v>
          </cell>
          <cell r="F999" t="str">
            <v>Coâng Thöông</v>
          </cell>
          <cell r="G999" t="str">
            <v>Baø Ròa-Vuõng Taøu</v>
          </cell>
          <cell r="H999" t="str">
            <v>Traû tieàn mua xaêng daàu</v>
          </cell>
          <cell r="I999">
            <v>5090000000</v>
          </cell>
        </row>
        <row r="1000">
          <cell r="A1000">
            <v>17</v>
          </cell>
          <cell r="B1000">
            <v>38411</v>
          </cell>
          <cell r="C1000">
            <v>28</v>
          </cell>
          <cell r="D1000" t="str">
            <v>Chi Nhaùnh Cty CP Söõa VN Taïi Caàn Thô</v>
          </cell>
          <cell r="F1000" t="str">
            <v>Ñaàu Tö &amp; Phaùt Trieån</v>
          </cell>
          <cell r="G1000" t="str">
            <v>Caàn Thô</v>
          </cell>
          <cell r="H1000" t="str">
            <v>Traû tieân mua söõa hoäp caùc loaïi</v>
          </cell>
          <cell r="I1000">
            <v>1058000000</v>
          </cell>
        </row>
        <row r="1001">
          <cell r="A1001">
            <v>18</v>
          </cell>
          <cell r="B1001">
            <v>38411</v>
          </cell>
          <cell r="C1001">
            <v>7</v>
          </cell>
          <cell r="D1001" t="str">
            <v>Xí Nghieäp Colusa-Miliket</v>
          </cell>
          <cell r="F1001" t="str">
            <v>Ñaàu Tö &amp; Phaùt Trieån CN Thuû Ñöùc</v>
          </cell>
          <cell r="G1001" t="str">
            <v>Hoà Chí Minh</v>
          </cell>
          <cell r="H1001" t="str">
            <v>Traû tieàn mua mì Colusa</v>
          </cell>
          <cell r="I1001">
            <v>33729300</v>
          </cell>
        </row>
        <row r="1002">
          <cell r="A1002">
            <v>45</v>
          </cell>
          <cell r="B1002">
            <v>38411</v>
          </cell>
          <cell r="C1002">
            <v>4</v>
          </cell>
          <cell r="D1002" t="str">
            <v>Cty TMKT &amp; Ñaàu Tö PETEC</v>
          </cell>
          <cell r="F1002" t="str">
            <v>Sôû Giao Dòch II  CTVN</v>
          </cell>
          <cell r="G1002" t="str">
            <v>Hoà Chí Minh</v>
          </cell>
          <cell r="H1002" t="str">
            <v>Traû tieàn mua xaêng daàu</v>
          </cell>
          <cell r="I1002">
            <v>4132000000</v>
          </cell>
        </row>
        <row r="1003">
          <cell r="A1003">
            <v>46</v>
          </cell>
          <cell r="B1003">
            <v>38411</v>
          </cell>
          <cell r="C1003">
            <v>1</v>
          </cell>
          <cell r="D1003" t="str">
            <v>Nhaø Maùy Thuoác Laù Saøi Goøn</v>
          </cell>
          <cell r="F1003" t="str">
            <v>Sôû Giao Dòch II CTVN</v>
          </cell>
          <cell r="G1003" t="str">
            <v>Hoà Chí Minh</v>
          </cell>
          <cell r="H1003" t="str">
            <v>Traû tieàn mua thuoác laù</v>
          </cell>
          <cell r="I1003">
            <v>142175000</v>
          </cell>
        </row>
        <row r="1004">
          <cell r="A1004">
            <v>47</v>
          </cell>
          <cell r="B1004">
            <v>38411</v>
          </cell>
          <cell r="C1004">
            <v>12</v>
          </cell>
          <cell r="D1004" t="str">
            <v>Cty Miwon Vieät Nam</v>
          </cell>
          <cell r="F1004" t="str">
            <v>Coâng Thöông</v>
          </cell>
          <cell r="G1004" t="str">
            <v>Phuù Thoï</v>
          </cell>
          <cell r="H1004" t="str">
            <v>Traû tieàn mua boät ngoït</v>
          </cell>
          <cell r="I1004">
            <v>134513117</v>
          </cell>
        </row>
        <row r="1005">
          <cell r="A1005">
            <v>48</v>
          </cell>
          <cell r="B1005">
            <v>38411</v>
          </cell>
          <cell r="C1005">
            <v>31</v>
          </cell>
          <cell r="D1005" t="str">
            <v>Cty Daàu Aên Golden Hope - Nhaø Beø</v>
          </cell>
          <cell r="F1005" t="str">
            <v>Sôû Giao Dòch II CTVN</v>
          </cell>
          <cell r="G1005" t="str">
            <v>Hoà Chí Minh</v>
          </cell>
          <cell r="H1005" t="str">
            <v>Traû tieàn mua daàu xaù (Traïm Caàn Thô)</v>
          </cell>
          <cell r="I1005">
            <v>50782875</v>
          </cell>
        </row>
        <row r="1006">
          <cell r="A1006">
            <v>1</v>
          </cell>
          <cell r="B1006">
            <v>38412</v>
          </cell>
          <cell r="C1006">
            <v>8</v>
          </cell>
          <cell r="D1006" t="str">
            <v>Cty Xi Maêng Haø Tieân II</v>
          </cell>
          <cell r="F1006" t="str">
            <v>Coâng Thöông</v>
          </cell>
          <cell r="G1006" t="str">
            <v>Kieân Giang</v>
          </cell>
          <cell r="H1006" t="str">
            <v>Traû tieàn mua xi maêng 117taán</v>
          </cell>
          <cell r="I1006">
            <v>94851900</v>
          </cell>
        </row>
        <row r="1007">
          <cell r="A1007">
            <v>2</v>
          </cell>
          <cell r="B1007">
            <v>38412</v>
          </cell>
          <cell r="C1007">
            <v>4</v>
          </cell>
          <cell r="D1007" t="str">
            <v>Cty TMKT &amp; Ñaàu Tö PETEC</v>
          </cell>
          <cell r="F1007" t="str">
            <v>Sôû Giao Dòch II  CTVN</v>
          </cell>
          <cell r="G1007" t="str">
            <v>Hoà Chí Minh</v>
          </cell>
          <cell r="H1007" t="str">
            <v>Traû tieàn mua xaêng daàu</v>
          </cell>
          <cell r="I1007">
            <v>538000000</v>
          </cell>
        </row>
        <row r="1008">
          <cell r="A1008">
            <v>3</v>
          </cell>
          <cell r="B1008">
            <v>38413</v>
          </cell>
          <cell r="C1008">
            <v>4</v>
          </cell>
          <cell r="D1008" t="str">
            <v>Cty TMKT &amp; Ñaàu Tö PETEC</v>
          </cell>
          <cell r="F1008" t="str">
            <v>Sôû Giao Dòch II  CTVN</v>
          </cell>
          <cell r="G1008" t="str">
            <v>Hoà Chí Minh</v>
          </cell>
          <cell r="H1008" t="str">
            <v>Traû tieàn mua xaêng daàu</v>
          </cell>
          <cell r="I1008">
            <v>1881000000</v>
          </cell>
        </row>
        <row r="1009">
          <cell r="A1009">
            <v>4</v>
          </cell>
          <cell r="B1009">
            <v>38413</v>
          </cell>
          <cell r="C1009">
            <v>14</v>
          </cell>
          <cell r="D1009" t="str">
            <v>Coâng Ty Theùp Mieàn Nam</v>
          </cell>
          <cell r="F1009" t="str">
            <v>Coâng Thöông CN I</v>
          </cell>
          <cell r="G1009" t="str">
            <v>Hoà Chí Minh</v>
          </cell>
          <cell r="H1009" t="str">
            <v xml:space="preserve">Traû tieàn mua haøng cho CN Mieàn Taây C.Ty Theùp Mieàn Nam </v>
          </cell>
          <cell r="I1009">
            <v>120000000</v>
          </cell>
        </row>
        <row r="1010">
          <cell r="A1010">
            <v>5</v>
          </cell>
          <cell r="B1010">
            <v>38413</v>
          </cell>
          <cell r="C1010">
            <v>3</v>
          </cell>
          <cell r="D1010" t="str">
            <v>Cty Coå Phaàn Boät Giaët Lix</v>
          </cell>
          <cell r="F1010" t="str">
            <v>Coâng Thöông CN 14</v>
          </cell>
          <cell r="G1010" t="str">
            <v>Hoà Chí Minh</v>
          </cell>
          <cell r="H1010" t="str">
            <v>Traû tieàn mua boät giaët</v>
          </cell>
          <cell r="I1010">
            <v>320000000</v>
          </cell>
        </row>
        <row r="1011">
          <cell r="A1011">
            <v>6</v>
          </cell>
          <cell r="B1011">
            <v>38414</v>
          </cell>
          <cell r="C1011">
            <v>3</v>
          </cell>
          <cell r="D1011" t="str">
            <v>Cty Coå Phaàn Boät Giaët Lix</v>
          </cell>
          <cell r="F1011" t="str">
            <v>Coâng Thöông CN 14</v>
          </cell>
          <cell r="G1011" t="str">
            <v>Hoà Chí Minh</v>
          </cell>
          <cell r="H1011" t="str">
            <v>Traû tieàn mua boät giaët</v>
          </cell>
          <cell r="I1011">
            <v>150000000</v>
          </cell>
        </row>
        <row r="1012">
          <cell r="A1012">
            <v>7</v>
          </cell>
          <cell r="B1012">
            <v>38414</v>
          </cell>
          <cell r="C1012">
            <v>8</v>
          </cell>
          <cell r="D1012" t="str">
            <v>Cty Xi Maêng Haø Tieân II</v>
          </cell>
          <cell r="F1012" t="str">
            <v>Coâng Thöông</v>
          </cell>
          <cell r="G1012" t="str">
            <v>Kieân Giang</v>
          </cell>
          <cell r="H1012" t="str">
            <v>Traû tieàn mua xi maêng 120taán</v>
          </cell>
          <cell r="I1012">
            <v>97053000</v>
          </cell>
        </row>
        <row r="1013">
          <cell r="A1013">
            <v>8</v>
          </cell>
          <cell r="B1013">
            <v>38414</v>
          </cell>
          <cell r="C1013">
            <v>31</v>
          </cell>
          <cell r="D1013" t="str">
            <v>Cty Daàu Aên Golden Hope - Nhaø Beø</v>
          </cell>
          <cell r="F1013" t="str">
            <v>Sôû Giao Dòch II CTVN</v>
          </cell>
          <cell r="G1013" t="str">
            <v>Hoà Chí Minh</v>
          </cell>
          <cell r="H1013" t="str">
            <v>Traû tieàn mua daàu aên</v>
          </cell>
          <cell r="I1013">
            <v>95705602</v>
          </cell>
        </row>
        <row r="1014">
          <cell r="A1014">
            <v>9</v>
          </cell>
          <cell r="B1014">
            <v>38414</v>
          </cell>
          <cell r="C1014">
            <v>36</v>
          </cell>
          <cell r="D1014" t="str">
            <v>XN Xaêng Daàu Daàu Khí Vuõng Taøu</v>
          </cell>
          <cell r="F1014" t="str">
            <v>Coâng Thöông</v>
          </cell>
          <cell r="G1014" t="str">
            <v>Baø Ròa-Vuõng Taøu</v>
          </cell>
          <cell r="H1014" t="str">
            <v>Traû tieàn mua xaêng daàu</v>
          </cell>
          <cell r="I1014">
            <v>2831600000</v>
          </cell>
        </row>
        <row r="1015">
          <cell r="A1015">
            <v>10</v>
          </cell>
          <cell r="B1015">
            <v>38414</v>
          </cell>
          <cell r="C1015">
            <v>5</v>
          </cell>
          <cell r="D1015" t="str">
            <v>Cty TNHH TMaïi Thaønh Long</v>
          </cell>
          <cell r="F1015" t="str">
            <v>Coâng Thöong CN6</v>
          </cell>
          <cell r="G1015" t="str">
            <v>Hoà Chí Minh</v>
          </cell>
          <cell r="H1015" t="str">
            <v>Traû tieàn mua boät ngoït</v>
          </cell>
          <cell r="I1015">
            <v>422521818</v>
          </cell>
        </row>
        <row r="1016">
          <cell r="A1016">
            <v>1</v>
          </cell>
          <cell r="B1016">
            <v>38414</v>
          </cell>
          <cell r="C1016">
            <v>53</v>
          </cell>
          <cell r="D1016" t="str">
            <v>CTy CP Thöông Nghieäp Baïc Lieâu</v>
          </cell>
          <cell r="F1016" t="str">
            <v xml:space="preserve">Coâng Thöông </v>
          </cell>
          <cell r="G1016" t="str">
            <v>Baïc Lieâu</v>
          </cell>
          <cell r="H1016" t="str">
            <v>Kyù quyõ baûo laõnh Vinamilk 390.000.000x5%</v>
          </cell>
          <cell r="I1016">
            <v>19500000</v>
          </cell>
        </row>
        <row r="1017">
          <cell r="A1017">
            <v>11</v>
          </cell>
          <cell r="B1017">
            <v>38415</v>
          </cell>
          <cell r="C1017">
            <v>4</v>
          </cell>
          <cell r="D1017" t="str">
            <v>Cty TMKT &amp; Ñaàu Tö PETEC</v>
          </cell>
          <cell r="F1017" t="str">
            <v>Sôû Giao Dòch II  CTVN</v>
          </cell>
          <cell r="G1017" t="str">
            <v>Hoà Chí Minh</v>
          </cell>
          <cell r="H1017" t="str">
            <v>Traû tieàn mua xaêng daàu</v>
          </cell>
          <cell r="I1017">
            <v>1932000000</v>
          </cell>
        </row>
        <row r="1018">
          <cell r="A1018">
            <v>12</v>
          </cell>
          <cell r="B1018">
            <v>38415</v>
          </cell>
          <cell r="C1018">
            <v>8</v>
          </cell>
          <cell r="D1018" t="str">
            <v>Cty Xi Maêng Haø Tieân II</v>
          </cell>
          <cell r="F1018" t="str">
            <v>Coâng Thöông</v>
          </cell>
          <cell r="G1018" t="str">
            <v>Kieân Giang</v>
          </cell>
          <cell r="H1018" t="str">
            <v>Traû tieàn mua xi maêng 265taán</v>
          </cell>
          <cell r="I1018">
            <v>214835500</v>
          </cell>
        </row>
        <row r="1019">
          <cell r="A1019">
            <v>13</v>
          </cell>
          <cell r="B1019">
            <v>38415</v>
          </cell>
          <cell r="C1019">
            <v>98</v>
          </cell>
          <cell r="D1019" t="str">
            <v>CTy Lieân Doanh Xi Maêng Haø Tieân II-Caàn Thô</v>
          </cell>
          <cell r="F1019" t="str">
            <v>Coâng Thöông</v>
          </cell>
          <cell r="G1019" t="str">
            <v>Caàn Thô</v>
          </cell>
          <cell r="H1019" t="str">
            <v xml:space="preserve">Traû tieàn mua xi maêng </v>
          </cell>
          <cell r="I1019">
            <v>419060000</v>
          </cell>
        </row>
        <row r="1020">
          <cell r="A1020">
            <v>14</v>
          </cell>
          <cell r="B1020">
            <v>38415</v>
          </cell>
          <cell r="C1020">
            <v>31</v>
          </cell>
          <cell r="D1020" t="str">
            <v>Cty Daàu Aên Golden Hope - Nhaø Beø</v>
          </cell>
          <cell r="F1020" t="str">
            <v>Sôû Giao Dòch II CTVN</v>
          </cell>
          <cell r="G1020" t="str">
            <v>Hoà Chí Minh</v>
          </cell>
          <cell r="H1020" t="str">
            <v>Traû tieàn mua daàu aên</v>
          </cell>
          <cell r="I1020">
            <v>71356711</v>
          </cell>
        </row>
        <row r="1021">
          <cell r="A1021">
            <v>15</v>
          </cell>
          <cell r="B1021">
            <v>38418</v>
          </cell>
          <cell r="C1021">
            <v>36</v>
          </cell>
          <cell r="D1021" t="str">
            <v>XN Xaêng Daàu Daàu Khí Vuõng Taøu</v>
          </cell>
          <cell r="F1021" t="str">
            <v>Coâng Thöông</v>
          </cell>
          <cell r="G1021" t="str">
            <v>Baø Ròa-Vuõng Taøu</v>
          </cell>
          <cell r="H1021" t="str">
            <v>Traû tieàn mua xaêng daàu</v>
          </cell>
          <cell r="I1021">
            <v>2776800000</v>
          </cell>
        </row>
        <row r="1022">
          <cell r="A1022">
            <v>16</v>
          </cell>
          <cell r="B1022">
            <v>38419</v>
          </cell>
          <cell r="C1022">
            <v>14</v>
          </cell>
          <cell r="D1022" t="str">
            <v>Coâng Ty Theùp Mieàn Nam</v>
          </cell>
          <cell r="F1022" t="str">
            <v>Coâng Thöông CN I</v>
          </cell>
          <cell r="G1022" t="str">
            <v>Hoà Chí Minh</v>
          </cell>
          <cell r="H1022" t="str">
            <v xml:space="preserve">Traû tieàn mua haøng cho CN Mieàn Taây C.Ty Theùp Mieàn Nam </v>
          </cell>
          <cell r="I1022">
            <v>120000000</v>
          </cell>
        </row>
        <row r="1023">
          <cell r="A1023">
            <v>17</v>
          </cell>
          <cell r="B1023">
            <v>38419</v>
          </cell>
          <cell r="C1023">
            <v>41</v>
          </cell>
          <cell r="D1023" t="str">
            <v>Cty Xi Maêng Nghi Sôn</v>
          </cell>
          <cell r="F1023" t="str">
            <v>Coâng Thöông CN 9</v>
          </cell>
          <cell r="G1023" t="str">
            <v>Hoà Chí Minh</v>
          </cell>
          <cell r="H1023" t="str">
            <v xml:space="preserve">Traû tieàn mua xi maêng </v>
          </cell>
          <cell r="I1023">
            <v>352000000</v>
          </cell>
        </row>
        <row r="1024">
          <cell r="A1024">
            <v>2</v>
          </cell>
          <cell r="B1024">
            <v>38419</v>
          </cell>
          <cell r="C1024">
            <v>10</v>
          </cell>
          <cell r="D1024" t="str">
            <v>Cty TNHH Daàu Nhôùt vaø Hoùa Chaát VN</v>
          </cell>
          <cell r="F1024" t="str">
            <v>Hoàng Kong&amp; Thöôïng Haûi</v>
          </cell>
          <cell r="G1024" t="str">
            <v>Hoà Chí Minh</v>
          </cell>
          <cell r="H1024" t="str">
            <v>Traû tieàn mua nhôùt</v>
          </cell>
          <cell r="I1024">
            <v>123825090</v>
          </cell>
        </row>
        <row r="1025">
          <cell r="A1025">
            <v>3</v>
          </cell>
          <cell r="B1025">
            <v>38419</v>
          </cell>
          <cell r="C1025">
            <v>53</v>
          </cell>
          <cell r="D1025" t="str">
            <v>CTy CP Thöông Nghieäp Baïc Lieâu</v>
          </cell>
          <cell r="F1025" t="str">
            <v xml:space="preserve">Coâng Thöông </v>
          </cell>
          <cell r="G1025" t="str">
            <v>Baïc Lieâu</v>
          </cell>
          <cell r="H1025" t="str">
            <v>Kyù quyõ baûo laõnh Vinamilk 990.000.000x5%</v>
          </cell>
          <cell r="I1025">
            <v>49500000</v>
          </cell>
        </row>
        <row r="1026">
          <cell r="A1026">
            <v>4</v>
          </cell>
          <cell r="B1026">
            <v>38419</v>
          </cell>
          <cell r="C1026">
            <v>44</v>
          </cell>
          <cell r="D1026" t="str">
            <v>CTy Ñieän Baùo Ñieän Thoaïi Baïc Lieâu</v>
          </cell>
          <cell r="F1026" t="str">
            <v xml:space="preserve">Coâng Thöông </v>
          </cell>
          <cell r="G1026" t="str">
            <v>Baïc Lieâu</v>
          </cell>
          <cell r="H1026" t="str">
            <v>Traû tieàn ñieän thoaïi thaùng 02/2005</v>
          </cell>
          <cell r="I1026">
            <v>5970730</v>
          </cell>
        </row>
        <row r="1027">
          <cell r="A1027">
            <v>18</v>
          </cell>
          <cell r="B1027">
            <v>38420</v>
          </cell>
          <cell r="C1027">
            <v>17</v>
          </cell>
          <cell r="D1027" t="str">
            <v>Cty Daàu Khí -TP/HCM (Saøi Goøn Petro)</v>
          </cell>
          <cell r="F1027" t="str">
            <v>Ngoaïi Thöông</v>
          </cell>
          <cell r="G1027" t="str">
            <v>Hoà Chí Minh</v>
          </cell>
          <cell r="H1027" t="str">
            <v>Traû tieàn mua xaêng daàu</v>
          </cell>
          <cell r="I1027">
            <v>652000000</v>
          </cell>
        </row>
        <row r="1028">
          <cell r="A1028">
            <v>19</v>
          </cell>
          <cell r="B1028">
            <v>38420</v>
          </cell>
          <cell r="C1028">
            <v>8</v>
          </cell>
          <cell r="D1028" t="str">
            <v>Cty Xi Maêng Haø Tieân II</v>
          </cell>
          <cell r="F1028" t="str">
            <v>Coâng Thöông</v>
          </cell>
          <cell r="G1028" t="str">
            <v>Kieân Giang</v>
          </cell>
          <cell r="H1028" t="str">
            <v>Traû tieàn mua xi maêng 50taán</v>
          </cell>
          <cell r="I1028">
            <v>40535000</v>
          </cell>
        </row>
        <row r="1029">
          <cell r="A1029">
            <v>20</v>
          </cell>
          <cell r="B1029">
            <v>38420</v>
          </cell>
          <cell r="C1029">
            <v>5</v>
          </cell>
          <cell r="D1029" t="str">
            <v>Cty TNHH TMaïi Thaønh Long</v>
          </cell>
          <cell r="F1029" t="str">
            <v>Coâng Thöong CN6</v>
          </cell>
          <cell r="G1029" t="str">
            <v>Hoà Chí Minh</v>
          </cell>
          <cell r="H1029" t="str">
            <v>Traû tieàn mua boät ngoït</v>
          </cell>
          <cell r="I1029">
            <v>164468480</v>
          </cell>
        </row>
        <row r="1030">
          <cell r="A1030">
            <v>21</v>
          </cell>
          <cell r="B1030">
            <v>38420</v>
          </cell>
          <cell r="C1030">
            <v>4</v>
          </cell>
          <cell r="D1030" t="str">
            <v>Cty TMKT &amp; Ñaàu Tö PETEC</v>
          </cell>
          <cell r="F1030" t="str">
            <v>Sôû Giao Dòch II  CTVN</v>
          </cell>
          <cell r="G1030" t="str">
            <v>Hoà Chí Minh</v>
          </cell>
          <cell r="H1030" t="str">
            <v>Traû tieàn mua xaêng daàu</v>
          </cell>
          <cell r="I1030">
            <v>1886000000</v>
          </cell>
        </row>
        <row r="1031">
          <cell r="A1031">
            <v>22</v>
          </cell>
          <cell r="B1031">
            <v>38420</v>
          </cell>
          <cell r="C1031">
            <v>93</v>
          </cell>
          <cell r="D1031" t="str">
            <v>Cty Coå Phaàn Giaáy Vieãn Ñoâng</v>
          </cell>
          <cell r="F1031" t="str">
            <v>Coâng Thöông CN 12</v>
          </cell>
          <cell r="G1031" t="str">
            <v>Hoà Chí Minh</v>
          </cell>
          <cell r="H1031" t="str">
            <v>Traû tieàn mua giaáy Vieãn Ñoâng</v>
          </cell>
          <cell r="I1031">
            <v>15023778</v>
          </cell>
        </row>
        <row r="1032">
          <cell r="A1032">
            <v>23</v>
          </cell>
          <cell r="B1032">
            <v>38421</v>
          </cell>
          <cell r="C1032">
            <v>1</v>
          </cell>
          <cell r="D1032" t="str">
            <v>Nhaø Maùy Thuoác Laù Saøi Goøn</v>
          </cell>
          <cell r="F1032" t="str">
            <v>Sôû Giao Dòch II CTVN</v>
          </cell>
          <cell r="G1032" t="str">
            <v>Hoà Chí Minh</v>
          </cell>
          <cell r="H1032" t="str">
            <v>Traû tieàn mua thuoác laù</v>
          </cell>
          <cell r="I1032">
            <v>152350000</v>
          </cell>
        </row>
        <row r="1033">
          <cell r="A1033">
            <v>24</v>
          </cell>
          <cell r="B1033">
            <v>38421</v>
          </cell>
          <cell r="C1033">
            <v>8</v>
          </cell>
          <cell r="D1033" t="str">
            <v>Cty Xi Maêng Haø Tieân II</v>
          </cell>
          <cell r="F1033" t="str">
            <v>Coâng Thöông</v>
          </cell>
          <cell r="G1033" t="str">
            <v>Kieân Giang</v>
          </cell>
          <cell r="H1033" t="str">
            <v>Traû tieàn mua xi maêng 130taán</v>
          </cell>
          <cell r="I1033">
            <v>105391000</v>
          </cell>
        </row>
        <row r="1034">
          <cell r="A1034">
            <v>5</v>
          </cell>
          <cell r="B1034">
            <v>38421</v>
          </cell>
          <cell r="C1034">
            <v>10</v>
          </cell>
          <cell r="D1034" t="str">
            <v>Cty TNHH Daàu Nhôùt vaø Hoùa Chaát VN</v>
          </cell>
          <cell r="F1034" t="str">
            <v>Hoàng Kong&amp; Thöôïng Haûi</v>
          </cell>
          <cell r="G1034" t="str">
            <v>Hoà Chí Minh</v>
          </cell>
          <cell r="H1034" t="str">
            <v>Traû tieàn mua nhôùt</v>
          </cell>
          <cell r="I1034">
            <v>58810260</v>
          </cell>
        </row>
        <row r="1035">
          <cell r="A1035">
            <v>6</v>
          </cell>
          <cell r="B1035">
            <v>38421</v>
          </cell>
          <cell r="C1035">
            <v>27</v>
          </cell>
          <cell r="D1035" t="str">
            <v>Cty TNHH Quoác Teá Nagarjuna</v>
          </cell>
          <cell r="F1035" t="str">
            <v>INDOVINA</v>
          </cell>
          <cell r="G1035" t="str">
            <v>Hoà Chí Minh</v>
          </cell>
          <cell r="H1035" t="str">
            <v>Traû tieàn mua ñöôøng</v>
          </cell>
          <cell r="I1035">
            <v>46550000</v>
          </cell>
        </row>
        <row r="1036">
          <cell r="A1036">
            <v>7</v>
          </cell>
          <cell r="B1036">
            <v>38422</v>
          </cell>
          <cell r="C1036">
            <v>28</v>
          </cell>
          <cell r="D1036" t="str">
            <v>Chi Nhaùnh Cty CP Söõa VN Taïi Caàn Thô</v>
          </cell>
          <cell r="F1036" t="str">
            <v>Ñaàu Tö &amp; Phaùt Trieån</v>
          </cell>
          <cell r="G1036" t="str">
            <v>Caàn Thô</v>
          </cell>
          <cell r="H1036" t="str">
            <v>Traû tieân mua söõa hoäp caùc loaïi</v>
          </cell>
          <cell r="I1036">
            <v>54000000</v>
          </cell>
        </row>
        <row r="1037">
          <cell r="A1037">
            <v>25</v>
          </cell>
          <cell r="B1037">
            <v>38422</v>
          </cell>
          <cell r="C1037">
            <v>4</v>
          </cell>
          <cell r="D1037" t="str">
            <v>Cty TMKT &amp; Ñaàu Tö PETEC</v>
          </cell>
          <cell r="F1037" t="str">
            <v>Sôû Giao Dòch II  CTVN</v>
          </cell>
          <cell r="G1037" t="str">
            <v>Hoà Chí Minh</v>
          </cell>
          <cell r="H1037" t="str">
            <v>Traû tieàn mua xaêng daàu</v>
          </cell>
          <cell r="I1037">
            <v>2202000000</v>
          </cell>
        </row>
        <row r="1038">
          <cell r="A1038">
            <v>26</v>
          </cell>
          <cell r="B1038">
            <v>38422</v>
          </cell>
          <cell r="C1038">
            <v>14</v>
          </cell>
          <cell r="D1038" t="str">
            <v>Coâng Ty Theùp Mieàn Nam</v>
          </cell>
          <cell r="F1038" t="str">
            <v>Coâng Thöông CN I</v>
          </cell>
          <cell r="G1038" t="str">
            <v>Hoà Chí Minh</v>
          </cell>
          <cell r="H1038" t="str">
            <v xml:space="preserve">Traû tieàn mua haøng cho CN Mieàn Taây C.Ty Theùp Mieàn Nam </v>
          </cell>
          <cell r="I1038">
            <v>200000000</v>
          </cell>
        </row>
        <row r="1039">
          <cell r="A1039">
            <v>8</v>
          </cell>
          <cell r="B1039">
            <v>38425</v>
          </cell>
          <cell r="C1039">
            <v>28</v>
          </cell>
          <cell r="D1039" t="str">
            <v>Chi Nhaùnh Cty CP Söõa VN Taïi Caàn Thô</v>
          </cell>
          <cell r="F1039" t="str">
            <v>Ñaàu Tö &amp; Phaùt Trieån</v>
          </cell>
          <cell r="G1039" t="str">
            <v>Caàn Thô</v>
          </cell>
          <cell r="H1039" t="str">
            <v>Traû tieàn mua söõa hoäp caùc loaïi</v>
          </cell>
          <cell r="I1039">
            <v>202000000</v>
          </cell>
        </row>
        <row r="1040">
          <cell r="A1040">
            <v>27</v>
          </cell>
          <cell r="B1040">
            <v>38425</v>
          </cell>
          <cell r="C1040">
            <v>4</v>
          </cell>
          <cell r="D1040" t="str">
            <v>Cty TMKT &amp; Ñaàu Tö PETEC</v>
          </cell>
          <cell r="F1040" t="str">
            <v>Sôû Giao Dòch II  CTVN</v>
          </cell>
          <cell r="G1040" t="str">
            <v>Hoà Chí Minh</v>
          </cell>
          <cell r="H1040" t="str">
            <v>Traû tieàn mua xaêng daàu</v>
          </cell>
          <cell r="I1040">
            <v>1748000000</v>
          </cell>
        </row>
        <row r="1041">
          <cell r="A1041">
            <v>28</v>
          </cell>
          <cell r="B1041">
            <v>38425</v>
          </cell>
          <cell r="C1041">
            <v>17</v>
          </cell>
          <cell r="D1041" t="str">
            <v>Cty Daàu Khí -TP/HCM (Saøi Goøn Petro)</v>
          </cell>
          <cell r="F1041" t="str">
            <v>Ngoaïi Thöông</v>
          </cell>
          <cell r="G1041" t="str">
            <v>Hoà Chí Minh</v>
          </cell>
          <cell r="H1041" t="str">
            <v>Traû tieàn mua xaêng daàu</v>
          </cell>
          <cell r="I1041">
            <v>688090000</v>
          </cell>
        </row>
        <row r="1042">
          <cell r="A1042">
            <v>29</v>
          </cell>
          <cell r="B1042">
            <v>38425</v>
          </cell>
          <cell r="C1042">
            <v>14</v>
          </cell>
          <cell r="D1042" t="str">
            <v>Coâng Ty Theùp Mieàn Nam</v>
          </cell>
          <cell r="F1042" t="str">
            <v>Coâng Thöông CN I</v>
          </cell>
          <cell r="G1042" t="str">
            <v>Hoà Chí Minh</v>
          </cell>
          <cell r="H1042" t="str">
            <v xml:space="preserve">Traû tieàn mua haøng cho CN Mieàn Taây C.Ty Theùp Mieàn Nam </v>
          </cell>
          <cell r="I1042">
            <v>200000000</v>
          </cell>
        </row>
        <row r="1043">
          <cell r="A1043">
            <v>30</v>
          </cell>
          <cell r="B1043">
            <v>38425</v>
          </cell>
          <cell r="C1043">
            <v>8</v>
          </cell>
          <cell r="D1043" t="str">
            <v>Cty Xi Maêng Haø Tieân II</v>
          </cell>
          <cell r="F1043" t="str">
            <v>Coâng Thöông</v>
          </cell>
          <cell r="G1043" t="str">
            <v>Kieân Giang</v>
          </cell>
          <cell r="H1043" t="str">
            <v>Traû tieàn mua xi maêng 135taán</v>
          </cell>
          <cell r="I1043">
            <v>109444500</v>
          </cell>
        </row>
        <row r="1044">
          <cell r="A1044">
            <v>31</v>
          </cell>
          <cell r="B1044">
            <v>38425</v>
          </cell>
          <cell r="C1044">
            <v>41</v>
          </cell>
          <cell r="D1044" t="str">
            <v>Cty Xi Maêng Nghi Sôn</v>
          </cell>
          <cell r="F1044" t="str">
            <v>Coâng Thöông CN 9</v>
          </cell>
          <cell r="G1044" t="str">
            <v>Hoà Chí Minh</v>
          </cell>
          <cell r="H1044" t="str">
            <v xml:space="preserve">Traû tieàn mua xi maêng </v>
          </cell>
          <cell r="I1044">
            <v>83600000</v>
          </cell>
        </row>
        <row r="1045">
          <cell r="A1045">
            <v>32</v>
          </cell>
          <cell r="B1045">
            <v>38425</v>
          </cell>
          <cell r="C1045">
            <v>31</v>
          </cell>
          <cell r="D1045" t="str">
            <v>Cty Daàu Aên Golden Hope - Nhaø Beø</v>
          </cell>
          <cell r="F1045" t="str">
            <v>Sôû Giao Dòch II CTVN</v>
          </cell>
          <cell r="G1045" t="str">
            <v>Hoà Chí Minh</v>
          </cell>
          <cell r="H1045" t="str">
            <v>Traû tieàn mua daàu aên</v>
          </cell>
          <cell r="I1045">
            <v>70000000</v>
          </cell>
        </row>
        <row r="1046">
          <cell r="A1046">
            <v>33</v>
          </cell>
          <cell r="B1046">
            <v>38426</v>
          </cell>
          <cell r="C1046">
            <v>4</v>
          </cell>
          <cell r="D1046" t="str">
            <v>Cty TMKT &amp; Ñaàu Tö PETEC</v>
          </cell>
          <cell r="F1046" t="str">
            <v>Sôû Giao Dòch II  CTVN</v>
          </cell>
          <cell r="G1046" t="str">
            <v>Hoà Chí Minh</v>
          </cell>
          <cell r="H1046" t="str">
            <v>Traû tieàn mua xaêng daàu</v>
          </cell>
          <cell r="I1046">
            <v>1748000000</v>
          </cell>
        </row>
        <row r="1047">
          <cell r="A1047">
            <v>34</v>
          </cell>
          <cell r="B1047">
            <v>38426</v>
          </cell>
          <cell r="C1047">
            <v>31</v>
          </cell>
          <cell r="D1047" t="str">
            <v>Cty Daàu Aên Golden Hope - Nhaø Beø</v>
          </cell>
          <cell r="F1047" t="str">
            <v>Sôû Giao Dòch II CTVN</v>
          </cell>
          <cell r="G1047" t="str">
            <v>Hoà Chí Minh</v>
          </cell>
          <cell r="H1047" t="str">
            <v>Traû tieàn mua daàu aên</v>
          </cell>
          <cell r="I1047">
            <v>80000000</v>
          </cell>
        </row>
        <row r="1048">
          <cell r="A1048">
            <v>9</v>
          </cell>
          <cell r="B1048">
            <v>38426</v>
          </cell>
          <cell r="C1048">
            <v>28</v>
          </cell>
          <cell r="D1048" t="str">
            <v>Chi Nhaùnh Cty CP Söõa VN Taïi Caàn Thô</v>
          </cell>
          <cell r="F1048" t="str">
            <v>Ñaàu Tö &amp; Phaùt Trieån</v>
          </cell>
          <cell r="G1048" t="str">
            <v>Caàn Thô</v>
          </cell>
          <cell r="H1048" t="str">
            <v>Traû tieân mua söõa hoäp caùc loaïi</v>
          </cell>
          <cell r="I1048">
            <v>825000000</v>
          </cell>
        </row>
        <row r="1049">
          <cell r="A1049">
            <v>35</v>
          </cell>
          <cell r="B1049">
            <v>38427</v>
          </cell>
          <cell r="C1049">
            <v>14</v>
          </cell>
          <cell r="D1049" t="str">
            <v>Coâng Ty Theùp Mieàn Nam</v>
          </cell>
          <cell r="F1049" t="str">
            <v>Coâng Thöông CN I</v>
          </cell>
          <cell r="G1049" t="str">
            <v>Hoà Chí Minh</v>
          </cell>
          <cell r="H1049" t="str">
            <v xml:space="preserve">Traû tieàn mua haøng cho CN Mieàn Taây C.Ty Theùp Mieàn Nam </v>
          </cell>
          <cell r="I1049">
            <v>120000000</v>
          </cell>
        </row>
        <row r="1050">
          <cell r="A1050">
            <v>36</v>
          </cell>
          <cell r="B1050">
            <v>38427</v>
          </cell>
          <cell r="C1050">
            <v>8</v>
          </cell>
          <cell r="D1050" t="str">
            <v>Cty Xi Maêng Haø Tieân II</v>
          </cell>
          <cell r="F1050" t="str">
            <v>Coâng Thöông</v>
          </cell>
          <cell r="G1050" t="str">
            <v>Kieân Giang</v>
          </cell>
          <cell r="H1050" t="str">
            <v>Traû tieàn mua xi maêng 150taán</v>
          </cell>
          <cell r="I1050">
            <v>121605000</v>
          </cell>
        </row>
        <row r="1051">
          <cell r="A1051">
            <v>10</v>
          </cell>
          <cell r="B1051">
            <v>38428</v>
          </cell>
          <cell r="C1051">
            <v>28</v>
          </cell>
          <cell r="D1051" t="str">
            <v>Chi Nhaùnh Cty CP Söõa VN Taïi Caàn Thô</v>
          </cell>
          <cell r="F1051" t="str">
            <v>Ñaàu Tö &amp; Phaùt Trieån</v>
          </cell>
          <cell r="G1051" t="str">
            <v>Caàn Thô</v>
          </cell>
          <cell r="H1051" t="str">
            <v>Traû tieàn mua söõa hoäp caùc loaïi</v>
          </cell>
          <cell r="I1051">
            <v>700000000</v>
          </cell>
        </row>
        <row r="1052">
          <cell r="A1052">
            <v>37</v>
          </cell>
          <cell r="B1052">
            <v>38429</v>
          </cell>
          <cell r="C1052">
            <v>8</v>
          </cell>
          <cell r="D1052" t="str">
            <v>Cty Xi Maêng Haø Tieân II</v>
          </cell>
          <cell r="F1052" t="str">
            <v>Coâng Thöông</v>
          </cell>
          <cell r="G1052" t="str">
            <v>Kieân Giang</v>
          </cell>
          <cell r="H1052" t="str">
            <v>Traû tieàn mua xi maêng 65taán</v>
          </cell>
          <cell r="I1052">
            <v>52695500</v>
          </cell>
        </row>
        <row r="1053">
          <cell r="A1053">
            <v>38</v>
          </cell>
          <cell r="B1053">
            <v>38429</v>
          </cell>
          <cell r="C1053">
            <v>3</v>
          </cell>
          <cell r="D1053" t="str">
            <v>Cty Coå Phaàn Boät Giaët Lix</v>
          </cell>
          <cell r="F1053" t="str">
            <v>Coâng Thöông CN 14</v>
          </cell>
          <cell r="G1053" t="str">
            <v>Hoà Chí Minh</v>
          </cell>
          <cell r="H1053" t="str">
            <v>Traû tieàn mua boät giaët</v>
          </cell>
          <cell r="I1053">
            <v>330000000</v>
          </cell>
        </row>
        <row r="1054">
          <cell r="A1054">
            <v>39</v>
          </cell>
          <cell r="B1054">
            <v>38429</v>
          </cell>
          <cell r="C1054">
            <v>4</v>
          </cell>
          <cell r="D1054" t="str">
            <v>Cty TMKT &amp; Ñaàu Tö PETEC</v>
          </cell>
          <cell r="F1054" t="str">
            <v>Sôû Giao Dòch II  CTVN</v>
          </cell>
          <cell r="G1054" t="str">
            <v>Hoà Chí Minh</v>
          </cell>
          <cell r="H1054" t="str">
            <v>Traû tieàn mua xaêng daàu</v>
          </cell>
          <cell r="I1054">
            <v>1886000000</v>
          </cell>
        </row>
        <row r="1055">
          <cell r="A1055">
            <v>11</v>
          </cell>
          <cell r="B1055">
            <v>38429</v>
          </cell>
          <cell r="C1055">
            <v>25</v>
          </cell>
          <cell r="D1055" t="str">
            <v xml:space="preserve"> Thu Baûo Hieåm Xaõ Hoäi Tænh Baïc Lieâu</v>
          </cell>
          <cell r="F1055" t="str">
            <v>NN &amp; P/T N/Thoân</v>
          </cell>
          <cell r="G1055" t="str">
            <v>Baïc Lieâu</v>
          </cell>
          <cell r="H1055" t="str">
            <v>Noäp BHXH,BHYT thaùng 03/05</v>
          </cell>
          <cell r="I1055">
            <v>16712352</v>
          </cell>
        </row>
        <row r="1056">
          <cell r="A1056">
            <v>40</v>
          </cell>
          <cell r="B1056">
            <v>38429</v>
          </cell>
          <cell r="C1056">
            <v>14</v>
          </cell>
          <cell r="D1056" t="str">
            <v>Coâng Ty Theùp Mieàn Nam</v>
          </cell>
          <cell r="F1056" t="str">
            <v>Coâng Thöông CN I</v>
          </cell>
          <cell r="G1056" t="str">
            <v>Hoà Chí Minh</v>
          </cell>
          <cell r="H1056" t="str">
            <v xml:space="preserve">Traû tieàn mua haøng cho CN Mieàn Taây C.Ty Theùp Mieàn Nam </v>
          </cell>
          <cell r="I1056">
            <v>120000000</v>
          </cell>
        </row>
        <row r="1057">
          <cell r="A1057">
            <v>41</v>
          </cell>
          <cell r="B1057">
            <v>38432</v>
          </cell>
          <cell r="C1057">
            <v>8</v>
          </cell>
          <cell r="D1057" t="str">
            <v>Cty Xi Maêng Haø Tieân II</v>
          </cell>
          <cell r="F1057" t="str">
            <v>Coâng Thöông</v>
          </cell>
          <cell r="G1057" t="str">
            <v>Kieân Giang</v>
          </cell>
          <cell r="H1057" t="str">
            <v>Traû tieàn mua xi maêng 235taán</v>
          </cell>
          <cell r="I1057">
            <v>190514500</v>
          </cell>
        </row>
        <row r="1058">
          <cell r="A1058">
            <v>42</v>
          </cell>
          <cell r="B1058">
            <v>38432</v>
          </cell>
          <cell r="C1058">
            <v>9</v>
          </cell>
          <cell r="D1058" t="str">
            <v>Castrol Vieät Nam Ltd</v>
          </cell>
          <cell r="F1058" t="str">
            <v>Ngoaïi Thöông</v>
          </cell>
          <cell r="G1058" t="str">
            <v>Hoà Chí Minh</v>
          </cell>
          <cell r="H1058" t="str">
            <v>Trả tiền mua nhớt</v>
          </cell>
          <cell r="I1058">
            <v>64071491</v>
          </cell>
        </row>
        <row r="1059">
          <cell r="A1059">
            <v>43</v>
          </cell>
          <cell r="B1059">
            <v>38432</v>
          </cell>
          <cell r="C1059">
            <v>36</v>
          </cell>
          <cell r="D1059" t="str">
            <v>XN Xaêng Daàu Daàu Khí Vuõng Taøu</v>
          </cell>
          <cell r="F1059" t="str">
            <v>Coâng Thöông</v>
          </cell>
          <cell r="G1059" t="str">
            <v>Baø Ròa-Vuõng Taøu</v>
          </cell>
          <cell r="H1059" t="str">
            <v>Traû tieàn mua xaêng daàu</v>
          </cell>
          <cell r="I1059">
            <v>2567400000</v>
          </cell>
        </row>
        <row r="1060">
          <cell r="A1060">
            <v>44</v>
          </cell>
          <cell r="B1060">
            <v>38432</v>
          </cell>
          <cell r="C1060">
            <v>28</v>
          </cell>
          <cell r="D1060" t="str">
            <v>Chi Nhaùnh Cty CP Söõa VN Taïi Caàn Thô</v>
          </cell>
          <cell r="F1060" t="str">
            <v>Ñaàu Tö &amp; Phaùt Trieån</v>
          </cell>
          <cell r="G1060" t="str">
            <v>Caàn Thô</v>
          </cell>
          <cell r="H1060" t="str">
            <v>Traû tieàn mua söõa hoäp caùc loaïi</v>
          </cell>
          <cell r="I1060">
            <v>1770000000</v>
          </cell>
        </row>
        <row r="1061">
          <cell r="A1061">
            <v>45</v>
          </cell>
          <cell r="B1061">
            <v>38432</v>
          </cell>
          <cell r="C1061">
            <v>31</v>
          </cell>
          <cell r="D1061" t="str">
            <v>Cty Daàu Aên Golden Hope - Nhaø Beø</v>
          </cell>
          <cell r="F1061" t="str">
            <v>Sôû Giao Dòch II CTVN</v>
          </cell>
          <cell r="G1061" t="str">
            <v>Hoà Chí Minh</v>
          </cell>
          <cell r="H1061" t="str">
            <v>Traû tieàn mua daàu aên</v>
          </cell>
          <cell r="I1061">
            <v>150000000</v>
          </cell>
        </row>
        <row r="1062">
          <cell r="A1062">
            <v>46</v>
          </cell>
          <cell r="B1062">
            <v>38432</v>
          </cell>
          <cell r="C1062">
            <v>14</v>
          </cell>
          <cell r="D1062" t="str">
            <v>Coâng Ty Theùp Mieàn Nam</v>
          </cell>
          <cell r="F1062" t="str">
            <v>Coâng Thöông CN I</v>
          </cell>
          <cell r="G1062" t="str">
            <v>Hoà Chí Minh</v>
          </cell>
          <cell r="H1062" t="str">
            <v xml:space="preserve">Traû tieàn mua haøng cho CN Mieàn Taây C.Ty Theùp Mieàn Nam </v>
          </cell>
          <cell r="I1062">
            <v>200000000</v>
          </cell>
        </row>
        <row r="1063">
          <cell r="A1063">
            <v>47</v>
          </cell>
          <cell r="B1063">
            <v>38433</v>
          </cell>
          <cell r="C1063">
            <v>41</v>
          </cell>
          <cell r="D1063" t="str">
            <v>Cty Xi Maêng Nghi Sôn</v>
          </cell>
          <cell r="F1063" t="str">
            <v>Coâng Thöông CN 9</v>
          </cell>
          <cell r="G1063" t="str">
            <v>Hoà Chí Minh</v>
          </cell>
          <cell r="H1063" t="str">
            <v xml:space="preserve">Traû tieàn mua xi maêng </v>
          </cell>
          <cell r="I1063">
            <v>55673338</v>
          </cell>
        </row>
        <row r="1064">
          <cell r="A1064">
            <v>48</v>
          </cell>
          <cell r="B1064">
            <v>38433</v>
          </cell>
          <cell r="C1064">
            <v>5</v>
          </cell>
          <cell r="D1064" t="str">
            <v>Cty TNHH TMaïi Thaønh Long</v>
          </cell>
          <cell r="F1064" t="str">
            <v>Coâng Thöong CN6</v>
          </cell>
          <cell r="G1064" t="str">
            <v>Hoà Chí Minh</v>
          </cell>
          <cell r="H1064" t="str">
            <v>Traû tieàn mua boät ngoït</v>
          </cell>
          <cell r="I1064">
            <v>447899535</v>
          </cell>
        </row>
        <row r="1065">
          <cell r="A1065">
            <v>49</v>
          </cell>
          <cell r="B1065">
            <v>38433</v>
          </cell>
          <cell r="C1065">
            <v>105</v>
          </cell>
          <cell r="D1065" t="str">
            <v>XN Kinh Doanh Thöông Maïi-CTy Kho Vaän Mieàn Nam</v>
          </cell>
          <cell r="F1065" t="str">
            <v>Coâng Thöông CN 4</v>
          </cell>
          <cell r="G1065" t="str">
            <v>Hoà Chí Minh</v>
          </cell>
          <cell r="H1065" t="str">
            <v>Traû tieàn mua nhôùt</v>
          </cell>
          <cell r="I1065">
            <v>164050000</v>
          </cell>
        </row>
        <row r="1066">
          <cell r="D1066">
            <v>0</v>
          </cell>
          <cell r="F1066">
            <v>0</v>
          </cell>
          <cell r="G1066">
            <v>0</v>
          </cell>
        </row>
        <row r="1067">
          <cell r="D1067">
            <v>0</v>
          </cell>
          <cell r="F1067">
            <v>0</v>
          </cell>
          <cell r="G1067">
            <v>0</v>
          </cell>
        </row>
        <row r="1068">
          <cell r="D1068">
            <v>0</v>
          </cell>
          <cell r="F1068">
            <v>0</v>
          </cell>
          <cell r="G1068">
            <v>0</v>
          </cell>
        </row>
        <row r="1069">
          <cell r="D1069">
            <v>0</v>
          </cell>
          <cell r="F1069">
            <v>0</v>
          </cell>
          <cell r="G1069">
            <v>0</v>
          </cell>
        </row>
        <row r="1070">
          <cell r="D1070">
            <v>0</v>
          </cell>
          <cell r="F1070">
            <v>0</v>
          </cell>
          <cell r="G1070">
            <v>0</v>
          </cell>
        </row>
        <row r="1071">
          <cell r="D1071">
            <v>0</v>
          </cell>
          <cell r="F1071">
            <v>0</v>
          </cell>
          <cell r="G1071">
            <v>0</v>
          </cell>
        </row>
        <row r="1072">
          <cell r="D1072">
            <v>0</v>
          </cell>
          <cell r="F1072">
            <v>0</v>
          </cell>
          <cell r="G1072">
            <v>0</v>
          </cell>
        </row>
        <row r="1073">
          <cell r="D1073">
            <v>0</v>
          </cell>
          <cell r="F1073">
            <v>0</v>
          </cell>
          <cell r="G1073">
            <v>0</v>
          </cell>
        </row>
        <row r="1074">
          <cell r="D1074">
            <v>0</v>
          </cell>
          <cell r="F1074">
            <v>0</v>
          </cell>
          <cell r="G1074">
            <v>0</v>
          </cell>
        </row>
        <row r="1075">
          <cell r="D1075">
            <v>0</v>
          </cell>
          <cell r="F1075">
            <v>0</v>
          </cell>
          <cell r="G1075">
            <v>0</v>
          </cell>
        </row>
        <row r="1076">
          <cell r="D1076">
            <v>0</v>
          </cell>
          <cell r="F1076">
            <v>0</v>
          </cell>
          <cell r="G1076">
            <v>0</v>
          </cell>
        </row>
        <row r="1077">
          <cell r="D1077">
            <v>0</v>
          </cell>
          <cell r="F1077">
            <v>0</v>
          </cell>
          <cell r="G1077">
            <v>0</v>
          </cell>
        </row>
        <row r="1078">
          <cell r="D1078">
            <v>0</v>
          </cell>
          <cell r="F1078">
            <v>0</v>
          </cell>
          <cell r="G1078">
            <v>0</v>
          </cell>
        </row>
        <row r="1079">
          <cell r="D1079">
            <v>0</v>
          </cell>
          <cell r="F1079">
            <v>0</v>
          </cell>
          <cell r="G1079">
            <v>0</v>
          </cell>
        </row>
        <row r="1080">
          <cell r="D1080">
            <v>0</v>
          </cell>
          <cell r="F1080">
            <v>0</v>
          </cell>
          <cell r="G1080">
            <v>0</v>
          </cell>
        </row>
        <row r="1081">
          <cell r="D1081">
            <v>0</v>
          </cell>
          <cell r="F1081">
            <v>0</v>
          </cell>
          <cell r="G1081">
            <v>0</v>
          </cell>
        </row>
        <row r="1082">
          <cell r="D1082">
            <v>0</v>
          </cell>
          <cell r="F1082">
            <v>0</v>
          </cell>
          <cell r="G1082">
            <v>0</v>
          </cell>
        </row>
        <row r="1083">
          <cell r="D1083">
            <v>0</v>
          </cell>
          <cell r="F1083">
            <v>0</v>
          </cell>
          <cell r="G1083">
            <v>0</v>
          </cell>
        </row>
        <row r="1084">
          <cell r="D1084">
            <v>0</v>
          </cell>
          <cell r="F1084">
            <v>0</v>
          </cell>
          <cell r="G1084">
            <v>0</v>
          </cell>
        </row>
        <row r="1085">
          <cell r="D1085">
            <v>0</v>
          </cell>
          <cell r="F1085">
            <v>0</v>
          </cell>
          <cell r="G1085">
            <v>0</v>
          </cell>
        </row>
        <row r="1086">
          <cell r="D1086">
            <v>0</v>
          </cell>
          <cell r="F1086">
            <v>0</v>
          </cell>
          <cell r="G1086">
            <v>0</v>
          </cell>
        </row>
        <row r="1087">
          <cell r="D1087">
            <v>0</v>
          </cell>
          <cell r="F1087">
            <v>0</v>
          </cell>
          <cell r="G1087">
            <v>0</v>
          </cell>
        </row>
        <row r="1088">
          <cell r="D1088">
            <v>0</v>
          </cell>
          <cell r="F1088">
            <v>0</v>
          </cell>
          <cell r="G1088">
            <v>0</v>
          </cell>
        </row>
        <row r="1089">
          <cell r="D1089">
            <v>0</v>
          </cell>
          <cell r="F1089">
            <v>0</v>
          </cell>
          <cell r="G1089">
            <v>0</v>
          </cell>
        </row>
        <row r="1090">
          <cell r="D1090">
            <v>0</v>
          </cell>
          <cell r="F1090">
            <v>0</v>
          </cell>
          <cell r="G1090">
            <v>0</v>
          </cell>
        </row>
        <row r="1091">
          <cell r="D1091">
            <v>0</v>
          </cell>
          <cell r="F1091">
            <v>0</v>
          </cell>
          <cell r="G1091">
            <v>0</v>
          </cell>
        </row>
        <row r="1092">
          <cell r="D1092">
            <v>0</v>
          </cell>
          <cell r="F1092">
            <v>0</v>
          </cell>
          <cell r="G1092">
            <v>0</v>
          </cell>
        </row>
        <row r="1093">
          <cell r="D1093">
            <v>0</v>
          </cell>
          <cell r="F1093">
            <v>0</v>
          </cell>
          <cell r="G1093">
            <v>0</v>
          </cell>
        </row>
        <row r="1094">
          <cell r="D1094">
            <v>0</v>
          </cell>
          <cell r="F1094">
            <v>0</v>
          </cell>
          <cell r="G1094">
            <v>0</v>
          </cell>
        </row>
        <row r="1095">
          <cell r="D1095">
            <v>0</v>
          </cell>
          <cell r="F1095">
            <v>0</v>
          </cell>
          <cell r="G1095">
            <v>0</v>
          </cell>
        </row>
        <row r="1096">
          <cell r="D1096">
            <v>0</v>
          </cell>
          <cell r="F1096">
            <v>0</v>
          </cell>
          <cell r="G1096">
            <v>0</v>
          </cell>
        </row>
        <row r="1097">
          <cell r="D1097">
            <v>0</v>
          </cell>
          <cell r="F1097">
            <v>0</v>
          </cell>
          <cell r="G1097">
            <v>0</v>
          </cell>
        </row>
        <row r="1098">
          <cell r="D1098">
            <v>0</v>
          </cell>
          <cell r="F1098">
            <v>0</v>
          </cell>
          <cell r="G1098">
            <v>0</v>
          </cell>
        </row>
        <row r="1099">
          <cell r="D1099">
            <v>0</v>
          </cell>
          <cell r="F1099">
            <v>0</v>
          </cell>
          <cell r="G1099">
            <v>0</v>
          </cell>
        </row>
        <row r="1100">
          <cell r="D1100">
            <v>0</v>
          </cell>
          <cell r="F1100">
            <v>0</v>
          </cell>
          <cell r="G1100">
            <v>0</v>
          </cell>
        </row>
        <row r="1101">
          <cell r="D1101">
            <v>0</v>
          </cell>
          <cell r="F1101">
            <v>0</v>
          </cell>
          <cell r="G1101">
            <v>0</v>
          </cell>
        </row>
        <row r="1102">
          <cell r="D1102">
            <v>0</v>
          </cell>
          <cell r="F1102">
            <v>0</v>
          </cell>
          <cell r="G1102">
            <v>0</v>
          </cell>
        </row>
        <row r="1103">
          <cell r="D1103">
            <v>0</v>
          </cell>
          <cell r="F1103">
            <v>0</v>
          </cell>
          <cell r="G1103">
            <v>0</v>
          </cell>
        </row>
        <row r="1104">
          <cell r="D1104">
            <v>0</v>
          </cell>
          <cell r="F1104">
            <v>0</v>
          </cell>
          <cell r="G1104">
            <v>0</v>
          </cell>
        </row>
        <row r="1105">
          <cell r="D1105">
            <v>0</v>
          </cell>
          <cell r="F1105">
            <v>0</v>
          </cell>
          <cell r="G1105">
            <v>0</v>
          </cell>
        </row>
        <row r="1106">
          <cell r="D1106">
            <v>0</v>
          </cell>
          <cell r="F1106">
            <v>0</v>
          </cell>
          <cell r="G1106">
            <v>0</v>
          </cell>
        </row>
        <row r="1107">
          <cell r="D1107">
            <v>0</v>
          </cell>
          <cell r="F1107">
            <v>0</v>
          </cell>
          <cell r="G1107">
            <v>0</v>
          </cell>
        </row>
        <row r="1108">
          <cell r="D1108">
            <v>0</v>
          </cell>
          <cell r="F1108">
            <v>0</v>
          </cell>
          <cell r="G1108">
            <v>0</v>
          </cell>
        </row>
        <row r="1109">
          <cell r="D1109">
            <v>0</v>
          </cell>
          <cell r="F1109">
            <v>0</v>
          </cell>
          <cell r="G1109">
            <v>0</v>
          </cell>
        </row>
        <row r="1110">
          <cell r="D1110">
            <v>0</v>
          </cell>
          <cell r="F1110">
            <v>0</v>
          </cell>
          <cell r="G1110">
            <v>0</v>
          </cell>
        </row>
        <row r="1111">
          <cell r="D1111">
            <v>0</v>
          </cell>
          <cell r="F1111">
            <v>0</v>
          </cell>
          <cell r="G1111">
            <v>0</v>
          </cell>
        </row>
        <row r="1112">
          <cell r="D1112">
            <v>0</v>
          </cell>
          <cell r="F1112">
            <v>0</v>
          </cell>
          <cell r="G1112">
            <v>0</v>
          </cell>
        </row>
        <row r="1113">
          <cell r="D1113">
            <v>0</v>
          </cell>
          <cell r="F1113">
            <v>0</v>
          </cell>
          <cell r="G1113">
            <v>0</v>
          </cell>
        </row>
        <row r="1114">
          <cell r="D1114">
            <v>0</v>
          </cell>
          <cell r="F1114">
            <v>0</v>
          </cell>
          <cell r="G1114">
            <v>0</v>
          </cell>
        </row>
        <row r="1115">
          <cell r="D1115">
            <v>0</v>
          </cell>
          <cell r="F1115">
            <v>0</v>
          </cell>
          <cell r="G1115">
            <v>0</v>
          </cell>
        </row>
        <row r="1116">
          <cell r="D1116">
            <v>0</v>
          </cell>
          <cell r="F1116">
            <v>0</v>
          </cell>
          <cell r="G1116">
            <v>0</v>
          </cell>
        </row>
        <row r="1117">
          <cell r="D1117">
            <v>0</v>
          </cell>
          <cell r="F1117">
            <v>0</v>
          </cell>
          <cell r="G1117">
            <v>0</v>
          </cell>
        </row>
        <row r="1118">
          <cell r="D1118">
            <v>0</v>
          </cell>
          <cell r="F1118">
            <v>0</v>
          </cell>
          <cell r="G1118">
            <v>0</v>
          </cell>
        </row>
        <row r="1119">
          <cell r="D1119">
            <v>0</v>
          </cell>
          <cell r="F1119">
            <v>0</v>
          </cell>
          <cell r="G1119">
            <v>0</v>
          </cell>
        </row>
        <row r="1120">
          <cell r="D1120">
            <v>0</v>
          </cell>
          <cell r="F1120">
            <v>0</v>
          </cell>
          <cell r="G1120">
            <v>0</v>
          </cell>
        </row>
        <row r="1121">
          <cell r="D1121">
            <v>0</v>
          </cell>
          <cell r="F1121">
            <v>0</v>
          </cell>
          <cell r="G1121">
            <v>0</v>
          </cell>
        </row>
        <row r="1122">
          <cell r="D1122">
            <v>0</v>
          </cell>
          <cell r="F1122">
            <v>0</v>
          </cell>
          <cell r="G1122">
            <v>0</v>
          </cell>
        </row>
        <row r="1123">
          <cell r="D1123">
            <v>0</v>
          </cell>
          <cell r="F1123">
            <v>0</v>
          </cell>
          <cell r="G1123">
            <v>0</v>
          </cell>
        </row>
        <row r="1124">
          <cell r="D1124">
            <v>0</v>
          </cell>
          <cell r="F1124">
            <v>0</v>
          </cell>
          <cell r="G1124">
            <v>0</v>
          </cell>
        </row>
        <row r="1125">
          <cell r="D1125">
            <v>0</v>
          </cell>
          <cell r="F1125">
            <v>0</v>
          </cell>
          <cell r="G1125">
            <v>0</v>
          </cell>
        </row>
        <row r="1126">
          <cell r="D1126">
            <v>0</v>
          </cell>
          <cell r="F1126">
            <v>0</v>
          </cell>
          <cell r="G1126">
            <v>0</v>
          </cell>
        </row>
        <row r="1127">
          <cell r="D1127">
            <v>0</v>
          </cell>
          <cell r="F1127">
            <v>0</v>
          </cell>
          <cell r="G1127">
            <v>0</v>
          </cell>
        </row>
        <row r="1128">
          <cell r="D1128">
            <v>0</v>
          </cell>
          <cell r="F1128">
            <v>0</v>
          </cell>
          <cell r="G1128">
            <v>0</v>
          </cell>
        </row>
        <row r="1129">
          <cell r="D1129">
            <v>0</v>
          </cell>
          <cell r="F1129">
            <v>0</v>
          </cell>
          <cell r="G1129">
            <v>0</v>
          </cell>
        </row>
        <row r="1130">
          <cell r="D1130">
            <v>0</v>
          </cell>
          <cell r="F1130">
            <v>0</v>
          </cell>
          <cell r="G1130">
            <v>0</v>
          </cell>
        </row>
        <row r="1131">
          <cell r="D1131">
            <v>0</v>
          </cell>
          <cell r="F1131">
            <v>0</v>
          </cell>
          <cell r="G1131">
            <v>0</v>
          </cell>
        </row>
        <row r="1132">
          <cell r="D1132">
            <v>0</v>
          </cell>
          <cell r="F1132">
            <v>0</v>
          </cell>
          <cell r="G1132">
            <v>0</v>
          </cell>
        </row>
        <row r="1133">
          <cell r="D1133">
            <v>0</v>
          </cell>
          <cell r="F1133">
            <v>0</v>
          </cell>
          <cell r="G1133">
            <v>0</v>
          </cell>
        </row>
        <row r="1134">
          <cell r="D1134">
            <v>0</v>
          </cell>
          <cell r="F1134">
            <v>0</v>
          </cell>
          <cell r="G1134">
            <v>0</v>
          </cell>
        </row>
        <row r="1135">
          <cell r="D1135">
            <v>0</v>
          </cell>
          <cell r="F1135">
            <v>0</v>
          </cell>
          <cell r="G1135">
            <v>0</v>
          </cell>
        </row>
        <row r="1136">
          <cell r="D1136">
            <v>0</v>
          </cell>
          <cell r="F1136">
            <v>0</v>
          </cell>
          <cell r="G1136">
            <v>0</v>
          </cell>
        </row>
        <row r="1137">
          <cell r="D1137">
            <v>0</v>
          </cell>
          <cell r="F1137">
            <v>0</v>
          </cell>
          <cell r="G1137">
            <v>0</v>
          </cell>
        </row>
        <row r="1138">
          <cell r="D1138">
            <v>0</v>
          </cell>
          <cell r="F1138">
            <v>0</v>
          </cell>
          <cell r="G1138">
            <v>0</v>
          </cell>
        </row>
        <row r="1139">
          <cell r="D1139">
            <v>0</v>
          </cell>
          <cell r="F1139">
            <v>0</v>
          </cell>
          <cell r="G1139">
            <v>0</v>
          </cell>
        </row>
        <row r="1140">
          <cell r="D1140">
            <v>0</v>
          </cell>
          <cell r="F1140">
            <v>0</v>
          </cell>
          <cell r="G1140">
            <v>0</v>
          </cell>
        </row>
        <row r="1141">
          <cell r="D1141">
            <v>0</v>
          </cell>
          <cell r="F1141">
            <v>0</v>
          </cell>
          <cell r="G1141">
            <v>0</v>
          </cell>
        </row>
        <row r="1142">
          <cell r="D1142">
            <v>0</v>
          </cell>
          <cell r="F1142">
            <v>0</v>
          </cell>
          <cell r="G1142">
            <v>0</v>
          </cell>
        </row>
        <row r="1143">
          <cell r="D1143">
            <v>0</v>
          </cell>
          <cell r="F1143">
            <v>0</v>
          </cell>
          <cell r="G1143">
            <v>0</v>
          </cell>
        </row>
        <row r="1144">
          <cell r="D1144">
            <v>0</v>
          </cell>
          <cell r="F1144">
            <v>0</v>
          </cell>
          <cell r="G1144">
            <v>0</v>
          </cell>
        </row>
        <row r="1145">
          <cell r="D1145">
            <v>0</v>
          </cell>
          <cell r="F1145">
            <v>0</v>
          </cell>
          <cell r="G1145">
            <v>0</v>
          </cell>
        </row>
        <row r="1146">
          <cell r="D1146">
            <v>0</v>
          </cell>
          <cell r="F1146">
            <v>0</v>
          </cell>
          <cell r="G1146">
            <v>0</v>
          </cell>
        </row>
        <row r="1147">
          <cell r="D1147">
            <v>0</v>
          </cell>
          <cell r="F1147">
            <v>0</v>
          </cell>
          <cell r="G1147">
            <v>0</v>
          </cell>
        </row>
        <row r="1148">
          <cell r="D1148">
            <v>0</v>
          </cell>
          <cell r="F1148">
            <v>0</v>
          </cell>
          <cell r="G1148">
            <v>0</v>
          </cell>
        </row>
        <row r="1149">
          <cell r="D1149">
            <v>0</v>
          </cell>
          <cell r="F1149">
            <v>0</v>
          </cell>
          <cell r="G1149">
            <v>0</v>
          </cell>
        </row>
        <row r="1150">
          <cell r="D1150">
            <v>0</v>
          </cell>
          <cell r="F1150">
            <v>0</v>
          </cell>
          <cell r="G1150">
            <v>0</v>
          </cell>
        </row>
        <row r="1151">
          <cell r="D1151">
            <v>0</v>
          </cell>
          <cell r="F1151">
            <v>0</v>
          </cell>
          <cell r="G1151">
            <v>0</v>
          </cell>
        </row>
        <row r="1152">
          <cell r="D1152">
            <v>0</v>
          </cell>
          <cell r="F1152">
            <v>0</v>
          </cell>
          <cell r="G1152">
            <v>0</v>
          </cell>
        </row>
        <row r="1153">
          <cell r="D1153">
            <v>0</v>
          </cell>
          <cell r="F1153">
            <v>0</v>
          </cell>
          <cell r="G1153">
            <v>0</v>
          </cell>
        </row>
        <row r="1154">
          <cell r="D1154">
            <v>0</v>
          </cell>
          <cell r="F1154">
            <v>0</v>
          </cell>
          <cell r="G1154">
            <v>0</v>
          </cell>
        </row>
        <row r="1155">
          <cell r="D1155">
            <v>0</v>
          </cell>
          <cell r="F1155">
            <v>0</v>
          </cell>
          <cell r="G1155">
            <v>0</v>
          </cell>
        </row>
        <row r="1156">
          <cell r="D1156">
            <v>0</v>
          </cell>
          <cell r="F1156">
            <v>0</v>
          </cell>
          <cell r="G1156">
            <v>0</v>
          </cell>
        </row>
        <row r="1157">
          <cell r="D1157">
            <v>0</v>
          </cell>
          <cell r="F1157">
            <v>0</v>
          </cell>
          <cell r="G1157">
            <v>0</v>
          </cell>
        </row>
        <row r="1158">
          <cell r="D1158">
            <v>0</v>
          </cell>
          <cell r="F1158">
            <v>0</v>
          </cell>
          <cell r="G1158">
            <v>0</v>
          </cell>
        </row>
        <row r="1159">
          <cell r="D1159">
            <v>0</v>
          </cell>
          <cell r="F1159">
            <v>0</v>
          </cell>
          <cell r="G1159">
            <v>0</v>
          </cell>
        </row>
        <row r="1160">
          <cell r="D1160">
            <v>0</v>
          </cell>
          <cell r="F1160">
            <v>0</v>
          </cell>
          <cell r="G1160">
            <v>0</v>
          </cell>
        </row>
        <row r="1161">
          <cell r="D1161">
            <v>0</v>
          </cell>
          <cell r="F1161">
            <v>0</v>
          </cell>
          <cell r="G1161">
            <v>0</v>
          </cell>
        </row>
        <row r="1162">
          <cell r="D1162">
            <v>0</v>
          </cell>
          <cell r="F1162">
            <v>0</v>
          </cell>
          <cell r="G1162">
            <v>0</v>
          </cell>
        </row>
        <row r="1163">
          <cell r="D1163">
            <v>0</v>
          </cell>
          <cell r="F1163">
            <v>0</v>
          </cell>
          <cell r="G1163">
            <v>0</v>
          </cell>
        </row>
        <row r="1164">
          <cell r="D1164">
            <v>0</v>
          </cell>
          <cell r="F1164">
            <v>0</v>
          </cell>
          <cell r="G1164">
            <v>0</v>
          </cell>
        </row>
        <row r="1165">
          <cell r="D1165">
            <v>0</v>
          </cell>
          <cell r="F1165">
            <v>0</v>
          </cell>
          <cell r="G1165">
            <v>0</v>
          </cell>
        </row>
        <row r="1166">
          <cell r="D1166">
            <v>0</v>
          </cell>
          <cell r="F1166">
            <v>0</v>
          </cell>
          <cell r="G1166">
            <v>0</v>
          </cell>
        </row>
        <row r="1167">
          <cell r="D1167">
            <v>0</v>
          </cell>
          <cell r="F1167">
            <v>0</v>
          </cell>
          <cell r="G1167">
            <v>0</v>
          </cell>
        </row>
        <row r="1168">
          <cell r="D1168">
            <v>0</v>
          </cell>
          <cell r="F1168">
            <v>0</v>
          </cell>
          <cell r="G1168">
            <v>0</v>
          </cell>
        </row>
        <row r="1169">
          <cell r="D1169">
            <v>0</v>
          </cell>
          <cell r="F1169">
            <v>0</v>
          </cell>
          <cell r="G1169">
            <v>0</v>
          </cell>
        </row>
        <row r="1170">
          <cell r="D1170">
            <v>0</v>
          </cell>
          <cell r="F1170">
            <v>0</v>
          </cell>
          <cell r="G1170">
            <v>0</v>
          </cell>
        </row>
        <row r="1171">
          <cell r="D1171">
            <v>0</v>
          </cell>
          <cell r="F1171">
            <v>0</v>
          </cell>
          <cell r="G1171">
            <v>0</v>
          </cell>
        </row>
        <row r="1172">
          <cell r="D1172">
            <v>0</v>
          </cell>
          <cell r="F1172">
            <v>0</v>
          </cell>
          <cell r="G1172">
            <v>0</v>
          </cell>
        </row>
        <row r="1173">
          <cell r="D1173">
            <v>0</v>
          </cell>
          <cell r="F1173">
            <v>0</v>
          </cell>
          <cell r="G1173">
            <v>0</v>
          </cell>
        </row>
        <row r="1174">
          <cell r="D1174">
            <v>0</v>
          </cell>
          <cell r="F1174">
            <v>0</v>
          </cell>
          <cell r="G1174">
            <v>0</v>
          </cell>
        </row>
        <row r="1175">
          <cell r="D1175">
            <v>0</v>
          </cell>
          <cell r="F1175">
            <v>0</v>
          </cell>
          <cell r="G1175">
            <v>0</v>
          </cell>
        </row>
        <row r="1176">
          <cell r="D1176">
            <v>0</v>
          </cell>
          <cell r="F1176">
            <v>0</v>
          </cell>
          <cell r="G1176">
            <v>0</v>
          </cell>
        </row>
        <row r="1177">
          <cell r="D1177">
            <v>0</v>
          </cell>
          <cell r="F1177">
            <v>0</v>
          </cell>
          <cell r="G1177">
            <v>0</v>
          </cell>
        </row>
        <row r="1178">
          <cell r="D1178">
            <v>0</v>
          </cell>
          <cell r="F1178">
            <v>0</v>
          </cell>
          <cell r="G1178">
            <v>0</v>
          </cell>
        </row>
        <row r="1179">
          <cell r="D1179">
            <v>0</v>
          </cell>
          <cell r="F1179">
            <v>0</v>
          </cell>
          <cell r="G1179">
            <v>0</v>
          </cell>
        </row>
        <row r="1180">
          <cell r="D1180">
            <v>0</v>
          </cell>
          <cell r="F1180">
            <v>0</v>
          </cell>
          <cell r="G1180">
            <v>0</v>
          </cell>
        </row>
        <row r="1181">
          <cell r="D1181">
            <v>0</v>
          </cell>
          <cell r="F1181">
            <v>0</v>
          </cell>
          <cell r="G1181">
            <v>0</v>
          </cell>
        </row>
        <row r="1182">
          <cell r="D1182">
            <v>0</v>
          </cell>
          <cell r="F1182">
            <v>0</v>
          </cell>
          <cell r="G1182">
            <v>0</v>
          </cell>
        </row>
        <row r="1183">
          <cell r="D1183">
            <v>0</v>
          </cell>
          <cell r="F1183">
            <v>0</v>
          </cell>
          <cell r="G1183">
            <v>0</v>
          </cell>
        </row>
        <row r="1184">
          <cell r="D1184">
            <v>0</v>
          </cell>
          <cell r="F1184">
            <v>0</v>
          </cell>
          <cell r="G1184">
            <v>0</v>
          </cell>
        </row>
        <row r="1185">
          <cell r="D1185">
            <v>0</v>
          </cell>
          <cell r="F1185">
            <v>0</v>
          </cell>
          <cell r="G1185">
            <v>0</v>
          </cell>
        </row>
        <row r="1186">
          <cell r="D1186">
            <v>0</v>
          </cell>
          <cell r="F1186">
            <v>0</v>
          </cell>
          <cell r="G1186">
            <v>0</v>
          </cell>
        </row>
        <row r="1187">
          <cell r="D1187">
            <v>0</v>
          </cell>
          <cell r="F1187">
            <v>0</v>
          </cell>
          <cell r="G1187">
            <v>0</v>
          </cell>
        </row>
        <row r="1188">
          <cell r="D1188">
            <v>0</v>
          </cell>
          <cell r="F1188">
            <v>0</v>
          </cell>
          <cell r="G1188">
            <v>0</v>
          </cell>
        </row>
        <row r="1189">
          <cell r="D1189">
            <v>0</v>
          </cell>
          <cell r="F1189">
            <v>0</v>
          </cell>
          <cell r="G1189">
            <v>0</v>
          </cell>
        </row>
        <row r="1190">
          <cell r="D1190">
            <v>0</v>
          </cell>
          <cell r="F1190">
            <v>0</v>
          </cell>
          <cell r="G1190">
            <v>0</v>
          </cell>
        </row>
        <row r="1191">
          <cell r="D1191">
            <v>0</v>
          </cell>
          <cell r="F1191">
            <v>0</v>
          </cell>
          <cell r="G1191">
            <v>0</v>
          </cell>
        </row>
        <row r="1192">
          <cell r="D1192">
            <v>0</v>
          </cell>
          <cell r="F1192">
            <v>0</v>
          </cell>
          <cell r="G1192">
            <v>0</v>
          </cell>
        </row>
        <row r="1193">
          <cell r="D1193">
            <v>0</v>
          </cell>
          <cell r="F1193">
            <v>0</v>
          </cell>
          <cell r="G1193">
            <v>0</v>
          </cell>
        </row>
        <row r="1194">
          <cell r="D1194">
            <v>0</v>
          </cell>
          <cell r="F1194">
            <v>0</v>
          </cell>
          <cell r="G1194">
            <v>0</v>
          </cell>
        </row>
        <row r="1195">
          <cell r="D1195">
            <v>0</v>
          </cell>
          <cell r="F1195">
            <v>0</v>
          </cell>
          <cell r="G1195">
            <v>0</v>
          </cell>
        </row>
        <row r="1196">
          <cell r="D1196">
            <v>0</v>
          </cell>
          <cell r="F1196">
            <v>0</v>
          </cell>
          <cell r="G1196">
            <v>0</v>
          </cell>
        </row>
        <row r="1197">
          <cell r="D1197">
            <v>0</v>
          </cell>
          <cell r="F1197">
            <v>0</v>
          </cell>
          <cell r="G1197">
            <v>0</v>
          </cell>
        </row>
        <row r="1198">
          <cell r="D1198">
            <v>0</v>
          </cell>
          <cell r="F1198">
            <v>0</v>
          </cell>
          <cell r="G1198">
            <v>0</v>
          </cell>
        </row>
        <row r="1199">
          <cell r="D1199">
            <v>0</v>
          </cell>
          <cell r="F1199">
            <v>0</v>
          </cell>
          <cell r="G1199">
            <v>0</v>
          </cell>
        </row>
        <row r="1200">
          <cell r="D1200">
            <v>0</v>
          </cell>
          <cell r="F1200">
            <v>0</v>
          </cell>
          <cell r="G1200">
            <v>0</v>
          </cell>
        </row>
        <row r="1201">
          <cell r="D1201">
            <v>0</v>
          </cell>
          <cell r="F1201">
            <v>0</v>
          </cell>
          <cell r="G1201">
            <v>0</v>
          </cell>
        </row>
        <row r="1202">
          <cell r="D1202">
            <v>0</v>
          </cell>
          <cell r="F1202">
            <v>0</v>
          </cell>
          <cell r="G1202">
            <v>0</v>
          </cell>
        </row>
        <row r="1203">
          <cell r="D1203">
            <v>0</v>
          </cell>
          <cell r="F1203">
            <v>0</v>
          </cell>
          <cell r="G1203">
            <v>0</v>
          </cell>
        </row>
        <row r="1204">
          <cell r="D1204">
            <v>0</v>
          </cell>
          <cell r="F1204">
            <v>0</v>
          </cell>
          <cell r="G1204">
            <v>0</v>
          </cell>
        </row>
        <row r="1205">
          <cell r="D1205">
            <v>0</v>
          </cell>
          <cell r="F1205">
            <v>0</v>
          </cell>
          <cell r="G1205">
            <v>0</v>
          </cell>
        </row>
        <row r="1206">
          <cell r="D1206">
            <v>0</v>
          </cell>
          <cell r="F1206">
            <v>0</v>
          </cell>
          <cell r="G1206">
            <v>0</v>
          </cell>
        </row>
        <row r="1207">
          <cell r="D1207">
            <v>0</v>
          </cell>
          <cell r="F1207">
            <v>0</v>
          </cell>
          <cell r="G1207">
            <v>0</v>
          </cell>
        </row>
        <row r="1208">
          <cell r="D1208">
            <v>0</v>
          </cell>
          <cell r="F1208">
            <v>0</v>
          </cell>
          <cell r="G1208">
            <v>0</v>
          </cell>
        </row>
        <row r="1209">
          <cell r="D1209">
            <v>0</v>
          </cell>
          <cell r="F1209">
            <v>0</v>
          </cell>
          <cell r="G1209">
            <v>0</v>
          </cell>
        </row>
        <row r="1210">
          <cell r="D1210">
            <v>0</v>
          </cell>
          <cell r="F1210">
            <v>0</v>
          </cell>
          <cell r="G1210">
            <v>0</v>
          </cell>
        </row>
        <row r="1211">
          <cell r="D1211">
            <v>0</v>
          </cell>
          <cell r="F1211">
            <v>0</v>
          </cell>
          <cell r="G1211">
            <v>0</v>
          </cell>
        </row>
        <row r="1212">
          <cell r="D1212">
            <v>0</v>
          </cell>
          <cell r="F1212">
            <v>0</v>
          </cell>
          <cell r="G1212">
            <v>0</v>
          </cell>
        </row>
        <row r="1213">
          <cell r="D1213">
            <v>0</v>
          </cell>
          <cell r="F1213">
            <v>0</v>
          </cell>
          <cell r="G1213">
            <v>0</v>
          </cell>
        </row>
        <row r="1214">
          <cell r="D1214">
            <v>0</v>
          </cell>
          <cell r="F1214">
            <v>0</v>
          </cell>
          <cell r="G1214">
            <v>0</v>
          </cell>
        </row>
        <row r="1215">
          <cell r="D1215">
            <v>0</v>
          </cell>
          <cell r="F1215">
            <v>0</v>
          </cell>
          <cell r="G1215">
            <v>0</v>
          </cell>
        </row>
        <row r="1216">
          <cell r="D1216">
            <v>0</v>
          </cell>
          <cell r="F1216">
            <v>0</v>
          </cell>
          <cell r="G1216">
            <v>0</v>
          </cell>
        </row>
        <row r="1217">
          <cell r="D1217">
            <v>0</v>
          </cell>
          <cell r="F1217">
            <v>0</v>
          </cell>
          <cell r="G1217">
            <v>0</v>
          </cell>
        </row>
        <row r="1218">
          <cell r="D1218">
            <v>0</v>
          </cell>
          <cell r="F1218">
            <v>0</v>
          </cell>
          <cell r="G1218">
            <v>0</v>
          </cell>
        </row>
        <row r="1219">
          <cell r="D1219">
            <v>0</v>
          </cell>
          <cell r="F1219">
            <v>0</v>
          </cell>
          <cell r="G1219">
            <v>0</v>
          </cell>
        </row>
        <row r="1220">
          <cell r="D1220">
            <v>0</v>
          </cell>
          <cell r="F1220">
            <v>0</v>
          </cell>
          <cell r="G1220">
            <v>0</v>
          </cell>
        </row>
        <row r="1221">
          <cell r="D1221">
            <v>0</v>
          </cell>
          <cell r="F1221">
            <v>0</v>
          </cell>
          <cell r="G1221">
            <v>0</v>
          </cell>
        </row>
        <row r="1222">
          <cell r="D1222">
            <v>0</v>
          </cell>
          <cell r="F1222">
            <v>0</v>
          </cell>
          <cell r="G1222">
            <v>0</v>
          </cell>
        </row>
        <row r="1223">
          <cell r="D1223">
            <v>0</v>
          </cell>
          <cell r="F1223">
            <v>0</v>
          </cell>
          <cell r="G1223">
            <v>0</v>
          </cell>
        </row>
        <row r="1224">
          <cell r="D1224">
            <v>0</v>
          </cell>
          <cell r="F1224">
            <v>0</v>
          </cell>
          <cell r="G1224">
            <v>0</v>
          </cell>
        </row>
        <row r="1225">
          <cell r="D1225">
            <v>0</v>
          </cell>
          <cell r="F1225">
            <v>0</v>
          </cell>
          <cell r="G1225">
            <v>0</v>
          </cell>
        </row>
        <row r="1226">
          <cell r="D1226">
            <v>0</v>
          </cell>
          <cell r="F1226">
            <v>0</v>
          </cell>
          <cell r="G1226">
            <v>0</v>
          </cell>
        </row>
        <row r="1227">
          <cell r="D1227">
            <v>0</v>
          </cell>
          <cell r="F1227">
            <v>0</v>
          </cell>
          <cell r="G1227">
            <v>0</v>
          </cell>
        </row>
        <row r="1228">
          <cell r="D1228">
            <v>0</v>
          </cell>
          <cell r="F1228">
            <v>0</v>
          </cell>
          <cell r="G1228">
            <v>0</v>
          </cell>
        </row>
        <row r="1229">
          <cell r="D1229">
            <v>0</v>
          </cell>
          <cell r="F1229">
            <v>0</v>
          </cell>
          <cell r="G1229">
            <v>0</v>
          </cell>
        </row>
        <row r="1230">
          <cell r="D1230">
            <v>0</v>
          </cell>
          <cell r="F1230">
            <v>0</v>
          </cell>
          <cell r="G1230">
            <v>0</v>
          </cell>
        </row>
        <row r="1231">
          <cell r="D1231">
            <v>0</v>
          </cell>
          <cell r="F1231">
            <v>0</v>
          </cell>
          <cell r="G1231">
            <v>0</v>
          </cell>
        </row>
        <row r="1232">
          <cell r="D1232">
            <v>0</v>
          </cell>
          <cell r="F1232">
            <v>0</v>
          </cell>
          <cell r="G1232">
            <v>0</v>
          </cell>
        </row>
        <row r="1233">
          <cell r="D1233">
            <v>0</v>
          </cell>
          <cell r="F1233">
            <v>0</v>
          </cell>
          <cell r="G1233">
            <v>0</v>
          </cell>
        </row>
        <row r="1234">
          <cell r="D1234">
            <v>0</v>
          </cell>
          <cell r="F1234">
            <v>0</v>
          </cell>
          <cell r="G1234">
            <v>0</v>
          </cell>
        </row>
        <row r="1235">
          <cell r="D1235">
            <v>0</v>
          </cell>
          <cell r="F1235">
            <v>0</v>
          </cell>
          <cell r="G1235">
            <v>0</v>
          </cell>
        </row>
        <row r="1236">
          <cell r="D1236">
            <v>0</v>
          </cell>
          <cell r="F1236">
            <v>0</v>
          </cell>
          <cell r="G1236">
            <v>0</v>
          </cell>
        </row>
        <row r="1237">
          <cell r="D1237">
            <v>0</v>
          </cell>
          <cell r="F1237">
            <v>0</v>
          </cell>
          <cell r="G1237">
            <v>0</v>
          </cell>
        </row>
        <row r="1238">
          <cell r="D1238">
            <v>0</v>
          </cell>
          <cell r="F1238">
            <v>0</v>
          </cell>
          <cell r="G1238">
            <v>0</v>
          </cell>
        </row>
        <row r="1239">
          <cell r="D1239">
            <v>0</v>
          </cell>
          <cell r="F1239">
            <v>0</v>
          </cell>
          <cell r="G1239">
            <v>0</v>
          </cell>
        </row>
        <row r="1240">
          <cell r="D1240">
            <v>0</v>
          </cell>
          <cell r="F1240">
            <v>0</v>
          </cell>
          <cell r="G1240">
            <v>0</v>
          </cell>
        </row>
        <row r="1241">
          <cell r="D1241">
            <v>0</v>
          </cell>
          <cell r="F1241">
            <v>0</v>
          </cell>
          <cell r="G1241">
            <v>0</v>
          </cell>
        </row>
        <row r="1242">
          <cell r="D1242">
            <v>0</v>
          </cell>
          <cell r="F1242">
            <v>0</v>
          </cell>
          <cell r="G1242">
            <v>0</v>
          </cell>
        </row>
        <row r="1243">
          <cell r="D1243">
            <v>0</v>
          </cell>
          <cell r="F1243">
            <v>0</v>
          </cell>
          <cell r="G1243">
            <v>0</v>
          </cell>
        </row>
        <row r="1244">
          <cell r="D1244">
            <v>0</v>
          </cell>
          <cell r="F1244">
            <v>0</v>
          </cell>
          <cell r="G1244">
            <v>0</v>
          </cell>
        </row>
        <row r="1245">
          <cell r="D1245">
            <v>0</v>
          </cell>
          <cell r="F1245">
            <v>0</v>
          </cell>
          <cell r="G1245">
            <v>0</v>
          </cell>
        </row>
        <row r="1246">
          <cell r="D1246">
            <v>0</v>
          </cell>
          <cell r="F1246">
            <v>0</v>
          </cell>
          <cell r="G1246">
            <v>0</v>
          </cell>
        </row>
        <row r="1247">
          <cell r="D1247">
            <v>0</v>
          </cell>
          <cell r="F1247">
            <v>0</v>
          </cell>
          <cell r="G1247">
            <v>0</v>
          </cell>
        </row>
        <row r="1248">
          <cell r="D1248">
            <v>0</v>
          </cell>
          <cell r="F1248">
            <v>0</v>
          </cell>
          <cell r="G1248">
            <v>0</v>
          </cell>
        </row>
        <row r="1249">
          <cell r="D1249">
            <v>0</v>
          </cell>
          <cell r="F1249">
            <v>0</v>
          </cell>
          <cell r="G1249">
            <v>0</v>
          </cell>
        </row>
        <row r="1250">
          <cell r="D1250">
            <v>0</v>
          </cell>
          <cell r="F1250">
            <v>0</v>
          </cell>
          <cell r="G1250">
            <v>0</v>
          </cell>
        </row>
        <row r="1251">
          <cell r="D1251">
            <v>0</v>
          </cell>
          <cell r="F1251">
            <v>0</v>
          </cell>
          <cell r="G1251">
            <v>0</v>
          </cell>
        </row>
        <row r="1252">
          <cell r="D1252">
            <v>0</v>
          </cell>
          <cell r="F1252">
            <v>0</v>
          </cell>
          <cell r="G1252">
            <v>0</v>
          </cell>
        </row>
        <row r="1253">
          <cell r="D1253">
            <v>0</v>
          </cell>
          <cell r="F1253">
            <v>0</v>
          </cell>
          <cell r="G1253">
            <v>0</v>
          </cell>
        </row>
        <row r="1254">
          <cell r="D1254">
            <v>0</v>
          </cell>
          <cell r="F1254">
            <v>0</v>
          </cell>
          <cell r="G1254">
            <v>0</v>
          </cell>
        </row>
        <row r="1255">
          <cell r="D1255">
            <v>0</v>
          </cell>
          <cell r="F1255">
            <v>0</v>
          </cell>
          <cell r="G1255">
            <v>0</v>
          </cell>
        </row>
        <row r="1256">
          <cell r="D1256">
            <v>0</v>
          </cell>
          <cell r="F1256">
            <v>0</v>
          </cell>
          <cell r="G1256">
            <v>0</v>
          </cell>
        </row>
        <row r="1257">
          <cell r="D1257">
            <v>0</v>
          </cell>
          <cell r="F1257">
            <v>0</v>
          </cell>
          <cell r="G1257">
            <v>0</v>
          </cell>
        </row>
        <row r="1258">
          <cell r="D1258">
            <v>0</v>
          </cell>
          <cell r="F1258">
            <v>0</v>
          </cell>
          <cell r="G1258">
            <v>0</v>
          </cell>
        </row>
        <row r="1259">
          <cell r="D1259">
            <v>0</v>
          </cell>
          <cell r="F1259">
            <v>0</v>
          </cell>
          <cell r="G1259">
            <v>0</v>
          </cell>
        </row>
        <row r="1260">
          <cell r="D1260">
            <v>0</v>
          </cell>
          <cell r="F1260">
            <v>0</v>
          </cell>
          <cell r="G1260">
            <v>0</v>
          </cell>
        </row>
        <row r="1261">
          <cell r="D1261">
            <v>0</v>
          </cell>
          <cell r="F1261">
            <v>0</v>
          </cell>
          <cell r="G1261">
            <v>0</v>
          </cell>
        </row>
        <row r="1262">
          <cell r="D1262">
            <v>0</v>
          </cell>
          <cell r="F1262">
            <v>0</v>
          </cell>
          <cell r="G1262">
            <v>0</v>
          </cell>
        </row>
        <row r="1263">
          <cell r="D1263">
            <v>0</v>
          </cell>
          <cell r="F1263">
            <v>0</v>
          </cell>
          <cell r="G1263">
            <v>0</v>
          </cell>
        </row>
        <row r="1264">
          <cell r="D1264">
            <v>0</v>
          </cell>
          <cell r="F1264">
            <v>0</v>
          </cell>
          <cell r="G1264">
            <v>0</v>
          </cell>
        </row>
        <row r="1265">
          <cell r="D1265">
            <v>0</v>
          </cell>
          <cell r="F1265">
            <v>0</v>
          </cell>
          <cell r="G1265">
            <v>0</v>
          </cell>
        </row>
        <row r="1266">
          <cell r="D1266">
            <v>0</v>
          </cell>
          <cell r="F1266">
            <v>0</v>
          </cell>
          <cell r="G1266">
            <v>0</v>
          </cell>
        </row>
        <row r="1267">
          <cell r="D1267">
            <v>0</v>
          </cell>
          <cell r="F1267">
            <v>0</v>
          </cell>
          <cell r="G1267">
            <v>0</v>
          </cell>
        </row>
        <row r="1268">
          <cell r="D1268">
            <v>0</v>
          </cell>
          <cell r="F1268">
            <v>0</v>
          </cell>
          <cell r="G1268">
            <v>0</v>
          </cell>
        </row>
        <row r="1269">
          <cell r="D1269">
            <v>0</v>
          </cell>
          <cell r="F1269">
            <v>0</v>
          </cell>
          <cell r="G1269">
            <v>0</v>
          </cell>
        </row>
        <row r="1270">
          <cell r="D1270">
            <v>0</v>
          </cell>
          <cell r="F1270">
            <v>0</v>
          </cell>
          <cell r="G1270">
            <v>0</v>
          </cell>
        </row>
        <row r="1271">
          <cell r="D1271">
            <v>0</v>
          </cell>
          <cell r="F1271">
            <v>0</v>
          </cell>
          <cell r="G1271">
            <v>0</v>
          </cell>
        </row>
        <row r="1272">
          <cell r="D1272">
            <v>0</v>
          </cell>
          <cell r="F1272">
            <v>0</v>
          </cell>
          <cell r="G1272">
            <v>0</v>
          </cell>
        </row>
        <row r="1273">
          <cell r="D1273">
            <v>0</v>
          </cell>
          <cell r="F1273">
            <v>0</v>
          </cell>
          <cell r="G1273">
            <v>0</v>
          </cell>
        </row>
        <row r="1274">
          <cell r="D1274">
            <v>0</v>
          </cell>
          <cell r="F1274">
            <v>0</v>
          </cell>
          <cell r="G1274">
            <v>0</v>
          </cell>
        </row>
        <row r="1275">
          <cell r="D1275">
            <v>0</v>
          </cell>
          <cell r="F1275">
            <v>0</v>
          </cell>
          <cell r="G1275">
            <v>0</v>
          </cell>
        </row>
        <row r="1276">
          <cell r="D1276">
            <v>0</v>
          </cell>
          <cell r="F1276">
            <v>0</v>
          </cell>
          <cell r="G1276">
            <v>0</v>
          </cell>
        </row>
        <row r="1277">
          <cell r="D1277">
            <v>0</v>
          </cell>
          <cell r="F1277">
            <v>0</v>
          </cell>
          <cell r="G1277">
            <v>0</v>
          </cell>
        </row>
        <row r="1278">
          <cell r="D1278">
            <v>0</v>
          </cell>
          <cell r="F1278">
            <v>0</v>
          </cell>
          <cell r="G1278">
            <v>0</v>
          </cell>
        </row>
        <row r="1279">
          <cell r="D1279">
            <v>0</v>
          </cell>
          <cell r="F1279">
            <v>0</v>
          </cell>
          <cell r="G1279">
            <v>0</v>
          </cell>
        </row>
        <row r="1280">
          <cell r="D1280">
            <v>0</v>
          </cell>
          <cell r="F1280">
            <v>0</v>
          </cell>
          <cell r="G1280">
            <v>0</v>
          </cell>
        </row>
        <row r="1281">
          <cell r="D1281">
            <v>0</v>
          </cell>
          <cell r="F1281">
            <v>0</v>
          </cell>
          <cell r="G1281">
            <v>0</v>
          </cell>
        </row>
        <row r="1282">
          <cell r="D1282">
            <v>0</v>
          </cell>
          <cell r="F1282">
            <v>0</v>
          </cell>
          <cell r="G1282">
            <v>0</v>
          </cell>
        </row>
        <row r="1283">
          <cell r="D1283">
            <v>0</v>
          </cell>
          <cell r="F1283">
            <v>0</v>
          </cell>
          <cell r="G1283">
            <v>0</v>
          </cell>
        </row>
        <row r="1284">
          <cell r="D1284">
            <v>0</v>
          </cell>
          <cell r="F1284">
            <v>0</v>
          </cell>
          <cell r="G1284">
            <v>0</v>
          </cell>
        </row>
        <row r="1285">
          <cell r="D1285">
            <v>0</v>
          </cell>
          <cell r="F1285">
            <v>0</v>
          </cell>
          <cell r="G1285">
            <v>0</v>
          </cell>
        </row>
        <row r="1286">
          <cell r="D1286">
            <v>0</v>
          </cell>
          <cell r="F1286">
            <v>0</v>
          </cell>
          <cell r="G1286">
            <v>0</v>
          </cell>
        </row>
        <row r="1287">
          <cell r="D1287">
            <v>0</v>
          </cell>
          <cell r="F1287">
            <v>0</v>
          </cell>
          <cell r="G1287">
            <v>0</v>
          </cell>
        </row>
        <row r="1288">
          <cell r="D1288">
            <v>0</v>
          </cell>
          <cell r="F1288">
            <v>0</v>
          </cell>
          <cell r="G1288">
            <v>0</v>
          </cell>
        </row>
        <row r="1289">
          <cell r="D1289">
            <v>0</v>
          </cell>
          <cell r="F1289">
            <v>0</v>
          </cell>
          <cell r="G1289">
            <v>0</v>
          </cell>
        </row>
        <row r="1290">
          <cell r="D1290">
            <v>0</v>
          </cell>
          <cell r="F1290">
            <v>0</v>
          </cell>
          <cell r="G1290">
            <v>0</v>
          </cell>
        </row>
        <row r="1291">
          <cell r="D1291">
            <v>0</v>
          </cell>
          <cell r="F1291">
            <v>0</v>
          </cell>
          <cell r="G1291">
            <v>0</v>
          </cell>
        </row>
        <row r="1292">
          <cell r="D1292">
            <v>0</v>
          </cell>
          <cell r="F1292">
            <v>0</v>
          </cell>
          <cell r="G1292">
            <v>0</v>
          </cell>
        </row>
        <row r="1293">
          <cell r="D1293">
            <v>0</v>
          </cell>
          <cell r="F1293">
            <v>0</v>
          </cell>
          <cell r="G1293">
            <v>0</v>
          </cell>
        </row>
        <row r="1294">
          <cell r="D1294">
            <v>0</v>
          </cell>
          <cell r="F1294">
            <v>0</v>
          </cell>
          <cell r="G1294">
            <v>0</v>
          </cell>
        </row>
        <row r="1295">
          <cell r="D1295">
            <v>0</v>
          </cell>
          <cell r="F1295">
            <v>0</v>
          </cell>
          <cell r="G1295">
            <v>0</v>
          </cell>
        </row>
        <row r="1296">
          <cell r="D1296">
            <v>0</v>
          </cell>
          <cell r="F1296">
            <v>0</v>
          </cell>
          <cell r="G1296">
            <v>0</v>
          </cell>
        </row>
        <row r="1297">
          <cell r="D1297">
            <v>0</v>
          </cell>
          <cell r="F1297">
            <v>0</v>
          </cell>
          <cell r="G1297">
            <v>0</v>
          </cell>
        </row>
        <row r="1298">
          <cell r="D1298">
            <v>0</v>
          </cell>
          <cell r="F1298">
            <v>0</v>
          </cell>
          <cell r="G1298">
            <v>0</v>
          </cell>
        </row>
        <row r="1299">
          <cell r="D1299">
            <v>0</v>
          </cell>
          <cell r="F1299">
            <v>0</v>
          </cell>
          <cell r="G1299">
            <v>0</v>
          </cell>
        </row>
        <row r="1300">
          <cell r="D1300">
            <v>0</v>
          </cell>
          <cell r="F1300">
            <v>0</v>
          </cell>
          <cell r="G1300">
            <v>0</v>
          </cell>
        </row>
        <row r="1301">
          <cell r="D1301">
            <v>0</v>
          </cell>
          <cell r="F1301">
            <v>0</v>
          </cell>
          <cell r="G1301">
            <v>0</v>
          </cell>
        </row>
        <row r="1302">
          <cell r="D1302">
            <v>0</v>
          </cell>
          <cell r="F1302">
            <v>0</v>
          </cell>
          <cell r="G1302">
            <v>0</v>
          </cell>
        </row>
        <row r="1303">
          <cell r="D1303">
            <v>0</v>
          </cell>
          <cell r="F1303">
            <v>0</v>
          </cell>
          <cell r="G1303">
            <v>0</v>
          </cell>
        </row>
        <row r="1304">
          <cell r="D1304">
            <v>0</v>
          </cell>
          <cell r="F1304">
            <v>0</v>
          </cell>
          <cell r="G1304">
            <v>0</v>
          </cell>
        </row>
        <row r="1305">
          <cell r="D1305">
            <v>0</v>
          </cell>
          <cell r="F1305">
            <v>0</v>
          </cell>
          <cell r="G1305">
            <v>0</v>
          </cell>
        </row>
        <row r="1306">
          <cell r="D1306">
            <v>0</v>
          </cell>
          <cell r="F1306">
            <v>0</v>
          </cell>
          <cell r="G1306">
            <v>0</v>
          </cell>
        </row>
        <row r="1307">
          <cell r="D1307">
            <v>0</v>
          </cell>
          <cell r="F1307">
            <v>0</v>
          </cell>
          <cell r="G1307">
            <v>0</v>
          </cell>
        </row>
        <row r="1308">
          <cell r="D1308">
            <v>0</v>
          </cell>
          <cell r="F1308">
            <v>0</v>
          </cell>
          <cell r="G1308">
            <v>0</v>
          </cell>
        </row>
        <row r="1309">
          <cell r="D1309">
            <v>0</v>
          </cell>
          <cell r="F1309">
            <v>0</v>
          </cell>
          <cell r="G1309">
            <v>0</v>
          </cell>
        </row>
        <row r="1310">
          <cell r="D1310">
            <v>0</v>
          </cell>
          <cell r="F1310">
            <v>0</v>
          </cell>
          <cell r="G1310">
            <v>0</v>
          </cell>
        </row>
        <row r="1311">
          <cell r="D1311">
            <v>0</v>
          </cell>
          <cell r="F1311">
            <v>0</v>
          </cell>
          <cell r="G1311">
            <v>0</v>
          </cell>
        </row>
        <row r="1312">
          <cell r="D1312">
            <v>0</v>
          </cell>
          <cell r="F1312">
            <v>0</v>
          </cell>
          <cell r="G1312">
            <v>0</v>
          </cell>
        </row>
        <row r="1313">
          <cell r="D1313">
            <v>0</v>
          </cell>
          <cell r="F1313">
            <v>0</v>
          </cell>
          <cell r="G1313">
            <v>0</v>
          </cell>
        </row>
        <row r="1314">
          <cell r="D1314">
            <v>0</v>
          </cell>
          <cell r="F1314">
            <v>0</v>
          </cell>
          <cell r="G1314">
            <v>0</v>
          </cell>
        </row>
        <row r="1315">
          <cell r="D1315">
            <v>0</v>
          </cell>
          <cell r="F1315">
            <v>0</v>
          </cell>
          <cell r="G1315">
            <v>0</v>
          </cell>
        </row>
        <row r="1316">
          <cell r="D1316">
            <v>0</v>
          </cell>
          <cell r="F1316">
            <v>0</v>
          </cell>
          <cell r="G1316">
            <v>0</v>
          </cell>
        </row>
        <row r="1317">
          <cell r="D1317">
            <v>0</v>
          </cell>
          <cell r="F1317">
            <v>0</v>
          </cell>
          <cell r="G1317">
            <v>0</v>
          </cell>
        </row>
        <row r="1318">
          <cell r="D1318">
            <v>0</v>
          </cell>
          <cell r="F1318">
            <v>0</v>
          </cell>
          <cell r="G1318">
            <v>0</v>
          </cell>
        </row>
        <row r="1319">
          <cell r="D1319">
            <v>0</v>
          </cell>
          <cell r="F1319">
            <v>0</v>
          </cell>
          <cell r="G1319">
            <v>0</v>
          </cell>
        </row>
        <row r="1320">
          <cell r="D1320">
            <v>0</v>
          </cell>
          <cell r="F1320">
            <v>0</v>
          </cell>
          <cell r="G1320">
            <v>0</v>
          </cell>
        </row>
        <row r="1321">
          <cell r="D1321">
            <v>0</v>
          </cell>
          <cell r="F1321">
            <v>0</v>
          </cell>
          <cell r="G1321">
            <v>0</v>
          </cell>
        </row>
        <row r="1322">
          <cell r="D1322">
            <v>0</v>
          </cell>
          <cell r="F1322">
            <v>0</v>
          </cell>
          <cell r="G1322">
            <v>0</v>
          </cell>
        </row>
        <row r="1323">
          <cell r="D1323">
            <v>0</v>
          </cell>
          <cell r="F1323">
            <v>0</v>
          </cell>
          <cell r="G1323">
            <v>0</v>
          </cell>
        </row>
        <row r="1324">
          <cell r="D1324">
            <v>0</v>
          </cell>
          <cell r="F1324">
            <v>0</v>
          </cell>
          <cell r="G1324">
            <v>0</v>
          </cell>
        </row>
        <row r="1325">
          <cell r="D1325">
            <v>0</v>
          </cell>
          <cell r="F1325">
            <v>0</v>
          </cell>
          <cell r="G1325">
            <v>0</v>
          </cell>
        </row>
        <row r="1326">
          <cell r="D1326">
            <v>0</v>
          </cell>
          <cell r="F1326">
            <v>0</v>
          </cell>
          <cell r="G1326">
            <v>0</v>
          </cell>
        </row>
        <row r="1327">
          <cell r="D1327">
            <v>0</v>
          </cell>
          <cell r="F1327">
            <v>0</v>
          </cell>
          <cell r="G1327">
            <v>0</v>
          </cell>
        </row>
        <row r="1328">
          <cell r="D1328">
            <v>0</v>
          </cell>
          <cell r="F1328">
            <v>0</v>
          </cell>
          <cell r="G1328">
            <v>0</v>
          </cell>
        </row>
        <row r="1329">
          <cell r="D1329">
            <v>0</v>
          </cell>
          <cell r="F1329">
            <v>0</v>
          </cell>
          <cell r="G1329">
            <v>0</v>
          </cell>
        </row>
        <row r="1330">
          <cell r="D1330">
            <v>0</v>
          </cell>
          <cell r="F1330">
            <v>0</v>
          </cell>
          <cell r="G1330">
            <v>0</v>
          </cell>
        </row>
        <row r="1331">
          <cell r="D1331">
            <v>0</v>
          </cell>
          <cell r="F1331">
            <v>0</v>
          </cell>
          <cell r="G1331">
            <v>0</v>
          </cell>
        </row>
        <row r="1332">
          <cell r="D1332">
            <v>0</v>
          </cell>
          <cell r="F1332">
            <v>0</v>
          </cell>
          <cell r="G1332">
            <v>0</v>
          </cell>
        </row>
        <row r="1333">
          <cell r="D1333">
            <v>0</v>
          </cell>
          <cell r="F1333">
            <v>0</v>
          </cell>
          <cell r="G1333">
            <v>0</v>
          </cell>
        </row>
        <row r="1334">
          <cell r="D1334">
            <v>0</v>
          </cell>
          <cell r="F1334">
            <v>0</v>
          </cell>
          <cell r="G1334">
            <v>0</v>
          </cell>
        </row>
        <row r="1335">
          <cell r="D1335">
            <v>0</v>
          </cell>
          <cell r="F1335">
            <v>0</v>
          </cell>
          <cell r="G1335">
            <v>0</v>
          </cell>
        </row>
        <row r="1336">
          <cell r="D1336">
            <v>0</v>
          </cell>
          <cell r="F1336">
            <v>0</v>
          </cell>
          <cell r="G1336">
            <v>0</v>
          </cell>
        </row>
        <row r="1337">
          <cell r="D1337">
            <v>0</v>
          </cell>
          <cell r="F1337">
            <v>0</v>
          </cell>
          <cell r="G1337">
            <v>0</v>
          </cell>
        </row>
        <row r="1338">
          <cell r="D1338">
            <v>0</v>
          </cell>
          <cell r="F1338">
            <v>0</v>
          </cell>
          <cell r="G1338">
            <v>0</v>
          </cell>
        </row>
        <row r="1339">
          <cell r="D1339">
            <v>0</v>
          </cell>
          <cell r="F1339">
            <v>0</v>
          </cell>
          <cell r="G1339">
            <v>0</v>
          </cell>
        </row>
        <row r="1340">
          <cell r="D1340">
            <v>0</v>
          </cell>
          <cell r="F1340">
            <v>0</v>
          </cell>
          <cell r="G1340">
            <v>0</v>
          </cell>
        </row>
        <row r="1341">
          <cell r="D1341">
            <v>0</v>
          </cell>
          <cell r="F1341">
            <v>0</v>
          </cell>
          <cell r="G1341">
            <v>0</v>
          </cell>
        </row>
        <row r="1342">
          <cell r="D1342">
            <v>0</v>
          </cell>
          <cell r="F1342">
            <v>0</v>
          </cell>
          <cell r="G1342">
            <v>0</v>
          </cell>
        </row>
        <row r="1343">
          <cell r="D1343">
            <v>0</v>
          </cell>
          <cell r="F1343">
            <v>0</v>
          </cell>
          <cell r="G1343">
            <v>0</v>
          </cell>
        </row>
        <row r="1344">
          <cell r="D1344">
            <v>0</v>
          </cell>
          <cell r="F1344">
            <v>0</v>
          </cell>
          <cell r="G1344">
            <v>0</v>
          </cell>
        </row>
        <row r="1345">
          <cell r="D1345">
            <v>0</v>
          </cell>
          <cell r="F1345">
            <v>0</v>
          </cell>
          <cell r="G1345">
            <v>0</v>
          </cell>
        </row>
        <row r="1346">
          <cell r="D1346">
            <v>0</v>
          </cell>
          <cell r="F1346">
            <v>0</v>
          </cell>
          <cell r="G1346">
            <v>0</v>
          </cell>
        </row>
        <row r="1347">
          <cell r="D1347">
            <v>0</v>
          </cell>
          <cell r="F1347">
            <v>0</v>
          </cell>
          <cell r="G1347">
            <v>0</v>
          </cell>
        </row>
        <row r="1348">
          <cell r="D1348">
            <v>0</v>
          </cell>
          <cell r="F1348">
            <v>0</v>
          </cell>
          <cell r="G1348">
            <v>0</v>
          </cell>
        </row>
        <row r="1349">
          <cell r="D1349">
            <v>0</v>
          </cell>
          <cell r="F1349">
            <v>0</v>
          </cell>
          <cell r="G1349">
            <v>0</v>
          </cell>
        </row>
        <row r="1350">
          <cell r="D1350">
            <v>0</v>
          </cell>
          <cell r="F1350">
            <v>0</v>
          </cell>
          <cell r="G1350">
            <v>0</v>
          </cell>
        </row>
        <row r="1351">
          <cell r="D1351">
            <v>0</v>
          </cell>
          <cell r="F1351">
            <v>0</v>
          </cell>
          <cell r="G1351">
            <v>0</v>
          </cell>
        </row>
        <row r="1352">
          <cell r="D1352">
            <v>0</v>
          </cell>
          <cell r="F1352">
            <v>0</v>
          </cell>
          <cell r="G1352">
            <v>0</v>
          </cell>
        </row>
        <row r="1353">
          <cell r="D1353">
            <v>0</v>
          </cell>
          <cell r="F1353">
            <v>0</v>
          </cell>
          <cell r="G1353">
            <v>0</v>
          </cell>
        </row>
        <row r="1354">
          <cell r="D1354">
            <v>0</v>
          </cell>
          <cell r="F1354">
            <v>0</v>
          </cell>
          <cell r="G1354">
            <v>0</v>
          </cell>
        </row>
        <row r="1355">
          <cell r="D1355">
            <v>0</v>
          </cell>
          <cell r="F1355">
            <v>0</v>
          </cell>
          <cell r="G1355">
            <v>0</v>
          </cell>
        </row>
        <row r="1356">
          <cell r="D1356">
            <v>0</v>
          </cell>
          <cell r="F1356">
            <v>0</v>
          </cell>
          <cell r="G1356">
            <v>0</v>
          </cell>
        </row>
        <row r="1357">
          <cell r="D1357">
            <v>0</v>
          </cell>
          <cell r="F1357">
            <v>0</v>
          </cell>
          <cell r="G1357">
            <v>0</v>
          </cell>
        </row>
        <row r="1358">
          <cell r="D1358">
            <v>0</v>
          </cell>
          <cell r="F1358">
            <v>0</v>
          </cell>
          <cell r="G1358">
            <v>0</v>
          </cell>
        </row>
        <row r="1359">
          <cell r="D1359">
            <v>0</v>
          </cell>
          <cell r="F1359">
            <v>0</v>
          </cell>
          <cell r="G1359">
            <v>0</v>
          </cell>
        </row>
        <row r="1360">
          <cell r="D1360">
            <v>0</v>
          </cell>
          <cell r="F1360">
            <v>0</v>
          </cell>
          <cell r="G1360">
            <v>0</v>
          </cell>
        </row>
        <row r="1361">
          <cell r="D1361">
            <v>0</v>
          </cell>
          <cell r="F1361">
            <v>0</v>
          </cell>
          <cell r="G1361">
            <v>0</v>
          </cell>
        </row>
        <row r="1362">
          <cell r="D1362">
            <v>0</v>
          </cell>
          <cell r="F1362">
            <v>0</v>
          </cell>
          <cell r="G1362">
            <v>0</v>
          </cell>
        </row>
        <row r="1363">
          <cell r="D1363">
            <v>0</v>
          </cell>
          <cell r="F1363">
            <v>0</v>
          </cell>
          <cell r="G1363">
            <v>0</v>
          </cell>
        </row>
        <row r="1364">
          <cell r="D1364">
            <v>0</v>
          </cell>
          <cell r="F1364">
            <v>0</v>
          </cell>
          <cell r="G1364">
            <v>0</v>
          </cell>
        </row>
        <row r="1365">
          <cell r="D1365">
            <v>0</v>
          </cell>
          <cell r="F1365">
            <v>0</v>
          </cell>
          <cell r="G1365">
            <v>0</v>
          </cell>
        </row>
        <row r="1366">
          <cell r="D1366">
            <v>0</v>
          </cell>
          <cell r="F1366">
            <v>0</v>
          </cell>
          <cell r="G1366">
            <v>0</v>
          </cell>
        </row>
        <row r="1367">
          <cell r="D1367">
            <v>0</v>
          </cell>
          <cell r="F1367">
            <v>0</v>
          </cell>
          <cell r="G1367">
            <v>0</v>
          </cell>
        </row>
        <row r="1368">
          <cell r="D1368">
            <v>0</v>
          </cell>
          <cell r="F1368">
            <v>0</v>
          </cell>
          <cell r="G1368">
            <v>0</v>
          </cell>
        </row>
        <row r="1369">
          <cell r="D1369">
            <v>0</v>
          </cell>
          <cell r="F1369">
            <v>0</v>
          </cell>
          <cell r="G1369">
            <v>0</v>
          </cell>
        </row>
        <row r="1370">
          <cell r="D1370">
            <v>0</v>
          </cell>
          <cell r="F1370">
            <v>0</v>
          </cell>
          <cell r="G1370">
            <v>0</v>
          </cell>
        </row>
        <row r="1371">
          <cell r="D1371">
            <v>0</v>
          </cell>
          <cell r="F1371">
            <v>0</v>
          </cell>
          <cell r="G1371">
            <v>0</v>
          </cell>
        </row>
        <row r="1372">
          <cell r="D1372">
            <v>0</v>
          </cell>
          <cell r="F1372">
            <v>0</v>
          </cell>
          <cell r="G1372">
            <v>0</v>
          </cell>
        </row>
        <row r="1373">
          <cell r="D1373">
            <v>0</v>
          </cell>
          <cell r="F1373">
            <v>0</v>
          </cell>
          <cell r="G1373">
            <v>0</v>
          </cell>
        </row>
        <row r="1374">
          <cell r="D1374">
            <v>0</v>
          </cell>
          <cell r="F1374">
            <v>0</v>
          </cell>
          <cell r="G1374">
            <v>0</v>
          </cell>
        </row>
        <row r="1375">
          <cell r="D1375">
            <v>0</v>
          </cell>
          <cell r="F1375">
            <v>0</v>
          </cell>
          <cell r="G1375">
            <v>0</v>
          </cell>
        </row>
        <row r="1376">
          <cell r="D1376">
            <v>0</v>
          </cell>
          <cell r="F1376">
            <v>0</v>
          </cell>
          <cell r="G1376">
            <v>0</v>
          </cell>
        </row>
        <row r="1377">
          <cell r="D1377">
            <v>0</v>
          </cell>
          <cell r="F1377">
            <v>0</v>
          </cell>
          <cell r="G1377">
            <v>0</v>
          </cell>
        </row>
        <row r="1378">
          <cell r="D1378">
            <v>0</v>
          </cell>
          <cell r="F1378">
            <v>0</v>
          </cell>
          <cell r="G1378">
            <v>0</v>
          </cell>
        </row>
        <row r="1379">
          <cell r="D1379">
            <v>0</v>
          </cell>
          <cell r="F1379">
            <v>0</v>
          </cell>
          <cell r="G1379">
            <v>0</v>
          </cell>
        </row>
        <row r="1380">
          <cell r="D1380">
            <v>0</v>
          </cell>
          <cell r="F1380">
            <v>0</v>
          </cell>
          <cell r="G1380">
            <v>0</v>
          </cell>
        </row>
        <row r="1381">
          <cell r="D1381">
            <v>0</v>
          </cell>
          <cell r="F1381">
            <v>0</v>
          </cell>
          <cell r="G1381">
            <v>0</v>
          </cell>
        </row>
        <row r="1382">
          <cell r="D1382">
            <v>0</v>
          </cell>
          <cell r="F1382">
            <v>0</v>
          </cell>
          <cell r="G1382">
            <v>0</v>
          </cell>
        </row>
        <row r="1383">
          <cell r="D1383">
            <v>0</v>
          </cell>
          <cell r="F1383">
            <v>0</v>
          </cell>
          <cell r="G1383">
            <v>0</v>
          </cell>
        </row>
        <row r="1384">
          <cell r="D1384">
            <v>0</v>
          </cell>
          <cell r="F1384">
            <v>0</v>
          </cell>
          <cell r="G1384">
            <v>0</v>
          </cell>
        </row>
        <row r="1385">
          <cell r="D1385">
            <v>0</v>
          </cell>
          <cell r="F1385">
            <v>0</v>
          </cell>
          <cell r="G1385">
            <v>0</v>
          </cell>
        </row>
        <row r="1386">
          <cell r="D1386">
            <v>0</v>
          </cell>
          <cell r="F1386">
            <v>0</v>
          </cell>
          <cell r="G1386">
            <v>0</v>
          </cell>
        </row>
        <row r="1387">
          <cell r="D1387">
            <v>0</v>
          </cell>
          <cell r="F1387">
            <v>0</v>
          </cell>
          <cell r="G1387">
            <v>0</v>
          </cell>
        </row>
        <row r="1388">
          <cell r="D1388">
            <v>0</v>
          </cell>
          <cell r="F1388">
            <v>0</v>
          </cell>
          <cell r="G1388">
            <v>0</v>
          </cell>
        </row>
        <row r="1389">
          <cell r="D1389">
            <v>0</v>
          </cell>
          <cell r="F1389">
            <v>0</v>
          </cell>
          <cell r="G1389">
            <v>0</v>
          </cell>
        </row>
        <row r="1390">
          <cell r="D1390">
            <v>0</v>
          </cell>
          <cell r="F1390">
            <v>0</v>
          </cell>
          <cell r="G1390">
            <v>0</v>
          </cell>
        </row>
        <row r="1391">
          <cell r="D1391">
            <v>0</v>
          </cell>
          <cell r="F1391">
            <v>0</v>
          </cell>
          <cell r="G1391">
            <v>0</v>
          </cell>
        </row>
        <row r="1392">
          <cell r="D1392">
            <v>0</v>
          </cell>
          <cell r="F1392">
            <v>0</v>
          </cell>
          <cell r="G1392">
            <v>0</v>
          </cell>
        </row>
        <row r="1393">
          <cell r="D1393">
            <v>0</v>
          </cell>
          <cell r="F1393">
            <v>0</v>
          </cell>
          <cell r="G1393">
            <v>0</v>
          </cell>
        </row>
        <row r="1394">
          <cell r="D1394">
            <v>0</v>
          </cell>
          <cell r="F1394">
            <v>0</v>
          </cell>
          <cell r="G1394">
            <v>0</v>
          </cell>
        </row>
        <row r="1395">
          <cell r="D1395">
            <v>0</v>
          </cell>
          <cell r="F1395">
            <v>0</v>
          </cell>
          <cell r="G1395">
            <v>0</v>
          </cell>
        </row>
        <row r="1396">
          <cell r="D1396">
            <v>0</v>
          </cell>
          <cell r="F1396">
            <v>0</v>
          </cell>
          <cell r="G1396">
            <v>0</v>
          </cell>
        </row>
        <row r="1397">
          <cell r="D1397">
            <v>0</v>
          </cell>
          <cell r="F1397">
            <v>0</v>
          </cell>
          <cell r="G1397">
            <v>0</v>
          </cell>
        </row>
        <row r="1398">
          <cell r="D1398">
            <v>0</v>
          </cell>
          <cell r="F1398">
            <v>0</v>
          </cell>
          <cell r="G1398">
            <v>0</v>
          </cell>
        </row>
        <row r="1399">
          <cell r="D1399">
            <v>0</v>
          </cell>
          <cell r="F1399">
            <v>0</v>
          </cell>
          <cell r="G1399">
            <v>0</v>
          </cell>
        </row>
        <row r="1400">
          <cell r="D1400">
            <v>0</v>
          </cell>
          <cell r="F1400">
            <v>0</v>
          </cell>
          <cell r="G1400">
            <v>0</v>
          </cell>
        </row>
        <row r="1401">
          <cell r="D1401">
            <v>0</v>
          </cell>
          <cell r="F1401">
            <v>0</v>
          </cell>
          <cell r="G1401">
            <v>0</v>
          </cell>
        </row>
        <row r="1402">
          <cell r="D1402">
            <v>0</v>
          </cell>
          <cell r="F1402">
            <v>0</v>
          </cell>
          <cell r="G1402">
            <v>0</v>
          </cell>
        </row>
        <row r="1403">
          <cell r="D1403">
            <v>0</v>
          </cell>
          <cell r="F1403">
            <v>0</v>
          </cell>
          <cell r="G1403">
            <v>0</v>
          </cell>
        </row>
        <row r="1404">
          <cell r="D1404">
            <v>0</v>
          </cell>
          <cell r="F1404">
            <v>0</v>
          </cell>
          <cell r="G1404">
            <v>0</v>
          </cell>
        </row>
        <row r="1405">
          <cell r="D1405">
            <v>0</v>
          </cell>
          <cell r="F1405">
            <v>0</v>
          </cell>
          <cell r="G1405">
            <v>0</v>
          </cell>
        </row>
        <row r="1406">
          <cell r="D1406">
            <v>0</v>
          </cell>
          <cell r="F1406">
            <v>0</v>
          </cell>
          <cell r="G1406">
            <v>0</v>
          </cell>
        </row>
        <row r="1407">
          <cell r="D1407">
            <v>0</v>
          </cell>
          <cell r="F1407">
            <v>0</v>
          </cell>
          <cell r="G1407">
            <v>0</v>
          </cell>
        </row>
        <row r="1408">
          <cell r="D1408">
            <v>0</v>
          </cell>
          <cell r="F1408">
            <v>0</v>
          </cell>
          <cell r="G1408">
            <v>0</v>
          </cell>
        </row>
        <row r="1409">
          <cell r="D1409">
            <v>0</v>
          </cell>
          <cell r="F1409">
            <v>0</v>
          </cell>
          <cell r="G1409">
            <v>0</v>
          </cell>
        </row>
        <row r="1410">
          <cell r="D1410">
            <v>0</v>
          </cell>
          <cell r="F1410">
            <v>0</v>
          </cell>
          <cell r="G1410">
            <v>0</v>
          </cell>
        </row>
        <row r="1411">
          <cell r="D1411">
            <v>0</v>
          </cell>
          <cell r="F1411">
            <v>0</v>
          </cell>
          <cell r="G1411">
            <v>0</v>
          </cell>
        </row>
        <row r="1412">
          <cell r="D1412">
            <v>0</v>
          </cell>
          <cell r="F1412">
            <v>0</v>
          </cell>
          <cell r="G1412">
            <v>0</v>
          </cell>
        </row>
        <row r="1413">
          <cell r="D1413">
            <v>0</v>
          </cell>
          <cell r="F1413">
            <v>0</v>
          </cell>
          <cell r="G1413">
            <v>0</v>
          </cell>
        </row>
        <row r="1414">
          <cell r="D1414">
            <v>0</v>
          </cell>
          <cell r="F1414">
            <v>0</v>
          </cell>
          <cell r="G1414">
            <v>0</v>
          </cell>
        </row>
        <row r="1415">
          <cell r="D1415">
            <v>0</v>
          </cell>
          <cell r="F1415">
            <v>0</v>
          </cell>
          <cell r="G1415">
            <v>0</v>
          </cell>
        </row>
        <row r="1416">
          <cell r="D1416">
            <v>0</v>
          </cell>
          <cell r="F1416">
            <v>0</v>
          </cell>
          <cell r="G1416">
            <v>0</v>
          </cell>
        </row>
        <row r="1417">
          <cell r="D1417">
            <v>0</v>
          </cell>
          <cell r="F1417">
            <v>0</v>
          </cell>
          <cell r="G1417">
            <v>0</v>
          </cell>
        </row>
        <row r="1418">
          <cell r="D1418">
            <v>0</v>
          </cell>
          <cell r="F1418">
            <v>0</v>
          </cell>
          <cell r="G1418">
            <v>0</v>
          </cell>
        </row>
        <row r="1419">
          <cell r="D1419">
            <v>0</v>
          </cell>
          <cell r="F1419">
            <v>0</v>
          </cell>
          <cell r="G1419">
            <v>0</v>
          </cell>
        </row>
        <row r="1420">
          <cell r="D1420">
            <v>0</v>
          </cell>
          <cell r="F1420">
            <v>0</v>
          </cell>
          <cell r="G1420">
            <v>0</v>
          </cell>
        </row>
        <row r="1421">
          <cell r="D1421">
            <v>0</v>
          </cell>
          <cell r="F1421">
            <v>0</v>
          </cell>
          <cell r="G1421">
            <v>0</v>
          </cell>
        </row>
        <row r="1422">
          <cell r="D1422">
            <v>0</v>
          </cell>
          <cell r="F1422">
            <v>0</v>
          </cell>
          <cell r="G1422">
            <v>0</v>
          </cell>
        </row>
        <row r="1423">
          <cell r="D1423">
            <v>0</v>
          </cell>
          <cell r="F1423">
            <v>0</v>
          </cell>
          <cell r="G1423">
            <v>0</v>
          </cell>
        </row>
        <row r="1424">
          <cell r="D1424">
            <v>0</v>
          </cell>
          <cell r="F1424">
            <v>0</v>
          </cell>
          <cell r="G1424">
            <v>0</v>
          </cell>
        </row>
        <row r="1425">
          <cell r="D1425">
            <v>0</v>
          </cell>
          <cell r="F1425">
            <v>0</v>
          </cell>
          <cell r="G1425">
            <v>0</v>
          </cell>
        </row>
        <row r="1426">
          <cell r="D1426">
            <v>0</v>
          </cell>
          <cell r="F1426">
            <v>0</v>
          </cell>
          <cell r="G1426">
            <v>0</v>
          </cell>
        </row>
        <row r="1427">
          <cell r="D1427">
            <v>0</v>
          </cell>
          <cell r="F1427">
            <v>0</v>
          </cell>
          <cell r="G1427">
            <v>0</v>
          </cell>
        </row>
        <row r="1428">
          <cell r="D1428">
            <v>0</v>
          </cell>
          <cell r="F1428">
            <v>0</v>
          </cell>
          <cell r="G1428">
            <v>0</v>
          </cell>
        </row>
        <row r="1429">
          <cell r="D1429">
            <v>0</v>
          </cell>
          <cell r="F1429">
            <v>0</v>
          </cell>
          <cell r="G1429">
            <v>0</v>
          </cell>
        </row>
        <row r="1430">
          <cell r="D1430">
            <v>0</v>
          </cell>
          <cell r="F1430">
            <v>0</v>
          </cell>
          <cell r="G1430">
            <v>0</v>
          </cell>
        </row>
        <row r="1431">
          <cell r="D1431">
            <v>0</v>
          </cell>
          <cell r="F1431">
            <v>0</v>
          </cell>
          <cell r="G1431">
            <v>0</v>
          </cell>
        </row>
        <row r="1432">
          <cell r="D1432">
            <v>0</v>
          </cell>
          <cell r="F1432">
            <v>0</v>
          </cell>
          <cell r="G1432">
            <v>0</v>
          </cell>
        </row>
        <row r="1433">
          <cell r="D1433">
            <v>0</v>
          </cell>
          <cell r="F1433">
            <v>0</v>
          </cell>
          <cell r="G1433">
            <v>0</v>
          </cell>
        </row>
        <row r="1434">
          <cell r="D1434">
            <v>0</v>
          </cell>
          <cell r="F1434">
            <v>0</v>
          </cell>
          <cell r="G1434">
            <v>0</v>
          </cell>
        </row>
        <row r="1435">
          <cell r="D1435">
            <v>0</v>
          </cell>
          <cell r="F1435">
            <v>0</v>
          </cell>
          <cell r="G1435">
            <v>0</v>
          </cell>
        </row>
        <row r="1436">
          <cell r="D1436">
            <v>0</v>
          </cell>
          <cell r="F1436">
            <v>0</v>
          </cell>
          <cell r="G1436">
            <v>0</v>
          </cell>
        </row>
        <row r="1437">
          <cell r="D1437">
            <v>0</v>
          </cell>
          <cell r="F1437">
            <v>0</v>
          </cell>
          <cell r="G1437">
            <v>0</v>
          </cell>
        </row>
        <row r="1438">
          <cell r="D1438">
            <v>0</v>
          </cell>
          <cell r="F1438">
            <v>0</v>
          </cell>
          <cell r="G1438">
            <v>0</v>
          </cell>
        </row>
        <row r="1439">
          <cell r="D1439">
            <v>0</v>
          </cell>
          <cell r="F1439">
            <v>0</v>
          </cell>
          <cell r="G1439">
            <v>0</v>
          </cell>
        </row>
        <row r="1440">
          <cell r="D1440">
            <v>0</v>
          </cell>
          <cell r="F1440">
            <v>0</v>
          </cell>
          <cell r="G1440">
            <v>0</v>
          </cell>
        </row>
        <row r="1441">
          <cell r="D1441">
            <v>0</v>
          </cell>
          <cell r="F1441">
            <v>0</v>
          </cell>
          <cell r="G1441">
            <v>0</v>
          </cell>
        </row>
        <row r="1442">
          <cell r="D1442">
            <v>0</v>
          </cell>
          <cell r="F1442">
            <v>0</v>
          </cell>
          <cell r="G1442">
            <v>0</v>
          </cell>
        </row>
        <row r="1443">
          <cell r="D1443">
            <v>0</v>
          </cell>
          <cell r="F1443">
            <v>0</v>
          </cell>
          <cell r="G1443">
            <v>0</v>
          </cell>
        </row>
        <row r="1444">
          <cell r="D1444">
            <v>0</v>
          </cell>
          <cell r="F1444">
            <v>0</v>
          </cell>
          <cell r="G1444">
            <v>0</v>
          </cell>
        </row>
        <row r="1445">
          <cell r="D1445">
            <v>0</v>
          </cell>
          <cell r="F1445">
            <v>0</v>
          </cell>
          <cell r="G1445">
            <v>0</v>
          </cell>
        </row>
        <row r="1446">
          <cell r="D1446">
            <v>0</v>
          </cell>
          <cell r="F1446">
            <v>0</v>
          </cell>
          <cell r="G1446">
            <v>0</v>
          </cell>
        </row>
        <row r="1447">
          <cell r="D1447">
            <v>0</v>
          </cell>
          <cell r="F1447">
            <v>0</v>
          </cell>
          <cell r="G1447">
            <v>0</v>
          </cell>
        </row>
        <row r="1448">
          <cell r="D1448">
            <v>0</v>
          </cell>
          <cell r="F1448">
            <v>0</v>
          </cell>
          <cell r="G1448">
            <v>0</v>
          </cell>
        </row>
        <row r="1449">
          <cell r="D1449">
            <v>0</v>
          </cell>
          <cell r="F1449">
            <v>0</v>
          </cell>
          <cell r="G1449">
            <v>0</v>
          </cell>
        </row>
        <row r="1450">
          <cell r="D1450">
            <v>0</v>
          </cell>
          <cell r="F1450">
            <v>0</v>
          </cell>
          <cell r="G1450">
            <v>0</v>
          </cell>
        </row>
        <row r="1451">
          <cell r="D1451">
            <v>0</v>
          </cell>
          <cell r="F1451">
            <v>0</v>
          </cell>
          <cell r="G1451">
            <v>0</v>
          </cell>
        </row>
        <row r="1452">
          <cell r="D1452">
            <v>0</v>
          </cell>
          <cell r="F1452">
            <v>0</v>
          </cell>
          <cell r="G1452">
            <v>0</v>
          </cell>
        </row>
        <row r="1453">
          <cell r="D1453">
            <v>0</v>
          </cell>
          <cell r="F1453">
            <v>0</v>
          </cell>
          <cell r="G1453">
            <v>0</v>
          </cell>
        </row>
        <row r="1454">
          <cell r="D1454">
            <v>0</v>
          </cell>
          <cell r="F1454">
            <v>0</v>
          </cell>
          <cell r="G1454">
            <v>0</v>
          </cell>
        </row>
        <row r="1455">
          <cell r="D1455">
            <v>0</v>
          </cell>
          <cell r="F1455">
            <v>0</v>
          </cell>
          <cell r="G1455">
            <v>0</v>
          </cell>
        </row>
        <row r="1456">
          <cell r="D1456">
            <v>0</v>
          </cell>
          <cell r="F1456">
            <v>0</v>
          </cell>
          <cell r="G1456">
            <v>0</v>
          </cell>
        </row>
        <row r="1457">
          <cell r="D1457">
            <v>0</v>
          </cell>
          <cell r="F1457">
            <v>0</v>
          </cell>
          <cell r="G1457">
            <v>0</v>
          </cell>
        </row>
        <row r="1458">
          <cell r="D1458">
            <v>0</v>
          </cell>
          <cell r="F1458">
            <v>0</v>
          </cell>
          <cell r="G1458">
            <v>0</v>
          </cell>
        </row>
        <row r="1459">
          <cell r="D1459">
            <v>0</v>
          </cell>
          <cell r="F1459">
            <v>0</v>
          </cell>
          <cell r="G1459">
            <v>0</v>
          </cell>
        </row>
        <row r="1460">
          <cell r="D1460">
            <v>0</v>
          </cell>
          <cell r="F1460">
            <v>0</v>
          </cell>
          <cell r="G1460">
            <v>0</v>
          </cell>
        </row>
        <row r="1461">
          <cell r="D1461">
            <v>0</v>
          </cell>
          <cell r="F1461">
            <v>0</v>
          </cell>
          <cell r="G1461">
            <v>0</v>
          </cell>
        </row>
        <row r="1462">
          <cell r="D1462">
            <v>0</v>
          </cell>
          <cell r="F1462">
            <v>0</v>
          </cell>
          <cell r="G1462">
            <v>0</v>
          </cell>
        </row>
        <row r="1463">
          <cell r="D1463">
            <v>0</v>
          </cell>
          <cell r="F1463">
            <v>0</v>
          </cell>
          <cell r="G1463">
            <v>0</v>
          </cell>
        </row>
        <row r="1464">
          <cell r="D1464">
            <v>0</v>
          </cell>
          <cell r="F1464">
            <v>0</v>
          </cell>
          <cell r="G1464">
            <v>0</v>
          </cell>
        </row>
        <row r="1465">
          <cell r="D1465">
            <v>0</v>
          </cell>
          <cell r="F1465">
            <v>0</v>
          </cell>
          <cell r="G1465">
            <v>0</v>
          </cell>
        </row>
        <row r="1466">
          <cell r="D1466">
            <v>0</v>
          </cell>
          <cell r="F1466">
            <v>0</v>
          </cell>
          <cell r="G1466">
            <v>0</v>
          </cell>
        </row>
        <row r="1467">
          <cell r="D1467">
            <v>0</v>
          </cell>
          <cell r="F1467">
            <v>0</v>
          </cell>
          <cell r="G1467">
            <v>0</v>
          </cell>
        </row>
        <row r="1468">
          <cell r="D1468">
            <v>0</v>
          </cell>
          <cell r="F1468">
            <v>0</v>
          </cell>
          <cell r="G1468">
            <v>0</v>
          </cell>
        </row>
        <row r="1469">
          <cell r="D1469">
            <v>0</v>
          </cell>
          <cell r="F1469">
            <v>0</v>
          </cell>
          <cell r="G1469">
            <v>0</v>
          </cell>
        </row>
        <row r="1470">
          <cell r="D1470">
            <v>0</v>
          </cell>
          <cell r="F1470">
            <v>0</v>
          </cell>
          <cell r="G1470">
            <v>0</v>
          </cell>
        </row>
        <row r="1471">
          <cell r="D1471">
            <v>0</v>
          </cell>
          <cell r="F1471">
            <v>0</v>
          </cell>
          <cell r="G1471">
            <v>0</v>
          </cell>
        </row>
        <row r="1472">
          <cell r="D1472">
            <v>0</v>
          </cell>
          <cell r="F1472">
            <v>0</v>
          </cell>
          <cell r="G1472">
            <v>0</v>
          </cell>
        </row>
        <row r="1473">
          <cell r="D1473">
            <v>0</v>
          </cell>
          <cell r="F1473">
            <v>0</v>
          </cell>
          <cell r="G1473">
            <v>0</v>
          </cell>
        </row>
        <row r="1474">
          <cell r="D1474">
            <v>0</v>
          </cell>
          <cell r="F1474">
            <v>0</v>
          </cell>
          <cell r="G1474">
            <v>0</v>
          </cell>
        </row>
        <row r="1475">
          <cell r="D1475">
            <v>0</v>
          </cell>
          <cell r="F1475">
            <v>0</v>
          </cell>
          <cell r="G1475">
            <v>0</v>
          </cell>
        </row>
        <row r="1476">
          <cell r="D1476">
            <v>0</v>
          </cell>
          <cell r="F1476">
            <v>0</v>
          </cell>
          <cell r="G1476">
            <v>0</v>
          </cell>
        </row>
        <row r="1477">
          <cell r="D1477">
            <v>0</v>
          </cell>
          <cell r="F1477">
            <v>0</v>
          </cell>
          <cell r="G1477">
            <v>0</v>
          </cell>
        </row>
        <row r="1478">
          <cell r="D1478">
            <v>0</v>
          </cell>
          <cell r="F1478">
            <v>0</v>
          </cell>
          <cell r="G1478">
            <v>0</v>
          </cell>
        </row>
        <row r="1479">
          <cell r="D1479">
            <v>0</v>
          </cell>
          <cell r="F1479">
            <v>0</v>
          </cell>
          <cell r="G1479">
            <v>0</v>
          </cell>
        </row>
        <row r="1480">
          <cell r="D1480">
            <v>0</v>
          </cell>
          <cell r="F1480">
            <v>0</v>
          </cell>
          <cell r="G1480">
            <v>0</v>
          </cell>
        </row>
        <row r="1481">
          <cell r="D1481">
            <v>0</v>
          </cell>
          <cell r="F1481">
            <v>0</v>
          </cell>
          <cell r="G1481">
            <v>0</v>
          </cell>
        </row>
        <row r="1482">
          <cell r="D1482">
            <v>0</v>
          </cell>
          <cell r="F1482">
            <v>0</v>
          </cell>
          <cell r="G1482">
            <v>0</v>
          </cell>
        </row>
        <row r="1483">
          <cell r="D1483">
            <v>0</v>
          </cell>
          <cell r="F1483">
            <v>0</v>
          </cell>
          <cell r="G1483">
            <v>0</v>
          </cell>
        </row>
        <row r="1484">
          <cell r="D1484">
            <v>0</v>
          </cell>
          <cell r="F1484">
            <v>0</v>
          </cell>
          <cell r="G1484">
            <v>0</v>
          </cell>
        </row>
        <row r="1485">
          <cell r="D1485">
            <v>0</v>
          </cell>
          <cell r="F1485">
            <v>0</v>
          </cell>
          <cell r="G1485">
            <v>0</v>
          </cell>
        </row>
        <row r="1486">
          <cell r="D1486">
            <v>0</v>
          </cell>
          <cell r="F1486">
            <v>0</v>
          </cell>
          <cell r="G1486">
            <v>0</v>
          </cell>
        </row>
        <row r="1487">
          <cell r="D1487">
            <v>0</v>
          </cell>
          <cell r="F1487">
            <v>0</v>
          </cell>
          <cell r="G1487">
            <v>0</v>
          </cell>
        </row>
        <row r="1488">
          <cell r="D1488">
            <v>0</v>
          </cell>
          <cell r="F1488">
            <v>0</v>
          </cell>
          <cell r="G1488">
            <v>0</v>
          </cell>
        </row>
        <row r="1489">
          <cell r="D1489">
            <v>0</v>
          </cell>
          <cell r="F1489">
            <v>0</v>
          </cell>
          <cell r="G1489">
            <v>0</v>
          </cell>
        </row>
        <row r="1490">
          <cell r="D1490">
            <v>0</v>
          </cell>
          <cell r="F1490">
            <v>0</v>
          </cell>
          <cell r="G1490">
            <v>0</v>
          </cell>
        </row>
        <row r="1491">
          <cell r="D1491">
            <v>0</v>
          </cell>
          <cell r="F1491">
            <v>0</v>
          </cell>
          <cell r="G1491">
            <v>0</v>
          </cell>
        </row>
        <row r="1492">
          <cell r="D1492">
            <v>0</v>
          </cell>
          <cell r="F1492">
            <v>0</v>
          </cell>
          <cell r="G1492">
            <v>0</v>
          </cell>
        </row>
        <row r="1493">
          <cell r="D1493">
            <v>0</v>
          </cell>
          <cell r="F1493">
            <v>0</v>
          </cell>
          <cell r="G1493">
            <v>0</v>
          </cell>
        </row>
        <row r="1494">
          <cell r="D1494">
            <v>0</v>
          </cell>
          <cell r="F1494">
            <v>0</v>
          </cell>
          <cell r="G1494">
            <v>0</v>
          </cell>
        </row>
        <row r="1495">
          <cell r="D1495">
            <v>0</v>
          </cell>
          <cell r="F1495">
            <v>0</v>
          </cell>
          <cell r="G1495">
            <v>0</v>
          </cell>
        </row>
        <row r="1496">
          <cell r="D1496">
            <v>0</v>
          </cell>
          <cell r="F1496">
            <v>0</v>
          </cell>
          <cell r="G1496">
            <v>0</v>
          </cell>
        </row>
        <row r="1497">
          <cell r="D1497">
            <v>0</v>
          </cell>
          <cell r="F1497">
            <v>0</v>
          </cell>
          <cell r="G1497">
            <v>0</v>
          </cell>
        </row>
        <row r="1498">
          <cell r="D1498">
            <v>0</v>
          </cell>
          <cell r="F1498">
            <v>0</v>
          </cell>
          <cell r="G1498">
            <v>0</v>
          </cell>
        </row>
        <row r="1499">
          <cell r="D1499">
            <v>0</v>
          </cell>
          <cell r="F1499">
            <v>0</v>
          </cell>
          <cell r="G1499">
            <v>0</v>
          </cell>
        </row>
        <row r="1500">
          <cell r="D1500">
            <v>0</v>
          </cell>
          <cell r="F1500">
            <v>0</v>
          </cell>
          <cell r="G1500">
            <v>0</v>
          </cell>
        </row>
        <row r="1501">
          <cell r="D1501">
            <v>0</v>
          </cell>
          <cell r="F1501">
            <v>0</v>
          </cell>
          <cell r="G1501">
            <v>0</v>
          </cell>
        </row>
        <row r="1502">
          <cell r="D1502">
            <v>0</v>
          </cell>
          <cell r="F1502">
            <v>0</v>
          </cell>
          <cell r="G1502">
            <v>0</v>
          </cell>
        </row>
        <row r="1503">
          <cell r="D1503">
            <v>0</v>
          </cell>
          <cell r="F1503">
            <v>0</v>
          </cell>
          <cell r="G1503">
            <v>0</v>
          </cell>
        </row>
        <row r="1504">
          <cell r="D1504">
            <v>0</v>
          </cell>
          <cell r="F1504">
            <v>0</v>
          </cell>
          <cell r="G1504">
            <v>0</v>
          </cell>
        </row>
        <row r="1505">
          <cell r="D1505">
            <v>0</v>
          </cell>
          <cell r="F1505">
            <v>0</v>
          </cell>
          <cell r="G1505">
            <v>0</v>
          </cell>
        </row>
        <row r="1506">
          <cell r="D1506">
            <v>0</v>
          </cell>
          <cell r="F1506">
            <v>0</v>
          </cell>
          <cell r="G1506">
            <v>0</v>
          </cell>
        </row>
        <row r="1507">
          <cell r="D1507">
            <v>0</v>
          </cell>
          <cell r="F1507">
            <v>0</v>
          </cell>
          <cell r="G1507">
            <v>0</v>
          </cell>
        </row>
        <row r="1508">
          <cell r="D1508">
            <v>0</v>
          </cell>
          <cell r="F1508">
            <v>0</v>
          </cell>
          <cell r="G1508">
            <v>0</v>
          </cell>
        </row>
        <row r="1509">
          <cell r="D1509">
            <v>0</v>
          </cell>
          <cell r="F1509">
            <v>0</v>
          </cell>
          <cell r="G1509">
            <v>0</v>
          </cell>
        </row>
        <row r="1510">
          <cell r="D1510">
            <v>0</v>
          </cell>
          <cell r="F1510">
            <v>0</v>
          </cell>
          <cell r="G1510">
            <v>0</v>
          </cell>
        </row>
        <row r="1511">
          <cell r="D1511">
            <v>0</v>
          </cell>
          <cell r="F1511">
            <v>0</v>
          </cell>
          <cell r="G1511">
            <v>0</v>
          </cell>
        </row>
        <row r="1512">
          <cell r="D1512">
            <v>0</v>
          </cell>
          <cell r="F1512">
            <v>0</v>
          </cell>
          <cell r="G1512">
            <v>0</v>
          </cell>
        </row>
        <row r="1513">
          <cell r="D1513">
            <v>0</v>
          </cell>
          <cell r="F1513">
            <v>0</v>
          </cell>
          <cell r="G1513">
            <v>0</v>
          </cell>
        </row>
        <row r="1514">
          <cell r="D1514">
            <v>0</v>
          </cell>
          <cell r="F1514">
            <v>0</v>
          </cell>
          <cell r="G1514">
            <v>0</v>
          </cell>
        </row>
        <row r="1515">
          <cell r="D1515">
            <v>0</v>
          </cell>
          <cell r="F1515">
            <v>0</v>
          </cell>
          <cell r="G1515">
            <v>0</v>
          </cell>
        </row>
        <row r="1516">
          <cell r="D1516">
            <v>0</v>
          </cell>
          <cell r="F1516">
            <v>0</v>
          </cell>
          <cell r="G1516">
            <v>0</v>
          </cell>
        </row>
        <row r="1517">
          <cell r="D1517">
            <v>0</v>
          </cell>
          <cell r="F1517">
            <v>0</v>
          </cell>
          <cell r="G1517">
            <v>0</v>
          </cell>
        </row>
        <row r="1518">
          <cell r="D1518">
            <v>0</v>
          </cell>
          <cell r="F1518">
            <v>0</v>
          </cell>
          <cell r="G1518">
            <v>0</v>
          </cell>
        </row>
        <row r="1519">
          <cell r="D1519">
            <v>0</v>
          </cell>
          <cell r="F1519">
            <v>0</v>
          </cell>
          <cell r="G1519">
            <v>0</v>
          </cell>
        </row>
        <row r="1520">
          <cell r="D1520">
            <v>0</v>
          </cell>
          <cell r="F1520">
            <v>0</v>
          </cell>
          <cell r="G1520">
            <v>0</v>
          </cell>
        </row>
        <row r="1521">
          <cell r="D1521">
            <v>0</v>
          </cell>
          <cell r="F1521">
            <v>0</v>
          </cell>
          <cell r="G1521">
            <v>0</v>
          </cell>
        </row>
        <row r="1522">
          <cell r="D1522">
            <v>0</v>
          </cell>
          <cell r="F1522">
            <v>0</v>
          </cell>
          <cell r="G1522">
            <v>0</v>
          </cell>
        </row>
        <row r="1523">
          <cell r="D1523">
            <v>0</v>
          </cell>
          <cell r="F1523">
            <v>0</v>
          </cell>
          <cell r="G1523">
            <v>0</v>
          </cell>
        </row>
        <row r="1524">
          <cell r="D1524">
            <v>0</v>
          </cell>
          <cell r="F1524">
            <v>0</v>
          </cell>
          <cell r="G1524">
            <v>0</v>
          </cell>
        </row>
        <row r="1525">
          <cell r="D1525">
            <v>0</v>
          </cell>
          <cell r="F1525">
            <v>0</v>
          </cell>
          <cell r="G1525">
            <v>0</v>
          </cell>
        </row>
        <row r="1526">
          <cell r="D1526">
            <v>0</v>
          </cell>
          <cell r="F1526">
            <v>0</v>
          </cell>
          <cell r="G1526">
            <v>0</v>
          </cell>
        </row>
        <row r="1527">
          <cell r="D1527">
            <v>0</v>
          </cell>
          <cell r="F1527">
            <v>0</v>
          </cell>
          <cell r="G1527">
            <v>0</v>
          </cell>
        </row>
        <row r="1528">
          <cell r="D1528">
            <v>0</v>
          </cell>
          <cell r="F1528">
            <v>0</v>
          </cell>
          <cell r="G1528">
            <v>0</v>
          </cell>
        </row>
        <row r="1529">
          <cell r="D1529">
            <v>0</v>
          </cell>
          <cell r="F1529">
            <v>0</v>
          </cell>
          <cell r="G1529">
            <v>0</v>
          </cell>
        </row>
        <row r="1530">
          <cell r="D1530">
            <v>0</v>
          </cell>
          <cell r="F1530">
            <v>0</v>
          </cell>
          <cell r="G1530">
            <v>0</v>
          </cell>
        </row>
        <row r="1531">
          <cell r="D1531">
            <v>0</v>
          </cell>
          <cell r="F1531">
            <v>0</v>
          </cell>
          <cell r="G1531">
            <v>0</v>
          </cell>
        </row>
        <row r="1532">
          <cell r="D1532">
            <v>0</v>
          </cell>
          <cell r="F1532">
            <v>0</v>
          </cell>
          <cell r="G1532">
            <v>0</v>
          </cell>
        </row>
        <row r="1533">
          <cell r="D1533">
            <v>0</v>
          </cell>
          <cell r="F1533">
            <v>0</v>
          </cell>
          <cell r="G1533">
            <v>0</v>
          </cell>
        </row>
        <row r="1534">
          <cell r="D1534">
            <v>0</v>
          </cell>
          <cell r="F1534">
            <v>0</v>
          </cell>
          <cell r="G1534">
            <v>0</v>
          </cell>
        </row>
        <row r="1535">
          <cell r="D1535">
            <v>0</v>
          </cell>
          <cell r="F1535">
            <v>0</v>
          </cell>
          <cell r="G1535">
            <v>0</v>
          </cell>
        </row>
        <row r="1536">
          <cell r="D1536">
            <v>0</v>
          </cell>
          <cell r="F1536">
            <v>0</v>
          </cell>
          <cell r="G1536">
            <v>0</v>
          </cell>
        </row>
        <row r="1537">
          <cell r="D1537">
            <v>0</v>
          </cell>
          <cell r="F1537">
            <v>0</v>
          </cell>
          <cell r="G1537">
            <v>0</v>
          </cell>
        </row>
        <row r="1538">
          <cell r="D1538">
            <v>0</v>
          </cell>
          <cell r="F1538">
            <v>0</v>
          </cell>
          <cell r="G1538">
            <v>0</v>
          </cell>
        </row>
        <row r="1539">
          <cell r="D1539">
            <v>0</v>
          </cell>
          <cell r="F1539">
            <v>0</v>
          </cell>
          <cell r="G1539">
            <v>0</v>
          </cell>
        </row>
        <row r="1540">
          <cell r="D1540">
            <v>0</v>
          </cell>
          <cell r="F1540">
            <v>0</v>
          </cell>
          <cell r="G1540">
            <v>0</v>
          </cell>
        </row>
        <row r="1541">
          <cell r="D1541">
            <v>0</v>
          </cell>
          <cell r="F1541">
            <v>0</v>
          </cell>
          <cell r="G1541">
            <v>0</v>
          </cell>
        </row>
        <row r="1542">
          <cell r="D1542">
            <v>0</v>
          </cell>
          <cell r="F1542">
            <v>0</v>
          </cell>
          <cell r="G1542">
            <v>0</v>
          </cell>
        </row>
        <row r="1543">
          <cell r="D1543">
            <v>0</v>
          </cell>
          <cell r="F1543">
            <v>0</v>
          </cell>
          <cell r="G1543">
            <v>0</v>
          </cell>
        </row>
        <row r="1544">
          <cell r="D1544">
            <v>0</v>
          </cell>
          <cell r="F1544">
            <v>0</v>
          </cell>
          <cell r="G1544">
            <v>0</v>
          </cell>
        </row>
        <row r="1545">
          <cell r="D1545">
            <v>0</v>
          </cell>
          <cell r="F1545">
            <v>0</v>
          </cell>
          <cell r="G1545">
            <v>0</v>
          </cell>
        </row>
        <row r="1546">
          <cell r="D1546">
            <v>0</v>
          </cell>
          <cell r="F1546">
            <v>0</v>
          </cell>
          <cell r="G1546">
            <v>0</v>
          </cell>
        </row>
        <row r="1547">
          <cell r="D1547">
            <v>0</v>
          </cell>
          <cell r="F1547">
            <v>0</v>
          </cell>
          <cell r="G1547">
            <v>0</v>
          </cell>
        </row>
        <row r="1548">
          <cell r="D1548">
            <v>0</v>
          </cell>
          <cell r="F1548">
            <v>0</v>
          </cell>
          <cell r="G1548">
            <v>0</v>
          </cell>
        </row>
        <row r="1549">
          <cell r="D1549">
            <v>0</v>
          </cell>
          <cell r="F1549">
            <v>0</v>
          </cell>
          <cell r="G1549">
            <v>0</v>
          </cell>
        </row>
        <row r="1550">
          <cell r="D1550">
            <v>0</v>
          </cell>
          <cell r="F1550">
            <v>0</v>
          </cell>
          <cell r="G1550">
            <v>0</v>
          </cell>
        </row>
        <row r="1551">
          <cell r="D1551">
            <v>0</v>
          </cell>
          <cell r="F1551">
            <v>0</v>
          </cell>
          <cell r="G1551">
            <v>0</v>
          </cell>
        </row>
        <row r="1552">
          <cell r="D1552">
            <v>0</v>
          </cell>
          <cell r="F1552">
            <v>0</v>
          </cell>
          <cell r="G1552">
            <v>0</v>
          </cell>
        </row>
        <row r="1553">
          <cell r="D1553">
            <v>0</v>
          </cell>
          <cell r="F1553">
            <v>0</v>
          </cell>
          <cell r="G1553">
            <v>0</v>
          </cell>
        </row>
        <row r="1554">
          <cell r="D1554">
            <v>0</v>
          </cell>
          <cell r="F1554">
            <v>0</v>
          </cell>
          <cell r="G1554">
            <v>0</v>
          </cell>
        </row>
        <row r="1555">
          <cell r="D1555">
            <v>0</v>
          </cell>
          <cell r="F1555">
            <v>0</v>
          </cell>
          <cell r="G1555">
            <v>0</v>
          </cell>
        </row>
        <row r="1556">
          <cell r="D1556">
            <v>0</v>
          </cell>
          <cell r="F1556">
            <v>0</v>
          </cell>
          <cell r="G1556">
            <v>0</v>
          </cell>
        </row>
        <row r="1557">
          <cell r="D1557">
            <v>0</v>
          </cell>
          <cell r="F1557">
            <v>0</v>
          </cell>
          <cell r="G1557">
            <v>0</v>
          </cell>
        </row>
        <row r="1558">
          <cell r="D1558">
            <v>0</v>
          </cell>
          <cell r="F1558">
            <v>0</v>
          </cell>
          <cell r="G1558">
            <v>0</v>
          </cell>
        </row>
        <row r="1559">
          <cell r="D1559">
            <v>0</v>
          </cell>
          <cell r="F1559">
            <v>0</v>
          </cell>
          <cell r="G1559">
            <v>0</v>
          </cell>
        </row>
        <row r="1560">
          <cell r="D1560">
            <v>0</v>
          </cell>
          <cell r="F1560">
            <v>0</v>
          </cell>
          <cell r="G1560">
            <v>0</v>
          </cell>
        </row>
        <row r="1561">
          <cell r="D1561">
            <v>0</v>
          </cell>
          <cell r="F1561">
            <v>0</v>
          </cell>
          <cell r="G1561">
            <v>0</v>
          </cell>
        </row>
        <row r="1562">
          <cell r="D1562">
            <v>0</v>
          </cell>
          <cell r="F1562">
            <v>0</v>
          </cell>
          <cell r="G1562">
            <v>0</v>
          </cell>
        </row>
        <row r="1563">
          <cell r="D1563">
            <v>0</v>
          </cell>
          <cell r="F1563">
            <v>0</v>
          </cell>
          <cell r="G1563">
            <v>0</v>
          </cell>
        </row>
        <row r="1564">
          <cell r="D1564">
            <v>0</v>
          </cell>
          <cell r="F1564">
            <v>0</v>
          </cell>
          <cell r="G1564">
            <v>0</v>
          </cell>
        </row>
        <row r="1565">
          <cell r="D1565">
            <v>0</v>
          </cell>
          <cell r="F1565">
            <v>0</v>
          </cell>
          <cell r="G1565">
            <v>0</v>
          </cell>
        </row>
        <row r="1566">
          <cell r="D1566">
            <v>0</v>
          </cell>
          <cell r="F1566">
            <v>0</v>
          </cell>
          <cell r="G1566">
            <v>0</v>
          </cell>
        </row>
        <row r="1567">
          <cell r="D1567">
            <v>0</v>
          </cell>
          <cell r="F1567">
            <v>0</v>
          </cell>
          <cell r="G1567">
            <v>0</v>
          </cell>
        </row>
        <row r="1568">
          <cell r="D1568">
            <v>0</v>
          </cell>
          <cell r="F1568">
            <v>0</v>
          </cell>
          <cell r="G1568">
            <v>0</v>
          </cell>
        </row>
        <row r="1569">
          <cell r="D1569">
            <v>0</v>
          </cell>
          <cell r="F1569">
            <v>0</v>
          </cell>
          <cell r="G1569">
            <v>0</v>
          </cell>
        </row>
        <row r="1570">
          <cell r="D1570">
            <v>0</v>
          </cell>
          <cell r="F1570">
            <v>0</v>
          </cell>
          <cell r="G1570">
            <v>0</v>
          </cell>
        </row>
        <row r="1571">
          <cell r="D1571">
            <v>0</v>
          </cell>
          <cell r="F1571">
            <v>0</v>
          </cell>
          <cell r="G1571">
            <v>0</v>
          </cell>
        </row>
        <row r="1572">
          <cell r="D1572">
            <v>0</v>
          </cell>
          <cell r="F1572">
            <v>0</v>
          </cell>
          <cell r="G1572">
            <v>0</v>
          </cell>
        </row>
        <row r="1573">
          <cell r="D1573">
            <v>0</v>
          </cell>
          <cell r="F1573">
            <v>0</v>
          </cell>
          <cell r="G1573">
            <v>0</v>
          </cell>
        </row>
        <row r="1574">
          <cell r="D1574">
            <v>0</v>
          </cell>
          <cell r="F1574">
            <v>0</v>
          </cell>
          <cell r="G1574">
            <v>0</v>
          </cell>
        </row>
        <row r="1575">
          <cell r="D1575">
            <v>0</v>
          </cell>
          <cell r="F1575">
            <v>0</v>
          </cell>
          <cell r="G1575">
            <v>0</v>
          </cell>
        </row>
        <row r="1576">
          <cell r="D1576">
            <v>0</v>
          </cell>
          <cell r="F1576">
            <v>0</v>
          </cell>
          <cell r="G1576">
            <v>0</v>
          </cell>
        </row>
        <row r="1577">
          <cell r="D1577">
            <v>0</v>
          </cell>
          <cell r="F1577">
            <v>0</v>
          </cell>
          <cell r="G1577">
            <v>0</v>
          </cell>
        </row>
        <row r="1578">
          <cell r="D1578">
            <v>0</v>
          </cell>
          <cell r="F1578">
            <v>0</v>
          </cell>
          <cell r="G1578">
            <v>0</v>
          </cell>
        </row>
        <row r="1579">
          <cell r="D1579">
            <v>0</v>
          </cell>
          <cell r="F1579">
            <v>0</v>
          </cell>
          <cell r="G1579">
            <v>0</v>
          </cell>
        </row>
        <row r="1580">
          <cell r="D1580">
            <v>0</v>
          </cell>
          <cell r="F1580">
            <v>0</v>
          </cell>
          <cell r="G1580">
            <v>0</v>
          </cell>
        </row>
        <row r="1581">
          <cell r="D1581">
            <v>0</v>
          </cell>
          <cell r="F1581">
            <v>0</v>
          </cell>
          <cell r="G1581">
            <v>0</v>
          </cell>
        </row>
        <row r="1582">
          <cell r="D1582">
            <v>0</v>
          </cell>
          <cell r="F1582">
            <v>0</v>
          </cell>
          <cell r="G1582">
            <v>0</v>
          </cell>
        </row>
        <row r="1583">
          <cell r="D1583">
            <v>0</v>
          </cell>
          <cell r="F1583">
            <v>0</v>
          </cell>
          <cell r="G1583">
            <v>0</v>
          </cell>
        </row>
        <row r="1584">
          <cell r="D1584">
            <v>0</v>
          </cell>
          <cell r="F1584">
            <v>0</v>
          </cell>
          <cell r="G1584">
            <v>0</v>
          </cell>
        </row>
        <row r="1585">
          <cell r="D1585">
            <v>0</v>
          </cell>
          <cell r="F1585">
            <v>0</v>
          </cell>
          <cell r="G1585">
            <v>0</v>
          </cell>
        </row>
        <row r="1586">
          <cell r="D1586">
            <v>0</v>
          </cell>
          <cell r="F1586">
            <v>0</v>
          </cell>
          <cell r="G1586">
            <v>0</v>
          </cell>
        </row>
        <row r="1587">
          <cell r="D1587">
            <v>0</v>
          </cell>
          <cell r="F1587">
            <v>0</v>
          </cell>
          <cell r="G1587">
            <v>0</v>
          </cell>
        </row>
        <row r="1588">
          <cell r="D1588">
            <v>0</v>
          </cell>
          <cell r="F1588">
            <v>0</v>
          </cell>
          <cell r="G1588">
            <v>0</v>
          </cell>
        </row>
        <row r="1589">
          <cell r="D1589">
            <v>0</v>
          </cell>
          <cell r="F1589">
            <v>0</v>
          </cell>
          <cell r="G1589">
            <v>0</v>
          </cell>
        </row>
        <row r="1590">
          <cell r="D1590">
            <v>0</v>
          </cell>
          <cell r="F1590">
            <v>0</v>
          </cell>
          <cell r="G1590">
            <v>0</v>
          </cell>
        </row>
        <row r="1591">
          <cell r="D1591">
            <v>0</v>
          </cell>
          <cell r="F1591">
            <v>0</v>
          </cell>
          <cell r="G1591">
            <v>0</v>
          </cell>
        </row>
        <row r="1592">
          <cell r="D1592">
            <v>0</v>
          </cell>
          <cell r="F1592">
            <v>0</v>
          </cell>
          <cell r="G1592">
            <v>0</v>
          </cell>
        </row>
        <row r="1593">
          <cell r="D1593">
            <v>0</v>
          </cell>
          <cell r="F1593">
            <v>0</v>
          </cell>
          <cell r="G1593">
            <v>0</v>
          </cell>
        </row>
        <row r="1594">
          <cell r="D1594">
            <v>0</v>
          </cell>
          <cell r="F1594">
            <v>0</v>
          </cell>
          <cell r="G1594">
            <v>0</v>
          </cell>
        </row>
        <row r="1595">
          <cell r="D1595">
            <v>0</v>
          </cell>
          <cell r="F1595">
            <v>0</v>
          </cell>
          <cell r="G1595">
            <v>0</v>
          </cell>
        </row>
        <row r="1596">
          <cell r="D1596">
            <v>0</v>
          </cell>
          <cell r="F1596">
            <v>0</v>
          </cell>
          <cell r="G1596">
            <v>0</v>
          </cell>
        </row>
        <row r="1597">
          <cell r="D1597">
            <v>0</v>
          </cell>
          <cell r="F1597">
            <v>0</v>
          </cell>
          <cell r="G1597">
            <v>0</v>
          </cell>
        </row>
        <row r="1598">
          <cell r="D1598">
            <v>0</v>
          </cell>
          <cell r="F1598">
            <v>0</v>
          </cell>
          <cell r="G1598">
            <v>0</v>
          </cell>
        </row>
        <row r="1599">
          <cell r="D1599">
            <v>0</v>
          </cell>
          <cell r="F1599">
            <v>0</v>
          </cell>
          <cell r="G1599">
            <v>0</v>
          </cell>
        </row>
        <row r="1600">
          <cell r="D1600">
            <v>0</v>
          </cell>
          <cell r="F1600">
            <v>0</v>
          </cell>
          <cell r="G1600">
            <v>0</v>
          </cell>
        </row>
        <row r="1601">
          <cell r="D1601">
            <v>0</v>
          </cell>
          <cell r="F1601">
            <v>0</v>
          </cell>
          <cell r="G1601">
            <v>0</v>
          </cell>
        </row>
        <row r="1602">
          <cell r="D1602">
            <v>0</v>
          </cell>
          <cell r="F1602">
            <v>0</v>
          </cell>
          <cell r="G1602">
            <v>0</v>
          </cell>
        </row>
        <row r="1603">
          <cell r="D1603">
            <v>0</v>
          </cell>
          <cell r="F1603">
            <v>0</v>
          </cell>
          <cell r="G1603">
            <v>0</v>
          </cell>
        </row>
        <row r="1604">
          <cell r="D1604">
            <v>0</v>
          </cell>
          <cell r="F1604">
            <v>0</v>
          </cell>
          <cell r="G1604">
            <v>0</v>
          </cell>
        </row>
        <row r="1605">
          <cell r="D1605">
            <v>0</v>
          </cell>
          <cell r="F1605">
            <v>0</v>
          </cell>
          <cell r="G1605">
            <v>0</v>
          </cell>
        </row>
        <row r="1606">
          <cell r="D1606">
            <v>0</v>
          </cell>
          <cell r="F1606">
            <v>0</v>
          </cell>
          <cell r="G1606">
            <v>0</v>
          </cell>
        </row>
        <row r="1607">
          <cell r="D1607">
            <v>0</v>
          </cell>
          <cell r="F1607">
            <v>0</v>
          </cell>
          <cell r="G1607">
            <v>0</v>
          </cell>
        </row>
        <row r="1608">
          <cell r="D1608">
            <v>0</v>
          </cell>
          <cell r="F1608">
            <v>0</v>
          </cell>
          <cell r="G1608">
            <v>0</v>
          </cell>
        </row>
        <row r="1609">
          <cell r="D1609">
            <v>0</v>
          </cell>
          <cell r="F1609">
            <v>0</v>
          </cell>
          <cell r="G1609">
            <v>0</v>
          </cell>
        </row>
        <row r="1610">
          <cell r="D1610">
            <v>0</v>
          </cell>
          <cell r="F1610">
            <v>0</v>
          </cell>
          <cell r="G1610">
            <v>0</v>
          </cell>
        </row>
        <row r="1611">
          <cell r="D1611">
            <v>0</v>
          </cell>
          <cell r="F1611">
            <v>0</v>
          </cell>
          <cell r="G1611">
            <v>0</v>
          </cell>
        </row>
        <row r="1612">
          <cell r="D1612">
            <v>0</v>
          </cell>
          <cell r="F1612">
            <v>0</v>
          </cell>
          <cell r="G1612">
            <v>0</v>
          </cell>
        </row>
        <row r="1613">
          <cell r="D1613">
            <v>0</v>
          </cell>
          <cell r="F1613">
            <v>0</v>
          </cell>
          <cell r="G1613">
            <v>0</v>
          </cell>
        </row>
        <row r="1614">
          <cell r="D1614">
            <v>0</v>
          </cell>
          <cell r="F1614">
            <v>0</v>
          </cell>
          <cell r="G1614">
            <v>0</v>
          </cell>
        </row>
        <row r="1615">
          <cell r="D1615">
            <v>0</v>
          </cell>
          <cell r="F1615">
            <v>0</v>
          </cell>
          <cell r="G1615">
            <v>0</v>
          </cell>
        </row>
        <row r="1616">
          <cell r="D1616">
            <v>0</v>
          </cell>
          <cell r="F1616">
            <v>0</v>
          </cell>
          <cell r="G1616">
            <v>0</v>
          </cell>
        </row>
        <row r="1617">
          <cell r="D1617">
            <v>0</v>
          </cell>
          <cell r="F1617">
            <v>0</v>
          </cell>
          <cell r="G1617">
            <v>0</v>
          </cell>
        </row>
        <row r="1618">
          <cell r="D1618">
            <v>0</v>
          </cell>
          <cell r="F1618">
            <v>0</v>
          </cell>
          <cell r="G1618">
            <v>0</v>
          </cell>
        </row>
        <row r="1619">
          <cell r="D1619">
            <v>0</v>
          </cell>
          <cell r="F1619">
            <v>0</v>
          </cell>
          <cell r="G1619">
            <v>0</v>
          </cell>
        </row>
        <row r="1620">
          <cell r="D1620">
            <v>0</v>
          </cell>
          <cell r="F1620">
            <v>0</v>
          </cell>
          <cell r="G1620">
            <v>0</v>
          </cell>
        </row>
        <row r="1621">
          <cell r="D1621">
            <v>0</v>
          </cell>
          <cell r="F1621">
            <v>0</v>
          </cell>
          <cell r="G1621">
            <v>0</v>
          </cell>
        </row>
        <row r="1622">
          <cell r="D1622">
            <v>0</v>
          </cell>
          <cell r="F1622">
            <v>0</v>
          </cell>
          <cell r="G1622">
            <v>0</v>
          </cell>
        </row>
        <row r="1623">
          <cell r="D1623">
            <v>0</v>
          </cell>
          <cell r="F1623">
            <v>0</v>
          </cell>
          <cell r="G1623">
            <v>0</v>
          </cell>
        </row>
        <row r="1624">
          <cell r="D1624">
            <v>0</v>
          </cell>
          <cell r="F1624">
            <v>0</v>
          </cell>
          <cell r="G1624">
            <v>0</v>
          </cell>
        </row>
        <row r="1625">
          <cell r="D1625">
            <v>0</v>
          </cell>
          <cell r="F1625">
            <v>0</v>
          </cell>
          <cell r="G1625">
            <v>0</v>
          </cell>
        </row>
        <row r="1626">
          <cell r="D1626">
            <v>0</v>
          </cell>
          <cell r="F1626">
            <v>0</v>
          </cell>
          <cell r="G1626">
            <v>0</v>
          </cell>
        </row>
        <row r="1627">
          <cell r="D1627">
            <v>0</v>
          </cell>
          <cell r="F1627">
            <v>0</v>
          </cell>
          <cell r="G1627">
            <v>0</v>
          </cell>
        </row>
        <row r="1628">
          <cell r="D1628">
            <v>0</v>
          </cell>
          <cell r="F1628">
            <v>0</v>
          </cell>
          <cell r="G1628">
            <v>0</v>
          </cell>
        </row>
        <row r="1629">
          <cell r="D1629">
            <v>0</v>
          </cell>
          <cell r="F1629">
            <v>0</v>
          </cell>
          <cell r="G1629">
            <v>0</v>
          </cell>
        </row>
        <row r="1630">
          <cell r="D1630">
            <v>0</v>
          </cell>
          <cell r="F1630">
            <v>0</v>
          </cell>
          <cell r="G1630">
            <v>0</v>
          </cell>
        </row>
        <row r="1631">
          <cell r="D1631">
            <v>0</v>
          </cell>
          <cell r="F1631">
            <v>0</v>
          </cell>
          <cell r="G1631">
            <v>0</v>
          </cell>
        </row>
        <row r="1632">
          <cell r="D1632">
            <v>0</v>
          </cell>
          <cell r="F1632">
            <v>0</v>
          </cell>
          <cell r="G1632">
            <v>0</v>
          </cell>
        </row>
        <row r="1633">
          <cell r="D1633">
            <v>0</v>
          </cell>
          <cell r="F1633">
            <v>0</v>
          </cell>
          <cell r="G1633">
            <v>0</v>
          </cell>
        </row>
        <row r="1634">
          <cell r="D1634">
            <v>0</v>
          </cell>
          <cell r="F1634">
            <v>0</v>
          </cell>
          <cell r="G1634">
            <v>0</v>
          </cell>
        </row>
        <row r="1635">
          <cell r="D1635">
            <v>0</v>
          </cell>
          <cell r="F1635">
            <v>0</v>
          </cell>
          <cell r="G1635">
            <v>0</v>
          </cell>
        </row>
        <row r="1636">
          <cell r="D1636">
            <v>0</v>
          </cell>
          <cell r="F1636">
            <v>0</v>
          </cell>
          <cell r="G1636">
            <v>0</v>
          </cell>
        </row>
        <row r="1637">
          <cell r="D1637">
            <v>0</v>
          </cell>
          <cell r="F1637">
            <v>0</v>
          </cell>
          <cell r="G1637">
            <v>0</v>
          </cell>
        </row>
        <row r="1638">
          <cell r="D1638">
            <v>0</v>
          </cell>
          <cell r="F1638">
            <v>0</v>
          </cell>
          <cell r="G1638">
            <v>0</v>
          </cell>
        </row>
        <row r="1639">
          <cell r="D1639">
            <v>0</v>
          </cell>
          <cell r="F1639">
            <v>0</v>
          </cell>
          <cell r="G1639">
            <v>0</v>
          </cell>
        </row>
        <row r="1640">
          <cell r="D1640">
            <v>0</v>
          </cell>
          <cell r="F1640">
            <v>0</v>
          </cell>
          <cell r="G1640">
            <v>0</v>
          </cell>
        </row>
        <row r="1641">
          <cell r="D1641">
            <v>0</v>
          </cell>
          <cell r="F1641">
            <v>0</v>
          </cell>
          <cell r="G1641">
            <v>0</v>
          </cell>
        </row>
        <row r="1642">
          <cell r="D1642">
            <v>0</v>
          </cell>
          <cell r="F1642">
            <v>0</v>
          </cell>
          <cell r="G1642">
            <v>0</v>
          </cell>
        </row>
        <row r="1643">
          <cell r="D1643">
            <v>0</v>
          </cell>
          <cell r="F1643">
            <v>0</v>
          </cell>
          <cell r="G1643">
            <v>0</v>
          </cell>
        </row>
        <row r="1644">
          <cell r="D1644">
            <v>0</v>
          </cell>
          <cell r="F1644">
            <v>0</v>
          </cell>
          <cell r="G1644">
            <v>0</v>
          </cell>
        </row>
        <row r="1645">
          <cell r="D1645">
            <v>0</v>
          </cell>
          <cell r="F1645">
            <v>0</v>
          </cell>
          <cell r="G1645">
            <v>0</v>
          </cell>
        </row>
        <row r="1646">
          <cell r="D1646">
            <v>0</v>
          </cell>
          <cell r="F1646">
            <v>0</v>
          </cell>
          <cell r="G1646">
            <v>0</v>
          </cell>
        </row>
        <row r="1647">
          <cell r="D1647">
            <v>0</v>
          </cell>
          <cell r="F1647">
            <v>0</v>
          </cell>
          <cell r="G1647">
            <v>0</v>
          </cell>
        </row>
        <row r="1648">
          <cell r="D1648">
            <v>0</v>
          </cell>
          <cell r="F1648">
            <v>0</v>
          </cell>
          <cell r="G1648">
            <v>0</v>
          </cell>
        </row>
        <row r="1649">
          <cell r="D1649">
            <v>0</v>
          </cell>
          <cell r="F1649">
            <v>0</v>
          </cell>
          <cell r="G1649">
            <v>0</v>
          </cell>
        </row>
        <row r="1650">
          <cell r="D1650">
            <v>0</v>
          </cell>
          <cell r="F1650">
            <v>0</v>
          </cell>
          <cell r="G1650">
            <v>0</v>
          </cell>
        </row>
        <row r="1651">
          <cell r="D1651">
            <v>0</v>
          </cell>
          <cell r="F1651">
            <v>0</v>
          </cell>
          <cell r="G1651">
            <v>0</v>
          </cell>
        </row>
        <row r="1652">
          <cell r="D1652">
            <v>0</v>
          </cell>
          <cell r="F1652">
            <v>0</v>
          </cell>
          <cell r="G1652">
            <v>0</v>
          </cell>
        </row>
        <row r="1653">
          <cell r="D1653">
            <v>0</v>
          </cell>
          <cell r="F1653">
            <v>0</v>
          </cell>
          <cell r="G1653">
            <v>0</v>
          </cell>
        </row>
        <row r="1654">
          <cell r="D1654">
            <v>0</v>
          </cell>
          <cell r="F1654">
            <v>0</v>
          </cell>
          <cell r="G1654">
            <v>0</v>
          </cell>
        </row>
        <row r="1655">
          <cell r="D1655">
            <v>0</v>
          </cell>
          <cell r="F1655">
            <v>0</v>
          </cell>
          <cell r="G1655">
            <v>0</v>
          </cell>
        </row>
        <row r="1656">
          <cell r="D1656">
            <v>0</v>
          </cell>
          <cell r="F1656">
            <v>0</v>
          </cell>
          <cell r="G1656">
            <v>0</v>
          </cell>
        </row>
        <row r="1657">
          <cell r="D1657">
            <v>0</v>
          </cell>
          <cell r="F1657">
            <v>0</v>
          </cell>
          <cell r="G1657">
            <v>0</v>
          </cell>
        </row>
        <row r="1658">
          <cell r="D1658">
            <v>0</v>
          </cell>
          <cell r="F1658">
            <v>0</v>
          </cell>
          <cell r="G1658">
            <v>0</v>
          </cell>
        </row>
        <row r="1659">
          <cell r="D1659">
            <v>0</v>
          </cell>
          <cell r="F1659">
            <v>0</v>
          </cell>
          <cell r="G1659">
            <v>0</v>
          </cell>
        </row>
        <row r="1660">
          <cell r="D1660">
            <v>0</v>
          </cell>
          <cell r="F1660">
            <v>0</v>
          </cell>
          <cell r="G1660">
            <v>0</v>
          </cell>
        </row>
        <row r="1661">
          <cell r="D1661">
            <v>0</v>
          </cell>
          <cell r="F1661">
            <v>0</v>
          </cell>
          <cell r="G1661">
            <v>0</v>
          </cell>
        </row>
        <row r="1662">
          <cell r="D1662">
            <v>0</v>
          </cell>
          <cell r="F1662">
            <v>0</v>
          </cell>
          <cell r="G1662">
            <v>0</v>
          </cell>
        </row>
        <row r="1663">
          <cell r="D1663">
            <v>0</v>
          </cell>
          <cell r="F1663">
            <v>0</v>
          </cell>
          <cell r="G1663">
            <v>0</v>
          </cell>
        </row>
        <row r="1664">
          <cell r="D1664">
            <v>0</v>
          </cell>
          <cell r="F1664">
            <v>0</v>
          </cell>
          <cell r="G1664">
            <v>0</v>
          </cell>
        </row>
        <row r="1665">
          <cell r="D1665">
            <v>0</v>
          </cell>
          <cell r="F1665">
            <v>0</v>
          </cell>
          <cell r="G1665">
            <v>0</v>
          </cell>
        </row>
        <row r="1666">
          <cell r="D1666">
            <v>0</v>
          </cell>
          <cell r="F1666">
            <v>0</v>
          </cell>
          <cell r="G1666">
            <v>0</v>
          </cell>
        </row>
        <row r="1667">
          <cell r="D1667">
            <v>0</v>
          </cell>
          <cell r="F1667">
            <v>0</v>
          </cell>
          <cell r="G1667">
            <v>0</v>
          </cell>
        </row>
        <row r="1668">
          <cell r="D1668">
            <v>0</v>
          </cell>
          <cell r="F1668">
            <v>0</v>
          </cell>
          <cell r="G1668">
            <v>0</v>
          </cell>
        </row>
        <row r="1669">
          <cell r="D1669">
            <v>0</v>
          </cell>
          <cell r="F1669">
            <v>0</v>
          </cell>
          <cell r="G1669">
            <v>0</v>
          </cell>
        </row>
        <row r="1670">
          <cell r="D1670">
            <v>0</v>
          </cell>
          <cell r="F1670">
            <v>0</v>
          </cell>
          <cell r="G1670">
            <v>0</v>
          </cell>
        </row>
        <row r="1671">
          <cell r="D1671">
            <v>0</v>
          </cell>
          <cell r="F1671">
            <v>0</v>
          </cell>
          <cell r="G1671">
            <v>0</v>
          </cell>
        </row>
        <row r="1672">
          <cell r="D1672">
            <v>0</v>
          </cell>
          <cell r="F1672">
            <v>0</v>
          </cell>
          <cell r="G1672">
            <v>0</v>
          </cell>
        </row>
        <row r="1673">
          <cell r="D1673">
            <v>0</v>
          </cell>
          <cell r="F1673">
            <v>0</v>
          </cell>
          <cell r="G1673">
            <v>0</v>
          </cell>
        </row>
        <row r="1674">
          <cell r="D1674">
            <v>0</v>
          </cell>
          <cell r="F1674">
            <v>0</v>
          </cell>
          <cell r="G1674">
            <v>0</v>
          </cell>
        </row>
        <row r="1675">
          <cell r="D1675">
            <v>0</v>
          </cell>
          <cell r="F1675">
            <v>0</v>
          </cell>
          <cell r="G1675">
            <v>0</v>
          </cell>
        </row>
        <row r="1676">
          <cell r="D1676">
            <v>0</v>
          </cell>
          <cell r="F1676">
            <v>0</v>
          </cell>
          <cell r="G1676">
            <v>0</v>
          </cell>
        </row>
        <row r="1677">
          <cell r="D1677">
            <v>0</v>
          </cell>
          <cell r="F1677">
            <v>0</v>
          </cell>
          <cell r="G1677">
            <v>0</v>
          </cell>
        </row>
        <row r="1678">
          <cell r="D1678">
            <v>0</v>
          </cell>
          <cell r="F1678">
            <v>0</v>
          </cell>
          <cell r="G1678">
            <v>0</v>
          </cell>
        </row>
        <row r="1679">
          <cell r="D1679">
            <v>0</v>
          </cell>
          <cell r="F1679">
            <v>0</v>
          </cell>
          <cell r="G1679">
            <v>0</v>
          </cell>
        </row>
        <row r="1680">
          <cell r="D1680">
            <v>0</v>
          </cell>
          <cell r="F1680">
            <v>0</v>
          </cell>
          <cell r="G1680">
            <v>0</v>
          </cell>
        </row>
        <row r="1681">
          <cell r="D1681">
            <v>0</v>
          </cell>
          <cell r="F1681">
            <v>0</v>
          </cell>
          <cell r="G1681">
            <v>0</v>
          </cell>
        </row>
        <row r="1682">
          <cell r="D1682">
            <v>0</v>
          </cell>
          <cell r="F1682">
            <v>0</v>
          </cell>
          <cell r="G1682">
            <v>0</v>
          </cell>
        </row>
        <row r="1683">
          <cell r="D1683">
            <v>0</v>
          </cell>
          <cell r="F1683">
            <v>0</v>
          </cell>
          <cell r="G1683">
            <v>0</v>
          </cell>
        </row>
        <row r="1684">
          <cell r="D1684">
            <v>0</v>
          </cell>
          <cell r="F1684">
            <v>0</v>
          </cell>
          <cell r="G1684">
            <v>0</v>
          </cell>
        </row>
        <row r="1685">
          <cell r="D1685">
            <v>0</v>
          </cell>
          <cell r="F1685">
            <v>0</v>
          </cell>
          <cell r="G1685">
            <v>0</v>
          </cell>
        </row>
        <row r="1686">
          <cell r="D1686">
            <v>0</v>
          </cell>
          <cell r="F1686">
            <v>0</v>
          </cell>
          <cell r="G1686">
            <v>0</v>
          </cell>
        </row>
        <row r="1687">
          <cell r="D1687">
            <v>0</v>
          </cell>
          <cell r="F1687">
            <v>0</v>
          </cell>
          <cell r="G1687">
            <v>0</v>
          </cell>
        </row>
        <row r="1688">
          <cell r="D1688">
            <v>0</v>
          </cell>
          <cell r="F1688">
            <v>0</v>
          </cell>
          <cell r="G1688">
            <v>0</v>
          </cell>
        </row>
        <row r="1689">
          <cell r="D1689">
            <v>0</v>
          </cell>
          <cell r="F1689">
            <v>0</v>
          </cell>
          <cell r="G1689">
            <v>0</v>
          </cell>
        </row>
        <row r="1690">
          <cell r="D1690">
            <v>0</v>
          </cell>
          <cell r="F1690">
            <v>0</v>
          </cell>
          <cell r="G1690">
            <v>0</v>
          </cell>
        </row>
        <row r="1691">
          <cell r="D1691">
            <v>0</v>
          </cell>
          <cell r="F1691">
            <v>0</v>
          </cell>
          <cell r="G1691">
            <v>0</v>
          </cell>
        </row>
        <row r="1692">
          <cell r="D1692">
            <v>0</v>
          </cell>
          <cell r="F1692">
            <v>0</v>
          </cell>
          <cell r="G1692">
            <v>0</v>
          </cell>
        </row>
        <row r="1693">
          <cell r="D1693">
            <v>0</v>
          </cell>
          <cell r="F1693">
            <v>0</v>
          </cell>
          <cell r="G1693">
            <v>0</v>
          </cell>
        </row>
        <row r="1694">
          <cell r="D1694">
            <v>0</v>
          </cell>
          <cell r="F1694">
            <v>0</v>
          </cell>
          <cell r="G1694">
            <v>0</v>
          </cell>
        </row>
        <row r="1695">
          <cell r="D1695">
            <v>0</v>
          </cell>
          <cell r="F1695">
            <v>0</v>
          </cell>
          <cell r="G1695">
            <v>0</v>
          </cell>
        </row>
        <row r="1696">
          <cell r="D1696">
            <v>0</v>
          </cell>
          <cell r="F1696">
            <v>0</v>
          </cell>
          <cell r="G1696">
            <v>0</v>
          </cell>
        </row>
        <row r="1697">
          <cell r="D1697">
            <v>0</v>
          </cell>
          <cell r="F1697">
            <v>0</v>
          </cell>
          <cell r="G1697">
            <v>0</v>
          </cell>
        </row>
        <row r="1698">
          <cell r="D1698">
            <v>0</v>
          </cell>
          <cell r="F1698">
            <v>0</v>
          </cell>
          <cell r="G1698">
            <v>0</v>
          </cell>
        </row>
        <row r="1699">
          <cell r="D1699">
            <v>0</v>
          </cell>
          <cell r="F1699">
            <v>0</v>
          </cell>
          <cell r="G1699">
            <v>0</v>
          </cell>
        </row>
        <row r="1700">
          <cell r="D1700">
            <v>0</v>
          </cell>
          <cell r="F1700">
            <v>0</v>
          </cell>
          <cell r="G1700">
            <v>0</v>
          </cell>
        </row>
        <row r="1701">
          <cell r="D1701">
            <v>0</v>
          </cell>
          <cell r="F1701">
            <v>0</v>
          </cell>
          <cell r="G1701">
            <v>0</v>
          </cell>
        </row>
        <row r="1702">
          <cell r="D1702">
            <v>0</v>
          </cell>
          <cell r="F1702">
            <v>0</v>
          </cell>
          <cell r="G1702">
            <v>0</v>
          </cell>
        </row>
        <row r="1703">
          <cell r="D1703">
            <v>0</v>
          </cell>
          <cell r="F1703">
            <v>0</v>
          </cell>
          <cell r="G1703">
            <v>0</v>
          </cell>
        </row>
        <row r="1704">
          <cell r="D1704">
            <v>0</v>
          </cell>
          <cell r="F1704">
            <v>0</v>
          </cell>
          <cell r="G1704">
            <v>0</v>
          </cell>
        </row>
        <row r="1705">
          <cell r="D1705">
            <v>0</v>
          </cell>
          <cell r="F1705">
            <v>0</v>
          </cell>
          <cell r="G1705">
            <v>0</v>
          </cell>
        </row>
        <row r="1706">
          <cell r="D1706">
            <v>0</v>
          </cell>
          <cell r="F1706">
            <v>0</v>
          </cell>
          <cell r="G1706">
            <v>0</v>
          </cell>
        </row>
        <row r="1707">
          <cell r="D1707">
            <v>0</v>
          </cell>
          <cell r="F1707">
            <v>0</v>
          </cell>
          <cell r="G1707">
            <v>0</v>
          </cell>
        </row>
        <row r="1708">
          <cell r="D1708">
            <v>0</v>
          </cell>
          <cell r="F1708">
            <v>0</v>
          </cell>
          <cell r="G1708">
            <v>0</v>
          </cell>
        </row>
        <row r="1709">
          <cell r="D1709">
            <v>0</v>
          </cell>
          <cell r="F1709">
            <v>0</v>
          </cell>
          <cell r="G1709">
            <v>0</v>
          </cell>
        </row>
        <row r="1710">
          <cell r="D1710">
            <v>0</v>
          </cell>
          <cell r="F1710">
            <v>0</v>
          </cell>
          <cell r="G1710">
            <v>0</v>
          </cell>
        </row>
        <row r="1711">
          <cell r="D1711">
            <v>0</v>
          </cell>
          <cell r="F1711">
            <v>0</v>
          </cell>
          <cell r="G1711">
            <v>0</v>
          </cell>
        </row>
        <row r="1712">
          <cell r="D1712">
            <v>0</v>
          </cell>
          <cell r="F1712">
            <v>0</v>
          </cell>
          <cell r="G1712">
            <v>0</v>
          </cell>
        </row>
        <row r="1713">
          <cell r="D1713">
            <v>0</v>
          </cell>
          <cell r="F1713">
            <v>0</v>
          </cell>
          <cell r="G1713">
            <v>0</v>
          </cell>
        </row>
        <row r="1714">
          <cell r="D1714">
            <v>0</v>
          </cell>
          <cell r="F1714">
            <v>0</v>
          </cell>
          <cell r="G1714">
            <v>0</v>
          </cell>
        </row>
        <row r="1715">
          <cell r="D1715">
            <v>0</v>
          </cell>
          <cell r="F1715">
            <v>0</v>
          </cell>
          <cell r="G1715">
            <v>0</v>
          </cell>
        </row>
        <row r="1716">
          <cell r="D1716">
            <v>0</v>
          </cell>
          <cell r="F1716">
            <v>0</v>
          </cell>
          <cell r="G1716">
            <v>0</v>
          </cell>
        </row>
        <row r="1717">
          <cell r="D1717">
            <v>0</v>
          </cell>
          <cell r="F1717">
            <v>0</v>
          </cell>
          <cell r="G1717">
            <v>0</v>
          </cell>
        </row>
        <row r="1718">
          <cell r="D1718">
            <v>0</v>
          </cell>
          <cell r="F1718">
            <v>0</v>
          </cell>
          <cell r="G1718">
            <v>0</v>
          </cell>
        </row>
        <row r="1719">
          <cell r="D1719">
            <v>0</v>
          </cell>
          <cell r="F1719">
            <v>0</v>
          </cell>
          <cell r="G1719">
            <v>0</v>
          </cell>
        </row>
        <row r="1720">
          <cell r="D1720">
            <v>0</v>
          </cell>
          <cell r="F1720">
            <v>0</v>
          </cell>
          <cell r="G1720">
            <v>0</v>
          </cell>
        </row>
        <row r="1721">
          <cell r="D1721">
            <v>0</v>
          </cell>
          <cell r="F1721">
            <v>0</v>
          </cell>
          <cell r="G1721">
            <v>0</v>
          </cell>
        </row>
        <row r="1722">
          <cell r="D1722">
            <v>0</v>
          </cell>
          <cell r="F1722">
            <v>0</v>
          </cell>
          <cell r="G1722">
            <v>0</v>
          </cell>
        </row>
        <row r="1723">
          <cell r="D1723">
            <v>0</v>
          </cell>
          <cell r="F1723">
            <v>0</v>
          </cell>
          <cell r="G1723">
            <v>0</v>
          </cell>
        </row>
        <row r="1724">
          <cell r="D1724">
            <v>0</v>
          </cell>
          <cell r="F1724">
            <v>0</v>
          </cell>
          <cell r="G1724">
            <v>0</v>
          </cell>
        </row>
        <row r="1725">
          <cell r="D1725">
            <v>0</v>
          </cell>
          <cell r="F1725">
            <v>0</v>
          </cell>
          <cell r="G1725">
            <v>0</v>
          </cell>
        </row>
        <row r="1726">
          <cell r="D1726">
            <v>0</v>
          </cell>
          <cell r="F1726">
            <v>0</v>
          </cell>
          <cell r="G1726">
            <v>0</v>
          </cell>
        </row>
        <row r="1727">
          <cell r="D1727">
            <v>0</v>
          </cell>
          <cell r="F1727">
            <v>0</v>
          </cell>
          <cell r="G1727">
            <v>0</v>
          </cell>
        </row>
        <row r="1728">
          <cell r="D1728">
            <v>0</v>
          </cell>
          <cell r="F1728">
            <v>0</v>
          </cell>
          <cell r="G1728">
            <v>0</v>
          </cell>
        </row>
        <row r="1729">
          <cell r="D1729">
            <v>0</v>
          </cell>
          <cell r="F1729">
            <v>0</v>
          </cell>
          <cell r="G1729">
            <v>0</v>
          </cell>
        </row>
        <row r="1730">
          <cell r="D1730">
            <v>0</v>
          </cell>
          <cell r="F1730">
            <v>0</v>
          </cell>
          <cell r="G1730">
            <v>0</v>
          </cell>
        </row>
        <row r="1731">
          <cell r="D1731">
            <v>0</v>
          </cell>
          <cell r="F1731">
            <v>0</v>
          </cell>
          <cell r="G1731">
            <v>0</v>
          </cell>
        </row>
        <row r="1732">
          <cell r="D1732">
            <v>0</v>
          </cell>
          <cell r="F1732">
            <v>0</v>
          </cell>
          <cell r="G1732">
            <v>0</v>
          </cell>
        </row>
        <row r="1733">
          <cell r="D1733">
            <v>0</v>
          </cell>
          <cell r="F1733">
            <v>0</v>
          </cell>
          <cell r="G1733">
            <v>0</v>
          </cell>
        </row>
        <row r="1734">
          <cell r="D1734">
            <v>0</v>
          </cell>
          <cell r="F1734">
            <v>0</v>
          </cell>
          <cell r="G1734">
            <v>0</v>
          </cell>
        </row>
        <row r="1735">
          <cell r="D1735">
            <v>0</v>
          </cell>
          <cell r="F1735">
            <v>0</v>
          </cell>
          <cell r="G1735">
            <v>0</v>
          </cell>
        </row>
        <row r="1736">
          <cell r="D1736">
            <v>0</v>
          </cell>
          <cell r="F1736">
            <v>0</v>
          </cell>
          <cell r="G1736">
            <v>0</v>
          </cell>
        </row>
        <row r="1737">
          <cell r="D1737">
            <v>0</v>
          </cell>
          <cell r="F1737">
            <v>0</v>
          </cell>
          <cell r="G1737">
            <v>0</v>
          </cell>
        </row>
        <row r="1738">
          <cell r="D1738">
            <v>0</v>
          </cell>
          <cell r="F1738">
            <v>0</v>
          </cell>
          <cell r="G1738">
            <v>0</v>
          </cell>
        </row>
        <row r="1739">
          <cell r="D1739">
            <v>0</v>
          </cell>
          <cell r="F1739">
            <v>0</v>
          </cell>
          <cell r="G1739">
            <v>0</v>
          </cell>
        </row>
        <row r="1740">
          <cell r="D1740">
            <v>0</v>
          </cell>
          <cell r="F1740">
            <v>0</v>
          </cell>
          <cell r="G1740">
            <v>0</v>
          </cell>
        </row>
        <row r="1741">
          <cell r="D1741">
            <v>0</v>
          </cell>
          <cell r="F1741">
            <v>0</v>
          </cell>
          <cell r="G1741">
            <v>0</v>
          </cell>
        </row>
        <row r="1742">
          <cell r="D1742">
            <v>0</v>
          </cell>
          <cell r="F1742">
            <v>0</v>
          </cell>
          <cell r="G1742">
            <v>0</v>
          </cell>
        </row>
        <row r="1743">
          <cell r="D1743">
            <v>0</v>
          </cell>
          <cell r="F1743">
            <v>0</v>
          </cell>
          <cell r="G1743">
            <v>0</v>
          </cell>
        </row>
        <row r="1744">
          <cell r="D1744">
            <v>0</v>
          </cell>
          <cell r="F1744">
            <v>0</v>
          </cell>
          <cell r="G1744">
            <v>0</v>
          </cell>
        </row>
        <row r="1745">
          <cell r="D1745">
            <v>0</v>
          </cell>
          <cell r="F1745">
            <v>0</v>
          </cell>
          <cell r="G1745">
            <v>0</v>
          </cell>
        </row>
        <row r="1746">
          <cell r="D1746">
            <v>0</v>
          </cell>
          <cell r="F1746">
            <v>0</v>
          </cell>
          <cell r="G1746">
            <v>0</v>
          </cell>
        </row>
        <row r="1747">
          <cell r="D1747">
            <v>0</v>
          </cell>
          <cell r="F1747">
            <v>0</v>
          </cell>
          <cell r="G1747">
            <v>0</v>
          </cell>
        </row>
        <row r="1748">
          <cell r="D1748">
            <v>0</v>
          </cell>
          <cell r="F1748">
            <v>0</v>
          </cell>
          <cell r="G1748">
            <v>0</v>
          </cell>
        </row>
        <row r="1749">
          <cell r="D1749">
            <v>0</v>
          </cell>
          <cell r="F1749">
            <v>0</v>
          </cell>
          <cell r="G1749">
            <v>0</v>
          </cell>
        </row>
        <row r="1750">
          <cell r="D1750">
            <v>0</v>
          </cell>
          <cell r="F1750">
            <v>0</v>
          </cell>
          <cell r="G1750">
            <v>0</v>
          </cell>
        </row>
        <row r="1751">
          <cell r="D1751">
            <v>0</v>
          </cell>
          <cell r="F1751">
            <v>0</v>
          </cell>
          <cell r="G1751">
            <v>0</v>
          </cell>
        </row>
        <row r="1752">
          <cell r="D1752">
            <v>0</v>
          </cell>
          <cell r="F1752">
            <v>0</v>
          </cell>
          <cell r="G1752">
            <v>0</v>
          </cell>
        </row>
        <row r="1753">
          <cell r="D1753">
            <v>0</v>
          </cell>
          <cell r="F1753">
            <v>0</v>
          </cell>
          <cell r="G1753">
            <v>0</v>
          </cell>
        </row>
        <row r="1754">
          <cell r="D1754">
            <v>0</v>
          </cell>
          <cell r="F1754">
            <v>0</v>
          </cell>
          <cell r="G1754">
            <v>0</v>
          </cell>
        </row>
        <row r="1755">
          <cell r="D1755">
            <v>0</v>
          </cell>
          <cell r="F1755">
            <v>0</v>
          </cell>
          <cell r="G1755">
            <v>0</v>
          </cell>
        </row>
        <row r="1756">
          <cell r="D1756">
            <v>0</v>
          </cell>
          <cell r="F1756">
            <v>0</v>
          </cell>
          <cell r="G1756">
            <v>0</v>
          </cell>
        </row>
        <row r="1757">
          <cell r="D1757">
            <v>0</v>
          </cell>
          <cell r="F1757">
            <v>0</v>
          </cell>
          <cell r="G1757">
            <v>0</v>
          </cell>
        </row>
        <row r="1758">
          <cell r="D1758">
            <v>0</v>
          </cell>
          <cell r="F1758">
            <v>0</v>
          </cell>
          <cell r="G1758">
            <v>0</v>
          </cell>
        </row>
        <row r="1759">
          <cell r="D1759">
            <v>0</v>
          </cell>
          <cell r="F1759">
            <v>0</v>
          </cell>
          <cell r="G1759">
            <v>0</v>
          </cell>
        </row>
        <row r="1760">
          <cell r="D1760">
            <v>0</v>
          </cell>
          <cell r="F1760">
            <v>0</v>
          </cell>
          <cell r="G1760">
            <v>0</v>
          </cell>
        </row>
        <row r="1761">
          <cell r="D1761">
            <v>0</v>
          </cell>
          <cell r="F1761">
            <v>0</v>
          </cell>
          <cell r="G1761">
            <v>0</v>
          </cell>
        </row>
        <row r="1762">
          <cell r="D1762">
            <v>0</v>
          </cell>
          <cell r="F1762">
            <v>0</v>
          </cell>
          <cell r="G1762">
            <v>0</v>
          </cell>
        </row>
        <row r="1763">
          <cell r="D1763">
            <v>0</v>
          </cell>
          <cell r="F1763">
            <v>0</v>
          </cell>
          <cell r="G1763">
            <v>0</v>
          </cell>
        </row>
        <row r="1764">
          <cell r="D1764">
            <v>0</v>
          </cell>
          <cell r="F1764">
            <v>0</v>
          </cell>
          <cell r="G1764">
            <v>0</v>
          </cell>
        </row>
        <row r="1765">
          <cell r="D1765">
            <v>0</v>
          </cell>
          <cell r="F1765">
            <v>0</v>
          </cell>
          <cell r="G1765">
            <v>0</v>
          </cell>
        </row>
        <row r="1766">
          <cell r="D1766">
            <v>0</v>
          </cell>
          <cell r="F1766">
            <v>0</v>
          </cell>
          <cell r="G1766">
            <v>0</v>
          </cell>
        </row>
        <row r="1767">
          <cell r="D1767">
            <v>0</v>
          </cell>
          <cell r="F1767">
            <v>0</v>
          </cell>
          <cell r="G1767">
            <v>0</v>
          </cell>
        </row>
        <row r="1768">
          <cell r="D1768">
            <v>0</v>
          </cell>
          <cell r="F1768">
            <v>0</v>
          </cell>
          <cell r="G1768">
            <v>0</v>
          </cell>
        </row>
        <row r="1769">
          <cell r="D1769">
            <v>0</v>
          </cell>
          <cell r="F1769">
            <v>0</v>
          </cell>
          <cell r="G1769">
            <v>0</v>
          </cell>
        </row>
        <row r="1770">
          <cell r="D1770">
            <v>0</v>
          </cell>
          <cell r="F1770">
            <v>0</v>
          </cell>
          <cell r="G1770">
            <v>0</v>
          </cell>
        </row>
        <row r="1771">
          <cell r="D1771">
            <v>0</v>
          </cell>
          <cell r="F1771">
            <v>0</v>
          </cell>
          <cell r="G1771">
            <v>0</v>
          </cell>
        </row>
        <row r="1772">
          <cell r="D1772">
            <v>0</v>
          </cell>
          <cell r="F1772">
            <v>0</v>
          </cell>
          <cell r="G1772">
            <v>0</v>
          </cell>
        </row>
        <row r="1773">
          <cell r="D1773">
            <v>0</v>
          </cell>
          <cell r="F1773">
            <v>0</v>
          </cell>
          <cell r="G1773">
            <v>0</v>
          </cell>
        </row>
        <row r="1774">
          <cell r="D1774">
            <v>0</v>
          </cell>
          <cell r="F1774">
            <v>0</v>
          </cell>
          <cell r="G1774">
            <v>0</v>
          </cell>
        </row>
        <row r="1775">
          <cell r="D1775">
            <v>0</v>
          </cell>
          <cell r="F1775">
            <v>0</v>
          </cell>
          <cell r="G1775">
            <v>0</v>
          </cell>
        </row>
        <row r="1776">
          <cell r="D1776">
            <v>0</v>
          </cell>
          <cell r="F1776">
            <v>0</v>
          </cell>
          <cell r="G1776">
            <v>0</v>
          </cell>
        </row>
        <row r="1777">
          <cell r="D1777">
            <v>0</v>
          </cell>
          <cell r="F1777">
            <v>0</v>
          </cell>
          <cell r="G1777">
            <v>0</v>
          </cell>
        </row>
        <row r="1778">
          <cell r="D1778">
            <v>0</v>
          </cell>
          <cell r="F1778">
            <v>0</v>
          </cell>
          <cell r="G1778">
            <v>0</v>
          </cell>
        </row>
        <row r="1779">
          <cell r="D1779">
            <v>0</v>
          </cell>
          <cell r="F1779">
            <v>0</v>
          </cell>
          <cell r="G1779">
            <v>0</v>
          </cell>
        </row>
        <row r="1780">
          <cell r="D1780">
            <v>0</v>
          </cell>
          <cell r="F1780">
            <v>0</v>
          </cell>
          <cell r="G1780">
            <v>0</v>
          </cell>
        </row>
        <row r="1781">
          <cell r="D1781">
            <v>0</v>
          </cell>
          <cell r="F1781">
            <v>0</v>
          </cell>
          <cell r="G1781">
            <v>0</v>
          </cell>
        </row>
        <row r="1782">
          <cell r="D1782">
            <v>0</v>
          </cell>
          <cell r="F1782">
            <v>0</v>
          </cell>
          <cell r="G1782">
            <v>0</v>
          </cell>
        </row>
        <row r="1783">
          <cell r="D1783">
            <v>0</v>
          </cell>
          <cell r="F1783">
            <v>0</v>
          </cell>
          <cell r="G1783">
            <v>0</v>
          </cell>
        </row>
        <row r="1784">
          <cell r="D1784">
            <v>0</v>
          </cell>
          <cell r="F1784">
            <v>0</v>
          </cell>
          <cell r="G1784">
            <v>0</v>
          </cell>
        </row>
        <row r="1785">
          <cell r="D1785">
            <v>0</v>
          </cell>
          <cell r="F1785">
            <v>0</v>
          </cell>
          <cell r="G1785">
            <v>0</v>
          </cell>
        </row>
        <row r="1786">
          <cell r="D1786">
            <v>0</v>
          </cell>
          <cell r="F1786">
            <v>0</v>
          </cell>
          <cell r="G1786">
            <v>0</v>
          </cell>
        </row>
        <row r="1787">
          <cell r="D1787">
            <v>0</v>
          </cell>
          <cell r="F1787">
            <v>0</v>
          </cell>
          <cell r="G1787">
            <v>0</v>
          </cell>
        </row>
        <row r="1788">
          <cell r="D1788">
            <v>0</v>
          </cell>
          <cell r="F1788">
            <v>0</v>
          </cell>
          <cell r="G1788">
            <v>0</v>
          </cell>
        </row>
        <row r="1789">
          <cell r="D1789">
            <v>0</v>
          </cell>
          <cell r="F1789">
            <v>0</v>
          </cell>
          <cell r="G1789">
            <v>0</v>
          </cell>
        </row>
        <row r="1790">
          <cell r="D1790">
            <v>0</v>
          </cell>
          <cell r="F1790">
            <v>0</v>
          </cell>
          <cell r="G1790">
            <v>0</v>
          </cell>
        </row>
        <row r="1791">
          <cell r="D1791">
            <v>0</v>
          </cell>
          <cell r="F1791">
            <v>0</v>
          </cell>
          <cell r="G1791">
            <v>0</v>
          </cell>
        </row>
        <row r="1792">
          <cell r="D1792">
            <v>0</v>
          </cell>
          <cell r="F1792">
            <v>0</v>
          </cell>
          <cell r="G1792">
            <v>0</v>
          </cell>
        </row>
        <row r="1793">
          <cell r="D1793">
            <v>0</v>
          </cell>
          <cell r="F1793">
            <v>0</v>
          </cell>
          <cell r="G1793">
            <v>0</v>
          </cell>
        </row>
        <row r="1794">
          <cell r="D1794">
            <v>0</v>
          </cell>
          <cell r="F1794">
            <v>0</v>
          </cell>
          <cell r="G1794">
            <v>0</v>
          </cell>
        </row>
        <row r="1795">
          <cell r="D1795">
            <v>0</v>
          </cell>
          <cell r="F1795">
            <v>0</v>
          </cell>
          <cell r="G1795">
            <v>0</v>
          </cell>
        </row>
        <row r="1796">
          <cell r="D1796">
            <v>0</v>
          </cell>
          <cell r="F1796">
            <v>0</v>
          </cell>
          <cell r="G1796">
            <v>0</v>
          </cell>
        </row>
        <row r="1797">
          <cell r="D1797">
            <v>0</v>
          </cell>
          <cell r="F1797">
            <v>0</v>
          </cell>
          <cell r="G1797">
            <v>0</v>
          </cell>
        </row>
        <row r="1798">
          <cell r="D1798">
            <v>0</v>
          </cell>
          <cell r="F1798">
            <v>0</v>
          </cell>
          <cell r="G1798">
            <v>0</v>
          </cell>
        </row>
        <row r="1799">
          <cell r="D1799">
            <v>0</v>
          </cell>
          <cell r="F1799">
            <v>0</v>
          </cell>
          <cell r="G1799">
            <v>0</v>
          </cell>
        </row>
        <row r="1800">
          <cell r="D1800">
            <v>0</v>
          </cell>
          <cell r="F1800">
            <v>0</v>
          </cell>
          <cell r="G1800">
            <v>0</v>
          </cell>
        </row>
        <row r="1801">
          <cell r="D1801">
            <v>0</v>
          </cell>
          <cell r="F1801">
            <v>0</v>
          </cell>
          <cell r="G1801">
            <v>0</v>
          </cell>
        </row>
        <row r="1802">
          <cell r="D1802">
            <v>0</v>
          </cell>
          <cell r="F1802">
            <v>0</v>
          </cell>
          <cell r="G1802">
            <v>0</v>
          </cell>
        </row>
        <row r="1803">
          <cell r="D1803">
            <v>0</v>
          </cell>
          <cell r="F1803">
            <v>0</v>
          </cell>
          <cell r="G1803">
            <v>0</v>
          </cell>
        </row>
        <row r="1804">
          <cell r="D1804">
            <v>0</v>
          </cell>
          <cell r="F1804">
            <v>0</v>
          </cell>
          <cell r="G1804">
            <v>0</v>
          </cell>
        </row>
        <row r="1805">
          <cell r="D1805">
            <v>0</v>
          </cell>
          <cell r="F1805">
            <v>0</v>
          </cell>
          <cell r="G1805">
            <v>0</v>
          </cell>
        </row>
        <row r="1806">
          <cell r="D1806">
            <v>0</v>
          </cell>
          <cell r="F1806">
            <v>0</v>
          </cell>
          <cell r="G1806">
            <v>0</v>
          </cell>
        </row>
        <row r="1807">
          <cell r="D1807">
            <v>0</v>
          </cell>
          <cell r="F1807">
            <v>0</v>
          </cell>
          <cell r="G1807">
            <v>0</v>
          </cell>
        </row>
        <row r="1808">
          <cell r="D1808">
            <v>0</v>
          </cell>
          <cell r="F1808">
            <v>0</v>
          </cell>
          <cell r="G1808">
            <v>0</v>
          </cell>
        </row>
        <row r="1809">
          <cell r="D1809">
            <v>0</v>
          </cell>
          <cell r="F1809">
            <v>0</v>
          </cell>
          <cell r="G1809">
            <v>0</v>
          </cell>
        </row>
        <row r="1810">
          <cell r="D1810">
            <v>0</v>
          </cell>
          <cell r="F1810">
            <v>0</v>
          </cell>
          <cell r="G1810">
            <v>0</v>
          </cell>
        </row>
        <row r="1811">
          <cell r="D1811">
            <v>0</v>
          </cell>
          <cell r="F1811">
            <v>0</v>
          </cell>
          <cell r="G1811">
            <v>0</v>
          </cell>
        </row>
        <row r="1812">
          <cell r="D1812">
            <v>0</v>
          </cell>
          <cell r="F1812">
            <v>0</v>
          </cell>
          <cell r="G1812">
            <v>0</v>
          </cell>
        </row>
        <row r="1813">
          <cell r="D1813">
            <v>0</v>
          </cell>
          <cell r="F1813">
            <v>0</v>
          </cell>
          <cell r="G1813">
            <v>0</v>
          </cell>
        </row>
        <row r="1814">
          <cell r="D1814">
            <v>0</v>
          </cell>
          <cell r="F1814">
            <v>0</v>
          </cell>
          <cell r="G1814">
            <v>0</v>
          </cell>
        </row>
        <row r="1815">
          <cell r="D1815">
            <v>0</v>
          </cell>
          <cell r="F1815">
            <v>0</v>
          </cell>
          <cell r="G1815">
            <v>0</v>
          </cell>
        </row>
        <row r="1816">
          <cell r="D1816">
            <v>0</v>
          </cell>
          <cell r="F1816">
            <v>0</v>
          </cell>
          <cell r="G1816">
            <v>0</v>
          </cell>
        </row>
        <row r="1817">
          <cell r="D1817">
            <v>0</v>
          </cell>
          <cell r="F1817">
            <v>0</v>
          </cell>
          <cell r="G1817">
            <v>0</v>
          </cell>
        </row>
        <row r="1818">
          <cell r="D1818">
            <v>0</v>
          </cell>
          <cell r="F1818">
            <v>0</v>
          </cell>
          <cell r="G1818">
            <v>0</v>
          </cell>
        </row>
        <row r="1819">
          <cell r="D1819">
            <v>0</v>
          </cell>
          <cell r="F1819">
            <v>0</v>
          </cell>
          <cell r="G1819">
            <v>0</v>
          </cell>
        </row>
        <row r="1820">
          <cell r="D1820">
            <v>0</v>
          </cell>
          <cell r="F1820">
            <v>0</v>
          </cell>
          <cell r="G1820">
            <v>0</v>
          </cell>
        </row>
        <row r="1821">
          <cell r="D1821">
            <v>0</v>
          </cell>
          <cell r="F1821">
            <v>0</v>
          </cell>
          <cell r="G1821">
            <v>0</v>
          </cell>
        </row>
        <row r="1822">
          <cell r="D1822">
            <v>0</v>
          </cell>
          <cell r="F1822">
            <v>0</v>
          </cell>
          <cell r="G1822">
            <v>0</v>
          </cell>
        </row>
        <row r="1823">
          <cell r="D1823">
            <v>0</v>
          </cell>
          <cell r="F1823">
            <v>0</v>
          </cell>
          <cell r="G1823">
            <v>0</v>
          </cell>
        </row>
        <row r="1824">
          <cell r="D1824">
            <v>0</v>
          </cell>
          <cell r="F1824">
            <v>0</v>
          </cell>
          <cell r="G1824">
            <v>0</v>
          </cell>
        </row>
        <row r="1825">
          <cell r="D1825">
            <v>0</v>
          </cell>
          <cell r="F1825">
            <v>0</v>
          </cell>
          <cell r="G1825">
            <v>0</v>
          </cell>
        </row>
        <row r="1826">
          <cell r="D1826">
            <v>0</v>
          </cell>
          <cell r="F1826">
            <v>0</v>
          </cell>
          <cell r="G1826">
            <v>0</v>
          </cell>
        </row>
        <row r="1827">
          <cell r="D1827">
            <v>0</v>
          </cell>
          <cell r="F1827">
            <v>0</v>
          </cell>
          <cell r="G1827">
            <v>0</v>
          </cell>
        </row>
        <row r="1828">
          <cell r="D1828">
            <v>0</v>
          </cell>
          <cell r="F1828">
            <v>0</v>
          </cell>
          <cell r="G1828">
            <v>0</v>
          </cell>
        </row>
        <row r="1829">
          <cell r="D1829">
            <v>0</v>
          </cell>
          <cell r="F1829">
            <v>0</v>
          </cell>
          <cell r="G1829">
            <v>0</v>
          </cell>
        </row>
        <row r="1830">
          <cell r="D1830">
            <v>0</v>
          </cell>
          <cell r="F1830">
            <v>0</v>
          </cell>
          <cell r="G1830">
            <v>0</v>
          </cell>
        </row>
        <row r="1831">
          <cell r="D1831">
            <v>0</v>
          </cell>
          <cell r="F1831">
            <v>0</v>
          </cell>
          <cell r="G1831">
            <v>0</v>
          </cell>
        </row>
        <row r="1832">
          <cell r="D1832">
            <v>0</v>
          </cell>
          <cell r="F1832">
            <v>0</v>
          </cell>
          <cell r="G1832">
            <v>0</v>
          </cell>
        </row>
        <row r="1833">
          <cell r="D1833">
            <v>0</v>
          </cell>
          <cell r="F1833">
            <v>0</v>
          </cell>
          <cell r="G1833">
            <v>0</v>
          </cell>
        </row>
        <row r="1834">
          <cell r="D1834">
            <v>0</v>
          </cell>
          <cell r="F1834">
            <v>0</v>
          </cell>
          <cell r="G1834">
            <v>0</v>
          </cell>
        </row>
        <row r="1835">
          <cell r="D1835">
            <v>0</v>
          </cell>
          <cell r="F1835">
            <v>0</v>
          </cell>
          <cell r="G1835">
            <v>0</v>
          </cell>
        </row>
        <row r="1836">
          <cell r="D1836">
            <v>0</v>
          </cell>
          <cell r="F1836">
            <v>0</v>
          </cell>
          <cell r="G1836">
            <v>0</v>
          </cell>
        </row>
        <row r="1837">
          <cell r="D1837">
            <v>0</v>
          </cell>
          <cell r="F1837">
            <v>0</v>
          </cell>
          <cell r="G1837">
            <v>0</v>
          </cell>
        </row>
        <row r="1838">
          <cell r="D1838">
            <v>0</v>
          </cell>
          <cell r="F1838">
            <v>0</v>
          </cell>
          <cell r="G1838">
            <v>0</v>
          </cell>
        </row>
        <row r="1839">
          <cell r="D1839">
            <v>0</v>
          </cell>
          <cell r="F1839">
            <v>0</v>
          </cell>
          <cell r="G1839">
            <v>0</v>
          </cell>
        </row>
        <row r="1840">
          <cell r="D1840">
            <v>0</v>
          </cell>
          <cell r="F1840">
            <v>0</v>
          </cell>
          <cell r="G1840">
            <v>0</v>
          </cell>
        </row>
        <row r="1841">
          <cell r="D1841">
            <v>0</v>
          </cell>
          <cell r="F1841">
            <v>0</v>
          </cell>
          <cell r="G1841">
            <v>0</v>
          </cell>
        </row>
        <row r="1842">
          <cell r="D1842">
            <v>0</v>
          </cell>
          <cell r="F1842">
            <v>0</v>
          </cell>
          <cell r="G1842">
            <v>0</v>
          </cell>
        </row>
        <row r="1843">
          <cell r="D1843">
            <v>0</v>
          </cell>
          <cell r="F1843">
            <v>0</v>
          </cell>
          <cell r="G1843">
            <v>0</v>
          </cell>
        </row>
        <row r="1844">
          <cell r="D1844">
            <v>0</v>
          </cell>
          <cell r="F1844">
            <v>0</v>
          </cell>
          <cell r="G1844">
            <v>0</v>
          </cell>
        </row>
        <row r="1845">
          <cell r="D1845">
            <v>0</v>
          </cell>
          <cell r="F1845">
            <v>0</v>
          </cell>
          <cell r="G1845">
            <v>0</v>
          </cell>
        </row>
        <row r="1846">
          <cell r="D1846">
            <v>0</v>
          </cell>
          <cell r="F1846">
            <v>0</v>
          </cell>
          <cell r="G1846">
            <v>0</v>
          </cell>
        </row>
        <row r="1847">
          <cell r="D1847">
            <v>0</v>
          </cell>
          <cell r="F1847">
            <v>0</v>
          </cell>
          <cell r="G1847">
            <v>0</v>
          </cell>
        </row>
        <row r="1848">
          <cell r="D1848">
            <v>0</v>
          </cell>
          <cell r="F1848">
            <v>0</v>
          </cell>
          <cell r="G1848">
            <v>0</v>
          </cell>
        </row>
        <row r="1849">
          <cell r="D1849">
            <v>0</v>
          </cell>
          <cell r="F1849">
            <v>0</v>
          </cell>
          <cell r="G1849">
            <v>0</v>
          </cell>
        </row>
        <row r="1850">
          <cell r="D1850">
            <v>0</v>
          </cell>
          <cell r="F1850">
            <v>0</v>
          </cell>
          <cell r="G1850">
            <v>0</v>
          </cell>
        </row>
        <row r="1851">
          <cell r="D1851">
            <v>0</v>
          </cell>
          <cell r="F1851">
            <v>0</v>
          </cell>
          <cell r="G1851">
            <v>0</v>
          </cell>
        </row>
        <row r="1852">
          <cell r="D1852">
            <v>0</v>
          </cell>
          <cell r="F1852">
            <v>0</v>
          </cell>
          <cell r="G1852">
            <v>0</v>
          </cell>
        </row>
        <row r="1853">
          <cell r="D1853">
            <v>0</v>
          </cell>
          <cell r="F1853">
            <v>0</v>
          </cell>
          <cell r="G1853">
            <v>0</v>
          </cell>
        </row>
        <row r="1854">
          <cell r="D1854">
            <v>0</v>
          </cell>
          <cell r="F1854">
            <v>0</v>
          </cell>
          <cell r="G1854">
            <v>0</v>
          </cell>
        </row>
        <row r="1855">
          <cell r="D1855">
            <v>0</v>
          </cell>
          <cell r="F1855">
            <v>0</v>
          </cell>
          <cell r="G1855">
            <v>0</v>
          </cell>
        </row>
        <row r="1856">
          <cell r="D1856">
            <v>0</v>
          </cell>
          <cell r="F1856">
            <v>0</v>
          </cell>
          <cell r="G1856">
            <v>0</v>
          </cell>
        </row>
        <row r="1857">
          <cell r="D1857">
            <v>0</v>
          </cell>
          <cell r="F1857">
            <v>0</v>
          </cell>
          <cell r="G1857">
            <v>0</v>
          </cell>
        </row>
        <row r="1858">
          <cell r="D1858">
            <v>0</v>
          </cell>
          <cell r="F1858">
            <v>0</v>
          </cell>
          <cell r="G1858">
            <v>0</v>
          </cell>
        </row>
        <row r="1859">
          <cell r="D1859">
            <v>0</v>
          </cell>
          <cell r="F1859">
            <v>0</v>
          </cell>
          <cell r="G1859">
            <v>0</v>
          </cell>
        </row>
        <row r="1860">
          <cell r="D1860">
            <v>0</v>
          </cell>
          <cell r="F1860">
            <v>0</v>
          </cell>
          <cell r="G1860">
            <v>0</v>
          </cell>
        </row>
        <row r="1861">
          <cell r="D1861">
            <v>0</v>
          </cell>
          <cell r="F1861">
            <v>0</v>
          </cell>
          <cell r="G1861">
            <v>0</v>
          </cell>
        </row>
        <row r="1862">
          <cell r="D1862">
            <v>0</v>
          </cell>
          <cell r="F1862">
            <v>0</v>
          </cell>
          <cell r="G1862">
            <v>0</v>
          </cell>
        </row>
        <row r="1863">
          <cell r="D1863">
            <v>0</v>
          </cell>
          <cell r="F1863">
            <v>0</v>
          </cell>
          <cell r="G1863">
            <v>0</v>
          </cell>
        </row>
        <row r="1864">
          <cell r="D1864">
            <v>0</v>
          </cell>
          <cell r="F1864">
            <v>0</v>
          </cell>
          <cell r="G1864">
            <v>0</v>
          </cell>
        </row>
        <row r="1865">
          <cell r="D1865">
            <v>0</v>
          </cell>
          <cell r="F1865">
            <v>0</v>
          </cell>
          <cell r="G1865">
            <v>0</v>
          </cell>
        </row>
        <row r="1866">
          <cell r="D1866">
            <v>0</v>
          </cell>
          <cell r="F1866">
            <v>0</v>
          </cell>
          <cell r="G1866">
            <v>0</v>
          </cell>
        </row>
        <row r="1867">
          <cell r="D1867">
            <v>0</v>
          </cell>
          <cell r="F1867">
            <v>0</v>
          </cell>
          <cell r="G1867">
            <v>0</v>
          </cell>
        </row>
        <row r="1868">
          <cell r="D1868">
            <v>0</v>
          </cell>
          <cell r="F1868">
            <v>0</v>
          </cell>
          <cell r="G1868">
            <v>0</v>
          </cell>
        </row>
        <row r="1869">
          <cell r="D1869">
            <v>0</v>
          </cell>
          <cell r="F1869">
            <v>0</v>
          </cell>
          <cell r="G1869">
            <v>0</v>
          </cell>
        </row>
        <row r="1870">
          <cell r="D1870">
            <v>0</v>
          </cell>
          <cell r="F1870">
            <v>0</v>
          </cell>
          <cell r="G1870">
            <v>0</v>
          </cell>
        </row>
        <row r="1871">
          <cell r="D1871">
            <v>0</v>
          </cell>
          <cell r="F1871">
            <v>0</v>
          </cell>
          <cell r="G1871">
            <v>0</v>
          </cell>
        </row>
        <row r="1872">
          <cell r="D1872">
            <v>0</v>
          </cell>
          <cell r="F1872">
            <v>0</v>
          </cell>
          <cell r="G1872">
            <v>0</v>
          </cell>
        </row>
        <row r="1873">
          <cell r="D1873">
            <v>0</v>
          </cell>
          <cell r="F1873">
            <v>0</v>
          </cell>
          <cell r="G1873">
            <v>0</v>
          </cell>
        </row>
        <row r="1874">
          <cell r="D1874">
            <v>0</v>
          </cell>
          <cell r="F1874">
            <v>0</v>
          </cell>
          <cell r="G1874">
            <v>0</v>
          </cell>
        </row>
        <row r="1875">
          <cell r="D1875">
            <v>0</v>
          </cell>
          <cell r="F1875">
            <v>0</v>
          </cell>
          <cell r="G1875">
            <v>0</v>
          </cell>
        </row>
        <row r="1876">
          <cell r="D1876">
            <v>0</v>
          </cell>
          <cell r="F1876">
            <v>0</v>
          </cell>
          <cell r="G1876">
            <v>0</v>
          </cell>
        </row>
        <row r="1877">
          <cell r="D1877">
            <v>0</v>
          </cell>
          <cell r="F1877">
            <v>0</v>
          </cell>
          <cell r="G1877">
            <v>0</v>
          </cell>
        </row>
        <row r="1878">
          <cell r="D1878">
            <v>0</v>
          </cell>
          <cell r="F1878">
            <v>0</v>
          </cell>
          <cell r="G1878">
            <v>0</v>
          </cell>
        </row>
        <row r="1879">
          <cell r="D1879">
            <v>0</v>
          </cell>
          <cell r="F1879">
            <v>0</v>
          </cell>
          <cell r="G1879">
            <v>0</v>
          </cell>
        </row>
        <row r="1880">
          <cell r="D1880">
            <v>0</v>
          </cell>
          <cell r="F1880">
            <v>0</v>
          </cell>
          <cell r="G1880">
            <v>0</v>
          </cell>
        </row>
        <row r="1881">
          <cell r="D1881">
            <v>0</v>
          </cell>
          <cell r="F1881">
            <v>0</v>
          </cell>
          <cell r="G1881">
            <v>0</v>
          </cell>
        </row>
        <row r="1882">
          <cell r="D1882">
            <v>0</v>
          </cell>
          <cell r="F1882">
            <v>0</v>
          </cell>
          <cell r="G1882">
            <v>0</v>
          </cell>
        </row>
        <row r="1883">
          <cell r="D1883">
            <v>0</v>
          </cell>
          <cell r="F1883">
            <v>0</v>
          </cell>
          <cell r="G1883">
            <v>0</v>
          </cell>
        </row>
        <row r="1884">
          <cell r="D1884">
            <v>0</v>
          </cell>
          <cell r="F1884">
            <v>0</v>
          </cell>
          <cell r="G1884">
            <v>0</v>
          </cell>
        </row>
        <row r="1885">
          <cell r="D1885">
            <v>0</v>
          </cell>
          <cell r="F1885">
            <v>0</v>
          </cell>
          <cell r="G1885">
            <v>0</v>
          </cell>
        </row>
        <row r="1886">
          <cell r="D1886">
            <v>0</v>
          </cell>
          <cell r="F1886">
            <v>0</v>
          </cell>
          <cell r="G1886">
            <v>0</v>
          </cell>
        </row>
        <row r="1887">
          <cell r="D1887">
            <v>0</v>
          </cell>
          <cell r="F1887">
            <v>0</v>
          </cell>
          <cell r="G1887">
            <v>0</v>
          </cell>
        </row>
        <row r="1888">
          <cell r="D1888">
            <v>0</v>
          </cell>
          <cell r="F1888">
            <v>0</v>
          </cell>
          <cell r="G1888">
            <v>0</v>
          </cell>
        </row>
        <row r="1889">
          <cell r="D1889">
            <v>0</v>
          </cell>
          <cell r="F1889">
            <v>0</v>
          </cell>
          <cell r="G1889">
            <v>0</v>
          </cell>
        </row>
        <row r="1890">
          <cell r="D1890">
            <v>0</v>
          </cell>
          <cell r="F1890">
            <v>0</v>
          </cell>
          <cell r="G1890">
            <v>0</v>
          </cell>
        </row>
        <row r="1891">
          <cell r="D1891">
            <v>0</v>
          </cell>
          <cell r="F1891">
            <v>0</v>
          </cell>
          <cell r="G1891">
            <v>0</v>
          </cell>
        </row>
        <row r="1892">
          <cell r="D1892">
            <v>0</v>
          </cell>
          <cell r="F1892">
            <v>0</v>
          </cell>
          <cell r="G1892">
            <v>0</v>
          </cell>
        </row>
        <row r="1893">
          <cell r="D1893">
            <v>0</v>
          </cell>
          <cell r="F1893">
            <v>0</v>
          </cell>
          <cell r="G1893">
            <v>0</v>
          </cell>
        </row>
        <row r="1894">
          <cell r="D1894">
            <v>0</v>
          </cell>
          <cell r="F1894">
            <v>0</v>
          </cell>
          <cell r="G1894">
            <v>0</v>
          </cell>
        </row>
        <row r="1895">
          <cell r="D1895">
            <v>0</v>
          </cell>
          <cell r="F1895">
            <v>0</v>
          </cell>
          <cell r="G1895">
            <v>0</v>
          </cell>
        </row>
        <row r="1896">
          <cell r="D1896">
            <v>0</v>
          </cell>
          <cell r="F1896">
            <v>0</v>
          </cell>
          <cell r="G1896">
            <v>0</v>
          </cell>
        </row>
        <row r="1897">
          <cell r="D1897">
            <v>0</v>
          </cell>
          <cell r="F1897">
            <v>0</v>
          </cell>
          <cell r="G1897">
            <v>0</v>
          </cell>
        </row>
        <row r="1898">
          <cell r="D1898">
            <v>0</v>
          </cell>
          <cell r="F1898">
            <v>0</v>
          </cell>
          <cell r="G1898">
            <v>0</v>
          </cell>
        </row>
        <row r="1899">
          <cell r="D1899">
            <v>0</v>
          </cell>
          <cell r="F1899">
            <v>0</v>
          </cell>
          <cell r="G1899">
            <v>0</v>
          </cell>
        </row>
        <row r="1900">
          <cell r="D1900">
            <v>0</v>
          </cell>
          <cell r="F1900">
            <v>0</v>
          </cell>
          <cell r="G1900">
            <v>0</v>
          </cell>
        </row>
        <row r="1901">
          <cell r="D1901">
            <v>0</v>
          </cell>
          <cell r="F1901">
            <v>0</v>
          </cell>
          <cell r="G1901">
            <v>0</v>
          </cell>
        </row>
        <row r="1902">
          <cell r="D1902">
            <v>0</v>
          </cell>
          <cell r="F1902">
            <v>0</v>
          </cell>
          <cell r="G1902">
            <v>0</v>
          </cell>
        </row>
        <row r="1903">
          <cell r="D1903">
            <v>0</v>
          </cell>
          <cell r="F1903">
            <v>0</v>
          </cell>
          <cell r="G1903">
            <v>0</v>
          </cell>
        </row>
        <row r="1904">
          <cell r="D1904">
            <v>0</v>
          </cell>
          <cell r="F1904">
            <v>0</v>
          </cell>
          <cell r="G1904">
            <v>0</v>
          </cell>
        </row>
        <row r="1905">
          <cell r="D1905">
            <v>0</v>
          </cell>
          <cell r="F1905">
            <v>0</v>
          </cell>
          <cell r="G1905">
            <v>0</v>
          </cell>
        </row>
        <row r="1906">
          <cell r="D1906">
            <v>0</v>
          </cell>
          <cell r="F1906">
            <v>0</v>
          </cell>
          <cell r="G1906">
            <v>0</v>
          </cell>
        </row>
        <row r="1907">
          <cell r="D1907">
            <v>0</v>
          </cell>
          <cell r="F1907">
            <v>0</v>
          </cell>
          <cell r="G1907">
            <v>0</v>
          </cell>
        </row>
        <row r="1908">
          <cell r="D1908">
            <v>0</v>
          </cell>
          <cell r="F1908">
            <v>0</v>
          </cell>
          <cell r="G1908">
            <v>0</v>
          </cell>
        </row>
        <row r="1909">
          <cell r="D1909">
            <v>0</v>
          </cell>
          <cell r="F1909">
            <v>0</v>
          </cell>
          <cell r="G1909">
            <v>0</v>
          </cell>
        </row>
        <row r="1910">
          <cell r="D1910">
            <v>0</v>
          </cell>
          <cell r="F1910">
            <v>0</v>
          </cell>
          <cell r="G1910">
            <v>0</v>
          </cell>
        </row>
        <row r="1911">
          <cell r="D1911">
            <v>0</v>
          </cell>
          <cell r="F1911">
            <v>0</v>
          </cell>
          <cell r="G1911">
            <v>0</v>
          </cell>
        </row>
        <row r="1912">
          <cell r="D1912">
            <v>0</v>
          </cell>
          <cell r="F1912">
            <v>0</v>
          </cell>
          <cell r="G1912">
            <v>0</v>
          </cell>
        </row>
        <row r="1913">
          <cell r="D1913">
            <v>0</v>
          </cell>
          <cell r="F1913">
            <v>0</v>
          </cell>
          <cell r="G1913">
            <v>0</v>
          </cell>
        </row>
        <row r="1914">
          <cell r="D1914">
            <v>0</v>
          </cell>
          <cell r="F1914">
            <v>0</v>
          </cell>
          <cell r="G1914">
            <v>0</v>
          </cell>
        </row>
        <row r="1915">
          <cell r="D1915">
            <v>0</v>
          </cell>
          <cell r="F1915">
            <v>0</v>
          </cell>
          <cell r="G1915">
            <v>0</v>
          </cell>
        </row>
        <row r="1916">
          <cell r="D1916">
            <v>0</v>
          </cell>
          <cell r="F1916">
            <v>0</v>
          </cell>
          <cell r="G1916">
            <v>0</v>
          </cell>
        </row>
        <row r="1917">
          <cell r="D1917">
            <v>0</v>
          </cell>
          <cell r="F1917">
            <v>0</v>
          </cell>
          <cell r="G1917">
            <v>0</v>
          </cell>
        </row>
        <row r="1918">
          <cell r="D1918">
            <v>0</v>
          </cell>
          <cell r="F1918">
            <v>0</v>
          </cell>
          <cell r="G1918">
            <v>0</v>
          </cell>
        </row>
        <row r="1919">
          <cell r="D1919">
            <v>0</v>
          </cell>
          <cell r="F1919">
            <v>0</v>
          </cell>
          <cell r="G1919">
            <v>0</v>
          </cell>
        </row>
        <row r="1920">
          <cell r="D1920">
            <v>0</v>
          </cell>
          <cell r="F1920">
            <v>0</v>
          </cell>
          <cell r="G1920">
            <v>0</v>
          </cell>
        </row>
        <row r="1921">
          <cell r="D1921">
            <v>0</v>
          </cell>
          <cell r="F1921">
            <v>0</v>
          </cell>
          <cell r="G1921">
            <v>0</v>
          </cell>
        </row>
        <row r="1922">
          <cell r="D1922">
            <v>0</v>
          </cell>
          <cell r="F1922">
            <v>0</v>
          </cell>
          <cell r="G1922">
            <v>0</v>
          </cell>
        </row>
        <row r="1923">
          <cell r="D1923">
            <v>0</v>
          </cell>
          <cell r="F1923">
            <v>0</v>
          </cell>
          <cell r="G1923">
            <v>0</v>
          </cell>
        </row>
        <row r="1924">
          <cell r="D1924">
            <v>0</v>
          </cell>
          <cell r="F1924">
            <v>0</v>
          </cell>
          <cell r="G1924">
            <v>0</v>
          </cell>
        </row>
        <row r="1925">
          <cell r="D1925">
            <v>0</v>
          </cell>
          <cell r="F1925">
            <v>0</v>
          </cell>
          <cell r="G1925">
            <v>0</v>
          </cell>
        </row>
        <row r="1926">
          <cell r="D1926">
            <v>0</v>
          </cell>
          <cell r="F1926">
            <v>0</v>
          </cell>
          <cell r="G1926">
            <v>0</v>
          </cell>
        </row>
        <row r="1927">
          <cell r="D1927">
            <v>0</v>
          </cell>
          <cell r="F1927">
            <v>0</v>
          </cell>
          <cell r="G1927">
            <v>0</v>
          </cell>
        </row>
        <row r="1928">
          <cell r="D1928">
            <v>0</v>
          </cell>
          <cell r="F1928">
            <v>0</v>
          </cell>
          <cell r="G1928">
            <v>0</v>
          </cell>
        </row>
        <row r="1929">
          <cell r="D1929">
            <v>0</v>
          </cell>
          <cell r="F1929">
            <v>0</v>
          </cell>
          <cell r="G1929">
            <v>0</v>
          </cell>
        </row>
        <row r="1930">
          <cell r="D1930">
            <v>0</v>
          </cell>
          <cell r="F1930">
            <v>0</v>
          </cell>
          <cell r="G1930">
            <v>0</v>
          </cell>
        </row>
        <row r="1931">
          <cell r="D1931">
            <v>0</v>
          </cell>
          <cell r="F1931">
            <v>0</v>
          </cell>
          <cell r="G1931">
            <v>0</v>
          </cell>
        </row>
        <row r="1932">
          <cell r="D1932">
            <v>0</v>
          </cell>
          <cell r="F1932">
            <v>0</v>
          </cell>
          <cell r="G1932">
            <v>0</v>
          </cell>
        </row>
        <row r="1933">
          <cell r="D1933">
            <v>0</v>
          </cell>
          <cell r="F1933">
            <v>0</v>
          </cell>
          <cell r="G1933">
            <v>0</v>
          </cell>
        </row>
        <row r="1934">
          <cell r="D1934">
            <v>0</v>
          </cell>
          <cell r="F1934">
            <v>0</v>
          </cell>
          <cell r="G1934">
            <v>0</v>
          </cell>
        </row>
        <row r="1935">
          <cell r="D1935">
            <v>0</v>
          </cell>
          <cell r="F1935">
            <v>0</v>
          </cell>
          <cell r="G1935">
            <v>0</v>
          </cell>
        </row>
        <row r="1936">
          <cell r="D1936">
            <v>0</v>
          </cell>
          <cell r="F1936">
            <v>0</v>
          </cell>
          <cell r="G1936">
            <v>0</v>
          </cell>
        </row>
        <row r="1937">
          <cell r="D1937">
            <v>0</v>
          </cell>
          <cell r="F1937">
            <v>0</v>
          </cell>
          <cell r="G1937">
            <v>0</v>
          </cell>
        </row>
        <row r="1938">
          <cell r="D1938">
            <v>0</v>
          </cell>
          <cell r="F1938">
            <v>0</v>
          </cell>
          <cell r="G1938">
            <v>0</v>
          </cell>
        </row>
        <row r="1939">
          <cell r="D1939">
            <v>0</v>
          </cell>
          <cell r="F1939">
            <v>0</v>
          </cell>
          <cell r="G1939">
            <v>0</v>
          </cell>
        </row>
        <row r="1940">
          <cell r="D1940">
            <v>0</v>
          </cell>
          <cell r="F1940">
            <v>0</v>
          </cell>
          <cell r="G1940">
            <v>0</v>
          </cell>
        </row>
        <row r="1941">
          <cell r="D1941">
            <v>0</v>
          </cell>
          <cell r="F1941">
            <v>0</v>
          </cell>
          <cell r="G1941">
            <v>0</v>
          </cell>
        </row>
        <row r="1942">
          <cell r="D1942">
            <v>0</v>
          </cell>
          <cell r="F1942">
            <v>0</v>
          </cell>
          <cell r="G1942">
            <v>0</v>
          </cell>
        </row>
        <row r="1943">
          <cell r="D1943">
            <v>0</v>
          </cell>
          <cell r="F1943">
            <v>0</v>
          </cell>
          <cell r="G1943">
            <v>0</v>
          </cell>
        </row>
        <row r="1944">
          <cell r="D1944">
            <v>0</v>
          </cell>
          <cell r="F1944">
            <v>0</v>
          </cell>
          <cell r="G1944">
            <v>0</v>
          </cell>
        </row>
        <row r="1945">
          <cell r="D1945">
            <v>0</v>
          </cell>
          <cell r="F1945">
            <v>0</v>
          </cell>
          <cell r="G1945">
            <v>0</v>
          </cell>
        </row>
        <row r="1946">
          <cell r="D1946">
            <v>0</v>
          </cell>
          <cell r="F1946">
            <v>0</v>
          </cell>
          <cell r="G1946">
            <v>0</v>
          </cell>
        </row>
        <row r="1947">
          <cell r="D1947">
            <v>0</v>
          </cell>
          <cell r="F1947">
            <v>0</v>
          </cell>
          <cell r="G1947">
            <v>0</v>
          </cell>
        </row>
        <row r="1948">
          <cell r="D1948">
            <v>0</v>
          </cell>
          <cell r="F1948">
            <v>0</v>
          </cell>
          <cell r="G1948">
            <v>0</v>
          </cell>
        </row>
        <row r="1949">
          <cell r="D1949">
            <v>0</v>
          </cell>
          <cell r="F1949">
            <v>0</v>
          </cell>
          <cell r="G1949">
            <v>0</v>
          </cell>
        </row>
        <row r="1950">
          <cell r="D1950">
            <v>0</v>
          </cell>
          <cell r="F1950">
            <v>0</v>
          </cell>
          <cell r="G1950">
            <v>0</v>
          </cell>
        </row>
        <row r="1951">
          <cell r="D1951">
            <v>0</v>
          </cell>
          <cell r="F1951">
            <v>0</v>
          </cell>
          <cell r="G1951">
            <v>0</v>
          </cell>
        </row>
        <row r="1952">
          <cell r="D1952">
            <v>0</v>
          </cell>
          <cell r="F1952">
            <v>0</v>
          </cell>
          <cell r="G1952">
            <v>0</v>
          </cell>
        </row>
        <row r="1953">
          <cell r="D1953">
            <v>0</v>
          </cell>
          <cell r="F1953">
            <v>0</v>
          </cell>
          <cell r="G1953">
            <v>0</v>
          </cell>
        </row>
        <row r="1954">
          <cell r="D1954">
            <v>0</v>
          </cell>
          <cell r="F1954">
            <v>0</v>
          </cell>
          <cell r="G1954">
            <v>0</v>
          </cell>
        </row>
        <row r="1955">
          <cell r="D1955">
            <v>0</v>
          </cell>
          <cell r="F1955">
            <v>0</v>
          </cell>
          <cell r="G1955">
            <v>0</v>
          </cell>
        </row>
        <row r="1956">
          <cell r="D1956">
            <v>0</v>
          </cell>
          <cell r="F1956">
            <v>0</v>
          </cell>
          <cell r="G1956">
            <v>0</v>
          </cell>
        </row>
        <row r="1957">
          <cell r="D1957">
            <v>0</v>
          </cell>
          <cell r="F1957">
            <v>0</v>
          </cell>
          <cell r="G1957">
            <v>0</v>
          </cell>
        </row>
        <row r="1958">
          <cell r="D1958">
            <v>0</v>
          </cell>
          <cell r="F1958">
            <v>0</v>
          </cell>
          <cell r="G1958">
            <v>0</v>
          </cell>
        </row>
        <row r="1959">
          <cell r="D1959">
            <v>0</v>
          </cell>
          <cell r="F1959">
            <v>0</v>
          </cell>
          <cell r="G1959">
            <v>0</v>
          </cell>
        </row>
        <row r="1960">
          <cell r="D1960">
            <v>0</v>
          </cell>
          <cell r="F1960">
            <v>0</v>
          </cell>
          <cell r="G1960">
            <v>0</v>
          </cell>
        </row>
        <row r="1961">
          <cell r="D1961">
            <v>0</v>
          </cell>
          <cell r="F1961">
            <v>0</v>
          </cell>
          <cell r="G1961">
            <v>0</v>
          </cell>
        </row>
        <row r="1962">
          <cell r="D1962">
            <v>0</v>
          </cell>
          <cell r="F1962">
            <v>0</v>
          </cell>
          <cell r="G1962">
            <v>0</v>
          </cell>
        </row>
        <row r="1963">
          <cell r="D1963">
            <v>0</v>
          </cell>
          <cell r="F1963">
            <v>0</v>
          </cell>
          <cell r="G1963">
            <v>0</v>
          </cell>
        </row>
        <row r="1964">
          <cell r="D1964">
            <v>0</v>
          </cell>
          <cell r="F1964">
            <v>0</v>
          </cell>
          <cell r="G1964">
            <v>0</v>
          </cell>
        </row>
        <row r="1965">
          <cell r="D1965">
            <v>0</v>
          </cell>
          <cell r="F1965">
            <v>0</v>
          </cell>
          <cell r="G1965">
            <v>0</v>
          </cell>
        </row>
        <row r="1966">
          <cell r="D1966">
            <v>0</v>
          </cell>
          <cell r="F1966">
            <v>0</v>
          </cell>
          <cell r="G1966">
            <v>0</v>
          </cell>
        </row>
        <row r="1967">
          <cell r="D1967">
            <v>0</v>
          </cell>
          <cell r="F1967">
            <v>0</v>
          </cell>
          <cell r="G1967">
            <v>0</v>
          </cell>
        </row>
        <row r="1968">
          <cell r="D1968">
            <v>0</v>
          </cell>
          <cell r="F1968">
            <v>0</v>
          </cell>
          <cell r="G1968">
            <v>0</v>
          </cell>
        </row>
        <row r="1969">
          <cell r="D1969">
            <v>0</v>
          </cell>
          <cell r="F1969">
            <v>0</v>
          </cell>
          <cell r="G1969">
            <v>0</v>
          </cell>
        </row>
        <row r="1970">
          <cell r="D1970">
            <v>0</v>
          </cell>
          <cell r="F1970">
            <v>0</v>
          </cell>
          <cell r="G1970">
            <v>0</v>
          </cell>
        </row>
        <row r="1971">
          <cell r="D1971">
            <v>0</v>
          </cell>
          <cell r="F1971">
            <v>0</v>
          </cell>
          <cell r="G1971">
            <v>0</v>
          </cell>
        </row>
        <row r="1972">
          <cell r="D1972">
            <v>0</v>
          </cell>
          <cell r="F1972">
            <v>0</v>
          </cell>
          <cell r="G1972">
            <v>0</v>
          </cell>
        </row>
        <row r="1973">
          <cell r="D1973">
            <v>0</v>
          </cell>
          <cell r="F1973">
            <v>0</v>
          </cell>
          <cell r="G1973">
            <v>0</v>
          </cell>
        </row>
        <row r="1974">
          <cell r="D1974">
            <v>0</v>
          </cell>
          <cell r="F1974">
            <v>0</v>
          </cell>
          <cell r="G1974">
            <v>0</v>
          </cell>
        </row>
        <row r="1975">
          <cell r="D1975">
            <v>0</v>
          </cell>
          <cell r="F1975">
            <v>0</v>
          </cell>
          <cell r="G1975">
            <v>0</v>
          </cell>
        </row>
        <row r="1976">
          <cell r="D1976">
            <v>0</v>
          </cell>
          <cell r="F1976">
            <v>0</v>
          </cell>
          <cell r="G1976">
            <v>0</v>
          </cell>
        </row>
        <row r="1977">
          <cell r="D1977">
            <v>0</v>
          </cell>
          <cell r="F1977">
            <v>0</v>
          </cell>
          <cell r="G1977">
            <v>0</v>
          </cell>
        </row>
        <row r="1978">
          <cell r="D1978">
            <v>0</v>
          </cell>
          <cell r="F1978">
            <v>0</v>
          </cell>
          <cell r="G1978">
            <v>0</v>
          </cell>
        </row>
        <row r="1979">
          <cell r="D1979">
            <v>0</v>
          </cell>
          <cell r="F1979">
            <v>0</v>
          </cell>
          <cell r="G1979">
            <v>0</v>
          </cell>
        </row>
        <row r="1980">
          <cell r="D1980">
            <v>0</v>
          </cell>
          <cell r="F1980">
            <v>0</v>
          </cell>
          <cell r="G1980">
            <v>0</v>
          </cell>
        </row>
        <row r="1981">
          <cell r="D1981">
            <v>0</v>
          </cell>
          <cell r="F1981">
            <v>0</v>
          </cell>
          <cell r="G1981">
            <v>0</v>
          </cell>
        </row>
        <row r="1982">
          <cell r="D1982">
            <v>0</v>
          </cell>
          <cell r="F1982">
            <v>0</v>
          </cell>
          <cell r="G1982">
            <v>0</v>
          </cell>
        </row>
        <row r="1983">
          <cell r="D1983">
            <v>0</v>
          </cell>
          <cell r="F1983">
            <v>0</v>
          </cell>
          <cell r="G1983">
            <v>0</v>
          </cell>
        </row>
        <row r="1984">
          <cell r="D1984">
            <v>0</v>
          </cell>
          <cell r="F1984">
            <v>0</v>
          </cell>
          <cell r="G1984">
            <v>0</v>
          </cell>
        </row>
        <row r="1985">
          <cell r="D1985">
            <v>0</v>
          </cell>
          <cell r="F1985">
            <v>0</v>
          </cell>
          <cell r="G1985">
            <v>0</v>
          </cell>
        </row>
        <row r="1986">
          <cell r="D1986">
            <v>0</v>
          </cell>
          <cell r="F1986">
            <v>0</v>
          </cell>
          <cell r="G1986">
            <v>0</v>
          </cell>
        </row>
        <row r="1987">
          <cell r="D1987">
            <v>0</v>
          </cell>
          <cell r="F1987">
            <v>0</v>
          </cell>
          <cell r="G1987">
            <v>0</v>
          </cell>
        </row>
        <row r="1988">
          <cell r="D1988">
            <v>0</v>
          </cell>
          <cell r="F1988">
            <v>0</v>
          </cell>
          <cell r="G1988">
            <v>0</v>
          </cell>
        </row>
        <row r="1989">
          <cell r="D1989">
            <v>0</v>
          </cell>
          <cell r="F1989">
            <v>0</v>
          </cell>
          <cell r="G1989">
            <v>0</v>
          </cell>
        </row>
        <row r="1990">
          <cell r="D1990">
            <v>0</v>
          </cell>
          <cell r="F1990">
            <v>0</v>
          </cell>
          <cell r="G1990">
            <v>0</v>
          </cell>
        </row>
        <row r="1991">
          <cell r="D1991">
            <v>0</v>
          </cell>
          <cell r="F1991">
            <v>0</v>
          </cell>
          <cell r="G1991">
            <v>0</v>
          </cell>
        </row>
        <row r="1992">
          <cell r="D1992">
            <v>0</v>
          </cell>
          <cell r="F1992">
            <v>0</v>
          </cell>
          <cell r="G1992">
            <v>0</v>
          </cell>
        </row>
        <row r="1993">
          <cell r="D1993">
            <v>0</v>
          </cell>
          <cell r="F1993">
            <v>0</v>
          </cell>
          <cell r="G1993">
            <v>0</v>
          </cell>
        </row>
        <row r="1994">
          <cell r="D1994">
            <v>0</v>
          </cell>
          <cell r="F1994">
            <v>0</v>
          </cell>
          <cell r="G1994">
            <v>0</v>
          </cell>
        </row>
        <row r="1995">
          <cell r="D1995">
            <v>0</v>
          </cell>
          <cell r="F1995">
            <v>0</v>
          </cell>
          <cell r="G1995">
            <v>0</v>
          </cell>
        </row>
        <row r="1996">
          <cell r="D1996">
            <v>0</v>
          </cell>
          <cell r="F1996">
            <v>0</v>
          </cell>
          <cell r="G1996">
            <v>0</v>
          </cell>
        </row>
        <row r="1997">
          <cell r="D1997">
            <v>0</v>
          </cell>
          <cell r="F1997">
            <v>0</v>
          </cell>
          <cell r="G1997">
            <v>0</v>
          </cell>
        </row>
        <row r="1998">
          <cell r="D1998">
            <v>0</v>
          </cell>
          <cell r="F1998">
            <v>0</v>
          </cell>
          <cell r="G1998">
            <v>0</v>
          </cell>
        </row>
        <row r="1999">
          <cell r="D1999">
            <v>0</v>
          </cell>
          <cell r="F1999">
            <v>0</v>
          </cell>
          <cell r="G1999">
            <v>0</v>
          </cell>
        </row>
        <row r="2000">
          <cell r="D2000">
            <v>0</v>
          </cell>
          <cell r="F2000">
            <v>0</v>
          </cell>
          <cell r="G2000">
            <v>0</v>
          </cell>
        </row>
        <row r="2001">
          <cell r="D2001">
            <v>0</v>
          </cell>
          <cell r="F2001">
            <v>0</v>
          </cell>
          <cell r="G2001">
            <v>0</v>
          </cell>
        </row>
        <row r="2002">
          <cell r="D2002">
            <v>0</v>
          </cell>
          <cell r="F2002">
            <v>0</v>
          </cell>
          <cell r="G2002">
            <v>0</v>
          </cell>
        </row>
        <row r="2003">
          <cell r="D2003">
            <v>0</v>
          </cell>
          <cell r="F2003">
            <v>0</v>
          </cell>
          <cell r="G2003">
            <v>0</v>
          </cell>
        </row>
        <row r="2004">
          <cell r="D2004">
            <v>0</v>
          </cell>
          <cell r="F2004">
            <v>0</v>
          </cell>
          <cell r="G2004">
            <v>0</v>
          </cell>
        </row>
        <row r="2005">
          <cell r="D2005">
            <v>0</v>
          </cell>
          <cell r="F2005">
            <v>0</v>
          </cell>
          <cell r="G2005">
            <v>0</v>
          </cell>
        </row>
        <row r="2006">
          <cell r="D2006">
            <v>0</v>
          </cell>
          <cell r="F2006">
            <v>0</v>
          </cell>
          <cell r="G2006">
            <v>0</v>
          </cell>
        </row>
        <row r="2007">
          <cell r="D2007">
            <v>0</v>
          </cell>
          <cell r="F2007">
            <v>0</v>
          </cell>
          <cell r="G2007">
            <v>0</v>
          </cell>
        </row>
        <row r="2008">
          <cell r="D2008">
            <v>0</v>
          </cell>
          <cell r="F2008">
            <v>0</v>
          </cell>
          <cell r="G2008">
            <v>0</v>
          </cell>
        </row>
        <row r="2009">
          <cell r="D2009">
            <v>0</v>
          </cell>
          <cell r="F2009">
            <v>0</v>
          </cell>
          <cell r="G2009">
            <v>0</v>
          </cell>
        </row>
        <row r="2010">
          <cell r="D2010">
            <v>0</v>
          </cell>
          <cell r="F2010">
            <v>0</v>
          </cell>
          <cell r="G2010">
            <v>0</v>
          </cell>
        </row>
        <row r="2011">
          <cell r="D2011">
            <v>0</v>
          </cell>
          <cell r="F2011">
            <v>0</v>
          </cell>
          <cell r="G2011">
            <v>0</v>
          </cell>
        </row>
        <row r="2012">
          <cell r="D2012">
            <v>0</v>
          </cell>
          <cell r="F2012">
            <v>0</v>
          </cell>
          <cell r="G2012">
            <v>0</v>
          </cell>
        </row>
        <row r="2013">
          <cell r="D2013">
            <v>0</v>
          </cell>
          <cell r="F2013">
            <v>0</v>
          </cell>
          <cell r="G2013">
            <v>0</v>
          </cell>
        </row>
        <row r="2014">
          <cell r="D2014">
            <v>0</v>
          </cell>
          <cell r="F2014">
            <v>0</v>
          </cell>
          <cell r="G2014">
            <v>0</v>
          </cell>
        </row>
        <row r="2015">
          <cell r="D2015">
            <v>0</v>
          </cell>
          <cell r="F2015">
            <v>0</v>
          </cell>
          <cell r="G2015">
            <v>0</v>
          </cell>
        </row>
        <row r="2016">
          <cell r="D2016">
            <v>0</v>
          </cell>
          <cell r="F2016">
            <v>0</v>
          </cell>
          <cell r="G2016">
            <v>0</v>
          </cell>
        </row>
        <row r="2017">
          <cell r="D2017">
            <v>0</v>
          </cell>
          <cell r="F2017">
            <v>0</v>
          </cell>
          <cell r="G2017">
            <v>0</v>
          </cell>
        </row>
        <row r="2018">
          <cell r="D2018">
            <v>0</v>
          </cell>
          <cell r="F2018">
            <v>0</v>
          </cell>
          <cell r="G2018">
            <v>0</v>
          </cell>
        </row>
        <row r="2019">
          <cell r="D2019">
            <v>0</v>
          </cell>
          <cell r="F2019">
            <v>0</v>
          </cell>
          <cell r="G2019">
            <v>0</v>
          </cell>
        </row>
        <row r="2020">
          <cell r="D2020">
            <v>0</v>
          </cell>
          <cell r="F2020">
            <v>0</v>
          </cell>
          <cell r="G2020">
            <v>0</v>
          </cell>
        </row>
        <row r="2021">
          <cell r="D2021">
            <v>0</v>
          </cell>
          <cell r="F2021">
            <v>0</v>
          </cell>
          <cell r="G2021">
            <v>0</v>
          </cell>
        </row>
        <row r="2022">
          <cell r="D2022">
            <v>0</v>
          </cell>
          <cell r="F2022">
            <v>0</v>
          </cell>
          <cell r="G2022">
            <v>0</v>
          </cell>
        </row>
        <row r="2023">
          <cell r="D2023">
            <v>0</v>
          </cell>
          <cell r="F2023">
            <v>0</v>
          </cell>
          <cell r="G2023">
            <v>0</v>
          </cell>
        </row>
        <row r="2024">
          <cell r="D2024">
            <v>0</v>
          </cell>
          <cell r="F2024">
            <v>0</v>
          </cell>
          <cell r="G2024">
            <v>0</v>
          </cell>
        </row>
        <row r="2025">
          <cell r="D2025">
            <v>0</v>
          </cell>
          <cell r="F2025">
            <v>0</v>
          </cell>
          <cell r="G2025">
            <v>0</v>
          </cell>
        </row>
        <row r="2026">
          <cell r="D2026">
            <v>0</v>
          </cell>
          <cell r="F2026">
            <v>0</v>
          </cell>
          <cell r="G2026">
            <v>0</v>
          </cell>
        </row>
        <row r="2027">
          <cell r="D2027">
            <v>0</v>
          </cell>
          <cell r="F2027">
            <v>0</v>
          </cell>
          <cell r="G2027">
            <v>0</v>
          </cell>
        </row>
        <row r="2028">
          <cell r="D2028">
            <v>0</v>
          </cell>
          <cell r="F2028">
            <v>0</v>
          </cell>
          <cell r="G2028">
            <v>0</v>
          </cell>
        </row>
        <row r="2029">
          <cell r="D2029">
            <v>0</v>
          </cell>
          <cell r="F2029">
            <v>0</v>
          </cell>
          <cell r="G2029">
            <v>0</v>
          </cell>
        </row>
        <row r="2030">
          <cell r="D2030">
            <v>0</v>
          </cell>
          <cell r="F2030">
            <v>0</v>
          </cell>
          <cell r="G2030">
            <v>0</v>
          </cell>
        </row>
        <row r="2031">
          <cell r="D2031">
            <v>0</v>
          </cell>
          <cell r="F2031">
            <v>0</v>
          </cell>
          <cell r="G2031">
            <v>0</v>
          </cell>
        </row>
        <row r="2032">
          <cell r="D2032">
            <v>0</v>
          </cell>
          <cell r="F2032">
            <v>0</v>
          </cell>
          <cell r="G2032">
            <v>0</v>
          </cell>
        </row>
        <row r="2033">
          <cell r="D2033">
            <v>0</v>
          </cell>
          <cell r="F2033">
            <v>0</v>
          </cell>
          <cell r="G2033">
            <v>0</v>
          </cell>
        </row>
        <row r="2034">
          <cell r="D2034">
            <v>0</v>
          </cell>
          <cell r="F2034">
            <v>0</v>
          </cell>
          <cell r="G2034">
            <v>0</v>
          </cell>
        </row>
        <row r="2035">
          <cell r="D2035">
            <v>0</v>
          </cell>
          <cell r="F2035">
            <v>0</v>
          </cell>
          <cell r="G2035">
            <v>0</v>
          </cell>
        </row>
        <row r="2036">
          <cell r="D2036">
            <v>0</v>
          </cell>
          <cell r="F2036">
            <v>0</v>
          </cell>
          <cell r="G2036">
            <v>0</v>
          </cell>
        </row>
        <row r="2037">
          <cell r="D2037">
            <v>0</v>
          </cell>
          <cell r="F2037">
            <v>0</v>
          </cell>
          <cell r="G2037">
            <v>0</v>
          </cell>
        </row>
        <row r="2038">
          <cell r="D2038">
            <v>0</v>
          </cell>
          <cell r="F2038">
            <v>0</v>
          </cell>
          <cell r="G2038">
            <v>0</v>
          </cell>
        </row>
        <row r="2039">
          <cell r="D2039">
            <v>0</v>
          </cell>
          <cell r="F2039">
            <v>0</v>
          </cell>
          <cell r="G2039">
            <v>0</v>
          </cell>
        </row>
        <row r="2040">
          <cell r="D2040">
            <v>0</v>
          </cell>
          <cell r="F2040">
            <v>0</v>
          </cell>
          <cell r="G2040">
            <v>0</v>
          </cell>
        </row>
        <row r="2041">
          <cell r="D2041">
            <v>0</v>
          </cell>
          <cell r="F2041">
            <v>0</v>
          </cell>
          <cell r="G2041">
            <v>0</v>
          </cell>
        </row>
        <row r="2042">
          <cell r="D2042">
            <v>0</v>
          </cell>
          <cell r="F2042">
            <v>0</v>
          </cell>
          <cell r="G2042">
            <v>0</v>
          </cell>
        </row>
        <row r="2043">
          <cell r="D2043">
            <v>0</v>
          </cell>
          <cell r="F2043">
            <v>0</v>
          </cell>
          <cell r="G2043">
            <v>0</v>
          </cell>
        </row>
        <row r="2044">
          <cell r="D2044">
            <v>0</v>
          </cell>
          <cell r="F2044">
            <v>0</v>
          </cell>
          <cell r="G2044">
            <v>0</v>
          </cell>
        </row>
        <row r="2045">
          <cell r="D2045">
            <v>0</v>
          </cell>
          <cell r="F2045">
            <v>0</v>
          </cell>
          <cell r="G2045">
            <v>0</v>
          </cell>
        </row>
        <row r="2046">
          <cell r="D2046">
            <v>0</v>
          </cell>
          <cell r="F2046">
            <v>0</v>
          </cell>
          <cell r="G2046">
            <v>0</v>
          </cell>
        </row>
        <row r="2047">
          <cell r="D2047">
            <v>0</v>
          </cell>
          <cell r="F2047">
            <v>0</v>
          </cell>
          <cell r="G2047">
            <v>0</v>
          </cell>
        </row>
        <row r="2048">
          <cell r="D2048">
            <v>0</v>
          </cell>
          <cell r="F2048">
            <v>0</v>
          </cell>
          <cell r="G2048">
            <v>0</v>
          </cell>
        </row>
        <row r="2049">
          <cell r="D2049">
            <v>0</v>
          </cell>
          <cell r="F2049">
            <v>0</v>
          </cell>
          <cell r="G2049">
            <v>0</v>
          </cell>
        </row>
        <row r="2050">
          <cell r="D2050">
            <v>0</v>
          </cell>
          <cell r="F2050">
            <v>0</v>
          </cell>
          <cell r="G2050">
            <v>0</v>
          </cell>
        </row>
        <row r="2051">
          <cell r="D2051">
            <v>0</v>
          </cell>
          <cell r="F2051">
            <v>0</v>
          </cell>
          <cell r="G2051">
            <v>0</v>
          </cell>
        </row>
        <row r="2052">
          <cell r="D2052">
            <v>0</v>
          </cell>
          <cell r="F2052">
            <v>0</v>
          </cell>
          <cell r="G2052">
            <v>0</v>
          </cell>
        </row>
        <row r="2053">
          <cell r="D2053">
            <v>0</v>
          </cell>
          <cell r="F2053">
            <v>0</v>
          </cell>
          <cell r="G2053">
            <v>0</v>
          </cell>
        </row>
        <row r="2054">
          <cell r="D2054">
            <v>0</v>
          </cell>
          <cell r="F2054">
            <v>0</v>
          </cell>
          <cell r="G2054">
            <v>0</v>
          </cell>
        </row>
        <row r="2055">
          <cell r="D2055">
            <v>0</v>
          </cell>
          <cell r="F2055">
            <v>0</v>
          </cell>
          <cell r="G2055">
            <v>0</v>
          </cell>
        </row>
        <row r="2056">
          <cell r="D2056">
            <v>0</v>
          </cell>
          <cell r="F2056">
            <v>0</v>
          </cell>
          <cell r="G2056">
            <v>0</v>
          </cell>
        </row>
        <row r="2057">
          <cell r="D2057">
            <v>0</v>
          </cell>
          <cell r="F2057">
            <v>0</v>
          </cell>
          <cell r="G2057">
            <v>0</v>
          </cell>
        </row>
        <row r="2058">
          <cell r="D2058">
            <v>0</v>
          </cell>
          <cell r="F2058">
            <v>0</v>
          </cell>
          <cell r="G2058">
            <v>0</v>
          </cell>
        </row>
        <row r="2059">
          <cell r="D2059">
            <v>0</v>
          </cell>
          <cell r="F2059">
            <v>0</v>
          </cell>
          <cell r="G2059">
            <v>0</v>
          </cell>
        </row>
        <row r="2060">
          <cell r="D2060">
            <v>0</v>
          </cell>
          <cell r="F2060">
            <v>0</v>
          </cell>
          <cell r="G2060">
            <v>0</v>
          </cell>
        </row>
        <row r="2061">
          <cell r="D2061">
            <v>0</v>
          </cell>
          <cell r="F2061">
            <v>0</v>
          </cell>
          <cell r="G2061">
            <v>0</v>
          </cell>
        </row>
        <row r="2062">
          <cell r="D2062">
            <v>0</v>
          </cell>
          <cell r="F2062">
            <v>0</v>
          </cell>
          <cell r="G2062">
            <v>0</v>
          </cell>
        </row>
        <row r="2063">
          <cell r="D2063">
            <v>0</v>
          </cell>
          <cell r="F2063">
            <v>0</v>
          </cell>
          <cell r="G2063">
            <v>0</v>
          </cell>
        </row>
        <row r="2064">
          <cell r="D2064">
            <v>0</v>
          </cell>
          <cell r="F2064">
            <v>0</v>
          </cell>
          <cell r="G2064">
            <v>0</v>
          </cell>
        </row>
        <row r="2065">
          <cell r="D2065">
            <v>0</v>
          </cell>
          <cell r="F2065">
            <v>0</v>
          </cell>
          <cell r="G2065">
            <v>0</v>
          </cell>
        </row>
        <row r="2066">
          <cell r="D2066">
            <v>0</v>
          </cell>
          <cell r="F2066">
            <v>0</v>
          </cell>
          <cell r="G2066">
            <v>0</v>
          </cell>
        </row>
        <row r="2067">
          <cell r="D2067">
            <v>0</v>
          </cell>
          <cell r="F2067">
            <v>0</v>
          </cell>
          <cell r="G2067">
            <v>0</v>
          </cell>
        </row>
        <row r="2068">
          <cell r="D2068">
            <v>0</v>
          </cell>
          <cell r="F2068">
            <v>0</v>
          </cell>
          <cell r="G2068">
            <v>0</v>
          </cell>
        </row>
        <row r="2069">
          <cell r="D2069">
            <v>0</v>
          </cell>
          <cell r="F2069">
            <v>0</v>
          </cell>
          <cell r="G2069">
            <v>0</v>
          </cell>
        </row>
        <row r="2070">
          <cell r="D2070">
            <v>0</v>
          </cell>
          <cell r="F2070">
            <v>0</v>
          </cell>
          <cell r="G2070">
            <v>0</v>
          </cell>
        </row>
        <row r="2071">
          <cell r="D2071">
            <v>0</v>
          </cell>
          <cell r="F2071">
            <v>0</v>
          </cell>
          <cell r="G2071">
            <v>0</v>
          </cell>
        </row>
        <row r="2072">
          <cell r="D2072">
            <v>0</v>
          </cell>
          <cell r="F2072">
            <v>0</v>
          </cell>
          <cell r="G2072">
            <v>0</v>
          </cell>
        </row>
        <row r="2073">
          <cell r="D2073">
            <v>0</v>
          </cell>
          <cell r="F2073">
            <v>0</v>
          </cell>
          <cell r="G2073">
            <v>0</v>
          </cell>
        </row>
        <row r="2074">
          <cell r="D2074">
            <v>0</v>
          </cell>
          <cell r="F2074">
            <v>0</v>
          </cell>
          <cell r="G2074">
            <v>0</v>
          </cell>
        </row>
        <row r="2075">
          <cell r="D2075">
            <v>0</v>
          </cell>
          <cell r="F2075">
            <v>0</v>
          </cell>
          <cell r="G2075">
            <v>0</v>
          </cell>
        </row>
        <row r="2076">
          <cell r="D2076">
            <v>0</v>
          </cell>
          <cell r="F2076">
            <v>0</v>
          </cell>
          <cell r="G2076">
            <v>0</v>
          </cell>
        </row>
        <row r="2077">
          <cell r="D2077">
            <v>0</v>
          </cell>
          <cell r="F2077">
            <v>0</v>
          </cell>
          <cell r="G2077">
            <v>0</v>
          </cell>
        </row>
        <row r="2078">
          <cell r="D2078">
            <v>0</v>
          </cell>
          <cell r="F2078">
            <v>0</v>
          </cell>
          <cell r="G2078">
            <v>0</v>
          </cell>
        </row>
        <row r="2079">
          <cell r="D2079">
            <v>0</v>
          </cell>
          <cell r="F2079">
            <v>0</v>
          </cell>
          <cell r="G2079">
            <v>0</v>
          </cell>
        </row>
        <row r="2080">
          <cell r="D2080">
            <v>0</v>
          </cell>
          <cell r="F2080">
            <v>0</v>
          </cell>
          <cell r="G2080">
            <v>0</v>
          </cell>
        </row>
        <row r="2081">
          <cell r="D2081">
            <v>0</v>
          </cell>
          <cell r="F2081">
            <v>0</v>
          </cell>
          <cell r="G2081">
            <v>0</v>
          </cell>
        </row>
        <row r="2082">
          <cell r="D2082">
            <v>0</v>
          </cell>
          <cell r="F2082">
            <v>0</v>
          </cell>
          <cell r="G2082">
            <v>0</v>
          </cell>
        </row>
        <row r="2083">
          <cell r="D2083">
            <v>0</v>
          </cell>
          <cell r="F2083">
            <v>0</v>
          </cell>
          <cell r="G2083">
            <v>0</v>
          </cell>
        </row>
        <row r="2084">
          <cell r="D2084">
            <v>0</v>
          </cell>
          <cell r="F2084">
            <v>0</v>
          </cell>
          <cell r="G2084">
            <v>0</v>
          </cell>
        </row>
        <row r="2085">
          <cell r="D2085">
            <v>0</v>
          </cell>
          <cell r="F2085">
            <v>0</v>
          </cell>
          <cell r="G2085">
            <v>0</v>
          </cell>
        </row>
        <row r="2086">
          <cell r="D2086">
            <v>0</v>
          </cell>
          <cell r="F2086">
            <v>0</v>
          </cell>
          <cell r="G2086">
            <v>0</v>
          </cell>
        </row>
        <row r="2087">
          <cell r="D2087">
            <v>0</v>
          </cell>
          <cell r="F2087">
            <v>0</v>
          </cell>
          <cell r="G2087">
            <v>0</v>
          </cell>
        </row>
        <row r="2088">
          <cell r="D2088">
            <v>0</v>
          </cell>
          <cell r="F2088">
            <v>0</v>
          </cell>
          <cell r="G2088">
            <v>0</v>
          </cell>
        </row>
        <row r="2089">
          <cell r="D2089">
            <v>0</v>
          </cell>
          <cell r="F2089">
            <v>0</v>
          </cell>
          <cell r="G2089">
            <v>0</v>
          </cell>
        </row>
        <row r="2090">
          <cell r="D2090">
            <v>0</v>
          </cell>
          <cell r="F2090">
            <v>0</v>
          </cell>
          <cell r="G2090">
            <v>0</v>
          </cell>
        </row>
        <row r="2091">
          <cell r="D2091">
            <v>0</v>
          </cell>
          <cell r="F2091">
            <v>0</v>
          </cell>
          <cell r="G2091">
            <v>0</v>
          </cell>
        </row>
        <row r="2092">
          <cell r="D2092">
            <v>0</v>
          </cell>
          <cell r="F2092">
            <v>0</v>
          </cell>
          <cell r="G2092">
            <v>0</v>
          </cell>
        </row>
        <row r="2093">
          <cell r="D2093">
            <v>0</v>
          </cell>
          <cell r="F2093">
            <v>0</v>
          </cell>
          <cell r="G2093">
            <v>0</v>
          </cell>
        </row>
        <row r="2094">
          <cell r="D2094">
            <v>0</v>
          </cell>
          <cell r="F2094">
            <v>0</v>
          </cell>
          <cell r="G2094">
            <v>0</v>
          </cell>
        </row>
        <row r="2095">
          <cell r="D2095">
            <v>0</v>
          </cell>
          <cell r="F2095">
            <v>0</v>
          </cell>
          <cell r="G2095">
            <v>0</v>
          </cell>
        </row>
        <row r="2096">
          <cell r="D2096">
            <v>0</v>
          </cell>
          <cell r="F2096">
            <v>0</v>
          </cell>
          <cell r="G2096">
            <v>0</v>
          </cell>
        </row>
        <row r="2097">
          <cell r="D2097">
            <v>0</v>
          </cell>
          <cell r="F2097">
            <v>0</v>
          </cell>
          <cell r="G2097">
            <v>0</v>
          </cell>
        </row>
        <row r="2098">
          <cell r="D2098">
            <v>0</v>
          </cell>
          <cell r="F2098">
            <v>0</v>
          </cell>
          <cell r="G2098">
            <v>0</v>
          </cell>
        </row>
        <row r="2099">
          <cell r="D2099">
            <v>0</v>
          </cell>
          <cell r="F2099">
            <v>0</v>
          </cell>
          <cell r="G2099">
            <v>0</v>
          </cell>
        </row>
        <row r="2100">
          <cell r="D2100">
            <v>0</v>
          </cell>
          <cell r="F2100">
            <v>0</v>
          </cell>
          <cell r="G2100">
            <v>0</v>
          </cell>
        </row>
        <row r="2101">
          <cell r="D2101">
            <v>0</v>
          </cell>
          <cell r="F2101">
            <v>0</v>
          </cell>
          <cell r="G2101">
            <v>0</v>
          </cell>
        </row>
        <row r="2102">
          <cell r="D2102">
            <v>0</v>
          </cell>
          <cell r="F2102">
            <v>0</v>
          </cell>
          <cell r="G2102">
            <v>0</v>
          </cell>
        </row>
        <row r="2103">
          <cell r="D2103">
            <v>0</v>
          </cell>
          <cell r="F2103">
            <v>0</v>
          </cell>
          <cell r="G2103">
            <v>0</v>
          </cell>
        </row>
        <row r="2104">
          <cell r="D2104">
            <v>0</v>
          </cell>
          <cell r="F2104">
            <v>0</v>
          </cell>
          <cell r="G2104">
            <v>0</v>
          </cell>
        </row>
        <row r="2105">
          <cell r="D2105">
            <v>0</v>
          </cell>
          <cell r="F2105">
            <v>0</v>
          </cell>
          <cell r="G2105">
            <v>0</v>
          </cell>
        </row>
        <row r="2106">
          <cell r="D2106">
            <v>0</v>
          </cell>
          <cell r="F2106">
            <v>0</v>
          </cell>
          <cell r="G2106">
            <v>0</v>
          </cell>
        </row>
        <row r="2107">
          <cell r="D2107">
            <v>0</v>
          </cell>
          <cell r="F2107">
            <v>0</v>
          </cell>
          <cell r="G2107">
            <v>0</v>
          </cell>
        </row>
        <row r="2108">
          <cell r="D2108">
            <v>0</v>
          </cell>
          <cell r="F2108">
            <v>0</v>
          </cell>
          <cell r="G2108">
            <v>0</v>
          </cell>
        </row>
        <row r="2109">
          <cell r="D2109">
            <v>0</v>
          </cell>
          <cell r="F2109">
            <v>0</v>
          </cell>
          <cell r="G2109">
            <v>0</v>
          </cell>
        </row>
        <row r="2110">
          <cell r="D2110">
            <v>0</v>
          </cell>
          <cell r="F2110">
            <v>0</v>
          </cell>
          <cell r="G2110">
            <v>0</v>
          </cell>
        </row>
        <row r="2111">
          <cell r="D2111">
            <v>0</v>
          </cell>
          <cell r="F2111">
            <v>0</v>
          </cell>
          <cell r="G2111">
            <v>0</v>
          </cell>
        </row>
        <row r="2112">
          <cell r="D2112">
            <v>0</v>
          </cell>
          <cell r="F2112">
            <v>0</v>
          </cell>
          <cell r="G2112">
            <v>0</v>
          </cell>
        </row>
        <row r="2113">
          <cell r="D2113">
            <v>0</v>
          </cell>
          <cell r="F2113">
            <v>0</v>
          </cell>
          <cell r="G2113">
            <v>0</v>
          </cell>
        </row>
        <row r="2114">
          <cell r="D2114">
            <v>0</v>
          </cell>
          <cell r="F2114">
            <v>0</v>
          </cell>
          <cell r="G2114">
            <v>0</v>
          </cell>
        </row>
        <row r="2115">
          <cell r="D2115">
            <v>0</v>
          </cell>
          <cell r="F2115">
            <v>0</v>
          </cell>
          <cell r="G2115">
            <v>0</v>
          </cell>
        </row>
        <row r="2116">
          <cell r="D2116">
            <v>0</v>
          </cell>
          <cell r="F2116">
            <v>0</v>
          </cell>
          <cell r="G2116">
            <v>0</v>
          </cell>
        </row>
        <row r="2117">
          <cell r="D2117">
            <v>0</v>
          </cell>
          <cell r="F2117">
            <v>0</v>
          </cell>
          <cell r="G2117">
            <v>0</v>
          </cell>
        </row>
        <row r="2118">
          <cell r="D2118">
            <v>0</v>
          </cell>
          <cell r="F2118">
            <v>0</v>
          </cell>
          <cell r="G2118">
            <v>0</v>
          </cell>
        </row>
        <row r="2119">
          <cell r="D2119">
            <v>0</v>
          </cell>
          <cell r="F2119">
            <v>0</v>
          </cell>
          <cell r="G2119">
            <v>0</v>
          </cell>
        </row>
        <row r="2120">
          <cell r="D2120">
            <v>0</v>
          </cell>
          <cell r="F2120">
            <v>0</v>
          </cell>
          <cell r="G2120">
            <v>0</v>
          </cell>
        </row>
        <row r="2121">
          <cell r="D2121">
            <v>0</v>
          </cell>
          <cell r="F2121">
            <v>0</v>
          </cell>
          <cell r="G2121">
            <v>0</v>
          </cell>
        </row>
        <row r="2122">
          <cell r="D2122">
            <v>0</v>
          </cell>
          <cell r="F2122">
            <v>0</v>
          </cell>
          <cell r="G2122">
            <v>0</v>
          </cell>
        </row>
        <row r="2123">
          <cell r="D2123">
            <v>0</v>
          </cell>
          <cell r="F2123">
            <v>0</v>
          </cell>
          <cell r="G2123">
            <v>0</v>
          </cell>
        </row>
        <row r="2124">
          <cell r="D2124">
            <v>0</v>
          </cell>
          <cell r="F2124">
            <v>0</v>
          </cell>
          <cell r="G2124">
            <v>0</v>
          </cell>
        </row>
        <row r="2125">
          <cell r="D2125">
            <v>0</v>
          </cell>
          <cell r="F2125">
            <v>0</v>
          </cell>
          <cell r="G2125">
            <v>0</v>
          </cell>
        </row>
        <row r="2126">
          <cell r="D2126">
            <v>0</v>
          </cell>
          <cell r="F2126">
            <v>0</v>
          </cell>
          <cell r="G2126">
            <v>0</v>
          </cell>
        </row>
        <row r="2127">
          <cell r="D2127">
            <v>0</v>
          </cell>
          <cell r="F2127">
            <v>0</v>
          </cell>
          <cell r="G2127">
            <v>0</v>
          </cell>
        </row>
        <row r="2128">
          <cell r="D2128">
            <v>0</v>
          </cell>
          <cell r="F2128">
            <v>0</v>
          </cell>
          <cell r="G2128">
            <v>0</v>
          </cell>
        </row>
        <row r="2129">
          <cell r="D2129">
            <v>0</v>
          </cell>
          <cell r="F2129">
            <v>0</v>
          </cell>
          <cell r="G2129">
            <v>0</v>
          </cell>
        </row>
        <row r="2130">
          <cell r="D2130">
            <v>0</v>
          </cell>
          <cell r="F2130">
            <v>0</v>
          </cell>
          <cell r="G2130">
            <v>0</v>
          </cell>
        </row>
        <row r="2131">
          <cell r="D2131">
            <v>0</v>
          </cell>
          <cell r="F2131">
            <v>0</v>
          </cell>
          <cell r="G2131">
            <v>0</v>
          </cell>
        </row>
        <row r="2132">
          <cell r="D2132">
            <v>0</v>
          </cell>
          <cell r="F2132">
            <v>0</v>
          </cell>
          <cell r="G2132">
            <v>0</v>
          </cell>
        </row>
        <row r="2133">
          <cell r="D2133">
            <v>0</v>
          </cell>
          <cell r="F2133">
            <v>0</v>
          </cell>
          <cell r="G2133">
            <v>0</v>
          </cell>
        </row>
        <row r="2134">
          <cell r="D2134">
            <v>0</v>
          </cell>
          <cell r="F2134">
            <v>0</v>
          </cell>
          <cell r="G2134">
            <v>0</v>
          </cell>
        </row>
        <row r="2135">
          <cell r="D2135">
            <v>0</v>
          </cell>
          <cell r="F2135">
            <v>0</v>
          </cell>
          <cell r="G2135">
            <v>0</v>
          </cell>
        </row>
        <row r="2136">
          <cell r="D2136">
            <v>0</v>
          </cell>
          <cell r="F2136">
            <v>0</v>
          </cell>
          <cell r="G2136">
            <v>0</v>
          </cell>
        </row>
        <row r="2137">
          <cell r="D2137">
            <v>0</v>
          </cell>
          <cell r="F2137">
            <v>0</v>
          </cell>
          <cell r="G2137">
            <v>0</v>
          </cell>
        </row>
        <row r="2138">
          <cell r="D2138">
            <v>0</v>
          </cell>
          <cell r="F2138">
            <v>0</v>
          </cell>
          <cell r="G2138">
            <v>0</v>
          </cell>
        </row>
        <row r="2139">
          <cell r="D2139">
            <v>0</v>
          </cell>
          <cell r="F2139">
            <v>0</v>
          </cell>
          <cell r="G2139">
            <v>0</v>
          </cell>
        </row>
        <row r="2140">
          <cell r="D2140">
            <v>0</v>
          </cell>
          <cell r="F2140">
            <v>0</v>
          </cell>
          <cell r="G2140">
            <v>0</v>
          </cell>
        </row>
        <row r="2141">
          <cell r="D2141">
            <v>0</v>
          </cell>
          <cell r="F2141">
            <v>0</v>
          </cell>
          <cell r="G2141">
            <v>0</v>
          </cell>
        </row>
        <row r="2142">
          <cell r="D2142">
            <v>0</v>
          </cell>
          <cell r="F2142">
            <v>0</v>
          </cell>
          <cell r="G2142">
            <v>0</v>
          </cell>
        </row>
        <row r="2143">
          <cell r="D2143">
            <v>0</v>
          </cell>
          <cell r="F2143">
            <v>0</v>
          </cell>
          <cell r="G2143">
            <v>0</v>
          </cell>
        </row>
        <row r="2144">
          <cell r="D2144">
            <v>0</v>
          </cell>
          <cell r="F2144">
            <v>0</v>
          </cell>
          <cell r="G2144">
            <v>0</v>
          </cell>
        </row>
        <row r="2145">
          <cell r="D2145">
            <v>0</v>
          </cell>
          <cell r="F2145">
            <v>0</v>
          </cell>
          <cell r="G2145">
            <v>0</v>
          </cell>
        </row>
        <row r="2146">
          <cell r="D2146">
            <v>0</v>
          </cell>
          <cell r="F2146">
            <v>0</v>
          </cell>
          <cell r="G2146">
            <v>0</v>
          </cell>
        </row>
        <row r="2147">
          <cell r="D2147">
            <v>0</v>
          </cell>
          <cell r="F2147">
            <v>0</v>
          </cell>
          <cell r="G2147">
            <v>0</v>
          </cell>
        </row>
        <row r="2148">
          <cell r="D2148">
            <v>0</v>
          </cell>
          <cell r="F2148">
            <v>0</v>
          </cell>
          <cell r="G2148">
            <v>0</v>
          </cell>
        </row>
        <row r="2149">
          <cell r="D2149">
            <v>0</v>
          </cell>
          <cell r="F2149">
            <v>0</v>
          </cell>
          <cell r="G2149">
            <v>0</v>
          </cell>
        </row>
        <row r="2150">
          <cell r="D2150">
            <v>0</v>
          </cell>
          <cell r="F2150">
            <v>0</v>
          </cell>
          <cell r="G2150">
            <v>0</v>
          </cell>
        </row>
        <row r="2151">
          <cell r="D2151">
            <v>0</v>
          </cell>
          <cell r="F2151">
            <v>0</v>
          </cell>
          <cell r="G2151">
            <v>0</v>
          </cell>
        </row>
        <row r="2152">
          <cell r="D2152">
            <v>0</v>
          </cell>
          <cell r="F2152">
            <v>0</v>
          </cell>
          <cell r="G2152">
            <v>0</v>
          </cell>
        </row>
        <row r="2153">
          <cell r="D2153">
            <v>0</v>
          </cell>
          <cell r="F2153">
            <v>0</v>
          </cell>
          <cell r="G2153">
            <v>0</v>
          </cell>
        </row>
        <row r="2154">
          <cell r="D2154">
            <v>0</v>
          </cell>
          <cell r="F2154">
            <v>0</v>
          </cell>
          <cell r="G2154">
            <v>0</v>
          </cell>
        </row>
        <row r="2155">
          <cell r="D2155">
            <v>0</v>
          </cell>
          <cell r="F2155">
            <v>0</v>
          </cell>
          <cell r="G2155">
            <v>0</v>
          </cell>
        </row>
        <row r="2156">
          <cell r="D2156">
            <v>0</v>
          </cell>
          <cell r="F2156">
            <v>0</v>
          </cell>
          <cell r="G2156">
            <v>0</v>
          </cell>
        </row>
        <row r="2157">
          <cell r="D2157">
            <v>0</v>
          </cell>
          <cell r="F2157">
            <v>0</v>
          </cell>
          <cell r="G2157">
            <v>0</v>
          </cell>
        </row>
        <row r="2158">
          <cell r="D2158">
            <v>0</v>
          </cell>
          <cell r="F2158">
            <v>0</v>
          </cell>
          <cell r="G2158">
            <v>0</v>
          </cell>
        </row>
        <row r="2159">
          <cell r="D2159">
            <v>0</v>
          </cell>
          <cell r="F2159">
            <v>0</v>
          </cell>
          <cell r="G2159">
            <v>0</v>
          </cell>
        </row>
        <row r="2160">
          <cell r="D2160">
            <v>0</v>
          </cell>
          <cell r="F2160">
            <v>0</v>
          </cell>
          <cell r="G2160">
            <v>0</v>
          </cell>
        </row>
        <row r="2161">
          <cell r="D2161">
            <v>0</v>
          </cell>
          <cell r="F2161">
            <v>0</v>
          </cell>
          <cell r="G2161">
            <v>0</v>
          </cell>
        </row>
        <row r="2162">
          <cell r="D2162">
            <v>0</v>
          </cell>
          <cell r="F2162">
            <v>0</v>
          </cell>
          <cell r="G2162">
            <v>0</v>
          </cell>
        </row>
        <row r="2163">
          <cell r="D2163">
            <v>0</v>
          </cell>
          <cell r="F2163">
            <v>0</v>
          </cell>
          <cell r="G2163">
            <v>0</v>
          </cell>
        </row>
        <row r="2164">
          <cell r="D2164">
            <v>0</v>
          </cell>
          <cell r="F2164">
            <v>0</v>
          </cell>
          <cell r="G2164">
            <v>0</v>
          </cell>
        </row>
        <row r="2165">
          <cell r="D2165">
            <v>0</v>
          </cell>
          <cell r="F2165">
            <v>0</v>
          </cell>
          <cell r="G2165">
            <v>0</v>
          </cell>
        </row>
        <row r="2166">
          <cell r="D2166">
            <v>0</v>
          </cell>
          <cell r="F2166">
            <v>0</v>
          </cell>
          <cell r="G2166">
            <v>0</v>
          </cell>
        </row>
        <row r="2167">
          <cell r="D2167">
            <v>0</v>
          </cell>
          <cell r="F2167">
            <v>0</v>
          </cell>
          <cell r="G2167">
            <v>0</v>
          </cell>
        </row>
        <row r="2168">
          <cell r="D2168">
            <v>0</v>
          </cell>
          <cell r="F2168">
            <v>0</v>
          </cell>
          <cell r="G2168">
            <v>0</v>
          </cell>
        </row>
        <row r="2169">
          <cell r="D2169">
            <v>0</v>
          </cell>
          <cell r="F2169">
            <v>0</v>
          </cell>
          <cell r="G2169">
            <v>0</v>
          </cell>
        </row>
        <row r="2170">
          <cell r="D2170">
            <v>0</v>
          </cell>
          <cell r="F2170">
            <v>0</v>
          </cell>
          <cell r="G2170">
            <v>0</v>
          </cell>
        </row>
        <row r="2171">
          <cell r="D2171">
            <v>0</v>
          </cell>
          <cell r="F2171">
            <v>0</v>
          </cell>
          <cell r="G2171">
            <v>0</v>
          </cell>
        </row>
        <row r="2172">
          <cell r="D2172">
            <v>0</v>
          </cell>
          <cell r="F2172">
            <v>0</v>
          </cell>
          <cell r="G2172">
            <v>0</v>
          </cell>
        </row>
        <row r="2173">
          <cell r="D2173">
            <v>0</v>
          </cell>
          <cell r="F2173">
            <v>0</v>
          </cell>
          <cell r="G2173">
            <v>0</v>
          </cell>
        </row>
        <row r="2174">
          <cell r="D2174">
            <v>0</v>
          </cell>
          <cell r="F2174">
            <v>0</v>
          </cell>
          <cell r="G2174">
            <v>0</v>
          </cell>
        </row>
        <row r="2175">
          <cell r="D2175">
            <v>0</v>
          </cell>
          <cell r="F2175">
            <v>0</v>
          </cell>
          <cell r="G2175">
            <v>0</v>
          </cell>
        </row>
        <row r="2176">
          <cell r="D2176">
            <v>0</v>
          </cell>
          <cell r="F2176">
            <v>0</v>
          </cell>
          <cell r="G2176">
            <v>0</v>
          </cell>
        </row>
        <row r="2177">
          <cell r="D2177">
            <v>0</v>
          </cell>
          <cell r="F2177">
            <v>0</v>
          </cell>
          <cell r="G2177">
            <v>0</v>
          </cell>
        </row>
        <row r="2178">
          <cell r="D2178">
            <v>0</v>
          </cell>
          <cell r="F2178">
            <v>0</v>
          </cell>
          <cell r="G2178">
            <v>0</v>
          </cell>
        </row>
        <row r="2179">
          <cell r="D2179">
            <v>0</v>
          </cell>
          <cell r="F2179">
            <v>0</v>
          </cell>
          <cell r="G2179">
            <v>0</v>
          </cell>
        </row>
        <row r="2180">
          <cell r="D2180">
            <v>0</v>
          </cell>
          <cell r="F2180">
            <v>0</v>
          </cell>
          <cell r="G2180">
            <v>0</v>
          </cell>
        </row>
        <row r="2181">
          <cell r="D2181">
            <v>0</v>
          </cell>
          <cell r="F2181">
            <v>0</v>
          </cell>
          <cell r="G2181">
            <v>0</v>
          </cell>
        </row>
        <row r="2182">
          <cell r="D2182">
            <v>0</v>
          </cell>
          <cell r="F2182">
            <v>0</v>
          </cell>
          <cell r="G2182">
            <v>0</v>
          </cell>
        </row>
        <row r="2183">
          <cell r="D2183">
            <v>0</v>
          </cell>
          <cell r="F2183">
            <v>0</v>
          </cell>
          <cell r="G2183">
            <v>0</v>
          </cell>
        </row>
        <row r="2184">
          <cell r="D2184">
            <v>0</v>
          </cell>
          <cell r="F2184">
            <v>0</v>
          </cell>
          <cell r="G2184">
            <v>0</v>
          </cell>
        </row>
        <row r="2185">
          <cell r="D2185">
            <v>0</v>
          </cell>
          <cell r="F2185">
            <v>0</v>
          </cell>
          <cell r="G2185">
            <v>0</v>
          </cell>
        </row>
        <row r="2186">
          <cell r="D2186">
            <v>0</v>
          </cell>
          <cell r="F2186">
            <v>0</v>
          </cell>
          <cell r="G2186">
            <v>0</v>
          </cell>
        </row>
        <row r="2187">
          <cell r="D2187">
            <v>0</v>
          </cell>
          <cell r="F2187">
            <v>0</v>
          </cell>
          <cell r="G2187">
            <v>0</v>
          </cell>
        </row>
        <row r="2188">
          <cell r="D2188">
            <v>0</v>
          </cell>
          <cell r="F2188">
            <v>0</v>
          </cell>
          <cell r="G2188">
            <v>0</v>
          </cell>
        </row>
        <row r="2189">
          <cell r="D2189">
            <v>0</v>
          </cell>
          <cell r="F2189">
            <v>0</v>
          </cell>
          <cell r="G2189">
            <v>0</v>
          </cell>
        </row>
        <row r="2190">
          <cell r="D2190">
            <v>0</v>
          </cell>
          <cell r="F2190">
            <v>0</v>
          </cell>
          <cell r="G2190">
            <v>0</v>
          </cell>
        </row>
        <row r="2191">
          <cell r="D2191">
            <v>0</v>
          </cell>
          <cell r="F2191">
            <v>0</v>
          </cell>
          <cell r="G2191">
            <v>0</v>
          </cell>
        </row>
        <row r="2192">
          <cell r="D2192">
            <v>0</v>
          </cell>
          <cell r="F2192">
            <v>0</v>
          </cell>
          <cell r="G2192">
            <v>0</v>
          </cell>
        </row>
        <row r="2193">
          <cell r="D2193">
            <v>0</v>
          </cell>
          <cell r="F2193">
            <v>0</v>
          </cell>
          <cell r="G2193">
            <v>0</v>
          </cell>
        </row>
        <row r="2194">
          <cell r="D2194">
            <v>0</v>
          </cell>
          <cell r="F2194">
            <v>0</v>
          </cell>
          <cell r="G2194">
            <v>0</v>
          </cell>
        </row>
        <row r="2195">
          <cell r="D2195">
            <v>0</v>
          </cell>
          <cell r="F2195">
            <v>0</v>
          </cell>
          <cell r="G2195">
            <v>0</v>
          </cell>
        </row>
        <row r="2196">
          <cell r="D2196">
            <v>0</v>
          </cell>
          <cell r="F2196">
            <v>0</v>
          </cell>
          <cell r="G2196">
            <v>0</v>
          </cell>
        </row>
        <row r="2197">
          <cell r="D2197">
            <v>0</v>
          </cell>
          <cell r="F2197">
            <v>0</v>
          </cell>
          <cell r="G2197">
            <v>0</v>
          </cell>
        </row>
        <row r="2198">
          <cell r="D2198">
            <v>0</v>
          </cell>
          <cell r="F2198">
            <v>0</v>
          </cell>
          <cell r="G2198">
            <v>0</v>
          </cell>
        </row>
        <row r="2199">
          <cell r="D2199">
            <v>0</v>
          </cell>
          <cell r="F2199">
            <v>0</v>
          </cell>
          <cell r="G2199">
            <v>0</v>
          </cell>
        </row>
        <row r="2200">
          <cell r="D2200">
            <v>0</v>
          </cell>
          <cell r="F2200">
            <v>0</v>
          </cell>
          <cell r="G2200">
            <v>0</v>
          </cell>
        </row>
        <row r="2201">
          <cell r="D2201">
            <v>0</v>
          </cell>
          <cell r="F2201">
            <v>0</v>
          </cell>
          <cell r="G2201">
            <v>0</v>
          </cell>
        </row>
        <row r="2202">
          <cell r="D2202">
            <v>0</v>
          </cell>
          <cell r="F2202">
            <v>0</v>
          </cell>
          <cell r="G2202">
            <v>0</v>
          </cell>
        </row>
        <row r="2203">
          <cell r="D2203">
            <v>0</v>
          </cell>
          <cell r="F2203">
            <v>0</v>
          </cell>
          <cell r="G2203">
            <v>0</v>
          </cell>
        </row>
        <row r="2204">
          <cell r="D2204">
            <v>0</v>
          </cell>
          <cell r="F2204">
            <v>0</v>
          </cell>
          <cell r="G2204">
            <v>0</v>
          </cell>
        </row>
        <row r="2205">
          <cell r="D2205">
            <v>0</v>
          </cell>
          <cell r="F2205">
            <v>0</v>
          </cell>
          <cell r="G2205">
            <v>0</v>
          </cell>
        </row>
        <row r="2206">
          <cell r="D2206">
            <v>0</v>
          </cell>
          <cell r="F2206">
            <v>0</v>
          </cell>
          <cell r="G2206">
            <v>0</v>
          </cell>
        </row>
        <row r="2207">
          <cell r="D2207">
            <v>0</v>
          </cell>
          <cell r="F2207">
            <v>0</v>
          </cell>
          <cell r="G2207">
            <v>0</v>
          </cell>
        </row>
        <row r="2208">
          <cell r="D2208">
            <v>0</v>
          </cell>
          <cell r="F2208">
            <v>0</v>
          </cell>
          <cell r="G2208">
            <v>0</v>
          </cell>
        </row>
        <row r="2209">
          <cell r="D2209">
            <v>0</v>
          </cell>
          <cell r="F2209">
            <v>0</v>
          </cell>
          <cell r="G2209">
            <v>0</v>
          </cell>
        </row>
        <row r="2210">
          <cell r="D2210">
            <v>0</v>
          </cell>
          <cell r="F2210">
            <v>0</v>
          </cell>
          <cell r="G2210">
            <v>0</v>
          </cell>
        </row>
        <row r="2211">
          <cell r="D2211">
            <v>0</v>
          </cell>
          <cell r="F2211">
            <v>0</v>
          </cell>
          <cell r="G2211">
            <v>0</v>
          </cell>
        </row>
        <row r="2212">
          <cell r="D2212">
            <v>0</v>
          </cell>
          <cell r="F2212">
            <v>0</v>
          </cell>
          <cell r="G2212">
            <v>0</v>
          </cell>
        </row>
        <row r="2213">
          <cell r="D2213">
            <v>0</v>
          </cell>
          <cell r="F2213">
            <v>0</v>
          </cell>
          <cell r="G2213">
            <v>0</v>
          </cell>
        </row>
        <row r="2214">
          <cell r="D2214">
            <v>0</v>
          </cell>
          <cell r="F2214">
            <v>0</v>
          </cell>
          <cell r="G2214">
            <v>0</v>
          </cell>
        </row>
        <row r="2215">
          <cell r="D2215">
            <v>0</v>
          </cell>
          <cell r="F2215">
            <v>0</v>
          </cell>
          <cell r="G2215">
            <v>0</v>
          </cell>
        </row>
        <row r="2216">
          <cell r="D2216">
            <v>0</v>
          </cell>
          <cell r="F2216">
            <v>0</v>
          </cell>
          <cell r="G2216">
            <v>0</v>
          </cell>
        </row>
        <row r="2217">
          <cell r="D2217">
            <v>0</v>
          </cell>
          <cell r="F2217">
            <v>0</v>
          </cell>
          <cell r="G2217">
            <v>0</v>
          </cell>
        </row>
        <row r="2218">
          <cell r="D2218">
            <v>0</v>
          </cell>
          <cell r="F2218">
            <v>0</v>
          </cell>
          <cell r="G2218">
            <v>0</v>
          </cell>
        </row>
        <row r="2219">
          <cell r="D2219">
            <v>0</v>
          </cell>
          <cell r="F2219">
            <v>0</v>
          </cell>
          <cell r="G2219">
            <v>0</v>
          </cell>
        </row>
        <row r="2220">
          <cell r="D2220">
            <v>0</v>
          </cell>
          <cell r="F2220">
            <v>0</v>
          </cell>
          <cell r="G2220">
            <v>0</v>
          </cell>
        </row>
        <row r="2221">
          <cell r="D2221">
            <v>0</v>
          </cell>
          <cell r="F2221">
            <v>0</v>
          </cell>
          <cell r="G2221">
            <v>0</v>
          </cell>
        </row>
        <row r="2222">
          <cell r="D2222">
            <v>0</v>
          </cell>
          <cell r="F2222">
            <v>0</v>
          </cell>
          <cell r="G2222">
            <v>0</v>
          </cell>
        </row>
        <row r="2223">
          <cell r="D2223">
            <v>0</v>
          </cell>
          <cell r="F2223">
            <v>0</v>
          </cell>
          <cell r="G2223">
            <v>0</v>
          </cell>
        </row>
        <row r="2224">
          <cell r="D2224">
            <v>0</v>
          </cell>
          <cell r="F2224">
            <v>0</v>
          </cell>
          <cell r="G2224">
            <v>0</v>
          </cell>
        </row>
        <row r="2225">
          <cell r="D2225">
            <v>0</v>
          </cell>
          <cell r="F2225">
            <v>0</v>
          </cell>
          <cell r="G2225">
            <v>0</v>
          </cell>
        </row>
        <row r="2226">
          <cell r="D2226">
            <v>0</v>
          </cell>
          <cell r="F2226">
            <v>0</v>
          </cell>
          <cell r="G2226">
            <v>0</v>
          </cell>
        </row>
        <row r="2227">
          <cell r="D2227">
            <v>0</v>
          </cell>
          <cell r="F2227">
            <v>0</v>
          </cell>
          <cell r="G2227">
            <v>0</v>
          </cell>
        </row>
        <row r="2228">
          <cell r="D2228">
            <v>0</v>
          </cell>
          <cell r="F2228">
            <v>0</v>
          </cell>
          <cell r="G2228">
            <v>0</v>
          </cell>
        </row>
        <row r="2229">
          <cell r="D2229">
            <v>0</v>
          </cell>
          <cell r="F2229">
            <v>0</v>
          </cell>
          <cell r="G2229">
            <v>0</v>
          </cell>
        </row>
        <row r="2230">
          <cell r="D2230">
            <v>0</v>
          </cell>
          <cell r="F2230">
            <v>0</v>
          </cell>
          <cell r="G2230">
            <v>0</v>
          </cell>
        </row>
        <row r="2231">
          <cell r="D2231">
            <v>0</v>
          </cell>
          <cell r="F2231">
            <v>0</v>
          </cell>
          <cell r="G2231">
            <v>0</v>
          </cell>
        </row>
        <row r="2232">
          <cell r="D2232">
            <v>0</v>
          </cell>
          <cell r="F2232">
            <v>0</v>
          </cell>
          <cell r="G2232">
            <v>0</v>
          </cell>
        </row>
        <row r="2233">
          <cell r="D2233">
            <v>0</v>
          </cell>
          <cell r="F2233">
            <v>0</v>
          </cell>
          <cell r="G2233">
            <v>0</v>
          </cell>
        </row>
        <row r="2234">
          <cell r="D2234">
            <v>0</v>
          </cell>
          <cell r="F2234">
            <v>0</v>
          </cell>
          <cell r="G2234">
            <v>0</v>
          </cell>
        </row>
        <row r="2235">
          <cell r="D2235">
            <v>0</v>
          </cell>
          <cell r="F2235">
            <v>0</v>
          </cell>
          <cell r="G2235">
            <v>0</v>
          </cell>
        </row>
        <row r="2236">
          <cell r="D2236">
            <v>0</v>
          </cell>
          <cell r="F2236">
            <v>0</v>
          </cell>
          <cell r="G2236">
            <v>0</v>
          </cell>
        </row>
        <row r="2237">
          <cell r="D2237">
            <v>0</v>
          </cell>
          <cell r="F2237">
            <v>0</v>
          </cell>
          <cell r="G2237">
            <v>0</v>
          </cell>
        </row>
        <row r="2238">
          <cell r="D2238">
            <v>0</v>
          </cell>
          <cell r="F2238">
            <v>0</v>
          </cell>
          <cell r="G2238">
            <v>0</v>
          </cell>
        </row>
        <row r="2239">
          <cell r="D2239">
            <v>0</v>
          </cell>
          <cell r="F2239">
            <v>0</v>
          </cell>
          <cell r="G2239">
            <v>0</v>
          </cell>
        </row>
        <row r="2240">
          <cell r="D2240">
            <v>0</v>
          </cell>
          <cell r="F2240">
            <v>0</v>
          </cell>
          <cell r="G2240">
            <v>0</v>
          </cell>
        </row>
        <row r="2241">
          <cell r="D2241">
            <v>0</v>
          </cell>
          <cell r="F2241">
            <v>0</v>
          </cell>
          <cell r="G2241">
            <v>0</v>
          </cell>
        </row>
        <row r="2242">
          <cell r="D2242">
            <v>0</v>
          </cell>
          <cell r="F2242">
            <v>0</v>
          </cell>
          <cell r="G2242">
            <v>0</v>
          </cell>
        </row>
        <row r="2243">
          <cell r="D2243">
            <v>0</v>
          </cell>
          <cell r="F2243">
            <v>0</v>
          </cell>
          <cell r="G2243">
            <v>0</v>
          </cell>
        </row>
        <row r="2244">
          <cell r="D2244">
            <v>0</v>
          </cell>
          <cell r="F2244">
            <v>0</v>
          </cell>
          <cell r="G2244">
            <v>0</v>
          </cell>
        </row>
        <row r="2245">
          <cell r="D2245">
            <v>0</v>
          </cell>
          <cell r="F2245">
            <v>0</v>
          </cell>
          <cell r="G2245">
            <v>0</v>
          </cell>
        </row>
        <row r="2246">
          <cell r="D2246">
            <v>0</v>
          </cell>
          <cell r="F2246">
            <v>0</v>
          </cell>
          <cell r="G2246">
            <v>0</v>
          </cell>
        </row>
        <row r="2247">
          <cell r="D2247">
            <v>0</v>
          </cell>
          <cell r="F2247">
            <v>0</v>
          </cell>
          <cell r="G2247">
            <v>0</v>
          </cell>
        </row>
        <row r="2248">
          <cell r="D2248">
            <v>0</v>
          </cell>
          <cell r="F2248">
            <v>0</v>
          </cell>
          <cell r="G2248">
            <v>0</v>
          </cell>
        </row>
        <row r="2249">
          <cell r="D2249">
            <v>0</v>
          </cell>
          <cell r="F2249">
            <v>0</v>
          </cell>
          <cell r="G2249">
            <v>0</v>
          </cell>
        </row>
        <row r="2250">
          <cell r="D2250">
            <v>0</v>
          </cell>
          <cell r="F2250">
            <v>0</v>
          </cell>
          <cell r="G2250">
            <v>0</v>
          </cell>
        </row>
        <row r="2251">
          <cell r="D2251">
            <v>0</v>
          </cell>
          <cell r="F2251">
            <v>0</v>
          </cell>
          <cell r="G2251">
            <v>0</v>
          </cell>
        </row>
        <row r="2252">
          <cell r="D2252">
            <v>0</v>
          </cell>
          <cell r="F2252">
            <v>0</v>
          </cell>
          <cell r="G2252">
            <v>0</v>
          </cell>
        </row>
        <row r="2253">
          <cell r="D2253">
            <v>0</v>
          </cell>
          <cell r="F2253">
            <v>0</v>
          </cell>
          <cell r="G2253">
            <v>0</v>
          </cell>
        </row>
        <row r="2254">
          <cell r="D2254">
            <v>0</v>
          </cell>
          <cell r="F2254">
            <v>0</v>
          </cell>
          <cell r="G2254">
            <v>0</v>
          </cell>
        </row>
        <row r="2255">
          <cell r="D2255">
            <v>0</v>
          </cell>
          <cell r="F2255">
            <v>0</v>
          </cell>
          <cell r="G2255">
            <v>0</v>
          </cell>
        </row>
        <row r="2256">
          <cell r="D2256">
            <v>0</v>
          </cell>
          <cell r="F2256">
            <v>0</v>
          </cell>
          <cell r="G2256">
            <v>0</v>
          </cell>
        </row>
        <row r="2257">
          <cell r="D2257">
            <v>0</v>
          </cell>
          <cell r="F2257">
            <v>0</v>
          </cell>
          <cell r="G2257">
            <v>0</v>
          </cell>
        </row>
        <row r="2258">
          <cell r="D2258">
            <v>0</v>
          </cell>
          <cell r="F2258">
            <v>0</v>
          </cell>
          <cell r="G2258">
            <v>0</v>
          </cell>
        </row>
        <row r="2259">
          <cell r="D2259">
            <v>0</v>
          </cell>
          <cell r="F2259">
            <v>0</v>
          </cell>
          <cell r="G2259">
            <v>0</v>
          </cell>
        </row>
        <row r="2260">
          <cell r="D2260">
            <v>0</v>
          </cell>
          <cell r="F2260">
            <v>0</v>
          </cell>
          <cell r="G2260">
            <v>0</v>
          </cell>
        </row>
        <row r="2261">
          <cell r="D2261">
            <v>0</v>
          </cell>
          <cell r="F2261">
            <v>0</v>
          </cell>
          <cell r="G2261">
            <v>0</v>
          </cell>
        </row>
        <row r="2262">
          <cell r="D2262">
            <v>0</v>
          </cell>
          <cell r="F2262">
            <v>0</v>
          </cell>
          <cell r="G2262">
            <v>0</v>
          </cell>
        </row>
        <row r="2263">
          <cell r="D2263">
            <v>0</v>
          </cell>
          <cell r="F2263">
            <v>0</v>
          </cell>
          <cell r="G2263">
            <v>0</v>
          </cell>
        </row>
        <row r="2264">
          <cell r="D2264">
            <v>0</v>
          </cell>
          <cell r="F2264">
            <v>0</v>
          </cell>
          <cell r="G2264">
            <v>0</v>
          </cell>
        </row>
        <row r="2265">
          <cell r="D2265">
            <v>0</v>
          </cell>
          <cell r="F2265">
            <v>0</v>
          </cell>
          <cell r="G2265">
            <v>0</v>
          </cell>
        </row>
        <row r="2266">
          <cell r="D2266">
            <v>0</v>
          </cell>
          <cell r="F2266">
            <v>0</v>
          </cell>
          <cell r="G2266">
            <v>0</v>
          </cell>
        </row>
        <row r="2267">
          <cell r="D2267">
            <v>0</v>
          </cell>
          <cell r="F2267">
            <v>0</v>
          </cell>
          <cell r="G2267">
            <v>0</v>
          </cell>
        </row>
        <row r="2268">
          <cell r="D2268">
            <v>0</v>
          </cell>
          <cell r="F2268">
            <v>0</v>
          </cell>
          <cell r="G2268">
            <v>0</v>
          </cell>
        </row>
        <row r="2269">
          <cell r="D2269">
            <v>0</v>
          </cell>
          <cell r="F2269">
            <v>0</v>
          </cell>
          <cell r="G2269">
            <v>0</v>
          </cell>
        </row>
        <row r="2270">
          <cell r="D2270">
            <v>0</v>
          </cell>
          <cell r="F2270">
            <v>0</v>
          </cell>
          <cell r="G2270">
            <v>0</v>
          </cell>
        </row>
        <row r="2271">
          <cell r="D2271">
            <v>0</v>
          </cell>
          <cell r="F2271">
            <v>0</v>
          </cell>
          <cell r="G2271">
            <v>0</v>
          </cell>
        </row>
        <row r="2272">
          <cell r="D2272">
            <v>0</v>
          </cell>
          <cell r="F2272">
            <v>0</v>
          </cell>
          <cell r="G2272">
            <v>0</v>
          </cell>
        </row>
        <row r="2273">
          <cell r="D2273">
            <v>0</v>
          </cell>
          <cell r="F2273">
            <v>0</v>
          </cell>
          <cell r="G2273">
            <v>0</v>
          </cell>
        </row>
        <row r="2274">
          <cell r="D2274">
            <v>0</v>
          </cell>
          <cell r="F2274">
            <v>0</v>
          </cell>
          <cell r="G2274">
            <v>0</v>
          </cell>
        </row>
        <row r="2275">
          <cell r="D2275">
            <v>0</v>
          </cell>
          <cell r="F2275">
            <v>0</v>
          </cell>
          <cell r="G2275">
            <v>0</v>
          </cell>
        </row>
        <row r="2276">
          <cell r="D2276">
            <v>0</v>
          </cell>
          <cell r="F2276">
            <v>0</v>
          </cell>
          <cell r="G2276">
            <v>0</v>
          </cell>
        </row>
        <row r="2277">
          <cell r="D2277">
            <v>0</v>
          </cell>
          <cell r="F2277">
            <v>0</v>
          </cell>
          <cell r="G2277">
            <v>0</v>
          </cell>
        </row>
        <row r="2278">
          <cell r="D2278">
            <v>0</v>
          </cell>
          <cell r="F2278">
            <v>0</v>
          </cell>
          <cell r="G2278">
            <v>0</v>
          </cell>
        </row>
        <row r="2279">
          <cell r="D2279">
            <v>0</v>
          </cell>
          <cell r="F2279">
            <v>0</v>
          </cell>
          <cell r="G2279">
            <v>0</v>
          </cell>
        </row>
        <row r="2280">
          <cell r="D2280">
            <v>0</v>
          </cell>
          <cell r="F2280">
            <v>0</v>
          </cell>
          <cell r="G2280">
            <v>0</v>
          </cell>
        </row>
        <row r="2281">
          <cell r="D2281">
            <v>0</v>
          </cell>
          <cell r="F2281">
            <v>0</v>
          </cell>
          <cell r="G2281">
            <v>0</v>
          </cell>
        </row>
        <row r="2282">
          <cell r="D2282">
            <v>0</v>
          </cell>
          <cell r="F2282">
            <v>0</v>
          </cell>
          <cell r="G2282">
            <v>0</v>
          </cell>
        </row>
        <row r="2283">
          <cell r="D2283">
            <v>0</v>
          </cell>
          <cell r="F2283">
            <v>0</v>
          </cell>
          <cell r="G2283">
            <v>0</v>
          </cell>
        </row>
        <row r="2284">
          <cell r="D2284">
            <v>0</v>
          </cell>
          <cell r="F2284">
            <v>0</v>
          </cell>
          <cell r="G2284">
            <v>0</v>
          </cell>
        </row>
        <row r="2285">
          <cell r="D2285">
            <v>0</v>
          </cell>
          <cell r="F2285">
            <v>0</v>
          </cell>
          <cell r="G2285">
            <v>0</v>
          </cell>
        </row>
        <row r="2286">
          <cell r="D2286">
            <v>0</v>
          </cell>
          <cell r="F2286">
            <v>0</v>
          </cell>
          <cell r="G2286">
            <v>0</v>
          </cell>
        </row>
        <row r="2287">
          <cell r="D2287">
            <v>0</v>
          </cell>
          <cell r="F2287">
            <v>0</v>
          </cell>
          <cell r="G2287">
            <v>0</v>
          </cell>
        </row>
        <row r="2288">
          <cell r="D2288">
            <v>0</v>
          </cell>
          <cell r="F2288">
            <v>0</v>
          </cell>
          <cell r="G2288">
            <v>0</v>
          </cell>
        </row>
        <row r="2289">
          <cell r="D2289">
            <v>0</v>
          </cell>
          <cell r="F2289">
            <v>0</v>
          </cell>
          <cell r="G2289">
            <v>0</v>
          </cell>
        </row>
        <row r="2290">
          <cell r="D2290">
            <v>0</v>
          </cell>
          <cell r="F2290">
            <v>0</v>
          </cell>
          <cell r="G2290">
            <v>0</v>
          </cell>
        </row>
        <row r="2291">
          <cell r="D2291">
            <v>0</v>
          </cell>
          <cell r="F2291">
            <v>0</v>
          </cell>
          <cell r="G2291">
            <v>0</v>
          </cell>
        </row>
        <row r="2292">
          <cell r="D2292">
            <v>0</v>
          </cell>
          <cell r="F2292">
            <v>0</v>
          </cell>
          <cell r="G2292">
            <v>0</v>
          </cell>
        </row>
        <row r="2293">
          <cell r="D2293">
            <v>0</v>
          </cell>
          <cell r="F2293">
            <v>0</v>
          </cell>
          <cell r="G2293">
            <v>0</v>
          </cell>
        </row>
        <row r="2294">
          <cell r="D2294">
            <v>0</v>
          </cell>
          <cell r="F2294">
            <v>0</v>
          </cell>
          <cell r="G2294">
            <v>0</v>
          </cell>
        </row>
        <row r="2295">
          <cell r="D2295">
            <v>0</v>
          </cell>
          <cell r="F2295">
            <v>0</v>
          </cell>
          <cell r="G2295">
            <v>0</v>
          </cell>
        </row>
        <row r="2296">
          <cell r="D2296">
            <v>0</v>
          </cell>
          <cell r="F2296">
            <v>0</v>
          </cell>
          <cell r="G2296">
            <v>0</v>
          </cell>
        </row>
        <row r="2297">
          <cell r="D2297">
            <v>0</v>
          </cell>
          <cell r="F2297">
            <v>0</v>
          </cell>
          <cell r="G2297">
            <v>0</v>
          </cell>
        </row>
        <row r="2298">
          <cell r="D2298">
            <v>0</v>
          </cell>
          <cell r="F2298">
            <v>0</v>
          </cell>
          <cell r="G2298">
            <v>0</v>
          </cell>
        </row>
        <row r="2299">
          <cell r="D2299">
            <v>0</v>
          </cell>
          <cell r="F2299">
            <v>0</v>
          </cell>
          <cell r="G2299">
            <v>0</v>
          </cell>
        </row>
        <row r="2300">
          <cell r="D2300">
            <v>0</v>
          </cell>
          <cell r="F2300">
            <v>0</v>
          </cell>
          <cell r="G2300">
            <v>0</v>
          </cell>
        </row>
        <row r="2301">
          <cell r="D2301">
            <v>0</v>
          </cell>
          <cell r="F2301">
            <v>0</v>
          </cell>
          <cell r="G2301">
            <v>0</v>
          </cell>
        </row>
        <row r="2302">
          <cell r="D2302">
            <v>0</v>
          </cell>
          <cell r="F2302">
            <v>0</v>
          </cell>
          <cell r="G2302">
            <v>0</v>
          </cell>
        </row>
        <row r="2303">
          <cell r="D2303">
            <v>0</v>
          </cell>
          <cell r="F2303">
            <v>0</v>
          </cell>
          <cell r="G2303">
            <v>0</v>
          </cell>
        </row>
        <row r="2304">
          <cell r="D2304">
            <v>0</v>
          </cell>
          <cell r="F2304">
            <v>0</v>
          </cell>
          <cell r="G2304">
            <v>0</v>
          </cell>
        </row>
        <row r="2305">
          <cell r="D2305">
            <v>0</v>
          </cell>
          <cell r="F2305">
            <v>0</v>
          </cell>
          <cell r="G2305">
            <v>0</v>
          </cell>
        </row>
        <row r="2306">
          <cell r="D2306">
            <v>0</v>
          </cell>
          <cell r="F2306">
            <v>0</v>
          </cell>
          <cell r="G2306">
            <v>0</v>
          </cell>
        </row>
        <row r="2307">
          <cell r="D2307">
            <v>0</v>
          </cell>
          <cell r="F2307">
            <v>0</v>
          </cell>
          <cell r="G2307">
            <v>0</v>
          </cell>
        </row>
        <row r="2308">
          <cell r="D2308">
            <v>0</v>
          </cell>
          <cell r="F2308">
            <v>0</v>
          </cell>
          <cell r="G2308">
            <v>0</v>
          </cell>
        </row>
        <row r="2309">
          <cell r="D2309">
            <v>0</v>
          </cell>
          <cell r="F2309">
            <v>0</v>
          </cell>
          <cell r="G2309">
            <v>0</v>
          </cell>
        </row>
        <row r="2310">
          <cell r="D2310">
            <v>0</v>
          </cell>
          <cell r="F2310">
            <v>0</v>
          </cell>
          <cell r="G2310">
            <v>0</v>
          </cell>
        </row>
        <row r="2311">
          <cell r="D2311">
            <v>0</v>
          </cell>
          <cell r="F2311">
            <v>0</v>
          </cell>
          <cell r="G2311">
            <v>0</v>
          </cell>
        </row>
        <row r="2312">
          <cell r="D2312">
            <v>0</v>
          </cell>
          <cell r="F2312">
            <v>0</v>
          </cell>
          <cell r="G2312">
            <v>0</v>
          </cell>
        </row>
        <row r="2313">
          <cell r="D2313">
            <v>0</v>
          </cell>
          <cell r="F2313">
            <v>0</v>
          </cell>
          <cell r="G2313">
            <v>0</v>
          </cell>
        </row>
        <row r="2314">
          <cell r="D2314">
            <v>0</v>
          </cell>
          <cell r="F2314">
            <v>0</v>
          </cell>
          <cell r="G2314">
            <v>0</v>
          </cell>
        </row>
        <row r="2315">
          <cell r="D2315">
            <v>0</v>
          </cell>
          <cell r="F2315">
            <v>0</v>
          </cell>
          <cell r="G2315">
            <v>0</v>
          </cell>
        </row>
        <row r="2316">
          <cell r="D2316">
            <v>0</v>
          </cell>
          <cell r="F2316">
            <v>0</v>
          </cell>
          <cell r="G2316">
            <v>0</v>
          </cell>
        </row>
        <row r="2317">
          <cell r="D2317">
            <v>0</v>
          </cell>
          <cell r="F2317">
            <v>0</v>
          </cell>
          <cell r="G2317">
            <v>0</v>
          </cell>
        </row>
        <row r="2318">
          <cell r="D2318">
            <v>0</v>
          </cell>
          <cell r="F2318">
            <v>0</v>
          </cell>
          <cell r="G2318">
            <v>0</v>
          </cell>
        </row>
        <row r="2319">
          <cell r="D2319">
            <v>0</v>
          </cell>
          <cell r="F2319">
            <v>0</v>
          </cell>
          <cell r="G2319">
            <v>0</v>
          </cell>
        </row>
        <row r="2320">
          <cell r="D2320">
            <v>0</v>
          </cell>
          <cell r="F2320">
            <v>0</v>
          </cell>
          <cell r="G2320">
            <v>0</v>
          </cell>
        </row>
        <row r="2321">
          <cell r="D2321">
            <v>0</v>
          </cell>
          <cell r="F2321">
            <v>0</v>
          </cell>
          <cell r="G2321">
            <v>0</v>
          </cell>
        </row>
        <row r="2322">
          <cell r="D2322">
            <v>0</v>
          </cell>
          <cell r="F2322">
            <v>0</v>
          </cell>
          <cell r="G2322">
            <v>0</v>
          </cell>
        </row>
        <row r="2323">
          <cell r="D2323">
            <v>0</v>
          </cell>
          <cell r="F2323">
            <v>0</v>
          </cell>
          <cell r="G2323">
            <v>0</v>
          </cell>
        </row>
        <row r="2324">
          <cell r="D2324">
            <v>0</v>
          </cell>
          <cell r="F2324">
            <v>0</v>
          </cell>
          <cell r="G2324">
            <v>0</v>
          </cell>
        </row>
        <row r="2325">
          <cell r="D2325">
            <v>0</v>
          </cell>
          <cell r="F2325">
            <v>0</v>
          </cell>
          <cell r="G2325">
            <v>0</v>
          </cell>
        </row>
        <row r="2326">
          <cell r="D2326">
            <v>0</v>
          </cell>
          <cell r="F2326">
            <v>0</v>
          </cell>
          <cell r="G2326">
            <v>0</v>
          </cell>
        </row>
        <row r="2327">
          <cell r="D2327">
            <v>0</v>
          </cell>
          <cell r="F2327">
            <v>0</v>
          </cell>
          <cell r="G2327">
            <v>0</v>
          </cell>
        </row>
        <row r="2328">
          <cell r="D2328">
            <v>0</v>
          </cell>
          <cell r="F2328">
            <v>0</v>
          </cell>
          <cell r="G2328">
            <v>0</v>
          </cell>
        </row>
        <row r="2329">
          <cell r="D2329">
            <v>0</v>
          </cell>
          <cell r="F2329">
            <v>0</v>
          </cell>
          <cell r="G2329">
            <v>0</v>
          </cell>
        </row>
        <row r="2330">
          <cell r="D2330">
            <v>0</v>
          </cell>
          <cell r="F2330">
            <v>0</v>
          </cell>
          <cell r="G2330">
            <v>0</v>
          </cell>
        </row>
        <row r="2331">
          <cell r="D2331">
            <v>0</v>
          </cell>
          <cell r="F2331">
            <v>0</v>
          </cell>
          <cell r="G2331">
            <v>0</v>
          </cell>
        </row>
        <row r="2332">
          <cell r="D2332">
            <v>0</v>
          </cell>
          <cell r="F2332">
            <v>0</v>
          </cell>
          <cell r="G2332">
            <v>0</v>
          </cell>
        </row>
        <row r="2333">
          <cell r="D2333">
            <v>0</v>
          </cell>
          <cell r="F2333">
            <v>0</v>
          </cell>
          <cell r="G2333">
            <v>0</v>
          </cell>
        </row>
        <row r="2334">
          <cell r="D2334">
            <v>0</v>
          </cell>
          <cell r="F2334">
            <v>0</v>
          </cell>
          <cell r="G2334">
            <v>0</v>
          </cell>
        </row>
        <row r="2335">
          <cell r="D2335">
            <v>0</v>
          </cell>
          <cell r="F2335">
            <v>0</v>
          </cell>
          <cell r="G2335">
            <v>0</v>
          </cell>
        </row>
        <row r="2336">
          <cell r="D2336">
            <v>0</v>
          </cell>
          <cell r="F2336">
            <v>0</v>
          </cell>
          <cell r="G2336">
            <v>0</v>
          </cell>
        </row>
        <row r="2337">
          <cell r="D2337">
            <v>0</v>
          </cell>
          <cell r="F2337">
            <v>0</v>
          </cell>
          <cell r="G2337">
            <v>0</v>
          </cell>
        </row>
        <row r="2338">
          <cell r="D2338">
            <v>0</v>
          </cell>
          <cell r="F2338">
            <v>0</v>
          </cell>
          <cell r="G2338">
            <v>0</v>
          </cell>
        </row>
        <row r="2339">
          <cell r="D2339">
            <v>0</v>
          </cell>
          <cell r="F2339">
            <v>0</v>
          </cell>
          <cell r="G2339">
            <v>0</v>
          </cell>
        </row>
        <row r="2340">
          <cell r="D2340">
            <v>0</v>
          </cell>
          <cell r="F2340">
            <v>0</v>
          </cell>
          <cell r="G2340">
            <v>0</v>
          </cell>
        </row>
        <row r="2341">
          <cell r="D2341">
            <v>0</v>
          </cell>
          <cell r="F2341">
            <v>0</v>
          </cell>
          <cell r="G2341">
            <v>0</v>
          </cell>
        </row>
        <row r="2342">
          <cell r="D2342">
            <v>0</v>
          </cell>
          <cell r="F2342">
            <v>0</v>
          </cell>
          <cell r="G2342">
            <v>0</v>
          </cell>
        </row>
        <row r="2343">
          <cell r="D2343">
            <v>0</v>
          </cell>
          <cell r="F2343">
            <v>0</v>
          </cell>
          <cell r="G2343">
            <v>0</v>
          </cell>
        </row>
        <row r="2344">
          <cell r="D2344">
            <v>0</v>
          </cell>
          <cell r="F2344">
            <v>0</v>
          </cell>
          <cell r="G2344">
            <v>0</v>
          </cell>
        </row>
        <row r="2345">
          <cell r="D2345">
            <v>0</v>
          </cell>
          <cell r="F2345">
            <v>0</v>
          </cell>
          <cell r="G2345">
            <v>0</v>
          </cell>
        </row>
        <row r="2346">
          <cell r="D2346">
            <v>0</v>
          </cell>
          <cell r="F2346">
            <v>0</v>
          </cell>
          <cell r="G2346">
            <v>0</v>
          </cell>
        </row>
        <row r="2347">
          <cell r="D2347">
            <v>0</v>
          </cell>
          <cell r="F2347">
            <v>0</v>
          </cell>
          <cell r="G2347">
            <v>0</v>
          </cell>
        </row>
        <row r="2348">
          <cell r="D2348">
            <v>0</v>
          </cell>
          <cell r="F2348">
            <v>0</v>
          </cell>
          <cell r="G2348">
            <v>0</v>
          </cell>
        </row>
        <row r="2349">
          <cell r="D2349">
            <v>0</v>
          </cell>
          <cell r="F2349">
            <v>0</v>
          </cell>
          <cell r="G2349">
            <v>0</v>
          </cell>
        </row>
        <row r="2350">
          <cell r="D2350">
            <v>0</v>
          </cell>
          <cell r="F2350">
            <v>0</v>
          </cell>
          <cell r="G2350">
            <v>0</v>
          </cell>
        </row>
        <row r="2351">
          <cell r="D2351">
            <v>0</v>
          </cell>
          <cell r="F2351">
            <v>0</v>
          </cell>
          <cell r="G2351">
            <v>0</v>
          </cell>
        </row>
        <row r="2352">
          <cell r="D2352">
            <v>0</v>
          </cell>
          <cell r="F2352">
            <v>0</v>
          </cell>
          <cell r="G2352">
            <v>0</v>
          </cell>
        </row>
        <row r="2353">
          <cell r="D2353">
            <v>0</v>
          </cell>
          <cell r="F2353">
            <v>0</v>
          </cell>
          <cell r="G2353">
            <v>0</v>
          </cell>
        </row>
        <row r="2354">
          <cell r="D2354">
            <v>0</v>
          </cell>
          <cell r="F2354">
            <v>0</v>
          </cell>
          <cell r="G2354">
            <v>0</v>
          </cell>
        </row>
        <row r="2355">
          <cell r="D2355">
            <v>0</v>
          </cell>
          <cell r="F2355">
            <v>0</v>
          </cell>
          <cell r="G2355">
            <v>0</v>
          </cell>
        </row>
        <row r="2356">
          <cell r="D2356">
            <v>0</v>
          </cell>
          <cell r="F2356">
            <v>0</v>
          </cell>
          <cell r="G2356">
            <v>0</v>
          </cell>
        </row>
        <row r="2357">
          <cell r="D2357">
            <v>0</v>
          </cell>
          <cell r="F2357">
            <v>0</v>
          </cell>
          <cell r="G2357">
            <v>0</v>
          </cell>
        </row>
        <row r="2358">
          <cell r="D2358">
            <v>0</v>
          </cell>
          <cell r="F2358">
            <v>0</v>
          </cell>
          <cell r="G2358">
            <v>0</v>
          </cell>
        </row>
        <row r="2359">
          <cell r="D2359">
            <v>0</v>
          </cell>
          <cell r="F2359">
            <v>0</v>
          </cell>
          <cell r="G2359">
            <v>0</v>
          </cell>
        </row>
        <row r="2360">
          <cell r="D2360">
            <v>0</v>
          </cell>
          <cell r="F2360">
            <v>0</v>
          </cell>
          <cell r="G2360">
            <v>0</v>
          </cell>
        </row>
        <row r="2361">
          <cell r="D2361">
            <v>0</v>
          </cell>
          <cell r="F2361">
            <v>0</v>
          </cell>
          <cell r="G2361">
            <v>0</v>
          </cell>
        </row>
        <row r="2362">
          <cell r="D2362">
            <v>0</v>
          </cell>
          <cell r="F2362">
            <v>0</v>
          </cell>
          <cell r="G2362">
            <v>0</v>
          </cell>
        </row>
        <row r="2363">
          <cell r="D2363">
            <v>0</v>
          </cell>
          <cell r="F2363">
            <v>0</v>
          </cell>
          <cell r="G2363">
            <v>0</v>
          </cell>
        </row>
        <row r="2364">
          <cell r="D2364">
            <v>0</v>
          </cell>
          <cell r="F2364">
            <v>0</v>
          </cell>
          <cell r="G2364">
            <v>0</v>
          </cell>
        </row>
        <row r="2365">
          <cell r="D2365">
            <v>0</v>
          </cell>
          <cell r="F2365">
            <v>0</v>
          </cell>
          <cell r="G2365">
            <v>0</v>
          </cell>
        </row>
        <row r="2366">
          <cell r="D2366">
            <v>0</v>
          </cell>
          <cell r="F2366">
            <v>0</v>
          </cell>
          <cell r="G2366">
            <v>0</v>
          </cell>
        </row>
        <row r="2367">
          <cell r="D2367">
            <v>0</v>
          </cell>
          <cell r="F2367">
            <v>0</v>
          </cell>
          <cell r="G2367">
            <v>0</v>
          </cell>
        </row>
        <row r="2368">
          <cell r="D2368">
            <v>0</v>
          </cell>
          <cell r="F2368">
            <v>0</v>
          </cell>
          <cell r="G2368">
            <v>0</v>
          </cell>
        </row>
        <row r="2369">
          <cell r="D2369">
            <v>0</v>
          </cell>
          <cell r="F2369">
            <v>0</v>
          </cell>
          <cell r="G2369">
            <v>0</v>
          </cell>
        </row>
        <row r="2370">
          <cell r="D2370">
            <v>0</v>
          </cell>
          <cell r="F2370">
            <v>0</v>
          </cell>
          <cell r="G2370">
            <v>0</v>
          </cell>
        </row>
        <row r="2371">
          <cell r="D2371">
            <v>0</v>
          </cell>
          <cell r="F2371">
            <v>0</v>
          </cell>
          <cell r="G2371">
            <v>0</v>
          </cell>
        </row>
        <row r="2372">
          <cell r="D2372">
            <v>0</v>
          </cell>
          <cell r="F2372">
            <v>0</v>
          </cell>
          <cell r="G2372">
            <v>0</v>
          </cell>
        </row>
        <row r="2373">
          <cell r="D2373">
            <v>0</v>
          </cell>
          <cell r="F2373">
            <v>0</v>
          </cell>
          <cell r="G2373">
            <v>0</v>
          </cell>
        </row>
        <row r="2374">
          <cell r="D2374">
            <v>0</v>
          </cell>
          <cell r="F2374">
            <v>0</v>
          </cell>
          <cell r="G2374">
            <v>0</v>
          </cell>
        </row>
        <row r="2375">
          <cell r="D2375">
            <v>0</v>
          </cell>
          <cell r="F2375">
            <v>0</v>
          </cell>
          <cell r="G2375">
            <v>0</v>
          </cell>
        </row>
        <row r="2376">
          <cell r="D2376">
            <v>0</v>
          </cell>
          <cell r="F2376">
            <v>0</v>
          </cell>
          <cell r="G2376">
            <v>0</v>
          </cell>
        </row>
        <row r="2377">
          <cell r="D2377">
            <v>0</v>
          </cell>
          <cell r="F2377">
            <v>0</v>
          </cell>
          <cell r="G2377">
            <v>0</v>
          </cell>
        </row>
        <row r="2378">
          <cell r="D2378">
            <v>0</v>
          </cell>
          <cell r="F2378">
            <v>0</v>
          </cell>
          <cell r="G2378">
            <v>0</v>
          </cell>
        </row>
        <row r="2379">
          <cell r="D2379">
            <v>0</v>
          </cell>
          <cell r="F2379">
            <v>0</v>
          </cell>
          <cell r="G2379">
            <v>0</v>
          </cell>
        </row>
        <row r="2380">
          <cell r="D2380">
            <v>0</v>
          </cell>
          <cell r="F2380">
            <v>0</v>
          </cell>
          <cell r="G2380">
            <v>0</v>
          </cell>
        </row>
        <row r="2381">
          <cell r="D2381">
            <v>0</v>
          </cell>
          <cell r="F2381">
            <v>0</v>
          </cell>
          <cell r="G2381">
            <v>0</v>
          </cell>
        </row>
        <row r="2382">
          <cell r="D2382">
            <v>0</v>
          </cell>
          <cell r="F2382">
            <v>0</v>
          </cell>
          <cell r="G2382">
            <v>0</v>
          </cell>
        </row>
        <row r="2383">
          <cell r="D2383">
            <v>0</v>
          </cell>
          <cell r="F2383">
            <v>0</v>
          </cell>
          <cell r="G2383">
            <v>0</v>
          </cell>
        </row>
        <row r="2384">
          <cell r="D2384">
            <v>0</v>
          </cell>
          <cell r="F2384">
            <v>0</v>
          </cell>
          <cell r="G2384">
            <v>0</v>
          </cell>
        </row>
        <row r="2385">
          <cell r="D2385">
            <v>0</v>
          </cell>
          <cell r="F2385">
            <v>0</v>
          </cell>
          <cell r="G2385">
            <v>0</v>
          </cell>
        </row>
        <row r="2386">
          <cell r="D2386">
            <v>0</v>
          </cell>
          <cell r="F2386">
            <v>0</v>
          </cell>
          <cell r="G2386">
            <v>0</v>
          </cell>
        </row>
        <row r="2387">
          <cell r="D2387">
            <v>0</v>
          </cell>
          <cell r="F2387">
            <v>0</v>
          </cell>
          <cell r="G2387">
            <v>0</v>
          </cell>
        </row>
        <row r="2388">
          <cell r="D2388">
            <v>0</v>
          </cell>
          <cell r="F2388">
            <v>0</v>
          </cell>
          <cell r="G2388">
            <v>0</v>
          </cell>
        </row>
        <row r="2389">
          <cell r="D2389">
            <v>0</v>
          </cell>
          <cell r="F2389">
            <v>0</v>
          </cell>
          <cell r="G2389">
            <v>0</v>
          </cell>
        </row>
        <row r="2390">
          <cell r="D2390">
            <v>0</v>
          </cell>
          <cell r="F2390">
            <v>0</v>
          </cell>
          <cell r="G2390">
            <v>0</v>
          </cell>
        </row>
        <row r="2391">
          <cell r="D2391">
            <v>0</v>
          </cell>
          <cell r="F2391">
            <v>0</v>
          </cell>
          <cell r="G2391">
            <v>0</v>
          </cell>
        </row>
        <row r="2392">
          <cell r="D2392">
            <v>0</v>
          </cell>
          <cell r="F2392">
            <v>0</v>
          </cell>
          <cell r="G2392">
            <v>0</v>
          </cell>
        </row>
        <row r="2393">
          <cell r="D2393">
            <v>0</v>
          </cell>
          <cell r="F2393">
            <v>0</v>
          </cell>
          <cell r="G2393">
            <v>0</v>
          </cell>
        </row>
        <row r="2394">
          <cell r="D2394">
            <v>0</v>
          </cell>
          <cell r="F2394">
            <v>0</v>
          </cell>
          <cell r="G2394">
            <v>0</v>
          </cell>
        </row>
        <row r="2395">
          <cell r="D2395">
            <v>0</v>
          </cell>
          <cell r="F2395">
            <v>0</v>
          </cell>
          <cell r="G2395">
            <v>0</v>
          </cell>
        </row>
        <row r="2396">
          <cell r="D2396">
            <v>0</v>
          </cell>
          <cell r="F2396">
            <v>0</v>
          </cell>
          <cell r="G2396">
            <v>0</v>
          </cell>
        </row>
        <row r="2397">
          <cell r="D2397">
            <v>0</v>
          </cell>
          <cell r="F2397">
            <v>0</v>
          </cell>
          <cell r="G2397">
            <v>0</v>
          </cell>
        </row>
        <row r="2398">
          <cell r="D2398">
            <v>0</v>
          </cell>
          <cell r="F2398">
            <v>0</v>
          </cell>
          <cell r="G2398">
            <v>0</v>
          </cell>
        </row>
        <row r="2399">
          <cell r="D2399">
            <v>0</v>
          </cell>
          <cell r="F2399">
            <v>0</v>
          </cell>
          <cell r="G2399">
            <v>0</v>
          </cell>
        </row>
        <row r="2400">
          <cell r="D2400">
            <v>0</v>
          </cell>
          <cell r="F2400">
            <v>0</v>
          </cell>
          <cell r="G2400">
            <v>0</v>
          </cell>
        </row>
        <row r="2401">
          <cell r="D2401">
            <v>0</v>
          </cell>
          <cell r="F2401">
            <v>0</v>
          </cell>
          <cell r="G2401">
            <v>0</v>
          </cell>
        </row>
        <row r="2402">
          <cell r="D2402">
            <v>0</v>
          </cell>
          <cell r="F2402">
            <v>0</v>
          </cell>
          <cell r="G2402">
            <v>0</v>
          </cell>
        </row>
        <row r="2403">
          <cell r="D2403">
            <v>0</v>
          </cell>
          <cell r="F2403">
            <v>0</v>
          </cell>
          <cell r="G2403">
            <v>0</v>
          </cell>
        </row>
        <row r="2404">
          <cell r="D2404">
            <v>0</v>
          </cell>
          <cell r="F2404">
            <v>0</v>
          </cell>
          <cell r="G2404">
            <v>0</v>
          </cell>
        </row>
        <row r="2405">
          <cell r="D2405">
            <v>0</v>
          </cell>
          <cell r="F2405">
            <v>0</v>
          </cell>
          <cell r="G2405">
            <v>0</v>
          </cell>
        </row>
        <row r="2406">
          <cell r="D2406">
            <v>0</v>
          </cell>
          <cell r="F2406">
            <v>0</v>
          </cell>
          <cell r="G2406">
            <v>0</v>
          </cell>
        </row>
        <row r="2407">
          <cell r="D2407">
            <v>0</v>
          </cell>
          <cell r="F2407">
            <v>0</v>
          </cell>
          <cell r="G2407">
            <v>0</v>
          </cell>
        </row>
        <row r="2408">
          <cell r="D2408">
            <v>0</v>
          </cell>
          <cell r="F2408">
            <v>0</v>
          </cell>
          <cell r="G2408">
            <v>0</v>
          </cell>
        </row>
        <row r="2409">
          <cell r="D2409">
            <v>0</v>
          </cell>
          <cell r="F2409">
            <v>0</v>
          </cell>
          <cell r="G2409">
            <v>0</v>
          </cell>
        </row>
        <row r="2410">
          <cell r="D2410">
            <v>0</v>
          </cell>
          <cell r="F2410">
            <v>0</v>
          </cell>
          <cell r="G2410">
            <v>0</v>
          </cell>
        </row>
        <row r="2411">
          <cell r="D2411">
            <v>0</v>
          </cell>
          <cell r="F2411">
            <v>0</v>
          </cell>
          <cell r="G2411">
            <v>0</v>
          </cell>
        </row>
        <row r="2412">
          <cell r="D2412">
            <v>0</v>
          </cell>
          <cell r="F2412">
            <v>0</v>
          </cell>
          <cell r="G2412">
            <v>0</v>
          </cell>
        </row>
        <row r="2413">
          <cell r="D2413">
            <v>0</v>
          </cell>
          <cell r="F2413">
            <v>0</v>
          </cell>
          <cell r="G2413">
            <v>0</v>
          </cell>
        </row>
        <row r="2414">
          <cell r="D2414">
            <v>0</v>
          </cell>
          <cell r="F2414">
            <v>0</v>
          </cell>
          <cell r="G2414">
            <v>0</v>
          </cell>
        </row>
        <row r="2415">
          <cell r="D2415">
            <v>0</v>
          </cell>
          <cell r="F2415">
            <v>0</v>
          </cell>
          <cell r="G2415">
            <v>0</v>
          </cell>
        </row>
        <row r="2416">
          <cell r="D2416">
            <v>0</v>
          </cell>
          <cell r="F2416">
            <v>0</v>
          </cell>
          <cell r="G2416">
            <v>0</v>
          </cell>
        </row>
        <row r="2417">
          <cell r="D2417">
            <v>0</v>
          </cell>
          <cell r="F2417">
            <v>0</v>
          </cell>
          <cell r="G2417">
            <v>0</v>
          </cell>
        </row>
        <row r="2418">
          <cell r="D2418">
            <v>0</v>
          </cell>
          <cell r="F2418">
            <v>0</v>
          </cell>
          <cell r="G2418">
            <v>0</v>
          </cell>
        </row>
        <row r="2419">
          <cell r="D2419">
            <v>0</v>
          </cell>
          <cell r="F2419">
            <v>0</v>
          </cell>
          <cell r="G2419">
            <v>0</v>
          </cell>
        </row>
        <row r="2420">
          <cell r="D2420">
            <v>0</v>
          </cell>
          <cell r="F2420">
            <v>0</v>
          </cell>
          <cell r="G2420">
            <v>0</v>
          </cell>
        </row>
        <row r="2421">
          <cell r="D2421">
            <v>0</v>
          </cell>
          <cell r="F2421">
            <v>0</v>
          </cell>
          <cell r="G2421">
            <v>0</v>
          </cell>
        </row>
        <row r="2422">
          <cell r="D2422">
            <v>0</v>
          </cell>
          <cell r="F2422">
            <v>0</v>
          </cell>
          <cell r="G2422">
            <v>0</v>
          </cell>
        </row>
        <row r="2423">
          <cell r="D2423">
            <v>0</v>
          </cell>
          <cell r="F2423">
            <v>0</v>
          </cell>
          <cell r="G2423">
            <v>0</v>
          </cell>
        </row>
        <row r="2424">
          <cell r="D2424">
            <v>0</v>
          </cell>
          <cell r="F2424">
            <v>0</v>
          </cell>
          <cell r="G2424">
            <v>0</v>
          </cell>
        </row>
        <row r="2425">
          <cell r="D2425">
            <v>0</v>
          </cell>
          <cell r="F2425">
            <v>0</v>
          </cell>
          <cell r="G2425">
            <v>0</v>
          </cell>
        </row>
        <row r="2426">
          <cell r="D2426">
            <v>0</v>
          </cell>
          <cell r="F2426">
            <v>0</v>
          </cell>
          <cell r="G2426">
            <v>0</v>
          </cell>
        </row>
        <row r="2427">
          <cell r="D2427">
            <v>0</v>
          </cell>
          <cell r="F2427">
            <v>0</v>
          </cell>
          <cell r="G2427">
            <v>0</v>
          </cell>
        </row>
        <row r="2428">
          <cell r="D2428">
            <v>0</v>
          </cell>
          <cell r="F2428">
            <v>0</v>
          </cell>
          <cell r="G2428">
            <v>0</v>
          </cell>
        </row>
        <row r="2429">
          <cell r="D2429">
            <v>0</v>
          </cell>
          <cell r="F2429">
            <v>0</v>
          </cell>
          <cell r="G2429">
            <v>0</v>
          </cell>
        </row>
        <row r="2430">
          <cell r="D2430">
            <v>0</v>
          </cell>
          <cell r="F2430">
            <v>0</v>
          </cell>
          <cell r="G2430">
            <v>0</v>
          </cell>
        </row>
        <row r="2431">
          <cell r="D2431">
            <v>0</v>
          </cell>
          <cell r="F2431">
            <v>0</v>
          </cell>
          <cell r="G2431">
            <v>0</v>
          </cell>
        </row>
        <row r="2432">
          <cell r="D2432">
            <v>0</v>
          </cell>
          <cell r="F2432">
            <v>0</v>
          </cell>
          <cell r="G2432">
            <v>0</v>
          </cell>
        </row>
        <row r="2433">
          <cell r="D2433">
            <v>0</v>
          </cell>
          <cell r="F2433">
            <v>0</v>
          </cell>
          <cell r="G2433">
            <v>0</v>
          </cell>
        </row>
        <row r="2434">
          <cell r="D2434">
            <v>0</v>
          </cell>
          <cell r="F2434">
            <v>0</v>
          </cell>
          <cell r="G2434">
            <v>0</v>
          </cell>
        </row>
        <row r="2435">
          <cell r="D2435">
            <v>0</v>
          </cell>
          <cell r="F2435">
            <v>0</v>
          </cell>
          <cell r="G2435">
            <v>0</v>
          </cell>
        </row>
        <row r="2436">
          <cell r="D2436">
            <v>0</v>
          </cell>
          <cell r="F2436">
            <v>0</v>
          </cell>
          <cell r="G2436">
            <v>0</v>
          </cell>
        </row>
        <row r="2437">
          <cell r="D2437">
            <v>0</v>
          </cell>
          <cell r="F2437">
            <v>0</v>
          </cell>
          <cell r="G2437">
            <v>0</v>
          </cell>
        </row>
        <row r="2438">
          <cell r="D2438">
            <v>0</v>
          </cell>
          <cell r="F2438">
            <v>0</v>
          </cell>
          <cell r="G2438">
            <v>0</v>
          </cell>
        </row>
        <row r="2439">
          <cell r="D2439">
            <v>0</v>
          </cell>
          <cell r="F2439">
            <v>0</v>
          </cell>
          <cell r="G2439">
            <v>0</v>
          </cell>
        </row>
        <row r="2440">
          <cell r="D2440">
            <v>0</v>
          </cell>
          <cell r="F2440">
            <v>0</v>
          </cell>
          <cell r="G2440">
            <v>0</v>
          </cell>
        </row>
        <row r="2441">
          <cell r="D2441">
            <v>0</v>
          </cell>
          <cell r="F2441">
            <v>0</v>
          </cell>
          <cell r="G2441">
            <v>0</v>
          </cell>
        </row>
        <row r="2442">
          <cell r="D2442">
            <v>0</v>
          </cell>
          <cell r="F2442">
            <v>0</v>
          </cell>
          <cell r="G2442">
            <v>0</v>
          </cell>
        </row>
        <row r="2443">
          <cell r="D2443">
            <v>0</v>
          </cell>
          <cell r="F2443">
            <v>0</v>
          </cell>
          <cell r="G2443">
            <v>0</v>
          </cell>
        </row>
        <row r="2444">
          <cell r="D2444">
            <v>0</v>
          </cell>
          <cell r="F2444">
            <v>0</v>
          </cell>
          <cell r="G2444">
            <v>0</v>
          </cell>
        </row>
        <row r="2445">
          <cell r="D2445">
            <v>0</v>
          </cell>
          <cell r="F2445">
            <v>0</v>
          </cell>
          <cell r="G2445">
            <v>0</v>
          </cell>
        </row>
        <row r="2446">
          <cell r="D2446">
            <v>0</v>
          </cell>
          <cell r="F2446">
            <v>0</v>
          </cell>
          <cell r="G2446">
            <v>0</v>
          </cell>
        </row>
        <row r="2447">
          <cell r="D2447">
            <v>0</v>
          </cell>
          <cell r="F2447">
            <v>0</v>
          </cell>
          <cell r="G2447">
            <v>0</v>
          </cell>
        </row>
        <row r="2448">
          <cell r="D2448">
            <v>0</v>
          </cell>
          <cell r="F2448">
            <v>0</v>
          </cell>
          <cell r="G2448">
            <v>0</v>
          </cell>
        </row>
        <row r="2449">
          <cell r="D2449">
            <v>0</v>
          </cell>
          <cell r="F2449">
            <v>0</v>
          </cell>
          <cell r="G2449">
            <v>0</v>
          </cell>
        </row>
        <row r="2450">
          <cell r="D2450">
            <v>0</v>
          </cell>
          <cell r="F2450">
            <v>0</v>
          </cell>
          <cell r="G2450">
            <v>0</v>
          </cell>
        </row>
        <row r="2451">
          <cell r="D2451">
            <v>0</v>
          </cell>
          <cell r="F2451">
            <v>0</v>
          </cell>
          <cell r="G2451">
            <v>0</v>
          </cell>
        </row>
        <row r="2452">
          <cell r="D2452">
            <v>0</v>
          </cell>
          <cell r="F2452">
            <v>0</v>
          </cell>
          <cell r="G2452">
            <v>0</v>
          </cell>
        </row>
        <row r="2453">
          <cell r="D2453">
            <v>0</v>
          </cell>
          <cell r="F2453">
            <v>0</v>
          </cell>
          <cell r="G2453">
            <v>0</v>
          </cell>
        </row>
        <row r="2454">
          <cell r="D2454">
            <v>0</v>
          </cell>
          <cell r="F2454">
            <v>0</v>
          </cell>
          <cell r="G2454">
            <v>0</v>
          </cell>
        </row>
        <row r="2455">
          <cell r="D2455">
            <v>0</v>
          </cell>
          <cell r="F2455">
            <v>0</v>
          </cell>
          <cell r="G2455">
            <v>0</v>
          </cell>
        </row>
        <row r="2456">
          <cell r="D2456">
            <v>0</v>
          </cell>
          <cell r="F2456">
            <v>0</v>
          </cell>
          <cell r="G2456">
            <v>0</v>
          </cell>
        </row>
        <row r="2457">
          <cell r="D2457">
            <v>0</v>
          </cell>
          <cell r="F2457">
            <v>0</v>
          </cell>
          <cell r="G2457">
            <v>0</v>
          </cell>
        </row>
        <row r="2458">
          <cell r="D2458">
            <v>0</v>
          </cell>
          <cell r="F2458">
            <v>0</v>
          </cell>
          <cell r="G2458">
            <v>0</v>
          </cell>
        </row>
        <row r="2459">
          <cell r="D2459">
            <v>0</v>
          </cell>
          <cell r="F2459">
            <v>0</v>
          </cell>
          <cell r="G2459">
            <v>0</v>
          </cell>
        </row>
        <row r="2460">
          <cell r="D2460">
            <v>0</v>
          </cell>
          <cell r="F2460">
            <v>0</v>
          </cell>
          <cell r="G2460">
            <v>0</v>
          </cell>
        </row>
        <row r="2461">
          <cell r="D2461">
            <v>0</v>
          </cell>
          <cell r="F2461">
            <v>0</v>
          </cell>
          <cell r="G2461">
            <v>0</v>
          </cell>
        </row>
        <row r="2462">
          <cell r="D2462">
            <v>0</v>
          </cell>
          <cell r="F2462">
            <v>0</v>
          </cell>
          <cell r="G2462">
            <v>0</v>
          </cell>
        </row>
        <row r="2463">
          <cell r="D2463">
            <v>0</v>
          </cell>
          <cell r="F2463">
            <v>0</v>
          </cell>
          <cell r="G2463">
            <v>0</v>
          </cell>
        </row>
        <row r="2464">
          <cell r="D2464">
            <v>0</v>
          </cell>
          <cell r="F2464">
            <v>0</v>
          </cell>
          <cell r="G2464">
            <v>0</v>
          </cell>
        </row>
        <row r="2465">
          <cell r="D2465">
            <v>0</v>
          </cell>
          <cell r="F2465">
            <v>0</v>
          </cell>
          <cell r="G2465">
            <v>0</v>
          </cell>
        </row>
        <row r="2466">
          <cell r="D2466">
            <v>0</v>
          </cell>
          <cell r="F2466">
            <v>0</v>
          </cell>
          <cell r="G2466">
            <v>0</v>
          </cell>
        </row>
        <row r="2467">
          <cell r="D2467">
            <v>0</v>
          </cell>
          <cell r="F2467">
            <v>0</v>
          </cell>
          <cell r="G2467">
            <v>0</v>
          </cell>
        </row>
        <row r="2468">
          <cell r="D2468">
            <v>0</v>
          </cell>
          <cell r="F2468">
            <v>0</v>
          </cell>
          <cell r="G2468">
            <v>0</v>
          </cell>
        </row>
        <row r="2469">
          <cell r="D2469">
            <v>0</v>
          </cell>
          <cell r="F2469">
            <v>0</v>
          </cell>
          <cell r="G2469">
            <v>0</v>
          </cell>
        </row>
        <row r="2470">
          <cell r="D2470">
            <v>0</v>
          </cell>
          <cell r="F2470">
            <v>0</v>
          </cell>
          <cell r="G2470">
            <v>0</v>
          </cell>
        </row>
        <row r="2471">
          <cell r="D2471">
            <v>0</v>
          </cell>
          <cell r="F2471">
            <v>0</v>
          </cell>
          <cell r="G2471">
            <v>0</v>
          </cell>
        </row>
        <row r="2472">
          <cell r="D2472">
            <v>0</v>
          </cell>
          <cell r="F2472">
            <v>0</v>
          </cell>
          <cell r="G2472">
            <v>0</v>
          </cell>
        </row>
        <row r="2473">
          <cell r="D2473">
            <v>0</v>
          </cell>
          <cell r="F2473">
            <v>0</v>
          </cell>
          <cell r="G2473">
            <v>0</v>
          </cell>
        </row>
        <row r="2474">
          <cell r="D2474">
            <v>0</v>
          </cell>
          <cell r="F2474">
            <v>0</v>
          </cell>
          <cell r="G2474">
            <v>0</v>
          </cell>
        </row>
        <row r="2475">
          <cell r="D2475">
            <v>0</v>
          </cell>
          <cell r="F2475">
            <v>0</v>
          </cell>
          <cell r="G2475">
            <v>0</v>
          </cell>
        </row>
        <row r="2476">
          <cell r="D2476">
            <v>0</v>
          </cell>
          <cell r="F2476">
            <v>0</v>
          </cell>
          <cell r="G2476">
            <v>0</v>
          </cell>
        </row>
        <row r="2477">
          <cell r="D2477">
            <v>0</v>
          </cell>
          <cell r="F2477">
            <v>0</v>
          </cell>
          <cell r="G2477">
            <v>0</v>
          </cell>
        </row>
        <row r="2478">
          <cell r="D2478">
            <v>0</v>
          </cell>
          <cell r="F2478">
            <v>0</v>
          </cell>
          <cell r="G2478">
            <v>0</v>
          </cell>
        </row>
        <row r="2479">
          <cell r="D2479">
            <v>0</v>
          </cell>
          <cell r="F2479">
            <v>0</v>
          </cell>
          <cell r="G2479">
            <v>0</v>
          </cell>
        </row>
        <row r="2480">
          <cell r="D2480">
            <v>0</v>
          </cell>
          <cell r="F2480">
            <v>0</v>
          </cell>
          <cell r="G2480">
            <v>0</v>
          </cell>
        </row>
        <row r="2481">
          <cell r="D2481">
            <v>0</v>
          </cell>
          <cell r="F2481">
            <v>0</v>
          </cell>
          <cell r="G2481">
            <v>0</v>
          </cell>
        </row>
        <row r="2482">
          <cell r="D2482">
            <v>0</v>
          </cell>
          <cell r="F2482">
            <v>0</v>
          </cell>
          <cell r="G2482">
            <v>0</v>
          </cell>
        </row>
        <row r="2483">
          <cell r="D2483">
            <v>0</v>
          </cell>
          <cell r="F2483">
            <v>0</v>
          </cell>
          <cell r="G2483">
            <v>0</v>
          </cell>
        </row>
        <row r="2484">
          <cell r="D2484">
            <v>0</v>
          </cell>
          <cell r="F2484">
            <v>0</v>
          </cell>
          <cell r="G2484">
            <v>0</v>
          </cell>
        </row>
        <row r="2485">
          <cell r="D2485">
            <v>0</v>
          </cell>
          <cell r="F2485">
            <v>0</v>
          </cell>
          <cell r="G2485">
            <v>0</v>
          </cell>
        </row>
        <row r="2486">
          <cell r="D2486">
            <v>0</v>
          </cell>
          <cell r="F2486">
            <v>0</v>
          </cell>
          <cell r="G2486">
            <v>0</v>
          </cell>
        </row>
        <row r="2487">
          <cell r="D2487">
            <v>0</v>
          </cell>
          <cell r="F2487">
            <v>0</v>
          </cell>
          <cell r="G2487">
            <v>0</v>
          </cell>
        </row>
        <row r="2488">
          <cell r="D2488">
            <v>0</v>
          </cell>
          <cell r="F2488">
            <v>0</v>
          </cell>
          <cell r="G2488">
            <v>0</v>
          </cell>
        </row>
        <row r="2489">
          <cell r="D2489">
            <v>0</v>
          </cell>
          <cell r="F2489">
            <v>0</v>
          </cell>
          <cell r="G2489">
            <v>0</v>
          </cell>
        </row>
        <row r="2490">
          <cell r="D2490">
            <v>0</v>
          </cell>
          <cell r="F2490">
            <v>0</v>
          </cell>
          <cell r="G2490">
            <v>0</v>
          </cell>
        </row>
        <row r="2491">
          <cell r="D2491">
            <v>0</v>
          </cell>
          <cell r="F2491">
            <v>0</v>
          </cell>
          <cell r="G2491">
            <v>0</v>
          </cell>
        </row>
        <row r="2492">
          <cell r="D2492">
            <v>0</v>
          </cell>
          <cell r="F2492">
            <v>0</v>
          </cell>
          <cell r="G2492">
            <v>0</v>
          </cell>
        </row>
        <row r="2493">
          <cell r="D2493">
            <v>0</v>
          </cell>
          <cell r="F2493">
            <v>0</v>
          </cell>
          <cell r="G2493">
            <v>0</v>
          </cell>
        </row>
        <row r="2494">
          <cell r="D2494">
            <v>0</v>
          </cell>
          <cell r="F2494">
            <v>0</v>
          </cell>
          <cell r="G2494">
            <v>0</v>
          </cell>
        </row>
        <row r="2495">
          <cell r="D2495">
            <v>0</v>
          </cell>
          <cell r="F2495">
            <v>0</v>
          </cell>
          <cell r="G2495">
            <v>0</v>
          </cell>
        </row>
        <row r="2496">
          <cell r="D2496">
            <v>0</v>
          </cell>
          <cell r="F2496">
            <v>0</v>
          </cell>
          <cell r="G2496">
            <v>0</v>
          </cell>
        </row>
        <row r="2497">
          <cell r="D2497">
            <v>0</v>
          </cell>
          <cell r="F2497">
            <v>0</v>
          </cell>
          <cell r="G2497">
            <v>0</v>
          </cell>
        </row>
        <row r="2498">
          <cell r="D2498">
            <v>0</v>
          </cell>
          <cell r="F2498">
            <v>0</v>
          </cell>
          <cell r="G2498">
            <v>0</v>
          </cell>
        </row>
        <row r="2499">
          <cell r="D2499">
            <v>0</v>
          </cell>
          <cell r="F2499">
            <v>0</v>
          </cell>
          <cell r="G2499">
            <v>0</v>
          </cell>
        </row>
        <row r="2500">
          <cell r="D2500">
            <v>0</v>
          </cell>
          <cell r="F2500">
            <v>0</v>
          </cell>
          <cell r="G2500">
            <v>0</v>
          </cell>
        </row>
        <row r="2501">
          <cell r="D2501">
            <v>0</v>
          </cell>
          <cell r="F2501">
            <v>0</v>
          </cell>
          <cell r="G2501">
            <v>0</v>
          </cell>
        </row>
        <row r="2502">
          <cell r="D2502">
            <v>0</v>
          </cell>
          <cell r="F2502">
            <v>0</v>
          </cell>
          <cell r="G2502">
            <v>0</v>
          </cell>
        </row>
        <row r="2503">
          <cell r="D2503">
            <v>0</v>
          </cell>
          <cell r="F2503">
            <v>0</v>
          </cell>
          <cell r="G2503">
            <v>0</v>
          </cell>
        </row>
        <row r="2504">
          <cell r="D2504">
            <v>0</v>
          </cell>
          <cell r="F2504">
            <v>0</v>
          </cell>
          <cell r="G2504">
            <v>0</v>
          </cell>
        </row>
        <row r="2505">
          <cell r="D2505">
            <v>0</v>
          </cell>
          <cell r="F2505">
            <v>0</v>
          </cell>
          <cell r="G2505">
            <v>0</v>
          </cell>
        </row>
        <row r="2506">
          <cell r="D2506">
            <v>0</v>
          </cell>
          <cell r="F2506">
            <v>0</v>
          </cell>
          <cell r="G2506">
            <v>0</v>
          </cell>
        </row>
        <row r="2507">
          <cell r="D2507">
            <v>0</v>
          </cell>
          <cell r="F2507">
            <v>0</v>
          </cell>
          <cell r="G2507">
            <v>0</v>
          </cell>
        </row>
        <row r="2508">
          <cell r="D2508">
            <v>0</v>
          </cell>
          <cell r="F2508">
            <v>0</v>
          </cell>
          <cell r="G2508">
            <v>0</v>
          </cell>
        </row>
        <row r="2509">
          <cell r="D2509">
            <v>0</v>
          </cell>
          <cell r="F2509">
            <v>0</v>
          </cell>
          <cell r="G2509">
            <v>0</v>
          </cell>
        </row>
        <row r="2510">
          <cell r="D2510">
            <v>0</v>
          </cell>
          <cell r="F2510">
            <v>0</v>
          </cell>
          <cell r="G2510">
            <v>0</v>
          </cell>
        </row>
        <row r="2511">
          <cell r="D2511">
            <v>0</v>
          </cell>
          <cell r="F2511">
            <v>0</v>
          </cell>
          <cell r="G2511">
            <v>0</v>
          </cell>
        </row>
        <row r="2512">
          <cell r="D2512">
            <v>0</v>
          </cell>
          <cell r="F2512">
            <v>0</v>
          </cell>
          <cell r="G2512">
            <v>0</v>
          </cell>
        </row>
        <row r="2513">
          <cell r="D2513">
            <v>0</v>
          </cell>
          <cell r="F2513">
            <v>0</v>
          </cell>
          <cell r="G2513">
            <v>0</v>
          </cell>
        </row>
        <row r="2514">
          <cell r="D2514">
            <v>0</v>
          </cell>
          <cell r="F2514">
            <v>0</v>
          </cell>
          <cell r="G2514">
            <v>0</v>
          </cell>
        </row>
        <row r="2515">
          <cell r="D2515">
            <v>0</v>
          </cell>
          <cell r="F2515">
            <v>0</v>
          </cell>
          <cell r="G2515">
            <v>0</v>
          </cell>
        </row>
        <row r="2516">
          <cell r="D2516">
            <v>0</v>
          </cell>
          <cell r="F2516">
            <v>0</v>
          </cell>
          <cell r="G2516">
            <v>0</v>
          </cell>
        </row>
        <row r="2517">
          <cell r="D2517">
            <v>0</v>
          </cell>
          <cell r="F2517">
            <v>0</v>
          </cell>
          <cell r="G2517">
            <v>0</v>
          </cell>
        </row>
        <row r="2518">
          <cell r="D2518">
            <v>0</v>
          </cell>
          <cell r="F2518">
            <v>0</v>
          </cell>
          <cell r="G2518">
            <v>0</v>
          </cell>
        </row>
        <row r="2519">
          <cell r="D2519">
            <v>0</v>
          </cell>
          <cell r="F2519">
            <v>0</v>
          </cell>
          <cell r="G2519">
            <v>0</v>
          </cell>
        </row>
        <row r="2520">
          <cell r="D2520">
            <v>0</v>
          </cell>
          <cell r="F2520">
            <v>0</v>
          </cell>
          <cell r="G2520">
            <v>0</v>
          </cell>
        </row>
        <row r="2521">
          <cell r="D2521">
            <v>0</v>
          </cell>
          <cell r="F2521">
            <v>0</v>
          </cell>
          <cell r="G2521">
            <v>0</v>
          </cell>
        </row>
        <row r="2522">
          <cell r="D2522">
            <v>0</v>
          </cell>
          <cell r="F2522">
            <v>0</v>
          </cell>
          <cell r="G2522">
            <v>0</v>
          </cell>
        </row>
        <row r="2523">
          <cell r="D2523">
            <v>0</v>
          </cell>
          <cell r="F2523">
            <v>0</v>
          </cell>
          <cell r="G2523">
            <v>0</v>
          </cell>
        </row>
        <row r="2524">
          <cell r="D2524">
            <v>0</v>
          </cell>
          <cell r="F2524">
            <v>0</v>
          </cell>
          <cell r="G2524">
            <v>0</v>
          </cell>
        </row>
        <row r="2525">
          <cell r="D2525">
            <v>0</v>
          </cell>
          <cell r="F2525">
            <v>0</v>
          </cell>
          <cell r="G2525">
            <v>0</v>
          </cell>
        </row>
        <row r="2526">
          <cell r="D2526">
            <v>0</v>
          </cell>
          <cell r="F2526">
            <v>0</v>
          </cell>
          <cell r="G2526">
            <v>0</v>
          </cell>
        </row>
        <row r="2527">
          <cell r="D2527">
            <v>0</v>
          </cell>
          <cell r="F2527">
            <v>0</v>
          </cell>
          <cell r="G2527">
            <v>0</v>
          </cell>
        </row>
        <row r="2528">
          <cell r="D2528">
            <v>0</v>
          </cell>
          <cell r="F2528">
            <v>0</v>
          </cell>
          <cell r="G2528">
            <v>0</v>
          </cell>
        </row>
        <row r="2529">
          <cell r="D2529">
            <v>0</v>
          </cell>
          <cell r="F2529">
            <v>0</v>
          </cell>
          <cell r="G2529">
            <v>0</v>
          </cell>
        </row>
        <row r="2530">
          <cell r="D2530">
            <v>0</v>
          </cell>
          <cell r="F2530">
            <v>0</v>
          </cell>
          <cell r="G2530">
            <v>0</v>
          </cell>
        </row>
        <row r="2531">
          <cell r="D2531">
            <v>0</v>
          </cell>
          <cell r="F2531">
            <v>0</v>
          </cell>
          <cell r="G2531">
            <v>0</v>
          </cell>
        </row>
        <row r="2532">
          <cell r="D2532">
            <v>0</v>
          </cell>
          <cell r="F2532">
            <v>0</v>
          </cell>
          <cell r="G2532">
            <v>0</v>
          </cell>
        </row>
        <row r="2533">
          <cell r="D2533">
            <v>0</v>
          </cell>
          <cell r="F2533">
            <v>0</v>
          </cell>
          <cell r="G2533">
            <v>0</v>
          </cell>
        </row>
        <row r="2534">
          <cell r="D2534">
            <v>0</v>
          </cell>
          <cell r="F2534">
            <v>0</v>
          </cell>
          <cell r="G2534">
            <v>0</v>
          </cell>
        </row>
        <row r="2535">
          <cell r="D2535">
            <v>0</v>
          </cell>
          <cell r="F2535">
            <v>0</v>
          </cell>
          <cell r="G2535">
            <v>0</v>
          </cell>
        </row>
        <row r="2536">
          <cell r="D2536">
            <v>0</v>
          </cell>
          <cell r="F2536">
            <v>0</v>
          </cell>
          <cell r="G2536">
            <v>0</v>
          </cell>
        </row>
        <row r="2537">
          <cell r="D2537">
            <v>0</v>
          </cell>
          <cell r="F2537">
            <v>0</v>
          </cell>
          <cell r="G2537">
            <v>0</v>
          </cell>
        </row>
        <row r="2538">
          <cell r="D2538">
            <v>0</v>
          </cell>
          <cell r="F2538">
            <v>0</v>
          </cell>
          <cell r="G2538">
            <v>0</v>
          </cell>
        </row>
        <row r="2539">
          <cell r="D2539">
            <v>0</v>
          </cell>
          <cell r="F2539">
            <v>0</v>
          </cell>
          <cell r="G2539">
            <v>0</v>
          </cell>
        </row>
        <row r="2540">
          <cell r="D2540">
            <v>0</v>
          </cell>
          <cell r="F2540">
            <v>0</v>
          </cell>
          <cell r="G2540">
            <v>0</v>
          </cell>
        </row>
        <row r="2541">
          <cell r="D2541">
            <v>0</v>
          </cell>
          <cell r="F2541">
            <v>0</v>
          </cell>
          <cell r="G2541">
            <v>0</v>
          </cell>
        </row>
        <row r="2542">
          <cell r="D2542">
            <v>0</v>
          </cell>
          <cell r="F2542">
            <v>0</v>
          </cell>
          <cell r="G2542">
            <v>0</v>
          </cell>
        </row>
        <row r="2543">
          <cell r="D2543">
            <v>0</v>
          </cell>
          <cell r="F2543">
            <v>0</v>
          </cell>
          <cell r="G2543">
            <v>0</v>
          </cell>
        </row>
        <row r="2544">
          <cell r="D2544">
            <v>0</v>
          </cell>
          <cell r="F2544">
            <v>0</v>
          </cell>
          <cell r="G2544">
            <v>0</v>
          </cell>
        </row>
        <row r="2545">
          <cell r="D2545">
            <v>0</v>
          </cell>
          <cell r="F2545">
            <v>0</v>
          </cell>
          <cell r="G2545">
            <v>0</v>
          </cell>
        </row>
        <row r="2546">
          <cell r="D2546">
            <v>0</v>
          </cell>
          <cell r="F2546">
            <v>0</v>
          </cell>
          <cell r="G2546">
            <v>0</v>
          </cell>
        </row>
        <row r="2547">
          <cell r="D2547">
            <v>0</v>
          </cell>
          <cell r="F2547">
            <v>0</v>
          </cell>
          <cell r="G2547">
            <v>0</v>
          </cell>
        </row>
        <row r="2548">
          <cell r="D2548">
            <v>0</v>
          </cell>
          <cell r="F2548">
            <v>0</v>
          </cell>
          <cell r="G2548">
            <v>0</v>
          </cell>
        </row>
        <row r="2549">
          <cell r="D2549">
            <v>0</v>
          </cell>
          <cell r="F2549">
            <v>0</v>
          </cell>
          <cell r="G2549">
            <v>0</v>
          </cell>
        </row>
        <row r="2550">
          <cell r="D2550">
            <v>0</v>
          </cell>
          <cell r="F2550">
            <v>0</v>
          </cell>
          <cell r="G2550">
            <v>0</v>
          </cell>
        </row>
        <row r="2551">
          <cell r="D2551">
            <v>0</v>
          </cell>
          <cell r="F2551">
            <v>0</v>
          </cell>
          <cell r="G2551">
            <v>0</v>
          </cell>
        </row>
        <row r="2552">
          <cell r="D2552">
            <v>0</v>
          </cell>
          <cell r="F2552">
            <v>0</v>
          </cell>
          <cell r="G2552">
            <v>0</v>
          </cell>
        </row>
        <row r="2553">
          <cell r="D2553">
            <v>0</v>
          </cell>
          <cell r="F2553">
            <v>0</v>
          </cell>
          <cell r="G2553">
            <v>0</v>
          </cell>
        </row>
        <row r="2554">
          <cell r="D2554">
            <v>0</v>
          </cell>
          <cell r="F2554">
            <v>0</v>
          </cell>
          <cell r="G2554">
            <v>0</v>
          </cell>
        </row>
        <row r="2555">
          <cell r="D2555">
            <v>0</v>
          </cell>
          <cell r="F2555">
            <v>0</v>
          </cell>
          <cell r="G2555">
            <v>0</v>
          </cell>
        </row>
        <row r="2556">
          <cell r="D2556">
            <v>0</v>
          </cell>
          <cell r="F2556">
            <v>0</v>
          </cell>
          <cell r="G2556">
            <v>0</v>
          </cell>
        </row>
        <row r="2557">
          <cell r="D2557">
            <v>0</v>
          </cell>
          <cell r="F2557">
            <v>0</v>
          </cell>
          <cell r="G2557">
            <v>0</v>
          </cell>
        </row>
        <row r="2558">
          <cell r="D2558">
            <v>0</v>
          </cell>
          <cell r="F2558">
            <v>0</v>
          </cell>
          <cell r="G2558">
            <v>0</v>
          </cell>
        </row>
        <row r="2559">
          <cell r="D2559">
            <v>0</v>
          </cell>
          <cell r="F2559">
            <v>0</v>
          </cell>
          <cell r="G2559">
            <v>0</v>
          </cell>
        </row>
        <row r="2560">
          <cell r="D2560">
            <v>0</v>
          </cell>
          <cell r="F2560">
            <v>0</v>
          </cell>
          <cell r="G2560">
            <v>0</v>
          </cell>
        </row>
        <row r="2561">
          <cell r="D2561">
            <v>0</v>
          </cell>
          <cell r="F2561">
            <v>0</v>
          </cell>
          <cell r="G2561">
            <v>0</v>
          </cell>
        </row>
        <row r="2562">
          <cell r="D2562">
            <v>0</v>
          </cell>
          <cell r="F2562">
            <v>0</v>
          </cell>
          <cell r="G2562">
            <v>0</v>
          </cell>
        </row>
        <row r="2563">
          <cell r="D2563">
            <v>0</v>
          </cell>
          <cell r="F2563">
            <v>0</v>
          </cell>
          <cell r="G2563">
            <v>0</v>
          </cell>
        </row>
        <row r="2564">
          <cell r="D2564">
            <v>0</v>
          </cell>
          <cell r="F2564">
            <v>0</v>
          </cell>
          <cell r="G2564">
            <v>0</v>
          </cell>
        </row>
        <row r="2565">
          <cell r="D2565">
            <v>0</v>
          </cell>
          <cell r="F2565">
            <v>0</v>
          </cell>
          <cell r="G2565">
            <v>0</v>
          </cell>
        </row>
        <row r="2566">
          <cell r="D2566">
            <v>0</v>
          </cell>
          <cell r="F2566">
            <v>0</v>
          </cell>
          <cell r="G2566">
            <v>0</v>
          </cell>
        </row>
        <row r="2567">
          <cell r="D2567">
            <v>0</v>
          </cell>
          <cell r="F2567">
            <v>0</v>
          </cell>
          <cell r="G2567">
            <v>0</v>
          </cell>
        </row>
        <row r="2568">
          <cell r="D2568">
            <v>0</v>
          </cell>
          <cell r="F2568">
            <v>0</v>
          </cell>
          <cell r="G2568">
            <v>0</v>
          </cell>
        </row>
        <row r="2569">
          <cell r="D2569">
            <v>0</v>
          </cell>
          <cell r="F2569">
            <v>0</v>
          </cell>
          <cell r="G2569">
            <v>0</v>
          </cell>
        </row>
        <row r="2570">
          <cell r="D2570">
            <v>0</v>
          </cell>
          <cell r="F2570">
            <v>0</v>
          </cell>
          <cell r="G2570">
            <v>0</v>
          </cell>
        </row>
        <row r="2571">
          <cell r="D2571">
            <v>0</v>
          </cell>
          <cell r="F2571">
            <v>0</v>
          </cell>
          <cell r="G2571">
            <v>0</v>
          </cell>
        </row>
        <row r="2572">
          <cell r="D2572">
            <v>0</v>
          </cell>
          <cell r="F2572">
            <v>0</v>
          </cell>
          <cell r="G2572">
            <v>0</v>
          </cell>
        </row>
        <row r="2573">
          <cell r="D2573">
            <v>0</v>
          </cell>
          <cell r="F2573">
            <v>0</v>
          </cell>
          <cell r="G2573">
            <v>0</v>
          </cell>
        </row>
        <row r="2574">
          <cell r="D2574">
            <v>0</v>
          </cell>
          <cell r="F2574">
            <v>0</v>
          </cell>
          <cell r="G2574">
            <v>0</v>
          </cell>
        </row>
        <row r="2575">
          <cell r="D2575">
            <v>0</v>
          </cell>
          <cell r="F2575">
            <v>0</v>
          </cell>
          <cell r="G2575">
            <v>0</v>
          </cell>
        </row>
        <row r="2576">
          <cell r="D2576">
            <v>0</v>
          </cell>
          <cell r="F2576">
            <v>0</v>
          </cell>
          <cell r="G2576">
            <v>0</v>
          </cell>
        </row>
        <row r="2577">
          <cell r="D2577">
            <v>0</v>
          </cell>
          <cell r="F2577">
            <v>0</v>
          </cell>
          <cell r="G2577">
            <v>0</v>
          </cell>
        </row>
        <row r="2578">
          <cell r="D2578">
            <v>0</v>
          </cell>
          <cell r="F2578">
            <v>0</v>
          </cell>
          <cell r="G2578">
            <v>0</v>
          </cell>
        </row>
        <row r="2579">
          <cell r="D2579">
            <v>0</v>
          </cell>
          <cell r="F2579">
            <v>0</v>
          </cell>
          <cell r="G2579">
            <v>0</v>
          </cell>
        </row>
        <row r="2580">
          <cell r="D2580">
            <v>0</v>
          </cell>
          <cell r="F2580">
            <v>0</v>
          </cell>
          <cell r="G2580">
            <v>0</v>
          </cell>
        </row>
        <row r="2581">
          <cell r="D2581">
            <v>0</v>
          </cell>
          <cell r="F2581">
            <v>0</v>
          </cell>
          <cell r="G2581">
            <v>0</v>
          </cell>
        </row>
        <row r="2582">
          <cell r="D2582">
            <v>0</v>
          </cell>
          <cell r="F2582">
            <v>0</v>
          </cell>
          <cell r="G2582">
            <v>0</v>
          </cell>
        </row>
        <row r="2583">
          <cell r="D2583">
            <v>0</v>
          </cell>
          <cell r="F2583">
            <v>0</v>
          </cell>
          <cell r="G2583">
            <v>0</v>
          </cell>
        </row>
        <row r="2584">
          <cell r="D2584">
            <v>0</v>
          </cell>
          <cell r="F2584">
            <v>0</v>
          </cell>
          <cell r="G2584">
            <v>0</v>
          </cell>
        </row>
        <row r="2585">
          <cell r="D2585">
            <v>0</v>
          </cell>
          <cell r="F2585">
            <v>0</v>
          </cell>
          <cell r="G2585">
            <v>0</v>
          </cell>
        </row>
        <row r="2586">
          <cell r="D2586">
            <v>0</v>
          </cell>
          <cell r="F2586">
            <v>0</v>
          </cell>
          <cell r="G2586">
            <v>0</v>
          </cell>
        </row>
        <row r="2587">
          <cell r="D2587">
            <v>0</v>
          </cell>
          <cell r="F2587">
            <v>0</v>
          </cell>
          <cell r="G2587">
            <v>0</v>
          </cell>
        </row>
        <row r="2588">
          <cell r="D2588">
            <v>0</v>
          </cell>
          <cell r="F2588">
            <v>0</v>
          </cell>
          <cell r="G2588">
            <v>0</v>
          </cell>
        </row>
        <row r="2589">
          <cell r="D2589">
            <v>0</v>
          </cell>
          <cell r="F2589">
            <v>0</v>
          </cell>
          <cell r="G2589">
            <v>0</v>
          </cell>
        </row>
        <row r="2590">
          <cell r="D2590">
            <v>0</v>
          </cell>
          <cell r="F2590">
            <v>0</v>
          </cell>
          <cell r="G2590">
            <v>0</v>
          </cell>
        </row>
        <row r="2591">
          <cell r="D2591">
            <v>0</v>
          </cell>
          <cell r="F2591">
            <v>0</v>
          </cell>
          <cell r="G2591">
            <v>0</v>
          </cell>
        </row>
        <row r="2592">
          <cell r="D2592">
            <v>0</v>
          </cell>
          <cell r="F2592">
            <v>0</v>
          </cell>
          <cell r="G2592">
            <v>0</v>
          </cell>
        </row>
        <row r="2593">
          <cell r="D2593">
            <v>0</v>
          </cell>
          <cell r="F2593">
            <v>0</v>
          </cell>
          <cell r="G2593">
            <v>0</v>
          </cell>
        </row>
        <row r="2594">
          <cell r="D2594">
            <v>0</v>
          </cell>
          <cell r="F2594">
            <v>0</v>
          </cell>
          <cell r="G2594">
            <v>0</v>
          </cell>
        </row>
        <row r="2595">
          <cell r="D2595">
            <v>0</v>
          </cell>
          <cell r="F2595">
            <v>0</v>
          </cell>
          <cell r="G2595">
            <v>0</v>
          </cell>
        </row>
        <row r="2596">
          <cell r="D2596">
            <v>0</v>
          </cell>
          <cell r="F2596">
            <v>0</v>
          </cell>
          <cell r="G2596">
            <v>0</v>
          </cell>
        </row>
        <row r="2597">
          <cell r="D2597">
            <v>0</v>
          </cell>
          <cell r="F2597">
            <v>0</v>
          </cell>
          <cell r="G2597">
            <v>0</v>
          </cell>
        </row>
        <row r="2598">
          <cell r="D2598">
            <v>0</v>
          </cell>
          <cell r="F2598">
            <v>0</v>
          </cell>
          <cell r="G2598">
            <v>0</v>
          </cell>
        </row>
        <row r="2599">
          <cell r="D2599">
            <v>0</v>
          </cell>
          <cell r="F2599">
            <v>0</v>
          </cell>
          <cell r="G2599">
            <v>0</v>
          </cell>
        </row>
        <row r="2600">
          <cell r="D2600">
            <v>0</v>
          </cell>
          <cell r="F2600">
            <v>0</v>
          </cell>
          <cell r="G2600">
            <v>0</v>
          </cell>
        </row>
        <row r="2601">
          <cell r="D2601">
            <v>0</v>
          </cell>
          <cell r="F2601">
            <v>0</v>
          </cell>
          <cell r="G2601">
            <v>0</v>
          </cell>
        </row>
        <row r="2602">
          <cell r="D2602">
            <v>0</v>
          </cell>
          <cell r="F2602">
            <v>0</v>
          </cell>
          <cell r="G2602">
            <v>0</v>
          </cell>
        </row>
        <row r="2603">
          <cell r="D2603">
            <v>0</v>
          </cell>
          <cell r="F2603">
            <v>0</v>
          </cell>
          <cell r="G2603">
            <v>0</v>
          </cell>
        </row>
        <row r="2604">
          <cell r="D2604">
            <v>0</v>
          </cell>
          <cell r="F2604">
            <v>0</v>
          </cell>
          <cell r="G2604">
            <v>0</v>
          </cell>
        </row>
        <row r="2605">
          <cell r="D2605">
            <v>0</v>
          </cell>
          <cell r="F2605">
            <v>0</v>
          </cell>
          <cell r="G2605">
            <v>0</v>
          </cell>
        </row>
        <row r="2606">
          <cell r="D2606">
            <v>0</v>
          </cell>
          <cell r="F2606">
            <v>0</v>
          </cell>
          <cell r="G2606">
            <v>0</v>
          </cell>
        </row>
        <row r="2607">
          <cell r="D2607">
            <v>0</v>
          </cell>
          <cell r="F2607">
            <v>0</v>
          </cell>
          <cell r="G2607">
            <v>0</v>
          </cell>
        </row>
        <row r="2608">
          <cell r="D2608">
            <v>0</v>
          </cell>
          <cell r="F2608">
            <v>0</v>
          </cell>
          <cell r="G2608">
            <v>0</v>
          </cell>
        </row>
        <row r="2609">
          <cell r="D2609">
            <v>0</v>
          </cell>
          <cell r="F2609">
            <v>0</v>
          </cell>
          <cell r="G2609">
            <v>0</v>
          </cell>
        </row>
        <row r="2610">
          <cell r="D2610">
            <v>0</v>
          </cell>
          <cell r="F2610">
            <v>0</v>
          </cell>
          <cell r="G2610">
            <v>0</v>
          </cell>
        </row>
        <row r="2611">
          <cell r="D2611">
            <v>0</v>
          </cell>
          <cell r="F2611">
            <v>0</v>
          </cell>
          <cell r="G2611">
            <v>0</v>
          </cell>
        </row>
        <row r="2612">
          <cell r="D2612">
            <v>0</v>
          </cell>
          <cell r="F2612">
            <v>0</v>
          </cell>
          <cell r="G2612">
            <v>0</v>
          </cell>
        </row>
        <row r="2613">
          <cell r="D2613">
            <v>0</v>
          </cell>
          <cell r="F2613">
            <v>0</v>
          </cell>
          <cell r="G2613">
            <v>0</v>
          </cell>
        </row>
        <row r="2614">
          <cell r="D2614">
            <v>0</v>
          </cell>
          <cell r="F2614">
            <v>0</v>
          </cell>
          <cell r="G2614">
            <v>0</v>
          </cell>
        </row>
        <row r="2615">
          <cell r="D2615">
            <v>0</v>
          </cell>
          <cell r="F2615">
            <v>0</v>
          </cell>
          <cell r="G2615">
            <v>0</v>
          </cell>
        </row>
        <row r="2616">
          <cell r="D2616">
            <v>0</v>
          </cell>
          <cell r="F2616">
            <v>0</v>
          </cell>
          <cell r="G2616">
            <v>0</v>
          </cell>
        </row>
        <row r="2617">
          <cell r="D2617">
            <v>0</v>
          </cell>
          <cell r="F2617">
            <v>0</v>
          </cell>
          <cell r="G2617">
            <v>0</v>
          </cell>
        </row>
        <row r="2618">
          <cell r="D2618">
            <v>0</v>
          </cell>
          <cell r="F2618">
            <v>0</v>
          </cell>
          <cell r="G2618">
            <v>0</v>
          </cell>
        </row>
        <row r="2619">
          <cell r="D2619">
            <v>0</v>
          </cell>
          <cell r="F2619">
            <v>0</v>
          </cell>
          <cell r="G2619">
            <v>0</v>
          </cell>
        </row>
        <row r="2620">
          <cell r="D2620">
            <v>0</v>
          </cell>
          <cell r="F2620">
            <v>0</v>
          </cell>
          <cell r="G2620">
            <v>0</v>
          </cell>
        </row>
        <row r="2621">
          <cell r="D2621">
            <v>0</v>
          </cell>
          <cell r="F2621">
            <v>0</v>
          </cell>
          <cell r="G2621">
            <v>0</v>
          </cell>
        </row>
        <row r="2622">
          <cell r="D2622">
            <v>0</v>
          </cell>
          <cell r="F2622">
            <v>0</v>
          </cell>
          <cell r="G2622">
            <v>0</v>
          </cell>
        </row>
        <row r="2623">
          <cell r="D2623">
            <v>0</v>
          </cell>
          <cell r="F2623">
            <v>0</v>
          </cell>
          <cell r="G2623">
            <v>0</v>
          </cell>
        </row>
        <row r="2624">
          <cell r="D2624">
            <v>0</v>
          </cell>
          <cell r="F2624">
            <v>0</v>
          </cell>
          <cell r="G2624">
            <v>0</v>
          </cell>
        </row>
        <row r="2625">
          <cell r="D2625">
            <v>0</v>
          </cell>
          <cell r="F2625">
            <v>0</v>
          </cell>
          <cell r="G2625">
            <v>0</v>
          </cell>
        </row>
        <row r="2626">
          <cell r="D2626">
            <v>0</v>
          </cell>
          <cell r="F2626">
            <v>0</v>
          </cell>
          <cell r="G2626">
            <v>0</v>
          </cell>
        </row>
        <row r="2627">
          <cell r="D2627">
            <v>0</v>
          </cell>
          <cell r="F2627">
            <v>0</v>
          </cell>
          <cell r="G2627">
            <v>0</v>
          </cell>
        </row>
        <row r="2628">
          <cell r="D2628">
            <v>0</v>
          </cell>
          <cell r="F2628">
            <v>0</v>
          </cell>
          <cell r="G2628">
            <v>0</v>
          </cell>
        </row>
        <row r="2629">
          <cell r="D2629">
            <v>0</v>
          </cell>
          <cell r="F2629">
            <v>0</v>
          </cell>
          <cell r="G2629">
            <v>0</v>
          </cell>
        </row>
        <row r="2630">
          <cell r="D2630">
            <v>0</v>
          </cell>
          <cell r="F2630">
            <v>0</v>
          </cell>
          <cell r="G2630">
            <v>0</v>
          </cell>
        </row>
        <row r="2631">
          <cell r="D2631">
            <v>0</v>
          </cell>
          <cell r="F2631">
            <v>0</v>
          </cell>
          <cell r="G2631">
            <v>0</v>
          </cell>
        </row>
        <row r="2632">
          <cell r="D2632">
            <v>0</v>
          </cell>
          <cell r="F2632">
            <v>0</v>
          </cell>
          <cell r="G2632">
            <v>0</v>
          </cell>
        </row>
        <row r="2633">
          <cell r="D2633">
            <v>0</v>
          </cell>
          <cell r="F2633">
            <v>0</v>
          </cell>
          <cell r="G2633">
            <v>0</v>
          </cell>
        </row>
        <row r="2634">
          <cell r="D2634">
            <v>0</v>
          </cell>
          <cell r="F2634">
            <v>0</v>
          </cell>
          <cell r="G2634">
            <v>0</v>
          </cell>
        </row>
        <row r="2635">
          <cell r="D2635">
            <v>0</v>
          </cell>
          <cell r="F2635">
            <v>0</v>
          </cell>
          <cell r="G2635">
            <v>0</v>
          </cell>
        </row>
        <row r="2636">
          <cell r="D2636">
            <v>0</v>
          </cell>
          <cell r="F2636">
            <v>0</v>
          </cell>
          <cell r="G2636">
            <v>0</v>
          </cell>
        </row>
        <row r="2637">
          <cell r="D2637">
            <v>0</v>
          </cell>
          <cell r="F2637">
            <v>0</v>
          </cell>
          <cell r="G2637">
            <v>0</v>
          </cell>
        </row>
        <row r="2638">
          <cell r="D2638">
            <v>0</v>
          </cell>
          <cell r="F2638">
            <v>0</v>
          </cell>
          <cell r="G2638">
            <v>0</v>
          </cell>
        </row>
        <row r="2639">
          <cell r="D2639">
            <v>0</v>
          </cell>
          <cell r="F2639">
            <v>0</v>
          </cell>
          <cell r="G2639">
            <v>0</v>
          </cell>
        </row>
        <row r="2640">
          <cell r="D2640">
            <v>0</v>
          </cell>
          <cell r="F2640">
            <v>0</v>
          </cell>
          <cell r="G2640">
            <v>0</v>
          </cell>
        </row>
        <row r="2641">
          <cell r="D2641">
            <v>0</v>
          </cell>
          <cell r="F2641">
            <v>0</v>
          </cell>
          <cell r="G2641">
            <v>0</v>
          </cell>
        </row>
        <row r="2642">
          <cell r="D2642">
            <v>0</v>
          </cell>
          <cell r="F2642">
            <v>0</v>
          </cell>
          <cell r="G2642">
            <v>0</v>
          </cell>
        </row>
        <row r="2643">
          <cell r="D2643">
            <v>0</v>
          </cell>
          <cell r="F2643">
            <v>0</v>
          </cell>
          <cell r="G2643">
            <v>0</v>
          </cell>
        </row>
        <row r="2644">
          <cell r="D2644">
            <v>0</v>
          </cell>
          <cell r="F2644">
            <v>0</v>
          </cell>
          <cell r="G2644">
            <v>0</v>
          </cell>
        </row>
        <row r="2645">
          <cell r="D2645">
            <v>0</v>
          </cell>
          <cell r="F2645">
            <v>0</v>
          </cell>
          <cell r="G2645">
            <v>0</v>
          </cell>
        </row>
        <row r="2646">
          <cell r="D2646">
            <v>0</v>
          </cell>
          <cell r="F2646">
            <v>0</v>
          </cell>
          <cell r="G2646">
            <v>0</v>
          </cell>
        </row>
        <row r="2647">
          <cell r="D2647">
            <v>0</v>
          </cell>
          <cell r="F2647">
            <v>0</v>
          </cell>
          <cell r="G2647">
            <v>0</v>
          </cell>
        </row>
        <row r="2648">
          <cell r="D2648">
            <v>0</v>
          </cell>
          <cell r="F2648">
            <v>0</v>
          </cell>
          <cell r="G2648">
            <v>0</v>
          </cell>
        </row>
        <row r="2649">
          <cell r="D2649">
            <v>0</v>
          </cell>
          <cell r="F2649">
            <v>0</v>
          </cell>
          <cell r="G2649">
            <v>0</v>
          </cell>
        </row>
        <row r="2650">
          <cell r="D2650">
            <v>0</v>
          </cell>
          <cell r="F2650">
            <v>0</v>
          </cell>
          <cell r="G2650">
            <v>0</v>
          </cell>
        </row>
        <row r="2651">
          <cell r="D2651">
            <v>0</v>
          </cell>
          <cell r="F2651">
            <v>0</v>
          </cell>
          <cell r="G2651">
            <v>0</v>
          </cell>
        </row>
        <row r="2652">
          <cell r="D2652">
            <v>0</v>
          </cell>
          <cell r="F2652">
            <v>0</v>
          </cell>
          <cell r="G2652">
            <v>0</v>
          </cell>
        </row>
        <row r="2653">
          <cell r="D2653">
            <v>0</v>
          </cell>
          <cell r="F2653">
            <v>0</v>
          </cell>
          <cell r="G2653">
            <v>0</v>
          </cell>
        </row>
        <row r="2654">
          <cell r="D2654">
            <v>0</v>
          </cell>
          <cell r="F2654">
            <v>0</v>
          </cell>
          <cell r="G2654">
            <v>0</v>
          </cell>
        </row>
        <row r="2655">
          <cell r="D2655">
            <v>0</v>
          </cell>
          <cell r="F2655">
            <v>0</v>
          </cell>
          <cell r="G2655">
            <v>0</v>
          </cell>
        </row>
        <row r="2656">
          <cell r="D2656">
            <v>0</v>
          </cell>
          <cell r="F2656">
            <v>0</v>
          </cell>
          <cell r="G2656">
            <v>0</v>
          </cell>
        </row>
        <row r="2657">
          <cell r="D2657">
            <v>0</v>
          </cell>
          <cell r="F2657">
            <v>0</v>
          </cell>
          <cell r="G2657">
            <v>0</v>
          </cell>
        </row>
        <row r="2658">
          <cell r="D2658">
            <v>0</v>
          </cell>
          <cell r="F2658">
            <v>0</v>
          </cell>
          <cell r="G2658">
            <v>0</v>
          </cell>
        </row>
        <row r="2659">
          <cell r="D2659">
            <v>0</v>
          </cell>
          <cell r="F2659">
            <v>0</v>
          </cell>
          <cell r="G2659">
            <v>0</v>
          </cell>
        </row>
        <row r="2660">
          <cell r="D2660">
            <v>0</v>
          </cell>
          <cell r="F2660">
            <v>0</v>
          </cell>
          <cell r="G2660">
            <v>0</v>
          </cell>
        </row>
        <row r="2661">
          <cell r="D2661">
            <v>0</v>
          </cell>
          <cell r="F2661">
            <v>0</v>
          </cell>
          <cell r="G2661">
            <v>0</v>
          </cell>
        </row>
        <row r="2662">
          <cell r="D2662">
            <v>0</v>
          </cell>
          <cell r="F2662">
            <v>0</v>
          </cell>
          <cell r="G2662">
            <v>0</v>
          </cell>
        </row>
        <row r="2663">
          <cell r="D2663">
            <v>0</v>
          </cell>
          <cell r="F2663">
            <v>0</v>
          </cell>
          <cell r="G2663">
            <v>0</v>
          </cell>
        </row>
        <row r="2664">
          <cell r="D2664">
            <v>0</v>
          </cell>
          <cell r="F2664">
            <v>0</v>
          </cell>
          <cell r="G2664">
            <v>0</v>
          </cell>
        </row>
        <row r="2665">
          <cell r="D2665">
            <v>0</v>
          </cell>
          <cell r="F2665">
            <v>0</v>
          </cell>
          <cell r="G2665">
            <v>0</v>
          </cell>
        </row>
        <row r="2666">
          <cell r="D2666">
            <v>0</v>
          </cell>
          <cell r="F2666">
            <v>0</v>
          </cell>
          <cell r="G2666">
            <v>0</v>
          </cell>
        </row>
        <row r="2667">
          <cell r="D2667">
            <v>0</v>
          </cell>
          <cell r="F2667">
            <v>0</v>
          </cell>
          <cell r="G2667">
            <v>0</v>
          </cell>
        </row>
        <row r="2668">
          <cell r="D2668">
            <v>0</v>
          </cell>
          <cell r="F2668">
            <v>0</v>
          </cell>
          <cell r="G2668">
            <v>0</v>
          </cell>
        </row>
        <row r="2669">
          <cell r="D2669">
            <v>0</v>
          </cell>
          <cell r="F2669">
            <v>0</v>
          </cell>
          <cell r="G2669">
            <v>0</v>
          </cell>
        </row>
        <row r="2670">
          <cell r="D2670">
            <v>0</v>
          </cell>
          <cell r="F2670">
            <v>0</v>
          </cell>
          <cell r="G2670">
            <v>0</v>
          </cell>
        </row>
        <row r="2671">
          <cell r="D2671">
            <v>0</v>
          </cell>
          <cell r="F2671">
            <v>0</v>
          </cell>
          <cell r="G2671">
            <v>0</v>
          </cell>
        </row>
        <row r="2672">
          <cell r="D2672">
            <v>0</v>
          </cell>
          <cell r="F2672">
            <v>0</v>
          </cell>
          <cell r="G2672">
            <v>0</v>
          </cell>
        </row>
        <row r="2673">
          <cell r="D2673">
            <v>0</v>
          </cell>
          <cell r="F2673">
            <v>0</v>
          </cell>
          <cell r="G2673">
            <v>0</v>
          </cell>
        </row>
        <row r="2674">
          <cell r="D2674">
            <v>0</v>
          </cell>
          <cell r="F2674">
            <v>0</v>
          </cell>
          <cell r="G2674">
            <v>0</v>
          </cell>
        </row>
        <row r="2675">
          <cell r="D2675">
            <v>0</v>
          </cell>
          <cell r="F2675">
            <v>0</v>
          </cell>
          <cell r="G2675">
            <v>0</v>
          </cell>
        </row>
        <row r="2676">
          <cell r="D2676">
            <v>0</v>
          </cell>
          <cell r="F2676">
            <v>0</v>
          </cell>
          <cell r="G2676">
            <v>0</v>
          </cell>
        </row>
        <row r="2677">
          <cell r="D2677">
            <v>0</v>
          </cell>
          <cell r="F2677">
            <v>0</v>
          </cell>
          <cell r="G2677">
            <v>0</v>
          </cell>
        </row>
        <row r="2678">
          <cell r="D2678">
            <v>0</v>
          </cell>
          <cell r="F2678">
            <v>0</v>
          </cell>
          <cell r="G2678">
            <v>0</v>
          </cell>
        </row>
        <row r="2679">
          <cell r="D2679">
            <v>0</v>
          </cell>
          <cell r="F2679">
            <v>0</v>
          </cell>
          <cell r="G2679">
            <v>0</v>
          </cell>
        </row>
        <row r="2680">
          <cell r="D2680">
            <v>0</v>
          </cell>
          <cell r="F2680">
            <v>0</v>
          </cell>
          <cell r="G2680">
            <v>0</v>
          </cell>
        </row>
        <row r="2681">
          <cell r="D2681">
            <v>0</v>
          </cell>
          <cell r="F2681">
            <v>0</v>
          </cell>
          <cell r="G2681">
            <v>0</v>
          </cell>
        </row>
        <row r="2682">
          <cell r="D2682">
            <v>0</v>
          </cell>
          <cell r="F2682">
            <v>0</v>
          </cell>
          <cell r="G2682">
            <v>0</v>
          </cell>
        </row>
        <row r="2683">
          <cell r="D2683">
            <v>0</v>
          </cell>
          <cell r="F2683">
            <v>0</v>
          </cell>
          <cell r="G2683">
            <v>0</v>
          </cell>
        </row>
        <row r="2684">
          <cell r="D2684">
            <v>0</v>
          </cell>
          <cell r="F2684">
            <v>0</v>
          </cell>
          <cell r="G2684">
            <v>0</v>
          </cell>
        </row>
        <row r="2685">
          <cell r="D2685">
            <v>0</v>
          </cell>
          <cell r="F2685">
            <v>0</v>
          </cell>
          <cell r="G2685">
            <v>0</v>
          </cell>
        </row>
        <row r="2686">
          <cell r="D2686">
            <v>0</v>
          </cell>
          <cell r="F2686">
            <v>0</v>
          </cell>
          <cell r="G2686">
            <v>0</v>
          </cell>
        </row>
        <row r="2687">
          <cell r="D2687">
            <v>0</v>
          </cell>
          <cell r="F2687">
            <v>0</v>
          </cell>
          <cell r="G2687">
            <v>0</v>
          </cell>
        </row>
        <row r="2688">
          <cell r="D2688">
            <v>0</v>
          </cell>
          <cell r="F2688">
            <v>0</v>
          </cell>
          <cell r="G2688">
            <v>0</v>
          </cell>
        </row>
        <row r="2689">
          <cell r="D2689">
            <v>0</v>
          </cell>
          <cell r="F2689">
            <v>0</v>
          </cell>
          <cell r="G2689">
            <v>0</v>
          </cell>
        </row>
        <row r="2690">
          <cell r="D2690">
            <v>0</v>
          </cell>
          <cell r="F2690">
            <v>0</v>
          </cell>
          <cell r="G2690">
            <v>0</v>
          </cell>
        </row>
        <row r="2691">
          <cell r="D2691">
            <v>0</v>
          </cell>
          <cell r="F2691">
            <v>0</v>
          </cell>
          <cell r="G2691">
            <v>0</v>
          </cell>
        </row>
        <row r="2692">
          <cell r="D2692">
            <v>0</v>
          </cell>
          <cell r="F2692">
            <v>0</v>
          </cell>
          <cell r="G2692">
            <v>0</v>
          </cell>
        </row>
        <row r="2693">
          <cell r="D2693">
            <v>0</v>
          </cell>
          <cell r="F2693">
            <v>0</v>
          </cell>
          <cell r="G2693">
            <v>0</v>
          </cell>
        </row>
        <row r="2694">
          <cell r="D2694">
            <v>0</v>
          </cell>
          <cell r="F2694">
            <v>0</v>
          </cell>
          <cell r="G2694">
            <v>0</v>
          </cell>
        </row>
        <row r="2695">
          <cell r="D2695">
            <v>0</v>
          </cell>
          <cell r="F2695">
            <v>0</v>
          </cell>
          <cell r="G2695">
            <v>0</v>
          </cell>
        </row>
        <row r="2696">
          <cell r="D2696">
            <v>0</v>
          </cell>
          <cell r="F2696">
            <v>0</v>
          </cell>
          <cell r="G2696">
            <v>0</v>
          </cell>
        </row>
        <row r="2697">
          <cell r="D2697">
            <v>0</v>
          </cell>
          <cell r="F2697">
            <v>0</v>
          </cell>
          <cell r="G2697">
            <v>0</v>
          </cell>
        </row>
        <row r="2698">
          <cell r="D2698">
            <v>0</v>
          </cell>
          <cell r="F2698">
            <v>0</v>
          </cell>
          <cell r="G2698">
            <v>0</v>
          </cell>
        </row>
        <row r="2699">
          <cell r="D2699">
            <v>0</v>
          </cell>
          <cell r="F2699">
            <v>0</v>
          </cell>
          <cell r="G2699">
            <v>0</v>
          </cell>
        </row>
        <row r="2700">
          <cell r="D2700">
            <v>0</v>
          </cell>
          <cell r="F2700">
            <v>0</v>
          </cell>
          <cell r="G2700">
            <v>0</v>
          </cell>
        </row>
        <row r="2701">
          <cell r="D2701">
            <v>0</v>
          </cell>
          <cell r="F2701">
            <v>0</v>
          </cell>
          <cell r="G2701">
            <v>0</v>
          </cell>
        </row>
        <row r="2702">
          <cell r="D2702">
            <v>0</v>
          </cell>
          <cell r="F2702">
            <v>0</v>
          </cell>
          <cell r="G2702">
            <v>0</v>
          </cell>
        </row>
        <row r="2703">
          <cell r="D2703">
            <v>0</v>
          </cell>
          <cell r="F2703">
            <v>0</v>
          </cell>
          <cell r="G2703">
            <v>0</v>
          </cell>
        </row>
        <row r="2704">
          <cell r="D2704">
            <v>0</v>
          </cell>
          <cell r="F2704">
            <v>0</v>
          </cell>
          <cell r="G2704">
            <v>0</v>
          </cell>
        </row>
        <row r="2705">
          <cell r="D2705">
            <v>0</v>
          </cell>
          <cell r="F2705">
            <v>0</v>
          </cell>
          <cell r="G2705">
            <v>0</v>
          </cell>
        </row>
        <row r="2706">
          <cell r="D2706">
            <v>0</v>
          </cell>
          <cell r="F2706">
            <v>0</v>
          </cell>
          <cell r="G2706">
            <v>0</v>
          </cell>
        </row>
        <row r="2707">
          <cell r="D2707">
            <v>0</v>
          </cell>
          <cell r="F2707">
            <v>0</v>
          </cell>
          <cell r="G2707">
            <v>0</v>
          </cell>
        </row>
        <row r="2708">
          <cell r="D2708">
            <v>0</v>
          </cell>
          <cell r="F2708">
            <v>0</v>
          </cell>
          <cell r="G2708">
            <v>0</v>
          </cell>
        </row>
        <row r="2709">
          <cell r="D2709">
            <v>0</v>
          </cell>
          <cell r="F2709">
            <v>0</v>
          </cell>
          <cell r="G2709">
            <v>0</v>
          </cell>
        </row>
        <row r="2710">
          <cell r="D2710">
            <v>0</v>
          </cell>
          <cell r="F2710">
            <v>0</v>
          </cell>
          <cell r="G2710">
            <v>0</v>
          </cell>
        </row>
        <row r="2711">
          <cell r="D2711">
            <v>0</v>
          </cell>
          <cell r="F2711">
            <v>0</v>
          </cell>
          <cell r="G2711">
            <v>0</v>
          </cell>
        </row>
        <row r="2712">
          <cell r="D2712">
            <v>0</v>
          </cell>
          <cell r="F2712">
            <v>0</v>
          </cell>
          <cell r="G2712">
            <v>0</v>
          </cell>
        </row>
        <row r="2713">
          <cell r="D2713">
            <v>0</v>
          </cell>
          <cell r="F2713">
            <v>0</v>
          </cell>
          <cell r="G2713">
            <v>0</v>
          </cell>
        </row>
        <row r="2714">
          <cell r="D2714">
            <v>0</v>
          </cell>
          <cell r="F2714">
            <v>0</v>
          </cell>
          <cell r="G2714">
            <v>0</v>
          </cell>
        </row>
        <row r="2715">
          <cell r="D2715">
            <v>0</v>
          </cell>
          <cell r="F2715">
            <v>0</v>
          </cell>
          <cell r="G2715">
            <v>0</v>
          </cell>
        </row>
        <row r="2716">
          <cell r="D2716">
            <v>0</v>
          </cell>
          <cell r="F2716">
            <v>0</v>
          </cell>
          <cell r="G2716">
            <v>0</v>
          </cell>
        </row>
        <row r="2717">
          <cell r="D2717">
            <v>0</v>
          </cell>
          <cell r="F2717">
            <v>0</v>
          </cell>
          <cell r="G2717">
            <v>0</v>
          </cell>
        </row>
        <row r="2718">
          <cell r="D2718">
            <v>0</v>
          </cell>
          <cell r="F2718">
            <v>0</v>
          </cell>
          <cell r="G2718">
            <v>0</v>
          </cell>
        </row>
        <row r="2719">
          <cell r="D2719">
            <v>0</v>
          </cell>
          <cell r="F2719">
            <v>0</v>
          </cell>
          <cell r="G2719">
            <v>0</v>
          </cell>
        </row>
        <row r="2720">
          <cell r="D2720">
            <v>0</v>
          </cell>
          <cell r="F2720">
            <v>0</v>
          </cell>
          <cell r="G2720">
            <v>0</v>
          </cell>
        </row>
        <row r="2721">
          <cell r="D2721">
            <v>0</v>
          </cell>
          <cell r="F2721">
            <v>0</v>
          </cell>
          <cell r="G2721">
            <v>0</v>
          </cell>
        </row>
        <row r="2722">
          <cell r="D2722">
            <v>0</v>
          </cell>
          <cell r="F2722">
            <v>0</v>
          </cell>
          <cell r="G2722">
            <v>0</v>
          </cell>
        </row>
        <row r="2723">
          <cell r="D2723">
            <v>0</v>
          </cell>
          <cell r="F2723">
            <v>0</v>
          </cell>
          <cell r="G2723">
            <v>0</v>
          </cell>
        </row>
        <row r="2724">
          <cell r="D2724">
            <v>0</v>
          </cell>
          <cell r="F2724">
            <v>0</v>
          </cell>
          <cell r="G2724">
            <v>0</v>
          </cell>
        </row>
        <row r="2725">
          <cell r="D2725">
            <v>0</v>
          </cell>
          <cell r="F2725">
            <v>0</v>
          </cell>
          <cell r="G2725">
            <v>0</v>
          </cell>
        </row>
        <row r="2726">
          <cell r="D2726">
            <v>0</v>
          </cell>
          <cell r="F2726">
            <v>0</v>
          </cell>
          <cell r="G2726">
            <v>0</v>
          </cell>
        </row>
        <row r="2727">
          <cell r="D2727">
            <v>0</v>
          </cell>
          <cell r="F2727">
            <v>0</v>
          </cell>
          <cell r="G2727">
            <v>0</v>
          </cell>
        </row>
        <row r="2728">
          <cell r="D2728">
            <v>0</v>
          </cell>
          <cell r="F2728">
            <v>0</v>
          </cell>
          <cell r="G2728">
            <v>0</v>
          </cell>
        </row>
        <row r="2729">
          <cell r="D2729">
            <v>0</v>
          </cell>
          <cell r="F2729">
            <v>0</v>
          </cell>
          <cell r="G2729">
            <v>0</v>
          </cell>
        </row>
        <row r="2730">
          <cell r="D2730">
            <v>0</v>
          </cell>
          <cell r="F2730">
            <v>0</v>
          </cell>
          <cell r="G2730">
            <v>0</v>
          </cell>
        </row>
        <row r="2731">
          <cell r="D2731">
            <v>0</v>
          </cell>
          <cell r="F2731">
            <v>0</v>
          </cell>
          <cell r="G2731">
            <v>0</v>
          </cell>
        </row>
        <row r="2732">
          <cell r="D2732">
            <v>0</v>
          </cell>
          <cell r="F2732">
            <v>0</v>
          </cell>
          <cell r="G2732">
            <v>0</v>
          </cell>
        </row>
        <row r="2733">
          <cell r="D2733">
            <v>0</v>
          </cell>
          <cell r="F2733">
            <v>0</v>
          </cell>
          <cell r="G2733">
            <v>0</v>
          </cell>
        </row>
        <row r="2734">
          <cell r="D2734">
            <v>0</v>
          </cell>
          <cell r="F2734">
            <v>0</v>
          </cell>
          <cell r="G2734">
            <v>0</v>
          </cell>
        </row>
        <row r="2735">
          <cell r="D2735">
            <v>0</v>
          </cell>
          <cell r="F2735">
            <v>0</v>
          </cell>
          <cell r="G2735">
            <v>0</v>
          </cell>
        </row>
        <row r="2736">
          <cell r="D2736">
            <v>0</v>
          </cell>
          <cell r="F2736">
            <v>0</v>
          </cell>
          <cell r="G2736">
            <v>0</v>
          </cell>
        </row>
        <row r="2737">
          <cell r="D2737">
            <v>0</v>
          </cell>
          <cell r="F2737">
            <v>0</v>
          </cell>
          <cell r="G2737">
            <v>0</v>
          </cell>
        </row>
        <row r="2738">
          <cell r="D2738">
            <v>0</v>
          </cell>
          <cell r="F2738">
            <v>0</v>
          </cell>
          <cell r="G2738">
            <v>0</v>
          </cell>
        </row>
        <row r="2739">
          <cell r="D2739">
            <v>0</v>
          </cell>
          <cell r="F2739">
            <v>0</v>
          </cell>
          <cell r="G2739">
            <v>0</v>
          </cell>
        </row>
        <row r="2740">
          <cell r="D2740">
            <v>0</v>
          </cell>
          <cell r="F2740">
            <v>0</v>
          </cell>
          <cell r="G2740">
            <v>0</v>
          </cell>
        </row>
        <row r="2741">
          <cell r="D2741">
            <v>0</v>
          </cell>
          <cell r="F2741">
            <v>0</v>
          </cell>
          <cell r="G2741">
            <v>0</v>
          </cell>
        </row>
        <row r="2742">
          <cell r="D2742">
            <v>0</v>
          </cell>
          <cell r="F2742">
            <v>0</v>
          </cell>
          <cell r="G2742">
            <v>0</v>
          </cell>
        </row>
        <row r="2743">
          <cell r="D2743">
            <v>0</v>
          </cell>
          <cell r="F2743">
            <v>0</v>
          </cell>
          <cell r="G2743">
            <v>0</v>
          </cell>
        </row>
        <row r="2744">
          <cell r="D2744">
            <v>0</v>
          </cell>
          <cell r="F2744">
            <v>0</v>
          </cell>
          <cell r="G2744">
            <v>0</v>
          </cell>
        </row>
        <row r="2745">
          <cell r="D2745">
            <v>0</v>
          </cell>
          <cell r="F2745">
            <v>0</v>
          </cell>
          <cell r="G2745">
            <v>0</v>
          </cell>
        </row>
        <row r="2746">
          <cell r="D2746">
            <v>0</v>
          </cell>
          <cell r="F2746">
            <v>0</v>
          </cell>
          <cell r="G2746">
            <v>0</v>
          </cell>
        </row>
        <row r="2747">
          <cell r="D2747">
            <v>0</v>
          </cell>
          <cell r="F2747">
            <v>0</v>
          </cell>
          <cell r="G2747">
            <v>0</v>
          </cell>
        </row>
        <row r="2748">
          <cell r="D2748">
            <v>0</v>
          </cell>
          <cell r="F2748">
            <v>0</v>
          </cell>
          <cell r="G2748">
            <v>0</v>
          </cell>
        </row>
        <row r="2749">
          <cell r="D2749">
            <v>0</v>
          </cell>
          <cell r="F2749">
            <v>0</v>
          </cell>
          <cell r="G2749">
            <v>0</v>
          </cell>
        </row>
        <row r="2750">
          <cell r="D2750">
            <v>0</v>
          </cell>
          <cell r="F2750">
            <v>0</v>
          </cell>
          <cell r="G2750">
            <v>0</v>
          </cell>
        </row>
        <row r="2751">
          <cell r="D2751">
            <v>0</v>
          </cell>
          <cell r="F2751">
            <v>0</v>
          </cell>
          <cell r="G2751">
            <v>0</v>
          </cell>
        </row>
        <row r="2752">
          <cell r="D2752">
            <v>0</v>
          </cell>
          <cell r="F2752">
            <v>0</v>
          </cell>
          <cell r="G2752">
            <v>0</v>
          </cell>
        </row>
        <row r="2753">
          <cell r="D2753">
            <v>0</v>
          </cell>
          <cell r="F2753">
            <v>0</v>
          </cell>
          <cell r="G2753">
            <v>0</v>
          </cell>
        </row>
        <row r="2754">
          <cell r="D2754">
            <v>0</v>
          </cell>
          <cell r="F2754">
            <v>0</v>
          </cell>
          <cell r="G2754">
            <v>0</v>
          </cell>
        </row>
        <row r="2755">
          <cell r="D2755">
            <v>0</v>
          </cell>
          <cell r="F2755">
            <v>0</v>
          </cell>
          <cell r="G2755">
            <v>0</v>
          </cell>
        </row>
        <row r="2756">
          <cell r="D2756">
            <v>0</v>
          </cell>
          <cell r="F2756">
            <v>0</v>
          </cell>
          <cell r="G2756">
            <v>0</v>
          </cell>
        </row>
        <row r="2757">
          <cell r="D2757">
            <v>0</v>
          </cell>
          <cell r="F2757">
            <v>0</v>
          </cell>
          <cell r="G2757">
            <v>0</v>
          </cell>
        </row>
        <row r="2758">
          <cell r="D2758">
            <v>0</v>
          </cell>
          <cell r="F2758">
            <v>0</v>
          </cell>
          <cell r="G2758">
            <v>0</v>
          </cell>
        </row>
        <row r="2759">
          <cell r="D2759">
            <v>0</v>
          </cell>
          <cell r="F2759">
            <v>0</v>
          </cell>
          <cell r="G2759">
            <v>0</v>
          </cell>
        </row>
        <row r="2760">
          <cell r="D2760">
            <v>0</v>
          </cell>
          <cell r="F2760">
            <v>0</v>
          </cell>
          <cell r="G2760">
            <v>0</v>
          </cell>
        </row>
        <row r="2761">
          <cell r="D2761">
            <v>0</v>
          </cell>
          <cell r="F2761">
            <v>0</v>
          </cell>
          <cell r="G2761">
            <v>0</v>
          </cell>
        </row>
        <row r="2762">
          <cell r="D2762">
            <v>0</v>
          </cell>
          <cell r="F2762">
            <v>0</v>
          </cell>
          <cell r="G2762">
            <v>0</v>
          </cell>
        </row>
        <row r="2763">
          <cell r="D2763">
            <v>0</v>
          </cell>
          <cell r="F2763">
            <v>0</v>
          </cell>
          <cell r="G2763">
            <v>0</v>
          </cell>
        </row>
        <row r="2764">
          <cell r="D2764">
            <v>0</v>
          </cell>
          <cell r="F2764">
            <v>0</v>
          </cell>
          <cell r="G2764">
            <v>0</v>
          </cell>
        </row>
        <row r="2765">
          <cell r="D2765">
            <v>0</v>
          </cell>
          <cell r="F2765">
            <v>0</v>
          </cell>
          <cell r="G2765">
            <v>0</v>
          </cell>
        </row>
        <row r="2766">
          <cell r="D2766">
            <v>0</v>
          </cell>
          <cell r="F2766">
            <v>0</v>
          </cell>
          <cell r="G2766">
            <v>0</v>
          </cell>
        </row>
        <row r="2767">
          <cell r="D2767">
            <v>0</v>
          </cell>
          <cell r="F2767">
            <v>0</v>
          </cell>
          <cell r="G2767">
            <v>0</v>
          </cell>
        </row>
        <row r="2768">
          <cell r="D2768">
            <v>0</v>
          </cell>
          <cell r="F2768">
            <v>0</v>
          </cell>
          <cell r="G2768">
            <v>0</v>
          </cell>
        </row>
        <row r="2769">
          <cell r="D2769">
            <v>0</v>
          </cell>
          <cell r="F2769">
            <v>0</v>
          </cell>
          <cell r="G2769">
            <v>0</v>
          </cell>
        </row>
        <row r="2770">
          <cell r="D2770">
            <v>0</v>
          </cell>
          <cell r="F2770">
            <v>0</v>
          </cell>
          <cell r="G2770">
            <v>0</v>
          </cell>
        </row>
        <row r="2771">
          <cell r="D2771">
            <v>0</v>
          </cell>
          <cell r="F2771">
            <v>0</v>
          </cell>
          <cell r="G2771">
            <v>0</v>
          </cell>
        </row>
        <row r="2772">
          <cell r="D2772">
            <v>0</v>
          </cell>
          <cell r="F2772">
            <v>0</v>
          </cell>
          <cell r="G2772">
            <v>0</v>
          </cell>
        </row>
        <row r="2773">
          <cell r="D2773">
            <v>0</v>
          </cell>
          <cell r="F2773">
            <v>0</v>
          </cell>
          <cell r="G2773">
            <v>0</v>
          </cell>
        </row>
        <row r="2774">
          <cell r="D2774">
            <v>0</v>
          </cell>
          <cell r="F2774">
            <v>0</v>
          </cell>
          <cell r="G2774">
            <v>0</v>
          </cell>
        </row>
        <row r="2775">
          <cell r="D2775">
            <v>0</v>
          </cell>
          <cell r="F2775">
            <v>0</v>
          </cell>
          <cell r="G2775">
            <v>0</v>
          </cell>
        </row>
        <row r="2776">
          <cell r="D2776">
            <v>0</v>
          </cell>
          <cell r="F2776">
            <v>0</v>
          </cell>
          <cell r="G2776">
            <v>0</v>
          </cell>
        </row>
        <row r="2777">
          <cell r="D2777">
            <v>0</v>
          </cell>
          <cell r="F2777">
            <v>0</v>
          </cell>
          <cell r="G2777">
            <v>0</v>
          </cell>
        </row>
        <row r="2778">
          <cell r="D2778">
            <v>0</v>
          </cell>
          <cell r="F2778">
            <v>0</v>
          </cell>
          <cell r="G2778">
            <v>0</v>
          </cell>
        </row>
        <row r="2779">
          <cell r="D2779">
            <v>0</v>
          </cell>
          <cell r="F2779">
            <v>0</v>
          </cell>
          <cell r="G2779">
            <v>0</v>
          </cell>
        </row>
        <row r="2780">
          <cell r="D2780">
            <v>0</v>
          </cell>
          <cell r="F2780">
            <v>0</v>
          </cell>
          <cell r="G2780">
            <v>0</v>
          </cell>
        </row>
        <row r="2781">
          <cell r="D2781">
            <v>0</v>
          </cell>
          <cell r="F2781">
            <v>0</v>
          </cell>
          <cell r="G2781">
            <v>0</v>
          </cell>
        </row>
        <row r="2782">
          <cell r="D2782">
            <v>0</v>
          </cell>
          <cell r="F2782">
            <v>0</v>
          </cell>
          <cell r="G2782">
            <v>0</v>
          </cell>
        </row>
        <row r="2783">
          <cell r="D2783">
            <v>0</v>
          </cell>
          <cell r="F2783">
            <v>0</v>
          </cell>
          <cell r="G2783">
            <v>0</v>
          </cell>
        </row>
        <row r="2784">
          <cell r="D2784">
            <v>0</v>
          </cell>
          <cell r="F2784">
            <v>0</v>
          </cell>
          <cell r="G2784">
            <v>0</v>
          </cell>
        </row>
        <row r="2785">
          <cell r="D2785">
            <v>0</v>
          </cell>
          <cell r="F2785">
            <v>0</v>
          </cell>
          <cell r="G2785">
            <v>0</v>
          </cell>
        </row>
        <row r="2786">
          <cell r="D2786">
            <v>0</v>
          </cell>
          <cell r="F2786">
            <v>0</v>
          </cell>
          <cell r="G2786">
            <v>0</v>
          </cell>
        </row>
        <row r="2787">
          <cell r="D2787">
            <v>0</v>
          </cell>
          <cell r="F2787">
            <v>0</v>
          </cell>
          <cell r="G2787">
            <v>0</v>
          </cell>
        </row>
        <row r="2788">
          <cell r="D2788">
            <v>0</v>
          </cell>
          <cell r="F2788">
            <v>0</v>
          </cell>
          <cell r="G2788">
            <v>0</v>
          </cell>
        </row>
        <row r="2789">
          <cell r="D2789">
            <v>0</v>
          </cell>
          <cell r="F2789">
            <v>0</v>
          </cell>
          <cell r="G2789">
            <v>0</v>
          </cell>
        </row>
        <row r="2790">
          <cell r="D2790">
            <v>0</v>
          </cell>
          <cell r="F2790">
            <v>0</v>
          </cell>
          <cell r="G2790">
            <v>0</v>
          </cell>
        </row>
        <row r="2791">
          <cell r="D2791">
            <v>0</v>
          </cell>
          <cell r="F2791">
            <v>0</v>
          </cell>
          <cell r="G2791">
            <v>0</v>
          </cell>
        </row>
        <row r="2792">
          <cell r="D2792">
            <v>0</v>
          </cell>
          <cell r="F2792">
            <v>0</v>
          </cell>
          <cell r="G2792">
            <v>0</v>
          </cell>
        </row>
        <row r="2793">
          <cell r="D2793">
            <v>0</v>
          </cell>
          <cell r="F2793">
            <v>0</v>
          </cell>
          <cell r="G2793">
            <v>0</v>
          </cell>
        </row>
        <row r="2794">
          <cell r="D2794">
            <v>0</v>
          </cell>
          <cell r="F2794">
            <v>0</v>
          </cell>
          <cell r="G2794">
            <v>0</v>
          </cell>
        </row>
        <row r="2795">
          <cell r="D2795">
            <v>0</v>
          </cell>
          <cell r="F2795">
            <v>0</v>
          </cell>
          <cell r="G2795">
            <v>0</v>
          </cell>
        </row>
        <row r="2796">
          <cell r="D2796">
            <v>0</v>
          </cell>
          <cell r="F2796">
            <v>0</v>
          </cell>
          <cell r="G2796">
            <v>0</v>
          </cell>
        </row>
        <row r="2797">
          <cell r="D2797">
            <v>0</v>
          </cell>
          <cell r="F2797">
            <v>0</v>
          </cell>
          <cell r="G2797">
            <v>0</v>
          </cell>
        </row>
        <row r="2798">
          <cell r="D2798">
            <v>0</v>
          </cell>
          <cell r="F2798">
            <v>0</v>
          </cell>
          <cell r="G2798">
            <v>0</v>
          </cell>
        </row>
        <row r="2799">
          <cell r="D2799">
            <v>0</v>
          </cell>
          <cell r="F2799">
            <v>0</v>
          </cell>
          <cell r="G2799">
            <v>0</v>
          </cell>
        </row>
        <row r="2800">
          <cell r="D2800">
            <v>0</v>
          </cell>
          <cell r="F2800">
            <v>0</v>
          </cell>
          <cell r="G2800">
            <v>0</v>
          </cell>
        </row>
        <row r="2801">
          <cell r="D2801">
            <v>0</v>
          </cell>
          <cell r="F2801">
            <v>0</v>
          </cell>
          <cell r="G2801">
            <v>0</v>
          </cell>
        </row>
        <row r="2802">
          <cell r="D2802">
            <v>0</v>
          </cell>
          <cell r="F2802">
            <v>0</v>
          </cell>
          <cell r="G2802">
            <v>0</v>
          </cell>
        </row>
        <row r="2803">
          <cell r="D2803">
            <v>0</v>
          </cell>
          <cell r="F2803">
            <v>0</v>
          </cell>
          <cell r="G2803">
            <v>0</v>
          </cell>
        </row>
        <row r="2804">
          <cell r="D2804">
            <v>0</v>
          </cell>
          <cell r="F2804">
            <v>0</v>
          </cell>
          <cell r="G2804">
            <v>0</v>
          </cell>
        </row>
        <row r="2805">
          <cell r="D2805">
            <v>0</v>
          </cell>
          <cell r="F2805">
            <v>0</v>
          </cell>
          <cell r="G2805">
            <v>0</v>
          </cell>
        </row>
        <row r="2806">
          <cell r="D2806">
            <v>0</v>
          </cell>
          <cell r="F2806">
            <v>0</v>
          </cell>
          <cell r="G2806">
            <v>0</v>
          </cell>
        </row>
        <row r="2807">
          <cell r="D2807">
            <v>0</v>
          </cell>
          <cell r="F2807">
            <v>0</v>
          </cell>
          <cell r="G2807">
            <v>0</v>
          </cell>
        </row>
        <row r="2808">
          <cell r="D2808">
            <v>0</v>
          </cell>
          <cell r="F2808">
            <v>0</v>
          </cell>
          <cell r="G2808">
            <v>0</v>
          </cell>
        </row>
        <row r="2809">
          <cell r="D2809">
            <v>0</v>
          </cell>
          <cell r="F2809">
            <v>0</v>
          </cell>
          <cell r="G2809">
            <v>0</v>
          </cell>
        </row>
        <row r="2810">
          <cell r="D2810">
            <v>0</v>
          </cell>
          <cell r="F2810">
            <v>0</v>
          </cell>
          <cell r="G2810">
            <v>0</v>
          </cell>
        </row>
        <row r="2811">
          <cell r="D2811">
            <v>0</v>
          </cell>
          <cell r="F2811">
            <v>0</v>
          </cell>
          <cell r="G2811">
            <v>0</v>
          </cell>
        </row>
        <row r="2812">
          <cell r="D2812">
            <v>0</v>
          </cell>
          <cell r="F2812">
            <v>0</v>
          </cell>
          <cell r="G2812">
            <v>0</v>
          </cell>
        </row>
        <row r="2813">
          <cell r="D2813">
            <v>0</v>
          </cell>
          <cell r="F2813">
            <v>0</v>
          </cell>
          <cell r="G2813">
            <v>0</v>
          </cell>
        </row>
        <row r="2814">
          <cell r="D2814">
            <v>0</v>
          </cell>
          <cell r="F2814">
            <v>0</v>
          </cell>
          <cell r="G2814">
            <v>0</v>
          </cell>
        </row>
        <row r="2815">
          <cell r="D2815">
            <v>0</v>
          </cell>
          <cell r="F2815">
            <v>0</v>
          </cell>
          <cell r="G2815">
            <v>0</v>
          </cell>
        </row>
        <row r="2816">
          <cell r="D2816">
            <v>0</v>
          </cell>
          <cell r="F2816">
            <v>0</v>
          </cell>
          <cell r="G2816">
            <v>0</v>
          </cell>
        </row>
        <row r="2817">
          <cell r="D2817">
            <v>0</v>
          </cell>
          <cell r="F2817">
            <v>0</v>
          </cell>
          <cell r="G2817">
            <v>0</v>
          </cell>
        </row>
        <row r="2818">
          <cell r="D2818">
            <v>0</v>
          </cell>
          <cell r="F2818">
            <v>0</v>
          </cell>
          <cell r="G2818">
            <v>0</v>
          </cell>
        </row>
        <row r="2819">
          <cell r="D2819">
            <v>0</v>
          </cell>
          <cell r="F2819">
            <v>0</v>
          </cell>
          <cell r="G2819">
            <v>0</v>
          </cell>
        </row>
        <row r="2820">
          <cell r="D2820">
            <v>0</v>
          </cell>
          <cell r="F2820">
            <v>0</v>
          </cell>
          <cell r="G2820">
            <v>0</v>
          </cell>
        </row>
        <row r="2821">
          <cell r="D2821">
            <v>0</v>
          </cell>
          <cell r="F2821">
            <v>0</v>
          </cell>
          <cell r="G2821">
            <v>0</v>
          </cell>
        </row>
        <row r="2822">
          <cell r="D2822">
            <v>0</v>
          </cell>
          <cell r="F2822">
            <v>0</v>
          </cell>
          <cell r="G2822">
            <v>0</v>
          </cell>
        </row>
        <row r="2823">
          <cell r="D2823">
            <v>0</v>
          </cell>
          <cell r="F2823">
            <v>0</v>
          </cell>
          <cell r="G2823">
            <v>0</v>
          </cell>
        </row>
        <row r="2824">
          <cell r="D2824">
            <v>0</v>
          </cell>
          <cell r="F2824">
            <v>0</v>
          </cell>
          <cell r="G2824">
            <v>0</v>
          </cell>
        </row>
        <row r="2825">
          <cell r="D2825">
            <v>0</v>
          </cell>
          <cell r="F2825">
            <v>0</v>
          </cell>
          <cell r="G2825">
            <v>0</v>
          </cell>
        </row>
        <row r="2826">
          <cell r="D2826">
            <v>0</v>
          </cell>
          <cell r="F2826">
            <v>0</v>
          </cell>
          <cell r="G2826">
            <v>0</v>
          </cell>
        </row>
        <row r="2827">
          <cell r="D2827">
            <v>0</v>
          </cell>
          <cell r="F2827">
            <v>0</v>
          </cell>
          <cell r="G2827">
            <v>0</v>
          </cell>
        </row>
        <row r="2828">
          <cell r="D2828">
            <v>0</v>
          </cell>
          <cell r="F2828">
            <v>0</v>
          </cell>
          <cell r="G2828">
            <v>0</v>
          </cell>
        </row>
        <row r="2829">
          <cell r="D2829">
            <v>0</v>
          </cell>
          <cell r="F2829">
            <v>0</v>
          </cell>
          <cell r="G2829">
            <v>0</v>
          </cell>
        </row>
        <row r="2830">
          <cell r="D2830">
            <v>0</v>
          </cell>
          <cell r="F2830">
            <v>0</v>
          </cell>
          <cell r="G2830">
            <v>0</v>
          </cell>
        </row>
        <row r="2831">
          <cell r="D2831">
            <v>0</v>
          </cell>
          <cell r="F2831">
            <v>0</v>
          </cell>
          <cell r="G2831">
            <v>0</v>
          </cell>
        </row>
        <row r="2832">
          <cell r="D2832">
            <v>0</v>
          </cell>
          <cell r="F2832">
            <v>0</v>
          </cell>
          <cell r="G2832">
            <v>0</v>
          </cell>
        </row>
        <row r="2833">
          <cell r="D2833">
            <v>0</v>
          </cell>
          <cell r="F2833">
            <v>0</v>
          </cell>
          <cell r="G2833">
            <v>0</v>
          </cell>
        </row>
        <row r="2834">
          <cell r="D2834">
            <v>0</v>
          </cell>
          <cell r="F2834">
            <v>0</v>
          </cell>
          <cell r="G2834">
            <v>0</v>
          </cell>
        </row>
        <row r="2835">
          <cell r="D2835">
            <v>0</v>
          </cell>
          <cell r="F2835">
            <v>0</v>
          </cell>
          <cell r="G2835">
            <v>0</v>
          </cell>
        </row>
        <row r="2836">
          <cell r="D2836">
            <v>0</v>
          </cell>
          <cell r="F2836">
            <v>0</v>
          </cell>
          <cell r="G2836">
            <v>0</v>
          </cell>
        </row>
        <row r="2837">
          <cell r="D2837">
            <v>0</v>
          </cell>
          <cell r="F2837">
            <v>0</v>
          </cell>
          <cell r="G2837">
            <v>0</v>
          </cell>
        </row>
        <row r="2838">
          <cell r="D2838">
            <v>0</v>
          </cell>
          <cell r="F2838">
            <v>0</v>
          </cell>
          <cell r="G2838">
            <v>0</v>
          </cell>
        </row>
        <row r="2839">
          <cell r="D2839">
            <v>0</v>
          </cell>
          <cell r="F2839">
            <v>0</v>
          </cell>
          <cell r="G2839">
            <v>0</v>
          </cell>
        </row>
        <row r="2840">
          <cell r="D2840">
            <v>0</v>
          </cell>
          <cell r="F2840">
            <v>0</v>
          </cell>
          <cell r="G2840">
            <v>0</v>
          </cell>
        </row>
        <row r="2841">
          <cell r="D2841">
            <v>0</v>
          </cell>
          <cell r="F2841">
            <v>0</v>
          </cell>
          <cell r="G2841">
            <v>0</v>
          </cell>
        </row>
        <row r="2842">
          <cell r="D2842">
            <v>0</v>
          </cell>
          <cell r="F2842">
            <v>0</v>
          </cell>
          <cell r="G2842">
            <v>0</v>
          </cell>
        </row>
        <row r="2843">
          <cell r="D2843">
            <v>0</v>
          </cell>
          <cell r="F2843">
            <v>0</v>
          </cell>
          <cell r="G2843">
            <v>0</v>
          </cell>
        </row>
        <row r="2844">
          <cell r="D2844">
            <v>0</v>
          </cell>
          <cell r="F2844">
            <v>0</v>
          </cell>
          <cell r="G2844">
            <v>0</v>
          </cell>
        </row>
        <row r="2845">
          <cell r="D2845">
            <v>0</v>
          </cell>
          <cell r="F2845">
            <v>0</v>
          </cell>
          <cell r="G2845">
            <v>0</v>
          </cell>
        </row>
        <row r="2846">
          <cell r="D2846">
            <v>0</v>
          </cell>
          <cell r="F2846">
            <v>0</v>
          </cell>
          <cell r="G2846">
            <v>0</v>
          </cell>
        </row>
        <row r="2847">
          <cell r="D2847">
            <v>0</v>
          </cell>
          <cell r="F2847">
            <v>0</v>
          </cell>
          <cell r="G2847">
            <v>0</v>
          </cell>
        </row>
        <row r="2848">
          <cell r="D2848">
            <v>0</v>
          </cell>
          <cell r="F2848">
            <v>0</v>
          </cell>
          <cell r="G2848">
            <v>0</v>
          </cell>
        </row>
        <row r="2849">
          <cell r="D2849">
            <v>0</v>
          </cell>
          <cell r="F2849">
            <v>0</v>
          </cell>
          <cell r="G2849">
            <v>0</v>
          </cell>
        </row>
        <row r="2850">
          <cell r="D2850">
            <v>0</v>
          </cell>
          <cell r="F2850">
            <v>0</v>
          </cell>
          <cell r="G2850">
            <v>0</v>
          </cell>
        </row>
        <row r="2851">
          <cell r="D2851">
            <v>0</v>
          </cell>
          <cell r="F2851">
            <v>0</v>
          </cell>
          <cell r="G2851">
            <v>0</v>
          </cell>
        </row>
        <row r="2852">
          <cell r="D2852">
            <v>0</v>
          </cell>
          <cell r="F2852">
            <v>0</v>
          </cell>
          <cell r="G2852">
            <v>0</v>
          </cell>
        </row>
        <row r="2853">
          <cell r="D2853">
            <v>0</v>
          </cell>
          <cell r="F2853">
            <v>0</v>
          </cell>
          <cell r="G2853">
            <v>0</v>
          </cell>
        </row>
        <row r="2854">
          <cell r="D2854">
            <v>0</v>
          </cell>
          <cell r="F2854">
            <v>0</v>
          </cell>
          <cell r="G2854">
            <v>0</v>
          </cell>
        </row>
        <row r="2855">
          <cell r="D2855">
            <v>0</v>
          </cell>
          <cell r="F2855">
            <v>0</v>
          </cell>
          <cell r="G2855">
            <v>0</v>
          </cell>
        </row>
        <row r="2856">
          <cell r="D2856">
            <v>0</v>
          </cell>
          <cell r="F2856">
            <v>0</v>
          </cell>
          <cell r="G2856">
            <v>0</v>
          </cell>
        </row>
        <row r="2857">
          <cell r="D2857">
            <v>0</v>
          </cell>
          <cell r="F2857">
            <v>0</v>
          </cell>
          <cell r="G2857">
            <v>0</v>
          </cell>
        </row>
        <row r="2858">
          <cell r="D2858">
            <v>0</v>
          </cell>
          <cell r="F2858">
            <v>0</v>
          </cell>
          <cell r="G2858">
            <v>0</v>
          </cell>
        </row>
        <row r="2859">
          <cell r="D2859">
            <v>0</v>
          </cell>
          <cell r="F2859">
            <v>0</v>
          </cell>
          <cell r="G2859">
            <v>0</v>
          </cell>
        </row>
        <row r="2860">
          <cell r="D2860">
            <v>0</v>
          </cell>
          <cell r="F2860">
            <v>0</v>
          </cell>
          <cell r="G2860">
            <v>0</v>
          </cell>
        </row>
        <row r="2861">
          <cell r="D2861">
            <v>0</v>
          </cell>
          <cell r="F2861">
            <v>0</v>
          </cell>
          <cell r="G2861">
            <v>0</v>
          </cell>
        </row>
        <row r="2862">
          <cell r="D2862">
            <v>0</v>
          </cell>
          <cell r="F2862">
            <v>0</v>
          </cell>
          <cell r="G2862">
            <v>0</v>
          </cell>
        </row>
        <row r="2863">
          <cell r="D2863">
            <v>0</v>
          </cell>
          <cell r="F2863">
            <v>0</v>
          </cell>
          <cell r="G2863">
            <v>0</v>
          </cell>
        </row>
        <row r="2864">
          <cell r="D2864">
            <v>0</v>
          </cell>
          <cell r="F2864">
            <v>0</v>
          </cell>
          <cell r="G2864">
            <v>0</v>
          </cell>
        </row>
        <row r="2865">
          <cell r="D2865">
            <v>0</v>
          </cell>
          <cell r="F2865">
            <v>0</v>
          </cell>
          <cell r="G2865">
            <v>0</v>
          </cell>
        </row>
        <row r="2866">
          <cell r="D2866">
            <v>0</v>
          </cell>
          <cell r="F2866">
            <v>0</v>
          </cell>
          <cell r="G2866">
            <v>0</v>
          </cell>
        </row>
        <row r="2867">
          <cell r="D2867">
            <v>0</v>
          </cell>
          <cell r="F2867">
            <v>0</v>
          </cell>
          <cell r="G2867">
            <v>0</v>
          </cell>
        </row>
        <row r="2868">
          <cell r="D2868">
            <v>0</v>
          </cell>
          <cell r="F2868">
            <v>0</v>
          </cell>
          <cell r="G2868">
            <v>0</v>
          </cell>
        </row>
        <row r="2869">
          <cell r="D2869">
            <v>0</v>
          </cell>
          <cell r="F2869">
            <v>0</v>
          </cell>
          <cell r="G2869">
            <v>0</v>
          </cell>
        </row>
        <row r="2870">
          <cell r="D2870">
            <v>0</v>
          </cell>
          <cell r="F2870">
            <v>0</v>
          </cell>
          <cell r="G2870">
            <v>0</v>
          </cell>
        </row>
        <row r="2871">
          <cell r="D2871">
            <v>0</v>
          </cell>
          <cell r="F2871">
            <v>0</v>
          </cell>
          <cell r="G2871">
            <v>0</v>
          </cell>
        </row>
        <row r="2872">
          <cell r="D2872">
            <v>0</v>
          </cell>
          <cell r="F2872">
            <v>0</v>
          </cell>
          <cell r="G2872">
            <v>0</v>
          </cell>
        </row>
        <row r="2873">
          <cell r="D2873">
            <v>0</v>
          </cell>
          <cell r="F2873">
            <v>0</v>
          </cell>
          <cell r="G2873">
            <v>0</v>
          </cell>
        </row>
        <row r="2874">
          <cell r="D2874">
            <v>0</v>
          </cell>
          <cell r="F2874">
            <v>0</v>
          </cell>
          <cell r="G2874">
            <v>0</v>
          </cell>
        </row>
        <row r="2875">
          <cell r="D2875">
            <v>0</v>
          </cell>
          <cell r="F2875">
            <v>0</v>
          </cell>
          <cell r="G2875">
            <v>0</v>
          </cell>
        </row>
        <row r="2876">
          <cell r="D2876">
            <v>0</v>
          </cell>
          <cell r="F2876">
            <v>0</v>
          </cell>
          <cell r="G2876">
            <v>0</v>
          </cell>
        </row>
        <row r="2877">
          <cell r="D2877">
            <v>0</v>
          </cell>
          <cell r="F2877">
            <v>0</v>
          </cell>
          <cell r="G2877">
            <v>0</v>
          </cell>
        </row>
        <row r="2878">
          <cell r="D2878">
            <v>0</v>
          </cell>
          <cell r="F2878">
            <v>0</v>
          </cell>
          <cell r="G2878">
            <v>0</v>
          </cell>
        </row>
        <row r="2879">
          <cell r="D2879">
            <v>0</v>
          </cell>
          <cell r="F2879">
            <v>0</v>
          </cell>
          <cell r="G2879">
            <v>0</v>
          </cell>
        </row>
        <row r="2880">
          <cell r="D2880">
            <v>0</v>
          </cell>
          <cell r="F2880">
            <v>0</v>
          </cell>
          <cell r="G2880">
            <v>0</v>
          </cell>
        </row>
        <row r="2881">
          <cell r="D2881">
            <v>0</v>
          </cell>
          <cell r="F2881">
            <v>0</v>
          </cell>
          <cell r="G2881">
            <v>0</v>
          </cell>
        </row>
        <row r="2882">
          <cell r="D2882">
            <v>0</v>
          </cell>
          <cell r="F2882">
            <v>0</v>
          </cell>
          <cell r="G2882">
            <v>0</v>
          </cell>
        </row>
        <row r="2883">
          <cell r="D2883">
            <v>0</v>
          </cell>
          <cell r="F2883">
            <v>0</v>
          </cell>
          <cell r="G2883">
            <v>0</v>
          </cell>
        </row>
        <row r="2884">
          <cell r="D2884">
            <v>0</v>
          </cell>
          <cell r="F2884">
            <v>0</v>
          </cell>
          <cell r="G2884">
            <v>0</v>
          </cell>
        </row>
        <row r="2885">
          <cell r="D2885">
            <v>0</v>
          </cell>
          <cell r="F2885">
            <v>0</v>
          </cell>
          <cell r="G2885">
            <v>0</v>
          </cell>
        </row>
        <row r="2886">
          <cell r="D2886">
            <v>0</v>
          </cell>
          <cell r="F2886">
            <v>0</v>
          </cell>
          <cell r="G2886">
            <v>0</v>
          </cell>
        </row>
        <row r="2887">
          <cell r="D2887">
            <v>0</v>
          </cell>
          <cell r="F2887">
            <v>0</v>
          </cell>
          <cell r="G2887">
            <v>0</v>
          </cell>
        </row>
        <row r="2888">
          <cell r="D2888">
            <v>0</v>
          </cell>
          <cell r="F2888">
            <v>0</v>
          </cell>
          <cell r="G2888">
            <v>0</v>
          </cell>
        </row>
        <row r="2889">
          <cell r="D2889">
            <v>0</v>
          </cell>
          <cell r="F2889">
            <v>0</v>
          </cell>
          <cell r="G2889">
            <v>0</v>
          </cell>
        </row>
        <row r="2890">
          <cell r="D2890">
            <v>0</v>
          </cell>
          <cell r="F2890">
            <v>0</v>
          </cell>
          <cell r="G2890">
            <v>0</v>
          </cell>
        </row>
        <row r="2891">
          <cell r="D2891">
            <v>0</v>
          </cell>
          <cell r="F2891">
            <v>0</v>
          </cell>
          <cell r="G2891">
            <v>0</v>
          </cell>
        </row>
        <row r="2892">
          <cell r="D2892">
            <v>0</v>
          </cell>
          <cell r="F2892">
            <v>0</v>
          </cell>
          <cell r="G2892">
            <v>0</v>
          </cell>
        </row>
        <row r="2893">
          <cell r="D2893">
            <v>0</v>
          </cell>
          <cell r="F2893">
            <v>0</v>
          </cell>
          <cell r="G2893">
            <v>0</v>
          </cell>
        </row>
        <row r="2894">
          <cell r="D2894">
            <v>0</v>
          </cell>
          <cell r="F2894">
            <v>0</v>
          </cell>
          <cell r="G2894">
            <v>0</v>
          </cell>
        </row>
        <row r="2895">
          <cell r="D2895">
            <v>0</v>
          </cell>
          <cell r="F2895">
            <v>0</v>
          </cell>
          <cell r="G2895">
            <v>0</v>
          </cell>
        </row>
        <row r="2896">
          <cell r="D2896">
            <v>0</v>
          </cell>
          <cell r="F2896">
            <v>0</v>
          </cell>
          <cell r="G2896">
            <v>0</v>
          </cell>
        </row>
        <row r="2897">
          <cell r="D2897">
            <v>0</v>
          </cell>
          <cell r="F2897">
            <v>0</v>
          </cell>
          <cell r="G2897">
            <v>0</v>
          </cell>
        </row>
        <row r="2898">
          <cell r="D2898">
            <v>0</v>
          </cell>
          <cell r="F2898">
            <v>0</v>
          </cell>
          <cell r="G2898">
            <v>0</v>
          </cell>
        </row>
        <row r="2899">
          <cell r="D2899">
            <v>0</v>
          </cell>
          <cell r="F2899">
            <v>0</v>
          </cell>
          <cell r="G2899">
            <v>0</v>
          </cell>
        </row>
        <row r="2900">
          <cell r="D2900">
            <v>0</v>
          </cell>
          <cell r="F2900">
            <v>0</v>
          </cell>
          <cell r="G2900">
            <v>0</v>
          </cell>
        </row>
        <row r="2901">
          <cell r="D2901">
            <v>0</v>
          </cell>
          <cell r="F2901">
            <v>0</v>
          </cell>
          <cell r="G2901">
            <v>0</v>
          </cell>
        </row>
        <row r="2902">
          <cell r="D2902">
            <v>0</v>
          </cell>
          <cell r="F2902">
            <v>0</v>
          </cell>
          <cell r="G2902">
            <v>0</v>
          </cell>
        </row>
        <row r="2903">
          <cell r="D2903">
            <v>0</v>
          </cell>
          <cell r="F2903">
            <v>0</v>
          </cell>
          <cell r="G2903">
            <v>0</v>
          </cell>
        </row>
        <row r="2904">
          <cell r="D2904">
            <v>0</v>
          </cell>
          <cell r="F2904">
            <v>0</v>
          </cell>
          <cell r="G2904">
            <v>0</v>
          </cell>
        </row>
        <row r="2905">
          <cell r="D2905">
            <v>0</v>
          </cell>
          <cell r="F2905">
            <v>0</v>
          </cell>
          <cell r="G2905">
            <v>0</v>
          </cell>
        </row>
        <row r="2906">
          <cell r="D2906">
            <v>0</v>
          </cell>
          <cell r="F2906">
            <v>0</v>
          </cell>
          <cell r="G2906">
            <v>0</v>
          </cell>
        </row>
        <row r="2907">
          <cell r="D2907">
            <v>0</v>
          </cell>
          <cell r="F2907">
            <v>0</v>
          </cell>
          <cell r="G2907">
            <v>0</v>
          </cell>
        </row>
        <row r="2908">
          <cell r="D2908">
            <v>0</v>
          </cell>
          <cell r="F2908">
            <v>0</v>
          </cell>
          <cell r="G2908">
            <v>0</v>
          </cell>
        </row>
        <row r="2909">
          <cell r="D2909">
            <v>0</v>
          </cell>
          <cell r="F2909">
            <v>0</v>
          </cell>
          <cell r="G2909">
            <v>0</v>
          </cell>
        </row>
        <row r="2910">
          <cell r="D2910">
            <v>0</v>
          </cell>
          <cell r="F2910">
            <v>0</v>
          </cell>
          <cell r="G2910">
            <v>0</v>
          </cell>
        </row>
        <row r="2911">
          <cell r="D2911">
            <v>0</v>
          </cell>
          <cell r="F2911">
            <v>0</v>
          </cell>
          <cell r="G2911">
            <v>0</v>
          </cell>
        </row>
        <row r="2912">
          <cell r="D2912">
            <v>0</v>
          </cell>
          <cell r="F2912">
            <v>0</v>
          </cell>
          <cell r="G2912">
            <v>0</v>
          </cell>
        </row>
        <row r="2913">
          <cell r="D2913">
            <v>0</v>
          </cell>
          <cell r="F2913">
            <v>0</v>
          </cell>
          <cell r="G2913">
            <v>0</v>
          </cell>
        </row>
        <row r="2914">
          <cell r="D2914">
            <v>0</v>
          </cell>
          <cell r="F2914">
            <v>0</v>
          </cell>
          <cell r="G2914">
            <v>0</v>
          </cell>
        </row>
        <row r="2915">
          <cell r="D2915">
            <v>0</v>
          </cell>
          <cell r="F2915">
            <v>0</v>
          </cell>
          <cell r="G2915">
            <v>0</v>
          </cell>
        </row>
        <row r="2916">
          <cell r="D2916">
            <v>0</v>
          </cell>
          <cell r="F2916">
            <v>0</v>
          </cell>
          <cell r="G2916">
            <v>0</v>
          </cell>
        </row>
        <row r="2917">
          <cell r="D2917">
            <v>0</v>
          </cell>
          <cell r="F2917">
            <v>0</v>
          </cell>
          <cell r="G2917">
            <v>0</v>
          </cell>
        </row>
        <row r="2918">
          <cell r="D2918">
            <v>0</v>
          </cell>
          <cell r="F2918">
            <v>0</v>
          </cell>
          <cell r="G2918">
            <v>0</v>
          </cell>
        </row>
        <row r="2919">
          <cell r="D2919">
            <v>0</v>
          </cell>
          <cell r="F2919">
            <v>0</v>
          </cell>
          <cell r="G2919">
            <v>0</v>
          </cell>
        </row>
        <row r="2920">
          <cell r="D2920">
            <v>0</v>
          </cell>
          <cell r="F2920">
            <v>0</v>
          </cell>
          <cell r="G2920">
            <v>0</v>
          </cell>
        </row>
        <row r="2921">
          <cell r="D2921">
            <v>0</v>
          </cell>
          <cell r="F2921">
            <v>0</v>
          </cell>
          <cell r="G2921">
            <v>0</v>
          </cell>
        </row>
        <row r="2922">
          <cell r="D2922">
            <v>0</v>
          </cell>
          <cell r="F2922">
            <v>0</v>
          </cell>
          <cell r="G2922">
            <v>0</v>
          </cell>
        </row>
        <row r="2923">
          <cell r="D2923">
            <v>0</v>
          </cell>
          <cell r="F2923">
            <v>0</v>
          </cell>
          <cell r="G2923">
            <v>0</v>
          </cell>
        </row>
        <row r="2924">
          <cell r="D2924">
            <v>0</v>
          </cell>
          <cell r="F2924">
            <v>0</v>
          </cell>
          <cell r="G2924">
            <v>0</v>
          </cell>
        </row>
        <row r="2925">
          <cell r="D2925">
            <v>0</v>
          </cell>
          <cell r="F2925">
            <v>0</v>
          </cell>
          <cell r="G2925">
            <v>0</v>
          </cell>
        </row>
        <row r="2926">
          <cell r="D2926">
            <v>0</v>
          </cell>
          <cell r="F2926">
            <v>0</v>
          </cell>
          <cell r="G2926">
            <v>0</v>
          </cell>
        </row>
        <row r="2927">
          <cell r="D2927">
            <v>0</v>
          </cell>
          <cell r="F2927">
            <v>0</v>
          </cell>
          <cell r="G2927">
            <v>0</v>
          </cell>
        </row>
        <row r="2928">
          <cell r="D2928">
            <v>0</v>
          </cell>
          <cell r="F2928">
            <v>0</v>
          </cell>
          <cell r="G2928">
            <v>0</v>
          </cell>
        </row>
        <row r="2929">
          <cell r="D2929">
            <v>0</v>
          </cell>
          <cell r="F2929">
            <v>0</v>
          </cell>
          <cell r="G2929">
            <v>0</v>
          </cell>
        </row>
        <row r="2930">
          <cell r="D2930">
            <v>0</v>
          </cell>
          <cell r="F2930">
            <v>0</v>
          </cell>
          <cell r="G2930">
            <v>0</v>
          </cell>
        </row>
        <row r="2931">
          <cell r="D2931">
            <v>0</v>
          </cell>
          <cell r="F2931">
            <v>0</v>
          </cell>
          <cell r="G2931">
            <v>0</v>
          </cell>
        </row>
        <row r="2932">
          <cell r="D2932">
            <v>0</v>
          </cell>
          <cell r="F2932">
            <v>0</v>
          </cell>
          <cell r="G2932">
            <v>0</v>
          </cell>
        </row>
        <row r="2933">
          <cell r="D2933">
            <v>0</v>
          </cell>
          <cell r="F2933">
            <v>0</v>
          </cell>
          <cell r="G2933">
            <v>0</v>
          </cell>
        </row>
        <row r="2934">
          <cell r="D2934">
            <v>0</v>
          </cell>
          <cell r="F2934">
            <v>0</v>
          </cell>
          <cell r="G2934">
            <v>0</v>
          </cell>
        </row>
        <row r="2935">
          <cell r="D2935">
            <v>0</v>
          </cell>
          <cell r="F2935">
            <v>0</v>
          </cell>
          <cell r="G2935">
            <v>0</v>
          </cell>
        </row>
        <row r="2936">
          <cell r="D2936">
            <v>0</v>
          </cell>
          <cell r="F2936">
            <v>0</v>
          </cell>
          <cell r="G2936">
            <v>0</v>
          </cell>
        </row>
        <row r="2937">
          <cell r="D2937">
            <v>0</v>
          </cell>
          <cell r="F2937">
            <v>0</v>
          </cell>
          <cell r="G2937">
            <v>0</v>
          </cell>
        </row>
        <row r="2938">
          <cell r="D2938">
            <v>0</v>
          </cell>
          <cell r="F2938">
            <v>0</v>
          </cell>
          <cell r="G2938">
            <v>0</v>
          </cell>
        </row>
        <row r="2939">
          <cell r="D2939">
            <v>0</v>
          </cell>
          <cell r="F2939">
            <v>0</v>
          </cell>
          <cell r="G2939">
            <v>0</v>
          </cell>
        </row>
        <row r="2940">
          <cell r="D2940">
            <v>0</v>
          </cell>
          <cell r="F2940">
            <v>0</v>
          </cell>
          <cell r="G2940">
            <v>0</v>
          </cell>
        </row>
        <row r="2941">
          <cell r="D2941">
            <v>0</v>
          </cell>
          <cell r="F2941">
            <v>0</v>
          </cell>
          <cell r="G2941">
            <v>0</v>
          </cell>
        </row>
        <row r="2942">
          <cell r="D2942">
            <v>0</v>
          </cell>
          <cell r="F2942">
            <v>0</v>
          </cell>
          <cell r="G2942">
            <v>0</v>
          </cell>
        </row>
        <row r="2943">
          <cell r="D2943">
            <v>0</v>
          </cell>
          <cell r="F2943">
            <v>0</v>
          </cell>
          <cell r="G2943">
            <v>0</v>
          </cell>
        </row>
        <row r="2944">
          <cell r="D2944">
            <v>0</v>
          </cell>
          <cell r="F2944">
            <v>0</v>
          </cell>
          <cell r="G2944">
            <v>0</v>
          </cell>
        </row>
        <row r="2945">
          <cell r="D2945">
            <v>0</v>
          </cell>
          <cell r="F2945">
            <v>0</v>
          </cell>
          <cell r="G2945">
            <v>0</v>
          </cell>
        </row>
        <row r="2946">
          <cell r="D2946">
            <v>0</v>
          </cell>
          <cell r="F2946">
            <v>0</v>
          </cell>
          <cell r="G2946">
            <v>0</v>
          </cell>
        </row>
        <row r="2947">
          <cell r="D2947">
            <v>0</v>
          </cell>
          <cell r="F2947">
            <v>0</v>
          </cell>
          <cell r="G2947">
            <v>0</v>
          </cell>
        </row>
        <row r="2948">
          <cell r="D2948">
            <v>0</v>
          </cell>
          <cell r="F2948">
            <v>0</v>
          </cell>
          <cell r="G2948">
            <v>0</v>
          </cell>
        </row>
        <row r="2949">
          <cell r="D2949">
            <v>0</v>
          </cell>
          <cell r="F2949">
            <v>0</v>
          </cell>
          <cell r="G2949">
            <v>0</v>
          </cell>
        </row>
        <row r="2950">
          <cell r="D2950">
            <v>0</v>
          </cell>
          <cell r="F2950">
            <v>0</v>
          </cell>
          <cell r="G2950">
            <v>0</v>
          </cell>
        </row>
        <row r="2951">
          <cell r="D2951">
            <v>0</v>
          </cell>
          <cell r="F2951">
            <v>0</v>
          </cell>
          <cell r="G2951">
            <v>0</v>
          </cell>
        </row>
        <row r="2952">
          <cell r="D2952">
            <v>0</v>
          </cell>
          <cell r="F2952">
            <v>0</v>
          </cell>
          <cell r="G2952">
            <v>0</v>
          </cell>
        </row>
        <row r="2953">
          <cell r="D2953">
            <v>0</v>
          </cell>
          <cell r="F2953">
            <v>0</v>
          </cell>
          <cell r="G2953">
            <v>0</v>
          </cell>
        </row>
        <row r="2954">
          <cell r="D2954">
            <v>0</v>
          </cell>
          <cell r="F2954">
            <v>0</v>
          </cell>
          <cell r="G2954">
            <v>0</v>
          </cell>
        </row>
        <row r="2955">
          <cell r="D2955">
            <v>0</v>
          </cell>
          <cell r="F2955">
            <v>0</v>
          </cell>
          <cell r="G2955">
            <v>0</v>
          </cell>
        </row>
        <row r="2956">
          <cell r="D2956">
            <v>0</v>
          </cell>
          <cell r="F2956">
            <v>0</v>
          </cell>
          <cell r="G2956">
            <v>0</v>
          </cell>
        </row>
        <row r="2957">
          <cell r="D2957">
            <v>0</v>
          </cell>
          <cell r="F2957">
            <v>0</v>
          </cell>
          <cell r="G2957">
            <v>0</v>
          </cell>
        </row>
        <row r="2958">
          <cell r="D2958">
            <v>0</v>
          </cell>
          <cell r="F2958">
            <v>0</v>
          </cell>
          <cell r="G2958">
            <v>0</v>
          </cell>
        </row>
        <row r="2959">
          <cell r="D2959">
            <v>0</v>
          </cell>
          <cell r="F2959">
            <v>0</v>
          </cell>
          <cell r="G2959">
            <v>0</v>
          </cell>
        </row>
        <row r="2960">
          <cell r="D2960">
            <v>0</v>
          </cell>
          <cell r="F2960">
            <v>0</v>
          </cell>
          <cell r="G2960">
            <v>0</v>
          </cell>
        </row>
        <row r="2961">
          <cell r="D2961">
            <v>0</v>
          </cell>
          <cell r="F2961">
            <v>0</v>
          </cell>
          <cell r="G2961">
            <v>0</v>
          </cell>
        </row>
        <row r="2962">
          <cell r="D2962">
            <v>0</v>
          </cell>
          <cell r="F2962">
            <v>0</v>
          </cell>
          <cell r="G2962">
            <v>0</v>
          </cell>
        </row>
        <row r="2963">
          <cell r="D2963">
            <v>0</v>
          </cell>
          <cell r="F2963">
            <v>0</v>
          </cell>
          <cell r="G2963">
            <v>0</v>
          </cell>
        </row>
        <row r="2964">
          <cell r="D2964">
            <v>0</v>
          </cell>
          <cell r="F2964">
            <v>0</v>
          </cell>
          <cell r="G2964">
            <v>0</v>
          </cell>
        </row>
        <row r="2965">
          <cell r="D2965">
            <v>0</v>
          </cell>
          <cell r="F2965">
            <v>0</v>
          </cell>
          <cell r="G2965">
            <v>0</v>
          </cell>
        </row>
        <row r="2966">
          <cell r="D2966">
            <v>0</v>
          </cell>
          <cell r="F2966">
            <v>0</v>
          </cell>
          <cell r="G2966">
            <v>0</v>
          </cell>
        </row>
        <row r="2967">
          <cell r="D2967">
            <v>0</v>
          </cell>
          <cell r="F2967">
            <v>0</v>
          </cell>
          <cell r="G2967">
            <v>0</v>
          </cell>
        </row>
        <row r="2968">
          <cell r="D2968">
            <v>0</v>
          </cell>
          <cell r="F2968">
            <v>0</v>
          </cell>
          <cell r="G2968">
            <v>0</v>
          </cell>
        </row>
        <row r="2969">
          <cell r="D2969">
            <v>0</v>
          </cell>
          <cell r="F2969">
            <v>0</v>
          </cell>
          <cell r="G2969">
            <v>0</v>
          </cell>
        </row>
        <row r="2970">
          <cell r="D2970">
            <v>0</v>
          </cell>
          <cell r="F2970">
            <v>0</v>
          </cell>
          <cell r="G2970">
            <v>0</v>
          </cell>
        </row>
        <row r="2971">
          <cell r="D2971">
            <v>0</v>
          </cell>
          <cell r="F2971">
            <v>0</v>
          </cell>
          <cell r="G2971">
            <v>0</v>
          </cell>
        </row>
        <row r="2972">
          <cell r="D2972">
            <v>0</v>
          </cell>
          <cell r="F2972">
            <v>0</v>
          </cell>
          <cell r="G2972">
            <v>0</v>
          </cell>
        </row>
        <row r="2973">
          <cell r="D2973">
            <v>0</v>
          </cell>
          <cell r="F2973">
            <v>0</v>
          </cell>
          <cell r="G2973">
            <v>0</v>
          </cell>
        </row>
        <row r="2974">
          <cell r="D2974">
            <v>0</v>
          </cell>
          <cell r="F2974">
            <v>0</v>
          </cell>
          <cell r="G2974">
            <v>0</v>
          </cell>
        </row>
        <row r="2975">
          <cell r="D2975">
            <v>0</v>
          </cell>
          <cell r="F2975">
            <v>0</v>
          </cell>
          <cell r="G2975">
            <v>0</v>
          </cell>
        </row>
        <row r="2976">
          <cell r="D2976">
            <v>0</v>
          </cell>
          <cell r="F2976">
            <v>0</v>
          </cell>
          <cell r="G2976">
            <v>0</v>
          </cell>
        </row>
        <row r="2977">
          <cell r="D2977">
            <v>0</v>
          </cell>
          <cell r="F2977">
            <v>0</v>
          </cell>
          <cell r="G2977">
            <v>0</v>
          </cell>
        </row>
        <row r="2978">
          <cell r="D2978">
            <v>0</v>
          </cell>
          <cell r="F2978">
            <v>0</v>
          </cell>
          <cell r="G2978">
            <v>0</v>
          </cell>
        </row>
        <row r="2979">
          <cell r="D2979">
            <v>0</v>
          </cell>
          <cell r="F2979">
            <v>0</v>
          </cell>
          <cell r="G2979">
            <v>0</v>
          </cell>
        </row>
        <row r="2980">
          <cell r="D2980">
            <v>0</v>
          </cell>
          <cell r="F2980">
            <v>0</v>
          </cell>
          <cell r="G2980">
            <v>0</v>
          </cell>
        </row>
        <row r="2981">
          <cell r="D2981">
            <v>0</v>
          </cell>
          <cell r="F2981">
            <v>0</v>
          </cell>
          <cell r="G2981">
            <v>0</v>
          </cell>
        </row>
        <row r="2982">
          <cell r="D2982">
            <v>0</v>
          </cell>
          <cell r="F2982">
            <v>0</v>
          </cell>
          <cell r="G2982">
            <v>0</v>
          </cell>
        </row>
        <row r="2983">
          <cell r="D2983">
            <v>0</v>
          </cell>
          <cell r="F2983">
            <v>0</v>
          </cell>
          <cell r="G2983">
            <v>0</v>
          </cell>
        </row>
        <row r="2984">
          <cell r="D2984">
            <v>0</v>
          </cell>
          <cell r="F2984">
            <v>0</v>
          </cell>
          <cell r="G2984">
            <v>0</v>
          </cell>
        </row>
        <row r="2985">
          <cell r="D2985">
            <v>0</v>
          </cell>
          <cell r="F2985">
            <v>0</v>
          </cell>
          <cell r="G2985">
            <v>0</v>
          </cell>
        </row>
        <row r="2986">
          <cell r="D2986">
            <v>0</v>
          </cell>
          <cell r="F2986">
            <v>0</v>
          </cell>
          <cell r="G2986">
            <v>0</v>
          </cell>
        </row>
        <row r="2987">
          <cell r="D2987">
            <v>0</v>
          </cell>
          <cell r="F2987">
            <v>0</v>
          </cell>
          <cell r="G2987">
            <v>0</v>
          </cell>
        </row>
        <row r="2988">
          <cell r="D2988">
            <v>0</v>
          </cell>
          <cell r="F2988">
            <v>0</v>
          </cell>
          <cell r="G2988">
            <v>0</v>
          </cell>
        </row>
        <row r="2989">
          <cell r="D2989">
            <v>0</v>
          </cell>
          <cell r="F2989">
            <v>0</v>
          </cell>
          <cell r="G2989">
            <v>0</v>
          </cell>
        </row>
        <row r="2990">
          <cell r="D2990">
            <v>0</v>
          </cell>
          <cell r="F2990">
            <v>0</v>
          </cell>
          <cell r="G2990">
            <v>0</v>
          </cell>
        </row>
        <row r="2991">
          <cell r="D2991">
            <v>0</v>
          </cell>
          <cell r="F2991">
            <v>0</v>
          </cell>
          <cell r="G2991">
            <v>0</v>
          </cell>
        </row>
        <row r="2992">
          <cell r="D2992">
            <v>0</v>
          </cell>
          <cell r="F2992">
            <v>0</v>
          </cell>
          <cell r="G2992">
            <v>0</v>
          </cell>
        </row>
        <row r="2993">
          <cell r="D2993">
            <v>0</v>
          </cell>
          <cell r="F2993">
            <v>0</v>
          </cell>
          <cell r="G2993">
            <v>0</v>
          </cell>
        </row>
        <row r="2994">
          <cell r="D2994">
            <v>0</v>
          </cell>
          <cell r="F2994">
            <v>0</v>
          </cell>
          <cell r="G2994">
            <v>0</v>
          </cell>
        </row>
        <row r="2995">
          <cell r="D2995">
            <v>0</v>
          </cell>
          <cell r="F2995">
            <v>0</v>
          </cell>
          <cell r="G2995">
            <v>0</v>
          </cell>
        </row>
        <row r="2996">
          <cell r="D2996">
            <v>0</v>
          </cell>
          <cell r="F2996">
            <v>0</v>
          </cell>
          <cell r="G2996">
            <v>0</v>
          </cell>
        </row>
        <row r="2997">
          <cell r="D2997">
            <v>0</v>
          </cell>
          <cell r="F2997">
            <v>0</v>
          </cell>
          <cell r="G2997">
            <v>0</v>
          </cell>
        </row>
        <row r="2998">
          <cell r="D2998">
            <v>0</v>
          </cell>
          <cell r="F2998">
            <v>0</v>
          </cell>
          <cell r="G2998">
            <v>0</v>
          </cell>
        </row>
        <row r="2999">
          <cell r="D2999">
            <v>0</v>
          </cell>
          <cell r="F2999">
            <v>0</v>
          </cell>
          <cell r="G2999">
            <v>0</v>
          </cell>
        </row>
        <row r="3000">
          <cell r="D3000">
            <v>0</v>
          </cell>
          <cell r="F3000">
            <v>0</v>
          </cell>
          <cell r="G3000">
            <v>0</v>
          </cell>
        </row>
        <row r="3001">
          <cell r="D3001">
            <v>0</v>
          </cell>
          <cell r="F3001">
            <v>0</v>
          </cell>
          <cell r="G3001">
            <v>0</v>
          </cell>
        </row>
        <row r="3002">
          <cell r="D3002">
            <v>0</v>
          </cell>
          <cell r="F3002">
            <v>0</v>
          </cell>
          <cell r="G3002">
            <v>0</v>
          </cell>
        </row>
        <row r="3003">
          <cell r="D3003">
            <v>0</v>
          </cell>
          <cell r="F3003">
            <v>0</v>
          </cell>
          <cell r="G3003">
            <v>0</v>
          </cell>
        </row>
        <row r="3004">
          <cell r="D3004">
            <v>0</v>
          </cell>
          <cell r="F3004">
            <v>0</v>
          </cell>
          <cell r="G3004">
            <v>0</v>
          </cell>
        </row>
        <row r="3005">
          <cell r="D3005">
            <v>0</v>
          </cell>
          <cell r="F3005">
            <v>0</v>
          </cell>
          <cell r="G3005">
            <v>0</v>
          </cell>
        </row>
        <row r="3006">
          <cell r="D3006">
            <v>0</v>
          </cell>
          <cell r="F3006">
            <v>0</v>
          </cell>
          <cell r="G3006">
            <v>0</v>
          </cell>
        </row>
        <row r="3007">
          <cell r="D3007">
            <v>0</v>
          </cell>
          <cell r="F3007">
            <v>0</v>
          </cell>
          <cell r="G3007">
            <v>0</v>
          </cell>
        </row>
        <row r="3008">
          <cell r="D3008">
            <v>0</v>
          </cell>
          <cell r="F3008">
            <v>0</v>
          </cell>
          <cell r="G3008">
            <v>0</v>
          </cell>
        </row>
        <row r="3009">
          <cell r="D3009">
            <v>0</v>
          </cell>
          <cell r="F3009">
            <v>0</v>
          </cell>
          <cell r="G3009">
            <v>0</v>
          </cell>
        </row>
        <row r="3010">
          <cell r="D3010">
            <v>0</v>
          </cell>
          <cell r="F3010">
            <v>0</v>
          </cell>
          <cell r="G3010">
            <v>0</v>
          </cell>
        </row>
        <row r="3011">
          <cell r="D3011">
            <v>0</v>
          </cell>
          <cell r="F3011">
            <v>0</v>
          </cell>
          <cell r="G3011">
            <v>0</v>
          </cell>
        </row>
        <row r="3012">
          <cell r="D3012">
            <v>0</v>
          </cell>
          <cell r="F3012">
            <v>0</v>
          </cell>
          <cell r="G3012">
            <v>0</v>
          </cell>
        </row>
        <row r="3013">
          <cell r="D3013">
            <v>0</v>
          </cell>
          <cell r="F3013">
            <v>0</v>
          </cell>
          <cell r="G3013">
            <v>0</v>
          </cell>
        </row>
        <row r="3014">
          <cell r="D3014">
            <v>0</v>
          </cell>
          <cell r="F3014">
            <v>0</v>
          </cell>
          <cell r="G3014">
            <v>0</v>
          </cell>
        </row>
        <row r="3015">
          <cell r="D3015">
            <v>0</v>
          </cell>
          <cell r="F3015">
            <v>0</v>
          </cell>
          <cell r="G3015">
            <v>0</v>
          </cell>
        </row>
        <row r="3016">
          <cell r="D3016">
            <v>0</v>
          </cell>
          <cell r="F3016">
            <v>0</v>
          </cell>
          <cell r="G3016">
            <v>0</v>
          </cell>
        </row>
        <row r="3017">
          <cell r="D3017">
            <v>0</v>
          </cell>
          <cell r="F3017">
            <v>0</v>
          </cell>
          <cell r="G3017">
            <v>0</v>
          </cell>
        </row>
        <row r="3018">
          <cell r="D3018">
            <v>0</v>
          </cell>
          <cell r="F3018">
            <v>0</v>
          </cell>
          <cell r="G3018">
            <v>0</v>
          </cell>
        </row>
        <row r="3019">
          <cell r="D3019">
            <v>0</v>
          </cell>
          <cell r="F3019">
            <v>0</v>
          </cell>
          <cell r="G3019">
            <v>0</v>
          </cell>
        </row>
        <row r="3020">
          <cell r="D3020">
            <v>0</v>
          </cell>
          <cell r="F3020">
            <v>0</v>
          </cell>
          <cell r="G3020">
            <v>0</v>
          </cell>
        </row>
        <row r="3021">
          <cell r="D3021">
            <v>0</v>
          </cell>
          <cell r="F3021">
            <v>0</v>
          </cell>
          <cell r="G3021">
            <v>0</v>
          </cell>
        </row>
        <row r="3022">
          <cell r="D3022">
            <v>0</v>
          </cell>
          <cell r="F3022">
            <v>0</v>
          </cell>
          <cell r="G3022">
            <v>0</v>
          </cell>
        </row>
        <row r="3023">
          <cell r="D3023">
            <v>0</v>
          </cell>
          <cell r="F3023">
            <v>0</v>
          </cell>
          <cell r="G3023">
            <v>0</v>
          </cell>
        </row>
        <row r="3024">
          <cell r="D3024">
            <v>0</v>
          </cell>
          <cell r="F3024">
            <v>0</v>
          </cell>
          <cell r="G3024">
            <v>0</v>
          </cell>
        </row>
        <row r="3025">
          <cell r="D3025">
            <v>0</v>
          </cell>
          <cell r="F3025">
            <v>0</v>
          </cell>
          <cell r="G3025">
            <v>0</v>
          </cell>
        </row>
        <row r="3026">
          <cell r="D3026">
            <v>0</v>
          </cell>
          <cell r="F3026">
            <v>0</v>
          </cell>
          <cell r="G3026">
            <v>0</v>
          </cell>
        </row>
        <row r="3027">
          <cell r="D3027">
            <v>0</v>
          </cell>
          <cell r="F3027">
            <v>0</v>
          </cell>
          <cell r="G3027">
            <v>0</v>
          </cell>
        </row>
        <row r="3028">
          <cell r="D3028">
            <v>0</v>
          </cell>
          <cell r="F3028">
            <v>0</v>
          </cell>
          <cell r="G3028">
            <v>0</v>
          </cell>
        </row>
        <row r="3029">
          <cell r="D3029">
            <v>0</v>
          </cell>
          <cell r="F3029">
            <v>0</v>
          </cell>
          <cell r="G3029">
            <v>0</v>
          </cell>
        </row>
        <row r="3030">
          <cell r="D3030">
            <v>0</v>
          </cell>
          <cell r="F3030">
            <v>0</v>
          </cell>
          <cell r="G3030">
            <v>0</v>
          </cell>
        </row>
        <row r="3031">
          <cell r="D3031">
            <v>0</v>
          </cell>
          <cell r="F3031">
            <v>0</v>
          </cell>
          <cell r="G3031">
            <v>0</v>
          </cell>
        </row>
        <row r="3032">
          <cell r="D3032">
            <v>0</v>
          </cell>
          <cell r="F3032">
            <v>0</v>
          </cell>
          <cell r="G3032">
            <v>0</v>
          </cell>
        </row>
        <row r="3033">
          <cell r="D3033">
            <v>0</v>
          </cell>
          <cell r="F3033">
            <v>0</v>
          </cell>
          <cell r="G3033">
            <v>0</v>
          </cell>
        </row>
        <row r="3034">
          <cell r="D3034">
            <v>0</v>
          </cell>
          <cell r="F3034">
            <v>0</v>
          </cell>
          <cell r="G3034">
            <v>0</v>
          </cell>
        </row>
        <row r="3035">
          <cell r="D3035">
            <v>0</v>
          </cell>
          <cell r="F3035">
            <v>0</v>
          </cell>
          <cell r="G3035">
            <v>0</v>
          </cell>
        </row>
        <row r="3036">
          <cell r="D3036">
            <v>0</v>
          </cell>
          <cell r="F3036">
            <v>0</v>
          </cell>
          <cell r="G3036">
            <v>0</v>
          </cell>
        </row>
        <row r="3037">
          <cell r="D3037">
            <v>0</v>
          </cell>
          <cell r="F3037">
            <v>0</v>
          </cell>
          <cell r="G3037">
            <v>0</v>
          </cell>
        </row>
        <row r="3038">
          <cell r="D3038">
            <v>0</v>
          </cell>
          <cell r="F3038">
            <v>0</v>
          </cell>
          <cell r="G3038">
            <v>0</v>
          </cell>
        </row>
        <row r="3039">
          <cell r="D3039">
            <v>0</v>
          </cell>
          <cell r="F3039">
            <v>0</v>
          </cell>
          <cell r="G3039">
            <v>0</v>
          </cell>
        </row>
        <row r="3040">
          <cell r="D3040">
            <v>0</v>
          </cell>
          <cell r="F3040">
            <v>0</v>
          </cell>
          <cell r="G3040">
            <v>0</v>
          </cell>
        </row>
        <row r="3041">
          <cell r="D3041">
            <v>0</v>
          </cell>
          <cell r="F3041">
            <v>0</v>
          </cell>
          <cell r="G3041">
            <v>0</v>
          </cell>
        </row>
        <row r="3042">
          <cell r="D3042">
            <v>0</v>
          </cell>
          <cell r="F3042">
            <v>0</v>
          </cell>
          <cell r="G3042">
            <v>0</v>
          </cell>
        </row>
        <row r="3043">
          <cell r="D3043">
            <v>0</v>
          </cell>
          <cell r="F3043">
            <v>0</v>
          </cell>
          <cell r="G3043">
            <v>0</v>
          </cell>
        </row>
        <row r="3044">
          <cell r="D3044">
            <v>0</v>
          </cell>
          <cell r="F3044">
            <v>0</v>
          </cell>
          <cell r="G3044">
            <v>0</v>
          </cell>
        </row>
        <row r="3045">
          <cell r="D3045">
            <v>0</v>
          </cell>
          <cell r="F3045">
            <v>0</v>
          </cell>
          <cell r="G3045">
            <v>0</v>
          </cell>
        </row>
        <row r="3046">
          <cell r="D3046">
            <v>0</v>
          </cell>
          <cell r="F3046">
            <v>0</v>
          </cell>
          <cell r="G3046">
            <v>0</v>
          </cell>
        </row>
        <row r="3047">
          <cell r="D3047">
            <v>0</v>
          </cell>
          <cell r="F3047">
            <v>0</v>
          </cell>
          <cell r="G3047">
            <v>0</v>
          </cell>
        </row>
        <row r="3048">
          <cell r="D3048">
            <v>0</v>
          </cell>
          <cell r="F3048">
            <v>0</v>
          </cell>
          <cell r="G3048">
            <v>0</v>
          </cell>
        </row>
        <row r="3049">
          <cell r="D3049">
            <v>0</v>
          </cell>
          <cell r="F3049">
            <v>0</v>
          </cell>
          <cell r="G3049">
            <v>0</v>
          </cell>
        </row>
        <row r="3050">
          <cell r="D3050">
            <v>0</v>
          </cell>
          <cell r="F3050">
            <v>0</v>
          </cell>
          <cell r="G3050">
            <v>0</v>
          </cell>
        </row>
        <row r="3051">
          <cell r="D3051">
            <v>0</v>
          </cell>
          <cell r="F3051">
            <v>0</v>
          </cell>
          <cell r="G3051">
            <v>0</v>
          </cell>
        </row>
        <row r="3052">
          <cell r="D3052">
            <v>0</v>
          </cell>
          <cell r="F3052">
            <v>0</v>
          </cell>
          <cell r="G3052">
            <v>0</v>
          </cell>
        </row>
        <row r="3053">
          <cell r="D3053">
            <v>0</v>
          </cell>
          <cell r="F3053">
            <v>0</v>
          </cell>
          <cell r="G3053">
            <v>0</v>
          </cell>
        </row>
        <row r="3054">
          <cell r="D3054">
            <v>0</v>
          </cell>
          <cell r="F3054">
            <v>0</v>
          </cell>
          <cell r="G3054">
            <v>0</v>
          </cell>
        </row>
        <row r="3055">
          <cell r="D3055">
            <v>0</v>
          </cell>
          <cell r="F3055">
            <v>0</v>
          </cell>
          <cell r="G3055">
            <v>0</v>
          </cell>
        </row>
        <row r="3056">
          <cell r="D3056">
            <v>0</v>
          </cell>
          <cell r="F3056">
            <v>0</v>
          </cell>
          <cell r="G3056">
            <v>0</v>
          </cell>
        </row>
        <row r="3057">
          <cell r="D3057">
            <v>0</v>
          </cell>
          <cell r="F3057">
            <v>0</v>
          </cell>
          <cell r="G3057">
            <v>0</v>
          </cell>
        </row>
        <row r="3058">
          <cell r="D3058">
            <v>0</v>
          </cell>
          <cell r="F3058">
            <v>0</v>
          </cell>
          <cell r="G3058">
            <v>0</v>
          </cell>
        </row>
        <row r="3059">
          <cell r="D3059">
            <v>0</v>
          </cell>
          <cell r="F3059">
            <v>0</v>
          </cell>
          <cell r="G3059">
            <v>0</v>
          </cell>
        </row>
        <row r="3060">
          <cell r="D3060">
            <v>0</v>
          </cell>
          <cell r="F3060">
            <v>0</v>
          </cell>
          <cell r="G3060">
            <v>0</v>
          </cell>
        </row>
        <row r="3061">
          <cell r="D3061">
            <v>0</v>
          </cell>
          <cell r="F3061">
            <v>0</v>
          </cell>
          <cell r="G3061">
            <v>0</v>
          </cell>
        </row>
        <row r="3062">
          <cell r="D3062">
            <v>0</v>
          </cell>
          <cell r="F3062">
            <v>0</v>
          </cell>
          <cell r="G3062">
            <v>0</v>
          </cell>
        </row>
        <row r="3063">
          <cell r="D3063">
            <v>0</v>
          </cell>
          <cell r="F3063">
            <v>0</v>
          </cell>
          <cell r="G3063">
            <v>0</v>
          </cell>
        </row>
        <row r="3064">
          <cell r="D3064">
            <v>0</v>
          </cell>
          <cell r="F3064">
            <v>0</v>
          </cell>
          <cell r="G3064">
            <v>0</v>
          </cell>
        </row>
        <row r="3065">
          <cell r="D3065">
            <v>0</v>
          </cell>
          <cell r="F3065">
            <v>0</v>
          </cell>
          <cell r="G3065">
            <v>0</v>
          </cell>
        </row>
        <row r="3066">
          <cell r="D3066">
            <v>0</v>
          </cell>
          <cell r="F3066">
            <v>0</v>
          </cell>
          <cell r="G3066">
            <v>0</v>
          </cell>
        </row>
        <row r="3067">
          <cell r="D3067">
            <v>0</v>
          </cell>
          <cell r="F3067">
            <v>0</v>
          </cell>
          <cell r="G3067">
            <v>0</v>
          </cell>
        </row>
        <row r="3068">
          <cell r="D3068">
            <v>0</v>
          </cell>
          <cell r="F3068">
            <v>0</v>
          </cell>
          <cell r="G3068">
            <v>0</v>
          </cell>
        </row>
        <row r="3069">
          <cell r="D3069">
            <v>0</v>
          </cell>
          <cell r="F3069">
            <v>0</v>
          </cell>
          <cell r="G3069">
            <v>0</v>
          </cell>
        </row>
        <row r="3070">
          <cell r="D3070">
            <v>0</v>
          </cell>
          <cell r="F3070">
            <v>0</v>
          </cell>
          <cell r="G3070">
            <v>0</v>
          </cell>
        </row>
        <row r="3071">
          <cell r="D3071">
            <v>0</v>
          </cell>
          <cell r="F3071">
            <v>0</v>
          </cell>
          <cell r="G3071">
            <v>0</v>
          </cell>
        </row>
        <row r="3072">
          <cell r="D3072">
            <v>0</v>
          </cell>
          <cell r="F3072">
            <v>0</v>
          </cell>
          <cell r="G3072">
            <v>0</v>
          </cell>
        </row>
        <row r="3073">
          <cell r="D3073">
            <v>0</v>
          </cell>
          <cell r="F3073">
            <v>0</v>
          </cell>
          <cell r="G3073">
            <v>0</v>
          </cell>
        </row>
        <row r="3074">
          <cell r="D3074">
            <v>0</v>
          </cell>
          <cell r="F3074">
            <v>0</v>
          </cell>
          <cell r="G3074">
            <v>0</v>
          </cell>
        </row>
        <row r="3075">
          <cell r="D3075">
            <v>0</v>
          </cell>
          <cell r="F3075">
            <v>0</v>
          </cell>
          <cell r="G3075">
            <v>0</v>
          </cell>
        </row>
        <row r="3076">
          <cell r="D3076">
            <v>0</v>
          </cell>
          <cell r="F3076">
            <v>0</v>
          </cell>
          <cell r="G3076">
            <v>0</v>
          </cell>
        </row>
        <row r="3077">
          <cell r="D3077">
            <v>0</v>
          </cell>
          <cell r="F3077">
            <v>0</v>
          </cell>
          <cell r="G3077">
            <v>0</v>
          </cell>
        </row>
        <row r="3078">
          <cell r="D3078">
            <v>0</v>
          </cell>
          <cell r="F3078">
            <v>0</v>
          </cell>
          <cell r="G3078">
            <v>0</v>
          </cell>
        </row>
        <row r="3079">
          <cell r="D3079">
            <v>0</v>
          </cell>
          <cell r="F3079">
            <v>0</v>
          </cell>
          <cell r="G3079">
            <v>0</v>
          </cell>
        </row>
        <row r="3080">
          <cell r="D3080">
            <v>0</v>
          </cell>
          <cell r="F3080">
            <v>0</v>
          </cell>
          <cell r="G3080">
            <v>0</v>
          </cell>
        </row>
        <row r="3081">
          <cell r="D3081">
            <v>0</v>
          </cell>
          <cell r="F3081">
            <v>0</v>
          </cell>
          <cell r="G3081">
            <v>0</v>
          </cell>
        </row>
        <row r="3082">
          <cell r="D3082">
            <v>0</v>
          </cell>
          <cell r="F3082">
            <v>0</v>
          </cell>
          <cell r="G3082">
            <v>0</v>
          </cell>
        </row>
        <row r="3083">
          <cell r="D3083">
            <v>0</v>
          </cell>
          <cell r="F3083">
            <v>0</v>
          </cell>
          <cell r="G3083">
            <v>0</v>
          </cell>
        </row>
        <row r="3084">
          <cell r="D3084">
            <v>0</v>
          </cell>
          <cell r="F3084">
            <v>0</v>
          </cell>
          <cell r="G3084">
            <v>0</v>
          </cell>
        </row>
        <row r="3085">
          <cell r="D3085">
            <v>0</v>
          </cell>
          <cell r="F3085">
            <v>0</v>
          </cell>
          <cell r="G3085">
            <v>0</v>
          </cell>
        </row>
        <row r="3086">
          <cell r="D3086">
            <v>0</v>
          </cell>
          <cell r="F3086">
            <v>0</v>
          </cell>
          <cell r="G3086">
            <v>0</v>
          </cell>
        </row>
        <row r="3087">
          <cell r="D3087">
            <v>0</v>
          </cell>
          <cell r="F3087">
            <v>0</v>
          </cell>
          <cell r="G3087">
            <v>0</v>
          </cell>
        </row>
        <row r="3088">
          <cell r="D3088">
            <v>0</v>
          </cell>
          <cell r="F3088">
            <v>0</v>
          </cell>
          <cell r="G3088">
            <v>0</v>
          </cell>
        </row>
        <row r="3089">
          <cell r="D3089">
            <v>0</v>
          </cell>
          <cell r="F3089">
            <v>0</v>
          </cell>
          <cell r="G3089">
            <v>0</v>
          </cell>
        </row>
        <row r="3090">
          <cell r="D3090">
            <v>0</v>
          </cell>
          <cell r="F3090">
            <v>0</v>
          </cell>
          <cell r="G3090">
            <v>0</v>
          </cell>
        </row>
        <row r="3091">
          <cell r="D3091">
            <v>0</v>
          </cell>
          <cell r="F3091">
            <v>0</v>
          </cell>
          <cell r="G3091">
            <v>0</v>
          </cell>
        </row>
        <row r="3092">
          <cell r="D3092">
            <v>0</v>
          </cell>
          <cell r="F3092">
            <v>0</v>
          </cell>
          <cell r="G3092">
            <v>0</v>
          </cell>
        </row>
        <row r="3093">
          <cell r="D3093">
            <v>0</v>
          </cell>
          <cell r="F3093">
            <v>0</v>
          </cell>
          <cell r="G3093">
            <v>0</v>
          </cell>
        </row>
        <row r="3094">
          <cell r="D3094">
            <v>0</v>
          </cell>
          <cell r="F3094">
            <v>0</v>
          </cell>
          <cell r="G3094">
            <v>0</v>
          </cell>
        </row>
        <row r="3095">
          <cell r="D3095">
            <v>0</v>
          </cell>
          <cell r="F3095">
            <v>0</v>
          </cell>
          <cell r="G3095">
            <v>0</v>
          </cell>
        </row>
        <row r="3096">
          <cell r="D3096">
            <v>0</v>
          </cell>
          <cell r="F3096">
            <v>0</v>
          </cell>
          <cell r="G3096">
            <v>0</v>
          </cell>
        </row>
        <row r="3097">
          <cell r="D3097">
            <v>0</v>
          </cell>
          <cell r="F3097">
            <v>0</v>
          </cell>
          <cell r="G3097">
            <v>0</v>
          </cell>
        </row>
        <row r="3098">
          <cell r="D3098">
            <v>0</v>
          </cell>
          <cell r="F3098">
            <v>0</v>
          </cell>
          <cell r="G3098">
            <v>0</v>
          </cell>
        </row>
        <row r="3099">
          <cell r="D3099">
            <v>0</v>
          </cell>
          <cell r="F3099">
            <v>0</v>
          </cell>
          <cell r="G3099">
            <v>0</v>
          </cell>
        </row>
        <row r="3100">
          <cell r="D3100">
            <v>0</v>
          </cell>
          <cell r="F3100">
            <v>0</v>
          </cell>
          <cell r="G3100">
            <v>0</v>
          </cell>
        </row>
        <row r="3101">
          <cell r="D3101">
            <v>0</v>
          </cell>
          <cell r="F3101">
            <v>0</v>
          </cell>
          <cell r="G3101">
            <v>0</v>
          </cell>
        </row>
        <row r="3102">
          <cell r="D3102">
            <v>0</v>
          </cell>
          <cell r="F3102">
            <v>0</v>
          </cell>
          <cell r="G3102">
            <v>0</v>
          </cell>
        </row>
        <row r="3103">
          <cell r="D3103">
            <v>0</v>
          </cell>
          <cell r="F3103">
            <v>0</v>
          </cell>
          <cell r="G3103">
            <v>0</v>
          </cell>
        </row>
        <row r="3104">
          <cell r="D3104">
            <v>0</v>
          </cell>
          <cell r="F3104">
            <v>0</v>
          </cell>
          <cell r="G3104">
            <v>0</v>
          </cell>
        </row>
        <row r="3105">
          <cell r="D3105">
            <v>0</v>
          </cell>
          <cell r="F3105">
            <v>0</v>
          </cell>
          <cell r="G3105">
            <v>0</v>
          </cell>
        </row>
        <row r="3106">
          <cell r="D3106">
            <v>0</v>
          </cell>
          <cell r="F3106">
            <v>0</v>
          </cell>
          <cell r="G3106">
            <v>0</v>
          </cell>
        </row>
        <row r="3107">
          <cell r="D3107">
            <v>0</v>
          </cell>
          <cell r="F3107">
            <v>0</v>
          </cell>
          <cell r="G3107">
            <v>0</v>
          </cell>
        </row>
        <row r="3108">
          <cell r="D3108">
            <v>0</v>
          </cell>
          <cell r="F3108">
            <v>0</v>
          </cell>
          <cell r="G3108">
            <v>0</v>
          </cell>
        </row>
        <row r="3109">
          <cell r="D3109">
            <v>0</v>
          </cell>
          <cell r="F3109">
            <v>0</v>
          </cell>
          <cell r="G3109">
            <v>0</v>
          </cell>
        </row>
        <row r="3110">
          <cell r="D3110">
            <v>0</v>
          </cell>
          <cell r="F3110">
            <v>0</v>
          </cell>
          <cell r="G3110">
            <v>0</v>
          </cell>
        </row>
        <row r="3111">
          <cell r="D3111">
            <v>0</v>
          </cell>
          <cell r="F3111">
            <v>0</v>
          </cell>
          <cell r="G3111">
            <v>0</v>
          </cell>
        </row>
        <row r="3112">
          <cell r="D3112">
            <v>0</v>
          </cell>
          <cell r="F3112">
            <v>0</v>
          </cell>
          <cell r="G3112">
            <v>0</v>
          </cell>
        </row>
        <row r="3113">
          <cell r="D3113">
            <v>0</v>
          </cell>
          <cell r="F3113">
            <v>0</v>
          </cell>
          <cell r="G3113">
            <v>0</v>
          </cell>
        </row>
        <row r="3114">
          <cell r="D3114">
            <v>0</v>
          </cell>
          <cell r="F3114">
            <v>0</v>
          </cell>
          <cell r="G3114">
            <v>0</v>
          </cell>
        </row>
        <row r="3115">
          <cell r="D3115">
            <v>0</v>
          </cell>
          <cell r="F3115">
            <v>0</v>
          </cell>
          <cell r="G3115">
            <v>0</v>
          </cell>
        </row>
        <row r="3116">
          <cell r="D3116">
            <v>0</v>
          </cell>
          <cell r="F3116">
            <v>0</v>
          </cell>
          <cell r="G3116">
            <v>0</v>
          </cell>
        </row>
        <row r="3117">
          <cell r="D3117">
            <v>0</v>
          </cell>
          <cell r="F3117">
            <v>0</v>
          </cell>
          <cell r="G3117">
            <v>0</v>
          </cell>
        </row>
        <row r="3118">
          <cell r="D3118">
            <v>0</v>
          </cell>
          <cell r="F3118">
            <v>0</v>
          </cell>
          <cell r="G3118">
            <v>0</v>
          </cell>
        </row>
        <row r="3119">
          <cell r="D3119">
            <v>0</v>
          </cell>
          <cell r="F3119">
            <v>0</v>
          </cell>
          <cell r="G3119">
            <v>0</v>
          </cell>
        </row>
        <row r="3120">
          <cell r="D3120">
            <v>0</v>
          </cell>
          <cell r="F3120">
            <v>0</v>
          </cell>
          <cell r="G3120">
            <v>0</v>
          </cell>
        </row>
        <row r="3121">
          <cell r="D3121">
            <v>0</v>
          </cell>
          <cell r="F3121">
            <v>0</v>
          </cell>
          <cell r="G3121">
            <v>0</v>
          </cell>
        </row>
        <row r="3122">
          <cell r="D3122">
            <v>0</v>
          </cell>
          <cell r="F3122">
            <v>0</v>
          </cell>
          <cell r="G3122">
            <v>0</v>
          </cell>
        </row>
        <row r="3123">
          <cell r="D3123">
            <v>0</v>
          </cell>
          <cell r="F3123">
            <v>0</v>
          </cell>
          <cell r="G3123">
            <v>0</v>
          </cell>
        </row>
        <row r="3124">
          <cell r="D3124">
            <v>0</v>
          </cell>
          <cell r="F3124">
            <v>0</v>
          </cell>
          <cell r="G3124">
            <v>0</v>
          </cell>
        </row>
        <row r="3125">
          <cell r="D3125">
            <v>0</v>
          </cell>
          <cell r="F3125">
            <v>0</v>
          </cell>
          <cell r="G3125">
            <v>0</v>
          </cell>
        </row>
        <row r="3126">
          <cell r="D3126">
            <v>0</v>
          </cell>
          <cell r="F3126">
            <v>0</v>
          </cell>
          <cell r="G3126">
            <v>0</v>
          </cell>
        </row>
        <row r="3127">
          <cell r="D3127">
            <v>0</v>
          </cell>
          <cell r="F3127">
            <v>0</v>
          </cell>
          <cell r="G3127">
            <v>0</v>
          </cell>
        </row>
        <row r="3128">
          <cell r="D3128">
            <v>0</v>
          </cell>
          <cell r="F3128">
            <v>0</v>
          </cell>
          <cell r="G3128">
            <v>0</v>
          </cell>
        </row>
        <row r="3129">
          <cell r="D3129">
            <v>0</v>
          </cell>
          <cell r="F3129">
            <v>0</v>
          </cell>
          <cell r="G3129">
            <v>0</v>
          </cell>
        </row>
        <row r="3130">
          <cell r="D3130">
            <v>0</v>
          </cell>
          <cell r="F3130">
            <v>0</v>
          </cell>
          <cell r="G3130">
            <v>0</v>
          </cell>
        </row>
        <row r="3131">
          <cell r="D3131">
            <v>0</v>
          </cell>
          <cell r="F3131">
            <v>0</v>
          </cell>
          <cell r="G3131">
            <v>0</v>
          </cell>
        </row>
        <row r="3132">
          <cell r="D3132">
            <v>0</v>
          </cell>
          <cell r="F3132">
            <v>0</v>
          </cell>
          <cell r="G3132">
            <v>0</v>
          </cell>
        </row>
        <row r="3133">
          <cell r="D3133">
            <v>0</v>
          </cell>
          <cell r="F3133">
            <v>0</v>
          </cell>
          <cell r="G3133">
            <v>0</v>
          </cell>
        </row>
        <row r="3134">
          <cell r="D3134">
            <v>0</v>
          </cell>
          <cell r="F3134">
            <v>0</v>
          </cell>
          <cell r="G3134">
            <v>0</v>
          </cell>
        </row>
        <row r="3135">
          <cell r="D3135">
            <v>0</v>
          </cell>
          <cell r="F3135">
            <v>0</v>
          </cell>
          <cell r="G3135">
            <v>0</v>
          </cell>
        </row>
        <row r="3136">
          <cell r="D3136">
            <v>0</v>
          </cell>
          <cell r="F3136">
            <v>0</v>
          </cell>
          <cell r="G3136">
            <v>0</v>
          </cell>
        </row>
        <row r="3137">
          <cell r="D3137">
            <v>0</v>
          </cell>
          <cell r="F3137">
            <v>0</v>
          </cell>
          <cell r="G3137">
            <v>0</v>
          </cell>
        </row>
        <row r="3138">
          <cell r="D3138">
            <v>0</v>
          </cell>
          <cell r="F3138">
            <v>0</v>
          </cell>
          <cell r="G3138">
            <v>0</v>
          </cell>
        </row>
        <row r="3139">
          <cell r="D3139">
            <v>0</v>
          </cell>
          <cell r="F3139">
            <v>0</v>
          </cell>
          <cell r="G3139">
            <v>0</v>
          </cell>
        </row>
        <row r="3140">
          <cell r="D3140">
            <v>0</v>
          </cell>
          <cell r="F3140">
            <v>0</v>
          </cell>
          <cell r="G3140">
            <v>0</v>
          </cell>
        </row>
        <row r="3141">
          <cell r="D3141">
            <v>0</v>
          </cell>
          <cell r="F3141">
            <v>0</v>
          </cell>
          <cell r="G3141">
            <v>0</v>
          </cell>
        </row>
        <row r="3142">
          <cell r="D3142">
            <v>0</v>
          </cell>
          <cell r="F3142">
            <v>0</v>
          </cell>
          <cell r="G3142">
            <v>0</v>
          </cell>
        </row>
        <row r="3143">
          <cell r="D3143">
            <v>0</v>
          </cell>
          <cell r="F3143">
            <v>0</v>
          </cell>
          <cell r="G3143">
            <v>0</v>
          </cell>
        </row>
        <row r="3144">
          <cell r="D3144">
            <v>0</v>
          </cell>
          <cell r="F3144">
            <v>0</v>
          </cell>
          <cell r="G3144">
            <v>0</v>
          </cell>
        </row>
        <row r="3145">
          <cell r="D3145">
            <v>0</v>
          </cell>
          <cell r="F3145">
            <v>0</v>
          </cell>
          <cell r="G3145">
            <v>0</v>
          </cell>
        </row>
        <row r="3146">
          <cell r="D3146">
            <v>0</v>
          </cell>
          <cell r="F3146">
            <v>0</v>
          </cell>
          <cell r="G3146">
            <v>0</v>
          </cell>
        </row>
        <row r="3147">
          <cell r="D3147">
            <v>0</v>
          </cell>
          <cell r="F3147">
            <v>0</v>
          </cell>
          <cell r="G3147">
            <v>0</v>
          </cell>
        </row>
        <row r="3148">
          <cell r="D3148">
            <v>0</v>
          </cell>
          <cell r="F3148">
            <v>0</v>
          </cell>
          <cell r="G3148">
            <v>0</v>
          </cell>
        </row>
        <row r="3149">
          <cell r="D3149">
            <v>0</v>
          </cell>
          <cell r="F3149">
            <v>0</v>
          </cell>
          <cell r="G3149">
            <v>0</v>
          </cell>
        </row>
        <row r="3150">
          <cell r="D3150">
            <v>0</v>
          </cell>
          <cell r="F3150">
            <v>0</v>
          </cell>
          <cell r="G3150">
            <v>0</v>
          </cell>
        </row>
        <row r="3151">
          <cell r="D3151">
            <v>0</v>
          </cell>
          <cell r="F3151">
            <v>0</v>
          </cell>
          <cell r="G3151">
            <v>0</v>
          </cell>
        </row>
        <row r="3152">
          <cell r="D3152">
            <v>0</v>
          </cell>
          <cell r="F3152">
            <v>0</v>
          </cell>
          <cell r="G3152">
            <v>0</v>
          </cell>
        </row>
        <row r="3153">
          <cell r="D3153">
            <v>0</v>
          </cell>
          <cell r="F3153">
            <v>0</v>
          </cell>
          <cell r="G3153">
            <v>0</v>
          </cell>
        </row>
        <row r="3154">
          <cell r="D3154">
            <v>0</v>
          </cell>
          <cell r="F3154">
            <v>0</v>
          </cell>
          <cell r="G3154">
            <v>0</v>
          </cell>
        </row>
        <row r="3155">
          <cell r="D3155">
            <v>0</v>
          </cell>
          <cell r="F3155">
            <v>0</v>
          </cell>
          <cell r="G3155">
            <v>0</v>
          </cell>
        </row>
        <row r="3156">
          <cell r="D3156">
            <v>0</v>
          </cell>
          <cell r="F3156">
            <v>0</v>
          </cell>
          <cell r="G3156">
            <v>0</v>
          </cell>
        </row>
        <row r="3157">
          <cell r="D3157">
            <v>0</v>
          </cell>
          <cell r="F3157">
            <v>0</v>
          </cell>
          <cell r="G3157">
            <v>0</v>
          </cell>
        </row>
        <row r="3158">
          <cell r="D3158">
            <v>0</v>
          </cell>
          <cell r="F3158">
            <v>0</v>
          </cell>
          <cell r="G3158">
            <v>0</v>
          </cell>
        </row>
        <row r="3159">
          <cell r="D3159">
            <v>0</v>
          </cell>
          <cell r="F3159">
            <v>0</v>
          </cell>
          <cell r="G3159">
            <v>0</v>
          </cell>
        </row>
        <row r="3160">
          <cell r="D3160">
            <v>0</v>
          </cell>
          <cell r="F3160">
            <v>0</v>
          </cell>
          <cell r="G3160">
            <v>0</v>
          </cell>
        </row>
        <row r="3161">
          <cell r="D3161">
            <v>0</v>
          </cell>
          <cell r="F3161">
            <v>0</v>
          </cell>
          <cell r="G3161">
            <v>0</v>
          </cell>
        </row>
        <row r="3162">
          <cell r="D3162">
            <v>0</v>
          </cell>
          <cell r="F3162">
            <v>0</v>
          </cell>
          <cell r="G3162">
            <v>0</v>
          </cell>
        </row>
        <row r="3163">
          <cell r="D3163">
            <v>0</v>
          </cell>
          <cell r="F3163">
            <v>0</v>
          </cell>
          <cell r="G3163">
            <v>0</v>
          </cell>
        </row>
        <row r="3164">
          <cell r="D3164">
            <v>0</v>
          </cell>
          <cell r="F3164">
            <v>0</v>
          </cell>
          <cell r="G3164">
            <v>0</v>
          </cell>
        </row>
        <row r="3165">
          <cell r="D3165">
            <v>0</v>
          </cell>
          <cell r="F3165">
            <v>0</v>
          </cell>
          <cell r="G3165">
            <v>0</v>
          </cell>
        </row>
        <row r="3166">
          <cell r="D3166">
            <v>0</v>
          </cell>
          <cell r="F3166">
            <v>0</v>
          </cell>
          <cell r="G3166">
            <v>0</v>
          </cell>
        </row>
        <row r="3167">
          <cell r="D3167">
            <v>0</v>
          </cell>
          <cell r="F3167">
            <v>0</v>
          </cell>
          <cell r="G3167">
            <v>0</v>
          </cell>
        </row>
        <row r="3168">
          <cell r="D3168">
            <v>0</v>
          </cell>
          <cell r="F3168">
            <v>0</v>
          </cell>
          <cell r="G3168">
            <v>0</v>
          </cell>
        </row>
        <row r="3169">
          <cell r="D3169">
            <v>0</v>
          </cell>
          <cell r="F3169">
            <v>0</v>
          </cell>
          <cell r="G3169">
            <v>0</v>
          </cell>
        </row>
        <row r="3170">
          <cell r="D3170">
            <v>0</v>
          </cell>
          <cell r="F3170">
            <v>0</v>
          </cell>
          <cell r="G3170">
            <v>0</v>
          </cell>
        </row>
        <row r="3171">
          <cell r="D3171">
            <v>0</v>
          </cell>
          <cell r="F3171">
            <v>0</v>
          </cell>
          <cell r="G3171">
            <v>0</v>
          </cell>
        </row>
        <row r="3172">
          <cell r="D3172">
            <v>0</v>
          </cell>
          <cell r="F3172">
            <v>0</v>
          </cell>
          <cell r="G3172">
            <v>0</v>
          </cell>
        </row>
        <row r="3173">
          <cell r="D3173">
            <v>0</v>
          </cell>
          <cell r="F3173">
            <v>0</v>
          </cell>
          <cell r="G3173">
            <v>0</v>
          </cell>
        </row>
        <row r="3174">
          <cell r="D3174">
            <v>0</v>
          </cell>
          <cell r="F3174">
            <v>0</v>
          </cell>
          <cell r="G3174">
            <v>0</v>
          </cell>
        </row>
        <row r="3175">
          <cell r="D3175">
            <v>0</v>
          </cell>
          <cell r="F3175">
            <v>0</v>
          </cell>
          <cell r="G3175">
            <v>0</v>
          </cell>
        </row>
        <row r="3176">
          <cell r="D3176">
            <v>0</v>
          </cell>
          <cell r="F3176">
            <v>0</v>
          </cell>
          <cell r="G3176">
            <v>0</v>
          </cell>
        </row>
        <row r="3177">
          <cell r="D3177">
            <v>0</v>
          </cell>
          <cell r="F3177">
            <v>0</v>
          </cell>
          <cell r="G3177">
            <v>0</v>
          </cell>
        </row>
        <row r="3178">
          <cell r="D3178">
            <v>0</v>
          </cell>
          <cell r="F3178">
            <v>0</v>
          </cell>
          <cell r="G3178">
            <v>0</v>
          </cell>
        </row>
        <row r="3179">
          <cell r="D3179">
            <v>0</v>
          </cell>
          <cell r="F3179">
            <v>0</v>
          </cell>
          <cell r="G3179">
            <v>0</v>
          </cell>
        </row>
        <row r="3180">
          <cell r="D3180">
            <v>0</v>
          </cell>
          <cell r="F3180">
            <v>0</v>
          </cell>
          <cell r="G3180">
            <v>0</v>
          </cell>
        </row>
        <row r="3181">
          <cell r="D3181">
            <v>0</v>
          </cell>
          <cell r="F3181">
            <v>0</v>
          </cell>
          <cell r="G3181">
            <v>0</v>
          </cell>
        </row>
        <row r="3182">
          <cell r="D3182">
            <v>0</v>
          </cell>
          <cell r="F3182">
            <v>0</v>
          </cell>
          <cell r="G3182">
            <v>0</v>
          </cell>
        </row>
        <row r="3183">
          <cell r="D3183">
            <v>0</v>
          </cell>
          <cell r="F3183">
            <v>0</v>
          </cell>
          <cell r="G3183">
            <v>0</v>
          </cell>
        </row>
        <row r="3184">
          <cell r="D3184">
            <v>0</v>
          </cell>
          <cell r="F3184">
            <v>0</v>
          </cell>
          <cell r="G3184">
            <v>0</v>
          </cell>
        </row>
        <row r="3185">
          <cell r="D3185">
            <v>0</v>
          </cell>
          <cell r="F3185">
            <v>0</v>
          </cell>
          <cell r="G3185">
            <v>0</v>
          </cell>
        </row>
        <row r="3186">
          <cell r="D3186">
            <v>0</v>
          </cell>
          <cell r="F3186">
            <v>0</v>
          </cell>
          <cell r="G3186">
            <v>0</v>
          </cell>
        </row>
        <row r="3187">
          <cell r="D3187">
            <v>0</v>
          </cell>
          <cell r="F3187">
            <v>0</v>
          </cell>
          <cell r="G3187">
            <v>0</v>
          </cell>
        </row>
        <row r="3188">
          <cell r="D3188">
            <v>0</v>
          </cell>
          <cell r="F3188">
            <v>0</v>
          </cell>
          <cell r="G3188">
            <v>0</v>
          </cell>
        </row>
        <row r="3189">
          <cell r="D3189">
            <v>0</v>
          </cell>
          <cell r="F3189">
            <v>0</v>
          </cell>
          <cell r="G3189">
            <v>0</v>
          </cell>
        </row>
        <row r="3190">
          <cell r="D3190">
            <v>0</v>
          </cell>
          <cell r="F3190">
            <v>0</v>
          </cell>
          <cell r="G3190">
            <v>0</v>
          </cell>
        </row>
        <row r="3191">
          <cell r="D3191">
            <v>0</v>
          </cell>
          <cell r="F3191">
            <v>0</v>
          </cell>
          <cell r="G3191">
            <v>0</v>
          </cell>
        </row>
        <row r="3192">
          <cell r="D3192">
            <v>0</v>
          </cell>
          <cell r="F3192">
            <v>0</v>
          </cell>
          <cell r="G3192">
            <v>0</v>
          </cell>
        </row>
        <row r="3193">
          <cell r="D3193">
            <v>0</v>
          </cell>
          <cell r="F3193">
            <v>0</v>
          </cell>
          <cell r="G3193">
            <v>0</v>
          </cell>
        </row>
        <row r="3194">
          <cell r="D3194">
            <v>0</v>
          </cell>
          <cell r="F3194">
            <v>0</v>
          </cell>
          <cell r="G3194">
            <v>0</v>
          </cell>
        </row>
        <row r="3195">
          <cell r="D3195">
            <v>0</v>
          </cell>
          <cell r="F3195">
            <v>0</v>
          </cell>
          <cell r="G3195">
            <v>0</v>
          </cell>
        </row>
        <row r="3196">
          <cell r="D3196">
            <v>0</v>
          </cell>
          <cell r="F3196">
            <v>0</v>
          </cell>
          <cell r="G3196">
            <v>0</v>
          </cell>
        </row>
        <row r="3197">
          <cell r="D3197">
            <v>0</v>
          </cell>
          <cell r="F3197">
            <v>0</v>
          </cell>
          <cell r="G3197">
            <v>0</v>
          </cell>
        </row>
        <row r="3198">
          <cell r="D3198">
            <v>0</v>
          </cell>
          <cell r="F3198">
            <v>0</v>
          </cell>
          <cell r="G3198">
            <v>0</v>
          </cell>
        </row>
        <row r="3199">
          <cell r="D3199">
            <v>0</v>
          </cell>
          <cell r="F3199">
            <v>0</v>
          </cell>
          <cell r="G3199">
            <v>0</v>
          </cell>
        </row>
        <row r="3200">
          <cell r="D3200">
            <v>0</v>
          </cell>
          <cell r="F3200">
            <v>0</v>
          </cell>
          <cell r="G3200">
            <v>0</v>
          </cell>
        </row>
        <row r="3201">
          <cell r="D3201">
            <v>0</v>
          </cell>
          <cell r="F3201">
            <v>0</v>
          </cell>
          <cell r="G3201">
            <v>0</v>
          </cell>
        </row>
        <row r="3202">
          <cell r="D3202">
            <v>0</v>
          </cell>
          <cell r="F3202">
            <v>0</v>
          </cell>
          <cell r="G3202">
            <v>0</v>
          </cell>
        </row>
        <row r="3203">
          <cell r="D3203">
            <v>0</v>
          </cell>
          <cell r="F3203">
            <v>0</v>
          </cell>
          <cell r="G3203">
            <v>0</v>
          </cell>
        </row>
        <row r="3204">
          <cell r="D3204">
            <v>0</v>
          </cell>
          <cell r="F3204">
            <v>0</v>
          </cell>
          <cell r="G3204">
            <v>0</v>
          </cell>
        </row>
        <row r="3205">
          <cell r="D3205">
            <v>0</v>
          </cell>
          <cell r="F3205">
            <v>0</v>
          </cell>
          <cell r="G3205">
            <v>0</v>
          </cell>
        </row>
        <row r="3206">
          <cell r="D3206">
            <v>0</v>
          </cell>
          <cell r="F3206">
            <v>0</v>
          </cell>
          <cell r="G3206">
            <v>0</v>
          </cell>
        </row>
        <row r="3207">
          <cell r="D3207">
            <v>0</v>
          </cell>
          <cell r="F3207">
            <v>0</v>
          </cell>
          <cell r="G3207">
            <v>0</v>
          </cell>
        </row>
        <row r="3208">
          <cell r="D3208">
            <v>0</v>
          </cell>
          <cell r="F3208">
            <v>0</v>
          </cell>
          <cell r="G3208">
            <v>0</v>
          </cell>
        </row>
        <row r="3209">
          <cell r="D3209">
            <v>0</v>
          </cell>
          <cell r="F3209">
            <v>0</v>
          </cell>
          <cell r="G3209">
            <v>0</v>
          </cell>
        </row>
        <row r="3210">
          <cell r="D3210">
            <v>0</v>
          </cell>
          <cell r="F3210">
            <v>0</v>
          </cell>
          <cell r="G3210">
            <v>0</v>
          </cell>
        </row>
        <row r="3211">
          <cell r="D3211">
            <v>0</v>
          </cell>
          <cell r="F3211">
            <v>0</v>
          </cell>
          <cell r="G3211">
            <v>0</v>
          </cell>
        </row>
        <row r="3212">
          <cell r="D3212">
            <v>0</v>
          </cell>
          <cell r="F3212">
            <v>0</v>
          </cell>
          <cell r="G3212">
            <v>0</v>
          </cell>
        </row>
        <row r="3213">
          <cell r="D3213">
            <v>0</v>
          </cell>
          <cell r="F3213">
            <v>0</v>
          </cell>
          <cell r="G3213">
            <v>0</v>
          </cell>
        </row>
        <row r="3214">
          <cell r="D3214">
            <v>0</v>
          </cell>
          <cell r="F3214">
            <v>0</v>
          </cell>
          <cell r="G3214">
            <v>0</v>
          </cell>
        </row>
        <row r="3215">
          <cell r="D3215">
            <v>0</v>
          </cell>
          <cell r="F3215">
            <v>0</v>
          </cell>
          <cell r="G3215">
            <v>0</v>
          </cell>
        </row>
        <row r="3216">
          <cell r="D3216">
            <v>0</v>
          </cell>
          <cell r="F3216">
            <v>0</v>
          </cell>
          <cell r="G3216">
            <v>0</v>
          </cell>
        </row>
        <row r="3217">
          <cell r="D3217">
            <v>0</v>
          </cell>
          <cell r="F3217">
            <v>0</v>
          </cell>
          <cell r="G3217">
            <v>0</v>
          </cell>
        </row>
        <row r="3218">
          <cell r="D3218">
            <v>0</v>
          </cell>
          <cell r="F3218">
            <v>0</v>
          </cell>
          <cell r="G3218">
            <v>0</v>
          </cell>
        </row>
        <row r="3219">
          <cell r="D3219">
            <v>0</v>
          </cell>
          <cell r="F3219">
            <v>0</v>
          </cell>
          <cell r="G3219">
            <v>0</v>
          </cell>
        </row>
        <row r="3220">
          <cell r="D3220">
            <v>0</v>
          </cell>
          <cell r="F3220">
            <v>0</v>
          </cell>
          <cell r="G3220">
            <v>0</v>
          </cell>
        </row>
        <row r="3221">
          <cell r="D3221">
            <v>0</v>
          </cell>
          <cell r="F3221">
            <v>0</v>
          </cell>
          <cell r="G3221">
            <v>0</v>
          </cell>
        </row>
        <row r="3222">
          <cell r="D3222">
            <v>0</v>
          </cell>
          <cell r="F3222">
            <v>0</v>
          </cell>
          <cell r="G3222">
            <v>0</v>
          </cell>
        </row>
        <row r="3223">
          <cell r="D3223">
            <v>0</v>
          </cell>
          <cell r="F3223">
            <v>0</v>
          </cell>
          <cell r="G3223">
            <v>0</v>
          </cell>
        </row>
        <row r="3224">
          <cell r="D3224">
            <v>0</v>
          </cell>
          <cell r="F3224">
            <v>0</v>
          </cell>
          <cell r="G3224">
            <v>0</v>
          </cell>
        </row>
        <row r="3225">
          <cell r="D3225">
            <v>0</v>
          </cell>
          <cell r="F3225">
            <v>0</v>
          </cell>
          <cell r="G3225">
            <v>0</v>
          </cell>
        </row>
        <row r="3226">
          <cell r="D3226">
            <v>0</v>
          </cell>
          <cell r="F3226">
            <v>0</v>
          </cell>
          <cell r="G3226">
            <v>0</v>
          </cell>
        </row>
        <row r="3227">
          <cell r="D3227">
            <v>0</v>
          </cell>
          <cell r="F3227">
            <v>0</v>
          </cell>
          <cell r="G3227">
            <v>0</v>
          </cell>
        </row>
        <row r="3228">
          <cell r="D3228">
            <v>0</v>
          </cell>
          <cell r="F3228">
            <v>0</v>
          </cell>
          <cell r="G3228">
            <v>0</v>
          </cell>
        </row>
        <row r="3229">
          <cell r="D3229">
            <v>0</v>
          </cell>
          <cell r="F3229">
            <v>0</v>
          </cell>
          <cell r="G3229">
            <v>0</v>
          </cell>
        </row>
        <row r="3230">
          <cell r="D3230">
            <v>0</v>
          </cell>
          <cell r="F3230">
            <v>0</v>
          </cell>
          <cell r="G3230">
            <v>0</v>
          </cell>
        </row>
        <row r="3231">
          <cell r="D3231">
            <v>0</v>
          </cell>
          <cell r="F3231">
            <v>0</v>
          </cell>
          <cell r="G3231">
            <v>0</v>
          </cell>
        </row>
        <row r="3232">
          <cell r="D3232">
            <v>0</v>
          </cell>
          <cell r="F3232">
            <v>0</v>
          </cell>
          <cell r="G3232">
            <v>0</v>
          </cell>
        </row>
        <row r="3233">
          <cell r="D3233">
            <v>0</v>
          </cell>
          <cell r="F3233">
            <v>0</v>
          </cell>
          <cell r="G3233">
            <v>0</v>
          </cell>
        </row>
        <row r="3234">
          <cell r="D3234">
            <v>0</v>
          </cell>
          <cell r="F3234">
            <v>0</v>
          </cell>
          <cell r="G3234">
            <v>0</v>
          </cell>
        </row>
        <row r="3235">
          <cell r="D3235">
            <v>0</v>
          </cell>
          <cell r="F3235">
            <v>0</v>
          </cell>
          <cell r="G3235">
            <v>0</v>
          </cell>
        </row>
        <row r="3236">
          <cell r="D3236">
            <v>0</v>
          </cell>
          <cell r="F3236">
            <v>0</v>
          </cell>
          <cell r="G3236">
            <v>0</v>
          </cell>
        </row>
        <row r="3237">
          <cell r="D3237">
            <v>0</v>
          </cell>
          <cell r="F3237">
            <v>0</v>
          </cell>
          <cell r="G3237">
            <v>0</v>
          </cell>
        </row>
        <row r="3238">
          <cell r="D3238">
            <v>0</v>
          </cell>
          <cell r="F3238">
            <v>0</v>
          </cell>
          <cell r="G3238">
            <v>0</v>
          </cell>
        </row>
        <row r="3239">
          <cell r="D3239">
            <v>0</v>
          </cell>
          <cell r="F3239">
            <v>0</v>
          </cell>
          <cell r="G3239">
            <v>0</v>
          </cell>
        </row>
        <row r="3240">
          <cell r="D3240">
            <v>0</v>
          </cell>
          <cell r="F3240">
            <v>0</v>
          </cell>
          <cell r="G3240">
            <v>0</v>
          </cell>
        </row>
        <row r="3241">
          <cell r="D3241">
            <v>0</v>
          </cell>
          <cell r="F3241">
            <v>0</v>
          </cell>
          <cell r="G3241">
            <v>0</v>
          </cell>
        </row>
        <row r="3242">
          <cell r="D3242">
            <v>0</v>
          </cell>
          <cell r="F3242">
            <v>0</v>
          </cell>
          <cell r="G3242">
            <v>0</v>
          </cell>
        </row>
        <row r="3243">
          <cell r="D3243">
            <v>0</v>
          </cell>
          <cell r="F3243">
            <v>0</v>
          </cell>
          <cell r="G3243">
            <v>0</v>
          </cell>
        </row>
        <row r="3244">
          <cell r="D3244">
            <v>0</v>
          </cell>
          <cell r="F3244">
            <v>0</v>
          </cell>
          <cell r="G3244">
            <v>0</v>
          </cell>
        </row>
        <row r="3245">
          <cell r="D3245">
            <v>0</v>
          </cell>
          <cell r="F3245">
            <v>0</v>
          </cell>
          <cell r="G3245">
            <v>0</v>
          </cell>
        </row>
        <row r="3246">
          <cell r="D3246">
            <v>0</v>
          </cell>
          <cell r="F3246">
            <v>0</v>
          </cell>
          <cell r="G3246">
            <v>0</v>
          </cell>
        </row>
        <row r="3247">
          <cell r="D3247">
            <v>0</v>
          </cell>
          <cell r="F3247">
            <v>0</v>
          </cell>
          <cell r="G3247">
            <v>0</v>
          </cell>
        </row>
        <row r="3248">
          <cell r="D3248">
            <v>0</v>
          </cell>
          <cell r="F3248">
            <v>0</v>
          </cell>
          <cell r="G3248">
            <v>0</v>
          </cell>
        </row>
        <row r="3249">
          <cell r="D3249">
            <v>0</v>
          </cell>
          <cell r="F3249">
            <v>0</v>
          </cell>
          <cell r="G3249">
            <v>0</v>
          </cell>
        </row>
        <row r="3250">
          <cell r="D3250">
            <v>0</v>
          </cell>
          <cell r="F3250">
            <v>0</v>
          </cell>
          <cell r="G3250">
            <v>0</v>
          </cell>
        </row>
        <row r="3251">
          <cell r="D3251">
            <v>0</v>
          </cell>
          <cell r="F3251">
            <v>0</v>
          </cell>
          <cell r="G3251">
            <v>0</v>
          </cell>
        </row>
        <row r="3252">
          <cell r="D3252">
            <v>0</v>
          </cell>
          <cell r="F3252">
            <v>0</v>
          </cell>
          <cell r="G3252">
            <v>0</v>
          </cell>
        </row>
        <row r="3253">
          <cell r="D3253">
            <v>0</v>
          </cell>
          <cell r="F3253">
            <v>0</v>
          </cell>
          <cell r="G3253">
            <v>0</v>
          </cell>
        </row>
        <row r="3254">
          <cell r="D3254">
            <v>0</v>
          </cell>
          <cell r="F3254">
            <v>0</v>
          </cell>
          <cell r="G3254">
            <v>0</v>
          </cell>
        </row>
        <row r="3255">
          <cell r="D3255">
            <v>0</v>
          </cell>
          <cell r="F3255">
            <v>0</v>
          </cell>
          <cell r="G3255">
            <v>0</v>
          </cell>
        </row>
        <row r="3256">
          <cell r="D3256">
            <v>0</v>
          </cell>
          <cell r="F3256">
            <v>0</v>
          </cell>
          <cell r="G3256">
            <v>0</v>
          </cell>
        </row>
        <row r="3257">
          <cell r="D3257">
            <v>0</v>
          </cell>
          <cell r="F3257">
            <v>0</v>
          </cell>
          <cell r="G3257">
            <v>0</v>
          </cell>
        </row>
        <row r="3258">
          <cell r="D3258">
            <v>0</v>
          </cell>
          <cell r="F3258">
            <v>0</v>
          </cell>
          <cell r="G3258">
            <v>0</v>
          </cell>
        </row>
        <row r="3259">
          <cell r="D3259">
            <v>0</v>
          </cell>
          <cell r="F3259">
            <v>0</v>
          </cell>
          <cell r="G3259">
            <v>0</v>
          </cell>
        </row>
        <row r="3260">
          <cell r="D3260">
            <v>0</v>
          </cell>
          <cell r="F3260">
            <v>0</v>
          </cell>
          <cell r="G3260">
            <v>0</v>
          </cell>
        </row>
        <row r="3261">
          <cell r="D3261">
            <v>0</v>
          </cell>
          <cell r="F3261">
            <v>0</v>
          </cell>
          <cell r="G3261">
            <v>0</v>
          </cell>
        </row>
        <row r="3262">
          <cell r="D3262">
            <v>0</v>
          </cell>
          <cell r="F3262">
            <v>0</v>
          </cell>
          <cell r="G3262">
            <v>0</v>
          </cell>
        </row>
        <row r="3263">
          <cell r="D3263">
            <v>0</v>
          </cell>
          <cell r="F3263">
            <v>0</v>
          </cell>
          <cell r="G3263">
            <v>0</v>
          </cell>
        </row>
        <row r="3264">
          <cell r="D3264">
            <v>0</v>
          </cell>
          <cell r="F3264">
            <v>0</v>
          </cell>
          <cell r="G3264">
            <v>0</v>
          </cell>
        </row>
        <row r="3265">
          <cell r="D3265">
            <v>0</v>
          </cell>
          <cell r="F3265">
            <v>0</v>
          </cell>
          <cell r="G3265">
            <v>0</v>
          </cell>
        </row>
        <row r="3266">
          <cell r="D3266">
            <v>0</v>
          </cell>
          <cell r="F3266">
            <v>0</v>
          </cell>
          <cell r="G3266">
            <v>0</v>
          </cell>
        </row>
        <row r="3267">
          <cell r="D3267">
            <v>0</v>
          </cell>
          <cell r="F3267">
            <v>0</v>
          </cell>
          <cell r="G3267">
            <v>0</v>
          </cell>
        </row>
        <row r="3268">
          <cell r="D3268">
            <v>0</v>
          </cell>
          <cell r="F3268">
            <v>0</v>
          </cell>
          <cell r="G3268">
            <v>0</v>
          </cell>
        </row>
        <row r="3269">
          <cell r="D3269">
            <v>0</v>
          </cell>
          <cell r="F3269">
            <v>0</v>
          </cell>
          <cell r="G3269">
            <v>0</v>
          </cell>
        </row>
        <row r="3270">
          <cell r="D3270">
            <v>0</v>
          </cell>
          <cell r="F3270">
            <v>0</v>
          </cell>
          <cell r="G3270">
            <v>0</v>
          </cell>
        </row>
        <row r="3271">
          <cell r="D3271">
            <v>0</v>
          </cell>
          <cell r="F3271">
            <v>0</v>
          </cell>
          <cell r="G3271">
            <v>0</v>
          </cell>
        </row>
        <row r="3272">
          <cell r="D3272">
            <v>0</v>
          </cell>
          <cell r="F3272">
            <v>0</v>
          </cell>
          <cell r="G3272">
            <v>0</v>
          </cell>
        </row>
        <row r="3273">
          <cell r="D3273">
            <v>0</v>
          </cell>
          <cell r="F3273">
            <v>0</v>
          </cell>
          <cell r="G3273">
            <v>0</v>
          </cell>
        </row>
        <row r="3274">
          <cell r="D3274">
            <v>0</v>
          </cell>
          <cell r="F3274">
            <v>0</v>
          </cell>
          <cell r="G3274">
            <v>0</v>
          </cell>
        </row>
        <row r="3275">
          <cell r="D3275">
            <v>0</v>
          </cell>
          <cell r="F3275">
            <v>0</v>
          </cell>
          <cell r="G3275">
            <v>0</v>
          </cell>
        </row>
        <row r="3276">
          <cell r="D3276">
            <v>0</v>
          </cell>
          <cell r="F3276">
            <v>0</v>
          </cell>
          <cell r="G3276">
            <v>0</v>
          </cell>
        </row>
        <row r="3277">
          <cell r="D3277">
            <v>0</v>
          </cell>
          <cell r="F3277">
            <v>0</v>
          </cell>
          <cell r="G3277">
            <v>0</v>
          </cell>
        </row>
        <row r="3278">
          <cell r="D3278">
            <v>0</v>
          </cell>
          <cell r="F3278">
            <v>0</v>
          </cell>
          <cell r="G3278">
            <v>0</v>
          </cell>
        </row>
        <row r="3279">
          <cell r="D3279">
            <v>0</v>
          </cell>
          <cell r="F3279">
            <v>0</v>
          </cell>
          <cell r="G3279">
            <v>0</v>
          </cell>
        </row>
        <row r="3280">
          <cell r="D3280">
            <v>0</v>
          </cell>
          <cell r="F3280">
            <v>0</v>
          </cell>
          <cell r="G3280">
            <v>0</v>
          </cell>
        </row>
        <row r="3281">
          <cell r="D3281">
            <v>0</v>
          </cell>
          <cell r="F3281">
            <v>0</v>
          </cell>
          <cell r="G3281">
            <v>0</v>
          </cell>
        </row>
        <row r="3282">
          <cell r="D3282">
            <v>0</v>
          </cell>
          <cell r="F3282">
            <v>0</v>
          </cell>
          <cell r="G3282">
            <v>0</v>
          </cell>
        </row>
        <row r="3283">
          <cell r="D3283">
            <v>0</v>
          </cell>
          <cell r="F3283">
            <v>0</v>
          </cell>
          <cell r="G3283">
            <v>0</v>
          </cell>
        </row>
        <row r="3284">
          <cell r="D3284">
            <v>0</v>
          </cell>
          <cell r="F3284">
            <v>0</v>
          </cell>
          <cell r="G3284">
            <v>0</v>
          </cell>
        </row>
        <row r="3285">
          <cell r="D3285">
            <v>0</v>
          </cell>
          <cell r="F3285">
            <v>0</v>
          </cell>
          <cell r="G3285">
            <v>0</v>
          </cell>
        </row>
        <row r="3286">
          <cell r="D3286">
            <v>0</v>
          </cell>
          <cell r="F3286">
            <v>0</v>
          </cell>
          <cell r="G3286">
            <v>0</v>
          </cell>
        </row>
        <row r="3287">
          <cell r="D3287">
            <v>0</v>
          </cell>
          <cell r="F3287">
            <v>0</v>
          </cell>
          <cell r="G3287">
            <v>0</v>
          </cell>
        </row>
        <row r="3288">
          <cell r="D3288">
            <v>0</v>
          </cell>
          <cell r="F3288">
            <v>0</v>
          </cell>
          <cell r="G3288">
            <v>0</v>
          </cell>
        </row>
        <row r="3289">
          <cell r="D3289">
            <v>0</v>
          </cell>
          <cell r="F3289">
            <v>0</v>
          </cell>
          <cell r="G3289">
            <v>0</v>
          </cell>
        </row>
        <row r="3290">
          <cell r="D3290">
            <v>0</v>
          </cell>
          <cell r="F3290">
            <v>0</v>
          </cell>
          <cell r="G3290">
            <v>0</v>
          </cell>
        </row>
        <row r="3291">
          <cell r="D3291">
            <v>0</v>
          </cell>
          <cell r="F3291">
            <v>0</v>
          </cell>
          <cell r="G3291">
            <v>0</v>
          </cell>
        </row>
        <row r="3292">
          <cell r="D3292">
            <v>0</v>
          </cell>
          <cell r="F3292">
            <v>0</v>
          </cell>
          <cell r="G3292">
            <v>0</v>
          </cell>
        </row>
        <row r="3293">
          <cell r="D3293">
            <v>0</v>
          </cell>
          <cell r="F3293">
            <v>0</v>
          </cell>
          <cell r="G3293">
            <v>0</v>
          </cell>
        </row>
        <row r="3294">
          <cell r="D3294">
            <v>0</v>
          </cell>
          <cell r="F3294">
            <v>0</v>
          </cell>
          <cell r="G3294">
            <v>0</v>
          </cell>
        </row>
        <row r="3295">
          <cell r="D3295">
            <v>0</v>
          </cell>
          <cell r="F3295">
            <v>0</v>
          </cell>
          <cell r="G3295">
            <v>0</v>
          </cell>
        </row>
        <row r="3296">
          <cell r="D3296">
            <v>0</v>
          </cell>
          <cell r="F3296">
            <v>0</v>
          </cell>
          <cell r="G3296">
            <v>0</v>
          </cell>
        </row>
        <row r="3297">
          <cell r="D3297">
            <v>0</v>
          </cell>
          <cell r="F3297">
            <v>0</v>
          </cell>
          <cell r="G3297">
            <v>0</v>
          </cell>
        </row>
        <row r="3298">
          <cell r="D3298">
            <v>0</v>
          </cell>
          <cell r="F3298">
            <v>0</v>
          </cell>
          <cell r="G3298">
            <v>0</v>
          </cell>
        </row>
        <row r="3299">
          <cell r="D3299">
            <v>0</v>
          </cell>
          <cell r="F3299">
            <v>0</v>
          </cell>
          <cell r="G3299">
            <v>0</v>
          </cell>
        </row>
        <row r="3300">
          <cell r="D3300">
            <v>0</v>
          </cell>
          <cell r="F3300">
            <v>0</v>
          </cell>
          <cell r="G3300">
            <v>0</v>
          </cell>
        </row>
        <row r="3301">
          <cell r="D3301">
            <v>0</v>
          </cell>
          <cell r="F3301">
            <v>0</v>
          </cell>
          <cell r="G3301">
            <v>0</v>
          </cell>
        </row>
        <row r="3302">
          <cell r="D3302">
            <v>0</v>
          </cell>
          <cell r="F3302">
            <v>0</v>
          </cell>
          <cell r="G3302">
            <v>0</v>
          </cell>
        </row>
        <row r="3303">
          <cell r="D3303">
            <v>0</v>
          </cell>
          <cell r="F3303">
            <v>0</v>
          </cell>
          <cell r="G3303">
            <v>0</v>
          </cell>
        </row>
        <row r="3304">
          <cell r="D3304">
            <v>0</v>
          </cell>
          <cell r="F3304">
            <v>0</v>
          </cell>
          <cell r="G3304">
            <v>0</v>
          </cell>
        </row>
        <row r="3305">
          <cell r="D3305">
            <v>0</v>
          </cell>
          <cell r="F3305">
            <v>0</v>
          </cell>
          <cell r="G3305">
            <v>0</v>
          </cell>
        </row>
        <row r="3306">
          <cell r="D3306">
            <v>0</v>
          </cell>
          <cell r="F3306">
            <v>0</v>
          </cell>
          <cell r="G3306">
            <v>0</v>
          </cell>
        </row>
        <row r="3307">
          <cell r="D3307">
            <v>0</v>
          </cell>
          <cell r="F3307">
            <v>0</v>
          </cell>
          <cell r="G3307">
            <v>0</v>
          </cell>
        </row>
        <row r="3308">
          <cell r="D3308">
            <v>0</v>
          </cell>
          <cell r="F3308">
            <v>0</v>
          </cell>
          <cell r="G3308">
            <v>0</v>
          </cell>
        </row>
        <row r="3309">
          <cell r="D3309">
            <v>0</v>
          </cell>
          <cell r="F3309">
            <v>0</v>
          </cell>
          <cell r="G3309">
            <v>0</v>
          </cell>
        </row>
        <row r="3310">
          <cell r="D3310">
            <v>0</v>
          </cell>
          <cell r="F3310">
            <v>0</v>
          </cell>
          <cell r="G3310">
            <v>0</v>
          </cell>
        </row>
        <row r="3311">
          <cell r="D3311">
            <v>0</v>
          </cell>
          <cell r="F3311">
            <v>0</v>
          </cell>
          <cell r="G3311">
            <v>0</v>
          </cell>
        </row>
        <row r="3312">
          <cell r="D3312">
            <v>0</v>
          </cell>
          <cell r="F3312">
            <v>0</v>
          </cell>
          <cell r="G3312">
            <v>0</v>
          </cell>
        </row>
        <row r="3313">
          <cell r="D3313">
            <v>0</v>
          </cell>
          <cell r="F3313">
            <v>0</v>
          </cell>
          <cell r="G3313">
            <v>0</v>
          </cell>
        </row>
        <row r="3314">
          <cell r="D3314">
            <v>0</v>
          </cell>
          <cell r="F3314">
            <v>0</v>
          </cell>
          <cell r="G3314">
            <v>0</v>
          </cell>
        </row>
        <row r="3315">
          <cell r="D3315">
            <v>0</v>
          </cell>
          <cell r="F3315">
            <v>0</v>
          </cell>
          <cell r="G3315">
            <v>0</v>
          </cell>
        </row>
        <row r="3316">
          <cell r="D3316">
            <v>0</v>
          </cell>
          <cell r="F3316">
            <v>0</v>
          </cell>
          <cell r="G3316">
            <v>0</v>
          </cell>
        </row>
        <row r="3317">
          <cell r="D3317">
            <v>0</v>
          </cell>
          <cell r="F3317">
            <v>0</v>
          </cell>
          <cell r="G3317">
            <v>0</v>
          </cell>
        </row>
        <row r="3318">
          <cell r="D3318">
            <v>0</v>
          </cell>
          <cell r="F3318">
            <v>0</v>
          </cell>
          <cell r="G3318">
            <v>0</v>
          </cell>
        </row>
        <row r="3319">
          <cell r="D3319">
            <v>0</v>
          </cell>
          <cell r="F3319">
            <v>0</v>
          </cell>
          <cell r="G3319">
            <v>0</v>
          </cell>
        </row>
        <row r="3320">
          <cell r="D3320">
            <v>0</v>
          </cell>
          <cell r="F3320">
            <v>0</v>
          </cell>
          <cell r="G3320">
            <v>0</v>
          </cell>
        </row>
        <row r="3321">
          <cell r="D3321">
            <v>0</v>
          </cell>
          <cell r="F3321">
            <v>0</v>
          </cell>
          <cell r="G3321">
            <v>0</v>
          </cell>
        </row>
        <row r="3322">
          <cell r="D3322">
            <v>0</v>
          </cell>
          <cell r="F3322">
            <v>0</v>
          </cell>
          <cell r="G3322">
            <v>0</v>
          </cell>
        </row>
        <row r="3323">
          <cell r="D3323">
            <v>0</v>
          </cell>
          <cell r="F3323">
            <v>0</v>
          </cell>
          <cell r="G3323">
            <v>0</v>
          </cell>
        </row>
        <row r="3324">
          <cell r="D3324">
            <v>0</v>
          </cell>
          <cell r="F3324">
            <v>0</v>
          </cell>
          <cell r="G3324">
            <v>0</v>
          </cell>
        </row>
        <row r="3325">
          <cell r="D3325">
            <v>0</v>
          </cell>
          <cell r="F3325">
            <v>0</v>
          </cell>
          <cell r="G3325">
            <v>0</v>
          </cell>
        </row>
        <row r="3326">
          <cell r="D3326">
            <v>0</v>
          </cell>
          <cell r="F3326">
            <v>0</v>
          </cell>
          <cell r="G3326">
            <v>0</v>
          </cell>
        </row>
        <row r="3327">
          <cell r="D3327">
            <v>0</v>
          </cell>
          <cell r="F3327">
            <v>0</v>
          </cell>
          <cell r="G3327">
            <v>0</v>
          </cell>
        </row>
        <row r="3328">
          <cell r="D3328">
            <v>0</v>
          </cell>
          <cell r="F3328">
            <v>0</v>
          </cell>
          <cell r="G3328">
            <v>0</v>
          </cell>
        </row>
        <row r="3329">
          <cell r="D3329">
            <v>0</v>
          </cell>
          <cell r="F3329">
            <v>0</v>
          </cell>
          <cell r="G3329">
            <v>0</v>
          </cell>
        </row>
        <row r="3330">
          <cell r="D3330">
            <v>0</v>
          </cell>
          <cell r="F3330">
            <v>0</v>
          </cell>
          <cell r="G3330">
            <v>0</v>
          </cell>
        </row>
        <row r="3331">
          <cell r="D3331">
            <v>0</v>
          </cell>
          <cell r="F3331">
            <v>0</v>
          </cell>
          <cell r="G3331">
            <v>0</v>
          </cell>
        </row>
        <row r="3332">
          <cell r="D3332">
            <v>0</v>
          </cell>
          <cell r="F3332">
            <v>0</v>
          </cell>
          <cell r="G3332">
            <v>0</v>
          </cell>
        </row>
        <row r="3333">
          <cell r="D3333">
            <v>0</v>
          </cell>
          <cell r="F3333">
            <v>0</v>
          </cell>
          <cell r="G3333">
            <v>0</v>
          </cell>
        </row>
        <row r="3334">
          <cell r="D3334">
            <v>0</v>
          </cell>
          <cell r="F3334">
            <v>0</v>
          </cell>
          <cell r="G3334">
            <v>0</v>
          </cell>
        </row>
        <row r="3335">
          <cell r="D3335">
            <v>0</v>
          </cell>
          <cell r="F3335">
            <v>0</v>
          </cell>
          <cell r="G3335">
            <v>0</v>
          </cell>
        </row>
        <row r="3336">
          <cell r="D3336">
            <v>0</v>
          </cell>
          <cell r="F3336">
            <v>0</v>
          </cell>
          <cell r="G3336">
            <v>0</v>
          </cell>
        </row>
        <row r="3337">
          <cell r="D3337">
            <v>0</v>
          </cell>
          <cell r="F3337">
            <v>0</v>
          </cell>
          <cell r="G3337">
            <v>0</v>
          </cell>
        </row>
        <row r="3338">
          <cell r="D3338">
            <v>0</v>
          </cell>
          <cell r="F3338">
            <v>0</v>
          </cell>
          <cell r="G3338">
            <v>0</v>
          </cell>
        </row>
        <row r="3339">
          <cell r="D3339">
            <v>0</v>
          </cell>
          <cell r="F3339">
            <v>0</v>
          </cell>
          <cell r="G3339">
            <v>0</v>
          </cell>
        </row>
        <row r="3340">
          <cell r="D3340">
            <v>0</v>
          </cell>
          <cell r="F3340">
            <v>0</v>
          </cell>
          <cell r="G3340">
            <v>0</v>
          </cell>
        </row>
        <row r="3341">
          <cell r="D3341">
            <v>0</v>
          </cell>
          <cell r="F3341">
            <v>0</v>
          </cell>
          <cell r="G3341">
            <v>0</v>
          </cell>
        </row>
        <row r="3342">
          <cell r="D3342">
            <v>0</v>
          </cell>
          <cell r="F3342">
            <v>0</v>
          </cell>
          <cell r="G3342">
            <v>0</v>
          </cell>
        </row>
        <row r="3343">
          <cell r="D3343">
            <v>0</v>
          </cell>
          <cell r="F3343">
            <v>0</v>
          </cell>
          <cell r="G3343">
            <v>0</v>
          </cell>
        </row>
        <row r="3344">
          <cell r="D3344">
            <v>0</v>
          </cell>
          <cell r="F3344">
            <v>0</v>
          </cell>
          <cell r="G3344">
            <v>0</v>
          </cell>
        </row>
        <row r="3345">
          <cell r="D3345">
            <v>0</v>
          </cell>
          <cell r="F3345">
            <v>0</v>
          </cell>
          <cell r="G3345">
            <v>0</v>
          </cell>
        </row>
        <row r="3346">
          <cell r="D3346">
            <v>0</v>
          </cell>
          <cell r="F3346">
            <v>0</v>
          </cell>
          <cell r="G3346">
            <v>0</v>
          </cell>
        </row>
        <row r="3347">
          <cell r="D3347">
            <v>0</v>
          </cell>
          <cell r="F3347">
            <v>0</v>
          </cell>
          <cell r="G3347">
            <v>0</v>
          </cell>
        </row>
        <row r="3348">
          <cell r="D3348">
            <v>0</v>
          </cell>
          <cell r="F3348">
            <v>0</v>
          </cell>
          <cell r="G3348">
            <v>0</v>
          </cell>
        </row>
        <row r="3349">
          <cell r="D3349">
            <v>0</v>
          </cell>
          <cell r="F3349">
            <v>0</v>
          </cell>
          <cell r="G3349">
            <v>0</v>
          </cell>
        </row>
        <row r="3350">
          <cell r="D3350">
            <v>0</v>
          </cell>
          <cell r="F3350">
            <v>0</v>
          </cell>
          <cell r="G3350">
            <v>0</v>
          </cell>
        </row>
        <row r="3351">
          <cell r="D3351">
            <v>0</v>
          </cell>
          <cell r="F3351">
            <v>0</v>
          </cell>
          <cell r="G3351">
            <v>0</v>
          </cell>
        </row>
        <row r="3352">
          <cell r="D3352">
            <v>0</v>
          </cell>
          <cell r="F3352">
            <v>0</v>
          </cell>
          <cell r="G3352">
            <v>0</v>
          </cell>
        </row>
        <row r="3353">
          <cell r="D3353">
            <v>0</v>
          </cell>
          <cell r="F3353">
            <v>0</v>
          </cell>
          <cell r="G3353">
            <v>0</v>
          </cell>
        </row>
        <row r="3354">
          <cell r="D3354">
            <v>0</v>
          </cell>
          <cell r="F3354">
            <v>0</v>
          </cell>
          <cell r="G3354">
            <v>0</v>
          </cell>
        </row>
        <row r="3355">
          <cell r="D3355">
            <v>0</v>
          </cell>
          <cell r="F3355">
            <v>0</v>
          </cell>
          <cell r="G3355">
            <v>0</v>
          </cell>
        </row>
        <row r="3356">
          <cell r="D3356">
            <v>0</v>
          </cell>
          <cell r="F3356">
            <v>0</v>
          </cell>
          <cell r="G3356">
            <v>0</v>
          </cell>
        </row>
        <row r="3357">
          <cell r="D3357">
            <v>0</v>
          </cell>
          <cell r="F3357">
            <v>0</v>
          </cell>
          <cell r="G3357">
            <v>0</v>
          </cell>
        </row>
        <row r="3358">
          <cell r="D3358">
            <v>0</v>
          </cell>
          <cell r="F3358">
            <v>0</v>
          </cell>
          <cell r="G3358">
            <v>0</v>
          </cell>
        </row>
        <row r="3359">
          <cell r="D3359">
            <v>0</v>
          </cell>
          <cell r="F3359">
            <v>0</v>
          </cell>
          <cell r="G3359">
            <v>0</v>
          </cell>
        </row>
        <row r="3360">
          <cell r="D3360">
            <v>0</v>
          </cell>
          <cell r="F3360">
            <v>0</v>
          </cell>
          <cell r="G3360">
            <v>0</v>
          </cell>
        </row>
        <row r="3361">
          <cell r="D3361">
            <v>0</v>
          </cell>
          <cell r="F3361">
            <v>0</v>
          </cell>
          <cell r="G3361">
            <v>0</v>
          </cell>
        </row>
        <row r="3362">
          <cell r="D3362">
            <v>0</v>
          </cell>
          <cell r="F3362">
            <v>0</v>
          </cell>
          <cell r="G3362">
            <v>0</v>
          </cell>
        </row>
        <row r="3363">
          <cell r="D3363">
            <v>0</v>
          </cell>
          <cell r="F3363">
            <v>0</v>
          </cell>
          <cell r="G3363">
            <v>0</v>
          </cell>
        </row>
        <row r="3364">
          <cell r="D3364">
            <v>0</v>
          </cell>
          <cell r="F3364">
            <v>0</v>
          </cell>
          <cell r="G3364">
            <v>0</v>
          </cell>
        </row>
        <row r="3365">
          <cell r="D3365">
            <v>0</v>
          </cell>
          <cell r="F3365">
            <v>0</v>
          </cell>
          <cell r="G3365">
            <v>0</v>
          </cell>
        </row>
        <row r="3366">
          <cell r="D3366">
            <v>0</v>
          </cell>
          <cell r="F3366">
            <v>0</v>
          </cell>
          <cell r="G3366">
            <v>0</v>
          </cell>
        </row>
        <row r="3367">
          <cell r="D3367">
            <v>0</v>
          </cell>
          <cell r="F3367">
            <v>0</v>
          </cell>
          <cell r="G3367">
            <v>0</v>
          </cell>
        </row>
        <row r="3368">
          <cell r="D3368">
            <v>0</v>
          </cell>
          <cell r="F3368">
            <v>0</v>
          </cell>
          <cell r="G3368">
            <v>0</v>
          </cell>
        </row>
        <row r="3369">
          <cell r="D3369">
            <v>0</v>
          </cell>
          <cell r="F3369">
            <v>0</v>
          </cell>
          <cell r="G3369">
            <v>0</v>
          </cell>
        </row>
        <row r="3370">
          <cell r="D3370">
            <v>0</v>
          </cell>
          <cell r="F3370">
            <v>0</v>
          </cell>
          <cell r="G3370">
            <v>0</v>
          </cell>
        </row>
        <row r="3371">
          <cell r="D3371">
            <v>0</v>
          </cell>
          <cell r="F3371">
            <v>0</v>
          </cell>
          <cell r="G3371">
            <v>0</v>
          </cell>
        </row>
        <row r="3372">
          <cell r="D3372">
            <v>0</v>
          </cell>
          <cell r="F3372">
            <v>0</v>
          </cell>
          <cell r="G3372">
            <v>0</v>
          </cell>
        </row>
        <row r="3373">
          <cell r="D3373">
            <v>0</v>
          </cell>
          <cell r="F3373">
            <v>0</v>
          </cell>
          <cell r="G3373">
            <v>0</v>
          </cell>
        </row>
        <row r="3374">
          <cell r="D3374">
            <v>0</v>
          </cell>
          <cell r="F3374">
            <v>0</v>
          </cell>
          <cell r="G3374">
            <v>0</v>
          </cell>
        </row>
        <row r="3375">
          <cell r="D3375">
            <v>0</v>
          </cell>
          <cell r="F3375">
            <v>0</v>
          </cell>
          <cell r="G3375">
            <v>0</v>
          </cell>
        </row>
        <row r="3376">
          <cell r="D3376">
            <v>0</v>
          </cell>
          <cell r="F3376">
            <v>0</v>
          </cell>
          <cell r="G3376">
            <v>0</v>
          </cell>
        </row>
        <row r="3377">
          <cell r="D3377">
            <v>0</v>
          </cell>
          <cell r="F3377">
            <v>0</v>
          </cell>
          <cell r="G3377">
            <v>0</v>
          </cell>
        </row>
        <row r="3378">
          <cell r="D3378">
            <v>0</v>
          </cell>
          <cell r="F3378">
            <v>0</v>
          </cell>
          <cell r="G3378">
            <v>0</v>
          </cell>
        </row>
        <row r="3379">
          <cell r="D3379">
            <v>0</v>
          </cell>
          <cell r="F3379">
            <v>0</v>
          </cell>
          <cell r="G3379">
            <v>0</v>
          </cell>
        </row>
        <row r="3380">
          <cell r="D3380">
            <v>0</v>
          </cell>
          <cell r="F3380">
            <v>0</v>
          </cell>
          <cell r="G3380">
            <v>0</v>
          </cell>
        </row>
        <row r="3381">
          <cell r="D3381">
            <v>0</v>
          </cell>
          <cell r="F3381">
            <v>0</v>
          </cell>
          <cell r="G3381">
            <v>0</v>
          </cell>
        </row>
        <row r="3382">
          <cell r="D3382">
            <v>0</v>
          </cell>
          <cell r="F3382">
            <v>0</v>
          </cell>
          <cell r="G3382">
            <v>0</v>
          </cell>
        </row>
        <row r="3383">
          <cell r="D3383">
            <v>0</v>
          </cell>
          <cell r="F3383">
            <v>0</v>
          </cell>
          <cell r="G3383">
            <v>0</v>
          </cell>
        </row>
        <row r="3384">
          <cell r="D3384">
            <v>0</v>
          </cell>
          <cell r="F3384">
            <v>0</v>
          </cell>
          <cell r="G3384">
            <v>0</v>
          </cell>
        </row>
        <row r="3385">
          <cell r="D3385">
            <v>0</v>
          </cell>
          <cell r="F3385">
            <v>0</v>
          </cell>
          <cell r="G3385">
            <v>0</v>
          </cell>
        </row>
        <row r="3386">
          <cell r="D3386">
            <v>0</v>
          </cell>
          <cell r="F3386">
            <v>0</v>
          </cell>
          <cell r="G3386">
            <v>0</v>
          </cell>
        </row>
        <row r="3387">
          <cell r="D3387">
            <v>0</v>
          </cell>
          <cell r="F3387">
            <v>0</v>
          </cell>
          <cell r="G3387">
            <v>0</v>
          </cell>
        </row>
        <row r="3388">
          <cell r="D3388">
            <v>0</v>
          </cell>
          <cell r="F3388">
            <v>0</v>
          </cell>
          <cell r="G3388">
            <v>0</v>
          </cell>
        </row>
        <row r="3389">
          <cell r="D3389">
            <v>0</v>
          </cell>
          <cell r="F3389">
            <v>0</v>
          </cell>
          <cell r="G3389">
            <v>0</v>
          </cell>
        </row>
        <row r="3390">
          <cell r="D3390">
            <v>0</v>
          </cell>
          <cell r="F3390">
            <v>0</v>
          </cell>
          <cell r="G3390">
            <v>0</v>
          </cell>
        </row>
        <row r="3391">
          <cell r="D3391">
            <v>0</v>
          </cell>
          <cell r="F3391">
            <v>0</v>
          </cell>
          <cell r="G3391">
            <v>0</v>
          </cell>
        </row>
        <row r="3392">
          <cell r="D3392">
            <v>0</v>
          </cell>
          <cell r="F3392">
            <v>0</v>
          </cell>
          <cell r="G3392">
            <v>0</v>
          </cell>
        </row>
        <row r="3393">
          <cell r="D3393">
            <v>0</v>
          </cell>
          <cell r="F3393">
            <v>0</v>
          </cell>
          <cell r="G3393">
            <v>0</v>
          </cell>
        </row>
        <row r="3394">
          <cell r="D3394">
            <v>0</v>
          </cell>
          <cell r="F3394">
            <v>0</v>
          </cell>
          <cell r="G3394">
            <v>0</v>
          </cell>
        </row>
        <row r="3395">
          <cell r="D3395">
            <v>0</v>
          </cell>
          <cell r="F3395">
            <v>0</v>
          </cell>
          <cell r="G3395">
            <v>0</v>
          </cell>
        </row>
        <row r="3396">
          <cell r="D3396">
            <v>0</v>
          </cell>
          <cell r="F3396">
            <v>0</v>
          </cell>
          <cell r="G3396">
            <v>0</v>
          </cell>
        </row>
        <row r="3397">
          <cell r="D3397">
            <v>0</v>
          </cell>
          <cell r="F3397">
            <v>0</v>
          </cell>
          <cell r="G3397">
            <v>0</v>
          </cell>
        </row>
        <row r="3398">
          <cell r="D3398">
            <v>0</v>
          </cell>
          <cell r="F3398">
            <v>0</v>
          </cell>
          <cell r="G3398">
            <v>0</v>
          </cell>
        </row>
        <row r="3399">
          <cell r="D3399">
            <v>0</v>
          </cell>
          <cell r="F3399">
            <v>0</v>
          </cell>
          <cell r="G3399">
            <v>0</v>
          </cell>
        </row>
        <row r="3400">
          <cell r="D3400">
            <v>0</v>
          </cell>
          <cell r="F3400">
            <v>0</v>
          </cell>
          <cell r="G3400">
            <v>0</v>
          </cell>
        </row>
        <row r="3401">
          <cell r="D3401">
            <v>0</v>
          </cell>
          <cell r="F3401">
            <v>0</v>
          </cell>
          <cell r="G3401">
            <v>0</v>
          </cell>
        </row>
        <row r="3402">
          <cell r="D3402">
            <v>0</v>
          </cell>
          <cell r="F3402">
            <v>0</v>
          </cell>
          <cell r="G3402">
            <v>0</v>
          </cell>
        </row>
        <row r="3403">
          <cell r="D3403">
            <v>0</v>
          </cell>
          <cell r="F3403">
            <v>0</v>
          </cell>
          <cell r="G3403">
            <v>0</v>
          </cell>
        </row>
        <row r="3404">
          <cell r="D3404">
            <v>0</v>
          </cell>
          <cell r="F3404">
            <v>0</v>
          </cell>
          <cell r="G3404">
            <v>0</v>
          </cell>
        </row>
        <row r="3405">
          <cell r="D3405">
            <v>0</v>
          </cell>
          <cell r="F3405">
            <v>0</v>
          </cell>
          <cell r="G3405">
            <v>0</v>
          </cell>
        </row>
        <row r="3406">
          <cell r="D3406">
            <v>0</v>
          </cell>
          <cell r="F3406">
            <v>0</v>
          </cell>
          <cell r="G3406">
            <v>0</v>
          </cell>
        </row>
        <row r="3407">
          <cell r="D3407">
            <v>0</v>
          </cell>
          <cell r="F3407">
            <v>0</v>
          </cell>
          <cell r="G3407">
            <v>0</v>
          </cell>
        </row>
        <row r="3408">
          <cell r="D3408">
            <v>0</v>
          </cell>
          <cell r="F3408">
            <v>0</v>
          </cell>
          <cell r="G3408">
            <v>0</v>
          </cell>
        </row>
        <row r="3409">
          <cell r="D3409">
            <v>0</v>
          </cell>
          <cell r="F3409">
            <v>0</v>
          </cell>
          <cell r="G3409">
            <v>0</v>
          </cell>
        </row>
        <row r="3410">
          <cell r="D3410">
            <v>0</v>
          </cell>
          <cell r="F3410">
            <v>0</v>
          </cell>
          <cell r="G3410">
            <v>0</v>
          </cell>
        </row>
        <row r="3411">
          <cell r="D3411">
            <v>0</v>
          </cell>
          <cell r="F3411">
            <v>0</v>
          </cell>
          <cell r="G3411">
            <v>0</v>
          </cell>
        </row>
        <row r="3412">
          <cell r="D3412">
            <v>0</v>
          </cell>
          <cell r="F3412">
            <v>0</v>
          </cell>
          <cell r="G3412">
            <v>0</v>
          </cell>
        </row>
        <row r="3413">
          <cell r="D3413">
            <v>0</v>
          </cell>
          <cell r="F3413">
            <v>0</v>
          </cell>
          <cell r="G3413">
            <v>0</v>
          </cell>
        </row>
        <row r="3414">
          <cell r="D3414">
            <v>0</v>
          </cell>
          <cell r="F3414">
            <v>0</v>
          </cell>
          <cell r="G3414">
            <v>0</v>
          </cell>
        </row>
        <row r="3415">
          <cell r="D3415">
            <v>0</v>
          </cell>
          <cell r="F3415">
            <v>0</v>
          </cell>
          <cell r="G3415">
            <v>0</v>
          </cell>
        </row>
        <row r="3416">
          <cell r="D3416">
            <v>0</v>
          </cell>
          <cell r="F3416">
            <v>0</v>
          </cell>
          <cell r="G3416">
            <v>0</v>
          </cell>
        </row>
        <row r="3417">
          <cell r="D3417">
            <v>0</v>
          </cell>
          <cell r="F3417">
            <v>0</v>
          </cell>
          <cell r="G3417">
            <v>0</v>
          </cell>
        </row>
        <row r="3418">
          <cell r="D3418">
            <v>0</v>
          </cell>
          <cell r="F3418">
            <v>0</v>
          </cell>
          <cell r="G3418">
            <v>0</v>
          </cell>
        </row>
        <row r="3419">
          <cell r="D3419">
            <v>0</v>
          </cell>
          <cell r="F3419">
            <v>0</v>
          </cell>
          <cell r="G3419">
            <v>0</v>
          </cell>
        </row>
        <row r="3420">
          <cell r="D3420">
            <v>0</v>
          </cell>
          <cell r="F3420">
            <v>0</v>
          </cell>
          <cell r="G3420">
            <v>0</v>
          </cell>
        </row>
        <row r="3421">
          <cell r="D3421">
            <v>0</v>
          </cell>
          <cell r="F3421">
            <v>0</v>
          </cell>
          <cell r="G3421">
            <v>0</v>
          </cell>
        </row>
        <row r="3422">
          <cell r="D3422">
            <v>0</v>
          </cell>
          <cell r="F3422">
            <v>0</v>
          </cell>
          <cell r="G3422">
            <v>0</v>
          </cell>
        </row>
        <row r="3423">
          <cell r="D3423">
            <v>0</v>
          </cell>
          <cell r="F3423">
            <v>0</v>
          </cell>
          <cell r="G3423">
            <v>0</v>
          </cell>
        </row>
        <row r="3424">
          <cell r="D3424">
            <v>0</v>
          </cell>
          <cell r="F3424">
            <v>0</v>
          </cell>
          <cell r="G3424">
            <v>0</v>
          </cell>
        </row>
        <row r="3425">
          <cell r="D3425">
            <v>0</v>
          </cell>
          <cell r="F3425">
            <v>0</v>
          </cell>
          <cell r="G3425">
            <v>0</v>
          </cell>
        </row>
        <row r="3426">
          <cell r="D3426">
            <v>0</v>
          </cell>
          <cell r="F3426">
            <v>0</v>
          </cell>
          <cell r="G3426">
            <v>0</v>
          </cell>
        </row>
        <row r="3427">
          <cell r="D3427">
            <v>0</v>
          </cell>
          <cell r="F3427">
            <v>0</v>
          </cell>
          <cell r="G3427">
            <v>0</v>
          </cell>
        </row>
        <row r="3428">
          <cell r="D3428">
            <v>0</v>
          </cell>
          <cell r="F3428">
            <v>0</v>
          </cell>
          <cell r="G3428">
            <v>0</v>
          </cell>
        </row>
        <row r="3429">
          <cell r="D3429">
            <v>0</v>
          </cell>
          <cell r="F3429">
            <v>0</v>
          </cell>
          <cell r="G3429">
            <v>0</v>
          </cell>
        </row>
        <row r="3430">
          <cell r="D3430">
            <v>0</v>
          </cell>
          <cell r="F3430">
            <v>0</v>
          </cell>
          <cell r="G3430">
            <v>0</v>
          </cell>
        </row>
        <row r="3431">
          <cell r="D3431">
            <v>0</v>
          </cell>
          <cell r="F3431">
            <v>0</v>
          </cell>
          <cell r="G3431">
            <v>0</v>
          </cell>
        </row>
        <row r="3432">
          <cell r="D3432">
            <v>0</v>
          </cell>
          <cell r="F3432">
            <v>0</v>
          </cell>
          <cell r="G3432">
            <v>0</v>
          </cell>
        </row>
        <row r="3433">
          <cell r="D3433">
            <v>0</v>
          </cell>
          <cell r="F3433">
            <v>0</v>
          </cell>
          <cell r="G3433">
            <v>0</v>
          </cell>
        </row>
        <row r="3434">
          <cell r="D3434">
            <v>0</v>
          </cell>
          <cell r="F3434">
            <v>0</v>
          </cell>
          <cell r="G3434">
            <v>0</v>
          </cell>
        </row>
        <row r="3435">
          <cell r="D3435">
            <v>0</v>
          </cell>
          <cell r="F3435">
            <v>0</v>
          </cell>
          <cell r="G3435">
            <v>0</v>
          </cell>
        </row>
        <row r="3436">
          <cell r="D3436">
            <v>0</v>
          </cell>
          <cell r="F3436">
            <v>0</v>
          </cell>
          <cell r="G3436">
            <v>0</v>
          </cell>
        </row>
        <row r="3437">
          <cell r="D3437">
            <v>0</v>
          </cell>
          <cell r="F3437">
            <v>0</v>
          </cell>
          <cell r="G3437">
            <v>0</v>
          </cell>
        </row>
        <row r="3438">
          <cell r="D3438">
            <v>0</v>
          </cell>
          <cell r="F3438">
            <v>0</v>
          </cell>
          <cell r="G3438">
            <v>0</v>
          </cell>
        </row>
        <row r="3439">
          <cell r="D3439">
            <v>0</v>
          </cell>
          <cell r="F3439">
            <v>0</v>
          </cell>
          <cell r="G3439">
            <v>0</v>
          </cell>
        </row>
        <row r="3440">
          <cell r="D3440">
            <v>0</v>
          </cell>
          <cell r="F3440">
            <v>0</v>
          </cell>
          <cell r="G3440">
            <v>0</v>
          </cell>
        </row>
        <row r="3441">
          <cell r="D3441">
            <v>0</v>
          </cell>
          <cell r="F3441">
            <v>0</v>
          </cell>
          <cell r="G3441">
            <v>0</v>
          </cell>
        </row>
        <row r="3442">
          <cell r="D3442">
            <v>0</v>
          </cell>
          <cell r="F3442">
            <v>0</v>
          </cell>
          <cell r="G3442">
            <v>0</v>
          </cell>
        </row>
        <row r="3443">
          <cell r="D3443">
            <v>0</v>
          </cell>
          <cell r="F3443">
            <v>0</v>
          </cell>
          <cell r="G3443">
            <v>0</v>
          </cell>
        </row>
        <row r="3444">
          <cell r="D3444">
            <v>0</v>
          </cell>
          <cell r="F3444">
            <v>0</v>
          </cell>
          <cell r="G3444">
            <v>0</v>
          </cell>
        </row>
        <row r="3445">
          <cell r="D3445">
            <v>0</v>
          </cell>
          <cell r="F3445">
            <v>0</v>
          </cell>
          <cell r="G3445">
            <v>0</v>
          </cell>
        </row>
        <row r="3446">
          <cell r="D3446">
            <v>0</v>
          </cell>
          <cell r="F3446">
            <v>0</v>
          </cell>
          <cell r="G3446">
            <v>0</v>
          </cell>
        </row>
        <row r="3447">
          <cell r="D3447">
            <v>0</v>
          </cell>
          <cell r="F3447">
            <v>0</v>
          </cell>
          <cell r="G3447">
            <v>0</v>
          </cell>
        </row>
        <row r="3448">
          <cell r="D3448">
            <v>0</v>
          </cell>
          <cell r="F3448">
            <v>0</v>
          </cell>
          <cell r="G3448">
            <v>0</v>
          </cell>
        </row>
        <row r="3449">
          <cell r="D3449">
            <v>0</v>
          </cell>
          <cell r="F3449">
            <v>0</v>
          </cell>
          <cell r="G3449">
            <v>0</v>
          </cell>
        </row>
        <row r="3450">
          <cell r="D3450">
            <v>0</v>
          </cell>
          <cell r="F3450">
            <v>0</v>
          </cell>
          <cell r="G3450">
            <v>0</v>
          </cell>
        </row>
        <row r="3451">
          <cell r="D3451">
            <v>0</v>
          </cell>
          <cell r="F3451">
            <v>0</v>
          </cell>
          <cell r="G3451">
            <v>0</v>
          </cell>
        </row>
        <row r="3452">
          <cell r="D3452">
            <v>0</v>
          </cell>
          <cell r="F3452">
            <v>0</v>
          </cell>
          <cell r="G3452">
            <v>0</v>
          </cell>
        </row>
        <row r="3453">
          <cell r="D3453">
            <v>0</v>
          </cell>
          <cell r="F3453">
            <v>0</v>
          </cell>
          <cell r="G3453">
            <v>0</v>
          </cell>
        </row>
        <row r="3454">
          <cell r="D3454">
            <v>0</v>
          </cell>
          <cell r="F3454">
            <v>0</v>
          </cell>
          <cell r="G3454">
            <v>0</v>
          </cell>
        </row>
        <row r="3455">
          <cell r="D3455">
            <v>0</v>
          </cell>
          <cell r="F3455">
            <v>0</v>
          </cell>
          <cell r="G3455">
            <v>0</v>
          </cell>
        </row>
        <row r="3456">
          <cell r="D3456">
            <v>0</v>
          </cell>
          <cell r="F3456">
            <v>0</v>
          </cell>
          <cell r="G3456">
            <v>0</v>
          </cell>
        </row>
        <row r="3457">
          <cell r="D3457">
            <v>0</v>
          </cell>
          <cell r="F3457">
            <v>0</v>
          </cell>
          <cell r="G3457">
            <v>0</v>
          </cell>
        </row>
        <row r="3458">
          <cell r="D3458">
            <v>0</v>
          </cell>
          <cell r="F3458">
            <v>0</v>
          </cell>
          <cell r="G3458">
            <v>0</v>
          </cell>
        </row>
        <row r="3459">
          <cell r="D3459">
            <v>0</v>
          </cell>
          <cell r="F3459">
            <v>0</v>
          </cell>
          <cell r="G3459">
            <v>0</v>
          </cell>
        </row>
        <row r="3460">
          <cell r="D3460">
            <v>0</v>
          </cell>
          <cell r="F3460">
            <v>0</v>
          </cell>
          <cell r="G3460">
            <v>0</v>
          </cell>
        </row>
        <row r="3461">
          <cell r="D3461">
            <v>0</v>
          </cell>
          <cell r="F3461">
            <v>0</v>
          </cell>
          <cell r="G3461">
            <v>0</v>
          </cell>
        </row>
        <row r="3462">
          <cell r="D3462">
            <v>0</v>
          </cell>
          <cell r="F3462">
            <v>0</v>
          </cell>
          <cell r="G3462">
            <v>0</v>
          </cell>
        </row>
        <row r="3463">
          <cell r="D3463">
            <v>0</v>
          </cell>
          <cell r="F3463">
            <v>0</v>
          </cell>
          <cell r="G3463">
            <v>0</v>
          </cell>
        </row>
        <row r="3464">
          <cell r="D3464">
            <v>0</v>
          </cell>
          <cell r="F3464">
            <v>0</v>
          </cell>
          <cell r="G3464">
            <v>0</v>
          </cell>
        </row>
        <row r="3465">
          <cell r="D3465">
            <v>0</v>
          </cell>
          <cell r="F3465">
            <v>0</v>
          </cell>
          <cell r="G3465">
            <v>0</v>
          </cell>
        </row>
        <row r="3466">
          <cell r="D3466">
            <v>0</v>
          </cell>
          <cell r="F3466">
            <v>0</v>
          </cell>
          <cell r="G3466">
            <v>0</v>
          </cell>
        </row>
        <row r="3467">
          <cell r="D3467">
            <v>0</v>
          </cell>
          <cell r="F3467">
            <v>0</v>
          </cell>
          <cell r="G3467">
            <v>0</v>
          </cell>
        </row>
        <row r="3468">
          <cell r="D3468">
            <v>0</v>
          </cell>
          <cell r="F3468">
            <v>0</v>
          </cell>
          <cell r="G3468">
            <v>0</v>
          </cell>
        </row>
        <row r="3469">
          <cell r="D3469">
            <v>0</v>
          </cell>
          <cell r="F3469">
            <v>0</v>
          </cell>
          <cell r="G3469">
            <v>0</v>
          </cell>
        </row>
        <row r="3470">
          <cell r="D3470">
            <v>0</v>
          </cell>
          <cell r="F3470">
            <v>0</v>
          </cell>
          <cell r="G3470">
            <v>0</v>
          </cell>
        </row>
        <row r="3471">
          <cell r="D3471">
            <v>0</v>
          </cell>
          <cell r="F3471">
            <v>0</v>
          </cell>
          <cell r="G3471">
            <v>0</v>
          </cell>
        </row>
        <row r="3472">
          <cell r="D3472">
            <v>0</v>
          </cell>
          <cell r="F3472">
            <v>0</v>
          </cell>
          <cell r="G3472">
            <v>0</v>
          </cell>
        </row>
        <row r="3473">
          <cell r="D3473">
            <v>0</v>
          </cell>
          <cell r="F3473">
            <v>0</v>
          </cell>
          <cell r="G3473">
            <v>0</v>
          </cell>
        </row>
        <row r="3474">
          <cell r="D3474">
            <v>0</v>
          </cell>
          <cell r="F3474">
            <v>0</v>
          </cell>
          <cell r="G3474">
            <v>0</v>
          </cell>
        </row>
        <row r="3475">
          <cell r="D3475">
            <v>0</v>
          </cell>
          <cell r="F3475">
            <v>0</v>
          </cell>
          <cell r="G3475">
            <v>0</v>
          </cell>
        </row>
        <row r="3476">
          <cell r="D3476">
            <v>0</v>
          </cell>
          <cell r="F3476">
            <v>0</v>
          </cell>
          <cell r="G3476">
            <v>0</v>
          </cell>
        </row>
        <row r="3477">
          <cell r="D3477">
            <v>0</v>
          </cell>
          <cell r="F3477">
            <v>0</v>
          </cell>
          <cell r="G3477">
            <v>0</v>
          </cell>
        </row>
        <row r="3478">
          <cell r="D3478">
            <v>0</v>
          </cell>
          <cell r="F3478">
            <v>0</v>
          </cell>
          <cell r="G3478">
            <v>0</v>
          </cell>
        </row>
        <row r="3479">
          <cell r="D3479">
            <v>0</v>
          </cell>
          <cell r="F3479">
            <v>0</v>
          </cell>
          <cell r="G3479">
            <v>0</v>
          </cell>
        </row>
        <row r="3480">
          <cell r="D3480">
            <v>0</v>
          </cell>
          <cell r="F3480">
            <v>0</v>
          </cell>
          <cell r="G3480">
            <v>0</v>
          </cell>
        </row>
        <row r="3481">
          <cell r="D3481">
            <v>0</v>
          </cell>
          <cell r="F3481">
            <v>0</v>
          </cell>
          <cell r="G3481">
            <v>0</v>
          </cell>
        </row>
        <row r="3482">
          <cell r="D3482">
            <v>0</v>
          </cell>
          <cell r="F3482">
            <v>0</v>
          </cell>
          <cell r="G3482">
            <v>0</v>
          </cell>
        </row>
        <row r="3483">
          <cell r="D3483">
            <v>0</v>
          </cell>
          <cell r="F3483">
            <v>0</v>
          </cell>
          <cell r="G3483">
            <v>0</v>
          </cell>
        </row>
        <row r="3484">
          <cell r="D3484">
            <v>0</v>
          </cell>
          <cell r="F3484">
            <v>0</v>
          </cell>
          <cell r="G3484">
            <v>0</v>
          </cell>
        </row>
        <row r="3485">
          <cell r="D3485">
            <v>0</v>
          </cell>
          <cell r="F3485">
            <v>0</v>
          </cell>
          <cell r="G3485">
            <v>0</v>
          </cell>
        </row>
        <row r="3486">
          <cell r="D3486">
            <v>0</v>
          </cell>
          <cell r="F3486">
            <v>0</v>
          </cell>
          <cell r="G3486">
            <v>0</v>
          </cell>
        </row>
        <row r="3487">
          <cell r="D3487">
            <v>0</v>
          </cell>
          <cell r="F3487">
            <v>0</v>
          </cell>
          <cell r="G3487">
            <v>0</v>
          </cell>
        </row>
        <row r="3488">
          <cell r="D3488">
            <v>0</v>
          </cell>
          <cell r="F3488">
            <v>0</v>
          </cell>
          <cell r="G3488">
            <v>0</v>
          </cell>
        </row>
        <row r="3489">
          <cell r="D3489">
            <v>0</v>
          </cell>
          <cell r="F3489">
            <v>0</v>
          </cell>
          <cell r="G3489">
            <v>0</v>
          </cell>
        </row>
        <row r="3490">
          <cell r="D3490">
            <v>0</v>
          </cell>
          <cell r="F3490">
            <v>0</v>
          </cell>
          <cell r="G3490">
            <v>0</v>
          </cell>
        </row>
        <row r="3491">
          <cell r="D3491">
            <v>0</v>
          </cell>
          <cell r="F3491">
            <v>0</v>
          </cell>
          <cell r="G3491">
            <v>0</v>
          </cell>
        </row>
        <row r="3492">
          <cell r="D3492">
            <v>0</v>
          </cell>
          <cell r="F3492">
            <v>0</v>
          </cell>
          <cell r="G3492">
            <v>0</v>
          </cell>
        </row>
        <row r="3493">
          <cell r="D3493">
            <v>0</v>
          </cell>
          <cell r="F3493">
            <v>0</v>
          </cell>
          <cell r="G3493">
            <v>0</v>
          </cell>
        </row>
        <row r="3494">
          <cell r="D3494">
            <v>0</v>
          </cell>
          <cell r="F3494">
            <v>0</v>
          </cell>
          <cell r="G3494">
            <v>0</v>
          </cell>
        </row>
        <row r="3495">
          <cell r="D3495">
            <v>0</v>
          </cell>
          <cell r="F3495">
            <v>0</v>
          </cell>
          <cell r="G3495">
            <v>0</v>
          </cell>
        </row>
        <row r="3496">
          <cell r="D3496">
            <v>0</v>
          </cell>
          <cell r="F3496">
            <v>0</v>
          </cell>
          <cell r="G3496">
            <v>0</v>
          </cell>
        </row>
        <row r="3497">
          <cell r="D3497">
            <v>0</v>
          </cell>
          <cell r="F3497">
            <v>0</v>
          </cell>
          <cell r="G3497">
            <v>0</v>
          </cell>
        </row>
        <row r="3498">
          <cell r="D3498">
            <v>0</v>
          </cell>
          <cell r="F3498">
            <v>0</v>
          </cell>
          <cell r="G3498">
            <v>0</v>
          </cell>
        </row>
        <row r="3499">
          <cell r="D3499">
            <v>0</v>
          </cell>
          <cell r="F3499">
            <v>0</v>
          </cell>
          <cell r="G3499">
            <v>0</v>
          </cell>
        </row>
        <row r="3500">
          <cell r="D3500">
            <v>0</v>
          </cell>
          <cell r="F3500">
            <v>0</v>
          </cell>
          <cell r="G3500">
            <v>0</v>
          </cell>
        </row>
        <row r="3501">
          <cell r="D3501">
            <v>0</v>
          </cell>
          <cell r="F3501">
            <v>0</v>
          </cell>
          <cell r="G3501">
            <v>0</v>
          </cell>
        </row>
        <row r="3502">
          <cell r="D3502">
            <v>0</v>
          </cell>
          <cell r="F3502">
            <v>0</v>
          </cell>
          <cell r="G3502">
            <v>0</v>
          </cell>
        </row>
        <row r="3503">
          <cell r="D3503">
            <v>0</v>
          </cell>
          <cell r="F3503">
            <v>0</v>
          </cell>
          <cell r="G3503">
            <v>0</v>
          </cell>
        </row>
        <row r="3504">
          <cell r="D3504">
            <v>0</v>
          </cell>
          <cell r="F3504">
            <v>0</v>
          </cell>
          <cell r="G3504">
            <v>0</v>
          </cell>
        </row>
        <row r="3505">
          <cell r="D3505">
            <v>0</v>
          </cell>
          <cell r="F3505">
            <v>0</v>
          </cell>
          <cell r="G3505">
            <v>0</v>
          </cell>
        </row>
        <row r="3506">
          <cell r="D3506">
            <v>0</v>
          </cell>
          <cell r="F3506">
            <v>0</v>
          </cell>
          <cell r="G3506">
            <v>0</v>
          </cell>
        </row>
        <row r="3507">
          <cell r="D3507">
            <v>0</v>
          </cell>
          <cell r="F3507">
            <v>0</v>
          </cell>
          <cell r="G3507">
            <v>0</v>
          </cell>
        </row>
        <row r="3508">
          <cell r="D3508">
            <v>0</v>
          </cell>
          <cell r="F3508">
            <v>0</v>
          </cell>
          <cell r="G3508">
            <v>0</v>
          </cell>
        </row>
        <row r="3509">
          <cell r="D3509">
            <v>0</v>
          </cell>
          <cell r="F3509">
            <v>0</v>
          </cell>
          <cell r="G3509">
            <v>0</v>
          </cell>
        </row>
        <row r="3510">
          <cell r="D3510">
            <v>0</v>
          </cell>
          <cell r="F3510">
            <v>0</v>
          </cell>
          <cell r="G3510">
            <v>0</v>
          </cell>
        </row>
        <row r="3511">
          <cell r="D3511">
            <v>0</v>
          </cell>
          <cell r="F3511">
            <v>0</v>
          </cell>
          <cell r="G3511">
            <v>0</v>
          </cell>
        </row>
        <row r="3512">
          <cell r="D3512">
            <v>0</v>
          </cell>
          <cell r="F3512">
            <v>0</v>
          </cell>
          <cell r="G3512">
            <v>0</v>
          </cell>
        </row>
        <row r="3513">
          <cell r="D3513">
            <v>0</v>
          </cell>
          <cell r="F3513">
            <v>0</v>
          </cell>
          <cell r="G3513">
            <v>0</v>
          </cell>
        </row>
        <row r="3514">
          <cell r="D3514">
            <v>0</v>
          </cell>
          <cell r="F3514">
            <v>0</v>
          </cell>
          <cell r="G3514">
            <v>0</v>
          </cell>
        </row>
        <row r="3515">
          <cell r="D3515">
            <v>0</v>
          </cell>
          <cell r="F3515">
            <v>0</v>
          </cell>
          <cell r="G3515">
            <v>0</v>
          </cell>
        </row>
        <row r="3516">
          <cell r="D3516">
            <v>0</v>
          </cell>
          <cell r="F3516">
            <v>0</v>
          </cell>
          <cell r="G3516">
            <v>0</v>
          </cell>
        </row>
        <row r="3517">
          <cell r="D3517">
            <v>0</v>
          </cell>
          <cell r="F3517">
            <v>0</v>
          </cell>
          <cell r="G3517">
            <v>0</v>
          </cell>
        </row>
        <row r="3518">
          <cell r="D3518">
            <v>0</v>
          </cell>
          <cell r="F3518">
            <v>0</v>
          </cell>
          <cell r="G3518">
            <v>0</v>
          </cell>
        </row>
        <row r="3519">
          <cell r="D3519">
            <v>0</v>
          </cell>
          <cell r="F3519">
            <v>0</v>
          </cell>
          <cell r="G3519">
            <v>0</v>
          </cell>
        </row>
        <row r="3520">
          <cell r="D3520">
            <v>0</v>
          </cell>
          <cell r="F3520">
            <v>0</v>
          </cell>
          <cell r="G3520">
            <v>0</v>
          </cell>
        </row>
        <row r="3521">
          <cell r="D3521">
            <v>0</v>
          </cell>
          <cell r="F3521">
            <v>0</v>
          </cell>
          <cell r="G3521">
            <v>0</v>
          </cell>
        </row>
        <row r="3522">
          <cell r="D3522">
            <v>0</v>
          </cell>
          <cell r="F3522">
            <v>0</v>
          </cell>
          <cell r="G3522">
            <v>0</v>
          </cell>
        </row>
        <row r="3523">
          <cell r="D3523">
            <v>0</v>
          </cell>
          <cell r="F3523">
            <v>0</v>
          </cell>
          <cell r="G3523">
            <v>0</v>
          </cell>
        </row>
        <row r="3524">
          <cell r="D3524">
            <v>0</v>
          </cell>
          <cell r="F3524">
            <v>0</v>
          </cell>
          <cell r="G3524">
            <v>0</v>
          </cell>
        </row>
        <row r="3525">
          <cell r="D3525">
            <v>0</v>
          </cell>
          <cell r="F3525">
            <v>0</v>
          </cell>
          <cell r="G3525">
            <v>0</v>
          </cell>
        </row>
        <row r="3526">
          <cell r="D3526">
            <v>0</v>
          </cell>
          <cell r="F3526">
            <v>0</v>
          </cell>
          <cell r="G3526">
            <v>0</v>
          </cell>
        </row>
        <row r="3527">
          <cell r="D3527">
            <v>0</v>
          </cell>
          <cell r="F3527">
            <v>0</v>
          </cell>
          <cell r="G3527">
            <v>0</v>
          </cell>
        </row>
        <row r="3528">
          <cell r="D3528">
            <v>0</v>
          </cell>
          <cell r="F3528">
            <v>0</v>
          </cell>
          <cell r="G3528">
            <v>0</v>
          </cell>
        </row>
        <row r="3529">
          <cell r="D3529">
            <v>0</v>
          </cell>
          <cell r="F3529">
            <v>0</v>
          </cell>
          <cell r="G3529">
            <v>0</v>
          </cell>
        </row>
        <row r="3530">
          <cell r="D3530">
            <v>0</v>
          </cell>
          <cell r="F3530">
            <v>0</v>
          </cell>
          <cell r="G3530">
            <v>0</v>
          </cell>
        </row>
        <row r="3531">
          <cell r="D3531">
            <v>0</v>
          </cell>
          <cell r="F3531">
            <v>0</v>
          </cell>
          <cell r="G3531">
            <v>0</v>
          </cell>
        </row>
        <row r="3532">
          <cell r="D3532">
            <v>0</v>
          </cell>
          <cell r="F3532">
            <v>0</v>
          </cell>
          <cell r="G3532">
            <v>0</v>
          </cell>
        </row>
        <row r="3533">
          <cell r="D3533">
            <v>0</v>
          </cell>
          <cell r="F3533">
            <v>0</v>
          </cell>
          <cell r="G3533">
            <v>0</v>
          </cell>
        </row>
        <row r="3534">
          <cell r="D3534">
            <v>0</v>
          </cell>
          <cell r="F3534">
            <v>0</v>
          </cell>
          <cell r="G3534">
            <v>0</v>
          </cell>
        </row>
        <row r="3535">
          <cell r="D3535">
            <v>0</v>
          </cell>
          <cell r="F3535">
            <v>0</v>
          </cell>
          <cell r="G3535">
            <v>0</v>
          </cell>
        </row>
        <row r="3536">
          <cell r="D3536">
            <v>0</v>
          </cell>
          <cell r="F3536">
            <v>0</v>
          </cell>
          <cell r="G3536">
            <v>0</v>
          </cell>
        </row>
        <row r="3537">
          <cell r="D3537">
            <v>0</v>
          </cell>
          <cell r="F3537">
            <v>0</v>
          </cell>
          <cell r="G3537">
            <v>0</v>
          </cell>
        </row>
        <row r="3538">
          <cell r="D3538">
            <v>0</v>
          </cell>
          <cell r="F3538">
            <v>0</v>
          </cell>
          <cell r="G3538">
            <v>0</v>
          </cell>
        </row>
        <row r="3539">
          <cell r="D3539">
            <v>0</v>
          </cell>
          <cell r="F3539">
            <v>0</v>
          </cell>
          <cell r="G3539">
            <v>0</v>
          </cell>
        </row>
        <row r="3540">
          <cell r="D3540">
            <v>0</v>
          </cell>
          <cell r="F3540">
            <v>0</v>
          </cell>
          <cell r="G3540">
            <v>0</v>
          </cell>
        </row>
        <row r="3541">
          <cell r="D3541">
            <v>0</v>
          </cell>
          <cell r="F3541">
            <v>0</v>
          </cell>
          <cell r="G3541">
            <v>0</v>
          </cell>
        </row>
        <row r="3542">
          <cell r="D3542">
            <v>0</v>
          </cell>
          <cell r="F3542">
            <v>0</v>
          </cell>
          <cell r="G3542">
            <v>0</v>
          </cell>
        </row>
        <row r="3543">
          <cell r="D3543">
            <v>0</v>
          </cell>
          <cell r="F3543">
            <v>0</v>
          </cell>
          <cell r="G3543">
            <v>0</v>
          </cell>
        </row>
        <row r="3544">
          <cell r="D3544">
            <v>0</v>
          </cell>
          <cell r="F3544">
            <v>0</v>
          </cell>
          <cell r="G3544">
            <v>0</v>
          </cell>
        </row>
        <row r="3545">
          <cell r="D3545">
            <v>0</v>
          </cell>
          <cell r="F3545">
            <v>0</v>
          </cell>
          <cell r="G3545">
            <v>0</v>
          </cell>
        </row>
        <row r="3546">
          <cell r="D3546">
            <v>0</v>
          </cell>
          <cell r="F3546">
            <v>0</v>
          </cell>
          <cell r="G3546">
            <v>0</v>
          </cell>
        </row>
        <row r="3547">
          <cell r="D3547">
            <v>0</v>
          </cell>
          <cell r="F3547">
            <v>0</v>
          </cell>
          <cell r="G3547">
            <v>0</v>
          </cell>
        </row>
        <row r="3548">
          <cell r="D3548">
            <v>0</v>
          </cell>
          <cell r="F3548">
            <v>0</v>
          </cell>
          <cell r="G3548">
            <v>0</v>
          </cell>
        </row>
        <row r="3549">
          <cell r="D3549">
            <v>0</v>
          </cell>
          <cell r="F3549">
            <v>0</v>
          </cell>
          <cell r="G3549">
            <v>0</v>
          </cell>
        </row>
        <row r="3550">
          <cell r="D3550">
            <v>0</v>
          </cell>
          <cell r="F3550">
            <v>0</v>
          </cell>
          <cell r="G3550">
            <v>0</v>
          </cell>
        </row>
        <row r="3551">
          <cell r="D3551">
            <v>0</v>
          </cell>
          <cell r="F3551">
            <v>0</v>
          </cell>
          <cell r="G3551">
            <v>0</v>
          </cell>
        </row>
        <row r="3552">
          <cell r="D3552">
            <v>0</v>
          </cell>
          <cell r="F3552">
            <v>0</v>
          </cell>
          <cell r="G3552">
            <v>0</v>
          </cell>
        </row>
        <row r="3553">
          <cell r="D3553">
            <v>0</v>
          </cell>
          <cell r="F3553">
            <v>0</v>
          </cell>
          <cell r="G3553">
            <v>0</v>
          </cell>
        </row>
        <row r="3554">
          <cell r="D3554">
            <v>0</v>
          </cell>
          <cell r="F3554">
            <v>0</v>
          </cell>
          <cell r="G3554">
            <v>0</v>
          </cell>
        </row>
        <row r="3555">
          <cell r="D3555">
            <v>0</v>
          </cell>
          <cell r="F3555">
            <v>0</v>
          </cell>
          <cell r="G3555">
            <v>0</v>
          </cell>
        </row>
        <row r="3556">
          <cell r="D3556">
            <v>0</v>
          </cell>
          <cell r="F3556">
            <v>0</v>
          </cell>
          <cell r="G3556">
            <v>0</v>
          </cell>
        </row>
        <row r="3557">
          <cell r="D3557">
            <v>0</v>
          </cell>
          <cell r="F3557">
            <v>0</v>
          </cell>
          <cell r="G3557">
            <v>0</v>
          </cell>
        </row>
        <row r="3558">
          <cell r="D3558">
            <v>0</v>
          </cell>
          <cell r="F3558">
            <v>0</v>
          </cell>
          <cell r="G3558">
            <v>0</v>
          </cell>
        </row>
        <row r="3559">
          <cell r="D3559">
            <v>0</v>
          </cell>
          <cell r="F3559">
            <v>0</v>
          </cell>
          <cell r="G3559">
            <v>0</v>
          </cell>
        </row>
        <row r="3560">
          <cell r="D3560">
            <v>0</v>
          </cell>
          <cell r="F3560">
            <v>0</v>
          </cell>
          <cell r="G3560">
            <v>0</v>
          </cell>
        </row>
        <row r="3561">
          <cell r="D3561">
            <v>0</v>
          </cell>
          <cell r="F3561">
            <v>0</v>
          </cell>
          <cell r="G3561">
            <v>0</v>
          </cell>
        </row>
        <row r="3562">
          <cell r="D3562">
            <v>0</v>
          </cell>
          <cell r="F3562">
            <v>0</v>
          </cell>
          <cell r="G3562">
            <v>0</v>
          </cell>
        </row>
        <row r="3563">
          <cell r="D3563">
            <v>0</v>
          </cell>
          <cell r="F3563">
            <v>0</v>
          </cell>
          <cell r="G3563">
            <v>0</v>
          </cell>
        </row>
        <row r="3564">
          <cell r="D3564">
            <v>0</v>
          </cell>
          <cell r="F3564">
            <v>0</v>
          </cell>
          <cell r="G3564">
            <v>0</v>
          </cell>
        </row>
        <row r="3565">
          <cell r="D3565">
            <v>0</v>
          </cell>
          <cell r="F3565">
            <v>0</v>
          </cell>
          <cell r="G3565">
            <v>0</v>
          </cell>
        </row>
        <row r="3566">
          <cell r="D3566">
            <v>0</v>
          </cell>
          <cell r="F3566">
            <v>0</v>
          </cell>
          <cell r="G3566">
            <v>0</v>
          </cell>
        </row>
        <row r="3567">
          <cell r="D3567">
            <v>0</v>
          </cell>
          <cell r="F3567">
            <v>0</v>
          </cell>
          <cell r="G3567">
            <v>0</v>
          </cell>
        </row>
        <row r="3568">
          <cell r="D3568">
            <v>0</v>
          </cell>
          <cell r="F3568">
            <v>0</v>
          </cell>
          <cell r="G3568">
            <v>0</v>
          </cell>
        </row>
        <row r="3569">
          <cell r="D3569">
            <v>0</v>
          </cell>
          <cell r="F3569">
            <v>0</v>
          </cell>
          <cell r="G3569">
            <v>0</v>
          </cell>
        </row>
        <row r="3570">
          <cell r="D3570">
            <v>0</v>
          </cell>
          <cell r="F3570">
            <v>0</v>
          </cell>
          <cell r="G3570">
            <v>0</v>
          </cell>
        </row>
        <row r="3571">
          <cell r="D3571">
            <v>0</v>
          </cell>
          <cell r="F3571">
            <v>0</v>
          </cell>
          <cell r="G3571">
            <v>0</v>
          </cell>
        </row>
        <row r="3572">
          <cell r="D3572">
            <v>0</v>
          </cell>
          <cell r="F3572">
            <v>0</v>
          </cell>
          <cell r="G3572">
            <v>0</v>
          </cell>
        </row>
        <row r="3573">
          <cell r="D3573">
            <v>0</v>
          </cell>
          <cell r="F3573">
            <v>0</v>
          </cell>
          <cell r="G3573">
            <v>0</v>
          </cell>
        </row>
        <row r="3574">
          <cell r="D3574">
            <v>0</v>
          </cell>
          <cell r="F3574">
            <v>0</v>
          </cell>
          <cell r="G3574">
            <v>0</v>
          </cell>
        </row>
        <row r="3575">
          <cell r="D3575">
            <v>0</v>
          </cell>
          <cell r="F3575">
            <v>0</v>
          </cell>
          <cell r="G3575">
            <v>0</v>
          </cell>
        </row>
        <row r="3576">
          <cell r="D3576">
            <v>0</v>
          </cell>
          <cell r="F3576">
            <v>0</v>
          </cell>
          <cell r="G3576">
            <v>0</v>
          </cell>
        </row>
        <row r="3577">
          <cell r="D3577">
            <v>0</v>
          </cell>
          <cell r="F3577">
            <v>0</v>
          </cell>
          <cell r="G3577">
            <v>0</v>
          </cell>
        </row>
        <row r="3578">
          <cell r="D3578">
            <v>0</v>
          </cell>
          <cell r="F3578">
            <v>0</v>
          </cell>
          <cell r="G3578">
            <v>0</v>
          </cell>
        </row>
        <row r="3579">
          <cell r="D3579">
            <v>0</v>
          </cell>
          <cell r="F3579">
            <v>0</v>
          </cell>
          <cell r="G3579">
            <v>0</v>
          </cell>
        </row>
        <row r="3580">
          <cell r="D3580">
            <v>0</v>
          </cell>
          <cell r="F3580">
            <v>0</v>
          </cell>
          <cell r="G3580">
            <v>0</v>
          </cell>
        </row>
        <row r="3581">
          <cell r="D3581">
            <v>0</v>
          </cell>
          <cell r="F3581">
            <v>0</v>
          </cell>
          <cell r="G3581">
            <v>0</v>
          </cell>
        </row>
        <row r="3582">
          <cell r="D3582">
            <v>0</v>
          </cell>
          <cell r="F3582">
            <v>0</v>
          </cell>
          <cell r="G3582">
            <v>0</v>
          </cell>
        </row>
        <row r="3583">
          <cell r="D3583">
            <v>0</v>
          </cell>
          <cell r="F3583">
            <v>0</v>
          </cell>
          <cell r="G3583">
            <v>0</v>
          </cell>
        </row>
        <row r="3584">
          <cell r="D3584">
            <v>0</v>
          </cell>
          <cell r="F3584">
            <v>0</v>
          </cell>
          <cell r="G3584">
            <v>0</v>
          </cell>
        </row>
        <row r="3585">
          <cell r="D3585">
            <v>0</v>
          </cell>
          <cell r="F3585">
            <v>0</v>
          </cell>
          <cell r="G3585">
            <v>0</v>
          </cell>
        </row>
        <row r="3586">
          <cell r="D3586">
            <v>0</v>
          </cell>
          <cell r="F3586">
            <v>0</v>
          </cell>
          <cell r="G3586">
            <v>0</v>
          </cell>
        </row>
        <row r="3587">
          <cell r="D3587">
            <v>0</v>
          </cell>
          <cell r="F3587">
            <v>0</v>
          </cell>
          <cell r="G3587">
            <v>0</v>
          </cell>
        </row>
        <row r="3588">
          <cell r="D3588">
            <v>0</v>
          </cell>
          <cell r="F3588">
            <v>0</v>
          </cell>
          <cell r="G3588">
            <v>0</v>
          </cell>
        </row>
        <row r="3589">
          <cell r="D3589">
            <v>0</v>
          </cell>
          <cell r="F3589">
            <v>0</v>
          </cell>
          <cell r="G3589">
            <v>0</v>
          </cell>
        </row>
        <row r="3590">
          <cell r="D3590">
            <v>0</v>
          </cell>
          <cell r="F3590">
            <v>0</v>
          </cell>
          <cell r="G3590">
            <v>0</v>
          </cell>
        </row>
        <row r="3591">
          <cell r="D3591">
            <v>0</v>
          </cell>
          <cell r="F3591">
            <v>0</v>
          </cell>
          <cell r="G3591">
            <v>0</v>
          </cell>
        </row>
        <row r="3592">
          <cell r="D3592">
            <v>0</v>
          </cell>
          <cell r="F3592">
            <v>0</v>
          </cell>
          <cell r="G3592">
            <v>0</v>
          </cell>
        </row>
        <row r="3593">
          <cell r="D3593">
            <v>0</v>
          </cell>
          <cell r="F3593">
            <v>0</v>
          </cell>
          <cell r="G3593">
            <v>0</v>
          </cell>
        </row>
        <row r="3594">
          <cell r="D3594">
            <v>0</v>
          </cell>
          <cell r="F3594">
            <v>0</v>
          </cell>
          <cell r="G3594">
            <v>0</v>
          </cell>
        </row>
        <row r="3595">
          <cell r="D3595">
            <v>0</v>
          </cell>
          <cell r="F3595">
            <v>0</v>
          </cell>
          <cell r="G3595">
            <v>0</v>
          </cell>
        </row>
        <row r="3596">
          <cell r="D3596">
            <v>0</v>
          </cell>
          <cell r="F3596">
            <v>0</v>
          </cell>
          <cell r="G3596">
            <v>0</v>
          </cell>
        </row>
        <row r="3597">
          <cell r="D3597">
            <v>0</v>
          </cell>
          <cell r="F3597">
            <v>0</v>
          </cell>
          <cell r="G3597">
            <v>0</v>
          </cell>
        </row>
        <row r="3598">
          <cell r="D3598">
            <v>0</v>
          </cell>
          <cell r="F3598">
            <v>0</v>
          </cell>
          <cell r="G3598">
            <v>0</v>
          </cell>
        </row>
        <row r="3599">
          <cell r="D3599">
            <v>0</v>
          </cell>
          <cell r="F3599">
            <v>0</v>
          </cell>
          <cell r="G3599">
            <v>0</v>
          </cell>
        </row>
        <row r="3600">
          <cell r="D3600">
            <v>0</v>
          </cell>
          <cell r="F3600">
            <v>0</v>
          </cell>
          <cell r="G3600">
            <v>0</v>
          </cell>
        </row>
        <row r="3601">
          <cell r="D3601">
            <v>0</v>
          </cell>
          <cell r="F3601">
            <v>0</v>
          </cell>
          <cell r="G3601">
            <v>0</v>
          </cell>
        </row>
        <row r="3602">
          <cell r="D3602">
            <v>0</v>
          </cell>
          <cell r="F3602">
            <v>0</v>
          </cell>
          <cell r="G3602">
            <v>0</v>
          </cell>
        </row>
        <row r="3603">
          <cell r="D3603">
            <v>0</v>
          </cell>
          <cell r="F3603">
            <v>0</v>
          </cell>
          <cell r="G3603">
            <v>0</v>
          </cell>
        </row>
        <row r="3604">
          <cell r="D3604">
            <v>0</v>
          </cell>
          <cell r="F3604">
            <v>0</v>
          </cell>
          <cell r="G3604">
            <v>0</v>
          </cell>
        </row>
        <row r="3605">
          <cell r="D3605">
            <v>0</v>
          </cell>
          <cell r="F3605">
            <v>0</v>
          </cell>
          <cell r="G3605">
            <v>0</v>
          </cell>
        </row>
        <row r="3606">
          <cell r="D3606">
            <v>0</v>
          </cell>
          <cell r="F3606">
            <v>0</v>
          </cell>
          <cell r="G3606">
            <v>0</v>
          </cell>
        </row>
        <row r="3607">
          <cell r="D3607">
            <v>0</v>
          </cell>
          <cell r="F3607">
            <v>0</v>
          </cell>
          <cell r="G3607">
            <v>0</v>
          </cell>
        </row>
        <row r="3608">
          <cell r="D3608">
            <v>0</v>
          </cell>
          <cell r="F3608">
            <v>0</v>
          </cell>
          <cell r="G3608">
            <v>0</v>
          </cell>
        </row>
        <row r="3609">
          <cell r="D3609">
            <v>0</v>
          </cell>
          <cell r="F3609">
            <v>0</v>
          </cell>
          <cell r="G3609">
            <v>0</v>
          </cell>
        </row>
        <row r="3610">
          <cell r="D3610">
            <v>0</v>
          </cell>
          <cell r="F3610">
            <v>0</v>
          </cell>
          <cell r="G3610">
            <v>0</v>
          </cell>
        </row>
        <row r="3611">
          <cell r="D3611">
            <v>0</v>
          </cell>
          <cell r="F3611">
            <v>0</v>
          </cell>
          <cell r="G3611">
            <v>0</v>
          </cell>
        </row>
        <row r="3612">
          <cell r="D3612">
            <v>0</v>
          </cell>
          <cell r="F3612">
            <v>0</v>
          </cell>
          <cell r="G3612">
            <v>0</v>
          </cell>
        </row>
        <row r="3613">
          <cell r="D3613">
            <v>0</v>
          </cell>
          <cell r="F3613">
            <v>0</v>
          </cell>
          <cell r="G3613">
            <v>0</v>
          </cell>
        </row>
        <row r="3614">
          <cell r="D3614">
            <v>0</v>
          </cell>
          <cell r="F3614">
            <v>0</v>
          </cell>
          <cell r="G3614">
            <v>0</v>
          </cell>
        </row>
        <row r="3615">
          <cell r="D3615">
            <v>0</v>
          </cell>
          <cell r="F3615">
            <v>0</v>
          </cell>
          <cell r="G3615">
            <v>0</v>
          </cell>
        </row>
        <row r="3616">
          <cell r="D3616">
            <v>0</v>
          </cell>
          <cell r="F3616">
            <v>0</v>
          </cell>
          <cell r="G3616">
            <v>0</v>
          </cell>
        </row>
        <row r="3617">
          <cell r="D3617">
            <v>0</v>
          </cell>
          <cell r="F3617">
            <v>0</v>
          </cell>
          <cell r="G3617">
            <v>0</v>
          </cell>
        </row>
        <row r="3618">
          <cell r="D3618">
            <v>0</v>
          </cell>
          <cell r="F3618">
            <v>0</v>
          </cell>
          <cell r="G3618">
            <v>0</v>
          </cell>
        </row>
        <row r="3619">
          <cell r="D3619">
            <v>0</v>
          </cell>
          <cell r="F3619">
            <v>0</v>
          </cell>
          <cell r="G3619">
            <v>0</v>
          </cell>
        </row>
        <row r="3620">
          <cell r="D3620">
            <v>0</v>
          </cell>
          <cell r="F3620">
            <v>0</v>
          </cell>
          <cell r="G3620">
            <v>0</v>
          </cell>
        </row>
        <row r="3621">
          <cell r="D3621">
            <v>0</v>
          </cell>
          <cell r="F3621">
            <v>0</v>
          </cell>
          <cell r="G3621">
            <v>0</v>
          </cell>
        </row>
        <row r="3622">
          <cell r="D3622">
            <v>0</v>
          </cell>
          <cell r="F3622">
            <v>0</v>
          </cell>
          <cell r="G3622">
            <v>0</v>
          </cell>
        </row>
        <row r="3623">
          <cell r="D3623">
            <v>0</v>
          </cell>
          <cell r="F3623">
            <v>0</v>
          </cell>
          <cell r="G3623">
            <v>0</v>
          </cell>
        </row>
        <row r="3624">
          <cell r="D3624">
            <v>0</v>
          </cell>
          <cell r="F3624">
            <v>0</v>
          </cell>
          <cell r="G3624">
            <v>0</v>
          </cell>
        </row>
        <row r="3625">
          <cell r="D3625">
            <v>0</v>
          </cell>
          <cell r="F3625">
            <v>0</v>
          </cell>
          <cell r="G3625">
            <v>0</v>
          </cell>
        </row>
        <row r="3626">
          <cell r="D3626">
            <v>0</v>
          </cell>
          <cell r="F3626">
            <v>0</v>
          </cell>
          <cell r="G3626">
            <v>0</v>
          </cell>
        </row>
        <row r="3627">
          <cell r="D3627">
            <v>0</v>
          </cell>
          <cell r="F3627">
            <v>0</v>
          </cell>
          <cell r="G3627">
            <v>0</v>
          </cell>
        </row>
        <row r="3628">
          <cell r="D3628">
            <v>0</v>
          </cell>
          <cell r="F3628">
            <v>0</v>
          </cell>
          <cell r="G3628">
            <v>0</v>
          </cell>
        </row>
        <row r="3629">
          <cell r="D3629">
            <v>0</v>
          </cell>
          <cell r="F3629">
            <v>0</v>
          </cell>
          <cell r="G3629">
            <v>0</v>
          </cell>
        </row>
        <row r="3630">
          <cell r="D3630">
            <v>0</v>
          </cell>
          <cell r="F3630">
            <v>0</v>
          </cell>
          <cell r="G3630">
            <v>0</v>
          </cell>
        </row>
        <row r="3631">
          <cell r="D3631">
            <v>0</v>
          </cell>
          <cell r="F3631">
            <v>0</v>
          </cell>
          <cell r="G3631">
            <v>0</v>
          </cell>
        </row>
        <row r="3632">
          <cell r="D3632">
            <v>0</v>
          </cell>
          <cell r="F3632">
            <v>0</v>
          </cell>
          <cell r="G3632">
            <v>0</v>
          </cell>
        </row>
        <row r="3633">
          <cell r="D3633">
            <v>0</v>
          </cell>
          <cell r="F3633">
            <v>0</v>
          </cell>
          <cell r="G3633">
            <v>0</v>
          </cell>
        </row>
        <row r="3634">
          <cell r="D3634">
            <v>0</v>
          </cell>
          <cell r="F3634">
            <v>0</v>
          </cell>
          <cell r="G3634">
            <v>0</v>
          </cell>
        </row>
        <row r="3635">
          <cell r="D3635">
            <v>0</v>
          </cell>
          <cell r="F3635">
            <v>0</v>
          </cell>
          <cell r="G3635">
            <v>0</v>
          </cell>
        </row>
        <row r="3636">
          <cell r="D3636">
            <v>0</v>
          </cell>
          <cell r="F3636">
            <v>0</v>
          </cell>
          <cell r="G3636">
            <v>0</v>
          </cell>
        </row>
        <row r="3637">
          <cell r="D3637">
            <v>0</v>
          </cell>
          <cell r="F3637">
            <v>0</v>
          </cell>
          <cell r="G3637">
            <v>0</v>
          </cell>
        </row>
        <row r="3638">
          <cell r="D3638">
            <v>0</v>
          </cell>
          <cell r="F3638">
            <v>0</v>
          </cell>
          <cell r="G3638">
            <v>0</v>
          </cell>
        </row>
        <row r="3639">
          <cell r="D3639">
            <v>0</v>
          </cell>
          <cell r="F3639">
            <v>0</v>
          </cell>
          <cell r="G3639">
            <v>0</v>
          </cell>
        </row>
        <row r="3640">
          <cell r="D3640">
            <v>0</v>
          </cell>
          <cell r="F3640">
            <v>0</v>
          </cell>
          <cell r="G3640">
            <v>0</v>
          </cell>
        </row>
        <row r="3641">
          <cell r="D3641">
            <v>0</v>
          </cell>
          <cell r="F3641">
            <v>0</v>
          </cell>
          <cell r="G3641">
            <v>0</v>
          </cell>
        </row>
        <row r="3642">
          <cell r="D3642">
            <v>0</v>
          </cell>
          <cell r="F3642">
            <v>0</v>
          </cell>
          <cell r="G3642">
            <v>0</v>
          </cell>
        </row>
        <row r="3643">
          <cell r="D3643">
            <v>0</v>
          </cell>
          <cell r="F3643">
            <v>0</v>
          </cell>
          <cell r="G3643">
            <v>0</v>
          </cell>
        </row>
        <row r="3644">
          <cell r="D3644">
            <v>0</v>
          </cell>
          <cell r="F3644">
            <v>0</v>
          </cell>
          <cell r="G3644">
            <v>0</v>
          </cell>
        </row>
        <row r="3645">
          <cell r="D3645">
            <v>0</v>
          </cell>
          <cell r="F3645">
            <v>0</v>
          </cell>
          <cell r="G3645">
            <v>0</v>
          </cell>
        </row>
        <row r="3646">
          <cell r="D3646">
            <v>0</v>
          </cell>
          <cell r="F3646">
            <v>0</v>
          </cell>
          <cell r="G3646">
            <v>0</v>
          </cell>
        </row>
        <row r="3647">
          <cell r="D3647">
            <v>0</v>
          </cell>
          <cell r="F3647">
            <v>0</v>
          </cell>
          <cell r="G3647">
            <v>0</v>
          </cell>
        </row>
        <row r="3648">
          <cell r="D3648">
            <v>0</v>
          </cell>
          <cell r="F3648">
            <v>0</v>
          </cell>
          <cell r="G3648">
            <v>0</v>
          </cell>
        </row>
        <row r="3649">
          <cell r="D3649">
            <v>0</v>
          </cell>
          <cell r="F3649">
            <v>0</v>
          </cell>
          <cell r="G3649">
            <v>0</v>
          </cell>
        </row>
        <row r="3650">
          <cell r="D3650">
            <v>0</v>
          </cell>
          <cell r="F3650">
            <v>0</v>
          </cell>
          <cell r="G3650">
            <v>0</v>
          </cell>
        </row>
        <row r="3651">
          <cell r="D3651">
            <v>0</v>
          </cell>
          <cell r="F3651">
            <v>0</v>
          </cell>
          <cell r="G3651">
            <v>0</v>
          </cell>
        </row>
        <row r="3652">
          <cell r="D3652">
            <v>0</v>
          </cell>
          <cell r="F3652">
            <v>0</v>
          </cell>
          <cell r="G3652">
            <v>0</v>
          </cell>
        </row>
        <row r="3653">
          <cell r="D3653">
            <v>0</v>
          </cell>
          <cell r="F3653">
            <v>0</v>
          </cell>
          <cell r="G3653">
            <v>0</v>
          </cell>
        </row>
        <row r="3654">
          <cell r="D3654">
            <v>0</v>
          </cell>
          <cell r="F3654">
            <v>0</v>
          </cell>
          <cell r="G3654">
            <v>0</v>
          </cell>
        </row>
        <row r="3655">
          <cell r="D3655">
            <v>0</v>
          </cell>
          <cell r="F3655">
            <v>0</v>
          </cell>
          <cell r="G3655">
            <v>0</v>
          </cell>
        </row>
        <row r="3656">
          <cell r="D3656">
            <v>0</v>
          </cell>
          <cell r="F3656">
            <v>0</v>
          </cell>
          <cell r="G3656">
            <v>0</v>
          </cell>
        </row>
        <row r="3657">
          <cell r="D3657">
            <v>0</v>
          </cell>
          <cell r="F3657">
            <v>0</v>
          </cell>
          <cell r="G3657">
            <v>0</v>
          </cell>
        </row>
        <row r="3658">
          <cell r="D3658">
            <v>0</v>
          </cell>
          <cell r="F3658">
            <v>0</v>
          </cell>
          <cell r="G3658">
            <v>0</v>
          </cell>
        </row>
        <row r="3659">
          <cell r="D3659">
            <v>0</v>
          </cell>
          <cell r="F3659">
            <v>0</v>
          </cell>
          <cell r="G3659">
            <v>0</v>
          </cell>
        </row>
        <row r="3660">
          <cell r="D3660">
            <v>0</v>
          </cell>
          <cell r="F3660">
            <v>0</v>
          </cell>
          <cell r="G3660">
            <v>0</v>
          </cell>
        </row>
        <row r="3661">
          <cell r="D3661">
            <v>0</v>
          </cell>
          <cell r="F3661">
            <v>0</v>
          </cell>
          <cell r="G3661">
            <v>0</v>
          </cell>
        </row>
        <row r="3662">
          <cell r="D3662">
            <v>0</v>
          </cell>
          <cell r="F3662">
            <v>0</v>
          </cell>
          <cell r="G3662">
            <v>0</v>
          </cell>
        </row>
        <row r="3663">
          <cell r="D3663">
            <v>0</v>
          </cell>
          <cell r="F3663">
            <v>0</v>
          </cell>
          <cell r="G3663">
            <v>0</v>
          </cell>
        </row>
        <row r="3664">
          <cell r="D3664">
            <v>0</v>
          </cell>
          <cell r="F3664">
            <v>0</v>
          </cell>
          <cell r="G3664">
            <v>0</v>
          </cell>
        </row>
        <row r="3665">
          <cell r="D3665">
            <v>0</v>
          </cell>
          <cell r="F3665">
            <v>0</v>
          </cell>
          <cell r="G3665">
            <v>0</v>
          </cell>
        </row>
        <row r="3666">
          <cell r="D3666">
            <v>0</v>
          </cell>
          <cell r="F3666">
            <v>0</v>
          </cell>
          <cell r="G3666">
            <v>0</v>
          </cell>
        </row>
        <row r="3667">
          <cell r="D3667">
            <v>0</v>
          </cell>
          <cell r="F3667">
            <v>0</v>
          </cell>
          <cell r="G3667">
            <v>0</v>
          </cell>
        </row>
        <row r="3668">
          <cell r="D3668">
            <v>0</v>
          </cell>
          <cell r="F3668">
            <v>0</v>
          </cell>
          <cell r="G3668">
            <v>0</v>
          </cell>
        </row>
        <row r="3669">
          <cell r="D3669">
            <v>0</v>
          </cell>
          <cell r="F3669">
            <v>0</v>
          </cell>
          <cell r="G3669">
            <v>0</v>
          </cell>
        </row>
        <row r="3670">
          <cell r="D3670">
            <v>0</v>
          </cell>
          <cell r="F3670">
            <v>0</v>
          </cell>
          <cell r="G3670">
            <v>0</v>
          </cell>
        </row>
        <row r="3671">
          <cell r="D3671">
            <v>0</v>
          </cell>
          <cell r="F3671">
            <v>0</v>
          </cell>
          <cell r="G3671">
            <v>0</v>
          </cell>
        </row>
        <row r="3672">
          <cell r="D3672">
            <v>0</v>
          </cell>
          <cell r="F3672">
            <v>0</v>
          </cell>
          <cell r="G3672">
            <v>0</v>
          </cell>
        </row>
        <row r="3673">
          <cell r="D3673">
            <v>0</v>
          </cell>
          <cell r="F3673">
            <v>0</v>
          </cell>
          <cell r="G3673">
            <v>0</v>
          </cell>
        </row>
        <row r="3674">
          <cell r="D3674">
            <v>0</v>
          </cell>
          <cell r="F3674">
            <v>0</v>
          </cell>
          <cell r="G3674">
            <v>0</v>
          </cell>
        </row>
        <row r="3675">
          <cell r="D3675">
            <v>0</v>
          </cell>
          <cell r="F3675">
            <v>0</v>
          </cell>
          <cell r="G3675">
            <v>0</v>
          </cell>
        </row>
        <row r="3676">
          <cell r="D3676">
            <v>0</v>
          </cell>
          <cell r="F3676">
            <v>0</v>
          </cell>
          <cell r="G3676">
            <v>0</v>
          </cell>
        </row>
        <row r="3677">
          <cell r="D3677">
            <v>0</v>
          </cell>
          <cell r="F3677">
            <v>0</v>
          </cell>
          <cell r="G3677">
            <v>0</v>
          </cell>
        </row>
        <row r="3678">
          <cell r="D3678">
            <v>0</v>
          </cell>
          <cell r="F3678">
            <v>0</v>
          </cell>
          <cell r="G3678">
            <v>0</v>
          </cell>
        </row>
        <row r="3679">
          <cell r="D3679">
            <v>0</v>
          </cell>
          <cell r="F3679">
            <v>0</v>
          </cell>
          <cell r="G3679">
            <v>0</v>
          </cell>
        </row>
        <row r="3680">
          <cell r="D3680">
            <v>0</v>
          </cell>
          <cell r="F3680">
            <v>0</v>
          </cell>
          <cell r="G3680">
            <v>0</v>
          </cell>
        </row>
        <row r="3681">
          <cell r="D3681">
            <v>0</v>
          </cell>
          <cell r="F3681">
            <v>0</v>
          </cell>
          <cell r="G3681">
            <v>0</v>
          </cell>
        </row>
        <row r="3682">
          <cell r="D3682">
            <v>0</v>
          </cell>
          <cell r="F3682">
            <v>0</v>
          </cell>
          <cell r="G3682">
            <v>0</v>
          </cell>
        </row>
        <row r="3683">
          <cell r="D3683">
            <v>0</v>
          </cell>
          <cell r="F3683">
            <v>0</v>
          </cell>
          <cell r="G3683">
            <v>0</v>
          </cell>
        </row>
        <row r="3684">
          <cell r="D3684">
            <v>0</v>
          </cell>
          <cell r="F3684">
            <v>0</v>
          </cell>
          <cell r="G3684">
            <v>0</v>
          </cell>
        </row>
        <row r="3685">
          <cell r="D3685">
            <v>0</v>
          </cell>
          <cell r="F3685">
            <v>0</v>
          </cell>
          <cell r="G3685">
            <v>0</v>
          </cell>
        </row>
        <row r="3686">
          <cell r="D3686">
            <v>0</v>
          </cell>
          <cell r="F3686">
            <v>0</v>
          </cell>
          <cell r="G3686">
            <v>0</v>
          </cell>
        </row>
        <row r="3687">
          <cell r="D3687">
            <v>0</v>
          </cell>
          <cell r="F3687">
            <v>0</v>
          </cell>
          <cell r="G3687">
            <v>0</v>
          </cell>
        </row>
        <row r="3688">
          <cell r="D3688">
            <v>0</v>
          </cell>
          <cell r="F3688">
            <v>0</v>
          </cell>
          <cell r="G3688">
            <v>0</v>
          </cell>
        </row>
        <row r="3689">
          <cell r="D3689">
            <v>0</v>
          </cell>
          <cell r="F3689">
            <v>0</v>
          </cell>
          <cell r="G3689">
            <v>0</v>
          </cell>
        </row>
        <row r="3690">
          <cell r="D3690">
            <v>0</v>
          </cell>
          <cell r="F3690">
            <v>0</v>
          </cell>
          <cell r="G3690">
            <v>0</v>
          </cell>
        </row>
        <row r="3691">
          <cell r="D3691">
            <v>0</v>
          </cell>
          <cell r="F3691">
            <v>0</v>
          </cell>
          <cell r="G3691">
            <v>0</v>
          </cell>
        </row>
        <row r="3692">
          <cell r="D3692">
            <v>0</v>
          </cell>
          <cell r="F3692">
            <v>0</v>
          </cell>
          <cell r="G3692">
            <v>0</v>
          </cell>
        </row>
        <row r="3693">
          <cell r="D3693">
            <v>0</v>
          </cell>
          <cell r="F3693">
            <v>0</v>
          </cell>
          <cell r="G3693">
            <v>0</v>
          </cell>
        </row>
        <row r="3694">
          <cell r="D3694">
            <v>0</v>
          </cell>
          <cell r="F3694">
            <v>0</v>
          </cell>
          <cell r="G3694">
            <v>0</v>
          </cell>
        </row>
        <row r="3695">
          <cell r="D3695">
            <v>0</v>
          </cell>
          <cell r="F3695">
            <v>0</v>
          </cell>
          <cell r="G3695">
            <v>0</v>
          </cell>
        </row>
        <row r="3696">
          <cell r="D3696">
            <v>0</v>
          </cell>
          <cell r="F3696">
            <v>0</v>
          </cell>
          <cell r="G3696">
            <v>0</v>
          </cell>
        </row>
        <row r="3697">
          <cell r="D3697">
            <v>0</v>
          </cell>
          <cell r="F3697">
            <v>0</v>
          </cell>
          <cell r="G3697">
            <v>0</v>
          </cell>
        </row>
        <row r="3698">
          <cell r="D3698">
            <v>0</v>
          </cell>
          <cell r="F3698">
            <v>0</v>
          </cell>
          <cell r="G3698">
            <v>0</v>
          </cell>
        </row>
        <row r="3699">
          <cell r="D3699">
            <v>0</v>
          </cell>
          <cell r="F3699">
            <v>0</v>
          </cell>
          <cell r="G3699">
            <v>0</v>
          </cell>
        </row>
        <row r="3700">
          <cell r="D3700">
            <v>0</v>
          </cell>
          <cell r="F3700">
            <v>0</v>
          </cell>
          <cell r="G3700">
            <v>0</v>
          </cell>
        </row>
        <row r="3701">
          <cell r="D3701">
            <v>0</v>
          </cell>
          <cell r="F3701">
            <v>0</v>
          </cell>
          <cell r="G3701">
            <v>0</v>
          </cell>
        </row>
        <row r="3702">
          <cell r="D3702">
            <v>0</v>
          </cell>
          <cell r="F3702">
            <v>0</v>
          </cell>
          <cell r="G3702">
            <v>0</v>
          </cell>
        </row>
        <row r="3703">
          <cell r="D3703">
            <v>0</v>
          </cell>
          <cell r="F3703">
            <v>0</v>
          </cell>
          <cell r="G3703">
            <v>0</v>
          </cell>
        </row>
        <row r="3704">
          <cell r="D3704">
            <v>0</v>
          </cell>
          <cell r="F3704">
            <v>0</v>
          </cell>
          <cell r="G3704">
            <v>0</v>
          </cell>
        </row>
        <row r="3705">
          <cell r="D3705">
            <v>0</v>
          </cell>
          <cell r="F3705">
            <v>0</v>
          </cell>
          <cell r="G3705">
            <v>0</v>
          </cell>
        </row>
        <row r="3706">
          <cell r="D3706">
            <v>0</v>
          </cell>
          <cell r="F3706">
            <v>0</v>
          </cell>
          <cell r="G3706">
            <v>0</v>
          </cell>
        </row>
        <row r="3707">
          <cell r="D3707">
            <v>0</v>
          </cell>
          <cell r="F3707">
            <v>0</v>
          </cell>
          <cell r="G3707">
            <v>0</v>
          </cell>
        </row>
        <row r="3708">
          <cell r="D3708">
            <v>0</v>
          </cell>
          <cell r="F3708">
            <v>0</v>
          </cell>
          <cell r="G3708">
            <v>0</v>
          </cell>
        </row>
        <row r="3709">
          <cell r="D3709">
            <v>0</v>
          </cell>
          <cell r="F3709">
            <v>0</v>
          </cell>
          <cell r="G3709">
            <v>0</v>
          </cell>
        </row>
        <row r="3710">
          <cell r="D3710">
            <v>0</v>
          </cell>
          <cell r="F3710">
            <v>0</v>
          </cell>
          <cell r="G3710">
            <v>0</v>
          </cell>
        </row>
        <row r="3711">
          <cell r="D3711">
            <v>0</v>
          </cell>
          <cell r="F3711">
            <v>0</v>
          </cell>
          <cell r="G3711">
            <v>0</v>
          </cell>
        </row>
        <row r="3712">
          <cell r="D3712">
            <v>0</v>
          </cell>
          <cell r="F3712">
            <v>0</v>
          </cell>
          <cell r="G3712">
            <v>0</v>
          </cell>
        </row>
        <row r="3713">
          <cell r="D3713">
            <v>0</v>
          </cell>
          <cell r="F3713">
            <v>0</v>
          </cell>
          <cell r="G3713">
            <v>0</v>
          </cell>
        </row>
        <row r="3714">
          <cell r="D3714">
            <v>0</v>
          </cell>
          <cell r="F3714">
            <v>0</v>
          </cell>
          <cell r="G3714">
            <v>0</v>
          </cell>
        </row>
        <row r="3715">
          <cell r="D3715">
            <v>0</v>
          </cell>
          <cell r="F3715">
            <v>0</v>
          </cell>
          <cell r="G3715">
            <v>0</v>
          </cell>
        </row>
        <row r="3716">
          <cell r="D3716">
            <v>0</v>
          </cell>
          <cell r="F3716">
            <v>0</v>
          </cell>
          <cell r="G3716">
            <v>0</v>
          </cell>
        </row>
        <row r="3717">
          <cell r="D3717">
            <v>0</v>
          </cell>
          <cell r="F3717">
            <v>0</v>
          </cell>
          <cell r="G3717">
            <v>0</v>
          </cell>
        </row>
        <row r="3718">
          <cell r="D3718">
            <v>0</v>
          </cell>
          <cell r="F3718">
            <v>0</v>
          </cell>
          <cell r="G3718">
            <v>0</v>
          </cell>
        </row>
        <row r="3719">
          <cell r="D3719">
            <v>0</v>
          </cell>
          <cell r="F3719">
            <v>0</v>
          </cell>
          <cell r="G3719">
            <v>0</v>
          </cell>
        </row>
        <row r="3720">
          <cell r="D3720">
            <v>0</v>
          </cell>
          <cell r="F3720">
            <v>0</v>
          </cell>
          <cell r="G3720">
            <v>0</v>
          </cell>
        </row>
        <row r="3721">
          <cell r="D3721">
            <v>0</v>
          </cell>
          <cell r="F3721">
            <v>0</v>
          </cell>
          <cell r="G3721">
            <v>0</v>
          </cell>
        </row>
        <row r="3722">
          <cell r="D3722">
            <v>0</v>
          </cell>
          <cell r="F3722">
            <v>0</v>
          </cell>
          <cell r="G3722">
            <v>0</v>
          </cell>
        </row>
        <row r="3723">
          <cell r="D3723">
            <v>0</v>
          </cell>
          <cell r="F3723">
            <v>0</v>
          </cell>
          <cell r="G3723">
            <v>0</v>
          </cell>
        </row>
        <row r="3724">
          <cell r="D3724">
            <v>0</v>
          </cell>
          <cell r="F3724">
            <v>0</v>
          </cell>
          <cell r="G3724">
            <v>0</v>
          </cell>
        </row>
        <row r="3725">
          <cell r="D3725">
            <v>0</v>
          </cell>
          <cell r="F3725">
            <v>0</v>
          </cell>
          <cell r="G3725">
            <v>0</v>
          </cell>
        </row>
        <row r="3726">
          <cell r="D3726">
            <v>0</v>
          </cell>
          <cell r="F3726">
            <v>0</v>
          </cell>
          <cell r="G3726">
            <v>0</v>
          </cell>
        </row>
        <row r="3727">
          <cell r="D3727">
            <v>0</v>
          </cell>
          <cell r="F3727">
            <v>0</v>
          </cell>
          <cell r="G3727">
            <v>0</v>
          </cell>
        </row>
        <row r="3728">
          <cell r="D3728">
            <v>0</v>
          </cell>
          <cell r="F3728">
            <v>0</v>
          </cell>
          <cell r="G3728">
            <v>0</v>
          </cell>
        </row>
        <row r="3729">
          <cell r="D3729">
            <v>0</v>
          </cell>
          <cell r="F3729">
            <v>0</v>
          </cell>
          <cell r="G3729">
            <v>0</v>
          </cell>
        </row>
        <row r="3730">
          <cell r="D3730">
            <v>0</v>
          </cell>
          <cell r="F3730">
            <v>0</v>
          </cell>
          <cell r="G3730">
            <v>0</v>
          </cell>
        </row>
        <row r="3731">
          <cell r="D3731">
            <v>0</v>
          </cell>
          <cell r="F3731">
            <v>0</v>
          </cell>
          <cell r="G3731">
            <v>0</v>
          </cell>
        </row>
        <row r="3732">
          <cell r="D3732">
            <v>0</v>
          </cell>
          <cell r="F3732">
            <v>0</v>
          </cell>
          <cell r="G3732">
            <v>0</v>
          </cell>
        </row>
        <row r="3733">
          <cell r="D3733">
            <v>0</v>
          </cell>
          <cell r="F3733">
            <v>0</v>
          </cell>
          <cell r="G3733">
            <v>0</v>
          </cell>
        </row>
        <row r="3734">
          <cell r="D3734">
            <v>0</v>
          </cell>
          <cell r="F3734">
            <v>0</v>
          </cell>
          <cell r="G3734">
            <v>0</v>
          </cell>
        </row>
        <row r="3735">
          <cell r="D3735">
            <v>0</v>
          </cell>
          <cell r="F3735">
            <v>0</v>
          </cell>
          <cell r="G3735">
            <v>0</v>
          </cell>
        </row>
        <row r="3736">
          <cell r="D3736">
            <v>0</v>
          </cell>
          <cell r="F3736">
            <v>0</v>
          </cell>
          <cell r="G3736">
            <v>0</v>
          </cell>
        </row>
        <row r="3737">
          <cell r="D3737">
            <v>0</v>
          </cell>
          <cell r="F3737">
            <v>0</v>
          </cell>
          <cell r="G3737">
            <v>0</v>
          </cell>
        </row>
        <row r="3738">
          <cell r="D3738">
            <v>0</v>
          </cell>
          <cell r="F3738">
            <v>0</v>
          </cell>
          <cell r="G3738">
            <v>0</v>
          </cell>
        </row>
        <row r="3739">
          <cell r="D3739">
            <v>0</v>
          </cell>
          <cell r="F3739">
            <v>0</v>
          </cell>
          <cell r="G3739">
            <v>0</v>
          </cell>
        </row>
        <row r="3740">
          <cell r="D3740">
            <v>0</v>
          </cell>
          <cell r="F3740">
            <v>0</v>
          </cell>
          <cell r="G3740">
            <v>0</v>
          </cell>
        </row>
        <row r="3741">
          <cell r="D3741">
            <v>0</v>
          </cell>
          <cell r="F3741">
            <v>0</v>
          </cell>
          <cell r="G3741">
            <v>0</v>
          </cell>
        </row>
        <row r="3742">
          <cell r="D3742">
            <v>0</v>
          </cell>
          <cell r="F3742">
            <v>0</v>
          </cell>
          <cell r="G3742">
            <v>0</v>
          </cell>
        </row>
        <row r="3743">
          <cell r="D3743">
            <v>0</v>
          </cell>
          <cell r="F3743">
            <v>0</v>
          </cell>
          <cell r="G3743">
            <v>0</v>
          </cell>
        </row>
        <row r="3744">
          <cell r="D3744">
            <v>0</v>
          </cell>
          <cell r="F3744">
            <v>0</v>
          </cell>
          <cell r="G3744">
            <v>0</v>
          </cell>
        </row>
        <row r="3745">
          <cell r="D3745">
            <v>0</v>
          </cell>
          <cell r="F3745">
            <v>0</v>
          </cell>
          <cell r="G3745">
            <v>0</v>
          </cell>
        </row>
        <row r="3746">
          <cell r="D3746">
            <v>0</v>
          </cell>
          <cell r="F3746">
            <v>0</v>
          </cell>
          <cell r="G3746">
            <v>0</v>
          </cell>
        </row>
        <row r="3747">
          <cell r="D3747">
            <v>0</v>
          </cell>
          <cell r="F3747">
            <v>0</v>
          </cell>
          <cell r="G3747">
            <v>0</v>
          </cell>
        </row>
        <row r="3748">
          <cell r="D3748">
            <v>0</v>
          </cell>
          <cell r="F3748">
            <v>0</v>
          </cell>
          <cell r="G3748">
            <v>0</v>
          </cell>
        </row>
        <row r="3749">
          <cell r="D3749">
            <v>0</v>
          </cell>
          <cell r="F3749">
            <v>0</v>
          </cell>
          <cell r="G3749">
            <v>0</v>
          </cell>
        </row>
        <row r="3750">
          <cell r="D3750">
            <v>0</v>
          </cell>
          <cell r="F3750">
            <v>0</v>
          </cell>
          <cell r="G3750">
            <v>0</v>
          </cell>
        </row>
        <row r="3751">
          <cell r="D3751">
            <v>0</v>
          </cell>
          <cell r="F3751">
            <v>0</v>
          </cell>
          <cell r="G3751">
            <v>0</v>
          </cell>
        </row>
        <row r="3752">
          <cell r="D3752">
            <v>0</v>
          </cell>
          <cell r="F3752">
            <v>0</v>
          </cell>
          <cell r="G3752">
            <v>0</v>
          </cell>
        </row>
        <row r="3753">
          <cell r="D3753">
            <v>0</v>
          </cell>
          <cell r="F3753">
            <v>0</v>
          </cell>
          <cell r="G3753">
            <v>0</v>
          </cell>
        </row>
        <row r="3754">
          <cell r="D3754">
            <v>0</v>
          </cell>
          <cell r="F3754">
            <v>0</v>
          </cell>
          <cell r="G3754">
            <v>0</v>
          </cell>
        </row>
        <row r="3755">
          <cell r="D3755">
            <v>0</v>
          </cell>
          <cell r="F3755">
            <v>0</v>
          </cell>
          <cell r="G3755">
            <v>0</v>
          </cell>
        </row>
        <row r="3756">
          <cell r="D3756">
            <v>0</v>
          </cell>
          <cell r="F3756">
            <v>0</v>
          </cell>
          <cell r="G3756">
            <v>0</v>
          </cell>
        </row>
        <row r="3757">
          <cell r="D3757">
            <v>0</v>
          </cell>
          <cell r="F3757">
            <v>0</v>
          </cell>
          <cell r="G3757">
            <v>0</v>
          </cell>
        </row>
        <row r="3758">
          <cell r="D3758">
            <v>0</v>
          </cell>
          <cell r="F3758">
            <v>0</v>
          </cell>
          <cell r="G3758">
            <v>0</v>
          </cell>
        </row>
        <row r="3759">
          <cell r="D3759">
            <v>0</v>
          </cell>
          <cell r="F3759">
            <v>0</v>
          </cell>
          <cell r="G3759">
            <v>0</v>
          </cell>
        </row>
        <row r="3760">
          <cell r="D3760">
            <v>0</v>
          </cell>
          <cell r="F3760">
            <v>0</v>
          </cell>
          <cell r="G3760">
            <v>0</v>
          </cell>
        </row>
        <row r="3761">
          <cell r="D3761">
            <v>0</v>
          </cell>
          <cell r="F3761">
            <v>0</v>
          </cell>
          <cell r="G3761">
            <v>0</v>
          </cell>
        </row>
        <row r="3762">
          <cell r="D3762">
            <v>0</v>
          </cell>
          <cell r="F3762">
            <v>0</v>
          </cell>
          <cell r="G3762">
            <v>0</v>
          </cell>
        </row>
        <row r="3763">
          <cell r="D3763">
            <v>0</v>
          </cell>
          <cell r="F3763">
            <v>0</v>
          </cell>
          <cell r="G3763">
            <v>0</v>
          </cell>
        </row>
        <row r="3764">
          <cell r="D3764">
            <v>0</v>
          </cell>
          <cell r="F3764">
            <v>0</v>
          </cell>
          <cell r="G3764">
            <v>0</v>
          </cell>
        </row>
        <row r="3765">
          <cell r="D3765">
            <v>0</v>
          </cell>
          <cell r="F3765">
            <v>0</v>
          </cell>
          <cell r="G3765">
            <v>0</v>
          </cell>
        </row>
        <row r="3766">
          <cell r="D3766">
            <v>0</v>
          </cell>
          <cell r="F3766">
            <v>0</v>
          </cell>
          <cell r="G3766">
            <v>0</v>
          </cell>
        </row>
        <row r="3767">
          <cell r="D3767">
            <v>0</v>
          </cell>
          <cell r="F3767">
            <v>0</v>
          </cell>
          <cell r="G3767">
            <v>0</v>
          </cell>
        </row>
        <row r="3768">
          <cell r="D3768">
            <v>0</v>
          </cell>
          <cell r="F3768">
            <v>0</v>
          </cell>
          <cell r="G3768">
            <v>0</v>
          </cell>
        </row>
        <row r="3769">
          <cell r="D3769">
            <v>0</v>
          </cell>
          <cell r="F3769">
            <v>0</v>
          </cell>
          <cell r="G3769">
            <v>0</v>
          </cell>
        </row>
        <row r="3770">
          <cell r="D3770">
            <v>0</v>
          </cell>
          <cell r="F3770">
            <v>0</v>
          </cell>
          <cell r="G3770">
            <v>0</v>
          </cell>
        </row>
        <row r="3771">
          <cell r="D3771">
            <v>0</v>
          </cell>
          <cell r="F3771">
            <v>0</v>
          </cell>
          <cell r="G3771">
            <v>0</v>
          </cell>
        </row>
        <row r="3772">
          <cell r="D3772">
            <v>0</v>
          </cell>
          <cell r="F3772">
            <v>0</v>
          </cell>
          <cell r="G3772">
            <v>0</v>
          </cell>
        </row>
        <row r="3773">
          <cell r="D3773">
            <v>0</v>
          </cell>
          <cell r="F3773">
            <v>0</v>
          </cell>
          <cell r="G3773">
            <v>0</v>
          </cell>
        </row>
        <row r="3774">
          <cell r="D3774">
            <v>0</v>
          </cell>
          <cell r="F3774">
            <v>0</v>
          </cell>
          <cell r="G3774">
            <v>0</v>
          </cell>
        </row>
        <row r="3775">
          <cell r="D3775">
            <v>0</v>
          </cell>
          <cell r="F3775">
            <v>0</v>
          </cell>
          <cell r="G3775">
            <v>0</v>
          </cell>
        </row>
        <row r="3776">
          <cell r="D3776">
            <v>0</v>
          </cell>
          <cell r="F3776">
            <v>0</v>
          </cell>
          <cell r="G3776">
            <v>0</v>
          </cell>
        </row>
        <row r="3777">
          <cell r="D3777">
            <v>0</v>
          </cell>
          <cell r="F3777">
            <v>0</v>
          </cell>
          <cell r="G3777">
            <v>0</v>
          </cell>
        </row>
        <row r="3778">
          <cell r="D3778">
            <v>0</v>
          </cell>
          <cell r="F3778">
            <v>0</v>
          </cell>
          <cell r="G3778">
            <v>0</v>
          </cell>
        </row>
        <row r="3779">
          <cell r="D3779">
            <v>0</v>
          </cell>
          <cell r="F3779">
            <v>0</v>
          </cell>
          <cell r="G3779">
            <v>0</v>
          </cell>
        </row>
        <row r="3780">
          <cell r="D3780">
            <v>0</v>
          </cell>
          <cell r="F3780">
            <v>0</v>
          </cell>
          <cell r="G3780">
            <v>0</v>
          </cell>
        </row>
        <row r="3781">
          <cell r="D3781">
            <v>0</v>
          </cell>
          <cell r="F3781">
            <v>0</v>
          </cell>
          <cell r="G3781">
            <v>0</v>
          </cell>
        </row>
        <row r="3782">
          <cell r="D3782">
            <v>0</v>
          </cell>
          <cell r="F3782">
            <v>0</v>
          </cell>
          <cell r="G3782">
            <v>0</v>
          </cell>
        </row>
        <row r="3783">
          <cell r="D3783">
            <v>0</v>
          </cell>
          <cell r="F3783">
            <v>0</v>
          </cell>
          <cell r="G3783">
            <v>0</v>
          </cell>
        </row>
        <row r="3784">
          <cell r="D3784">
            <v>0</v>
          </cell>
          <cell r="F3784">
            <v>0</v>
          </cell>
          <cell r="G3784">
            <v>0</v>
          </cell>
        </row>
        <row r="3785">
          <cell r="D3785">
            <v>0</v>
          </cell>
          <cell r="F3785">
            <v>0</v>
          </cell>
          <cell r="G3785">
            <v>0</v>
          </cell>
        </row>
        <row r="3786">
          <cell r="D3786">
            <v>0</v>
          </cell>
          <cell r="F3786">
            <v>0</v>
          </cell>
          <cell r="G3786">
            <v>0</v>
          </cell>
        </row>
        <row r="3787">
          <cell r="D3787">
            <v>0</v>
          </cell>
          <cell r="F3787">
            <v>0</v>
          </cell>
          <cell r="G3787">
            <v>0</v>
          </cell>
        </row>
        <row r="3788">
          <cell r="D3788">
            <v>0</v>
          </cell>
          <cell r="F3788">
            <v>0</v>
          </cell>
          <cell r="G3788">
            <v>0</v>
          </cell>
        </row>
        <row r="3789">
          <cell r="D3789">
            <v>0</v>
          </cell>
          <cell r="F3789">
            <v>0</v>
          </cell>
          <cell r="G3789">
            <v>0</v>
          </cell>
        </row>
        <row r="3790">
          <cell r="D3790">
            <v>0</v>
          </cell>
          <cell r="F3790">
            <v>0</v>
          </cell>
          <cell r="G3790">
            <v>0</v>
          </cell>
        </row>
        <row r="3791">
          <cell r="D3791">
            <v>0</v>
          </cell>
          <cell r="F3791">
            <v>0</v>
          </cell>
          <cell r="G3791">
            <v>0</v>
          </cell>
        </row>
        <row r="3792">
          <cell r="D3792">
            <v>0</v>
          </cell>
          <cell r="F3792">
            <v>0</v>
          </cell>
          <cell r="G3792">
            <v>0</v>
          </cell>
        </row>
        <row r="3793">
          <cell r="D3793">
            <v>0</v>
          </cell>
          <cell r="F3793">
            <v>0</v>
          </cell>
          <cell r="G3793">
            <v>0</v>
          </cell>
        </row>
        <row r="3794">
          <cell r="D3794">
            <v>0</v>
          </cell>
          <cell r="F3794">
            <v>0</v>
          </cell>
          <cell r="G3794">
            <v>0</v>
          </cell>
        </row>
        <row r="3795">
          <cell r="D3795">
            <v>0</v>
          </cell>
          <cell r="F3795">
            <v>0</v>
          </cell>
          <cell r="G3795">
            <v>0</v>
          </cell>
        </row>
        <row r="3796">
          <cell r="D3796">
            <v>0</v>
          </cell>
          <cell r="F3796">
            <v>0</v>
          </cell>
          <cell r="G3796">
            <v>0</v>
          </cell>
        </row>
        <row r="3797">
          <cell r="D3797">
            <v>0</v>
          </cell>
          <cell r="F3797">
            <v>0</v>
          </cell>
          <cell r="G3797">
            <v>0</v>
          </cell>
        </row>
        <row r="3798">
          <cell r="D3798">
            <v>0</v>
          </cell>
          <cell r="F3798">
            <v>0</v>
          </cell>
          <cell r="G3798">
            <v>0</v>
          </cell>
        </row>
        <row r="3799">
          <cell r="D3799">
            <v>0</v>
          </cell>
          <cell r="F3799">
            <v>0</v>
          </cell>
          <cell r="G3799">
            <v>0</v>
          </cell>
        </row>
        <row r="3800">
          <cell r="D3800">
            <v>0</v>
          </cell>
          <cell r="F3800">
            <v>0</v>
          </cell>
          <cell r="G3800">
            <v>0</v>
          </cell>
        </row>
        <row r="3801">
          <cell r="D3801">
            <v>0</v>
          </cell>
          <cell r="F3801">
            <v>0</v>
          </cell>
          <cell r="G3801">
            <v>0</v>
          </cell>
        </row>
        <row r="3802">
          <cell r="D3802">
            <v>0</v>
          </cell>
          <cell r="F3802">
            <v>0</v>
          </cell>
          <cell r="G3802">
            <v>0</v>
          </cell>
        </row>
        <row r="3803">
          <cell r="D3803">
            <v>0</v>
          </cell>
          <cell r="F3803">
            <v>0</v>
          </cell>
          <cell r="G3803">
            <v>0</v>
          </cell>
        </row>
        <row r="3804">
          <cell r="D3804">
            <v>0</v>
          </cell>
          <cell r="F3804">
            <v>0</v>
          </cell>
          <cell r="G3804">
            <v>0</v>
          </cell>
        </row>
        <row r="3805">
          <cell r="D3805">
            <v>0</v>
          </cell>
          <cell r="F3805">
            <v>0</v>
          </cell>
          <cell r="G3805">
            <v>0</v>
          </cell>
        </row>
        <row r="3806">
          <cell r="D3806">
            <v>0</v>
          </cell>
          <cell r="F3806">
            <v>0</v>
          </cell>
          <cell r="G3806">
            <v>0</v>
          </cell>
        </row>
        <row r="3807">
          <cell r="D3807">
            <v>0</v>
          </cell>
          <cell r="F3807">
            <v>0</v>
          </cell>
          <cell r="G3807">
            <v>0</v>
          </cell>
        </row>
        <row r="3808">
          <cell r="D3808">
            <v>0</v>
          </cell>
          <cell r="F3808">
            <v>0</v>
          </cell>
          <cell r="G3808">
            <v>0</v>
          </cell>
        </row>
        <row r="3809">
          <cell r="D3809">
            <v>0</v>
          </cell>
          <cell r="F3809">
            <v>0</v>
          </cell>
          <cell r="G3809">
            <v>0</v>
          </cell>
        </row>
        <row r="3810">
          <cell r="D3810">
            <v>0</v>
          </cell>
          <cell r="F3810">
            <v>0</v>
          </cell>
          <cell r="G3810">
            <v>0</v>
          </cell>
        </row>
        <row r="3811">
          <cell r="D3811">
            <v>0</v>
          </cell>
          <cell r="F3811">
            <v>0</v>
          </cell>
          <cell r="G3811">
            <v>0</v>
          </cell>
        </row>
        <row r="3812">
          <cell r="D3812">
            <v>0</v>
          </cell>
          <cell r="F3812">
            <v>0</v>
          </cell>
          <cell r="G3812">
            <v>0</v>
          </cell>
        </row>
        <row r="3813">
          <cell r="D3813">
            <v>0</v>
          </cell>
          <cell r="F3813">
            <v>0</v>
          </cell>
          <cell r="G3813">
            <v>0</v>
          </cell>
        </row>
        <row r="3814">
          <cell r="D3814">
            <v>0</v>
          </cell>
          <cell r="F3814">
            <v>0</v>
          </cell>
          <cell r="G3814">
            <v>0</v>
          </cell>
        </row>
        <row r="3815">
          <cell r="D3815">
            <v>0</v>
          </cell>
          <cell r="F3815">
            <v>0</v>
          </cell>
          <cell r="G3815">
            <v>0</v>
          </cell>
        </row>
        <row r="3816">
          <cell r="D3816">
            <v>0</v>
          </cell>
          <cell r="F3816">
            <v>0</v>
          </cell>
          <cell r="G3816">
            <v>0</v>
          </cell>
        </row>
        <row r="3817">
          <cell r="D3817">
            <v>0</v>
          </cell>
          <cell r="F3817">
            <v>0</v>
          </cell>
          <cell r="G3817">
            <v>0</v>
          </cell>
        </row>
        <row r="3818">
          <cell r="D3818">
            <v>0</v>
          </cell>
          <cell r="F3818">
            <v>0</v>
          </cell>
          <cell r="G3818">
            <v>0</v>
          </cell>
        </row>
        <row r="3819">
          <cell r="D3819">
            <v>0</v>
          </cell>
          <cell r="F3819">
            <v>0</v>
          </cell>
          <cell r="G3819">
            <v>0</v>
          </cell>
        </row>
        <row r="3820">
          <cell r="D3820">
            <v>0</v>
          </cell>
          <cell r="F3820">
            <v>0</v>
          </cell>
          <cell r="G3820">
            <v>0</v>
          </cell>
        </row>
        <row r="3821">
          <cell r="D3821">
            <v>0</v>
          </cell>
          <cell r="F3821">
            <v>0</v>
          </cell>
          <cell r="G3821">
            <v>0</v>
          </cell>
        </row>
        <row r="3822">
          <cell r="D3822">
            <v>0</v>
          </cell>
          <cell r="F3822">
            <v>0</v>
          </cell>
          <cell r="G3822">
            <v>0</v>
          </cell>
        </row>
        <row r="3823">
          <cell r="D3823">
            <v>0</v>
          </cell>
          <cell r="F3823">
            <v>0</v>
          </cell>
          <cell r="G3823">
            <v>0</v>
          </cell>
        </row>
        <row r="3824">
          <cell r="D3824">
            <v>0</v>
          </cell>
          <cell r="F3824">
            <v>0</v>
          </cell>
          <cell r="G3824">
            <v>0</v>
          </cell>
        </row>
        <row r="3825">
          <cell r="D3825">
            <v>0</v>
          </cell>
          <cell r="F3825">
            <v>0</v>
          </cell>
          <cell r="G3825">
            <v>0</v>
          </cell>
        </row>
        <row r="3826">
          <cell r="D3826">
            <v>0</v>
          </cell>
          <cell r="F3826">
            <v>0</v>
          </cell>
          <cell r="G3826">
            <v>0</v>
          </cell>
        </row>
        <row r="3827">
          <cell r="D3827">
            <v>0</v>
          </cell>
          <cell r="F3827">
            <v>0</v>
          </cell>
          <cell r="G3827">
            <v>0</v>
          </cell>
        </row>
        <row r="3828">
          <cell r="D3828">
            <v>0</v>
          </cell>
          <cell r="F3828">
            <v>0</v>
          </cell>
          <cell r="G3828">
            <v>0</v>
          </cell>
        </row>
        <row r="3829">
          <cell r="D3829">
            <v>0</v>
          </cell>
          <cell r="F3829">
            <v>0</v>
          </cell>
          <cell r="G3829">
            <v>0</v>
          </cell>
        </row>
        <row r="3830">
          <cell r="D3830">
            <v>0</v>
          </cell>
          <cell r="F3830">
            <v>0</v>
          </cell>
          <cell r="G3830">
            <v>0</v>
          </cell>
        </row>
        <row r="3831">
          <cell r="D3831">
            <v>0</v>
          </cell>
          <cell r="F3831">
            <v>0</v>
          </cell>
          <cell r="G3831">
            <v>0</v>
          </cell>
        </row>
        <row r="3832">
          <cell r="D3832">
            <v>0</v>
          </cell>
          <cell r="F3832">
            <v>0</v>
          </cell>
          <cell r="G3832">
            <v>0</v>
          </cell>
        </row>
        <row r="3833">
          <cell r="D3833">
            <v>0</v>
          </cell>
          <cell r="F3833">
            <v>0</v>
          </cell>
          <cell r="G3833">
            <v>0</v>
          </cell>
        </row>
        <row r="3834">
          <cell r="D3834">
            <v>0</v>
          </cell>
          <cell r="F3834">
            <v>0</v>
          </cell>
          <cell r="G3834">
            <v>0</v>
          </cell>
        </row>
        <row r="3835">
          <cell r="D3835">
            <v>0</v>
          </cell>
          <cell r="F3835">
            <v>0</v>
          </cell>
          <cell r="G3835">
            <v>0</v>
          </cell>
        </row>
        <row r="3836">
          <cell r="D3836">
            <v>0</v>
          </cell>
          <cell r="F3836">
            <v>0</v>
          </cell>
          <cell r="G3836">
            <v>0</v>
          </cell>
        </row>
        <row r="3837">
          <cell r="D3837">
            <v>0</v>
          </cell>
          <cell r="F3837">
            <v>0</v>
          </cell>
          <cell r="G3837">
            <v>0</v>
          </cell>
        </row>
        <row r="3838">
          <cell r="D3838">
            <v>0</v>
          </cell>
          <cell r="F3838">
            <v>0</v>
          </cell>
          <cell r="G3838">
            <v>0</v>
          </cell>
        </row>
        <row r="3839">
          <cell r="D3839">
            <v>0</v>
          </cell>
          <cell r="F3839">
            <v>0</v>
          </cell>
          <cell r="G3839">
            <v>0</v>
          </cell>
        </row>
        <row r="3840">
          <cell r="D3840">
            <v>0</v>
          </cell>
          <cell r="F3840">
            <v>0</v>
          </cell>
          <cell r="G3840">
            <v>0</v>
          </cell>
        </row>
        <row r="3841">
          <cell r="D3841">
            <v>0</v>
          </cell>
          <cell r="F3841">
            <v>0</v>
          </cell>
          <cell r="G3841">
            <v>0</v>
          </cell>
        </row>
        <row r="3842">
          <cell r="D3842">
            <v>0</v>
          </cell>
          <cell r="F3842">
            <v>0</v>
          </cell>
          <cell r="G3842">
            <v>0</v>
          </cell>
        </row>
        <row r="3843">
          <cell r="D3843">
            <v>0</v>
          </cell>
          <cell r="F3843">
            <v>0</v>
          </cell>
          <cell r="G3843">
            <v>0</v>
          </cell>
        </row>
        <row r="3844">
          <cell r="D3844">
            <v>0</v>
          </cell>
          <cell r="F3844">
            <v>0</v>
          </cell>
          <cell r="G3844">
            <v>0</v>
          </cell>
        </row>
        <row r="3845">
          <cell r="D3845">
            <v>0</v>
          </cell>
          <cell r="F3845">
            <v>0</v>
          </cell>
          <cell r="G3845">
            <v>0</v>
          </cell>
        </row>
        <row r="3846">
          <cell r="D3846">
            <v>0</v>
          </cell>
          <cell r="F3846">
            <v>0</v>
          </cell>
          <cell r="G3846">
            <v>0</v>
          </cell>
        </row>
        <row r="3847">
          <cell r="D3847">
            <v>0</v>
          </cell>
          <cell r="F3847">
            <v>0</v>
          </cell>
          <cell r="G3847">
            <v>0</v>
          </cell>
        </row>
        <row r="3848">
          <cell r="D3848">
            <v>0</v>
          </cell>
          <cell r="F3848">
            <v>0</v>
          </cell>
          <cell r="G3848">
            <v>0</v>
          </cell>
        </row>
        <row r="3849">
          <cell r="D3849">
            <v>0</v>
          </cell>
          <cell r="F3849">
            <v>0</v>
          </cell>
          <cell r="G3849">
            <v>0</v>
          </cell>
        </row>
        <row r="3850">
          <cell r="D3850">
            <v>0</v>
          </cell>
          <cell r="F3850">
            <v>0</v>
          </cell>
          <cell r="G3850">
            <v>0</v>
          </cell>
        </row>
        <row r="3851">
          <cell r="D3851">
            <v>0</v>
          </cell>
          <cell r="F3851">
            <v>0</v>
          </cell>
          <cell r="G3851">
            <v>0</v>
          </cell>
        </row>
        <row r="3852">
          <cell r="D3852">
            <v>0</v>
          </cell>
          <cell r="F3852">
            <v>0</v>
          </cell>
          <cell r="G3852">
            <v>0</v>
          </cell>
        </row>
        <row r="3853">
          <cell r="D3853">
            <v>0</v>
          </cell>
          <cell r="F3853">
            <v>0</v>
          </cell>
          <cell r="G3853">
            <v>0</v>
          </cell>
        </row>
        <row r="3854">
          <cell r="D3854">
            <v>0</v>
          </cell>
          <cell r="F3854">
            <v>0</v>
          </cell>
          <cell r="G3854">
            <v>0</v>
          </cell>
        </row>
        <row r="3855">
          <cell r="D3855">
            <v>0</v>
          </cell>
          <cell r="F3855">
            <v>0</v>
          </cell>
          <cell r="G3855">
            <v>0</v>
          </cell>
        </row>
        <row r="3856">
          <cell r="D3856">
            <v>0</v>
          </cell>
          <cell r="F3856">
            <v>0</v>
          </cell>
          <cell r="G3856">
            <v>0</v>
          </cell>
        </row>
        <row r="3857">
          <cell r="D3857">
            <v>0</v>
          </cell>
          <cell r="F3857">
            <v>0</v>
          </cell>
          <cell r="G3857">
            <v>0</v>
          </cell>
        </row>
        <row r="3858">
          <cell r="D3858">
            <v>0</v>
          </cell>
          <cell r="F3858">
            <v>0</v>
          </cell>
          <cell r="G3858">
            <v>0</v>
          </cell>
        </row>
        <row r="3859">
          <cell r="D3859">
            <v>0</v>
          </cell>
          <cell r="F3859">
            <v>0</v>
          </cell>
          <cell r="G3859">
            <v>0</v>
          </cell>
        </row>
        <row r="3860">
          <cell r="D3860">
            <v>0</v>
          </cell>
          <cell r="F3860">
            <v>0</v>
          </cell>
          <cell r="G3860">
            <v>0</v>
          </cell>
        </row>
        <row r="3861">
          <cell r="D3861">
            <v>0</v>
          </cell>
          <cell r="F3861">
            <v>0</v>
          </cell>
          <cell r="G3861">
            <v>0</v>
          </cell>
        </row>
        <row r="3862">
          <cell r="D3862">
            <v>0</v>
          </cell>
          <cell r="F3862">
            <v>0</v>
          </cell>
          <cell r="G3862">
            <v>0</v>
          </cell>
        </row>
        <row r="3863">
          <cell r="D3863">
            <v>0</v>
          </cell>
          <cell r="F3863">
            <v>0</v>
          </cell>
          <cell r="G3863">
            <v>0</v>
          </cell>
        </row>
        <row r="3864">
          <cell r="D3864">
            <v>0</v>
          </cell>
          <cell r="F3864">
            <v>0</v>
          </cell>
          <cell r="G3864">
            <v>0</v>
          </cell>
        </row>
        <row r="3865">
          <cell r="D3865">
            <v>0</v>
          </cell>
          <cell r="F3865">
            <v>0</v>
          </cell>
          <cell r="G3865">
            <v>0</v>
          </cell>
        </row>
        <row r="3866">
          <cell r="D3866">
            <v>0</v>
          </cell>
          <cell r="F3866">
            <v>0</v>
          </cell>
          <cell r="G3866">
            <v>0</v>
          </cell>
        </row>
        <row r="3867">
          <cell r="D3867">
            <v>0</v>
          </cell>
          <cell r="F3867">
            <v>0</v>
          </cell>
          <cell r="G3867">
            <v>0</v>
          </cell>
        </row>
        <row r="3868">
          <cell r="D3868">
            <v>0</v>
          </cell>
          <cell r="F3868">
            <v>0</v>
          </cell>
          <cell r="G3868">
            <v>0</v>
          </cell>
        </row>
        <row r="3869">
          <cell r="D3869">
            <v>0</v>
          </cell>
          <cell r="F3869">
            <v>0</v>
          </cell>
          <cell r="G3869">
            <v>0</v>
          </cell>
        </row>
        <row r="3870">
          <cell r="D3870">
            <v>0</v>
          </cell>
          <cell r="F3870">
            <v>0</v>
          </cell>
          <cell r="G3870">
            <v>0</v>
          </cell>
        </row>
        <row r="3871">
          <cell r="D3871">
            <v>0</v>
          </cell>
          <cell r="F3871">
            <v>0</v>
          </cell>
          <cell r="G3871">
            <v>0</v>
          </cell>
        </row>
        <row r="3872">
          <cell r="D3872">
            <v>0</v>
          </cell>
          <cell r="F3872">
            <v>0</v>
          </cell>
          <cell r="G3872">
            <v>0</v>
          </cell>
        </row>
        <row r="3873">
          <cell r="D3873">
            <v>0</v>
          </cell>
          <cell r="F3873">
            <v>0</v>
          </cell>
          <cell r="G3873">
            <v>0</v>
          </cell>
        </row>
        <row r="3874">
          <cell r="D3874">
            <v>0</v>
          </cell>
          <cell r="F3874">
            <v>0</v>
          </cell>
          <cell r="G3874">
            <v>0</v>
          </cell>
        </row>
        <row r="3875">
          <cell r="D3875">
            <v>0</v>
          </cell>
          <cell r="F3875">
            <v>0</v>
          </cell>
          <cell r="G3875">
            <v>0</v>
          </cell>
        </row>
        <row r="3876">
          <cell r="D3876">
            <v>0</v>
          </cell>
          <cell r="F3876">
            <v>0</v>
          </cell>
          <cell r="G3876">
            <v>0</v>
          </cell>
        </row>
        <row r="3877">
          <cell r="D3877">
            <v>0</v>
          </cell>
          <cell r="F3877">
            <v>0</v>
          </cell>
          <cell r="G3877">
            <v>0</v>
          </cell>
        </row>
        <row r="3878">
          <cell r="D3878">
            <v>0</v>
          </cell>
          <cell r="F3878">
            <v>0</v>
          </cell>
          <cell r="G3878">
            <v>0</v>
          </cell>
        </row>
        <row r="3879">
          <cell r="D3879">
            <v>0</v>
          </cell>
          <cell r="F3879">
            <v>0</v>
          </cell>
          <cell r="G3879">
            <v>0</v>
          </cell>
        </row>
        <row r="3880">
          <cell r="D3880">
            <v>0</v>
          </cell>
          <cell r="F3880">
            <v>0</v>
          </cell>
          <cell r="G3880">
            <v>0</v>
          </cell>
        </row>
        <row r="3881">
          <cell r="D3881">
            <v>0</v>
          </cell>
          <cell r="F3881">
            <v>0</v>
          </cell>
          <cell r="G3881">
            <v>0</v>
          </cell>
        </row>
        <row r="3882">
          <cell r="D3882">
            <v>0</v>
          </cell>
          <cell r="F3882">
            <v>0</v>
          </cell>
          <cell r="G3882">
            <v>0</v>
          </cell>
        </row>
        <row r="3883">
          <cell r="D3883">
            <v>0</v>
          </cell>
          <cell r="F3883">
            <v>0</v>
          </cell>
          <cell r="G3883">
            <v>0</v>
          </cell>
        </row>
        <row r="3884">
          <cell r="D3884">
            <v>0</v>
          </cell>
          <cell r="F3884">
            <v>0</v>
          </cell>
          <cell r="G3884">
            <v>0</v>
          </cell>
        </row>
        <row r="3885">
          <cell r="D3885">
            <v>0</v>
          </cell>
          <cell r="F3885">
            <v>0</v>
          </cell>
          <cell r="G3885">
            <v>0</v>
          </cell>
        </row>
        <row r="3886">
          <cell r="D3886">
            <v>0</v>
          </cell>
          <cell r="F3886">
            <v>0</v>
          </cell>
          <cell r="G3886">
            <v>0</v>
          </cell>
        </row>
        <row r="3887">
          <cell r="D3887">
            <v>0</v>
          </cell>
          <cell r="F3887">
            <v>0</v>
          </cell>
          <cell r="G3887">
            <v>0</v>
          </cell>
        </row>
        <row r="3888">
          <cell r="D3888">
            <v>0</v>
          </cell>
          <cell r="F3888">
            <v>0</v>
          </cell>
          <cell r="G3888">
            <v>0</v>
          </cell>
        </row>
        <row r="3889">
          <cell r="D3889">
            <v>0</v>
          </cell>
          <cell r="F3889">
            <v>0</v>
          </cell>
          <cell r="G3889">
            <v>0</v>
          </cell>
        </row>
        <row r="3890">
          <cell r="D3890">
            <v>0</v>
          </cell>
          <cell r="F3890">
            <v>0</v>
          </cell>
          <cell r="G3890">
            <v>0</v>
          </cell>
        </row>
        <row r="3891">
          <cell r="D3891">
            <v>0</v>
          </cell>
          <cell r="F3891">
            <v>0</v>
          </cell>
          <cell r="G3891">
            <v>0</v>
          </cell>
        </row>
        <row r="3892">
          <cell r="D3892">
            <v>0</v>
          </cell>
          <cell r="F3892">
            <v>0</v>
          </cell>
          <cell r="G3892">
            <v>0</v>
          </cell>
        </row>
        <row r="3893">
          <cell r="D3893">
            <v>0</v>
          </cell>
          <cell r="F3893">
            <v>0</v>
          </cell>
          <cell r="G3893">
            <v>0</v>
          </cell>
        </row>
        <row r="3894">
          <cell r="D3894">
            <v>0</v>
          </cell>
          <cell r="F3894">
            <v>0</v>
          </cell>
          <cell r="G3894">
            <v>0</v>
          </cell>
        </row>
        <row r="3895">
          <cell r="D3895">
            <v>0</v>
          </cell>
          <cell r="F3895">
            <v>0</v>
          </cell>
          <cell r="G3895">
            <v>0</v>
          </cell>
        </row>
        <row r="3896">
          <cell r="D3896">
            <v>0</v>
          </cell>
          <cell r="F3896">
            <v>0</v>
          </cell>
          <cell r="G3896">
            <v>0</v>
          </cell>
        </row>
        <row r="3897">
          <cell r="D3897">
            <v>0</v>
          </cell>
          <cell r="F3897">
            <v>0</v>
          </cell>
          <cell r="G3897">
            <v>0</v>
          </cell>
        </row>
        <row r="3898">
          <cell r="D3898">
            <v>0</v>
          </cell>
          <cell r="F3898">
            <v>0</v>
          </cell>
          <cell r="G3898">
            <v>0</v>
          </cell>
        </row>
        <row r="3899">
          <cell r="D3899">
            <v>0</v>
          </cell>
          <cell r="F3899">
            <v>0</v>
          </cell>
          <cell r="G3899">
            <v>0</v>
          </cell>
        </row>
        <row r="3900">
          <cell r="D3900">
            <v>0</v>
          </cell>
          <cell r="F3900">
            <v>0</v>
          </cell>
          <cell r="G3900">
            <v>0</v>
          </cell>
        </row>
        <row r="3901">
          <cell r="D3901">
            <v>0</v>
          </cell>
          <cell r="F3901">
            <v>0</v>
          </cell>
          <cell r="G3901">
            <v>0</v>
          </cell>
        </row>
        <row r="3902">
          <cell r="D3902">
            <v>0</v>
          </cell>
          <cell r="F3902">
            <v>0</v>
          </cell>
          <cell r="G3902">
            <v>0</v>
          </cell>
        </row>
        <row r="3903">
          <cell r="D3903">
            <v>0</v>
          </cell>
          <cell r="F3903">
            <v>0</v>
          </cell>
          <cell r="G3903">
            <v>0</v>
          </cell>
        </row>
        <row r="3904">
          <cell r="D3904">
            <v>0</v>
          </cell>
          <cell r="F3904">
            <v>0</v>
          </cell>
          <cell r="G3904">
            <v>0</v>
          </cell>
        </row>
        <row r="3905">
          <cell r="D3905">
            <v>0</v>
          </cell>
          <cell r="F3905">
            <v>0</v>
          </cell>
          <cell r="G3905">
            <v>0</v>
          </cell>
        </row>
        <row r="3906">
          <cell r="D3906">
            <v>0</v>
          </cell>
          <cell r="F3906">
            <v>0</v>
          </cell>
          <cell r="G3906">
            <v>0</v>
          </cell>
        </row>
        <row r="3907">
          <cell r="D3907">
            <v>0</v>
          </cell>
          <cell r="F3907">
            <v>0</v>
          </cell>
          <cell r="G3907">
            <v>0</v>
          </cell>
        </row>
        <row r="3908">
          <cell r="D3908">
            <v>0</v>
          </cell>
          <cell r="F3908">
            <v>0</v>
          </cell>
          <cell r="G3908">
            <v>0</v>
          </cell>
        </row>
        <row r="3909">
          <cell r="D3909">
            <v>0</v>
          </cell>
          <cell r="F3909">
            <v>0</v>
          </cell>
          <cell r="G3909">
            <v>0</v>
          </cell>
        </row>
        <row r="3910">
          <cell r="D3910">
            <v>0</v>
          </cell>
          <cell r="F3910">
            <v>0</v>
          </cell>
          <cell r="G3910">
            <v>0</v>
          </cell>
        </row>
        <row r="3911">
          <cell r="D3911">
            <v>0</v>
          </cell>
          <cell r="F3911">
            <v>0</v>
          </cell>
          <cell r="G3911">
            <v>0</v>
          </cell>
        </row>
        <row r="3912">
          <cell r="D3912">
            <v>0</v>
          </cell>
          <cell r="F3912">
            <v>0</v>
          </cell>
          <cell r="G3912">
            <v>0</v>
          </cell>
        </row>
        <row r="3913">
          <cell r="D3913">
            <v>0</v>
          </cell>
          <cell r="F3913">
            <v>0</v>
          </cell>
          <cell r="G3913">
            <v>0</v>
          </cell>
        </row>
        <row r="3914">
          <cell r="D3914">
            <v>0</v>
          </cell>
          <cell r="F3914">
            <v>0</v>
          </cell>
          <cell r="G3914">
            <v>0</v>
          </cell>
        </row>
        <row r="3915">
          <cell r="D3915">
            <v>0</v>
          </cell>
          <cell r="F3915">
            <v>0</v>
          </cell>
          <cell r="G3915">
            <v>0</v>
          </cell>
        </row>
        <row r="3916">
          <cell r="D3916">
            <v>0</v>
          </cell>
          <cell r="F3916">
            <v>0</v>
          </cell>
          <cell r="G3916">
            <v>0</v>
          </cell>
        </row>
        <row r="3917">
          <cell r="D3917">
            <v>0</v>
          </cell>
          <cell r="F3917">
            <v>0</v>
          </cell>
          <cell r="G3917">
            <v>0</v>
          </cell>
        </row>
        <row r="3918">
          <cell r="D3918">
            <v>0</v>
          </cell>
          <cell r="F3918">
            <v>0</v>
          </cell>
          <cell r="G3918">
            <v>0</v>
          </cell>
        </row>
        <row r="3919">
          <cell r="D3919">
            <v>0</v>
          </cell>
          <cell r="F3919">
            <v>0</v>
          </cell>
          <cell r="G3919">
            <v>0</v>
          </cell>
        </row>
        <row r="3920">
          <cell r="D3920">
            <v>0</v>
          </cell>
          <cell r="F3920">
            <v>0</v>
          </cell>
          <cell r="G3920">
            <v>0</v>
          </cell>
        </row>
        <row r="3921">
          <cell r="D3921">
            <v>0</v>
          </cell>
          <cell r="F3921">
            <v>0</v>
          </cell>
          <cell r="G3921">
            <v>0</v>
          </cell>
        </row>
        <row r="3922">
          <cell r="D3922">
            <v>0</v>
          </cell>
          <cell r="F3922">
            <v>0</v>
          </cell>
          <cell r="G3922">
            <v>0</v>
          </cell>
        </row>
        <row r="3923">
          <cell r="D3923">
            <v>0</v>
          </cell>
          <cell r="F3923">
            <v>0</v>
          </cell>
          <cell r="G3923">
            <v>0</v>
          </cell>
        </row>
        <row r="3924">
          <cell r="D3924">
            <v>0</v>
          </cell>
          <cell r="F3924">
            <v>0</v>
          </cell>
          <cell r="G3924">
            <v>0</v>
          </cell>
        </row>
        <row r="3925">
          <cell r="D3925">
            <v>0</v>
          </cell>
          <cell r="F3925">
            <v>0</v>
          </cell>
          <cell r="G3925">
            <v>0</v>
          </cell>
        </row>
        <row r="3926">
          <cell r="D3926">
            <v>0</v>
          </cell>
          <cell r="F3926">
            <v>0</v>
          </cell>
          <cell r="G3926">
            <v>0</v>
          </cell>
        </row>
        <row r="3927">
          <cell r="D3927">
            <v>0</v>
          </cell>
          <cell r="F3927">
            <v>0</v>
          </cell>
          <cell r="G3927">
            <v>0</v>
          </cell>
        </row>
        <row r="3928">
          <cell r="D3928">
            <v>0</v>
          </cell>
          <cell r="F3928">
            <v>0</v>
          </cell>
          <cell r="G3928">
            <v>0</v>
          </cell>
        </row>
        <row r="3929">
          <cell r="D3929">
            <v>0</v>
          </cell>
          <cell r="F3929">
            <v>0</v>
          </cell>
          <cell r="G3929">
            <v>0</v>
          </cell>
        </row>
        <row r="3930">
          <cell r="D3930">
            <v>0</v>
          </cell>
          <cell r="F3930">
            <v>0</v>
          </cell>
          <cell r="G3930">
            <v>0</v>
          </cell>
        </row>
        <row r="3931">
          <cell r="D3931">
            <v>0</v>
          </cell>
          <cell r="F3931">
            <v>0</v>
          </cell>
          <cell r="G3931">
            <v>0</v>
          </cell>
        </row>
        <row r="3932">
          <cell r="D3932">
            <v>0</v>
          </cell>
          <cell r="F3932">
            <v>0</v>
          </cell>
          <cell r="G3932">
            <v>0</v>
          </cell>
        </row>
        <row r="3933">
          <cell r="D3933">
            <v>0</v>
          </cell>
          <cell r="F3933">
            <v>0</v>
          </cell>
          <cell r="G3933">
            <v>0</v>
          </cell>
        </row>
        <row r="3934">
          <cell r="D3934">
            <v>0</v>
          </cell>
          <cell r="F3934">
            <v>0</v>
          </cell>
          <cell r="G3934">
            <v>0</v>
          </cell>
        </row>
        <row r="3935">
          <cell r="D3935">
            <v>0</v>
          </cell>
          <cell r="F3935">
            <v>0</v>
          </cell>
          <cell r="G3935">
            <v>0</v>
          </cell>
        </row>
        <row r="3936">
          <cell r="D3936">
            <v>0</v>
          </cell>
          <cell r="F3936">
            <v>0</v>
          </cell>
          <cell r="G3936">
            <v>0</v>
          </cell>
        </row>
        <row r="3937">
          <cell r="D3937">
            <v>0</v>
          </cell>
          <cell r="F3937">
            <v>0</v>
          </cell>
          <cell r="G3937">
            <v>0</v>
          </cell>
        </row>
        <row r="3938">
          <cell r="D3938">
            <v>0</v>
          </cell>
          <cell r="F3938">
            <v>0</v>
          </cell>
          <cell r="G3938">
            <v>0</v>
          </cell>
        </row>
        <row r="3939">
          <cell r="D3939">
            <v>0</v>
          </cell>
          <cell r="F3939">
            <v>0</v>
          </cell>
          <cell r="G3939">
            <v>0</v>
          </cell>
        </row>
        <row r="3940">
          <cell r="D3940">
            <v>0</v>
          </cell>
          <cell r="F3940">
            <v>0</v>
          </cell>
          <cell r="G3940">
            <v>0</v>
          </cell>
        </row>
        <row r="3941">
          <cell r="D3941">
            <v>0</v>
          </cell>
          <cell r="F3941">
            <v>0</v>
          </cell>
          <cell r="G3941">
            <v>0</v>
          </cell>
        </row>
        <row r="3942">
          <cell r="D3942">
            <v>0</v>
          </cell>
          <cell r="F3942">
            <v>0</v>
          </cell>
          <cell r="G3942">
            <v>0</v>
          </cell>
        </row>
        <row r="3943">
          <cell r="D3943">
            <v>0</v>
          </cell>
          <cell r="F3943">
            <v>0</v>
          </cell>
          <cell r="G3943">
            <v>0</v>
          </cell>
        </row>
        <row r="3944">
          <cell r="D3944">
            <v>0</v>
          </cell>
          <cell r="F3944">
            <v>0</v>
          </cell>
          <cell r="G3944">
            <v>0</v>
          </cell>
        </row>
        <row r="3945">
          <cell r="D3945">
            <v>0</v>
          </cell>
          <cell r="F3945">
            <v>0</v>
          </cell>
          <cell r="G3945">
            <v>0</v>
          </cell>
        </row>
        <row r="3946">
          <cell r="D3946">
            <v>0</v>
          </cell>
          <cell r="F3946">
            <v>0</v>
          </cell>
          <cell r="G3946">
            <v>0</v>
          </cell>
        </row>
        <row r="3947">
          <cell r="D3947">
            <v>0</v>
          </cell>
          <cell r="F3947">
            <v>0</v>
          </cell>
          <cell r="G3947">
            <v>0</v>
          </cell>
        </row>
        <row r="3948">
          <cell r="D3948">
            <v>0</v>
          </cell>
          <cell r="F3948">
            <v>0</v>
          </cell>
          <cell r="G3948">
            <v>0</v>
          </cell>
        </row>
        <row r="3949">
          <cell r="D3949">
            <v>0</v>
          </cell>
          <cell r="F3949">
            <v>0</v>
          </cell>
          <cell r="G3949">
            <v>0</v>
          </cell>
        </row>
        <row r="3950">
          <cell r="D3950">
            <v>0</v>
          </cell>
          <cell r="F3950">
            <v>0</v>
          </cell>
          <cell r="G3950">
            <v>0</v>
          </cell>
        </row>
        <row r="3951">
          <cell r="D3951">
            <v>0</v>
          </cell>
          <cell r="F3951">
            <v>0</v>
          </cell>
          <cell r="G3951">
            <v>0</v>
          </cell>
        </row>
        <row r="3952">
          <cell r="D3952">
            <v>0</v>
          </cell>
          <cell r="F3952">
            <v>0</v>
          </cell>
          <cell r="G3952">
            <v>0</v>
          </cell>
        </row>
        <row r="3953">
          <cell r="D3953">
            <v>0</v>
          </cell>
          <cell r="F3953">
            <v>0</v>
          </cell>
          <cell r="G3953">
            <v>0</v>
          </cell>
        </row>
        <row r="3954">
          <cell r="D3954">
            <v>0</v>
          </cell>
          <cell r="F3954">
            <v>0</v>
          </cell>
          <cell r="G3954">
            <v>0</v>
          </cell>
        </row>
        <row r="3955">
          <cell r="D3955">
            <v>0</v>
          </cell>
          <cell r="F3955">
            <v>0</v>
          </cell>
          <cell r="G3955">
            <v>0</v>
          </cell>
        </row>
        <row r="3956">
          <cell r="D3956">
            <v>0</v>
          </cell>
          <cell r="F3956">
            <v>0</v>
          </cell>
          <cell r="G3956">
            <v>0</v>
          </cell>
        </row>
        <row r="3957">
          <cell r="D3957">
            <v>0</v>
          </cell>
          <cell r="F3957">
            <v>0</v>
          </cell>
          <cell r="G3957">
            <v>0</v>
          </cell>
        </row>
        <row r="3958">
          <cell r="D3958">
            <v>0</v>
          </cell>
          <cell r="F3958">
            <v>0</v>
          </cell>
          <cell r="G3958">
            <v>0</v>
          </cell>
        </row>
        <row r="3959">
          <cell r="D3959">
            <v>0</v>
          </cell>
          <cell r="F3959">
            <v>0</v>
          </cell>
          <cell r="G3959">
            <v>0</v>
          </cell>
        </row>
        <row r="3960">
          <cell r="D3960">
            <v>0</v>
          </cell>
          <cell r="F3960">
            <v>0</v>
          </cell>
          <cell r="G3960">
            <v>0</v>
          </cell>
        </row>
        <row r="3961">
          <cell r="D3961">
            <v>0</v>
          </cell>
          <cell r="F3961">
            <v>0</v>
          </cell>
          <cell r="G3961">
            <v>0</v>
          </cell>
        </row>
        <row r="3962">
          <cell r="D3962">
            <v>0</v>
          </cell>
          <cell r="F3962">
            <v>0</v>
          </cell>
          <cell r="G3962">
            <v>0</v>
          </cell>
        </row>
        <row r="3963">
          <cell r="D3963">
            <v>0</v>
          </cell>
          <cell r="F3963">
            <v>0</v>
          </cell>
          <cell r="G3963">
            <v>0</v>
          </cell>
        </row>
        <row r="3964">
          <cell r="D3964">
            <v>0</v>
          </cell>
          <cell r="F3964">
            <v>0</v>
          </cell>
          <cell r="G3964">
            <v>0</v>
          </cell>
        </row>
        <row r="3965">
          <cell r="D3965">
            <v>0</v>
          </cell>
          <cell r="F3965">
            <v>0</v>
          </cell>
          <cell r="G3965">
            <v>0</v>
          </cell>
        </row>
        <row r="3966">
          <cell r="D3966">
            <v>0</v>
          </cell>
          <cell r="F3966">
            <v>0</v>
          </cell>
          <cell r="G3966">
            <v>0</v>
          </cell>
        </row>
        <row r="3967">
          <cell r="D3967">
            <v>0</v>
          </cell>
          <cell r="F3967">
            <v>0</v>
          </cell>
          <cell r="G3967">
            <v>0</v>
          </cell>
        </row>
        <row r="3968">
          <cell r="D3968">
            <v>0</v>
          </cell>
          <cell r="F3968">
            <v>0</v>
          </cell>
          <cell r="G3968">
            <v>0</v>
          </cell>
        </row>
        <row r="3969">
          <cell r="D3969">
            <v>0</v>
          </cell>
          <cell r="F3969">
            <v>0</v>
          </cell>
          <cell r="G3969">
            <v>0</v>
          </cell>
        </row>
        <row r="3970">
          <cell r="D3970">
            <v>0</v>
          </cell>
          <cell r="F3970">
            <v>0</v>
          </cell>
          <cell r="G3970">
            <v>0</v>
          </cell>
        </row>
        <row r="3971">
          <cell r="D3971">
            <v>0</v>
          </cell>
          <cell r="F3971">
            <v>0</v>
          </cell>
          <cell r="G3971">
            <v>0</v>
          </cell>
        </row>
        <row r="3972">
          <cell r="D3972">
            <v>0</v>
          </cell>
          <cell r="F3972">
            <v>0</v>
          </cell>
          <cell r="G3972">
            <v>0</v>
          </cell>
        </row>
        <row r="3973">
          <cell r="D3973">
            <v>0</v>
          </cell>
          <cell r="F3973">
            <v>0</v>
          </cell>
          <cell r="G3973">
            <v>0</v>
          </cell>
        </row>
        <row r="3974">
          <cell r="D3974">
            <v>0</v>
          </cell>
          <cell r="F3974">
            <v>0</v>
          </cell>
          <cell r="G3974">
            <v>0</v>
          </cell>
        </row>
        <row r="3975">
          <cell r="D3975">
            <v>0</v>
          </cell>
          <cell r="F3975">
            <v>0</v>
          </cell>
          <cell r="G3975">
            <v>0</v>
          </cell>
        </row>
        <row r="3976">
          <cell r="D3976">
            <v>0</v>
          </cell>
          <cell r="F3976">
            <v>0</v>
          </cell>
          <cell r="G3976">
            <v>0</v>
          </cell>
        </row>
        <row r="3977">
          <cell r="D3977">
            <v>0</v>
          </cell>
          <cell r="F3977">
            <v>0</v>
          </cell>
          <cell r="G3977">
            <v>0</v>
          </cell>
        </row>
        <row r="3978">
          <cell r="D3978">
            <v>0</v>
          </cell>
          <cell r="F3978">
            <v>0</v>
          </cell>
          <cell r="G3978">
            <v>0</v>
          </cell>
        </row>
        <row r="3979">
          <cell r="D3979">
            <v>0</v>
          </cell>
          <cell r="F3979">
            <v>0</v>
          </cell>
          <cell r="G3979">
            <v>0</v>
          </cell>
        </row>
        <row r="3980">
          <cell r="D3980">
            <v>0</v>
          </cell>
          <cell r="F3980">
            <v>0</v>
          </cell>
          <cell r="G3980">
            <v>0</v>
          </cell>
        </row>
        <row r="3981">
          <cell r="D3981">
            <v>0</v>
          </cell>
          <cell r="F3981">
            <v>0</v>
          </cell>
          <cell r="G3981">
            <v>0</v>
          </cell>
        </row>
        <row r="3982">
          <cell r="D3982">
            <v>0</v>
          </cell>
          <cell r="F3982">
            <v>0</v>
          </cell>
          <cell r="G3982">
            <v>0</v>
          </cell>
        </row>
        <row r="3983">
          <cell r="D3983">
            <v>0</v>
          </cell>
          <cell r="F3983">
            <v>0</v>
          </cell>
          <cell r="G3983">
            <v>0</v>
          </cell>
        </row>
        <row r="3984">
          <cell r="D3984">
            <v>0</v>
          </cell>
          <cell r="F3984">
            <v>0</v>
          </cell>
          <cell r="G3984">
            <v>0</v>
          </cell>
        </row>
        <row r="3985">
          <cell r="D3985">
            <v>0</v>
          </cell>
          <cell r="F3985">
            <v>0</v>
          </cell>
          <cell r="G3985">
            <v>0</v>
          </cell>
        </row>
        <row r="3986">
          <cell r="D3986">
            <v>0</v>
          </cell>
          <cell r="F3986">
            <v>0</v>
          </cell>
          <cell r="G3986">
            <v>0</v>
          </cell>
        </row>
        <row r="3987">
          <cell r="D3987">
            <v>0</v>
          </cell>
          <cell r="F3987">
            <v>0</v>
          </cell>
          <cell r="G3987">
            <v>0</v>
          </cell>
        </row>
        <row r="3988">
          <cell r="D3988">
            <v>0</v>
          </cell>
          <cell r="F3988">
            <v>0</v>
          </cell>
          <cell r="G3988">
            <v>0</v>
          </cell>
        </row>
        <row r="3989">
          <cell r="D3989">
            <v>0</v>
          </cell>
          <cell r="F3989">
            <v>0</v>
          </cell>
          <cell r="G3989">
            <v>0</v>
          </cell>
        </row>
        <row r="3990">
          <cell r="D3990">
            <v>0</v>
          </cell>
          <cell r="F3990">
            <v>0</v>
          </cell>
          <cell r="G3990">
            <v>0</v>
          </cell>
        </row>
        <row r="3991">
          <cell r="D3991">
            <v>0</v>
          </cell>
          <cell r="F3991">
            <v>0</v>
          </cell>
          <cell r="G3991">
            <v>0</v>
          </cell>
        </row>
        <row r="3992">
          <cell r="D3992">
            <v>0</v>
          </cell>
          <cell r="F3992">
            <v>0</v>
          </cell>
          <cell r="G3992">
            <v>0</v>
          </cell>
        </row>
        <row r="3993">
          <cell r="D3993">
            <v>0</v>
          </cell>
          <cell r="F3993">
            <v>0</v>
          </cell>
          <cell r="G3993">
            <v>0</v>
          </cell>
        </row>
        <row r="3994">
          <cell r="D3994">
            <v>0</v>
          </cell>
          <cell r="F3994">
            <v>0</v>
          </cell>
          <cell r="G3994">
            <v>0</v>
          </cell>
        </row>
        <row r="3995">
          <cell r="D3995">
            <v>0</v>
          </cell>
          <cell r="F3995">
            <v>0</v>
          </cell>
          <cell r="G3995">
            <v>0</v>
          </cell>
        </row>
        <row r="3996">
          <cell r="D3996">
            <v>0</v>
          </cell>
          <cell r="F3996">
            <v>0</v>
          </cell>
          <cell r="G3996">
            <v>0</v>
          </cell>
        </row>
        <row r="3997">
          <cell r="D3997">
            <v>0</v>
          </cell>
          <cell r="F3997">
            <v>0</v>
          </cell>
          <cell r="G3997">
            <v>0</v>
          </cell>
        </row>
        <row r="3998">
          <cell r="D3998">
            <v>0</v>
          </cell>
          <cell r="F3998">
            <v>0</v>
          </cell>
          <cell r="G3998">
            <v>0</v>
          </cell>
        </row>
        <row r="3999">
          <cell r="D3999">
            <v>0</v>
          </cell>
          <cell r="F3999">
            <v>0</v>
          </cell>
          <cell r="G3999">
            <v>0</v>
          </cell>
        </row>
        <row r="4000">
          <cell r="D4000">
            <v>0</v>
          </cell>
          <cell r="F4000">
            <v>0</v>
          </cell>
          <cell r="G4000">
            <v>0</v>
          </cell>
        </row>
        <row r="4001">
          <cell r="D4001">
            <v>0</v>
          </cell>
          <cell r="F4001">
            <v>0</v>
          </cell>
          <cell r="G4001">
            <v>0</v>
          </cell>
        </row>
        <row r="4002">
          <cell r="D4002">
            <v>0</v>
          </cell>
          <cell r="F4002">
            <v>0</v>
          </cell>
          <cell r="G4002">
            <v>0</v>
          </cell>
        </row>
        <row r="4003">
          <cell r="D4003">
            <v>0</v>
          </cell>
          <cell r="F4003">
            <v>0</v>
          </cell>
          <cell r="G4003">
            <v>0</v>
          </cell>
        </row>
        <row r="4004">
          <cell r="D4004">
            <v>0</v>
          </cell>
          <cell r="F4004">
            <v>0</v>
          </cell>
          <cell r="G4004">
            <v>0</v>
          </cell>
        </row>
        <row r="4005">
          <cell r="D4005">
            <v>0</v>
          </cell>
          <cell r="F4005">
            <v>0</v>
          </cell>
          <cell r="G4005">
            <v>0</v>
          </cell>
        </row>
        <row r="4006">
          <cell r="D4006">
            <v>0</v>
          </cell>
          <cell r="F4006">
            <v>0</v>
          </cell>
          <cell r="G4006">
            <v>0</v>
          </cell>
        </row>
        <row r="4007">
          <cell r="D4007">
            <v>0</v>
          </cell>
          <cell r="F4007">
            <v>0</v>
          </cell>
          <cell r="G4007">
            <v>0</v>
          </cell>
        </row>
        <row r="4008">
          <cell r="D4008">
            <v>0</v>
          </cell>
          <cell r="F4008">
            <v>0</v>
          </cell>
          <cell r="G4008">
            <v>0</v>
          </cell>
        </row>
        <row r="4009">
          <cell r="D4009">
            <v>0</v>
          </cell>
          <cell r="F4009">
            <v>0</v>
          </cell>
          <cell r="G4009">
            <v>0</v>
          </cell>
        </row>
        <row r="4010">
          <cell r="D4010">
            <v>0</v>
          </cell>
          <cell r="F4010">
            <v>0</v>
          </cell>
          <cell r="G4010">
            <v>0</v>
          </cell>
        </row>
        <row r="4011">
          <cell r="D4011">
            <v>0</v>
          </cell>
          <cell r="F4011">
            <v>0</v>
          </cell>
          <cell r="G4011">
            <v>0</v>
          </cell>
        </row>
        <row r="4012">
          <cell r="D4012">
            <v>0</v>
          </cell>
          <cell r="F4012">
            <v>0</v>
          </cell>
          <cell r="G4012">
            <v>0</v>
          </cell>
        </row>
        <row r="4013">
          <cell r="D4013">
            <v>0</v>
          </cell>
          <cell r="F4013">
            <v>0</v>
          </cell>
          <cell r="G4013">
            <v>0</v>
          </cell>
        </row>
        <row r="4014">
          <cell r="D4014">
            <v>0</v>
          </cell>
          <cell r="F4014">
            <v>0</v>
          </cell>
          <cell r="G4014">
            <v>0</v>
          </cell>
        </row>
        <row r="4015">
          <cell r="D4015">
            <v>0</v>
          </cell>
          <cell r="F4015">
            <v>0</v>
          </cell>
          <cell r="G4015">
            <v>0</v>
          </cell>
        </row>
        <row r="4016">
          <cell r="D4016">
            <v>0</v>
          </cell>
          <cell r="F4016">
            <v>0</v>
          </cell>
          <cell r="G4016">
            <v>0</v>
          </cell>
        </row>
        <row r="4017">
          <cell r="D4017">
            <v>0</v>
          </cell>
          <cell r="F4017">
            <v>0</v>
          </cell>
          <cell r="G4017">
            <v>0</v>
          </cell>
        </row>
        <row r="4018">
          <cell r="D4018">
            <v>0</v>
          </cell>
          <cell r="F4018">
            <v>0</v>
          </cell>
          <cell r="G4018">
            <v>0</v>
          </cell>
        </row>
        <row r="4019">
          <cell r="D4019">
            <v>0</v>
          </cell>
          <cell r="F4019">
            <v>0</v>
          </cell>
          <cell r="G4019">
            <v>0</v>
          </cell>
        </row>
        <row r="4020">
          <cell r="D4020">
            <v>0</v>
          </cell>
          <cell r="F4020">
            <v>0</v>
          </cell>
          <cell r="G4020">
            <v>0</v>
          </cell>
        </row>
        <row r="4021">
          <cell r="D4021">
            <v>0</v>
          </cell>
          <cell r="F4021">
            <v>0</v>
          </cell>
          <cell r="G4021">
            <v>0</v>
          </cell>
        </row>
        <row r="4022">
          <cell r="D4022">
            <v>0</v>
          </cell>
          <cell r="F4022">
            <v>0</v>
          </cell>
          <cell r="G4022">
            <v>0</v>
          </cell>
        </row>
        <row r="4023">
          <cell r="D4023">
            <v>0</v>
          </cell>
          <cell r="F4023">
            <v>0</v>
          </cell>
          <cell r="G4023">
            <v>0</v>
          </cell>
        </row>
        <row r="4024">
          <cell r="D4024">
            <v>0</v>
          </cell>
          <cell r="F4024">
            <v>0</v>
          </cell>
          <cell r="G4024">
            <v>0</v>
          </cell>
        </row>
        <row r="4025">
          <cell r="D4025">
            <v>0</v>
          </cell>
          <cell r="F4025">
            <v>0</v>
          </cell>
          <cell r="G4025">
            <v>0</v>
          </cell>
        </row>
        <row r="4026">
          <cell r="D4026">
            <v>0</v>
          </cell>
          <cell r="F4026">
            <v>0</v>
          </cell>
          <cell r="G4026">
            <v>0</v>
          </cell>
        </row>
        <row r="4027">
          <cell r="D4027">
            <v>0</v>
          </cell>
          <cell r="F4027">
            <v>0</v>
          </cell>
          <cell r="G4027">
            <v>0</v>
          </cell>
        </row>
        <row r="4028">
          <cell r="D4028">
            <v>0</v>
          </cell>
          <cell r="F4028">
            <v>0</v>
          </cell>
          <cell r="G4028">
            <v>0</v>
          </cell>
        </row>
        <row r="4029">
          <cell r="D4029">
            <v>0</v>
          </cell>
          <cell r="F4029">
            <v>0</v>
          </cell>
          <cell r="G4029">
            <v>0</v>
          </cell>
        </row>
        <row r="4030">
          <cell r="D4030">
            <v>0</v>
          </cell>
          <cell r="F4030">
            <v>0</v>
          </cell>
          <cell r="G4030">
            <v>0</v>
          </cell>
        </row>
        <row r="4031">
          <cell r="D4031">
            <v>0</v>
          </cell>
          <cell r="F4031">
            <v>0</v>
          </cell>
          <cell r="G4031">
            <v>0</v>
          </cell>
        </row>
        <row r="4032">
          <cell r="D4032">
            <v>0</v>
          </cell>
          <cell r="F4032">
            <v>0</v>
          </cell>
          <cell r="G4032">
            <v>0</v>
          </cell>
        </row>
        <row r="4033">
          <cell r="D4033">
            <v>0</v>
          </cell>
          <cell r="F4033">
            <v>0</v>
          </cell>
          <cell r="G4033">
            <v>0</v>
          </cell>
        </row>
        <row r="4034">
          <cell r="D4034">
            <v>0</v>
          </cell>
          <cell r="F4034">
            <v>0</v>
          </cell>
          <cell r="G4034">
            <v>0</v>
          </cell>
        </row>
        <row r="4035">
          <cell r="D4035">
            <v>0</v>
          </cell>
          <cell r="F4035">
            <v>0</v>
          </cell>
          <cell r="G4035">
            <v>0</v>
          </cell>
        </row>
        <row r="4036">
          <cell r="D4036">
            <v>0</v>
          </cell>
          <cell r="F4036">
            <v>0</v>
          </cell>
          <cell r="G4036">
            <v>0</v>
          </cell>
        </row>
        <row r="4037">
          <cell r="D4037">
            <v>0</v>
          </cell>
          <cell r="F4037">
            <v>0</v>
          </cell>
          <cell r="G4037">
            <v>0</v>
          </cell>
        </row>
        <row r="4038">
          <cell r="D4038">
            <v>0</v>
          </cell>
          <cell r="F4038">
            <v>0</v>
          </cell>
          <cell r="G4038">
            <v>0</v>
          </cell>
        </row>
        <row r="4039">
          <cell r="D4039">
            <v>0</v>
          </cell>
          <cell r="F4039">
            <v>0</v>
          </cell>
          <cell r="G4039">
            <v>0</v>
          </cell>
        </row>
        <row r="4040">
          <cell r="D4040">
            <v>0</v>
          </cell>
          <cell r="F4040">
            <v>0</v>
          </cell>
          <cell r="G4040">
            <v>0</v>
          </cell>
        </row>
        <row r="4041">
          <cell r="D4041">
            <v>0</v>
          </cell>
          <cell r="F4041">
            <v>0</v>
          </cell>
          <cell r="G4041">
            <v>0</v>
          </cell>
        </row>
        <row r="4042">
          <cell r="D4042">
            <v>0</v>
          </cell>
          <cell r="F4042">
            <v>0</v>
          </cell>
          <cell r="G4042">
            <v>0</v>
          </cell>
        </row>
        <row r="4043">
          <cell r="D4043">
            <v>0</v>
          </cell>
          <cell r="F4043">
            <v>0</v>
          </cell>
          <cell r="G4043">
            <v>0</v>
          </cell>
        </row>
        <row r="4044">
          <cell r="D4044">
            <v>0</v>
          </cell>
          <cell r="F4044">
            <v>0</v>
          </cell>
          <cell r="G4044">
            <v>0</v>
          </cell>
        </row>
        <row r="4045">
          <cell r="D4045">
            <v>0</v>
          </cell>
          <cell r="F4045">
            <v>0</v>
          </cell>
          <cell r="G4045">
            <v>0</v>
          </cell>
        </row>
        <row r="4046">
          <cell r="D4046">
            <v>0</v>
          </cell>
          <cell r="F4046">
            <v>0</v>
          </cell>
          <cell r="G4046">
            <v>0</v>
          </cell>
        </row>
        <row r="4047">
          <cell r="D4047">
            <v>0</v>
          </cell>
          <cell r="F4047">
            <v>0</v>
          </cell>
          <cell r="G4047">
            <v>0</v>
          </cell>
        </row>
        <row r="4048">
          <cell r="D4048">
            <v>0</v>
          </cell>
          <cell r="F4048">
            <v>0</v>
          </cell>
          <cell r="G4048">
            <v>0</v>
          </cell>
        </row>
        <row r="4049">
          <cell r="D4049">
            <v>0</v>
          </cell>
          <cell r="F4049">
            <v>0</v>
          </cell>
          <cell r="G4049">
            <v>0</v>
          </cell>
        </row>
        <row r="4050">
          <cell r="D4050">
            <v>0</v>
          </cell>
          <cell r="F4050">
            <v>0</v>
          </cell>
          <cell r="G4050">
            <v>0</v>
          </cell>
        </row>
        <row r="4051">
          <cell r="D4051">
            <v>0</v>
          </cell>
          <cell r="F4051">
            <v>0</v>
          </cell>
          <cell r="G4051">
            <v>0</v>
          </cell>
        </row>
        <row r="4052">
          <cell r="D4052">
            <v>0</v>
          </cell>
          <cell r="F4052">
            <v>0</v>
          </cell>
          <cell r="G4052">
            <v>0</v>
          </cell>
        </row>
        <row r="4053">
          <cell r="D4053">
            <v>0</v>
          </cell>
          <cell r="F4053">
            <v>0</v>
          </cell>
          <cell r="G4053">
            <v>0</v>
          </cell>
        </row>
        <row r="4054">
          <cell r="D4054">
            <v>0</v>
          </cell>
          <cell r="F4054">
            <v>0</v>
          </cell>
          <cell r="G4054">
            <v>0</v>
          </cell>
        </row>
        <row r="4055">
          <cell r="D4055">
            <v>0</v>
          </cell>
          <cell r="F4055">
            <v>0</v>
          </cell>
          <cell r="G4055">
            <v>0</v>
          </cell>
        </row>
        <row r="4056">
          <cell r="D4056">
            <v>0</v>
          </cell>
          <cell r="F4056">
            <v>0</v>
          </cell>
          <cell r="G4056">
            <v>0</v>
          </cell>
        </row>
        <row r="4057">
          <cell r="D4057">
            <v>0</v>
          </cell>
          <cell r="F4057">
            <v>0</v>
          </cell>
          <cell r="G4057">
            <v>0</v>
          </cell>
        </row>
        <row r="4058">
          <cell r="D4058">
            <v>0</v>
          </cell>
          <cell r="F4058">
            <v>0</v>
          </cell>
          <cell r="G4058">
            <v>0</v>
          </cell>
        </row>
        <row r="4059">
          <cell r="D4059">
            <v>0</v>
          </cell>
          <cell r="F4059">
            <v>0</v>
          </cell>
          <cell r="G4059">
            <v>0</v>
          </cell>
        </row>
        <row r="4060">
          <cell r="D4060">
            <v>0</v>
          </cell>
          <cell r="F4060">
            <v>0</v>
          </cell>
          <cell r="G4060">
            <v>0</v>
          </cell>
        </row>
        <row r="4061">
          <cell r="D4061">
            <v>0</v>
          </cell>
          <cell r="F4061">
            <v>0</v>
          </cell>
          <cell r="G4061">
            <v>0</v>
          </cell>
        </row>
        <row r="4062">
          <cell r="D4062">
            <v>0</v>
          </cell>
          <cell r="F4062">
            <v>0</v>
          </cell>
          <cell r="G4062">
            <v>0</v>
          </cell>
        </row>
        <row r="4063">
          <cell r="D4063">
            <v>0</v>
          </cell>
          <cell r="F4063">
            <v>0</v>
          </cell>
          <cell r="G4063">
            <v>0</v>
          </cell>
        </row>
        <row r="4064">
          <cell r="D4064">
            <v>0</v>
          </cell>
          <cell r="F4064">
            <v>0</v>
          </cell>
          <cell r="G4064">
            <v>0</v>
          </cell>
        </row>
        <row r="4065">
          <cell r="D4065">
            <v>0</v>
          </cell>
          <cell r="F4065">
            <v>0</v>
          </cell>
          <cell r="G4065">
            <v>0</v>
          </cell>
        </row>
        <row r="4066">
          <cell r="D4066">
            <v>0</v>
          </cell>
          <cell r="F4066">
            <v>0</v>
          </cell>
          <cell r="G4066">
            <v>0</v>
          </cell>
        </row>
        <row r="4067">
          <cell r="D4067">
            <v>0</v>
          </cell>
          <cell r="F4067">
            <v>0</v>
          </cell>
          <cell r="G4067">
            <v>0</v>
          </cell>
        </row>
        <row r="4068">
          <cell r="D4068">
            <v>0</v>
          </cell>
          <cell r="F4068">
            <v>0</v>
          </cell>
          <cell r="G4068">
            <v>0</v>
          </cell>
        </row>
        <row r="4069">
          <cell r="D4069">
            <v>0</v>
          </cell>
          <cell r="F4069">
            <v>0</v>
          </cell>
          <cell r="G4069">
            <v>0</v>
          </cell>
        </row>
        <row r="4070">
          <cell r="D4070">
            <v>0</v>
          </cell>
          <cell r="F4070">
            <v>0</v>
          </cell>
          <cell r="G4070">
            <v>0</v>
          </cell>
        </row>
        <row r="4071">
          <cell r="D4071">
            <v>0</v>
          </cell>
          <cell r="F4071">
            <v>0</v>
          </cell>
          <cell r="G4071">
            <v>0</v>
          </cell>
        </row>
        <row r="4072">
          <cell r="D4072">
            <v>0</v>
          </cell>
          <cell r="F4072">
            <v>0</v>
          </cell>
          <cell r="G4072">
            <v>0</v>
          </cell>
        </row>
        <row r="4073">
          <cell r="D4073">
            <v>0</v>
          </cell>
          <cell r="F4073">
            <v>0</v>
          </cell>
          <cell r="G4073">
            <v>0</v>
          </cell>
        </row>
        <row r="4074">
          <cell r="D4074">
            <v>0</v>
          </cell>
          <cell r="F4074">
            <v>0</v>
          </cell>
          <cell r="G4074">
            <v>0</v>
          </cell>
        </row>
        <row r="4075">
          <cell r="D4075">
            <v>0</v>
          </cell>
          <cell r="F4075">
            <v>0</v>
          </cell>
          <cell r="G4075">
            <v>0</v>
          </cell>
        </row>
        <row r="4076">
          <cell r="D4076">
            <v>0</v>
          </cell>
          <cell r="F4076">
            <v>0</v>
          </cell>
          <cell r="G4076">
            <v>0</v>
          </cell>
        </row>
        <row r="4077">
          <cell r="D4077">
            <v>0</v>
          </cell>
          <cell r="F4077">
            <v>0</v>
          </cell>
          <cell r="G4077">
            <v>0</v>
          </cell>
        </row>
        <row r="4078">
          <cell r="D4078">
            <v>0</v>
          </cell>
          <cell r="F4078">
            <v>0</v>
          </cell>
          <cell r="G4078">
            <v>0</v>
          </cell>
        </row>
        <row r="4079">
          <cell r="D4079">
            <v>0</v>
          </cell>
          <cell r="F4079">
            <v>0</v>
          </cell>
          <cell r="G4079">
            <v>0</v>
          </cell>
        </row>
        <row r="4080">
          <cell r="D4080">
            <v>0</v>
          </cell>
          <cell r="F4080">
            <v>0</v>
          </cell>
          <cell r="G4080">
            <v>0</v>
          </cell>
        </row>
        <row r="4081">
          <cell r="D4081">
            <v>0</v>
          </cell>
          <cell r="F4081">
            <v>0</v>
          </cell>
          <cell r="G4081">
            <v>0</v>
          </cell>
        </row>
        <row r="4082">
          <cell r="D4082">
            <v>0</v>
          </cell>
          <cell r="F4082">
            <v>0</v>
          </cell>
          <cell r="G4082">
            <v>0</v>
          </cell>
        </row>
        <row r="4083">
          <cell r="D4083">
            <v>0</v>
          </cell>
          <cell r="F4083">
            <v>0</v>
          </cell>
          <cell r="G4083">
            <v>0</v>
          </cell>
        </row>
        <row r="4084">
          <cell r="D4084">
            <v>0</v>
          </cell>
          <cell r="F4084">
            <v>0</v>
          </cell>
          <cell r="G4084">
            <v>0</v>
          </cell>
        </row>
        <row r="4085">
          <cell r="D4085">
            <v>0</v>
          </cell>
          <cell r="F4085">
            <v>0</v>
          </cell>
          <cell r="G4085">
            <v>0</v>
          </cell>
        </row>
        <row r="4086">
          <cell r="D4086">
            <v>0</v>
          </cell>
          <cell r="F4086">
            <v>0</v>
          </cell>
          <cell r="G4086">
            <v>0</v>
          </cell>
        </row>
        <row r="4087">
          <cell r="D4087">
            <v>0</v>
          </cell>
          <cell r="F4087">
            <v>0</v>
          </cell>
          <cell r="G4087">
            <v>0</v>
          </cell>
        </row>
        <row r="4088">
          <cell r="D4088">
            <v>0</v>
          </cell>
          <cell r="F4088">
            <v>0</v>
          </cell>
          <cell r="G4088">
            <v>0</v>
          </cell>
        </row>
        <row r="4089">
          <cell r="D4089">
            <v>0</v>
          </cell>
          <cell r="F4089">
            <v>0</v>
          </cell>
          <cell r="G4089">
            <v>0</v>
          </cell>
        </row>
        <row r="4090">
          <cell r="D4090">
            <v>0</v>
          </cell>
          <cell r="F4090">
            <v>0</v>
          </cell>
          <cell r="G4090">
            <v>0</v>
          </cell>
        </row>
        <row r="4091">
          <cell r="D4091">
            <v>0</v>
          </cell>
          <cell r="F4091">
            <v>0</v>
          </cell>
          <cell r="G4091">
            <v>0</v>
          </cell>
        </row>
        <row r="4092">
          <cell r="D4092">
            <v>0</v>
          </cell>
          <cell r="F4092">
            <v>0</v>
          </cell>
          <cell r="G4092">
            <v>0</v>
          </cell>
        </row>
        <row r="4093">
          <cell r="D4093">
            <v>0</v>
          </cell>
          <cell r="F4093">
            <v>0</v>
          </cell>
          <cell r="G4093">
            <v>0</v>
          </cell>
        </row>
        <row r="4094">
          <cell r="D4094">
            <v>0</v>
          </cell>
          <cell r="F4094">
            <v>0</v>
          </cell>
          <cell r="G4094">
            <v>0</v>
          </cell>
        </row>
        <row r="4095">
          <cell r="D4095">
            <v>0</v>
          </cell>
          <cell r="F4095">
            <v>0</v>
          </cell>
          <cell r="G4095">
            <v>0</v>
          </cell>
        </row>
        <row r="4096">
          <cell r="D4096">
            <v>0</v>
          </cell>
          <cell r="F4096">
            <v>0</v>
          </cell>
          <cell r="G4096">
            <v>0</v>
          </cell>
        </row>
        <row r="4097">
          <cell r="D4097">
            <v>0</v>
          </cell>
          <cell r="F4097">
            <v>0</v>
          </cell>
          <cell r="G4097">
            <v>0</v>
          </cell>
        </row>
        <row r="4098">
          <cell r="D4098">
            <v>0</v>
          </cell>
          <cell r="F4098">
            <v>0</v>
          </cell>
          <cell r="G4098">
            <v>0</v>
          </cell>
        </row>
        <row r="4099">
          <cell r="D4099">
            <v>0</v>
          </cell>
          <cell r="F4099">
            <v>0</v>
          </cell>
          <cell r="G4099">
            <v>0</v>
          </cell>
        </row>
        <row r="4100">
          <cell r="D4100">
            <v>0</v>
          </cell>
          <cell r="F4100">
            <v>0</v>
          </cell>
          <cell r="G4100">
            <v>0</v>
          </cell>
        </row>
        <row r="4101">
          <cell r="D4101">
            <v>0</v>
          </cell>
          <cell r="F4101">
            <v>0</v>
          </cell>
          <cell r="G4101">
            <v>0</v>
          </cell>
        </row>
        <row r="4102">
          <cell r="D4102">
            <v>0</v>
          </cell>
          <cell r="F4102">
            <v>0</v>
          </cell>
          <cell r="G4102">
            <v>0</v>
          </cell>
        </row>
        <row r="4103">
          <cell r="D4103">
            <v>0</v>
          </cell>
          <cell r="F4103">
            <v>0</v>
          </cell>
          <cell r="G4103">
            <v>0</v>
          </cell>
        </row>
        <row r="4104">
          <cell r="D4104">
            <v>0</v>
          </cell>
          <cell r="F4104">
            <v>0</v>
          </cell>
          <cell r="G4104">
            <v>0</v>
          </cell>
        </row>
        <row r="4105">
          <cell r="D4105">
            <v>0</v>
          </cell>
          <cell r="F4105">
            <v>0</v>
          </cell>
          <cell r="G4105">
            <v>0</v>
          </cell>
        </row>
        <row r="4106">
          <cell r="D4106">
            <v>0</v>
          </cell>
          <cell r="F4106">
            <v>0</v>
          </cell>
          <cell r="G4106">
            <v>0</v>
          </cell>
        </row>
        <row r="4107">
          <cell r="D4107">
            <v>0</v>
          </cell>
          <cell r="F4107">
            <v>0</v>
          </cell>
          <cell r="G4107">
            <v>0</v>
          </cell>
        </row>
        <row r="4108">
          <cell r="D4108">
            <v>0</v>
          </cell>
          <cell r="F4108">
            <v>0</v>
          </cell>
          <cell r="G4108">
            <v>0</v>
          </cell>
        </row>
        <row r="4109">
          <cell r="D4109">
            <v>0</v>
          </cell>
          <cell r="F4109">
            <v>0</v>
          </cell>
          <cell r="G4109">
            <v>0</v>
          </cell>
        </row>
        <row r="4110">
          <cell r="D4110">
            <v>0</v>
          </cell>
          <cell r="F4110">
            <v>0</v>
          </cell>
          <cell r="G4110">
            <v>0</v>
          </cell>
        </row>
        <row r="4111">
          <cell r="D4111">
            <v>0</v>
          </cell>
          <cell r="F4111">
            <v>0</v>
          </cell>
          <cell r="G4111">
            <v>0</v>
          </cell>
        </row>
        <row r="4112">
          <cell r="D4112">
            <v>0</v>
          </cell>
          <cell r="F4112">
            <v>0</v>
          </cell>
          <cell r="G4112">
            <v>0</v>
          </cell>
        </row>
        <row r="4113">
          <cell r="D4113">
            <v>0</v>
          </cell>
          <cell r="F4113">
            <v>0</v>
          </cell>
          <cell r="G4113">
            <v>0</v>
          </cell>
        </row>
        <row r="4114">
          <cell r="D4114">
            <v>0</v>
          </cell>
          <cell r="F4114">
            <v>0</v>
          </cell>
          <cell r="G4114">
            <v>0</v>
          </cell>
        </row>
        <row r="4115">
          <cell r="D4115">
            <v>0</v>
          </cell>
          <cell r="F4115">
            <v>0</v>
          </cell>
          <cell r="G4115">
            <v>0</v>
          </cell>
        </row>
        <row r="4116">
          <cell r="D4116">
            <v>0</v>
          </cell>
          <cell r="F4116">
            <v>0</v>
          </cell>
          <cell r="G4116">
            <v>0</v>
          </cell>
        </row>
        <row r="4117">
          <cell r="D4117">
            <v>0</v>
          </cell>
          <cell r="F4117">
            <v>0</v>
          </cell>
          <cell r="G4117">
            <v>0</v>
          </cell>
        </row>
        <row r="4118">
          <cell r="D4118">
            <v>0</v>
          </cell>
          <cell r="F4118">
            <v>0</v>
          </cell>
          <cell r="G4118">
            <v>0</v>
          </cell>
        </row>
        <row r="4119">
          <cell r="D4119">
            <v>0</v>
          </cell>
          <cell r="F4119">
            <v>0</v>
          </cell>
          <cell r="G4119">
            <v>0</v>
          </cell>
        </row>
        <row r="4120">
          <cell r="D4120">
            <v>0</v>
          </cell>
          <cell r="F4120">
            <v>0</v>
          </cell>
          <cell r="G4120">
            <v>0</v>
          </cell>
        </row>
        <row r="4121">
          <cell r="D4121">
            <v>0</v>
          </cell>
          <cell r="F4121">
            <v>0</v>
          </cell>
          <cell r="G4121">
            <v>0</v>
          </cell>
        </row>
        <row r="4122">
          <cell r="D4122">
            <v>0</v>
          </cell>
          <cell r="F4122">
            <v>0</v>
          </cell>
          <cell r="G4122">
            <v>0</v>
          </cell>
        </row>
        <row r="4123">
          <cell r="D4123">
            <v>0</v>
          </cell>
          <cell r="F4123">
            <v>0</v>
          </cell>
          <cell r="G4123">
            <v>0</v>
          </cell>
        </row>
        <row r="4124">
          <cell r="D4124">
            <v>0</v>
          </cell>
          <cell r="F4124">
            <v>0</v>
          </cell>
          <cell r="G4124">
            <v>0</v>
          </cell>
        </row>
        <row r="4125">
          <cell r="D4125">
            <v>0</v>
          </cell>
          <cell r="F4125">
            <v>0</v>
          </cell>
          <cell r="G4125">
            <v>0</v>
          </cell>
        </row>
        <row r="4126">
          <cell r="D4126">
            <v>0</v>
          </cell>
          <cell r="F4126">
            <v>0</v>
          </cell>
          <cell r="G4126">
            <v>0</v>
          </cell>
        </row>
        <row r="4127">
          <cell r="D4127">
            <v>0</v>
          </cell>
          <cell r="F4127">
            <v>0</v>
          </cell>
          <cell r="G4127">
            <v>0</v>
          </cell>
        </row>
        <row r="4128">
          <cell r="D4128">
            <v>0</v>
          </cell>
          <cell r="F4128">
            <v>0</v>
          </cell>
          <cell r="G4128">
            <v>0</v>
          </cell>
        </row>
        <row r="4129">
          <cell r="D4129">
            <v>0</v>
          </cell>
          <cell r="F4129">
            <v>0</v>
          </cell>
          <cell r="G4129">
            <v>0</v>
          </cell>
        </row>
        <row r="4130">
          <cell r="D4130">
            <v>0</v>
          </cell>
          <cell r="F4130">
            <v>0</v>
          </cell>
          <cell r="G4130">
            <v>0</v>
          </cell>
        </row>
        <row r="4131">
          <cell r="D4131">
            <v>0</v>
          </cell>
          <cell r="F4131">
            <v>0</v>
          </cell>
          <cell r="G4131">
            <v>0</v>
          </cell>
        </row>
        <row r="4132">
          <cell r="D4132">
            <v>0</v>
          </cell>
          <cell r="F4132">
            <v>0</v>
          </cell>
          <cell r="G4132">
            <v>0</v>
          </cell>
        </row>
        <row r="4133">
          <cell r="D4133">
            <v>0</v>
          </cell>
          <cell r="F4133">
            <v>0</v>
          </cell>
          <cell r="G4133">
            <v>0</v>
          </cell>
        </row>
        <row r="4134">
          <cell r="D4134">
            <v>0</v>
          </cell>
          <cell r="F4134">
            <v>0</v>
          </cell>
          <cell r="G4134">
            <v>0</v>
          </cell>
        </row>
        <row r="4135">
          <cell r="D4135">
            <v>0</v>
          </cell>
          <cell r="F4135">
            <v>0</v>
          </cell>
          <cell r="G4135">
            <v>0</v>
          </cell>
        </row>
        <row r="4136">
          <cell r="D4136">
            <v>0</v>
          </cell>
          <cell r="F4136">
            <v>0</v>
          </cell>
          <cell r="G4136">
            <v>0</v>
          </cell>
        </row>
        <row r="4137">
          <cell r="D4137">
            <v>0</v>
          </cell>
          <cell r="F4137">
            <v>0</v>
          </cell>
          <cell r="G4137">
            <v>0</v>
          </cell>
        </row>
        <row r="4138">
          <cell r="D4138">
            <v>0</v>
          </cell>
          <cell r="F4138">
            <v>0</v>
          </cell>
          <cell r="G4138">
            <v>0</v>
          </cell>
        </row>
        <row r="4139">
          <cell r="D4139">
            <v>0</v>
          </cell>
          <cell r="F4139">
            <v>0</v>
          </cell>
          <cell r="G4139">
            <v>0</v>
          </cell>
        </row>
        <row r="4140">
          <cell r="D4140">
            <v>0</v>
          </cell>
          <cell r="F4140">
            <v>0</v>
          </cell>
          <cell r="G4140">
            <v>0</v>
          </cell>
        </row>
        <row r="4141">
          <cell r="D4141">
            <v>0</v>
          </cell>
          <cell r="F4141">
            <v>0</v>
          </cell>
          <cell r="G4141">
            <v>0</v>
          </cell>
        </row>
        <row r="4142">
          <cell r="D4142">
            <v>0</v>
          </cell>
          <cell r="F4142">
            <v>0</v>
          </cell>
          <cell r="G4142">
            <v>0</v>
          </cell>
        </row>
        <row r="4143">
          <cell r="D4143">
            <v>0</v>
          </cell>
          <cell r="F4143">
            <v>0</v>
          </cell>
          <cell r="G4143">
            <v>0</v>
          </cell>
        </row>
        <row r="4144">
          <cell r="D4144">
            <v>0</v>
          </cell>
          <cell r="F4144">
            <v>0</v>
          </cell>
          <cell r="G4144">
            <v>0</v>
          </cell>
        </row>
        <row r="4145">
          <cell r="D4145">
            <v>0</v>
          </cell>
          <cell r="F4145">
            <v>0</v>
          </cell>
          <cell r="G4145">
            <v>0</v>
          </cell>
        </row>
        <row r="4146">
          <cell r="D4146">
            <v>0</v>
          </cell>
          <cell r="F4146">
            <v>0</v>
          </cell>
          <cell r="G4146">
            <v>0</v>
          </cell>
        </row>
        <row r="4147">
          <cell r="D4147">
            <v>0</v>
          </cell>
          <cell r="F4147">
            <v>0</v>
          </cell>
          <cell r="G4147">
            <v>0</v>
          </cell>
        </row>
        <row r="4148">
          <cell r="D4148">
            <v>0</v>
          </cell>
          <cell r="F4148">
            <v>0</v>
          </cell>
          <cell r="G4148">
            <v>0</v>
          </cell>
        </row>
        <row r="4149">
          <cell r="D4149">
            <v>0</v>
          </cell>
          <cell r="F4149">
            <v>0</v>
          </cell>
          <cell r="G4149">
            <v>0</v>
          </cell>
        </row>
        <row r="4150">
          <cell r="D4150">
            <v>0</v>
          </cell>
          <cell r="F4150">
            <v>0</v>
          </cell>
          <cell r="G4150">
            <v>0</v>
          </cell>
        </row>
        <row r="4151">
          <cell r="D4151">
            <v>0</v>
          </cell>
          <cell r="F4151">
            <v>0</v>
          </cell>
          <cell r="G4151">
            <v>0</v>
          </cell>
        </row>
        <row r="4152">
          <cell r="D4152">
            <v>0</v>
          </cell>
          <cell r="F4152">
            <v>0</v>
          </cell>
          <cell r="G4152">
            <v>0</v>
          </cell>
        </row>
        <row r="4153">
          <cell r="D4153">
            <v>0</v>
          </cell>
          <cell r="F4153">
            <v>0</v>
          </cell>
          <cell r="G4153">
            <v>0</v>
          </cell>
        </row>
        <row r="4154">
          <cell r="D4154">
            <v>0</v>
          </cell>
          <cell r="F4154">
            <v>0</v>
          </cell>
          <cell r="G4154">
            <v>0</v>
          </cell>
        </row>
        <row r="4155">
          <cell r="D4155">
            <v>0</v>
          </cell>
          <cell r="F4155">
            <v>0</v>
          </cell>
          <cell r="G4155">
            <v>0</v>
          </cell>
        </row>
        <row r="4156">
          <cell r="D4156">
            <v>0</v>
          </cell>
          <cell r="F4156">
            <v>0</v>
          </cell>
          <cell r="G4156">
            <v>0</v>
          </cell>
        </row>
        <row r="4157">
          <cell r="D4157">
            <v>0</v>
          </cell>
          <cell r="F4157">
            <v>0</v>
          </cell>
          <cell r="G4157">
            <v>0</v>
          </cell>
        </row>
        <row r="4158">
          <cell r="D4158">
            <v>0</v>
          </cell>
          <cell r="F4158">
            <v>0</v>
          </cell>
          <cell r="G4158">
            <v>0</v>
          </cell>
        </row>
        <row r="4159">
          <cell r="D4159">
            <v>0</v>
          </cell>
          <cell r="F4159">
            <v>0</v>
          </cell>
          <cell r="G4159">
            <v>0</v>
          </cell>
        </row>
        <row r="4160">
          <cell r="D4160">
            <v>0</v>
          </cell>
          <cell r="F4160">
            <v>0</v>
          </cell>
          <cell r="G4160">
            <v>0</v>
          </cell>
        </row>
        <row r="4161">
          <cell r="D4161">
            <v>0</v>
          </cell>
          <cell r="F4161">
            <v>0</v>
          </cell>
          <cell r="G4161">
            <v>0</v>
          </cell>
        </row>
        <row r="4162">
          <cell r="D4162">
            <v>0</v>
          </cell>
          <cell r="F4162">
            <v>0</v>
          </cell>
          <cell r="G4162">
            <v>0</v>
          </cell>
        </row>
        <row r="4163">
          <cell r="D4163">
            <v>0</v>
          </cell>
          <cell r="F4163">
            <v>0</v>
          </cell>
          <cell r="G4163">
            <v>0</v>
          </cell>
        </row>
        <row r="4164">
          <cell r="D4164">
            <v>0</v>
          </cell>
          <cell r="F4164">
            <v>0</v>
          </cell>
          <cell r="G4164">
            <v>0</v>
          </cell>
        </row>
        <row r="4165">
          <cell r="D4165">
            <v>0</v>
          </cell>
          <cell r="F4165">
            <v>0</v>
          </cell>
          <cell r="G4165">
            <v>0</v>
          </cell>
        </row>
        <row r="4166">
          <cell r="D4166">
            <v>0</v>
          </cell>
          <cell r="F4166">
            <v>0</v>
          </cell>
          <cell r="G4166">
            <v>0</v>
          </cell>
        </row>
        <row r="4167">
          <cell r="D4167">
            <v>0</v>
          </cell>
          <cell r="F4167">
            <v>0</v>
          </cell>
          <cell r="G4167">
            <v>0</v>
          </cell>
        </row>
        <row r="4168">
          <cell r="D4168">
            <v>0</v>
          </cell>
          <cell r="F4168">
            <v>0</v>
          </cell>
          <cell r="G4168">
            <v>0</v>
          </cell>
        </row>
        <row r="4169">
          <cell r="D4169">
            <v>0</v>
          </cell>
          <cell r="F4169">
            <v>0</v>
          </cell>
          <cell r="G4169">
            <v>0</v>
          </cell>
        </row>
        <row r="4170">
          <cell r="D4170">
            <v>0</v>
          </cell>
          <cell r="F4170">
            <v>0</v>
          </cell>
          <cell r="G4170">
            <v>0</v>
          </cell>
        </row>
        <row r="4171">
          <cell r="D4171">
            <v>0</v>
          </cell>
          <cell r="F4171">
            <v>0</v>
          </cell>
          <cell r="G4171">
            <v>0</v>
          </cell>
        </row>
        <row r="4172">
          <cell r="D4172">
            <v>0</v>
          </cell>
          <cell r="F4172">
            <v>0</v>
          </cell>
          <cell r="G4172">
            <v>0</v>
          </cell>
        </row>
        <row r="4173">
          <cell r="D4173">
            <v>0</v>
          </cell>
          <cell r="F4173">
            <v>0</v>
          </cell>
          <cell r="G4173">
            <v>0</v>
          </cell>
        </row>
        <row r="4174">
          <cell r="D4174">
            <v>0</v>
          </cell>
          <cell r="F4174">
            <v>0</v>
          </cell>
          <cell r="G4174">
            <v>0</v>
          </cell>
        </row>
        <row r="4175">
          <cell r="D4175">
            <v>0</v>
          </cell>
          <cell r="F4175">
            <v>0</v>
          </cell>
          <cell r="G4175">
            <v>0</v>
          </cell>
        </row>
        <row r="4176">
          <cell r="D4176">
            <v>0</v>
          </cell>
          <cell r="F4176">
            <v>0</v>
          </cell>
          <cell r="G4176">
            <v>0</v>
          </cell>
        </row>
        <row r="4177">
          <cell r="D4177">
            <v>0</v>
          </cell>
          <cell r="F4177">
            <v>0</v>
          </cell>
          <cell r="G4177">
            <v>0</v>
          </cell>
        </row>
        <row r="4178">
          <cell r="D4178">
            <v>0</v>
          </cell>
          <cell r="F4178">
            <v>0</v>
          </cell>
          <cell r="G4178">
            <v>0</v>
          </cell>
        </row>
        <row r="4179">
          <cell r="D4179">
            <v>0</v>
          </cell>
          <cell r="F4179">
            <v>0</v>
          </cell>
          <cell r="G4179">
            <v>0</v>
          </cell>
        </row>
        <row r="4180">
          <cell r="D4180">
            <v>0</v>
          </cell>
          <cell r="F4180">
            <v>0</v>
          </cell>
          <cell r="G4180">
            <v>0</v>
          </cell>
        </row>
        <row r="4181">
          <cell r="D4181">
            <v>0</v>
          </cell>
          <cell r="F4181">
            <v>0</v>
          </cell>
          <cell r="G4181">
            <v>0</v>
          </cell>
        </row>
        <row r="4182">
          <cell r="D4182">
            <v>0</v>
          </cell>
          <cell r="F4182">
            <v>0</v>
          </cell>
          <cell r="G4182">
            <v>0</v>
          </cell>
        </row>
        <row r="4183">
          <cell r="D4183">
            <v>0</v>
          </cell>
          <cell r="F4183">
            <v>0</v>
          </cell>
          <cell r="G4183">
            <v>0</v>
          </cell>
        </row>
        <row r="4184">
          <cell r="D4184">
            <v>0</v>
          </cell>
          <cell r="F4184">
            <v>0</v>
          </cell>
          <cell r="G4184">
            <v>0</v>
          </cell>
        </row>
        <row r="4185">
          <cell r="D4185">
            <v>0</v>
          </cell>
          <cell r="F4185">
            <v>0</v>
          </cell>
          <cell r="G4185">
            <v>0</v>
          </cell>
        </row>
        <row r="4186">
          <cell r="D4186">
            <v>0</v>
          </cell>
          <cell r="F4186">
            <v>0</v>
          </cell>
          <cell r="G4186">
            <v>0</v>
          </cell>
        </row>
        <row r="4187">
          <cell r="D4187">
            <v>0</v>
          </cell>
          <cell r="F4187">
            <v>0</v>
          </cell>
          <cell r="G4187">
            <v>0</v>
          </cell>
        </row>
        <row r="4188">
          <cell r="D4188">
            <v>0</v>
          </cell>
          <cell r="F4188">
            <v>0</v>
          </cell>
          <cell r="G4188">
            <v>0</v>
          </cell>
        </row>
        <row r="4189">
          <cell r="D4189">
            <v>0</v>
          </cell>
          <cell r="F4189">
            <v>0</v>
          </cell>
          <cell r="G4189">
            <v>0</v>
          </cell>
        </row>
        <row r="4190">
          <cell r="D4190">
            <v>0</v>
          </cell>
          <cell r="F4190">
            <v>0</v>
          </cell>
          <cell r="G4190">
            <v>0</v>
          </cell>
        </row>
        <row r="4191">
          <cell r="D4191">
            <v>0</v>
          </cell>
          <cell r="F4191">
            <v>0</v>
          </cell>
          <cell r="G4191">
            <v>0</v>
          </cell>
        </row>
        <row r="4192">
          <cell r="D4192">
            <v>0</v>
          </cell>
          <cell r="F4192">
            <v>0</v>
          </cell>
          <cell r="G4192">
            <v>0</v>
          </cell>
        </row>
        <row r="4193">
          <cell r="D4193">
            <v>0</v>
          </cell>
          <cell r="F4193">
            <v>0</v>
          </cell>
          <cell r="G4193">
            <v>0</v>
          </cell>
        </row>
        <row r="4194">
          <cell r="D4194">
            <v>0</v>
          </cell>
          <cell r="F4194">
            <v>0</v>
          </cell>
          <cell r="G4194">
            <v>0</v>
          </cell>
        </row>
        <row r="4195">
          <cell r="D4195">
            <v>0</v>
          </cell>
          <cell r="F4195">
            <v>0</v>
          </cell>
          <cell r="G4195">
            <v>0</v>
          </cell>
        </row>
        <row r="4196">
          <cell r="D4196">
            <v>0</v>
          </cell>
          <cell r="F4196">
            <v>0</v>
          </cell>
          <cell r="G4196">
            <v>0</v>
          </cell>
        </row>
        <row r="4197">
          <cell r="D4197">
            <v>0</v>
          </cell>
          <cell r="F4197">
            <v>0</v>
          </cell>
          <cell r="G4197">
            <v>0</v>
          </cell>
        </row>
        <row r="4198">
          <cell r="D4198">
            <v>0</v>
          </cell>
          <cell r="F4198">
            <v>0</v>
          </cell>
          <cell r="G4198">
            <v>0</v>
          </cell>
        </row>
        <row r="4199">
          <cell r="D4199">
            <v>0</v>
          </cell>
          <cell r="F4199">
            <v>0</v>
          </cell>
          <cell r="G4199">
            <v>0</v>
          </cell>
        </row>
        <row r="4200">
          <cell r="D4200">
            <v>0</v>
          </cell>
          <cell r="F4200">
            <v>0</v>
          </cell>
          <cell r="G4200">
            <v>0</v>
          </cell>
        </row>
        <row r="4201">
          <cell r="D4201">
            <v>0</v>
          </cell>
          <cell r="F4201">
            <v>0</v>
          </cell>
          <cell r="G4201">
            <v>0</v>
          </cell>
        </row>
        <row r="4202">
          <cell r="D4202">
            <v>0</v>
          </cell>
          <cell r="F4202">
            <v>0</v>
          </cell>
          <cell r="G4202">
            <v>0</v>
          </cell>
        </row>
        <row r="4203">
          <cell r="D4203">
            <v>0</v>
          </cell>
          <cell r="F4203">
            <v>0</v>
          </cell>
          <cell r="G4203">
            <v>0</v>
          </cell>
        </row>
        <row r="4204">
          <cell r="D4204">
            <v>0</v>
          </cell>
          <cell r="F4204">
            <v>0</v>
          </cell>
          <cell r="G4204">
            <v>0</v>
          </cell>
        </row>
        <row r="4205">
          <cell r="D4205">
            <v>0</v>
          </cell>
          <cell r="F4205">
            <v>0</v>
          </cell>
          <cell r="G4205">
            <v>0</v>
          </cell>
        </row>
        <row r="4206">
          <cell r="D4206">
            <v>0</v>
          </cell>
          <cell r="F4206">
            <v>0</v>
          </cell>
          <cell r="G4206">
            <v>0</v>
          </cell>
        </row>
        <row r="4207">
          <cell r="D4207">
            <v>0</v>
          </cell>
          <cell r="F4207">
            <v>0</v>
          </cell>
          <cell r="G4207">
            <v>0</v>
          </cell>
        </row>
        <row r="4208">
          <cell r="D4208">
            <v>0</v>
          </cell>
          <cell r="F4208">
            <v>0</v>
          </cell>
          <cell r="G4208">
            <v>0</v>
          </cell>
        </row>
        <row r="4209">
          <cell r="D4209">
            <v>0</v>
          </cell>
          <cell r="F4209">
            <v>0</v>
          </cell>
          <cell r="G4209">
            <v>0</v>
          </cell>
        </row>
        <row r="4210">
          <cell r="D4210">
            <v>0</v>
          </cell>
          <cell r="F4210">
            <v>0</v>
          </cell>
          <cell r="G4210">
            <v>0</v>
          </cell>
        </row>
        <row r="4211">
          <cell r="D4211">
            <v>0</v>
          </cell>
          <cell r="F4211">
            <v>0</v>
          </cell>
          <cell r="G4211">
            <v>0</v>
          </cell>
        </row>
        <row r="4212">
          <cell r="D4212">
            <v>0</v>
          </cell>
          <cell r="F4212">
            <v>0</v>
          </cell>
          <cell r="G4212">
            <v>0</v>
          </cell>
        </row>
        <row r="4213">
          <cell r="D4213">
            <v>0</v>
          </cell>
          <cell r="F4213">
            <v>0</v>
          </cell>
          <cell r="G4213">
            <v>0</v>
          </cell>
        </row>
        <row r="4214">
          <cell r="D4214">
            <v>0</v>
          </cell>
          <cell r="F4214">
            <v>0</v>
          </cell>
          <cell r="G4214">
            <v>0</v>
          </cell>
        </row>
        <row r="4215">
          <cell r="D4215">
            <v>0</v>
          </cell>
          <cell r="F4215">
            <v>0</v>
          </cell>
          <cell r="G4215">
            <v>0</v>
          </cell>
        </row>
        <row r="4216">
          <cell r="D4216">
            <v>0</v>
          </cell>
          <cell r="F4216">
            <v>0</v>
          </cell>
          <cell r="G4216">
            <v>0</v>
          </cell>
        </row>
        <row r="4217">
          <cell r="D4217">
            <v>0</v>
          </cell>
          <cell r="F4217">
            <v>0</v>
          </cell>
          <cell r="G4217">
            <v>0</v>
          </cell>
        </row>
        <row r="4218">
          <cell r="D4218">
            <v>0</v>
          </cell>
          <cell r="F4218">
            <v>0</v>
          </cell>
          <cell r="G4218">
            <v>0</v>
          </cell>
        </row>
        <row r="4219">
          <cell r="D4219">
            <v>0</v>
          </cell>
          <cell r="F4219">
            <v>0</v>
          </cell>
          <cell r="G4219">
            <v>0</v>
          </cell>
        </row>
        <row r="4220">
          <cell r="D4220">
            <v>0</v>
          </cell>
          <cell r="F4220">
            <v>0</v>
          </cell>
          <cell r="G4220">
            <v>0</v>
          </cell>
        </row>
        <row r="4221">
          <cell r="D4221">
            <v>0</v>
          </cell>
          <cell r="F4221">
            <v>0</v>
          </cell>
          <cell r="G4221">
            <v>0</v>
          </cell>
        </row>
        <row r="4222">
          <cell r="D4222">
            <v>0</v>
          </cell>
          <cell r="F4222">
            <v>0</v>
          </cell>
          <cell r="G4222">
            <v>0</v>
          </cell>
        </row>
        <row r="4223">
          <cell r="D4223">
            <v>0</v>
          </cell>
          <cell r="F4223">
            <v>0</v>
          </cell>
          <cell r="G4223">
            <v>0</v>
          </cell>
        </row>
        <row r="4224">
          <cell r="D4224">
            <v>0</v>
          </cell>
          <cell r="F4224">
            <v>0</v>
          </cell>
          <cell r="G4224">
            <v>0</v>
          </cell>
        </row>
        <row r="4225">
          <cell r="D4225">
            <v>0</v>
          </cell>
          <cell r="F4225">
            <v>0</v>
          </cell>
          <cell r="G4225">
            <v>0</v>
          </cell>
        </row>
        <row r="4226">
          <cell r="D4226">
            <v>0</v>
          </cell>
          <cell r="F4226">
            <v>0</v>
          </cell>
          <cell r="G4226">
            <v>0</v>
          </cell>
        </row>
        <row r="4227">
          <cell r="D4227">
            <v>0</v>
          </cell>
          <cell r="F4227">
            <v>0</v>
          </cell>
          <cell r="G4227">
            <v>0</v>
          </cell>
        </row>
        <row r="4228">
          <cell r="D4228">
            <v>0</v>
          </cell>
          <cell r="F4228">
            <v>0</v>
          </cell>
          <cell r="G4228">
            <v>0</v>
          </cell>
        </row>
        <row r="4229">
          <cell r="D4229">
            <v>0</v>
          </cell>
          <cell r="F4229">
            <v>0</v>
          </cell>
          <cell r="G4229">
            <v>0</v>
          </cell>
        </row>
        <row r="4230">
          <cell r="D4230">
            <v>0</v>
          </cell>
          <cell r="F4230">
            <v>0</v>
          </cell>
          <cell r="G4230">
            <v>0</v>
          </cell>
        </row>
        <row r="4231">
          <cell r="D4231">
            <v>0</v>
          </cell>
          <cell r="F4231">
            <v>0</v>
          </cell>
          <cell r="G4231">
            <v>0</v>
          </cell>
        </row>
        <row r="4232">
          <cell r="D4232">
            <v>0</v>
          </cell>
          <cell r="F4232">
            <v>0</v>
          </cell>
          <cell r="G4232">
            <v>0</v>
          </cell>
        </row>
        <row r="4233">
          <cell r="D4233">
            <v>0</v>
          </cell>
          <cell r="F4233">
            <v>0</v>
          </cell>
          <cell r="G4233">
            <v>0</v>
          </cell>
        </row>
        <row r="4234">
          <cell r="D4234">
            <v>0</v>
          </cell>
          <cell r="F4234">
            <v>0</v>
          </cell>
          <cell r="G4234">
            <v>0</v>
          </cell>
        </row>
        <row r="4235">
          <cell r="D4235">
            <v>0</v>
          </cell>
          <cell r="F4235">
            <v>0</v>
          </cell>
          <cell r="G4235">
            <v>0</v>
          </cell>
        </row>
        <row r="4236">
          <cell r="D4236">
            <v>0</v>
          </cell>
          <cell r="F4236">
            <v>0</v>
          </cell>
          <cell r="G4236">
            <v>0</v>
          </cell>
        </row>
        <row r="4237">
          <cell r="D4237">
            <v>0</v>
          </cell>
          <cell r="F4237">
            <v>0</v>
          </cell>
          <cell r="G4237">
            <v>0</v>
          </cell>
        </row>
        <row r="4238">
          <cell r="D4238">
            <v>0</v>
          </cell>
          <cell r="F4238">
            <v>0</v>
          </cell>
          <cell r="G4238">
            <v>0</v>
          </cell>
        </row>
        <row r="4239">
          <cell r="D4239">
            <v>0</v>
          </cell>
          <cell r="F4239">
            <v>0</v>
          </cell>
          <cell r="G4239">
            <v>0</v>
          </cell>
        </row>
        <row r="4240">
          <cell r="D4240">
            <v>0</v>
          </cell>
          <cell r="F4240">
            <v>0</v>
          </cell>
          <cell r="G4240">
            <v>0</v>
          </cell>
        </row>
        <row r="4241">
          <cell r="D4241">
            <v>0</v>
          </cell>
          <cell r="F4241">
            <v>0</v>
          </cell>
          <cell r="G4241">
            <v>0</v>
          </cell>
        </row>
        <row r="4242">
          <cell r="D4242">
            <v>0</v>
          </cell>
          <cell r="F4242">
            <v>0</v>
          </cell>
          <cell r="G4242">
            <v>0</v>
          </cell>
        </row>
        <row r="4243">
          <cell r="D4243">
            <v>0</v>
          </cell>
          <cell r="F4243">
            <v>0</v>
          </cell>
          <cell r="G4243">
            <v>0</v>
          </cell>
        </row>
        <row r="4244">
          <cell r="D4244">
            <v>0</v>
          </cell>
          <cell r="F4244">
            <v>0</v>
          </cell>
          <cell r="G4244">
            <v>0</v>
          </cell>
        </row>
        <row r="4245">
          <cell r="D4245">
            <v>0</v>
          </cell>
          <cell r="F4245">
            <v>0</v>
          </cell>
          <cell r="G4245">
            <v>0</v>
          </cell>
        </row>
        <row r="4246">
          <cell r="D4246">
            <v>0</v>
          </cell>
          <cell r="F4246">
            <v>0</v>
          </cell>
          <cell r="G4246">
            <v>0</v>
          </cell>
        </row>
        <row r="4247">
          <cell r="D4247">
            <v>0</v>
          </cell>
          <cell r="F4247">
            <v>0</v>
          </cell>
          <cell r="G4247">
            <v>0</v>
          </cell>
        </row>
        <row r="4248">
          <cell r="D4248">
            <v>0</v>
          </cell>
          <cell r="F4248">
            <v>0</v>
          </cell>
          <cell r="G4248">
            <v>0</v>
          </cell>
        </row>
        <row r="4249">
          <cell r="D4249">
            <v>0</v>
          </cell>
          <cell r="F4249">
            <v>0</v>
          </cell>
          <cell r="G4249">
            <v>0</v>
          </cell>
        </row>
        <row r="4250">
          <cell r="D4250">
            <v>0</v>
          </cell>
          <cell r="F4250">
            <v>0</v>
          </cell>
          <cell r="G4250">
            <v>0</v>
          </cell>
        </row>
        <row r="4251">
          <cell r="D4251">
            <v>0</v>
          </cell>
          <cell r="F4251">
            <v>0</v>
          </cell>
          <cell r="G4251">
            <v>0</v>
          </cell>
        </row>
        <row r="4252">
          <cell r="D4252">
            <v>0</v>
          </cell>
          <cell r="F4252">
            <v>0</v>
          </cell>
          <cell r="G4252">
            <v>0</v>
          </cell>
        </row>
        <row r="4253">
          <cell r="D4253">
            <v>0</v>
          </cell>
          <cell r="F4253">
            <v>0</v>
          </cell>
          <cell r="G4253">
            <v>0</v>
          </cell>
        </row>
        <row r="4254">
          <cell r="D4254">
            <v>0</v>
          </cell>
          <cell r="F4254">
            <v>0</v>
          </cell>
          <cell r="G4254">
            <v>0</v>
          </cell>
        </row>
        <row r="4255">
          <cell r="D4255">
            <v>0</v>
          </cell>
          <cell r="F4255">
            <v>0</v>
          </cell>
          <cell r="G4255">
            <v>0</v>
          </cell>
        </row>
        <row r="4256">
          <cell r="D4256">
            <v>0</v>
          </cell>
          <cell r="F4256">
            <v>0</v>
          </cell>
          <cell r="G4256">
            <v>0</v>
          </cell>
        </row>
        <row r="4257">
          <cell r="D4257">
            <v>0</v>
          </cell>
          <cell r="F4257">
            <v>0</v>
          </cell>
          <cell r="G4257">
            <v>0</v>
          </cell>
        </row>
        <row r="4258">
          <cell r="D4258">
            <v>0</v>
          </cell>
          <cell r="F4258">
            <v>0</v>
          </cell>
          <cell r="G4258">
            <v>0</v>
          </cell>
        </row>
        <row r="4259">
          <cell r="D4259">
            <v>0</v>
          </cell>
          <cell r="F4259">
            <v>0</v>
          </cell>
          <cell r="G4259">
            <v>0</v>
          </cell>
        </row>
        <row r="4260">
          <cell r="D4260">
            <v>0</v>
          </cell>
          <cell r="F4260">
            <v>0</v>
          </cell>
          <cell r="G4260">
            <v>0</v>
          </cell>
        </row>
        <row r="4261">
          <cell r="D4261">
            <v>0</v>
          </cell>
          <cell r="F4261">
            <v>0</v>
          </cell>
          <cell r="G4261">
            <v>0</v>
          </cell>
        </row>
        <row r="4262">
          <cell r="D4262">
            <v>0</v>
          </cell>
          <cell r="F4262">
            <v>0</v>
          </cell>
          <cell r="G4262">
            <v>0</v>
          </cell>
        </row>
        <row r="4263">
          <cell r="D4263">
            <v>0</v>
          </cell>
          <cell r="F4263">
            <v>0</v>
          </cell>
          <cell r="G4263">
            <v>0</v>
          </cell>
        </row>
        <row r="4264">
          <cell r="D4264">
            <v>0</v>
          </cell>
          <cell r="F4264">
            <v>0</v>
          </cell>
          <cell r="G4264">
            <v>0</v>
          </cell>
        </row>
        <row r="4265">
          <cell r="D4265">
            <v>0</v>
          </cell>
          <cell r="F4265">
            <v>0</v>
          </cell>
          <cell r="G4265">
            <v>0</v>
          </cell>
        </row>
        <row r="4266">
          <cell r="D4266">
            <v>0</v>
          </cell>
          <cell r="F4266">
            <v>0</v>
          </cell>
          <cell r="G4266">
            <v>0</v>
          </cell>
        </row>
        <row r="4267">
          <cell r="D4267">
            <v>0</v>
          </cell>
          <cell r="F4267">
            <v>0</v>
          </cell>
          <cell r="G4267">
            <v>0</v>
          </cell>
        </row>
        <row r="4268">
          <cell r="D4268">
            <v>0</v>
          </cell>
          <cell r="F4268">
            <v>0</v>
          </cell>
          <cell r="G4268">
            <v>0</v>
          </cell>
        </row>
        <row r="4269">
          <cell r="D4269">
            <v>0</v>
          </cell>
          <cell r="F4269">
            <v>0</v>
          </cell>
          <cell r="G4269">
            <v>0</v>
          </cell>
        </row>
        <row r="4270">
          <cell r="D4270">
            <v>0</v>
          </cell>
          <cell r="F4270">
            <v>0</v>
          </cell>
          <cell r="G4270">
            <v>0</v>
          </cell>
        </row>
        <row r="4271">
          <cell r="D4271">
            <v>0</v>
          </cell>
          <cell r="F4271">
            <v>0</v>
          </cell>
          <cell r="G4271">
            <v>0</v>
          </cell>
        </row>
        <row r="4272">
          <cell r="D4272">
            <v>0</v>
          </cell>
          <cell r="F4272">
            <v>0</v>
          </cell>
          <cell r="G4272">
            <v>0</v>
          </cell>
        </row>
        <row r="4273">
          <cell r="D4273">
            <v>0</v>
          </cell>
          <cell r="F4273">
            <v>0</v>
          </cell>
          <cell r="G4273">
            <v>0</v>
          </cell>
        </row>
        <row r="4274">
          <cell r="D4274">
            <v>0</v>
          </cell>
          <cell r="F4274">
            <v>0</v>
          </cell>
          <cell r="G4274">
            <v>0</v>
          </cell>
        </row>
        <row r="4275">
          <cell r="D4275">
            <v>0</v>
          </cell>
          <cell r="F4275">
            <v>0</v>
          </cell>
          <cell r="G4275">
            <v>0</v>
          </cell>
        </row>
        <row r="4276">
          <cell r="D4276">
            <v>0</v>
          </cell>
          <cell r="F4276">
            <v>0</v>
          </cell>
          <cell r="G4276">
            <v>0</v>
          </cell>
        </row>
        <row r="4277">
          <cell r="D4277">
            <v>0</v>
          </cell>
          <cell r="F4277">
            <v>0</v>
          </cell>
          <cell r="G4277">
            <v>0</v>
          </cell>
        </row>
        <row r="4278">
          <cell r="D4278">
            <v>0</v>
          </cell>
          <cell r="F4278">
            <v>0</v>
          </cell>
          <cell r="G4278">
            <v>0</v>
          </cell>
        </row>
        <row r="4279">
          <cell r="D4279">
            <v>0</v>
          </cell>
          <cell r="F4279">
            <v>0</v>
          </cell>
          <cell r="G4279">
            <v>0</v>
          </cell>
        </row>
        <row r="4280">
          <cell r="D4280">
            <v>0</v>
          </cell>
          <cell r="F4280">
            <v>0</v>
          </cell>
          <cell r="G4280">
            <v>0</v>
          </cell>
        </row>
        <row r="4281">
          <cell r="D4281">
            <v>0</v>
          </cell>
          <cell r="F4281">
            <v>0</v>
          </cell>
          <cell r="G4281">
            <v>0</v>
          </cell>
        </row>
        <row r="4282">
          <cell r="D4282">
            <v>0</v>
          </cell>
          <cell r="F4282">
            <v>0</v>
          </cell>
          <cell r="G4282">
            <v>0</v>
          </cell>
        </row>
        <row r="4283">
          <cell r="D4283">
            <v>0</v>
          </cell>
          <cell r="F4283">
            <v>0</v>
          </cell>
          <cell r="G4283">
            <v>0</v>
          </cell>
        </row>
        <row r="4284">
          <cell r="D4284">
            <v>0</v>
          </cell>
          <cell r="F4284">
            <v>0</v>
          </cell>
          <cell r="G4284">
            <v>0</v>
          </cell>
        </row>
        <row r="4285">
          <cell r="D4285">
            <v>0</v>
          </cell>
          <cell r="F4285">
            <v>0</v>
          </cell>
          <cell r="G4285">
            <v>0</v>
          </cell>
        </row>
        <row r="4286">
          <cell r="D4286">
            <v>0</v>
          </cell>
          <cell r="F4286">
            <v>0</v>
          </cell>
          <cell r="G4286">
            <v>0</v>
          </cell>
        </row>
        <row r="4287">
          <cell r="D4287">
            <v>0</v>
          </cell>
          <cell r="F4287">
            <v>0</v>
          </cell>
          <cell r="G4287">
            <v>0</v>
          </cell>
        </row>
        <row r="4288">
          <cell r="D4288">
            <v>0</v>
          </cell>
          <cell r="F4288">
            <v>0</v>
          </cell>
          <cell r="G4288">
            <v>0</v>
          </cell>
        </row>
        <row r="4289">
          <cell r="D4289">
            <v>0</v>
          </cell>
          <cell r="F4289">
            <v>0</v>
          </cell>
          <cell r="G4289">
            <v>0</v>
          </cell>
        </row>
        <row r="4290">
          <cell r="D4290">
            <v>0</v>
          </cell>
          <cell r="F4290">
            <v>0</v>
          </cell>
          <cell r="G4290">
            <v>0</v>
          </cell>
        </row>
        <row r="4291">
          <cell r="D4291">
            <v>0</v>
          </cell>
          <cell r="F4291">
            <v>0</v>
          </cell>
          <cell r="G4291">
            <v>0</v>
          </cell>
        </row>
        <row r="4292">
          <cell r="D4292">
            <v>0</v>
          </cell>
          <cell r="F4292">
            <v>0</v>
          </cell>
          <cell r="G4292">
            <v>0</v>
          </cell>
        </row>
        <row r="4293">
          <cell r="D4293">
            <v>0</v>
          </cell>
          <cell r="F4293">
            <v>0</v>
          </cell>
          <cell r="G4293">
            <v>0</v>
          </cell>
        </row>
        <row r="4294">
          <cell r="D4294">
            <v>0</v>
          </cell>
          <cell r="F4294">
            <v>0</v>
          </cell>
          <cell r="G4294">
            <v>0</v>
          </cell>
        </row>
        <row r="4295">
          <cell r="D4295">
            <v>0</v>
          </cell>
          <cell r="F4295">
            <v>0</v>
          </cell>
          <cell r="G4295">
            <v>0</v>
          </cell>
        </row>
        <row r="4296">
          <cell r="D4296">
            <v>0</v>
          </cell>
          <cell r="F4296">
            <v>0</v>
          </cell>
          <cell r="G4296">
            <v>0</v>
          </cell>
        </row>
        <row r="4297">
          <cell r="D4297">
            <v>0</v>
          </cell>
          <cell r="F4297">
            <v>0</v>
          </cell>
          <cell r="G4297">
            <v>0</v>
          </cell>
        </row>
        <row r="4298">
          <cell r="D4298">
            <v>0</v>
          </cell>
          <cell r="F4298">
            <v>0</v>
          </cell>
          <cell r="G4298">
            <v>0</v>
          </cell>
        </row>
        <row r="4299">
          <cell r="D4299">
            <v>0</v>
          </cell>
          <cell r="F4299">
            <v>0</v>
          </cell>
          <cell r="G4299">
            <v>0</v>
          </cell>
        </row>
        <row r="4300">
          <cell r="D4300">
            <v>0</v>
          </cell>
          <cell r="F4300">
            <v>0</v>
          </cell>
          <cell r="G4300">
            <v>0</v>
          </cell>
        </row>
        <row r="4301">
          <cell r="D4301">
            <v>0</v>
          </cell>
          <cell r="F4301">
            <v>0</v>
          </cell>
          <cell r="G4301">
            <v>0</v>
          </cell>
        </row>
        <row r="4302">
          <cell r="D4302">
            <v>0</v>
          </cell>
          <cell r="F4302">
            <v>0</v>
          </cell>
          <cell r="G4302">
            <v>0</v>
          </cell>
        </row>
        <row r="4303">
          <cell r="D4303">
            <v>0</v>
          </cell>
          <cell r="F4303">
            <v>0</v>
          </cell>
          <cell r="G4303">
            <v>0</v>
          </cell>
        </row>
        <row r="4304">
          <cell r="D4304">
            <v>0</v>
          </cell>
          <cell r="F4304">
            <v>0</v>
          </cell>
          <cell r="G4304">
            <v>0</v>
          </cell>
        </row>
        <row r="4305">
          <cell r="D4305">
            <v>0</v>
          </cell>
          <cell r="F4305">
            <v>0</v>
          </cell>
          <cell r="G4305">
            <v>0</v>
          </cell>
        </row>
        <row r="4306">
          <cell r="D4306">
            <v>0</v>
          </cell>
          <cell r="F4306">
            <v>0</v>
          </cell>
          <cell r="G4306">
            <v>0</v>
          </cell>
        </row>
        <row r="4307">
          <cell r="D4307">
            <v>0</v>
          </cell>
          <cell r="F4307">
            <v>0</v>
          </cell>
          <cell r="G4307">
            <v>0</v>
          </cell>
        </row>
        <row r="4308">
          <cell r="D4308">
            <v>0</v>
          </cell>
          <cell r="F4308">
            <v>0</v>
          </cell>
          <cell r="G4308">
            <v>0</v>
          </cell>
        </row>
        <row r="4309">
          <cell r="D4309">
            <v>0</v>
          </cell>
          <cell r="F4309">
            <v>0</v>
          </cell>
          <cell r="G4309">
            <v>0</v>
          </cell>
        </row>
        <row r="4310">
          <cell r="D4310">
            <v>0</v>
          </cell>
          <cell r="F4310">
            <v>0</v>
          </cell>
          <cell r="G4310">
            <v>0</v>
          </cell>
        </row>
        <row r="4311">
          <cell r="D4311">
            <v>0</v>
          </cell>
          <cell r="F4311">
            <v>0</v>
          </cell>
          <cell r="G4311">
            <v>0</v>
          </cell>
        </row>
        <row r="4312">
          <cell r="D4312">
            <v>0</v>
          </cell>
          <cell r="F4312">
            <v>0</v>
          </cell>
          <cell r="G4312">
            <v>0</v>
          </cell>
        </row>
        <row r="4313">
          <cell r="D4313">
            <v>0</v>
          </cell>
          <cell r="F4313">
            <v>0</v>
          </cell>
          <cell r="G4313">
            <v>0</v>
          </cell>
        </row>
        <row r="4314">
          <cell r="D4314">
            <v>0</v>
          </cell>
          <cell r="F4314">
            <v>0</v>
          </cell>
          <cell r="G4314">
            <v>0</v>
          </cell>
        </row>
        <row r="4315">
          <cell r="D4315">
            <v>0</v>
          </cell>
          <cell r="F4315">
            <v>0</v>
          </cell>
          <cell r="G4315">
            <v>0</v>
          </cell>
        </row>
        <row r="4316">
          <cell r="D4316">
            <v>0</v>
          </cell>
          <cell r="F4316">
            <v>0</v>
          </cell>
          <cell r="G4316">
            <v>0</v>
          </cell>
        </row>
        <row r="4317">
          <cell r="D4317">
            <v>0</v>
          </cell>
          <cell r="F4317">
            <v>0</v>
          </cell>
          <cell r="G4317">
            <v>0</v>
          </cell>
        </row>
        <row r="4318">
          <cell r="D4318">
            <v>0</v>
          </cell>
          <cell r="F4318">
            <v>0</v>
          </cell>
          <cell r="G4318">
            <v>0</v>
          </cell>
        </row>
        <row r="4319">
          <cell r="D4319">
            <v>0</v>
          </cell>
          <cell r="F4319">
            <v>0</v>
          </cell>
          <cell r="G4319">
            <v>0</v>
          </cell>
        </row>
        <row r="4320">
          <cell r="D4320">
            <v>0</v>
          </cell>
          <cell r="F4320">
            <v>0</v>
          </cell>
          <cell r="G4320">
            <v>0</v>
          </cell>
        </row>
        <row r="4321">
          <cell r="D4321">
            <v>0</v>
          </cell>
          <cell r="F4321">
            <v>0</v>
          </cell>
          <cell r="G4321">
            <v>0</v>
          </cell>
        </row>
        <row r="4322">
          <cell r="D4322">
            <v>0</v>
          </cell>
          <cell r="F4322">
            <v>0</v>
          </cell>
          <cell r="G4322">
            <v>0</v>
          </cell>
        </row>
        <row r="4323">
          <cell r="D4323">
            <v>0</v>
          </cell>
          <cell r="F4323">
            <v>0</v>
          </cell>
          <cell r="G4323">
            <v>0</v>
          </cell>
        </row>
        <row r="4324">
          <cell r="D4324">
            <v>0</v>
          </cell>
          <cell r="F4324">
            <v>0</v>
          </cell>
          <cell r="G4324">
            <v>0</v>
          </cell>
        </row>
        <row r="4325">
          <cell r="D4325">
            <v>0</v>
          </cell>
          <cell r="F4325">
            <v>0</v>
          </cell>
          <cell r="G4325">
            <v>0</v>
          </cell>
        </row>
        <row r="4326">
          <cell r="D4326">
            <v>0</v>
          </cell>
          <cell r="F4326">
            <v>0</v>
          </cell>
          <cell r="G4326">
            <v>0</v>
          </cell>
        </row>
        <row r="4327">
          <cell r="D4327">
            <v>0</v>
          </cell>
          <cell r="F4327">
            <v>0</v>
          </cell>
          <cell r="G4327">
            <v>0</v>
          </cell>
        </row>
        <row r="4328">
          <cell r="D4328">
            <v>0</v>
          </cell>
          <cell r="F4328">
            <v>0</v>
          </cell>
          <cell r="G4328">
            <v>0</v>
          </cell>
        </row>
        <row r="4329">
          <cell r="D4329">
            <v>0</v>
          </cell>
          <cell r="F4329">
            <v>0</v>
          </cell>
          <cell r="G4329">
            <v>0</v>
          </cell>
        </row>
        <row r="4330">
          <cell r="D4330">
            <v>0</v>
          </cell>
          <cell r="F4330">
            <v>0</v>
          </cell>
          <cell r="G4330">
            <v>0</v>
          </cell>
        </row>
        <row r="4331">
          <cell r="D4331">
            <v>0</v>
          </cell>
          <cell r="F4331">
            <v>0</v>
          </cell>
          <cell r="G4331">
            <v>0</v>
          </cell>
        </row>
        <row r="4332">
          <cell r="D4332">
            <v>0</v>
          </cell>
          <cell r="F4332">
            <v>0</v>
          </cell>
          <cell r="G4332">
            <v>0</v>
          </cell>
        </row>
        <row r="4333">
          <cell r="D4333">
            <v>0</v>
          </cell>
          <cell r="F4333">
            <v>0</v>
          </cell>
          <cell r="G4333">
            <v>0</v>
          </cell>
        </row>
        <row r="4334">
          <cell r="D4334">
            <v>0</v>
          </cell>
          <cell r="F4334">
            <v>0</v>
          </cell>
          <cell r="G4334">
            <v>0</v>
          </cell>
        </row>
        <row r="4335">
          <cell r="D4335">
            <v>0</v>
          </cell>
          <cell r="F4335">
            <v>0</v>
          </cell>
          <cell r="G4335">
            <v>0</v>
          </cell>
        </row>
        <row r="4336">
          <cell r="D4336">
            <v>0</v>
          </cell>
          <cell r="F4336">
            <v>0</v>
          </cell>
          <cell r="G4336">
            <v>0</v>
          </cell>
        </row>
        <row r="4337">
          <cell r="D4337">
            <v>0</v>
          </cell>
          <cell r="F4337">
            <v>0</v>
          </cell>
          <cell r="G4337">
            <v>0</v>
          </cell>
        </row>
        <row r="4338">
          <cell r="D4338">
            <v>0</v>
          </cell>
          <cell r="F4338">
            <v>0</v>
          </cell>
          <cell r="G4338">
            <v>0</v>
          </cell>
        </row>
        <row r="4339">
          <cell r="D4339">
            <v>0</v>
          </cell>
          <cell r="F4339">
            <v>0</v>
          </cell>
          <cell r="G4339">
            <v>0</v>
          </cell>
        </row>
        <row r="4340">
          <cell r="D4340">
            <v>0</v>
          </cell>
          <cell r="F4340">
            <v>0</v>
          </cell>
          <cell r="G4340">
            <v>0</v>
          </cell>
        </row>
        <row r="4341">
          <cell r="D4341">
            <v>0</v>
          </cell>
          <cell r="F4341">
            <v>0</v>
          </cell>
          <cell r="G4341">
            <v>0</v>
          </cell>
        </row>
        <row r="4342">
          <cell r="D4342">
            <v>0</v>
          </cell>
          <cell r="F4342">
            <v>0</v>
          </cell>
          <cell r="G4342">
            <v>0</v>
          </cell>
        </row>
        <row r="4343">
          <cell r="D4343">
            <v>0</v>
          </cell>
          <cell r="F4343">
            <v>0</v>
          </cell>
          <cell r="G4343">
            <v>0</v>
          </cell>
        </row>
        <row r="4344">
          <cell r="D4344">
            <v>0</v>
          </cell>
          <cell r="F4344">
            <v>0</v>
          </cell>
          <cell r="G4344">
            <v>0</v>
          </cell>
        </row>
        <row r="4345">
          <cell r="D4345">
            <v>0</v>
          </cell>
          <cell r="F4345">
            <v>0</v>
          </cell>
          <cell r="G4345">
            <v>0</v>
          </cell>
        </row>
        <row r="4346">
          <cell r="D4346">
            <v>0</v>
          </cell>
          <cell r="F4346">
            <v>0</v>
          </cell>
          <cell r="G4346">
            <v>0</v>
          </cell>
        </row>
        <row r="4347">
          <cell r="D4347">
            <v>0</v>
          </cell>
          <cell r="F4347">
            <v>0</v>
          </cell>
          <cell r="G4347">
            <v>0</v>
          </cell>
        </row>
        <row r="4348">
          <cell r="D4348">
            <v>0</v>
          </cell>
          <cell r="F4348">
            <v>0</v>
          </cell>
          <cell r="G4348">
            <v>0</v>
          </cell>
        </row>
        <row r="4349">
          <cell r="D4349">
            <v>0</v>
          </cell>
          <cell r="F4349">
            <v>0</v>
          </cell>
          <cell r="G4349">
            <v>0</v>
          </cell>
        </row>
        <row r="4350">
          <cell r="D4350">
            <v>0</v>
          </cell>
          <cell r="F4350">
            <v>0</v>
          </cell>
          <cell r="G4350">
            <v>0</v>
          </cell>
        </row>
        <row r="4351">
          <cell r="D4351">
            <v>0</v>
          </cell>
          <cell r="F4351">
            <v>0</v>
          </cell>
          <cell r="G4351">
            <v>0</v>
          </cell>
        </row>
        <row r="4352">
          <cell r="D4352">
            <v>0</v>
          </cell>
          <cell r="F4352">
            <v>0</v>
          </cell>
          <cell r="G4352">
            <v>0</v>
          </cell>
        </row>
        <row r="4353">
          <cell r="D4353">
            <v>0</v>
          </cell>
          <cell r="F4353">
            <v>0</v>
          </cell>
          <cell r="G4353">
            <v>0</v>
          </cell>
        </row>
        <row r="4354">
          <cell r="D4354">
            <v>0</v>
          </cell>
          <cell r="F4354">
            <v>0</v>
          </cell>
          <cell r="G4354">
            <v>0</v>
          </cell>
        </row>
        <row r="4355">
          <cell r="D4355">
            <v>0</v>
          </cell>
          <cell r="F4355">
            <v>0</v>
          </cell>
          <cell r="G4355">
            <v>0</v>
          </cell>
        </row>
        <row r="4356">
          <cell r="D4356">
            <v>0</v>
          </cell>
          <cell r="F4356">
            <v>0</v>
          </cell>
          <cell r="G4356">
            <v>0</v>
          </cell>
        </row>
        <row r="4357">
          <cell r="D4357">
            <v>0</v>
          </cell>
          <cell r="F4357">
            <v>0</v>
          </cell>
          <cell r="G4357">
            <v>0</v>
          </cell>
        </row>
        <row r="4358">
          <cell r="D4358">
            <v>0</v>
          </cell>
          <cell r="F4358">
            <v>0</v>
          </cell>
          <cell r="G4358">
            <v>0</v>
          </cell>
        </row>
        <row r="4359">
          <cell r="D4359">
            <v>0</v>
          </cell>
          <cell r="F4359">
            <v>0</v>
          </cell>
          <cell r="G4359">
            <v>0</v>
          </cell>
        </row>
        <row r="4360">
          <cell r="D4360">
            <v>0</v>
          </cell>
          <cell r="F4360">
            <v>0</v>
          </cell>
          <cell r="G4360">
            <v>0</v>
          </cell>
        </row>
        <row r="4361">
          <cell r="D4361">
            <v>0</v>
          </cell>
          <cell r="F4361">
            <v>0</v>
          </cell>
          <cell r="G4361">
            <v>0</v>
          </cell>
        </row>
        <row r="4362">
          <cell r="D4362">
            <v>0</v>
          </cell>
          <cell r="F4362">
            <v>0</v>
          </cell>
          <cell r="G4362">
            <v>0</v>
          </cell>
        </row>
        <row r="4363">
          <cell r="D4363">
            <v>0</v>
          </cell>
          <cell r="F4363">
            <v>0</v>
          </cell>
          <cell r="G4363">
            <v>0</v>
          </cell>
        </row>
        <row r="4364">
          <cell r="D4364">
            <v>0</v>
          </cell>
          <cell r="F4364">
            <v>0</v>
          </cell>
          <cell r="G4364">
            <v>0</v>
          </cell>
        </row>
        <row r="4365">
          <cell r="D4365">
            <v>0</v>
          </cell>
          <cell r="F4365">
            <v>0</v>
          </cell>
          <cell r="G4365">
            <v>0</v>
          </cell>
        </row>
        <row r="4366">
          <cell r="D4366">
            <v>0</v>
          </cell>
          <cell r="F4366">
            <v>0</v>
          </cell>
          <cell r="G4366">
            <v>0</v>
          </cell>
        </row>
        <row r="4367">
          <cell r="D4367">
            <v>0</v>
          </cell>
          <cell r="F4367">
            <v>0</v>
          </cell>
          <cell r="G4367">
            <v>0</v>
          </cell>
        </row>
        <row r="4368">
          <cell r="D4368">
            <v>0</v>
          </cell>
          <cell r="F4368">
            <v>0</v>
          </cell>
          <cell r="G4368">
            <v>0</v>
          </cell>
        </row>
        <row r="4369">
          <cell r="D4369">
            <v>0</v>
          </cell>
          <cell r="F4369">
            <v>0</v>
          </cell>
          <cell r="G4369">
            <v>0</v>
          </cell>
        </row>
        <row r="4370">
          <cell r="D4370">
            <v>0</v>
          </cell>
          <cell r="F4370">
            <v>0</v>
          </cell>
          <cell r="G4370">
            <v>0</v>
          </cell>
        </row>
        <row r="4371">
          <cell r="D4371">
            <v>0</v>
          </cell>
          <cell r="F4371">
            <v>0</v>
          </cell>
          <cell r="G4371">
            <v>0</v>
          </cell>
        </row>
        <row r="4372">
          <cell r="D4372">
            <v>0</v>
          </cell>
          <cell r="F4372">
            <v>0</v>
          </cell>
          <cell r="G4372">
            <v>0</v>
          </cell>
        </row>
        <row r="4373">
          <cell r="D4373">
            <v>0</v>
          </cell>
          <cell r="F4373">
            <v>0</v>
          </cell>
          <cell r="G4373">
            <v>0</v>
          </cell>
        </row>
        <row r="4374">
          <cell r="D4374">
            <v>0</v>
          </cell>
          <cell r="F4374">
            <v>0</v>
          </cell>
          <cell r="G4374">
            <v>0</v>
          </cell>
        </row>
        <row r="4375">
          <cell r="D4375">
            <v>0</v>
          </cell>
          <cell r="F4375">
            <v>0</v>
          </cell>
          <cell r="G4375">
            <v>0</v>
          </cell>
        </row>
        <row r="4376">
          <cell r="D4376">
            <v>0</v>
          </cell>
          <cell r="F4376">
            <v>0</v>
          </cell>
          <cell r="G4376">
            <v>0</v>
          </cell>
        </row>
        <row r="4377">
          <cell r="D4377">
            <v>0</v>
          </cell>
          <cell r="F4377">
            <v>0</v>
          </cell>
          <cell r="G4377">
            <v>0</v>
          </cell>
        </row>
        <row r="4378">
          <cell r="D4378">
            <v>0</v>
          </cell>
          <cell r="F4378">
            <v>0</v>
          </cell>
          <cell r="G4378">
            <v>0</v>
          </cell>
        </row>
        <row r="4379">
          <cell r="D4379">
            <v>0</v>
          </cell>
          <cell r="F4379">
            <v>0</v>
          </cell>
          <cell r="G4379">
            <v>0</v>
          </cell>
        </row>
        <row r="4380">
          <cell r="D4380">
            <v>0</v>
          </cell>
          <cell r="F4380">
            <v>0</v>
          </cell>
          <cell r="G4380">
            <v>0</v>
          </cell>
        </row>
        <row r="4381">
          <cell r="D4381">
            <v>0</v>
          </cell>
          <cell r="F4381">
            <v>0</v>
          </cell>
          <cell r="G4381">
            <v>0</v>
          </cell>
        </row>
        <row r="4382">
          <cell r="D4382">
            <v>0</v>
          </cell>
          <cell r="F4382">
            <v>0</v>
          </cell>
          <cell r="G4382">
            <v>0</v>
          </cell>
        </row>
        <row r="4383">
          <cell r="D4383">
            <v>0</v>
          </cell>
          <cell r="F4383">
            <v>0</v>
          </cell>
          <cell r="G4383">
            <v>0</v>
          </cell>
        </row>
        <row r="4384">
          <cell r="D4384">
            <v>0</v>
          </cell>
          <cell r="F4384">
            <v>0</v>
          </cell>
          <cell r="G4384">
            <v>0</v>
          </cell>
        </row>
        <row r="4385">
          <cell r="D4385">
            <v>0</v>
          </cell>
          <cell r="F4385">
            <v>0</v>
          </cell>
          <cell r="G4385">
            <v>0</v>
          </cell>
        </row>
        <row r="4386">
          <cell r="D4386">
            <v>0</v>
          </cell>
          <cell r="F4386">
            <v>0</v>
          </cell>
          <cell r="G4386">
            <v>0</v>
          </cell>
        </row>
        <row r="4387">
          <cell r="D4387">
            <v>0</v>
          </cell>
          <cell r="F4387">
            <v>0</v>
          </cell>
          <cell r="G4387">
            <v>0</v>
          </cell>
        </row>
        <row r="4388">
          <cell r="D4388">
            <v>0</v>
          </cell>
          <cell r="F4388">
            <v>0</v>
          </cell>
          <cell r="G4388">
            <v>0</v>
          </cell>
        </row>
        <row r="4389">
          <cell r="D4389">
            <v>0</v>
          </cell>
          <cell r="F4389">
            <v>0</v>
          </cell>
          <cell r="G4389">
            <v>0</v>
          </cell>
        </row>
        <row r="4390">
          <cell r="D4390">
            <v>0</v>
          </cell>
          <cell r="F4390">
            <v>0</v>
          </cell>
          <cell r="G4390">
            <v>0</v>
          </cell>
        </row>
        <row r="4391">
          <cell r="D4391">
            <v>0</v>
          </cell>
          <cell r="F4391">
            <v>0</v>
          </cell>
          <cell r="G4391">
            <v>0</v>
          </cell>
        </row>
        <row r="4392">
          <cell r="D4392">
            <v>0</v>
          </cell>
          <cell r="F4392">
            <v>0</v>
          </cell>
          <cell r="G4392">
            <v>0</v>
          </cell>
        </row>
        <row r="4393">
          <cell r="D4393">
            <v>0</v>
          </cell>
          <cell r="F4393">
            <v>0</v>
          </cell>
          <cell r="G4393">
            <v>0</v>
          </cell>
        </row>
        <row r="4394">
          <cell r="D4394">
            <v>0</v>
          </cell>
          <cell r="F4394">
            <v>0</v>
          </cell>
          <cell r="G4394">
            <v>0</v>
          </cell>
        </row>
        <row r="4395">
          <cell r="D4395">
            <v>0</v>
          </cell>
          <cell r="F4395">
            <v>0</v>
          </cell>
          <cell r="G4395">
            <v>0</v>
          </cell>
          <cell r="H4395">
            <v>0</v>
          </cell>
          <cell r="I4395">
            <v>0</v>
          </cell>
        </row>
        <row r="4396">
          <cell r="D4396">
            <v>0</v>
          </cell>
          <cell r="F4396">
            <v>0</v>
          </cell>
          <cell r="G4396">
            <v>0</v>
          </cell>
        </row>
        <row r="4397">
          <cell r="D4397">
            <v>0</v>
          </cell>
          <cell r="F4397">
            <v>0</v>
          </cell>
          <cell r="G4397">
            <v>0</v>
          </cell>
        </row>
        <row r="4398">
          <cell r="D4398">
            <v>0</v>
          </cell>
          <cell r="F4398">
            <v>0</v>
          </cell>
          <cell r="G4398">
            <v>0</v>
          </cell>
        </row>
        <row r="4399">
          <cell r="D4399">
            <v>0</v>
          </cell>
          <cell r="F4399">
            <v>0</v>
          </cell>
          <cell r="G4399">
            <v>0</v>
          </cell>
        </row>
        <row r="4400">
          <cell r="D4400">
            <v>0</v>
          </cell>
          <cell r="F4400">
            <v>0</v>
          </cell>
          <cell r="G4400">
            <v>0</v>
          </cell>
        </row>
        <row r="4401">
          <cell r="D4401">
            <v>0</v>
          </cell>
          <cell r="F4401">
            <v>0</v>
          </cell>
          <cell r="G4401">
            <v>0</v>
          </cell>
        </row>
        <row r="4402">
          <cell r="D4402">
            <v>0</v>
          </cell>
          <cell r="F4402">
            <v>0</v>
          </cell>
          <cell r="G4402">
            <v>0</v>
          </cell>
        </row>
        <row r="4403">
          <cell r="D4403">
            <v>0</v>
          </cell>
          <cell r="F4403">
            <v>0</v>
          </cell>
          <cell r="G4403">
            <v>0</v>
          </cell>
        </row>
        <row r="4404">
          <cell r="D4404">
            <v>0</v>
          </cell>
          <cell r="F4404">
            <v>0</v>
          </cell>
          <cell r="G4404">
            <v>0</v>
          </cell>
        </row>
        <row r="4405">
          <cell r="D4405">
            <v>0</v>
          </cell>
          <cell r="F4405">
            <v>0</v>
          </cell>
          <cell r="G4405">
            <v>0</v>
          </cell>
        </row>
        <row r="4406">
          <cell r="D4406">
            <v>0</v>
          </cell>
          <cell r="F4406">
            <v>0</v>
          </cell>
          <cell r="G4406">
            <v>0</v>
          </cell>
        </row>
        <row r="4407">
          <cell r="D4407">
            <v>0</v>
          </cell>
          <cell r="F4407">
            <v>0</v>
          </cell>
          <cell r="G4407">
            <v>0</v>
          </cell>
        </row>
        <row r="4408">
          <cell r="D4408">
            <v>0</v>
          </cell>
          <cell r="F4408">
            <v>0</v>
          </cell>
          <cell r="G4408">
            <v>0</v>
          </cell>
        </row>
        <row r="4409">
          <cell r="D4409">
            <v>0</v>
          </cell>
          <cell r="F4409">
            <v>0</v>
          </cell>
          <cell r="G4409">
            <v>0</v>
          </cell>
        </row>
        <row r="4410">
          <cell r="D4410">
            <v>0</v>
          </cell>
          <cell r="F4410">
            <v>0</v>
          </cell>
          <cell r="G4410">
            <v>0</v>
          </cell>
        </row>
        <row r="4411">
          <cell r="D4411">
            <v>0</v>
          </cell>
          <cell r="F4411">
            <v>0</v>
          </cell>
          <cell r="G4411">
            <v>0</v>
          </cell>
        </row>
        <row r="4412">
          <cell r="D4412">
            <v>0</v>
          </cell>
          <cell r="F4412">
            <v>0</v>
          </cell>
          <cell r="G4412">
            <v>0</v>
          </cell>
        </row>
        <row r="4413">
          <cell r="D4413">
            <v>0</v>
          </cell>
          <cell r="F4413">
            <v>0</v>
          </cell>
          <cell r="G4413">
            <v>0</v>
          </cell>
        </row>
        <row r="4414">
          <cell r="D4414">
            <v>0</v>
          </cell>
          <cell r="F4414">
            <v>0</v>
          </cell>
          <cell r="G4414">
            <v>0</v>
          </cell>
        </row>
        <row r="4415">
          <cell r="D4415">
            <v>0</v>
          </cell>
          <cell r="F4415">
            <v>0</v>
          </cell>
          <cell r="G4415">
            <v>0</v>
          </cell>
        </row>
        <row r="4416">
          <cell r="D4416">
            <v>0</v>
          </cell>
          <cell r="F4416">
            <v>0</v>
          </cell>
          <cell r="G4416">
            <v>0</v>
          </cell>
        </row>
        <row r="4417">
          <cell r="D4417">
            <v>0</v>
          </cell>
          <cell r="F4417">
            <v>0</v>
          </cell>
          <cell r="G4417">
            <v>0</v>
          </cell>
        </row>
        <row r="4418">
          <cell r="D4418">
            <v>0</v>
          </cell>
          <cell r="F4418">
            <v>0</v>
          </cell>
          <cell r="G4418">
            <v>0</v>
          </cell>
        </row>
        <row r="4419">
          <cell r="D4419">
            <v>0</v>
          </cell>
          <cell r="F4419">
            <v>0</v>
          </cell>
          <cell r="G4419">
            <v>0</v>
          </cell>
        </row>
        <row r="4420">
          <cell r="D4420">
            <v>0</v>
          </cell>
          <cell r="F4420">
            <v>0</v>
          </cell>
          <cell r="G4420">
            <v>0</v>
          </cell>
        </row>
        <row r="4421">
          <cell r="D4421">
            <v>0</v>
          </cell>
          <cell r="F4421">
            <v>0</v>
          </cell>
          <cell r="G4421">
            <v>0</v>
          </cell>
        </row>
        <row r="4422">
          <cell r="D4422">
            <v>0</v>
          </cell>
          <cell r="F4422">
            <v>0</v>
          </cell>
          <cell r="G4422">
            <v>0</v>
          </cell>
        </row>
        <row r="4423">
          <cell r="D4423">
            <v>0</v>
          </cell>
          <cell r="F4423">
            <v>0</v>
          </cell>
          <cell r="G4423">
            <v>0</v>
          </cell>
        </row>
        <row r="4424">
          <cell r="D4424">
            <v>0</v>
          </cell>
          <cell r="F4424">
            <v>0</v>
          </cell>
          <cell r="G4424">
            <v>0</v>
          </cell>
        </row>
        <row r="4425">
          <cell r="D4425">
            <v>0</v>
          </cell>
          <cell r="F4425">
            <v>0</v>
          </cell>
          <cell r="G4425">
            <v>0</v>
          </cell>
        </row>
        <row r="4426">
          <cell r="D4426">
            <v>0</v>
          </cell>
          <cell r="F4426">
            <v>0</v>
          </cell>
          <cell r="G4426">
            <v>0</v>
          </cell>
        </row>
        <row r="4427">
          <cell r="D4427">
            <v>0</v>
          </cell>
          <cell r="F4427">
            <v>0</v>
          </cell>
          <cell r="G4427">
            <v>0</v>
          </cell>
        </row>
        <row r="4428">
          <cell r="D4428">
            <v>0</v>
          </cell>
          <cell r="F4428">
            <v>0</v>
          </cell>
          <cell r="G4428">
            <v>0</v>
          </cell>
        </row>
        <row r="4429">
          <cell r="D4429">
            <v>0</v>
          </cell>
          <cell r="F4429">
            <v>0</v>
          </cell>
          <cell r="G4429">
            <v>0</v>
          </cell>
        </row>
        <row r="4430">
          <cell r="D4430">
            <v>0</v>
          </cell>
          <cell r="F4430">
            <v>0</v>
          </cell>
          <cell r="G4430">
            <v>0</v>
          </cell>
        </row>
        <row r="4431">
          <cell r="D4431">
            <v>0</v>
          </cell>
          <cell r="F4431">
            <v>0</v>
          </cell>
          <cell r="G4431">
            <v>0</v>
          </cell>
        </row>
        <row r="4432">
          <cell r="D4432">
            <v>0</v>
          </cell>
          <cell r="F4432">
            <v>0</v>
          </cell>
          <cell r="G4432">
            <v>0</v>
          </cell>
        </row>
        <row r="4433">
          <cell r="D4433">
            <v>0</v>
          </cell>
          <cell r="F4433">
            <v>0</v>
          </cell>
          <cell r="G4433">
            <v>0</v>
          </cell>
        </row>
        <row r="4434">
          <cell r="D4434">
            <v>0</v>
          </cell>
          <cell r="F4434">
            <v>0</v>
          </cell>
          <cell r="G4434">
            <v>0</v>
          </cell>
        </row>
        <row r="4435">
          <cell r="D4435">
            <v>0</v>
          </cell>
          <cell r="F4435">
            <v>0</v>
          </cell>
          <cell r="G4435">
            <v>0</v>
          </cell>
        </row>
        <row r="4436">
          <cell r="D4436">
            <v>0</v>
          </cell>
          <cell r="F4436">
            <v>0</v>
          </cell>
          <cell r="G4436">
            <v>0</v>
          </cell>
        </row>
        <row r="4437">
          <cell r="D4437">
            <v>0</v>
          </cell>
          <cell r="F4437">
            <v>0</v>
          </cell>
          <cell r="G4437">
            <v>0</v>
          </cell>
        </row>
        <row r="4438">
          <cell r="D4438">
            <v>0</v>
          </cell>
          <cell r="F4438">
            <v>0</v>
          </cell>
          <cell r="G4438">
            <v>0</v>
          </cell>
        </row>
        <row r="4439">
          <cell r="D4439">
            <v>0</v>
          </cell>
          <cell r="F4439">
            <v>0</v>
          </cell>
          <cell r="G4439">
            <v>0</v>
          </cell>
        </row>
        <row r="4440">
          <cell r="D4440">
            <v>0</v>
          </cell>
          <cell r="F4440">
            <v>0</v>
          </cell>
          <cell r="G4440">
            <v>0</v>
          </cell>
        </row>
        <row r="4441">
          <cell r="D4441">
            <v>0</v>
          </cell>
          <cell r="F4441">
            <v>0</v>
          </cell>
          <cell r="G4441">
            <v>0</v>
          </cell>
        </row>
        <row r="4442">
          <cell r="D4442">
            <v>0</v>
          </cell>
          <cell r="F4442">
            <v>0</v>
          </cell>
          <cell r="G4442">
            <v>0</v>
          </cell>
        </row>
        <row r="4443">
          <cell r="D4443">
            <v>0</v>
          </cell>
          <cell r="F4443">
            <v>0</v>
          </cell>
          <cell r="G4443">
            <v>0</v>
          </cell>
        </row>
        <row r="4444">
          <cell r="D4444">
            <v>0</v>
          </cell>
          <cell r="F4444">
            <v>0</v>
          </cell>
          <cell r="G4444">
            <v>0</v>
          </cell>
        </row>
        <row r="4445">
          <cell r="D4445">
            <v>0</v>
          </cell>
          <cell r="F4445">
            <v>0</v>
          </cell>
          <cell r="G4445">
            <v>0</v>
          </cell>
        </row>
        <row r="4446">
          <cell r="D4446">
            <v>0</v>
          </cell>
          <cell r="F4446">
            <v>0</v>
          </cell>
          <cell r="G4446">
            <v>0</v>
          </cell>
        </row>
        <row r="4447">
          <cell r="D4447">
            <v>0</v>
          </cell>
          <cell r="F4447">
            <v>0</v>
          </cell>
          <cell r="G4447">
            <v>0</v>
          </cell>
        </row>
        <row r="4448">
          <cell r="D4448">
            <v>0</v>
          </cell>
          <cell r="F4448">
            <v>0</v>
          </cell>
          <cell r="G4448">
            <v>0</v>
          </cell>
        </row>
        <row r="4449">
          <cell r="D4449">
            <v>0</v>
          </cell>
          <cell r="F4449">
            <v>0</v>
          </cell>
          <cell r="G4449">
            <v>0</v>
          </cell>
        </row>
        <row r="4450">
          <cell r="D4450">
            <v>0</v>
          </cell>
          <cell r="F4450">
            <v>0</v>
          </cell>
          <cell r="G4450">
            <v>0</v>
          </cell>
        </row>
        <row r="4451">
          <cell r="D4451">
            <v>0</v>
          </cell>
          <cell r="F4451">
            <v>0</v>
          </cell>
          <cell r="G4451">
            <v>0</v>
          </cell>
        </row>
        <row r="4452">
          <cell r="D4452">
            <v>0</v>
          </cell>
          <cell r="F4452">
            <v>0</v>
          </cell>
          <cell r="G4452">
            <v>0</v>
          </cell>
        </row>
        <row r="4453">
          <cell r="D4453">
            <v>0</v>
          </cell>
          <cell r="F4453">
            <v>0</v>
          </cell>
          <cell r="G4453">
            <v>0</v>
          </cell>
        </row>
        <row r="4454">
          <cell r="D4454">
            <v>0</v>
          </cell>
          <cell r="F4454">
            <v>0</v>
          </cell>
          <cell r="G4454">
            <v>0</v>
          </cell>
        </row>
        <row r="4455">
          <cell r="D4455">
            <v>0</v>
          </cell>
          <cell r="F4455">
            <v>0</v>
          </cell>
          <cell r="G4455">
            <v>0</v>
          </cell>
        </row>
        <row r="4456">
          <cell r="D4456">
            <v>0</v>
          </cell>
          <cell r="F4456">
            <v>0</v>
          </cell>
          <cell r="G4456">
            <v>0</v>
          </cell>
        </row>
        <row r="4457">
          <cell r="D4457">
            <v>0</v>
          </cell>
          <cell r="F4457">
            <v>0</v>
          </cell>
          <cell r="G4457">
            <v>0</v>
          </cell>
        </row>
        <row r="4458">
          <cell r="D4458">
            <v>0</v>
          </cell>
          <cell r="F4458">
            <v>0</v>
          </cell>
          <cell r="G4458">
            <v>0</v>
          </cell>
        </row>
        <row r="4459">
          <cell r="D4459">
            <v>0</v>
          </cell>
          <cell r="F4459">
            <v>0</v>
          </cell>
          <cell r="G4459">
            <v>0</v>
          </cell>
        </row>
        <row r="4460">
          <cell r="D4460">
            <v>0</v>
          </cell>
          <cell r="F4460">
            <v>0</v>
          </cell>
          <cell r="G4460">
            <v>0</v>
          </cell>
        </row>
        <row r="4461">
          <cell r="D4461">
            <v>0</v>
          </cell>
          <cell r="F4461">
            <v>0</v>
          </cell>
          <cell r="G4461">
            <v>0</v>
          </cell>
        </row>
        <row r="4462">
          <cell r="D4462">
            <v>0</v>
          </cell>
          <cell r="F4462">
            <v>0</v>
          </cell>
          <cell r="G4462">
            <v>0</v>
          </cell>
        </row>
        <row r="4463">
          <cell r="D4463">
            <v>0</v>
          </cell>
          <cell r="F4463">
            <v>0</v>
          </cell>
          <cell r="G4463">
            <v>0</v>
          </cell>
        </row>
        <row r="4464">
          <cell r="D4464">
            <v>0</v>
          </cell>
          <cell r="F4464">
            <v>0</v>
          </cell>
          <cell r="G4464">
            <v>0</v>
          </cell>
        </row>
        <row r="4465">
          <cell r="D4465">
            <v>0</v>
          </cell>
          <cell r="F4465">
            <v>0</v>
          </cell>
          <cell r="G4465">
            <v>0</v>
          </cell>
        </row>
        <row r="4466">
          <cell r="D4466">
            <v>0</v>
          </cell>
          <cell r="F4466">
            <v>0</v>
          </cell>
          <cell r="G4466">
            <v>0</v>
          </cell>
        </row>
        <row r="4467">
          <cell r="D4467">
            <v>0</v>
          </cell>
          <cell r="F4467">
            <v>0</v>
          </cell>
          <cell r="G4467">
            <v>0</v>
          </cell>
        </row>
        <row r="4468">
          <cell r="D4468">
            <v>0</v>
          </cell>
          <cell r="F4468">
            <v>0</v>
          </cell>
          <cell r="G4468">
            <v>0</v>
          </cell>
        </row>
        <row r="4469">
          <cell r="D4469">
            <v>0</v>
          </cell>
          <cell r="F4469">
            <v>0</v>
          </cell>
          <cell r="G4469">
            <v>0</v>
          </cell>
        </row>
        <row r="4470">
          <cell r="D4470">
            <v>0</v>
          </cell>
          <cell r="F4470">
            <v>0</v>
          </cell>
          <cell r="G4470">
            <v>0</v>
          </cell>
        </row>
        <row r="4471">
          <cell r="D4471">
            <v>0</v>
          </cell>
          <cell r="F4471">
            <v>0</v>
          </cell>
          <cell r="G4471">
            <v>0</v>
          </cell>
        </row>
        <row r="4472">
          <cell r="D4472">
            <v>0</v>
          </cell>
          <cell r="F4472">
            <v>0</v>
          </cell>
          <cell r="G4472">
            <v>0</v>
          </cell>
        </row>
        <row r="4473">
          <cell r="D4473">
            <v>0</v>
          </cell>
          <cell r="F4473">
            <v>0</v>
          </cell>
          <cell r="G4473">
            <v>0</v>
          </cell>
        </row>
        <row r="4474">
          <cell r="D4474">
            <v>0</v>
          </cell>
          <cell r="F4474">
            <v>0</v>
          </cell>
          <cell r="G4474">
            <v>0</v>
          </cell>
        </row>
        <row r="4475">
          <cell r="D4475">
            <v>0</v>
          </cell>
          <cell r="F4475">
            <v>0</v>
          </cell>
          <cell r="G4475">
            <v>0</v>
          </cell>
        </row>
        <row r="4476">
          <cell r="D4476">
            <v>0</v>
          </cell>
          <cell r="F4476">
            <v>0</v>
          </cell>
          <cell r="G4476">
            <v>0</v>
          </cell>
        </row>
        <row r="4477">
          <cell r="D4477">
            <v>0</v>
          </cell>
          <cell r="F4477">
            <v>0</v>
          </cell>
          <cell r="G4477">
            <v>0</v>
          </cell>
        </row>
        <row r="4478">
          <cell r="D4478">
            <v>0</v>
          </cell>
          <cell r="F4478">
            <v>0</v>
          </cell>
          <cell r="G4478">
            <v>0</v>
          </cell>
        </row>
        <row r="4479">
          <cell r="D4479">
            <v>0</v>
          </cell>
          <cell r="F4479">
            <v>0</v>
          </cell>
          <cell r="G4479">
            <v>0</v>
          </cell>
        </row>
        <row r="4480">
          <cell r="D4480">
            <v>0</v>
          </cell>
          <cell r="F4480">
            <v>0</v>
          </cell>
          <cell r="G4480">
            <v>0</v>
          </cell>
        </row>
        <row r="4481">
          <cell r="D4481">
            <v>0</v>
          </cell>
          <cell r="F4481">
            <v>0</v>
          </cell>
          <cell r="G4481">
            <v>0</v>
          </cell>
        </row>
        <row r="4482">
          <cell r="D4482">
            <v>0</v>
          </cell>
          <cell r="F4482">
            <v>0</v>
          </cell>
          <cell r="G4482">
            <v>0</v>
          </cell>
        </row>
        <row r="4483">
          <cell r="D4483">
            <v>0</v>
          </cell>
          <cell r="F4483">
            <v>0</v>
          </cell>
          <cell r="G4483">
            <v>0</v>
          </cell>
        </row>
        <row r="4484">
          <cell r="D4484">
            <v>0</v>
          </cell>
          <cell r="F4484">
            <v>0</v>
          </cell>
          <cell r="G4484">
            <v>0</v>
          </cell>
        </row>
        <row r="4485">
          <cell r="D4485">
            <v>0</v>
          </cell>
          <cell r="F4485">
            <v>0</v>
          </cell>
          <cell r="G4485">
            <v>0</v>
          </cell>
        </row>
        <row r="4486">
          <cell r="D4486">
            <v>0</v>
          </cell>
          <cell r="F4486">
            <v>0</v>
          </cell>
          <cell r="G4486">
            <v>0</v>
          </cell>
        </row>
        <row r="4487">
          <cell r="D4487">
            <v>0</v>
          </cell>
          <cell r="F4487">
            <v>0</v>
          </cell>
          <cell r="G4487">
            <v>0</v>
          </cell>
        </row>
        <row r="4488">
          <cell r="D4488">
            <v>0</v>
          </cell>
          <cell r="F4488">
            <v>0</v>
          </cell>
          <cell r="G4488">
            <v>0</v>
          </cell>
        </row>
        <row r="4489">
          <cell r="D4489">
            <v>0</v>
          </cell>
          <cell r="F4489">
            <v>0</v>
          </cell>
          <cell r="G4489">
            <v>0</v>
          </cell>
        </row>
        <row r="4490">
          <cell r="D4490">
            <v>0</v>
          </cell>
          <cell r="F4490">
            <v>0</v>
          </cell>
          <cell r="G4490">
            <v>0</v>
          </cell>
        </row>
        <row r="4491">
          <cell r="D4491">
            <v>0</v>
          </cell>
          <cell r="F4491">
            <v>0</v>
          </cell>
          <cell r="G4491">
            <v>0</v>
          </cell>
        </row>
        <row r="4492">
          <cell r="D4492">
            <v>0</v>
          </cell>
          <cell r="F4492">
            <v>0</v>
          </cell>
          <cell r="G4492">
            <v>0</v>
          </cell>
        </row>
        <row r="4493">
          <cell r="D4493">
            <v>0</v>
          </cell>
          <cell r="F4493">
            <v>0</v>
          </cell>
          <cell r="G4493">
            <v>0</v>
          </cell>
        </row>
        <row r="4494">
          <cell r="D4494">
            <v>0</v>
          </cell>
          <cell r="F4494">
            <v>0</v>
          </cell>
          <cell r="G4494">
            <v>0</v>
          </cell>
        </row>
        <row r="4495">
          <cell r="D4495">
            <v>0</v>
          </cell>
          <cell r="F4495">
            <v>0</v>
          </cell>
          <cell r="G4495">
            <v>0</v>
          </cell>
        </row>
        <row r="4496">
          <cell r="D4496">
            <v>0</v>
          </cell>
          <cell r="F4496">
            <v>0</v>
          </cell>
          <cell r="G4496">
            <v>0</v>
          </cell>
        </row>
        <row r="4497">
          <cell r="D4497">
            <v>0</v>
          </cell>
          <cell r="F4497">
            <v>0</v>
          </cell>
          <cell r="G4497">
            <v>0</v>
          </cell>
        </row>
        <row r="4498">
          <cell r="D4498">
            <v>0</v>
          </cell>
          <cell r="F4498">
            <v>0</v>
          </cell>
          <cell r="G4498">
            <v>0</v>
          </cell>
        </row>
        <row r="4499">
          <cell r="D4499">
            <v>0</v>
          </cell>
          <cell r="F4499">
            <v>0</v>
          </cell>
          <cell r="G4499">
            <v>0</v>
          </cell>
        </row>
        <row r="4500">
          <cell r="D4500">
            <v>0</v>
          </cell>
          <cell r="F4500">
            <v>0</v>
          </cell>
          <cell r="G4500">
            <v>0</v>
          </cell>
        </row>
        <row r="4501">
          <cell r="D4501">
            <v>0</v>
          </cell>
          <cell r="F4501">
            <v>0</v>
          </cell>
          <cell r="G4501">
            <v>0</v>
          </cell>
        </row>
        <row r="4502">
          <cell r="D4502">
            <v>0</v>
          </cell>
          <cell r="F4502">
            <v>0</v>
          </cell>
          <cell r="G4502">
            <v>0</v>
          </cell>
        </row>
        <row r="4503">
          <cell r="D4503">
            <v>0</v>
          </cell>
          <cell r="F4503">
            <v>0</v>
          </cell>
          <cell r="G4503">
            <v>0</v>
          </cell>
        </row>
        <row r="4504">
          <cell r="D4504">
            <v>0</v>
          </cell>
          <cell r="F4504">
            <v>0</v>
          </cell>
          <cell r="G4504">
            <v>0</v>
          </cell>
        </row>
        <row r="4505">
          <cell r="D4505">
            <v>0</v>
          </cell>
          <cell r="F4505">
            <v>0</v>
          </cell>
          <cell r="G4505">
            <v>0</v>
          </cell>
        </row>
        <row r="4506">
          <cell r="D4506">
            <v>0</v>
          </cell>
          <cell r="F4506">
            <v>0</v>
          </cell>
          <cell r="G4506">
            <v>0</v>
          </cell>
        </row>
        <row r="4507">
          <cell r="D4507">
            <v>0</v>
          </cell>
          <cell r="F4507">
            <v>0</v>
          </cell>
          <cell r="G4507">
            <v>0</v>
          </cell>
        </row>
        <row r="4508">
          <cell r="D4508">
            <v>0</v>
          </cell>
          <cell r="F4508">
            <v>0</v>
          </cell>
          <cell r="G4508">
            <v>0</v>
          </cell>
        </row>
        <row r="4509">
          <cell r="D4509">
            <v>0</v>
          </cell>
          <cell r="F4509">
            <v>0</v>
          </cell>
          <cell r="G4509">
            <v>0</v>
          </cell>
        </row>
        <row r="4510">
          <cell r="D4510">
            <v>0</v>
          </cell>
          <cell r="F4510">
            <v>0</v>
          </cell>
          <cell r="G4510">
            <v>0</v>
          </cell>
        </row>
        <row r="4511">
          <cell r="D4511">
            <v>0</v>
          </cell>
          <cell r="F4511">
            <v>0</v>
          </cell>
          <cell r="G4511">
            <v>0</v>
          </cell>
        </row>
        <row r="4512">
          <cell r="D4512">
            <v>0</v>
          </cell>
          <cell r="F4512">
            <v>0</v>
          </cell>
          <cell r="G4512">
            <v>0</v>
          </cell>
        </row>
        <row r="4513">
          <cell r="D4513">
            <v>0</v>
          </cell>
          <cell r="F4513">
            <v>0</v>
          </cell>
          <cell r="G4513">
            <v>0</v>
          </cell>
        </row>
        <row r="4514">
          <cell r="D4514">
            <v>0</v>
          </cell>
          <cell r="F4514">
            <v>0</v>
          </cell>
          <cell r="G4514">
            <v>0</v>
          </cell>
        </row>
        <row r="4515">
          <cell r="D4515">
            <v>0</v>
          </cell>
          <cell r="F4515">
            <v>0</v>
          </cell>
          <cell r="G4515">
            <v>0</v>
          </cell>
        </row>
        <row r="4516">
          <cell r="D4516">
            <v>0</v>
          </cell>
          <cell r="F4516">
            <v>0</v>
          </cell>
          <cell r="G4516">
            <v>0</v>
          </cell>
        </row>
        <row r="4517">
          <cell r="D4517">
            <v>0</v>
          </cell>
          <cell r="F4517">
            <v>0</v>
          </cell>
          <cell r="G4517">
            <v>0</v>
          </cell>
        </row>
        <row r="4518">
          <cell r="D4518">
            <v>0</v>
          </cell>
          <cell r="F4518">
            <v>0</v>
          </cell>
          <cell r="G4518">
            <v>0</v>
          </cell>
        </row>
        <row r="4519">
          <cell r="D4519">
            <v>0</v>
          </cell>
          <cell r="F4519">
            <v>0</v>
          </cell>
          <cell r="G4519">
            <v>0</v>
          </cell>
        </row>
        <row r="4520">
          <cell r="D4520">
            <v>0</v>
          </cell>
          <cell r="F4520">
            <v>0</v>
          </cell>
          <cell r="G4520">
            <v>0</v>
          </cell>
        </row>
        <row r="4521">
          <cell r="D4521">
            <v>0</v>
          </cell>
          <cell r="F4521">
            <v>0</v>
          </cell>
          <cell r="G4521">
            <v>0</v>
          </cell>
        </row>
        <row r="4522">
          <cell r="D4522">
            <v>0</v>
          </cell>
          <cell r="F4522">
            <v>0</v>
          </cell>
          <cell r="G4522">
            <v>0</v>
          </cell>
        </row>
        <row r="4523">
          <cell r="D4523">
            <v>0</v>
          </cell>
          <cell r="F4523">
            <v>0</v>
          </cell>
          <cell r="G4523">
            <v>0</v>
          </cell>
        </row>
        <row r="4524">
          <cell r="D4524">
            <v>0</v>
          </cell>
          <cell r="F4524">
            <v>0</v>
          </cell>
          <cell r="G4524">
            <v>0</v>
          </cell>
        </row>
        <row r="4525">
          <cell r="D4525">
            <v>0</v>
          </cell>
          <cell r="F4525">
            <v>0</v>
          </cell>
          <cell r="G4525">
            <v>0</v>
          </cell>
        </row>
        <row r="4526">
          <cell r="D4526">
            <v>0</v>
          </cell>
          <cell r="F4526">
            <v>0</v>
          </cell>
          <cell r="G4526">
            <v>0</v>
          </cell>
        </row>
        <row r="4527">
          <cell r="D4527">
            <v>0</v>
          </cell>
          <cell r="F4527">
            <v>0</v>
          </cell>
          <cell r="G4527">
            <v>0</v>
          </cell>
        </row>
        <row r="4528">
          <cell r="D4528">
            <v>0</v>
          </cell>
          <cell r="F4528">
            <v>0</v>
          </cell>
          <cell r="G4528">
            <v>0</v>
          </cell>
        </row>
        <row r="4529">
          <cell r="D4529">
            <v>0</v>
          </cell>
          <cell r="F4529">
            <v>0</v>
          </cell>
          <cell r="G4529">
            <v>0</v>
          </cell>
        </row>
        <row r="4530">
          <cell r="D4530">
            <v>0</v>
          </cell>
          <cell r="F4530">
            <v>0</v>
          </cell>
          <cell r="G4530">
            <v>0</v>
          </cell>
        </row>
        <row r="4531">
          <cell r="D4531">
            <v>0</v>
          </cell>
          <cell r="F4531">
            <v>0</v>
          </cell>
          <cell r="G4531">
            <v>0</v>
          </cell>
        </row>
        <row r="4532">
          <cell r="D4532">
            <v>0</v>
          </cell>
          <cell r="F4532">
            <v>0</v>
          </cell>
          <cell r="G4532">
            <v>0</v>
          </cell>
        </row>
        <row r="4533">
          <cell r="D4533">
            <v>0</v>
          </cell>
          <cell r="F4533">
            <v>0</v>
          </cell>
          <cell r="G4533">
            <v>0</v>
          </cell>
        </row>
        <row r="4534">
          <cell r="D4534">
            <v>0</v>
          </cell>
          <cell r="F4534">
            <v>0</v>
          </cell>
          <cell r="G4534">
            <v>0</v>
          </cell>
        </row>
        <row r="4535">
          <cell r="D4535">
            <v>0</v>
          </cell>
          <cell r="F4535">
            <v>0</v>
          </cell>
          <cell r="G4535">
            <v>0</v>
          </cell>
        </row>
        <row r="4536">
          <cell r="D4536">
            <v>0</v>
          </cell>
          <cell r="F4536">
            <v>0</v>
          </cell>
          <cell r="G4536">
            <v>0</v>
          </cell>
        </row>
        <row r="4537">
          <cell r="D4537">
            <v>0</v>
          </cell>
          <cell r="F4537">
            <v>0</v>
          </cell>
          <cell r="G4537">
            <v>0</v>
          </cell>
        </row>
        <row r="4538">
          <cell r="D4538">
            <v>0</v>
          </cell>
          <cell r="F4538">
            <v>0</v>
          </cell>
          <cell r="G4538">
            <v>0</v>
          </cell>
        </row>
        <row r="4539">
          <cell r="D4539">
            <v>0</v>
          </cell>
          <cell r="F4539">
            <v>0</v>
          </cell>
          <cell r="G4539">
            <v>0</v>
          </cell>
        </row>
        <row r="4540">
          <cell r="D4540">
            <v>0</v>
          </cell>
          <cell r="F4540">
            <v>0</v>
          </cell>
          <cell r="G4540">
            <v>0</v>
          </cell>
        </row>
        <row r="4541">
          <cell r="D4541">
            <v>0</v>
          </cell>
          <cell r="F4541">
            <v>0</v>
          </cell>
          <cell r="G4541">
            <v>0</v>
          </cell>
        </row>
        <row r="4542">
          <cell r="D4542">
            <v>0</v>
          </cell>
          <cell r="F4542">
            <v>0</v>
          </cell>
          <cell r="G4542">
            <v>0</v>
          </cell>
        </row>
        <row r="4543">
          <cell r="D4543">
            <v>0</v>
          </cell>
          <cell r="F4543">
            <v>0</v>
          </cell>
          <cell r="G4543">
            <v>0</v>
          </cell>
        </row>
        <row r="4544">
          <cell r="D4544">
            <v>0</v>
          </cell>
          <cell r="F4544">
            <v>0</v>
          </cell>
          <cell r="G4544">
            <v>0</v>
          </cell>
        </row>
        <row r="4545">
          <cell r="D4545">
            <v>0</v>
          </cell>
          <cell r="F4545">
            <v>0</v>
          </cell>
          <cell r="G4545">
            <v>0</v>
          </cell>
        </row>
        <row r="4546">
          <cell r="D4546">
            <v>0</v>
          </cell>
          <cell r="F4546">
            <v>0</v>
          </cell>
          <cell r="G4546">
            <v>0</v>
          </cell>
        </row>
        <row r="4547">
          <cell r="D4547">
            <v>0</v>
          </cell>
          <cell r="F4547">
            <v>0</v>
          </cell>
          <cell r="G4547">
            <v>0</v>
          </cell>
        </row>
        <row r="4548">
          <cell r="D4548">
            <v>0</v>
          </cell>
          <cell r="F4548">
            <v>0</v>
          </cell>
          <cell r="G4548">
            <v>0</v>
          </cell>
        </row>
        <row r="4549">
          <cell r="D4549">
            <v>0</v>
          </cell>
          <cell r="F4549">
            <v>0</v>
          </cell>
          <cell r="G4549">
            <v>0</v>
          </cell>
        </row>
        <row r="4550">
          <cell r="D4550">
            <v>0</v>
          </cell>
          <cell r="F4550">
            <v>0</v>
          </cell>
          <cell r="G4550">
            <v>0</v>
          </cell>
        </row>
        <row r="4551">
          <cell r="D4551">
            <v>0</v>
          </cell>
          <cell r="F4551">
            <v>0</v>
          </cell>
          <cell r="G4551">
            <v>0</v>
          </cell>
        </row>
        <row r="4552">
          <cell r="D4552">
            <v>0</v>
          </cell>
          <cell r="F4552">
            <v>0</v>
          </cell>
          <cell r="G4552">
            <v>0</v>
          </cell>
        </row>
        <row r="4553">
          <cell r="D4553">
            <v>0</v>
          </cell>
          <cell r="F4553">
            <v>0</v>
          </cell>
          <cell r="G4553">
            <v>0</v>
          </cell>
        </row>
        <row r="4554">
          <cell r="D4554">
            <v>0</v>
          </cell>
          <cell r="F4554">
            <v>0</v>
          </cell>
          <cell r="G4554">
            <v>0</v>
          </cell>
        </row>
        <row r="4555">
          <cell r="D4555">
            <v>0</v>
          </cell>
          <cell r="F4555">
            <v>0</v>
          </cell>
          <cell r="G4555">
            <v>0</v>
          </cell>
        </row>
        <row r="4556">
          <cell r="D4556">
            <v>0</v>
          </cell>
          <cell r="F4556">
            <v>0</v>
          </cell>
          <cell r="G4556">
            <v>0</v>
          </cell>
        </row>
        <row r="4557">
          <cell r="D4557">
            <v>0</v>
          </cell>
          <cell r="F4557">
            <v>0</v>
          </cell>
          <cell r="G4557">
            <v>0</v>
          </cell>
        </row>
        <row r="4558">
          <cell r="D4558">
            <v>0</v>
          </cell>
          <cell r="F4558">
            <v>0</v>
          </cell>
          <cell r="G4558">
            <v>0</v>
          </cell>
        </row>
        <row r="4559">
          <cell r="D4559">
            <v>0</v>
          </cell>
          <cell r="F4559">
            <v>0</v>
          </cell>
          <cell r="G4559">
            <v>0</v>
          </cell>
        </row>
        <row r="4560">
          <cell r="D4560">
            <v>0</v>
          </cell>
          <cell r="F4560">
            <v>0</v>
          </cell>
          <cell r="G4560">
            <v>0</v>
          </cell>
        </row>
        <row r="4561">
          <cell r="D4561">
            <v>0</v>
          </cell>
          <cell r="F4561">
            <v>0</v>
          </cell>
          <cell r="G4561">
            <v>0</v>
          </cell>
        </row>
        <row r="4562">
          <cell r="D4562">
            <v>0</v>
          </cell>
          <cell r="F4562">
            <v>0</v>
          </cell>
          <cell r="G4562">
            <v>0</v>
          </cell>
        </row>
        <row r="4563">
          <cell r="D4563">
            <v>0</v>
          </cell>
          <cell r="F4563">
            <v>0</v>
          </cell>
          <cell r="G4563">
            <v>0</v>
          </cell>
        </row>
        <row r="4564">
          <cell r="D4564">
            <v>0</v>
          </cell>
          <cell r="F4564">
            <v>0</v>
          </cell>
          <cell r="G4564">
            <v>0</v>
          </cell>
        </row>
        <row r="4565">
          <cell r="D4565">
            <v>0</v>
          </cell>
          <cell r="F4565">
            <v>0</v>
          </cell>
          <cell r="G4565">
            <v>0</v>
          </cell>
        </row>
        <row r="4566">
          <cell r="D4566">
            <v>0</v>
          </cell>
          <cell r="F4566">
            <v>0</v>
          </cell>
          <cell r="G4566">
            <v>0</v>
          </cell>
        </row>
        <row r="4567">
          <cell r="D4567">
            <v>0</v>
          </cell>
          <cell r="F4567">
            <v>0</v>
          </cell>
          <cell r="G4567">
            <v>0</v>
          </cell>
        </row>
        <row r="4568">
          <cell r="D4568">
            <v>0</v>
          </cell>
          <cell r="F4568">
            <v>0</v>
          </cell>
          <cell r="G4568">
            <v>0</v>
          </cell>
        </row>
        <row r="4569">
          <cell r="D4569">
            <v>0</v>
          </cell>
          <cell r="F4569">
            <v>0</v>
          </cell>
          <cell r="G4569">
            <v>0</v>
          </cell>
        </row>
        <row r="4570">
          <cell r="D4570">
            <v>0</v>
          </cell>
          <cell r="F4570">
            <v>0</v>
          </cell>
          <cell r="G4570">
            <v>0</v>
          </cell>
        </row>
        <row r="4571">
          <cell r="D4571">
            <v>0</v>
          </cell>
          <cell r="F4571">
            <v>0</v>
          </cell>
          <cell r="G4571">
            <v>0</v>
          </cell>
        </row>
        <row r="4572">
          <cell r="D4572">
            <v>0</v>
          </cell>
          <cell r="F4572">
            <v>0</v>
          </cell>
          <cell r="G4572">
            <v>0</v>
          </cell>
        </row>
        <row r="4573">
          <cell r="D4573">
            <v>0</v>
          </cell>
          <cell r="F4573">
            <v>0</v>
          </cell>
          <cell r="G4573">
            <v>0</v>
          </cell>
        </row>
        <row r="4574">
          <cell r="D4574">
            <v>0</v>
          </cell>
          <cell r="F4574">
            <v>0</v>
          </cell>
          <cell r="G4574">
            <v>0</v>
          </cell>
        </row>
        <row r="4575">
          <cell r="D4575">
            <v>0</v>
          </cell>
          <cell r="F4575">
            <v>0</v>
          </cell>
          <cell r="G4575">
            <v>0</v>
          </cell>
        </row>
        <row r="4576">
          <cell r="D4576">
            <v>0</v>
          </cell>
          <cell r="F4576">
            <v>0</v>
          </cell>
          <cell r="G4576">
            <v>0</v>
          </cell>
        </row>
        <row r="4577">
          <cell r="D4577">
            <v>0</v>
          </cell>
          <cell r="F4577">
            <v>0</v>
          </cell>
          <cell r="G4577">
            <v>0</v>
          </cell>
        </row>
        <row r="4578">
          <cell r="D4578">
            <v>0</v>
          </cell>
          <cell r="F4578">
            <v>0</v>
          </cell>
          <cell r="G4578">
            <v>0</v>
          </cell>
        </row>
        <row r="4579">
          <cell r="D4579">
            <v>0</v>
          </cell>
          <cell r="F4579">
            <v>0</v>
          </cell>
          <cell r="G4579">
            <v>0</v>
          </cell>
        </row>
        <row r="4580">
          <cell r="D4580">
            <v>0</v>
          </cell>
          <cell r="F4580">
            <v>0</v>
          </cell>
          <cell r="G4580">
            <v>0</v>
          </cell>
        </row>
        <row r="4581">
          <cell r="D4581">
            <v>0</v>
          </cell>
          <cell r="F4581">
            <v>0</v>
          </cell>
          <cell r="G4581">
            <v>0</v>
          </cell>
        </row>
        <row r="4582">
          <cell r="D4582">
            <v>0</v>
          </cell>
          <cell r="F4582">
            <v>0</v>
          </cell>
          <cell r="G4582">
            <v>0</v>
          </cell>
        </row>
        <row r="4583">
          <cell r="D4583">
            <v>0</v>
          </cell>
          <cell r="F4583">
            <v>0</v>
          </cell>
          <cell r="G4583">
            <v>0</v>
          </cell>
        </row>
      </sheetData>
      <sheetData sheetId="2"/>
      <sheetData sheetId="3"/>
      <sheetData sheetId="4"/>
      <sheetData sheetId="5"/>
      <sheetData sheetId="6"/>
      <sheetData sheetId="7"/>
    </sheetDataSet>
  </externalBook>
</externalLink>
</file>

<file path=xl/externalLinks/externalLink1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UNGTU"/>
      <sheetName val="TONQUY"/>
      <sheetName val="SOCAI"/>
      <sheetName val="MATK"/>
      <sheetName val="CANDOI"/>
      <sheetName val="CDKT"/>
      <sheetName val="KQKD"/>
      <sheetName val="NGVU"/>
      <sheetName val="TKHAI"/>
      <sheetName val="XL4Poppy"/>
    </sheetNames>
    <sheetDataSet>
      <sheetData sheetId="0" refreshError="1"/>
      <sheetData sheetId="1" refreshError="1"/>
      <sheetData sheetId="2" refreshError="1"/>
      <sheetData sheetId="3" refreshError="1"/>
      <sheetData sheetId="4" refreshError="1">
        <row r="7">
          <cell r="A7" t="str">
            <v>111</v>
          </cell>
          <cell r="B7" t="str">
            <v>TiÒn mÆt</v>
          </cell>
          <cell r="C7">
            <v>600000000</v>
          </cell>
          <cell r="E7">
            <v>262255490</v>
          </cell>
          <cell r="F7">
            <v>728983786</v>
          </cell>
          <cell r="G7">
            <v>133271704</v>
          </cell>
          <cell r="H7">
            <v>0</v>
          </cell>
        </row>
        <row r="8">
          <cell r="A8" t="str">
            <v>112</v>
          </cell>
          <cell r="B8" t="str">
            <v>TiÒn göi ng©n hµng</v>
          </cell>
          <cell r="C8">
            <v>200000000</v>
          </cell>
          <cell r="E8">
            <v>112812641</v>
          </cell>
          <cell r="F8">
            <v>160078209</v>
          </cell>
          <cell r="G8">
            <v>152734432</v>
          </cell>
          <cell r="H8">
            <v>0</v>
          </cell>
        </row>
        <row r="9">
          <cell r="A9" t="str">
            <v>131</v>
          </cell>
          <cell r="B9" t="str">
            <v>Ph¶i thu cña kh¸ch hµng</v>
          </cell>
          <cell r="C9">
            <v>300000000</v>
          </cell>
          <cell r="E9">
            <v>83297373</v>
          </cell>
          <cell r="F9">
            <v>151310331</v>
          </cell>
          <cell r="G9">
            <v>231987042</v>
          </cell>
          <cell r="H9">
            <v>0</v>
          </cell>
        </row>
        <row r="10">
          <cell r="A10" t="str">
            <v>133</v>
          </cell>
          <cell r="B10" t="str">
            <v>ThuÕ GTGT ®­îc khÊu trõ</v>
          </cell>
          <cell r="E10">
            <v>33363569</v>
          </cell>
          <cell r="F10">
            <v>14732288</v>
          </cell>
          <cell r="G10">
            <v>18631281</v>
          </cell>
          <cell r="H10">
            <v>0</v>
          </cell>
        </row>
        <row r="11">
          <cell r="A11" t="str">
            <v>138</v>
          </cell>
          <cell r="B11" t="str">
            <v>Ph¶i thu kh¸c</v>
          </cell>
          <cell r="E11">
            <v>0</v>
          </cell>
          <cell r="F11">
            <v>0</v>
          </cell>
          <cell r="G11">
            <v>0</v>
          </cell>
          <cell r="H11">
            <v>0</v>
          </cell>
        </row>
        <row r="12">
          <cell r="A12" t="str">
            <v>141</v>
          </cell>
          <cell r="B12" t="str">
            <v>T¹m øng</v>
          </cell>
          <cell r="C12">
            <v>30000000</v>
          </cell>
          <cell r="E12">
            <v>0</v>
          </cell>
          <cell r="F12">
            <v>0</v>
          </cell>
          <cell r="G12">
            <v>30000000</v>
          </cell>
          <cell r="H12">
            <v>0</v>
          </cell>
        </row>
        <row r="13">
          <cell r="A13" t="str">
            <v>152</v>
          </cell>
          <cell r="B13" t="str">
            <v>Nguyªn liÖu, vËt liÖu</v>
          </cell>
          <cell r="C13">
            <v>100000000</v>
          </cell>
          <cell r="E13">
            <v>0</v>
          </cell>
          <cell r="F13">
            <v>0</v>
          </cell>
          <cell r="G13">
            <v>100000000</v>
          </cell>
          <cell r="H13">
            <v>0</v>
          </cell>
        </row>
        <row r="14">
          <cell r="A14" t="str">
            <v>156</v>
          </cell>
          <cell r="B14" t="str">
            <v>Hµng hãa</v>
          </cell>
          <cell r="C14">
            <v>100000000</v>
          </cell>
          <cell r="E14">
            <v>328628309</v>
          </cell>
          <cell r="F14">
            <v>129131036</v>
          </cell>
          <cell r="G14">
            <v>299497273</v>
          </cell>
          <cell r="H14">
            <v>0</v>
          </cell>
        </row>
        <row r="15">
          <cell r="A15" t="str">
            <v>211</v>
          </cell>
          <cell r="B15" t="str">
            <v>Tµi s¶n cè ®Þnh</v>
          </cell>
          <cell r="C15">
            <v>60000000</v>
          </cell>
          <cell r="E15">
            <v>0</v>
          </cell>
          <cell r="F15">
            <v>0</v>
          </cell>
          <cell r="G15">
            <v>60000000</v>
          </cell>
          <cell r="H15">
            <v>0</v>
          </cell>
        </row>
        <row r="16">
          <cell r="A16" t="str">
            <v>214</v>
          </cell>
          <cell r="B16" t="str">
            <v>Hao mßn TSC§</v>
          </cell>
          <cell r="D16">
            <v>40000000</v>
          </cell>
          <cell r="E16">
            <v>0</v>
          </cell>
          <cell r="F16">
            <v>1990801</v>
          </cell>
          <cell r="G16">
            <v>0</v>
          </cell>
          <cell r="H16">
            <v>41990801</v>
          </cell>
        </row>
        <row r="17">
          <cell r="A17" t="str">
            <v>242</v>
          </cell>
          <cell r="B17" t="str">
            <v>Chi phÝ tr¶ tr­íc dµi h¹n</v>
          </cell>
          <cell r="E17">
            <v>38950000</v>
          </cell>
          <cell r="F17">
            <v>0</v>
          </cell>
          <cell r="G17">
            <v>38950000</v>
          </cell>
          <cell r="H17">
            <v>0</v>
          </cell>
        </row>
        <row r="18">
          <cell r="A18" t="str">
            <v>311</v>
          </cell>
          <cell r="B18" t="str">
            <v>Vay ng¾n h¹n</v>
          </cell>
          <cell r="D18">
            <v>300000000</v>
          </cell>
          <cell r="E18">
            <v>130000000</v>
          </cell>
          <cell r="F18">
            <v>0</v>
          </cell>
          <cell r="G18">
            <v>0</v>
          </cell>
          <cell r="H18">
            <v>170000000</v>
          </cell>
        </row>
        <row r="19">
          <cell r="A19" t="str">
            <v>331</v>
          </cell>
          <cell r="B19" t="str">
            <v>Ph¶i tr¶ cho ng­êi b¸n</v>
          </cell>
          <cell r="D19">
            <v>300000000</v>
          </cell>
          <cell r="E19">
            <v>424413301</v>
          </cell>
          <cell r="F19">
            <v>332693450</v>
          </cell>
          <cell r="G19">
            <v>0</v>
          </cell>
          <cell r="H19">
            <v>208280149</v>
          </cell>
        </row>
        <row r="20">
          <cell r="A20" t="str">
            <v>333</v>
          </cell>
          <cell r="B20" t="str">
            <v>ThuÕ vµ c¸c kho¶n ph¶i nép Nhµ n­íc</v>
          </cell>
          <cell r="D20">
            <v>150000000</v>
          </cell>
          <cell r="E20">
            <v>145571487</v>
          </cell>
          <cell r="F20">
            <v>40880746</v>
          </cell>
          <cell r="G20">
            <v>0</v>
          </cell>
          <cell r="H20">
            <v>45309259</v>
          </cell>
        </row>
        <row r="21">
          <cell r="A21" t="str">
            <v>334</v>
          </cell>
          <cell r="B21" t="str">
            <v>Ph¶i tr¶ ng­êi lao ®éng</v>
          </cell>
          <cell r="E21">
            <v>30050000</v>
          </cell>
          <cell r="F21">
            <v>30050000</v>
          </cell>
          <cell r="G21">
            <v>0</v>
          </cell>
          <cell r="H21">
            <v>0</v>
          </cell>
        </row>
        <row r="22">
          <cell r="A22" t="str">
            <v>338</v>
          </cell>
          <cell r="B22" t="str">
            <v>Ph¶i tr¶, ph¶i nép kh¸c</v>
          </cell>
          <cell r="E22">
            <v>0</v>
          </cell>
          <cell r="F22">
            <v>0</v>
          </cell>
          <cell r="G22">
            <v>0</v>
          </cell>
          <cell r="H22">
            <v>0</v>
          </cell>
        </row>
        <row r="23">
          <cell r="A23" t="str">
            <v>411</v>
          </cell>
          <cell r="B23" t="str">
            <v>Nguån vèn kinh doanh</v>
          </cell>
          <cell r="D23">
            <v>600000000</v>
          </cell>
          <cell r="E23">
            <v>0</v>
          </cell>
          <cell r="F23">
            <v>0</v>
          </cell>
          <cell r="G23">
            <v>0</v>
          </cell>
          <cell r="H23">
            <v>600000000</v>
          </cell>
        </row>
        <row r="24">
          <cell r="A24" t="str">
            <v>421</v>
          </cell>
          <cell r="B24" t="str">
            <v>Lîi nhuËn ch­a ph©n phèi</v>
          </cell>
          <cell r="E24">
            <v>513436</v>
          </cell>
          <cell r="F24">
            <v>4959</v>
          </cell>
          <cell r="G24">
            <v>508477</v>
          </cell>
          <cell r="H24">
            <v>0</v>
          </cell>
        </row>
        <row r="25">
          <cell r="A25" t="str">
            <v>511</v>
          </cell>
          <cell r="B25" t="str">
            <v>Doanh thu</v>
          </cell>
          <cell r="E25">
            <v>147322885</v>
          </cell>
          <cell r="F25">
            <v>147322885</v>
          </cell>
          <cell r="G25">
            <v>0</v>
          </cell>
          <cell r="H25">
            <v>0</v>
          </cell>
        </row>
        <row r="26">
          <cell r="A26" t="str">
            <v>632</v>
          </cell>
          <cell r="B26" t="str">
            <v>Gi¸ vèn hµng b¸n</v>
          </cell>
          <cell r="E26">
            <v>129131036</v>
          </cell>
          <cell r="F26">
            <v>129131036</v>
          </cell>
          <cell r="G26">
            <v>0</v>
          </cell>
          <cell r="H26">
            <v>0</v>
          </cell>
        </row>
        <row r="27">
          <cell r="A27" t="str">
            <v>642</v>
          </cell>
          <cell r="B27" t="str">
            <v>Chi phÝ qu¶n lý kinh doanh</v>
          </cell>
          <cell r="E27">
            <v>57655207</v>
          </cell>
          <cell r="F27">
            <v>57655207</v>
          </cell>
          <cell r="G27">
            <v>0</v>
          </cell>
          <cell r="H27">
            <v>0</v>
          </cell>
        </row>
        <row r="28">
          <cell r="A28" t="str">
            <v>711</v>
          </cell>
          <cell r="B28" t="str">
            <v>Thu nhËp kh¸c</v>
          </cell>
          <cell r="E28">
            <v>0</v>
          </cell>
          <cell r="F28">
            <v>0</v>
          </cell>
          <cell r="G28">
            <v>0</v>
          </cell>
          <cell r="H28">
            <v>0</v>
          </cell>
        </row>
        <row r="29">
          <cell r="A29" t="str">
            <v>811</v>
          </cell>
          <cell r="B29" t="str">
            <v>Chi phÝ kh¸c</v>
          </cell>
          <cell r="E29">
            <v>0</v>
          </cell>
          <cell r="F29">
            <v>0</v>
          </cell>
          <cell r="G29">
            <v>0</v>
          </cell>
          <cell r="H29">
            <v>0</v>
          </cell>
        </row>
        <row r="30">
          <cell r="A30" t="str">
            <v>911</v>
          </cell>
          <cell r="B30" t="str">
            <v>X¸c ®Þnh kÕt qu¶ kinh doanh</v>
          </cell>
          <cell r="E30">
            <v>147836243</v>
          </cell>
          <cell r="F30">
            <v>147836243</v>
          </cell>
          <cell r="G30">
            <v>0</v>
          </cell>
          <cell r="H30">
            <v>0</v>
          </cell>
        </row>
      </sheetData>
      <sheetData sheetId="5" refreshError="1"/>
      <sheetData sheetId="6" refreshError="1"/>
      <sheetData sheetId="7" refreshError="1"/>
      <sheetData sheetId="8" refreshError="1"/>
      <sheetData sheetId="9" refreshError="1"/>
    </sheetDataSet>
  </externalBook>
</externalLink>
</file>

<file path=xl/externalLinks/externalLink1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GIA CUOC"/>
      <sheetName val="VUA XM"/>
      <sheetName val="VUA BT"/>
      <sheetName val="Sheet10"/>
      <sheetName val="NC"/>
      <sheetName val="XM"/>
      <sheetName val="CUOC VC"/>
      <sheetName val="A6"/>
      <sheetName val="GIA_CUOC"/>
      <sheetName val="VUA_XM"/>
      <sheetName val="VUA_BT"/>
      <sheetName val="CUOC_VC"/>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 sheetId="12" refreshError="1"/>
      <sheetData sheetId="13" refreshError="1"/>
    </sheetDataSet>
  </externalBook>
</externalLink>
</file>

<file path=xl/externalLinks/externalLink1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 val="Sheet1"/>
    </sheetNames>
    <sheetDataSet>
      <sheetData sheetId="0" refreshError="1"/>
      <sheetData sheetId="1" refreshError="1">
        <row r="3">
          <cell r="A3" t="str">
            <v>1100000318</v>
          </cell>
          <cell r="B3" t="str">
            <v>8202331</v>
          </cell>
          <cell r="C3" t="str">
            <v>2.5%  PDC (REPROCESSED)</v>
          </cell>
          <cell r="D3" t="str">
            <v>1001</v>
          </cell>
          <cell r="E3" t="str">
            <v>122</v>
          </cell>
          <cell r="F3" t="str">
            <v>1000</v>
          </cell>
          <cell r="G3" t="str">
            <v/>
          </cell>
          <cell r="H3" t="str">
            <v>4700001040</v>
          </cell>
          <cell r="I3" t="str">
            <v>1408243</v>
          </cell>
          <cell r="J3" t="str">
            <v>RE return to vendor</v>
          </cell>
        </row>
        <row r="4">
          <cell r="A4" t="str">
            <v>1100000318</v>
          </cell>
          <cell r="B4" t="str">
            <v>8202331</v>
          </cell>
          <cell r="C4" t="str">
            <v>2.5%  PDC (REPROCESSED)</v>
          </cell>
          <cell r="D4" t="str">
            <v>1001</v>
          </cell>
          <cell r="E4" t="str">
            <v>101</v>
          </cell>
          <cell r="F4" t="str">
            <v>1000</v>
          </cell>
          <cell r="G4" t="str">
            <v/>
          </cell>
          <cell r="H4" t="str">
            <v>4700001110</v>
          </cell>
          <cell r="I4" t="str">
            <v>1417745</v>
          </cell>
          <cell r="J4" t="str">
            <v>GR goods receipt</v>
          </cell>
        </row>
        <row r="5">
          <cell r="A5" t="str">
            <v>1100000318</v>
          </cell>
          <cell r="B5" t="str">
            <v>8202743</v>
          </cell>
          <cell r="C5" t="str">
            <v>5% pdc (reprocessed)</v>
          </cell>
          <cell r="D5" t="str">
            <v>1001</v>
          </cell>
          <cell r="E5" t="str">
            <v>101</v>
          </cell>
          <cell r="F5" t="str">
            <v>1000</v>
          </cell>
          <cell r="G5" t="str">
            <v/>
          </cell>
          <cell r="H5" t="str">
            <v>4700001234</v>
          </cell>
          <cell r="I5" t="str">
            <v>1415241</v>
          </cell>
          <cell r="J5" t="str">
            <v>GR goods receipt</v>
          </cell>
        </row>
        <row r="6">
          <cell r="A6" t="str">
            <v>1100000318</v>
          </cell>
          <cell r="B6" t="str">
            <v>8202743</v>
          </cell>
          <cell r="C6" t="str">
            <v>5% pdc (reprocessed)</v>
          </cell>
          <cell r="D6" t="str">
            <v>1001</v>
          </cell>
          <cell r="E6" t="str">
            <v>101</v>
          </cell>
          <cell r="F6" t="str">
            <v>1000</v>
          </cell>
          <cell r="G6" t="str">
            <v/>
          </cell>
          <cell r="H6" t="str">
            <v>4700001357</v>
          </cell>
          <cell r="I6" t="str">
            <v>1417469</v>
          </cell>
          <cell r="J6" t="str">
            <v>GR goods receipt</v>
          </cell>
        </row>
        <row r="7">
          <cell r="A7" t="str">
            <v>1100000318</v>
          </cell>
          <cell r="B7" t="str">
            <v>8202743</v>
          </cell>
          <cell r="C7" t="str">
            <v>5% pdc (reprocessed)</v>
          </cell>
          <cell r="D7" t="str">
            <v>1001</v>
          </cell>
          <cell r="E7" t="str">
            <v>101</v>
          </cell>
          <cell r="F7" t="str">
            <v>1000</v>
          </cell>
          <cell r="G7" t="str">
            <v/>
          </cell>
          <cell r="H7" t="str">
            <v>4700001333</v>
          </cell>
          <cell r="I7" t="str">
            <v>1423825</v>
          </cell>
          <cell r="J7" t="str">
            <v>GR goods receipt</v>
          </cell>
        </row>
        <row r="8">
          <cell r="A8" t="str">
            <v>1100000318</v>
          </cell>
          <cell r="B8" t="str">
            <v>8202743</v>
          </cell>
          <cell r="C8" t="str">
            <v>5% pdc (reprocessed)</v>
          </cell>
          <cell r="D8" t="str">
            <v>1001</v>
          </cell>
          <cell r="E8" t="str">
            <v>101</v>
          </cell>
          <cell r="F8" t="str">
            <v>1000</v>
          </cell>
          <cell r="G8" t="str">
            <v/>
          </cell>
          <cell r="H8" t="str">
            <v>4700001282</v>
          </cell>
          <cell r="I8" t="str">
            <v>1424029</v>
          </cell>
          <cell r="J8" t="str">
            <v>GR goods receipt</v>
          </cell>
        </row>
        <row r="9">
          <cell r="A9" t="str">
            <v>1100000318</v>
          </cell>
          <cell r="B9" t="str">
            <v>8202743</v>
          </cell>
          <cell r="C9" t="str">
            <v>5% pdc (reprocessed)</v>
          </cell>
          <cell r="D9" t="str">
            <v>1001</v>
          </cell>
          <cell r="E9" t="str">
            <v>101</v>
          </cell>
          <cell r="F9" t="str">
            <v>1000</v>
          </cell>
          <cell r="G9" t="str">
            <v/>
          </cell>
          <cell r="H9" t="str">
            <v>4700001357</v>
          </cell>
          <cell r="I9" t="str">
            <v>1424077</v>
          </cell>
          <cell r="J9" t="str">
            <v>GR goods receipt</v>
          </cell>
        </row>
        <row r="10">
          <cell r="A10" t="str">
            <v>1100000318</v>
          </cell>
          <cell r="B10" t="str">
            <v>8202746</v>
          </cell>
          <cell r="C10" t="str">
            <v>10% pdc Type 490(reprocessed)</v>
          </cell>
          <cell r="D10" t="str">
            <v>1001</v>
          </cell>
          <cell r="E10" t="str">
            <v>101</v>
          </cell>
          <cell r="F10" t="str">
            <v>1000</v>
          </cell>
          <cell r="G10" t="str">
            <v/>
          </cell>
          <cell r="H10" t="str">
            <v>4700001357</v>
          </cell>
          <cell r="I10" t="str">
            <v>1419139</v>
          </cell>
          <cell r="J10" t="str">
            <v>GR goods receipt</v>
          </cell>
        </row>
        <row r="11">
          <cell r="A11" t="str">
            <v>1100000318</v>
          </cell>
          <cell r="B11" t="str">
            <v>8202746</v>
          </cell>
          <cell r="C11" t="str">
            <v>10% pdc Type 490(reprocessed)</v>
          </cell>
          <cell r="D11" t="str">
            <v>1001</v>
          </cell>
          <cell r="E11" t="str">
            <v>101</v>
          </cell>
          <cell r="F11" t="str">
            <v>1000</v>
          </cell>
          <cell r="G11" t="str">
            <v/>
          </cell>
          <cell r="H11" t="str">
            <v>4700001238</v>
          </cell>
          <cell r="I11" t="str">
            <v>1420758</v>
          </cell>
          <cell r="J11" t="str">
            <v>GR goods receipt</v>
          </cell>
        </row>
        <row r="12">
          <cell r="A12" t="str">
            <v>1100000318</v>
          </cell>
          <cell r="B12" t="str">
            <v>8202746</v>
          </cell>
          <cell r="C12" t="str">
            <v>10% pdc Type 490(reprocessed)</v>
          </cell>
          <cell r="D12" t="str">
            <v>1001</v>
          </cell>
          <cell r="E12" t="str">
            <v>101</v>
          </cell>
          <cell r="F12" t="str">
            <v>1000</v>
          </cell>
          <cell r="G12" t="str">
            <v/>
          </cell>
          <cell r="H12" t="str">
            <v>4700001151</v>
          </cell>
          <cell r="I12" t="str">
            <v>1420764</v>
          </cell>
          <cell r="J12" t="str">
            <v>GR goods receipt</v>
          </cell>
        </row>
        <row r="13">
          <cell r="A13" t="str">
            <v>1100000318</v>
          </cell>
          <cell r="B13" t="str">
            <v>8203005</v>
          </cell>
          <cell r="C13" t="str">
            <v>10% PALLADIUM ON-CARBON</v>
          </cell>
          <cell r="D13" t="str">
            <v>1001</v>
          </cell>
          <cell r="E13" t="str">
            <v>101</v>
          </cell>
          <cell r="F13" t="str">
            <v>1000</v>
          </cell>
          <cell r="G13" t="str">
            <v/>
          </cell>
          <cell r="H13" t="str">
            <v>4700001237</v>
          </cell>
          <cell r="I13" t="str">
            <v>1420753</v>
          </cell>
          <cell r="J13" t="str">
            <v>GR goods receipt</v>
          </cell>
        </row>
        <row r="14">
          <cell r="A14" t="str">
            <v>1100000318</v>
          </cell>
          <cell r="B14" t="str">
            <v>8203005</v>
          </cell>
          <cell r="C14" t="str">
            <v>10% PALLADIUM ON-CARBON</v>
          </cell>
          <cell r="D14" t="str">
            <v>1001</v>
          </cell>
          <cell r="E14" t="str">
            <v>101</v>
          </cell>
          <cell r="F14" t="str">
            <v>1000</v>
          </cell>
          <cell r="G14" t="str">
            <v/>
          </cell>
          <cell r="H14" t="str">
            <v>4700001147</v>
          </cell>
          <cell r="I14" t="str">
            <v>1420763</v>
          </cell>
          <cell r="J14" t="str">
            <v>GR goods receipt</v>
          </cell>
        </row>
        <row r="15">
          <cell r="A15" t="str">
            <v>1100000318</v>
          </cell>
          <cell r="B15" t="str">
            <v>8202742</v>
          </cell>
          <cell r="C15" t="str">
            <v>5% Rhodium (reprocessed)</v>
          </cell>
          <cell r="D15" t="str">
            <v>1001</v>
          </cell>
          <cell r="E15" t="str">
            <v>101</v>
          </cell>
          <cell r="F15" t="str">
            <v>1010</v>
          </cell>
          <cell r="G15" t="str">
            <v/>
          </cell>
          <cell r="H15" t="str">
            <v>4700001113</v>
          </cell>
          <cell r="I15" t="str">
            <v>1418060</v>
          </cell>
          <cell r="J15" t="str">
            <v>GR goods receipt</v>
          </cell>
        </row>
        <row r="18">
          <cell r="A18" t="str">
            <v>1100000382</v>
          </cell>
          <cell r="B18" t="str">
            <v>8001022</v>
          </cell>
          <cell r="C18" t="str">
            <v>RNT2T-RANITIDINE</v>
          </cell>
          <cell r="D18" t="str">
            <v>1001</v>
          </cell>
          <cell r="E18" t="str">
            <v>101</v>
          </cell>
          <cell r="F18" t="str">
            <v>1010</v>
          </cell>
          <cell r="G18" t="str">
            <v/>
          </cell>
          <cell r="H18" t="str">
            <v>4700001187</v>
          </cell>
          <cell r="I18" t="str">
            <v>1415512</v>
          </cell>
          <cell r="J18" t="str">
            <v>GR goods receipt</v>
          </cell>
        </row>
        <row r="19">
          <cell r="A19" t="str">
            <v>1100000382</v>
          </cell>
          <cell r="B19" t="str">
            <v>8001022</v>
          </cell>
          <cell r="C19" t="str">
            <v>RNT2T-RANITIDINE</v>
          </cell>
          <cell r="D19" t="str">
            <v>1001</v>
          </cell>
          <cell r="E19" t="str">
            <v>101</v>
          </cell>
          <cell r="F19" t="str">
            <v>1010</v>
          </cell>
          <cell r="G19" t="str">
            <v/>
          </cell>
          <cell r="H19" t="str">
            <v>4700001187</v>
          </cell>
          <cell r="I19" t="str">
            <v>1415513</v>
          </cell>
          <cell r="J19" t="str">
            <v>GR goods receipt</v>
          </cell>
        </row>
        <row r="20">
          <cell r="A20" t="str">
            <v>1100000382</v>
          </cell>
          <cell r="B20" t="str">
            <v>8001022</v>
          </cell>
          <cell r="C20" t="str">
            <v>RNT2T-RANITIDINE</v>
          </cell>
          <cell r="D20" t="str">
            <v>1001</v>
          </cell>
          <cell r="E20" t="str">
            <v>101</v>
          </cell>
          <cell r="F20" t="str">
            <v>1010</v>
          </cell>
          <cell r="G20" t="str">
            <v/>
          </cell>
          <cell r="H20" t="str">
            <v>4700001187</v>
          </cell>
          <cell r="I20" t="str">
            <v>1415514</v>
          </cell>
          <cell r="J20" t="str">
            <v>GR goods receipt</v>
          </cell>
        </row>
        <row r="21">
          <cell r="A21" t="str">
            <v>1100000382</v>
          </cell>
          <cell r="B21" t="str">
            <v>8001022</v>
          </cell>
          <cell r="C21" t="str">
            <v>RNT2T-RANITIDINE</v>
          </cell>
          <cell r="D21" t="str">
            <v>1001</v>
          </cell>
          <cell r="E21" t="str">
            <v>101</v>
          </cell>
          <cell r="F21" t="str">
            <v>1010</v>
          </cell>
          <cell r="G21" t="str">
            <v/>
          </cell>
          <cell r="H21" t="str">
            <v>4700001187</v>
          </cell>
          <cell r="I21" t="str">
            <v>1415515</v>
          </cell>
          <cell r="J21" t="str">
            <v>GR goods receipt</v>
          </cell>
        </row>
        <row r="22">
          <cell r="A22" t="str">
            <v>1100000382</v>
          </cell>
          <cell r="B22" t="str">
            <v>8001022</v>
          </cell>
          <cell r="C22" t="str">
            <v>RNT2T-RANITIDINE</v>
          </cell>
          <cell r="D22" t="str">
            <v>1001</v>
          </cell>
          <cell r="E22" t="str">
            <v>101</v>
          </cell>
          <cell r="F22" t="str">
            <v>1010</v>
          </cell>
          <cell r="G22" t="str">
            <v/>
          </cell>
          <cell r="H22" t="str">
            <v>4700001187</v>
          </cell>
          <cell r="I22" t="str">
            <v>1415516</v>
          </cell>
          <cell r="J22" t="str">
            <v>GR goods receipt</v>
          </cell>
        </row>
        <row r="23">
          <cell r="A23" t="str">
            <v>1100000382</v>
          </cell>
          <cell r="B23" t="str">
            <v>8001022</v>
          </cell>
          <cell r="C23" t="str">
            <v>RNT2T-RANITIDINE</v>
          </cell>
          <cell r="D23" t="str">
            <v>1001</v>
          </cell>
          <cell r="E23" t="str">
            <v>101</v>
          </cell>
          <cell r="F23" t="str">
            <v>1010</v>
          </cell>
          <cell r="G23" t="str">
            <v/>
          </cell>
          <cell r="H23" t="str">
            <v>4700001187</v>
          </cell>
          <cell r="I23" t="str">
            <v>1415517</v>
          </cell>
          <cell r="J23" t="str">
            <v>GR goods receipt</v>
          </cell>
        </row>
        <row r="24">
          <cell r="A24" t="str">
            <v>1100000382</v>
          </cell>
          <cell r="B24" t="str">
            <v>8001022</v>
          </cell>
          <cell r="C24" t="str">
            <v>RNT2T-RANITIDINE</v>
          </cell>
          <cell r="D24" t="str">
            <v>1001</v>
          </cell>
          <cell r="E24" t="str">
            <v>101</v>
          </cell>
          <cell r="F24" t="str">
            <v>1010</v>
          </cell>
          <cell r="G24" t="str">
            <v/>
          </cell>
          <cell r="H24" t="str">
            <v>4700001187</v>
          </cell>
          <cell r="I24" t="str">
            <v>1415518</v>
          </cell>
          <cell r="J24" t="str">
            <v>GR goods receipt</v>
          </cell>
        </row>
        <row r="25">
          <cell r="A25" t="str">
            <v>1100000382</v>
          </cell>
          <cell r="B25" t="str">
            <v>8001022</v>
          </cell>
          <cell r="C25" t="str">
            <v>RNT2T-RANITIDINE</v>
          </cell>
          <cell r="D25" t="str">
            <v>1001</v>
          </cell>
          <cell r="E25" t="str">
            <v>101</v>
          </cell>
          <cell r="F25" t="str">
            <v>1010</v>
          </cell>
          <cell r="G25" t="str">
            <v/>
          </cell>
          <cell r="H25" t="str">
            <v>4700001187</v>
          </cell>
          <cell r="I25" t="str">
            <v>1415519</v>
          </cell>
          <cell r="J25" t="str">
            <v>GR goods receipt</v>
          </cell>
        </row>
        <row r="26">
          <cell r="A26" t="str">
            <v>1100000382</v>
          </cell>
          <cell r="B26" t="str">
            <v>8001022</v>
          </cell>
          <cell r="C26" t="str">
            <v>RNT2T-RANITIDINE</v>
          </cell>
          <cell r="D26" t="str">
            <v>1001</v>
          </cell>
          <cell r="E26" t="str">
            <v>101</v>
          </cell>
          <cell r="F26" t="str">
            <v>1010</v>
          </cell>
          <cell r="G26" t="str">
            <v/>
          </cell>
          <cell r="H26" t="str">
            <v>4700001187</v>
          </cell>
          <cell r="I26" t="str">
            <v>1415520</v>
          </cell>
          <cell r="J26" t="str">
            <v>GR goods receipt</v>
          </cell>
        </row>
        <row r="27">
          <cell r="A27" t="str">
            <v>1100000382</v>
          </cell>
          <cell r="B27" t="str">
            <v>8001022</v>
          </cell>
          <cell r="C27" t="str">
            <v>RNT2T-RANITIDINE</v>
          </cell>
          <cell r="D27" t="str">
            <v>1001</v>
          </cell>
          <cell r="E27" t="str">
            <v>101</v>
          </cell>
          <cell r="F27" t="str">
            <v>1010</v>
          </cell>
          <cell r="G27" t="str">
            <v/>
          </cell>
          <cell r="H27" t="str">
            <v>4700001187</v>
          </cell>
          <cell r="I27" t="str">
            <v>1416972</v>
          </cell>
          <cell r="J27" t="str">
            <v>GR goods receipt</v>
          </cell>
        </row>
        <row r="28">
          <cell r="A28" t="str">
            <v>1100000382</v>
          </cell>
          <cell r="B28" t="str">
            <v>8001022</v>
          </cell>
          <cell r="C28" t="str">
            <v>RNT2T-RANITIDINE</v>
          </cell>
          <cell r="D28" t="str">
            <v>1001</v>
          </cell>
          <cell r="E28" t="str">
            <v>101</v>
          </cell>
          <cell r="F28" t="str">
            <v>1010</v>
          </cell>
          <cell r="G28" t="str">
            <v/>
          </cell>
          <cell r="H28" t="str">
            <v>4700001187</v>
          </cell>
          <cell r="I28" t="str">
            <v>1416973</v>
          </cell>
          <cell r="J28" t="str">
            <v>GR goods receipt</v>
          </cell>
        </row>
        <row r="29">
          <cell r="A29" t="str">
            <v>1100000382</v>
          </cell>
          <cell r="B29" t="str">
            <v>8001022</v>
          </cell>
          <cell r="C29" t="str">
            <v>RNT2T-RANITIDINE</v>
          </cell>
          <cell r="D29" t="str">
            <v>1001</v>
          </cell>
          <cell r="E29" t="str">
            <v>101</v>
          </cell>
          <cell r="F29" t="str">
            <v>1010</v>
          </cell>
          <cell r="G29" t="str">
            <v/>
          </cell>
          <cell r="H29" t="str">
            <v>4700001187</v>
          </cell>
          <cell r="I29" t="str">
            <v>1416974</v>
          </cell>
          <cell r="J29" t="str">
            <v>GR goods receipt</v>
          </cell>
        </row>
        <row r="30">
          <cell r="A30" t="str">
            <v>1100000382</v>
          </cell>
          <cell r="B30" t="str">
            <v>8001022</v>
          </cell>
          <cell r="C30" t="str">
            <v>RNT2T-RANITIDINE</v>
          </cell>
          <cell r="D30" t="str">
            <v>1001</v>
          </cell>
          <cell r="E30" t="str">
            <v>101</v>
          </cell>
          <cell r="F30" t="str">
            <v>1010</v>
          </cell>
          <cell r="G30" t="str">
            <v/>
          </cell>
          <cell r="H30" t="str">
            <v>4700001187</v>
          </cell>
          <cell r="I30" t="str">
            <v>1416975</v>
          </cell>
          <cell r="J30" t="str">
            <v>GR goods receipt</v>
          </cell>
        </row>
        <row r="31">
          <cell r="A31" t="str">
            <v>1100000382</v>
          </cell>
          <cell r="B31" t="str">
            <v>8001022</v>
          </cell>
          <cell r="C31" t="str">
            <v>RNT2T-RANITIDINE</v>
          </cell>
          <cell r="D31" t="str">
            <v>1001</v>
          </cell>
          <cell r="E31" t="str">
            <v>101</v>
          </cell>
          <cell r="F31" t="str">
            <v>1010</v>
          </cell>
          <cell r="G31" t="str">
            <v/>
          </cell>
          <cell r="H31" t="str">
            <v>4700001187</v>
          </cell>
          <cell r="I31" t="str">
            <v>1416976</v>
          </cell>
          <cell r="J31" t="str">
            <v>GR goods receipt</v>
          </cell>
        </row>
        <row r="32">
          <cell r="A32" t="str">
            <v>1100000382</v>
          </cell>
          <cell r="B32" t="str">
            <v>8001022</v>
          </cell>
          <cell r="C32" t="str">
            <v>RNT2T-RANITIDINE</v>
          </cell>
          <cell r="D32" t="str">
            <v>1001</v>
          </cell>
          <cell r="E32" t="str">
            <v>101</v>
          </cell>
          <cell r="F32" t="str">
            <v>1010</v>
          </cell>
          <cell r="G32" t="str">
            <v/>
          </cell>
          <cell r="H32" t="str">
            <v>4700001187</v>
          </cell>
          <cell r="I32" t="str">
            <v>1416977</v>
          </cell>
          <cell r="J32" t="str">
            <v>GR goods receipt</v>
          </cell>
        </row>
        <row r="33">
          <cell r="A33" t="str">
            <v>1100000382</v>
          </cell>
          <cell r="B33" t="str">
            <v>8001022</v>
          </cell>
          <cell r="C33" t="str">
            <v>RNT2T-RANITIDINE</v>
          </cell>
          <cell r="D33" t="str">
            <v>1001</v>
          </cell>
          <cell r="E33" t="str">
            <v>101</v>
          </cell>
          <cell r="F33" t="str">
            <v>1010</v>
          </cell>
          <cell r="G33" t="str">
            <v/>
          </cell>
          <cell r="H33" t="str">
            <v>4700001187</v>
          </cell>
          <cell r="I33" t="str">
            <v>1416978</v>
          </cell>
          <cell r="J33" t="str">
            <v>GR goods receipt</v>
          </cell>
        </row>
        <row r="34">
          <cell r="A34" t="str">
            <v>1100000382</v>
          </cell>
          <cell r="B34" t="str">
            <v>8001022</v>
          </cell>
          <cell r="C34" t="str">
            <v>RNT2T-RANITIDINE</v>
          </cell>
          <cell r="D34" t="str">
            <v>1001</v>
          </cell>
          <cell r="E34" t="str">
            <v>101</v>
          </cell>
          <cell r="F34" t="str">
            <v>1010</v>
          </cell>
          <cell r="G34" t="str">
            <v/>
          </cell>
          <cell r="H34" t="str">
            <v>4700001187</v>
          </cell>
          <cell r="I34" t="str">
            <v>1416979</v>
          </cell>
          <cell r="J34" t="str">
            <v>GR goods receipt</v>
          </cell>
        </row>
        <row r="35">
          <cell r="A35" t="str">
            <v>1100000382</v>
          </cell>
          <cell r="B35" t="str">
            <v>8001022</v>
          </cell>
          <cell r="C35" t="str">
            <v>RNT2T-RANITIDINE</v>
          </cell>
          <cell r="D35" t="str">
            <v>1001</v>
          </cell>
          <cell r="E35" t="str">
            <v>101</v>
          </cell>
          <cell r="F35" t="str">
            <v>1010</v>
          </cell>
          <cell r="G35" t="str">
            <v/>
          </cell>
          <cell r="H35" t="str">
            <v>4700001187</v>
          </cell>
          <cell r="I35" t="str">
            <v>1416980</v>
          </cell>
          <cell r="J35" t="str">
            <v>GR goods receipt</v>
          </cell>
        </row>
        <row r="36">
          <cell r="A36" t="str">
            <v>1100000382</v>
          </cell>
          <cell r="B36" t="str">
            <v>8001022</v>
          </cell>
          <cell r="C36" t="str">
            <v>RNT2T-RANITIDINE</v>
          </cell>
          <cell r="D36" t="str">
            <v>1001</v>
          </cell>
          <cell r="E36" t="str">
            <v>101</v>
          </cell>
          <cell r="F36" t="str">
            <v>1010</v>
          </cell>
          <cell r="G36" t="str">
            <v/>
          </cell>
          <cell r="H36" t="str">
            <v>4700001187</v>
          </cell>
          <cell r="I36" t="str">
            <v>1416981</v>
          </cell>
          <cell r="J36" t="str">
            <v>GR goods receipt</v>
          </cell>
        </row>
        <row r="37">
          <cell r="A37" t="str">
            <v>1100000382</v>
          </cell>
          <cell r="B37" t="str">
            <v>8001022</v>
          </cell>
          <cell r="C37" t="str">
            <v>RNT2T-RANITIDINE</v>
          </cell>
          <cell r="D37" t="str">
            <v>1001</v>
          </cell>
          <cell r="E37" t="str">
            <v>101</v>
          </cell>
          <cell r="F37" t="str">
            <v>1010</v>
          </cell>
          <cell r="G37" t="str">
            <v/>
          </cell>
          <cell r="H37" t="str">
            <v>4700001187</v>
          </cell>
          <cell r="I37" t="str">
            <v>1416982</v>
          </cell>
          <cell r="J37" t="str">
            <v>GR goods receipt</v>
          </cell>
        </row>
        <row r="41">
          <cell r="A41" t="str">
            <v>1100000402</v>
          </cell>
          <cell r="B41" t="str">
            <v>8000982</v>
          </cell>
          <cell r="C41" t="str">
            <v>ASC4-ATORVA</v>
          </cell>
          <cell r="D41" t="str">
            <v>1001</v>
          </cell>
          <cell r="E41" t="str">
            <v>101</v>
          </cell>
          <cell r="F41" t="str">
            <v>1000</v>
          </cell>
          <cell r="G41" t="str">
            <v/>
          </cell>
          <cell r="H41" t="str">
            <v>4700001302</v>
          </cell>
          <cell r="I41" t="str">
            <v>1415640</v>
          </cell>
          <cell r="J41" t="str">
            <v>GR goods receipt</v>
          </cell>
        </row>
        <row r="42">
          <cell r="A42" t="str">
            <v>1100000402</v>
          </cell>
          <cell r="B42" t="str">
            <v>8000982</v>
          </cell>
          <cell r="C42" t="str">
            <v>ASC4-ATORVA</v>
          </cell>
          <cell r="D42" t="str">
            <v>1001</v>
          </cell>
          <cell r="E42" t="str">
            <v>101</v>
          </cell>
          <cell r="F42" t="str">
            <v>1000</v>
          </cell>
          <cell r="G42" t="str">
            <v/>
          </cell>
          <cell r="H42" t="str">
            <v>4700001302</v>
          </cell>
          <cell r="I42" t="str">
            <v>1415899</v>
          </cell>
          <cell r="J42" t="str">
            <v>GR goods receipt</v>
          </cell>
        </row>
        <row r="43">
          <cell r="A43" t="str">
            <v>1100000402</v>
          </cell>
          <cell r="B43" t="str">
            <v>8000982</v>
          </cell>
          <cell r="C43" t="str">
            <v>ASC4-ATORVA</v>
          </cell>
          <cell r="D43" t="str">
            <v>1001</v>
          </cell>
          <cell r="E43" t="str">
            <v>101</v>
          </cell>
          <cell r="F43" t="str">
            <v>1000</v>
          </cell>
          <cell r="G43" t="str">
            <v/>
          </cell>
          <cell r="H43" t="str">
            <v>4700001406</v>
          </cell>
          <cell r="I43" t="str">
            <v>1422074</v>
          </cell>
          <cell r="J43" t="str">
            <v>GR goods receipt</v>
          </cell>
        </row>
        <row r="44">
          <cell r="A44" t="str">
            <v>1100000402</v>
          </cell>
          <cell r="B44" t="str">
            <v>8000982</v>
          </cell>
          <cell r="C44" t="str">
            <v>ASC4-ATORVA</v>
          </cell>
          <cell r="D44" t="str">
            <v>1001</v>
          </cell>
          <cell r="E44" t="str">
            <v>101</v>
          </cell>
          <cell r="F44" t="str">
            <v>1000</v>
          </cell>
          <cell r="G44" t="str">
            <v/>
          </cell>
          <cell r="H44" t="str">
            <v>4700001406</v>
          </cell>
          <cell r="I44" t="str">
            <v>1422084</v>
          </cell>
          <cell r="J44" t="str">
            <v>GR goods receipt</v>
          </cell>
        </row>
        <row r="45">
          <cell r="A45" t="str">
            <v>1100000402</v>
          </cell>
          <cell r="B45" t="str">
            <v>8000982</v>
          </cell>
          <cell r="C45" t="str">
            <v>ASC4-ATORVA</v>
          </cell>
          <cell r="D45" t="str">
            <v>1001</v>
          </cell>
          <cell r="E45" t="str">
            <v>101</v>
          </cell>
          <cell r="F45" t="str">
            <v>1000</v>
          </cell>
          <cell r="G45" t="str">
            <v/>
          </cell>
          <cell r="H45" t="str">
            <v>4700001406</v>
          </cell>
          <cell r="I45" t="str">
            <v>1422120</v>
          </cell>
          <cell r="J45" t="str">
            <v>GR goods receipt</v>
          </cell>
        </row>
        <row r="46">
          <cell r="A46" t="str">
            <v>1100000402</v>
          </cell>
          <cell r="B46" t="str">
            <v>8000982</v>
          </cell>
          <cell r="C46" t="str">
            <v>ASC4-ATORVA</v>
          </cell>
          <cell r="D46" t="str">
            <v>1001</v>
          </cell>
          <cell r="E46" t="str">
            <v>101</v>
          </cell>
          <cell r="F46" t="str">
            <v>1000</v>
          </cell>
          <cell r="G46" t="str">
            <v/>
          </cell>
          <cell r="H46" t="str">
            <v>4700001406</v>
          </cell>
          <cell r="I46" t="str">
            <v>1423364</v>
          </cell>
          <cell r="J46" t="str">
            <v>GR goods receipt</v>
          </cell>
        </row>
        <row r="47">
          <cell r="A47" t="str">
            <v>1100000402</v>
          </cell>
          <cell r="B47" t="str">
            <v>8002397</v>
          </cell>
          <cell r="C47" t="str">
            <v>[1-(4'-(fluorophenyl)-1-(3-dimethylamino</v>
          </cell>
          <cell r="D47" t="str">
            <v>1001</v>
          </cell>
          <cell r="E47" t="str">
            <v>101</v>
          </cell>
          <cell r="F47" t="str">
            <v>1000</v>
          </cell>
          <cell r="G47" t="str">
            <v/>
          </cell>
          <cell r="H47" t="str">
            <v>4700001207</v>
          </cell>
          <cell r="I47" t="str">
            <v>1415634</v>
          </cell>
          <cell r="J47" t="str">
            <v>GR goods receipt</v>
          </cell>
        </row>
        <row r="48">
          <cell r="A48" t="str">
            <v>1100000402</v>
          </cell>
          <cell r="B48" t="str">
            <v>8002397</v>
          </cell>
          <cell r="C48" t="str">
            <v>[1-(4'-(fluorophenyl)-1-(3-dimethylamino</v>
          </cell>
          <cell r="D48" t="str">
            <v>1001</v>
          </cell>
          <cell r="E48" t="str">
            <v>101</v>
          </cell>
          <cell r="F48" t="str">
            <v>1000</v>
          </cell>
          <cell r="G48" t="str">
            <v/>
          </cell>
          <cell r="H48" t="str">
            <v>4700001207</v>
          </cell>
          <cell r="I48" t="str">
            <v>1415635</v>
          </cell>
          <cell r="J48" t="str">
            <v>GR goods receipt</v>
          </cell>
        </row>
        <row r="49">
          <cell r="A49" t="str">
            <v>1100000402</v>
          </cell>
          <cell r="B49" t="str">
            <v>8002397</v>
          </cell>
          <cell r="C49" t="str">
            <v>[1-(4'-(fluorophenyl)-1-(3-dimethylamino</v>
          </cell>
          <cell r="D49" t="str">
            <v>1001</v>
          </cell>
          <cell r="E49" t="str">
            <v>101</v>
          </cell>
          <cell r="F49" t="str">
            <v>1000</v>
          </cell>
          <cell r="G49" t="str">
            <v/>
          </cell>
          <cell r="H49" t="str">
            <v>4700001207</v>
          </cell>
          <cell r="I49" t="str">
            <v>1419067</v>
          </cell>
          <cell r="J49" t="str">
            <v>GR goods receipt</v>
          </cell>
        </row>
        <row r="50">
          <cell r="A50" t="str">
            <v>1100000402</v>
          </cell>
          <cell r="B50" t="str">
            <v>8002397</v>
          </cell>
          <cell r="C50" t="str">
            <v>[1-(4'-(fluorophenyl)-1-(3-dimethylamino</v>
          </cell>
          <cell r="D50" t="str">
            <v>1001</v>
          </cell>
          <cell r="E50" t="str">
            <v>101</v>
          </cell>
          <cell r="F50" t="str">
            <v>1000</v>
          </cell>
          <cell r="G50" t="str">
            <v/>
          </cell>
          <cell r="H50" t="str">
            <v>4700001363</v>
          </cell>
          <cell r="I50" t="str">
            <v>1420423</v>
          </cell>
          <cell r="J50" t="str">
            <v>GR goods receipt</v>
          </cell>
        </row>
        <row r="51">
          <cell r="A51" t="str">
            <v>1100000402</v>
          </cell>
          <cell r="B51" t="str">
            <v>8002397</v>
          </cell>
          <cell r="C51" t="str">
            <v>[1-(4'-(fluorophenyl)-1-(3-dimethylamino</v>
          </cell>
          <cell r="D51" t="str">
            <v>1001</v>
          </cell>
          <cell r="E51" t="str">
            <v>101</v>
          </cell>
          <cell r="F51" t="str">
            <v>1000</v>
          </cell>
          <cell r="G51" t="str">
            <v/>
          </cell>
          <cell r="H51" t="str">
            <v>4700001207</v>
          </cell>
          <cell r="I51" t="str">
            <v>1423013</v>
          </cell>
          <cell r="J51" t="str">
            <v>GR goods receipt</v>
          </cell>
        </row>
        <row r="52">
          <cell r="A52" t="str">
            <v>1100000402</v>
          </cell>
          <cell r="B52" t="str">
            <v>8002397</v>
          </cell>
          <cell r="C52" t="str">
            <v>[1-(4'-(fluorophenyl)-1-(3-dimethylamino</v>
          </cell>
          <cell r="D52" t="str">
            <v>1001</v>
          </cell>
          <cell r="E52" t="str">
            <v>101</v>
          </cell>
          <cell r="F52" t="str">
            <v>1000</v>
          </cell>
          <cell r="G52" t="str">
            <v/>
          </cell>
          <cell r="H52" t="str">
            <v>4700001363</v>
          </cell>
          <cell r="I52" t="str">
            <v>1423361</v>
          </cell>
          <cell r="J52" t="str">
            <v>GR goods receipt</v>
          </cell>
        </row>
        <row r="53">
          <cell r="A53" t="str">
            <v>1100000402</v>
          </cell>
          <cell r="B53" t="str">
            <v>8003806</v>
          </cell>
          <cell r="C53" t="str">
            <v>RX-6</v>
          </cell>
          <cell r="D53" t="str">
            <v>1001</v>
          </cell>
          <cell r="E53" t="str">
            <v>101</v>
          </cell>
          <cell r="F53" t="str">
            <v>1000</v>
          </cell>
          <cell r="G53" t="str">
            <v/>
          </cell>
          <cell r="H53" t="str">
            <v>4700000566</v>
          </cell>
          <cell r="I53" t="str">
            <v>1415626</v>
          </cell>
          <cell r="J53" t="str">
            <v>GR goods receipt</v>
          </cell>
        </row>
        <row r="54">
          <cell r="A54" t="str">
            <v>1100000402</v>
          </cell>
          <cell r="B54" t="str">
            <v>8004970</v>
          </cell>
          <cell r="C54" t="str">
            <v>BA- 5</v>
          </cell>
          <cell r="D54" t="str">
            <v>1001</v>
          </cell>
          <cell r="E54" t="str">
            <v>101</v>
          </cell>
          <cell r="F54" t="str">
            <v>1000</v>
          </cell>
          <cell r="G54" t="str">
            <v/>
          </cell>
          <cell r="H54" t="str">
            <v>4700001038</v>
          </cell>
          <cell r="I54" t="str">
            <v>1415627</v>
          </cell>
          <cell r="J54" t="str">
            <v>GR goods receipt</v>
          </cell>
        </row>
        <row r="55">
          <cell r="A55" t="str">
            <v>1100000402</v>
          </cell>
          <cell r="B55" t="str">
            <v>8004970</v>
          </cell>
          <cell r="C55" t="str">
            <v>BA- 5</v>
          </cell>
          <cell r="D55" t="str">
            <v>1001</v>
          </cell>
          <cell r="E55" t="str">
            <v>101</v>
          </cell>
          <cell r="F55" t="str">
            <v>1000</v>
          </cell>
          <cell r="G55" t="str">
            <v/>
          </cell>
          <cell r="H55" t="str">
            <v>4700001038</v>
          </cell>
          <cell r="I55" t="str">
            <v>1415628</v>
          </cell>
          <cell r="J55" t="str">
            <v>GR goods receipt</v>
          </cell>
        </row>
        <row r="56">
          <cell r="A56" t="str">
            <v>1100000402</v>
          </cell>
          <cell r="B56" t="str">
            <v>8004970</v>
          </cell>
          <cell r="C56" t="str">
            <v>BA- 5</v>
          </cell>
          <cell r="D56" t="str">
            <v>1001</v>
          </cell>
          <cell r="E56" t="str">
            <v>101</v>
          </cell>
          <cell r="F56" t="str">
            <v>1000</v>
          </cell>
          <cell r="G56" t="str">
            <v/>
          </cell>
          <cell r="H56" t="str">
            <v>4700001038</v>
          </cell>
          <cell r="I56" t="str">
            <v>1417616</v>
          </cell>
          <cell r="J56" t="str">
            <v>GR goods receipt</v>
          </cell>
        </row>
        <row r="57">
          <cell r="A57" t="str">
            <v>1100000402</v>
          </cell>
          <cell r="B57" t="str">
            <v>8004970</v>
          </cell>
          <cell r="C57" t="str">
            <v>BA- 5</v>
          </cell>
          <cell r="D57" t="str">
            <v>1001</v>
          </cell>
          <cell r="E57" t="str">
            <v>101</v>
          </cell>
          <cell r="F57" t="str">
            <v>1000</v>
          </cell>
          <cell r="G57" t="str">
            <v/>
          </cell>
          <cell r="H57" t="str">
            <v>4700001038</v>
          </cell>
          <cell r="I57" t="str">
            <v>1421494</v>
          </cell>
          <cell r="J57" t="str">
            <v>GR goods receipt</v>
          </cell>
        </row>
        <row r="58">
          <cell r="A58" t="str">
            <v>1100000402</v>
          </cell>
          <cell r="B58" t="str">
            <v>8005209</v>
          </cell>
          <cell r="C58" t="str">
            <v>Aullatin ( A5-8 )</v>
          </cell>
          <cell r="D58" t="str">
            <v>1001</v>
          </cell>
          <cell r="E58" t="str">
            <v>101</v>
          </cell>
          <cell r="F58" t="str">
            <v>1000</v>
          </cell>
          <cell r="G58" t="str">
            <v/>
          </cell>
          <cell r="H58" t="str">
            <v>4700001378</v>
          </cell>
          <cell r="I58" t="str">
            <v>1420075</v>
          </cell>
          <cell r="J58" t="str">
            <v>GR goods receipt</v>
          </cell>
        </row>
        <row r="59">
          <cell r="A59" t="str">
            <v>1100000402</v>
          </cell>
          <cell r="B59" t="str">
            <v>8006381</v>
          </cell>
          <cell r="C59" t="str">
            <v>Aulatin A7</v>
          </cell>
          <cell r="D59" t="str">
            <v>1001</v>
          </cell>
          <cell r="E59" t="str">
            <v>101</v>
          </cell>
          <cell r="F59" t="str">
            <v>1000</v>
          </cell>
          <cell r="G59" t="str">
            <v/>
          </cell>
          <cell r="H59" t="str">
            <v>4700001378</v>
          </cell>
          <cell r="I59" t="str">
            <v>1420077</v>
          </cell>
          <cell r="J59" t="str">
            <v>GR goods receipt</v>
          </cell>
        </row>
        <row r="60">
          <cell r="A60" t="str">
            <v>1100000402</v>
          </cell>
          <cell r="B60" t="str">
            <v>8006381</v>
          </cell>
          <cell r="C60" t="str">
            <v>Aulatin A7</v>
          </cell>
          <cell r="D60" t="str">
            <v>1001</v>
          </cell>
          <cell r="E60" t="str">
            <v>101</v>
          </cell>
          <cell r="F60" t="str">
            <v>1000</v>
          </cell>
          <cell r="G60" t="str">
            <v/>
          </cell>
          <cell r="H60" t="str">
            <v>4700001378</v>
          </cell>
          <cell r="I60" t="str">
            <v>1420078</v>
          </cell>
          <cell r="J60" t="str">
            <v>GR goods receipt</v>
          </cell>
        </row>
        <row r="61">
          <cell r="A61" t="str">
            <v>1100000402</v>
          </cell>
          <cell r="B61" t="str">
            <v>8006382</v>
          </cell>
          <cell r="C61" t="str">
            <v>Aulatin A6</v>
          </cell>
          <cell r="D61" t="str">
            <v>1001</v>
          </cell>
          <cell r="E61" t="str">
            <v>101</v>
          </cell>
          <cell r="F61" t="str">
            <v>1000</v>
          </cell>
          <cell r="G61" t="str">
            <v/>
          </cell>
          <cell r="H61" t="str">
            <v>4700001378</v>
          </cell>
          <cell r="I61" t="str">
            <v>1420076</v>
          </cell>
          <cell r="J61" t="str">
            <v>GR goods receipt</v>
          </cell>
        </row>
        <row r="62">
          <cell r="A62" t="str">
            <v>1100000402</v>
          </cell>
          <cell r="B62" t="str">
            <v>8001006</v>
          </cell>
          <cell r="C62" t="str">
            <v>NEOPHYL ALCOHOL</v>
          </cell>
          <cell r="D62" t="str">
            <v>1001</v>
          </cell>
          <cell r="E62" t="str">
            <v>101</v>
          </cell>
          <cell r="F62" t="str">
            <v>1010</v>
          </cell>
          <cell r="G62" t="str">
            <v/>
          </cell>
          <cell r="H62" t="str">
            <v>4700001271</v>
          </cell>
          <cell r="I62" t="str">
            <v>1422148</v>
          </cell>
          <cell r="J62" t="str">
            <v>GR goods receipt</v>
          </cell>
        </row>
        <row r="63">
          <cell r="A63" t="str">
            <v>1100000402</v>
          </cell>
          <cell r="B63" t="str">
            <v>8001006</v>
          </cell>
          <cell r="C63" t="str">
            <v>NEOPHYL ALCOHOL</v>
          </cell>
          <cell r="D63" t="str">
            <v>1001</v>
          </cell>
          <cell r="E63" t="str">
            <v>101</v>
          </cell>
          <cell r="F63" t="str">
            <v>1010</v>
          </cell>
          <cell r="G63" t="str">
            <v/>
          </cell>
          <cell r="H63" t="str">
            <v>4700001271</v>
          </cell>
          <cell r="I63" t="str">
            <v>1422289</v>
          </cell>
          <cell r="J63" t="str">
            <v>GR goods receipt</v>
          </cell>
        </row>
        <row r="64">
          <cell r="A64" t="str">
            <v>1100000402</v>
          </cell>
          <cell r="B64" t="str">
            <v>8001006</v>
          </cell>
          <cell r="C64" t="str">
            <v>NEOPHYL ALCOHOL</v>
          </cell>
          <cell r="D64" t="str">
            <v>1001</v>
          </cell>
          <cell r="E64" t="str">
            <v>101</v>
          </cell>
          <cell r="F64" t="str">
            <v>1010</v>
          </cell>
          <cell r="G64" t="str">
            <v/>
          </cell>
          <cell r="H64" t="str">
            <v>4700001271</v>
          </cell>
          <cell r="I64" t="str">
            <v>1423489</v>
          </cell>
          <cell r="J64" t="str">
            <v>GR goods receipt</v>
          </cell>
        </row>
        <row r="65">
          <cell r="A65" t="str">
            <v>1100000402</v>
          </cell>
          <cell r="B65" t="str">
            <v>8001006</v>
          </cell>
          <cell r="C65" t="str">
            <v>NEOPHYL ALCOHOL</v>
          </cell>
          <cell r="D65" t="str">
            <v>1001</v>
          </cell>
          <cell r="E65" t="str">
            <v>101</v>
          </cell>
          <cell r="F65" t="str">
            <v>1010</v>
          </cell>
          <cell r="G65" t="str">
            <v/>
          </cell>
          <cell r="H65" t="str">
            <v>4700001271</v>
          </cell>
          <cell r="I65" t="str">
            <v>1423779</v>
          </cell>
          <cell r="J65" t="str">
            <v>GR goods receipt</v>
          </cell>
        </row>
        <row r="66">
          <cell r="A66" t="str">
            <v>1100000402</v>
          </cell>
          <cell r="B66" t="str">
            <v>8003781</v>
          </cell>
          <cell r="C66" t="str">
            <v>BCA</v>
          </cell>
          <cell r="D66" t="str">
            <v>1001</v>
          </cell>
          <cell r="E66" t="str">
            <v>122</v>
          </cell>
          <cell r="F66" t="str">
            <v>1010</v>
          </cell>
          <cell r="G66" t="str">
            <v/>
          </cell>
          <cell r="H66" t="str">
            <v>4700001322</v>
          </cell>
          <cell r="I66" t="str">
            <v>1412148</v>
          </cell>
          <cell r="J66" t="str">
            <v>RE return to vendor</v>
          </cell>
        </row>
        <row r="67">
          <cell r="A67" t="str">
            <v>1100000402</v>
          </cell>
          <cell r="B67" t="str">
            <v>8003781</v>
          </cell>
          <cell r="C67" t="str">
            <v>BCA</v>
          </cell>
          <cell r="D67" t="str">
            <v>1001</v>
          </cell>
          <cell r="E67" t="str">
            <v>122</v>
          </cell>
          <cell r="F67" t="str">
            <v>1010</v>
          </cell>
          <cell r="G67" t="str">
            <v/>
          </cell>
          <cell r="H67" t="str">
            <v>4700001322</v>
          </cell>
          <cell r="I67" t="str">
            <v>1412149</v>
          </cell>
          <cell r="J67" t="str">
            <v>RE return to vendor</v>
          </cell>
        </row>
        <row r="68">
          <cell r="A68" t="str">
            <v>1100000402</v>
          </cell>
          <cell r="B68" t="str">
            <v>8003781</v>
          </cell>
          <cell r="C68" t="str">
            <v>BCA</v>
          </cell>
          <cell r="D68" t="str">
            <v>1001</v>
          </cell>
          <cell r="E68" t="str">
            <v>122</v>
          </cell>
          <cell r="F68" t="str">
            <v>1010</v>
          </cell>
          <cell r="G68" t="str">
            <v/>
          </cell>
          <cell r="H68" t="str">
            <v>4700001322</v>
          </cell>
          <cell r="I68" t="str">
            <v>1412150</v>
          </cell>
          <cell r="J68" t="str">
            <v>RE return to vendor</v>
          </cell>
        </row>
        <row r="69">
          <cell r="A69" t="str">
            <v>1100000402</v>
          </cell>
          <cell r="B69" t="str">
            <v>8003781</v>
          </cell>
          <cell r="C69" t="str">
            <v>BCA</v>
          </cell>
          <cell r="D69" t="str">
            <v>1001</v>
          </cell>
          <cell r="E69" t="str">
            <v>122</v>
          </cell>
          <cell r="F69" t="str">
            <v>1010</v>
          </cell>
          <cell r="G69" t="str">
            <v/>
          </cell>
          <cell r="H69" t="str">
            <v>4700001322</v>
          </cell>
          <cell r="I69" t="str">
            <v>1412151</v>
          </cell>
          <cell r="J69" t="str">
            <v>RE return to vendor</v>
          </cell>
        </row>
        <row r="70">
          <cell r="A70" t="str">
            <v>1100000402</v>
          </cell>
          <cell r="B70" t="str">
            <v>8003783</v>
          </cell>
          <cell r="C70" t="str">
            <v>PIBA-3</v>
          </cell>
          <cell r="D70" t="str">
            <v>1001</v>
          </cell>
          <cell r="E70" t="str">
            <v>101</v>
          </cell>
          <cell r="F70" t="str">
            <v>1010</v>
          </cell>
          <cell r="G70" t="str">
            <v/>
          </cell>
          <cell r="H70" t="str">
            <v>4700001034</v>
          </cell>
          <cell r="I70" t="str">
            <v>1419642</v>
          </cell>
          <cell r="J70" t="str">
            <v>GR goods receipt</v>
          </cell>
        </row>
        <row r="71">
          <cell r="A71" t="str">
            <v>1100000402</v>
          </cell>
          <cell r="B71" t="str">
            <v>8003783</v>
          </cell>
          <cell r="C71" t="str">
            <v>PIBA-3</v>
          </cell>
          <cell r="D71" t="str">
            <v>1001</v>
          </cell>
          <cell r="E71" t="str">
            <v>101</v>
          </cell>
          <cell r="F71" t="str">
            <v>1010</v>
          </cell>
          <cell r="G71" t="str">
            <v/>
          </cell>
          <cell r="H71" t="str">
            <v>4700001034</v>
          </cell>
          <cell r="I71" t="str">
            <v>1419643</v>
          </cell>
          <cell r="J71" t="str">
            <v>GR goods receipt</v>
          </cell>
        </row>
        <row r="72">
          <cell r="A72" t="str">
            <v>1100000402</v>
          </cell>
          <cell r="B72" t="str">
            <v>8003783</v>
          </cell>
          <cell r="C72" t="str">
            <v>PIBA-3</v>
          </cell>
          <cell r="D72" t="str">
            <v>1001</v>
          </cell>
          <cell r="E72" t="str">
            <v>101</v>
          </cell>
          <cell r="F72" t="str">
            <v>1010</v>
          </cell>
          <cell r="G72" t="str">
            <v/>
          </cell>
          <cell r="H72" t="str">
            <v>4700001034</v>
          </cell>
          <cell r="I72" t="str">
            <v>1419644</v>
          </cell>
          <cell r="J72" t="str">
            <v>GR goods receipt</v>
          </cell>
        </row>
        <row r="73">
          <cell r="A73" t="str">
            <v>1100000402</v>
          </cell>
          <cell r="B73" t="str">
            <v>8003783</v>
          </cell>
          <cell r="C73" t="str">
            <v>PIBA-3</v>
          </cell>
          <cell r="D73" t="str">
            <v>1001</v>
          </cell>
          <cell r="E73" t="str">
            <v>101</v>
          </cell>
          <cell r="F73" t="str">
            <v>1010</v>
          </cell>
          <cell r="G73" t="str">
            <v/>
          </cell>
          <cell r="H73" t="str">
            <v>4700001164</v>
          </cell>
          <cell r="I73" t="str">
            <v>1419656</v>
          </cell>
          <cell r="J73" t="str">
            <v>GR goods receipt</v>
          </cell>
        </row>
        <row r="74">
          <cell r="A74" t="str">
            <v>1100000402</v>
          </cell>
          <cell r="B74" t="str">
            <v>8003783</v>
          </cell>
          <cell r="C74" t="str">
            <v>PIBA-3</v>
          </cell>
          <cell r="D74" t="str">
            <v>1001</v>
          </cell>
          <cell r="E74" t="str">
            <v>101</v>
          </cell>
          <cell r="F74" t="str">
            <v>1010</v>
          </cell>
          <cell r="G74" t="str">
            <v/>
          </cell>
          <cell r="H74" t="str">
            <v>4700001164</v>
          </cell>
          <cell r="I74" t="str">
            <v>1424172</v>
          </cell>
          <cell r="J74" t="str">
            <v>GR goods receipt</v>
          </cell>
        </row>
        <row r="75">
          <cell r="A75" t="str">
            <v>1100000402</v>
          </cell>
          <cell r="B75" t="str">
            <v>8003783</v>
          </cell>
          <cell r="C75" t="str">
            <v>PIBA-3</v>
          </cell>
          <cell r="D75" t="str">
            <v>1001</v>
          </cell>
          <cell r="E75" t="str">
            <v>101</v>
          </cell>
          <cell r="F75" t="str">
            <v>1010</v>
          </cell>
          <cell r="G75" t="str">
            <v/>
          </cell>
          <cell r="H75" t="str">
            <v>4700001164</v>
          </cell>
          <cell r="I75" t="str">
            <v>1424173</v>
          </cell>
          <cell r="J75" t="str">
            <v>GR goods receipt</v>
          </cell>
        </row>
        <row r="76">
          <cell r="A76" t="str">
            <v>1100000402</v>
          </cell>
          <cell r="B76" t="str">
            <v>8006474</v>
          </cell>
          <cell r="C76" t="str">
            <v>MIDAZOLAM (STEP MDZ-IV)</v>
          </cell>
          <cell r="D76" t="str">
            <v>1001</v>
          </cell>
          <cell r="E76" t="str">
            <v>101</v>
          </cell>
          <cell r="F76" t="str">
            <v>1010</v>
          </cell>
          <cell r="G76" t="str">
            <v/>
          </cell>
          <cell r="H76" t="str">
            <v>4700001098</v>
          </cell>
          <cell r="I76" t="str">
            <v>1415697</v>
          </cell>
          <cell r="J76" t="str">
            <v>GR goods receipt</v>
          </cell>
        </row>
        <row r="77">
          <cell r="A77" t="str">
            <v>1100000402</v>
          </cell>
          <cell r="B77" t="str">
            <v>8006474</v>
          </cell>
          <cell r="C77" t="str">
            <v>MIDAZOLAM (STEP MDZ-IV)</v>
          </cell>
          <cell r="D77" t="str">
            <v>1001</v>
          </cell>
          <cell r="E77" t="str">
            <v>101</v>
          </cell>
          <cell r="F77" t="str">
            <v>1010</v>
          </cell>
          <cell r="G77" t="str">
            <v/>
          </cell>
          <cell r="H77" t="str">
            <v>4700001098</v>
          </cell>
          <cell r="I77" t="str">
            <v>1423749</v>
          </cell>
          <cell r="J77" t="str">
            <v>GR goods receipt</v>
          </cell>
        </row>
        <row r="78">
          <cell r="A78" t="str">
            <v>1100000402</v>
          </cell>
          <cell r="B78" t="str">
            <v>8006474</v>
          </cell>
          <cell r="C78" t="str">
            <v>MIDAZOLAM (STEP MDZ-IV)</v>
          </cell>
          <cell r="D78" t="str">
            <v>1001</v>
          </cell>
          <cell r="E78" t="str">
            <v>101</v>
          </cell>
          <cell r="F78" t="str">
            <v>1010</v>
          </cell>
          <cell r="G78" t="str">
            <v/>
          </cell>
          <cell r="H78" t="str">
            <v>4700001098</v>
          </cell>
          <cell r="I78" t="str">
            <v>1423750</v>
          </cell>
          <cell r="J78" t="str">
            <v>GR goods receipt</v>
          </cell>
        </row>
        <row r="79">
          <cell r="A79" t="str">
            <v>1100000402</v>
          </cell>
          <cell r="B79" t="str">
            <v>8006474</v>
          </cell>
          <cell r="C79" t="str">
            <v>MIDAZOLAM (STEP MDZ-IV)</v>
          </cell>
          <cell r="D79" t="str">
            <v>1001</v>
          </cell>
          <cell r="E79" t="str">
            <v>101</v>
          </cell>
          <cell r="F79" t="str">
            <v>1010</v>
          </cell>
          <cell r="G79" t="str">
            <v/>
          </cell>
          <cell r="H79" t="str">
            <v>4700001098</v>
          </cell>
          <cell r="I79" t="str">
            <v>1423751</v>
          </cell>
          <cell r="J79" t="str">
            <v>GR goods receipt</v>
          </cell>
        </row>
        <row r="80">
          <cell r="A80" t="str">
            <v>1100000402</v>
          </cell>
          <cell r="B80" t="str">
            <v>8006474</v>
          </cell>
          <cell r="C80" t="str">
            <v>MIDAZOLAM (STEP MDZ-IV)</v>
          </cell>
          <cell r="D80" t="str">
            <v>1001</v>
          </cell>
          <cell r="E80" t="str">
            <v>101</v>
          </cell>
          <cell r="F80" t="str">
            <v>1010</v>
          </cell>
          <cell r="G80" t="str">
            <v/>
          </cell>
          <cell r="H80" t="str">
            <v>4700001098</v>
          </cell>
          <cell r="I80" t="str">
            <v>1424442</v>
          </cell>
          <cell r="J80" t="str">
            <v>GR goods receipt</v>
          </cell>
        </row>
        <row r="81">
          <cell r="A81" t="str">
            <v>1100000402</v>
          </cell>
          <cell r="B81" t="str">
            <v>8006474</v>
          </cell>
          <cell r="C81" t="str">
            <v>MIDAZOLAM (STEP MDZ-IV)</v>
          </cell>
          <cell r="D81" t="str">
            <v>1001</v>
          </cell>
          <cell r="E81" t="str">
            <v>101</v>
          </cell>
          <cell r="F81" t="str">
            <v>1010</v>
          </cell>
          <cell r="G81" t="str">
            <v/>
          </cell>
          <cell r="H81" t="str">
            <v>4700001098</v>
          </cell>
          <cell r="I81" t="str">
            <v>1424443</v>
          </cell>
          <cell r="J81" t="str">
            <v>GR goods receipt</v>
          </cell>
        </row>
        <row r="82">
          <cell r="A82" t="str">
            <v>1100000402</v>
          </cell>
          <cell r="B82" t="str">
            <v>8006474</v>
          </cell>
          <cell r="C82" t="str">
            <v>MIDAZOLAM (STEP MDZ-IV)</v>
          </cell>
          <cell r="D82" t="str">
            <v>1001</v>
          </cell>
          <cell r="E82" t="str">
            <v>101</v>
          </cell>
          <cell r="F82" t="str">
            <v>1010</v>
          </cell>
          <cell r="G82" t="str">
            <v/>
          </cell>
          <cell r="H82" t="str">
            <v>4700001098</v>
          </cell>
          <cell r="I82" t="str">
            <v>1424444</v>
          </cell>
          <cell r="J82" t="str">
            <v>GR goods receipt</v>
          </cell>
        </row>
        <row r="83">
          <cell r="A83" t="str">
            <v>1100000402</v>
          </cell>
          <cell r="B83" t="str">
            <v>8006877</v>
          </cell>
          <cell r="C83" t="str">
            <v>ETB-1 (EZETIMIBE)</v>
          </cell>
          <cell r="D83" t="str">
            <v>1001</v>
          </cell>
          <cell r="E83" t="str">
            <v>102</v>
          </cell>
          <cell r="F83" t="str">
            <v>1010</v>
          </cell>
          <cell r="G83" t="str">
            <v/>
          </cell>
          <cell r="H83" t="str">
            <v>4700000560</v>
          </cell>
          <cell r="I83" t="str">
            <v>1420836</v>
          </cell>
          <cell r="J83" t="str">
            <v>GR for PO   reversal</v>
          </cell>
        </row>
        <row r="84">
          <cell r="A84" t="str">
            <v>1100000402</v>
          </cell>
          <cell r="B84" t="str">
            <v>8006877</v>
          </cell>
          <cell r="C84" t="str">
            <v>ETB-1 (EZETIMIBE)</v>
          </cell>
          <cell r="D84" t="str">
            <v>1001</v>
          </cell>
          <cell r="E84" t="str">
            <v>101</v>
          </cell>
          <cell r="F84" t="str">
            <v>1010</v>
          </cell>
          <cell r="G84" t="str">
            <v/>
          </cell>
          <cell r="H84" t="str">
            <v>4700000560</v>
          </cell>
          <cell r="I84" t="str">
            <v>1420836</v>
          </cell>
          <cell r="J84" t="str">
            <v>GR goods receipt</v>
          </cell>
        </row>
        <row r="85">
          <cell r="A85" t="str">
            <v>1100000402</v>
          </cell>
          <cell r="B85" t="str">
            <v>8006877</v>
          </cell>
          <cell r="C85" t="str">
            <v>ETB-1 (EZETIMIBE)</v>
          </cell>
          <cell r="D85" t="str">
            <v>1001</v>
          </cell>
          <cell r="E85" t="str">
            <v>102</v>
          </cell>
          <cell r="F85" t="str">
            <v>1010</v>
          </cell>
          <cell r="G85" t="str">
            <v/>
          </cell>
          <cell r="H85" t="str">
            <v>4700000560</v>
          </cell>
          <cell r="I85" t="str">
            <v>1420838</v>
          </cell>
          <cell r="J85" t="str">
            <v>GR for PO   reversal</v>
          </cell>
        </row>
        <row r="86">
          <cell r="A86" t="str">
            <v>1100000402</v>
          </cell>
          <cell r="B86" t="str">
            <v>8006877</v>
          </cell>
          <cell r="C86" t="str">
            <v>ETB-1 (EZETIMIBE)</v>
          </cell>
          <cell r="D86" t="str">
            <v>1001</v>
          </cell>
          <cell r="E86" t="str">
            <v>101</v>
          </cell>
          <cell r="F86" t="str">
            <v>1010</v>
          </cell>
          <cell r="G86" t="str">
            <v/>
          </cell>
          <cell r="H86" t="str">
            <v>4700000560</v>
          </cell>
          <cell r="I86" t="str">
            <v>1420838</v>
          </cell>
          <cell r="J86" t="str">
            <v>GR goods receipt</v>
          </cell>
        </row>
        <row r="87">
          <cell r="A87" t="str">
            <v>1100000402</v>
          </cell>
          <cell r="B87" t="str">
            <v>8006877</v>
          </cell>
          <cell r="C87" t="str">
            <v>ETB-1 (EZETIMIBE)</v>
          </cell>
          <cell r="D87" t="str">
            <v>1001</v>
          </cell>
          <cell r="E87" t="str">
            <v>101</v>
          </cell>
          <cell r="F87" t="str">
            <v>1010</v>
          </cell>
          <cell r="G87" t="str">
            <v/>
          </cell>
          <cell r="H87" t="str">
            <v>4700000560</v>
          </cell>
          <cell r="I87" t="str">
            <v>1421007</v>
          </cell>
          <cell r="J87" t="str">
            <v>GR goods receipt</v>
          </cell>
        </row>
        <row r="88">
          <cell r="A88" t="str">
            <v>1100000402</v>
          </cell>
          <cell r="B88" t="str">
            <v>8006877</v>
          </cell>
          <cell r="C88" t="str">
            <v>ETB-1 (EZETIMIBE)</v>
          </cell>
          <cell r="D88" t="str">
            <v>1001</v>
          </cell>
          <cell r="E88" t="str">
            <v>101</v>
          </cell>
          <cell r="F88" t="str">
            <v>1010</v>
          </cell>
          <cell r="G88" t="str">
            <v/>
          </cell>
          <cell r="H88" t="str">
            <v>4700000560</v>
          </cell>
          <cell r="I88" t="str">
            <v>1421008</v>
          </cell>
          <cell r="J88" t="str">
            <v>GR goods receipt</v>
          </cell>
        </row>
        <row r="89">
          <cell r="A89" t="str">
            <v>1100000402</v>
          </cell>
          <cell r="B89" t="str">
            <v>8006883</v>
          </cell>
          <cell r="C89" t="str">
            <v>ETB-4A (EZETIMIBE)</v>
          </cell>
          <cell r="D89" t="str">
            <v>1001</v>
          </cell>
          <cell r="E89" t="str">
            <v>101</v>
          </cell>
          <cell r="F89" t="str">
            <v>1010</v>
          </cell>
          <cell r="G89" t="str">
            <v/>
          </cell>
          <cell r="H89" t="str">
            <v>4700000560</v>
          </cell>
          <cell r="I89" t="str">
            <v>1420837</v>
          </cell>
          <cell r="J89" t="str">
            <v>GR goods receipt</v>
          </cell>
        </row>
        <row r="90">
          <cell r="A90" t="str">
            <v>1100000402</v>
          </cell>
          <cell r="B90" t="str">
            <v>8006883</v>
          </cell>
          <cell r="C90" t="str">
            <v>ETB-4A (EZETIMIBE)</v>
          </cell>
          <cell r="D90" t="str">
            <v>1001</v>
          </cell>
          <cell r="E90" t="str">
            <v>102</v>
          </cell>
          <cell r="F90" t="str">
            <v>1010</v>
          </cell>
          <cell r="G90" t="str">
            <v/>
          </cell>
          <cell r="H90" t="str">
            <v>4700000560</v>
          </cell>
          <cell r="I90" t="str">
            <v>1420837</v>
          </cell>
          <cell r="J90" t="str">
            <v>GR for PO   reversal</v>
          </cell>
        </row>
        <row r="91">
          <cell r="A91" t="str">
            <v>1100000402</v>
          </cell>
          <cell r="B91" t="str">
            <v>8006883</v>
          </cell>
          <cell r="C91" t="str">
            <v>ETB-4A (EZETIMIBE)</v>
          </cell>
          <cell r="D91" t="str">
            <v>1001</v>
          </cell>
          <cell r="E91" t="str">
            <v>101</v>
          </cell>
          <cell r="F91" t="str">
            <v>1010</v>
          </cell>
          <cell r="G91" t="str">
            <v/>
          </cell>
          <cell r="H91" t="str">
            <v>4700000560</v>
          </cell>
          <cell r="I91" t="str">
            <v>1421006</v>
          </cell>
          <cell r="J91" t="str">
            <v>GR goods receipt</v>
          </cell>
        </row>
        <row r="92">
          <cell r="A92" t="str">
            <v>1100000402</v>
          </cell>
          <cell r="B92" t="str">
            <v>8007222</v>
          </cell>
          <cell r="C92" t="str">
            <v>FMT-4</v>
          </cell>
          <cell r="D92" t="str">
            <v>1001</v>
          </cell>
          <cell r="E92" t="str">
            <v>101</v>
          </cell>
          <cell r="F92" t="str">
            <v>1010</v>
          </cell>
          <cell r="G92" t="str">
            <v/>
          </cell>
          <cell r="H92" t="str">
            <v>4700001221</v>
          </cell>
          <cell r="I92" t="str">
            <v>1416759</v>
          </cell>
          <cell r="J92" t="str">
            <v>GR goods receipt</v>
          </cell>
        </row>
        <row r="93">
          <cell r="A93" t="str">
            <v>1100000402</v>
          </cell>
          <cell r="B93" t="str">
            <v>8007222</v>
          </cell>
          <cell r="C93" t="str">
            <v>FMT-4</v>
          </cell>
          <cell r="D93" t="str">
            <v>1001</v>
          </cell>
          <cell r="E93" t="str">
            <v>101</v>
          </cell>
          <cell r="F93" t="str">
            <v>1010</v>
          </cell>
          <cell r="G93" t="str">
            <v/>
          </cell>
          <cell r="H93" t="str">
            <v>4700001221</v>
          </cell>
          <cell r="I93" t="str">
            <v>1418156</v>
          </cell>
          <cell r="J93" t="str">
            <v>GR goods receipt</v>
          </cell>
        </row>
        <row r="94">
          <cell r="A94" t="str">
            <v>1100000402</v>
          </cell>
          <cell r="B94" t="str">
            <v>8007222</v>
          </cell>
          <cell r="C94" t="str">
            <v>FMT-4</v>
          </cell>
          <cell r="D94" t="str">
            <v>1001</v>
          </cell>
          <cell r="E94" t="str">
            <v>101</v>
          </cell>
          <cell r="F94" t="str">
            <v>1010</v>
          </cell>
          <cell r="G94" t="str">
            <v/>
          </cell>
          <cell r="H94" t="str">
            <v>4700001221</v>
          </cell>
          <cell r="I94" t="str">
            <v>1418692</v>
          </cell>
          <cell r="J94" t="str">
            <v>GR goods receipt</v>
          </cell>
        </row>
        <row r="95">
          <cell r="A95" t="str">
            <v>1100000402</v>
          </cell>
          <cell r="B95" t="str">
            <v>8006004</v>
          </cell>
          <cell r="C95" t="str">
            <v>GA-1</v>
          </cell>
          <cell r="D95" t="str">
            <v>1001</v>
          </cell>
          <cell r="E95" t="str">
            <v>101</v>
          </cell>
          <cell r="F95" t="str">
            <v>1020</v>
          </cell>
          <cell r="G95" t="str">
            <v/>
          </cell>
          <cell r="H95" t="str">
            <v>4700001013</v>
          </cell>
          <cell r="I95" t="str">
            <v>1418429</v>
          </cell>
          <cell r="J95" t="str">
            <v>GR goods receipt</v>
          </cell>
        </row>
        <row r="96">
          <cell r="A96" t="str">
            <v>1100000402</v>
          </cell>
          <cell r="B96" t="str">
            <v>8006004</v>
          </cell>
          <cell r="C96" t="str">
            <v>GA-1</v>
          </cell>
          <cell r="D96" t="str">
            <v>1001</v>
          </cell>
          <cell r="E96" t="str">
            <v>101</v>
          </cell>
          <cell r="F96" t="str">
            <v>1020</v>
          </cell>
          <cell r="G96" t="str">
            <v/>
          </cell>
          <cell r="H96" t="str">
            <v>4700001013</v>
          </cell>
          <cell r="I96" t="str">
            <v>1418431</v>
          </cell>
          <cell r="J96" t="str">
            <v>GR goods receipt</v>
          </cell>
        </row>
        <row r="97">
          <cell r="A97" t="str">
            <v>1100000402</v>
          </cell>
          <cell r="B97" t="str">
            <v>8006004</v>
          </cell>
          <cell r="C97" t="str">
            <v>GA-1</v>
          </cell>
          <cell r="D97" t="str">
            <v>1001</v>
          </cell>
          <cell r="E97" t="str">
            <v>101</v>
          </cell>
          <cell r="F97" t="str">
            <v>1020</v>
          </cell>
          <cell r="G97" t="str">
            <v/>
          </cell>
          <cell r="H97" t="str">
            <v>4700001013</v>
          </cell>
          <cell r="I97" t="str">
            <v>1418432</v>
          </cell>
          <cell r="J97" t="str">
            <v>GR goods receipt</v>
          </cell>
        </row>
        <row r="98">
          <cell r="A98" t="str">
            <v>1100000402</v>
          </cell>
          <cell r="B98" t="str">
            <v>8006004</v>
          </cell>
          <cell r="C98" t="str">
            <v>GA-1</v>
          </cell>
          <cell r="D98" t="str">
            <v>1001</v>
          </cell>
          <cell r="E98" t="str">
            <v>101</v>
          </cell>
          <cell r="F98" t="str">
            <v>1020</v>
          </cell>
          <cell r="G98" t="str">
            <v/>
          </cell>
          <cell r="H98" t="str">
            <v>4700001013</v>
          </cell>
          <cell r="I98" t="str">
            <v>1418433</v>
          </cell>
          <cell r="J98" t="str">
            <v>GR goods receipt</v>
          </cell>
        </row>
        <row r="99">
          <cell r="A99" t="str">
            <v>1100000402</v>
          </cell>
          <cell r="B99" t="str">
            <v>8006357</v>
          </cell>
          <cell r="C99" t="str">
            <v>Cipro-VII</v>
          </cell>
          <cell r="D99" t="str">
            <v>1001</v>
          </cell>
          <cell r="E99" t="str">
            <v>101</v>
          </cell>
          <cell r="F99" t="str">
            <v>1020</v>
          </cell>
          <cell r="G99" t="str">
            <v/>
          </cell>
          <cell r="H99" t="str">
            <v>4700001218</v>
          </cell>
          <cell r="I99" t="str">
            <v>1415762</v>
          </cell>
          <cell r="J99" t="str">
            <v>GR goods receipt</v>
          </cell>
        </row>
        <row r="100">
          <cell r="A100" t="str">
            <v>1100000402</v>
          </cell>
          <cell r="B100" t="str">
            <v>8006357</v>
          </cell>
          <cell r="C100" t="str">
            <v>Cipro-VII</v>
          </cell>
          <cell r="D100" t="str">
            <v>1001</v>
          </cell>
          <cell r="E100" t="str">
            <v>101</v>
          </cell>
          <cell r="F100" t="str">
            <v>1020</v>
          </cell>
          <cell r="G100" t="str">
            <v/>
          </cell>
          <cell r="H100" t="str">
            <v>4700001218</v>
          </cell>
          <cell r="I100" t="str">
            <v>1415763</v>
          </cell>
          <cell r="J100" t="str">
            <v>GR goods receipt</v>
          </cell>
        </row>
        <row r="101">
          <cell r="A101" t="str">
            <v>1100000402</v>
          </cell>
          <cell r="B101" t="str">
            <v>8006357</v>
          </cell>
          <cell r="C101" t="str">
            <v>Cipro-VII</v>
          </cell>
          <cell r="D101" t="str">
            <v>1001</v>
          </cell>
          <cell r="E101" t="str">
            <v>101</v>
          </cell>
          <cell r="F101" t="str">
            <v>1020</v>
          </cell>
          <cell r="G101" t="str">
            <v/>
          </cell>
          <cell r="H101" t="str">
            <v>4700001218</v>
          </cell>
          <cell r="I101" t="str">
            <v>1417153</v>
          </cell>
          <cell r="J101" t="str">
            <v>GR goods receipt</v>
          </cell>
        </row>
        <row r="102">
          <cell r="A102" t="str">
            <v>1100000402</v>
          </cell>
          <cell r="B102" t="str">
            <v>8006357</v>
          </cell>
          <cell r="C102" t="str">
            <v>Cipro-VII</v>
          </cell>
          <cell r="D102" t="str">
            <v>1001</v>
          </cell>
          <cell r="E102" t="str">
            <v>101</v>
          </cell>
          <cell r="F102" t="str">
            <v>1020</v>
          </cell>
          <cell r="G102" t="str">
            <v/>
          </cell>
          <cell r="H102" t="str">
            <v>4700001218</v>
          </cell>
          <cell r="I102" t="str">
            <v>1417154</v>
          </cell>
          <cell r="J102" t="str">
            <v>GR goods receipt</v>
          </cell>
        </row>
        <row r="103">
          <cell r="A103" t="str">
            <v>1100000402</v>
          </cell>
          <cell r="B103" t="str">
            <v>8006357</v>
          </cell>
          <cell r="C103" t="str">
            <v>Cipro-VII</v>
          </cell>
          <cell r="D103" t="str">
            <v>1001</v>
          </cell>
          <cell r="E103" t="str">
            <v>101</v>
          </cell>
          <cell r="F103" t="str">
            <v>1020</v>
          </cell>
          <cell r="G103" t="str">
            <v/>
          </cell>
          <cell r="H103" t="str">
            <v>4700001218</v>
          </cell>
          <cell r="I103" t="str">
            <v>1420448</v>
          </cell>
          <cell r="J103" t="str">
            <v>GR goods receipt</v>
          </cell>
        </row>
        <row r="104">
          <cell r="A104" t="str">
            <v>1100000402</v>
          </cell>
          <cell r="B104" t="str">
            <v>8006357</v>
          </cell>
          <cell r="C104" t="str">
            <v>Cipro-VII</v>
          </cell>
          <cell r="D104" t="str">
            <v>1001</v>
          </cell>
          <cell r="E104" t="str">
            <v>101</v>
          </cell>
          <cell r="F104" t="str">
            <v>1020</v>
          </cell>
          <cell r="G104" t="str">
            <v/>
          </cell>
          <cell r="H104" t="str">
            <v>4700001218</v>
          </cell>
          <cell r="I104" t="str">
            <v>1420449</v>
          </cell>
          <cell r="J104" t="str">
            <v>GR goods receipt</v>
          </cell>
        </row>
        <row r="105">
          <cell r="A105" t="str">
            <v>1100000402</v>
          </cell>
          <cell r="B105" t="str">
            <v>8006357</v>
          </cell>
          <cell r="C105" t="str">
            <v>Cipro-VII</v>
          </cell>
          <cell r="D105" t="str">
            <v>1001</v>
          </cell>
          <cell r="E105" t="str">
            <v>101</v>
          </cell>
          <cell r="F105" t="str">
            <v>1020</v>
          </cell>
          <cell r="G105" t="str">
            <v/>
          </cell>
          <cell r="H105" t="str">
            <v>4700001218</v>
          </cell>
          <cell r="I105" t="str">
            <v>1420452</v>
          </cell>
          <cell r="J105" t="str">
            <v>GR goods receipt</v>
          </cell>
        </row>
        <row r="106">
          <cell r="A106" t="str">
            <v>1100000402</v>
          </cell>
          <cell r="B106" t="str">
            <v>8006357</v>
          </cell>
          <cell r="C106" t="str">
            <v>Cipro-VII</v>
          </cell>
          <cell r="D106" t="str">
            <v>1001</v>
          </cell>
          <cell r="E106" t="str">
            <v>101</v>
          </cell>
          <cell r="F106" t="str">
            <v>1020</v>
          </cell>
          <cell r="G106" t="str">
            <v/>
          </cell>
          <cell r="H106" t="str">
            <v>4700001218</v>
          </cell>
          <cell r="I106" t="str">
            <v>1420453</v>
          </cell>
          <cell r="J106" t="str">
            <v>GR goods receipt</v>
          </cell>
        </row>
        <row r="107">
          <cell r="A107" t="str">
            <v>1100000402</v>
          </cell>
          <cell r="B107" t="str">
            <v>8006357</v>
          </cell>
          <cell r="C107" t="str">
            <v>Cipro-VII</v>
          </cell>
          <cell r="D107" t="str">
            <v>1001</v>
          </cell>
          <cell r="E107" t="str">
            <v>101</v>
          </cell>
          <cell r="F107" t="str">
            <v>1020</v>
          </cell>
          <cell r="G107" t="str">
            <v/>
          </cell>
          <cell r="H107" t="str">
            <v>4700001218</v>
          </cell>
          <cell r="I107" t="str">
            <v>1422277</v>
          </cell>
          <cell r="J107" t="str">
            <v>GR goods receipt</v>
          </cell>
        </row>
        <row r="108">
          <cell r="A108" t="str">
            <v>1100000402</v>
          </cell>
          <cell r="B108" t="str">
            <v>8006357</v>
          </cell>
          <cell r="C108" t="str">
            <v>Cipro-VII</v>
          </cell>
          <cell r="D108" t="str">
            <v>1001</v>
          </cell>
          <cell r="E108" t="str">
            <v>101</v>
          </cell>
          <cell r="F108" t="str">
            <v>1020</v>
          </cell>
          <cell r="G108" t="str">
            <v/>
          </cell>
          <cell r="H108" t="str">
            <v>4700001218</v>
          </cell>
          <cell r="I108" t="str">
            <v>1422278</v>
          </cell>
          <cell r="J108" t="str">
            <v>GR goods receipt</v>
          </cell>
        </row>
        <row r="112">
          <cell r="A112" t="str">
            <v>1100000498</v>
          </cell>
          <cell r="B112" t="str">
            <v>3002947</v>
          </cell>
          <cell r="C112" t="str">
            <v>RHODIUM OCTANOATE(DIMER)</v>
          </cell>
          <cell r="D112" t="str">
            <v>1001</v>
          </cell>
          <cell r="E112" t="str">
            <v>101</v>
          </cell>
          <cell r="F112" t="str">
            <v>1000</v>
          </cell>
          <cell r="G112" t="str">
            <v/>
          </cell>
          <cell r="H112" t="str">
            <v>4500008699</v>
          </cell>
          <cell r="I112" t="str">
            <v>1416584</v>
          </cell>
          <cell r="J112" t="str">
            <v>GR goods receipt</v>
          </cell>
        </row>
        <row r="113">
          <cell r="A113" t="str">
            <v>1100000498</v>
          </cell>
          <cell r="B113" t="str">
            <v>8202331</v>
          </cell>
          <cell r="C113" t="str">
            <v>2.5%  PDC (REPROCESSED)</v>
          </cell>
          <cell r="D113" t="str">
            <v>1001</v>
          </cell>
          <cell r="E113" t="str">
            <v>101</v>
          </cell>
          <cell r="F113" t="str">
            <v>1000</v>
          </cell>
          <cell r="G113" t="str">
            <v/>
          </cell>
          <cell r="H113" t="str">
            <v>4700001285</v>
          </cell>
          <cell r="I113" t="str">
            <v>1415233</v>
          </cell>
          <cell r="J113" t="str">
            <v>GR goods receipt</v>
          </cell>
        </row>
        <row r="114">
          <cell r="A114" t="str">
            <v>1100000498</v>
          </cell>
          <cell r="B114" t="str">
            <v>8202331</v>
          </cell>
          <cell r="C114" t="str">
            <v>2.5%  PDC (REPROCESSED)</v>
          </cell>
          <cell r="D114" t="str">
            <v>1001</v>
          </cell>
          <cell r="E114" t="str">
            <v>101</v>
          </cell>
          <cell r="F114" t="str">
            <v>1000</v>
          </cell>
          <cell r="G114" t="str">
            <v/>
          </cell>
          <cell r="H114" t="str">
            <v>4700001285</v>
          </cell>
          <cell r="I114" t="str">
            <v>1415235</v>
          </cell>
          <cell r="J114" t="str">
            <v>GR goods receipt</v>
          </cell>
        </row>
        <row r="115">
          <cell r="A115" t="str">
            <v>1100000498</v>
          </cell>
          <cell r="B115" t="str">
            <v>8202331</v>
          </cell>
          <cell r="C115" t="str">
            <v>2.5%  PDC (REPROCESSED)</v>
          </cell>
          <cell r="D115" t="str">
            <v>1001</v>
          </cell>
          <cell r="E115" t="str">
            <v>101</v>
          </cell>
          <cell r="F115" t="str">
            <v>1000</v>
          </cell>
          <cell r="G115" t="str">
            <v/>
          </cell>
          <cell r="H115" t="str">
            <v>4700001249</v>
          </cell>
          <cell r="I115" t="str">
            <v>1415235</v>
          </cell>
          <cell r="J115" t="str">
            <v>GR goods receipt</v>
          </cell>
        </row>
        <row r="116">
          <cell r="A116" t="str">
            <v>1100000498</v>
          </cell>
          <cell r="B116" t="str">
            <v>8202331</v>
          </cell>
          <cell r="C116" t="str">
            <v>2.5%  PDC (REPROCESSED)</v>
          </cell>
          <cell r="D116" t="str">
            <v>1001</v>
          </cell>
          <cell r="E116" t="str">
            <v>101</v>
          </cell>
          <cell r="F116" t="str">
            <v>1000</v>
          </cell>
          <cell r="G116" t="str">
            <v/>
          </cell>
          <cell r="H116" t="str">
            <v>4700001129</v>
          </cell>
          <cell r="I116" t="str">
            <v>1415235</v>
          </cell>
          <cell r="J116" t="str">
            <v>GR goods receipt</v>
          </cell>
        </row>
        <row r="117">
          <cell r="A117" t="str">
            <v>1100000498</v>
          </cell>
          <cell r="B117" t="str">
            <v>8202331</v>
          </cell>
          <cell r="C117" t="str">
            <v>2.5%  PDC (REPROCESSED)</v>
          </cell>
          <cell r="D117" t="str">
            <v>1001</v>
          </cell>
          <cell r="E117" t="str">
            <v>101</v>
          </cell>
          <cell r="F117" t="str">
            <v>1000</v>
          </cell>
          <cell r="G117" t="str">
            <v/>
          </cell>
          <cell r="H117" t="str">
            <v>4700001135</v>
          </cell>
          <cell r="I117" t="str">
            <v>1415235</v>
          </cell>
          <cell r="J117" t="str">
            <v>GR goods receipt</v>
          </cell>
        </row>
        <row r="118">
          <cell r="A118" t="str">
            <v>1100000498</v>
          </cell>
          <cell r="B118" t="str">
            <v>8202331</v>
          </cell>
          <cell r="C118" t="str">
            <v>2.5%  PDC (REPROCESSED)</v>
          </cell>
          <cell r="D118" t="str">
            <v>1001</v>
          </cell>
          <cell r="E118" t="str">
            <v>101</v>
          </cell>
          <cell r="F118" t="str">
            <v>1000</v>
          </cell>
          <cell r="G118" t="str">
            <v/>
          </cell>
          <cell r="H118" t="str">
            <v>4700001285</v>
          </cell>
          <cell r="I118" t="str">
            <v>1416808</v>
          </cell>
          <cell r="J118" t="str">
            <v>GR goods receipt</v>
          </cell>
        </row>
        <row r="119">
          <cell r="A119" t="str">
            <v>1100000498</v>
          </cell>
          <cell r="B119" t="str">
            <v>8202331</v>
          </cell>
          <cell r="C119" t="str">
            <v>2.5%  PDC (REPROCESSED)</v>
          </cell>
          <cell r="D119" t="str">
            <v>1001</v>
          </cell>
          <cell r="E119" t="str">
            <v>101</v>
          </cell>
          <cell r="F119" t="str">
            <v>1000</v>
          </cell>
          <cell r="G119" t="str">
            <v/>
          </cell>
          <cell r="H119" t="str">
            <v>4700001222</v>
          </cell>
          <cell r="I119" t="str">
            <v>1416808</v>
          </cell>
          <cell r="J119" t="str">
            <v>GR goods receipt</v>
          </cell>
        </row>
        <row r="120">
          <cell r="A120" t="str">
            <v>1100000498</v>
          </cell>
          <cell r="B120" t="str">
            <v>8202331</v>
          </cell>
          <cell r="C120" t="str">
            <v>2.5%  PDC (REPROCESSED)</v>
          </cell>
          <cell r="D120" t="str">
            <v>1001</v>
          </cell>
          <cell r="E120" t="str">
            <v>101</v>
          </cell>
          <cell r="F120" t="str">
            <v>1000</v>
          </cell>
          <cell r="G120" t="str">
            <v/>
          </cell>
          <cell r="H120" t="str">
            <v>4700001199</v>
          </cell>
          <cell r="I120" t="str">
            <v>1416808</v>
          </cell>
          <cell r="J120" t="str">
            <v>GR goods receipt</v>
          </cell>
        </row>
        <row r="121">
          <cell r="A121" t="str">
            <v>1100000498</v>
          </cell>
          <cell r="B121" t="str">
            <v>8202331</v>
          </cell>
          <cell r="C121" t="str">
            <v>2.5%  PDC (REPROCESSED)</v>
          </cell>
          <cell r="D121" t="str">
            <v>1001</v>
          </cell>
          <cell r="E121" t="str">
            <v>101</v>
          </cell>
          <cell r="F121" t="str">
            <v>1000</v>
          </cell>
          <cell r="G121" t="str">
            <v/>
          </cell>
          <cell r="H121" t="str">
            <v>4700001285</v>
          </cell>
          <cell r="I121" t="str">
            <v>1416809</v>
          </cell>
          <cell r="J121" t="str">
            <v>GR goods receipt</v>
          </cell>
        </row>
        <row r="122">
          <cell r="A122" t="str">
            <v>1100000498</v>
          </cell>
          <cell r="B122" t="str">
            <v>8202331</v>
          </cell>
          <cell r="C122" t="str">
            <v>2.5%  PDC (REPROCESSED)</v>
          </cell>
          <cell r="D122" t="str">
            <v>1001</v>
          </cell>
          <cell r="E122" t="str">
            <v>101</v>
          </cell>
          <cell r="F122" t="str">
            <v>1000</v>
          </cell>
          <cell r="G122" t="str">
            <v/>
          </cell>
          <cell r="H122" t="str">
            <v>4700001313</v>
          </cell>
          <cell r="I122" t="str">
            <v>1416809</v>
          </cell>
          <cell r="J122" t="str">
            <v>GR goods receipt</v>
          </cell>
        </row>
        <row r="123">
          <cell r="A123" t="str">
            <v>1100000498</v>
          </cell>
          <cell r="B123" t="str">
            <v>8202744</v>
          </cell>
          <cell r="C123" t="str">
            <v>10% pdc type 10210A(reprocessed)</v>
          </cell>
          <cell r="D123" t="str">
            <v>1001</v>
          </cell>
          <cell r="E123" t="str">
            <v>101</v>
          </cell>
          <cell r="F123" t="str">
            <v>1000</v>
          </cell>
          <cell r="G123" t="str">
            <v/>
          </cell>
          <cell r="H123" t="str">
            <v>4700001350</v>
          </cell>
          <cell r="I123" t="str">
            <v>1420053</v>
          </cell>
          <cell r="J123" t="str">
            <v>GR goods receipt</v>
          </cell>
        </row>
        <row r="124">
          <cell r="A124" t="str">
            <v>1100000498</v>
          </cell>
          <cell r="B124" t="str">
            <v>8202744</v>
          </cell>
          <cell r="C124" t="str">
            <v>10% pdc type 10210A(reprocessed)</v>
          </cell>
          <cell r="D124" t="str">
            <v>1001</v>
          </cell>
          <cell r="E124" t="str">
            <v>101</v>
          </cell>
          <cell r="F124" t="str">
            <v>1000</v>
          </cell>
          <cell r="G124" t="str">
            <v/>
          </cell>
          <cell r="H124" t="str">
            <v>4700001233</v>
          </cell>
          <cell r="I124" t="str">
            <v>1420053</v>
          </cell>
          <cell r="J124" t="str">
            <v>GR goods receipt</v>
          </cell>
        </row>
        <row r="125">
          <cell r="A125" t="str">
            <v>1100000498</v>
          </cell>
          <cell r="B125" t="str">
            <v>8202744</v>
          </cell>
          <cell r="C125" t="str">
            <v>10% pdc type 10210A(reprocessed)</v>
          </cell>
          <cell r="D125" t="str">
            <v>1001</v>
          </cell>
          <cell r="E125" t="str">
            <v>101</v>
          </cell>
          <cell r="F125" t="str">
            <v>1000</v>
          </cell>
          <cell r="G125" t="str">
            <v/>
          </cell>
          <cell r="H125" t="str">
            <v>4700001279</v>
          </cell>
          <cell r="I125" t="str">
            <v>1420053</v>
          </cell>
          <cell r="J125" t="str">
            <v>GR goods receipt</v>
          </cell>
        </row>
        <row r="126">
          <cell r="A126" t="str">
            <v>1100000498</v>
          </cell>
          <cell r="B126" t="str">
            <v>8202745</v>
          </cell>
          <cell r="C126" t="str">
            <v>10% pdc Type RD-228(reprocessed)</v>
          </cell>
          <cell r="D126" t="str">
            <v>1001</v>
          </cell>
          <cell r="E126" t="str">
            <v>101</v>
          </cell>
          <cell r="F126" t="str">
            <v>1000</v>
          </cell>
          <cell r="G126" t="str">
            <v/>
          </cell>
          <cell r="H126" t="str">
            <v>4700001214</v>
          </cell>
          <cell r="I126" t="str">
            <v>1422518</v>
          </cell>
          <cell r="J126" t="str">
            <v>GR goods receipt</v>
          </cell>
        </row>
        <row r="127">
          <cell r="A127" t="str">
            <v>1100000498</v>
          </cell>
          <cell r="B127" t="str">
            <v>8202745</v>
          </cell>
          <cell r="C127" t="str">
            <v>10% pdc Type RD-228(reprocessed)</v>
          </cell>
          <cell r="D127" t="str">
            <v>1001</v>
          </cell>
          <cell r="E127" t="str">
            <v>101</v>
          </cell>
          <cell r="F127" t="str">
            <v>1000</v>
          </cell>
          <cell r="G127" t="str">
            <v/>
          </cell>
          <cell r="H127" t="str">
            <v>4700001354</v>
          </cell>
          <cell r="I127" t="str">
            <v>1422518</v>
          </cell>
          <cell r="J127" t="str">
            <v>GR goods receipt</v>
          </cell>
        </row>
        <row r="128">
          <cell r="A128" t="str">
            <v>1100000498</v>
          </cell>
          <cell r="B128" t="str">
            <v>8202756</v>
          </cell>
          <cell r="C128" t="str">
            <v>RHODIUM TRICHLORIDE TRIHYDRATE-39%(Rep.)</v>
          </cell>
          <cell r="D128" t="str">
            <v>1001</v>
          </cell>
          <cell r="E128" t="str">
            <v>102</v>
          </cell>
          <cell r="F128" t="str">
            <v>1010</v>
          </cell>
          <cell r="G128" t="str">
            <v/>
          </cell>
          <cell r="H128" t="str">
            <v>4700000970</v>
          </cell>
          <cell r="I128" t="str">
            <v>1420741</v>
          </cell>
          <cell r="J128" t="str">
            <v>GR for PO   reversal</v>
          </cell>
        </row>
        <row r="129">
          <cell r="A129" t="str">
            <v>1100000498</v>
          </cell>
          <cell r="B129" t="str">
            <v>8202756</v>
          </cell>
          <cell r="C129" t="str">
            <v>RHODIUM TRICHLORIDE TRIHYDRATE-39%(Rep.)</v>
          </cell>
          <cell r="D129" t="str">
            <v>1001</v>
          </cell>
          <cell r="E129" t="str">
            <v>101</v>
          </cell>
          <cell r="F129" t="str">
            <v>1010</v>
          </cell>
          <cell r="G129" t="str">
            <v/>
          </cell>
          <cell r="H129" t="str">
            <v>4700000970</v>
          </cell>
          <cell r="I129" t="str">
            <v>1420741</v>
          </cell>
          <cell r="J129" t="str">
            <v>GR goods receipt</v>
          </cell>
        </row>
        <row r="130">
          <cell r="A130" t="str">
            <v>1100000498</v>
          </cell>
          <cell r="B130" t="str">
            <v>8202756</v>
          </cell>
          <cell r="C130" t="str">
            <v>RHODIUM TRICHLORIDE TRIHYDRATE-39%(Rep.)</v>
          </cell>
          <cell r="D130" t="str">
            <v>1001</v>
          </cell>
          <cell r="E130" t="str">
            <v>102</v>
          </cell>
          <cell r="F130" t="str">
            <v>1010</v>
          </cell>
          <cell r="G130" t="str">
            <v/>
          </cell>
          <cell r="H130" t="str">
            <v>4700001058</v>
          </cell>
          <cell r="I130" t="str">
            <v>1420742</v>
          </cell>
          <cell r="J130" t="str">
            <v>GR for PO   reversal</v>
          </cell>
        </row>
        <row r="131">
          <cell r="A131" t="str">
            <v>1100000498</v>
          </cell>
          <cell r="B131" t="str">
            <v>8202756</v>
          </cell>
          <cell r="C131" t="str">
            <v>RHODIUM TRICHLORIDE TRIHYDRATE-39%(Rep.)</v>
          </cell>
          <cell r="D131" t="str">
            <v>1001</v>
          </cell>
          <cell r="E131" t="str">
            <v>101</v>
          </cell>
          <cell r="F131" t="str">
            <v>1010</v>
          </cell>
          <cell r="G131" t="str">
            <v/>
          </cell>
          <cell r="H131" t="str">
            <v>4700001058</v>
          </cell>
          <cell r="I131" t="str">
            <v>1420742</v>
          </cell>
          <cell r="J131" t="str">
            <v>GR goods receipt</v>
          </cell>
        </row>
        <row r="132">
          <cell r="A132" t="str">
            <v>1100000498</v>
          </cell>
          <cell r="B132" t="str">
            <v>8202756</v>
          </cell>
          <cell r="C132" t="str">
            <v>RHODIUM TRICHLORIDE TRIHYDRATE-39%(Rep.)</v>
          </cell>
          <cell r="D132" t="str">
            <v>1001</v>
          </cell>
          <cell r="E132" t="str">
            <v>101</v>
          </cell>
          <cell r="F132" t="str">
            <v>1010</v>
          </cell>
          <cell r="G132" t="str">
            <v/>
          </cell>
          <cell r="H132" t="str">
            <v>4700001058</v>
          </cell>
          <cell r="I132" t="str">
            <v>1420949</v>
          </cell>
          <cell r="J132" t="str">
            <v>GR goods receipt</v>
          </cell>
        </row>
        <row r="133">
          <cell r="A133" t="str">
            <v>1100000498</v>
          </cell>
          <cell r="B133" t="str">
            <v>8202756</v>
          </cell>
          <cell r="C133" t="str">
            <v>RHODIUM TRICHLORIDE TRIHYDRATE-39%(Rep.)</v>
          </cell>
          <cell r="D133" t="str">
            <v>1001</v>
          </cell>
          <cell r="E133" t="str">
            <v>101</v>
          </cell>
          <cell r="F133" t="str">
            <v>1010</v>
          </cell>
          <cell r="G133" t="str">
            <v/>
          </cell>
          <cell r="H133" t="str">
            <v>4700000970</v>
          </cell>
          <cell r="I133" t="str">
            <v>1420949</v>
          </cell>
          <cell r="J133" t="str">
            <v>GR goods receipt</v>
          </cell>
        </row>
        <row r="137">
          <cell r="A137" t="str">
            <v>1100000559</v>
          </cell>
          <cell r="B137" t="str">
            <v>3000011</v>
          </cell>
          <cell r="C137" t="str">
            <v>PYRIDINE HYDROBROMIDE</v>
          </cell>
          <cell r="D137" t="str">
            <v>1001</v>
          </cell>
          <cell r="E137" t="str">
            <v>101</v>
          </cell>
          <cell r="F137" t="str">
            <v>1000</v>
          </cell>
          <cell r="G137" t="str">
            <v/>
          </cell>
          <cell r="H137" t="str">
            <v>4100139333</v>
          </cell>
          <cell r="I137" t="str">
            <v>1423806</v>
          </cell>
          <cell r="J137" t="str">
            <v>GR goods receipt</v>
          </cell>
        </row>
        <row r="138">
          <cell r="A138" t="str">
            <v>1100000559</v>
          </cell>
          <cell r="B138" t="str">
            <v>3000011</v>
          </cell>
          <cell r="C138" t="str">
            <v>PYRIDINE HYDROBROMIDE</v>
          </cell>
          <cell r="D138" t="str">
            <v>1001</v>
          </cell>
          <cell r="E138" t="str">
            <v>101</v>
          </cell>
          <cell r="F138" t="str">
            <v>1000</v>
          </cell>
          <cell r="G138" t="str">
            <v/>
          </cell>
          <cell r="H138" t="str">
            <v>4100139333</v>
          </cell>
          <cell r="I138" t="str">
            <v>1423807</v>
          </cell>
          <cell r="J138" t="str">
            <v>GR goods receipt</v>
          </cell>
        </row>
        <row r="139">
          <cell r="A139" t="str">
            <v>1100000559</v>
          </cell>
          <cell r="B139" t="str">
            <v>3000011</v>
          </cell>
          <cell r="C139" t="str">
            <v>PYRIDINE HYDROBROMIDE</v>
          </cell>
          <cell r="D139" t="str">
            <v>1001</v>
          </cell>
          <cell r="E139" t="str">
            <v>101</v>
          </cell>
          <cell r="F139" t="str">
            <v>1000</v>
          </cell>
          <cell r="G139" t="str">
            <v/>
          </cell>
          <cell r="H139" t="str">
            <v>4100139333</v>
          </cell>
          <cell r="I139" t="str">
            <v>1423808</v>
          </cell>
          <cell r="J139" t="str">
            <v>GR goods receipt</v>
          </cell>
        </row>
        <row r="143">
          <cell r="A143" t="str">
            <v>1100000664</v>
          </cell>
          <cell r="B143" t="str">
            <v>3000072</v>
          </cell>
          <cell r="C143" t="str">
            <v>PARA NITRO BENZYL BROMIDE</v>
          </cell>
          <cell r="D143" t="str">
            <v>1001</v>
          </cell>
          <cell r="E143" t="str">
            <v>101</v>
          </cell>
          <cell r="F143" t="str">
            <v>1000</v>
          </cell>
          <cell r="G143" t="str">
            <v/>
          </cell>
          <cell r="H143" t="str">
            <v>4500009578</v>
          </cell>
          <cell r="I143" t="str">
            <v>1415521</v>
          </cell>
          <cell r="J143" t="str">
            <v>GR goods receipt</v>
          </cell>
        </row>
        <row r="144">
          <cell r="A144" t="str">
            <v>1100000664</v>
          </cell>
          <cell r="B144" t="str">
            <v>3000072</v>
          </cell>
          <cell r="C144" t="str">
            <v>PARA NITRO BENZYL BROMIDE</v>
          </cell>
          <cell r="D144" t="str">
            <v>1001</v>
          </cell>
          <cell r="E144" t="str">
            <v>101</v>
          </cell>
          <cell r="F144" t="str">
            <v>1000</v>
          </cell>
          <cell r="G144" t="str">
            <v/>
          </cell>
          <cell r="H144" t="str">
            <v>4500009578</v>
          </cell>
          <cell r="I144" t="str">
            <v>1415522</v>
          </cell>
          <cell r="J144" t="str">
            <v>GR goods receipt</v>
          </cell>
        </row>
        <row r="145">
          <cell r="A145" t="str">
            <v>1100000664</v>
          </cell>
          <cell r="B145" t="str">
            <v>3000072</v>
          </cell>
          <cell r="C145" t="str">
            <v>PARA NITRO BENZYL BROMIDE</v>
          </cell>
          <cell r="D145" t="str">
            <v>1001</v>
          </cell>
          <cell r="E145" t="str">
            <v>101</v>
          </cell>
          <cell r="F145" t="str">
            <v>1000</v>
          </cell>
          <cell r="G145" t="str">
            <v/>
          </cell>
          <cell r="H145" t="str">
            <v>4500009578</v>
          </cell>
          <cell r="I145" t="str">
            <v>1415523</v>
          </cell>
          <cell r="J145" t="str">
            <v>GR goods receipt</v>
          </cell>
        </row>
        <row r="146">
          <cell r="A146" t="str">
            <v>1100000664</v>
          </cell>
          <cell r="B146" t="str">
            <v>3000072</v>
          </cell>
          <cell r="C146" t="str">
            <v>PARA NITRO BENZYL BROMIDE</v>
          </cell>
          <cell r="D146" t="str">
            <v>1001</v>
          </cell>
          <cell r="E146" t="str">
            <v>101</v>
          </cell>
          <cell r="F146" t="str">
            <v>1000</v>
          </cell>
          <cell r="G146" t="str">
            <v/>
          </cell>
          <cell r="H146" t="str">
            <v>4500009578</v>
          </cell>
          <cell r="I146" t="str">
            <v>1415525</v>
          </cell>
          <cell r="J146" t="str">
            <v>GR goods receipt</v>
          </cell>
        </row>
        <row r="147">
          <cell r="A147" t="str">
            <v>1100000664</v>
          </cell>
          <cell r="B147" t="str">
            <v>3000072</v>
          </cell>
          <cell r="C147" t="str">
            <v>PARA NITRO BENZYL BROMIDE</v>
          </cell>
          <cell r="D147" t="str">
            <v>1001</v>
          </cell>
          <cell r="E147" t="str">
            <v>101</v>
          </cell>
          <cell r="F147" t="str">
            <v>1000</v>
          </cell>
          <cell r="G147" t="str">
            <v/>
          </cell>
          <cell r="H147" t="str">
            <v>4500009578</v>
          </cell>
          <cell r="I147" t="str">
            <v>1415526</v>
          </cell>
          <cell r="J147" t="str">
            <v>GR goods receipt</v>
          </cell>
        </row>
        <row r="148">
          <cell r="A148" t="str">
            <v>1100000664</v>
          </cell>
          <cell r="B148" t="str">
            <v>3000072</v>
          </cell>
          <cell r="C148" t="str">
            <v>PARA NITRO BENZYL BROMIDE</v>
          </cell>
          <cell r="D148" t="str">
            <v>1001</v>
          </cell>
          <cell r="E148" t="str">
            <v>101</v>
          </cell>
          <cell r="F148" t="str">
            <v>1000</v>
          </cell>
          <cell r="G148" t="str">
            <v/>
          </cell>
          <cell r="H148" t="str">
            <v>4500009579</v>
          </cell>
          <cell r="I148" t="str">
            <v>1423343</v>
          </cell>
          <cell r="J148" t="str">
            <v>GR goods receipt</v>
          </cell>
        </row>
        <row r="149">
          <cell r="A149" t="str">
            <v>1100000664</v>
          </cell>
          <cell r="B149" t="str">
            <v>3000072</v>
          </cell>
          <cell r="C149" t="str">
            <v>PARA NITRO BENZYL BROMIDE</v>
          </cell>
          <cell r="D149" t="str">
            <v>1001</v>
          </cell>
          <cell r="E149" t="str">
            <v>101</v>
          </cell>
          <cell r="F149" t="str">
            <v>1000</v>
          </cell>
          <cell r="G149" t="str">
            <v/>
          </cell>
          <cell r="H149" t="str">
            <v>4500009579</v>
          </cell>
          <cell r="I149" t="str">
            <v>1423344</v>
          </cell>
          <cell r="J149" t="str">
            <v>GR goods receipt</v>
          </cell>
        </row>
        <row r="150">
          <cell r="A150" t="str">
            <v>1100000664</v>
          </cell>
          <cell r="B150" t="str">
            <v>3000072</v>
          </cell>
          <cell r="C150" t="str">
            <v>PARA NITRO BENZYL BROMIDE</v>
          </cell>
          <cell r="D150" t="str">
            <v>1001</v>
          </cell>
          <cell r="E150" t="str">
            <v>101</v>
          </cell>
          <cell r="F150" t="str">
            <v>1000</v>
          </cell>
          <cell r="G150" t="str">
            <v/>
          </cell>
          <cell r="H150" t="str">
            <v>4500009579</v>
          </cell>
          <cell r="I150" t="str">
            <v>1423345</v>
          </cell>
          <cell r="J150" t="str">
            <v>GR goods receipt</v>
          </cell>
        </row>
        <row r="151">
          <cell r="A151" t="str">
            <v>1100000664</v>
          </cell>
          <cell r="B151" t="str">
            <v>3000072</v>
          </cell>
          <cell r="C151" t="str">
            <v>PARA NITRO BENZYL BROMIDE</v>
          </cell>
          <cell r="D151" t="str">
            <v>1001</v>
          </cell>
          <cell r="E151" t="str">
            <v>101</v>
          </cell>
          <cell r="F151" t="str">
            <v>1000</v>
          </cell>
          <cell r="G151" t="str">
            <v/>
          </cell>
          <cell r="H151" t="str">
            <v>4500009579</v>
          </cell>
          <cell r="I151" t="str">
            <v>1423346</v>
          </cell>
          <cell r="J151" t="str">
            <v>GR goods receipt</v>
          </cell>
        </row>
        <row r="152">
          <cell r="A152" t="str">
            <v>1100000664</v>
          </cell>
          <cell r="B152" t="str">
            <v>3000072</v>
          </cell>
          <cell r="C152" t="str">
            <v>PARA NITRO BENZYL BROMIDE</v>
          </cell>
          <cell r="D152" t="str">
            <v>1001</v>
          </cell>
          <cell r="E152" t="str">
            <v>101</v>
          </cell>
          <cell r="F152" t="str">
            <v>1000</v>
          </cell>
          <cell r="G152" t="str">
            <v/>
          </cell>
          <cell r="H152" t="str">
            <v>4500009579</v>
          </cell>
          <cell r="I152" t="str">
            <v>1423347</v>
          </cell>
          <cell r="J152" t="str">
            <v>GR goods receipt</v>
          </cell>
        </row>
        <row r="153">
          <cell r="A153" t="str">
            <v>1100000664</v>
          </cell>
          <cell r="B153" t="str">
            <v>3000072</v>
          </cell>
          <cell r="C153" t="str">
            <v>PARA NITRO BENZYL BROMIDE</v>
          </cell>
          <cell r="D153" t="str">
            <v>1001</v>
          </cell>
          <cell r="E153" t="str">
            <v>101</v>
          </cell>
          <cell r="F153" t="str">
            <v>1000</v>
          </cell>
          <cell r="G153" t="str">
            <v/>
          </cell>
          <cell r="H153" t="str">
            <v>4500009579</v>
          </cell>
          <cell r="I153" t="str">
            <v>1423348</v>
          </cell>
          <cell r="J153" t="str">
            <v>GR goods receipt</v>
          </cell>
        </row>
        <row r="154">
          <cell r="A154" t="str">
            <v>1100000664</v>
          </cell>
          <cell r="B154" t="str">
            <v>3000072</v>
          </cell>
          <cell r="C154" t="str">
            <v>PARA NITRO BENZYL BROMIDE</v>
          </cell>
          <cell r="D154" t="str">
            <v>1001</v>
          </cell>
          <cell r="E154" t="str">
            <v>101</v>
          </cell>
          <cell r="F154" t="str">
            <v>1000</v>
          </cell>
          <cell r="G154" t="str">
            <v/>
          </cell>
          <cell r="H154" t="str">
            <v>4500009579</v>
          </cell>
          <cell r="I154" t="str">
            <v>1423349</v>
          </cell>
          <cell r="J154" t="str">
            <v>GR goods receipt</v>
          </cell>
        </row>
        <row r="155">
          <cell r="A155" t="str">
            <v>1100000664</v>
          </cell>
          <cell r="B155" t="str">
            <v>3000309</v>
          </cell>
          <cell r="C155" t="str">
            <v>SODIUM BICARBONATE</v>
          </cell>
          <cell r="D155" t="str">
            <v>1001</v>
          </cell>
          <cell r="E155" t="str">
            <v>101</v>
          </cell>
          <cell r="F155" t="str">
            <v>1000</v>
          </cell>
          <cell r="G155" t="str">
            <v/>
          </cell>
          <cell r="H155" t="str">
            <v>4100141152</v>
          </cell>
          <cell r="I155" t="str">
            <v>1417103</v>
          </cell>
          <cell r="J155" t="str">
            <v>GR goods receipt</v>
          </cell>
        </row>
        <row r="156">
          <cell r="A156" t="str">
            <v>1100000664</v>
          </cell>
          <cell r="B156" t="str">
            <v>3000309</v>
          </cell>
          <cell r="C156" t="str">
            <v>SODIUM BICARBONATE</v>
          </cell>
          <cell r="D156" t="str">
            <v>1001</v>
          </cell>
          <cell r="E156" t="str">
            <v>101</v>
          </cell>
          <cell r="F156" t="str">
            <v>1000</v>
          </cell>
          <cell r="G156" t="str">
            <v/>
          </cell>
          <cell r="H156" t="str">
            <v>4100141152</v>
          </cell>
          <cell r="I156" t="str">
            <v>1417104</v>
          </cell>
          <cell r="J156" t="str">
            <v>GR goods receipt</v>
          </cell>
        </row>
        <row r="157">
          <cell r="A157" t="str">
            <v>1100000664</v>
          </cell>
          <cell r="B157" t="str">
            <v>3000309</v>
          </cell>
          <cell r="C157" t="str">
            <v>SODIUM BICARBONATE</v>
          </cell>
          <cell r="D157" t="str">
            <v>1001</v>
          </cell>
          <cell r="E157" t="str">
            <v>101</v>
          </cell>
          <cell r="F157" t="str">
            <v>1000</v>
          </cell>
          <cell r="G157" t="str">
            <v/>
          </cell>
          <cell r="H157" t="str">
            <v>4100141152</v>
          </cell>
          <cell r="I157" t="str">
            <v>1417105</v>
          </cell>
          <cell r="J157" t="str">
            <v>GR goods receipt</v>
          </cell>
        </row>
        <row r="158">
          <cell r="A158" t="str">
            <v>1100000664</v>
          </cell>
          <cell r="B158" t="str">
            <v>3000309</v>
          </cell>
          <cell r="C158" t="str">
            <v>SODIUM BICARBONATE</v>
          </cell>
          <cell r="D158" t="str">
            <v>1001</v>
          </cell>
          <cell r="E158" t="str">
            <v>101</v>
          </cell>
          <cell r="F158" t="str">
            <v>1000</v>
          </cell>
          <cell r="G158" t="str">
            <v/>
          </cell>
          <cell r="H158" t="str">
            <v>4100141152</v>
          </cell>
          <cell r="I158" t="str">
            <v>1417106</v>
          </cell>
          <cell r="J158" t="str">
            <v>GR goods receipt</v>
          </cell>
        </row>
        <row r="159">
          <cell r="A159" t="str">
            <v>1100000664</v>
          </cell>
          <cell r="B159" t="str">
            <v>3000309</v>
          </cell>
          <cell r="C159" t="str">
            <v>SODIUM BICARBONATE</v>
          </cell>
          <cell r="D159" t="str">
            <v>1001</v>
          </cell>
          <cell r="E159" t="str">
            <v>101</v>
          </cell>
          <cell r="F159" t="str">
            <v>1000</v>
          </cell>
          <cell r="G159" t="str">
            <v/>
          </cell>
          <cell r="H159" t="str">
            <v>4100141152</v>
          </cell>
          <cell r="I159" t="str">
            <v>1417107</v>
          </cell>
          <cell r="J159" t="str">
            <v>GR goods receipt</v>
          </cell>
        </row>
        <row r="160">
          <cell r="A160" t="str">
            <v>1100000664</v>
          </cell>
          <cell r="B160" t="str">
            <v>3000309</v>
          </cell>
          <cell r="C160" t="str">
            <v>SODIUM BICARBONATE</v>
          </cell>
          <cell r="D160" t="str">
            <v>1001</v>
          </cell>
          <cell r="E160" t="str">
            <v>101</v>
          </cell>
          <cell r="F160" t="str">
            <v>1000</v>
          </cell>
          <cell r="G160" t="str">
            <v/>
          </cell>
          <cell r="H160" t="str">
            <v>4100141152</v>
          </cell>
          <cell r="I160" t="str">
            <v>1417108</v>
          </cell>
          <cell r="J160" t="str">
            <v>GR goods receipt</v>
          </cell>
        </row>
        <row r="161">
          <cell r="A161" t="str">
            <v>1100000664</v>
          </cell>
          <cell r="B161" t="str">
            <v>3000309</v>
          </cell>
          <cell r="C161" t="str">
            <v>SODIUM BICARBONATE</v>
          </cell>
          <cell r="D161" t="str">
            <v>1001</v>
          </cell>
          <cell r="E161" t="str">
            <v>101</v>
          </cell>
          <cell r="F161" t="str">
            <v>1000</v>
          </cell>
          <cell r="G161" t="str">
            <v/>
          </cell>
          <cell r="H161" t="str">
            <v>4100141152</v>
          </cell>
          <cell r="I161" t="str">
            <v>1417109</v>
          </cell>
          <cell r="J161" t="str">
            <v>GR goods receipt</v>
          </cell>
        </row>
        <row r="162">
          <cell r="A162" t="str">
            <v>1100000664</v>
          </cell>
          <cell r="B162" t="str">
            <v>3000309</v>
          </cell>
          <cell r="C162" t="str">
            <v>SODIUM BICARBONATE</v>
          </cell>
          <cell r="D162" t="str">
            <v>1001</v>
          </cell>
          <cell r="E162" t="str">
            <v>101</v>
          </cell>
          <cell r="F162" t="str">
            <v>1000</v>
          </cell>
          <cell r="G162" t="str">
            <v/>
          </cell>
          <cell r="H162" t="str">
            <v>4100141152</v>
          </cell>
          <cell r="I162" t="str">
            <v>1417110</v>
          </cell>
          <cell r="J162" t="str">
            <v>GR goods receipt</v>
          </cell>
        </row>
        <row r="163">
          <cell r="A163" t="str">
            <v>1100000664</v>
          </cell>
          <cell r="B163" t="str">
            <v>3000309</v>
          </cell>
          <cell r="C163" t="str">
            <v>SODIUM BICARBONATE</v>
          </cell>
          <cell r="D163" t="str">
            <v>1001</v>
          </cell>
          <cell r="E163" t="str">
            <v>101</v>
          </cell>
          <cell r="F163" t="str">
            <v>1000</v>
          </cell>
          <cell r="G163" t="str">
            <v/>
          </cell>
          <cell r="H163" t="str">
            <v>4100144069</v>
          </cell>
          <cell r="I163" t="str">
            <v>1423790</v>
          </cell>
          <cell r="J163" t="str">
            <v>GR goods receipt</v>
          </cell>
        </row>
        <row r="164">
          <cell r="A164" t="str">
            <v>1100000664</v>
          </cell>
          <cell r="B164" t="str">
            <v>3000309</v>
          </cell>
          <cell r="C164" t="str">
            <v>SODIUM BICARBONATE</v>
          </cell>
          <cell r="D164" t="str">
            <v>1001</v>
          </cell>
          <cell r="E164" t="str">
            <v>101</v>
          </cell>
          <cell r="F164" t="str">
            <v>1000</v>
          </cell>
          <cell r="G164" t="str">
            <v/>
          </cell>
          <cell r="H164" t="str">
            <v>4100144069</v>
          </cell>
          <cell r="I164" t="str">
            <v>1423791</v>
          </cell>
          <cell r="J164" t="str">
            <v>GR goods receipt</v>
          </cell>
        </row>
        <row r="165">
          <cell r="A165" t="str">
            <v>1100000664</v>
          </cell>
          <cell r="B165" t="str">
            <v>3000309</v>
          </cell>
          <cell r="C165" t="str">
            <v>SODIUM BICARBONATE</v>
          </cell>
          <cell r="D165" t="str">
            <v>1001</v>
          </cell>
          <cell r="E165" t="str">
            <v>101</v>
          </cell>
          <cell r="F165" t="str">
            <v>1000</v>
          </cell>
          <cell r="G165" t="str">
            <v/>
          </cell>
          <cell r="H165" t="str">
            <v>4100144069</v>
          </cell>
          <cell r="I165" t="str">
            <v>1423792</v>
          </cell>
          <cell r="J165" t="str">
            <v>GR goods receipt</v>
          </cell>
        </row>
        <row r="166">
          <cell r="A166" t="str">
            <v>1100000664</v>
          </cell>
          <cell r="B166" t="str">
            <v>3000309</v>
          </cell>
          <cell r="C166" t="str">
            <v>SODIUM BICARBONATE</v>
          </cell>
          <cell r="D166" t="str">
            <v>1001</v>
          </cell>
          <cell r="E166" t="str">
            <v>101</v>
          </cell>
          <cell r="F166" t="str">
            <v>1000</v>
          </cell>
          <cell r="G166" t="str">
            <v/>
          </cell>
          <cell r="H166" t="str">
            <v>4100144069</v>
          </cell>
          <cell r="I166" t="str">
            <v>1423793</v>
          </cell>
          <cell r="J166" t="str">
            <v>GR goods receipt</v>
          </cell>
        </row>
        <row r="167">
          <cell r="A167" t="str">
            <v>1100000664</v>
          </cell>
          <cell r="B167" t="str">
            <v>3000320</v>
          </cell>
          <cell r="C167" t="str">
            <v>SODIUM CARBONATE</v>
          </cell>
          <cell r="D167" t="str">
            <v>1001</v>
          </cell>
          <cell r="E167" t="str">
            <v>101</v>
          </cell>
          <cell r="F167" t="str">
            <v>1000</v>
          </cell>
          <cell r="G167" t="str">
            <v/>
          </cell>
          <cell r="H167" t="str">
            <v>4100135062</v>
          </cell>
          <cell r="I167" t="str">
            <v>1415369</v>
          </cell>
          <cell r="J167" t="str">
            <v>GR goods receipt</v>
          </cell>
        </row>
        <row r="168">
          <cell r="A168" t="str">
            <v>1100000664</v>
          </cell>
          <cell r="B168" t="str">
            <v>3002212</v>
          </cell>
          <cell r="C168" t="str">
            <v>ACETOXY ETHYL BROMIDE</v>
          </cell>
          <cell r="D168" t="str">
            <v>1001</v>
          </cell>
          <cell r="E168" t="str">
            <v>101</v>
          </cell>
          <cell r="F168" t="str">
            <v>1000</v>
          </cell>
          <cell r="G168" t="str">
            <v/>
          </cell>
          <cell r="H168" t="str">
            <v>4100139823</v>
          </cell>
          <cell r="I168" t="str">
            <v>1415592</v>
          </cell>
          <cell r="J168" t="str">
            <v>GR goods receipt</v>
          </cell>
        </row>
        <row r="169">
          <cell r="A169" t="str">
            <v>1100000664</v>
          </cell>
          <cell r="B169" t="str">
            <v>3002212</v>
          </cell>
          <cell r="C169" t="str">
            <v>ACETOXY ETHYL BROMIDE</v>
          </cell>
          <cell r="D169" t="str">
            <v>1001</v>
          </cell>
          <cell r="E169" t="str">
            <v>101</v>
          </cell>
          <cell r="F169" t="str">
            <v>1000</v>
          </cell>
          <cell r="G169" t="str">
            <v/>
          </cell>
          <cell r="H169" t="str">
            <v>4100139823</v>
          </cell>
          <cell r="I169" t="str">
            <v>1415937</v>
          </cell>
          <cell r="J169" t="str">
            <v>GR goods receipt</v>
          </cell>
        </row>
        <row r="170">
          <cell r="A170" t="str">
            <v>1100000664</v>
          </cell>
          <cell r="B170" t="str">
            <v>3002212</v>
          </cell>
          <cell r="C170" t="str">
            <v>ACETOXY ETHYL BROMIDE</v>
          </cell>
          <cell r="D170" t="str">
            <v>1001</v>
          </cell>
          <cell r="E170" t="str">
            <v>101</v>
          </cell>
          <cell r="F170" t="str">
            <v>1000</v>
          </cell>
          <cell r="G170" t="str">
            <v/>
          </cell>
          <cell r="H170" t="str">
            <v>4100139823</v>
          </cell>
          <cell r="I170" t="str">
            <v>1416461</v>
          </cell>
          <cell r="J170" t="str">
            <v>GR goods receipt</v>
          </cell>
        </row>
        <row r="171">
          <cell r="A171" t="str">
            <v>1100000664</v>
          </cell>
          <cell r="B171" t="str">
            <v>3002212</v>
          </cell>
          <cell r="C171" t="str">
            <v>ACETOXY ETHYL BROMIDE</v>
          </cell>
          <cell r="D171" t="str">
            <v>1001</v>
          </cell>
          <cell r="E171" t="str">
            <v>101</v>
          </cell>
          <cell r="F171" t="str">
            <v>1000</v>
          </cell>
          <cell r="G171" t="str">
            <v/>
          </cell>
          <cell r="H171" t="str">
            <v>4100139823</v>
          </cell>
          <cell r="I171" t="str">
            <v>1416462</v>
          </cell>
          <cell r="J171" t="str">
            <v>GR goods receipt</v>
          </cell>
        </row>
        <row r="172">
          <cell r="A172" t="str">
            <v>1100000664</v>
          </cell>
          <cell r="B172" t="str">
            <v>3002212</v>
          </cell>
          <cell r="C172" t="str">
            <v>ACETOXY ETHYL BROMIDE</v>
          </cell>
          <cell r="D172" t="str">
            <v>1001</v>
          </cell>
          <cell r="E172" t="str">
            <v>101</v>
          </cell>
          <cell r="F172" t="str">
            <v>1000</v>
          </cell>
          <cell r="G172" t="str">
            <v/>
          </cell>
          <cell r="H172" t="str">
            <v>4100141715</v>
          </cell>
          <cell r="I172" t="str">
            <v>1418414</v>
          </cell>
          <cell r="J172" t="str">
            <v>GR goods receipt</v>
          </cell>
        </row>
        <row r="173">
          <cell r="A173" t="str">
            <v>1100000664</v>
          </cell>
          <cell r="B173" t="str">
            <v>3002212</v>
          </cell>
          <cell r="C173" t="str">
            <v>ACETOXY ETHYL BROMIDE</v>
          </cell>
          <cell r="D173" t="str">
            <v>1001</v>
          </cell>
          <cell r="E173" t="str">
            <v>101</v>
          </cell>
          <cell r="F173" t="str">
            <v>1000</v>
          </cell>
          <cell r="G173" t="str">
            <v/>
          </cell>
          <cell r="H173" t="str">
            <v>4100141715</v>
          </cell>
          <cell r="I173" t="str">
            <v>1418415</v>
          </cell>
          <cell r="J173" t="str">
            <v>GR goods receipt</v>
          </cell>
        </row>
        <row r="174">
          <cell r="A174" t="str">
            <v>1100000664</v>
          </cell>
          <cell r="B174" t="str">
            <v>3002212</v>
          </cell>
          <cell r="C174" t="str">
            <v>ACETOXY ETHYL BROMIDE</v>
          </cell>
          <cell r="D174" t="str">
            <v>1001</v>
          </cell>
          <cell r="E174" t="str">
            <v>101</v>
          </cell>
          <cell r="F174" t="str">
            <v>1000</v>
          </cell>
          <cell r="G174" t="str">
            <v/>
          </cell>
          <cell r="H174" t="str">
            <v>4100141715</v>
          </cell>
          <cell r="I174" t="str">
            <v>1418416</v>
          </cell>
          <cell r="J174" t="str">
            <v>GR goods receipt</v>
          </cell>
        </row>
        <row r="175">
          <cell r="A175" t="str">
            <v>1100000664</v>
          </cell>
          <cell r="B175" t="str">
            <v>3002212</v>
          </cell>
          <cell r="C175" t="str">
            <v>ACETOXY ETHYL BROMIDE</v>
          </cell>
          <cell r="D175" t="str">
            <v>1001</v>
          </cell>
          <cell r="E175" t="str">
            <v>101</v>
          </cell>
          <cell r="F175" t="str">
            <v>1000</v>
          </cell>
          <cell r="G175" t="str">
            <v/>
          </cell>
          <cell r="H175" t="str">
            <v>4100141715</v>
          </cell>
          <cell r="I175" t="str">
            <v>1418424</v>
          </cell>
          <cell r="J175" t="str">
            <v>GR goods receipt</v>
          </cell>
        </row>
        <row r="176">
          <cell r="A176" t="str">
            <v>1100000664</v>
          </cell>
          <cell r="B176" t="str">
            <v>3002212</v>
          </cell>
          <cell r="C176" t="str">
            <v>ACETOXY ETHYL BROMIDE</v>
          </cell>
          <cell r="D176" t="str">
            <v>1001</v>
          </cell>
          <cell r="E176" t="str">
            <v>101</v>
          </cell>
          <cell r="F176" t="str">
            <v>1000</v>
          </cell>
          <cell r="G176" t="str">
            <v/>
          </cell>
          <cell r="H176" t="str">
            <v>4100141715</v>
          </cell>
          <cell r="I176" t="str">
            <v>1419178</v>
          </cell>
          <cell r="J176" t="str">
            <v>GR goods receipt</v>
          </cell>
        </row>
        <row r="177">
          <cell r="A177" t="str">
            <v>1100000664</v>
          </cell>
          <cell r="B177" t="str">
            <v>3002212</v>
          </cell>
          <cell r="C177" t="str">
            <v>ACETOXY ETHYL BROMIDE</v>
          </cell>
          <cell r="D177" t="str">
            <v>1001</v>
          </cell>
          <cell r="E177" t="str">
            <v>101</v>
          </cell>
          <cell r="F177" t="str">
            <v>1000</v>
          </cell>
          <cell r="G177" t="str">
            <v/>
          </cell>
          <cell r="H177" t="str">
            <v>4100142643</v>
          </cell>
          <cell r="I177" t="str">
            <v>1420819</v>
          </cell>
          <cell r="J177" t="str">
            <v>GR goods receipt</v>
          </cell>
        </row>
        <row r="178">
          <cell r="A178" t="str">
            <v>1100000664</v>
          </cell>
          <cell r="B178" t="str">
            <v>3002212</v>
          </cell>
          <cell r="C178" t="str">
            <v>ACETOXY ETHYL BROMIDE</v>
          </cell>
          <cell r="D178" t="str">
            <v>1001</v>
          </cell>
          <cell r="E178" t="str">
            <v>101</v>
          </cell>
          <cell r="F178" t="str">
            <v>1000</v>
          </cell>
          <cell r="G178" t="str">
            <v/>
          </cell>
          <cell r="H178" t="str">
            <v>4100142643</v>
          </cell>
          <cell r="I178" t="str">
            <v>1421935</v>
          </cell>
          <cell r="J178" t="str">
            <v>GR goods receipt</v>
          </cell>
        </row>
        <row r="179">
          <cell r="A179" t="str">
            <v>1100000664</v>
          </cell>
          <cell r="B179" t="str">
            <v>3002212</v>
          </cell>
          <cell r="C179" t="str">
            <v>ACETOXY ETHYL BROMIDE</v>
          </cell>
          <cell r="D179" t="str">
            <v>1001</v>
          </cell>
          <cell r="E179" t="str">
            <v>101</v>
          </cell>
          <cell r="F179" t="str">
            <v>1000</v>
          </cell>
          <cell r="G179" t="str">
            <v/>
          </cell>
          <cell r="H179" t="str">
            <v>4100142643</v>
          </cell>
          <cell r="I179" t="str">
            <v>1421936</v>
          </cell>
          <cell r="J179" t="str">
            <v>GR goods receipt</v>
          </cell>
        </row>
        <row r="180">
          <cell r="A180" t="str">
            <v>1100000664</v>
          </cell>
          <cell r="B180" t="str">
            <v>3002212</v>
          </cell>
          <cell r="C180" t="str">
            <v>ACETOXY ETHYL BROMIDE</v>
          </cell>
          <cell r="D180" t="str">
            <v>1001</v>
          </cell>
          <cell r="E180" t="str">
            <v>101</v>
          </cell>
          <cell r="F180" t="str">
            <v>1000</v>
          </cell>
          <cell r="G180" t="str">
            <v/>
          </cell>
          <cell r="H180" t="str">
            <v>4100142643</v>
          </cell>
          <cell r="I180" t="str">
            <v>1422848</v>
          </cell>
          <cell r="J180" t="str">
            <v>GR goods receipt</v>
          </cell>
        </row>
        <row r="181">
          <cell r="A181" t="str">
            <v>1100000664</v>
          </cell>
          <cell r="B181" t="str">
            <v>3002212</v>
          </cell>
          <cell r="C181" t="str">
            <v>ACETOXY ETHYL BROMIDE</v>
          </cell>
          <cell r="D181" t="str">
            <v>1001</v>
          </cell>
          <cell r="E181" t="str">
            <v>101</v>
          </cell>
          <cell r="F181" t="str">
            <v>1000</v>
          </cell>
          <cell r="G181" t="str">
            <v/>
          </cell>
          <cell r="H181" t="str">
            <v>4100142643</v>
          </cell>
          <cell r="I181" t="str">
            <v>1422849</v>
          </cell>
          <cell r="J181" t="str">
            <v>GR goods receipt</v>
          </cell>
        </row>
        <row r="182">
          <cell r="A182" t="str">
            <v>1100000664</v>
          </cell>
          <cell r="B182" t="str">
            <v>3002212</v>
          </cell>
          <cell r="C182" t="str">
            <v>ACETOXY ETHYL BROMIDE</v>
          </cell>
          <cell r="D182" t="str">
            <v>1001</v>
          </cell>
          <cell r="E182" t="str">
            <v>101</v>
          </cell>
          <cell r="F182" t="str">
            <v>1000</v>
          </cell>
          <cell r="G182" t="str">
            <v/>
          </cell>
          <cell r="H182" t="str">
            <v>4100142643</v>
          </cell>
          <cell r="I182" t="str">
            <v>1423506</v>
          </cell>
          <cell r="J182" t="str">
            <v>GR goods receipt</v>
          </cell>
        </row>
        <row r="183">
          <cell r="A183" t="str">
            <v>1100000664</v>
          </cell>
          <cell r="B183" t="str">
            <v>3002212</v>
          </cell>
          <cell r="C183" t="str">
            <v>ACETOXY ETHYL BROMIDE</v>
          </cell>
          <cell r="D183" t="str">
            <v>1001</v>
          </cell>
          <cell r="E183" t="str">
            <v>101</v>
          </cell>
          <cell r="F183" t="str">
            <v>1000</v>
          </cell>
          <cell r="G183" t="str">
            <v/>
          </cell>
          <cell r="H183" t="str">
            <v>4100142643</v>
          </cell>
          <cell r="I183" t="str">
            <v>1423507</v>
          </cell>
          <cell r="J183" t="str">
            <v>GR goods receipt</v>
          </cell>
        </row>
        <row r="184">
          <cell r="A184" t="str">
            <v>1100000664</v>
          </cell>
          <cell r="B184" t="str">
            <v>3002212</v>
          </cell>
          <cell r="C184" t="str">
            <v>ACETOXY ETHYL BROMIDE</v>
          </cell>
          <cell r="D184" t="str">
            <v>1001</v>
          </cell>
          <cell r="E184" t="str">
            <v>101</v>
          </cell>
          <cell r="F184" t="str">
            <v>1000</v>
          </cell>
          <cell r="G184" t="str">
            <v/>
          </cell>
          <cell r="H184" t="str">
            <v>4100142643</v>
          </cell>
          <cell r="I184" t="str">
            <v>1424393</v>
          </cell>
          <cell r="J184" t="str">
            <v>GR goods receipt</v>
          </cell>
        </row>
        <row r="185">
          <cell r="A185" t="str">
            <v>1100000664</v>
          </cell>
          <cell r="B185" t="str">
            <v>3007705</v>
          </cell>
          <cell r="C185" t="str">
            <v>HYDROBROMIC ACID 48 %</v>
          </cell>
          <cell r="D185" t="str">
            <v>1001</v>
          </cell>
          <cell r="E185" t="str">
            <v>101</v>
          </cell>
          <cell r="F185" t="str">
            <v>1000</v>
          </cell>
          <cell r="G185" t="str">
            <v/>
          </cell>
          <cell r="H185" t="str">
            <v>4100143423</v>
          </cell>
          <cell r="I185" t="str">
            <v>1423142</v>
          </cell>
          <cell r="J185" t="str">
            <v>GR goods receipt</v>
          </cell>
        </row>
        <row r="186">
          <cell r="A186" t="str">
            <v>1100000664</v>
          </cell>
          <cell r="B186" t="str">
            <v>3007705</v>
          </cell>
          <cell r="C186" t="str">
            <v>HYDROBROMIC ACID 48 %</v>
          </cell>
          <cell r="D186" t="str">
            <v>1001</v>
          </cell>
          <cell r="E186" t="str">
            <v>101</v>
          </cell>
          <cell r="F186" t="str">
            <v>1000</v>
          </cell>
          <cell r="G186" t="str">
            <v/>
          </cell>
          <cell r="H186" t="str">
            <v>4100143423</v>
          </cell>
          <cell r="I186" t="str">
            <v>1423833</v>
          </cell>
          <cell r="J186" t="str">
            <v>GR goods receipt</v>
          </cell>
        </row>
        <row r="187">
          <cell r="A187" t="str">
            <v>1100000664</v>
          </cell>
          <cell r="B187" t="str">
            <v>8000581</v>
          </cell>
          <cell r="C187" t="str">
            <v>PNT-PENTAZOCINE STEP 4</v>
          </cell>
          <cell r="D187" t="str">
            <v>1001</v>
          </cell>
          <cell r="E187" t="str">
            <v>101</v>
          </cell>
          <cell r="F187" t="str">
            <v>1000</v>
          </cell>
          <cell r="G187" t="str">
            <v/>
          </cell>
          <cell r="H187" t="str">
            <v>4700001272</v>
          </cell>
          <cell r="I187" t="str">
            <v>1415547</v>
          </cell>
          <cell r="J187" t="str">
            <v>GR goods receipt</v>
          </cell>
        </row>
        <row r="188">
          <cell r="A188" t="str">
            <v>1100000664</v>
          </cell>
          <cell r="B188" t="str">
            <v>8000581</v>
          </cell>
          <cell r="C188" t="str">
            <v>PNT-PENTAZOCINE STEP 4</v>
          </cell>
          <cell r="D188" t="str">
            <v>1001</v>
          </cell>
          <cell r="E188" t="str">
            <v>101</v>
          </cell>
          <cell r="F188" t="str">
            <v>1000</v>
          </cell>
          <cell r="G188" t="str">
            <v/>
          </cell>
          <cell r="H188" t="str">
            <v>4700001272</v>
          </cell>
          <cell r="I188" t="str">
            <v>1415548</v>
          </cell>
          <cell r="J188" t="str">
            <v>GR goods receipt</v>
          </cell>
        </row>
        <row r="189">
          <cell r="A189" t="str">
            <v>1100000664</v>
          </cell>
          <cell r="B189" t="str">
            <v>8000581</v>
          </cell>
          <cell r="C189" t="str">
            <v>PNT-PENTAZOCINE STEP 4</v>
          </cell>
          <cell r="D189" t="str">
            <v>1001</v>
          </cell>
          <cell r="E189" t="str">
            <v>101</v>
          </cell>
          <cell r="F189" t="str">
            <v>1000</v>
          </cell>
          <cell r="G189" t="str">
            <v/>
          </cell>
          <cell r="H189" t="str">
            <v>4700001272</v>
          </cell>
          <cell r="I189" t="str">
            <v>1419104</v>
          </cell>
          <cell r="J189" t="str">
            <v>GR goods receipt</v>
          </cell>
        </row>
        <row r="190">
          <cell r="A190" t="str">
            <v>1100000664</v>
          </cell>
          <cell r="B190" t="str">
            <v>8000581</v>
          </cell>
          <cell r="C190" t="str">
            <v>PNT-PENTAZOCINE STEP 4</v>
          </cell>
          <cell r="D190" t="str">
            <v>1001</v>
          </cell>
          <cell r="E190" t="str">
            <v>101</v>
          </cell>
          <cell r="F190" t="str">
            <v>1000</v>
          </cell>
          <cell r="G190" t="str">
            <v/>
          </cell>
          <cell r="H190" t="str">
            <v>4700001272</v>
          </cell>
          <cell r="I190" t="str">
            <v>1419105</v>
          </cell>
          <cell r="J190" t="str">
            <v>GR goods receipt</v>
          </cell>
        </row>
        <row r="191">
          <cell r="A191" t="str">
            <v>1100000664</v>
          </cell>
          <cell r="B191" t="str">
            <v>8000581</v>
          </cell>
          <cell r="C191" t="str">
            <v>PNT-PENTAZOCINE STEP 4</v>
          </cell>
          <cell r="D191" t="str">
            <v>1001</v>
          </cell>
          <cell r="E191" t="str">
            <v>101</v>
          </cell>
          <cell r="F191" t="str">
            <v>1000</v>
          </cell>
          <cell r="G191" t="str">
            <v/>
          </cell>
          <cell r="H191" t="str">
            <v>4700001272</v>
          </cell>
          <cell r="I191" t="str">
            <v>1419106</v>
          </cell>
          <cell r="J191" t="str">
            <v>GR goods receipt</v>
          </cell>
        </row>
        <row r="192">
          <cell r="A192" t="str">
            <v>1100000664</v>
          </cell>
          <cell r="B192" t="str">
            <v>8000581</v>
          </cell>
          <cell r="C192" t="str">
            <v>PNT-PENTAZOCINE STEP 4</v>
          </cell>
          <cell r="D192" t="str">
            <v>1001</v>
          </cell>
          <cell r="E192" t="str">
            <v>101</v>
          </cell>
          <cell r="F192" t="str">
            <v>1000</v>
          </cell>
          <cell r="G192" t="str">
            <v/>
          </cell>
          <cell r="H192" t="str">
            <v>4700001272</v>
          </cell>
          <cell r="I192" t="str">
            <v>1419640</v>
          </cell>
          <cell r="J192" t="str">
            <v>GR goods receipt</v>
          </cell>
        </row>
        <row r="193">
          <cell r="A193" t="str">
            <v>1100000664</v>
          </cell>
          <cell r="B193" t="str">
            <v>8000581</v>
          </cell>
          <cell r="C193" t="str">
            <v>PNT-PENTAZOCINE STEP 4</v>
          </cell>
          <cell r="D193" t="str">
            <v>1001</v>
          </cell>
          <cell r="E193" t="str">
            <v>101</v>
          </cell>
          <cell r="F193" t="str">
            <v>1000</v>
          </cell>
          <cell r="G193" t="str">
            <v/>
          </cell>
          <cell r="H193" t="str">
            <v>4700001272</v>
          </cell>
          <cell r="I193" t="str">
            <v>1419641</v>
          </cell>
          <cell r="J193" t="str">
            <v>GR goods receipt</v>
          </cell>
        </row>
        <row r="194">
          <cell r="A194" t="str">
            <v>1100000664</v>
          </cell>
          <cell r="B194" t="str">
            <v>8000581</v>
          </cell>
          <cell r="C194" t="str">
            <v>PNT-PENTAZOCINE STEP 4</v>
          </cell>
          <cell r="D194" t="str">
            <v>1001</v>
          </cell>
          <cell r="E194" t="str">
            <v>101</v>
          </cell>
          <cell r="F194" t="str">
            <v>1000</v>
          </cell>
          <cell r="G194" t="str">
            <v/>
          </cell>
          <cell r="H194" t="str">
            <v>4700001272</v>
          </cell>
          <cell r="I194" t="str">
            <v>1421332</v>
          </cell>
          <cell r="J194" t="str">
            <v>GR goods receipt</v>
          </cell>
        </row>
        <row r="195">
          <cell r="A195" t="str">
            <v>1100000664</v>
          </cell>
          <cell r="B195" t="str">
            <v>8000581</v>
          </cell>
          <cell r="C195" t="str">
            <v>PNT-PENTAZOCINE STEP 4</v>
          </cell>
          <cell r="D195" t="str">
            <v>1001</v>
          </cell>
          <cell r="E195" t="str">
            <v>101</v>
          </cell>
          <cell r="F195" t="str">
            <v>1000</v>
          </cell>
          <cell r="G195" t="str">
            <v/>
          </cell>
          <cell r="H195" t="str">
            <v>4700001272</v>
          </cell>
          <cell r="I195" t="str">
            <v>1421333</v>
          </cell>
          <cell r="J195" t="str">
            <v>GR goods receipt</v>
          </cell>
        </row>
        <row r="196">
          <cell r="A196" t="str">
            <v>1100000664</v>
          </cell>
          <cell r="B196" t="str">
            <v>8000581</v>
          </cell>
          <cell r="C196" t="str">
            <v>PNT-PENTAZOCINE STEP 4</v>
          </cell>
          <cell r="D196" t="str">
            <v>1001</v>
          </cell>
          <cell r="E196" t="str">
            <v>101</v>
          </cell>
          <cell r="F196" t="str">
            <v>1000</v>
          </cell>
          <cell r="G196" t="str">
            <v/>
          </cell>
          <cell r="H196" t="str">
            <v>4700001405</v>
          </cell>
          <cell r="I196" t="str">
            <v>1422734</v>
          </cell>
          <cell r="J196" t="str">
            <v>GR goods receipt</v>
          </cell>
        </row>
        <row r="197">
          <cell r="A197" t="str">
            <v>1100000664</v>
          </cell>
          <cell r="B197" t="str">
            <v>8000581</v>
          </cell>
          <cell r="C197" t="str">
            <v>PNT-PENTAZOCINE STEP 4</v>
          </cell>
          <cell r="D197" t="str">
            <v>1001</v>
          </cell>
          <cell r="E197" t="str">
            <v>101</v>
          </cell>
          <cell r="F197" t="str">
            <v>1000</v>
          </cell>
          <cell r="G197" t="str">
            <v/>
          </cell>
          <cell r="H197" t="str">
            <v>4700001405</v>
          </cell>
          <cell r="I197" t="str">
            <v>1422736</v>
          </cell>
          <cell r="J197" t="str">
            <v>GR goods receipt</v>
          </cell>
        </row>
        <row r="198">
          <cell r="A198" t="str">
            <v>1100000664</v>
          </cell>
          <cell r="B198" t="str">
            <v>8005942</v>
          </cell>
          <cell r="C198" t="str">
            <v>B-3</v>
          </cell>
          <cell r="D198" t="str">
            <v>1001</v>
          </cell>
          <cell r="E198" t="str">
            <v>101</v>
          </cell>
          <cell r="F198" t="str">
            <v>1000</v>
          </cell>
          <cell r="G198" t="str">
            <v/>
          </cell>
          <cell r="H198" t="str">
            <v>4700001171</v>
          </cell>
          <cell r="I198" t="str">
            <v>1422077</v>
          </cell>
          <cell r="J198" t="str">
            <v>GR goods receipt</v>
          </cell>
        </row>
        <row r="199">
          <cell r="A199" t="str">
            <v>1100000664</v>
          </cell>
          <cell r="B199" t="str">
            <v>8002197</v>
          </cell>
          <cell r="C199" t="str">
            <v>BN3-BENAZEPRIL STEP-3</v>
          </cell>
          <cell r="D199" t="str">
            <v>1001</v>
          </cell>
          <cell r="E199" t="str">
            <v>101</v>
          </cell>
          <cell r="F199" t="str">
            <v>1010</v>
          </cell>
          <cell r="G199" t="str">
            <v/>
          </cell>
          <cell r="H199" t="str">
            <v>4700001144</v>
          </cell>
          <cell r="I199" t="str">
            <v>1416770</v>
          </cell>
          <cell r="J199" t="str">
            <v>GR goods receipt</v>
          </cell>
        </row>
        <row r="200">
          <cell r="A200" t="str">
            <v>1100000664</v>
          </cell>
          <cell r="B200" t="str">
            <v>8002197</v>
          </cell>
          <cell r="C200" t="str">
            <v>BN3-BENAZEPRIL STEP-3</v>
          </cell>
          <cell r="D200" t="str">
            <v>1001</v>
          </cell>
          <cell r="E200" t="str">
            <v>101</v>
          </cell>
          <cell r="F200" t="str">
            <v>1010</v>
          </cell>
          <cell r="G200" t="str">
            <v/>
          </cell>
          <cell r="H200" t="str">
            <v>4700001144</v>
          </cell>
          <cell r="I200" t="str">
            <v>1416771</v>
          </cell>
          <cell r="J200" t="str">
            <v>GR goods receipt</v>
          </cell>
        </row>
        <row r="201">
          <cell r="A201" t="str">
            <v>1100000664</v>
          </cell>
          <cell r="B201" t="str">
            <v>8002197</v>
          </cell>
          <cell r="C201" t="str">
            <v>BN3-BENAZEPRIL STEP-3</v>
          </cell>
          <cell r="D201" t="str">
            <v>1001</v>
          </cell>
          <cell r="E201" t="str">
            <v>101</v>
          </cell>
          <cell r="F201" t="str">
            <v>1010</v>
          </cell>
          <cell r="G201" t="str">
            <v/>
          </cell>
          <cell r="H201" t="str">
            <v>4700001144</v>
          </cell>
          <cell r="I201" t="str">
            <v>1420537</v>
          </cell>
          <cell r="J201" t="str">
            <v>GR goods receipt</v>
          </cell>
        </row>
        <row r="202">
          <cell r="A202" t="str">
            <v>1100000664</v>
          </cell>
          <cell r="B202" t="str">
            <v>8002197</v>
          </cell>
          <cell r="C202" t="str">
            <v>BN3-BENAZEPRIL STEP-3</v>
          </cell>
          <cell r="D202" t="str">
            <v>1001</v>
          </cell>
          <cell r="E202" t="str">
            <v>101</v>
          </cell>
          <cell r="F202" t="str">
            <v>1010</v>
          </cell>
          <cell r="G202" t="str">
            <v/>
          </cell>
          <cell r="H202" t="str">
            <v>4700001144</v>
          </cell>
          <cell r="I202" t="str">
            <v>1420538</v>
          </cell>
          <cell r="J202" t="str">
            <v>GR goods receipt</v>
          </cell>
        </row>
        <row r="203">
          <cell r="A203" t="str">
            <v>1100000664</v>
          </cell>
          <cell r="B203" t="str">
            <v>8003781</v>
          </cell>
          <cell r="C203" t="str">
            <v>BCA</v>
          </cell>
          <cell r="D203" t="str">
            <v>1001</v>
          </cell>
          <cell r="E203" t="str">
            <v>101</v>
          </cell>
          <cell r="F203" t="str">
            <v>1010</v>
          </cell>
          <cell r="G203" t="str">
            <v/>
          </cell>
          <cell r="H203" t="str">
            <v>4700001377</v>
          </cell>
          <cell r="I203" t="str">
            <v>1419832</v>
          </cell>
          <cell r="J203" t="str">
            <v>GR goods receipt</v>
          </cell>
        </row>
        <row r="204">
          <cell r="A204" t="str">
            <v>1100000664</v>
          </cell>
          <cell r="B204" t="str">
            <v>8003781</v>
          </cell>
          <cell r="C204" t="str">
            <v>BCA</v>
          </cell>
          <cell r="D204" t="str">
            <v>1001</v>
          </cell>
          <cell r="E204" t="str">
            <v>101</v>
          </cell>
          <cell r="F204" t="str">
            <v>1010</v>
          </cell>
          <cell r="G204" t="str">
            <v/>
          </cell>
          <cell r="H204" t="str">
            <v>4700001377</v>
          </cell>
          <cell r="I204" t="str">
            <v>1419833</v>
          </cell>
          <cell r="J204" t="str">
            <v>GR goods receipt</v>
          </cell>
        </row>
        <row r="205">
          <cell r="A205" t="str">
            <v>1100000664</v>
          </cell>
          <cell r="B205" t="str">
            <v>8003781</v>
          </cell>
          <cell r="C205" t="str">
            <v>BCA</v>
          </cell>
          <cell r="D205" t="str">
            <v>1001</v>
          </cell>
          <cell r="E205" t="str">
            <v>101</v>
          </cell>
          <cell r="F205" t="str">
            <v>1010</v>
          </cell>
          <cell r="G205" t="str">
            <v/>
          </cell>
          <cell r="H205" t="str">
            <v>4700001377</v>
          </cell>
          <cell r="I205" t="str">
            <v>1419834</v>
          </cell>
          <cell r="J205" t="str">
            <v>GR goods receipt</v>
          </cell>
        </row>
        <row r="206">
          <cell r="A206" t="str">
            <v>1100000664</v>
          </cell>
          <cell r="B206" t="str">
            <v>8003781</v>
          </cell>
          <cell r="C206" t="str">
            <v>BCA</v>
          </cell>
          <cell r="D206" t="str">
            <v>1001</v>
          </cell>
          <cell r="E206" t="str">
            <v>101</v>
          </cell>
          <cell r="F206" t="str">
            <v>1010</v>
          </cell>
          <cell r="G206" t="str">
            <v/>
          </cell>
          <cell r="H206" t="str">
            <v>4700001377</v>
          </cell>
          <cell r="I206" t="str">
            <v>1419834</v>
          </cell>
          <cell r="J206" t="str">
            <v>GR goods receipt</v>
          </cell>
        </row>
        <row r="207">
          <cell r="A207" t="str">
            <v>1100000664</v>
          </cell>
          <cell r="B207" t="str">
            <v>8003781</v>
          </cell>
          <cell r="C207" t="str">
            <v>BCA</v>
          </cell>
          <cell r="D207" t="str">
            <v>1001</v>
          </cell>
          <cell r="E207" t="str">
            <v>101</v>
          </cell>
          <cell r="F207" t="str">
            <v>1010</v>
          </cell>
          <cell r="G207" t="str">
            <v/>
          </cell>
          <cell r="H207" t="str">
            <v>4700001377</v>
          </cell>
          <cell r="I207" t="str">
            <v>1421323</v>
          </cell>
          <cell r="J207" t="str">
            <v>GR goods receipt</v>
          </cell>
        </row>
        <row r="208">
          <cell r="A208" t="str">
            <v>1100000664</v>
          </cell>
          <cell r="B208" t="str">
            <v>8003781</v>
          </cell>
          <cell r="C208" t="str">
            <v>BCA</v>
          </cell>
          <cell r="D208" t="str">
            <v>1001</v>
          </cell>
          <cell r="E208" t="str">
            <v>101</v>
          </cell>
          <cell r="F208" t="str">
            <v>1010</v>
          </cell>
          <cell r="G208" t="str">
            <v/>
          </cell>
          <cell r="H208" t="str">
            <v>4700001377</v>
          </cell>
          <cell r="I208" t="str">
            <v>1423016</v>
          </cell>
          <cell r="J208" t="str">
            <v>GR goods receipt</v>
          </cell>
        </row>
        <row r="209">
          <cell r="A209" t="str">
            <v>1100000664</v>
          </cell>
          <cell r="B209" t="str">
            <v>8003781</v>
          </cell>
          <cell r="C209" t="str">
            <v>BCA</v>
          </cell>
          <cell r="D209" t="str">
            <v>1001</v>
          </cell>
          <cell r="E209" t="str">
            <v>101</v>
          </cell>
          <cell r="F209" t="str">
            <v>1010</v>
          </cell>
          <cell r="G209" t="str">
            <v/>
          </cell>
          <cell r="H209" t="str">
            <v>4700001377</v>
          </cell>
          <cell r="I209" t="str">
            <v>1423380</v>
          </cell>
          <cell r="J209" t="str">
            <v>GR goods receipt</v>
          </cell>
        </row>
        <row r="210">
          <cell r="A210" t="str">
            <v>1100000664</v>
          </cell>
          <cell r="B210" t="str">
            <v>8003781</v>
          </cell>
          <cell r="C210" t="str">
            <v>BCA</v>
          </cell>
          <cell r="D210" t="str">
            <v>1001</v>
          </cell>
          <cell r="E210" t="str">
            <v>101</v>
          </cell>
          <cell r="F210" t="str">
            <v>1010</v>
          </cell>
          <cell r="G210" t="str">
            <v/>
          </cell>
          <cell r="H210" t="str">
            <v>4700001377</v>
          </cell>
          <cell r="I210" t="str">
            <v>1424441</v>
          </cell>
          <cell r="J210" t="str">
            <v>GR goods receipt</v>
          </cell>
        </row>
        <row r="211">
          <cell r="A211" t="str">
            <v>1100000664</v>
          </cell>
          <cell r="B211" t="str">
            <v>8006388</v>
          </cell>
          <cell r="C211" t="str">
            <v>PB-3</v>
          </cell>
          <cell r="D211" t="str">
            <v>1001</v>
          </cell>
          <cell r="E211" t="str">
            <v>101</v>
          </cell>
          <cell r="F211" t="str">
            <v>1010</v>
          </cell>
          <cell r="G211" t="str">
            <v/>
          </cell>
          <cell r="H211" t="str">
            <v>4700001010</v>
          </cell>
          <cell r="I211" t="str">
            <v>1419795</v>
          </cell>
          <cell r="J211" t="str">
            <v>GR goods receipt</v>
          </cell>
        </row>
        <row r="215">
          <cell r="A215" t="str">
            <v>1100000863</v>
          </cell>
          <cell r="B215" t="str">
            <v>8002993</v>
          </cell>
          <cell r="C215" t="str">
            <v>JAP-2-1,2A,2B,3,3P</v>
          </cell>
          <cell r="D215" t="str">
            <v>1001</v>
          </cell>
          <cell r="E215" t="str">
            <v>101</v>
          </cell>
          <cell r="F215" t="str">
            <v>1000</v>
          </cell>
          <cell r="G215" t="str">
            <v/>
          </cell>
          <cell r="H215" t="str">
            <v>4700001277</v>
          </cell>
          <cell r="I215" t="str">
            <v>1420632</v>
          </cell>
          <cell r="J215" t="str">
            <v>GR goods receipt</v>
          </cell>
        </row>
        <row r="216">
          <cell r="A216" t="str">
            <v>1100000863</v>
          </cell>
          <cell r="B216" t="str">
            <v>8002348</v>
          </cell>
          <cell r="C216" t="str">
            <v>BN-BENAZEPRIL STEP-7A</v>
          </cell>
          <cell r="D216" t="str">
            <v>1001</v>
          </cell>
          <cell r="E216" t="str">
            <v>101</v>
          </cell>
          <cell r="F216" t="str">
            <v>1010</v>
          </cell>
          <cell r="G216" t="str">
            <v/>
          </cell>
          <cell r="H216" t="str">
            <v>4700001136</v>
          </cell>
          <cell r="I216" t="str">
            <v>1415345</v>
          </cell>
          <cell r="J216" t="str">
            <v>GR goods receipt</v>
          </cell>
        </row>
        <row r="217">
          <cell r="A217" t="str">
            <v>1100000863</v>
          </cell>
          <cell r="B217" t="str">
            <v>8002348</v>
          </cell>
          <cell r="C217" t="str">
            <v>BN-BENAZEPRIL STEP-7A</v>
          </cell>
          <cell r="D217" t="str">
            <v>1001</v>
          </cell>
          <cell r="E217" t="str">
            <v>101</v>
          </cell>
          <cell r="F217" t="str">
            <v>1010</v>
          </cell>
          <cell r="G217" t="str">
            <v/>
          </cell>
          <cell r="H217" t="str">
            <v>4700001136</v>
          </cell>
          <cell r="I217" t="str">
            <v>1418695</v>
          </cell>
          <cell r="J217" t="str">
            <v>GR goods receipt</v>
          </cell>
        </row>
        <row r="218">
          <cell r="A218" t="str">
            <v>1100000863</v>
          </cell>
          <cell r="B218" t="str">
            <v>8002348</v>
          </cell>
          <cell r="C218" t="str">
            <v>BN-BENAZEPRIL STEP-7A</v>
          </cell>
          <cell r="D218" t="str">
            <v>1001</v>
          </cell>
          <cell r="E218" t="str">
            <v>101</v>
          </cell>
          <cell r="F218" t="str">
            <v>1010</v>
          </cell>
          <cell r="G218" t="str">
            <v/>
          </cell>
          <cell r="H218" t="str">
            <v>4700001136</v>
          </cell>
          <cell r="I218" t="str">
            <v>1419633</v>
          </cell>
          <cell r="J218" t="str">
            <v>GR goods receipt</v>
          </cell>
        </row>
        <row r="219">
          <cell r="A219" t="str">
            <v>1100000863</v>
          </cell>
          <cell r="B219" t="str">
            <v>8002348</v>
          </cell>
          <cell r="C219" t="str">
            <v>BN-BENAZEPRIL STEP-7A</v>
          </cell>
          <cell r="D219" t="str">
            <v>1001</v>
          </cell>
          <cell r="E219" t="str">
            <v>101</v>
          </cell>
          <cell r="F219" t="str">
            <v>1010</v>
          </cell>
          <cell r="G219" t="str">
            <v/>
          </cell>
          <cell r="H219" t="str">
            <v>4700001136</v>
          </cell>
          <cell r="I219" t="str">
            <v>1424183</v>
          </cell>
          <cell r="J219" t="str">
            <v>GR goods receipt</v>
          </cell>
        </row>
        <row r="220">
          <cell r="A220" t="str">
            <v>1100000863</v>
          </cell>
          <cell r="B220" t="str">
            <v>8003777</v>
          </cell>
          <cell r="C220" t="str">
            <v>BHL-4</v>
          </cell>
          <cell r="D220" t="str">
            <v>1001</v>
          </cell>
          <cell r="E220" t="str">
            <v>101</v>
          </cell>
          <cell r="F220" t="str">
            <v>1010</v>
          </cell>
          <cell r="G220" t="str">
            <v/>
          </cell>
          <cell r="H220" t="str">
            <v>4700000986</v>
          </cell>
          <cell r="I220" t="str">
            <v>1415341</v>
          </cell>
          <cell r="J220" t="str">
            <v>GR goods receipt</v>
          </cell>
        </row>
        <row r="221">
          <cell r="A221" t="str">
            <v>1100000863</v>
          </cell>
          <cell r="B221" t="str">
            <v>8003777</v>
          </cell>
          <cell r="C221" t="str">
            <v>BHL-4</v>
          </cell>
          <cell r="D221" t="str">
            <v>1001</v>
          </cell>
          <cell r="E221" t="str">
            <v>101</v>
          </cell>
          <cell r="F221" t="str">
            <v>1010</v>
          </cell>
          <cell r="G221" t="str">
            <v/>
          </cell>
          <cell r="H221" t="str">
            <v>4700000986</v>
          </cell>
          <cell r="I221" t="str">
            <v>1418675</v>
          </cell>
          <cell r="J221" t="str">
            <v>GR goods receipt</v>
          </cell>
        </row>
        <row r="222">
          <cell r="A222" t="str">
            <v>1100000863</v>
          </cell>
          <cell r="B222" t="str">
            <v>8003777</v>
          </cell>
          <cell r="C222" t="str">
            <v>BHL-4</v>
          </cell>
          <cell r="D222" t="str">
            <v>1001</v>
          </cell>
          <cell r="E222" t="str">
            <v>101</v>
          </cell>
          <cell r="F222" t="str">
            <v>1010</v>
          </cell>
          <cell r="G222" t="str">
            <v/>
          </cell>
          <cell r="H222" t="str">
            <v>4700000986</v>
          </cell>
          <cell r="I222" t="str">
            <v>1421050</v>
          </cell>
          <cell r="J222" t="str">
            <v>GR goods receipt</v>
          </cell>
        </row>
        <row r="223">
          <cell r="A223" t="str">
            <v>1100000863</v>
          </cell>
          <cell r="B223" t="str">
            <v>8003777</v>
          </cell>
          <cell r="C223" t="str">
            <v>BHL-4</v>
          </cell>
          <cell r="D223" t="str">
            <v>1001</v>
          </cell>
          <cell r="E223" t="str">
            <v>101</v>
          </cell>
          <cell r="F223" t="str">
            <v>1010</v>
          </cell>
          <cell r="G223" t="str">
            <v/>
          </cell>
          <cell r="H223" t="str">
            <v>4700000986</v>
          </cell>
          <cell r="I223" t="str">
            <v>1423745</v>
          </cell>
          <cell r="J223" t="str">
            <v>GR goods receipt</v>
          </cell>
        </row>
        <row r="224">
          <cell r="A224" t="str">
            <v>1100000863</v>
          </cell>
          <cell r="B224" t="str">
            <v>8003777</v>
          </cell>
          <cell r="C224" t="str">
            <v>BHL-4</v>
          </cell>
          <cell r="D224" t="str">
            <v>1001</v>
          </cell>
          <cell r="E224" t="str">
            <v>101</v>
          </cell>
          <cell r="F224" t="str">
            <v>1010</v>
          </cell>
          <cell r="G224" t="str">
            <v/>
          </cell>
          <cell r="H224" t="str">
            <v>4700000986</v>
          </cell>
          <cell r="I224" t="str">
            <v>1424184</v>
          </cell>
          <cell r="J224" t="str">
            <v>GR goods receipt</v>
          </cell>
        </row>
        <row r="225">
          <cell r="A225" t="str">
            <v>1100000863</v>
          </cell>
          <cell r="B225" t="str">
            <v>8004188</v>
          </cell>
          <cell r="C225" t="str">
            <v>METHYL AMIDE (CDP)</v>
          </cell>
          <cell r="D225" t="str">
            <v>1001</v>
          </cell>
          <cell r="E225" t="str">
            <v>101</v>
          </cell>
          <cell r="F225" t="str">
            <v>1010</v>
          </cell>
          <cell r="G225" t="str">
            <v/>
          </cell>
          <cell r="H225" t="str">
            <v>4700001244</v>
          </cell>
          <cell r="I225" t="str">
            <v>1419453</v>
          </cell>
          <cell r="J225" t="str">
            <v>GR goods receipt</v>
          </cell>
        </row>
        <row r="226">
          <cell r="A226" t="str">
            <v>1100000863</v>
          </cell>
          <cell r="B226" t="str">
            <v>8004188</v>
          </cell>
          <cell r="C226" t="str">
            <v>METHYL AMIDE (CDP)</v>
          </cell>
          <cell r="D226" t="str">
            <v>1001</v>
          </cell>
          <cell r="E226" t="str">
            <v>101</v>
          </cell>
          <cell r="F226" t="str">
            <v>1010</v>
          </cell>
          <cell r="G226" t="str">
            <v/>
          </cell>
          <cell r="H226" t="str">
            <v>4700001244</v>
          </cell>
          <cell r="I226" t="str">
            <v>1419632</v>
          </cell>
          <cell r="J226" t="str">
            <v>GR goods receipt</v>
          </cell>
        </row>
        <row r="227">
          <cell r="A227" t="str">
            <v>1100000863</v>
          </cell>
          <cell r="B227" t="str">
            <v>8004188</v>
          </cell>
          <cell r="C227" t="str">
            <v>METHYL AMIDE (CDP)</v>
          </cell>
          <cell r="D227" t="str">
            <v>1001</v>
          </cell>
          <cell r="E227" t="str">
            <v>101</v>
          </cell>
          <cell r="F227" t="str">
            <v>1010</v>
          </cell>
          <cell r="G227" t="str">
            <v/>
          </cell>
          <cell r="H227" t="str">
            <v>4700001244</v>
          </cell>
          <cell r="I227" t="str">
            <v>1419634</v>
          </cell>
          <cell r="J227" t="str">
            <v>GR goods receipt</v>
          </cell>
        </row>
        <row r="228">
          <cell r="A228" t="str">
            <v>1100000863</v>
          </cell>
          <cell r="B228" t="str">
            <v>8004188</v>
          </cell>
          <cell r="C228" t="str">
            <v>METHYL AMIDE (CDP)</v>
          </cell>
          <cell r="D228" t="str">
            <v>1001</v>
          </cell>
          <cell r="E228" t="str">
            <v>101</v>
          </cell>
          <cell r="F228" t="str">
            <v>1010</v>
          </cell>
          <cell r="G228" t="str">
            <v/>
          </cell>
          <cell r="H228" t="str">
            <v>4700001244</v>
          </cell>
          <cell r="I228" t="str">
            <v>1420846</v>
          </cell>
          <cell r="J228" t="str">
            <v>GR goods receipt</v>
          </cell>
        </row>
        <row r="229">
          <cell r="A229" t="str">
            <v>1100000863</v>
          </cell>
          <cell r="B229" t="str">
            <v>8004188</v>
          </cell>
          <cell r="C229" t="str">
            <v>METHYL AMIDE (CDP)</v>
          </cell>
          <cell r="D229" t="str">
            <v>1001</v>
          </cell>
          <cell r="E229" t="str">
            <v>101</v>
          </cell>
          <cell r="F229" t="str">
            <v>1010</v>
          </cell>
          <cell r="G229" t="str">
            <v/>
          </cell>
          <cell r="H229" t="str">
            <v>4700001244</v>
          </cell>
          <cell r="I229" t="str">
            <v>1420847</v>
          </cell>
          <cell r="J229" t="str">
            <v>GR goods receipt</v>
          </cell>
        </row>
        <row r="230">
          <cell r="A230" t="str">
            <v>1100000863</v>
          </cell>
          <cell r="B230" t="str">
            <v>8004188</v>
          </cell>
          <cell r="C230" t="str">
            <v>METHYL AMIDE (CDP)</v>
          </cell>
          <cell r="D230" t="str">
            <v>1001</v>
          </cell>
          <cell r="E230" t="str">
            <v>101</v>
          </cell>
          <cell r="F230" t="str">
            <v>1010</v>
          </cell>
          <cell r="G230" t="str">
            <v/>
          </cell>
          <cell r="H230" t="str">
            <v>4700001244</v>
          </cell>
          <cell r="I230" t="str">
            <v>1424134</v>
          </cell>
          <cell r="J230" t="str">
            <v>GR goods receipt</v>
          </cell>
        </row>
        <row r="234">
          <cell r="A234" t="str">
            <v>1100001453</v>
          </cell>
          <cell r="B234" t="str">
            <v>8000588</v>
          </cell>
          <cell r="C234" t="str">
            <v>OXIME KETAL</v>
          </cell>
          <cell r="D234" t="str">
            <v>1001</v>
          </cell>
          <cell r="E234" t="str">
            <v>101</v>
          </cell>
          <cell r="F234" t="str">
            <v>1000</v>
          </cell>
          <cell r="G234" t="str">
            <v/>
          </cell>
          <cell r="H234" t="str">
            <v>4700001364</v>
          </cell>
          <cell r="I234" t="str">
            <v>1415946</v>
          </cell>
          <cell r="J234" t="str">
            <v>GR goods receipt</v>
          </cell>
        </row>
        <row r="235">
          <cell r="A235" t="str">
            <v>1100001453</v>
          </cell>
          <cell r="B235" t="str">
            <v>8000588</v>
          </cell>
          <cell r="C235" t="str">
            <v>OXIME KETAL</v>
          </cell>
          <cell r="D235" t="str">
            <v>1001</v>
          </cell>
          <cell r="E235" t="str">
            <v>101</v>
          </cell>
          <cell r="F235" t="str">
            <v>1000</v>
          </cell>
          <cell r="G235" t="str">
            <v/>
          </cell>
          <cell r="H235" t="str">
            <v>4700001364</v>
          </cell>
          <cell r="I235" t="str">
            <v>1415947</v>
          </cell>
          <cell r="J235" t="str">
            <v>GR goods receipt</v>
          </cell>
        </row>
        <row r="236">
          <cell r="A236" t="str">
            <v>1100001453</v>
          </cell>
          <cell r="B236" t="str">
            <v>8000588</v>
          </cell>
          <cell r="C236" t="str">
            <v>OXIME KETAL</v>
          </cell>
          <cell r="D236" t="str">
            <v>1001</v>
          </cell>
          <cell r="E236" t="str">
            <v>101</v>
          </cell>
          <cell r="F236" t="str">
            <v>1000</v>
          </cell>
          <cell r="G236" t="str">
            <v/>
          </cell>
          <cell r="H236" t="str">
            <v>4700001364</v>
          </cell>
          <cell r="I236" t="str">
            <v>1416205</v>
          </cell>
          <cell r="J236" t="str">
            <v>GR goods receipt</v>
          </cell>
        </row>
        <row r="237">
          <cell r="A237" t="str">
            <v>1100001453</v>
          </cell>
          <cell r="B237" t="str">
            <v>8000588</v>
          </cell>
          <cell r="C237" t="str">
            <v>OXIME KETAL</v>
          </cell>
          <cell r="D237" t="str">
            <v>1001</v>
          </cell>
          <cell r="E237" t="str">
            <v>101</v>
          </cell>
          <cell r="F237" t="str">
            <v>1000</v>
          </cell>
          <cell r="G237" t="str">
            <v/>
          </cell>
          <cell r="H237" t="str">
            <v>4700001364</v>
          </cell>
          <cell r="I237" t="str">
            <v>1417117</v>
          </cell>
          <cell r="J237" t="str">
            <v>GR goods receipt</v>
          </cell>
        </row>
        <row r="238">
          <cell r="A238" t="str">
            <v>1100001453</v>
          </cell>
          <cell r="B238" t="str">
            <v>8000588</v>
          </cell>
          <cell r="C238" t="str">
            <v>OXIME KETAL</v>
          </cell>
          <cell r="D238" t="str">
            <v>1001</v>
          </cell>
          <cell r="E238" t="str">
            <v>101</v>
          </cell>
          <cell r="F238" t="str">
            <v>1000</v>
          </cell>
          <cell r="G238" t="str">
            <v/>
          </cell>
          <cell r="H238" t="str">
            <v>4700001364</v>
          </cell>
          <cell r="I238" t="str">
            <v>1417118</v>
          </cell>
          <cell r="J238" t="str">
            <v>GR goods receipt</v>
          </cell>
        </row>
        <row r="239">
          <cell r="A239" t="str">
            <v>1100001453</v>
          </cell>
          <cell r="B239" t="str">
            <v>8000588</v>
          </cell>
          <cell r="C239" t="str">
            <v>OXIME KETAL</v>
          </cell>
          <cell r="D239" t="str">
            <v>1001</v>
          </cell>
          <cell r="E239" t="str">
            <v>101</v>
          </cell>
          <cell r="F239" t="str">
            <v>1000</v>
          </cell>
          <cell r="G239" t="str">
            <v/>
          </cell>
          <cell r="H239" t="str">
            <v>4700001364</v>
          </cell>
          <cell r="I239" t="str">
            <v>1417758</v>
          </cell>
          <cell r="J239" t="str">
            <v>GR goods receipt</v>
          </cell>
        </row>
        <row r="240">
          <cell r="A240" t="str">
            <v>1100001453</v>
          </cell>
          <cell r="B240" t="str">
            <v>8000588</v>
          </cell>
          <cell r="C240" t="str">
            <v>OXIME KETAL</v>
          </cell>
          <cell r="D240" t="str">
            <v>1001</v>
          </cell>
          <cell r="E240" t="str">
            <v>101</v>
          </cell>
          <cell r="F240" t="str">
            <v>1000</v>
          </cell>
          <cell r="G240" t="str">
            <v/>
          </cell>
          <cell r="H240" t="str">
            <v>4700001364</v>
          </cell>
          <cell r="I240" t="str">
            <v>1418135</v>
          </cell>
          <cell r="J240" t="str">
            <v>GR goods receipt</v>
          </cell>
        </row>
        <row r="241">
          <cell r="A241" t="str">
            <v>1100001453</v>
          </cell>
          <cell r="B241" t="str">
            <v>8000588</v>
          </cell>
          <cell r="C241" t="str">
            <v>OXIME KETAL</v>
          </cell>
          <cell r="D241" t="str">
            <v>1001</v>
          </cell>
          <cell r="E241" t="str">
            <v>101</v>
          </cell>
          <cell r="F241" t="str">
            <v>1000</v>
          </cell>
          <cell r="G241" t="str">
            <v/>
          </cell>
          <cell r="H241" t="str">
            <v>4700001364</v>
          </cell>
          <cell r="I241" t="str">
            <v>1419682</v>
          </cell>
          <cell r="J241" t="str">
            <v>GR goods receipt</v>
          </cell>
        </row>
        <row r="242">
          <cell r="A242" t="str">
            <v>1100001453</v>
          </cell>
          <cell r="B242" t="str">
            <v>8000588</v>
          </cell>
          <cell r="C242" t="str">
            <v>OXIME KETAL</v>
          </cell>
          <cell r="D242" t="str">
            <v>1001</v>
          </cell>
          <cell r="E242" t="str">
            <v>101</v>
          </cell>
          <cell r="F242" t="str">
            <v>1000</v>
          </cell>
          <cell r="G242" t="str">
            <v/>
          </cell>
          <cell r="H242" t="str">
            <v>4700001364</v>
          </cell>
          <cell r="I242" t="str">
            <v>1420140</v>
          </cell>
          <cell r="J242" t="str">
            <v>GR goods receipt</v>
          </cell>
        </row>
        <row r="243">
          <cell r="A243" t="str">
            <v>1100001453</v>
          </cell>
          <cell r="B243" t="str">
            <v>8000588</v>
          </cell>
          <cell r="C243" t="str">
            <v>OXIME KETAL</v>
          </cell>
          <cell r="D243" t="str">
            <v>1001</v>
          </cell>
          <cell r="E243" t="str">
            <v>101</v>
          </cell>
          <cell r="F243" t="str">
            <v>1000</v>
          </cell>
          <cell r="G243" t="str">
            <v/>
          </cell>
          <cell r="H243" t="str">
            <v>4700001364</v>
          </cell>
          <cell r="I243" t="str">
            <v>1421479</v>
          </cell>
          <cell r="J243" t="str">
            <v>GR goods receipt</v>
          </cell>
        </row>
        <row r="244">
          <cell r="A244" t="str">
            <v>1100001453</v>
          </cell>
          <cell r="B244" t="str">
            <v>8000588</v>
          </cell>
          <cell r="C244" t="str">
            <v>OXIME KETAL</v>
          </cell>
          <cell r="D244" t="str">
            <v>1001</v>
          </cell>
          <cell r="E244" t="str">
            <v>101</v>
          </cell>
          <cell r="F244" t="str">
            <v>1000</v>
          </cell>
          <cell r="G244" t="str">
            <v/>
          </cell>
          <cell r="H244" t="str">
            <v>4700001364</v>
          </cell>
          <cell r="I244" t="str">
            <v>1422122</v>
          </cell>
          <cell r="J244" t="str">
            <v>GR goods receipt</v>
          </cell>
        </row>
        <row r="245">
          <cell r="A245" t="str">
            <v>1100001453</v>
          </cell>
          <cell r="B245" t="str">
            <v>8000588</v>
          </cell>
          <cell r="C245" t="str">
            <v>OXIME KETAL</v>
          </cell>
          <cell r="D245" t="str">
            <v>1001</v>
          </cell>
          <cell r="E245" t="str">
            <v>101</v>
          </cell>
          <cell r="F245" t="str">
            <v>1000</v>
          </cell>
          <cell r="G245" t="str">
            <v/>
          </cell>
          <cell r="H245" t="str">
            <v>4700001364</v>
          </cell>
          <cell r="I245" t="str">
            <v>1423051</v>
          </cell>
          <cell r="J245" t="str">
            <v>GR goods receipt</v>
          </cell>
        </row>
        <row r="246">
          <cell r="A246" t="str">
            <v>1100001453</v>
          </cell>
          <cell r="B246" t="str">
            <v>8000588</v>
          </cell>
          <cell r="C246" t="str">
            <v>OXIME KETAL</v>
          </cell>
          <cell r="D246" t="str">
            <v>1001</v>
          </cell>
          <cell r="E246" t="str">
            <v>101</v>
          </cell>
          <cell r="F246" t="str">
            <v>1000</v>
          </cell>
          <cell r="G246" t="str">
            <v/>
          </cell>
          <cell r="H246" t="str">
            <v>4700001364</v>
          </cell>
          <cell r="I246" t="str">
            <v>1423052</v>
          </cell>
          <cell r="J246" t="str">
            <v>GR goods receipt</v>
          </cell>
        </row>
        <row r="247">
          <cell r="A247" t="str">
            <v>1100001453</v>
          </cell>
          <cell r="B247" t="str">
            <v>8002247</v>
          </cell>
          <cell r="C247" t="str">
            <v>5-IODOPHTHALIDE</v>
          </cell>
          <cell r="D247" t="str">
            <v>1001</v>
          </cell>
          <cell r="E247" t="str">
            <v>101</v>
          </cell>
          <cell r="F247" t="str">
            <v>1000</v>
          </cell>
          <cell r="G247" t="str">
            <v/>
          </cell>
          <cell r="H247" t="str">
            <v>4700001384</v>
          </cell>
          <cell r="I247" t="str">
            <v>1424089</v>
          </cell>
          <cell r="J247" t="str">
            <v>GR goods receipt</v>
          </cell>
        </row>
        <row r="248">
          <cell r="A248" t="str">
            <v>1100001453</v>
          </cell>
          <cell r="B248" t="str">
            <v>8002661</v>
          </cell>
          <cell r="C248" t="str">
            <v>PRP-2 ESOMEPERAZOLE (CRUDE)</v>
          </cell>
          <cell r="D248" t="str">
            <v>1001</v>
          </cell>
          <cell r="E248" t="str">
            <v>101</v>
          </cell>
          <cell r="F248" t="str">
            <v>1000</v>
          </cell>
          <cell r="G248" t="str">
            <v/>
          </cell>
          <cell r="H248" t="str">
            <v>4700001328</v>
          </cell>
          <cell r="I248" t="str">
            <v>1417760</v>
          </cell>
          <cell r="J248" t="str">
            <v>GR goods receipt</v>
          </cell>
        </row>
        <row r="249">
          <cell r="A249" t="str">
            <v>1100001453</v>
          </cell>
          <cell r="B249" t="str">
            <v>8002661</v>
          </cell>
          <cell r="C249" t="str">
            <v>PRP-2 ESOMEPERAZOLE (CRUDE)</v>
          </cell>
          <cell r="D249" t="str">
            <v>1001</v>
          </cell>
          <cell r="E249" t="str">
            <v>101</v>
          </cell>
          <cell r="F249" t="str">
            <v>1000</v>
          </cell>
          <cell r="G249" t="str">
            <v/>
          </cell>
          <cell r="H249" t="str">
            <v>4700001328</v>
          </cell>
          <cell r="I249" t="str">
            <v>1420152</v>
          </cell>
          <cell r="J249" t="str">
            <v>GR goods receipt</v>
          </cell>
        </row>
        <row r="250">
          <cell r="A250" t="str">
            <v>1100001453</v>
          </cell>
          <cell r="B250" t="str">
            <v>8002661</v>
          </cell>
          <cell r="C250" t="str">
            <v>PRP-2 ESOMEPERAZOLE (CRUDE)</v>
          </cell>
          <cell r="D250" t="str">
            <v>1001</v>
          </cell>
          <cell r="E250" t="str">
            <v>101</v>
          </cell>
          <cell r="F250" t="str">
            <v>1000</v>
          </cell>
          <cell r="G250" t="str">
            <v/>
          </cell>
          <cell r="H250" t="str">
            <v>4700001328</v>
          </cell>
          <cell r="I250" t="str">
            <v>1423370</v>
          </cell>
          <cell r="J250" t="str">
            <v>GR goods receipt</v>
          </cell>
        </row>
        <row r="251">
          <cell r="A251" t="str">
            <v>1100001453</v>
          </cell>
          <cell r="B251" t="str">
            <v>8002661</v>
          </cell>
          <cell r="C251" t="str">
            <v>PRP-2 ESOMEPERAZOLE (CRUDE)</v>
          </cell>
          <cell r="D251" t="str">
            <v>1001</v>
          </cell>
          <cell r="E251" t="str">
            <v>101</v>
          </cell>
          <cell r="F251" t="str">
            <v>1000</v>
          </cell>
          <cell r="G251" t="str">
            <v/>
          </cell>
          <cell r="H251" t="str">
            <v>4700001328</v>
          </cell>
          <cell r="I251" t="str">
            <v>1423371</v>
          </cell>
          <cell r="J251" t="str">
            <v>GR goods receipt</v>
          </cell>
        </row>
        <row r="252">
          <cell r="A252" t="str">
            <v>1100001453</v>
          </cell>
          <cell r="B252" t="str">
            <v>8002987</v>
          </cell>
          <cell r="C252" t="str">
            <v>Jap-1-2,3</v>
          </cell>
          <cell r="D252" t="str">
            <v>1001</v>
          </cell>
          <cell r="E252" t="str">
            <v>101</v>
          </cell>
          <cell r="F252" t="str">
            <v>1000</v>
          </cell>
          <cell r="G252" t="str">
            <v/>
          </cell>
          <cell r="H252" t="str">
            <v>4700001094</v>
          </cell>
          <cell r="I252" t="str">
            <v>1420137</v>
          </cell>
          <cell r="J252" t="str">
            <v>GR goods receipt</v>
          </cell>
        </row>
        <row r="253">
          <cell r="A253" t="str">
            <v>1100001453</v>
          </cell>
          <cell r="B253" t="str">
            <v>8006073</v>
          </cell>
          <cell r="C253" t="str">
            <v>A-4</v>
          </cell>
          <cell r="D253" t="str">
            <v>1001</v>
          </cell>
          <cell r="E253" t="str">
            <v>101</v>
          </cell>
          <cell r="F253" t="str">
            <v>1000</v>
          </cell>
          <cell r="G253" t="str">
            <v/>
          </cell>
          <cell r="H253" t="str">
            <v>4700001041</v>
          </cell>
          <cell r="I253" t="str">
            <v>1415228</v>
          </cell>
          <cell r="J253" t="str">
            <v>GR goods receipt</v>
          </cell>
        </row>
        <row r="254">
          <cell r="A254" t="str">
            <v>1100001453</v>
          </cell>
          <cell r="B254" t="str">
            <v>8006073</v>
          </cell>
          <cell r="C254" t="str">
            <v>A-4</v>
          </cell>
          <cell r="D254" t="str">
            <v>1001</v>
          </cell>
          <cell r="E254" t="str">
            <v>101</v>
          </cell>
          <cell r="F254" t="str">
            <v>1000</v>
          </cell>
          <cell r="G254" t="str">
            <v/>
          </cell>
          <cell r="H254" t="str">
            <v>4700001041</v>
          </cell>
          <cell r="I254" t="str">
            <v>1415229</v>
          </cell>
          <cell r="J254" t="str">
            <v>GR goods receipt</v>
          </cell>
        </row>
        <row r="255">
          <cell r="A255" t="str">
            <v>1100001453</v>
          </cell>
          <cell r="B255" t="str">
            <v>8006073</v>
          </cell>
          <cell r="C255" t="str">
            <v>A-4</v>
          </cell>
          <cell r="D255" t="str">
            <v>1001</v>
          </cell>
          <cell r="E255" t="str">
            <v>101</v>
          </cell>
          <cell r="F255" t="str">
            <v>1000</v>
          </cell>
          <cell r="G255" t="str">
            <v/>
          </cell>
          <cell r="H255" t="str">
            <v>4700001041</v>
          </cell>
          <cell r="I255" t="str">
            <v>1415949</v>
          </cell>
          <cell r="J255" t="str">
            <v>GR goods receipt</v>
          </cell>
        </row>
        <row r="256">
          <cell r="A256" t="str">
            <v>1100001453</v>
          </cell>
          <cell r="B256" t="str">
            <v>8006073</v>
          </cell>
          <cell r="C256" t="str">
            <v>A-4</v>
          </cell>
          <cell r="D256" t="str">
            <v>1001</v>
          </cell>
          <cell r="E256" t="str">
            <v>101</v>
          </cell>
          <cell r="F256" t="str">
            <v>1000</v>
          </cell>
          <cell r="G256" t="str">
            <v/>
          </cell>
          <cell r="H256" t="str">
            <v>4700001041</v>
          </cell>
          <cell r="I256" t="str">
            <v>1415950</v>
          </cell>
          <cell r="J256" t="str">
            <v>GR goods receipt</v>
          </cell>
        </row>
        <row r="257">
          <cell r="A257" t="str">
            <v>1100001453</v>
          </cell>
          <cell r="B257" t="str">
            <v>8006073</v>
          </cell>
          <cell r="C257" t="str">
            <v>A-4</v>
          </cell>
          <cell r="D257" t="str">
            <v>1001</v>
          </cell>
          <cell r="E257" t="str">
            <v>101</v>
          </cell>
          <cell r="F257" t="str">
            <v>1000</v>
          </cell>
          <cell r="G257" t="str">
            <v/>
          </cell>
          <cell r="H257" t="str">
            <v>4700001041</v>
          </cell>
          <cell r="I257" t="str">
            <v>1419683</v>
          </cell>
          <cell r="J257" t="str">
            <v>GR goods receipt</v>
          </cell>
        </row>
        <row r="258">
          <cell r="A258" t="str">
            <v>1100001453</v>
          </cell>
          <cell r="B258" t="str">
            <v>8006073</v>
          </cell>
          <cell r="C258" t="str">
            <v>A-4</v>
          </cell>
          <cell r="D258" t="str">
            <v>1001</v>
          </cell>
          <cell r="E258" t="str">
            <v>101</v>
          </cell>
          <cell r="F258" t="str">
            <v>1000</v>
          </cell>
          <cell r="G258" t="str">
            <v/>
          </cell>
          <cell r="H258" t="str">
            <v>4700001041</v>
          </cell>
          <cell r="I258" t="str">
            <v>1420149</v>
          </cell>
          <cell r="J258" t="str">
            <v>GR goods receipt</v>
          </cell>
        </row>
        <row r="259">
          <cell r="A259" t="str">
            <v>1100001453</v>
          </cell>
          <cell r="B259" t="str">
            <v>8006073</v>
          </cell>
          <cell r="C259" t="str">
            <v>A-4</v>
          </cell>
          <cell r="D259" t="str">
            <v>1001</v>
          </cell>
          <cell r="E259" t="str">
            <v>101</v>
          </cell>
          <cell r="F259" t="str">
            <v>1000</v>
          </cell>
          <cell r="G259" t="str">
            <v/>
          </cell>
          <cell r="H259" t="str">
            <v>4700001041</v>
          </cell>
          <cell r="I259" t="str">
            <v>1423039</v>
          </cell>
          <cell r="J259" t="str">
            <v>GR goods receipt</v>
          </cell>
        </row>
        <row r="260">
          <cell r="A260" t="str">
            <v>1100001453</v>
          </cell>
          <cell r="B260" t="str">
            <v>8006073</v>
          </cell>
          <cell r="C260" t="str">
            <v>A-4</v>
          </cell>
          <cell r="D260" t="str">
            <v>1001</v>
          </cell>
          <cell r="E260" t="str">
            <v>101</v>
          </cell>
          <cell r="F260" t="str">
            <v>1000</v>
          </cell>
          <cell r="G260" t="str">
            <v/>
          </cell>
          <cell r="H260" t="str">
            <v>4700001041</v>
          </cell>
          <cell r="I260" t="str">
            <v>1423491</v>
          </cell>
          <cell r="J260" t="str">
            <v>GR goods receipt</v>
          </cell>
        </row>
        <row r="261">
          <cell r="A261" t="str">
            <v>1100001453</v>
          </cell>
          <cell r="B261" t="str">
            <v>8006073</v>
          </cell>
          <cell r="C261" t="str">
            <v>A-4</v>
          </cell>
          <cell r="D261" t="str">
            <v>1001</v>
          </cell>
          <cell r="E261" t="str">
            <v>101</v>
          </cell>
          <cell r="F261" t="str">
            <v>1000</v>
          </cell>
          <cell r="G261" t="str">
            <v/>
          </cell>
          <cell r="H261" t="str">
            <v>4700001041</v>
          </cell>
          <cell r="I261" t="str">
            <v>1423782</v>
          </cell>
          <cell r="J261" t="str">
            <v>GR goods receipt</v>
          </cell>
        </row>
        <row r="262">
          <cell r="A262" t="str">
            <v>1100001453</v>
          </cell>
          <cell r="B262" t="str">
            <v>8003779</v>
          </cell>
          <cell r="C262" t="str">
            <v>CPBA</v>
          </cell>
          <cell r="D262" t="str">
            <v>1001</v>
          </cell>
          <cell r="E262" t="str">
            <v>101</v>
          </cell>
          <cell r="F262" t="str">
            <v>1010</v>
          </cell>
          <cell r="G262" t="str">
            <v/>
          </cell>
          <cell r="H262" t="str">
            <v>4700001209</v>
          </cell>
          <cell r="I262" t="str">
            <v>1421471</v>
          </cell>
          <cell r="J262" t="str">
            <v>GR goods receipt</v>
          </cell>
        </row>
        <row r="263">
          <cell r="A263" t="str">
            <v>1100001453</v>
          </cell>
          <cell r="B263" t="str">
            <v>8003779</v>
          </cell>
          <cell r="C263" t="str">
            <v>CPBA</v>
          </cell>
          <cell r="D263" t="str">
            <v>1001</v>
          </cell>
          <cell r="E263" t="str">
            <v>101</v>
          </cell>
          <cell r="F263" t="str">
            <v>1010</v>
          </cell>
          <cell r="G263" t="str">
            <v/>
          </cell>
          <cell r="H263" t="str">
            <v>4700001209</v>
          </cell>
          <cell r="I263" t="str">
            <v>1421472</v>
          </cell>
          <cell r="J263" t="str">
            <v>GR goods receipt</v>
          </cell>
        </row>
        <row r="264">
          <cell r="A264" t="str">
            <v>1100001453</v>
          </cell>
          <cell r="B264" t="str">
            <v>8003779</v>
          </cell>
          <cell r="C264" t="str">
            <v>CPBA</v>
          </cell>
          <cell r="D264" t="str">
            <v>1001</v>
          </cell>
          <cell r="E264" t="str">
            <v>101</v>
          </cell>
          <cell r="F264" t="str">
            <v>1010</v>
          </cell>
          <cell r="G264" t="str">
            <v/>
          </cell>
          <cell r="H264" t="str">
            <v>4700001209</v>
          </cell>
          <cell r="I264" t="str">
            <v>1421473</v>
          </cell>
          <cell r="J264" t="str">
            <v>GR goods receipt</v>
          </cell>
        </row>
        <row r="265">
          <cell r="A265" t="str">
            <v>1100001453</v>
          </cell>
          <cell r="B265" t="str">
            <v>8003779</v>
          </cell>
          <cell r="C265" t="str">
            <v>CPBA</v>
          </cell>
          <cell r="D265" t="str">
            <v>1001</v>
          </cell>
          <cell r="E265" t="str">
            <v>101</v>
          </cell>
          <cell r="F265" t="str">
            <v>1010</v>
          </cell>
          <cell r="G265" t="str">
            <v/>
          </cell>
          <cell r="H265" t="str">
            <v>4700001209</v>
          </cell>
          <cell r="I265" t="str">
            <v>1421474</v>
          </cell>
          <cell r="J265" t="str">
            <v>GR goods receipt</v>
          </cell>
        </row>
        <row r="266">
          <cell r="A266" t="str">
            <v>1100001453</v>
          </cell>
          <cell r="B266" t="str">
            <v>8007876</v>
          </cell>
          <cell r="C266" t="str">
            <v>CLARITHROMYCIN CRUDE [CLA-III (X)]</v>
          </cell>
          <cell r="D266" t="str">
            <v>1001</v>
          </cell>
          <cell r="E266" t="str">
            <v>101</v>
          </cell>
          <cell r="F266" t="str">
            <v>1020</v>
          </cell>
          <cell r="G266" t="str">
            <v/>
          </cell>
          <cell r="H266" t="str">
            <v>4700001303</v>
          </cell>
          <cell r="I266" t="str">
            <v>1415753</v>
          </cell>
          <cell r="J266" t="str">
            <v>GR goods receipt</v>
          </cell>
        </row>
        <row r="267">
          <cell r="A267" t="str">
            <v>1100001453</v>
          </cell>
          <cell r="B267" t="str">
            <v>8007876</v>
          </cell>
          <cell r="C267" t="str">
            <v>CLARITHROMYCIN CRUDE [CLA-III (X)]</v>
          </cell>
          <cell r="D267" t="str">
            <v>1001</v>
          </cell>
          <cell r="E267" t="str">
            <v>101</v>
          </cell>
          <cell r="F267" t="str">
            <v>1020</v>
          </cell>
          <cell r="G267" t="str">
            <v/>
          </cell>
          <cell r="H267" t="str">
            <v>4700001303</v>
          </cell>
          <cell r="I267" t="str">
            <v>1415754</v>
          </cell>
          <cell r="J267" t="str">
            <v>GR goods receipt</v>
          </cell>
        </row>
        <row r="268">
          <cell r="A268" t="str">
            <v>1100001453</v>
          </cell>
          <cell r="B268" t="str">
            <v>8007876</v>
          </cell>
          <cell r="C268" t="str">
            <v>CLARITHROMYCIN CRUDE [CLA-III (X)]</v>
          </cell>
          <cell r="D268" t="str">
            <v>1001</v>
          </cell>
          <cell r="E268" t="str">
            <v>101</v>
          </cell>
          <cell r="F268" t="str">
            <v>1020</v>
          </cell>
          <cell r="G268" t="str">
            <v/>
          </cell>
          <cell r="H268" t="str">
            <v>4700001303</v>
          </cell>
          <cell r="I268" t="str">
            <v>1415755</v>
          </cell>
          <cell r="J268" t="str">
            <v>GR goods receipt</v>
          </cell>
        </row>
        <row r="269">
          <cell r="A269" t="str">
            <v>1100001453</v>
          </cell>
          <cell r="B269" t="str">
            <v>8007876</v>
          </cell>
          <cell r="C269" t="str">
            <v>CLARITHROMYCIN CRUDE [CLA-III (X)]</v>
          </cell>
          <cell r="D269" t="str">
            <v>1001</v>
          </cell>
          <cell r="E269" t="str">
            <v>101</v>
          </cell>
          <cell r="F269" t="str">
            <v>1020</v>
          </cell>
          <cell r="G269" t="str">
            <v/>
          </cell>
          <cell r="H269" t="str">
            <v>4700001303</v>
          </cell>
          <cell r="I269" t="str">
            <v>1416848</v>
          </cell>
          <cell r="J269" t="str">
            <v>GR goods receipt</v>
          </cell>
        </row>
        <row r="270">
          <cell r="A270" t="str">
            <v>1100001453</v>
          </cell>
          <cell r="B270" t="str">
            <v>8007876</v>
          </cell>
          <cell r="C270" t="str">
            <v>CLARITHROMYCIN CRUDE [CLA-III (X)]</v>
          </cell>
          <cell r="D270" t="str">
            <v>1001</v>
          </cell>
          <cell r="E270" t="str">
            <v>101</v>
          </cell>
          <cell r="F270" t="str">
            <v>1020</v>
          </cell>
          <cell r="G270" t="str">
            <v/>
          </cell>
          <cell r="H270" t="str">
            <v>4700001303</v>
          </cell>
          <cell r="I270" t="str">
            <v>1416849</v>
          </cell>
          <cell r="J270" t="str">
            <v>GR goods receipt</v>
          </cell>
        </row>
        <row r="271">
          <cell r="A271" t="str">
            <v>1100001453</v>
          </cell>
          <cell r="B271" t="str">
            <v>8007876</v>
          </cell>
          <cell r="C271" t="str">
            <v>CLARITHROMYCIN CRUDE [CLA-III (X)]</v>
          </cell>
          <cell r="D271" t="str">
            <v>1001</v>
          </cell>
          <cell r="E271" t="str">
            <v>101</v>
          </cell>
          <cell r="F271" t="str">
            <v>1020</v>
          </cell>
          <cell r="G271" t="str">
            <v/>
          </cell>
          <cell r="H271" t="str">
            <v>4700001303</v>
          </cell>
          <cell r="I271" t="str">
            <v>1420192</v>
          </cell>
          <cell r="J271" t="str">
            <v>GR goods receipt</v>
          </cell>
        </row>
        <row r="272">
          <cell r="A272" t="str">
            <v>1100001453</v>
          </cell>
          <cell r="B272" t="str">
            <v>8007876</v>
          </cell>
          <cell r="C272" t="str">
            <v>CLARITHROMYCIN CRUDE [CLA-III (X)]</v>
          </cell>
          <cell r="D272" t="str">
            <v>1001</v>
          </cell>
          <cell r="E272" t="str">
            <v>101</v>
          </cell>
          <cell r="F272" t="str">
            <v>1020</v>
          </cell>
          <cell r="G272" t="str">
            <v/>
          </cell>
          <cell r="H272" t="str">
            <v>4700001303</v>
          </cell>
          <cell r="I272" t="str">
            <v>1423516</v>
          </cell>
          <cell r="J272" t="str">
            <v>GR goods receipt</v>
          </cell>
        </row>
        <row r="273">
          <cell r="A273" t="str">
            <v>1100001453</v>
          </cell>
          <cell r="B273" t="str">
            <v>8007876</v>
          </cell>
          <cell r="C273" t="str">
            <v>CLARITHROMYCIN CRUDE [CLA-III (X)]</v>
          </cell>
          <cell r="D273" t="str">
            <v>1001</v>
          </cell>
          <cell r="E273" t="str">
            <v>101</v>
          </cell>
          <cell r="F273" t="str">
            <v>1020</v>
          </cell>
          <cell r="G273" t="str">
            <v/>
          </cell>
          <cell r="H273" t="str">
            <v>4700001303</v>
          </cell>
          <cell r="I273" t="str">
            <v>1423522</v>
          </cell>
          <cell r="J273" t="str">
            <v>GR goods receipt</v>
          </cell>
        </row>
        <row r="274">
          <cell r="A274" t="str">
            <v>1100001453</v>
          </cell>
          <cell r="B274" t="str">
            <v>8007876</v>
          </cell>
          <cell r="C274" t="str">
            <v>CLARITHROMYCIN CRUDE [CLA-III (X)]</v>
          </cell>
          <cell r="D274" t="str">
            <v>1001</v>
          </cell>
          <cell r="E274" t="str">
            <v>101</v>
          </cell>
          <cell r="F274" t="str">
            <v>1020</v>
          </cell>
          <cell r="G274" t="str">
            <v/>
          </cell>
          <cell r="H274" t="str">
            <v>4700001303</v>
          </cell>
          <cell r="I274" t="str">
            <v>1423523</v>
          </cell>
          <cell r="J274" t="str">
            <v>GR goods receipt</v>
          </cell>
        </row>
        <row r="278">
          <cell r="A278" t="str">
            <v>1100002195</v>
          </cell>
          <cell r="B278" t="str">
            <v>3000329</v>
          </cell>
          <cell r="C278" t="str">
            <v>SODIUM IODIDE</v>
          </cell>
          <cell r="D278" t="str">
            <v>1001</v>
          </cell>
          <cell r="E278" t="str">
            <v>101</v>
          </cell>
          <cell r="F278" t="str">
            <v>1000</v>
          </cell>
          <cell r="G278" t="str">
            <v/>
          </cell>
          <cell r="H278" t="str">
            <v>4700001168</v>
          </cell>
          <cell r="I278" t="str">
            <v>1415334</v>
          </cell>
          <cell r="J278" t="str">
            <v>GR goods receipt</v>
          </cell>
        </row>
        <row r="279">
          <cell r="A279" t="str">
            <v>1100002195</v>
          </cell>
          <cell r="B279" t="str">
            <v>3000329</v>
          </cell>
          <cell r="C279" t="str">
            <v>SODIUM IODIDE</v>
          </cell>
          <cell r="D279" t="str">
            <v>1001</v>
          </cell>
          <cell r="E279" t="str">
            <v>101</v>
          </cell>
          <cell r="F279" t="str">
            <v>1000</v>
          </cell>
          <cell r="G279" t="str">
            <v/>
          </cell>
          <cell r="H279" t="str">
            <v>4700001168</v>
          </cell>
          <cell r="I279" t="str">
            <v>1415335</v>
          </cell>
          <cell r="J279" t="str">
            <v>GR goods receipt</v>
          </cell>
        </row>
        <row r="280">
          <cell r="A280" t="str">
            <v>1100002195</v>
          </cell>
          <cell r="B280" t="str">
            <v>3000329</v>
          </cell>
          <cell r="C280" t="str">
            <v>SODIUM IODIDE</v>
          </cell>
          <cell r="D280" t="str">
            <v>1001</v>
          </cell>
          <cell r="E280" t="str">
            <v>101</v>
          </cell>
          <cell r="F280" t="str">
            <v>1000</v>
          </cell>
          <cell r="G280" t="str">
            <v/>
          </cell>
          <cell r="H280" t="str">
            <v>4700001168</v>
          </cell>
          <cell r="I280" t="str">
            <v>1416469</v>
          </cell>
          <cell r="J280" t="str">
            <v>GR goods receipt</v>
          </cell>
        </row>
        <row r="281">
          <cell r="A281" t="str">
            <v>1100002195</v>
          </cell>
          <cell r="B281" t="str">
            <v>3000329</v>
          </cell>
          <cell r="C281" t="str">
            <v>SODIUM IODIDE</v>
          </cell>
          <cell r="D281" t="str">
            <v>1001</v>
          </cell>
          <cell r="E281" t="str">
            <v>101</v>
          </cell>
          <cell r="F281" t="str">
            <v>1000</v>
          </cell>
          <cell r="G281" t="str">
            <v/>
          </cell>
          <cell r="H281" t="str">
            <v>4700001168</v>
          </cell>
          <cell r="I281" t="str">
            <v>1416470</v>
          </cell>
          <cell r="J281" t="str">
            <v>GR goods receipt</v>
          </cell>
        </row>
        <row r="282">
          <cell r="A282" t="str">
            <v>1100002195</v>
          </cell>
          <cell r="B282" t="str">
            <v>3000329</v>
          </cell>
          <cell r="C282" t="str">
            <v>SODIUM IODIDE</v>
          </cell>
          <cell r="D282" t="str">
            <v>1001</v>
          </cell>
          <cell r="E282" t="str">
            <v>101</v>
          </cell>
          <cell r="F282" t="str">
            <v>1000</v>
          </cell>
          <cell r="G282" t="str">
            <v/>
          </cell>
          <cell r="H282" t="str">
            <v>4700001168</v>
          </cell>
          <cell r="I282" t="str">
            <v>1416471</v>
          </cell>
          <cell r="J282" t="str">
            <v>GR goods receipt</v>
          </cell>
        </row>
        <row r="283">
          <cell r="A283" t="str">
            <v>1100002195</v>
          </cell>
          <cell r="B283" t="str">
            <v>3000329</v>
          </cell>
          <cell r="C283" t="str">
            <v>SODIUM IODIDE</v>
          </cell>
          <cell r="D283" t="str">
            <v>1001</v>
          </cell>
          <cell r="E283" t="str">
            <v>101</v>
          </cell>
          <cell r="F283" t="str">
            <v>1000</v>
          </cell>
          <cell r="G283" t="str">
            <v/>
          </cell>
          <cell r="H283" t="str">
            <v>4700001168</v>
          </cell>
          <cell r="I283" t="str">
            <v>1416472</v>
          </cell>
          <cell r="J283" t="str">
            <v>GR goods receipt</v>
          </cell>
        </row>
        <row r="287">
          <cell r="A287" t="str">
            <v>1100002284</v>
          </cell>
          <cell r="B287" t="str">
            <v>8004857</v>
          </cell>
          <cell r="C287" t="str">
            <v>CEPHALEXIN MONO HYDRATE</v>
          </cell>
          <cell r="D287" t="str">
            <v>1001</v>
          </cell>
          <cell r="E287" t="str">
            <v>101</v>
          </cell>
          <cell r="F287" t="str">
            <v>1000</v>
          </cell>
          <cell r="G287" t="str">
            <v/>
          </cell>
          <cell r="H287" t="str">
            <v>4700001210</v>
          </cell>
          <cell r="I287" t="str">
            <v>1415201</v>
          </cell>
          <cell r="J287" t="str">
            <v>GR goods receipt</v>
          </cell>
        </row>
        <row r="288">
          <cell r="A288" t="str">
            <v>1100002284</v>
          </cell>
          <cell r="B288" t="str">
            <v>2000019</v>
          </cell>
          <cell r="C288" t="str">
            <v>AMOXICILLIN TRIHYDRATE BP/USP(COMPACTED)</v>
          </cell>
          <cell r="D288" t="str">
            <v>1001</v>
          </cell>
          <cell r="E288" t="str">
            <v>101</v>
          </cell>
          <cell r="F288" t="str">
            <v>1010</v>
          </cell>
          <cell r="G288" t="str">
            <v/>
          </cell>
          <cell r="H288" t="str">
            <v>4700001283</v>
          </cell>
          <cell r="I288" t="str">
            <v>1421348</v>
          </cell>
          <cell r="J288" t="str">
            <v>GR goods receipt</v>
          </cell>
        </row>
        <row r="289">
          <cell r="A289" t="str">
            <v>1100002284</v>
          </cell>
          <cell r="B289" t="str">
            <v>2000019</v>
          </cell>
          <cell r="C289" t="str">
            <v>AMOXICILLIN TRIHYDRATE BP/USP(COMPACTED)</v>
          </cell>
          <cell r="D289" t="str">
            <v>1001</v>
          </cell>
          <cell r="E289" t="str">
            <v>101</v>
          </cell>
          <cell r="F289" t="str">
            <v>1010</v>
          </cell>
          <cell r="G289" t="str">
            <v/>
          </cell>
          <cell r="H289" t="str">
            <v>4700000925</v>
          </cell>
          <cell r="I289" t="str">
            <v>1421348</v>
          </cell>
          <cell r="J289" t="str">
            <v>GR goods receipt</v>
          </cell>
        </row>
        <row r="290">
          <cell r="A290" t="str">
            <v>1100002284</v>
          </cell>
          <cell r="B290" t="str">
            <v>2000019</v>
          </cell>
          <cell r="C290" t="str">
            <v>AMOXICILLIN TRIHYDRATE BP/USP(COMPACTED)</v>
          </cell>
          <cell r="D290" t="str">
            <v>1001</v>
          </cell>
          <cell r="E290" t="str">
            <v>102</v>
          </cell>
          <cell r="F290" t="str">
            <v>1010</v>
          </cell>
          <cell r="G290" t="str">
            <v/>
          </cell>
          <cell r="H290" t="str">
            <v>4700000925</v>
          </cell>
          <cell r="I290" t="str">
            <v>1421348</v>
          </cell>
          <cell r="J290" t="str">
            <v>GR for PO   reversal</v>
          </cell>
        </row>
        <row r="291">
          <cell r="A291" t="str">
            <v>1100002284</v>
          </cell>
          <cell r="B291" t="str">
            <v>2000019</v>
          </cell>
          <cell r="C291" t="str">
            <v>AMOXICILLIN TRIHYDRATE BP/USP(COMPACTED)</v>
          </cell>
          <cell r="D291" t="str">
            <v>1001</v>
          </cell>
          <cell r="E291" t="str">
            <v>102</v>
          </cell>
          <cell r="F291" t="str">
            <v>1010</v>
          </cell>
          <cell r="G291" t="str">
            <v/>
          </cell>
          <cell r="H291" t="str">
            <v>4700001283</v>
          </cell>
          <cell r="I291" t="str">
            <v>1421348</v>
          </cell>
          <cell r="J291" t="str">
            <v>GR for PO   reversal</v>
          </cell>
        </row>
        <row r="292">
          <cell r="A292" t="str">
            <v>1100002284</v>
          </cell>
          <cell r="B292" t="str">
            <v>2000019</v>
          </cell>
          <cell r="C292" t="str">
            <v>AMOXICILLIN TRIHYDRATE BP/USP(COMPACTED)</v>
          </cell>
          <cell r="D292" t="str">
            <v>1001</v>
          </cell>
          <cell r="E292" t="str">
            <v>101</v>
          </cell>
          <cell r="F292" t="str">
            <v>1010</v>
          </cell>
          <cell r="G292" t="str">
            <v/>
          </cell>
          <cell r="H292" t="str">
            <v>4700001283</v>
          </cell>
          <cell r="I292" t="str">
            <v>1421376</v>
          </cell>
          <cell r="J292" t="str">
            <v>GR goods receipt</v>
          </cell>
        </row>
        <row r="293">
          <cell r="A293" t="str">
            <v>1100002284</v>
          </cell>
          <cell r="B293" t="str">
            <v>2000019</v>
          </cell>
          <cell r="C293" t="str">
            <v>AMOXICILLIN TRIHYDRATE BP/USP(COMPACTED)</v>
          </cell>
          <cell r="D293" t="str">
            <v>1001</v>
          </cell>
          <cell r="E293" t="str">
            <v>101</v>
          </cell>
          <cell r="F293" t="str">
            <v>1010</v>
          </cell>
          <cell r="G293" t="str">
            <v/>
          </cell>
          <cell r="H293" t="str">
            <v>4700000925</v>
          </cell>
          <cell r="I293" t="str">
            <v>1421376</v>
          </cell>
          <cell r="J293" t="str">
            <v>GR goods receipt</v>
          </cell>
        </row>
        <row r="294">
          <cell r="A294" t="str">
            <v>1100002284</v>
          </cell>
          <cell r="B294" t="str">
            <v>2000580</v>
          </cell>
          <cell r="C294" t="str">
            <v>AMOXICILLIN TRIHYDRATE BP-COMP.(OS)</v>
          </cell>
          <cell r="D294" t="str">
            <v>1001</v>
          </cell>
          <cell r="E294" t="str">
            <v>122</v>
          </cell>
          <cell r="F294" t="str">
            <v>1010</v>
          </cell>
          <cell r="G294" t="str">
            <v/>
          </cell>
          <cell r="H294" t="str">
            <v>4100135113</v>
          </cell>
          <cell r="I294" t="str">
            <v>1405206</v>
          </cell>
          <cell r="J294" t="str">
            <v>RE return to vendor</v>
          </cell>
        </row>
        <row r="295">
          <cell r="A295" t="str">
            <v>1100002284</v>
          </cell>
          <cell r="B295" t="str">
            <v>2000580</v>
          </cell>
          <cell r="C295" t="str">
            <v>AMOXICILLIN TRIHYDRATE BP-COMP.(OS)</v>
          </cell>
          <cell r="D295" t="str">
            <v>1001</v>
          </cell>
          <cell r="E295" t="str">
            <v>101</v>
          </cell>
          <cell r="F295" t="str">
            <v>1010</v>
          </cell>
          <cell r="G295" t="str">
            <v/>
          </cell>
          <cell r="H295" t="str">
            <v>4700001337</v>
          </cell>
          <cell r="I295" t="str">
            <v>1415680</v>
          </cell>
          <cell r="J295" t="str">
            <v>GR goods receipt</v>
          </cell>
        </row>
        <row r="296">
          <cell r="A296" t="str">
            <v>1100002284</v>
          </cell>
          <cell r="B296" t="str">
            <v>2000580</v>
          </cell>
          <cell r="C296" t="str">
            <v>AMOXICILLIN TRIHYDRATE BP-COMP.(OS)</v>
          </cell>
          <cell r="D296" t="str">
            <v>1001</v>
          </cell>
          <cell r="E296" t="str">
            <v>101</v>
          </cell>
          <cell r="F296" t="str">
            <v>1010</v>
          </cell>
          <cell r="G296" t="str">
            <v/>
          </cell>
          <cell r="H296" t="str">
            <v>4700001337</v>
          </cell>
          <cell r="I296" t="str">
            <v>1415681</v>
          </cell>
          <cell r="J296" t="str">
            <v>GR goods receipt</v>
          </cell>
        </row>
        <row r="297">
          <cell r="A297" t="str">
            <v>1100002284</v>
          </cell>
          <cell r="B297" t="str">
            <v>2000580</v>
          </cell>
          <cell r="C297" t="str">
            <v>AMOXICILLIN TRIHYDRATE BP-COMP.(OS)</v>
          </cell>
          <cell r="D297" t="str">
            <v>1001</v>
          </cell>
          <cell r="E297" t="str">
            <v>101</v>
          </cell>
          <cell r="F297" t="str">
            <v>1010</v>
          </cell>
          <cell r="G297" t="str">
            <v/>
          </cell>
          <cell r="H297" t="str">
            <v>4700001337</v>
          </cell>
          <cell r="I297" t="str">
            <v>1415682</v>
          </cell>
          <cell r="J297" t="str">
            <v>GR goods receipt</v>
          </cell>
        </row>
        <row r="298">
          <cell r="A298" t="str">
            <v>1100002284</v>
          </cell>
          <cell r="B298" t="str">
            <v>2000580</v>
          </cell>
          <cell r="C298" t="str">
            <v>AMOXICILLIN TRIHYDRATE BP-COMP.(OS)</v>
          </cell>
          <cell r="D298" t="str">
            <v>1001</v>
          </cell>
          <cell r="E298" t="str">
            <v>101</v>
          </cell>
          <cell r="F298" t="str">
            <v>1010</v>
          </cell>
          <cell r="G298" t="str">
            <v/>
          </cell>
          <cell r="H298" t="str">
            <v>4700001337</v>
          </cell>
          <cell r="I298" t="str">
            <v>1415683</v>
          </cell>
          <cell r="J298" t="str">
            <v>GR goods receipt</v>
          </cell>
        </row>
        <row r="299">
          <cell r="A299" t="str">
            <v>1100002284</v>
          </cell>
          <cell r="B299" t="str">
            <v>2000580</v>
          </cell>
          <cell r="C299" t="str">
            <v>AMOXICILLIN TRIHYDRATE BP-COMP.(OS)</v>
          </cell>
          <cell r="D299" t="str">
            <v>1001</v>
          </cell>
          <cell r="E299" t="str">
            <v>101</v>
          </cell>
          <cell r="F299" t="str">
            <v>1010</v>
          </cell>
          <cell r="G299" t="str">
            <v/>
          </cell>
          <cell r="H299" t="str">
            <v>4100139323</v>
          </cell>
          <cell r="I299" t="str">
            <v>1415683</v>
          </cell>
          <cell r="J299" t="str">
            <v>GR goods receipt</v>
          </cell>
        </row>
        <row r="300">
          <cell r="A300" t="str">
            <v>1100002284</v>
          </cell>
          <cell r="B300" t="str">
            <v>2000580</v>
          </cell>
          <cell r="C300" t="str">
            <v>AMOXICILLIN TRIHYDRATE BP-COMP.(OS)</v>
          </cell>
          <cell r="D300" t="str">
            <v>1001</v>
          </cell>
          <cell r="E300" t="str">
            <v>101</v>
          </cell>
          <cell r="F300" t="str">
            <v>1010</v>
          </cell>
          <cell r="G300" t="str">
            <v/>
          </cell>
          <cell r="H300" t="str">
            <v>4100139323</v>
          </cell>
          <cell r="I300" t="str">
            <v>1419140</v>
          </cell>
          <cell r="J300" t="str">
            <v>GR goods receipt</v>
          </cell>
        </row>
        <row r="301">
          <cell r="A301" t="str">
            <v>1100002284</v>
          </cell>
          <cell r="B301" t="str">
            <v>2000580</v>
          </cell>
          <cell r="C301" t="str">
            <v>AMOXICILLIN TRIHYDRATE BP-COMP.(OS)</v>
          </cell>
          <cell r="D301" t="str">
            <v>1001</v>
          </cell>
          <cell r="E301" t="str">
            <v>101</v>
          </cell>
          <cell r="F301" t="str">
            <v>1010</v>
          </cell>
          <cell r="G301" t="str">
            <v/>
          </cell>
          <cell r="H301" t="str">
            <v>4100139323</v>
          </cell>
          <cell r="I301" t="str">
            <v>1419141</v>
          </cell>
          <cell r="J301" t="str">
            <v>GR goods receipt</v>
          </cell>
        </row>
        <row r="302">
          <cell r="A302" t="str">
            <v>1100002284</v>
          </cell>
          <cell r="B302" t="str">
            <v>2000580</v>
          </cell>
          <cell r="C302" t="str">
            <v>AMOXICILLIN TRIHYDRATE BP-COMP.(OS)</v>
          </cell>
          <cell r="D302" t="str">
            <v>1001</v>
          </cell>
          <cell r="E302" t="str">
            <v>101</v>
          </cell>
          <cell r="F302" t="str">
            <v>1010</v>
          </cell>
          <cell r="G302" t="str">
            <v/>
          </cell>
          <cell r="H302" t="str">
            <v>4100139323</v>
          </cell>
          <cell r="I302" t="str">
            <v>1420193</v>
          </cell>
          <cell r="J302" t="str">
            <v>GR goods receipt</v>
          </cell>
        </row>
        <row r="303">
          <cell r="A303" t="str">
            <v>1100002284</v>
          </cell>
          <cell r="B303" t="str">
            <v>2000580</v>
          </cell>
          <cell r="C303" t="str">
            <v>AMOXICILLIN TRIHYDRATE BP-COMP.(OS)</v>
          </cell>
          <cell r="D303" t="str">
            <v>1001</v>
          </cell>
          <cell r="E303" t="str">
            <v>101</v>
          </cell>
          <cell r="F303" t="str">
            <v>1010</v>
          </cell>
          <cell r="G303" t="str">
            <v/>
          </cell>
          <cell r="H303" t="str">
            <v>4100139323</v>
          </cell>
          <cell r="I303" t="str">
            <v>1420194</v>
          </cell>
          <cell r="J303" t="str">
            <v>GR goods receipt</v>
          </cell>
        </row>
        <row r="304">
          <cell r="A304" t="str">
            <v>1100002284</v>
          </cell>
          <cell r="B304" t="str">
            <v>2000580</v>
          </cell>
          <cell r="C304" t="str">
            <v>AMOXICILLIN TRIHYDRATE BP-COMP.(OS)</v>
          </cell>
          <cell r="D304" t="str">
            <v>1001</v>
          </cell>
          <cell r="E304" t="str">
            <v>101</v>
          </cell>
          <cell r="F304" t="str">
            <v>1010</v>
          </cell>
          <cell r="G304" t="str">
            <v/>
          </cell>
          <cell r="H304" t="str">
            <v>4100139323</v>
          </cell>
          <cell r="I304" t="str">
            <v>1420195</v>
          </cell>
          <cell r="J304" t="str">
            <v>GR goods receipt</v>
          </cell>
        </row>
        <row r="305">
          <cell r="A305" t="str">
            <v>1100002284</v>
          </cell>
          <cell r="B305" t="str">
            <v>2000580</v>
          </cell>
          <cell r="C305" t="str">
            <v>AMOXICILLIN TRIHYDRATE BP-COMP.(OS)</v>
          </cell>
          <cell r="D305" t="str">
            <v>1001</v>
          </cell>
          <cell r="E305" t="str">
            <v>101</v>
          </cell>
          <cell r="F305" t="str">
            <v>1010</v>
          </cell>
          <cell r="G305" t="str">
            <v/>
          </cell>
          <cell r="H305" t="str">
            <v>4100139323</v>
          </cell>
          <cell r="I305" t="str">
            <v>1420196</v>
          </cell>
          <cell r="J305" t="str">
            <v>GR goods receipt</v>
          </cell>
        </row>
        <row r="306">
          <cell r="A306" t="str">
            <v>1100002284</v>
          </cell>
          <cell r="B306" t="str">
            <v>2000580</v>
          </cell>
          <cell r="C306" t="str">
            <v>AMOXICILLIN TRIHYDRATE BP-COMP.(OS)</v>
          </cell>
          <cell r="D306" t="str">
            <v>1001</v>
          </cell>
          <cell r="E306" t="str">
            <v>101</v>
          </cell>
          <cell r="F306" t="str">
            <v>1010</v>
          </cell>
          <cell r="G306" t="str">
            <v/>
          </cell>
          <cell r="H306" t="str">
            <v>4700001337</v>
          </cell>
          <cell r="I306" t="str">
            <v>1420793</v>
          </cell>
          <cell r="J306" t="str">
            <v>GR goods receipt</v>
          </cell>
        </row>
        <row r="307">
          <cell r="A307" t="str">
            <v>1100002284</v>
          </cell>
          <cell r="B307" t="str">
            <v>2000580</v>
          </cell>
          <cell r="C307" t="str">
            <v>AMOXICILLIN TRIHYDRATE BP-COMP.(OS)</v>
          </cell>
          <cell r="D307" t="str">
            <v>1001</v>
          </cell>
          <cell r="E307" t="str">
            <v>101</v>
          </cell>
          <cell r="F307" t="str">
            <v>1010</v>
          </cell>
          <cell r="G307" t="str">
            <v/>
          </cell>
          <cell r="H307" t="str">
            <v>4700001337</v>
          </cell>
          <cell r="I307" t="str">
            <v>1420794</v>
          </cell>
          <cell r="J307" t="str">
            <v>GR goods receipt</v>
          </cell>
        </row>
        <row r="308">
          <cell r="A308" t="str">
            <v>1100002284</v>
          </cell>
          <cell r="B308" t="str">
            <v>2000580</v>
          </cell>
          <cell r="C308" t="str">
            <v>AMOXICILLIN TRIHYDRATE BP-COMP.(OS)</v>
          </cell>
          <cell r="D308" t="str">
            <v>1001</v>
          </cell>
          <cell r="E308" t="str">
            <v>101</v>
          </cell>
          <cell r="F308" t="str">
            <v>1010</v>
          </cell>
          <cell r="G308" t="str">
            <v/>
          </cell>
          <cell r="H308" t="str">
            <v>4100139323</v>
          </cell>
          <cell r="I308" t="str">
            <v>1420795</v>
          </cell>
          <cell r="J308" t="str">
            <v>GR goods receipt</v>
          </cell>
        </row>
        <row r="309">
          <cell r="A309" t="str">
            <v>1100002284</v>
          </cell>
          <cell r="B309" t="str">
            <v>2000580</v>
          </cell>
          <cell r="C309" t="str">
            <v>AMOXICILLIN TRIHYDRATE BP-COMP.(OS)</v>
          </cell>
          <cell r="D309" t="str">
            <v>1001</v>
          </cell>
          <cell r="E309" t="str">
            <v>102</v>
          </cell>
          <cell r="F309" t="str">
            <v>1010</v>
          </cell>
          <cell r="G309" t="str">
            <v/>
          </cell>
          <cell r="H309" t="str">
            <v>4100139323</v>
          </cell>
          <cell r="I309" t="str">
            <v>1420795</v>
          </cell>
          <cell r="J309" t="str">
            <v>GR for PO   reversal</v>
          </cell>
        </row>
        <row r="310">
          <cell r="A310" t="str">
            <v>1100002284</v>
          </cell>
          <cell r="B310" t="str">
            <v>2000580</v>
          </cell>
          <cell r="C310" t="str">
            <v>AMOXICILLIN TRIHYDRATE BP-COMP.(OS)</v>
          </cell>
          <cell r="D310" t="str">
            <v>1001</v>
          </cell>
          <cell r="E310" t="str">
            <v>101</v>
          </cell>
          <cell r="F310" t="str">
            <v>1010</v>
          </cell>
          <cell r="G310" t="str">
            <v/>
          </cell>
          <cell r="H310" t="str">
            <v>4100139323</v>
          </cell>
          <cell r="I310" t="str">
            <v>1420795</v>
          </cell>
          <cell r="J310" t="str">
            <v>GR goods receipt</v>
          </cell>
        </row>
        <row r="311">
          <cell r="A311" t="str">
            <v>1100002284</v>
          </cell>
          <cell r="B311" t="str">
            <v>2000580</v>
          </cell>
          <cell r="C311" t="str">
            <v>AMOXICILLIN TRIHYDRATE BP-COMP.(OS)</v>
          </cell>
          <cell r="D311" t="str">
            <v>1001</v>
          </cell>
          <cell r="E311" t="str">
            <v>101</v>
          </cell>
          <cell r="F311" t="str">
            <v>1010</v>
          </cell>
          <cell r="G311" t="str">
            <v/>
          </cell>
          <cell r="H311" t="str">
            <v>4700001337</v>
          </cell>
          <cell r="I311" t="str">
            <v>1420795</v>
          </cell>
          <cell r="J311" t="str">
            <v>GR goods receipt</v>
          </cell>
        </row>
        <row r="312">
          <cell r="A312" t="str">
            <v>1100002284</v>
          </cell>
          <cell r="B312" t="str">
            <v>2000580</v>
          </cell>
          <cell r="C312" t="str">
            <v>AMOXICILLIN TRIHYDRATE BP-COMP.(OS)</v>
          </cell>
          <cell r="D312" t="str">
            <v>1001</v>
          </cell>
          <cell r="E312" t="str">
            <v>101</v>
          </cell>
          <cell r="F312" t="str">
            <v>1010</v>
          </cell>
          <cell r="G312" t="str">
            <v/>
          </cell>
          <cell r="H312" t="str">
            <v>4100139323</v>
          </cell>
          <cell r="I312" t="str">
            <v>1421362</v>
          </cell>
          <cell r="J312" t="str">
            <v>GR goods receipt</v>
          </cell>
        </row>
        <row r="313">
          <cell r="A313" t="str">
            <v>1100002284</v>
          </cell>
          <cell r="B313" t="str">
            <v>2000580</v>
          </cell>
          <cell r="C313" t="str">
            <v>AMOXICILLIN TRIHYDRATE BP-COMP.(OS)</v>
          </cell>
          <cell r="D313" t="str">
            <v>1001</v>
          </cell>
          <cell r="E313" t="str">
            <v>101</v>
          </cell>
          <cell r="F313" t="str">
            <v>1010</v>
          </cell>
          <cell r="G313" t="str">
            <v/>
          </cell>
          <cell r="H313" t="str">
            <v>4700001337</v>
          </cell>
          <cell r="I313" t="str">
            <v>1421362</v>
          </cell>
          <cell r="J313" t="str">
            <v>GR goods receipt</v>
          </cell>
        </row>
        <row r="314">
          <cell r="A314" t="str">
            <v>1100002284</v>
          </cell>
          <cell r="B314" t="str">
            <v>2000580</v>
          </cell>
          <cell r="C314" t="str">
            <v>AMOXICILLIN TRIHYDRATE BP-COMP.(OS)</v>
          </cell>
          <cell r="D314" t="str">
            <v>1001</v>
          </cell>
          <cell r="E314" t="str">
            <v>101</v>
          </cell>
          <cell r="F314" t="str">
            <v>1010</v>
          </cell>
          <cell r="G314" t="str">
            <v/>
          </cell>
          <cell r="H314" t="str">
            <v>4100139323</v>
          </cell>
          <cell r="I314" t="str">
            <v>1421381</v>
          </cell>
          <cell r="J314" t="str">
            <v>GR goods receipt</v>
          </cell>
        </row>
        <row r="315">
          <cell r="A315" t="str">
            <v>1100002284</v>
          </cell>
          <cell r="B315" t="str">
            <v>2000580</v>
          </cell>
          <cell r="C315" t="str">
            <v>AMOXICILLIN TRIHYDRATE BP-COMP.(OS)</v>
          </cell>
          <cell r="D315" t="str">
            <v>1001</v>
          </cell>
          <cell r="E315" t="str">
            <v>101</v>
          </cell>
          <cell r="F315" t="str">
            <v>1010</v>
          </cell>
          <cell r="G315" t="str">
            <v/>
          </cell>
          <cell r="H315" t="str">
            <v>4100139323</v>
          </cell>
          <cell r="I315" t="str">
            <v>1421382</v>
          </cell>
          <cell r="J315" t="str">
            <v>GR goods receipt</v>
          </cell>
        </row>
        <row r="316">
          <cell r="A316" t="str">
            <v>1100002284</v>
          </cell>
          <cell r="B316" t="str">
            <v>2000580</v>
          </cell>
          <cell r="C316" t="str">
            <v>AMOXICILLIN TRIHYDRATE BP-COMP.(OS)</v>
          </cell>
          <cell r="D316" t="str">
            <v>1001</v>
          </cell>
          <cell r="E316" t="str">
            <v>101</v>
          </cell>
          <cell r="F316" t="str">
            <v>1010</v>
          </cell>
          <cell r="G316" t="str">
            <v/>
          </cell>
          <cell r="H316" t="str">
            <v>4100139323</v>
          </cell>
          <cell r="I316" t="str">
            <v>1421383</v>
          </cell>
          <cell r="J316" t="str">
            <v>GR goods receipt</v>
          </cell>
        </row>
        <row r="317">
          <cell r="A317" t="str">
            <v>1100002284</v>
          </cell>
          <cell r="B317" t="str">
            <v>2000580</v>
          </cell>
          <cell r="C317" t="str">
            <v>AMOXICILLIN TRIHYDRATE BP-COMP.(OS)</v>
          </cell>
          <cell r="D317" t="str">
            <v>1001</v>
          </cell>
          <cell r="E317" t="str">
            <v>101</v>
          </cell>
          <cell r="F317" t="str">
            <v>1010</v>
          </cell>
          <cell r="G317" t="str">
            <v/>
          </cell>
          <cell r="H317" t="str">
            <v>4100139323</v>
          </cell>
          <cell r="I317" t="str">
            <v>1421384</v>
          </cell>
          <cell r="J317" t="str">
            <v>GR goods receipt</v>
          </cell>
        </row>
        <row r="318">
          <cell r="A318" t="str">
            <v>1100002284</v>
          </cell>
          <cell r="B318" t="str">
            <v>2000580</v>
          </cell>
          <cell r="C318" t="str">
            <v>AMOXICILLIN TRIHYDRATE BP-COMP.(OS)</v>
          </cell>
          <cell r="D318" t="str">
            <v>1001</v>
          </cell>
          <cell r="E318" t="str">
            <v>122</v>
          </cell>
          <cell r="F318" t="str">
            <v>1010</v>
          </cell>
          <cell r="G318" t="str">
            <v/>
          </cell>
          <cell r="H318" t="str">
            <v>4100139577</v>
          </cell>
          <cell r="I318" t="str">
            <v>1423225</v>
          </cell>
          <cell r="J318" t="str">
            <v>RE return to vendor</v>
          </cell>
        </row>
        <row r="319">
          <cell r="A319" t="str">
            <v>1100002284</v>
          </cell>
          <cell r="B319" t="str">
            <v>2000580</v>
          </cell>
          <cell r="C319" t="str">
            <v>AMOXICILLIN TRIHYDRATE BP-COMP.(OS)</v>
          </cell>
          <cell r="D319" t="str">
            <v>1001</v>
          </cell>
          <cell r="E319" t="str">
            <v>101</v>
          </cell>
          <cell r="F319" t="str">
            <v>1010</v>
          </cell>
          <cell r="G319" t="str">
            <v/>
          </cell>
          <cell r="H319" t="str">
            <v>4100139577</v>
          </cell>
          <cell r="I319" t="str">
            <v>1423225</v>
          </cell>
          <cell r="J319" t="str">
            <v>GR goods receipt</v>
          </cell>
        </row>
        <row r="320">
          <cell r="A320" t="str">
            <v>1100002284</v>
          </cell>
          <cell r="B320" t="str">
            <v>2000580</v>
          </cell>
          <cell r="C320" t="str">
            <v>AMOXICILLIN TRIHYDRATE BP-COMP.(OS)</v>
          </cell>
          <cell r="D320" t="str">
            <v>1001</v>
          </cell>
          <cell r="E320" t="str">
            <v>122</v>
          </cell>
          <cell r="F320" t="str">
            <v>1010</v>
          </cell>
          <cell r="G320" t="str">
            <v/>
          </cell>
          <cell r="H320" t="str">
            <v>4100139577</v>
          </cell>
          <cell r="I320" t="str">
            <v>1423226</v>
          </cell>
          <cell r="J320" t="str">
            <v>RE return to vendor</v>
          </cell>
        </row>
        <row r="321">
          <cell r="A321" t="str">
            <v>1100002284</v>
          </cell>
          <cell r="B321" t="str">
            <v>2000580</v>
          </cell>
          <cell r="C321" t="str">
            <v>AMOXICILLIN TRIHYDRATE BP-COMP.(OS)</v>
          </cell>
          <cell r="D321" t="str">
            <v>1001</v>
          </cell>
          <cell r="E321" t="str">
            <v>101</v>
          </cell>
          <cell r="F321" t="str">
            <v>1010</v>
          </cell>
          <cell r="G321" t="str">
            <v/>
          </cell>
          <cell r="H321" t="str">
            <v>4100139577</v>
          </cell>
          <cell r="I321" t="str">
            <v>1423226</v>
          </cell>
          <cell r="J321" t="str">
            <v>GR goods receipt</v>
          </cell>
        </row>
        <row r="322">
          <cell r="A322" t="str">
            <v>1100002284</v>
          </cell>
          <cell r="B322" t="str">
            <v>2000580</v>
          </cell>
          <cell r="C322" t="str">
            <v>AMOXICILLIN TRIHYDRATE BP-COMP.(OS)</v>
          </cell>
          <cell r="D322" t="str">
            <v>1001</v>
          </cell>
          <cell r="E322" t="str">
            <v>122</v>
          </cell>
          <cell r="F322" t="str">
            <v>1010</v>
          </cell>
          <cell r="G322" t="str">
            <v/>
          </cell>
          <cell r="H322" t="str">
            <v>4100139577</v>
          </cell>
          <cell r="I322" t="str">
            <v>1423227</v>
          </cell>
          <cell r="J322" t="str">
            <v>RE return to vendor</v>
          </cell>
        </row>
        <row r="323">
          <cell r="A323" t="str">
            <v>1100002284</v>
          </cell>
          <cell r="B323" t="str">
            <v>2000580</v>
          </cell>
          <cell r="C323" t="str">
            <v>AMOXICILLIN TRIHYDRATE BP-COMP.(OS)</v>
          </cell>
          <cell r="D323" t="str">
            <v>1001</v>
          </cell>
          <cell r="E323" t="str">
            <v>101</v>
          </cell>
          <cell r="F323" t="str">
            <v>1010</v>
          </cell>
          <cell r="G323" t="str">
            <v/>
          </cell>
          <cell r="H323" t="str">
            <v>4100139577</v>
          </cell>
          <cell r="I323" t="str">
            <v>1423227</v>
          </cell>
          <cell r="J323" t="str">
            <v>GR goods receipt</v>
          </cell>
        </row>
        <row r="324">
          <cell r="A324" t="str">
            <v>1100002284</v>
          </cell>
          <cell r="B324" t="str">
            <v>2000580</v>
          </cell>
          <cell r="C324" t="str">
            <v>AMOXICILLIN TRIHYDRATE BP-COMP.(OS)</v>
          </cell>
          <cell r="D324" t="str">
            <v>1001</v>
          </cell>
          <cell r="E324" t="str">
            <v>122</v>
          </cell>
          <cell r="F324" t="str">
            <v>1010</v>
          </cell>
          <cell r="G324" t="str">
            <v/>
          </cell>
          <cell r="H324" t="str">
            <v>4100139577</v>
          </cell>
          <cell r="I324" t="str">
            <v>1423228</v>
          </cell>
          <cell r="J324" t="str">
            <v>RE return to vendor</v>
          </cell>
        </row>
        <row r="325">
          <cell r="A325" t="str">
            <v>1100002284</v>
          </cell>
          <cell r="B325" t="str">
            <v>2000580</v>
          </cell>
          <cell r="C325" t="str">
            <v>AMOXICILLIN TRIHYDRATE BP-COMP.(OS)</v>
          </cell>
          <cell r="D325" t="str">
            <v>1001</v>
          </cell>
          <cell r="E325" t="str">
            <v>101</v>
          </cell>
          <cell r="F325" t="str">
            <v>1010</v>
          </cell>
          <cell r="G325" t="str">
            <v/>
          </cell>
          <cell r="H325" t="str">
            <v>4100139577</v>
          </cell>
          <cell r="I325" t="str">
            <v>1423228</v>
          </cell>
          <cell r="J325" t="str">
            <v>GR goods receipt</v>
          </cell>
        </row>
        <row r="326">
          <cell r="A326" t="str">
            <v>1100002284</v>
          </cell>
          <cell r="B326" t="str">
            <v>2000580</v>
          </cell>
          <cell r="C326" t="str">
            <v>AMOXICILLIN TRIHYDRATE BP-COMP.(OS)</v>
          </cell>
          <cell r="D326" t="str">
            <v>1001</v>
          </cell>
          <cell r="E326" t="str">
            <v>101</v>
          </cell>
          <cell r="F326" t="str">
            <v>1010</v>
          </cell>
          <cell r="G326" t="str">
            <v/>
          </cell>
          <cell r="H326" t="str">
            <v>4100139577</v>
          </cell>
          <cell r="I326" t="str">
            <v>1423229</v>
          </cell>
          <cell r="J326" t="str">
            <v>GR goods receipt</v>
          </cell>
        </row>
        <row r="327">
          <cell r="A327" t="str">
            <v>1100002284</v>
          </cell>
          <cell r="B327" t="str">
            <v>2000580</v>
          </cell>
          <cell r="C327" t="str">
            <v>AMOXICILLIN TRIHYDRATE BP-COMP.(OS)</v>
          </cell>
          <cell r="D327" t="str">
            <v>1001</v>
          </cell>
          <cell r="E327" t="str">
            <v>101</v>
          </cell>
          <cell r="F327" t="str">
            <v>1010</v>
          </cell>
          <cell r="G327" t="str">
            <v/>
          </cell>
          <cell r="H327" t="str">
            <v>4100139577</v>
          </cell>
          <cell r="I327" t="str">
            <v>1423867</v>
          </cell>
          <cell r="J327" t="str">
            <v>GR goods receipt</v>
          </cell>
        </row>
        <row r="328">
          <cell r="A328" t="str">
            <v>1100002284</v>
          </cell>
          <cell r="B328" t="str">
            <v>2000580</v>
          </cell>
          <cell r="C328" t="str">
            <v>AMOXICILLIN TRIHYDRATE BP-COMP.(OS)</v>
          </cell>
          <cell r="D328" t="str">
            <v>1001</v>
          </cell>
          <cell r="E328" t="str">
            <v>101</v>
          </cell>
          <cell r="F328" t="str">
            <v>1010</v>
          </cell>
          <cell r="G328" t="str">
            <v/>
          </cell>
          <cell r="H328" t="str">
            <v>4100139577</v>
          </cell>
          <cell r="I328" t="str">
            <v>1423868</v>
          </cell>
          <cell r="J328" t="str">
            <v>GR goods receipt</v>
          </cell>
        </row>
        <row r="329">
          <cell r="A329" t="str">
            <v>1100002284</v>
          </cell>
          <cell r="B329" t="str">
            <v>2000580</v>
          </cell>
          <cell r="C329" t="str">
            <v>AMOXICILLIN TRIHYDRATE BP-COMP.(OS)</v>
          </cell>
          <cell r="D329" t="str">
            <v>1001</v>
          </cell>
          <cell r="E329" t="str">
            <v>101</v>
          </cell>
          <cell r="F329" t="str">
            <v>1010</v>
          </cell>
          <cell r="G329" t="str">
            <v/>
          </cell>
          <cell r="H329" t="str">
            <v>4100139577</v>
          </cell>
          <cell r="I329" t="str">
            <v>1423869</v>
          </cell>
          <cell r="J329" t="str">
            <v>GR goods receipt</v>
          </cell>
        </row>
        <row r="330">
          <cell r="A330" t="str">
            <v>1100002284</v>
          </cell>
          <cell r="B330" t="str">
            <v>2000580</v>
          </cell>
          <cell r="C330" t="str">
            <v>AMOXICILLIN TRIHYDRATE BP-COMP.(OS)</v>
          </cell>
          <cell r="D330" t="str">
            <v>1001</v>
          </cell>
          <cell r="E330" t="str">
            <v>101</v>
          </cell>
          <cell r="F330" t="str">
            <v>1010</v>
          </cell>
          <cell r="G330" t="str">
            <v/>
          </cell>
          <cell r="H330" t="str">
            <v>4100139577</v>
          </cell>
          <cell r="I330" t="str">
            <v>1423870</v>
          </cell>
          <cell r="J330" t="str">
            <v>GR goods receipt</v>
          </cell>
        </row>
        <row r="331">
          <cell r="A331" t="str">
            <v>1100002284</v>
          </cell>
          <cell r="B331" t="str">
            <v>2000580</v>
          </cell>
          <cell r="C331" t="str">
            <v>AMOXICILLIN TRIHYDRATE BP-COMP.(OS)</v>
          </cell>
          <cell r="D331" t="str">
            <v>1001</v>
          </cell>
          <cell r="E331" t="str">
            <v>101</v>
          </cell>
          <cell r="F331" t="str">
            <v>1010</v>
          </cell>
          <cell r="G331" t="str">
            <v/>
          </cell>
          <cell r="H331" t="str">
            <v>4100139577</v>
          </cell>
          <cell r="I331" t="str">
            <v>1423871</v>
          </cell>
          <cell r="J331" t="str">
            <v>GR goods receipt</v>
          </cell>
        </row>
        <row r="332">
          <cell r="A332" t="str">
            <v>1100002284</v>
          </cell>
          <cell r="B332" t="str">
            <v>2000843</v>
          </cell>
          <cell r="C332" t="str">
            <v>AMOXICILLIN TRIHYDRATE BP(POWD) (OS)</v>
          </cell>
          <cell r="D332" t="str">
            <v>1001</v>
          </cell>
          <cell r="E332" t="str">
            <v>122</v>
          </cell>
          <cell r="F332" t="str">
            <v>1010</v>
          </cell>
          <cell r="G332" t="str">
            <v/>
          </cell>
          <cell r="H332" t="str">
            <v>4100139577</v>
          </cell>
          <cell r="I332" t="str">
            <v>1415631</v>
          </cell>
          <cell r="J332" t="str">
            <v>RE return to vendor</v>
          </cell>
        </row>
        <row r="333">
          <cell r="A333" t="str">
            <v>1100002284</v>
          </cell>
          <cell r="B333" t="str">
            <v>2000843</v>
          </cell>
          <cell r="C333" t="str">
            <v>AMOXICILLIN TRIHYDRATE BP(POWD) (OS)</v>
          </cell>
          <cell r="D333" t="str">
            <v>1001</v>
          </cell>
          <cell r="E333" t="str">
            <v>101</v>
          </cell>
          <cell r="F333" t="str">
            <v>1010</v>
          </cell>
          <cell r="G333" t="str">
            <v/>
          </cell>
          <cell r="H333" t="str">
            <v>4100139577</v>
          </cell>
          <cell r="I333" t="str">
            <v>1415631</v>
          </cell>
          <cell r="J333" t="str">
            <v>GR goods receipt</v>
          </cell>
        </row>
        <row r="334">
          <cell r="A334" t="str">
            <v>1100002284</v>
          </cell>
          <cell r="B334" t="str">
            <v>2000843</v>
          </cell>
          <cell r="C334" t="str">
            <v>AMOXICILLIN TRIHYDRATE BP(POWD) (OS)</v>
          </cell>
          <cell r="D334" t="str">
            <v>1001</v>
          </cell>
          <cell r="E334" t="str">
            <v>122</v>
          </cell>
          <cell r="F334" t="str">
            <v>1010</v>
          </cell>
          <cell r="G334" t="str">
            <v/>
          </cell>
          <cell r="H334" t="str">
            <v>4100139577</v>
          </cell>
          <cell r="I334" t="str">
            <v>1415632</v>
          </cell>
          <cell r="J334" t="str">
            <v>RE return to vendor</v>
          </cell>
        </row>
        <row r="335">
          <cell r="A335" t="str">
            <v>1100002284</v>
          </cell>
          <cell r="B335" t="str">
            <v>2000843</v>
          </cell>
          <cell r="C335" t="str">
            <v>AMOXICILLIN TRIHYDRATE BP(POWD) (OS)</v>
          </cell>
          <cell r="D335" t="str">
            <v>1001</v>
          </cell>
          <cell r="E335" t="str">
            <v>101</v>
          </cell>
          <cell r="F335" t="str">
            <v>1010</v>
          </cell>
          <cell r="G335" t="str">
            <v/>
          </cell>
          <cell r="H335" t="str">
            <v>4100139577</v>
          </cell>
          <cell r="I335" t="str">
            <v>1415632</v>
          </cell>
          <cell r="J335" t="str">
            <v>GR goods receipt</v>
          </cell>
        </row>
        <row r="336">
          <cell r="A336" t="str">
            <v>1100002284</v>
          </cell>
          <cell r="B336" t="str">
            <v>2000843</v>
          </cell>
          <cell r="C336" t="str">
            <v>AMOXICILLIN TRIHYDRATE BP(POWD) (OS)</v>
          </cell>
          <cell r="D336" t="str">
            <v>1001</v>
          </cell>
          <cell r="E336" t="str">
            <v>101</v>
          </cell>
          <cell r="F336" t="str">
            <v>1010</v>
          </cell>
          <cell r="G336" t="str">
            <v/>
          </cell>
          <cell r="H336" t="str">
            <v>4100139577</v>
          </cell>
          <cell r="I336" t="str">
            <v>1415633</v>
          </cell>
          <cell r="J336" t="str">
            <v>GR goods receipt</v>
          </cell>
        </row>
        <row r="340">
          <cell r="A340" t="str">
            <v>1100002595</v>
          </cell>
          <cell r="B340" t="str">
            <v>2000100</v>
          </cell>
          <cell r="C340" t="str">
            <v>CLOXACILLIN SODIUM BP (COMPACTED)</v>
          </cell>
          <cell r="D340" t="str">
            <v>1001</v>
          </cell>
          <cell r="E340" t="str">
            <v>101</v>
          </cell>
          <cell r="F340" t="str">
            <v>1000</v>
          </cell>
          <cell r="G340" t="str">
            <v/>
          </cell>
          <cell r="H340" t="str">
            <v>4700001352</v>
          </cell>
          <cell r="I340" t="str">
            <v>1416672</v>
          </cell>
          <cell r="J340" t="str">
            <v>GR goods receipt</v>
          </cell>
        </row>
        <row r="341">
          <cell r="A341" t="str">
            <v>1100002595</v>
          </cell>
          <cell r="B341" t="str">
            <v>2000100</v>
          </cell>
          <cell r="C341" t="str">
            <v>CLOXACILLIN SODIUM BP (COMPACTED)</v>
          </cell>
          <cell r="D341" t="str">
            <v>1001</v>
          </cell>
          <cell r="E341" t="str">
            <v>101</v>
          </cell>
          <cell r="F341" t="str">
            <v>1000</v>
          </cell>
          <cell r="G341" t="str">
            <v/>
          </cell>
          <cell r="H341" t="str">
            <v>4700001352</v>
          </cell>
          <cell r="I341" t="str">
            <v>1416673</v>
          </cell>
          <cell r="J341" t="str">
            <v>GR goods receipt</v>
          </cell>
        </row>
        <row r="342">
          <cell r="A342" t="str">
            <v>1100002595</v>
          </cell>
          <cell r="B342" t="str">
            <v>2000100</v>
          </cell>
          <cell r="C342" t="str">
            <v>CLOXACILLIN SODIUM BP (COMPACTED)</v>
          </cell>
          <cell r="D342" t="str">
            <v>1001</v>
          </cell>
          <cell r="E342" t="str">
            <v>101</v>
          </cell>
          <cell r="F342" t="str">
            <v>1000</v>
          </cell>
          <cell r="G342" t="str">
            <v/>
          </cell>
          <cell r="H342" t="str">
            <v>4700001170</v>
          </cell>
          <cell r="I342" t="str">
            <v>1420079</v>
          </cell>
          <cell r="J342" t="str">
            <v>GR goods receipt</v>
          </cell>
        </row>
        <row r="343">
          <cell r="A343" t="str">
            <v>1100002595</v>
          </cell>
          <cell r="B343" t="str">
            <v>2000101</v>
          </cell>
          <cell r="C343" t="str">
            <v>CLOXACILLIN SODIUM BP ( POWDER )</v>
          </cell>
          <cell r="D343" t="str">
            <v>1001</v>
          </cell>
          <cell r="E343" t="str">
            <v>101</v>
          </cell>
          <cell r="F343" t="str">
            <v>1000</v>
          </cell>
          <cell r="G343" t="str">
            <v/>
          </cell>
          <cell r="H343" t="str">
            <v>4700001352</v>
          </cell>
          <cell r="I343" t="str">
            <v>1416674</v>
          </cell>
          <cell r="J343" t="str">
            <v>GR goods receipt</v>
          </cell>
        </row>
        <row r="344">
          <cell r="A344" t="str">
            <v>1100002595</v>
          </cell>
          <cell r="B344" t="str">
            <v>2000101</v>
          </cell>
          <cell r="C344" t="str">
            <v>CLOXACILLIN SODIUM BP ( POWDER )</v>
          </cell>
          <cell r="D344" t="str">
            <v>1001</v>
          </cell>
          <cell r="E344" t="str">
            <v>101</v>
          </cell>
          <cell r="F344" t="str">
            <v>1000</v>
          </cell>
          <cell r="G344" t="str">
            <v/>
          </cell>
          <cell r="H344" t="str">
            <v>4700001352</v>
          </cell>
          <cell r="I344" t="str">
            <v>1416675</v>
          </cell>
          <cell r="J344" t="str">
            <v>GR goods receipt</v>
          </cell>
        </row>
        <row r="345">
          <cell r="A345" t="str">
            <v>1100002595</v>
          </cell>
          <cell r="B345" t="str">
            <v>2000036</v>
          </cell>
          <cell r="C345" t="str">
            <v>AMPICILLIN TRIHYDRATE BP (COMPACTED)</v>
          </cell>
          <cell r="D345" t="str">
            <v>1001</v>
          </cell>
          <cell r="E345" t="str">
            <v>101</v>
          </cell>
          <cell r="F345" t="str">
            <v>1010</v>
          </cell>
          <cell r="G345" t="str">
            <v/>
          </cell>
          <cell r="H345" t="str">
            <v>4700001359</v>
          </cell>
          <cell r="I345" t="str">
            <v>1416838</v>
          </cell>
          <cell r="J345" t="str">
            <v>GR goods receipt</v>
          </cell>
        </row>
        <row r="346">
          <cell r="A346" t="str">
            <v>1100002595</v>
          </cell>
          <cell r="B346" t="str">
            <v>2000036</v>
          </cell>
          <cell r="C346" t="str">
            <v>AMPICILLIN TRIHYDRATE BP (COMPACTED)</v>
          </cell>
          <cell r="D346" t="str">
            <v>1001</v>
          </cell>
          <cell r="E346" t="str">
            <v>101</v>
          </cell>
          <cell r="F346" t="str">
            <v>1010</v>
          </cell>
          <cell r="G346" t="str">
            <v/>
          </cell>
          <cell r="H346" t="str">
            <v>4700001359</v>
          </cell>
          <cell r="I346" t="str">
            <v>1417005</v>
          </cell>
          <cell r="J346" t="str">
            <v>GR goods receipt</v>
          </cell>
        </row>
        <row r="347">
          <cell r="A347" t="str">
            <v>1100002595</v>
          </cell>
          <cell r="B347" t="str">
            <v>2000036</v>
          </cell>
          <cell r="C347" t="str">
            <v>AMPICILLIN TRIHYDRATE BP (COMPACTED)</v>
          </cell>
          <cell r="D347" t="str">
            <v>1001</v>
          </cell>
          <cell r="E347" t="str">
            <v>101</v>
          </cell>
          <cell r="F347" t="str">
            <v>1010</v>
          </cell>
          <cell r="G347" t="str">
            <v/>
          </cell>
          <cell r="H347" t="str">
            <v>4700001359</v>
          </cell>
          <cell r="I347" t="str">
            <v>1417006</v>
          </cell>
          <cell r="J347" t="str">
            <v>GR goods receipt</v>
          </cell>
        </row>
        <row r="348">
          <cell r="A348" t="str">
            <v>1100002595</v>
          </cell>
          <cell r="B348" t="str">
            <v>2000036</v>
          </cell>
          <cell r="C348" t="str">
            <v>AMPICILLIN TRIHYDRATE BP (COMPACTED)</v>
          </cell>
          <cell r="D348" t="str">
            <v>1001</v>
          </cell>
          <cell r="E348" t="str">
            <v>101</v>
          </cell>
          <cell r="F348" t="str">
            <v>1010</v>
          </cell>
          <cell r="G348" t="str">
            <v/>
          </cell>
          <cell r="H348" t="str">
            <v>4700001359</v>
          </cell>
          <cell r="I348" t="str">
            <v>161101204</v>
          </cell>
          <cell r="J348" t="str">
            <v>GR goods receipt</v>
          </cell>
        </row>
        <row r="349">
          <cell r="A349" t="str">
            <v>1100002595</v>
          </cell>
          <cell r="B349" t="str">
            <v>2000036</v>
          </cell>
          <cell r="C349" t="str">
            <v>AMPICILLIN TRIHYDRATE BP (COMPACTED)</v>
          </cell>
          <cell r="D349" t="str">
            <v>1001</v>
          </cell>
          <cell r="E349" t="str">
            <v>101</v>
          </cell>
          <cell r="F349" t="str">
            <v>1010</v>
          </cell>
          <cell r="G349" t="str">
            <v/>
          </cell>
          <cell r="H349" t="str">
            <v>4700001359</v>
          </cell>
          <cell r="I349" t="str">
            <v>161101304</v>
          </cell>
          <cell r="J349" t="str">
            <v>GR goods receipt</v>
          </cell>
        </row>
        <row r="350">
          <cell r="A350" t="str">
            <v>1100002595</v>
          </cell>
          <cell r="B350" t="str">
            <v>2000036</v>
          </cell>
          <cell r="C350" t="str">
            <v>AMPICILLIN TRIHYDRATE BP (COMPACTED)</v>
          </cell>
          <cell r="D350" t="str">
            <v>1001</v>
          </cell>
          <cell r="E350" t="str">
            <v>101</v>
          </cell>
          <cell r="F350" t="str">
            <v>1010</v>
          </cell>
          <cell r="G350" t="str">
            <v/>
          </cell>
          <cell r="H350" t="str">
            <v>4700001404</v>
          </cell>
          <cell r="I350" t="str">
            <v>161101904</v>
          </cell>
          <cell r="J350" t="str">
            <v>GR goods receipt</v>
          </cell>
        </row>
        <row r="351">
          <cell r="A351" t="str">
            <v>1100002595</v>
          </cell>
          <cell r="B351" t="str">
            <v>2000037</v>
          </cell>
          <cell r="C351" t="str">
            <v>AMPICILLIN TRIHYDRATE BP( POWDER)</v>
          </cell>
          <cell r="D351" t="str">
            <v>1001</v>
          </cell>
          <cell r="E351" t="str">
            <v>102</v>
          </cell>
          <cell r="F351" t="str">
            <v>1010</v>
          </cell>
          <cell r="G351" t="str">
            <v/>
          </cell>
          <cell r="H351" t="str">
            <v>4700001153</v>
          </cell>
          <cell r="I351" t="str">
            <v>1420849</v>
          </cell>
          <cell r="J351" t="str">
            <v>GR for PO   reversal</v>
          </cell>
        </row>
        <row r="352">
          <cell r="A352" t="str">
            <v>1100002595</v>
          </cell>
          <cell r="B352" t="str">
            <v>2000037</v>
          </cell>
          <cell r="C352" t="str">
            <v>AMPICILLIN TRIHYDRATE BP( POWDER)</v>
          </cell>
          <cell r="D352" t="str">
            <v>1001</v>
          </cell>
          <cell r="E352" t="str">
            <v>101</v>
          </cell>
          <cell r="F352" t="str">
            <v>1010</v>
          </cell>
          <cell r="G352" t="str">
            <v/>
          </cell>
          <cell r="H352" t="str">
            <v>4700001153</v>
          </cell>
          <cell r="I352" t="str">
            <v>1420849</v>
          </cell>
          <cell r="J352" t="str">
            <v>GR goods receipt</v>
          </cell>
        </row>
        <row r="353">
          <cell r="A353" t="str">
            <v>1100002595</v>
          </cell>
          <cell r="B353" t="str">
            <v>2000037</v>
          </cell>
          <cell r="C353" t="str">
            <v>AMPICILLIN TRIHYDRATE BP( POWDER)</v>
          </cell>
          <cell r="D353" t="str">
            <v>1001</v>
          </cell>
          <cell r="E353" t="str">
            <v>101</v>
          </cell>
          <cell r="F353" t="str">
            <v>1010</v>
          </cell>
          <cell r="G353" t="str">
            <v/>
          </cell>
          <cell r="H353" t="str">
            <v>4700001153</v>
          </cell>
          <cell r="I353" t="str">
            <v>1420850</v>
          </cell>
          <cell r="J353" t="str">
            <v>GR goods receipt</v>
          </cell>
        </row>
        <row r="354">
          <cell r="A354" t="str">
            <v>1100002595</v>
          </cell>
          <cell r="B354" t="str">
            <v>2000037</v>
          </cell>
          <cell r="C354" t="str">
            <v>AMPICILLIN TRIHYDRATE BP( POWDER)</v>
          </cell>
          <cell r="D354" t="str">
            <v>1001</v>
          </cell>
          <cell r="E354" t="str">
            <v>102</v>
          </cell>
          <cell r="F354" t="str">
            <v>1010</v>
          </cell>
          <cell r="G354" t="str">
            <v/>
          </cell>
          <cell r="H354" t="str">
            <v>4700001153</v>
          </cell>
          <cell r="I354" t="str">
            <v>1420850</v>
          </cell>
          <cell r="J354" t="str">
            <v>GR for PO   reversal</v>
          </cell>
        </row>
        <row r="355">
          <cell r="A355" t="str">
            <v>1100002595</v>
          </cell>
          <cell r="B355" t="str">
            <v>2000037</v>
          </cell>
          <cell r="C355" t="str">
            <v>AMPICILLIN TRIHYDRATE BP( POWDER)</v>
          </cell>
          <cell r="D355" t="str">
            <v>1001</v>
          </cell>
          <cell r="E355" t="str">
            <v>102</v>
          </cell>
          <cell r="F355" t="str">
            <v>1010</v>
          </cell>
          <cell r="G355" t="str">
            <v/>
          </cell>
          <cell r="H355" t="str">
            <v>4700001153</v>
          </cell>
          <cell r="I355" t="str">
            <v>1420851</v>
          </cell>
          <cell r="J355" t="str">
            <v>GR for PO   reversal</v>
          </cell>
        </row>
        <row r="356">
          <cell r="A356" t="str">
            <v>1100002595</v>
          </cell>
          <cell r="B356" t="str">
            <v>2000037</v>
          </cell>
          <cell r="C356" t="str">
            <v>AMPICILLIN TRIHYDRATE BP( POWDER)</v>
          </cell>
          <cell r="D356" t="str">
            <v>1001</v>
          </cell>
          <cell r="E356" t="str">
            <v>101</v>
          </cell>
          <cell r="F356" t="str">
            <v>1010</v>
          </cell>
          <cell r="G356" t="str">
            <v/>
          </cell>
          <cell r="H356" t="str">
            <v>4700001153</v>
          </cell>
          <cell r="I356" t="str">
            <v>1420851</v>
          </cell>
          <cell r="J356" t="str">
            <v>GR goods receipt</v>
          </cell>
        </row>
        <row r="357">
          <cell r="A357" t="str">
            <v>1100002595</v>
          </cell>
          <cell r="B357" t="str">
            <v>2000037</v>
          </cell>
          <cell r="C357" t="str">
            <v>AMPICILLIN TRIHYDRATE BP( POWDER)</v>
          </cell>
          <cell r="D357" t="str">
            <v>1001</v>
          </cell>
          <cell r="E357" t="str">
            <v>101</v>
          </cell>
          <cell r="F357" t="str">
            <v>1010</v>
          </cell>
          <cell r="G357" t="str">
            <v/>
          </cell>
          <cell r="H357" t="str">
            <v>4700001153</v>
          </cell>
          <cell r="I357" t="str">
            <v>161101604</v>
          </cell>
          <cell r="J357" t="str">
            <v>GR goods receipt</v>
          </cell>
        </row>
        <row r="358">
          <cell r="A358" t="str">
            <v>1100002595</v>
          </cell>
          <cell r="B358" t="str">
            <v>2000037</v>
          </cell>
          <cell r="C358" t="str">
            <v>AMPICILLIN TRIHYDRATE BP( POWDER)</v>
          </cell>
          <cell r="D358" t="str">
            <v>1001</v>
          </cell>
          <cell r="E358" t="str">
            <v>101</v>
          </cell>
          <cell r="F358" t="str">
            <v>1010</v>
          </cell>
          <cell r="G358" t="str">
            <v/>
          </cell>
          <cell r="H358" t="str">
            <v>4700001153</v>
          </cell>
          <cell r="I358" t="str">
            <v>161101704</v>
          </cell>
          <cell r="J358" t="str">
            <v>GR goods receipt</v>
          </cell>
        </row>
        <row r="359">
          <cell r="A359" t="str">
            <v>1100002595</v>
          </cell>
          <cell r="B359" t="str">
            <v>2000037</v>
          </cell>
          <cell r="C359" t="str">
            <v>AMPICILLIN TRIHYDRATE BP( POWDER)</v>
          </cell>
          <cell r="D359" t="str">
            <v>1001</v>
          </cell>
          <cell r="E359" t="str">
            <v>101</v>
          </cell>
          <cell r="F359" t="str">
            <v>1010</v>
          </cell>
          <cell r="G359" t="str">
            <v/>
          </cell>
          <cell r="H359" t="str">
            <v>4700001153</v>
          </cell>
          <cell r="I359" t="str">
            <v>161101804</v>
          </cell>
          <cell r="J359" t="str">
            <v>GR goods receipt</v>
          </cell>
        </row>
        <row r="360">
          <cell r="A360" t="str">
            <v>1100002595</v>
          </cell>
          <cell r="B360" t="str">
            <v>2000509</v>
          </cell>
          <cell r="C360" t="str">
            <v>AMOXICILLIN TRIHYDRATE USP (COMPACTED)</v>
          </cell>
          <cell r="D360" t="str">
            <v>1001</v>
          </cell>
          <cell r="E360" t="str">
            <v>122</v>
          </cell>
          <cell r="F360" t="str">
            <v>1010</v>
          </cell>
          <cell r="G360" t="str">
            <v/>
          </cell>
          <cell r="H360" t="str">
            <v>4700001158</v>
          </cell>
          <cell r="I360" t="str">
            <v>1402568</v>
          </cell>
          <cell r="J360" t="str">
            <v>RE return to vendor</v>
          </cell>
        </row>
        <row r="361">
          <cell r="A361" t="str">
            <v>1100002595</v>
          </cell>
          <cell r="B361" t="str">
            <v>2000580</v>
          </cell>
          <cell r="C361" t="str">
            <v>AMOXICILLIN TRIHYDRATE BP-COMP.(OS)</v>
          </cell>
          <cell r="D361" t="str">
            <v>1001</v>
          </cell>
          <cell r="E361" t="str">
            <v>101</v>
          </cell>
          <cell r="F361" t="str">
            <v>1010</v>
          </cell>
          <cell r="G361" t="str">
            <v/>
          </cell>
          <cell r="H361" t="str">
            <v>4100140683</v>
          </cell>
          <cell r="I361" t="str">
            <v>1415670</v>
          </cell>
          <cell r="J361" t="str">
            <v>GR goods receipt</v>
          </cell>
        </row>
        <row r="362">
          <cell r="A362" t="str">
            <v>1100002595</v>
          </cell>
          <cell r="B362" t="str">
            <v>2000580</v>
          </cell>
          <cell r="C362" t="str">
            <v>AMOXICILLIN TRIHYDRATE BP-COMP.(OS)</v>
          </cell>
          <cell r="D362" t="str">
            <v>1001</v>
          </cell>
          <cell r="E362" t="str">
            <v>101</v>
          </cell>
          <cell r="F362" t="str">
            <v>1010</v>
          </cell>
          <cell r="G362" t="str">
            <v/>
          </cell>
          <cell r="H362" t="str">
            <v>4100140683</v>
          </cell>
          <cell r="I362" t="str">
            <v>1415671</v>
          </cell>
          <cell r="J362" t="str">
            <v>GR goods receipt</v>
          </cell>
        </row>
        <row r="363">
          <cell r="A363" t="str">
            <v>1100002595</v>
          </cell>
          <cell r="B363" t="str">
            <v>2000580</v>
          </cell>
          <cell r="C363" t="str">
            <v>AMOXICILLIN TRIHYDRATE BP-COMP.(OS)</v>
          </cell>
          <cell r="D363" t="str">
            <v>1001</v>
          </cell>
          <cell r="E363" t="str">
            <v>101</v>
          </cell>
          <cell r="F363" t="str">
            <v>1010</v>
          </cell>
          <cell r="G363" t="str">
            <v/>
          </cell>
          <cell r="H363" t="str">
            <v>4100140683</v>
          </cell>
          <cell r="I363" t="str">
            <v>1415672</v>
          </cell>
          <cell r="J363" t="str">
            <v>GR goods receipt</v>
          </cell>
        </row>
        <row r="364">
          <cell r="A364" t="str">
            <v>1100002595</v>
          </cell>
          <cell r="B364" t="str">
            <v>2000580</v>
          </cell>
          <cell r="C364" t="str">
            <v>AMOXICILLIN TRIHYDRATE BP-COMP.(OS)</v>
          </cell>
          <cell r="D364" t="str">
            <v>1001</v>
          </cell>
          <cell r="E364" t="str">
            <v>101</v>
          </cell>
          <cell r="F364" t="str">
            <v>1010</v>
          </cell>
          <cell r="G364" t="str">
            <v/>
          </cell>
          <cell r="H364" t="str">
            <v>4100140683</v>
          </cell>
          <cell r="I364" t="str">
            <v>1416930</v>
          </cell>
          <cell r="J364" t="str">
            <v>GR goods receipt</v>
          </cell>
        </row>
        <row r="365">
          <cell r="A365" t="str">
            <v>1100002595</v>
          </cell>
          <cell r="B365" t="str">
            <v>2000580</v>
          </cell>
          <cell r="C365" t="str">
            <v>AMOXICILLIN TRIHYDRATE BP-COMP.(OS)</v>
          </cell>
          <cell r="D365" t="str">
            <v>1001</v>
          </cell>
          <cell r="E365" t="str">
            <v>101</v>
          </cell>
          <cell r="F365" t="str">
            <v>1010</v>
          </cell>
          <cell r="G365" t="str">
            <v/>
          </cell>
          <cell r="H365" t="str">
            <v>4100140683</v>
          </cell>
          <cell r="I365" t="str">
            <v>1417490</v>
          </cell>
          <cell r="J365" t="str">
            <v>GR goods receipt</v>
          </cell>
        </row>
        <row r="366">
          <cell r="A366" t="str">
            <v>1100002595</v>
          </cell>
          <cell r="B366" t="str">
            <v>2000580</v>
          </cell>
          <cell r="C366" t="str">
            <v>AMOXICILLIN TRIHYDRATE BP-COMP.(OS)</v>
          </cell>
          <cell r="D366" t="str">
            <v>1001</v>
          </cell>
          <cell r="E366" t="str">
            <v>101</v>
          </cell>
          <cell r="F366" t="str">
            <v>1010</v>
          </cell>
          <cell r="G366" t="str">
            <v/>
          </cell>
          <cell r="H366" t="str">
            <v>4100140683</v>
          </cell>
          <cell r="I366" t="str">
            <v>1417491</v>
          </cell>
          <cell r="J366" t="str">
            <v>GR goods receipt</v>
          </cell>
        </row>
        <row r="367">
          <cell r="A367" t="str">
            <v>1100002595</v>
          </cell>
          <cell r="B367" t="str">
            <v>2000843</v>
          </cell>
          <cell r="C367" t="str">
            <v>AMOXICILLIN TRIHYDRATE BP(POWD) (OS)</v>
          </cell>
          <cell r="D367" t="str">
            <v>1001</v>
          </cell>
          <cell r="E367" t="str">
            <v>101</v>
          </cell>
          <cell r="F367" t="str">
            <v>1010</v>
          </cell>
          <cell r="G367" t="str">
            <v/>
          </cell>
          <cell r="H367" t="str">
            <v>4100135073</v>
          </cell>
          <cell r="I367" t="str">
            <v>1416923</v>
          </cell>
          <cell r="J367" t="str">
            <v>GR goods receipt</v>
          </cell>
        </row>
        <row r="368">
          <cell r="A368" t="str">
            <v>1100002595</v>
          </cell>
          <cell r="B368" t="str">
            <v>2000843</v>
          </cell>
          <cell r="C368" t="str">
            <v>AMOXICILLIN TRIHYDRATE BP(POWD) (OS)</v>
          </cell>
          <cell r="D368" t="str">
            <v>1001</v>
          </cell>
          <cell r="E368" t="str">
            <v>101</v>
          </cell>
          <cell r="F368" t="str">
            <v>1010</v>
          </cell>
          <cell r="G368" t="str">
            <v/>
          </cell>
          <cell r="H368" t="str">
            <v>4100141757</v>
          </cell>
          <cell r="I368" t="str">
            <v>1417826</v>
          </cell>
          <cell r="J368" t="str">
            <v>GR goods receipt</v>
          </cell>
        </row>
        <row r="369">
          <cell r="A369" t="str">
            <v>1100002595</v>
          </cell>
          <cell r="B369" t="str">
            <v>2000843</v>
          </cell>
          <cell r="C369" t="str">
            <v>AMOXICILLIN TRIHYDRATE BP(POWD) (OS)</v>
          </cell>
          <cell r="D369" t="str">
            <v>1001</v>
          </cell>
          <cell r="E369" t="str">
            <v>101</v>
          </cell>
          <cell r="F369" t="str">
            <v>1010</v>
          </cell>
          <cell r="G369" t="str">
            <v/>
          </cell>
          <cell r="H369" t="str">
            <v>4100141618</v>
          </cell>
          <cell r="I369" t="str">
            <v>1418665</v>
          </cell>
          <cell r="J369" t="str">
            <v>GR goods receipt</v>
          </cell>
        </row>
        <row r="370">
          <cell r="A370" t="str">
            <v>1100002595</v>
          </cell>
          <cell r="B370" t="str">
            <v>2000843</v>
          </cell>
          <cell r="C370" t="str">
            <v>AMOXICILLIN TRIHYDRATE BP(POWD) (OS)</v>
          </cell>
          <cell r="D370" t="str">
            <v>1001</v>
          </cell>
          <cell r="E370" t="str">
            <v>101</v>
          </cell>
          <cell r="F370" t="str">
            <v>1010</v>
          </cell>
          <cell r="G370" t="str">
            <v/>
          </cell>
          <cell r="H370" t="str">
            <v>4100141618</v>
          </cell>
          <cell r="I370" t="str">
            <v>1418666</v>
          </cell>
          <cell r="J370" t="str">
            <v>GR goods receipt</v>
          </cell>
        </row>
        <row r="371">
          <cell r="A371" t="str">
            <v>1100002595</v>
          </cell>
          <cell r="B371" t="str">
            <v>8006801</v>
          </cell>
          <cell r="C371" t="str">
            <v>DANE SALT-METHYL POT.(CONVERTED) P</v>
          </cell>
          <cell r="D371" t="str">
            <v>1001</v>
          </cell>
          <cell r="E371" t="str">
            <v>101</v>
          </cell>
          <cell r="F371" t="str">
            <v>1010</v>
          </cell>
          <cell r="G371" t="str">
            <v/>
          </cell>
          <cell r="H371" t="str">
            <v>4700001341</v>
          </cell>
          <cell r="I371" t="str">
            <v>1416607</v>
          </cell>
          <cell r="J371" t="str">
            <v>GR goods receipt</v>
          </cell>
        </row>
        <row r="372">
          <cell r="A372" t="str">
            <v>1100002595</v>
          </cell>
          <cell r="B372" t="str">
            <v>8006801</v>
          </cell>
          <cell r="C372" t="str">
            <v>DANE SALT-METHYL POT.(CONVERTED) P</v>
          </cell>
          <cell r="D372" t="str">
            <v>1001</v>
          </cell>
          <cell r="E372" t="str">
            <v>101</v>
          </cell>
          <cell r="F372" t="str">
            <v>1010</v>
          </cell>
          <cell r="G372" t="str">
            <v/>
          </cell>
          <cell r="H372" t="str">
            <v>4700001341</v>
          </cell>
          <cell r="I372" t="str">
            <v>1416608</v>
          </cell>
          <cell r="J372" t="str">
            <v>GR goods receipt</v>
          </cell>
        </row>
        <row r="373">
          <cell r="A373" t="str">
            <v>1100002595</v>
          </cell>
          <cell r="B373" t="str">
            <v>8006801</v>
          </cell>
          <cell r="C373" t="str">
            <v>DANE SALT-METHYL POT.(CONVERTED) P</v>
          </cell>
          <cell r="D373" t="str">
            <v>1001</v>
          </cell>
          <cell r="E373" t="str">
            <v>101</v>
          </cell>
          <cell r="F373" t="str">
            <v>1010</v>
          </cell>
          <cell r="G373" t="str">
            <v/>
          </cell>
          <cell r="H373" t="str">
            <v>4700001341</v>
          </cell>
          <cell r="I373" t="str">
            <v>1417022</v>
          </cell>
          <cell r="J373" t="str">
            <v>GR goods receipt</v>
          </cell>
        </row>
        <row r="374">
          <cell r="A374" t="str">
            <v>1100002595</v>
          </cell>
          <cell r="B374" t="str">
            <v>8006801</v>
          </cell>
          <cell r="C374" t="str">
            <v>DANE SALT-METHYL POT.(CONVERTED) P</v>
          </cell>
          <cell r="D374" t="str">
            <v>1001</v>
          </cell>
          <cell r="E374" t="str">
            <v>101</v>
          </cell>
          <cell r="F374" t="str">
            <v>1010</v>
          </cell>
          <cell r="G374" t="str">
            <v/>
          </cell>
          <cell r="H374" t="str">
            <v>4700001341</v>
          </cell>
          <cell r="I374" t="str">
            <v>1417023</v>
          </cell>
          <cell r="J374" t="str">
            <v>GR goods receipt</v>
          </cell>
        </row>
        <row r="375">
          <cell r="A375" t="str">
            <v>1100002595</v>
          </cell>
          <cell r="B375" t="str">
            <v>8006801</v>
          </cell>
          <cell r="C375" t="str">
            <v>DANE SALT-METHYL POT.(CONVERTED) P</v>
          </cell>
          <cell r="D375" t="str">
            <v>1001</v>
          </cell>
          <cell r="E375" t="str">
            <v>101</v>
          </cell>
          <cell r="F375" t="str">
            <v>1010</v>
          </cell>
          <cell r="G375" t="str">
            <v/>
          </cell>
          <cell r="H375" t="str">
            <v>4700001341</v>
          </cell>
          <cell r="I375" t="str">
            <v>1419364</v>
          </cell>
          <cell r="J375" t="str">
            <v>GR goods receipt</v>
          </cell>
        </row>
        <row r="376">
          <cell r="A376" t="str">
            <v>1100002595</v>
          </cell>
          <cell r="B376" t="str">
            <v>8006801</v>
          </cell>
          <cell r="C376" t="str">
            <v>DANE SALT-METHYL POT.(CONVERTED) P</v>
          </cell>
          <cell r="D376" t="str">
            <v>1001</v>
          </cell>
          <cell r="E376" t="str">
            <v>101</v>
          </cell>
          <cell r="F376" t="str">
            <v>1010</v>
          </cell>
          <cell r="G376" t="str">
            <v/>
          </cell>
          <cell r="H376" t="str">
            <v>4700001341</v>
          </cell>
          <cell r="I376" t="str">
            <v>1419365</v>
          </cell>
          <cell r="J376" t="str">
            <v>GR goods receipt</v>
          </cell>
        </row>
        <row r="377">
          <cell r="A377" t="str">
            <v>1100002595</v>
          </cell>
          <cell r="B377" t="str">
            <v>8006801</v>
          </cell>
          <cell r="C377" t="str">
            <v>DANE SALT-METHYL POT.(CONVERTED) P</v>
          </cell>
          <cell r="D377" t="str">
            <v>1001</v>
          </cell>
          <cell r="E377" t="str">
            <v>101</v>
          </cell>
          <cell r="F377" t="str">
            <v>1010</v>
          </cell>
          <cell r="G377" t="str">
            <v/>
          </cell>
          <cell r="H377" t="str">
            <v>4700001341</v>
          </cell>
          <cell r="I377" t="str">
            <v>1421279</v>
          </cell>
          <cell r="J377" t="str">
            <v>GR goods receipt</v>
          </cell>
        </row>
        <row r="378">
          <cell r="A378" t="str">
            <v>1100002595</v>
          </cell>
          <cell r="B378" t="str">
            <v>8006801</v>
          </cell>
          <cell r="C378" t="str">
            <v>DANE SALT-METHYL POT.(CONVERTED) P</v>
          </cell>
          <cell r="D378" t="str">
            <v>1001</v>
          </cell>
          <cell r="E378" t="str">
            <v>101</v>
          </cell>
          <cell r="F378" t="str">
            <v>1010</v>
          </cell>
          <cell r="G378" t="str">
            <v/>
          </cell>
          <cell r="H378" t="str">
            <v>4700001341</v>
          </cell>
          <cell r="I378" t="str">
            <v>1421280</v>
          </cell>
          <cell r="J378" t="str">
            <v>GR goods receipt</v>
          </cell>
        </row>
        <row r="379">
          <cell r="A379" t="str">
            <v>1100002595</v>
          </cell>
          <cell r="B379" t="str">
            <v>8006801</v>
          </cell>
          <cell r="C379" t="str">
            <v>DANE SALT-METHYL POT.(CONVERTED) P</v>
          </cell>
          <cell r="D379" t="str">
            <v>1001</v>
          </cell>
          <cell r="E379" t="str">
            <v>101</v>
          </cell>
          <cell r="F379" t="str">
            <v>1010</v>
          </cell>
          <cell r="G379" t="str">
            <v/>
          </cell>
          <cell r="H379" t="str">
            <v>4700001341</v>
          </cell>
          <cell r="I379" t="str">
            <v>1422246</v>
          </cell>
          <cell r="J379" t="str">
            <v>GR goods receipt</v>
          </cell>
        </row>
        <row r="380">
          <cell r="A380" t="str">
            <v>1100002595</v>
          </cell>
          <cell r="B380" t="str">
            <v>8006801</v>
          </cell>
          <cell r="C380" t="str">
            <v>DANE SALT-METHYL POT.(CONVERTED) P</v>
          </cell>
          <cell r="D380" t="str">
            <v>1001</v>
          </cell>
          <cell r="E380" t="str">
            <v>101</v>
          </cell>
          <cell r="F380" t="str">
            <v>1010</v>
          </cell>
          <cell r="G380" t="str">
            <v/>
          </cell>
          <cell r="H380" t="str">
            <v>4700001341</v>
          </cell>
          <cell r="I380" t="str">
            <v>1422247</v>
          </cell>
          <cell r="J380" t="str">
            <v>GR goods receipt</v>
          </cell>
        </row>
        <row r="381">
          <cell r="A381" t="str">
            <v>1100002595</v>
          </cell>
          <cell r="B381" t="str">
            <v>8006801</v>
          </cell>
          <cell r="C381" t="str">
            <v>DANE SALT-METHYL POT.(CONVERTED) P</v>
          </cell>
          <cell r="D381" t="str">
            <v>1001</v>
          </cell>
          <cell r="E381" t="str">
            <v>101</v>
          </cell>
          <cell r="F381" t="str">
            <v>1010</v>
          </cell>
          <cell r="G381" t="str">
            <v/>
          </cell>
          <cell r="H381" t="str">
            <v>4700001341</v>
          </cell>
          <cell r="I381" t="str">
            <v>1424019</v>
          </cell>
          <cell r="J381" t="str">
            <v>GR goods receipt</v>
          </cell>
        </row>
        <row r="385">
          <cell r="A385" t="str">
            <v>1100002865</v>
          </cell>
          <cell r="B385" t="str">
            <v>8004953</v>
          </cell>
          <cell r="C385" t="str">
            <v>PIVALOYL CHLORIDE</v>
          </cell>
          <cell r="D385" t="str">
            <v>1001</v>
          </cell>
          <cell r="E385" t="str">
            <v>101</v>
          </cell>
          <cell r="F385" t="str">
            <v>1010</v>
          </cell>
          <cell r="G385" t="str">
            <v/>
          </cell>
          <cell r="H385" t="str">
            <v>4700001081</v>
          </cell>
          <cell r="I385" t="str">
            <v>1415175</v>
          </cell>
          <cell r="J385" t="str">
            <v>GR goods receipt</v>
          </cell>
        </row>
        <row r="386">
          <cell r="A386" t="str">
            <v>1100002865</v>
          </cell>
          <cell r="B386" t="str">
            <v>8004953</v>
          </cell>
          <cell r="C386" t="str">
            <v>PIVALOYL CHLORIDE</v>
          </cell>
          <cell r="D386" t="str">
            <v>1001</v>
          </cell>
          <cell r="E386" t="str">
            <v>101</v>
          </cell>
          <cell r="F386" t="str">
            <v>1010</v>
          </cell>
          <cell r="G386" t="str">
            <v/>
          </cell>
          <cell r="H386" t="str">
            <v>4700001081</v>
          </cell>
          <cell r="I386" t="str">
            <v>1419384</v>
          </cell>
          <cell r="J386" t="str">
            <v>GR goods receipt</v>
          </cell>
        </row>
        <row r="390">
          <cell r="A390" t="str">
            <v>1100003700</v>
          </cell>
          <cell r="B390" t="str">
            <v>8004860</v>
          </cell>
          <cell r="C390" t="str">
            <v>ETODOLAC IIIB(RMO PROCESS)</v>
          </cell>
          <cell r="D390" t="str">
            <v>1001</v>
          </cell>
          <cell r="E390" t="str">
            <v>101</v>
          </cell>
          <cell r="F390" t="str">
            <v>1020</v>
          </cell>
          <cell r="G390" t="str">
            <v/>
          </cell>
          <cell r="H390" t="str">
            <v>4700001245</v>
          </cell>
          <cell r="I390" t="str">
            <v>1422890</v>
          </cell>
          <cell r="J390" t="str">
            <v>GR goods receipt</v>
          </cell>
        </row>
        <row r="391">
          <cell r="A391" t="str">
            <v>1100003700</v>
          </cell>
          <cell r="B391" t="str">
            <v>8004860</v>
          </cell>
          <cell r="C391" t="str">
            <v>ETODOLAC IIIB(RMO PROCESS)</v>
          </cell>
          <cell r="D391" t="str">
            <v>1001</v>
          </cell>
          <cell r="E391" t="str">
            <v>101</v>
          </cell>
          <cell r="F391" t="str">
            <v>1020</v>
          </cell>
          <cell r="G391" t="str">
            <v/>
          </cell>
          <cell r="H391" t="str">
            <v>4700001245</v>
          </cell>
          <cell r="I391" t="str">
            <v>1423134</v>
          </cell>
          <cell r="J391" t="str">
            <v>GR goods receipt</v>
          </cell>
        </row>
        <row r="392">
          <cell r="A392" t="str">
            <v>1100003700</v>
          </cell>
          <cell r="B392" t="str">
            <v>8004860</v>
          </cell>
          <cell r="C392" t="str">
            <v>ETODOLAC IIIB(RMO PROCESS)</v>
          </cell>
          <cell r="D392" t="str">
            <v>1001</v>
          </cell>
          <cell r="E392" t="str">
            <v>101</v>
          </cell>
          <cell r="F392" t="str">
            <v>1020</v>
          </cell>
          <cell r="G392" t="str">
            <v/>
          </cell>
          <cell r="H392" t="str">
            <v>4700001245</v>
          </cell>
          <cell r="I392" t="str">
            <v>1423220</v>
          </cell>
          <cell r="J392" t="str">
            <v>GR goods receipt</v>
          </cell>
        </row>
        <row r="393">
          <cell r="A393" t="str">
            <v>1100003700</v>
          </cell>
          <cell r="B393" t="str">
            <v>8004860</v>
          </cell>
          <cell r="C393" t="str">
            <v>ETODOLAC IIIB(RMO PROCESS)</v>
          </cell>
          <cell r="D393" t="str">
            <v>1001</v>
          </cell>
          <cell r="E393" t="str">
            <v>101</v>
          </cell>
          <cell r="F393" t="str">
            <v>1020</v>
          </cell>
          <cell r="G393" t="str">
            <v/>
          </cell>
          <cell r="H393" t="str">
            <v>4700001245</v>
          </cell>
          <cell r="I393" t="str">
            <v>1423222</v>
          </cell>
          <cell r="J393" t="str">
            <v>GR goods receipt</v>
          </cell>
        </row>
        <row r="394">
          <cell r="A394" t="str">
            <v>1100003700</v>
          </cell>
          <cell r="B394" t="str">
            <v>8004860</v>
          </cell>
          <cell r="C394" t="str">
            <v>ETODOLAC IIIB(RMO PROCESS)</v>
          </cell>
          <cell r="D394" t="str">
            <v>1001</v>
          </cell>
          <cell r="E394" t="str">
            <v>101</v>
          </cell>
          <cell r="F394" t="str">
            <v>1020</v>
          </cell>
          <cell r="G394" t="str">
            <v/>
          </cell>
          <cell r="H394" t="str">
            <v>4700001245</v>
          </cell>
          <cell r="I394" t="str">
            <v>1423882</v>
          </cell>
          <cell r="J394" t="str">
            <v>GR goods receipt</v>
          </cell>
        </row>
        <row r="395">
          <cell r="A395" t="str">
            <v>1100003700</v>
          </cell>
          <cell r="B395" t="str">
            <v>8007760</v>
          </cell>
          <cell r="C395" t="str">
            <v>GBP-GBI (M)</v>
          </cell>
          <cell r="D395" t="str">
            <v>1001</v>
          </cell>
          <cell r="E395" t="str">
            <v>101</v>
          </cell>
          <cell r="F395" t="str">
            <v>1020</v>
          </cell>
          <cell r="G395" t="str">
            <v/>
          </cell>
          <cell r="H395" t="str">
            <v>4700001241</v>
          </cell>
          <cell r="I395" t="str">
            <v>1416494</v>
          </cell>
          <cell r="J395" t="str">
            <v>GR goods receipt</v>
          </cell>
        </row>
        <row r="396">
          <cell r="A396" t="str">
            <v>1100003700</v>
          </cell>
          <cell r="B396" t="str">
            <v>8007760</v>
          </cell>
          <cell r="C396" t="str">
            <v>GBP-GBI (M)</v>
          </cell>
          <cell r="D396" t="str">
            <v>1001</v>
          </cell>
          <cell r="E396" t="str">
            <v>101</v>
          </cell>
          <cell r="F396" t="str">
            <v>1020</v>
          </cell>
          <cell r="G396" t="str">
            <v/>
          </cell>
          <cell r="H396" t="str">
            <v>4700001241</v>
          </cell>
          <cell r="I396" t="str">
            <v>1416495</v>
          </cell>
          <cell r="J396" t="str">
            <v>GR goods receipt</v>
          </cell>
        </row>
        <row r="397">
          <cell r="A397" t="str">
            <v>1100003700</v>
          </cell>
          <cell r="B397" t="str">
            <v>8007760</v>
          </cell>
          <cell r="C397" t="str">
            <v>GBP-GBI (M)</v>
          </cell>
          <cell r="D397" t="str">
            <v>1001</v>
          </cell>
          <cell r="E397" t="str">
            <v>101</v>
          </cell>
          <cell r="F397" t="str">
            <v>1020</v>
          </cell>
          <cell r="G397" t="str">
            <v/>
          </cell>
          <cell r="H397" t="str">
            <v>4700001241</v>
          </cell>
          <cell r="I397" t="str">
            <v>1416496</v>
          </cell>
          <cell r="J397" t="str">
            <v>GR goods receipt</v>
          </cell>
        </row>
        <row r="398">
          <cell r="A398" t="str">
            <v>1100003700</v>
          </cell>
          <cell r="B398" t="str">
            <v>8007760</v>
          </cell>
          <cell r="C398" t="str">
            <v>GBP-GBI (M)</v>
          </cell>
          <cell r="D398" t="str">
            <v>1001</v>
          </cell>
          <cell r="E398" t="str">
            <v>101</v>
          </cell>
          <cell r="F398" t="str">
            <v>1020</v>
          </cell>
          <cell r="G398" t="str">
            <v/>
          </cell>
          <cell r="H398" t="str">
            <v>4700001241</v>
          </cell>
          <cell r="I398" t="str">
            <v>1416497</v>
          </cell>
          <cell r="J398" t="str">
            <v>GR goods receipt</v>
          </cell>
        </row>
        <row r="399">
          <cell r="A399" t="str">
            <v>1100003700</v>
          </cell>
          <cell r="B399" t="str">
            <v>8007760</v>
          </cell>
          <cell r="C399" t="str">
            <v>GBP-GBI (M)</v>
          </cell>
          <cell r="D399" t="str">
            <v>1001</v>
          </cell>
          <cell r="E399" t="str">
            <v>101</v>
          </cell>
          <cell r="F399" t="str">
            <v>1020</v>
          </cell>
          <cell r="G399" t="str">
            <v/>
          </cell>
          <cell r="H399" t="str">
            <v>4700001241</v>
          </cell>
          <cell r="I399" t="str">
            <v>1416498</v>
          </cell>
          <cell r="J399" t="str">
            <v>GR goods receipt</v>
          </cell>
        </row>
        <row r="400">
          <cell r="A400" t="str">
            <v>1100003700</v>
          </cell>
          <cell r="B400" t="str">
            <v>8007760</v>
          </cell>
          <cell r="C400" t="str">
            <v>GBP-GBI (M)</v>
          </cell>
          <cell r="D400" t="str">
            <v>1001</v>
          </cell>
          <cell r="E400" t="str">
            <v>101</v>
          </cell>
          <cell r="F400" t="str">
            <v>1020</v>
          </cell>
          <cell r="G400" t="str">
            <v/>
          </cell>
          <cell r="H400" t="str">
            <v>4700001241</v>
          </cell>
          <cell r="I400" t="str">
            <v>1416499</v>
          </cell>
          <cell r="J400" t="str">
            <v>GR goods receipt</v>
          </cell>
        </row>
        <row r="401">
          <cell r="A401" t="str">
            <v>1100003700</v>
          </cell>
          <cell r="B401" t="str">
            <v>8007760</v>
          </cell>
          <cell r="C401" t="str">
            <v>GBP-GBI (M)</v>
          </cell>
          <cell r="D401" t="str">
            <v>1001</v>
          </cell>
          <cell r="E401" t="str">
            <v>101</v>
          </cell>
          <cell r="F401" t="str">
            <v>1020</v>
          </cell>
          <cell r="G401" t="str">
            <v/>
          </cell>
          <cell r="H401" t="str">
            <v>4700001241</v>
          </cell>
          <cell r="I401" t="str">
            <v>1416500</v>
          </cell>
          <cell r="J401" t="str">
            <v>GR goods receipt</v>
          </cell>
        </row>
        <row r="402">
          <cell r="A402" t="str">
            <v>1100003700</v>
          </cell>
          <cell r="B402" t="str">
            <v>8007760</v>
          </cell>
          <cell r="C402" t="str">
            <v>GBP-GBI (M)</v>
          </cell>
          <cell r="D402" t="str">
            <v>1001</v>
          </cell>
          <cell r="E402" t="str">
            <v>101</v>
          </cell>
          <cell r="F402" t="str">
            <v>1020</v>
          </cell>
          <cell r="G402" t="str">
            <v/>
          </cell>
          <cell r="H402" t="str">
            <v>4700001241</v>
          </cell>
          <cell r="I402" t="str">
            <v>1416501</v>
          </cell>
          <cell r="J402" t="str">
            <v>GR goods receipt</v>
          </cell>
        </row>
        <row r="403">
          <cell r="A403" t="str">
            <v>1100003700</v>
          </cell>
          <cell r="B403" t="str">
            <v>8007760</v>
          </cell>
          <cell r="C403" t="str">
            <v>GBP-GBI (M)</v>
          </cell>
          <cell r="D403" t="str">
            <v>1001</v>
          </cell>
          <cell r="E403" t="str">
            <v>101</v>
          </cell>
          <cell r="F403" t="str">
            <v>1020</v>
          </cell>
          <cell r="G403" t="str">
            <v/>
          </cell>
          <cell r="H403" t="str">
            <v>4700001281</v>
          </cell>
          <cell r="I403" t="str">
            <v>1416502</v>
          </cell>
          <cell r="J403" t="str">
            <v>GR goods receipt</v>
          </cell>
        </row>
        <row r="404">
          <cell r="A404" t="str">
            <v>1100003700</v>
          </cell>
          <cell r="B404" t="str">
            <v>8007760</v>
          </cell>
          <cell r="C404" t="str">
            <v>GBP-GBI (M)</v>
          </cell>
          <cell r="D404" t="str">
            <v>1001</v>
          </cell>
          <cell r="E404" t="str">
            <v>101</v>
          </cell>
          <cell r="F404" t="str">
            <v>1020</v>
          </cell>
          <cell r="G404" t="str">
            <v/>
          </cell>
          <cell r="H404" t="str">
            <v>4700001281</v>
          </cell>
          <cell r="I404" t="str">
            <v>1416503</v>
          </cell>
          <cell r="J404" t="str">
            <v>GR goods receipt</v>
          </cell>
        </row>
        <row r="405">
          <cell r="A405" t="str">
            <v>1100003700</v>
          </cell>
          <cell r="B405" t="str">
            <v>8007760</v>
          </cell>
          <cell r="C405" t="str">
            <v>GBP-GBI (M)</v>
          </cell>
          <cell r="D405" t="str">
            <v>1001</v>
          </cell>
          <cell r="E405" t="str">
            <v>101</v>
          </cell>
          <cell r="F405" t="str">
            <v>1020</v>
          </cell>
          <cell r="G405" t="str">
            <v/>
          </cell>
          <cell r="H405" t="str">
            <v>4700001281</v>
          </cell>
          <cell r="I405" t="str">
            <v>1416504</v>
          </cell>
          <cell r="J405" t="str">
            <v>GR goods receipt</v>
          </cell>
        </row>
        <row r="409">
          <cell r="A409" t="str">
            <v>1100003929</v>
          </cell>
          <cell r="B409" t="str">
            <v>8004550</v>
          </cell>
          <cell r="C409" t="str">
            <v>Bromo Derivative</v>
          </cell>
          <cell r="D409" t="str">
            <v>1001</v>
          </cell>
          <cell r="E409" t="str">
            <v>101</v>
          </cell>
          <cell r="F409" t="str">
            <v>1000</v>
          </cell>
          <cell r="G409" t="str">
            <v/>
          </cell>
          <cell r="H409" t="str">
            <v>4700001253</v>
          </cell>
          <cell r="I409" t="str">
            <v>1415912</v>
          </cell>
          <cell r="J409" t="str">
            <v>GR goods receipt</v>
          </cell>
        </row>
        <row r="410">
          <cell r="A410" t="str">
            <v>1100003929</v>
          </cell>
          <cell r="B410" t="str">
            <v>8004550</v>
          </cell>
          <cell r="C410" t="str">
            <v>Bromo Derivative</v>
          </cell>
          <cell r="D410" t="str">
            <v>1001</v>
          </cell>
          <cell r="E410" t="str">
            <v>101</v>
          </cell>
          <cell r="F410" t="str">
            <v>1000</v>
          </cell>
          <cell r="G410" t="str">
            <v/>
          </cell>
          <cell r="H410" t="str">
            <v>4700001074</v>
          </cell>
          <cell r="I410" t="str">
            <v>1417494</v>
          </cell>
          <cell r="J410" t="str">
            <v>GR goods receipt</v>
          </cell>
        </row>
        <row r="411">
          <cell r="A411" t="str">
            <v>1100003929</v>
          </cell>
          <cell r="B411" t="str">
            <v>8004550</v>
          </cell>
          <cell r="C411" t="str">
            <v>Bromo Derivative</v>
          </cell>
          <cell r="D411" t="str">
            <v>1001</v>
          </cell>
          <cell r="E411" t="str">
            <v>101</v>
          </cell>
          <cell r="F411" t="str">
            <v>1000</v>
          </cell>
          <cell r="G411" t="str">
            <v/>
          </cell>
          <cell r="H411" t="str">
            <v>4700001253</v>
          </cell>
          <cell r="I411" t="str">
            <v>1419145</v>
          </cell>
          <cell r="J411" t="str">
            <v>GR goods receipt</v>
          </cell>
        </row>
        <row r="412">
          <cell r="A412" t="str">
            <v>1100003929</v>
          </cell>
          <cell r="B412" t="str">
            <v>8004550</v>
          </cell>
          <cell r="C412" t="str">
            <v>Bromo Derivative</v>
          </cell>
          <cell r="D412" t="str">
            <v>1001</v>
          </cell>
          <cell r="E412" t="str">
            <v>101</v>
          </cell>
          <cell r="F412" t="str">
            <v>1000</v>
          </cell>
          <cell r="G412" t="str">
            <v/>
          </cell>
          <cell r="H412" t="str">
            <v>4700001253</v>
          </cell>
          <cell r="I412" t="str">
            <v>1419637</v>
          </cell>
          <cell r="J412" t="str">
            <v>GR goods receipt</v>
          </cell>
        </row>
        <row r="413">
          <cell r="A413" t="str">
            <v>1100003929</v>
          </cell>
          <cell r="B413" t="str">
            <v>8004550</v>
          </cell>
          <cell r="C413" t="str">
            <v>Bromo Derivative</v>
          </cell>
          <cell r="D413" t="str">
            <v>1001</v>
          </cell>
          <cell r="E413" t="str">
            <v>101</v>
          </cell>
          <cell r="F413" t="str">
            <v>1000</v>
          </cell>
          <cell r="G413" t="str">
            <v/>
          </cell>
          <cell r="H413" t="str">
            <v>4700001253</v>
          </cell>
          <cell r="I413" t="str">
            <v>1421271</v>
          </cell>
          <cell r="J413" t="str">
            <v>GR goods receipt</v>
          </cell>
        </row>
        <row r="414">
          <cell r="A414" t="str">
            <v>1100003929</v>
          </cell>
          <cell r="B414" t="str">
            <v>8004550</v>
          </cell>
          <cell r="C414" t="str">
            <v>Bromo Derivative</v>
          </cell>
          <cell r="D414" t="str">
            <v>1001</v>
          </cell>
          <cell r="E414" t="str">
            <v>101</v>
          </cell>
          <cell r="F414" t="str">
            <v>1000</v>
          </cell>
          <cell r="G414" t="str">
            <v/>
          </cell>
          <cell r="H414" t="str">
            <v>4700001253</v>
          </cell>
          <cell r="I414" t="str">
            <v>1422117</v>
          </cell>
          <cell r="J414" t="str">
            <v>GR goods receipt</v>
          </cell>
        </row>
        <row r="415">
          <cell r="A415" t="str">
            <v>1100003929</v>
          </cell>
          <cell r="B415" t="str">
            <v>8004550</v>
          </cell>
          <cell r="C415" t="str">
            <v>Bromo Derivative</v>
          </cell>
          <cell r="D415" t="str">
            <v>1001</v>
          </cell>
          <cell r="E415" t="str">
            <v>101</v>
          </cell>
          <cell r="F415" t="str">
            <v>1000</v>
          </cell>
          <cell r="G415" t="str">
            <v/>
          </cell>
          <cell r="H415" t="str">
            <v>4700001253</v>
          </cell>
          <cell r="I415" t="str">
            <v>1423960</v>
          </cell>
          <cell r="J415" t="str">
            <v>GR goods receipt</v>
          </cell>
        </row>
        <row r="416">
          <cell r="A416" t="str">
            <v>1100003929</v>
          </cell>
          <cell r="B416" t="str">
            <v>8007720</v>
          </cell>
          <cell r="C416" t="str">
            <v>CLJ-6 (OS)</v>
          </cell>
          <cell r="D416" t="str">
            <v>1001</v>
          </cell>
          <cell r="E416" t="str">
            <v>101</v>
          </cell>
          <cell r="F416" t="str">
            <v>1000</v>
          </cell>
          <cell r="G416" t="str">
            <v/>
          </cell>
          <cell r="H416" t="str">
            <v>4700001185</v>
          </cell>
          <cell r="I416" t="str">
            <v>1419147</v>
          </cell>
          <cell r="J416" t="str">
            <v>GR goods receipt</v>
          </cell>
        </row>
        <row r="417">
          <cell r="A417" t="str">
            <v>1100003929</v>
          </cell>
          <cell r="B417" t="str">
            <v>8007720</v>
          </cell>
          <cell r="C417" t="str">
            <v>CLJ-6 (OS)</v>
          </cell>
          <cell r="D417" t="str">
            <v>1001</v>
          </cell>
          <cell r="E417" t="str">
            <v>101</v>
          </cell>
          <cell r="F417" t="str">
            <v>1000</v>
          </cell>
          <cell r="G417" t="str">
            <v/>
          </cell>
          <cell r="H417" t="str">
            <v>4700001185</v>
          </cell>
          <cell r="I417" t="str">
            <v>1419148</v>
          </cell>
          <cell r="J417" t="str">
            <v>GR goods receipt</v>
          </cell>
        </row>
        <row r="418">
          <cell r="A418" t="str">
            <v>1100003929</v>
          </cell>
          <cell r="B418" t="str">
            <v>8007720</v>
          </cell>
          <cell r="C418" t="str">
            <v>CLJ-6 (OS)</v>
          </cell>
          <cell r="D418" t="str">
            <v>1001</v>
          </cell>
          <cell r="E418" t="str">
            <v>101</v>
          </cell>
          <cell r="F418" t="str">
            <v>1000</v>
          </cell>
          <cell r="G418" t="str">
            <v/>
          </cell>
          <cell r="H418" t="str">
            <v>4700001185</v>
          </cell>
          <cell r="I418" t="str">
            <v>1419149</v>
          </cell>
          <cell r="J418" t="str">
            <v>GR goods receipt</v>
          </cell>
        </row>
        <row r="419">
          <cell r="A419" t="str">
            <v>1100003929</v>
          </cell>
          <cell r="B419" t="str">
            <v>8007720</v>
          </cell>
          <cell r="C419" t="str">
            <v>CLJ-6 (OS)</v>
          </cell>
          <cell r="D419" t="str">
            <v>1001</v>
          </cell>
          <cell r="E419" t="str">
            <v>101</v>
          </cell>
          <cell r="F419" t="str">
            <v>1000</v>
          </cell>
          <cell r="G419" t="str">
            <v/>
          </cell>
          <cell r="H419" t="str">
            <v>4700001185</v>
          </cell>
          <cell r="I419" t="str">
            <v>1419150</v>
          </cell>
          <cell r="J419" t="str">
            <v>GR goods receipt</v>
          </cell>
        </row>
        <row r="420">
          <cell r="A420" t="str">
            <v>1100003929</v>
          </cell>
          <cell r="B420" t="str">
            <v>8007720</v>
          </cell>
          <cell r="C420" t="str">
            <v>CLJ-6 (OS)</v>
          </cell>
          <cell r="D420" t="str">
            <v>1001</v>
          </cell>
          <cell r="E420" t="str">
            <v>101</v>
          </cell>
          <cell r="F420" t="str">
            <v>1000</v>
          </cell>
          <cell r="G420" t="str">
            <v/>
          </cell>
          <cell r="H420" t="str">
            <v>4700001185</v>
          </cell>
          <cell r="I420" t="str">
            <v>1419630</v>
          </cell>
          <cell r="J420" t="str">
            <v>GR goods receipt</v>
          </cell>
        </row>
        <row r="421">
          <cell r="A421" t="str">
            <v>1100003929</v>
          </cell>
          <cell r="B421" t="str">
            <v>8007720</v>
          </cell>
          <cell r="C421" t="str">
            <v>CLJ-6 (OS)</v>
          </cell>
          <cell r="D421" t="str">
            <v>1001</v>
          </cell>
          <cell r="E421" t="str">
            <v>101</v>
          </cell>
          <cell r="F421" t="str">
            <v>1000</v>
          </cell>
          <cell r="G421" t="str">
            <v/>
          </cell>
          <cell r="H421" t="str">
            <v>4700001185</v>
          </cell>
          <cell r="I421" t="str">
            <v>1419631</v>
          </cell>
          <cell r="J421" t="str">
            <v>GR goods receipt</v>
          </cell>
        </row>
        <row r="422">
          <cell r="A422" t="str">
            <v>1100003929</v>
          </cell>
          <cell r="B422" t="str">
            <v>8007720</v>
          </cell>
          <cell r="C422" t="str">
            <v>CLJ-6 (OS)</v>
          </cell>
          <cell r="D422" t="str">
            <v>1001</v>
          </cell>
          <cell r="E422" t="str">
            <v>101</v>
          </cell>
          <cell r="F422" t="str">
            <v>1000</v>
          </cell>
          <cell r="G422" t="str">
            <v/>
          </cell>
          <cell r="H422" t="str">
            <v>4700001185</v>
          </cell>
          <cell r="I422" t="str">
            <v>1420481</v>
          </cell>
          <cell r="J422" t="str">
            <v>GR goods receipt</v>
          </cell>
        </row>
        <row r="423">
          <cell r="A423" t="str">
            <v>1100003929</v>
          </cell>
          <cell r="B423" t="str">
            <v>8007720</v>
          </cell>
          <cell r="C423" t="str">
            <v>CLJ-6 (OS)</v>
          </cell>
          <cell r="D423" t="str">
            <v>1001</v>
          </cell>
          <cell r="E423" t="str">
            <v>101</v>
          </cell>
          <cell r="F423" t="str">
            <v>1000</v>
          </cell>
          <cell r="G423" t="str">
            <v/>
          </cell>
          <cell r="H423" t="str">
            <v>4700001185</v>
          </cell>
          <cell r="I423" t="str">
            <v>1420482</v>
          </cell>
          <cell r="J423" t="str">
            <v>GR goods receipt</v>
          </cell>
        </row>
        <row r="424">
          <cell r="A424" t="str">
            <v>1100003929</v>
          </cell>
          <cell r="B424" t="str">
            <v>8007720</v>
          </cell>
          <cell r="C424" t="str">
            <v>CLJ-6 (OS)</v>
          </cell>
          <cell r="D424" t="str">
            <v>1001</v>
          </cell>
          <cell r="E424" t="str">
            <v>101</v>
          </cell>
          <cell r="F424" t="str">
            <v>1000</v>
          </cell>
          <cell r="G424" t="str">
            <v/>
          </cell>
          <cell r="H424" t="str">
            <v>4700001185</v>
          </cell>
          <cell r="I424" t="str">
            <v>1420483</v>
          </cell>
          <cell r="J424" t="str">
            <v>GR goods receipt</v>
          </cell>
        </row>
        <row r="425">
          <cell r="A425" t="str">
            <v>1100003929</v>
          </cell>
          <cell r="B425" t="str">
            <v>8007720</v>
          </cell>
          <cell r="C425" t="str">
            <v>CLJ-6 (OS)</v>
          </cell>
          <cell r="D425" t="str">
            <v>1001</v>
          </cell>
          <cell r="E425" t="str">
            <v>101</v>
          </cell>
          <cell r="F425" t="str">
            <v>1000</v>
          </cell>
          <cell r="G425" t="str">
            <v/>
          </cell>
          <cell r="H425" t="str">
            <v>4700001185</v>
          </cell>
          <cell r="I425" t="str">
            <v>1422783</v>
          </cell>
          <cell r="J425" t="str">
            <v>GR goods receipt</v>
          </cell>
        </row>
        <row r="426">
          <cell r="A426" t="str">
            <v>1100003929</v>
          </cell>
          <cell r="B426" t="str">
            <v>8007720</v>
          </cell>
          <cell r="C426" t="str">
            <v>CLJ-6 (OS)</v>
          </cell>
          <cell r="D426" t="str">
            <v>1001</v>
          </cell>
          <cell r="E426" t="str">
            <v>101</v>
          </cell>
          <cell r="F426" t="str">
            <v>1000</v>
          </cell>
          <cell r="G426" t="str">
            <v/>
          </cell>
          <cell r="H426" t="str">
            <v>4700001185</v>
          </cell>
          <cell r="I426" t="str">
            <v>1422784</v>
          </cell>
          <cell r="J426" t="str">
            <v>GR goods receipt</v>
          </cell>
        </row>
        <row r="427">
          <cell r="A427" t="str">
            <v>1100003929</v>
          </cell>
          <cell r="B427" t="str">
            <v>8202977</v>
          </cell>
          <cell r="C427" t="str">
            <v>MANUFACTURED DI-ISOPROPYLAMINE</v>
          </cell>
          <cell r="D427" t="str">
            <v>1001</v>
          </cell>
          <cell r="E427" t="str">
            <v>101</v>
          </cell>
          <cell r="F427" t="str">
            <v>1000</v>
          </cell>
          <cell r="G427" t="str">
            <v/>
          </cell>
          <cell r="H427" t="str">
            <v>4700001228</v>
          </cell>
          <cell r="I427" t="str">
            <v>1423961</v>
          </cell>
          <cell r="J427" t="str">
            <v>GR goods receipt</v>
          </cell>
        </row>
        <row r="428">
          <cell r="A428" t="str">
            <v>1100003929</v>
          </cell>
          <cell r="B428" t="str">
            <v>8202977</v>
          </cell>
          <cell r="C428" t="str">
            <v>MANUFACTURED DI-ISOPROPYLAMINE</v>
          </cell>
          <cell r="D428" t="str">
            <v>1001</v>
          </cell>
          <cell r="E428" t="str">
            <v>101</v>
          </cell>
          <cell r="F428" t="str">
            <v>1000</v>
          </cell>
          <cell r="G428" t="str">
            <v/>
          </cell>
          <cell r="H428" t="str">
            <v>4700001228</v>
          </cell>
          <cell r="I428" t="str">
            <v>1423963</v>
          </cell>
          <cell r="J428" t="str">
            <v>GR goods receipt</v>
          </cell>
        </row>
        <row r="429">
          <cell r="A429" t="str">
            <v>1100003929</v>
          </cell>
          <cell r="B429" t="str">
            <v>8001100</v>
          </cell>
          <cell r="C429" t="str">
            <v>MIDAZOLAM STEP III</v>
          </cell>
          <cell r="D429" t="str">
            <v>1001</v>
          </cell>
          <cell r="E429" t="str">
            <v>101</v>
          </cell>
          <cell r="F429" t="str">
            <v>1010</v>
          </cell>
          <cell r="G429" t="str">
            <v/>
          </cell>
          <cell r="H429" t="str">
            <v>4700001116</v>
          </cell>
          <cell r="I429" t="str">
            <v>1419333</v>
          </cell>
          <cell r="J429" t="str">
            <v>GR goods receipt</v>
          </cell>
        </row>
        <row r="430">
          <cell r="A430" t="str">
            <v>1100003929</v>
          </cell>
          <cell r="B430" t="str">
            <v>8001100</v>
          </cell>
          <cell r="C430" t="str">
            <v>MIDAZOLAM STEP III</v>
          </cell>
          <cell r="D430" t="str">
            <v>1001</v>
          </cell>
          <cell r="E430" t="str">
            <v>101</v>
          </cell>
          <cell r="F430" t="str">
            <v>1010</v>
          </cell>
          <cell r="G430" t="str">
            <v/>
          </cell>
          <cell r="H430" t="str">
            <v>4700001116</v>
          </cell>
          <cell r="I430" t="str">
            <v>1419334</v>
          </cell>
          <cell r="J430" t="str">
            <v>GR goods receipt</v>
          </cell>
        </row>
        <row r="431">
          <cell r="A431" t="str">
            <v>1100003929</v>
          </cell>
          <cell r="B431" t="str">
            <v>8001100</v>
          </cell>
          <cell r="C431" t="str">
            <v>MIDAZOLAM STEP III</v>
          </cell>
          <cell r="D431" t="str">
            <v>1001</v>
          </cell>
          <cell r="E431" t="str">
            <v>101</v>
          </cell>
          <cell r="F431" t="str">
            <v>1010</v>
          </cell>
          <cell r="G431" t="str">
            <v/>
          </cell>
          <cell r="H431" t="str">
            <v>4700001116</v>
          </cell>
          <cell r="I431" t="str">
            <v>1421517</v>
          </cell>
          <cell r="J431" t="str">
            <v>GR goods receipt</v>
          </cell>
        </row>
        <row r="432">
          <cell r="A432" t="str">
            <v>1100003929</v>
          </cell>
          <cell r="B432" t="str">
            <v>8001100</v>
          </cell>
          <cell r="C432" t="str">
            <v>MIDAZOLAM STEP III</v>
          </cell>
          <cell r="D432" t="str">
            <v>1001</v>
          </cell>
          <cell r="E432" t="str">
            <v>101</v>
          </cell>
          <cell r="F432" t="str">
            <v>1010</v>
          </cell>
          <cell r="G432" t="str">
            <v/>
          </cell>
          <cell r="H432" t="str">
            <v>4700001116</v>
          </cell>
          <cell r="I432" t="str">
            <v>1421518</v>
          </cell>
          <cell r="J432" t="str">
            <v>GR goods receipt</v>
          </cell>
        </row>
        <row r="433">
          <cell r="A433" t="str">
            <v>1100003929</v>
          </cell>
          <cell r="B433" t="str">
            <v>8001100</v>
          </cell>
          <cell r="C433" t="str">
            <v>MIDAZOLAM STEP III</v>
          </cell>
          <cell r="D433" t="str">
            <v>1001</v>
          </cell>
          <cell r="E433" t="str">
            <v>101</v>
          </cell>
          <cell r="F433" t="str">
            <v>1010</v>
          </cell>
          <cell r="G433" t="str">
            <v/>
          </cell>
          <cell r="H433" t="str">
            <v>4700001116</v>
          </cell>
          <cell r="I433" t="str">
            <v>1422275</v>
          </cell>
          <cell r="J433" t="str">
            <v>GR goods receipt</v>
          </cell>
        </row>
        <row r="434">
          <cell r="A434" t="str">
            <v>1100003929</v>
          </cell>
          <cell r="B434" t="str">
            <v>8001100</v>
          </cell>
          <cell r="C434" t="str">
            <v>MIDAZOLAM STEP III</v>
          </cell>
          <cell r="D434" t="str">
            <v>1001</v>
          </cell>
          <cell r="E434" t="str">
            <v>101</v>
          </cell>
          <cell r="F434" t="str">
            <v>1010</v>
          </cell>
          <cell r="G434" t="str">
            <v/>
          </cell>
          <cell r="H434" t="str">
            <v>4700001116</v>
          </cell>
          <cell r="I434" t="str">
            <v>1422276</v>
          </cell>
          <cell r="J434" t="str">
            <v>GR goods receipt</v>
          </cell>
        </row>
        <row r="438">
          <cell r="A438" t="str">
            <v>1100005192</v>
          </cell>
          <cell r="B438" t="str">
            <v>8202883</v>
          </cell>
          <cell r="C438" t="str">
            <v>Recovered Toluene (O.S)</v>
          </cell>
          <cell r="D438" t="str">
            <v>1101</v>
          </cell>
          <cell r="E438" t="str">
            <v>101</v>
          </cell>
          <cell r="F438" t="str">
            <v>1000</v>
          </cell>
          <cell r="G438" t="str">
            <v/>
          </cell>
          <cell r="H438" t="str">
            <v>4700001351</v>
          </cell>
          <cell r="I438" t="str">
            <v>1414793</v>
          </cell>
          <cell r="J438" t="str">
            <v>GR goods receipt</v>
          </cell>
        </row>
        <row r="439">
          <cell r="A439" t="str">
            <v>1100005192</v>
          </cell>
          <cell r="B439" t="str">
            <v>8202883</v>
          </cell>
          <cell r="C439" t="str">
            <v>Recovered Toluene (O.S)</v>
          </cell>
          <cell r="D439" t="str">
            <v>1101</v>
          </cell>
          <cell r="E439" t="str">
            <v>101</v>
          </cell>
          <cell r="F439" t="str">
            <v>1000</v>
          </cell>
          <cell r="G439" t="str">
            <v/>
          </cell>
          <cell r="H439" t="str">
            <v>4700001351</v>
          </cell>
          <cell r="I439" t="str">
            <v>1414840</v>
          </cell>
          <cell r="J439" t="str">
            <v>GR goods receipt</v>
          </cell>
        </row>
        <row r="440">
          <cell r="A440" t="str">
            <v>1100005192</v>
          </cell>
          <cell r="B440" t="str">
            <v>8202883</v>
          </cell>
          <cell r="C440" t="str">
            <v>Recovered Toluene (O.S)</v>
          </cell>
          <cell r="D440" t="str">
            <v>1101</v>
          </cell>
          <cell r="E440" t="str">
            <v>101</v>
          </cell>
          <cell r="F440" t="str">
            <v>1000</v>
          </cell>
          <cell r="G440" t="str">
            <v/>
          </cell>
          <cell r="H440" t="str">
            <v>4700001351</v>
          </cell>
          <cell r="I440" t="str">
            <v>1415092</v>
          </cell>
          <cell r="J440" t="str">
            <v>GR goods receipt</v>
          </cell>
        </row>
        <row r="441">
          <cell r="A441" t="str">
            <v>1100005192</v>
          </cell>
          <cell r="B441" t="str">
            <v>8202883</v>
          </cell>
          <cell r="C441" t="str">
            <v>Recovered Toluene (O.S)</v>
          </cell>
          <cell r="D441" t="str">
            <v>1101</v>
          </cell>
          <cell r="E441" t="str">
            <v>101</v>
          </cell>
          <cell r="F441" t="str">
            <v>1000</v>
          </cell>
          <cell r="G441" t="str">
            <v/>
          </cell>
          <cell r="H441" t="str">
            <v>4700001256</v>
          </cell>
          <cell r="I441" t="str">
            <v>1415098</v>
          </cell>
          <cell r="J441" t="str">
            <v>GR goods receipt</v>
          </cell>
        </row>
        <row r="442">
          <cell r="A442" t="str">
            <v>1100005192</v>
          </cell>
          <cell r="B442" t="str">
            <v>8202883</v>
          </cell>
          <cell r="C442" t="str">
            <v>Recovered Toluene (O.S)</v>
          </cell>
          <cell r="D442" t="str">
            <v>1054</v>
          </cell>
          <cell r="E442" t="str">
            <v>101</v>
          </cell>
          <cell r="F442" t="str">
            <v>1000</v>
          </cell>
          <cell r="G442" t="str">
            <v/>
          </cell>
          <cell r="H442" t="str">
            <v>4700001351</v>
          </cell>
          <cell r="I442" t="str">
            <v>1415140</v>
          </cell>
          <cell r="J442" t="str">
            <v>GR goods receipt</v>
          </cell>
        </row>
        <row r="443">
          <cell r="A443" t="str">
            <v>1100005192</v>
          </cell>
          <cell r="B443" t="str">
            <v>8202883</v>
          </cell>
          <cell r="C443" t="str">
            <v>Recovered Toluene (O.S)</v>
          </cell>
          <cell r="D443" t="str">
            <v>1101</v>
          </cell>
          <cell r="E443" t="str">
            <v>101</v>
          </cell>
          <cell r="F443" t="str">
            <v>1000</v>
          </cell>
          <cell r="G443" t="str">
            <v/>
          </cell>
          <cell r="H443" t="str">
            <v>4700001351</v>
          </cell>
          <cell r="I443" t="str">
            <v>1415375</v>
          </cell>
          <cell r="J443" t="str">
            <v>GR goods receipt</v>
          </cell>
        </row>
        <row r="444">
          <cell r="A444" t="str">
            <v>1100005192</v>
          </cell>
          <cell r="B444" t="str">
            <v>8202883</v>
          </cell>
          <cell r="C444" t="str">
            <v>Recovered Toluene (O.S)</v>
          </cell>
          <cell r="D444" t="str">
            <v>1054</v>
          </cell>
          <cell r="E444" t="str">
            <v>101</v>
          </cell>
          <cell r="F444" t="str">
            <v>1000</v>
          </cell>
          <cell r="G444" t="str">
            <v/>
          </cell>
          <cell r="H444" t="str">
            <v>4700001256</v>
          </cell>
          <cell r="I444" t="str">
            <v>1415454</v>
          </cell>
          <cell r="J444" t="str">
            <v>GR goods receipt</v>
          </cell>
        </row>
        <row r="445">
          <cell r="A445" t="str">
            <v>1100005192</v>
          </cell>
          <cell r="B445" t="str">
            <v>8202883</v>
          </cell>
          <cell r="C445" t="str">
            <v>Recovered Toluene (O.S)</v>
          </cell>
          <cell r="D445" t="str">
            <v>1053</v>
          </cell>
          <cell r="E445" t="str">
            <v>101</v>
          </cell>
          <cell r="F445" t="str">
            <v>1000</v>
          </cell>
          <cell r="G445" t="str">
            <v/>
          </cell>
          <cell r="H445" t="str">
            <v>4700001256</v>
          </cell>
          <cell r="I445" t="str">
            <v>1415455</v>
          </cell>
          <cell r="J445" t="str">
            <v>GR goods receipt</v>
          </cell>
        </row>
        <row r="446">
          <cell r="A446" t="str">
            <v>1100005192</v>
          </cell>
          <cell r="B446" t="str">
            <v>8202883</v>
          </cell>
          <cell r="C446" t="str">
            <v>Recovered Toluene (O.S)</v>
          </cell>
          <cell r="D446" t="str">
            <v>1101</v>
          </cell>
          <cell r="E446" t="str">
            <v>101</v>
          </cell>
          <cell r="F446" t="str">
            <v>1000</v>
          </cell>
          <cell r="G446" t="str">
            <v/>
          </cell>
          <cell r="H446" t="str">
            <v>4700001351</v>
          </cell>
          <cell r="I446" t="str">
            <v>1415646</v>
          </cell>
          <cell r="J446" t="str">
            <v>GR goods receipt</v>
          </cell>
        </row>
        <row r="447">
          <cell r="A447" t="str">
            <v>1100005192</v>
          </cell>
          <cell r="B447" t="str">
            <v>8202883</v>
          </cell>
          <cell r="C447" t="str">
            <v>Recovered Toluene (O.S)</v>
          </cell>
          <cell r="D447" t="str">
            <v>1101</v>
          </cell>
          <cell r="E447" t="str">
            <v>101</v>
          </cell>
          <cell r="F447" t="str">
            <v>1000</v>
          </cell>
          <cell r="G447" t="str">
            <v/>
          </cell>
          <cell r="H447" t="str">
            <v>4700001351</v>
          </cell>
          <cell r="I447" t="str">
            <v>1415743</v>
          </cell>
          <cell r="J447" t="str">
            <v>GR goods receipt</v>
          </cell>
        </row>
        <row r="448">
          <cell r="A448" t="str">
            <v>1100005192</v>
          </cell>
          <cell r="B448" t="str">
            <v>8202883</v>
          </cell>
          <cell r="C448" t="str">
            <v>Recovered Toluene (O.S)</v>
          </cell>
          <cell r="D448" t="str">
            <v>1101</v>
          </cell>
          <cell r="E448" t="str">
            <v>101</v>
          </cell>
          <cell r="F448" t="str">
            <v>1000</v>
          </cell>
          <cell r="G448" t="str">
            <v/>
          </cell>
          <cell r="H448" t="str">
            <v>4700001351</v>
          </cell>
          <cell r="I448" t="str">
            <v>1415774</v>
          </cell>
          <cell r="J448" t="str">
            <v>GR goods receipt</v>
          </cell>
        </row>
        <row r="449">
          <cell r="A449" t="str">
            <v>1100005192</v>
          </cell>
          <cell r="B449" t="str">
            <v>8202883</v>
          </cell>
          <cell r="C449" t="str">
            <v>Recovered Toluene (O.S)</v>
          </cell>
          <cell r="D449" t="str">
            <v>1054</v>
          </cell>
          <cell r="E449" t="str">
            <v>101</v>
          </cell>
          <cell r="F449" t="str">
            <v>1000</v>
          </cell>
          <cell r="G449" t="str">
            <v/>
          </cell>
          <cell r="H449" t="str">
            <v>4700001351</v>
          </cell>
          <cell r="I449" t="str">
            <v>1415987</v>
          </cell>
          <cell r="J449" t="str">
            <v>GR goods receipt</v>
          </cell>
        </row>
        <row r="450">
          <cell r="A450" t="str">
            <v>1100005192</v>
          </cell>
          <cell r="B450" t="str">
            <v>8202883</v>
          </cell>
          <cell r="C450" t="str">
            <v>Recovered Toluene (O.S)</v>
          </cell>
          <cell r="D450" t="str">
            <v>1053</v>
          </cell>
          <cell r="E450" t="str">
            <v>101</v>
          </cell>
          <cell r="F450" t="str">
            <v>1000</v>
          </cell>
          <cell r="G450" t="str">
            <v/>
          </cell>
          <cell r="H450" t="str">
            <v>4700001351</v>
          </cell>
          <cell r="I450" t="str">
            <v>1415988</v>
          </cell>
          <cell r="J450" t="str">
            <v>GR goods receipt</v>
          </cell>
        </row>
        <row r="451">
          <cell r="A451" t="str">
            <v>1100005192</v>
          </cell>
          <cell r="B451" t="str">
            <v>8202883</v>
          </cell>
          <cell r="C451" t="str">
            <v>Recovered Toluene (O.S)</v>
          </cell>
          <cell r="D451" t="str">
            <v>1101</v>
          </cell>
          <cell r="E451" t="str">
            <v>101</v>
          </cell>
          <cell r="F451" t="str">
            <v>1000</v>
          </cell>
          <cell r="G451" t="str">
            <v/>
          </cell>
          <cell r="H451" t="str">
            <v>4700001351</v>
          </cell>
          <cell r="I451" t="str">
            <v>1416011</v>
          </cell>
          <cell r="J451" t="str">
            <v>GR goods receipt</v>
          </cell>
        </row>
        <row r="452">
          <cell r="A452" t="str">
            <v>1100005192</v>
          </cell>
          <cell r="B452" t="str">
            <v>8202883</v>
          </cell>
          <cell r="C452" t="str">
            <v>Recovered Toluene (O.S)</v>
          </cell>
          <cell r="D452" t="str">
            <v>1101</v>
          </cell>
          <cell r="E452" t="str">
            <v>101</v>
          </cell>
          <cell r="F452" t="str">
            <v>1000</v>
          </cell>
          <cell r="G452" t="str">
            <v/>
          </cell>
          <cell r="H452" t="str">
            <v>4700001351</v>
          </cell>
          <cell r="I452" t="str">
            <v>1416076</v>
          </cell>
          <cell r="J452" t="str">
            <v>GR goods receipt</v>
          </cell>
        </row>
        <row r="453">
          <cell r="A453" t="str">
            <v>1100005192</v>
          </cell>
          <cell r="B453" t="str">
            <v>8202883</v>
          </cell>
          <cell r="C453" t="str">
            <v>Recovered Toluene (O.S)</v>
          </cell>
          <cell r="D453" t="str">
            <v>1101</v>
          </cell>
          <cell r="E453" t="str">
            <v>101</v>
          </cell>
          <cell r="F453" t="str">
            <v>1000</v>
          </cell>
          <cell r="G453" t="str">
            <v/>
          </cell>
          <cell r="H453" t="str">
            <v>4700001351</v>
          </cell>
          <cell r="I453" t="str">
            <v>1416122</v>
          </cell>
          <cell r="J453" t="str">
            <v>GR goods receipt</v>
          </cell>
        </row>
        <row r="454">
          <cell r="A454" t="str">
            <v>1100005192</v>
          </cell>
          <cell r="B454" t="str">
            <v>8202883</v>
          </cell>
          <cell r="C454" t="str">
            <v>Recovered Toluene (O.S)</v>
          </cell>
          <cell r="D454" t="str">
            <v>1054</v>
          </cell>
          <cell r="E454" t="str">
            <v>101</v>
          </cell>
          <cell r="F454" t="str">
            <v>1000</v>
          </cell>
          <cell r="G454" t="str">
            <v/>
          </cell>
          <cell r="H454" t="str">
            <v>4700001351</v>
          </cell>
          <cell r="I454" t="str">
            <v>1416276</v>
          </cell>
          <cell r="J454" t="str">
            <v>GR goods receipt</v>
          </cell>
        </row>
        <row r="455">
          <cell r="A455" t="str">
            <v>1100005192</v>
          </cell>
          <cell r="B455" t="str">
            <v>8202883</v>
          </cell>
          <cell r="C455" t="str">
            <v>Recovered Toluene (O.S)</v>
          </cell>
          <cell r="D455" t="str">
            <v>1054</v>
          </cell>
          <cell r="E455" t="str">
            <v>101</v>
          </cell>
          <cell r="F455" t="str">
            <v>1000</v>
          </cell>
          <cell r="G455" t="str">
            <v/>
          </cell>
          <cell r="H455" t="str">
            <v>4700001351</v>
          </cell>
          <cell r="I455" t="str">
            <v>1416321</v>
          </cell>
          <cell r="J455" t="str">
            <v>GR goods receipt</v>
          </cell>
        </row>
        <row r="456">
          <cell r="A456" t="str">
            <v>1100005192</v>
          </cell>
          <cell r="B456" t="str">
            <v>8202883</v>
          </cell>
          <cell r="C456" t="str">
            <v>Recovered Toluene (O.S)</v>
          </cell>
          <cell r="D456" t="str">
            <v>1101</v>
          </cell>
          <cell r="E456" t="str">
            <v>101</v>
          </cell>
          <cell r="F456" t="str">
            <v>1000</v>
          </cell>
          <cell r="G456" t="str">
            <v/>
          </cell>
          <cell r="H456" t="str">
            <v>4700001351</v>
          </cell>
          <cell r="I456" t="str">
            <v>1416476</v>
          </cell>
          <cell r="J456" t="str">
            <v>GR goods receipt</v>
          </cell>
        </row>
        <row r="457">
          <cell r="A457" t="str">
            <v>1100005192</v>
          </cell>
          <cell r="B457" t="str">
            <v>8202883</v>
          </cell>
          <cell r="C457" t="str">
            <v>Recovered Toluene (O.S)</v>
          </cell>
          <cell r="D457" t="str">
            <v>1101</v>
          </cell>
          <cell r="E457" t="str">
            <v>101</v>
          </cell>
          <cell r="F457" t="str">
            <v>1000</v>
          </cell>
          <cell r="G457" t="str">
            <v/>
          </cell>
          <cell r="H457" t="str">
            <v>4700001351</v>
          </cell>
          <cell r="I457" t="str">
            <v>1416477</v>
          </cell>
          <cell r="J457" t="str">
            <v>GR goods receipt</v>
          </cell>
        </row>
        <row r="458">
          <cell r="A458" t="str">
            <v>1100005192</v>
          </cell>
          <cell r="B458" t="str">
            <v>8202883</v>
          </cell>
          <cell r="C458" t="str">
            <v>Recovered Toluene (O.S)</v>
          </cell>
          <cell r="D458" t="str">
            <v>1101</v>
          </cell>
          <cell r="E458" t="str">
            <v>101</v>
          </cell>
          <cell r="F458" t="str">
            <v>1000</v>
          </cell>
          <cell r="G458" t="str">
            <v/>
          </cell>
          <cell r="H458" t="str">
            <v>4700001351</v>
          </cell>
          <cell r="I458" t="str">
            <v>1416870</v>
          </cell>
          <cell r="J458" t="str">
            <v>GR goods receipt</v>
          </cell>
        </row>
        <row r="459">
          <cell r="A459" t="str">
            <v>1100005192</v>
          </cell>
          <cell r="B459" t="str">
            <v>8202883</v>
          </cell>
          <cell r="C459" t="str">
            <v>Recovered Toluene (O.S)</v>
          </cell>
          <cell r="D459" t="str">
            <v>1101</v>
          </cell>
          <cell r="E459" t="str">
            <v>101</v>
          </cell>
          <cell r="F459" t="str">
            <v>1000</v>
          </cell>
          <cell r="G459" t="str">
            <v/>
          </cell>
          <cell r="H459" t="str">
            <v>4700001351</v>
          </cell>
          <cell r="I459" t="str">
            <v>1416888</v>
          </cell>
          <cell r="J459" t="str">
            <v>GR goods receipt</v>
          </cell>
        </row>
        <row r="460">
          <cell r="A460" t="str">
            <v>1100005192</v>
          </cell>
          <cell r="B460" t="str">
            <v>8202883</v>
          </cell>
          <cell r="C460" t="str">
            <v>Recovered Toluene (O.S)</v>
          </cell>
          <cell r="D460" t="str">
            <v>1101</v>
          </cell>
          <cell r="E460" t="str">
            <v>101</v>
          </cell>
          <cell r="F460" t="str">
            <v>1000</v>
          </cell>
          <cell r="G460" t="str">
            <v/>
          </cell>
          <cell r="H460" t="str">
            <v>4700001351</v>
          </cell>
          <cell r="I460" t="str">
            <v>1417210</v>
          </cell>
          <cell r="J460" t="str">
            <v>GR goods receipt</v>
          </cell>
        </row>
        <row r="461">
          <cell r="A461" t="str">
            <v>1100005192</v>
          </cell>
          <cell r="B461" t="str">
            <v>8202883</v>
          </cell>
          <cell r="C461" t="str">
            <v>Recovered Toluene (O.S)</v>
          </cell>
          <cell r="D461" t="str">
            <v>1101</v>
          </cell>
          <cell r="E461" t="str">
            <v>101</v>
          </cell>
          <cell r="F461" t="str">
            <v>1000</v>
          </cell>
          <cell r="G461" t="str">
            <v/>
          </cell>
          <cell r="H461" t="str">
            <v>4700001351</v>
          </cell>
          <cell r="I461" t="str">
            <v>1417211</v>
          </cell>
          <cell r="J461" t="str">
            <v>GR goods receipt</v>
          </cell>
        </row>
        <row r="462">
          <cell r="A462" t="str">
            <v>1100005192</v>
          </cell>
          <cell r="B462" t="str">
            <v>8202883</v>
          </cell>
          <cell r="C462" t="str">
            <v>Recovered Toluene (O.S)</v>
          </cell>
          <cell r="D462" t="str">
            <v>1054</v>
          </cell>
          <cell r="E462" t="str">
            <v>101</v>
          </cell>
          <cell r="F462" t="str">
            <v>1000</v>
          </cell>
          <cell r="G462" t="str">
            <v/>
          </cell>
          <cell r="H462" t="str">
            <v>4700001351</v>
          </cell>
          <cell r="I462" t="str">
            <v>1417234</v>
          </cell>
          <cell r="J462" t="str">
            <v>GR goods receipt</v>
          </cell>
        </row>
        <row r="463">
          <cell r="A463" t="str">
            <v>1100005192</v>
          </cell>
          <cell r="B463" t="str">
            <v>8202883</v>
          </cell>
          <cell r="C463" t="str">
            <v>Recovered Toluene (O.S)</v>
          </cell>
          <cell r="D463" t="str">
            <v>1101</v>
          </cell>
          <cell r="E463" t="str">
            <v>101</v>
          </cell>
          <cell r="F463" t="str">
            <v>1000</v>
          </cell>
          <cell r="G463" t="str">
            <v/>
          </cell>
          <cell r="H463" t="str">
            <v>4700001351</v>
          </cell>
          <cell r="I463" t="str">
            <v>1417467</v>
          </cell>
          <cell r="J463" t="str">
            <v>GR goods receipt</v>
          </cell>
        </row>
        <row r="464">
          <cell r="A464" t="str">
            <v>1100005192</v>
          </cell>
          <cell r="B464" t="str">
            <v>8202883</v>
          </cell>
          <cell r="C464" t="str">
            <v>Recovered Toluene (O.S)</v>
          </cell>
          <cell r="D464" t="str">
            <v>1101</v>
          </cell>
          <cell r="E464" t="str">
            <v>101</v>
          </cell>
          <cell r="F464" t="str">
            <v>1000</v>
          </cell>
          <cell r="G464" t="str">
            <v/>
          </cell>
          <cell r="H464" t="str">
            <v>4700001351</v>
          </cell>
          <cell r="I464" t="str">
            <v>1417544</v>
          </cell>
          <cell r="J464" t="str">
            <v>GR goods receipt</v>
          </cell>
        </row>
        <row r="465">
          <cell r="A465" t="str">
            <v>1100005192</v>
          </cell>
          <cell r="B465" t="str">
            <v>8202883</v>
          </cell>
          <cell r="C465" t="str">
            <v>Recovered Toluene (O.S)</v>
          </cell>
          <cell r="D465" t="str">
            <v>1054</v>
          </cell>
          <cell r="E465" t="str">
            <v>101</v>
          </cell>
          <cell r="F465" t="str">
            <v>1000</v>
          </cell>
          <cell r="G465" t="str">
            <v/>
          </cell>
          <cell r="H465" t="str">
            <v>4700001351</v>
          </cell>
          <cell r="I465" t="str">
            <v>1417689</v>
          </cell>
          <cell r="J465" t="str">
            <v>GR goods receipt</v>
          </cell>
        </row>
        <row r="466">
          <cell r="A466" t="str">
            <v>1100005192</v>
          </cell>
          <cell r="B466" t="str">
            <v>8202883</v>
          </cell>
          <cell r="C466" t="str">
            <v>Recovered Toluene (O.S)</v>
          </cell>
          <cell r="D466" t="str">
            <v>1053</v>
          </cell>
          <cell r="E466" t="str">
            <v>101</v>
          </cell>
          <cell r="F466" t="str">
            <v>1000</v>
          </cell>
          <cell r="G466" t="str">
            <v/>
          </cell>
          <cell r="H466" t="str">
            <v>4700001351</v>
          </cell>
          <cell r="I466" t="str">
            <v>1417690</v>
          </cell>
          <cell r="J466" t="str">
            <v>GR goods receipt</v>
          </cell>
        </row>
        <row r="467">
          <cell r="A467" t="str">
            <v>1100005192</v>
          </cell>
          <cell r="B467" t="str">
            <v>8202883</v>
          </cell>
          <cell r="C467" t="str">
            <v>Recovered Toluene (O.S)</v>
          </cell>
          <cell r="D467" t="str">
            <v>1054</v>
          </cell>
          <cell r="E467" t="str">
            <v>101</v>
          </cell>
          <cell r="F467" t="str">
            <v>1000</v>
          </cell>
          <cell r="G467" t="str">
            <v/>
          </cell>
          <cell r="H467" t="str">
            <v>4700001351</v>
          </cell>
          <cell r="I467" t="str">
            <v>1417899</v>
          </cell>
          <cell r="J467" t="str">
            <v>GR goods receipt</v>
          </cell>
        </row>
        <row r="468">
          <cell r="A468" t="str">
            <v>1100005192</v>
          </cell>
          <cell r="B468" t="str">
            <v>8202883</v>
          </cell>
          <cell r="C468" t="str">
            <v>Recovered Toluene (O.S)</v>
          </cell>
          <cell r="D468" t="str">
            <v>1101</v>
          </cell>
          <cell r="E468" t="str">
            <v>101</v>
          </cell>
          <cell r="F468" t="str">
            <v>1000</v>
          </cell>
          <cell r="G468" t="str">
            <v/>
          </cell>
          <cell r="H468" t="str">
            <v>4700001351</v>
          </cell>
          <cell r="I468" t="str">
            <v>1417927</v>
          </cell>
          <cell r="J468" t="str">
            <v>GR goods receipt</v>
          </cell>
        </row>
        <row r="469">
          <cell r="A469" t="str">
            <v>1100005192</v>
          </cell>
          <cell r="B469" t="str">
            <v>8202883</v>
          </cell>
          <cell r="C469" t="str">
            <v>Recovered Toluene (O.S)</v>
          </cell>
          <cell r="D469" t="str">
            <v>1101</v>
          </cell>
          <cell r="E469" t="str">
            <v>101</v>
          </cell>
          <cell r="F469" t="str">
            <v>1000</v>
          </cell>
          <cell r="G469" t="str">
            <v/>
          </cell>
          <cell r="H469" t="str">
            <v>4700001351</v>
          </cell>
          <cell r="I469" t="str">
            <v>1417929</v>
          </cell>
          <cell r="J469" t="str">
            <v>GR goods receipt</v>
          </cell>
        </row>
        <row r="470">
          <cell r="A470" t="str">
            <v>1100005192</v>
          </cell>
          <cell r="B470" t="str">
            <v>8202883</v>
          </cell>
          <cell r="C470" t="str">
            <v>Recovered Toluene (O.S)</v>
          </cell>
          <cell r="D470" t="str">
            <v>1101</v>
          </cell>
          <cell r="E470" t="str">
            <v>101</v>
          </cell>
          <cell r="F470" t="str">
            <v>1000</v>
          </cell>
          <cell r="G470" t="str">
            <v/>
          </cell>
          <cell r="H470" t="str">
            <v>4700001351</v>
          </cell>
          <cell r="I470" t="str">
            <v>1418108</v>
          </cell>
          <cell r="J470" t="str">
            <v>GR goods receipt</v>
          </cell>
        </row>
        <row r="471">
          <cell r="A471" t="str">
            <v>1100005192</v>
          </cell>
          <cell r="B471" t="str">
            <v>8202883</v>
          </cell>
          <cell r="C471" t="str">
            <v>Recovered Toluene (O.S)</v>
          </cell>
          <cell r="D471" t="str">
            <v>1054</v>
          </cell>
          <cell r="E471" t="str">
            <v>101</v>
          </cell>
          <cell r="F471" t="str">
            <v>1000</v>
          </cell>
          <cell r="G471" t="str">
            <v/>
          </cell>
          <cell r="H471" t="str">
            <v>4700001351</v>
          </cell>
          <cell r="I471" t="str">
            <v>1418132</v>
          </cell>
          <cell r="J471" t="str">
            <v>GR goods receipt</v>
          </cell>
        </row>
        <row r="472">
          <cell r="A472" t="str">
            <v>1100005192</v>
          </cell>
          <cell r="B472" t="str">
            <v>8202883</v>
          </cell>
          <cell r="C472" t="str">
            <v>Recovered Toluene (O.S)</v>
          </cell>
          <cell r="D472" t="str">
            <v>1053</v>
          </cell>
          <cell r="E472" t="str">
            <v>101</v>
          </cell>
          <cell r="F472" t="str">
            <v>1000</v>
          </cell>
          <cell r="G472" t="str">
            <v/>
          </cell>
          <cell r="H472" t="str">
            <v>4700001351</v>
          </cell>
          <cell r="I472" t="str">
            <v>1418133</v>
          </cell>
          <cell r="J472" t="str">
            <v>GR goods receipt</v>
          </cell>
        </row>
        <row r="473">
          <cell r="A473" t="str">
            <v>1100005192</v>
          </cell>
          <cell r="B473" t="str">
            <v>8202883</v>
          </cell>
          <cell r="C473" t="str">
            <v>Recovered Toluene (O.S)</v>
          </cell>
          <cell r="D473" t="str">
            <v>1054</v>
          </cell>
          <cell r="E473" t="str">
            <v>101</v>
          </cell>
          <cell r="F473" t="str">
            <v>1000</v>
          </cell>
          <cell r="G473" t="str">
            <v/>
          </cell>
          <cell r="H473" t="str">
            <v>4700001351</v>
          </cell>
          <cell r="I473" t="str">
            <v>1418134</v>
          </cell>
          <cell r="J473" t="str">
            <v>GR goods receipt</v>
          </cell>
        </row>
        <row r="474">
          <cell r="A474" t="str">
            <v>1100005192</v>
          </cell>
          <cell r="B474" t="str">
            <v>8202883</v>
          </cell>
          <cell r="C474" t="str">
            <v>Recovered Toluene (O.S)</v>
          </cell>
          <cell r="D474" t="str">
            <v>1101</v>
          </cell>
          <cell r="E474" t="str">
            <v>101</v>
          </cell>
          <cell r="F474" t="str">
            <v>1000</v>
          </cell>
          <cell r="G474" t="str">
            <v/>
          </cell>
          <cell r="H474" t="str">
            <v>4700001351</v>
          </cell>
          <cell r="I474" t="str">
            <v>1418251</v>
          </cell>
          <cell r="J474" t="str">
            <v>GR goods receipt</v>
          </cell>
        </row>
        <row r="475">
          <cell r="A475" t="str">
            <v>1100005192</v>
          </cell>
          <cell r="B475" t="str">
            <v>8202883</v>
          </cell>
          <cell r="C475" t="str">
            <v>Recovered Toluene (O.S)</v>
          </cell>
          <cell r="D475" t="str">
            <v>1101</v>
          </cell>
          <cell r="E475" t="str">
            <v>101</v>
          </cell>
          <cell r="F475" t="str">
            <v>1000</v>
          </cell>
          <cell r="G475" t="str">
            <v/>
          </cell>
          <cell r="H475" t="str">
            <v>4700001351</v>
          </cell>
          <cell r="I475" t="str">
            <v>1418252</v>
          </cell>
          <cell r="J475" t="str">
            <v>GR goods receipt</v>
          </cell>
        </row>
        <row r="476">
          <cell r="A476" t="str">
            <v>1100005192</v>
          </cell>
          <cell r="B476" t="str">
            <v>8202883</v>
          </cell>
          <cell r="C476" t="str">
            <v>Recovered Toluene (O.S)</v>
          </cell>
          <cell r="D476" t="str">
            <v>1101</v>
          </cell>
          <cell r="E476" t="str">
            <v>101</v>
          </cell>
          <cell r="F476" t="str">
            <v>1000</v>
          </cell>
          <cell r="G476" t="str">
            <v/>
          </cell>
          <cell r="H476" t="str">
            <v>4700001351</v>
          </cell>
          <cell r="I476" t="str">
            <v>1418411</v>
          </cell>
          <cell r="J476" t="str">
            <v>GR goods receipt</v>
          </cell>
        </row>
        <row r="477">
          <cell r="A477" t="str">
            <v>1100005192</v>
          </cell>
          <cell r="B477" t="str">
            <v>8202883</v>
          </cell>
          <cell r="C477" t="str">
            <v>Recovered Toluene (O.S)</v>
          </cell>
          <cell r="D477" t="str">
            <v>1101</v>
          </cell>
          <cell r="E477" t="str">
            <v>101</v>
          </cell>
          <cell r="F477" t="str">
            <v>1000</v>
          </cell>
          <cell r="G477" t="str">
            <v/>
          </cell>
          <cell r="H477" t="str">
            <v>4700001351</v>
          </cell>
          <cell r="I477" t="str">
            <v>1418412</v>
          </cell>
          <cell r="J477" t="str">
            <v>GR goods receipt</v>
          </cell>
        </row>
        <row r="478">
          <cell r="A478" t="str">
            <v>1100005192</v>
          </cell>
          <cell r="B478" t="str">
            <v>8202883</v>
          </cell>
          <cell r="C478" t="str">
            <v>Recovered Toluene (O.S)</v>
          </cell>
          <cell r="D478" t="str">
            <v>1054</v>
          </cell>
          <cell r="E478" t="str">
            <v>101</v>
          </cell>
          <cell r="F478" t="str">
            <v>1000</v>
          </cell>
          <cell r="G478" t="str">
            <v/>
          </cell>
          <cell r="H478" t="str">
            <v>4700001351</v>
          </cell>
          <cell r="I478" t="str">
            <v>1418420</v>
          </cell>
          <cell r="J478" t="str">
            <v>GR goods receipt</v>
          </cell>
        </row>
        <row r="479">
          <cell r="A479" t="str">
            <v>1100005192</v>
          </cell>
          <cell r="B479" t="str">
            <v>8202883</v>
          </cell>
          <cell r="C479" t="str">
            <v>Recovered Toluene (O.S)</v>
          </cell>
          <cell r="D479" t="str">
            <v>1053</v>
          </cell>
          <cell r="E479" t="str">
            <v>101</v>
          </cell>
          <cell r="F479" t="str">
            <v>1000</v>
          </cell>
          <cell r="G479" t="str">
            <v/>
          </cell>
          <cell r="H479" t="str">
            <v>4700001351</v>
          </cell>
          <cell r="I479" t="str">
            <v>1418421</v>
          </cell>
          <cell r="J479" t="str">
            <v>GR goods receipt</v>
          </cell>
        </row>
        <row r="480">
          <cell r="A480" t="str">
            <v>1100005192</v>
          </cell>
          <cell r="B480" t="str">
            <v>8202883</v>
          </cell>
          <cell r="C480" t="str">
            <v>Recovered Toluene (O.S)</v>
          </cell>
          <cell r="D480" t="str">
            <v>1054</v>
          </cell>
          <cell r="E480" t="str">
            <v>101</v>
          </cell>
          <cell r="F480" t="str">
            <v>1000</v>
          </cell>
          <cell r="G480" t="str">
            <v/>
          </cell>
          <cell r="H480" t="str">
            <v>4700001351</v>
          </cell>
          <cell r="I480" t="str">
            <v>1418422</v>
          </cell>
          <cell r="J480" t="str">
            <v>GR goods receipt</v>
          </cell>
        </row>
        <row r="481">
          <cell r="A481" t="str">
            <v>1100005192</v>
          </cell>
          <cell r="B481" t="str">
            <v>8202883</v>
          </cell>
          <cell r="C481" t="str">
            <v>Recovered Toluene (O.S)</v>
          </cell>
          <cell r="D481" t="str">
            <v>1101</v>
          </cell>
          <cell r="E481" t="str">
            <v>101</v>
          </cell>
          <cell r="F481" t="str">
            <v>1000</v>
          </cell>
          <cell r="G481" t="str">
            <v/>
          </cell>
          <cell r="H481" t="str">
            <v>4700001351</v>
          </cell>
          <cell r="I481" t="str">
            <v>1418976</v>
          </cell>
          <cell r="J481" t="str">
            <v>GR goods receipt</v>
          </cell>
        </row>
        <row r="482">
          <cell r="A482" t="str">
            <v>1100005192</v>
          </cell>
          <cell r="B482" t="str">
            <v>8202883</v>
          </cell>
          <cell r="C482" t="str">
            <v>Recovered Toluene (O.S)</v>
          </cell>
          <cell r="D482" t="str">
            <v>1101</v>
          </cell>
          <cell r="E482" t="str">
            <v>101</v>
          </cell>
          <cell r="F482" t="str">
            <v>1000</v>
          </cell>
          <cell r="G482" t="str">
            <v/>
          </cell>
          <cell r="H482" t="str">
            <v>4700001351</v>
          </cell>
          <cell r="I482" t="str">
            <v>1418977</v>
          </cell>
          <cell r="J482" t="str">
            <v>GR goods receipt</v>
          </cell>
        </row>
        <row r="483">
          <cell r="A483" t="str">
            <v>1100005192</v>
          </cell>
          <cell r="B483" t="str">
            <v>8202883</v>
          </cell>
          <cell r="C483" t="str">
            <v>Recovered Toluene (O.S)</v>
          </cell>
          <cell r="D483" t="str">
            <v>1101</v>
          </cell>
          <cell r="E483" t="str">
            <v>101</v>
          </cell>
          <cell r="F483" t="str">
            <v>1000</v>
          </cell>
          <cell r="G483" t="str">
            <v/>
          </cell>
          <cell r="H483" t="str">
            <v>4700001351</v>
          </cell>
          <cell r="I483" t="str">
            <v>1419210</v>
          </cell>
          <cell r="J483" t="str">
            <v>GR goods receipt</v>
          </cell>
        </row>
        <row r="484">
          <cell r="A484" t="str">
            <v>1100005192</v>
          </cell>
          <cell r="B484" t="str">
            <v>8202883</v>
          </cell>
          <cell r="C484" t="str">
            <v>Recovered Toluene (O.S)</v>
          </cell>
          <cell r="D484" t="str">
            <v>1101</v>
          </cell>
          <cell r="E484" t="str">
            <v>101</v>
          </cell>
          <cell r="F484" t="str">
            <v>1000</v>
          </cell>
          <cell r="G484" t="str">
            <v/>
          </cell>
          <cell r="H484" t="str">
            <v>4700001351</v>
          </cell>
          <cell r="I484" t="str">
            <v>1419211</v>
          </cell>
          <cell r="J484" t="str">
            <v>GR goods receipt</v>
          </cell>
        </row>
        <row r="485">
          <cell r="A485" t="str">
            <v>1100005192</v>
          </cell>
          <cell r="B485" t="str">
            <v>8202883</v>
          </cell>
          <cell r="C485" t="str">
            <v>Recovered Toluene (O.S)</v>
          </cell>
          <cell r="D485" t="str">
            <v>1101</v>
          </cell>
          <cell r="E485" t="str">
            <v>101</v>
          </cell>
          <cell r="F485" t="str">
            <v>1000</v>
          </cell>
          <cell r="G485" t="str">
            <v/>
          </cell>
          <cell r="H485" t="str">
            <v>4700001351</v>
          </cell>
          <cell r="I485" t="str">
            <v>1419675</v>
          </cell>
          <cell r="J485" t="str">
            <v>GR goods receipt</v>
          </cell>
        </row>
        <row r="486">
          <cell r="A486" t="str">
            <v>1100005192</v>
          </cell>
          <cell r="B486" t="str">
            <v>8202883</v>
          </cell>
          <cell r="C486" t="str">
            <v>Recovered Toluene (O.S)</v>
          </cell>
          <cell r="D486" t="str">
            <v>1101</v>
          </cell>
          <cell r="E486" t="str">
            <v>101</v>
          </cell>
          <cell r="F486" t="str">
            <v>1000</v>
          </cell>
          <cell r="G486" t="str">
            <v/>
          </cell>
          <cell r="H486" t="str">
            <v>4700001351</v>
          </cell>
          <cell r="I486" t="str">
            <v>1419676</v>
          </cell>
          <cell r="J486" t="str">
            <v>GR goods receipt</v>
          </cell>
        </row>
        <row r="487">
          <cell r="A487" t="str">
            <v>1100005192</v>
          </cell>
          <cell r="B487" t="str">
            <v>8202883</v>
          </cell>
          <cell r="C487" t="str">
            <v>Recovered Toluene (O.S)</v>
          </cell>
          <cell r="D487" t="str">
            <v>1101</v>
          </cell>
          <cell r="E487" t="str">
            <v>101</v>
          </cell>
          <cell r="F487" t="str">
            <v>1000</v>
          </cell>
          <cell r="G487" t="str">
            <v/>
          </cell>
          <cell r="H487" t="str">
            <v>4700001351</v>
          </cell>
          <cell r="I487" t="str">
            <v>1420049</v>
          </cell>
          <cell r="J487" t="str">
            <v>GR goods receipt</v>
          </cell>
        </row>
        <row r="488">
          <cell r="A488" t="str">
            <v>1100005192</v>
          </cell>
          <cell r="B488" t="str">
            <v>8202883</v>
          </cell>
          <cell r="C488" t="str">
            <v>Recovered Toluene (O.S)</v>
          </cell>
          <cell r="D488" t="str">
            <v>1101</v>
          </cell>
          <cell r="E488" t="str">
            <v>101</v>
          </cell>
          <cell r="F488" t="str">
            <v>1000</v>
          </cell>
          <cell r="G488" t="str">
            <v/>
          </cell>
          <cell r="H488" t="str">
            <v>4700001351</v>
          </cell>
          <cell r="I488" t="str">
            <v>1420050</v>
          </cell>
          <cell r="J488" t="str">
            <v>GR goods receipt</v>
          </cell>
        </row>
        <row r="489">
          <cell r="A489" t="str">
            <v>1100005192</v>
          </cell>
          <cell r="B489" t="str">
            <v>8202883</v>
          </cell>
          <cell r="C489" t="str">
            <v>Recovered Toluene (O.S)</v>
          </cell>
          <cell r="D489" t="str">
            <v>1054</v>
          </cell>
          <cell r="E489" t="str">
            <v>101</v>
          </cell>
          <cell r="F489" t="str">
            <v>1000</v>
          </cell>
          <cell r="G489" t="str">
            <v/>
          </cell>
          <cell r="H489" t="str">
            <v>4700001351</v>
          </cell>
          <cell r="I489" t="str">
            <v>1420182</v>
          </cell>
          <cell r="J489" t="str">
            <v>GR goods receipt</v>
          </cell>
        </row>
        <row r="490">
          <cell r="A490" t="str">
            <v>1100005192</v>
          </cell>
          <cell r="B490" t="str">
            <v>8202883</v>
          </cell>
          <cell r="C490" t="str">
            <v>Recovered Toluene (O.S)</v>
          </cell>
          <cell r="D490" t="str">
            <v>1053</v>
          </cell>
          <cell r="E490" t="str">
            <v>101</v>
          </cell>
          <cell r="F490" t="str">
            <v>1000</v>
          </cell>
          <cell r="G490" t="str">
            <v/>
          </cell>
          <cell r="H490" t="str">
            <v>4700001351</v>
          </cell>
          <cell r="I490" t="str">
            <v>1420183</v>
          </cell>
          <cell r="J490" t="str">
            <v>GR goods receipt</v>
          </cell>
        </row>
        <row r="491">
          <cell r="A491" t="str">
            <v>1100005192</v>
          </cell>
          <cell r="B491" t="str">
            <v>8202883</v>
          </cell>
          <cell r="C491" t="str">
            <v>Recovered Toluene (O.S)</v>
          </cell>
          <cell r="D491" t="str">
            <v>1101</v>
          </cell>
          <cell r="E491" t="str">
            <v>101</v>
          </cell>
          <cell r="F491" t="str">
            <v>1000</v>
          </cell>
          <cell r="G491" t="str">
            <v/>
          </cell>
          <cell r="H491" t="str">
            <v>4700001351</v>
          </cell>
          <cell r="I491" t="str">
            <v>1420544</v>
          </cell>
          <cell r="J491" t="str">
            <v>GR goods receipt</v>
          </cell>
        </row>
        <row r="492">
          <cell r="A492" t="str">
            <v>1100005192</v>
          </cell>
          <cell r="B492" t="str">
            <v>8202883</v>
          </cell>
          <cell r="C492" t="str">
            <v>Recovered Toluene (O.S)</v>
          </cell>
          <cell r="D492" t="str">
            <v>1054</v>
          </cell>
          <cell r="E492" t="str">
            <v>101</v>
          </cell>
          <cell r="F492" t="str">
            <v>1000</v>
          </cell>
          <cell r="G492" t="str">
            <v/>
          </cell>
          <cell r="H492" t="str">
            <v>4700001351</v>
          </cell>
          <cell r="I492" t="str">
            <v>1421526</v>
          </cell>
          <cell r="J492" t="str">
            <v>GR goods receipt</v>
          </cell>
        </row>
        <row r="493">
          <cell r="A493" t="str">
            <v>1100005192</v>
          </cell>
          <cell r="B493" t="str">
            <v>8202883</v>
          </cell>
          <cell r="C493" t="str">
            <v>Recovered Toluene (O.S)</v>
          </cell>
          <cell r="D493" t="str">
            <v>1053</v>
          </cell>
          <cell r="E493" t="str">
            <v>101</v>
          </cell>
          <cell r="F493" t="str">
            <v>1000</v>
          </cell>
          <cell r="G493" t="str">
            <v/>
          </cell>
          <cell r="H493" t="str">
            <v>4700001351</v>
          </cell>
          <cell r="I493" t="str">
            <v>1421527</v>
          </cell>
          <cell r="J493" t="str">
            <v>GR goods receipt</v>
          </cell>
        </row>
        <row r="494">
          <cell r="A494" t="str">
            <v>1100005192</v>
          </cell>
          <cell r="B494" t="str">
            <v>8202883</v>
          </cell>
          <cell r="C494" t="str">
            <v>Recovered Toluene (O.S)</v>
          </cell>
          <cell r="D494" t="str">
            <v>1054</v>
          </cell>
          <cell r="E494" t="str">
            <v>101</v>
          </cell>
          <cell r="F494" t="str">
            <v>1000</v>
          </cell>
          <cell r="G494" t="str">
            <v/>
          </cell>
          <cell r="H494" t="str">
            <v>4700001351</v>
          </cell>
          <cell r="I494" t="str">
            <v>1421528</v>
          </cell>
          <cell r="J494" t="str">
            <v>GR goods receipt</v>
          </cell>
        </row>
        <row r="495">
          <cell r="A495" t="str">
            <v>1100005192</v>
          </cell>
          <cell r="B495" t="str">
            <v>8202883</v>
          </cell>
          <cell r="C495" t="str">
            <v>Recovered Toluene (O.S)</v>
          </cell>
          <cell r="D495" t="str">
            <v>1101</v>
          </cell>
          <cell r="E495" t="str">
            <v>101</v>
          </cell>
          <cell r="F495" t="str">
            <v>1000</v>
          </cell>
          <cell r="G495" t="str">
            <v/>
          </cell>
          <cell r="H495" t="str">
            <v>4700001351</v>
          </cell>
          <cell r="I495" t="str">
            <v>1423184</v>
          </cell>
          <cell r="J495" t="str">
            <v>GR goods receipt</v>
          </cell>
        </row>
        <row r="496">
          <cell r="A496" t="str">
            <v>1100005192</v>
          </cell>
          <cell r="B496" t="str">
            <v>8202883</v>
          </cell>
          <cell r="C496" t="str">
            <v>Recovered Toluene (O.S)</v>
          </cell>
          <cell r="D496" t="str">
            <v>1054</v>
          </cell>
          <cell r="E496" t="str">
            <v>101</v>
          </cell>
          <cell r="F496" t="str">
            <v>1000</v>
          </cell>
          <cell r="G496" t="str">
            <v/>
          </cell>
          <cell r="H496" t="str">
            <v>4700001351</v>
          </cell>
          <cell r="I496" t="str">
            <v>1423459</v>
          </cell>
          <cell r="J496" t="str">
            <v>GR goods receipt</v>
          </cell>
        </row>
        <row r="497">
          <cell r="A497" t="str">
            <v>1100005192</v>
          </cell>
          <cell r="B497" t="str">
            <v>8202883</v>
          </cell>
          <cell r="C497" t="str">
            <v>Recovered Toluene (O.S)</v>
          </cell>
          <cell r="D497" t="str">
            <v>1053</v>
          </cell>
          <cell r="E497" t="str">
            <v>101</v>
          </cell>
          <cell r="F497" t="str">
            <v>1000</v>
          </cell>
          <cell r="G497" t="str">
            <v/>
          </cell>
          <cell r="H497" t="str">
            <v>4700001351</v>
          </cell>
          <cell r="I497" t="str">
            <v>1423460</v>
          </cell>
          <cell r="J497" t="str">
            <v>GR goods receipt</v>
          </cell>
        </row>
        <row r="498">
          <cell r="A498" t="str">
            <v>1100005192</v>
          </cell>
          <cell r="B498" t="str">
            <v>8202883</v>
          </cell>
          <cell r="C498" t="str">
            <v>Recovered Toluene (O.S)</v>
          </cell>
          <cell r="D498" t="str">
            <v>1101</v>
          </cell>
          <cell r="E498" t="str">
            <v>101</v>
          </cell>
          <cell r="F498" t="str">
            <v>1000</v>
          </cell>
          <cell r="G498" t="str">
            <v/>
          </cell>
          <cell r="H498" t="str">
            <v>4700001351</v>
          </cell>
          <cell r="I498" t="str">
            <v>1423603</v>
          </cell>
          <cell r="J498" t="str">
            <v>GR goods receipt</v>
          </cell>
        </row>
        <row r="499">
          <cell r="A499" t="str">
            <v>1100005192</v>
          </cell>
          <cell r="B499" t="str">
            <v>8202883</v>
          </cell>
          <cell r="C499" t="str">
            <v>Recovered Toluene (O.S)</v>
          </cell>
          <cell r="D499" t="str">
            <v>1101</v>
          </cell>
          <cell r="E499" t="str">
            <v>101</v>
          </cell>
          <cell r="F499" t="str">
            <v>1000</v>
          </cell>
          <cell r="G499" t="str">
            <v/>
          </cell>
          <cell r="H499" t="str">
            <v>4700001351</v>
          </cell>
          <cell r="I499" t="str">
            <v>1423604</v>
          </cell>
          <cell r="J499" t="str">
            <v>GR goods receipt</v>
          </cell>
        </row>
        <row r="500">
          <cell r="A500" t="str">
            <v>1100005192</v>
          </cell>
          <cell r="B500" t="str">
            <v>8202883</v>
          </cell>
          <cell r="C500" t="str">
            <v>Recovered Toluene (O.S)</v>
          </cell>
          <cell r="D500" t="str">
            <v>1101</v>
          </cell>
          <cell r="E500" t="str">
            <v>101</v>
          </cell>
          <cell r="F500" t="str">
            <v>1000</v>
          </cell>
          <cell r="G500" t="str">
            <v/>
          </cell>
          <cell r="H500" t="str">
            <v>4700001351</v>
          </cell>
          <cell r="I500" t="str">
            <v>1423898</v>
          </cell>
          <cell r="J500" t="str">
            <v>GR goods receipt</v>
          </cell>
        </row>
        <row r="501">
          <cell r="A501" t="str">
            <v>1100005192</v>
          </cell>
          <cell r="B501" t="str">
            <v>8202883</v>
          </cell>
          <cell r="C501" t="str">
            <v>Recovered Toluene (O.S)</v>
          </cell>
          <cell r="D501" t="str">
            <v>1101</v>
          </cell>
          <cell r="E501" t="str">
            <v>101</v>
          </cell>
          <cell r="F501" t="str">
            <v>1000</v>
          </cell>
          <cell r="G501" t="str">
            <v/>
          </cell>
          <cell r="H501" t="str">
            <v>4700001351</v>
          </cell>
          <cell r="I501" t="str">
            <v>1423899</v>
          </cell>
          <cell r="J501" t="str">
            <v>GR goods receipt</v>
          </cell>
        </row>
        <row r="502">
          <cell r="A502" t="str">
            <v>1100005192</v>
          </cell>
          <cell r="B502" t="str">
            <v>8202883</v>
          </cell>
          <cell r="C502" t="str">
            <v>Recovered Toluene (O.S)</v>
          </cell>
          <cell r="D502" t="str">
            <v>1054</v>
          </cell>
          <cell r="E502" t="str">
            <v>101</v>
          </cell>
          <cell r="F502" t="str">
            <v>1000</v>
          </cell>
          <cell r="G502" t="str">
            <v/>
          </cell>
          <cell r="H502" t="str">
            <v>4700001351</v>
          </cell>
          <cell r="I502" t="str">
            <v>1424272</v>
          </cell>
          <cell r="J502" t="str">
            <v>GR goods receipt</v>
          </cell>
        </row>
        <row r="503">
          <cell r="A503" t="str">
            <v>1100005192</v>
          </cell>
          <cell r="B503" t="str">
            <v>8202883</v>
          </cell>
          <cell r="C503" t="str">
            <v>Recovered Toluene (O.S)</v>
          </cell>
          <cell r="D503" t="str">
            <v>1053</v>
          </cell>
          <cell r="E503" t="str">
            <v>101</v>
          </cell>
          <cell r="F503" t="str">
            <v>1000</v>
          </cell>
          <cell r="G503" t="str">
            <v/>
          </cell>
          <cell r="H503" t="str">
            <v>4700001351</v>
          </cell>
          <cell r="I503" t="str">
            <v>1424273</v>
          </cell>
          <cell r="J503" t="str">
            <v>GR goods receipt</v>
          </cell>
        </row>
        <row r="504">
          <cell r="A504" t="str">
            <v>1100005192</v>
          </cell>
          <cell r="B504" t="str">
            <v>8202883</v>
          </cell>
          <cell r="C504" t="str">
            <v>Recovered Toluene (O.S)</v>
          </cell>
          <cell r="D504" t="str">
            <v>1054</v>
          </cell>
          <cell r="E504" t="str">
            <v>101</v>
          </cell>
          <cell r="F504" t="str">
            <v>1000</v>
          </cell>
          <cell r="G504" t="str">
            <v/>
          </cell>
          <cell r="H504" t="str">
            <v>4700001351</v>
          </cell>
          <cell r="I504" t="str">
            <v>1424392</v>
          </cell>
          <cell r="J504" t="str">
            <v>GR goods receipt</v>
          </cell>
        </row>
        <row r="505">
          <cell r="A505" t="str">
            <v>1100005192</v>
          </cell>
          <cell r="B505" t="str">
            <v>8202884</v>
          </cell>
          <cell r="C505" t="str">
            <v>Recovered HMDSO (O.S)</v>
          </cell>
          <cell r="D505" t="str">
            <v>1101</v>
          </cell>
          <cell r="E505" t="str">
            <v>101</v>
          </cell>
          <cell r="F505" t="str">
            <v>1000</v>
          </cell>
          <cell r="G505" t="str">
            <v/>
          </cell>
          <cell r="H505" t="str">
            <v>4700001256</v>
          </cell>
          <cell r="I505" t="str">
            <v>1415155</v>
          </cell>
          <cell r="J505" t="str">
            <v>GR goods receipt</v>
          </cell>
        </row>
        <row r="506">
          <cell r="A506" t="str">
            <v>1100005192</v>
          </cell>
          <cell r="B506" t="str">
            <v>8202884</v>
          </cell>
          <cell r="C506" t="str">
            <v>Recovered HMDSO (O.S)</v>
          </cell>
          <cell r="D506" t="str">
            <v>1101</v>
          </cell>
          <cell r="E506" t="str">
            <v>101</v>
          </cell>
          <cell r="F506" t="str">
            <v>1000</v>
          </cell>
          <cell r="G506" t="str">
            <v/>
          </cell>
          <cell r="H506" t="str">
            <v>4700001351</v>
          </cell>
          <cell r="I506" t="str">
            <v>1416956</v>
          </cell>
          <cell r="J506" t="str">
            <v>GR goods receipt</v>
          </cell>
        </row>
        <row r="507">
          <cell r="A507" t="str">
            <v>1100005192</v>
          </cell>
          <cell r="B507" t="str">
            <v>8202884</v>
          </cell>
          <cell r="C507" t="str">
            <v>Recovered HMDSO (O.S)</v>
          </cell>
          <cell r="D507" t="str">
            <v>1101</v>
          </cell>
          <cell r="E507" t="str">
            <v>101</v>
          </cell>
          <cell r="F507" t="str">
            <v>1000</v>
          </cell>
          <cell r="G507" t="str">
            <v/>
          </cell>
          <cell r="H507" t="str">
            <v>4700001351</v>
          </cell>
          <cell r="I507" t="str">
            <v>1418268</v>
          </cell>
          <cell r="J507" t="str">
            <v>GR goods receipt</v>
          </cell>
        </row>
        <row r="508">
          <cell r="A508" t="str">
            <v>1100005192</v>
          </cell>
          <cell r="B508" t="str">
            <v>8202884</v>
          </cell>
          <cell r="C508" t="str">
            <v>Recovered HMDSO (O.S)</v>
          </cell>
          <cell r="D508" t="str">
            <v>1101</v>
          </cell>
          <cell r="E508" t="str">
            <v>101</v>
          </cell>
          <cell r="F508" t="str">
            <v>1000</v>
          </cell>
          <cell r="G508" t="str">
            <v/>
          </cell>
          <cell r="H508" t="str">
            <v>4700001351</v>
          </cell>
          <cell r="I508" t="str">
            <v>1419307</v>
          </cell>
          <cell r="J508" t="str">
            <v>GR goods receipt</v>
          </cell>
        </row>
        <row r="509">
          <cell r="A509" t="str">
            <v>1100005192</v>
          </cell>
          <cell r="B509" t="str">
            <v>8202884</v>
          </cell>
          <cell r="C509" t="str">
            <v>Recovered HMDSO (O.S)</v>
          </cell>
          <cell r="D509" t="str">
            <v>1101</v>
          </cell>
          <cell r="E509" t="str">
            <v>101</v>
          </cell>
          <cell r="F509" t="str">
            <v>1000</v>
          </cell>
          <cell r="G509" t="str">
            <v/>
          </cell>
          <cell r="H509" t="str">
            <v>4700001351</v>
          </cell>
          <cell r="I509" t="str">
            <v>1420042</v>
          </cell>
          <cell r="J509" t="str">
            <v>GR goods receipt</v>
          </cell>
        </row>
        <row r="510">
          <cell r="A510" t="str">
            <v>1100005192</v>
          </cell>
          <cell r="B510" t="str">
            <v>8202884</v>
          </cell>
          <cell r="C510" t="str">
            <v>Recovered HMDSO (O.S)</v>
          </cell>
          <cell r="D510" t="str">
            <v>1101</v>
          </cell>
          <cell r="E510" t="str">
            <v>101</v>
          </cell>
          <cell r="F510" t="str">
            <v>1000</v>
          </cell>
          <cell r="G510" t="str">
            <v/>
          </cell>
          <cell r="H510" t="str">
            <v>4700001351</v>
          </cell>
          <cell r="I510" t="str">
            <v>1424141</v>
          </cell>
          <cell r="J510" t="str">
            <v>GR goods receipt</v>
          </cell>
        </row>
        <row r="514">
          <cell r="A514" t="str">
            <v>1100005235</v>
          </cell>
          <cell r="B514" t="str">
            <v>8000583</v>
          </cell>
          <cell r="C514" t="str">
            <v>PNT-PENTAZOCINE STEP 6</v>
          </cell>
          <cell r="D514" t="str">
            <v>1001</v>
          </cell>
          <cell r="E514" t="str">
            <v>122</v>
          </cell>
          <cell r="F514" t="str">
            <v>1000</v>
          </cell>
          <cell r="G514" t="str">
            <v/>
          </cell>
          <cell r="H514" t="str">
            <v>4700001266</v>
          </cell>
          <cell r="I514" t="str">
            <v>1410741</v>
          </cell>
          <cell r="J514" t="str">
            <v>RE return to vendor</v>
          </cell>
        </row>
        <row r="515">
          <cell r="A515" t="str">
            <v>1100005235</v>
          </cell>
          <cell r="B515" t="str">
            <v>8000583</v>
          </cell>
          <cell r="C515" t="str">
            <v>PNT-PENTAZOCINE STEP 6</v>
          </cell>
          <cell r="D515" t="str">
            <v>1001</v>
          </cell>
          <cell r="E515" t="str">
            <v>122</v>
          </cell>
          <cell r="F515" t="str">
            <v>1000</v>
          </cell>
          <cell r="G515" t="str">
            <v/>
          </cell>
          <cell r="H515" t="str">
            <v>4700001266</v>
          </cell>
          <cell r="I515" t="str">
            <v>1410743</v>
          </cell>
          <cell r="J515" t="str">
            <v>RE return to vendor</v>
          </cell>
        </row>
        <row r="516">
          <cell r="A516" t="str">
            <v>1100005235</v>
          </cell>
          <cell r="B516" t="str">
            <v>8000583</v>
          </cell>
          <cell r="C516" t="str">
            <v>PNT-PENTAZOCINE STEP 6</v>
          </cell>
          <cell r="D516" t="str">
            <v>1001</v>
          </cell>
          <cell r="E516" t="str">
            <v>122</v>
          </cell>
          <cell r="F516" t="str">
            <v>1000</v>
          </cell>
          <cell r="G516" t="str">
            <v/>
          </cell>
          <cell r="H516" t="str">
            <v>4700001266</v>
          </cell>
          <cell r="I516" t="str">
            <v>1411689</v>
          </cell>
          <cell r="J516" t="str">
            <v>RE return to vendor</v>
          </cell>
        </row>
        <row r="517">
          <cell r="A517" t="str">
            <v>1100005235</v>
          </cell>
          <cell r="B517" t="str">
            <v>8000583</v>
          </cell>
          <cell r="C517" t="str">
            <v>PNT-PENTAZOCINE STEP 6</v>
          </cell>
          <cell r="D517" t="str">
            <v>1001</v>
          </cell>
          <cell r="E517" t="str">
            <v>122</v>
          </cell>
          <cell r="F517" t="str">
            <v>1000</v>
          </cell>
          <cell r="G517" t="str">
            <v/>
          </cell>
          <cell r="H517" t="str">
            <v>4700001266</v>
          </cell>
          <cell r="I517" t="str">
            <v>1411690</v>
          </cell>
          <cell r="J517" t="str">
            <v>RE return to vendor</v>
          </cell>
        </row>
        <row r="518">
          <cell r="A518" t="str">
            <v>1100005235</v>
          </cell>
          <cell r="B518" t="str">
            <v>8000583</v>
          </cell>
          <cell r="C518" t="str">
            <v>PNT-PENTAZOCINE STEP 6</v>
          </cell>
          <cell r="D518" t="str">
            <v>1001</v>
          </cell>
          <cell r="E518" t="str">
            <v>101</v>
          </cell>
          <cell r="F518" t="str">
            <v>1000</v>
          </cell>
          <cell r="G518" t="str">
            <v/>
          </cell>
          <cell r="H518" t="str">
            <v>4700001266</v>
          </cell>
          <cell r="I518" t="str">
            <v>1415322</v>
          </cell>
          <cell r="J518" t="str">
            <v>GR goods receipt</v>
          </cell>
        </row>
        <row r="519">
          <cell r="A519" t="str">
            <v>1100005235</v>
          </cell>
          <cell r="B519" t="str">
            <v>8000583</v>
          </cell>
          <cell r="C519" t="str">
            <v>PNT-PENTAZOCINE STEP 6</v>
          </cell>
          <cell r="D519" t="str">
            <v>1001</v>
          </cell>
          <cell r="E519" t="str">
            <v>101</v>
          </cell>
          <cell r="F519" t="str">
            <v>1000</v>
          </cell>
          <cell r="G519" t="str">
            <v/>
          </cell>
          <cell r="H519" t="str">
            <v>4700001266</v>
          </cell>
          <cell r="I519" t="str">
            <v>1415323</v>
          </cell>
          <cell r="J519" t="str">
            <v>GR goods receipt</v>
          </cell>
        </row>
        <row r="520">
          <cell r="A520" t="str">
            <v>1100005235</v>
          </cell>
          <cell r="B520" t="str">
            <v>8000583</v>
          </cell>
          <cell r="C520" t="str">
            <v>PNT-PENTAZOCINE STEP 6</v>
          </cell>
          <cell r="D520" t="str">
            <v>1001</v>
          </cell>
          <cell r="E520" t="str">
            <v>101</v>
          </cell>
          <cell r="F520" t="str">
            <v>1000</v>
          </cell>
          <cell r="G520" t="str">
            <v/>
          </cell>
          <cell r="H520" t="str">
            <v>4700001266</v>
          </cell>
          <cell r="I520" t="str">
            <v>1417730</v>
          </cell>
          <cell r="J520" t="str">
            <v>GR goods receipt</v>
          </cell>
        </row>
        <row r="521">
          <cell r="A521" t="str">
            <v>1100005235</v>
          </cell>
          <cell r="B521" t="str">
            <v>8000583</v>
          </cell>
          <cell r="C521" t="str">
            <v>PNT-PENTAZOCINE STEP 6</v>
          </cell>
          <cell r="D521" t="str">
            <v>1001</v>
          </cell>
          <cell r="E521" t="str">
            <v>101</v>
          </cell>
          <cell r="F521" t="str">
            <v>1000</v>
          </cell>
          <cell r="G521" t="str">
            <v/>
          </cell>
          <cell r="H521" t="str">
            <v>4700001266</v>
          </cell>
          <cell r="I521" t="str">
            <v>1417731</v>
          </cell>
          <cell r="J521" t="str">
            <v>GR goods receipt</v>
          </cell>
        </row>
        <row r="522">
          <cell r="A522" t="str">
            <v>1100005235</v>
          </cell>
          <cell r="B522" t="str">
            <v>8000583</v>
          </cell>
          <cell r="C522" t="str">
            <v>PNT-PENTAZOCINE STEP 6</v>
          </cell>
          <cell r="D522" t="str">
            <v>1001</v>
          </cell>
          <cell r="E522" t="str">
            <v>101</v>
          </cell>
          <cell r="F522" t="str">
            <v>1000</v>
          </cell>
          <cell r="G522" t="str">
            <v/>
          </cell>
          <cell r="H522" t="str">
            <v>4700001266</v>
          </cell>
          <cell r="I522" t="str">
            <v>1417732</v>
          </cell>
          <cell r="J522" t="str">
            <v>GR goods receipt</v>
          </cell>
        </row>
        <row r="523">
          <cell r="A523" t="str">
            <v>1100005235</v>
          </cell>
          <cell r="B523" t="str">
            <v>8000583</v>
          </cell>
          <cell r="C523" t="str">
            <v>PNT-PENTAZOCINE STEP 6</v>
          </cell>
          <cell r="D523" t="str">
            <v>1001</v>
          </cell>
          <cell r="E523" t="str">
            <v>101</v>
          </cell>
          <cell r="F523" t="str">
            <v>1000</v>
          </cell>
          <cell r="G523" t="str">
            <v/>
          </cell>
          <cell r="H523" t="str">
            <v>4700001266</v>
          </cell>
          <cell r="I523" t="str">
            <v>1417733</v>
          </cell>
          <cell r="J523" t="str">
            <v>GR goods receipt</v>
          </cell>
        </row>
        <row r="524">
          <cell r="A524" t="str">
            <v>1100005235</v>
          </cell>
          <cell r="B524" t="str">
            <v>8000583</v>
          </cell>
          <cell r="C524" t="str">
            <v>PNT-PENTAZOCINE STEP 6</v>
          </cell>
          <cell r="D524" t="str">
            <v>1001</v>
          </cell>
          <cell r="E524" t="str">
            <v>101</v>
          </cell>
          <cell r="F524" t="str">
            <v>1000</v>
          </cell>
          <cell r="G524" t="str">
            <v/>
          </cell>
          <cell r="H524" t="str">
            <v>4700001266</v>
          </cell>
          <cell r="I524" t="str">
            <v>1418555</v>
          </cell>
          <cell r="J524" t="str">
            <v>GR goods receipt</v>
          </cell>
        </row>
        <row r="525">
          <cell r="A525" t="str">
            <v>1100005235</v>
          </cell>
          <cell r="B525" t="str">
            <v>8000583</v>
          </cell>
          <cell r="C525" t="str">
            <v>PNT-PENTAZOCINE STEP 6</v>
          </cell>
          <cell r="D525" t="str">
            <v>1001</v>
          </cell>
          <cell r="E525" t="str">
            <v>101</v>
          </cell>
          <cell r="F525" t="str">
            <v>1000</v>
          </cell>
          <cell r="G525" t="str">
            <v/>
          </cell>
          <cell r="H525" t="str">
            <v>4700001266</v>
          </cell>
          <cell r="I525" t="str">
            <v>1419110</v>
          </cell>
          <cell r="J525" t="str">
            <v>GR goods receipt</v>
          </cell>
        </row>
        <row r="526">
          <cell r="A526" t="str">
            <v>1100005235</v>
          </cell>
          <cell r="B526" t="str">
            <v>8000583</v>
          </cell>
          <cell r="C526" t="str">
            <v>PNT-PENTAZOCINE STEP 6</v>
          </cell>
          <cell r="D526" t="str">
            <v>1001</v>
          </cell>
          <cell r="E526" t="str">
            <v>101</v>
          </cell>
          <cell r="F526" t="str">
            <v>1000</v>
          </cell>
          <cell r="G526" t="str">
            <v/>
          </cell>
          <cell r="H526" t="str">
            <v>4700001266</v>
          </cell>
          <cell r="I526" t="str">
            <v>1419483</v>
          </cell>
          <cell r="J526" t="str">
            <v>GR goods receipt</v>
          </cell>
        </row>
        <row r="527">
          <cell r="A527" t="str">
            <v>1100005235</v>
          </cell>
          <cell r="B527" t="str">
            <v>8000583</v>
          </cell>
          <cell r="C527" t="str">
            <v>PNT-PENTAZOCINE STEP 6</v>
          </cell>
          <cell r="D527" t="str">
            <v>1001</v>
          </cell>
          <cell r="E527" t="str">
            <v>101</v>
          </cell>
          <cell r="F527" t="str">
            <v>1000</v>
          </cell>
          <cell r="G527" t="str">
            <v/>
          </cell>
          <cell r="H527" t="str">
            <v>4700001266</v>
          </cell>
          <cell r="I527" t="str">
            <v>1420771</v>
          </cell>
          <cell r="J527" t="str">
            <v>GR goods receipt</v>
          </cell>
        </row>
        <row r="528">
          <cell r="A528" t="str">
            <v>1100005235</v>
          </cell>
          <cell r="B528" t="str">
            <v>8000583</v>
          </cell>
          <cell r="C528" t="str">
            <v>PNT-PENTAZOCINE STEP 6</v>
          </cell>
          <cell r="D528" t="str">
            <v>1001</v>
          </cell>
          <cell r="E528" t="str">
            <v>101</v>
          </cell>
          <cell r="F528" t="str">
            <v>1000</v>
          </cell>
          <cell r="G528" t="str">
            <v/>
          </cell>
          <cell r="H528" t="str">
            <v>4700001266</v>
          </cell>
          <cell r="I528" t="str">
            <v>1420772</v>
          </cell>
          <cell r="J528" t="str">
            <v>GR goods receipt</v>
          </cell>
        </row>
        <row r="529">
          <cell r="A529" t="str">
            <v>1100005235</v>
          </cell>
          <cell r="B529" t="str">
            <v>8200945</v>
          </cell>
          <cell r="C529" t="str">
            <v>CLM3-REC. METHYL IODIDE FROM CRUDE</v>
          </cell>
          <cell r="D529" t="str">
            <v>1001</v>
          </cell>
          <cell r="E529" t="str">
            <v>101</v>
          </cell>
          <cell r="F529" t="str">
            <v>1000</v>
          </cell>
          <cell r="G529" t="str">
            <v/>
          </cell>
          <cell r="H529" t="str">
            <v>4700001353</v>
          </cell>
          <cell r="I529" t="str">
            <v>1420790</v>
          </cell>
          <cell r="J529" t="str">
            <v>GR goods receipt</v>
          </cell>
        </row>
        <row r="530">
          <cell r="A530" t="str">
            <v>1100005235</v>
          </cell>
          <cell r="B530" t="str">
            <v>8200945</v>
          </cell>
          <cell r="C530" t="str">
            <v>CLM3-REC. METHYL IODIDE FROM CRUDE</v>
          </cell>
          <cell r="D530" t="str">
            <v>1001</v>
          </cell>
          <cell r="E530" t="str">
            <v>101</v>
          </cell>
          <cell r="F530" t="str">
            <v>1000</v>
          </cell>
          <cell r="G530" t="str">
            <v/>
          </cell>
          <cell r="H530" t="str">
            <v>4700001353</v>
          </cell>
          <cell r="I530" t="str">
            <v>1421502</v>
          </cell>
          <cell r="J530" t="str">
            <v>GR goods receipt</v>
          </cell>
        </row>
        <row r="531">
          <cell r="A531" t="str">
            <v>1100005235</v>
          </cell>
          <cell r="B531" t="str">
            <v>8200945</v>
          </cell>
          <cell r="C531" t="str">
            <v>CLM3-REC. METHYL IODIDE FROM CRUDE</v>
          </cell>
          <cell r="D531" t="str">
            <v>1001</v>
          </cell>
          <cell r="E531" t="str">
            <v>101</v>
          </cell>
          <cell r="F531" t="str">
            <v>1000</v>
          </cell>
          <cell r="G531" t="str">
            <v/>
          </cell>
          <cell r="H531" t="str">
            <v>4700001353</v>
          </cell>
          <cell r="I531" t="str">
            <v>1421503</v>
          </cell>
          <cell r="J531" t="str">
            <v>GR goods receipt</v>
          </cell>
        </row>
        <row r="532">
          <cell r="A532" t="str">
            <v>1100005235</v>
          </cell>
          <cell r="B532" t="str">
            <v>8200945</v>
          </cell>
          <cell r="C532" t="str">
            <v>CLM3-REC. METHYL IODIDE FROM CRUDE</v>
          </cell>
          <cell r="D532" t="str">
            <v>1001</v>
          </cell>
          <cell r="E532" t="str">
            <v>101</v>
          </cell>
          <cell r="F532" t="str">
            <v>1000</v>
          </cell>
          <cell r="G532" t="str">
            <v/>
          </cell>
          <cell r="H532" t="str">
            <v>4700001353</v>
          </cell>
          <cell r="I532" t="str">
            <v>1423510</v>
          </cell>
          <cell r="J532" t="str">
            <v>GR goods receipt</v>
          </cell>
        </row>
        <row r="533">
          <cell r="A533" t="str">
            <v>1100005235</v>
          </cell>
          <cell r="B533" t="str">
            <v>8200945</v>
          </cell>
          <cell r="C533" t="str">
            <v>CLM3-REC. METHYL IODIDE FROM CRUDE</v>
          </cell>
          <cell r="D533" t="str">
            <v>1001</v>
          </cell>
          <cell r="E533" t="str">
            <v>101</v>
          </cell>
          <cell r="F533" t="str">
            <v>1000</v>
          </cell>
          <cell r="G533" t="str">
            <v/>
          </cell>
          <cell r="H533" t="str">
            <v>4700001353</v>
          </cell>
          <cell r="I533" t="str">
            <v>1423511</v>
          </cell>
          <cell r="J533" t="str">
            <v>GR goods receipt</v>
          </cell>
        </row>
        <row r="534">
          <cell r="A534" t="str">
            <v>1100005235</v>
          </cell>
          <cell r="B534" t="str">
            <v>8202115</v>
          </cell>
          <cell r="C534" t="str">
            <v>Methyl Iodide ( CM )</v>
          </cell>
          <cell r="D534" t="str">
            <v>1001</v>
          </cell>
          <cell r="E534" t="str">
            <v>122</v>
          </cell>
          <cell r="F534" t="str">
            <v>1000</v>
          </cell>
          <cell r="G534" t="str">
            <v/>
          </cell>
          <cell r="H534" t="str">
            <v>4700001235</v>
          </cell>
          <cell r="I534" t="str">
            <v>1410751</v>
          </cell>
          <cell r="J534" t="str">
            <v>RE return to vendor</v>
          </cell>
        </row>
        <row r="535">
          <cell r="A535" t="str">
            <v>1100005235</v>
          </cell>
          <cell r="B535" t="str">
            <v>8202115</v>
          </cell>
          <cell r="C535" t="str">
            <v>Methyl Iodide ( CM )</v>
          </cell>
          <cell r="D535" t="str">
            <v>1001</v>
          </cell>
          <cell r="E535" t="str">
            <v>122</v>
          </cell>
          <cell r="F535" t="str">
            <v>1000</v>
          </cell>
          <cell r="G535" t="str">
            <v/>
          </cell>
          <cell r="H535" t="str">
            <v>4700001235</v>
          </cell>
          <cell r="I535" t="str">
            <v>1410752</v>
          </cell>
          <cell r="J535" t="str">
            <v>RE return to vendor</v>
          </cell>
        </row>
        <row r="536">
          <cell r="A536" t="str">
            <v>1100005235</v>
          </cell>
          <cell r="B536" t="str">
            <v>8202115</v>
          </cell>
          <cell r="C536" t="str">
            <v>Methyl Iodide ( CM )</v>
          </cell>
          <cell r="D536" t="str">
            <v>1001</v>
          </cell>
          <cell r="E536" t="str">
            <v>101</v>
          </cell>
          <cell r="F536" t="str">
            <v>1000</v>
          </cell>
          <cell r="G536" t="str">
            <v/>
          </cell>
          <cell r="H536" t="str">
            <v>4700001235</v>
          </cell>
          <cell r="I536" t="str">
            <v>1418548</v>
          </cell>
          <cell r="J536" t="str">
            <v>GR goods receipt</v>
          </cell>
        </row>
        <row r="537">
          <cell r="A537" t="str">
            <v>1100005235</v>
          </cell>
          <cell r="B537" t="str">
            <v>8202115</v>
          </cell>
          <cell r="C537" t="str">
            <v>Methyl Iodide ( CM )</v>
          </cell>
          <cell r="D537" t="str">
            <v>1001</v>
          </cell>
          <cell r="E537" t="str">
            <v>101</v>
          </cell>
          <cell r="F537" t="str">
            <v>1000</v>
          </cell>
          <cell r="G537" t="str">
            <v/>
          </cell>
          <cell r="H537" t="str">
            <v>4700001235</v>
          </cell>
          <cell r="I537" t="str">
            <v>1419487</v>
          </cell>
          <cell r="J537" t="str">
            <v>GR goods receipt</v>
          </cell>
        </row>
        <row r="538">
          <cell r="A538" t="str">
            <v>1100005235</v>
          </cell>
          <cell r="B538" t="str">
            <v>8202115</v>
          </cell>
          <cell r="C538" t="str">
            <v>Methyl Iodide ( CM )</v>
          </cell>
          <cell r="D538" t="str">
            <v>1001</v>
          </cell>
          <cell r="E538" t="str">
            <v>101</v>
          </cell>
          <cell r="F538" t="str">
            <v>1000</v>
          </cell>
          <cell r="G538" t="str">
            <v/>
          </cell>
          <cell r="H538" t="str">
            <v>4700001235</v>
          </cell>
          <cell r="I538" t="str">
            <v>1419488</v>
          </cell>
          <cell r="J538" t="str">
            <v>GR goods receipt</v>
          </cell>
        </row>
        <row r="539">
          <cell r="A539" t="str">
            <v>1100005235</v>
          </cell>
          <cell r="B539" t="str">
            <v>8202115</v>
          </cell>
          <cell r="C539" t="str">
            <v>Methyl Iodide ( CM )</v>
          </cell>
          <cell r="D539" t="str">
            <v>1001</v>
          </cell>
          <cell r="E539" t="str">
            <v>101</v>
          </cell>
          <cell r="F539" t="str">
            <v>1000</v>
          </cell>
          <cell r="G539" t="str">
            <v/>
          </cell>
          <cell r="H539" t="str">
            <v>4700001235</v>
          </cell>
          <cell r="I539" t="str">
            <v>1421523</v>
          </cell>
          <cell r="J539" t="str">
            <v>GR goods receipt</v>
          </cell>
        </row>
        <row r="540">
          <cell r="A540" t="str">
            <v>1100005235</v>
          </cell>
          <cell r="B540" t="str">
            <v>8202115</v>
          </cell>
          <cell r="C540" t="str">
            <v>Methyl Iodide ( CM )</v>
          </cell>
          <cell r="D540" t="str">
            <v>1001</v>
          </cell>
          <cell r="E540" t="str">
            <v>101</v>
          </cell>
          <cell r="F540" t="str">
            <v>1000</v>
          </cell>
          <cell r="G540" t="str">
            <v/>
          </cell>
          <cell r="H540" t="str">
            <v>4700001235</v>
          </cell>
          <cell r="I540" t="str">
            <v>1421524</v>
          </cell>
          <cell r="J540" t="str">
            <v>GR goods receipt</v>
          </cell>
        </row>
        <row r="541">
          <cell r="A541" t="str">
            <v>1100005235</v>
          </cell>
          <cell r="B541" t="str">
            <v>8202115</v>
          </cell>
          <cell r="C541" t="str">
            <v>Methyl Iodide ( CM )</v>
          </cell>
          <cell r="D541" t="str">
            <v>1001</v>
          </cell>
          <cell r="E541" t="str">
            <v>101</v>
          </cell>
          <cell r="F541" t="str">
            <v>1000</v>
          </cell>
          <cell r="G541" t="str">
            <v/>
          </cell>
          <cell r="H541" t="str">
            <v>4700001235</v>
          </cell>
          <cell r="I541" t="str">
            <v>1421525</v>
          </cell>
          <cell r="J541" t="str">
            <v>GR goods receipt</v>
          </cell>
        </row>
        <row r="545">
          <cell r="A545" t="str">
            <v>1100005237</v>
          </cell>
          <cell r="B545" t="str">
            <v>8200004</v>
          </cell>
          <cell r="C545" t="str">
            <v>Recovered HMDS for CMH stream</v>
          </cell>
          <cell r="D545" t="str">
            <v>1101</v>
          </cell>
          <cell r="E545" t="str">
            <v>101</v>
          </cell>
          <cell r="F545" t="str">
            <v>1000</v>
          </cell>
          <cell r="G545" t="str">
            <v/>
          </cell>
          <cell r="H545" t="str">
            <v>4700000901</v>
          </cell>
          <cell r="I545" t="str">
            <v>1415866</v>
          </cell>
          <cell r="J545" t="str">
            <v>GR goods receipt</v>
          </cell>
        </row>
        <row r="546">
          <cell r="A546" t="str">
            <v>1100005237</v>
          </cell>
          <cell r="B546" t="str">
            <v>8200004</v>
          </cell>
          <cell r="C546" t="str">
            <v>Recovered HMDS for CMH stream</v>
          </cell>
          <cell r="D546" t="str">
            <v>1054</v>
          </cell>
          <cell r="E546" t="str">
            <v>101</v>
          </cell>
          <cell r="F546" t="str">
            <v>1000</v>
          </cell>
          <cell r="G546" t="str">
            <v/>
          </cell>
          <cell r="H546" t="str">
            <v>4700000901</v>
          </cell>
          <cell r="I546" t="str">
            <v>1416650</v>
          </cell>
          <cell r="J546" t="str">
            <v>GR goods receipt</v>
          </cell>
        </row>
        <row r="547">
          <cell r="A547" t="str">
            <v>1100005237</v>
          </cell>
          <cell r="B547" t="str">
            <v>8200004</v>
          </cell>
          <cell r="C547" t="str">
            <v>Recovered HMDS for CMH stream</v>
          </cell>
          <cell r="D547" t="str">
            <v>1053</v>
          </cell>
          <cell r="E547" t="str">
            <v>101</v>
          </cell>
          <cell r="F547" t="str">
            <v>1000</v>
          </cell>
          <cell r="G547" t="str">
            <v/>
          </cell>
          <cell r="H547" t="str">
            <v>4700000901</v>
          </cell>
          <cell r="I547" t="str">
            <v>1416651</v>
          </cell>
          <cell r="J547" t="str">
            <v>GR goods receipt</v>
          </cell>
        </row>
        <row r="548">
          <cell r="A548" t="str">
            <v>1100005237</v>
          </cell>
          <cell r="B548" t="str">
            <v>8200005</v>
          </cell>
          <cell r="C548" t="str">
            <v>HMD-REC. HMDS( 97%) FOR CEPHG</v>
          </cell>
          <cell r="D548" t="str">
            <v>1101</v>
          </cell>
          <cell r="E548" t="str">
            <v>101</v>
          </cell>
          <cell r="F548" t="str">
            <v>1000</v>
          </cell>
          <cell r="G548" t="str">
            <v/>
          </cell>
          <cell r="H548" t="str">
            <v>4700001206</v>
          </cell>
          <cell r="I548" t="str">
            <v>1414797</v>
          </cell>
          <cell r="J548" t="str">
            <v>GR goods receipt</v>
          </cell>
        </row>
        <row r="549">
          <cell r="A549" t="str">
            <v>1100005237</v>
          </cell>
          <cell r="B549" t="str">
            <v>8200005</v>
          </cell>
          <cell r="C549" t="str">
            <v>HMD-REC. HMDS( 97%) FOR CEPHG</v>
          </cell>
          <cell r="D549" t="str">
            <v>1054</v>
          </cell>
          <cell r="E549" t="str">
            <v>101</v>
          </cell>
          <cell r="F549" t="str">
            <v>1000</v>
          </cell>
          <cell r="G549" t="str">
            <v/>
          </cell>
          <cell r="H549" t="str">
            <v>4700001206</v>
          </cell>
          <cell r="I549" t="str">
            <v>1415437</v>
          </cell>
          <cell r="J549" t="str">
            <v>GR goods receipt</v>
          </cell>
        </row>
        <row r="550">
          <cell r="A550" t="str">
            <v>1100005237</v>
          </cell>
          <cell r="B550" t="str">
            <v>8200005</v>
          </cell>
          <cell r="C550" t="str">
            <v>HMD-REC. HMDS( 97%) FOR CEPHG</v>
          </cell>
          <cell r="D550" t="str">
            <v>1101</v>
          </cell>
          <cell r="E550" t="str">
            <v>101</v>
          </cell>
          <cell r="F550" t="str">
            <v>1000</v>
          </cell>
          <cell r="G550" t="str">
            <v/>
          </cell>
          <cell r="H550" t="str">
            <v>4700001368</v>
          </cell>
          <cell r="I550" t="str">
            <v>1416996</v>
          </cell>
          <cell r="J550" t="str">
            <v>GR goods receipt</v>
          </cell>
        </row>
        <row r="551">
          <cell r="A551" t="str">
            <v>1100005237</v>
          </cell>
          <cell r="B551" t="str">
            <v>8200005</v>
          </cell>
          <cell r="C551" t="str">
            <v>HMD-REC. HMDS( 97%) FOR CEPHG</v>
          </cell>
          <cell r="D551" t="str">
            <v>1054</v>
          </cell>
          <cell r="E551" t="str">
            <v>101</v>
          </cell>
          <cell r="F551" t="str">
            <v>1000</v>
          </cell>
          <cell r="G551" t="str">
            <v/>
          </cell>
          <cell r="H551" t="str">
            <v>4700001368</v>
          </cell>
          <cell r="I551" t="str">
            <v>1418017</v>
          </cell>
          <cell r="J551" t="str">
            <v>GR goods receipt</v>
          </cell>
        </row>
        <row r="552">
          <cell r="A552" t="str">
            <v>1100005237</v>
          </cell>
          <cell r="B552" t="str">
            <v>8200005</v>
          </cell>
          <cell r="C552" t="str">
            <v>HMD-REC. HMDS( 97%) FOR CEPHG</v>
          </cell>
          <cell r="D552" t="str">
            <v>1101</v>
          </cell>
          <cell r="E552" t="str">
            <v>101</v>
          </cell>
          <cell r="F552" t="str">
            <v>1000</v>
          </cell>
          <cell r="G552" t="str">
            <v/>
          </cell>
          <cell r="H552" t="str">
            <v>4700001368</v>
          </cell>
          <cell r="I552" t="str">
            <v>1420690</v>
          </cell>
          <cell r="J552" t="str">
            <v>GR goods receipt</v>
          </cell>
        </row>
        <row r="553">
          <cell r="A553" t="str">
            <v>1100005237</v>
          </cell>
          <cell r="B553" t="str">
            <v>8200005</v>
          </cell>
          <cell r="C553" t="str">
            <v>HMD-REC. HMDS( 97%) FOR CEPHG</v>
          </cell>
          <cell r="D553" t="str">
            <v>1054</v>
          </cell>
          <cell r="E553" t="str">
            <v>101</v>
          </cell>
          <cell r="F553" t="str">
            <v>1000</v>
          </cell>
          <cell r="G553" t="str">
            <v/>
          </cell>
          <cell r="H553" t="str">
            <v>4700001368</v>
          </cell>
          <cell r="I553" t="str">
            <v>1423084</v>
          </cell>
          <cell r="J553" t="str">
            <v>GR goods receipt</v>
          </cell>
        </row>
        <row r="554">
          <cell r="A554" t="str">
            <v>1100005237</v>
          </cell>
          <cell r="B554" t="str">
            <v>8200005</v>
          </cell>
          <cell r="C554" t="str">
            <v>HMD-REC. HMDS( 97%) FOR CEPHG</v>
          </cell>
          <cell r="D554" t="str">
            <v>1053</v>
          </cell>
          <cell r="E554" t="str">
            <v>101</v>
          </cell>
          <cell r="F554" t="str">
            <v>1000</v>
          </cell>
          <cell r="G554" t="str">
            <v/>
          </cell>
          <cell r="H554" t="str">
            <v>4700001368</v>
          </cell>
          <cell r="I554" t="str">
            <v>1423085</v>
          </cell>
          <cell r="J554" t="str">
            <v>GR goods receipt</v>
          </cell>
        </row>
        <row r="555">
          <cell r="A555" t="str">
            <v>1100005237</v>
          </cell>
          <cell r="B555" t="str">
            <v>8006004</v>
          </cell>
          <cell r="C555" t="str">
            <v>GA-1</v>
          </cell>
          <cell r="D555" t="str">
            <v>1001</v>
          </cell>
          <cell r="E555" t="str">
            <v>101</v>
          </cell>
          <cell r="F555" t="str">
            <v>1020</v>
          </cell>
          <cell r="G555" t="str">
            <v/>
          </cell>
          <cell r="H555" t="str">
            <v>4700001239</v>
          </cell>
          <cell r="I555" t="str">
            <v>1416840</v>
          </cell>
          <cell r="J555" t="str">
            <v>GR goods receipt</v>
          </cell>
        </row>
        <row r="556">
          <cell r="A556" t="str">
            <v>1100005237</v>
          </cell>
          <cell r="B556" t="str">
            <v>8006004</v>
          </cell>
          <cell r="C556" t="str">
            <v>GA-1</v>
          </cell>
          <cell r="D556" t="str">
            <v>1001</v>
          </cell>
          <cell r="E556" t="str">
            <v>101</v>
          </cell>
          <cell r="F556" t="str">
            <v>1020</v>
          </cell>
          <cell r="G556" t="str">
            <v/>
          </cell>
          <cell r="H556" t="str">
            <v>4700001239</v>
          </cell>
          <cell r="I556" t="str">
            <v>1416841</v>
          </cell>
          <cell r="J556" t="str">
            <v>GR goods receipt</v>
          </cell>
        </row>
        <row r="557">
          <cell r="A557" t="str">
            <v>1100005237</v>
          </cell>
          <cell r="B557" t="str">
            <v>8006004</v>
          </cell>
          <cell r="C557" t="str">
            <v>GA-1</v>
          </cell>
          <cell r="D557" t="str">
            <v>1051</v>
          </cell>
          <cell r="E557" t="str">
            <v>101</v>
          </cell>
          <cell r="F557" t="str">
            <v>1020</v>
          </cell>
          <cell r="G557" t="str">
            <v/>
          </cell>
          <cell r="H557" t="str">
            <v>4700001239</v>
          </cell>
          <cell r="I557" t="str">
            <v>1416842</v>
          </cell>
          <cell r="J557" t="str">
            <v>GR goods receipt</v>
          </cell>
        </row>
        <row r="558">
          <cell r="A558" t="str">
            <v>1100005237</v>
          </cell>
          <cell r="B558" t="str">
            <v>8006004</v>
          </cell>
          <cell r="C558" t="str">
            <v>GA-1</v>
          </cell>
          <cell r="D558" t="str">
            <v>1001</v>
          </cell>
          <cell r="E558" t="str">
            <v>101</v>
          </cell>
          <cell r="F558" t="str">
            <v>1020</v>
          </cell>
          <cell r="G558" t="str">
            <v/>
          </cell>
          <cell r="H558" t="str">
            <v>4700001239</v>
          </cell>
          <cell r="I558" t="str">
            <v>1417115</v>
          </cell>
          <cell r="J558" t="str">
            <v>GR goods receipt</v>
          </cell>
        </row>
        <row r="559">
          <cell r="A559" t="str">
            <v>1100005237</v>
          </cell>
          <cell r="B559" t="str">
            <v>8006004</v>
          </cell>
          <cell r="C559" t="str">
            <v>GA-1</v>
          </cell>
          <cell r="D559" t="str">
            <v>1001</v>
          </cell>
          <cell r="E559" t="str">
            <v>101</v>
          </cell>
          <cell r="F559" t="str">
            <v>1020</v>
          </cell>
          <cell r="G559" t="str">
            <v/>
          </cell>
          <cell r="H559" t="str">
            <v>4700001239</v>
          </cell>
          <cell r="I559" t="str">
            <v>1417116</v>
          </cell>
          <cell r="J559" t="str">
            <v>GR goods receipt</v>
          </cell>
        </row>
        <row r="560">
          <cell r="A560" t="str">
            <v>1100005237</v>
          </cell>
          <cell r="B560" t="str">
            <v>8006004</v>
          </cell>
          <cell r="C560" t="str">
            <v>GA-1</v>
          </cell>
          <cell r="D560" t="str">
            <v>1001</v>
          </cell>
          <cell r="E560" t="str">
            <v>101</v>
          </cell>
          <cell r="F560" t="str">
            <v>1020</v>
          </cell>
          <cell r="G560" t="str">
            <v/>
          </cell>
          <cell r="H560" t="str">
            <v>4700001239</v>
          </cell>
          <cell r="I560" t="str">
            <v>1418240</v>
          </cell>
          <cell r="J560" t="str">
            <v>GR goods receipt</v>
          </cell>
        </row>
        <row r="561">
          <cell r="A561" t="str">
            <v>1100005237</v>
          </cell>
          <cell r="B561" t="str">
            <v>8006004</v>
          </cell>
          <cell r="C561" t="str">
            <v>GA-1</v>
          </cell>
          <cell r="D561" t="str">
            <v>1001</v>
          </cell>
          <cell r="E561" t="str">
            <v>101</v>
          </cell>
          <cell r="F561" t="str">
            <v>1020</v>
          </cell>
          <cell r="G561" t="str">
            <v/>
          </cell>
          <cell r="H561" t="str">
            <v>4700001239</v>
          </cell>
          <cell r="I561" t="str">
            <v>1418241</v>
          </cell>
          <cell r="J561" t="str">
            <v>GR goods receipt</v>
          </cell>
        </row>
        <row r="562">
          <cell r="A562" t="str">
            <v>1100005237</v>
          </cell>
          <cell r="B562" t="str">
            <v>8006004</v>
          </cell>
          <cell r="C562" t="str">
            <v>GA-1</v>
          </cell>
          <cell r="D562" t="str">
            <v>1001</v>
          </cell>
          <cell r="E562" t="str">
            <v>101</v>
          </cell>
          <cell r="F562" t="str">
            <v>1020</v>
          </cell>
          <cell r="G562" t="str">
            <v/>
          </cell>
          <cell r="H562" t="str">
            <v>4700001239</v>
          </cell>
          <cell r="I562" t="str">
            <v>1419969</v>
          </cell>
          <cell r="J562" t="str">
            <v>GR goods receipt</v>
          </cell>
        </row>
        <row r="563">
          <cell r="A563" t="str">
            <v>1100005237</v>
          </cell>
          <cell r="B563" t="str">
            <v>8006004</v>
          </cell>
          <cell r="C563" t="str">
            <v>GA-1</v>
          </cell>
          <cell r="D563" t="str">
            <v>1001</v>
          </cell>
          <cell r="E563" t="str">
            <v>101</v>
          </cell>
          <cell r="F563" t="str">
            <v>1020</v>
          </cell>
          <cell r="G563" t="str">
            <v/>
          </cell>
          <cell r="H563" t="str">
            <v>4700001239</v>
          </cell>
          <cell r="I563" t="str">
            <v>1420532</v>
          </cell>
          <cell r="J563" t="str">
            <v>GR goods receipt</v>
          </cell>
        </row>
        <row r="564">
          <cell r="A564" t="str">
            <v>1100005237</v>
          </cell>
          <cell r="B564" t="str">
            <v>8006004</v>
          </cell>
          <cell r="C564" t="str">
            <v>GA-1</v>
          </cell>
          <cell r="D564" t="str">
            <v>1001</v>
          </cell>
          <cell r="E564" t="str">
            <v>101</v>
          </cell>
          <cell r="F564" t="str">
            <v>1020</v>
          </cell>
          <cell r="G564" t="str">
            <v/>
          </cell>
          <cell r="H564" t="str">
            <v>4700001239</v>
          </cell>
          <cell r="I564" t="str">
            <v>1420533</v>
          </cell>
          <cell r="J564" t="str">
            <v>GR goods receipt</v>
          </cell>
        </row>
        <row r="565">
          <cell r="A565" t="str">
            <v>1100005237</v>
          </cell>
          <cell r="B565" t="str">
            <v>8006004</v>
          </cell>
          <cell r="C565" t="str">
            <v>GA-1</v>
          </cell>
          <cell r="D565" t="str">
            <v>1001</v>
          </cell>
          <cell r="E565" t="str">
            <v>101</v>
          </cell>
          <cell r="F565" t="str">
            <v>1020</v>
          </cell>
          <cell r="G565" t="str">
            <v/>
          </cell>
          <cell r="H565" t="str">
            <v>4700001239</v>
          </cell>
          <cell r="I565" t="str">
            <v>1422489</v>
          </cell>
          <cell r="J565" t="str">
            <v>GR goods receipt</v>
          </cell>
        </row>
        <row r="566">
          <cell r="A566" t="str">
            <v>1100005237</v>
          </cell>
          <cell r="B566" t="str">
            <v>8006004</v>
          </cell>
          <cell r="C566" t="str">
            <v>GA-1</v>
          </cell>
          <cell r="D566" t="str">
            <v>1001</v>
          </cell>
          <cell r="E566" t="str">
            <v>101</v>
          </cell>
          <cell r="F566" t="str">
            <v>1020</v>
          </cell>
          <cell r="G566" t="str">
            <v/>
          </cell>
          <cell r="H566" t="str">
            <v>4700001239</v>
          </cell>
          <cell r="I566" t="str">
            <v>1423671</v>
          </cell>
          <cell r="J566" t="str">
            <v>GR goods receipt</v>
          </cell>
        </row>
        <row r="567">
          <cell r="A567" t="str">
            <v>1100005237</v>
          </cell>
          <cell r="B567" t="str">
            <v>8006004</v>
          </cell>
          <cell r="C567" t="str">
            <v>GA-1</v>
          </cell>
          <cell r="D567" t="str">
            <v>1001</v>
          </cell>
          <cell r="E567" t="str">
            <v>101</v>
          </cell>
          <cell r="F567" t="str">
            <v>1020</v>
          </cell>
          <cell r="G567" t="str">
            <v/>
          </cell>
          <cell r="H567" t="str">
            <v>4700001239</v>
          </cell>
          <cell r="I567" t="str">
            <v>1423672</v>
          </cell>
          <cell r="J567" t="str">
            <v>GR goods receipt</v>
          </cell>
        </row>
        <row r="571">
          <cell r="A571" t="str">
            <v>1100005277</v>
          </cell>
          <cell r="B571" t="str">
            <v>8002247</v>
          </cell>
          <cell r="C571" t="str">
            <v>5-IODOPHTHALIDE</v>
          </cell>
          <cell r="D571" t="str">
            <v>1001</v>
          </cell>
          <cell r="E571" t="str">
            <v>101</v>
          </cell>
          <cell r="F571" t="str">
            <v>1000</v>
          </cell>
          <cell r="G571" t="str">
            <v/>
          </cell>
          <cell r="H571" t="str">
            <v>4700001252</v>
          </cell>
          <cell r="I571" t="str">
            <v>1417472</v>
          </cell>
          <cell r="J571" t="str">
            <v>GR goods receipt</v>
          </cell>
        </row>
        <row r="572">
          <cell r="A572" t="str">
            <v>1100005277</v>
          </cell>
          <cell r="B572" t="str">
            <v>8002247</v>
          </cell>
          <cell r="C572" t="str">
            <v>5-IODOPHTHALIDE</v>
          </cell>
          <cell r="D572" t="str">
            <v>1001</v>
          </cell>
          <cell r="E572" t="str">
            <v>101</v>
          </cell>
          <cell r="F572" t="str">
            <v>1000</v>
          </cell>
          <cell r="G572" t="str">
            <v/>
          </cell>
          <cell r="H572" t="str">
            <v>4700001252</v>
          </cell>
          <cell r="I572" t="str">
            <v>1417474</v>
          </cell>
          <cell r="J572" t="str">
            <v>GR goods receipt</v>
          </cell>
        </row>
        <row r="573">
          <cell r="A573" t="str">
            <v>1100005277</v>
          </cell>
          <cell r="B573" t="str">
            <v>8002247</v>
          </cell>
          <cell r="C573" t="str">
            <v>5-IODOPHTHALIDE</v>
          </cell>
          <cell r="D573" t="str">
            <v>1001</v>
          </cell>
          <cell r="E573" t="str">
            <v>101</v>
          </cell>
          <cell r="F573" t="str">
            <v>1000</v>
          </cell>
          <cell r="G573" t="str">
            <v/>
          </cell>
          <cell r="H573" t="str">
            <v>4700001252</v>
          </cell>
          <cell r="I573" t="str">
            <v>1417475</v>
          </cell>
          <cell r="J573" t="str">
            <v>GR goods receipt</v>
          </cell>
        </row>
        <row r="574">
          <cell r="A574" t="str">
            <v>1100005277</v>
          </cell>
          <cell r="B574" t="str">
            <v>8002247</v>
          </cell>
          <cell r="C574" t="str">
            <v>5-IODOPHTHALIDE</v>
          </cell>
          <cell r="D574" t="str">
            <v>1001</v>
          </cell>
          <cell r="E574" t="str">
            <v>101</v>
          </cell>
          <cell r="F574" t="str">
            <v>1000</v>
          </cell>
          <cell r="G574" t="str">
            <v/>
          </cell>
          <cell r="H574" t="str">
            <v>4700001252</v>
          </cell>
          <cell r="I574" t="str">
            <v>1417476</v>
          </cell>
          <cell r="J574" t="str">
            <v>GR goods receipt</v>
          </cell>
        </row>
        <row r="575">
          <cell r="A575" t="str">
            <v>1100005277</v>
          </cell>
          <cell r="B575" t="str">
            <v>8002247</v>
          </cell>
          <cell r="C575" t="str">
            <v>5-IODOPHTHALIDE</v>
          </cell>
          <cell r="D575" t="str">
            <v>1001</v>
          </cell>
          <cell r="E575" t="str">
            <v>101</v>
          </cell>
          <cell r="F575" t="str">
            <v>1000</v>
          </cell>
          <cell r="G575" t="str">
            <v/>
          </cell>
          <cell r="H575" t="str">
            <v>4700001252</v>
          </cell>
          <cell r="I575" t="str">
            <v>1417477</v>
          </cell>
          <cell r="J575" t="str">
            <v>GR goods receipt</v>
          </cell>
        </row>
        <row r="576">
          <cell r="A576" t="str">
            <v>1100005277</v>
          </cell>
          <cell r="B576" t="str">
            <v>8007337</v>
          </cell>
          <cell r="C576" t="str">
            <v>OXT-4</v>
          </cell>
          <cell r="D576" t="str">
            <v>1001</v>
          </cell>
          <cell r="E576" t="str">
            <v>101</v>
          </cell>
          <cell r="F576" t="str">
            <v>1010</v>
          </cell>
          <cell r="G576" t="str">
            <v/>
          </cell>
          <cell r="H576" t="str">
            <v>4700000902</v>
          </cell>
          <cell r="I576" t="str">
            <v>1422182</v>
          </cell>
          <cell r="J576" t="str">
            <v>GR goods receipt</v>
          </cell>
        </row>
        <row r="577">
          <cell r="A577" t="str">
            <v>1100005277</v>
          </cell>
          <cell r="B577" t="str">
            <v>8007337</v>
          </cell>
          <cell r="C577" t="str">
            <v>OXT-4</v>
          </cell>
          <cell r="D577" t="str">
            <v>1001</v>
          </cell>
          <cell r="E577" t="str">
            <v>101</v>
          </cell>
          <cell r="F577" t="str">
            <v>1010</v>
          </cell>
          <cell r="G577" t="str">
            <v/>
          </cell>
          <cell r="H577" t="str">
            <v>4700000902</v>
          </cell>
          <cell r="I577" t="str">
            <v>1422183</v>
          </cell>
          <cell r="J577" t="str">
            <v>GR goods receipt</v>
          </cell>
        </row>
        <row r="578">
          <cell r="A578" t="str">
            <v>1100005277</v>
          </cell>
          <cell r="B578" t="str">
            <v>8007337</v>
          </cell>
          <cell r="C578" t="str">
            <v>OXT-4</v>
          </cell>
          <cell r="D578" t="str">
            <v>1001</v>
          </cell>
          <cell r="E578" t="str">
            <v>101</v>
          </cell>
          <cell r="F578" t="str">
            <v>1010</v>
          </cell>
          <cell r="G578" t="str">
            <v/>
          </cell>
          <cell r="H578" t="str">
            <v>4700000902</v>
          </cell>
          <cell r="I578" t="str">
            <v>1422184</v>
          </cell>
          <cell r="J578" t="str">
            <v>GR goods receipt</v>
          </cell>
        </row>
        <row r="579">
          <cell r="A579" t="str">
            <v>1100005277</v>
          </cell>
          <cell r="B579" t="str">
            <v>8002994</v>
          </cell>
          <cell r="C579" t="str">
            <v>GA-2</v>
          </cell>
          <cell r="D579" t="str">
            <v>1001</v>
          </cell>
          <cell r="E579" t="str">
            <v>101</v>
          </cell>
          <cell r="F579" t="str">
            <v>1020</v>
          </cell>
          <cell r="G579" t="str">
            <v/>
          </cell>
          <cell r="H579" t="str">
            <v>4700001183</v>
          </cell>
          <cell r="I579" t="str">
            <v>1415764</v>
          </cell>
          <cell r="J579" t="str">
            <v>GR goods receipt</v>
          </cell>
        </row>
        <row r="580">
          <cell r="A580" t="str">
            <v>1100005277</v>
          </cell>
          <cell r="B580" t="str">
            <v>8002994</v>
          </cell>
          <cell r="C580" t="str">
            <v>GA-2</v>
          </cell>
          <cell r="D580" t="str">
            <v>1001</v>
          </cell>
          <cell r="E580" t="str">
            <v>101</v>
          </cell>
          <cell r="F580" t="str">
            <v>1020</v>
          </cell>
          <cell r="G580" t="str">
            <v/>
          </cell>
          <cell r="H580" t="str">
            <v>4700001183</v>
          </cell>
          <cell r="I580" t="str">
            <v>1416540</v>
          </cell>
          <cell r="J580" t="str">
            <v>GR goods receipt</v>
          </cell>
        </row>
        <row r="581">
          <cell r="A581" t="str">
            <v>1100005277</v>
          </cell>
          <cell r="B581" t="str">
            <v>8002994</v>
          </cell>
          <cell r="C581" t="str">
            <v>GA-2</v>
          </cell>
          <cell r="D581" t="str">
            <v>1001</v>
          </cell>
          <cell r="E581" t="str">
            <v>101</v>
          </cell>
          <cell r="F581" t="str">
            <v>1020</v>
          </cell>
          <cell r="G581" t="str">
            <v/>
          </cell>
          <cell r="H581" t="str">
            <v>4700001183</v>
          </cell>
          <cell r="I581" t="str">
            <v>1417289</v>
          </cell>
          <cell r="J581" t="str">
            <v>GR goods receipt</v>
          </cell>
        </row>
        <row r="582">
          <cell r="A582" t="str">
            <v>1100005277</v>
          </cell>
          <cell r="B582" t="str">
            <v>8002994</v>
          </cell>
          <cell r="C582" t="str">
            <v>GA-2</v>
          </cell>
          <cell r="D582" t="str">
            <v>1001</v>
          </cell>
          <cell r="E582" t="str">
            <v>101</v>
          </cell>
          <cell r="F582" t="str">
            <v>1020</v>
          </cell>
          <cell r="G582" t="str">
            <v/>
          </cell>
          <cell r="H582" t="str">
            <v>4700001183</v>
          </cell>
          <cell r="I582" t="str">
            <v>1418239</v>
          </cell>
          <cell r="J582" t="str">
            <v>GR goods receipt</v>
          </cell>
        </row>
        <row r="583">
          <cell r="A583" t="str">
            <v>1100005277</v>
          </cell>
          <cell r="B583" t="str">
            <v>8002994</v>
          </cell>
          <cell r="C583" t="str">
            <v>GA-2</v>
          </cell>
          <cell r="D583" t="str">
            <v>1001</v>
          </cell>
          <cell r="E583" t="str">
            <v>101</v>
          </cell>
          <cell r="F583" t="str">
            <v>1020</v>
          </cell>
          <cell r="G583" t="str">
            <v/>
          </cell>
          <cell r="H583" t="str">
            <v>4700001183</v>
          </cell>
          <cell r="I583" t="str">
            <v>1418929</v>
          </cell>
          <cell r="J583" t="str">
            <v>GR goods receipt</v>
          </cell>
        </row>
        <row r="584">
          <cell r="A584" t="str">
            <v>1100005277</v>
          </cell>
          <cell r="B584" t="str">
            <v>8002994</v>
          </cell>
          <cell r="C584" t="str">
            <v>GA-2</v>
          </cell>
          <cell r="D584" t="str">
            <v>1001</v>
          </cell>
          <cell r="E584" t="str">
            <v>101</v>
          </cell>
          <cell r="F584" t="str">
            <v>1020</v>
          </cell>
          <cell r="G584" t="str">
            <v/>
          </cell>
          <cell r="H584" t="str">
            <v>4700001183</v>
          </cell>
          <cell r="I584" t="str">
            <v>1420228</v>
          </cell>
          <cell r="J584" t="str">
            <v>GR goods receipt</v>
          </cell>
        </row>
        <row r="585">
          <cell r="A585" t="str">
            <v>1100005277</v>
          </cell>
          <cell r="B585" t="str">
            <v>8002994</v>
          </cell>
          <cell r="C585" t="str">
            <v>GA-2</v>
          </cell>
          <cell r="D585" t="str">
            <v>1001</v>
          </cell>
          <cell r="E585" t="str">
            <v>101</v>
          </cell>
          <cell r="F585" t="str">
            <v>1020</v>
          </cell>
          <cell r="G585" t="str">
            <v/>
          </cell>
          <cell r="H585" t="str">
            <v>4700001240</v>
          </cell>
          <cell r="I585" t="str">
            <v>1420848</v>
          </cell>
          <cell r="J585" t="str">
            <v>GR goods receipt</v>
          </cell>
        </row>
        <row r="586">
          <cell r="A586" t="str">
            <v>1100005277</v>
          </cell>
          <cell r="B586" t="str">
            <v>8002994</v>
          </cell>
          <cell r="C586" t="str">
            <v>GA-2</v>
          </cell>
          <cell r="D586" t="str">
            <v>1001</v>
          </cell>
          <cell r="E586" t="str">
            <v>101</v>
          </cell>
          <cell r="F586" t="str">
            <v>1020</v>
          </cell>
          <cell r="G586" t="str">
            <v/>
          </cell>
          <cell r="H586" t="str">
            <v>4700001240</v>
          </cell>
          <cell r="I586" t="str">
            <v>1422272</v>
          </cell>
          <cell r="J586" t="str">
            <v>GR goods receipt</v>
          </cell>
        </row>
        <row r="587">
          <cell r="A587" t="str">
            <v>1100005277</v>
          </cell>
          <cell r="B587" t="str">
            <v>8002994</v>
          </cell>
          <cell r="C587" t="str">
            <v>GA-2</v>
          </cell>
          <cell r="D587" t="str">
            <v>1001</v>
          </cell>
          <cell r="E587" t="str">
            <v>101</v>
          </cell>
          <cell r="F587" t="str">
            <v>1020</v>
          </cell>
          <cell r="G587" t="str">
            <v/>
          </cell>
          <cell r="H587" t="str">
            <v>4700001240</v>
          </cell>
          <cell r="I587" t="str">
            <v>1423079</v>
          </cell>
          <cell r="J587" t="str">
            <v>GR goods receipt</v>
          </cell>
        </row>
        <row r="588">
          <cell r="A588" t="str">
            <v>1100005277</v>
          </cell>
          <cell r="B588" t="str">
            <v>8002994</v>
          </cell>
          <cell r="C588" t="str">
            <v>GA-2</v>
          </cell>
          <cell r="D588" t="str">
            <v>1001</v>
          </cell>
          <cell r="E588" t="str">
            <v>101</v>
          </cell>
          <cell r="F588" t="str">
            <v>1020</v>
          </cell>
          <cell r="G588" t="str">
            <v/>
          </cell>
          <cell r="H588" t="str">
            <v>4700001240</v>
          </cell>
          <cell r="I588" t="str">
            <v>1423525</v>
          </cell>
          <cell r="J588" t="str">
            <v>GR goods receipt</v>
          </cell>
        </row>
        <row r="592">
          <cell r="A592" t="str">
            <v>1100005300</v>
          </cell>
          <cell r="B592" t="str">
            <v>3002900</v>
          </cell>
          <cell r="C592" t="str">
            <v>(-)DIETHYL D TARTRATE</v>
          </cell>
          <cell r="D592" t="str">
            <v>1001</v>
          </cell>
          <cell r="E592" t="str">
            <v>101</v>
          </cell>
          <cell r="F592" t="str">
            <v>1000</v>
          </cell>
          <cell r="G592" t="str">
            <v/>
          </cell>
          <cell r="H592" t="str">
            <v>4100139549</v>
          </cell>
          <cell r="I592" t="str">
            <v>1415559</v>
          </cell>
          <cell r="J592" t="str">
            <v>GR goods receipt</v>
          </cell>
        </row>
        <row r="596">
          <cell r="A596" t="str">
            <v>1100005447</v>
          </cell>
          <cell r="B596" t="str">
            <v>8000582</v>
          </cell>
          <cell r="C596" t="str">
            <v>PNT-PENTAZOCINE STEP 5</v>
          </cell>
          <cell r="D596" t="str">
            <v>1001</v>
          </cell>
          <cell r="E596" t="str">
            <v>101</v>
          </cell>
          <cell r="F596" t="str">
            <v>1000</v>
          </cell>
          <cell r="G596" t="str">
            <v/>
          </cell>
          <cell r="H596" t="str">
            <v>4700001250</v>
          </cell>
          <cell r="I596" t="str">
            <v>1415330</v>
          </cell>
          <cell r="J596" t="str">
            <v>GR goods receipt</v>
          </cell>
        </row>
        <row r="597">
          <cell r="A597" t="str">
            <v>1100005447</v>
          </cell>
          <cell r="B597" t="str">
            <v>8000582</v>
          </cell>
          <cell r="C597" t="str">
            <v>PNT-PENTAZOCINE STEP 5</v>
          </cell>
          <cell r="D597" t="str">
            <v>1001</v>
          </cell>
          <cell r="E597" t="str">
            <v>101</v>
          </cell>
          <cell r="F597" t="str">
            <v>1000</v>
          </cell>
          <cell r="G597" t="str">
            <v/>
          </cell>
          <cell r="H597" t="str">
            <v>4700001250</v>
          </cell>
          <cell r="I597" t="str">
            <v>1416435</v>
          </cell>
          <cell r="J597" t="str">
            <v>GR goods receipt</v>
          </cell>
        </row>
        <row r="598">
          <cell r="A598" t="str">
            <v>1100005447</v>
          </cell>
          <cell r="B598" t="str">
            <v>8000582</v>
          </cell>
          <cell r="C598" t="str">
            <v>PNT-PENTAZOCINE STEP 5</v>
          </cell>
          <cell r="D598" t="str">
            <v>1001</v>
          </cell>
          <cell r="E598" t="str">
            <v>101</v>
          </cell>
          <cell r="F598" t="str">
            <v>1000</v>
          </cell>
          <cell r="G598" t="str">
            <v/>
          </cell>
          <cell r="H598" t="str">
            <v>4700001250</v>
          </cell>
          <cell r="I598" t="str">
            <v>1416436</v>
          </cell>
          <cell r="J598" t="str">
            <v>GR goods receipt</v>
          </cell>
        </row>
        <row r="599">
          <cell r="A599" t="str">
            <v>1100005447</v>
          </cell>
          <cell r="B599" t="str">
            <v>8000582</v>
          </cell>
          <cell r="C599" t="str">
            <v>PNT-PENTAZOCINE STEP 5</v>
          </cell>
          <cell r="D599" t="str">
            <v>1001</v>
          </cell>
          <cell r="E599" t="str">
            <v>101</v>
          </cell>
          <cell r="F599" t="str">
            <v>1000</v>
          </cell>
          <cell r="G599" t="str">
            <v/>
          </cell>
          <cell r="H599" t="str">
            <v>4700001250</v>
          </cell>
          <cell r="I599" t="str">
            <v>1418844</v>
          </cell>
          <cell r="J599" t="str">
            <v>GR goods receipt</v>
          </cell>
        </row>
        <row r="600">
          <cell r="A600" t="str">
            <v>1100005447</v>
          </cell>
          <cell r="B600" t="str">
            <v>8000582</v>
          </cell>
          <cell r="C600" t="str">
            <v>PNT-PENTAZOCINE STEP 5</v>
          </cell>
          <cell r="D600" t="str">
            <v>1001</v>
          </cell>
          <cell r="E600" t="str">
            <v>101</v>
          </cell>
          <cell r="F600" t="str">
            <v>1000</v>
          </cell>
          <cell r="G600" t="str">
            <v/>
          </cell>
          <cell r="H600" t="str">
            <v>4700001250</v>
          </cell>
          <cell r="I600" t="str">
            <v>1418845</v>
          </cell>
          <cell r="J600" t="str">
            <v>GR goods receipt</v>
          </cell>
        </row>
        <row r="601">
          <cell r="A601" t="str">
            <v>1100005447</v>
          </cell>
          <cell r="B601" t="str">
            <v>8000582</v>
          </cell>
          <cell r="C601" t="str">
            <v>PNT-PENTAZOCINE STEP 5</v>
          </cell>
          <cell r="D601" t="str">
            <v>1001</v>
          </cell>
          <cell r="E601" t="str">
            <v>101</v>
          </cell>
          <cell r="F601" t="str">
            <v>1000</v>
          </cell>
          <cell r="G601" t="str">
            <v/>
          </cell>
          <cell r="H601" t="str">
            <v>4700001250</v>
          </cell>
          <cell r="I601" t="str">
            <v>1420647</v>
          </cell>
          <cell r="J601" t="str">
            <v>GR goods receipt</v>
          </cell>
        </row>
        <row r="602">
          <cell r="A602" t="str">
            <v>1100005447</v>
          </cell>
          <cell r="B602" t="str">
            <v>8000582</v>
          </cell>
          <cell r="C602" t="str">
            <v>PNT-PENTAZOCINE STEP 5</v>
          </cell>
          <cell r="D602" t="str">
            <v>1001</v>
          </cell>
          <cell r="E602" t="str">
            <v>101</v>
          </cell>
          <cell r="F602" t="str">
            <v>1000</v>
          </cell>
          <cell r="G602" t="str">
            <v/>
          </cell>
          <cell r="H602" t="str">
            <v>4700001250</v>
          </cell>
          <cell r="I602" t="str">
            <v>1421543</v>
          </cell>
          <cell r="J602" t="str">
            <v>GR goods receipt</v>
          </cell>
        </row>
        <row r="603">
          <cell r="A603" t="str">
            <v>1100005447</v>
          </cell>
          <cell r="B603" t="str">
            <v>8000582</v>
          </cell>
          <cell r="C603" t="str">
            <v>PNT-PENTAZOCINE STEP 5</v>
          </cell>
          <cell r="D603" t="str">
            <v>1001</v>
          </cell>
          <cell r="E603" t="str">
            <v>101</v>
          </cell>
          <cell r="F603" t="str">
            <v>1000</v>
          </cell>
          <cell r="G603" t="str">
            <v/>
          </cell>
          <cell r="H603" t="str">
            <v>4700001250</v>
          </cell>
          <cell r="I603" t="str">
            <v>1421544</v>
          </cell>
          <cell r="J603" t="str">
            <v>GR goods receipt</v>
          </cell>
        </row>
        <row r="604">
          <cell r="A604" t="str">
            <v>1100005447</v>
          </cell>
          <cell r="B604" t="str">
            <v>8000582</v>
          </cell>
          <cell r="C604" t="str">
            <v>PNT-PENTAZOCINE STEP 5</v>
          </cell>
          <cell r="D604" t="str">
            <v>1001</v>
          </cell>
          <cell r="E604" t="str">
            <v>101</v>
          </cell>
          <cell r="F604" t="str">
            <v>1000</v>
          </cell>
          <cell r="G604" t="str">
            <v/>
          </cell>
          <cell r="H604" t="str">
            <v>4700001250</v>
          </cell>
          <cell r="I604" t="str">
            <v>1421545</v>
          </cell>
          <cell r="J604" t="str">
            <v>GR goods receipt</v>
          </cell>
        </row>
        <row r="605">
          <cell r="A605" t="str">
            <v>1100005447</v>
          </cell>
          <cell r="B605" t="str">
            <v>8000582</v>
          </cell>
          <cell r="C605" t="str">
            <v>PNT-PENTAZOCINE STEP 5</v>
          </cell>
          <cell r="D605" t="str">
            <v>1001</v>
          </cell>
          <cell r="E605" t="str">
            <v>101</v>
          </cell>
          <cell r="F605" t="str">
            <v>1000</v>
          </cell>
          <cell r="G605" t="str">
            <v/>
          </cell>
          <cell r="H605" t="str">
            <v>4700001250</v>
          </cell>
          <cell r="I605" t="str">
            <v>1423018</v>
          </cell>
          <cell r="J605" t="str">
            <v>GR goods receipt</v>
          </cell>
        </row>
        <row r="606">
          <cell r="A606" t="str">
            <v>1100005447</v>
          </cell>
          <cell r="B606" t="str">
            <v>8000582</v>
          </cell>
          <cell r="C606" t="str">
            <v>PNT-PENTAZOCINE STEP 5</v>
          </cell>
          <cell r="D606" t="str">
            <v>1001</v>
          </cell>
          <cell r="E606" t="str">
            <v>101</v>
          </cell>
          <cell r="F606" t="str">
            <v>1000</v>
          </cell>
          <cell r="G606" t="str">
            <v/>
          </cell>
          <cell r="H606" t="str">
            <v>4700001250</v>
          </cell>
          <cell r="I606" t="str">
            <v>1423019</v>
          </cell>
          <cell r="J606" t="str">
            <v>GR goods receipt</v>
          </cell>
        </row>
        <row r="607">
          <cell r="A607" t="str">
            <v>1100005447</v>
          </cell>
          <cell r="B607" t="str">
            <v>8000582</v>
          </cell>
          <cell r="C607" t="str">
            <v>PNT-PENTAZOCINE STEP 5</v>
          </cell>
          <cell r="D607" t="str">
            <v>1001</v>
          </cell>
          <cell r="E607" t="str">
            <v>101</v>
          </cell>
          <cell r="F607" t="str">
            <v>1000</v>
          </cell>
          <cell r="G607" t="str">
            <v/>
          </cell>
          <cell r="H607" t="str">
            <v>4700001250</v>
          </cell>
          <cell r="I607" t="str">
            <v>1424274</v>
          </cell>
          <cell r="J607" t="str">
            <v>GR goods receipt</v>
          </cell>
        </row>
        <row r="608">
          <cell r="A608" t="str">
            <v>1100005447</v>
          </cell>
          <cell r="B608" t="str">
            <v>8000582</v>
          </cell>
          <cell r="C608" t="str">
            <v>PNT-PENTAZOCINE STEP 5</v>
          </cell>
          <cell r="D608" t="str">
            <v>1001</v>
          </cell>
          <cell r="E608" t="str">
            <v>101</v>
          </cell>
          <cell r="F608" t="str">
            <v>1000</v>
          </cell>
          <cell r="G608" t="str">
            <v/>
          </cell>
          <cell r="H608" t="str">
            <v>4700001250</v>
          </cell>
          <cell r="I608" t="str">
            <v>1424275</v>
          </cell>
          <cell r="J608" t="str">
            <v>GR goods receipt</v>
          </cell>
        </row>
        <row r="612">
          <cell r="A612" t="str">
            <v>1100005448</v>
          </cell>
          <cell r="B612" t="str">
            <v>8200005</v>
          </cell>
          <cell r="C612" t="str">
            <v>HMD-REC. HMDS( 97%) FOR CEPHG</v>
          </cell>
          <cell r="D612" t="str">
            <v>1101</v>
          </cell>
          <cell r="E612" t="str">
            <v>101</v>
          </cell>
          <cell r="F612" t="str">
            <v>1000</v>
          </cell>
          <cell r="G612" t="str">
            <v/>
          </cell>
          <cell r="H612" t="str">
            <v>4700001383</v>
          </cell>
          <cell r="I612" t="str">
            <v>1418129</v>
          </cell>
          <cell r="J612" t="str">
            <v>GR goods receipt</v>
          </cell>
        </row>
        <row r="613">
          <cell r="A613" t="str">
            <v>1100005448</v>
          </cell>
          <cell r="B613" t="str">
            <v>8200005</v>
          </cell>
          <cell r="C613" t="str">
            <v>HMD-REC. HMDS( 97%) FOR CEPHG</v>
          </cell>
          <cell r="D613" t="str">
            <v>1054</v>
          </cell>
          <cell r="E613" t="str">
            <v>101</v>
          </cell>
          <cell r="F613" t="str">
            <v>1000</v>
          </cell>
          <cell r="G613" t="str">
            <v/>
          </cell>
          <cell r="H613" t="str">
            <v>4700001383</v>
          </cell>
          <cell r="I613" t="str">
            <v>1419663</v>
          </cell>
          <cell r="J613" t="str">
            <v>GR goods receipt</v>
          </cell>
        </row>
        <row r="614">
          <cell r="A614" t="str">
            <v>1100005448</v>
          </cell>
          <cell r="B614" t="str">
            <v>8200005</v>
          </cell>
          <cell r="C614" t="str">
            <v>HMD-REC. HMDS( 97%) FOR CEPHG</v>
          </cell>
          <cell r="D614" t="str">
            <v>1053</v>
          </cell>
          <cell r="E614" t="str">
            <v>101</v>
          </cell>
          <cell r="F614" t="str">
            <v>1000</v>
          </cell>
          <cell r="G614" t="str">
            <v/>
          </cell>
          <cell r="H614" t="str">
            <v>4700001383</v>
          </cell>
          <cell r="I614" t="str">
            <v>1419664</v>
          </cell>
          <cell r="J614" t="str">
            <v>GR goods receipt</v>
          </cell>
        </row>
        <row r="618">
          <cell r="A618" t="str">
            <v>1100005889</v>
          </cell>
          <cell r="B618" t="str">
            <v>8002577</v>
          </cell>
          <cell r="C618" t="str">
            <v>CRA-CEFUROXIME AXETIL CRYSTALLINE(N.US)</v>
          </cell>
          <cell r="D618" t="str">
            <v>1001</v>
          </cell>
          <cell r="E618" t="str">
            <v>101</v>
          </cell>
          <cell r="F618" t="str">
            <v>1000</v>
          </cell>
          <cell r="G618" t="str">
            <v/>
          </cell>
          <cell r="H618" t="str">
            <v>4700001251</v>
          </cell>
          <cell r="I618" t="str">
            <v>1418573</v>
          </cell>
          <cell r="J618" t="str">
            <v>GR goods receipt</v>
          </cell>
        </row>
        <row r="619">
          <cell r="A619" t="str">
            <v>1100005889</v>
          </cell>
          <cell r="B619" t="str">
            <v>8002577</v>
          </cell>
          <cell r="C619" t="str">
            <v>CRA-CEFUROXIME AXETIL CRYSTALLINE(N.US)</v>
          </cell>
          <cell r="D619" t="str">
            <v>1001</v>
          </cell>
          <cell r="E619" t="str">
            <v>101</v>
          </cell>
          <cell r="F619" t="str">
            <v>1000</v>
          </cell>
          <cell r="G619" t="str">
            <v/>
          </cell>
          <cell r="H619" t="str">
            <v>4700001251</v>
          </cell>
          <cell r="I619" t="str">
            <v>1418574</v>
          </cell>
          <cell r="J619" t="str">
            <v>GR goods receipt</v>
          </cell>
        </row>
        <row r="620">
          <cell r="A620" t="str">
            <v>1100005889</v>
          </cell>
          <cell r="B620" t="str">
            <v>8002577</v>
          </cell>
          <cell r="C620" t="str">
            <v>CRA-CEFUROXIME AXETIL CRYSTALLINE(N.US)</v>
          </cell>
          <cell r="D620" t="str">
            <v>1001</v>
          </cell>
          <cell r="E620" t="str">
            <v>101</v>
          </cell>
          <cell r="F620" t="str">
            <v>1000</v>
          </cell>
          <cell r="G620" t="str">
            <v/>
          </cell>
          <cell r="H620" t="str">
            <v>4700001251</v>
          </cell>
          <cell r="I620" t="str">
            <v>1419426</v>
          </cell>
          <cell r="J620" t="str">
            <v>GR goods receipt</v>
          </cell>
        </row>
        <row r="621">
          <cell r="A621" t="str">
            <v>1100005889</v>
          </cell>
          <cell r="B621" t="str">
            <v>8002577</v>
          </cell>
          <cell r="C621" t="str">
            <v>CRA-CEFUROXIME AXETIL CRYSTALLINE(N.US)</v>
          </cell>
          <cell r="D621" t="str">
            <v>1001</v>
          </cell>
          <cell r="E621" t="str">
            <v>101</v>
          </cell>
          <cell r="F621" t="str">
            <v>1000</v>
          </cell>
          <cell r="G621" t="str">
            <v/>
          </cell>
          <cell r="H621" t="str">
            <v>4700001251</v>
          </cell>
          <cell r="I621" t="str">
            <v>1420065</v>
          </cell>
          <cell r="J621" t="str">
            <v>GR goods receipt</v>
          </cell>
        </row>
        <row r="622">
          <cell r="A622" t="str">
            <v>1100005889</v>
          </cell>
          <cell r="B622" t="str">
            <v>8002577</v>
          </cell>
          <cell r="C622" t="str">
            <v>CRA-CEFUROXIME AXETIL CRYSTALLINE(N.US)</v>
          </cell>
          <cell r="D622" t="str">
            <v>1001</v>
          </cell>
          <cell r="E622" t="str">
            <v>101</v>
          </cell>
          <cell r="F622" t="str">
            <v>1000</v>
          </cell>
          <cell r="G622" t="str">
            <v/>
          </cell>
          <cell r="H622" t="str">
            <v>4700001409</v>
          </cell>
          <cell r="I622" t="str">
            <v>1422793</v>
          </cell>
          <cell r="J622" t="str">
            <v>GR goods receipt</v>
          </cell>
        </row>
        <row r="626">
          <cell r="A626" t="str">
            <v>1100006091</v>
          </cell>
          <cell r="B626" t="str">
            <v>8200005</v>
          </cell>
          <cell r="C626" t="str">
            <v>HMD-REC. HMDS( 97%) FOR CEPHG</v>
          </cell>
          <cell r="D626" t="str">
            <v>1101</v>
          </cell>
          <cell r="E626" t="str">
            <v>101</v>
          </cell>
          <cell r="F626" t="str">
            <v>1000</v>
          </cell>
          <cell r="G626" t="str">
            <v/>
          </cell>
          <cell r="H626" t="str">
            <v>4700001280</v>
          </cell>
          <cell r="I626" t="str">
            <v>1419989</v>
          </cell>
          <cell r="J626" t="str">
            <v>GR goods receipt</v>
          </cell>
        </row>
        <row r="627">
          <cell r="A627" t="str">
            <v>1100006091</v>
          </cell>
          <cell r="B627" t="str">
            <v>8200005</v>
          </cell>
          <cell r="C627" t="str">
            <v>HMD-REC. HMDS( 97%) FOR CEPHG</v>
          </cell>
          <cell r="D627" t="str">
            <v>1054</v>
          </cell>
          <cell r="E627" t="str">
            <v>101</v>
          </cell>
          <cell r="F627" t="str">
            <v>1000</v>
          </cell>
          <cell r="G627" t="str">
            <v/>
          </cell>
          <cell r="H627" t="str">
            <v>4700001280</v>
          </cell>
          <cell r="I627" t="str">
            <v>1420669</v>
          </cell>
          <cell r="J627" t="str">
            <v>GR goods receipt</v>
          </cell>
        </row>
        <row r="628">
          <cell r="A628" t="str">
            <v>1100006091</v>
          </cell>
          <cell r="B628" t="str">
            <v>8200005</v>
          </cell>
          <cell r="C628" t="str">
            <v>HMD-REC. HMDS( 97%) FOR CEPHG</v>
          </cell>
          <cell r="D628" t="str">
            <v>1051</v>
          </cell>
          <cell r="E628" t="str">
            <v>101</v>
          </cell>
          <cell r="F628" t="str">
            <v>1000</v>
          </cell>
          <cell r="G628" t="str">
            <v/>
          </cell>
          <cell r="H628" t="str">
            <v>4700001280</v>
          </cell>
          <cell r="I628" t="str">
            <v>1420670</v>
          </cell>
          <cell r="J628" t="str">
            <v>GR goods receipt</v>
          </cell>
        </row>
      </sheetData>
    </sheetDataSet>
  </externalBook>
</externalLink>
</file>

<file path=xl/externalLinks/externalLink1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 Sheet"/>
      <sheetName val="Entries"/>
      <sheetName val="Weak Area"/>
      <sheetName val="Profit-Reco"/>
      <sheetName val="TB"/>
      <sheetName val="Stock transfers"/>
      <sheetName val="PFL"/>
      <sheetName val="GROSSING UP"/>
      <sheetName val="Central Vendor balances"/>
      <sheetName val="AR GROSSING UP"/>
      <sheetName val="AP GROSSING UP"/>
      <sheetName val="23C Credit"/>
      <sheetName val="SCRAP"/>
      <sheetName val="FA"/>
      <sheetName val="FA break up"/>
      <sheetName val="Notes"/>
      <sheetName val="Notes2"/>
      <sheetName val="Packing Material"/>
      <sheetName val="Branch"/>
      <sheetName val="Inc-Dec-STK"/>
      <sheetName val="Assets sale &amp; transfer"/>
      <sheetName val="Stock trf"/>
      <sheetName val="Other notes"/>
      <sheetName val="Installed Capcty"/>
      <sheetName val="Contingent liability"/>
      <sheetName val="DEP"/>
      <sheetName val="Yield"/>
      <sheetName val="Intco-Rs5"/>
      <sheetName val="CWIP"/>
    </sheetNames>
    <sheetDataSet>
      <sheetData sheetId="0"/>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
      <sheetName val="ProfitandLoss"/>
      <sheetName val="1-10"/>
      <sheetName val="4"/>
      <sheetName val="11-14"/>
      <sheetName val="Fixed Assets-Last year"/>
      <sheetName val="BS Schdl- 1 &amp; 2"/>
      <sheetName val="Factor -local"/>
      <sheetName val="Factor- cables"/>
      <sheetName val="Notes"/>
      <sheetName val="Constant"/>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Excise"/>
    </sheetNames>
    <sheetDataSet>
      <sheetData sheetId="0"/>
    </sheetDataSet>
  </externalBook>
</externalLink>
</file>

<file path=xl/externalLinks/externalLink1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l"/>
      <sheetName val="Conso."/>
      <sheetName val="CORP"/>
      <sheetName val="SDC"/>
      <sheetName val="GGN"/>
      <sheetName val="CC"/>
      <sheetName val="Conso"/>
      <sheetName val="1-10"/>
    </sheetNames>
    <sheetDataSet>
      <sheetData sheetId="0" refreshError="1"/>
      <sheetData sheetId="1"/>
      <sheetData sheetId="2" refreshError="1"/>
      <sheetData sheetId="3"/>
      <sheetData sheetId="4"/>
      <sheetData sheetId="5"/>
      <sheetData sheetId="6">
        <row r="1">
          <cell r="N1">
            <v>45.5</v>
          </cell>
        </row>
      </sheetData>
      <sheetData sheetId="7"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S-JAN97"/>
      <sheetName val="QS-FEB97"/>
      <sheetName val="QS-MAR97"/>
      <sheetName val="QS-APR97"/>
    </sheetNames>
    <sheetDataSet>
      <sheetData sheetId="0" refreshError="1"/>
      <sheetData sheetId="1" refreshError="1"/>
      <sheetData sheetId="2" refreshError="1"/>
      <sheetData sheetId="3">
        <row r="74">
          <cell r="F74">
            <v>141.77000000000001</v>
          </cell>
          <cell r="G74">
            <v>7601</v>
          </cell>
          <cell r="H74" t="str">
            <v>TA 502921 - ELECTRICITY</v>
          </cell>
        </row>
        <row r="75">
          <cell r="F75">
            <v>360.66</v>
          </cell>
          <cell r="G75">
            <v>7601</v>
          </cell>
          <cell r="H75" t="str">
            <v>TA 496548 - WATER (1.4.97 - 30.9.97)</v>
          </cell>
        </row>
        <row r="76">
          <cell r="F76">
            <v>1369</v>
          </cell>
          <cell r="G76">
            <v>8001</v>
          </cell>
          <cell r="H76" t="str">
            <v>PAYROLL</v>
          </cell>
        </row>
        <row r="77">
          <cell r="F77">
            <v>-233.09</v>
          </cell>
          <cell r="G77">
            <v>3220</v>
          </cell>
          <cell r="H77" t="str">
            <v>INCOME TAX WITHHELD</v>
          </cell>
        </row>
      </sheetData>
    </sheetDataSet>
  </externalBook>
</externalLink>
</file>

<file path=xl/externalLinks/externalLink1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 val="Sheet1"/>
      <sheetName val="summary (ytd jan-05)"/>
      <sheetName val="Results BS"/>
      <sheetName val="summary_(ytd_jan-05)"/>
      <sheetName val="Results_BS"/>
    </sheetNames>
    <sheetDataSet>
      <sheetData sheetId="0"/>
      <sheetData sheetId="1" refreshError="1">
        <row r="3">
          <cell r="A3" t="str">
            <v>2000470</v>
          </cell>
          <cell r="J3">
            <v>500</v>
          </cell>
        </row>
        <row r="4">
          <cell r="A4" t="str">
            <v>2000470</v>
          </cell>
          <cell r="J4">
            <v>500</v>
          </cell>
        </row>
        <row r="5">
          <cell r="A5" t="str">
            <v>2000470</v>
          </cell>
          <cell r="J5">
            <v>500</v>
          </cell>
        </row>
        <row r="6">
          <cell r="A6" t="str">
            <v>2000470</v>
          </cell>
          <cell r="J6">
            <v>500</v>
          </cell>
        </row>
        <row r="7">
          <cell r="A7" t="str">
            <v>2000470</v>
          </cell>
          <cell r="J7">
            <v>500</v>
          </cell>
        </row>
        <row r="8">
          <cell r="A8" t="str">
            <v>2000470</v>
          </cell>
          <cell r="J8">
            <v>500</v>
          </cell>
        </row>
        <row r="9">
          <cell r="A9" t="str">
            <v>2000470</v>
          </cell>
          <cell r="J9">
            <v>500</v>
          </cell>
        </row>
        <row r="10">
          <cell r="A10" t="str">
            <v>2000470</v>
          </cell>
          <cell r="J10">
            <v>500</v>
          </cell>
        </row>
        <row r="11">
          <cell r="A11" t="str">
            <v>2000470</v>
          </cell>
          <cell r="J11">
            <v>500</v>
          </cell>
        </row>
        <row r="12">
          <cell r="A12" t="str">
            <v>2000470</v>
          </cell>
          <cell r="J12">
            <v>500</v>
          </cell>
        </row>
        <row r="13">
          <cell r="A13" t="str">
            <v>2000470</v>
          </cell>
          <cell r="J13">
            <v>500</v>
          </cell>
        </row>
        <row r="14">
          <cell r="A14" t="str">
            <v>2000470</v>
          </cell>
          <cell r="J14">
            <v>500</v>
          </cell>
        </row>
        <row r="15">
          <cell r="A15" t="str">
            <v>2000470</v>
          </cell>
          <cell r="J15">
            <v>500</v>
          </cell>
        </row>
        <row r="16">
          <cell r="A16" t="str">
            <v>2000470</v>
          </cell>
          <cell r="J16">
            <v>500</v>
          </cell>
        </row>
        <row r="17">
          <cell r="A17" t="str">
            <v>2000470</v>
          </cell>
          <cell r="J17">
            <v>500</v>
          </cell>
        </row>
        <row r="18">
          <cell r="A18" t="str">
            <v>2000470</v>
          </cell>
          <cell r="J18">
            <v>500</v>
          </cell>
        </row>
        <row r="19">
          <cell r="A19" t="str">
            <v>2000470</v>
          </cell>
          <cell r="J19">
            <v>500</v>
          </cell>
        </row>
        <row r="20">
          <cell r="A20" t="str">
            <v>2000470</v>
          </cell>
          <cell r="J20">
            <v>500</v>
          </cell>
        </row>
        <row r="21">
          <cell r="A21" t="str">
            <v>2000470</v>
          </cell>
          <cell r="J21">
            <v>500</v>
          </cell>
        </row>
        <row r="22">
          <cell r="A22" t="str">
            <v>2000470</v>
          </cell>
          <cell r="J22">
            <v>500</v>
          </cell>
        </row>
        <row r="23">
          <cell r="A23" t="str">
            <v>2000470 Total</v>
          </cell>
          <cell r="J23">
            <v>10000</v>
          </cell>
        </row>
        <row r="24">
          <cell r="A24" t="str">
            <v>3001105</v>
          </cell>
          <cell r="J24">
            <v>1000</v>
          </cell>
        </row>
        <row r="25">
          <cell r="A25" t="str">
            <v>3001105</v>
          </cell>
          <cell r="J25">
            <v>1000</v>
          </cell>
        </row>
        <row r="26">
          <cell r="A26" t="str">
            <v>3001105</v>
          </cell>
          <cell r="J26">
            <v>1000</v>
          </cell>
        </row>
        <row r="27">
          <cell r="A27" t="str">
            <v>3001105 Total</v>
          </cell>
          <cell r="J27">
            <v>3000</v>
          </cell>
        </row>
        <row r="28">
          <cell r="A28" t="str">
            <v>8001022</v>
          </cell>
          <cell r="J28">
            <v>312</v>
          </cell>
        </row>
        <row r="29">
          <cell r="A29" t="str">
            <v>8001022</v>
          </cell>
          <cell r="J29">
            <v>320</v>
          </cell>
        </row>
        <row r="30">
          <cell r="A30" t="str">
            <v>8001022</v>
          </cell>
          <cell r="J30">
            <v>318</v>
          </cell>
        </row>
        <row r="31">
          <cell r="A31" t="str">
            <v>8001022</v>
          </cell>
          <cell r="J31">
            <v>330</v>
          </cell>
        </row>
        <row r="32">
          <cell r="A32" t="str">
            <v>8001022</v>
          </cell>
          <cell r="J32">
            <v>320</v>
          </cell>
        </row>
        <row r="33">
          <cell r="A33" t="str">
            <v>8001022</v>
          </cell>
          <cell r="J33">
            <v>328</v>
          </cell>
        </row>
        <row r="34">
          <cell r="A34" t="str">
            <v>8001022</v>
          </cell>
          <cell r="J34">
            <v>320</v>
          </cell>
        </row>
        <row r="35">
          <cell r="A35" t="str">
            <v>8001022</v>
          </cell>
          <cell r="J35">
            <v>318</v>
          </cell>
        </row>
        <row r="36">
          <cell r="A36" t="str">
            <v>8001022</v>
          </cell>
          <cell r="J36">
            <v>310</v>
          </cell>
        </row>
        <row r="37">
          <cell r="A37" t="str">
            <v>8001022</v>
          </cell>
          <cell r="J37">
            <v>314</v>
          </cell>
        </row>
        <row r="38">
          <cell r="A38" t="str">
            <v>8001022</v>
          </cell>
          <cell r="J38">
            <v>310</v>
          </cell>
        </row>
        <row r="39">
          <cell r="A39" t="str">
            <v>8001022 Total</v>
          </cell>
          <cell r="J39">
            <v>3500</v>
          </cell>
        </row>
        <row r="40">
          <cell r="A40" t="str">
            <v>Grand Total</v>
          </cell>
          <cell r="J40">
            <v>16500</v>
          </cell>
        </row>
        <row r="45">
          <cell r="A45" t="str">
            <v>8000982</v>
          </cell>
          <cell r="J45">
            <v>36</v>
          </cell>
        </row>
        <row r="46">
          <cell r="A46" t="str">
            <v>8000982</v>
          </cell>
          <cell r="J46">
            <v>36</v>
          </cell>
        </row>
        <row r="47">
          <cell r="A47" t="str">
            <v>8000982</v>
          </cell>
          <cell r="J47">
            <v>36</v>
          </cell>
        </row>
        <row r="48">
          <cell r="A48" t="str">
            <v>8000982</v>
          </cell>
          <cell r="J48">
            <v>36</v>
          </cell>
        </row>
        <row r="49">
          <cell r="A49" t="str">
            <v>8000982</v>
          </cell>
          <cell r="J49">
            <v>-36</v>
          </cell>
        </row>
        <row r="50">
          <cell r="A50" t="str">
            <v>8000982</v>
          </cell>
          <cell r="J50">
            <v>36</v>
          </cell>
        </row>
        <row r="51">
          <cell r="A51" t="str">
            <v>8000982</v>
          </cell>
          <cell r="J51">
            <v>36</v>
          </cell>
        </row>
        <row r="52">
          <cell r="A52" t="str">
            <v>8000982</v>
          </cell>
          <cell r="J52">
            <v>36</v>
          </cell>
        </row>
        <row r="53">
          <cell r="A53" t="str">
            <v>8000982</v>
          </cell>
          <cell r="J53">
            <v>36</v>
          </cell>
        </row>
        <row r="54">
          <cell r="A54" t="str">
            <v>8000982 Total</v>
          </cell>
          <cell r="J54">
            <v>252</v>
          </cell>
        </row>
        <row r="55">
          <cell r="A55" t="str">
            <v>8001006</v>
          </cell>
          <cell r="J55">
            <v>125</v>
          </cell>
        </row>
        <row r="56">
          <cell r="A56" t="str">
            <v>8001006</v>
          </cell>
          <cell r="J56">
            <v>125.4</v>
          </cell>
        </row>
        <row r="57">
          <cell r="A57" t="str">
            <v>8001006</v>
          </cell>
          <cell r="J57">
            <v>124.5</v>
          </cell>
        </row>
        <row r="58">
          <cell r="A58" t="str">
            <v>8001006</v>
          </cell>
          <cell r="J58">
            <v>124.4</v>
          </cell>
        </row>
        <row r="59">
          <cell r="A59" t="str">
            <v>8001006</v>
          </cell>
          <cell r="J59">
            <v>126</v>
          </cell>
        </row>
        <row r="60">
          <cell r="A60" t="str">
            <v>8001006</v>
          </cell>
          <cell r="J60">
            <v>126</v>
          </cell>
        </row>
        <row r="61">
          <cell r="A61" t="str">
            <v>8001006</v>
          </cell>
          <cell r="J61">
            <v>125</v>
          </cell>
        </row>
        <row r="62">
          <cell r="A62" t="str">
            <v>8001006</v>
          </cell>
          <cell r="J62">
            <v>125</v>
          </cell>
        </row>
        <row r="63">
          <cell r="A63" t="str">
            <v>8001006</v>
          </cell>
          <cell r="J63">
            <v>124.1</v>
          </cell>
        </row>
        <row r="64">
          <cell r="A64" t="str">
            <v>8001006</v>
          </cell>
          <cell r="J64">
            <v>125.3</v>
          </cell>
        </row>
        <row r="65">
          <cell r="A65" t="str">
            <v>8001006</v>
          </cell>
          <cell r="J65">
            <v>124.4</v>
          </cell>
        </row>
        <row r="66">
          <cell r="A66" t="str">
            <v>8001006</v>
          </cell>
          <cell r="J66">
            <v>125.5</v>
          </cell>
        </row>
        <row r="67">
          <cell r="A67" t="str">
            <v>8001006</v>
          </cell>
          <cell r="J67">
            <v>125</v>
          </cell>
        </row>
        <row r="68">
          <cell r="A68" t="str">
            <v>8001006</v>
          </cell>
          <cell r="J68">
            <v>124.4</v>
          </cell>
        </row>
        <row r="69">
          <cell r="A69" t="str">
            <v>8001006</v>
          </cell>
          <cell r="J69">
            <v>124.6</v>
          </cell>
        </row>
        <row r="70">
          <cell r="A70" t="str">
            <v>8001006</v>
          </cell>
          <cell r="J70">
            <v>124.7</v>
          </cell>
        </row>
        <row r="71">
          <cell r="A71" t="str">
            <v>8001006</v>
          </cell>
          <cell r="J71">
            <v>124</v>
          </cell>
        </row>
        <row r="72">
          <cell r="A72" t="str">
            <v>8001006</v>
          </cell>
          <cell r="J72">
            <v>120</v>
          </cell>
        </row>
        <row r="73">
          <cell r="A73" t="str">
            <v>8001006 Total</v>
          </cell>
          <cell r="J73">
            <v>2243.3000000000002</v>
          </cell>
        </row>
        <row r="74">
          <cell r="A74" t="str">
            <v>8002397</v>
          </cell>
          <cell r="J74">
            <v>-40</v>
          </cell>
        </row>
        <row r="75">
          <cell r="A75" t="str">
            <v>8002397</v>
          </cell>
          <cell r="J75">
            <v>42.2</v>
          </cell>
        </row>
        <row r="76">
          <cell r="A76" t="str">
            <v>8002397</v>
          </cell>
          <cell r="J76">
            <v>35.5</v>
          </cell>
        </row>
        <row r="77">
          <cell r="A77" t="str">
            <v>8002397</v>
          </cell>
          <cell r="J77">
            <v>42</v>
          </cell>
        </row>
        <row r="78">
          <cell r="A78" t="str">
            <v>8002397</v>
          </cell>
          <cell r="J78">
            <v>40</v>
          </cell>
        </row>
        <row r="79">
          <cell r="A79" t="str">
            <v>8002397</v>
          </cell>
          <cell r="J79">
            <v>31.7</v>
          </cell>
        </row>
        <row r="80">
          <cell r="A80" t="str">
            <v>8002397</v>
          </cell>
          <cell r="J80">
            <v>39.299999999999997</v>
          </cell>
        </row>
        <row r="81">
          <cell r="A81" t="str">
            <v>8002397</v>
          </cell>
          <cell r="J81">
            <v>40.299999999999997</v>
          </cell>
        </row>
        <row r="82">
          <cell r="A82" t="str">
            <v>8002397</v>
          </cell>
          <cell r="J82">
            <v>40</v>
          </cell>
        </row>
        <row r="83">
          <cell r="A83" t="str">
            <v>8002397</v>
          </cell>
          <cell r="J83">
            <v>42.2</v>
          </cell>
        </row>
        <row r="84">
          <cell r="A84" t="str">
            <v>8002397</v>
          </cell>
          <cell r="J84">
            <v>40</v>
          </cell>
        </row>
        <row r="85">
          <cell r="A85" t="str">
            <v>8002397</v>
          </cell>
          <cell r="J85">
            <v>40</v>
          </cell>
        </row>
        <row r="86">
          <cell r="A86" t="str">
            <v>8002397</v>
          </cell>
          <cell r="J86">
            <v>41.1</v>
          </cell>
        </row>
        <row r="87">
          <cell r="A87" t="str">
            <v>8002397</v>
          </cell>
          <cell r="J87">
            <v>41</v>
          </cell>
        </row>
        <row r="88">
          <cell r="A88" t="str">
            <v>8002397</v>
          </cell>
          <cell r="J88">
            <v>42</v>
          </cell>
        </row>
        <row r="89">
          <cell r="A89" t="str">
            <v>8002397</v>
          </cell>
          <cell r="J89">
            <v>42.2</v>
          </cell>
        </row>
        <row r="90">
          <cell r="A90" t="str">
            <v>8002397</v>
          </cell>
          <cell r="J90">
            <v>25</v>
          </cell>
        </row>
        <row r="91">
          <cell r="A91" t="str">
            <v>8002397</v>
          </cell>
          <cell r="J91">
            <v>39.299999999999997</v>
          </cell>
        </row>
        <row r="92">
          <cell r="A92" t="str">
            <v>8002397</v>
          </cell>
          <cell r="J92">
            <v>40</v>
          </cell>
        </row>
        <row r="93">
          <cell r="A93" t="str">
            <v>8002397</v>
          </cell>
          <cell r="J93">
            <v>41.5</v>
          </cell>
        </row>
        <row r="94">
          <cell r="A94" t="str">
            <v>8002397</v>
          </cell>
          <cell r="J94">
            <v>43.8</v>
          </cell>
        </row>
        <row r="95">
          <cell r="A95" t="str">
            <v>8002397</v>
          </cell>
          <cell r="J95">
            <v>41.3</v>
          </cell>
        </row>
        <row r="96">
          <cell r="A96" t="str">
            <v>8002397</v>
          </cell>
          <cell r="J96">
            <v>40</v>
          </cell>
        </row>
        <row r="97">
          <cell r="A97" t="str">
            <v>8002397 Total</v>
          </cell>
          <cell r="J97">
            <v>830.39999999999986</v>
          </cell>
        </row>
        <row r="98">
          <cell r="A98" t="str">
            <v>8003663</v>
          </cell>
          <cell r="J98">
            <v>52</v>
          </cell>
        </row>
        <row r="99">
          <cell r="A99" t="str">
            <v>8003663</v>
          </cell>
          <cell r="J99">
            <v>53</v>
          </cell>
        </row>
        <row r="100">
          <cell r="A100" t="str">
            <v>8003663 Total</v>
          </cell>
          <cell r="J100">
            <v>105</v>
          </cell>
        </row>
        <row r="101">
          <cell r="A101" t="str">
            <v>8003783</v>
          </cell>
          <cell r="J101">
            <v>-50.4</v>
          </cell>
        </row>
        <row r="102">
          <cell r="A102" t="str">
            <v>8003783</v>
          </cell>
          <cell r="J102">
            <v>-51.1</v>
          </cell>
        </row>
        <row r="103">
          <cell r="A103" t="str">
            <v>8003783</v>
          </cell>
          <cell r="J103">
            <v>50.1</v>
          </cell>
        </row>
        <row r="104">
          <cell r="A104" t="str">
            <v>8003783</v>
          </cell>
          <cell r="J104">
            <v>63</v>
          </cell>
        </row>
        <row r="105">
          <cell r="A105" t="str">
            <v>8003783</v>
          </cell>
          <cell r="J105">
            <v>63</v>
          </cell>
        </row>
        <row r="106">
          <cell r="A106" t="str">
            <v>8003783</v>
          </cell>
          <cell r="J106">
            <v>62.1</v>
          </cell>
        </row>
        <row r="107">
          <cell r="A107" t="str">
            <v>8003783</v>
          </cell>
          <cell r="J107">
            <v>62.5</v>
          </cell>
        </row>
        <row r="108">
          <cell r="A108" t="str">
            <v>8003783</v>
          </cell>
          <cell r="J108">
            <v>63.7</v>
          </cell>
        </row>
        <row r="109">
          <cell r="A109" t="str">
            <v>8003783</v>
          </cell>
          <cell r="J109">
            <v>50.2</v>
          </cell>
        </row>
        <row r="110">
          <cell r="A110" t="str">
            <v>8003783</v>
          </cell>
          <cell r="J110">
            <v>50.8</v>
          </cell>
        </row>
        <row r="111">
          <cell r="A111" t="str">
            <v>8003783 Total</v>
          </cell>
          <cell r="J111">
            <v>363.9</v>
          </cell>
        </row>
        <row r="112">
          <cell r="A112" t="str">
            <v>8004970</v>
          </cell>
          <cell r="J112">
            <v>28</v>
          </cell>
        </row>
        <row r="113">
          <cell r="A113" t="str">
            <v>8004970</v>
          </cell>
          <cell r="J113">
            <v>25</v>
          </cell>
        </row>
        <row r="114">
          <cell r="A114" t="str">
            <v>8004970 Total</v>
          </cell>
          <cell r="J114">
            <v>53</v>
          </cell>
        </row>
        <row r="115">
          <cell r="A115" t="str">
            <v>8006357</v>
          </cell>
          <cell r="J115">
            <v>144.30000000000001</v>
          </cell>
        </row>
        <row r="116">
          <cell r="A116" t="str">
            <v>8006357</v>
          </cell>
          <cell r="J116">
            <v>145.69999999999999</v>
          </cell>
        </row>
        <row r="117">
          <cell r="A117" t="str">
            <v>8006357</v>
          </cell>
          <cell r="J117">
            <v>147.1</v>
          </cell>
        </row>
        <row r="118">
          <cell r="A118" t="str">
            <v>8006357</v>
          </cell>
          <cell r="J118">
            <v>145.19999999999999</v>
          </cell>
        </row>
        <row r="119">
          <cell r="A119" t="str">
            <v>8006357</v>
          </cell>
          <cell r="J119">
            <v>150</v>
          </cell>
        </row>
        <row r="120">
          <cell r="A120" t="str">
            <v>8006357</v>
          </cell>
          <cell r="J120">
            <v>151</v>
          </cell>
        </row>
        <row r="121">
          <cell r="A121" t="str">
            <v>8006357 Total</v>
          </cell>
          <cell r="J121">
            <v>883.3</v>
          </cell>
        </row>
        <row r="122">
          <cell r="A122" t="str">
            <v>8006474</v>
          </cell>
          <cell r="J122">
            <v>19</v>
          </cell>
        </row>
        <row r="123">
          <cell r="A123" t="str">
            <v>8006474</v>
          </cell>
          <cell r="J123">
            <v>20.100000000000001</v>
          </cell>
        </row>
        <row r="124">
          <cell r="A124" t="str">
            <v>8006474</v>
          </cell>
          <cell r="J124">
            <v>19.7</v>
          </cell>
        </row>
        <row r="125">
          <cell r="A125" t="str">
            <v>8006474</v>
          </cell>
          <cell r="J125">
            <v>25.1</v>
          </cell>
        </row>
        <row r="126">
          <cell r="A126" t="str">
            <v>8006474</v>
          </cell>
          <cell r="J126">
            <v>20</v>
          </cell>
        </row>
        <row r="127">
          <cell r="A127" t="str">
            <v>8006474</v>
          </cell>
          <cell r="J127">
            <v>21</v>
          </cell>
        </row>
        <row r="128">
          <cell r="A128" t="str">
            <v>8006474</v>
          </cell>
          <cell r="J128">
            <v>24.9</v>
          </cell>
        </row>
        <row r="129">
          <cell r="A129" t="str">
            <v>8006474</v>
          </cell>
          <cell r="J129">
            <v>18.600000000000001</v>
          </cell>
        </row>
        <row r="130">
          <cell r="A130" t="str">
            <v>8006474</v>
          </cell>
          <cell r="J130">
            <v>20.2</v>
          </cell>
        </row>
        <row r="131">
          <cell r="A131" t="str">
            <v>8006474</v>
          </cell>
          <cell r="J131">
            <v>21.6</v>
          </cell>
        </row>
        <row r="132">
          <cell r="A132" t="str">
            <v>8006474 Total</v>
          </cell>
          <cell r="J132">
            <v>210.2</v>
          </cell>
        </row>
        <row r="133">
          <cell r="A133" t="str">
            <v>8009017</v>
          </cell>
          <cell r="J133">
            <v>36</v>
          </cell>
        </row>
        <row r="134">
          <cell r="A134" t="str">
            <v>8009017</v>
          </cell>
          <cell r="J134">
            <v>36</v>
          </cell>
        </row>
        <row r="135">
          <cell r="A135" t="str">
            <v>8009017</v>
          </cell>
          <cell r="J135">
            <v>36</v>
          </cell>
        </row>
        <row r="136">
          <cell r="A136" t="str">
            <v>8009017 Total</v>
          </cell>
          <cell r="J136">
            <v>108</v>
          </cell>
        </row>
        <row r="137">
          <cell r="A137" t="str">
            <v>Grand Total</v>
          </cell>
          <cell r="J137">
            <v>5049.1000000000004</v>
          </cell>
        </row>
        <row r="141">
          <cell r="A141" t="str">
            <v>3000072</v>
          </cell>
          <cell r="J141">
            <v>600</v>
          </cell>
        </row>
        <row r="142">
          <cell r="A142" t="str">
            <v>3000072</v>
          </cell>
          <cell r="J142">
            <v>600</v>
          </cell>
        </row>
        <row r="143">
          <cell r="A143" t="str">
            <v>3000072</v>
          </cell>
          <cell r="J143">
            <v>600</v>
          </cell>
        </row>
        <row r="144">
          <cell r="A144" t="str">
            <v>3000072</v>
          </cell>
          <cell r="J144">
            <v>200</v>
          </cell>
        </row>
        <row r="145">
          <cell r="A145" t="str">
            <v>3000072</v>
          </cell>
          <cell r="J145">
            <v>600</v>
          </cell>
        </row>
        <row r="146">
          <cell r="A146" t="str">
            <v>3000072</v>
          </cell>
          <cell r="J146">
            <v>600</v>
          </cell>
        </row>
        <row r="147">
          <cell r="A147" t="str">
            <v>3000072</v>
          </cell>
          <cell r="J147">
            <v>600</v>
          </cell>
        </row>
        <row r="148">
          <cell r="A148" t="str">
            <v>3000072</v>
          </cell>
          <cell r="J148">
            <v>600</v>
          </cell>
        </row>
        <row r="149">
          <cell r="A149" t="str">
            <v>3000072</v>
          </cell>
          <cell r="J149">
            <v>600</v>
          </cell>
        </row>
        <row r="150">
          <cell r="A150" t="str">
            <v>3000072</v>
          </cell>
          <cell r="J150">
            <v>600</v>
          </cell>
        </row>
        <row r="151">
          <cell r="A151" t="str">
            <v>3000072</v>
          </cell>
          <cell r="J151">
            <v>600</v>
          </cell>
        </row>
        <row r="152">
          <cell r="A152" t="str">
            <v>3000072</v>
          </cell>
          <cell r="J152">
            <v>600</v>
          </cell>
        </row>
        <row r="153">
          <cell r="A153" t="str">
            <v>3000072</v>
          </cell>
          <cell r="J153">
            <v>500</v>
          </cell>
        </row>
        <row r="154">
          <cell r="A154" t="str">
            <v>3000072</v>
          </cell>
          <cell r="J154">
            <v>600</v>
          </cell>
        </row>
        <row r="155">
          <cell r="A155" t="str">
            <v>3000072</v>
          </cell>
          <cell r="J155">
            <v>600</v>
          </cell>
        </row>
        <row r="156">
          <cell r="A156" t="str">
            <v>3000072</v>
          </cell>
          <cell r="J156">
            <v>600</v>
          </cell>
        </row>
        <row r="157">
          <cell r="A157" t="str">
            <v>3000072</v>
          </cell>
          <cell r="J157">
            <v>600</v>
          </cell>
        </row>
        <row r="158">
          <cell r="A158" t="str">
            <v>3000072</v>
          </cell>
          <cell r="J158">
            <v>600</v>
          </cell>
        </row>
        <row r="159">
          <cell r="A159" t="str">
            <v>3000072</v>
          </cell>
          <cell r="J159">
            <v>600</v>
          </cell>
        </row>
        <row r="160">
          <cell r="A160" t="str">
            <v>3000072</v>
          </cell>
          <cell r="J160">
            <v>600</v>
          </cell>
        </row>
        <row r="161">
          <cell r="A161" t="str">
            <v>3000072 Total</v>
          </cell>
          <cell r="J161">
            <v>11500</v>
          </cell>
        </row>
        <row r="162">
          <cell r="A162" t="str">
            <v>3000309</v>
          </cell>
          <cell r="J162">
            <v>700</v>
          </cell>
        </row>
        <row r="163">
          <cell r="A163" t="str">
            <v>3000309</v>
          </cell>
          <cell r="J163">
            <v>4300</v>
          </cell>
        </row>
        <row r="164">
          <cell r="A164" t="str">
            <v>3000309</v>
          </cell>
          <cell r="J164">
            <v>5000</v>
          </cell>
        </row>
        <row r="165">
          <cell r="A165" t="str">
            <v>3000309 Total</v>
          </cell>
          <cell r="J165">
            <v>10000</v>
          </cell>
        </row>
        <row r="166">
          <cell r="A166" t="str">
            <v>3002212</v>
          </cell>
          <cell r="J166">
            <v>400</v>
          </cell>
        </row>
        <row r="167">
          <cell r="A167" t="str">
            <v>3002212</v>
          </cell>
          <cell r="J167">
            <v>400</v>
          </cell>
        </row>
        <row r="168">
          <cell r="A168" t="str">
            <v>3002212</v>
          </cell>
          <cell r="J168">
            <v>600</v>
          </cell>
        </row>
        <row r="169">
          <cell r="A169" t="str">
            <v>3002212</v>
          </cell>
          <cell r="J169">
            <v>350</v>
          </cell>
        </row>
        <row r="170">
          <cell r="A170" t="str">
            <v>3002212</v>
          </cell>
          <cell r="J170">
            <v>388</v>
          </cell>
        </row>
        <row r="171">
          <cell r="A171" t="str">
            <v>3002212</v>
          </cell>
          <cell r="J171">
            <v>350</v>
          </cell>
        </row>
        <row r="172">
          <cell r="A172" t="str">
            <v>3002212</v>
          </cell>
          <cell r="J172">
            <v>388</v>
          </cell>
        </row>
        <row r="173">
          <cell r="A173" t="str">
            <v>3002212</v>
          </cell>
          <cell r="J173">
            <v>400</v>
          </cell>
        </row>
        <row r="174">
          <cell r="A174" t="str">
            <v>3002212</v>
          </cell>
          <cell r="J174">
            <v>400</v>
          </cell>
        </row>
        <row r="175">
          <cell r="A175" t="str">
            <v>3002212</v>
          </cell>
          <cell r="J175">
            <v>350</v>
          </cell>
        </row>
        <row r="176">
          <cell r="A176" t="str">
            <v>3002212</v>
          </cell>
          <cell r="J176">
            <v>350</v>
          </cell>
        </row>
        <row r="177">
          <cell r="A177" t="str">
            <v>3002212</v>
          </cell>
          <cell r="J177">
            <v>335</v>
          </cell>
        </row>
        <row r="178">
          <cell r="A178" t="str">
            <v>3002212</v>
          </cell>
          <cell r="J178">
            <v>325</v>
          </cell>
        </row>
        <row r="179">
          <cell r="A179" t="str">
            <v>3002212 Total</v>
          </cell>
          <cell r="J179">
            <v>5036</v>
          </cell>
        </row>
        <row r="180">
          <cell r="A180" t="str">
            <v>3007705</v>
          </cell>
          <cell r="J180">
            <v>2000</v>
          </cell>
        </row>
        <row r="181">
          <cell r="A181" t="str">
            <v>3007705</v>
          </cell>
          <cell r="J181">
            <v>3000</v>
          </cell>
        </row>
        <row r="182">
          <cell r="A182" t="str">
            <v>3007705</v>
          </cell>
          <cell r="J182">
            <v>1000</v>
          </cell>
        </row>
        <row r="183">
          <cell r="A183" t="str">
            <v>3007705</v>
          </cell>
          <cell r="J183">
            <v>4000</v>
          </cell>
        </row>
        <row r="184">
          <cell r="A184" t="str">
            <v>3007705</v>
          </cell>
          <cell r="J184">
            <v>5000</v>
          </cell>
        </row>
        <row r="185">
          <cell r="A185" t="str">
            <v>3007705 Total</v>
          </cell>
          <cell r="J185">
            <v>15000</v>
          </cell>
        </row>
        <row r="186">
          <cell r="A186" t="str">
            <v>8000581</v>
          </cell>
          <cell r="J186">
            <v>-69</v>
          </cell>
        </row>
        <row r="187">
          <cell r="A187" t="str">
            <v>8000581</v>
          </cell>
          <cell r="J187">
            <v>64</v>
          </cell>
        </row>
        <row r="188">
          <cell r="A188" t="str">
            <v>8000581</v>
          </cell>
          <cell r="J188">
            <v>65</v>
          </cell>
        </row>
        <row r="189">
          <cell r="A189" t="str">
            <v>8000581</v>
          </cell>
          <cell r="J189">
            <v>65</v>
          </cell>
        </row>
        <row r="190">
          <cell r="A190" t="str">
            <v>8000581</v>
          </cell>
          <cell r="J190">
            <v>63</v>
          </cell>
        </row>
        <row r="191">
          <cell r="A191" t="str">
            <v>8000581</v>
          </cell>
          <cell r="J191">
            <v>65</v>
          </cell>
        </row>
        <row r="192">
          <cell r="A192" t="str">
            <v>8000581</v>
          </cell>
          <cell r="J192">
            <v>64</v>
          </cell>
        </row>
        <row r="193">
          <cell r="A193" t="str">
            <v>8000581</v>
          </cell>
          <cell r="J193">
            <v>66</v>
          </cell>
        </row>
        <row r="194">
          <cell r="A194" t="str">
            <v>8000581</v>
          </cell>
          <cell r="J194">
            <v>65</v>
          </cell>
        </row>
        <row r="195">
          <cell r="A195" t="str">
            <v>8000581</v>
          </cell>
          <cell r="J195">
            <v>65</v>
          </cell>
        </row>
        <row r="196">
          <cell r="A196" t="str">
            <v>8000581</v>
          </cell>
          <cell r="J196">
            <v>66</v>
          </cell>
        </row>
        <row r="197">
          <cell r="A197" t="str">
            <v>8000581</v>
          </cell>
          <cell r="J197">
            <v>65</v>
          </cell>
        </row>
        <row r="198">
          <cell r="A198" t="str">
            <v>8000581 Total</v>
          </cell>
          <cell r="J198">
            <v>644</v>
          </cell>
        </row>
        <row r="199">
          <cell r="A199" t="str">
            <v>8003781</v>
          </cell>
          <cell r="J199">
            <v>600</v>
          </cell>
        </row>
        <row r="200">
          <cell r="A200" t="str">
            <v>8003781</v>
          </cell>
          <cell r="J200">
            <v>600</v>
          </cell>
        </row>
        <row r="201">
          <cell r="A201" t="str">
            <v>8003781</v>
          </cell>
          <cell r="J201">
            <v>475</v>
          </cell>
        </row>
        <row r="202">
          <cell r="A202" t="str">
            <v>8003781</v>
          </cell>
          <cell r="J202">
            <v>125</v>
          </cell>
        </row>
        <row r="203">
          <cell r="A203" t="str">
            <v>8003781</v>
          </cell>
          <cell r="J203">
            <v>600</v>
          </cell>
        </row>
        <row r="204">
          <cell r="A204" t="str">
            <v>8003781</v>
          </cell>
          <cell r="J204">
            <v>600</v>
          </cell>
        </row>
        <row r="205">
          <cell r="A205" t="str">
            <v>8003781</v>
          </cell>
          <cell r="J205">
            <v>600</v>
          </cell>
        </row>
        <row r="206">
          <cell r="A206" t="str">
            <v>8003781 Total</v>
          </cell>
          <cell r="J206">
            <v>3600</v>
          </cell>
        </row>
        <row r="207">
          <cell r="A207" t="str">
            <v>Grand Total</v>
          </cell>
          <cell r="J207">
            <v>45780</v>
          </cell>
        </row>
        <row r="211">
          <cell r="A211" t="str">
            <v>8002993</v>
          </cell>
          <cell r="J211">
            <v>17</v>
          </cell>
        </row>
        <row r="212">
          <cell r="A212" t="str">
            <v>8002993</v>
          </cell>
          <cell r="J212">
            <v>24</v>
          </cell>
        </row>
        <row r="213">
          <cell r="A213" t="str">
            <v>8002993</v>
          </cell>
          <cell r="J213">
            <v>25</v>
          </cell>
        </row>
        <row r="214">
          <cell r="A214" t="str">
            <v>8002993 Total</v>
          </cell>
          <cell r="J214">
            <v>66</v>
          </cell>
        </row>
        <row r="215">
          <cell r="A215" t="str">
            <v>8004188</v>
          </cell>
          <cell r="J215">
            <v>12</v>
          </cell>
        </row>
        <row r="216">
          <cell r="A216" t="str">
            <v>8004188</v>
          </cell>
          <cell r="J216">
            <v>37.200000000000003</v>
          </cell>
        </row>
        <row r="217">
          <cell r="A217" t="str">
            <v>8004188</v>
          </cell>
          <cell r="J217">
            <v>52.4</v>
          </cell>
        </row>
        <row r="218">
          <cell r="A218" t="str">
            <v>8004188</v>
          </cell>
          <cell r="J218">
            <v>60.3</v>
          </cell>
        </row>
        <row r="219">
          <cell r="A219" t="str">
            <v>8004188</v>
          </cell>
          <cell r="J219">
            <v>47.6</v>
          </cell>
        </row>
        <row r="220">
          <cell r="A220" t="str">
            <v>8004188</v>
          </cell>
          <cell r="J220">
            <v>43.4</v>
          </cell>
        </row>
        <row r="221">
          <cell r="A221" t="str">
            <v>8004188 Total</v>
          </cell>
          <cell r="J221">
            <v>252.89999999999998</v>
          </cell>
        </row>
        <row r="222">
          <cell r="A222" t="str">
            <v>8004956</v>
          </cell>
          <cell r="J222">
            <v>183.2</v>
          </cell>
        </row>
        <row r="223">
          <cell r="A223" t="str">
            <v>8004956</v>
          </cell>
          <cell r="J223">
            <v>217.5</v>
          </cell>
        </row>
        <row r="224">
          <cell r="A224" t="str">
            <v>8004956</v>
          </cell>
          <cell r="J224">
            <v>219.5</v>
          </cell>
        </row>
        <row r="225">
          <cell r="A225" t="str">
            <v>8004956</v>
          </cell>
          <cell r="J225">
            <v>226.5</v>
          </cell>
        </row>
        <row r="226">
          <cell r="A226" t="str">
            <v>8004956</v>
          </cell>
          <cell r="J226">
            <v>219</v>
          </cell>
        </row>
        <row r="227">
          <cell r="A227" t="str">
            <v>8004956 Total</v>
          </cell>
          <cell r="J227">
            <v>1065.7</v>
          </cell>
        </row>
        <row r="228">
          <cell r="A228" t="str">
            <v>8006965</v>
          </cell>
          <cell r="J228">
            <v>68</v>
          </cell>
        </row>
        <row r="229">
          <cell r="A229" t="str">
            <v>8006965</v>
          </cell>
          <cell r="J229">
            <v>69</v>
          </cell>
        </row>
        <row r="230">
          <cell r="A230" t="str">
            <v>8006965</v>
          </cell>
          <cell r="J230">
            <v>69.099999999999994</v>
          </cell>
        </row>
        <row r="231">
          <cell r="A231" t="str">
            <v>8006965</v>
          </cell>
          <cell r="J231">
            <v>69</v>
          </cell>
        </row>
        <row r="232">
          <cell r="A232" t="str">
            <v>8006965</v>
          </cell>
          <cell r="J232">
            <v>68.900000000000006</v>
          </cell>
        </row>
        <row r="233">
          <cell r="A233" t="str">
            <v>8006965</v>
          </cell>
          <cell r="J233">
            <v>69.5</v>
          </cell>
        </row>
        <row r="234">
          <cell r="A234" t="str">
            <v>8006965</v>
          </cell>
          <cell r="J234">
            <v>69.599999999999994</v>
          </cell>
        </row>
        <row r="235">
          <cell r="A235" t="str">
            <v>8006965</v>
          </cell>
          <cell r="J235">
            <v>69.900000000000006</v>
          </cell>
        </row>
        <row r="236">
          <cell r="A236" t="str">
            <v>8006965</v>
          </cell>
          <cell r="J236">
            <v>69.8</v>
          </cell>
        </row>
        <row r="237">
          <cell r="A237" t="str">
            <v>8006965</v>
          </cell>
          <cell r="J237">
            <v>70.099999999999994</v>
          </cell>
        </row>
        <row r="238">
          <cell r="A238" t="str">
            <v>8006965</v>
          </cell>
          <cell r="J238">
            <v>69.900000000000006</v>
          </cell>
        </row>
        <row r="239">
          <cell r="A239" t="str">
            <v>8006965</v>
          </cell>
          <cell r="J239">
            <v>69.900000000000006</v>
          </cell>
        </row>
        <row r="240">
          <cell r="A240" t="str">
            <v>8006965</v>
          </cell>
          <cell r="J240">
            <v>69.8</v>
          </cell>
        </row>
        <row r="241">
          <cell r="A241" t="str">
            <v>8006965</v>
          </cell>
          <cell r="J241">
            <v>69.2</v>
          </cell>
        </row>
        <row r="242">
          <cell r="A242" t="str">
            <v>8006965</v>
          </cell>
          <cell r="J242">
            <v>69.599999999999994</v>
          </cell>
        </row>
        <row r="243">
          <cell r="A243" t="str">
            <v>8006965</v>
          </cell>
          <cell r="J243">
            <v>69.7</v>
          </cell>
        </row>
        <row r="244">
          <cell r="A244" t="str">
            <v>8006965</v>
          </cell>
          <cell r="J244">
            <v>69.7</v>
          </cell>
        </row>
        <row r="245">
          <cell r="A245" t="str">
            <v>8006965</v>
          </cell>
          <cell r="J245">
            <v>69.8</v>
          </cell>
        </row>
        <row r="246">
          <cell r="A246" t="str">
            <v>8006965</v>
          </cell>
          <cell r="J246">
            <v>69.400000000000006</v>
          </cell>
        </row>
        <row r="247">
          <cell r="A247" t="str">
            <v>8006965</v>
          </cell>
          <cell r="J247">
            <v>69.5</v>
          </cell>
        </row>
        <row r="248">
          <cell r="A248" t="str">
            <v>8006965</v>
          </cell>
          <cell r="J248">
            <v>69.099999999999994</v>
          </cell>
        </row>
        <row r="249">
          <cell r="A249" t="str">
            <v>8006965</v>
          </cell>
          <cell r="J249">
            <v>68.98</v>
          </cell>
        </row>
        <row r="250">
          <cell r="A250" t="str">
            <v>8006965</v>
          </cell>
          <cell r="J250">
            <v>68.900000000000006</v>
          </cell>
        </row>
        <row r="251">
          <cell r="A251" t="str">
            <v>8006965</v>
          </cell>
          <cell r="J251">
            <v>69.900000000000006</v>
          </cell>
        </row>
        <row r="252">
          <cell r="A252" t="str">
            <v>8006965</v>
          </cell>
          <cell r="J252">
            <v>105.2</v>
          </cell>
        </row>
        <row r="253">
          <cell r="A253" t="str">
            <v>8006965</v>
          </cell>
          <cell r="J253">
            <v>69.400000000000006</v>
          </cell>
        </row>
        <row r="254">
          <cell r="A254" t="str">
            <v>8006965 Total</v>
          </cell>
          <cell r="J254">
            <v>1840.8800000000003</v>
          </cell>
        </row>
        <row r="255">
          <cell r="A255" t="str">
            <v>Grand Total</v>
          </cell>
          <cell r="J255">
            <v>3225.48</v>
          </cell>
        </row>
        <row r="259">
          <cell r="A259" t="str">
            <v>8000588</v>
          </cell>
          <cell r="J259">
            <v>188.7</v>
          </cell>
        </row>
        <row r="260">
          <cell r="A260" t="str">
            <v>8000588</v>
          </cell>
          <cell r="J260">
            <v>200</v>
          </cell>
        </row>
        <row r="261">
          <cell r="A261" t="str">
            <v>8000588</v>
          </cell>
          <cell r="J261">
            <v>190</v>
          </cell>
        </row>
        <row r="262">
          <cell r="A262" t="str">
            <v>8000588 Total</v>
          </cell>
          <cell r="J262">
            <v>578.70000000000005</v>
          </cell>
        </row>
        <row r="263">
          <cell r="A263" t="str">
            <v>8003779</v>
          </cell>
          <cell r="J263">
            <v>45</v>
          </cell>
        </row>
        <row r="264">
          <cell r="A264" t="str">
            <v>8003779 Total</v>
          </cell>
          <cell r="J264">
            <v>45</v>
          </cell>
        </row>
        <row r="265">
          <cell r="A265" t="str">
            <v>8005344</v>
          </cell>
          <cell r="J265">
            <v>25</v>
          </cell>
        </row>
        <row r="266">
          <cell r="A266" t="str">
            <v>8005344</v>
          </cell>
          <cell r="J266">
            <v>44</v>
          </cell>
        </row>
        <row r="267">
          <cell r="A267" t="str">
            <v>8005344</v>
          </cell>
          <cell r="J267">
            <v>49.5</v>
          </cell>
        </row>
        <row r="268">
          <cell r="A268" t="str">
            <v>8005344</v>
          </cell>
          <cell r="J268">
            <v>51</v>
          </cell>
        </row>
        <row r="269">
          <cell r="A269" t="str">
            <v>8005344</v>
          </cell>
          <cell r="J269">
            <v>50.2</v>
          </cell>
        </row>
        <row r="270">
          <cell r="A270" t="str">
            <v>8005344</v>
          </cell>
          <cell r="J270">
            <v>51.6</v>
          </cell>
        </row>
        <row r="271">
          <cell r="A271" t="str">
            <v>8005344</v>
          </cell>
          <cell r="J271">
            <v>52</v>
          </cell>
        </row>
        <row r="272">
          <cell r="A272" t="str">
            <v>8005344</v>
          </cell>
          <cell r="J272">
            <v>52</v>
          </cell>
        </row>
        <row r="273">
          <cell r="A273" t="str">
            <v>8005344 Total</v>
          </cell>
          <cell r="J273">
            <v>375.3</v>
          </cell>
        </row>
        <row r="274">
          <cell r="A274" t="str">
            <v>8006073</v>
          </cell>
          <cell r="J274">
            <v>41.5</v>
          </cell>
        </row>
        <row r="275">
          <cell r="A275" t="str">
            <v>8006073</v>
          </cell>
          <cell r="J275">
            <v>42.7</v>
          </cell>
        </row>
        <row r="276">
          <cell r="A276" t="str">
            <v>8006073</v>
          </cell>
          <cell r="J276">
            <v>41.2</v>
          </cell>
        </row>
        <row r="277">
          <cell r="A277" t="str">
            <v>8006073</v>
          </cell>
          <cell r="J277">
            <v>43.4</v>
          </cell>
        </row>
        <row r="278">
          <cell r="A278" t="str">
            <v>8006073</v>
          </cell>
          <cell r="J278">
            <v>39</v>
          </cell>
        </row>
        <row r="279">
          <cell r="A279" t="str">
            <v>8006073</v>
          </cell>
          <cell r="J279">
            <v>38.799999999999997</v>
          </cell>
        </row>
        <row r="280">
          <cell r="A280" t="str">
            <v>8006073</v>
          </cell>
          <cell r="J280">
            <v>42.7</v>
          </cell>
        </row>
        <row r="281">
          <cell r="A281" t="str">
            <v>8006073 Total</v>
          </cell>
          <cell r="J281">
            <v>289.3</v>
          </cell>
        </row>
        <row r="282">
          <cell r="A282" t="str">
            <v>8006378</v>
          </cell>
          <cell r="J282">
            <v>84.2</v>
          </cell>
        </row>
        <row r="283">
          <cell r="A283" t="str">
            <v>8006378</v>
          </cell>
          <cell r="J283">
            <v>88.5</v>
          </cell>
        </row>
        <row r="284">
          <cell r="A284" t="str">
            <v>8006378</v>
          </cell>
          <cell r="J284">
            <v>36.799999999999997</v>
          </cell>
        </row>
        <row r="285">
          <cell r="A285" t="str">
            <v>8006378 Total</v>
          </cell>
          <cell r="J285">
            <v>209.5</v>
          </cell>
        </row>
        <row r="286">
          <cell r="A286" t="str">
            <v>8007642</v>
          </cell>
          <cell r="J286">
            <v>13.7</v>
          </cell>
        </row>
        <row r="287">
          <cell r="A287" t="str">
            <v>8007642 Total</v>
          </cell>
          <cell r="J287">
            <v>13.7</v>
          </cell>
        </row>
        <row r="288">
          <cell r="A288" t="str">
            <v>8007666</v>
          </cell>
          <cell r="J288">
            <v>74</v>
          </cell>
        </row>
        <row r="289">
          <cell r="A289" t="str">
            <v>8007666</v>
          </cell>
          <cell r="J289">
            <v>71.5</v>
          </cell>
        </row>
        <row r="290">
          <cell r="A290" t="str">
            <v>8007666</v>
          </cell>
          <cell r="J290">
            <v>74.5</v>
          </cell>
        </row>
        <row r="291">
          <cell r="A291" t="str">
            <v>8007666</v>
          </cell>
          <cell r="J291">
            <v>75.2</v>
          </cell>
        </row>
        <row r="292">
          <cell r="A292" t="str">
            <v>8007666</v>
          </cell>
          <cell r="J292">
            <v>71</v>
          </cell>
        </row>
        <row r="293">
          <cell r="A293" t="str">
            <v>8007666</v>
          </cell>
          <cell r="J293">
            <v>73.400000000000006</v>
          </cell>
        </row>
        <row r="294">
          <cell r="A294" t="str">
            <v>8007666</v>
          </cell>
          <cell r="J294">
            <v>72.7</v>
          </cell>
        </row>
        <row r="295">
          <cell r="A295" t="str">
            <v>8007666</v>
          </cell>
          <cell r="J295">
            <v>71</v>
          </cell>
        </row>
        <row r="296">
          <cell r="A296" t="str">
            <v>8007666</v>
          </cell>
          <cell r="J296">
            <v>72</v>
          </cell>
        </row>
        <row r="297">
          <cell r="A297" t="str">
            <v>8007666</v>
          </cell>
          <cell r="J297">
            <v>72.2</v>
          </cell>
        </row>
        <row r="298">
          <cell r="A298" t="str">
            <v>8007666</v>
          </cell>
          <cell r="J298">
            <v>76</v>
          </cell>
        </row>
        <row r="299">
          <cell r="A299" t="str">
            <v>8007666</v>
          </cell>
          <cell r="J299">
            <v>76.8</v>
          </cell>
        </row>
        <row r="300">
          <cell r="A300" t="str">
            <v>8007666</v>
          </cell>
          <cell r="J300">
            <v>72</v>
          </cell>
        </row>
        <row r="301">
          <cell r="A301" t="str">
            <v>8007666</v>
          </cell>
          <cell r="J301">
            <v>72</v>
          </cell>
        </row>
        <row r="302">
          <cell r="A302" t="str">
            <v>8007666</v>
          </cell>
          <cell r="J302">
            <v>72.5</v>
          </cell>
        </row>
        <row r="303">
          <cell r="A303" t="str">
            <v>8007666</v>
          </cell>
          <cell r="J303">
            <v>70</v>
          </cell>
        </row>
        <row r="304">
          <cell r="A304" t="str">
            <v>8007666</v>
          </cell>
          <cell r="J304">
            <v>65.3</v>
          </cell>
        </row>
        <row r="305">
          <cell r="A305" t="str">
            <v>8007666</v>
          </cell>
          <cell r="J305">
            <v>65.3</v>
          </cell>
        </row>
        <row r="306">
          <cell r="A306" t="str">
            <v>8007666</v>
          </cell>
          <cell r="J306">
            <v>-65.3</v>
          </cell>
        </row>
        <row r="307">
          <cell r="A307" t="str">
            <v>8007666</v>
          </cell>
          <cell r="J307">
            <v>71.3</v>
          </cell>
        </row>
        <row r="308">
          <cell r="A308" t="str">
            <v>8007666</v>
          </cell>
          <cell r="J308">
            <v>71.3</v>
          </cell>
        </row>
        <row r="309">
          <cell r="A309" t="str">
            <v>8007666</v>
          </cell>
          <cell r="J309">
            <v>-71.3</v>
          </cell>
        </row>
        <row r="310">
          <cell r="A310" t="str">
            <v>8007666</v>
          </cell>
          <cell r="J310">
            <v>67</v>
          </cell>
        </row>
        <row r="311">
          <cell r="A311" t="str">
            <v>8007666 Total</v>
          </cell>
          <cell r="J311">
            <v>1370.4</v>
          </cell>
        </row>
        <row r="312">
          <cell r="A312" t="str">
            <v>Grand Total</v>
          </cell>
          <cell r="J312">
            <v>2881.9000000000005</v>
          </cell>
        </row>
        <row r="316">
          <cell r="A316" t="str">
            <v>3000235</v>
          </cell>
          <cell r="J316">
            <v>740</v>
          </cell>
        </row>
        <row r="317">
          <cell r="A317" t="str">
            <v>3000235</v>
          </cell>
          <cell r="J317">
            <v>720</v>
          </cell>
        </row>
        <row r="318">
          <cell r="A318" t="str">
            <v>3000235</v>
          </cell>
          <cell r="J318">
            <v>415</v>
          </cell>
        </row>
        <row r="319">
          <cell r="A319" t="str">
            <v>3000235</v>
          </cell>
          <cell r="J319">
            <v>720</v>
          </cell>
        </row>
        <row r="320">
          <cell r="A320" t="str">
            <v>3000235</v>
          </cell>
          <cell r="J320">
            <v>720</v>
          </cell>
        </row>
        <row r="321">
          <cell r="A321" t="str">
            <v>3000235</v>
          </cell>
          <cell r="J321">
            <v>720</v>
          </cell>
        </row>
        <row r="322">
          <cell r="A322" t="str">
            <v>3000235</v>
          </cell>
          <cell r="J322">
            <v>720</v>
          </cell>
        </row>
        <row r="323">
          <cell r="A323" t="str">
            <v>3000235</v>
          </cell>
          <cell r="J323">
            <v>580</v>
          </cell>
        </row>
        <row r="324">
          <cell r="A324" t="str">
            <v>3000235</v>
          </cell>
          <cell r="J324">
            <v>740</v>
          </cell>
        </row>
        <row r="325">
          <cell r="A325" t="str">
            <v>3000235</v>
          </cell>
          <cell r="J325">
            <v>80</v>
          </cell>
        </row>
        <row r="326">
          <cell r="A326" t="str">
            <v>3000235</v>
          </cell>
          <cell r="J326">
            <v>700</v>
          </cell>
        </row>
        <row r="327">
          <cell r="A327" t="str">
            <v>3000235</v>
          </cell>
          <cell r="J327">
            <v>20</v>
          </cell>
        </row>
        <row r="328">
          <cell r="A328" t="str">
            <v>3000235 Total</v>
          </cell>
          <cell r="J328">
            <v>6875</v>
          </cell>
        </row>
        <row r="329">
          <cell r="A329" t="str">
            <v>3000329</v>
          </cell>
          <cell r="J329">
            <v>250</v>
          </cell>
        </row>
        <row r="330">
          <cell r="A330" t="str">
            <v>3000329</v>
          </cell>
          <cell r="J330">
            <v>150</v>
          </cell>
        </row>
        <row r="331">
          <cell r="A331" t="str">
            <v>3000329</v>
          </cell>
          <cell r="J331">
            <v>250</v>
          </cell>
        </row>
        <row r="332">
          <cell r="A332" t="str">
            <v>3000329</v>
          </cell>
          <cell r="J332">
            <v>250</v>
          </cell>
        </row>
        <row r="333">
          <cell r="A333" t="str">
            <v>3000329</v>
          </cell>
          <cell r="J333">
            <v>300</v>
          </cell>
        </row>
        <row r="334">
          <cell r="A334" t="str">
            <v>3000329</v>
          </cell>
          <cell r="J334">
            <v>300</v>
          </cell>
        </row>
        <row r="335">
          <cell r="A335" t="str">
            <v>3000329</v>
          </cell>
          <cell r="J335">
            <v>87.2</v>
          </cell>
        </row>
        <row r="336">
          <cell r="A336" t="str">
            <v>3000329</v>
          </cell>
          <cell r="J336">
            <v>250</v>
          </cell>
        </row>
        <row r="337">
          <cell r="A337" t="str">
            <v>3000329</v>
          </cell>
          <cell r="J337">
            <v>300</v>
          </cell>
        </row>
        <row r="338">
          <cell r="A338" t="str">
            <v>3000329</v>
          </cell>
          <cell r="J338">
            <v>350</v>
          </cell>
        </row>
        <row r="339">
          <cell r="A339" t="str">
            <v>3000329</v>
          </cell>
          <cell r="J339">
            <v>150</v>
          </cell>
        </row>
        <row r="340">
          <cell r="A340" t="str">
            <v>3000329 Total</v>
          </cell>
          <cell r="J340">
            <v>2637.2</v>
          </cell>
        </row>
        <row r="341">
          <cell r="A341" t="str">
            <v>Grand Total</v>
          </cell>
          <cell r="J341">
            <v>9512.2000000000007</v>
          </cell>
        </row>
        <row r="345">
          <cell r="A345" t="str">
            <v>8004857</v>
          </cell>
          <cell r="J345">
            <v>501</v>
          </cell>
        </row>
        <row r="346">
          <cell r="A346" t="str">
            <v>8004857</v>
          </cell>
          <cell r="J346">
            <v>501</v>
          </cell>
        </row>
        <row r="347">
          <cell r="A347" t="str">
            <v>8004857</v>
          </cell>
          <cell r="J347">
            <v>-500</v>
          </cell>
        </row>
        <row r="348">
          <cell r="A348" t="str">
            <v>8004857</v>
          </cell>
          <cell r="J348">
            <v>501</v>
          </cell>
        </row>
        <row r="349">
          <cell r="A349" t="str">
            <v>8004857</v>
          </cell>
          <cell r="J349">
            <v>501</v>
          </cell>
        </row>
        <row r="350">
          <cell r="A350" t="str">
            <v>8004857</v>
          </cell>
          <cell r="J350">
            <v>501</v>
          </cell>
        </row>
        <row r="351">
          <cell r="A351" t="str">
            <v>8004857 Total</v>
          </cell>
          <cell r="J351">
            <v>2005</v>
          </cell>
        </row>
        <row r="352">
          <cell r="A352" t="str">
            <v>Grand Total</v>
          </cell>
          <cell r="J352">
            <v>2005</v>
          </cell>
        </row>
        <row r="356">
          <cell r="A356" t="str">
            <v>2000031</v>
          </cell>
          <cell r="J356">
            <v>500</v>
          </cell>
        </row>
        <row r="357">
          <cell r="A357" t="str">
            <v>2000031</v>
          </cell>
          <cell r="J357">
            <v>407.38</v>
          </cell>
        </row>
        <row r="358">
          <cell r="A358" t="str">
            <v>2000031</v>
          </cell>
          <cell r="J358">
            <v>92.62</v>
          </cell>
        </row>
        <row r="359">
          <cell r="A359" t="str">
            <v>2000031 Total</v>
          </cell>
          <cell r="J359">
            <v>1000</v>
          </cell>
        </row>
        <row r="360">
          <cell r="A360" t="str">
            <v>2000580</v>
          </cell>
          <cell r="J360">
            <v>500</v>
          </cell>
        </row>
        <row r="361">
          <cell r="A361" t="str">
            <v>2000580</v>
          </cell>
          <cell r="J361">
            <v>500</v>
          </cell>
        </row>
        <row r="362">
          <cell r="A362" t="str">
            <v>2000580</v>
          </cell>
          <cell r="J362">
            <v>500</v>
          </cell>
        </row>
        <row r="363">
          <cell r="A363" t="str">
            <v>2000580 Total</v>
          </cell>
          <cell r="J363">
            <v>1500</v>
          </cell>
        </row>
        <row r="364">
          <cell r="A364" t="str">
            <v>2000843</v>
          </cell>
          <cell r="J364">
            <v>500</v>
          </cell>
        </row>
        <row r="365">
          <cell r="A365" t="str">
            <v>2000843</v>
          </cell>
          <cell r="J365">
            <v>53</v>
          </cell>
        </row>
        <row r="366">
          <cell r="A366" t="str">
            <v>2000843</v>
          </cell>
          <cell r="J366">
            <v>100</v>
          </cell>
        </row>
        <row r="367">
          <cell r="A367" t="str">
            <v>2000843 Total</v>
          </cell>
          <cell r="J367">
            <v>653</v>
          </cell>
        </row>
        <row r="368">
          <cell r="A368" t="str">
            <v>2000846</v>
          </cell>
          <cell r="J368">
            <v>500</v>
          </cell>
        </row>
        <row r="369">
          <cell r="A369" t="str">
            <v>2000846</v>
          </cell>
          <cell r="J369">
            <v>500</v>
          </cell>
        </row>
        <row r="370">
          <cell r="A370" t="str">
            <v>2000846</v>
          </cell>
          <cell r="J370">
            <v>500</v>
          </cell>
        </row>
        <row r="371">
          <cell r="A371" t="str">
            <v>2000846</v>
          </cell>
          <cell r="J371">
            <v>500</v>
          </cell>
        </row>
        <row r="372">
          <cell r="A372" t="str">
            <v>2000846</v>
          </cell>
          <cell r="J372">
            <v>500</v>
          </cell>
        </row>
        <row r="373">
          <cell r="A373" t="str">
            <v>2000846</v>
          </cell>
          <cell r="J373">
            <v>500</v>
          </cell>
        </row>
        <row r="374">
          <cell r="A374" t="str">
            <v>2000846</v>
          </cell>
          <cell r="J374">
            <v>500</v>
          </cell>
        </row>
        <row r="375">
          <cell r="A375" t="str">
            <v>2000846</v>
          </cell>
          <cell r="J375">
            <v>500</v>
          </cell>
        </row>
        <row r="376">
          <cell r="A376" t="str">
            <v>2000846</v>
          </cell>
          <cell r="J376">
            <v>500</v>
          </cell>
        </row>
        <row r="377">
          <cell r="A377" t="str">
            <v>2000846</v>
          </cell>
          <cell r="J377">
            <v>500</v>
          </cell>
        </row>
        <row r="378">
          <cell r="A378" t="str">
            <v>2000846</v>
          </cell>
          <cell r="J378">
            <v>500</v>
          </cell>
        </row>
        <row r="379">
          <cell r="A379" t="str">
            <v>2000846</v>
          </cell>
          <cell r="J379">
            <v>500</v>
          </cell>
        </row>
        <row r="380">
          <cell r="A380" t="str">
            <v>2000846</v>
          </cell>
          <cell r="J380">
            <v>-500</v>
          </cell>
        </row>
        <row r="381">
          <cell r="A381" t="str">
            <v>2000846</v>
          </cell>
          <cell r="J381">
            <v>500</v>
          </cell>
        </row>
        <row r="382">
          <cell r="A382" t="str">
            <v>2000846</v>
          </cell>
          <cell r="J382">
            <v>500</v>
          </cell>
        </row>
        <row r="383">
          <cell r="A383" t="str">
            <v>2000846</v>
          </cell>
          <cell r="J383">
            <v>500</v>
          </cell>
        </row>
        <row r="384">
          <cell r="A384" t="str">
            <v>2000846 Total</v>
          </cell>
          <cell r="J384">
            <v>7000</v>
          </cell>
        </row>
        <row r="385">
          <cell r="A385" t="str">
            <v>8006801</v>
          </cell>
          <cell r="J385">
            <v>500</v>
          </cell>
        </row>
        <row r="386">
          <cell r="A386" t="str">
            <v>8006801</v>
          </cell>
          <cell r="J386">
            <v>500</v>
          </cell>
        </row>
        <row r="387">
          <cell r="A387" t="str">
            <v>8006801</v>
          </cell>
          <cell r="J387">
            <v>500</v>
          </cell>
        </row>
        <row r="388">
          <cell r="A388" t="str">
            <v>8006801</v>
          </cell>
          <cell r="J388">
            <v>500</v>
          </cell>
        </row>
        <row r="389">
          <cell r="A389" t="str">
            <v>8006801</v>
          </cell>
          <cell r="J389">
            <v>500</v>
          </cell>
        </row>
        <row r="390">
          <cell r="A390" t="str">
            <v>8006801</v>
          </cell>
          <cell r="J390">
            <v>500</v>
          </cell>
        </row>
        <row r="391">
          <cell r="A391" t="str">
            <v>8006801</v>
          </cell>
          <cell r="J391">
            <v>500</v>
          </cell>
        </row>
        <row r="392">
          <cell r="A392" t="str">
            <v>8006801</v>
          </cell>
          <cell r="J392">
            <v>500</v>
          </cell>
        </row>
        <row r="393">
          <cell r="A393" t="str">
            <v>8006801</v>
          </cell>
          <cell r="J393">
            <v>500</v>
          </cell>
        </row>
        <row r="394">
          <cell r="A394" t="str">
            <v>8006801</v>
          </cell>
          <cell r="J394">
            <v>500</v>
          </cell>
        </row>
        <row r="395">
          <cell r="A395" t="str">
            <v>8006801</v>
          </cell>
          <cell r="J395">
            <v>500</v>
          </cell>
        </row>
        <row r="396">
          <cell r="A396" t="str">
            <v>8006801</v>
          </cell>
          <cell r="J396">
            <v>500</v>
          </cell>
        </row>
        <row r="397">
          <cell r="A397" t="str">
            <v>8006801</v>
          </cell>
          <cell r="J397">
            <v>500</v>
          </cell>
        </row>
        <row r="398">
          <cell r="A398" t="str">
            <v>8006801 Total</v>
          </cell>
          <cell r="J398">
            <v>6500</v>
          </cell>
        </row>
        <row r="399">
          <cell r="A399" t="str">
            <v>Grand Total</v>
          </cell>
          <cell r="J399">
            <v>16653</v>
          </cell>
        </row>
        <row r="403">
          <cell r="A403" t="str">
            <v>8004953</v>
          </cell>
          <cell r="J403">
            <v>2587</v>
          </cell>
        </row>
        <row r="404">
          <cell r="A404" t="str">
            <v>8004953</v>
          </cell>
          <cell r="J404">
            <v>2587</v>
          </cell>
        </row>
        <row r="405">
          <cell r="A405" t="str">
            <v>8004953 Total</v>
          </cell>
          <cell r="J405">
            <v>5174</v>
          </cell>
        </row>
        <row r="406">
          <cell r="A406" t="str">
            <v>Grand Total</v>
          </cell>
          <cell r="J406">
            <v>5174</v>
          </cell>
        </row>
        <row r="410">
          <cell r="A410" t="str">
            <v>8004860</v>
          </cell>
          <cell r="J410">
            <v>36.9</v>
          </cell>
        </row>
        <row r="411">
          <cell r="A411" t="str">
            <v>8004860</v>
          </cell>
          <cell r="J411">
            <v>48.89</v>
          </cell>
        </row>
        <row r="412">
          <cell r="A412" t="str">
            <v>8004860</v>
          </cell>
          <cell r="J412">
            <v>53.05</v>
          </cell>
        </row>
        <row r="413">
          <cell r="A413" t="str">
            <v>8004860</v>
          </cell>
          <cell r="J413">
            <v>46.76</v>
          </cell>
        </row>
        <row r="414">
          <cell r="A414" t="str">
            <v>8004860</v>
          </cell>
          <cell r="J414">
            <v>50.67</v>
          </cell>
        </row>
        <row r="415">
          <cell r="A415" t="str">
            <v>8004860</v>
          </cell>
          <cell r="J415">
            <v>57.63</v>
          </cell>
        </row>
        <row r="416">
          <cell r="A416" t="str">
            <v>8004860</v>
          </cell>
          <cell r="J416">
            <v>56.1</v>
          </cell>
        </row>
        <row r="417">
          <cell r="A417" t="str">
            <v>8004860</v>
          </cell>
          <cell r="J417">
            <v>54</v>
          </cell>
        </row>
        <row r="418">
          <cell r="A418" t="str">
            <v>8004860</v>
          </cell>
          <cell r="J418">
            <v>51</v>
          </cell>
        </row>
        <row r="419">
          <cell r="A419" t="str">
            <v>8004860</v>
          </cell>
          <cell r="J419">
            <v>50</v>
          </cell>
        </row>
        <row r="420">
          <cell r="A420" t="str">
            <v>8004860</v>
          </cell>
          <cell r="J420">
            <v>50.3</v>
          </cell>
        </row>
        <row r="421">
          <cell r="A421" t="str">
            <v>8004860 Total</v>
          </cell>
          <cell r="J421">
            <v>555.29999999999995</v>
          </cell>
        </row>
        <row r="422">
          <cell r="A422" t="str">
            <v>8007760</v>
          </cell>
          <cell r="J422">
            <v>257</v>
          </cell>
        </row>
        <row r="423">
          <cell r="A423" t="str">
            <v>8007760</v>
          </cell>
          <cell r="J423">
            <v>256</v>
          </cell>
        </row>
        <row r="424">
          <cell r="A424" t="str">
            <v>8007760</v>
          </cell>
          <cell r="J424">
            <v>258</v>
          </cell>
        </row>
        <row r="425">
          <cell r="A425" t="str">
            <v>8007760</v>
          </cell>
          <cell r="J425">
            <v>256</v>
          </cell>
        </row>
        <row r="426">
          <cell r="A426" t="str">
            <v>8007760</v>
          </cell>
          <cell r="J426">
            <v>256</v>
          </cell>
        </row>
        <row r="427">
          <cell r="A427" t="str">
            <v>8007760</v>
          </cell>
          <cell r="J427">
            <v>258</v>
          </cell>
        </row>
        <row r="428">
          <cell r="A428" t="str">
            <v>8007760</v>
          </cell>
          <cell r="J428">
            <v>257</v>
          </cell>
        </row>
        <row r="429">
          <cell r="A429" t="str">
            <v>8007760</v>
          </cell>
          <cell r="J429">
            <v>258</v>
          </cell>
        </row>
        <row r="430">
          <cell r="A430" t="str">
            <v>8007760</v>
          </cell>
          <cell r="J430">
            <v>257</v>
          </cell>
        </row>
        <row r="431">
          <cell r="A431" t="str">
            <v>8007760</v>
          </cell>
          <cell r="J431">
            <v>257</v>
          </cell>
        </row>
        <row r="432">
          <cell r="A432" t="str">
            <v>8007760</v>
          </cell>
          <cell r="J432">
            <v>-257</v>
          </cell>
        </row>
        <row r="433">
          <cell r="A433" t="str">
            <v>8007760</v>
          </cell>
          <cell r="J433">
            <v>258</v>
          </cell>
        </row>
        <row r="434">
          <cell r="A434" t="str">
            <v>8007760</v>
          </cell>
          <cell r="J434">
            <v>-258</v>
          </cell>
        </row>
        <row r="435">
          <cell r="A435" t="str">
            <v>8007760</v>
          </cell>
          <cell r="J435">
            <v>256.60000000000002</v>
          </cell>
        </row>
        <row r="436">
          <cell r="A436" t="str">
            <v>8007760</v>
          </cell>
          <cell r="J436">
            <v>-256.60000000000002</v>
          </cell>
        </row>
        <row r="437">
          <cell r="A437" t="str">
            <v>8007760</v>
          </cell>
          <cell r="J437">
            <v>-212</v>
          </cell>
        </row>
        <row r="438">
          <cell r="A438" t="str">
            <v>8007760</v>
          </cell>
          <cell r="J438">
            <v>212</v>
          </cell>
        </row>
        <row r="439">
          <cell r="A439" t="str">
            <v>8007760</v>
          </cell>
          <cell r="J439">
            <v>-256</v>
          </cell>
        </row>
        <row r="440">
          <cell r="A440" t="str">
            <v>8007760</v>
          </cell>
          <cell r="J440">
            <v>256</v>
          </cell>
        </row>
        <row r="441">
          <cell r="A441" t="str">
            <v>8007760</v>
          </cell>
          <cell r="J441">
            <v>-257</v>
          </cell>
        </row>
        <row r="442">
          <cell r="A442" t="str">
            <v>8007760</v>
          </cell>
          <cell r="J442">
            <v>257</v>
          </cell>
        </row>
        <row r="443">
          <cell r="A443" t="str">
            <v>8007760</v>
          </cell>
          <cell r="J443">
            <v>257</v>
          </cell>
        </row>
        <row r="444">
          <cell r="A444" t="str">
            <v>8007760</v>
          </cell>
          <cell r="J444">
            <v>-257</v>
          </cell>
        </row>
        <row r="445">
          <cell r="A445" t="str">
            <v>8007760</v>
          </cell>
          <cell r="J445">
            <v>257</v>
          </cell>
        </row>
        <row r="446">
          <cell r="A446" t="str">
            <v>8007760</v>
          </cell>
          <cell r="J446">
            <v>258</v>
          </cell>
        </row>
        <row r="447">
          <cell r="A447" t="str">
            <v>8007760</v>
          </cell>
          <cell r="J447">
            <v>256.60000000000002</v>
          </cell>
        </row>
        <row r="448">
          <cell r="A448" t="str">
            <v>8007760</v>
          </cell>
          <cell r="J448">
            <v>212</v>
          </cell>
        </row>
        <row r="449">
          <cell r="A449" t="str">
            <v>8007760</v>
          </cell>
          <cell r="J449">
            <v>256</v>
          </cell>
        </row>
        <row r="450">
          <cell r="A450" t="str">
            <v>8007760</v>
          </cell>
          <cell r="J450">
            <v>257</v>
          </cell>
        </row>
        <row r="451">
          <cell r="A451" t="str">
            <v>8007760</v>
          </cell>
          <cell r="J451">
            <v>258</v>
          </cell>
        </row>
        <row r="452">
          <cell r="A452" t="str">
            <v>8007760</v>
          </cell>
          <cell r="J452">
            <v>257</v>
          </cell>
        </row>
        <row r="453">
          <cell r="A453" t="str">
            <v>8007760</v>
          </cell>
          <cell r="J453">
            <v>257</v>
          </cell>
        </row>
        <row r="454">
          <cell r="A454" t="str">
            <v>8007760</v>
          </cell>
          <cell r="J454">
            <v>256</v>
          </cell>
        </row>
        <row r="455">
          <cell r="A455" t="str">
            <v>8007760</v>
          </cell>
          <cell r="J455">
            <v>257</v>
          </cell>
        </row>
        <row r="456">
          <cell r="A456" t="str">
            <v>8007760</v>
          </cell>
          <cell r="J456">
            <v>258</v>
          </cell>
        </row>
        <row r="457">
          <cell r="A457" t="str">
            <v>8007760</v>
          </cell>
          <cell r="J457">
            <v>256</v>
          </cell>
        </row>
        <row r="458">
          <cell r="A458" t="str">
            <v>8007760</v>
          </cell>
          <cell r="J458">
            <v>213</v>
          </cell>
        </row>
        <row r="459">
          <cell r="A459" t="str">
            <v>8007760 Total</v>
          </cell>
          <cell r="J459">
            <v>5821.6</v>
          </cell>
        </row>
        <row r="460">
          <cell r="A460" t="str">
            <v>Grand Total</v>
          </cell>
          <cell r="J460">
            <v>6376.9</v>
          </cell>
        </row>
        <row r="464">
          <cell r="A464" t="str">
            <v>8004550</v>
          </cell>
          <cell r="J464">
            <v>-37.5</v>
          </cell>
        </row>
        <row r="465">
          <cell r="A465" t="str">
            <v>8004550</v>
          </cell>
          <cell r="J465">
            <v>-9</v>
          </cell>
        </row>
        <row r="466">
          <cell r="A466" t="str">
            <v>8004550</v>
          </cell>
          <cell r="J466">
            <v>-5.2</v>
          </cell>
        </row>
        <row r="467">
          <cell r="A467" t="str">
            <v>8004550 Total</v>
          </cell>
          <cell r="J467">
            <v>-51.7</v>
          </cell>
        </row>
        <row r="468">
          <cell r="A468" t="str">
            <v>8004967</v>
          </cell>
          <cell r="J468">
            <v>95</v>
          </cell>
        </row>
        <row r="469">
          <cell r="A469" t="str">
            <v>8004967</v>
          </cell>
          <cell r="J469">
            <v>128</v>
          </cell>
        </row>
        <row r="470">
          <cell r="A470" t="str">
            <v>8004967</v>
          </cell>
          <cell r="J470">
            <v>132</v>
          </cell>
        </row>
        <row r="471">
          <cell r="A471" t="str">
            <v>8004967</v>
          </cell>
          <cell r="J471">
            <v>159</v>
          </cell>
        </row>
        <row r="472">
          <cell r="A472" t="str">
            <v>8004967 Total</v>
          </cell>
          <cell r="J472">
            <v>514</v>
          </cell>
        </row>
        <row r="473">
          <cell r="A473" t="str">
            <v>8006395</v>
          </cell>
          <cell r="J473">
            <v>30</v>
          </cell>
        </row>
        <row r="474">
          <cell r="A474" t="str">
            <v>8006395</v>
          </cell>
          <cell r="J474">
            <v>51.5</v>
          </cell>
        </row>
        <row r="475">
          <cell r="A475" t="str">
            <v>8006395</v>
          </cell>
          <cell r="J475">
            <v>48.5</v>
          </cell>
        </row>
        <row r="476">
          <cell r="A476" t="str">
            <v>8006395</v>
          </cell>
          <cell r="J476">
            <v>34.5</v>
          </cell>
        </row>
        <row r="477">
          <cell r="A477" t="str">
            <v>8006395</v>
          </cell>
          <cell r="J477">
            <v>54</v>
          </cell>
        </row>
        <row r="478">
          <cell r="A478" t="str">
            <v>8006395</v>
          </cell>
          <cell r="J478">
            <v>41</v>
          </cell>
        </row>
        <row r="479">
          <cell r="A479" t="str">
            <v>8006395</v>
          </cell>
          <cell r="J479">
            <v>34.5</v>
          </cell>
        </row>
        <row r="480">
          <cell r="A480" t="str">
            <v>8006395 Total</v>
          </cell>
          <cell r="J480">
            <v>294</v>
          </cell>
        </row>
        <row r="481">
          <cell r="A481" t="str">
            <v>8006998</v>
          </cell>
          <cell r="J481">
            <v>5</v>
          </cell>
        </row>
        <row r="482">
          <cell r="A482" t="str">
            <v>8006998</v>
          </cell>
          <cell r="J482">
            <v>36</v>
          </cell>
        </row>
        <row r="483">
          <cell r="A483" t="str">
            <v>8006998</v>
          </cell>
          <cell r="J483">
            <v>38</v>
          </cell>
        </row>
        <row r="484">
          <cell r="A484" t="str">
            <v>8006998</v>
          </cell>
          <cell r="J484">
            <v>21</v>
          </cell>
        </row>
        <row r="485">
          <cell r="A485" t="str">
            <v>8006998</v>
          </cell>
          <cell r="J485">
            <v>27</v>
          </cell>
        </row>
        <row r="486">
          <cell r="A486" t="str">
            <v>8006998</v>
          </cell>
          <cell r="J486">
            <v>18.5</v>
          </cell>
        </row>
        <row r="487">
          <cell r="A487" t="str">
            <v>8006998</v>
          </cell>
          <cell r="J487">
            <v>14</v>
          </cell>
        </row>
        <row r="488">
          <cell r="A488" t="str">
            <v>8006998</v>
          </cell>
          <cell r="J488">
            <v>40.5</v>
          </cell>
        </row>
        <row r="489">
          <cell r="A489" t="str">
            <v>8006998 Total</v>
          </cell>
          <cell r="J489">
            <v>200</v>
          </cell>
        </row>
        <row r="490">
          <cell r="A490" t="str">
            <v>8202977</v>
          </cell>
          <cell r="J490">
            <v>391</v>
          </cell>
        </row>
        <row r="491">
          <cell r="A491" t="str">
            <v>8202977 Total</v>
          </cell>
          <cell r="J491">
            <v>391</v>
          </cell>
        </row>
        <row r="492">
          <cell r="A492" t="str">
            <v>Grand Total</v>
          </cell>
          <cell r="J492">
            <v>1347.3</v>
          </cell>
        </row>
        <row r="496">
          <cell r="A496" t="str">
            <v>8202883</v>
          </cell>
          <cell r="J496">
            <v>16750</v>
          </cell>
        </row>
        <row r="497">
          <cell r="A497" t="str">
            <v>8202883</v>
          </cell>
          <cell r="J497">
            <v>17424.419000000002</v>
          </cell>
        </row>
        <row r="498">
          <cell r="A498" t="str">
            <v>8202883</v>
          </cell>
          <cell r="J498">
            <v>18180.233</v>
          </cell>
        </row>
        <row r="499">
          <cell r="A499" t="str">
            <v>8202883</v>
          </cell>
          <cell r="J499">
            <v>5.8140000000000001</v>
          </cell>
        </row>
        <row r="500">
          <cell r="A500" t="str">
            <v>8202883</v>
          </cell>
          <cell r="J500">
            <v>44.186</v>
          </cell>
        </row>
        <row r="501">
          <cell r="A501" t="str">
            <v>8202883</v>
          </cell>
          <cell r="J501">
            <v>31.395</v>
          </cell>
        </row>
        <row r="502">
          <cell r="A502" t="str">
            <v>8202883</v>
          </cell>
          <cell r="J502">
            <v>-14947.674000000001</v>
          </cell>
        </row>
        <row r="503">
          <cell r="A503" t="str">
            <v>8202883</v>
          </cell>
          <cell r="J503">
            <v>14947.674000000001</v>
          </cell>
        </row>
        <row r="504">
          <cell r="A504" t="str">
            <v>8202883</v>
          </cell>
          <cell r="J504">
            <v>14947.674000000001</v>
          </cell>
        </row>
        <row r="505">
          <cell r="A505" t="str">
            <v>8202883</v>
          </cell>
          <cell r="J505">
            <v>15802.325999999999</v>
          </cell>
        </row>
        <row r="506">
          <cell r="A506" t="str">
            <v>8202883</v>
          </cell>
          <cell r="J506">
            <v>24156.976999999999</v>
          </cell>
        </row>
        <row r="507">
          <cell r="A507" t="str">
            <v>8202883</v>
          </cell>
          <cell r="J507">
            <v>-23.256</v>
          </cell>
        </row>
        <row r="508">
          <cell r="A508" t="str">
            <v>8202883</v>
          </cell>
          <cell r="J508">
            <v>23.256</v>
          </cell>
        </row>
        <row r="509">
          <cell r="A509" t="str">
            <v>8202883</v>
          </cell>
          <cell r="J509">
            <v>29.07</v>
          </cell>
        </row>
        <row r="510">
          <cell r="A510" t="str">
            <v>8202883</v>
          </cell>
          <cell r="J510">
            <v>39.534999999999997</v>
          </cell>
        </row>
        <row r="511">
          <cell r="A511" t="str">
            <v>8202883</v>
          </cell>
          <cell r="J511">
            <v>36.046999999999997</v>
          </cell>
        </row>
        <row r="512">
          <cell r="A512" t="str">
            <v>8202883</v>
          </cell>
          <cell r="J512">
            <v>20081.395</v>
          </cell>
        </row>
        <row r="513">
          <cell r="A513" t="str">
            <v>8202883</v>
          </cell>
          <cell r="J513">
            <v>19784.883999999998</v>
          </cell>
        </row>
        <row r="514">
          <cell r="A514" t="str">
            <v>8202883</v>
          </cell>
          <cell r="J514">
            <v>17343.023000000001</v>
          </cell>
        </row>
        <row r="515">
          <cell r="A515" t="str">
            <v>8202883</v>
          </cell>
          <cell r="J515">
            <v>46.512</v>
          </cell>
        </row>
        <row r="516">
          <cell r="A516" t="str">
            <v>8202883</v>
          </cell>
          <cell r="J516">
            <v>17389.535</v>
          </cell>
        </row>
        <row r="517">
          <cell r="A517" t="str">
            <v>8202883</v>
          </cell>
          <cell r="J517">
            <v>17110.465</v>
          </cell>
        </row>
        <row r="518">
          <cell r="A518" t="str">
            <v>8202883</v>
          </cell>
          <cell r="J518">
            <v>19691.86</v>
          </cell>
        </row>
        <row r="519">
          <cell r="A519" t="str">
            <v>8202883</v>
          </cell>
          <cell r="J519">
            <v>22901.163</v>
          </cell>
        </row>
        <row r="520">
          <cell r="A520" t="str">
            <v>8202883</v>
          </cell>
          <cell r="J520">
            <v>48.837000000000003</v>
          </cell>
        </row>
        <row r="521">
          <cell r="A521" t="str">
            <v>8202883</v>
          </cell>
          <cell r="J521">
            <v>3.488</v>
          </cell>
        </row>
        <row r="522">
          <cell r="A522" t="str">
            <v>8202883</v>
          </cell>
          <cell r="J522">
            <v>18773.256000000001</v>
          </cell>
        </row>
        <row r="523">
          <cell r="A523" t="str">
            <v>8202883</v>
          </cell>
          <cell r="J523">
            <v>18069.767</v>
          </cell>
        </row>
        <row r="524">
          <cell r="A524" t="str">
            <v>8202883</v>
          </cell>
          <cell r="J524">
            <v>17837.208999999999</v>
          </cell>
        </row>
        <row r="525">
          <cell r="A525" t="str">
            <v>8202883</v>
          </cell>
          <cell r="J525">
            <v>17604.651000000002</v>
          </cell>
        </row>
        <row r="526">
          <cell r="A526" t="str">
            <v>8202883</v>
          </cell>
          <cell r="J526">
            <v>5.8140000000000001</v>
          </cell>
        </row>
        <row r="527">
          <cell r="A527" t="str">
            <v>8202883</v>
          </cell>
          <cell r="J527">
            <v>18058.14</v>
          </cell>
        </row>
        <row r="528">
          <cell r="A528" t="str">
            <v>8202883</v>
          </cell>
          <cell r="J528">
            <v>21802.326000000001</v>
          </cell>
        </row>
        <row r="529">
          <cell r="A529" t="str">
            <v>8202883</v>
          </cell>
          <cell r="J529">
            <v>18174.419000000002</v>
          </cell>
        </row>
        <row r="530">
          <cell r="A530" t="str">
            <v>8202883</v>
          </cell>
          <cell r="J530">
            <v>17668.605</v>
          </cell>
        </row>
        <row r="531">
          <cell r="A531" t="str">
            <v>8202883</v>
          </cell>
          <cell r="J531">
            <v>11.628</v>
          </cell>
        </row>
        <row r="532">
          <cell r="A532" t="str">
            <v>8202883</v>
          </cell>
          <cell r="J532">
            <v>15052.325999999999</v>
          </cell>
        </row>
        <row r="533">
          <cell r="A533" t="str">
            <v>8202883</v>
          </cell>
          <cell r="J533">
            <v>5.8140000000000001</v>
          </cell>
        </row>
        <row r="534">
          <cell r="A534" t="str">
            <v>8202883</v>
          </cell>
          <cell r="J534">
            <v>17715.116000000002</v>
          </cell>
        </row>
        <row r="535">
          <cell r="A535" t="str">
            <v>8202883</v>
          </cell>
          <cell r="J535">
            <v>18168.605</v>
          </cell>
        </row>
        <row r="536">
          <cell r="A536" t="str">
            <v>8202883</v>
          </cell>
          <cell r="J536">
            <v>17831.395</v>
          </cell>
        </row>
        <row r="537">
          <cell r="A537" t="str">
            <v>8202883</v>
          </cell>
          <cell r="J537">
            <v>20587.208999999999</v>
          </cell>
        </row>
        <row r="538">
          <cell r="A538" t="str">
            <v>8202883</v>
          </cell>
          <cell r="J538">
            <v>17854.651000000002</v>
          </cell>
        </row>
        <row r="539">
          <cell r="A539" t="str">
            <v>8202883</v>
          </cell>
          <cell r="J539">
            <v>23.256</v>
          </cell>
        </row>
        <row r="540">
          <cell r="A540" t="str">
            <v>8202883</v>
          </cell>
          <cell r="J540">
            <v>23.256</v>
          </cell>
        </row>
        <row r="541">
          <cell r="A541" t="str">
            <v>8202883</v>
          </cell>
          <cell r="J541">
            <v>29.07</v>
          </cell>
        </row>
        <row r="542">
          <cell r="A542" t="str">
            <v>8202883</v>
          </cell>
          <cell r="J542">
            <v>17162.791000000001</v>
          </cell>
        </row>
        <row r="543">
          <cell r="A543" t="str">
            <v>8202883</v>
          </cell>
          <cell r="J543">
            <v>18447.673999999999</v>
          </cell>
        </row>
        <row r="544">
          <cell r="A544" t="str">
            <v>8202883</v>
          </cell>
          <cell r="J544">
            <v>18813.953000000001</v>
          </cell>
        </row>
        <row r="545">
          <cell r="A545" t="str">
            <v>8202883</v>
          </cell>
          <cell r="J545">
            <v>17482.558000000001</v>
          </cell>
        </row>
        <row r="546">
          <cell r="A546" t="str">
            <v>8202883</v>
          </cell>
          <cell r="J546">
            <v>21430.233</v>
          </cell>
        </row>
        <row r="547">
          <cell r="A547" t="str">
            <v>8202883</v>
          </cell>
          <cell r="J547">
            <v>29.07</v>
          </cell>
        </row>
        <row r="548">
          <cell r="A548" t="str">
            <v>8202883</v>
          </cell>
          <cell r="J548">
            <v>17500</v>
          </cell>
        </row>
        <row r="549">
          <cell r="A549" t="str">
            <v>8202883</v>
          </cell>
          <cell r="J549">
            <v>17808.14</v>
          </cell>
        </row>
        <row r="550">
          <cell r="A550" t="str">
            <v>8202883</v>
          </cell>
          <cell r="J550">
            <v>18645.348999999998</v>
          </cell>
        </row>
        <row r="551">
          <cell r="A551" t="str">
            <v>8202883</v>
          </cell>
          <cell r="J551">
            <v>34.884</v>
          </cell>
        </row>
        <row r="552">
          <cell r="A552" t="str">
            <v>8202883</v>
          </cell>
          <cell r="J552">
            <v>19122.093000000001</v>
          </cell>
        </row>
        <row r="553">
          <cell r="A553" t="str">
            <v>8202883</v>
          </cell>
          <cell r="J553">
            <v>18860.465</v>
          </cell>
        </row>
        <row r="554">
          <cell r="A554" t="str">
            <v>8202883</v>
          </cell>
          <cell r="J554">
            <v>17575.580999999998</v>
          </cell>
        </row>
        <row r="555">
          <cell r="A555" t="str">
            <v>8202883</v>
          </cell>
          <cell r="J555">
            <v>22203.488000000001</v>
          </cell>
        </row>
        <row r="556">
          <cell r="A556" t="str">
            <v>8202883</v>
          </cell>
          <cell r="J556">
            <v>17482.558000000001</v>
          </cell>
        </row>
        <row r="557">
          <cell r="A557" t="str">
            <v>8202883</v>
          </cell>
          <cell r="J557">
            <v>18000</v>
          </cell>
        </row>
        <row r="558">
          <cell r="A558" t="str">
            <v>8202883</v>
          </cell>
          <cell r="J558">
            <v>18656.976999999999</v>
          </cell>
        </row>
        <row r="559">
          <cell r="A559" t="str">
            <v>8202883</v>
          </cell>
          <cell r="J559">
            <v>18627.906999999999</v>
          </cell>
        </row>
        <row r="560">
          <cell r="A560" t="str">
            <v>8202883</v>
          </cell>
          <cell r="J560">
            <v>16168.605</v>
          </cell>
        </row>
        <row r="561">
          <cell r="A561" t="str">
            <v>8202883</v>
          </cell>
          <cell r="J561">
            <v>14854.651</v>
          </cell>
        </row>
        <row r="562">
          <cell r="A562" t="str">
            <v>8202883</v>
          </cell>
          <cell r="J562">
            <v>5.8140000000000001</v>
          </cell>
        </row>
        <row r="563">
          <cell r="A563" t="str">
            <v>8202883</v>
          </cell>
          <cell r="J563">
            <v>20104.651000000002</v>
          </cell>
        </row>
        <row r="564">
          <cell r="A564" t="str">
            <v>8202883</v>
          </cell>
          <cell r="J564">
            <v>17994.186000000002</v>
          </cell>
        </row>
        <row r="565">
          <cell r="A565" t="str">
            <v>8202883</v>
          </cell>
          <cell r="J565">
            <v>17488.371999999999</v>
          </cell>
        </row>
        <row r="566">
          <cell r="A566" t="str">
            <v>8202883</v>
          </cell>
          <cell r="J566">
            <v>17662.791000000001</v>
          </cell>
        </row>
        <row r="567">
          <cell r="A567" t="str">
            <v>8202883</v>
          </cell>
          <cell r="J567">
            <v>19854.651000000002</v>
          </cell>
        </row>
        <row r="568">
          <cell r="A568" t="str">
            <v>8202883</v>
          </cell>
          <cell r="J568">
            <v>17476.743999999999</v>
          </cell>
        </row>
        <row r="569">
          <cell r="A569" t="str">
            <v>8202883</v>
          </cell>
          <cell r="J569">
            <v>18598.837</v>
          </cell>
        </row>
        <row r="570">
          <cell r="A570" t="str">
            <v>8202883</v>
          </cell>
          <cell r="J570">
            <v>18697.673999999999</v>
          </cell>
        </row>
        <row r="571">
          <cell r="A571" t="str">
            <v>8202883</v>
          </cell>
          <cell r="J571">
            <v>18691.86</v>
          </cell>
        </row>
        <row r="572">
          <cell r="A572" t="str">
            <v>8202883</v>
          </cell>
          <cell r="J572">
            <v>18651.163</v>
          </cell>
        </row>
        <row r="573">
          <cell r="A573" t="str">
            <v>8202883</v>
          </cell>
          <cell r="J573">
            <v>18947.673999999999</v>
          </cell>
        </row>
        <row r="574">
          <cell r="A574" t="str">
            <v>8202883</v>
          </cell>
          <cell r="J574">
            <v>46.512</v>
          </cell>
        </row>
        <row r="575">
          <cell r="A575" t="str">
            <v>8202883</v>
          </cell>
          <cell r="J575">
            <v>34.884</v>
          </cell>
        </row>
        <row r="576">
          <cell r="A576" t="str">
            <v>8202883</v>
          </cell>
          <cell r="J576">
            <v>47.673999999999999</v>
          </cell>
        </row>
        <row r="577">
          <cell r="A577" t="str">
            <v>8202883</v>
          </cell>
          <cell r="J577">
            <v>39.534999999999997</v>
          </cell>
        </row>
        <row r="578">
          <cell r="A578" t="str">
            <v>8202883</v>
          </cell>
          <cell r="J578">
            <v>18319.767</v>
          </cell>
        </row>
        <row r="579">
          <cell r="A579" t="str">
            <v>8202883</v>
          </cell>
          <cell r="J579">
            <v>21697.673999999999</v>
          </cell>
        </row>
        <row r="580">
          <cell r="A580" t="str">
            <v>8202883</v>
          </cell>
          <cell r="J580">
            <v>18151.163</v>
          </cell>
        </row>
        <row r="581">
          <cell r="A581" t="str">
            <v>8202883</v>
          </cell>
          <cell r="J581">
            <v>19744.186000000002</v>
          </cell>
        </row>
        <row r="582">
          <cell r="A582" t="str">
            <v>8202883 Total</v>
          </cell>
          <cell r="J582">
            <v>1108308.1399999997</v>
          </cell>
        </row>
        <row r="583">
          <cell r="A583" t="str">
            <v>8202884</v>
          </cell>
          <cell r="J583">
            <v>21182.277999999998</v>
          </cell>
        </row>
        <row r="584">
          <cell r="A584" t="str">
            <v>8202884</v>
          </cell>
          <cell r="J584">
            <v>1E-3</v>
          </cell>
        </row>
        <row r="585">
          <cell r="A585" t="str">
            <v>8202884</v>
          </cell>
          <cell r="J585">
            <v>5368.3540000000003</v>
          </cell>
        </row>
        <row r="586">
          <cell r="A586" t="str">
            <v>8202884</v>
          </cell>
          <cell r="J586">
            <v>19639.241000000002</v>
          </cell>
        </row>
        <row r="587">
          <cell r="A587" t="str">
            <v>8202884</v>
          </cell>
          <cell r="J587">
            <v>18246.834999999999</v>
          </cell>
        </row>
        <row r="588">
          <cell r="A588" t="str">
            <v>8202884</v>
          </cell>
          <cell r="J588">
            <v>28740.506000000001</v>
          </cell>
        </row>
        <row r="589">
          <cell r="A589" t="str">
            <v>8202884</v>
          </cell>
          <cell r="J589">
            <v>11411.392</v>
          </cell>
        </row>
        <row r="590">
          <cell r="A590" t="str">
            <v>8202884</v>
          </cell>
          <cell r="J590">
            <v>16297.468000000001</v>
          </cell>
        </row>
        <row r="591">
          <cell r="A591" t="str">
            <v>8202884 Total</v>
          </cell>
          <cell r="J591">
            <v>120886.07499999998</v>
          </cell>
        </row>
        <row r="592">
          <cell r="A592" t="str">
            <v>Grand Total</v>
          </cell>
          <cell r="J592">
            <v>1229194.2149999996</v>
          </cell>
        </row>
        <row r="596">
          <cell r="A596" t="str">
            <v>8200945</v>
          </cell>
          <cell r="J596">
            <v>255</v>
          </cell>
        </row>
        <row r="597">
          <cell r="A597" t="str">
            <v>8200945</v>
          </cell>
          <cell r="J597">
            <v>265</v>
          </cell>
        </row>
        <row r="598">
          <cell r="A598" t="str">
            <v>8200945 Total</v>
          </cell>
          <cell r="J598">
            <v>520</v>
          </cell>
        </row>
        <row r="599">
          <cell r="A599" t="str">
            <v>8201808</v>
          </cell>
          <cell r="J599">
            <v>124</v>
          </cell>
        </row>
        <row r="600">
          <cell r="A600" t="str">
            <v>8201808</v>
          </cell>
          <cell r="J600">
            <v>96</v>
          </cell>
        </row>
        <row r="601">
          <cell r="A601" t="str">
            <v>8201808</v>
          </cell>
          <cell r="J601">
            <v>94</v>
          </cell>
        </row>
        <row r="602">
          <cell r="A602" t="str">
            <v>8201808</v>
          </cell>
          <cell r="J602">
            <v>97</v>
          </cell>
        </row>
        <row r="603">
          <cell r="A603" t="str">
            <v>8201808 Total</v>
          </cell>
          <cell r="J603">
            <v>411</v>
          </cell>
        </row>
        <row r="604">
          <cell r="A604" t="str">
            <v>8202115</v>
          </cell>
          <cell r="J604">
            <v>200</v>
          </cell>
        </row>
        <row r="605">
          <cell r="A605" t="str">
            <v>8202115</v>
          </cell>
          <cell r="J605">
            <v>220</v>
          </cell>
        </row>
        <row r="606">
          <cell r="A606" t="str">
            <v>8202115</v>
          </cell>
          <cell r="J606">
            <v>225</v>
          </cell>
        </row>
        <row r="607">
          <cell r="A607" t="str">
            <v>8202115 Total</v>
          </cell>
          <cell r="J607">
            <v>645</v>
          </cell>
        </row>
        <row r="608">
          <cell r="A608" t="str">
            <v>Grand Total</v>
          </cell>
          <cell r="J608">
            <v>1576</v>
          </cell>
        </row>
        <row r="612">
          <cell r="A612" t="str">
            <v>8006004</v>
          </cell>
          <cell r="J612">
            <v>212</v>
          </cell>
        </row>
        <row r="613">
          <cell r="A613" t="str">
            <v>8006004</v>
          </cell>
          <cell r="J613">
            <v>196</v>
          </cell>
        </row>
        <row r="614">
          <cell r="A614" t="str">
            <v>8006004</v>
          </cell>
          <cell r="J614">
            <v>205</v>
          </cell>
        </row>
        <row r="615">
          <cell r="A615" t="str">
            <v>8006004</v>
          </cell>
          <cell r="J615">
            <v>191</v>
          </cell>
        </row>
        <row r="616">
          <cell r="A616" t="str">
            <v>8006004</v>
          </cell>
          <cell r="J616">
            <v>101</v>
          </cell>
        </row>
        <row r="617">
          <cell r="A617" t="str">
            <v>8006004 Total</v>
          </cell>
          <cell r="J617">
            <v>905</v>
          </cell>
        </row>
        <row r="618">
          <cell r="A618" t="str">
            <v>8200004</v>
          </cell>
          <cell r="J618">
            <v>-19851</v>
          </cell>
        </row>
        <row r="619">
          <cell r="A619" t="str">
            <v>8200004</v>
          </cell>
          <cell r="J619">
            <v>19851</v>
          </cell>
        </row>
        <row r="620">
          <cell r="A620" t="str">
            <v>8200004</v>
          </cell>
          <cell r="J620">
            <v>-100.1</v>
          </cell>
        </row>
        <row r="621">
          <cell r="A621" t="str">
            <v>8200004</v>
          </cell>
          <cell r="J621">
            <v>100.1</v>
          </cell>
        </row>
        <row r="622">
          <cell r="A622" t="str">
            <v>8200004</v>
          </cell>
          <cell r="J622">
            <v>-172.9</v>
          </cell>
        </row>
        <row r="623">
          <cell r="A623" t="str">
            <v>8200004</v>
          </cell>
          <cell r="J623">
            <v>172.9</v>
          </cell>
        </row>
        <row r="624">
          <cell r="A624" t="str">
            <v>8200004 Total</v>
          </cell>
          <cell r="J624">
            <v>0</v>
          </cell>
        </row>
        <row r="625">
          <cell r="A625" t="str">
            <v>Grand Total</v>
          </cell>
          <cell r="J625">
            <v>905</v>
          </cell>
        </row>
        <row r="629">
          <cell r="A629" t="str">
            <v>8002247</v>
          </cell>
          <cell r="J629">
            <v>82.5</v>
          </cell>
        </row>
        <row r="630">
          <cell r="A630" t="str">
            <v>8002247</v>
          </cell>
          <cell r="J630">
            <v>83.5</v>
          </cell>
        </row>
        <row r="631">
          <cell r="A631" t="str">
            <v>8002247</v>
          </cell>
          <cell r="J631">
            <v>77</v>
          </cell>
        </row>
        <row r="632">
          <cell r="A632" t="str">
            <v>8002247</v>
          </cell>
          <cell r="J632">
            <v>76.2</v>
          </cell>
        </row>
        <row r="633">
          <cell r="A633" t="str">
            <v>8002247</v>
          </cell>
          <cell r="J633">
            <v>82.4</v>
          </cell>
        </row>
        <row r="634">
          <cell r="A634" t="str">
            <v>8002247</v>
          </cell>
          <cell r="J634">
            <v>56.5</v>
          </cell>
        </row>
        <row r="635">
          <cell r="A635" t="str">
            <v>8002247</v>
          </cell>
          <cell r="J635">
            <v>84.8</v>
          </cell>
        </row>
        <row r="636">
          <cell r="A636" t="str">
            <v>8002247</v>
          </cell>
          <cell r="J636">
            <v>80.099999999999994</v>
          </cell>
        </row>
        <row r="637">
          <cell r="A637" t="str">
            <v>8002247</v>
          </cell>
          <cell r="J637">
            <v>53</v>
          </cell>
        </row>
        <row r="638">
          <cell r="A638" t="str">
            <v>8002247</v>
          </cell>
          <cell r="J638">
            <v>70</v>
          </cell>
        </row>
        <row r="639">
          <cell r="A639" t="str">
            <v>8002247</v>
          </cell>
          <cell r="J639">
            <v>80</v>
          </cell>
        </row>
        <row r="640">
          <cell r="A640" t="str">
            <v>8002247</v>
          </cell>
          <cell r="J640">
            <v>78</v>
          </cell>
        </row>
        <row r="641">
          <cell r="A641" t="str">
            <v>8002247</v>
          </cell>
          <cell r="J641">
            <v>83.5</v>
          </cell>
        </row>
        <row r="642">
          <cell r="A642" t="str">
            <v>8002247</v>
          </cell>
          <cell r="J642">
            <v>84.2</v>
          </cell>
        </row>
        <row r="643">
          <cell r="A643" t="str">
            <v>8002247 Total</v>
          </cell>
          <cell r="J643">
            <v>1071.7</v>
          </cell>
        </row>
        <row r="644">
          <cell r="A644" t="str">
            <v>8002994</v>
          </cell>
          <cell r="J644">
            <v>165</v>
          </cell>
        </row>
        <row r="645">
          <cell r="A645" t="str">
            <v>8002994</v>
          </cell>
          <cell r="J645">
            <v>149</v>
          </cell>
        </row>
        <row r="646">
          <cell r="A646" t="str">
            <v>8002994</v>
          </cell>
          <cell r="J646">
            <v>165</v>
          </cell>
        </row>
        <row r="647">
          <cell r="A647" t="str">
            <v>8002994</v>
          </cell>
          <cell r="J647">
            <v>170</v>
          </cell>
        </row>
        <row r="648">
          <cell r="A648" t="str">
            <v>8002994</v>
          </cell>
          <cell r="J648">
            <v>175</v>
          </cell>
        </row>
        <row r="649">
          <cell r="A649" t="str">
            <v>8002994</v>
          </cell>
          <cell r="J649">
            <v>170</v>
          </cell>
        </row>
        <row r="650">
          <cell r="A650" t="str">
            <v>8002994</v>
          </cell>
          <cell r="J650">
            <v>90</v>
          </cell>
        </row>
        <row r="651">
          <cell r="A651" t="str">
            <v>8002994</v>
          </cell>
          <cell r="J651">
            <v>160</v>
          </cell>
        </row>
        <row r="652">
          <cell r="A652" t="str">
            <v>8002994</v>
          </cell>
          <cell r="J652">
            <v>180</v>
          </cell>
        </row>
        <row r="653">
          <cell r="A653" t="str">
            <v>8002994</v>
          </cell>
          <cell r="J653">
            <v>175</v>
          </cell>
        </row>
        <row r="654">
          <cell r="A654" t="str">
            <v>8002994</v>
          </cell>
          <cell r="J654">
            <v>180</v>
          </cell>
        </row>
        <row r="655">
          <cell r="A655" t="str">
            <v>8002994 Total</v>
          </cell>
          <cell r="J655">
            <v>1779</v>
          </cell>
        </row>
        <row r="656">
          <cell r="A656" t="str">
            <v>8007222</v>
          </cell>
          <cell r="J656">
            <v>75</v>
          </cell>
        </row>
        <row r="657">
          <cell r="A657" t="str">
            <v>8007222</v>
          </cell>
          <cell r="J657">
            <v>72.8</v>
          </cell>
        </row>
        <row r="658">
          <cell r="A658" t="str">
            <v>8007222 Total</v>
          </cell>
          <cell r="J658">
            <v>147.80000000000001</v>
          </cell>
        </row>
        <row r="659">
          <cell r="A659" t="str">
            <v>Grand Total</v>
          </cell>
          <cell r="J659">
            <v>2998.5</v>
          </cell>
        </row>
        <row r="663">
          <cell r="A663" t="str">
            <v>8000582</v>
          </cell>
          <cell r="J663">
            <v>-31.6</v>
          </cell>
        </row>
        <row r="664">
          <cell r="A664" t="str">
            <v>8000582</v>
          </cell>
          <cell r="J664">
            <v>40</v>
          </cell>
        </row>
        <row r="665">
          <cell r="A665" t="str">
            <v>8000582</v>
          </cell>
          <cell r="J665">
            <v>40</v>
          </cell>
        </row>
        <row r="666">
          <cell r="A666" t="str">
            <v>8000582</v>
          </cell>
          <cell r="J666">
            <v>39</v>
          </cell>
        </row>
        <row r="667">
          <cell r="A667" t="str">
            <v>8000582</v>
          </cell>
          <cell r="J667">
            <v>39</v>
          </cell>
        </row>
        <row r="668">
          <cell r="A668" t="str">
            <v>8000582</v>
          </cell>
          <cell r="J668">
            <v>39</v>
          </cell>
        </row>
        <row r="669">
          <cell r="A669" t="str">
            <v>8000582</v>
          </cell>
          <cell r="J669">
            <v>-39.5</v>
          </cell>
        </row>
        <row r="670">
          <cell r="A670" t="str">
            <v>8000582</v>
          </cell>
          <cell r="J670">
            <v>39.5</v>
          </cell>
        </row>
        <row r="671">
          <cell r="A671" t="str">
            <v>8000582</v>
          </cell>
          <cell r="J671">
            <v>38.5</v>
          </cell>
        </row>
        <row r="672">
          <cell r="A672" t="str">
            <v>8000582</v>
          </cell>
          <cell r="J672">
            <v>38</v>
          </cell>
        </row>
        <row r="673">
          <cell r="A673" t="str">
            <v>8000582</v>
          </cell>
          <cell r="J673">
            <v>38</v>
          </cell>
        </row>
        <row r="674">
          <cell r="A674" t="str">
            <v>8000582</v>
          </cell>
          <cell r="J674">
            <v>38.5</v>
          </cell>
        </row>
        <row r="675">
          <cell r="A675" t="str">
            <v>8000582</v>
          </cell>
          <cell r="J675">
            <v>38.5</v>
          </cell>
        </row>
        <row r="676">
          <cell r="A676" t="str">
            <v>8000582</v>
          </cell>
          <cell r="J676">
            <v>-42</v>
          </cell>
        </row>
        <row r="677">
          <cell r="A677" t="str">
            <v>8000582</v>
          </cell>
          <cell r="J677">
            <v>42</v>
          </cell>
        </row>
        <row r="678">
          <cell r="A678" t="str">
            <v>8000582</v>
          </cell>
          <cell r="J678">
            <v>39</v>
          </cell>
        </row>
        <row r="679">
          <cell r="A679" t="str">
            <v>8000582</v>
          </cell>
          <cell r="J679">
            <v>38.5</v>
          </cell>
        </row>
        <row r="680">
          <cell r="A680" t="str">
            <v>8000582</v>
          </cell>
          <cell r="J680">
            <v>38.5</v>
          </cell>
        </row>
        <row r="681">
          <cell r="A681" t="str">
            <v>8000582</v>
          </cell>
          <cell r="J681">
            <v>39.5</v>
          </cell>
        </row>
        <row r="682">
          <cell r="A682" t="str">
            <v>8000582</v>
          </cell>
          <cell r="J682">
            <v>42</v>
          </cell>
        </row>
        <row r="683">
          <cell r="A683" t="str">
            <v>8000582</v>
          </cell>
          <cell r="J683">
            <v>42</v>
          </cell>
        </row>
        <row r="684">
          <cell r="A684" t="str">
            <v>8000582</v>
          </cell>
          <cell r="J684">
            <v>42.5</v>
          </cell>
        </row>
        <row r="685">
          <cell r="A685" t="str">
            <v>8000582</v>
          </cell>
          <cell r="J685">
            <v>42</v>
          </cell>
        </row>
        <row r="686">
          <cell r="A686" t="str">
            <v>8000582</v>
          </cell>
          <cell r="J686">
            <v>42</v>
          </cell>
        </row>
        <row r="687">
          <cell r="A687" t="str">
            <v>8000582</v>
          </cell>
          <cell r="J687">
            <v>42.5</v>
          </cell>
        </row>
        <row r="688">
          <cell r="A688" t="str">
            <v>8000582</v>
          </cell>
          <cell r="J688">
            <v>30</v>
          </cell>
        </row>
        <row r="689">
          <cell r="A689" t="str">
            <v>8000582</v>
          </cell>
          <cell r="J689">
            <v>42.5</v>
          </cell>
        </row>
        <row r="690">
          <cell r="A690" t="str">
            <v>8000582</v>
          </cell>
          <cell r="J690">
            <v>42</v>
          </cell>
        </row>
        <row r="691">
          <cell r="A691" t="str">
            <v>8000582</v>
          </cell>
          <cell r="J691">
            <v>42</v>
          </cell>
        </row>
        <row r="692">
          <cell r="A692" t="str">
            <v>8000582 Total</v>
          </cell>
          <cell r="J692">
            <v>921.9</v>
          </cell>
        </row>
        <row r="693">
          <cell r="A693" t="str">
            <v>8001887</v>
          </cell>
          <cell r="J693">
            <v>108</v>
          </cell>
        </row>
        <row r="694">
          <cell r="A694" t="str">
            <v>8001887</v>
          </cell>
          <cell r="J694">
            <v>102</v>
          </cell>
        </row>
        <row r="695">
          <cell r="A695" t="str">
            <v>8001887 Total</v>
          </cell>
          <cell r="J695">
            <v>210</v>
          </cell>
        </row>
        <row r="696">
          <cell r="A696" t="str">
            <v>8002689</v>
          </cell>
          <cell r="J696">
            <v>-96</v>
          </cell>
        </row>
        <row r="697">
          <cell r="A697" t="str">
            <v>8002689</v>
          </cell>
          <cell r="J697">
            <v>-91.5</v>
          </cell>
        </row>
        <row r="698">
          <cell r="A698" t="str">
            <v>8002689</v>
          </cell>
          <cell r="J698">
            <v>-97</v>
          </cell>
        </row>
        <row r="699">
          <cell r="A699" t="str">
            <v>8002689</v>
          </cell>
          <cell r="J699">
            <v>-96</v>
          </cell>
        </row>
        <row r="700">
          <cell r="A700" t="str">
            <v>8002689</v>
          </cell>
          <cell r="J700">
            <v>97</v>
          </cell>
        </row>
        <row r="701">
          <cell r="A701" t="str">
            <v>8002689</v>
          </cell>
          <cell r="J701">
            <v>97</v>
          </cell>
        </row>
        <row r="702">
          <cell r="A702" t="str">
            <v>8002689</v>
          </cell>
          <cell r="J702">
            <v>96</v>
          </cell>
        </row>
        <row r="703">
          <cell r="A703" t="str">
            <v>8002689</v>
          </cell>
          <cell r="J703">
            <v>96</v>
          </cell>
        </row>
        <row r="704">
          <cell r="A704" t="str">
            <v>8002689</v>
          </cell>
          <cell r="J704">
            <v>96.5</v>
          </cell>
        </row>
        <row r="705">
          <cell r="A705" t="str">
            <v>8002689</v>
          </cell>
          <cell r="J705">
            <v>96</v>
          </cell>
        </row>
        <row r="706">
          <cell r="A706" t="str">
            <v>8002689</v>
          </cell>
          <cell r="J706">
            <v>97</v>
          </cell>
        </row>
        <row r="707">
          <cell r="A707" t="str">
            <v>8002689</v>
          </cell>
          <cell r="J707">
            <v>96</v>
          </cell>
        </row>
        <row r="708">
          <cell r="A708" t="str">
            <v>8002689</v>
          </cell>
          <cell r="J708">
            <v>95.5</v>
          </cell>
        </row>
        <row r="709">
          <cell r="A709" t="str">
            <v>8002689</v>
          </cell>
          <cell r="J709">
            <v>95.5</v>
          </cell>
        </row>
        <row r="710">
          <cell r="A710" t="str">
            <v>8002689</v>
          </cell>
          <cell r="J710">
            <v>95.5</v>
          </cell>
        </row>
        <row r="711">
          <cell r="A711" t="str">
            <v>8002689</v>
          </cell>
          <cell r="J711">
            <v>96</v>
          </cell>
        </row>
        <row r="712">
          <cell r="A712" t="str">
            <v>8002689</v>
          </cell>
          <cell r="J712">
            <v>95</v>
          </cell>
        </row>
        <row r="713">
          <cell r="A713" t="str">
            <v>8002689</v>
          </cell>
          <cell r="J713">
            <v>96</v>
          </cell>
        </row>
        <row r="714">
          <cell r="A714" t="str">
            <v>8002689</v>
          </cell>
          <cell r="J714">
            <v>95</v>
          </cell>
        </row>
        <row r="715">
          <cell r="A715" t="str">
            <v>8002689</v>
          </cell>
          <cell r="J715">
            <v>123</v>
          </cell>
        </row>
        <row r="716">
          <cell r="A716" t="str">
            <v>8002689</v>
          </cell>
          <cell r="J716">
            <v>121</v>
          </cell>
        </row>
        <row r="717">
          <cell r="A717" t="str">
            <v>8002689</v>
          </cell>
          <cell r="J717">
            <v>126</v>
          </cell>
        </row>
        <row r="718">
          <cell r="A718" t="str">
            <v>8002689 Total</v>
          </cell>
          <cell r="J718">
            <v>1429.5</v>
          </cell>
        </row>
        <row r="719">
          <cell r="A719" t="str">
            <v>8008861</v>
          </cell>
          <cell r="J719">
            <v>48</v>
          </cell>
        </row>
        <row r="720">
          <cell r="A720" t="str">
            <v>8008861</v>
          </cell>
          <cell r="J720">
            <v>52</v>
          </cell>
        </row>
        <row r="721">
          <cell r="A721" t="str">
            <v>8008861</v>
          </cell>
          <cell r="J721">
            <v>53</v>
          </cell>
        </row>
        <row r="722">
          <cell r="A722" t="str">
            <v>8008861</v>
          </cell>
          <cell r="J722">
            <v>49</v>
          </cell>
        </row>
        <row r="723">
          <cell r="A723" t="str">
            <v>8008861</v>
          </cell>
          <cell r="J723">
            <v>48</v>
          </cell>
        </row>
        <row r="724">
          <cell r="A724" t="str">
            <v>8008861</v>
          </cell>
          <cell r="J724">
            <v>53</v>
          </cell>
        </row>
        <row r="725">
          <cell r="A725" t="str">
            <v>8008861</v>
          </cell>
          <cell r="J725">
            <v>52</v>
          </cell>
        </row>
        <row r="726">
          <cell r="A726" t="str">
            <v>8008861</v>
          </cell>
          <cell r="J726">
            <v>51</v>
          </cell>
        </row>
        <row r="727">
          <cell r="A727" t="str">
            <v>8008861</v>
          </cell>
          <cell r="J727">
            <v>49</v>
          </cell>
        </row>
        <row r="728">
          <cell r="A728" t="str">
            <v>8008861</v>
          </cell>
          <cell r="J728">
            <v>49</v>
          </cell>
        </row>
        <row r="729">
          <cell r="A729" t="str">
            <v>8008861</v>
          </cell>
          <cell r="J729">
            <v>48</v>
          </cell>
        </row>
        <row r="730">
          <cell r="A730" t="str">
            <v>8008861</v>
          </cell>
          <cell r="J730">
            <v>47</v>
          </cell>
        </row>
        <row r="731">
          <cell r="A731" t="str">
            <v>8008861</v>
          </cell>
          <cell r="J731">
            <v>48</v>
          </cell>
        </row>
        <row r="732">
          <cell r="A732" t="str">
            <v>8008861</v>
          </cell>
          <cell r="J732">
            <v>50</v>
          </cell>
        </row>
        <row r="733">
          <cell r="A733" t="str">
            <v>8008861 Total</v>
          </cell>
          <cell r="J733">
            <v>697</v>
          </cell>
        </row>
        <row r="734">
          <cell r="A734" t="str">
            <v>Grand Total</v>
          </cell>
          <cell r="J734">
            <v>3258.4</v>
          </cell>
        </row>
        <row r="738">
          <cell r="A738" t="str">
            <v>8002577</v>
          </cell>
          <cell r="J738">
            <v>-199.95</v>
          </cell>
        </row>
        <row r="739">
          <cell r="A739" t="str">
            <v>8002577</v>
          </cell>
          <cell r="J739">
            <v>600</v>
          </cell>
        </row>
        <row r="740">
          <cell r="A740" t="str">
            <v>8002577</v>
          </cell>
          <cell r="J740">
            <v>-600</v>
          </cell>
        </row>
        <row r="741">
          <cell r="A741" t="str">
            <v>8002577</v>
          </cell>
          <cell r="J741">
            <v>-200</v>
          </cell>
        </row>
        <row r="742">
          <cell r="A742" t="str">
            <v>8002577</v>
          </cell>
          <cell r="J742">
            <v>200</v>
          </cell>
        </row>
        <row r="743">
          <cell r="A743" t="str">
            <v>8002577</v>
          </cell>
          <cell r="J743">
            <v>-200</v>
          </cell>
        </row>
        <row r="744">
          <cell r="A744" t="str">
            <v>8002577</v>
          </cell>
          <cell r="J744">
            <v>200</v>
          </cell>
        </row>
        <row r="745">
          <cell r="A745" t="str">
            <v>8002577</v>
          </cell>
          <cell r="J745">
            <v>200</v>
          </cell>
        </row>
        <row r="746">
          <cell r="A746" t="str">
            <v>8002577</v>
          </cell>
          <cell r="J746">
            <v>200</v>
          </cell>
        </row>
        <row r="747">
          <cell r="A747" t="str">
            <v>8002577</v>
          </cell>
          <cell r="J747">
            <v>200</v>
          </cell>
        </row>
        <row r="748">
          <cell r="A748" t="str">
            <v>8002577</v>
          </cell>
          <cell r="J748">
            <v>200</v>
          </cell>
        </row>
        <row r="749">
          <cell r="A749" t="str">
            <v>8002577</v>
          </cell>
          <cell r="J749">
            <v>200</v>
          </cell>
        </row>
        <row r="750">
          <cell r="A750" t="str">
            <v>8002577</v>
          </cell>
          <cell r="J750">
            <v>-199.95</v>
          </cell>
        </row>
        <row r="751">
          <cell r="A751" t="str">
            <v>8002577</v>
          </cell>
          <cell r="J751">
            <v>200</v>
          </cell>
        </row>
        <row r="752">
          <cell r="A752" t="str">
            <v>8002577</v>
          </cell>
          <cell r="J752">
            <v>200</v>
          </cell>
        </row>
        <row r="753">
          <cell r="A753" t="str">
            <v>8002577</v>
          </cell>
          <cell r="J753">
            <v>-199.95</v>
          </cell>
        </row>
        <row r="754">
          <cell r="A754" t="str">
            <v>8002577</v>
          </cell>
          <cell r="J754">
            <v>200</v>
          </cell>
        </row>
        <row r="755">
          <cell r="A755" t="str">
            <v>8002577</v>
          </cell>
          <cell r="J755">
            <v>199.95</v>
          </cell>
        </row>
        <row r="756">
          <cell r="A756" t="str">
            <v>8002577</v>
          </cell>
          <cell r="J756">
            <v>200</v>
          </cell>
        </row>
        <row r="757">
          <cell r="A757" t="str">
            <v>8002577</v>
          </cell>
          <cell r="J757">
            <v>200</v>
          </cell>
        </row>
        <row r="758">
          <cell r="A758" t="str">
            <v>8002577</v>
          </cell>
          <cell r="J758">
            <v>200</v>
          </cell>
        </row>
        <row r="759">
          <cell r="A759" t="str">
            <v>8002577</v>
          </cell>
          <cell r="J759">
            <v>200</v>
          </cell>
        </row>
        <row r="760">
          <cell r="A760" t="str">
            <v>8002577</v>
          </cell>
          <cell r="J760">
            <v>199.95</v>
          </cell>
        </row>
        <row r="761">
          <cell r="A761" t="str">
            <v>8002577</v>
          </cell>
          <cell r="J761">
            <v>199.95</v>
          </cell>
        </row>
        <row r="762">
          <cell r="A762" t="str">
            <v>8002577 Total</v>
          </cell>
          <cell r="J762">
            <v>2399.9999999999995</v>
          </cell>
        </row>
        <row r="763">
          <cell r="A763" t="str">
            <v>8007870</v>
          </cell>
          <cell r="J763">
            <v>-50</v>
          </cell>
        </row>
        <row r="764">
          <cell r="A764" t="str">
            <v>8007870</v>
          </cell>
          <cell r="J764">
            <v>-50</v>
          </cell>
        </row>
        <row r="765">
          <cell r="A765" t="str">
            <v>8007870 Total</v>
          </cell>
          <cell r="J765">
            <v>-100</v>
          </cell>
        </row>
        <row r="766">
          <cell r="A766" t="str">
            <v>Grand Total</v>
          </cell>
          <cell r="J766">
            <v>2299.9999999999995</v>
          </cell>
        </row>
        <row r="770">
          <cell r="A770" t="str">
            <v>8200004</v>
          </cell>
          <cell r="J770">
            <v>9022</v>
          </cell>
        </row>
        <row r="771">
          <cell r="A771" t="str">
            <v>8200004 Total</v>
          </cell>
          <cell r="J771">
            <v>9022</v>
          </cell>
        </row>
        <row r="772">
          <cell r="A772" t="str">
            <v>8200005</v>
          </cell>
          <cell r="J772">
            <v>19623.377</v>
          </cell>
        </row>
        <row r="773">
          <cell r="A773" t="str">
            <v>8200005</v>
          </cell>
          <cell r="J773">
            <v>77.921999999999997</v>
          </cell>
        </row>
        <row r="774">
          <cell r="A774" t="str">
            <v>8200005 Total</v>
          </cell>
          <cell r="J774">
            <v>19701.298999999999</v>
          </cell>
        </row>
        <row r="775">
          <cell r="A775" t="str">
            <v>Grand Total</v>
          </cell>
          <cell r="J775">
            <v>28723.298999999999</v>
          </cell>
        </row>
        <row r="779">
          <cell r="A779" t="str">
            <v>8008853</v>
          </cell>
          <cell r="J779">
            <v>-64.400000000000006</v>
          </cell>
        </row>
        <row r="780">
          <cell r="A780" t="str">
            <v>8008853</v>
          </cell>
          <cell r="J780">
            <v>64.400000000000006</v>
          </cell>
        </row>
        <row r="781">
          <cell r="A781" t="str">
            <v>8008853</v>
          </cell>
          <cell r="J781">
            <v>-82.66</v>
          </cell>
        </row>
        <row r="782">
          <cell r="A782" t="str">
            <v>8008853</v>
          </cell>
          <cell r="J782">
            <v>82.66</v>
          </cell>
        </row>
        <row r="783">
          <cell r="A783" t="str">
            <v>8008853</v>
          </cell>
          <cell r="J783">
            <v>-64.12</v>
          </cell>
        </row>
        <row r="784">
          <cell r="A784" t="str">
            <v>8008853</v>
          </cell>
          <cell r="J784">
            <v>64.12</v>
          </cell>
        </row>
        <row r="785">
          <cell r="A785" t="str">
            <v>8008853</v>
          </cell>
          <cell r="J785">
            <v>-82.44</v>
          </cell>
        </row>
        <row r="786">
          <cell r="A786" t="str">
            <v>8008853</v>
          </cell>
          <cell r="J786">
            <v>82.44</v>
          </cell>
        </row>
        <row r="787">
          <cell r="A787" t="str">
            <v>8008853</v>
          </cell>
          <cell r="J787">
            <v>64.12</v>
          </cell>
        </row>
        <row r="788">
          <cell r="A788" t="str">
            <v>8008853</v>
          </cell>
          <cell r="J788">
            <v>82.66</v>
          </cell>
        </row>
        <row r="789">
          <cell r="A789" t="str">
            <v>8008853</v>
          </cell>
          <cell r="J789">
            <v>72.900000000000006</v>
          </cell>
        </row>
        <row r="790">
          <cell r="A790" t="str">
            <v>8008853</v>
          </cell>
          <cell r="J790">
            <v>124.5</v>
          </cell>
        </row>
        <row r="791">
          <cell r="A791" t="str">
            <v>8008853 Total</v>
          </cell>
          <cell r="J791">
            <v>344.18</v>
          </cell>
        </row>
        <row r="792">
          <cell r="A792" t="str">
            <v>Grand Total</v>
          </cell>
          <cell r="J792">
            <v>344.18</v>
          </cell>
        </row>
        <row r="796">
          <cell r="A796" t="str">
            <v>2000193</v>
          </cell>
          <cell r="J796">
            <v>10</v>
          </cell>
        </row>
        <row r="797">
          <cell r="A797" t="str">
            <v>2000193</v>
          </cell>
          <cell r="J797">
            <v>-10</v>
          </cell>
        </row>
        <row r="798">
          <cell r="A798" t="str">
            <v>2000193</v>
          </cell>
          <cell r="J798">
            <v>10</v>
          </cell>
        </row>
        <row r="799">
          <cell r="A799" t="str">
            <v>2000193</v>
          </cell>
          <cell r="J799">
            <v>-10</v>
          </cell>
        </row>
        <row r="800">
          <cell r="A800" t="str">
            <v>2000193 Total</v>
          </cell>
          <cell r="J800">
            <v>0</v>
          </cell>
        </row>
        <row r="801">
          <cell r="A801" t="str">
            <v>Grand Total</v>
          </cell>
          <cell r="J801">
            <v>0</v>
          </cell>
        </row>
        <row r="805">
          <cell r="A805" t="str">
            <v>8007760</v>
          </cell>
          <cell r="J805">
            <v>667</v>
          </cell>
        </row>
        <row r="806">
          <cell r="A806" t="str">
            <v>8007760</v>
          </cell>
          <cell r="J806">
            <v>670</v>
          </cell>
        </row>
        <row r="807">
          <cell r="A807" t="str">
            <v>8007760</v>
          </cell>
          <cell r="J807">
            <v>445</v>
          </cell>
        </row>
        <row r="808">
          <cell r="A808" t="str">
            <v>8007760</v>
          </cell>
          <cell r="J808">
            <v>666</v>
          </cell>
        </row>
        <row r="809">
          <cell r="A809" t="str">
            <v>8007760</v>
          </cell>
          <cell r="J809">
            <v>667</v>
          </cell>
        </row>
        <row r="810">
          <cell r="A810" t="str">
            <v>8007760</v>
          </cell>
          <cell r="J810">
            <v>664</v>
          </cell>
        </row>
        <row r="811">
          <cell r="A811" t="str">
            <v>8007760</v>
          </cell>
          <cell r="J811">
            <v>670</v>
          </cell>
        </row>
        <row r="812">
          <cell r="A812" t="str">
            <v>8007760</v>
          </cell>
          <cell r="J812">
            <v>665</v>
          </cell>
        </row>
        <row r="813">
          <cell r="A813" t="str">
            <v>8007760</v>
          </cell>
          <cell r="J813">
            <v>669</v>
          </cell>
        </row>
        <row r="814">
          <cell r="A814" t="str">
            <v>8007760</v>
          </cell>
          <cell r="J814">
            <v>667</v>
          </cell>
        </row>
        <row r="815">
          <cell r="A815" t="str">
            <v>8007760</v>
          </cell>
          <cell r="J815">
            <v>668</v>
          </cell>
        </row>
        <row r="816">
          <cell r="A816" t="str">
            <v>8007760</v>
          </cell>
          <cell r="J816">
            <v>668</v>
          </cell>
        </row>
        <row r="817">
          <cell r="A817" t="str">
            <v>8007760</v>
          </cell>
          <cell r="J817">
            <v>666</v>
          </cell>
        </row>
        <row r="818">
          <cell r="A818" t="str">
            <v>8007760</v>
          </cell>
          <cell r="J818">
            <v>668</v>
          </cell>
        </row>
        <row r="819">
          <cell r="A819" t="str">
            <v>8007760</v>
          </cell>
          <cell r="J819">
            <v>670</v>
          </cell>
        </row>
        <row r="820">
          <cell r="A820" t="str">
            <v>8007760</v>
          </cell>
          <cell r="J820">
            <v>667</v>
          </cell>
        </row>
        <row r="821">
          <cell r="A821" t="str">
            <v>8007760</v>
          </cell>
          <cell r="J821">
            <v>665</v>
          </cell>
        </row>
        <row r="822">
          <cell r="A822" t="str">
            <v>8007760</v>
          </cell>
          <cell r="J822">
            <v>668</v>
          </cell>
        </row>
        <row r="823">
          <cell r="A823" t="str">
            <v>8007760</v>
          </cell>
          <cell r="J823">
            <v>669</v>
          </cell>
        </row>
        <row r="824">
          <cell r="A824" t="str">
            <v>8007760</v>
          </cell>
          <cell r="J824">
            <v>664</v>
          </cell>
        </row>
        <row r="825">
          <cell r="A825" t="str">
            <v>8007760</v>
          </cell>
          <cell r="J825">
            <v>667</v>
          </cell>
        </row>
        <row r="826">
          <cell r="A826" t="str">
            <v>8007760</v>
          </cell>
          <cell r="J826">
            <v>670</v>
          </cell>
        </row>
        <row r="827">
          <cell r="A827" t="str">
            <v>8007760 Total</v>
          </cell>
          <cell r="J827">
            <v>14460</v>
          </cell>
        </row>
        <row r="828">
          <cell r="A828" t="str">
            <v>Grand Total</v>
          </cell>
          <cell r="J828">
            <v>14460</v>
          </cell>
        </row>
        <row r="832">
          <cell r="A832" t="str">
            <v>8200004</v>
          </cell>
          <cell r="J832">
            <v>19851</v>
          </cell>
        </row>
        <row r="833">
          <cell r="A833" t="str">
            <v>8200004</v>
          </cell>
          <cell r="J833">
            <v>100.1</v>
          </cell>
        </row>
        <row r="834">
          <cell r="A834" t="str">
            <v>8200004</v>
          </cell>
          <cell r="J834">
            <v>172.9</v>
          </cell>
        </row>
        <row r="835">
          <cell r="A835" t="str">
            <v>8200004 Total</v>
          </cell>
          <cell r="J835">
            <v>20124</v>
          </cell>
        </row>
        <row r="836">
          <cell r="A836" t="str">
            <v>8200005</v>
          </cell>
          <cell r="J836">
            <v>19233.766</v>
          </cell>
        </row>
        <row r="837">
          <cell r="A837" t="str">
            <v>8200005</v>
          </cell>
          <cell r="J837">
            <v>38.960999999999999</v>
          </cell>
        </row>
        <row r="838">
          <cell r="A838" t="str">
            <v>8200005</v>
          </cell>
          <cell r="J838">
            <v>12675.325000000001</v>
          </cell>
        </row>
        <row r="839">
          <cell r="A839" t="str">
            <v>8200005</v>
          </cell>
          <cell r="J839">
            <v>38.960999999999999</v>
          </cell>
        </row>
        <row r="840">
          <cell r="A840" t="str">
            <v>8200005</v>
          </cell>
          <cell r="J840">
            <v>19415.583999999999</v>
          </cell>
        </row>
      </sheetData>
      <sheetData sheetId="2"/>
      <sheetData sheetId="3" refreshError="1"/>
      <sheetData sheetId="4" refreshError="1"/>
      <sheetData sheetId="5" refreshError="1"/>
    </sheetDataSet>
  </externalBook>
</externalLink>
</file>

<file path=xl/externalLinks/externalLink1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TMENT"/>
      <sheetName val="PARTS"/>
      <sheetName val="Total"/>
      <sheetName val="CONTRACT"/>
      <sheetName val="OPERATING HEAD"/>
      <sheetName val="1-10"/>
      <sheetName val="PartsSalesJul"/>
      <sheetName val="fco"/>
      <sheetName val="Dep"/>
      <sheetName val="10-city points"/>
      <sheetName val="Conso"/>
      <sheetName val="ANNX-C"/>
      <sheetName val="Exp"/>
      <sheetName val="Bal Sheet"/>
      <sheetName val="OPERATING_HEAD"/>
      <sheetName val="Severity"/>
      <sheetName val="Loss 3004"/>
      <sheetName val="COMICRO ROM"/>
      <sheetName val="Erlang B"/>
      <sheetName val="Factor_Sheet"/>
      <sheetName val="Exp."/>
      <sheetName val="ｺﾝY条件BD"/>
      <sheetName val="Financials -Jan 03-Mar04"/>
      <sheetName val="CashFlow"/>
      <sheetName val="Turnover10"/>
      <sheetName val="6호기"/>
      <sheetName val="dtxl"/>
      <sheetName val="COST"/>
      <sheetName val="실행"/>
      <sheetName val="OPERATING_HEAD1"/>
      <sheetName val="BETON"/>
      <sheetName val="Cover Estimator"/>
      <sheetName val="Detail"/>
      <sheetName val="DATA"/>
      <sheetName val="C100-KICK"/>
      <sheetName val="#REF"/>
      <sheetName val="PartsSalesJul.xls"/>
      <sheetName val="FA"/>
      <sheetName val="PL"/>
      <sheetName val="Other notes"/>
      <sheetName val="TB Lead"/>
      <sheetName val="BS Schdl- 1 &amp; 2"/>
      <sheetName val="DG"/>
      <sheetName val="MCBA-FS"/>
      <sheetName val="OT"/>
      <sheetName val="XL4Poppy"/>
      <sheetName val="Du lieu"/>
      <sheetName val="74_78期要員( 3128台 )"/>
      <sheetName val="Phu luc-2"/>
      <sheetName val="annex 1"/>
      <sheetName val="list"/>
    </sheetNames>
    <definedNames>
      <definedName name="FILTER"/>
      <definedName name="STATEMENT" sheetId="0"/>
    </definedNames>
    <sheetDataSet>
      <sheetData sheetId="0"/>
      <sheetData sheetId="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1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Ccollection11"/>
      <sheetName val="1-10"/>
      <sheetName val="fco"/>
      <sheetName val="STATMENT"/>
      <sheetName val="INFO"/>
      <sheetName val="BS Schdl- 1 &amp; 2"/>
      <sheetName val="유통망계획"/>
      <sheetName val="Fixed Assets-Last year"/>
      <sheetName val="MCcollection11.xls"/>
      <sheetName val="Data"/>
      <sheetName val="Control"/>
      <sheetName val="Assum"/>
      <sheetName val="DCF Inputs"/>
      <sheetName val="OIL"/>
      <sheetName val="TRX ADDITION"/>
      <sheetName val="Preside"/>
      <sheetName val="#REF"/>
      <sheetName val="6호기"/>
      <sheetName val="PARTS"/>
      <sheetName val="Sheet2"/>
      <sheetName val="ｺﾝY条件BD"/>
      <sheetName val="MCBA-FS"/>
      <sheetName val="98 Forecast"/>
    </sheetNames>
    <definedNames>
      <definedName name="Find_Dlr_Code"/>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ICRO ROM"/>
    </sheetNames>
    <sheetDataSet>
      <sheetData sheetId="0"/>
    </sheetDataSet>
  </externalBook>
</externalLink>
</file>

<file path=xl/externalLinks/externalLink1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A"/>
    </sheetNames>
    <sheetDataSet>
      <sheetData sheetId="0">
        <row r="1">
          <cell r="B1">
            <v>2000</v>
          </cell>
          <cell r="C1">
            <v>2000</v>
          </cell>
          <cell r="D1">
            <v>2000</v>
          </cell>
          <cell r="E1">
            <v>2000</v>
          </cell>
          <cell r="F1">
            <v>2000</v>
          </cell>
          <cell r="G1">
            <v>2000</v>
          </cell>
          <cell r="H1">
            <v>2000</v>
          </cell>
          <cell r="I1">
            <v>2000</v>
          </cell>
          <cell r="J1">
            <v>2000</v>
          </cell>
          <cell r="K1">
            <v>2000</v>
          </cell>
          <cell r="L1">
            <v>2000</v>
          </cell>
          <cell r="M1">
            <v>2000</v>
          </cell>
          <cell r="N1">
            <v>2000</v>
          </cell>
          <cell r="O1">
            <v>2000</v>
          </cell>
          <cell r="P1">
            <v>2000</v>
          </cell>
          <cell r="Q1">
            <v>2000</v>
          </cell>
          <cell r="R1">
            <v>2001</v>
          </cell>
          <cell r="S1">
            <v>2001</v>
          </cell>
          <cell r="T1">
            <v>2001</v>
          </cell>
          <cell r="U1">
            <v>2001</v>
          </cell>
          <cell r="V1">
            <v>2001</v>
          </cell>
          <cell r="W1">
            <v>2001</v>
          </cell>
          <cell r="X1">
            <v>2001</v>
          </cell>
          <cell r="Y1">
            <v>2001</v>
          </cell>
          <cell r="Z1">
            <v>2001</v>
          </cell>
          <cell r="AA1">
            <v>2001</v>
          </cell>
          <cell r="AB1">
            <v>2001</v>
          </cell>
          <cell r="AC1">
            <v>2001</v>
          </cell>
          <cell r="AD1">
            <v>2001</v>
          </cell>
          <cell r="AE1">
            <v>2001</v>
          </cell>
          <cell r="AF1">
            <v>2001</v>
          </cell>
          <cell r="AG1">
            <v>2001</v>
          </cell>
          <cell r="AH1">
            <v>2000</v>
          </cell>
          <cell r="AI1">
            <v>2000</v>
          </cell>
          <cell r="AJ1">
            <v>2000</v>
          </cell>
          <cell r="AK1">
            <v>2000</v>
          </cell>
          <cell r="AL1">
            <v>2000</v>
          </cell>
          <cell r="AM1">
            <v>2000</v>
          </cell>
          <cell r="AN1">
            <v>2000</v>
          </cell>
          <cell r="AO1">
            <v>2000</v>
          </cell>
          <cell r="AP1">
            <v>2000</v>
          </cell>
          <cell r="AQ1">
            <v>2000</v>
          </cell>
          <cell r="AR1">
            <v>2000</v>
          </cell>
          <cell r="AS1">
            <v>2000</v>
          </cell>
        </row>
        <row r="2">
          <cell r="B2">
            <v>1</v>
          </cell>
          <cell r="C2">
            <v>1</v>
          </cell>
          <cell r="D2">
            <v>2</v>
          </cell>
          <cell r="E2">
            <v>2</v>
          </cell>
          <cell r="F2">
            <v>3</v>
          </cell>
          <cell r="G2">
            <v>3</v>
          </cell>
          <cell r="H2">
            <v>4</v>
          </cell>
          <cell r="I2">
            <v>4</v>
          </cell>
          <cell r="J2">
            <v>5</v>
          </cell>
          <cell r="K2">
            <v>5</v>
          </cell>
          <cell r="L2">
            <v>6</v>
          </cell>
          <cell r="M2">
            <v>6</v>
          </cell>
          <cell r="N2">
            <v>7</v>
          </cell>
          <cell r="O2">
            <v>7</v>
          </cell>
          <cell r="P2">
            <v>8</v>
          </cell>
          <cell r="Q2">
            <v>8</v>
          </cell>
          <cell r="R2">
            <v>1</v>
          </cell>
          <cell r="S2">
            <v>1</v>
          </cell>
          <cell r="T2">
            <v>2</v>
          </cell>
          <cell r="U2">
            <v>2</v>
          </cell>
          <cell r="V2">
            <v>3</v>
          </cell>
          <cell r="W2">
            <v>3</v>
          </cell>
          <cell r="X2">
            <v>4</v>
          </cell>
          <cell r="Y2">
            <v>4</v>
          </cell>
          <cell r="Z2">
            <v>5</v>
          </cell>
          <cell r="AA2">
            <v>5</v>
          </cell>
          <cell r="AB2">
            <v>6</v>
          </cell>
          <cell r="AC2">
            <v>6</v>
          </cell>
          <cell r="AD2">
            <v>7</v>
          </cell>
          <cell r="AE2">
            <v>7</v>
          </cell>
          <cell r="AF2">
            <v>8</v>
          </cell>
          <cell r="AG2">
            <v>8</v>
          </cell>
          <cell r="AH2">
            <v>6</v>
          </cell>
          <cell r="AI2">
            <v>6</v>
          </cell>
          <cell r="AJ2">
            <v>7</v>
          </cell>
          <cell r="AK2">
            <v>7</v>
          </cell>
          <cell r="AL2">
            <v>8</v>
          </cell>
          <cell r="AM2">
            <v>8</v>
          </cell>
          <cell r="AN2">
            <v>9</v>
          </cell>
          <cell r="AO2">
            <v>9</v>
          </cell>
          <cell r="AP2">
            <v>10</v>
          </cell>
          <cell r="AQ2">
            <v>10</v>
          </cell>
          <cell r="AR2">
            <v>11</v>
          </cell>
          <cell r="AS2">
            <v>11</v>
          </cell>
        </row>
        <row r="4">
          <cell r="A4" t="str">
            <v>P10</v>
          </cell>
          <cell r="L4">
            <v>347.35380000000004</v>
          </cell>
          <cell r="M4">
            <v>347.35380000000004</v>
          </cell>
          <cell r="N4">
            <v>108.8648</v>
          </cell>
          <cell r="O4">
            <v>456.21860000000004</v>
          </cell>
          <cell r="P4">
            <v>316.3716</v>
          </cell>
          <cell r="Q4">
            <v>772.5902000000001</v>
          </cell>
          <cell r="R4">
            <v>347.35380000000004</v>
          </cell>
          <cell r="S4">
            <v>347.35380000000004</v>
          </cell>
          <cell r="T4">
            <v>108.8648</v>
          </cell>
          <cell r="U4">
            <v>456.21860000000004</v>
          </cell>
          <cell r="V4">
            <v>316.3716</v>
          </cell>
          <cell r="W4">
            <v>772.5902000000001</v>
          </cell>
          <cell r="X4">
            <v>367.37850000000003</v>
          </cell>
          <cell r="Y4">
            <v>1139.9687000000001</v>
          </cell>
          <cell r="Z4">
            <v>380.29849999999999</v>
          </cell>
          <cell r="AA4">
            <v>1520.2672000000002</v>
          </cell>
          <cell r="AB4">
            <v>5012.9720000000007</v>
          </cell>
          <cell r="AC4">
            <v>6533.2392000000009</v>
          </cell>
          <cell r="AD4">
            <v>322.15439999999995</v>
          </cell>
          <cell r="AE4">
            <v>6855.3936000000012</v>
          </cell>
          <cell r="AF4">
            <v>344.8288</v>
          </cell>
          <cell r="AG4">
            <v>7200.2224000000015</v>
          </cell>
          <cell r="AN4">
            <v>4649.8185000000003</v>
          </cell>
          <cell r="AO4">
            <v>4649.8185000000003</v>
          </cell>
          <cell r="AP4">
            <v>3232.0486000000001</v>
          </cell>
          <cell r="AQ4">
            <v>7881.8671000000004</v>
          </cell>
          <cell r="AR4">
            <v>10485.399800000001</v>
          </cell>
          <cell r="AS4">
            <v>18367.266900000002</v>
          </cell>
        </row>
        <row r="5">
          <cell r="A5" t="str">
            <v>P14</v>
          </cell>
          <cell r="F5">
            <v>-1298.75</v>
          </cell>
          <cell r="G5">
            <v>-1298.75</v>
          </cell>
          <cell r="H5">
            <v>238.08330000000001</v>
          </cell>
          <cell r="I5">
            <v>-1060.6667</v>
          </cell>
          <cell r="J5">
            <v>-265.16660000000002</v>
          </cell>
          <cell r="K5">
            <v>-1325.8333</v>
          </cell>
          <cell r="L5">
            <v>-265.16660000000002</v>
          </cell>
          <cell r="M5">
            <v>-1590.9999</v>
          </cell>
          <cell r="N5">
            <v>-265.16660000000002</v>
          </cell>
          <cell r="O5">
            <v>-1856.1665</v>
          </cell>
          <cell r="P5">
            <v>-265.16660000000002</v>
          </cell>
          <cell r="Q5">
            <v>-2121.3330999999998</v>
          </cell>
          <cell r="R5">
            <v>-323.16660000000002</v>
          </cell>
          <cell r="S5">
            <v>-323.16660000000002</v>
          </cell>
          <cell r="T5">
            <v>-323.16660000000002</v>
          </cell>
          <cell r="U5">
            <v>-646.33320000000003</v>
          </cell>
          <cell r="V5">
            <v>-323.16660000000002</v>
          </cell>
          <cell r="W5">
            <v>-969.49980000000005</v>
          </cell>
          <cell r="X5">
            <v>-323.16660000000002</v>
          </cell>
          <cell r="Y5">
            <v>-1292.6664000000001</v>
          </cell>
          <cell r="Z5">
            <v>-323.16660000000002</v>
          </cell>
          <cell r="AA5">
            <v>-1615.8330000000001</v>
          </cell>
          <cell r="AB5">
            <v>-323.16660000000002</v>
          </cell>
          <cell r="AC5">
            <v>-1938.9996000000001</v>
          </cell>
          <cell r="AD5">
            <v>-323.16660000000002</v>
          </cell>
          <cell r="AE5">
            <v>-2262.1662000000001</v>
          </cell>
          <cell r="AF5">
            <v>-323.16660000000002</v>
          </cell>
          <cell r="AG5">
            <v>-2585.3328000000001</v>
          </cell>
          <cell r="AH5">
            <v>-265.16660000000002</v>
          </cell>
          <cell r="AI5">
            <v>-1590.9999</v>
          </cell>
          <cell r="AJ5">
            <v>-265.16660000000002</v>
          </cell>
          <cell r="AK5">
            <v>-1856.1665</v>
          </cell>
          <cell r="AL5">
            <v>-265.16660000000002</v>
          </cell>
          <cell r="AM5">
            <v>-2121.3330999999998</v>
          </cell>
          <cell r="AN5">
            <v>-265.16660000000002</v>
          </cell>
          <cell r="AO5">
            <v>-2386.4996999999998</v>
          </cell>
          <cell r="AP5">
            <v>-265.16660000000002</v>
          </cell>
          <cell r="AQ5">
            <v>-2651.6662999999999</v>
          </cell>
          <cell r="AR5">
            <v>-265.16660000000002</v>
          </cell>
          <cell r="AS5">
            <v>-2916.8328999999999</v>
          </cell>
        </row>
        <row r="6">
          <cell r="A6" t="str">
            <v>P18</v>
          </cell>
          <cell r="B6">
            <v>9696.5655999999999</v>
          </cell>
          <cell r="C6">
            <v>9696.5655999999999</v>
          </cell>
          <cell r="D6">
            <v>7981.4526000000005</v>
          </cell>
          <cell r="E6">
            <v>17678.018199999999</v>
          </cell>
          <cell r="F6">
            <v>4122.4775</v>
          </cell>
          <cell r="G6">
            <v>21800.495699999999</v>
          </cell>
          <cell r="H6">
            <v>8313.8899000000001</v>
          </cell>
          <cell r="I6">
            <v>30114.385600000001</v>
          </cell>
          <cell r="J6">
            <v>6126.0295000000006</v>
          </cell>
          <cell r="K6">
            <v>36240.415099999998</v>
          </cell>
          <cell r="L6">
            <v>4696.9745000000003</v>
          </cell>
          <cell r="M6">
            <v>40937.389599999995</v>
          </cell>
          <cell r="N6">
            <v>12373.403</v>
          </cell>
          <cell r="O6">
            <v>53310.792599999993</v>
          </cell>
          <cell r="P6">
            <v>19665.092700000001</v>
          </cell>
          <cell r="Q6">
            <v>72975.885299999994</v>
          </cell>
          <cell r="R6">
            <v>8376.1009000000013</v>
          </cell>
          <cell r="S6">
            <v>8376.1009000000013</v>
          </cell>
          <cell r="T6">
            <v>6514.2242000000006</v>
          </cell>
          <cell r="U6">
            <v>14890.325100000002</v>
          </cell>
          <cell r="V6">
            <v>5168.6455000000005</v>
          </cell>
          <cell r="W6">
            <v>20058.970600000001</v>
          </cell>
          <cell r="X6">
            <v>13100.5573</v>
          </cell>
          <cell r="Y6">
            <v>33159.527900000001</v>
          </cell>
          <cell r="Z6">
            <v>10910.4316</v>
          </cell>
          <cell r="AA6">
            <v>44069.959499999997</v>
          </cell>
          <cell r="AB6">
            <v>11481.7014</v>
          </cell>
          <cell r="AC6">
            <v>55551.660899999995</v>
          </cell>
          <cell r="AD6">
            <v>15774.4768</v>
          </cell>
          <cell r="AE6">
            <v>71326.137699999992</v>
          </cell>
          <cell r="AF6">
            <v>-18.146999999999025</v>
          </cell>
          <cell r="AG6">
            <v>71307.990699999995</v>
          </cell>
          <cell r="AH6">
            <v>4696.9745000000003</v>
          </cell>
          <cell r="AI6">
            <v>40937.389599999995</v>
          </cell>
          <cell r="AJ6">
            <v>12373.403</v>
          </cell>
          <cell r="AK6">
            <v>53310.792599999993</v>
          </cell>
          <cell r="AL6">
            <v>19665.092700000001</v>
          </cell>
          <cell r="AM6">
            <v>72975.885299999994</v>
          </cell>
          <cell r="AN6">
            <v>8583.7826000000005</v>
          </cell>
          <cell r="AO6">
            <v>81559.6679</v>
          </cell>
          <cell r="AP6">
            <v>12567.8495</v>
          </cell>
          <cell r="AQ6">
            <v>94127.517399999997</v>
          </cell>
          <cell r="AR6">
            <v>10608.926900000002</v>
          </cell>
          <cell r="AS6">
            <v>104736.4443</v>
          </cell>
        </row>
        <row r="7">
          <cell r="A7" t="str">
            <v>P32</v>
          </cell>
          <cell r="B7">
            <v>0</v>
          </cell>
          <cell r="C7">
            <v>0</v>
          </cell>
          <cell r="F7">
            <v>39.853200000000001</v>
          </cell>
          <cell r="G7">
            <v>39.853200000000001</v>
          </cell>
          <cell r="H7">
            <v>0</v>
          </cell>
          <cell r="I7">
            <v>39.853200000000001</v>
          </cell>
          <cell r="J7">
            <v>1.4100000000000001E-2</v>
          </cell>
          <cell r="K7">
            <v>39.8673</v>
          </cell>
          <cell r="L7">
            <v>0</v>
          </cell>
          <cell r="M7">
            <v>39.8673</v>
          </cell>
          <cell r="N7">
            <v>-2.8300000000000002E-2</v>
          </cell>
          <cell r="O7">
            <v>39.838999999999999</v>
          </cell>
          <cell r="P7">
            <v>0</v>
          </cell>
          <cell r="Q7">
            <v>39.838999999999999</v>
          </cell>
          <cell r="R7">
            <v>0</v>
          </cell>
          <cell r="S7">
            <v>0</v>
          </cell>
          <cell r="T7">
            <v>0</v>
          </cell>
          <cell r="U7">
            <v>612.37159999999994</v>
          </cell>
          <cell r="V7">
            <v>0</v>
          </cell>
          <cell r="W7">
            <v>612.37159999999994</v>
          </cell>
          <cell r="X7">
            <v>0</v>
          </cell>
          <cell r="Y7">
            <v>0</v>
          </cell>
          <cell r="AB7">
            <v>39.853200000000001</v>
          </cell>
          <cell r="AC7">
            <v>39.853200000000001</v>
          </cell>
          <cell r="AD7">
            <v>0</v>
          </cell>
          <cell r="AE7">
            <v>39.853200000000001</v>
          </cell>
          <cell r="AF7">
            <v>1.4100000000000001E-2</v>
          </cell>
          <cell r="AG7">
            <v>39.8673</v>
          </cell>
          <cell r="AH7">
            <v>0</v>
          </cell>
          <cell r="AI7">
            <v>39.8673</v>
          </cell>
          <cell r="AJ7">
            <v>-2.8300000000000002E-2</v>
          </cell>
          <cell r="AK7">
            <v>39.838999999999999</v>
          </cell>
          <cell r="AL7">
            <v>0</v>
          </cell>
          <cell r="AM7">
            <v>39.838999999999999</v>
          </cell>
          <cell r="AN7">
            <v>0</v>
          </cell>
          <cell r="AO7">
            <v>39.838999999999999</v>
          </cell>
          <cell r="AP7">
            <v>0</v>
          </cell>
          <cell r="AQ7">
            <v>39.838999999999999</v>
          </cell>
          <cell r="AR7">
            <v>0</v>
          </cell>
          <cell r="AS7">
            <v>39.838999999999999</v>
          </cell>
        </row>
        <row r="8">
          <cell r="A8" t="str">
            <v>P40</v>
          </cell>
          <cell r="B8">
            <v>0</v>
          </cell>
          <cell r="C8">
            <v>0</v>
          </cell>
          <cell r="F8">
            <v>14.5662</v>
          </cell>
          <cell r="G8">
            <v>14.5662</v>
          </cell>
          <cell r="H8">
            <v>0</v>
          </cell>
          <cell r="I8">
            <v>14.5662</v>
          </cell>
          <cell r="J8">
            <v>0</v>
          </cell>
          <cell r="K8">
            <v>14.5662</v>
          </cell>
          <cell r="L8">
            <v>0</v>
          </cell>
          <cell r="M8">
            <v>14.5662</v>
          </cell>
          <cell r="N8">
            <v>0</v>
          </cell>
          <cell r="O8">
            <v>14.5662</v>
          </cell>
          <cell r="P8">
            <v>0</v>
          </cell>
          <cell r="Q8">
            <v>14.5662</v>
          </cell>
          <cell r="R8">
            <v>0</v>
          </cell>
          <cell r="S8">
            <v>0</v>
          </cell>
          <cell r="T8">
            <v>0</v>
          </cell>
          <cell r="U8">
            <v>99.633600000000001</v>
          </cell>
          <cell r="V8">
            <v>0</v>
          </cell>
          <cell r="W8">
            <v>99.633600000000001</v>
          </cell>
          <cell r="X8">
            <v>0</v>
          </cell>
          <cell r="Y8">
            <v>0</v>
          </cell>
          <cell r="AB8">
            <v>14.5662</v>
          </cell>
          <cell r="AC8">
            <v>14.5662</v>
          </cell>
          <cell r="AD8">
            <v>0</v>
          </cell>
          <cell r="AE8">
            <v>14.5662</v>
          </cell>
          <cell r="AF8">
            <v>0</v>
          </cell>
          <cell r="AG8">
            <v>14.5662</v>
          </cell>
          <cell r="AH8">
            <v>0</v>
          </cell>
          <cell r="AI8">
            <v>14.5662</v>
          </cell>
          <cell r="AJ8">
            <v>0</v>
          </cell>
          <cell r="AK8">
            <v>14.5662</v>
          </cell>
          <cell r="AL8">
            <v>0</v>
          </cell>
          <cell r="AM8">
            <v>14.5662</v>
          </cell>
          <cell r="AN8">
            <v>0</v>
          </cell>
          <cell r="AO8">
            <v>14.5662</v>
          </cell>
          <cell r="AP8">
            <v>0</v>
          </cell>
          <cell r="AQ8">
            <v>14.5662</v>
          </cell>
          <cell r="AR8">
            <v>0</v>
          </cell>
          <cell r="AS8">
            <v>14.5662</v>
          </cell>
        </row>
        <row r="9">
          <cell r="A9" t="str">
            <v>P44</v>
          </cell>
          <cell r="B9">
            <v>0.87959999999999638</v>
          </cell>
          <cell r="C9">
            <v>0.87959999999999638</v>
          </cell>
          <cell r="D9">
            <v>0.82769999999999999</v>
          </cell>
          <cell r="E9">
            <v>1.7072999999999965</v>
          </cell>
          <cell r="F9">
            <v>14.0701</v>
          </cell>
          <cell r="G9">
            <v>15.777399999999997</v>
          </cell>
          <cell r="H9">
            <v>0.87830000000000008</v>
          </cell>
          <cell r="I9">
            <v>16.655699999999996</v>
          </cell>
          <cell r="J9">
            <v>0.84720000000000006</v>
          </cell>
          <cell r="K9">
            <v>17.502899999999997</v>
          </cell>
          <cell r="L9">
            <v>13.077100000000002</v>
          </cell>
          <cell r="M9">
            <v>30.58</v>
          </cell>
          <cell r="N9">
            <v>0.34650000000000003</v>
          </cell>
          <cell r="O9">
            <v>30.926499999999997</v>
          </cell>
          <cell r="P9">
            <v>9.2724000000000011</v>
          </cell>
          <cell r="Q9">
            <v>40.198899999999995</v>
          </cell>
          <cell r="R9">
            <v>0.42200000000000004</v>
          </cell>
          <cell r="S9">
            <v>0.42200000000000004</v>
          </cell>
          <cell r="T9">
            <v>0.3836</v>
          </cell>
          <cell r="U9">
            <v>0.80560000000000009</v>
          </cell>
          <cell r="V9">
            <v>358.0301</v>
          </cell>
          <cell r="W9">
            <v>358.83570000000003</v>
          </cell>
          <cell r="X9">
            <v>0.43</v>
          </cell>
          <cell r="Y9">
            <v>359.26570000000004</v>
          </cell>
          <cell r="Z9">
            <v>0.4471</v>
          </cell>
          <cell r="AA9">
            <v>359.71280000000002</v>
          </cell>
          <cell r="AB9">
            <v>439.64330000000001</v>
          </cell>
          <cell r="AC9">
            <v>799.35609999999997</v>
          </cell>
          <cell r="AD9">
            <v>0.4672</v>
          </cell>
          <cell r="AE9">
            <v>799.82330000000002</v>
          </cell>
          <cell r="AF9">
            <v>0.47020000000000001</v>
          </cell>
          <cell r="AG9">
            <v>800.29349999999999</v>
          </cell>
          <cell r="AH9">
            <v>13.077100000000002</v>
          </cell>
          <cell r="AI9">
            <v>30.58</v>
          </cell>
          <cell r="AJ9">
            <v>0.34650000000000003</v>
          </cell>
          <cell r="AK9">
            <v>30.926499999999997</v>
          </cell>
          <cell r="AL9">
            <v>9.2724000000000011</v>
          </cell>
          <cell r="AM9">
            <v>40.198899999999995</v>
          </cell>
          <cell r="AN9">
            <v>3.5260000000000002</v>
          </cell>
          <cell r="AO9">
            <v>43.724899999999998</v>
          </cell>
          <cell r="AP9">
            <v>0.36310000000000003</v>
          </cell>
          <cell r="AQ9">
            <v>44.088000000000001</v>
          </cell>
          <cell r="AR9">
            <v>0.35350000000000004</v>
          </cell>
          <cell r="AS9">
            <v>44.441499999999998</v>
          </cell>
        </row>
        <row r="10">
          <cell r="A10" t="str">
            <v>P47</v>
          </cell>
          <cell r="F10">
            <v>-4845.2824000000001</v>
          </cell>
          <cell r="G10">
            <v>-4845.2824000000001</v>
          </cell>
          <cell r="H10">
            <v>-2165.8762000000002</v>
          </cell>
          <cell r="I10">
            <v>-7011.1586000000007</v>
          </cell>
          <cell r="J10">
            <v>-1948.3620000000001</v>
          </cell>
          <cell r="K10">
            <v>-8959.5205999999998</v>
          </cell>
          <cell r="L10">
            <v>-1453.346</v>
          </cell>
          <cell r="M10">
            <v>-10412.866599999999</v>
          </cell>
          <cell r="N10">
            <v>-2735.8503000000001</v>
          </cell>
          <cell r="O10">
            <v>-13148.716899999999</v>
          </cell>
          <cell r="P10">
            <v>-1835.9913000000001</v>
          </cell>
          <cell r="Q10">
            <v>-14984.708199999999</v>
          </cell>
          <cell r="R10">
            <v>-1223.3619000000001</v>
          </cell>
          <cell r="S10">
            <v>-1223.3619000000001</v>
          </cell>
          <cell r="T10">
            <v>-1520.5059000000001</v>
          </cell>
          <cell r="U10">
            <v>-2743.8678</v>
          </cell>
          <cell r="V10">
            <v>-2198.5074</v>
          </cell>
          <cell r="W10">
            <v>-4942.3752000000004</v>
          </cell>
          <cell r="X10">
            <v>-3605.9223000000002</v>
          </cell>
          <cell r="Y10">
            <v>-8548.2975000000006</v>
          </cell>
          <cell r="Z10">
            <v>-2085.4513000000002</v>
          </cell>
          <cell r="AA10">
            <v>-10633.748800000001</v>
          </cell>
          <cell r="AB10">
            <v>-2413.7267000000002</v>
          </cell>
          <cell r="AC10">
            <v>-13047.4755</v>
          </cell>
          <cell r="AD10">
            <v>-520.61800000000005</v>
          </cell>
          <cell r="AE10">
            <v>-13568.093500000001</v>
          </cell>
          <cell r="AF10">
            <v>-2076.8244</v>
          </cell>
          <cell r="AG10">
            <v>-15644.9179</v>
          </cell>
          <cell r="AH10">
            <v>-1453.346</v>
          </cell>
          <cell r="AI10">
            <v>-10412.866599999999</v>
          </cell>
          <cell r="AJ10">
            <v>-2735.8503000000001</v>
          </cell>
          <cell r="AK10">
            <v>-13148.716899999999</v>
          </cell>
          <cell r="AL10">
            <v>-1835.9913000000001</v>
          </cell>
          <cell r="AM10">
            <v>-14984.708199999999</v>
          </cell>
          <cell r="AN10">
            <v>-2264.3369000000002</v>
          </cell>
          <cell r="AO10">
            <v>-17249.045099999999</v>
          </cell>
          <cell r="AP10">
            <v>-2083.6784000000002</v>
          </cell>
          <cell r="AQ10">
            <v>-19332.7235</v>
          </cell>
          <cell r="AR10">
            <v>-1240.0891000000001</v>
          </cell>
          <cell r="AS10">
            <v>-20572.812600000001</v>
          </cell>
        </row>
        <row r="11">
          <cell r="A11" t="str">
            <v>P49</v>
          </cell>
          <cell r="B11">
            <v>-15.185</v>
          </cell>
          <cell r="C11">
            <v>-15.185</v>
          </cell>
          <cell r="D11">
            <v>-117.01620000000001</v>
          </cell>
          <cell r="E11">
            <v>-132.2012</v>
          </cell>
          <cell r="F11">
            <v>25.706800000000001</v>
          </cell>
          <cell r="G11">
            <v>-106.4944</v>
          </cell>
          <cell r="H11">
            <v>-57.792700000000004</v>
          </cell>
          <cell r="I11">
            <v>-164.28710000000001</v>
          </cell>
          <cell r="J11">
            <v>-113.97420000000001</v>
          </cell>
          <cell r="K11">
            <v>-278.26130000000001</v>
          </cell>
          <cell r="L11">
            <v>-826.22200000000009</v>
          </cell>
          <cell r="M11">
            <v>-1104.4833000000001</v>
          </cell>
          <cell r="N11">
            <v>-10.1204</v>
          </cell>
          <cell r="O11">
            <v>-1114.6037000000001</v>
          </cell>
          <cell r="P11">
            <v>-75.018799999999999</v>
          </cell>
          <cell r="Q11">
            <v>-1189.6224999999999</v>
          </cell>
          <cell r="R11">
            <v>-1.0565</v>
          </cell>
          <cell r="S11">
            <v>-1.0565</v>
          </cell>
          <cell r="T11">
            <v>-188.79070000000002</v>
          </cell>
          <cell r="U11">
            <v>-189.84720000000002</v>
          </cell>
          <cell r="V11">
            <v>-610.56709999999998</v>
          </cell>
          <cell r="W11">
            <v>-800.41430000000003</v>
          </cell>
          <cell r="X11">
            <v>13.019500000000001</v>
          </cell>
          <cell r="Y11">
            <v>-787.39480000000003</v>
          </cell>
          <cell r="Z11">
            <v>-239.14960000000002</v>
          </cell>
          <cell r="AA11">
            <v>-1026.5444</v>
          </cell>
          <cell r="AB11">
            <v>-62.960500000000003</v>
          </cell>
          <cell r="AC11">
            <v>-1089.5048999999999</v>
          </cell>
          <cell r="AD11">
            <v>-184.90120000000002</v>
          </cell>
          <cell r="AE11">
            <v>-1274.4060999999999</v>
          </cell>
          <cell r="AF11">
            <v>1168.4063000000001</v>
          </cell>
          <cell r="AG11">
            <v>-105.99979999999982</v>
          </cell>
          <cell r="AH11">
            <v>-826.22200000000009</v>
          </cell>
          <cell r="AI11">
            <v>-1104.4833000000001</v>
          </cell>
          <cell r="AJ11">
            <v>-10.1204</v>
          </cell>
          <cell r="AK11">
            <v>-1114.6037000000001</v>
          </cell>
          <cell r="AL11">
            <v>-75.018799999999999</v>
          </cell>
          <cell r="AM11">
            <v>-1189.6224999999999</v>
          </cell>
          <cell r="AN11">
            <v>-6.7853000000000003</v>
          </cell>
          <cell r="AO11">
            <v>-1196.4078000000002</v>
          </cell>
          <cell r="AP11">
            <v>-15.0457</v>
          </cell>
          <cell r="AQ11">
            <v>-1211.4535000000001</v>
          </cell>
          <cell r="AR11">
            <v>-8.7881999999999998</v>
          </cell>
          <cell r="AS11">
            <v>-1220.2417</v>
          </cell>
        </row>
        <row r="12">
          <cell r="A12" t="str">
            <v>P55</v>
          </cell>
          <cell r="B12">
            <v>-2043.4953000000003</v>
          </cell>
          <cell r="C12">
            <v>-2043.4953000000003</v>
          </cell>
          <cell r="D12">
            <v>-1152.3800999999999</v>
          </cell>
          <cell r="E12">
            <v>-3195.8753999999999</v>
          </cell>
          <cell r="F12">
            <v>3171.54</v>
          </cell>
          <cell r="G12">
            <v>-24.335399999999481</v>
          </cell>
          <cell r="H12">
            <v>560.58000000000004</v>
          </cell>
          <cell r="I12">
            <v>536.24460000000045</v>
          </cell>
          <cell r="J12">
            <v>534.32690000000002</v>
          </cell>
          <cell r="K12">
            <v>1070.5715000000005</v>
          </cell>
          <cell r="L12">
            <v>476.60160000000002</v>
          </cell>
          <cell r="M12">
            <v>1547.1731000000004</v>
          </cell>
          <cell r="N12">
            <v>766.46960000000001</v>
          </cell>
          <cell r="O12">
            <v>2313.6427000000003</v>
          </cell>
          <cell r="P12">
            <v>511.74610000000001</v>
          </cell>
          <cell r="Q12">
            <v>2825.3888000000002</v>
          </cell>
          <cell r="R12">
            <v>193.94840000000002</v>
          </cell>
          <cell r="S12">
            <v>193.94840000000002</v>
          </cell>
          <cell r="T12">
            <v>374.92939999999999</v>
          </cell>
          <cell r="U12">
            <v>568.87779999999998</v>
          </cell>
          <cell r="V12">
            <v>576.18979999999999</v>
          </cell>
          <cell r="W12">
            <v>1145.0675999999999</v>
          </cell>
          <cell r="X12">
            <v>494.35630000000009</v>
          </cell>
          <cell r="Y12">
            <v>1639.4239</v>
          </cell>
          <cell r="Z12">
            <v>727.69310000000019</v>
          </cell>
          <cell r="AA12">
            <v>2367.1170000000002</v>
          </cell>
          <cell r="AB12">
            <v>742.49849999999992</v>
          </cell>
          <cell r="AC12">
            <v>3109.6154999999999</v>
          </cell>
          <cell r="AD12">
            <v>428.52700000000004</v>
          </cell>
          <cell r="AE12">
            <v>3538.1424999999999</v>
          </cell>
          <cell r="AF12">
            <v>-3538.1435000000001</v>
          </cell>
          <cell r="AG12">
            <v>-1.0000000002037268E-3</v>
          </cell>
          <cell r="AH12">
            <v>476.60160000000002</v>
          </cell>
          <cell r="AI12">
            <v>1547.1731000000004</v>
          </cell>
          <cell r="AJ12">
            <v>766.46960000000001</v>
          </cell>
          <cell r="AK12">
            <v>2313.6427000000003</v>
          </cell>
          <cell r="AL12">
            <v>511.74610000000001</v>
          </cell>
          <cell r="AM12">
            <v>2825.3888000000002</v>
          </cell>
          <cell r="AN12">
            <v>615.10929999999996</v>
          </cell>
          <cell r="AO12">
            <v>3440.4981000000002</v>
          </cell>
          <cell r="AP12">
            <v>577.30110000000002</v>
          </cell>
          <cell r="AQ12">
            <v>4017.7992000000004</v>
          </cell>
          <cell r="AR12">
            <v>500.16750000000002</v>
          </cell>
          <cell r="AS12">
            <v>4517.9667000000009</v>
          </cell>
        </row>
        <row r="13">
          <cell r="A13" t="str">
            <v>P77</v>
          </cell>
          <cell r="B13">
            <v>0</v>
          </cell>
          <cell r="C13">
            <v>0</v>
          </cell>
          <cell r="F13">
            <v>-975</v>
          </cell>
          <cell r="G13">
            <v>-975</v>
          </cell>
          <cell r="H13">
            <v>-820</v>
          </cell>
          <cell r="I13">
            <v>-1795</v>
          </cell>
          <cell r="J13">
            <v>-50</v>
          </cell>
          <cell r="K13">
            <v>-1845</v>
          </cell>
          <cell r="L13">
            <v>-50</v>
          </cell>
          <cell r="M13">
            <v>-1895</v>
          </cell>
          <cell r="N13">
            <v>-480</v>
          </cell>
          <cell r="O13">
            <v>-2375</v>
          </cell>
          <cell r="P13">
            <v>0</v>
          </cell>
          <cell r="Q13">
            <v>-2375</v>
          </cell>
          <cell r="R13">
            <v>0</v>
          </cell>
          <cell r="S13">
            <v>0</v>
          </cell>
          <cell r="T13">
            <v>125</v>
          </cell>
          <cell r="U13">
            <v>125</v>
          </cell>
          <cell r="V13">
            <v>-25</v>
          </cell>
          <cell r="W13">
            <v>100</v>
          </cell>
          <cell r="X13">
            <v>-30</v>
          </cell>
          <cell r="Y13">
            <v>70</v>
          </cell>
          <cell r="Z13">
            <v>-25</v>
          </cell>
          <cell r="AA13">
            <v>45</v>
          </cell>
          <cell r="AB13">
            <v>585</v>
          </cell>
          <cell r="AC13">
            <v>630</v>
          </cell>
          <cell r="AD13">
            <v>0</v>
          </cell>
          <cell r="AE13">
            <v>630</v>
          </cell>
          <cell r="AF13">
            <v>0</v>
          </cell>
          <cell r="AG13">
            <v>630</v>
          </cell>
          <cell r="AH13">
            <v>-50</v>
          </cell>
          <cell r="AI13">
            <v>-1895</v>
          </cell>
          <cell r="AJ13">
            <v>-480</v>
          </cell>
          <cell r="AK13">
            <v>-2375</v>
          </cell>
          <cell r="AL13">
            <v>0</v>
          </cell>
          <cell r="AM13">
            <v>-2375</v>
          </cell>
          <cell r="AN13">
            <v>-250</v>
          </cell>
          <cell r="AO13">
            <v>-2625</v>
          </cell>
          <cell r="AP13">
            <v>-900</v>
          </cell>
          <cell r="AQ13">
            <v>-3525</v>
          </cell>
          <cell r="AR13">
            <v>115</v>
          </cell>
          <cell r="AS13">
            <v>-3410</v>
          </cell>
        </row>
        <row r="14">
          <cell r="A14" t="str">
            <v>P78</v>
          </cell>
          <cell r="B14">
            <v>7108.1134000000002</v>
          </cell>
          <cell r="C14">
            <v>7108.1134000000002</v>
          </cell>
          <cell r="D14">
            <v>-13088.5005</v>
          </cell>
          <cell r="E14">
            <v>-5980.3870999999999</v>
          </cell>
          <cell r="F14">
            <v>1740.3796</v>
          </cell>
          <cell r="G14">
            <v>-4240.0074999999997</v>
          </cell>
          <cell r="H14">
            <v>4037.0354000000002</v>
          </cell>
          <cell r="I14">
            <v>-202.9720999999995</v>
          </cell>
          <cell r="J14">
            <v>1832.0201000000002</v>
          </cell>
          <cell r="K14">
            <v>1629.0480000000007</v>
          </cell>
          <cell r="L14">
            <v>5600.1910000000007</v>
          </cell>
          <cell r="M14">
            <v>7229.2390000000014</v>
          </cell>
          <cell r="N14">
            <v>17214.3482</v>
          </cell>
          <cell r="O14">
            <v>24443.587200000002</v>
          </cell>
          <cell r="P14">
            <v>11869.906800000001</v>
          </cell>
          <cell r="Q14">
            <v>36313.494000000006</v>
          </cell>
          <cell r="R14">
            <v>-46183.916800000006</v>
          </cell>
          <cell r="S14">
            <v>-46183.916800000006</v>
          </cell>
          <cell r="T14">
            <v>27806.112000000001</v>
          </cell>
          <cell r="U14">
            <v>-18377.804800000005</v>
          </cell>
          <cell r="V14">
            <v>-36753.958600000005</v>
          </cell>
          <cell r="W14">
            <v>-55131.763400000011</v>
          </cell>
          <cell r="X14">
            <v>42370.232700000008</v>
          </cell>
          <cell r="Y14">
            <v>-12761.530700000003</v>
          </cell>
          <cell r="Z14">
            <v>851.06340000000273</v>
          </cell>
          <cell r="AA14">
            <v>-11910.4673</v>
          </cell>
          <cell r="AB14">
            <v>-38602.2048</v>
          </cell>
          <cell r="AC14">
            <v>-50512.672099999996</v>
          </cell>
          <cell r="AD14">
            <v>10377.5245</v>
          </cell>
          <cell r="AE14">
            <v>-40135.147599999997</v>
          </cell>
          <cell r="AF14">
            <v>-36581.9827</v>
          </cell>
          <cell r="AG14">
            <v>-76717.13029999999</v>
          </cell>
          <cell r="AH14">
            <v>5600.1910000000007</v>
          </cell>
          <cell r="AI14">
            <v>7229.2390000000014</v>
          </cell>
          <cell r="AJ14">
            <v>17214.3482</v>
          </cell>
          <cell r="AK14">
            <v>24443.587200000002</v>
          </cell>
          <cell r="AL14">
            <v>11869.906800000001</v>
          </cell>
          <cell r="AM14">
            <v>36313.494000000006</v>
          </cell>
          <cell r="AN14">
            <v>20936.937400000003</v>
          </cell>
          <cell r="AO14">
            <v>57250.431400000009</v>
          </cell>
          <cell r="AP14">
            <v>18362.571900000003</v>
          </cell>
          <cell r="AQ14">
            <v>75613.003300000011</v>
          </cell>
          <cell r="AR14">
            <v>11663.4413</v>
          </cell>
          <cell r="AS14">
            <v>87276.444600000017</v>
          </cell>
        </row>
        <row r="15">
          <cell r="A15" t="str">
            <v>P79</v>
          </cell>
          <cell r="B15">
            <v>-689.07030000000009</v>
          </cell>
          <cell r="C15">
            <v>-689.07030000000009</v>
          </cell>
          <cell r="D15">
            <v>439.01560000000001</v>
          </cell>
          <cell r="E15">
            <v>-250.05470000000008</v>
          </cell>
          <cell r="F15">
            <v>439.01560000000001</v>
          </cell>
          <cell r="G15">
            <v>188.96089999999992</v>
          </cell>
          <cell r="H15">
            <v>-2966.6509000000001</v>
          </cell>
          <cell r="I15">
            <v>-2777.69</v>
          </cell>
          <cell r="J15">
            <v>-295.65090000000004</v>
          </cell>
          <cell r="K15">
            <v>-3073.3409000000001</v>
          </cell>
          <cell r="L15">
            <v>3298.3738000000003</v>
          </cell>
          <cell r="M15">
            <v>225.03290000000015</v>
          </cell>
          <cell r="N15">
            <v>821.81380000000001</v>
          </cell>
          <cell r="O15">
            <v>1046.8467000000001</v>
          </cell>
          <cell r="P15">
            <v>5933.1487999999999</v>
          </cell>
          <cell r="Q15">
            <v>6979.9955</v>
          </cell>
          <cell r="R15">
            <v>457.94600000000003</v>
          </cell>
          <cell r="S15">
            <v>457.94600000000003</v>
          </cell>
          <cell r="T15">
            <v>913.3972</v>
          </cell>
          <cell r="U15">
            <v>1371.3432</v>
          </cell>
          <cell r="V15">
            <v>1060.4552000000001</v>
          </cell>
          <cell r="W15">
            <v>2431.7984000000001</v>
          </cell>
          <cell r="X15">
            <v>-358.80280000000016</v>
          </cell>
          <cell r="Y15">
            <v>2072.9956000000002</v>
          </cell>
          <cell r="Z15">
            <v>882.3143</v>
          </cell>
          <cell r="AA15">
            <v>2955.3099000000002</v>
          </cell>
          <cell r="AB15">
            <v>531.0295000000001</v>
          </cell>
          <cell r="AC15">
            <v>3486.3394000000003</v>
          </cell>
          <cell r="AD15">
            <v>90.612700000000004</v>
          </cell>
          <cell r="AE15">
            <v>3576.9521000000004</v>
          </cell>
          <cell r="AF15">
            <v>935.0489</v>
          </cell>
          <cell r="AG15">
            <v>4512.0010000000002</v>
          </cell>
          <cell r="AH15">
            <v>3298.3738000000003</v>
          </cell>
          <cell r="AI15">
            <v>225.03290000000015</v>
          </cell>
          <cell r="AJ15">
            <v>821.81380000000001</v>
          </cell>
          <cell r="AK15">
            <v>1046.8467000000001</v>
          </cell>
          <cell r="AL15">
            <v>5933.1487999999999</v>
          </cell>
          <cell r="AM15">
            <v>6979.9955</v>
          </cell>
          <cell r="AN15">
            <v>-3698.9938000000002</v>
          </cell>
          <cell r="AO15">
            <v>3281.0016999999998</v>
          </cell>
          <cell r="AP15">
            <v>4515.5594000000001</v>
          </cell>
          <cell r="AQ15">
            <v>7796.5610999999999</v>
          </cell>
          <cell r="AR15">
            <v>108.42230000000001</v>
          </cell>
          <cell r="AS15">
            <v>7904.9834000000001</v>
          </cell>
        </row>
      </sheetData>
    </sheetDataSet>
  </externalBook>
</externalLink>
</file>

<file path=xl/externalLinks/externalLink1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n"/>
      <sheetName val="mat"/>
      <sheetName val="atgt"/>
      <sheetName val="cong"/>
      <sheetName val="vua"/>
      <sheetName val="gVL"/>
      <sheetName val="dtoan"/>
      <sheetName val="dap (2)"/>
      <sheetName val="dtct"/>
      <sheetName val="t-dtoan"/>
      <sheetName val="bth-kphi"/>
      <sheetName val="gpmb"/>
      <sheetName val="khaitoan-9m"/>
      <sheetName val="khaitoan-12m"/>
      <sheetName val="dtoan -ctiet"/>
      <sheetName val="dt-kphi-iso-tong"/>
      <sheetName val="dt-kphi-iso-ctiet"/>
      <sheetName val="tuong"/>
      <sheetName val="Sheet2"/>
      <sheetName val="Solieu"/>
      <sheetName val="BOQ-1"/>
      <sheetName val="dap_(2)"/>
      <sheetName val="dtoan_-ctiet"/>
    </sheetNames>
    <sheetDataSet>
      <sheetData sheetId="0" refreshError="1"/>
      <sheetData sheetId="1" refreshError="1"/>
      <sheetData sheetId="2" refreshError="1"/>
      <sheetData sheetId="3" refreshError="1"/>
      <sheetData sheetId="4" refreshError="1"/>
      <sheetData sheetId="5" refreshError="1">
        <row r="60">
          <cell r="Q60">
            <v>1590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 AM DT"/>
      <sheetName val="C,PHI"/>
      <sheetName val="catnen"/>
      <sheetName val="CAODO"/>
      <sheetName val="MD-HG"/>
      <sheetName val="RANH SDOC"/>
      <sheetName val="Sheet1"/>
      <sheetName val="Sheet2"/>
      <sheetName val="Sheet3"/>
      <sheetName val="XL4Poppy"/>
      <sheetName val="Dskh diem le-F5 vnm"/>
      <sheetName val="DSKH DIEM LE NPP"/>
      <sheetName val="DANH SACH"/>
      <sheetName val="00000000"/>
      <sheetName val="10000000"/>
      <sheetName val="Bang gia tong hop"/>
      <sheetName val="MTL$-INTER"/>
      <sheetName val="TAM QUANG"/>
      <sheetName val="T1-2006"/>
      <sheetName val="T2-06"/>
      <sheetName val="T3-06"/>
      <sheetName val="T4,06"/>
      <sheetName val="T5-2006"/>
      <sheetName val="T6-2006"/>
      <sheetName val="T7-2006"/>
      <sheetName val="tra-vat-lieu"/>
      <sheetName val="DO_AM_DT"/>
      <sheetName val="RANH_SDOC"/>
      <sheetName val="Dskh_diem_le-F5_vnm"/>
      <sheetName val="DSKH_DIEM_LE_NPP"/>
    </sheetNames>
    <sheetDataSet>
      <sheetData sheetId="0" refreshError="1"/>
      <sheetData sheetId="1" refreshError="1"/>
      <sheetData sheetId="2" refreshError="1"/>
      <sheetData sheetId="3"/>
      <sheetData sheetId="4"/>
      <sheetData sheetId="5"/>
      <sheetData sheetId="6"/>
      <sheetData sheetId="7"/>
      <sheetData sheetId="8"/>
      <sheetData sheetId="9"/>
      <sheetData sheetId="10" refreshError="1"/>
      <sheetData sheetId="11" refreshError="1"/>
      <sheetData sheetId="12"/>
      <sheetData sheetId="13"/>
      <sheetData sheetId="14"/>
      <sheetData sheetId="15" refreshError="1"/>
      <sheetData sheetId="16" refreshError="1"/>
      <sheetData sheetId="17"/>
      <sheetData sheetId="18"/>
      <sheetData sheetId="19"/>
      <sheetData sheetId="20"/>
      <sheetData sheetId="21"/>
      <sheetData sheetId="22"/>
      <sheetData sheetId="23"/>
      <sheetData sheetId="24"/>
      <sheetData sheetId="25" refreshError="1"/>
      <sheetData sheetId="26" refreshError="1"/>
      <sheetData sheetId="27" refreshError="1"/>
      <sheetData sheetId="28" refreshError="1"/>
      <sheetData sheetId="29" refreshError="1"/>
    </sheetDataSet>
  </externalBook>
</externalLink>
</file>

<file path=xl/externalLinks/externalLink1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gct"/>
      <sheetName val="dt-thl"/>
      <sheetName val="thkp"/>
      <sheetName val="gvl"/>
      <sheetName val="Sheet11"/>
      <sheetName val="Sheet12"/>
      <sheetName val="Sheet13"/>
      <sheetName val="Sheet14"/>
      <sheetName val="Sheet15"/>
      <sheetName val="Sheet16"/>
      <sheetName val="DO AM DT"/>
    </sheetNames>
    <sheetDataSet>
      <sheetData sheetId="0" refreshError="1"/>
      <sheetData sheetId="1" refreshError="1"/>
      <sheetData sheetId="2" refreshError="1"/>
      <sheetData sheetId="3" refreshError="1">
        <row r="28">
          <cell r="N28">
            <v>1700000</v>
          </cell>
        </row>
        <row r="34">
          <cell r="N34">
            <v>27272.73</v>
          </cell>
        </row>
        <row r="35">
          <cell r="N35">
            <v>30454.55</v>
          </cell>
        </row>
      </sheetData>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T_10KV"/>
      <sheetName val="TT_0,4KV"/>
      <sheetName val="TBA"/>
      <sheetName val="T_TBA"/>
      <sheetName val="10KV"/>
      <sheetName val="T_10KV"/>
      <sheetName val="0,4KV"/>
      <sheetName val="T_0,4KV"/>
      <sheetName val="CP_Xaylap"/>
      <sheetName val="CP_Thietbi"/>
      <sheetName val="CP_Khac"/>
      <sheetName val="Tong_DT"/>
      <sheetName val="TTVanChuyen"/>
      <sheetName val="Gia_GC_Satthep"/>
      <sheetName val="Phulu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7">
          <cell r="C7">
            <v>3546</v>
          </cell>
        </row>
      </sheetData>
      <sheetData sheetId="14"/>
    </sheetDataSet>
  </externalBook>
</externalLink>
</file>

<file path=xl/externalLinks/externalLink1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ia_GC_Satthep"/>
    </sheetNames>
    <sheetDataSet>
      <sheetData sheetId="0">
        <row r="7">
          <cell r="C7">
            <v>3546</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n'04"/>
      <sheetName val="feb'04"/>
      <sheetName val="tp"/>
      <sheetName val="mar'04"/>
    </sheetNames>
    <sheetDataSet>
      <sheetData sheetId="0"/>
      <sheetData sheetId="1" refreshError="1"/>
      <sheetData sheetId="2" refreshError="1"/>
      <sheetData sheetId="3"/>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yp-mstr"/>
      <sheetName val="BS_ABRIDGED"/>
      <sheetName val="foxz"/>
      <sheetName val="INPUT"/>
      <sheetName val="COC-LM"/>
      <sheetName val="COC-CM vs LM"/>
      <sheetName val="B Sheet"/>
      <sheetName val="TRIALS"/>
      <sheetName val="Hyp"/>
      <sheetName val="CONS"/>
      <sheetName val="NLCS"/>
      <sheetName val="Tax Prov (2)"/>
      <sheetName val="CstComp"/>
      <sheetName val="NOTESMTD"/>
      <sheetName val="NOTES"/>
      <sheetName val="ADJWKG"/>
      <sheetName val="Curvings"/>
      <sheetName val="Checks"/>
    </sheetNames>
    <sheetDataSet>
      <sheetData sheetId="0" refreshError="1">
        <row r="13">
          <cell r="A13" t="str">
            <v>Category</v>
          </cell>
        </row>
        <row r="14">
          <cell r="A14">
            <v>2002</v>
          </cell>
          <cell r="B14" t="str">
            <v>PRIOR2</v>
          </cell>
        </row>
        <row r="15">
          <cell r="A15">
            <v>2001</v>
          </cell>
          <cell r="B15" t="str">
            <v>PRIOR3</v>
          </cell>
        </row>
        <row r="16">
          <cell r="A16">
            <v>2000</v>
          </cell>
          <cell r="B16" t="str">
            <v>PRIOR4</v>
          </cell>
        </row>
        <row r="17">
          <cell r="A17" t="str">
            <v>PLAN</v>
          </cell>
          <cell r="B17" t="str">
            <v>NPLAN</v>
          </cell>
        </row>
        <row r="18">
          <cell r="A18">
            <v>2003</v>
          </cell>
          <cell r="B18" t="str">
            <v>PRIOR1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TTr"/>
      <sheetName val="BTTr"/>
      <sheetName val="TT35"/>
      <sheetName val="BT35"/>
      <sheetName val="TT04"/>
      <sheetName val="BT04"/>
      <sheetName val="TTCto"/>
      <sheetName val="Cto"/>
      <sheetName val="TH"/>
      <sheetName val="TH TB"/>
      <sheetName val="bia "/>
      <sheetName val="ChiphiVC"/>
      <sheetName val="Gia MBA (2)"/>
      <sheetName val="Gi¸ tñ bï"/>
      <sheetName val="Gia-NC"/>
      <sheetName val="Gia-TN"/>
      <sheetName val="Gia KH"/>
      <sheetName val="GiaVT"/>
      <sheetName val="GiaVT XDCB"/>
      <sheetName val="Gia MBA"/>
      <sheetName val="Cac HS hay SD"/>
      <sheetName val="00000000"/>
      <sheetName val="gvl"/>
      <sheetName val="dtct cong"/>
      <sheetName val="TTTram"/>
      <sheetName val="gia vt,nc,may"/>
      <sheetName val="Gia_GC_Satthep"/>
      <sheetName val="Gia_NC"/>
      <sheetName val="Sheet1"/>
      <sheetName val="Sheet2"/>
      <sheetName val="Sheet3"/>
      <sheetName val="XL4Test5"/>
      <sheetName val="Gia"/>
      <sheetName val="COAT&amp;WRAP-QIOT-#3"/>
      <sheetName val="PNT-QUOT-#3"/>
      <sheetName val="tra-vat-lieu"/>
      <sheetName val="TH_TB"/>
      <sheetName val="bia_"/>
    </sheetNames>
    <sheetDataSet>
      <sheetData sheetId="0" refreshError="1"/>
      <sheetData sheetId="1" refreshError="1"/>
      <sheetData sheetId="2" refreshError="1"/>
      <sheetData sheetId="3" refreshError="1"/>
      <sheetData sheetId="4" refreshError="1">
        <row r="20">
          <cell r="J20">
            <v>62276.4</v>
          </cell>
        </row>
        <row r="37">
          <cell r="J37">
            <v>2815</v>
          </cell>
        </row>
      </sheetData>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 sheetId="27"/>
      <sheetData sheetId="28"/>
      <sheetData sheetId="29"/>
      <sheetData sheetId="30"/>
      <sheetData sheetId="3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2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3"/>
      <sheetName val="Sheet2"/>
      <sheetName val="Sheet4"/>
      <sheetName val="Sheet1 (2)"/>
      <sheetName val="summary (ytd Nov-05)"/>
      <sheetName val="Nov2005"/>
      <sheetName val="Oct2005"/>
      <sheetName val="sept2005"/>
      <sheetName val="Aug 2005"/>
      <sheetName val="July 2005"/>
      <sheetName val="June 2005"/>
      <sheetName val="May 2005"/>
      <sheetName val="april2005"/>
      <sheetName val="MARCH 2005"/>
      <sheetName val="Sheet6"/>
      <sheetName val="summary (MAR-05) "/>
    </sheetNames>
    <sheetDataSet>
      <sheetData sheetId="0" refreshError="1">
        <row r="3">
          <cell r="A3">
            <v>1100000382</v>
          </cell>
          <cell r="B3">
            <v>3001105</v>
          </cell>
          <cell r="C3" t="str">
            <v>1METHYL  AMINO1METHYL THIO2NIT. ETHENE</v>
          </cell>
          <cell r="D3">
            <v>1000</v>
          </cell>
          <cell r="E3" t="str">
            <v>KG</v>
          </cell>
          <cell r="F3">
            <v>4100166252</v>
          </cell>
          <cell r="G3" t="str">
            <v>INV-478/29.1.05</v>
          </cell>
          <cell r="H3">
            <v>1010</v>
          </cell>
        </row>
        <row r="4">
          <cell r="A4">
            <v>1100000382</v>
          </cell>
          <cell r="B4">
            <v>3001105</v>
          </cell>
          <cell r="C4" t="str">
            <v>1METHYL  AMINO1METHYL THIO2NIT. ETHENE</v>
          </cell>
          <cell r="D4">
            <v>1000</v>
          </cell>
          <cell r="E4" t="str">
            <v>KG</v>
          </cell>
          <cell r="F4">
            <v>4100166252</v>
          </cell>
          <cell r="G4" t="str">
            <v>INV-478/29.1.05</v>
          </cell>
          <cell r="H4">
            <v>1010</v>
          </cell>
        </row>
        <row r="5">
          <cell r="A5">
            <v>1100000382</v>
          </cell>
          <cell r="B5">
            <v>8001022</v>
          </cell>
          <cell r="C5" t="str">
            <v>RNT2T-RANITIDINE</v>
          </cell>
          <cell r="D5">
            <v>1000</v>
          </cell>
          <cell r="E5" t="str">
            <v>KG</v>
          </cell>
          <cell r="F5">
            <v>4100167527</v>
          </cell>
          <cell r="G5" t="str">
            <v>INV-479/29.1.05</v>
          </cell>
          <cell r="H5">
            <v>1010</v>
          </cell>
        </row>
        <row r="6">
          <cell r="A6">
            <v>1100000382</v>
          </cell>
          <cell r="B6">
            <v>8001022</v>
          </cell>
          <cell r="C6" t="str">
            <v>RNT2T-RANITIDINE</v>
          </cell>
          <cell r="D6">
            <v>1126</v>
          </cell>
          <cell r="E6" t="str">
            <v>KG</v>
          </cell>
          <cell r="F6">
            <v>4100167527</v>
          </cell>
          <cell r="G6" t="str">
            <v>INV-479/29.1.05</v>
          </cell>
          <cell r="H6">
            <v>1010</v>
          </cell>
        </row>
        <row r="7">
          <cell r="A7">
            <v>1100000382</v>
          </cell>
          <cell r="B7">
            <v>8001022</v>
          </cell>
          <cell r="C7" t="str">
            <v>RNT2T-RANITIDINE</v>
          </cell>
          <cell r="D7">
            <v>285</v>
          </cell>
          <cell r="E7" t="str">
            <v>KG</v>
          </cell>
          <cell r="F7">
            <v>4700001992</v>
          </cell>
          <cell r="G7" t="str">
            <v>SUB CH-18/29.1.5</v>
          </cell>
          <cell r="H7">
            <v>1010</v>
          </cell>
        </row>
        <row r="8">
          <cell r="A8">
            <v>1100000382</v>
          </cell>
          <cell r="B8">
            <v>8001022</v>
          </cell>
          <cell r="C8" t="str">
            <v>RNT2T-RANITIDINE</v>
          </cell>
          <cell r="D8">
            <v>289</v>
          </cell>
          <cell r="E8" t="str">
            <v>KG</v>
          </cell>
          <cell r="F8">
            <v>4700001992</v>
          </cell>
          <cell r="G8" t="str">
            <v>SUB CH-18/29.1.5</v>
          </cell>
          <cell r="H8">
            <v>1010</v>
          </cell>
        </row>
        <row r="9">
          <cell r="A9">
            <v>1100000402</v>
          </cell>
          <cell r="B9">
            <v>8000982</v>
          </cell>
          <cell r="C9" t="str">
            <v>ASC4-ATORVA</v>
          </cell>
          <cell r="D9">
            <v>36</v>
          </cell>
          <cell r="E9" t="str">
            <v>KG</v>
          </cell>
          <cell r="F9">
            <v>4700002026</v>
          </cell>
          <cell r="G9" t="str">
            <v>SUB CH.515/26.02</v>
          </cell>
          <cell r="H9">
            <v>1010</v>
          </cell>
        </row>
        <row r="10">
          <cell r="A10">
            <v>1100000402</v>
          </cell>
          <cell r="B10">
            <v>8000982</v>
          </cell>
          <cell r="C10" t="str">
            <v>ASC4-ATORVA</v>
          </cell>
          <cell r="D10">
            <v>36</v>
          </cell>
          <cell r="E10" t="str">
            <v>KG</v>
          </cell>
          <cell r="F10">
            <v>4700002026</v>
          </cell>
          <cell r="G10" t="str">
            <v>SUB CH.515/26.02</v>
          </cell>
          <cell r="H10">
            <v>1010</v>
          </cell>
        </row>
        <row r="11">
          <cell r="A11">
            <v>1100000402</v>
          </cell>
          <cell r="B11">
            <v>8003783</v>
          </cell>
          <cell r="C11" t="str">
            <v>PIBA-3</v>
          </cell>
          <cell r="D11">
            <v>49.7</v>
          </cell>
          <cell r="E11" t="str">
            <v>KG</v>
          </cell>
          <cell r="F11">
            <v>4700001974</v>
          </cell>
          <cell r="G11" t="str">
            <v>SUB CH.515/23.02</v>
          </cell>
          <cell r="H11">
            <v>1010</v>
          </cell>
        </row>
        <row r="12">
          <cell r="A12">
            <v>1100000402</v>
          </cell>
          <cell r="B12">
            <v>8003783</v>
          </cell>
          <cell r="C12" t="str">
            <v>PIBA-3</v>
          </cell>
          <cell r="D12">
            <v>52.5</v>
          </cell>
          <cell r="E12" t="str">
            <v>KG</v>
          </cell>
          <cell r="F12">
            <v>4700001974</v>
          </cell>
          <cell r="G12" t="str">
            <v>SUB CH.515/23.02</v>
          </cell>
          <cell r="H12">
            <v>1010</v>
          </cell>
        </row>
        <row r="13">
          <cell r="A13">
            <v>1100000402</v>
          </cell>
          <cell r="B13">
            <v>8001006</v>
          </cell>
          <cell r="C13" t="str">
            <v>NEOPHYL ALCOHOL</v>
          </cell>
          <cell r="D13">
            <v>124.5</v>
          </cell>
          <cell r="E13" t="str">
            <v>KG</v>
          </cell>
          <cell r="F13">
            <v>4700001973</v>
          </cell>
          <cell r="G13" t="str">
            <v>SUB.CH-510/24.2.</v>
          </cell>
          <cell r="H13">
            <v>1010</v>
          </cell>
        </row>
        <row r="14">
          <cell r="A14">
            <v>1100000402</v>
          </cell>
          <cell r="B14">
            <v>8004970</v>
          </cell>
          <cell r="C14" t="str">
            <v>BA- 5</v>
          </cell>
          <cell r="D14">
            <v>31</v>
          </cell>
          <cell r="E14" t="str">
            <v>KG</v>
          </cell>
          <cell r="F14">
            <v>4700001870</v>
          </cell>
          <cell r="G14" t="str">
            <v>SUB 509 EX2341</v>
          </cell>
          <cell r="H14">
            <v>1000</v>
          </cell>
        </row>
        <row r="15">
          <cell r="A15">
            <v>1100000402</v>
          </cell>
          <cell r="B15">
            <v>8001006</v>
          </cell>
          <cell r="C15" t="str">
            <v>NEOPHYL ALCOHOL</v>
          </cell>
          <cell r="D15">
            <v>124.5</v>
          </cell>
          <cell r="E15" t="str">
            <v>KG</v>
          </cell>
          <cell r="F15">
            <v>4700001973</v>
          </cell>
          <cell r="G15" t="str">
            <v>SUB.CH-504/22.2.</v>
          </cell>
          <cell r="H15">
            <v>1010</v>
          </cell>
        </row>
        <row r="16">
          <cell r="A16">
            <v>1100000402</v>
          </cell>
          <cell r="B16">
            <v>8001006</v>
          </cell>
          <cell r="C16" t="str">
            <v>NEOPHYL ALCOHOL</v>
          </cell>
          <cell r="D16">
            <v>125</v>
          </cell>
          <cell r="E16" t="str">
            <v>KG</v>
          </cell>
          <cell r="F16">
            <v>4700001973</v>
          </cell>
          <cell r="G16" t="str">
            <v>SUB.CH-504/22.2.</v>
          </cell>
          <cell r="H16">
            <v>1010</v>
          </cell>
        </row>
        <row r="17">
          <cell r="A17">
            <v>1100000402</v>
          </cell>
          <cell r="B17">
            <v>8001006</v>
          </cell>
          <cell r="C17" t="str">
            <v>NEOPHYL ALCOHOL</v>
          </cell>
          <cell r="D17">
            <v>126</v>
          </cell>
          <cell r="E17" t="str">
            <v>KG</v>
          </cell>
          <cell r="F17">
            <v>4700001973</v>
          </cell>
          <cell r="G17" t="str">
            <v>SUB.CH-504/22.2.</v>
          </cell>
          <cell r="H17">
            <v>1010</v>
          </cell>
        </row>
        <row r="18">
          <cell r="A18">
            <v>1100000402</v>
          </cell>
          <cell r="B18">
            <v>8003783</v>
          </cell>
          <cell r="C18" t="str">
            <v>PIBA-3</v>
          </cell>
          <cell r="D18">
            <v>64.5</v>
          </cell>
          <cell r="E18" t="str">
            <v>KG</v>
          </cell>
          <cell r="F18">
            <v>4700001596</v>
          </cell>
          <cell r="G18" t="str">
            <v>SUB.CH-505/22.2.</v>
          </cell>
          <cell r="H18">
            <v>1010</v>
          </cell>
        </row>
        <row r="19">
          <cell r="A19">
            <v>1100000402</v>
          </cell>
          <cell r="B19">
            <v>8002397</v>
          </cell>
          <cell r="C19" t="str">
            <v>[1-(4'-(fluorophenyl)-1-(3-dimethylamino</v>
          </cell>
          <cell r="D19">
            <v>33</v>
          </cell>
          <cell r="E19" t="str">
            <v>KG</v>
          </cell>
          <cell r="F19">
            <v>4700002001</v>
          </cell>
          <cell r="G19" t="str">
            <v>SUB.507 EX2314</v>
          </cell>
          <cell r="H19">
            <v>1000</v>
          </cell>
        </row>
        <row r="20">
          <cell r="A20">
            <v>1100000402</v>
          </cell>
          <cell r="B20">
            <v>8002397</v>
          </cell>
          <cell r="C20" t="str">
            <v>[1-(4'-(fluorophenyl)-1-(3-dimethylamino</v>
          </cell>
          <cell r="D20">
            <v>42.4</v>
          </cell>
          <cell r="E20" t="str">
            <v>KG</v>
          </cell>
          <cell r="F20">
            <v>4700002001</v>
          </cell>
          <cell r="G20" t="str">
            <v>SUB.507 EX2314</v>
          </cell>
          <cell r="H20">
            <v>1000</v>
          </cell>
        </row>
        <row r="21">
          <cell r="A21">
            <v>1100000402</v>
          </cell>
          <cell r="B21">
            <v>8002397</v>
          </cell>
          <cell r="C21" t="str">
            <v>[1-(4'-(fluorophenyl)-1-(3-dimethylamino</v>
          </cell>
          <cell r="D21">
            <v>41</v>
          </cell>
          <cell r="E21" t="str">
            <v>KG</v>
          </cell>
          <cell r="F21">
            <v>4700002001</v>
          </cell>
          <cell r="G21" t="str">
            <v>SUB.507 EX2314</v>
          </cell>
          <cell r="H21">
            <v>1000</v>
          </cell>
        </row>
        <row r="22">
          <cell r="A22">
            <v>1100000402</v>
          </cell>
          <cell r="B22">
            <v>8002397</v>
          </cell>
          <cell r="C22" t="str">
            <v>[1-(4'-(fluorophenyl)-1-(3-dimethylamino</v>
          </cell>
          <cell r="D22">
            <v>40</v>
          </cell>
          <cell r="E22" t="str">
            <v>KG</v>
          </cell>
          <cell r="F22">
            <v>4700002001</v>
          </cell>
          <cell r="G22" t="str">
            <v>SUB.507 EX2314</v>
          </cell>
          <cell r="H22">
            <v>1000</v>
          </cell>
        </row>
        <row r="23">
          <cell r="A23">
            <v>1100000402</v>
          </cell>
          <cell r="B23">
            <v>8003783</v>
          </cell>
          <cell r="C23" t="str">
            <v>PIBA-3</v>
          </cell>
          <cell r="D23">
            <v>-49.9</v>
          </cell>
          <cell r="E23" t="str">
            <v>KG</v>
          </cell>
          <cell r="F23">
            <v>4700001596</v>
          </cell>
          <cell r="G23" t="str">
            <v>SUB.CH-397/24.12</v>
          </cell>
          <cell r="H23">
            <v>1010</v>
          </cell>
        </row>
        <row r="24">
          <cell r="A24">
            <v>1100000402</v>
          </cell>
          <cell r="B24">
            <v>8003783</v>
          </cell>
          <cell r="C24" t="str">
            <v>PIBA-3</v>
          </cell>
          <cell r="D24">
            <v>-52.7</v>
          </cell>
          <cell r="E24" t="str">
            <v>KG</v>
          </cell>
          <cell r="F24">
            <v>4700001596</v>
          </cell>
          <cell r="G24" t="str">
            <v>SUB.CH-397/24.12</v>
          </cell>
          <cell r="H24">
            <v>1010</v>
          </cell>
        </row>
        <row r="25">
          <cell r="A25">
            <v>1100000402</v>
          </cell>
          <cell r="B25">
            <v>8001006</v>
          </cell>
          <cell r="C25" t="str">
            <v>NEOPHYL ALCOHOL</v>
          </cell>
          <cell r="D25">
            <v>124.5</v>
          </cell>
          <cell r="E25" t="str">
            <v>KG</v>
          </cell>
          <cell r="F25">
            <v>4700001973</v>
          </cell>
          <cell r="G25" t="str">
            <v>SUB.CH-492/17.2.</v>
          </cell>
          <cell r="H25">
            <v>1010</v>
          </cell>
        </row>
        <row r="26">
          <cell r="A26">
            <v>1100000402</v>
          </cell>
          <cell r="B26">
            <v>8001006</v>
          </cell>
          <cell r="C26" t="str">
            <v>NEOPHYL ALCOHOL</v>
          </cell>
          <cell r="D26">
            <v>124.2</v>
          </cell>
          <cell r="E26" t="str">
            <v>KG</v>
          </cell>
          <cell r="F26">
            <v>4700001973</v>
          </cell>
          <cell r="G26" t="str">
            <v>SUB.CH-492/17.2.</v>
          </cell>
          <cell r="H26">
            <v>1010</v>
          </cell>
        </row>
        <row r="27">
          <cell r="A27">
            <v>1100000402</v>
          </cell>
          <cell r="B27">
            <v>8001006</v>
          </cell>
          <cell r="C27" t="str">
            <v>NEOPHYL ALCOHOL</v>
          </cell>
          <cell r="D27">
            <v>125</v>
          </cell>
          <cell r="E27" t="str">
            <v>KG</v>
          </cell>
          <cell r="F27">
            <v>4700001973</v>
          </cell>
          <cell r="G27" t="str">
            <v>SUB.CH-492/17.2.</v>
          </cell>
          <cell r="H27">
            <v>1010</v>
          </cell>
        </row>
        <row r="28">
          <cell r="A28">
            <v>1100000402</v>
          </cell>
          <cell r="B28">
            <v>8002397</v>
          </cell>
          <cell r="C28" t="str">
            <v>[1-(4'-(fluorophenyl)-1-(3-dimethylamino</v>
          </cell>
          <cell r="D28">
            <v>42.6</v>
          </cell>
          <cell r="E28" t="str">
            <v>KG</v>
          </cell>
          <cell r="F28">
            <v>4700002001</v>
          </cell>
          <cell r="G28" t="str">
            <v>DC-491/2476</v>
          </cell>
          <cell r="H28">
            <v>1000</v>
          </cell>
        </row>
        <row r="29">
          <cell r="A29">
            <v>1100000402</v>
          </cell>
          <cell r="B29">
            <v>8002397</v>
          </cell>
          <cell r="C29" t="str">
            <v>[1-(4'-(fluorophenyl)-1-(3-dimethylamino</v>
          </cell>
          <cell r="D29">
            <v>42.8</v>
          </cell>
          <cell r="E29" t="str">
            <v>KG</v>
          </cell>
          <cell r="F29">
            <v>4700002001</v>
          </cell>
          <cell r="G29" t="str">
            <v>DC-491/2476</v>
          </cell>
          <cell r="H29">
            <v>1000</v>
          </cell>
        </row>
        <row r="30">
          <cell r="A30">
            <v>1100000402</v>
          </cell>
          <cell r="B30">
            <v>8002397</v>
          </cell>
          <cell r="C30" t="str">
            <v>[1-(4'-(fluorophenyl)-1-(3-dimethylamino</v>
          </cell>
          <cell r="D30">
            <v>41</v>
          </cell>
          <cell r="E30" t="str">
            <v>KG</v>
          </cell>
          <cell r="F30">
            <v>4700002001</v>
          </cell>
          <cell r="G30" t="str">
            <v>DC-491/2476</v>
          </cell>
          <cell r="H30">
            <v>1000</v>
          </cell>
        </row>
        <row r="31">
          <cell r="A31">
            <v>1100000402</v>
          </cell>
          <cell r="B31">
            <v>8002397</v>
          </cell>
          <cell r="C31" t="str">
            <v>[1-(4'-(fluorophenyl)-1-(3-dimethylamino</v>
          </cell>
          <cell r="D31">
            <v>40.6</v>
          </cell>
          <cell r="E31" t="str">
            <v>KG</v>
          </cell>
          <cell r="F31">
            <v>4700002001</v>
          </cell>
          <cell r="G31" t="str">
            <v>DC-491/2476</v>
          </cell>
          <cell r="H31">
            <v>1000</v>
          </cell>
        </row>
        <row r="32">
          <cell r="A32">
            <v>1100000402</v>
          </cell>
          <cell r="B32">
            <v>8003783</v>
          </cell>
          <cell r="C32" t="str">
            <v>PIBA-3</v>
          </cell>
          <cell r="D32">
            <v>61</v>
          </cell>
          <cell r="E32" t="str">
            <v>KG</v>
          </cell>
          <cell r="F32">
            <v>4700001882</v>
          </cell>
          <cell r="G32" t="str">
            <v>SUB.CH-486/15.2.</v>
          </cell>
          <cell r="H32">
            <v>1010</v>
          </cell>
        </row>
        <row r="33">
          <cell r="A33">
            <v>1100000402</v>
          </cell>
          <cell r="B33">
            <v>8003783</v>
          </cell>
          <cell r="C33" t="str">
            <v>PIBA-3</v>
          </cell>
          <cell r="D33">
            <v>65</v>
          </cell>
          <cell r="E33" t="str">
            <v>KG</v>
          </cell>
          <cell r="F33">
            <v>4700001882</v>
          </cell>
          <cell r="G33" t="str">
            <v>SUB.CH-486/15.2.</v>
          </cell>
          <cell r="H33">
            <v>1010</v>
          </cell>
        </row>
        <row r="34">
          <cell r="A34">
            <v>1100000402</v>
          </cell>
          <cell r="B34">
            <v>8000982</v>
          </cell>
          <cell r="C34" t="str">
            <v>ASC4-ATORVA</v>
          </cell>
          <cell r="D34">
            <v>36</v>
          </cell>
          <cell r="E34" t="str">
            <v>KG</v>
          </cell>
          <cell r="F34">
            <v>4700001911</v>
          </cell>
          <cell r="G34" t="str">
            <v>SUB.CH-484/14.2.</v>
          </cell>
          <cell r="H34">
            <v>1010</v>
          </cell>
        </row>
        <row r="35">
          <cell r="A35">
            <v>1100000402</v>
          </cell>
          <cell r="B35">
            <v>8000982</v>
          </cell>
          <cell r="C35" t="str">
            <v>ASC4-ATORVA</v>
          </cell>
          <cell r="D35">
            <v>36</v>
          </cell>
          <cell r="E35" t="str">
            <v>KG</v>
          </cell>
          <cell r="F35">
            <v>4700001911</v>
          </cell>
          <cell r="G35" t="str">
            <v>SUB.CH-484/14.2.</v>
          </cell>
          <cell r="H35">
            <v>1010</v>
          </cell>
        </row>
        <row r="36">
          <cell r="A36">
            <v>1100000402</v>
          </cell>
          <cell r="B36">
            <v>8001006</v>
          </cell>
          <cell r="C36" t="str">
            <v>NEOPHYL ALCOHOL</v>
          </cell>
          <cell r="D36">
            <v>124.5</v>
          </cell>
          <cell r="E36" t="str">
            <v>KG</v>
          </cell>
          <cell r="F36">
            <v>4700001973</v>
          </cell>
          <cell r="G36" t="str">
            <v>SUB.CH-483/14.2.</v>
          </cell>
          <cell r="H36">
            <v>1010</v>
          </cell>
        </row>
        <row r="37">
          <cell r="A37">
            <v>1100000402</v>
          </cell>
          <cell r="B37">
            <v>8001006</v>
          </cell>
          <cell r="C37" t="str">
            <v>NEOPHYL ALCOHOL</v>
          </cell>
          <cell r="D37">
            <v>126</v>
          </cell>
          <cell r="E37" t="str">
            <v>KG</v>
          </cell>
          <cell r="F37">
            <v>4700001973</v>
          </cell>
          <cell r="G37" t="str">
            <v>SUB.CH-483/14.2.</v>
          </cell>
          <cell r="H37">
            <v>1010</v>
          </cell>
        </row>
        <row r="38">
          <cell r="A38">
            <v>1100000402</v>
          </cell>
          <cell r="B38">
            <v>8002397</v>
          </cell>
          <cell r="C38" t="str">
            <v>[1-(4'-(fluorophenyl)-1-(3-dimethylamino</v>
          </cell>
          <cell r="D38">
            <v>43.2</v>
          </cell>
          <cell r="E38" t="str">
            <v>KG</v>
          </cell>
          <cell r="F38">
            <v>4700002001</v>
          </cell>
          <cell r="G38" t="str">
            <v>DC-477/2222</v>
          </cell>
          <cell r="H38">
            <v>1000</v>
          </cell>
        </row>
        <row r="39">
          <cell r="A39">
            <v>1100000402</v>
          </cell>
          <cell r="B39">
            <v>8002397</v>
          </cell>
          <cell r="C39" t="str">
            <v>[1-(4'-(fluorophenyl)-1-(3-dimethylamino</v>
          </cell>
          <cell r="D39">
            <v>45.3</v>
          </cell>
          <cell r="E39" t="str">
            <v>KG</v>
          </cell>
          <cell r="F39">
            <v>4700002001</v>
          </cell>
          <cell r="G39" t="str">
            <v>DC-477/2222</v>
          </cell>
          <cell r="H39">
            <v>1000</v>
          </cell>
        </row>
        <row r="40">
          <cell r="A40">
            <v>1100000402</v>
          </cell>
          <cell r="B40">
            <v>8002397</v>
          </cell>
          <cell r="C40" t="str">
            <v>[1-(4'-(fluorophenyl)-1-(3-dimethylamino</v>
          </cell>
          <cell r="D40">
            <v>41.5</v>
          </cell>
          <cell r="E40" t="str">
            <v>KG</v>
          </cell>
          <cell r="F40">
            <v>4700002001</v>
          </cell>
          <cell r="G40" t="str">
            <v>DC-477/2222</v>
          </cell>
          <cell r="H40">
            <v>1000</v>
          </cell>
        </row>
        <row r="41">
          <cell r="A41">
            <v>1100000402</v>
          </cell>
          <cell r="B41">
            <v>8002397</v>
          </cell>
          <cell r="C41" t="str">
            <v>[1-(4'-(fluorophenyl)-1-(3-dimethylamino</v>
          </cell>
          <cell r="D41">
            <v>41</v>
          </cell>
          <cell r="E41" t="str">
            <v>KG</v>
          </cell>
          <cell r="F41">
            <v>4700002001</v>
          </cell>
          <cell r="G41" t="str">
            <v>DC-477/2222</v>
          </cell>
          <cell r="H41">
            <v>1000</v>
          </cell>
        </row>
        <row r="42">
          <cell r="A42">
            <v>1100000402</v>
          </cell>
          <cell r="B42">
            <v>8000982</v>
          </cell>
          <cell r="C42" t="str">
            <v>ASC4-ATORVA</v>
          </cell>
          <cell r="D42">
            <v>36</v>
          </cell>
          <cell r="E42" t="str">
            <v>KG</v>
          </cell>
          <cell r="F42">
            <v>4700001860</v>
          </cell>
          <cell r="G42" t="str">
            <v>SUB.CH.479/12.02</v>
          </cell>
          <cell r="H42">
            <v>1010</v>
          </cell>
        </row>
        <row r="43">
          <cell r="A43">
            <v>1100000402</v>
          </cell>
          <cell r="B43">
            <v>8000982</v>
          </cell>
          <cell r="C43" t="str">
            <v>ASC4-ATORVA</v>
          </cell>
          <cell r="D43">
            <v>36</v>
          </cell>
          <cell r="E43" t="str">
            <v>KG</v>
          </cell>
          <cell r="F43">
            <v>4700001911</v>
          </cell>
          <cell r="G43" t="str">
            <v>SUB.CH.479/12.02</v>
          </cell>
          <cell r="H43">
            <v>1010</v>
          </cell>
        </row>
        <row r="44">
          <cell r="A44">
            <v>1100000402</v>
          </cell>
          <cell r="B44">
            <v>8001006</v>
          </cell>
          <cell r="C44" t="str">
            <v>NEOPHYL ALCOHOL</v>
          </cell>
          <cell r="D44">
            <v>125.5</v>
          </cell>
          <cell r="E44" t="str">
            <v>KG</v>
          </cell>
          <cell r="F44">
            <v>4700001973</v>
          </cell>
          <cell r="G44" t="str">
            <v>SUB.CH.481/12.02</v>
          </cell>
          <cell r="H44">
            <v>1010</v>
          </cell>
        </row>
        <row r="45">
          <cell r="A45">
            <v>1100000402</v>
          </cell>
          <cell r="B45">
            <v>8001006</v>
          </cell>
          <cell r="C45" t="str">
            <v>NEOPHYL ALCOHOL</v>
          </cell>
          <cell r="D45">
            <v>125</v>
          </cell>
          <cell r="E45" t="str">
            <v>KG</v>
          </cell>
          <cell r="F45">
            <v>4700001973</v>
          </cell>
          <cell r="G45" t="str">
            <v>SUB CH-476/9.2.5</v>
          </cell>
          <cell r="H45">
            <v>1010</v>
          </cell>
        </row>
        <row r="46">
          <cell r="A46">
            <v>1100000402</v>
          </cell>
          <cell r="B46">
            <v>8001006</v>
          </cell>
          <cell r="C46" t="str">
            <v>NEOPHYL ALCOHOL</v>
          </cell>
          <cell r="D46">
            <v>125</v>
          </cell>
          <cell r="E46" t="str">
            <v>KG</v>
          </cell>
          <cell r="F46">
            <v>4700001973</v>
          </cell>
          <cell r="G46" t="str">
            <v>SUB CH-476/9.2.5</v>
          </cell>
          <cell r="H46">
            <v>1010</v>
          </cell>
        </row>
        <row r="47">
          <cell r="A47">
            <v>1100000402</v>
          </cell>
          <cell r="B47">
            <v>8000982</v>
          </cell>
          <cell r="C47" t="str">
            <v>ASC4-ATORVA</v>
          </cell>
          <cell r="D47">
            <v>36</v>
          </cell>
          <cell r="E47" t="str">
            <v>KG</v>
          </cell>
          <cell r="F47">
            <v>4700001911</v>
          </cell>
          <cell r="G47" t="str">
            <v>SUB.CH-469/7.2.5</v>
          </cell>
          <cell r="H47">
            <v>1010</v>
          </cell>
        </row>
        <row r="48">
          <cell r="A48">
            <v>1100000402</v>
          </cell>
          <cell r="B48">
            <v>8000982</v>
          </cell>
          <cell r="C48" t="str">
            <v>ASC4-ATORVA</v>
          </cell>
          <cell r="D48">
            <v>36</v>
          </cell>
          <cell r="E48" t="str">
            <v>KG</v>
          </cell>
          <cell r="F48">
            <v>4700001911</v>
          </cell>
          <cell r="G48" t="str">
            <v>SUB.CH-469/7.2.5</v>
          </cell>
          <cell r="H48">
            <v>1010</v>
          </cell>
        </row>
        <row r="49">
          <cell r="A49">
            <v>1100000402</v>
          </cell>
          <cell r="B49">
            <v>8002397</v>
          </cell>
          <cell r="C49" t="str">
            <v>[1-(4'-(fluorophenyl)-1-(3-dimethylamino</v>
          </cell>
          <cell r="D49">
            <v>39</v>
          </cell>
          <cell r="E49" t="str">
            <v>KG</v>
          </cell>
          <cell r="F49">
            <v>4700002001</v>
          </cell>
          <cell r="G49" t="str">
            <v>DC-468/2238</v>
          </cell>
          <cell r="H49">
            <v>1000</v>
          </cell>
        </row>
        <row r="50">
          <cell r="A50">
            <v>1100000402</v>
          </cell>
          <cell r="B50">
            <v>8002397</v>
          </cell>
          <cell r="C50" t="str">
            <v>[1-(4'-(fluorophenyl)-1-(3-dimethylamino</v>
          </cell>
          <cell r="D50">
            <v>44.4</v>
          </cell>
          <cell r="E50" t="str">
            <v>KG</v>
          </cell>
          <cell r="F50">
            <v>4700002001</v>
          </cell>
          <cell r="G50" t="str">
            <v>DC-468/2238</v>
          </cell>
          <cell r="H50">
            <v>1000</v>
          </cell>
        </row>
        <row r="51">
          <cell r="A51">
            <v>1100000402</v>
          </cell>
          <cell r="B51">
            <v>8002397</v>
          </cell>
          <cell r="C51" t="str">
            <v>[1-(4'-(fluorophenyl)-1-(3-dimethylamino</v>
          </cell>
          <cell r="D51">
            <v>43</v>
          </cell>
          <cell r="E51" t="str">
            <v>KG</v>
          </cell>
          <cell r="F51">
            <v>4700002001</v>
          </cell>
          <cell r="G51" t="str">
            <v>DC-468/2238</v>
          </cell>
          <cell r="H51">
            <v>1000</v>
          </cell>
        </row>
        <row r="52">
          <cell r="A52">
            <v>1100000402</v>
          </cell>
          <cell r="B52">
            <v>8004970</v>
          </cell>
          <cell r="C52" t="str">
            <v>BA- 5</v>
          </cell>
          <cell r="D52">
            <v>28</v>
          </cell>
          <cell r="E52" t="str">
            <v>KG</v>
          </cell>
          <cell r="F52">
            <v>4700001870</v>
          </cell>
          <cell r="G52" t="str">
            <v>DC-467/2571</v>
          </cell>
          <cell r="H52">
            <v>1000</v>
          </cell>
        </row>
        <row r="53">
          <cell r="A53">
            <v>1100000402</v>
          </cell>
          <cell r="B53">
            <v>8004970</v>
          </cell>
          <cell r="C53" t="str">
            <v>BA- 5</v>
          </cell>
          <cell r="D53">
            <v>27.7</v>
          </cell>
          <cell r="E53" t="str">
            <v>KG</v>
          </cell>
          <cell r="F53">
            <v>4700001870</v>
          </cell>
          <cell r="G53" t="str">
            <v>DC-467/2571</v>
          </cell>
          <cell r="H53">
            <v>1000</v>
          </cell>
        </row>
        <row r="54">
          <cell r="A54">
            <v>1100000402</v>
          </cell>
          <cell r="B54">
            <v>8000982</v>
          </cell>
          <cell r="C54" t="str">
            <v>ASC4-ATORVA</v>
          </cell>
          <cell r="D54">
            <v>36</v>
          </cell>
          <cell r="E54" t="str">
            <v>KG</v>
          </cell>
          <cell r="F54">
            <v>4700001860</v>
          </cell>
          <cell r="G54" t="str">
            <v>SUB CH-465/2.2.5</v>
          </cell>
          <cell r="H54">
            <v>1010</v>
          </cell>
        </row>
        <row r="55">
          <cell r="A55">
            <v>1100000402</v>
          </cell>
          <cell r="B55">
            <v>8002397</v>
          </cell>
          <cell r="C55" t="str">
            <v>[1-(4'-(fluorophenyl)-1-(3-dimethylamino</v>
          </cell>
          <cell r="D55">
            <v>40.200000000000003</v>
          </cell>
          <cell r="E55" t="str">
            <v>KG</v>
          </cell>
          <cell r="F55">
            <v>4700001909</v>
          </cell>
          <cell r="G55" t="str">
            <v>DC-464/2261</v>
          </cell>
          <cell r="H55">
            <v>1000</v>
          </cell>
        </row>
        <row r="56">
          <cell r="A56">
            <v>1100000402</v>
          </cell>
          <cell r="B56">
            <v>8002397</v>
          </cell>
          <cell r="C56" t="str">
            <v>[1-(4'-(fluorophenyl)-1-(3-dimethylamino</v>
          </cell>
          <cell r="D56">
            <v>46</v>
          </cell>
          <cell r="E56" t="str">
            <v>KG</v>
          </cell>
          <cell r="F56">
            <v>4700001909</v>
          </cell>
          <cell r="G56" t="str">
            <v>DC-464/2261</v>
          </cell>
          <cell r="H56">
            <v>1000</v>
          </cell>
        </row>
        <row r="57">
          <cell r="A57">
            <v>1100000402</v>
          </cell>
          <cell r="B57">
            <v>8002397</v>
          </cell>
          <cell r="C57" t="str">
            <v>[1-(4'-(fluorophenyl)-1-(3-dimethylamino</v>
          </cell>
          <cell r="D57">
            <v>44</v>
          </cell>
          <cell r="E57" t="str">
            <v>KG</v>
          </cell>
          <cell r="F57">
            <v>4700001909</v>
          </cell>
          <cell r="G57" t="str">
            <v>DC-464/2261</v>
          </cell>
          <cell r="H57">
            <v>1000</v>
          </cell>
        </row>
        <row r="58">
          <cell r="A58">
            <v>1100000402</v>
          </cell>
          <cell r="B58">
            <v>8004970</v>
          </cell>
          <cell r="C58" t="str">
            <v>BA- 5</v>
          </cell>
          <cell r="D58">
            <v>26.7</v>
          </cell>
          <cell r="E58" t="str">
            <v>KG</v>
          </cell>
          <cell r="F58">
            <v>4700001870</v>
          </cell>
          <cell r="G58" t="str">
            <v>DC-463/1464</v>
          </cell>
          <cell r="H58">
            <v>1000</v>
          </cell>
        </row>
        <row r="59">
          <cell r="A59">
            <v>1100000402</v>
          </cell>
          <cell r="B59">
            <v>8006474</v>
          </cell>
          <cell r="C59" t="str">
            <v>MIDAZOLAM (STEP MDZ-IV)</v>
          </cell>
          <cell r="D59">
            <v>22</v>
          </cell>
          <cell r="E59" t="str">
            <v>KG</v>
          </cell>
          <cell r="F59">
            <v>4700001445</v>
          </cell>
          <cell r="G59" t="str">
            <v>SUB CH.-461/1.2.</v>
          </cell>
          <cell r="H59">
            <v>1010</v>
          </cell>
        </row>
        <row r="60">
          <cell r="A60">
            <v>1100000402</v>
          </cell>
          <cell r="B60">
            <v>8006474</v>
          </cell>
          <cell r="C60" t="str">
            <v>MIDAZOLAM (STEP MDZ-IV)</v>
          </cell>
          <cell r="D60">
            <v>22</v>
          </cell>
          <cell r="E60" t="str">
            <v>KG</v>
          </cell>
          <cell r="F60">
            <v>4700001445</v>
          </cell>
          <cell r="G60" t="str">
            <v>SUB CH.-461/1.2.</v>
          </cell>
          <cell r="H60">
            <v>1010</v>
          </cell>
        </row>
        <row r="61">
          <cell r="A61">
            <v>1100000402</v>
          </cell>
          <cell r="B61">
            <v>8006474</v>
          </cell>
          <cell r="C61" t="str">
            <v>MIDAZOLAM (STEP MDZ-IV)</v>
          </cell>
          <cell r="D61">
            <v>21.6</v>
          </cell>
          <cell r="E61" t="str">
            <v>KG</v>
          </cell>
          <cell r="F61">
            <v>4700001445</v>
          </cell>
          <cell r="G61" t="str">
            <v>SUB CH.-461/1.2.</v>
          </cell>
          <cell r="H61">
            <v>1010</v>
          </cell>
        </row>
        <row r="62">
          <cell r="A62">
            <v>1100000402</v>
          </cell>
          <cell r="B62">
            <v>8006474</v>
          </cell>
          <cell r="C62" t="str">
            <v>MIDAZOLAM (STEP MDZ-IV)</v>
          </cell>
          <cell r="D62">
            <v>20.5</v>
          </cell>
          <cell r="E62" t="str">
            <v>KG</v>
          </cell>
          <cell r="F62">
            <v>4700001445</v>
          </cell>
          <cell r="G62" t="str">
            <v>SUB CH.-461/1.2.</v>
          </cell>
          <cell r="H62">
            <v>1010</v>
          </cell>
        </row>
        <row r="63">
          <cell r="A63">
            <v>1100000402</v>
          </cell>
          <cell r="B63">
            <v>8006474</v>
          </cell>
          <cell r="C63" t="str">
            <v>MIDAZOLAM (STEP MDZ-IV)</v>
          </cell>
          <cell r="D63">
            <v>23.2</v>
          </cell>
          <cell r="E63" t="str">
            <v>KG</v>
          </cell>
          <cell r="F63">
            <v>4700001445</v>
          </cell>
          <cell r="G63" t="str">
            <v>SUB CH.-461/1.2.</v>
          </cell>
          <cell r="H63">
            <v>1010</v>
          </cell>
        </row>
        <row r="64">
          <cell r="A64">
            <v>1100000402</v>
          </cell>
          <cell r="B64">
            <v>8006474</v>
          </cell>
          <cell r="C64" t="str">
            <v>MIDAZOLAM (STEP MDZ-IV)</v>
          </cell>
          <cell r="D64">
            <v>20.7</v>
          </cell>
          <cell r="E64" t="str">
            <v>KG</v>
          </cell>
          <cell r="F64">
            <v>4700001445</v>
          </cell>
          <cell r="G64" t="str">
            <v>SUB CH.-461/1.2.</v>
          </cell>
          <cell r="H64">
            <v>1010</v>
          </cell>
        </row>
        <row r="65">
          <cell r="A65">
            <v>1100000402</v>
          </cell>
          <cell r="B65">
            <v>8006474</v>
          </cell>
          <cell r="C65" t="str">
            <v>MIDAZOLAM (STEP MDZ-IV)</v>
          </cell>
          <cell r="D65">
            <v>17.8</v>
          </cell>
          <cell r="E65" t="str">
            <v>KG</v>
          </cell>
          <cell r="F65">
            <v>4700001445</v>
          </cell>
          <cell r="G65" t="str">
            <v>SUB CH.-461/1.2.</v>
          </cell>
          <cell r="H65">
            <v>1010</v>
          </cell>
        </row>
        <row r="66">
          <cell r="A66">
            <v>1100000402</v>
          </cell>
          <cell r="B66">
            <v>8006474</v>
          </cell>
          <cell r="C66" t="str">
            <v>MIDAZOLAM (STEP MDZ-IV)</v>
          </cell>
          <cell r="D66">
            <v>21.5</v>
          </cell>
          <cell r="E66" t="str">
            <v>KG</v>
          </cell>
          <cell r="F66">
            <v>4700001445</v>
          </cell>
          <cell r="G66" t="str">
            <v>SUB CH.-461/1.2.</v>
          </cell>
          <cell r="H66">
            <v>1010</v>
          </cell>
        </row>
        <row r="67">
          <cell r="A67">
            <v>1100000402</v>
          </cell>
          <cell r="B67">
            <v>8006474</v>
          </cell>
          <cell r="C67" t="str">
            <v>MIDAZOLAM (STEP MDZ-IV)</v>
          </cell>
          <cell r="D67">
            <v>19.7</v>
          </cell>
          <cell r="E67" t="str">
            <v>KG</v>
          </cell>
          <cell r="F67">
            <v>4700001445</v>
          </cell>
          <cell r="G67" t="str">
            <v>SUB CH.-461/1.2.</v>
          </cell>
          <cell r="H67">
            <v>1010</v>
          </cell>
        </row>
        <row r="68">
          <cell r="A68">
            <v>1100000402</v>
          </cell>
          <cell r="B68">
            <v>8003783</v>
          </cell>
          <cell r="C68" t="str">
            <v>PIBA-3</v>
          </cell>
          <cell r="D68">
            <v>62</v>
          </cell>
          <cell r="E68" t="str">
            <v>KG</v>
          </cell>
          <cell r="F68">
            <v>4700001882</v>
          </cell>
          <cell r="G68" t="str">
            <v>SUB.CH-459/31.1.</v>
          </cell>
          <cell r="H68">
            <v>1010</v>
          </cell>
        </row>
        <row r="69">
          <cell r="A69">
            <v>1100000402</v>
          </cell>
          <cell r="B69">
            <v>8003783</v>
          </cell>
          <cell r="C69" t="str">
            <v>PIBA-3</v>
          </cell>
          <cell r="D69">
            <v>63</v>
          </cell>
          <cell r="E69" t="str">
            <v>KG</v>
          </cell>
          <cell r="F69">
            <v>4700001882</v>
          </cell>
          <cell r="G69" t="str">
            <v>SUB.CH-459/31.1.</v>
          </cell>
          <cell r="H69">
            <v>1010</v>
          </cell>
        </row>
        <row r="70">
          <cell r="A70">
            <v>1100000402</v>
          </cell>
          <cell r="B70">
            <v>8000982</v>
          </cell>
          <cell r="C70" t="str">
            <v>ASC4-ATORVA</v>
          </cell>
          <cell r="D70">
            <v>36</v>
          </cell>
          <cell r="E70" t="str">
            <v>KG</v>
          </cell>
          <cell r="F70">
            <v>4700001860</v>
          </cell>
          <cell r="G70" t="str">
            <v>SUB.CH-462/31.1.</v>
          </cell>
          <cell r="H70">
            <v>1010</v>
          </cell>
        </row>
        <row r="71">
          <cell r="A71">
            <v>1100000402</v>
          </cell>
          <cell r="B71">
            <v>8000982</v>
          </cell>
          <cell r="C71" t="str">
            <v>ASC4-ATORVA</v>
          </cell>
          <cell r="D71">
            <v>36</v>
          </cell>
          <cell r="E71" t="str">
            <v>KG</v>
          </cell>
          <cell r="F71">
            <v>4700001860</v>
          </cell>
          <cell r="G71" t="str">
            <v>SUB.CH-462/31.1.</v>
          </cell>
          <cell r="H71">
            <v>1010</v>
          </cell>
        </row>
        <row r="72">
          <cell r="A72">
            <v>1100000664</v>
          </cell>
          <cell r="B72">
            <v>3000072</v>
          </cell>
          <cell r="C72" t="str">
            <v>PARA NITRO BENZYL BROMIDE</v>
          </cell>
          <cell r="D72">
            <v>600</v>
          </cell>
          <cell r="E72" t="str">
            <v>KG</v>
          </cell>
          <cell r="F72">
            <v>4500011467</v>
          </cell>
          <cell r="G72" t="str">
            <v>INV NO 657</v>
          </cell>
          <cell r="H72">
            <v>1000</v>
          </cell>
        </row>
        <row r="73">
          <cell r="A73">
            <v>1100000664</v>
          </cell>
          <cell r="B73">
            <v>3000072</v>
          </cell>
          <cell r="C73" t="str">
            <v>PARA NITRO BENZYL BROMIDE</v>
          </cell>
          <cell r="D73">
            <v>700</v>
          </cell>
          <cell r="E73" t="str">
            <v>KG</v>
          </cell>
          <cell r="F73">
            <v>4500011467</v>
          </cell>
          <cell r="G73" t="str">
            <v>INV NO 657</v>
          </cell>
          <cell r="H73">
            <v>1000</v>
          </cell>
        </row>
        <row r="74">
          <cell r="A74">
            <v>1100000664</v>
          </cell>
          <cell r="B74">
            <v>3000072</v>
          </cell>
          <cell r="C74" t="str">
            <v>PARA NITRO BENZYL BROMIDE</v>
          </cell>
          <cell r="D74">
            <v>600</v>
          </cell>
          <cell r="E74" t="str">
            <v>KG</v>
          </cell>
          <cell r="F74">
            <v>4500011467</v>
          </cell>
          <cell r="G74" t="str">
            <v>INV NO 657</v>
          </cell>
          <cell r="H74">
            <v>1000</v>
          </cell>
        </row>
        <row r="75">
          <cell r="A75">
            <v>1100000664</v>
          </cell>
          <cell r="B75">
            <v>3000072</v>
          </cell>
          <cell r="C75" t="str">
            <v>PARA NITRO BENZYL BROMIDE</v>
          </cell>
          <cell r="D75">
            <v>500</v>
          </cell>
          <cell r="E75" t="str">
            <v>KG</v>
          </cell>
          <cell r="F75">
            <v>4500011467</v>
          </cell>
          <cell r="G75" t="str">
            <v>INV NO 657</v>
          </cell>
          <cell r="H75">
            <v>1000</v>
          </cell>
        </row>
        <row r="76">
          <cell r="A76">
            <v>1100000664</v>
          </cell>
          <cell r="B76">
            <v>3000072</v>
          </cell>
          <cell r="C76" t="str">
            <v>PARA NITRO BENZYL BROMIDE</v>
          </cell>
          <cell r="D76">
            <v>600</v>
          </cell>
          <cell r="E76" t="str">
            <v>KG</v>
          </cell>
          <cell r="F76">
            <v>4500011467</v>
          </cell>
          <cell r="G76" t="str">
            <v>INV NO 657</v>
          </cell>
          <cell r="H76">
            <v>1000</v>
          </cell>
        </row>
        <row r="77">
          <cell r="A77">
            <v>1100000664</v>
          </cell>
          <cell r="B77">
            <v>3000072</v>
          </cell>
          <cell r="C77" t="str">
            <v>PARA NITRO BENZYL BROMIDE</v>
          </cell>
          <cell r="D77">
            <v>600</v>
          </cell>
          <cell r="E77" t="str">
            <v>KG</v>
          </cell>
          <cell r="F77">
            <v>4500011467</v>
          </cell>
          <cell r="G77" t="str">
            <v>INV NO 657</v>
          </cell>
          <cell r="H77">
            <v>1000</v>
          </cell>
        </row>
        <row r="78">
          <cell r="A78">
            <v>1100000664</v>
          </cell>
          <cell r="B78">
            <v>3002212</v>
          </cell>
          <cell r="C78" t="str">
            <v>ACETOXY ETHYL BROMIDE</v>
          </cell>
          <cell r="D78">
            <v>450</v>
          </cell>
          <cell r="E78" t="str">
            <v>KG</v>
          </cell>
          <cell r="F78">
            <v>4100169879</v>
          </cell>
          <cell r="G78" t="str">
            <v>INV NO.661</v>
          </cell>
          <cell r="H78">
            <v>1000</v>
          </cell>
        </row>
        <row r="79">
          <cell r="A79">
            <v>1100000664</v>
          </cell>
          <cell r="B79">
            <v>3002212</v>
          </cell>
          <cell r="C79" t="str">
            <v>ACETOXY ETHYL BROMIDE</v>
          </cell>
          <cell r="D79">
            <v>421</v>
          </cell>
          <cell r="E79" t="str">
            <v>KG</v>
          </cell>
          <cell r="F79">
            <v>4100169879</v>
          </cell>
          <cell r="G79" t="str">
            <v>INV NO.661</v>
          </cell>
          <cell r="H79">
            <v>1000</v>
          </cell>
        </row>
        <row r="80">
          <cell r="A80">
            <v>1100000664</v>
          </cell>
          <cell r="B80">
            <v>3000320</v>
          </cell>
          <cell r="C80" t="str">
            <v>SODIUM CARBONATE</v>
          </cell>
          <cell r="D80">
            <v>5000</v>
          </cell>
          <cell r="E80" t="str">
            <v>KG</v>
          </cell>
          <cell r="F80">
            <v>4100166795</v>
          </cell>
          <cell r="G80" t="str">
            <v>INV NO.607</v>
          </cell>
          <cell r="H80">
            <v>1000</v>
          </cell>
        </row>
        <row r="81">
          <cell r="A81">
            <v>1100000664</v>
          </cell>
          <cell r="B81">
            <v>3000320</v>
          </cell>
          <cell r="C81" t="str">
            <v>SODIUM CARBONATE</v>
          </cell>
          <cell r="D81">
            <v>5000</v>
          </cell>
          <cell r="E81" t="str">
            <v>KG</v>
          </cell>
          <cell r="F81">
            <v>4100166795</v>
          </cell>
          <cell r="G81" t="str">
            <v>INV-598</v>
          </cell>
          <cell r="H81">
            <v>1000</v>
          </cell>
        </row>
        <row r="82">
          <cell r="A82">
            <v>1100000664</v>
          </cell>
          <cell r="B82">
            <v>3000320</v>
          </cell>
          <cell r="C82" t="str">
            <v>SODIUM CARBONATE</v>
          </cell>
          <cell r="D82">
            <v>3000</v>
          </cell>
          <cell r="E82" t="str">
            <v>KG</v>
          </cell>
          <cell r="F82">
            <v>4100166795</v>
          </cell>
          <cell r="G82" t="str">
            <v>INV-599</v>
          </cell>
          <cell r="H82">
            <v>1000</v>
          </cell>
        </row>
        <row r="83">
          <cell r="A83">
            <v>1100000664</v>
          </cell>
          <cell r="B83">
            <v>3000072</v>
          </cell>
          <cell r="C83" t="str">
            <v>PARA NITRO BENZYL BROMIDE</v>
          </cell>
          <cell r="D83">
            <v>800</v>
          </cell>
          <cell r="E83" t="str">
            <v>KG</v>
          </cell>
          <cell r="F83">
            <v>4500011467</v>
          </cell>
          <cell r="G83" t="str">
            <v>INV-647</v>
          </cell>
          <cell r="H83">
            <v>1000</v>
          </cell>
        </row>
        <row r="84">
          <cell r="A84">
            <v>1100000664</v>
          </cell>
          <cell r="B84">
            <v>3000072</v>
          </cell>
          <cell r="C84" t="str">
            <v>PARA NITRO BENZYL BROMIDE</v>
          </cell>
          <cell r="D84">
            <v>300</v>
          </cell>
          <cell r="E84" t="str">
            <v>KG</v>
          </cell>
          <cell r="F84">
            <v>4500011467</v>
          </cell>
          <cell r="G84" t="str">
            <v>INV-647</v>
          </cell>
          <cell r="H84">
            <v>1000</v>
          </cell>
        </row>
        <row r="85">
          <cell r="A85">
            <v>1100000664</v>
          </cell>
          <cell r="B85">
            <v>3000072</v>
          </cell>
          <cell r="C85" t="str">
            <v>PARA NITRO BENZYL BROMIDE</v>
          </cell>
          <cell r="D85">
            <v>600</v>
          </cell>
          <cell r="E85" t="str">
            <v>KG</v>
          </cell>
          <cell r="F85">
            <v>4500011467</v>
          </cell>
          <cell r="G85" t="str">
            <v>INV-647</v>
          </cell>
          <cell r="H85">
            <v>1000</v>
          </cell>
        </row>
        <row r="86">
          <cell r="A86">
            <v>1100000664</v>
          </cell>
          <cell r="B86">
            <v>3002212</v>
          </cell>
          <cell r="C86" t="str">
            <v>ACETOXY ETHYL BROMIDE</v>
          </cell>
          <cell r="D86">
            <v>400</v>
          </cell>
          <cell r="E86" t="str">
            <v>KG</v>
          </cell>
          <cell r="F86">
            <v>4100168433</v>
          </cell>
          <cell r="G86" t="str">
            <v>INV-649</v>
          </cell>
          <cell r="H86">
            <v>1000</v>
          </cell>
        </row>
        <row r="87">
          <cell r="A87">
            <v>1100000664</v>
          </cell>
          <cell r="B87">
            <v>3002212</v>
          </cell>
          <cell r="C87" t="str">
            <v>ACETOXY ETHYL BROMIDE</v>
          </cell>
          <cell r="D87">
            <v>375</v>
          </cell>
          <cell r="E87" t="str">
            <v>KG</v>
          </cell>
          <cell r="F87">
            <v>4100168433</v>
          </cell>
          <cell r="G87" t="str">
            <v>INV-649</v>
          </cell>
          <cell r="H87">
            <v>1000</v>
          </cell>
        </row>
        <row r="88">
          <cell r="A88">
            <v>1100000664</v>
          </cell>
          <cell r="B88">
            <v>3007705</v>
          </cell>
          <cell r="C88" t="str">
            <v>HYDROBROMIC ACID 48 %</v>
          </cell>
          <cell r="D88">
            <v>5000</v>
          </cell>
          <cell r="E88" t="str">
            <v>KG</v>
          </cell>
          <cell r="F88">
            <v>4100169205</v>
          </cell>
          <cell r="G88" t="str">
            <v>INV-646</v>
          </cell>
          <cell r="H88">
            <v>1000</v>
          </cell>
        </row>
        <row r="89">
          <cell r="A89">
            <v>1100000664</v>
          </cell>
          <cell r="B89">
            <v>8000581</v>
          </cell>
          <cell r="C89" t="str">
            <v>PNT-PENTAZOCINE STEP 4</v>
          </cell>
          <cell r="D89">
            <v>68</v>
          </cell>
          <cell r="E89" t="str">
            <v>KG</v>
          </cell>
          <cell r="F89">
            <v>4700002028</v>
          </cell>
          <cell r="G89" t="str">
            <v>INV-650</v>
          </cell>
          <cell r="H89">
            <v>1000</v>
          </cell>
        </row>
        <row r="90">
          <cell r="A90">
            <v>1100000664</v>
          </cell>
          <cell r="B90">
            <v>8000581</v>
          </cell>
          <cell r="C90" t="str">
            <v>PNT-PENTAZOCINE STEP 4</v>
          </cell>
          <cell r="D90">
            <v>68</v>
          </cell>
          <cell r="E90" t="str">
            <v>KG</v>
          </cell>
          <cell r="F90">
            <v>4700002028</v>
          </cell>
          <cell r="G90" t="str">
            <v>INV-650</v>
          </cell>
          <cell r="H90">
            <v>1000</v>
          </cell>
        </row>
        <row r="91">
          <cell r="A91">
            <v>1100000664</v>
          </cell>
          <cell r="B91">
            <v>8000581</v>
          </cell>
          <cell r="C91" t="str">
            <v>PNT-PENTAZOCINE STEP 4</v>
          </cell>
          <cell r="D91">
            <v>68</v>
          </cell>
          <cell r="E91" t="str">
            <v>KG</v>
          </cell>
          <cell r="F91">
            <v>4700002028</v>
          </cell>
          <cell r="G91" t="str">
            <v>INV-650</v>
          </cell>
          <cell r="H91">
            <v>1000</v>
          </cell>
        </row>
        <row r="92">
          <cell r="A92">
            <v>1100000664</v>
          </cell>
          <cell r="B92">
            <v>8000581</v>
          </cell>
          <cell r="C92" t="str">
            <v>PNT-PENTAZOCINE STEP 4</v>
          </cell>
          <cell r="D92">
            <v>69</v>
          </cell>
          <cell r="E92" t="str">
            <v>KG</v>
          </cell>
          <cell r="F92">
            <v>4700002028</v>
          </cell>
          <cell r="G92" t="str">
            <v>INV-650</v>
          </cell>
          <cell r="H92">
            <v>1000</v>
          </cell>
        </row>
        <row r="93">
          <cell r="A93">
            <v>1100000664</v>
          </cell>
          <cell r="B93">
            <v>8000581</v>
          </cell>
          <cell r="C93" t="str">
            <v>PNT-PENTAZOCINE STEP 4</v>
          </cell>
          <cell r="D93">
            <v>65</v>
          </cell>
          <cell r="E93" t="str">
            <v>KG</v>
          </cell>
          <cell r="F93">
            <v>4700002028</v>
          </cell>
          <cell r="G93" t="str">
            <v>INV-648</v>
          </cell>
          <cell r="H93">
            <v>1000</v>
          </cell>
        </row>
        <row r="94">
          <cell r="A94">
            <v>1100000664</v>
          </cell>
          <cell r="B94">
            <v>8000581</v>
          </cell>
          <cell r="C94" t="str">
            <v>PNT-PENTAZOCINE STEP 4</v>
          </cell>
          <cell r="D94">
            <v>65</v>
          </cell>
          <cell r="E94" t="str">
            <v>KG</v>
          </cell>
          <cell r="F94">
            <v>4700002028</v>
          </cell>
          <cell r="G94" t="str">
            <v>INV-648</v>
          </cell>
          <cell r="H94">
            <v>1000</v>
          </cell>
        </row>
        <row r="95">
          <cell r="A95">
            <v>1100000664</v>
          </cell>
          <cell r="B95">
            <v>8000581</v>
          </cell>
          <cell r="C95" t="str">
            <v>PNT-PENTAZOCINE STEP 4</v>
          </cell>
          <cell r="D95">
            <v>65</v>
          </cell>
          <cell r="E95" t="str">
            <v>KG</v>
          </cell>
          <cell r="F95">
            <v>4700002028</v>
          </cell>
          <cell r="G95" t="str">
            <v>INV-648</v>
          </cell>
          <cell r="H95">
            <v>1000</v>
          </cell>
        </row>
        <row r="96">
          <cell r="A96">
            <v>1100000664</v>
          </cell>
          <cell r="B96">
            <v>8000581</v>
          </cell>
          <cell r="C96" t="str">
            <v>PNT-PENTAZOCINE STEP 4</v>
          </cell>
          <cell r="D96">
            <v>66</v>
          </cell>
          <cell r="E96" t="str">
            <v>KG</v>
          </cell>
          <cell r="F96">
            <v>4700002028</v>
          </cell>
          <cell r="G96" t="str">
            <v>INV-648</v>
          </cell>
          <cell r="H96">
            <v>1000</v>
          </cell>
        </row>
        <row r="97">
          <cell r="A97">
            <v>1100000664</v>
          </cell>
          <cell r="B97">
            <v>8000581</v>
          </cell>
          <cell r="C97" t="str">
            <v>PNT-PENTAZOCINE STEP 4</v>
          </cell>
          <cell r="D97">
            <v>66</v>
          </cell>
          <cell r="E97" t="str">
            <v>KG</v>
          </cell>
          <cell r="F97">
            <v>4700002028</v>
          </cell>
          <cell r="G97" t="str">
            <v>INV-648</v>
          </cell>
          <cell r="H97">
            <v>1000</v>
          </cell>
        </row>
        <row r="98">
          <cell r="A98">
            <v>1100000664</v>
          </cell>
          <cell r="B98">
            <v>8000581</v>
          </cell>
          <cell r="C98" t="str">
            <v>PNT-PENTAZOCINE STEP 4</v>
          </cell>
          <cell r="D98">
            <v>66</v>
          </cell>
          <cell r="E98" t="str">
            <v>KG</v>
          </cell>
          <cell r="F98">
            <v>4700002028</v>
          </cell>
          <cell r="G98" t="str">
            <v>INV-648</v>
          </cell>
          <cell r="H98">
            <v>1000</v>
          </cell>
        </row>
        <row r="99">
          <cell r="A99">
            <v>1100000664</v>
          </cell>
          <cell r="B99">
            <v>8000581</v>
          </cell>
          <cell r="C99" t="str">
            <v>PNT-PENTAZOCINE STEP 4</v>
          </cell>
          <cell r="D99">
            <v>66</v>
          </cell>
          <cell r="E99" t="str">
            <v>KG</v>
          </cell>
          <cell r="F99">
            <v>4700002028</v>
          </cell>
          <cell r="G99" t="str">
            <v>INV-648</v>
          </cell>
          <cell r="H99">
            <v>1000</v>
          </cell>
        </row>
        <row r="100">
          <cell r="A100">
            <v>1100000664</v>
          </cell>
          <cell r="B100">
            <v>8000581</v>
          </cell>
          <cell r="C100" t="str">
            <v>PNT-PENTAZOCINE STEP 4</v>
          </cell>
          <cell r="D100">
            <v>68</v>
          </cell>
          <cell r="E100" t="str">
            <v>KG</v>
          </cell>
          <cell r="F100">
            <v>4700002028</v>
          </cell>
          <cell r="G100" t="str">
            <v>INV-648</v>
          </cell>
          <cell r="H100">
            <v>1000</v>
          </cell>
        </row>
        <row r="101">
          <cell r="A101">
            <v>1100000664</v>
          </cell>
          <cell r="B101">
            <v>8003908</v>
          </cell>
          <cell r="C101" t="str">
            <v>BROMO ACID-1,2,3</v>
          </cell>
          <cell r="D101">
            <v>30.5</v>
          </cell>
          <cell r="E101" t="str">
            <v>KG</v>
          </cell>
          <cell r="F101">
            <v>4700001632</v>
          </cell>
          <cell r="G101" t="str">
            <v>DC-99</v>
          </cell>
          <cell r="H101">
            <v>1000</v>
          </cell>
        </row>
        <row r="102">
          <cell r="A102">
            <v>1100000664</v>
          </cell>
          <cell r="B102">
            <v>3002212</v>
          </cell>
          <cell r="C102" t="str">
            <v>ACETOXY ETHYL BROMIDE</v>
          </cell>
          <cell r="D102">
            <v>500</v>
          </cell>
          <cell r="E102" t="str">
            <v>KG</v>
          </cell>
          <cell r="F102">
            <v>4100168433</v>
          </cell>
          <cell r="G102" t="str">
            <v>INV-635</v>
          </cell>
          <cell r="H102">
            <v>1000</v>
          </cell>
        </row>
        <row r="103">
          <cell r="A103">
            <v>1100000664</v>
          </cell>
          <cell r="B103">
            <v>3002212</v>
          </cell>
          <cell r="C103" t="str">
            <v>ACETOXY ETHYL BROMIDE</v>
          </cell>
          <cell r="D103">
            <v>500</v>
          </cell>
          <cell r="E103" t="str">
            <v>KG</v>
          </cell>
          <cell r="F103">
            <v>4100168433</v>
          </cell>
          <cell r="G103" t="str">
            <v>INV-635</v>
          </cell>
          <cell r="H103">
            <v>1000</v>
          </cell>
        </row>
        <row r="104">
          <cell r="A104">
            <v>1100000664</v>
          </cell>
          <cell r="B104">
            <v>3000072</v>
          </cell>
          <cell r="C104" t="str">
            <v>PARA NITRO BENZYL BROMIDE</v>
          </cell>
          <cell r="D104">
            <v>800</v>
          </cell>
          <cell r="E104" t="str">
            <v>KG</v>
          </cell>
          <cell r="F104">
            <v>4500011327</v>
          </cell>
          <cell r="G104" t="str">
            <v>INV 636</v>
          </cell>
          <cell r="H104">
            <v>1000</v>
          </cell>
        </row>
        <row r="105">
          <cell r="A105">
            <v>1100000664</v>
          </cell>
          <cell r="B105">
            <v>3000072</v>
          </cell>
          <cell r="C105" t="str">
            <v>PARA NITRO BENZYL BROMIDE</v>
          </cell>
          <cell r="D105">
            <v>800</v>
          </cell>
          <cell r="E105" t="str">
            <v>KG</v>
          </cell>
          <cell r="F105">
            <v>4500011327</v>
          </cell>
          <cell r="G105" t="str">
            <v>INV 636</v>
          </cell>
          <cell r="H105">
            <v>1000</v>
          </cell>
        </row>
        <row r="106">
          <cell r="A106">
            <v>1100000664</v>
          </cell>
          <cell r="B106">
            <v>3000072</v>
          </cell>
          <cell r="C106" t="str">
            <v>PARA NITRO BENZYL BROMIDE</v>
          </cell>
          <cell r="D106">
            <v>800</v>
          </cell>
          <cell r="E106" t="str">
            <v>KG</v>
          </cell>
          <cell r="F106">
            <v>4500011327</v>
          </cell>
          <cell r="G106" t="str">
            <v>INV 636</v>
          </cell>
          <cell r="H106">
            <v>1000</v>
          </cell>
        </row>
        <row r="107">
          <cell r="A107">
            <v>1100000664</v>
          </cell>
          <cell r="B107">
            <v>3000072</v>
          </cell>
          <cell r="C107" t="str">
            <v>PARA NITRO BENZYL BROMIDE</v>
          </cell>
          <cell r="D107">
            <v>800</v>
          </cell>
          <cell r="E107" t="str">
            <v>KG</v>
          </cell>
          <cell r="F107">
            <v>4500011327</v>
          </cell>
          <cell r="G107" t="str">
            <v>INV 636</v>
          </cell>
          <cell r="H107">
            <v>1000</v>
          </cell>
        </row>
        <row r="108">
          <cell r="A108">
            <v>1100000664</v>
          </cell>
          <cell r="B108">
            <v>3000072</v>
          </cell>
          <cell r="C108" t="str">
            <v>PARA NITRO BENZYL BROMIDE</v>
          </cell>
          <cell r="D108">
            <v>800</v>
          </cell>
          <cell r="E108" t="str">
            <v>KG</v>
          </cell>
          <cell r="F108">
            <v>4500011327</v>
          </cell>
          <cell r="G108" t="str">
            <v>INV 636</v>
          </cell>
          <cell r="H108">
            <v>1000</v>
          </cell>
        </row>
        <row r="109">
          <cell r="A109">
            <v>1100000664</v>
          </cell>
          <cell r="B109">
            <v>3007705</v>
          </cell>
          <cell r="C109" t="str">
            <v>HYDROBROMIC ACID 48 %</v>
          </cell>
          <cell r="D109">
            <v>5000</v>
          </cell>
          <cell r="E109" t="str">
            <v>KG</v>
          </cell>
          <cell r="F109">
            <v>4100167828</v>
          </cell>
          <cell r="G109" t="str">
            <v>INV-637</v>
          </cell>
          <cell r="H109">
            <v>1000</v>
          </cell>
        </row>
        <row r="110">
          <cell r="A110">
            <v>1100000664</v>
          </cell>
          <cell r="B110">
            <v>3007705</v>
          </cell>
          <cell r="C110" t="str">
            <v>HYDROBROMIC ACID 48 %</v>
          </cell>
          <cell r="D110">
            <v>5000</v>
          </cell>
          <cell r="E110" t="str">
            <v>KG</v>
          </cell>
          <cell r="F110">
            <v>4100167132</v>
          </cell>
          <cell r="G110" t="str">
            <v>INV-628</v>
          </cell>
          <cell r="H110">
            <v>1000</v>
          </cell>
        </row>
        <row r="111">
          <cell r="A111">
            <v>1100000664</v>
          </cell>
          <cell r="B111">
            <v>3000072</v>
          </cell>
          <cell r="C111" t="str">
            <v>PARA NITRO BENZYL BROMIDE</v>
          </cell>
          <cell r="D111">
            <v>600</v>
          </cell>
          <cell r="E111" t="str">
            <v>KG</v>
          </cell>
          <cell r="F111">
            <v>4500011337</v>
          </cell>
          <cell r="G111" t="str">
            <v>INV-627</v>
          </cell>
          <cell r="H111">
            <v>1000</v>
          </cell>
        </row>
        <row r="112">
          <cell r="A112">
            <v>1100000664</v>
          </cell>
          <cell r="B112">
            <v>3000072</v>
          </cell>
          <cell r="C112" t="str">
            <v>PARA NITRO BENZYL BROMIDE</v>
          </cell>
          <cell r="D112">
            <v>600</v>
          </cell>
          <cell r="E112" t="str">
            <v>KG</v>
          </cell>
          <cell r="F112">
            <v>4500011337</v>
          </cell>
          <cell r="G112" t="str">
            <v>INV-627</v>
          </cell>
          <cell r="H112">
            <v>1000</v>
          </cell>
        </row>
        <row r="113">
          <cell r="A113">
            <v>1100000664</v>
          </cell>
          <cell r="B113">
            <v>3000072</v>
          </cell>
          <cell r="C113" t="str">
            <v>PARA NITRO BENZYL BROMIDE</v>
          </cell>
          <cell r="D113">
            <v>600</v>
          </cell>
          <cell r="E113" t="str">
            <v>KG</v>
          </cell>
          <cell r="F113">
            <v>4500011337</v>
          </cell>
          <cell r="G113" t="str">
            <v>INV-627</v>
          </cell>
          <cell r="H113">
            <v>1000</v>
          </cell>
        </row>
        <row r="114">
          <cell r="A114">
            <v>1100000664</v>
          </cell>
          <cell r="B114">
            <v>3000072</v>
          </cell>
          <cell r="C114" t="str">
            <v>PARA NITRO BENZYL BROMIDE</v>
          </cell>
          <cell r="D114">
            <v>600</v>
          </cell>
          <cell r="E114" t="str">
            <v>KG</v>
          </cell>
          <cell r="F114">
            <v>4500011337</v>
          </cell>
          <cell r="G114" t="str">
            <v>INV-627</v>
          </cell>
          <cell r="H114">
            <v>1000</v>
          </cell>
        </row>
        <row r="115">
          <cell r="A115">
            <v>1100000664</v>
          </cell>
          <cell r="B115">
            <v>3000072</v>
          </cell>
          <cell r="C115" t="str">
            <v>PARA NITRO BENZYL BROMIDE</v>
          </cell>
          <cell r="D115">
            <v>600</v>
          </cell>
          <cell r="E115" t="str">
            <v>KG</v>
          </cell>
          <cell r="F115">
            <v>4500011337</v>
          </cell>
          <cell r="G115" t="str">
            <v>INV-627</v>
          </cell>
          <cell r="H115">
            <v>1000</v>
          </cell>
        </row>
        <row r="116">
          <cell r="A116">
            <v>1100000664</v>
          </cell>
          <cell r="B116">
            <v>3000072</v>
          </cell>
          <cell r="C116" t="str">
            <v>PARA NITRO BENZYL BROMIDE</v>
          </cell>
          <cell r="D116">
            <v>600</v>
          </cell>
          <cell r="E116" t="str">
            <v>KG</v>
          </cell>
          <cell r="F116">
            <v>4500011337</v>
          </cell>
          <cell r="G116" t="str">
            <v>INV-627</v>
          </cell>
          <cell r="H116">
            <v>1000</v>
          </cell>
        </row>
        <row r="117">
          <cell r="A117">
            <v>1100000664</v>
          </cell>
          <cell r="B117">
            <v>3000072</v>
          </cell>
          <cell r="C117" t="str">
            <v>PARA NITRO BENZYL BROMIDE</v>
          </cell>
          <cell r="D117">
            <v>600</v>
          </cell>
          <cell r="E117" t="str">
            <v>KG</v>
          </cell>
          <cell r="F117">
            <v>4500011337</v>
          </cell>
          <cell r="G117" t="str">
            <v>INV-627</v>
          </cell>
          <cell r="H117">
            <v>1000</v>
          </cell>
        </row>
        <row r="118">
          <cell r="A118">
            <v>1100000664</v>
          </cell>
          <cell r="B118">
            <v>8000581</v>
          </cell>
          <cell r="C118" t="str">
            <v>PNT-PENTAZOCINE STEP 4</v>
          </cell>
          <cell r="D118">
            <v>66</v>
          </cell>
          <cell r="E118" t="str">
            <v>KG</v>
          </cell>
          <cell r="F118">
            <v>4700001923</v>
          </cell>
          <cell r="G118" t="str">
            <v>INV-626/179</v>
          </cell>
          <cell r="H118">
            <v>1000</v>
          </cell>
        </row>
        <row r="119">
          <cell r="A119">
            <v>1100000664</v>
          </cell>
          <cell r="B119">
            <v>8000581</v>
          </cell>
          <cell r="C119" t="str">
            <v>PNT-PENTAZOCINE STEP 4</v>
          </cell>
          <cell r="D119">
            <v>65</v>
          </cell>
          <cell r="E119" t="str">
            <v>KG</v>
          </cell>
          <cell r="F119">
            <v>4700001923</v>
          </cell>
          <cell r="G119" t="str">
            <v>INV-626/179</v>
          </cell>
          <cell r="H119">
            <v>1000</v>
          </cell>
        </row>
        <row r="120">
          <cell r="A120">
            <v>1100000664</v>
          </cell>
          <cell r="B120">
            <v>8000581</v>
          </cell>
          <cell r="C120" t="str">
            <v>PNT-PENTAZOCINE STEP 4</v>
          </cell>
          <cell r="D120">
            <v>65</v>
          </cell>
          <cell r="E120" t="str">
            <v>KG</v>
          </cell>
          <cell r="F120">
            <v>4700001923</v>
          </cell>
          <cell r="G120" t="str">
            <v>INV-626/179</v>
          </cell>
          <cell r="H120">
            <v>1000</v>
          </cell>
        </row>
        <row r="121">
          <cell r="A121">
            <v>1100000664</v>
          </cell>
          <cell r="B121">
            <v>8000581</v>
          </cell>
          <cell r="C121" t="str">
            <v>PNT-PENTAZOCINE STEP 4</v>
          </cell>
          <cell r="D121">
            <v>65</v>
          </cell>
          <cell r="E121" t="str">
            <v>KG</v>
          </cell>
          <cell r="F121">
            <v>4700001923</v>
          </cell>
          <cell r="G121" t="str">
            <v>INV-626/179</v>
          </cell>
          <cell r="H121">
            <v>1000</v>
          </cell>
        </row>
        <row r="122">
          <cell r="A122">
            <v>1100000664</v>
          </cell>
          <cell r="B122">
            <v>8000581</v>
          </cell>
          <cell r="C122" t="str">
            <v>PNT-PENTAZOCINE STEP 4</v>
          </cell>
          <cell r="D122">
            <v>65</v>
          </cell>
          <cell r="E122" t="str">
            <v>KG</v>
          </cell>
          <cell r="F122">
            <v>4700001923</v>
          </cell>
          <cell r="G122" t="str">
            <v>INV-626/179</v>
          </cell>
          <cell r="H122">
            <v>1000</v>
          </cell>
        </row>
        <row r="123">
          <cell r="A123">
            <v>1100000664</v>
          </cell>
          <cell r="B123">
            <v>8000581</v>
          </cell>
          <cell r="C123" t="str">
            <v>PNT-PENTAZOCINE STEP 4</v>
          </cell>
          <cell r="D123">
            <v>66</v>
          </cell>
          <cell r="E123" t="str">
            <v>KG</v>
          </cell>
          <cell r="F123">
            <v>4700001923</v>
          </cell>
          <cell r="G123" t="str">
            <v>INV-626/179</v>
          </cell>
          <cell r="H123">
            <v>1000</v>
          </cell>
        </row>
        <row r="124">
          <cell r="A124">
            <v>1100000664</v>
          </cell>
          <cell r="B124">
            <v>8000581</v>
          </cell>
          <cell r="C124" t="str">
            <v>PNT-PENTAZOCINE STEP 4</v>
          </cell>
          <cell r="D124">
            <v>65</v>
          </cell>
          <cell r="E124" t="str">
            <v>KG</v>
          </cell>
          <cell r="F124">
            <v>4700001923</v>
          </cell>
          <cell r="G124" t="str">
            <v>INV-626/179</v>
          </cell>
          <cell r="H124">
            <v>1000</v>
          </cell>
        </row>
        <row r="125">
          <cell r="A125">
            <v>1100000664</v>
          </cell>
          <cell r="B125">
            <v>8000581</v>
          </cell>
          <cell r="C125" t="str">
            <v>PNT-PENTAZOCINE STEP 4</v>
          </cell>
          <cell r="D125">
            <v>65</v>
          </cell>
          <cell r="E125" t="str">
            <v>KG</v>
          </cell>
          <cell r="F125">
            <v>4700001923</v>
          </cell>
          <cell r="G125" t="str">
            <v>INV-626/179</v>
          </cell>
          <cell r="H125">
            <v>1000</v>
          </cell>
        </row>
        <row r="126">
          <cell r="A126">
            <v>1100000706</v>
          </cell>
          <cell r="B126">
            <v>8008008</v>
          </cell>
          <cell r="C126" t="str">
            <v>GANCICLOVIR</v>
          </cell>
          <cell r="D126">
            <v>0.1</v>
          </cell>
          <cell r="E126" t="str">
            <v>KG</v>
          </cell>
          <cell r="F126">
            <v>4700001348</v>
          </cell>
          <cell r="G126" t="str">
            <v>TEST GRN</v>
          </cell>
          <cell r="H126">
            <v>1020</v>
          </cell>
        </row>
        <row r="127">
          <cell r="A127">
            <v>1100000863</v>
          </cell>
          <cell r="B127">
            <v>8004956</v>
          </cell>
          <cell r="C127" t="str">
            <v>PA- 3</v>
          </cell>
          <cell r="D127">
            <v>224.9</v>
          </cell>
          <cell r="E127" t="str">
            <v>KG</v>
          </cell>
          <cell r="F127">
            <v>4700001987</v>
          </cell>
          <cell r="G127" t="str">
            <v>DC-94/2268</v>
          </cell>
          <cell r="H127">
            <v>1000</v>
          </cell>
        </row>
        <row r="128">
          <cell r="A128">
            <v>1100000863</v>
          </cell>
          <cell r="B128">
            <v>8004956</v>
          </cell>
          <cell r="C128" t="str">
            <v>PA- 3</v>
          </cell>
          <cell r="D128">
            <v>219</v>
          </cell>
          <cell r="E128" t="str">
            <v>KG</v>
          </cell>
          <cell r="F128">
            <v>4700001987</v>
          </cell>
          <cell r="G128" t="str">
            <v>CHL23/05 EXC2229</v>
          </cell>
          <cell r="H128">
            <v>1000</v>
          </cell>
        </row>
        <row r="129">
          <cell r="A129">
            <v>1100000863</v>
          </cell>
          <cell r="B129">
            <v>8004956</v>
          </cell>
          <cell r="C129" t="str">
            <v>PA- 3</v>
          </cell>
          <cell r="D129">
            <v>214.5</v>
          </cell>
          <cell r="E129" t="str">
            <v>KG</v>
          </cell>
          <cell r="F129">
            <v>4700001987</v>
          </cell>
          <cell r="G129" t="str">
            <v>CH.22/05EXC2356</v>
          </cell>
          <cell r="H129">
            <v>1000</v>
          </cell>
        </row>
        <row r="130">
          <cell r="A130">
            <v>1100000863</v>
          </cell>
          <cell r="B130">
            <v>8006335</v>
          </cell>
          <cell r="C130" t="str">
            <v>HP-1</v>
          </cell>
          <cell r="D130">
            <v>-61.4</v>
          </cell>
          <cell r="E130" t="str">
            <v>KG</v>
          </cell>
          <cell r="F130">
            <v>4700001437</v>
          </cell>
          <cell r="G130" t="str">
            <v>INV-172/04/CDL</v>
          </cell>
          <cell r="H130">
            <v>1010</v>
          </cell>
        </row>
        <row r="131">
          <cell r="A131">
            <v>1100000863</v>
          </cell>
          <cell r="B131">
            <v>8006335</v>
          </cell>
          <cell r="C131" t="str">
            <v>HP-1</v>
          </cell>
          <cell r="D131">
            <v>-101</v>
          </cell>
          <cell r="E131" t="str">
            <v>KG</v>
          </cell>
          <cell r="F131">
            <v>4700001437</v>
          </cell>
          <cell r="G131" t="str">
            <v>INV-172/04/CDL</v>
          </cell>
          <cell r="H131">
            <v>1010</v>
          </cell>
        </row>
        <row r="132">
          <cell r="A132">
            <v>1100000863</v>
          </cell>
          <cell r="B132">
            <v>8006335</v>
          </cell>
          <cell r="C132" t="str">
            <v>HP-1</v>
          </cell>
          <cell r="D132">
            <v>-100.6</v>
          </cell>
          <cell r="E132" t="str">
            <v>KG</v>
          </cell>
          <cell r="F132">
            <v>4700001437</v>
          </cell>
          <cell r="G132" t="str">
            <v>INV-172/04/CDL</v>
          </cell>
          <cell r="H132">
            <v>1010</v>
          </cell>
        </row>
        <row r="133">
          <cell r="A133">
            <v>1100000863</v>
          </cell>
          <cell r="B133">
            <v>8006335</v>
          </cell>
          <cell r="C133" t="str">
            <v>HP-1</v>
          </cell>
          <cell r="D133">
            <v>-100</v>
          </cell>
          <cell r="E133" t="str">
            <v>KG</v>
          </cell>
          <cell r="F133">
            <v>4700001437</v>
          </cell>
          <cell r="G133" t="str">
            <v>INV-172/04/CDL</v>
          </cell>
          <cell r="H133">
            <v>1010</v>
          </cell>
        </row>
        <row r="134">
          <cell r="A134">
            <v>1100000863</v>
          </cell>
          <cell r="B134">
            <v>8006335</v>
          </cell>
          <cell r="C134" t="str">
            <v>HP-1</v>
          </cell>
          <cell r="D134">
            <v>-101.7</v>
          </cell>
          <cell r="E134" t="str">
            <v>KG</v>
          </cell>
          <cell r="F134">
            <v>4700001437</v>
          </cell>
          <cell r="G134" t="str">
            <v>INV-172/04/CDL</v>
          </cell>
          <cell r="H134">
            <v>1010</v>
          </cell>
        </row>
        <row r="135">
          <cell r="A135">
            <v>1100000863</v>
          </cell>
          <cell r="B135">
            <v>8006335</v>
          </cell>
          <cell r="C135" t="str">
            <v>HP-1</v>
          </cell>
          <cell r="D135">
            <v>-98.6</v>
          </cell>
          <cell r="E135" t="str">
            <v>KG</v>
          </cell>
          <cell r="F135">
            <v>4700001437</v>
          </cell>
          <cell r="G135" t="str">
            <v>INV-172/04/CDL</v>
          </cell>
          <cell r="H135">
            <v>1010</v>
          </cell>
        </row>
        <row r="136">
          <cell r="A136">
            <v>1100000863</v>
          </cell>
          <cell r="B136">
            <v>8004188</v>
          </cell>
          <cell r="C136" t="str">
            <v>METHYL AMIDE (CDP)</v>
          </cell>
          <cell r="D136">
            <v>28.6</v>
          </cell>
          <cell r="E136" t="str">
            <v>KG</v>
          </cell>
          <cell r="F136">
            <v>4700001244</v>
          </cell>
          <cell r="G136" t="str">
            <v>INV-021/05/CDL</v>
          </cell>
          <cell r="H136">
            <v>1010</v>
          </cell>
        </row>
        <row r="137">
          <cell r="A137">
            <v>1100000863</v>
          </cell>
          <cell r="B137">
            <v>8004188</v>
          </cell>
          <cell r="C137" t="str">
            <v>METHYL AMIDE (CDP)</v>
          </cell>
          <cell r="D137">
            <v>26.3</v>
          </cell>
          <cell r="E137" t="str">
            <v>KG</v>
          </cell>
          <cell r="F137">
            <v>4700001244</v>
          </cell>
          <cell r="G137" t="str">
            <v>INV-021/05/CDL</v>
          </cell>
          <cell r="H137">
            <v>1010</v>
          </cell>
        </row>
        <row r="138">
          <cell r="A138">
            <v>1100000863</v>
          </cell>
          <cell r="B138">
            <v>8004188</v>
          </cell>
          <cell r="C138" t="str">
            <v>METHYL AMIDE (CDP)</v>
          </cell>
          <cell r="D138">
            <v>52.8</v>
          </cell>
          <cell r="E138" t="str">
            <v>KG</v>
          </cell>
          <cell r="F138">
            <v>4700001852</v>
          </cell>
          <cell r="G138" t="str">
            <v>INV-020/05/CDL</v>
          </cell>
          <cell r="H138">
            <v>1010</v>
          </cell>
        </row>
        <row r="139">
          <cell r="A139">
            <v>1100000863</v>
          </cell>
          <cell r="B139">
            <v>8004188</v>
          </cell>
          <cell r="C139" t="str">
            <v>METHYL AMIDE (CDP)</v>
          </cell>
          <cell r="D139">
            <v>-52.399000000000001</v>
          </cell>
          <cell r="E139" t="str">
            <v>KG</v>
          </cell>
          <cell r="F139">
            <v>4700001852</v>
          </cell>
          <cell r="G139" t="str">
            <v>INV-008/05/CDL</v>
          </cell>
          <cell r="H139">
            <v>1010</v>
          </cell>
        </row>
        <row r="140">
          <cell r="A140">
            <v>1100000863</v>
          </cell>
          <cell r="B140">
            <v>8004188</v>
          </cell>
          <cell r="C140" t="str">
            <v>METHYL AMIDE (CDP)</v>
          </cell>
          <cell r="D140">
            <v>-60.298999999999999</v>
          </cell>
          <cell r="E140" t="str">
            <v>KG</v>
          </cell>
          <cell r="F140">
            <v>4700001852</v>
          </cell>
          <cell r="G140" t="str">
            <v>INV-008/05/CDL</v>
          </cell>
          <cell r="H140">
            <v>1010</v>
          </cell>
        </row>
        <row r="141">
          <cell r="A141">
            <v>1100000863</v>
          </cell>
          <cell r="B141">
            <v>8004188</v>
          </cell>
          <cell r="C141" t="str">
            <v>METHYL AMIDE (CDP)</v>
          </cell>
          <cell r="D141">
            <v>-47.598999999999997</v>
          </cell>
          <cell r="E141" t="str">
            <v>KG</v>
          </cell>
          <cell r="F141">
            <v>4700001852</v>
          </cell>
          <cell r="G141" t="str">
            <v>INV-010/05/CDL</v>
          </cell>
          <cell r="H141">
            <v>1010</v>
          </cell>
        </row>
        <row r="142">
          <cell r="A142">
            <v>1100000863</v>
          </cell>
          <cell r="B142">
            <v>8004188</v>
          </cell>
          <cell r="C142" t="str">
            <v>METHYL AMIDE (CDP)</v>
          </cell>
          <cell r="D142">
            <v>-43.399000000000001</v>
          </cell>
          <cell r="E142" t="str">
            <v>KG</v>
          </cell>
          <cell r="F142">
            <v>4700001852</v>
          </cell>
          <cell r="G142" t="str">
            <v>INV-010/05/CDL</v>
          </cell>
          <cell r="H142">
            <v>1010</v>
          </cell>
        </row>
        <row r="143">
          <cell r="A143">
            <v>1100000863</v>
          </cell>
          <cell r="B143">
            <v>8004956</v>
          </cell>
          <cell r="C143" t="str">
            <v>PA- 3</v>
          </cell>
          <cell r="D143">
            <v>219.3</v>
          </cell>
          <cell r="E143" t="str">
            <v>KG</v>
          </cell>
          <cell r="F143">
            <v>4700001987</v>
          </cell>
          <cell r="G143" t="str">
            <v>CHL 18 EX 2230</v>
          </cell>
          <cell r="H143">
            <v>1000</v>
          </cell>
        </row>
        <row r="144">
          <cell r="A144">
            <v>1100000863</v>
          </cell>
          <cell r="B144">
            <v>8006965</v>
          </cell>
          <cell r="C144" t="str">
            <v>GLN-1</v>
          </cell>
          <cell r="D144">
            <v>69.599999999999994</v>
          </cell>
          <cell r="E144" t="str">
            <v>KG</v>
          </cell>
          <cell r="F144">
            <v>4700001994</v>
          </cell>
          <cell r="G144" t="str">
            <v>INV-019/05/CDL</v>
          </cell>
          <cell r="H144">
            <v>1010</v>
          </cell>
        </row>
        <row r="145">
          <cell r="A145">
            <v>1100000863</v>
          </cell>
          <cell r="B145">
            <v>8006965</v>
          </cell>
          <cell r="C145" t="str">
            <v>GLN-1</v>
          </cell>
          <cell r="D145">
            <v>69.900000000000006</v>
          </cell>
          <cell r="E145" t="str">
            <v>KG</v>
          </cell>
          <cell r="F145">
            <v>4700001994</v>
          </cell>
          <cell r="G145" t="str">
            <v>INV-019/05/CDL</v>
          </cell>
          <cell r="H145">
            <v>1010</v>
          </cell>
        </row>
        <row r="146">
          <cell r="A146">
            <v>1100000863</v>
          </cell>
          <cell r="B146">
            <v>8006965</v>
          </cell>
          <cell r="C146" t="str">
            <v>GLN-1</v>
          </cell>
          <cell r="D146">
            <v>69.900000000000006</v>
          </cell>
          <cell r="E146" t="str">
            <v>KG</v>
          </cell>
          <cell r="F146">
            <v>4700001994</v>
          </cell>
          <cell r="G146" t="str">
            <v>INV-019/05/CDL</v>
          </cell>
          <cell r="H146">
            <v>1010</v>
          </cell>
        </row>
        <row r="147">
          <cell r="A147">
            <v>1100000863</v>
          </cell>
          <cell r="B147">
            <v>8004188</v>
          </cell>
          <cell r="C147" t="str">
            <v>METHYL AMIDE (CDP)</v>
          </cell>
          <cell r="D147">
            <v>-28.899000000000001</v>
          </cell>
          <cell r="E147" t="str">
            <v>KG</v>
          </cell>
          <cell r="F147">
            <v>4700001244</v>
          </cell>
          <cell r="G147" t="str">
            <v>INV-185/04/CDL</v>
          </cell>
          <cell r="H147">
            <v>1010</v>
          </cell>
        </row>
        <row r="148">
          <cell r="A148">
            <v>1100000863</v>
          </cell>
          <cell r="B148">
            <v>8004188</v>
          </cell>
          <cell r="C148" t="str">
            <v>METHYL AMIDE (CDP)</v>
          </cell>
          <cell r="D148">
            <v>-26.399000000000001</v>
          </cell>
          <cell r="E148" t="str">
            <v>KG</v>
          </cell>
          <cell r="F148">
            <v>4700001244</v>
          </cell>
          <cell r="G148" t="str">
            <v>INV-185/04/CDL</v>
          </cell>
          <cell r="H148">
            <v>1010</v>
          </cell>
        </row>
        <row r="149">
          <cell r="A149">
            <v>1100000863</v>
          </cell>
          <cell r="B149">
            <v>8004956</v>
          </cell>
          <cell r="C149" t="str">
            <v>PA- 3</v>
          </cell>
          <cell r="D149">
            <v>218.4</v>
          </cell>
          <cell r="E149" t="str">
            <v>KG</v>
          </cell>
          <cell r="F149">
            <v>4700001987</v>
          </cell>
          <cell r="G149" t="str">
            <v>DC-017/2231</v>
          </cell>
          <cell r="H149">
            <v>1000</v>
          </cell>
        </row>
        <row r="150">
          <cell r="A150">
            <v>1100000863</v>
          </cell>
          <cell r="B150">
            <v>8006965</v>
          </cell>
          <cell r="C150" t="str">
            <v>GLN-1</v>
          </cell>
          <cell r="D150">
            <v>104</v>
          </cell>
          <cell r="E150" t="str">
            <v>KG</v>
          </cell>
          <cell r="F150">
            <v>4700001994</v>
          </cell>
          <cell r="G150" t="str">
            <v>INV-016/05/CDL</v>
          </cell>
          <cell r="H150">
            <v>1010</v>
          </cell>
        </row>
        <row r="151">
          <cell r="A151">
            <v>1100000863</v>
          </cell>
          <cell r="B151">
            <v>8006965</v>
          </cell>
          <cell r="C151" t="str">
            <v>GLN-1</v>
          </cell>
          <cell r="D151">
            <v>104.4</v>
          </cell>
          <cell r="E151" t="str">
            <v>KG</v>
          </cell>
          <cell r="F151">
            <v>4700001994</v>
          </cell>
          <cell r="G151" t="str">
            <v>INV-012/05/CDL</v>
          </cell>
          <cell r="H151">
            <v>1010</v>
          </cell>
        </row>
        <row r="152">
          <cell r="A152">
            <v>1100000863</v>
          </cell>
          <cell r="B152">
            <v>8006965</v>
          </cell>
          <cell r="C152" t="str">
            <v>GLN-1</v>
          </cell>
          <cell r="D152">
            <v>68</v>
          </cell>
          <cell r="E152" t="str">
            <v>KG</v>
          </cell>
          <cell r="F152">
            <v>4700001994</v>
          </cell>
          <cell r="G152" t="str">
            <v>INV-010/05/CDL</v>
          </cell>
          <cell r="H152">
            <v>1010</v>
          </cell>
        </row>
        <row r="153">
          <cell r="A153">
            <v>1100000863</v>
          </cell>
          <cell r="B153">
            <v>8006965</v>
          </cell>
          <cell r="C153" t="str">
            <v>GLN-1</v>
          </cell>
          <cell r="D153">
            <v>69.5</v>
          </cell>
          <cell r="E153" t="str">
            <v>KG</v>
          </cell>
          <cell r="F153">
            <v>4700001994</v>
          </cell>
          <cell r="G153" t="str">
            <v>INV-010/05/CDL</v>
          </cell>
          <cell r="H153">
            <v>1010</v>
          </cell>
        </row>
        <row r="154">
          <cell r="A154">
            <v>1100000863</v>
          </cell>
          <cell r="B154">
            <v>8006965</v>
          </cell>
          <cell r="C154" t="str">
            <v>GLN-1</v>
          </cell>
          <cell r="D154">
            <v>68.900000000000006</v>
          </cell>
          <cell r="E154" t="str">
            <v>KG</v>
          </cell>
          <cell r="F154">
            <v>4700001994</v>
          </cell>
          <cell r="G154" t="str">
            <v>INV-010/05/CDL</v>
          </cell>
          <cell r="H154">
            <v>1010</v>
          </cell>
        </row>
        <row r="155">
          <cell r="A155">
            <v>1100000863</v>
          </cell>
          <cell r="B155">
            <v>8004956</v>
          </cell>
          <cell r="C155" t="str">
            <v>PA- 3</v>
          </cell>
          <cell r="D155">
            <v>184</v>
          </cell>
          <cell r="E155" t="str">
            <v>KG</v>
          </cell>
          <cell r="F155">
            <v>4700001927</v>
          </cell>
          <cell r="G155" t="str">
            <v>DC-14/2270</v>
          </cell>
          <cell r="H155">
            <v>1000</v>
          </cell>
        </row>
        <row r="156">
          <cell r="A156">
            <v>1100000863</v>
          </cell>
          <cell r="B156">
            <v>8004956</v>
          </cell>
          <cell r="C156" t="str">
            <v>PA- 3</v>
          </cell>
          <cell r="D156">
            <v>219.4</v>
          </cell>
          <cell r="E156" t="str">
            <v>KG</v>
          </cell>
          <cell r="F156">
            <v>4700001927</v>
          </cell>
          <cell r="G156" t="str">
            <v>DC-013/2232</v>
          </cell>
          <cell r="H156">
            <v>1000</v>
          </cell>
        </row>
        <row r="157">
          <cell r="A157">
            <v>1100001453</v>
          </cell>
          <cell r="B157">
            <v>8006378</v>
          </cell>
          <cell r="C157" t="str">
            <v>BA-3C</v>
          </cell>
          <cell r="D157">
            <v>95.2</v>
          </cell>
          <cell r="E157" t="str">
            <v>KG</v>
          </cell>
          <cell r="F157">
            <v>4700002004</v>
          </cell>
          <cell r="G157" t="str">
            <v>DC-523/305</v>
          </cell>
          <cell r="H157">
            <v>1000</v>
          </cell>
        </row>
        <row r="158">
          <cell r="A158">
            <v>1100001453</v>
          </cell>
          <cell r="B158">
            <v>8007666</v>
          </cell>
          <cell r="C158" t="str">
            <v>CLA - 4  (OS)</v>
          </cell>
          <cell r="D158">
            <v>72.099999999999994</v>
          </cell>
          <cell r="E158" t="str">
            <v>KG</v>
          </cell>
          <cell r="F158">
            <v>4700002002</v>
          </cell>
          <cell r="G158" t="str">
            <v>DC-523/306/2693</v>
          </cell>
          <cell r="H158">
            <v>1000</v>
          </cell>
        </row>
        <row r="159">
          <cell r="A159">
            <v>1100001453</v>
          </cell>
          <cell r="B159">
            <v>8007666</v>
          </cell>
          <cell r="C159" t="str">
            <v>CLA - 4  (OS)</v>
          </cell>
          <cell r="D159">
            <v>55.5</v>
          </cell>
          <cell r="E159" t="str">
            <v>KG</v>
          </cell>
          <cell r="F159">
            <v>4700002002</v>
          </cell>
          <cell r="G159" t="str">
            <v>DC-525/307/2492</v>
          </cell>
          <cell r="H159">
            <v>1000</v>
          </cell>
        </row>
        <row r="160">
          <cell r="A160">
            <v>1100001453</v>
          </cell>
          <cell r="B160">
            <v>8007666</v>
          </cell>
          <cell r="C160" t="str">
            <v>CLA - 4  (OS)</v>
          </cell>
          <cell r="D160">
            <v>77</v>
          </cell>
          <cell r="E160" t="str">
            <v>KG</v>
          </cell>
          <cell r="F160">
            <v>4700002002</v>
          </cell>
          <cell r="G160" t="str">
            <v>DC-525/307/2492</v>
          </cell>
          <cell r="H160">
            <v>1000</v>
          </cell>
        </row>
        <row r="161">
          <cell r="A161">
            <v>1100001453</v>
          </cell>
          <cell r="B161">
            <v>8006073</v>
          </cell>
          <cell r="C161" t="str">
            <v>A-4</v>
          </cell>
          <cell r="D161">
            <v>43.5</v>
          </cell>
          <cell r="E161" t="str">
            <v>KG</v>
          </cell>
          <cell r="F161">
            <v>4700001890</v>
          </cell>
          <cell r="G161" t="str">
            <v>CHL 520 SUB.304</v>
          </cell>
          <cell r="H161">
            <v>1000</v>
          </cell>
        </row>
        <row r="162">
          <cell r="A162">
            <v>1100001453</v>
          </cell>
          <cell r="B162">
            <v>8006073</v>
          </cell>
          <cell r="C162" t="str">
            <v>A-4</v>
          </cell>
          <cell r="D162">
            <v>36.9</v>
          </cell>
          <cell r="E162" t="str">
            <v>KG</v>
          </cell>
          <cell r="F162">
            <v>4700001890</v>
          </cell>
          <cell r="G162" t="str">
            <v>CHL.516 SUB302</v>
          </cell>
          <cell r="H162">
            <v>1000</v>
          </cell>
        </row>
        <row r="163">
          <cell r="A163">
            <v>1100001453</v>
          </cell>
          <cell r="B163">
            <v>8006378</v>
          </cell>
          <cell r="C163" t="str">
            <v>BA-3C</v>
          </cell>
          <cell r="D163">
            <v>104.8</v>
          </cell>
          <cell r="E163" t="str">
            <v>KG</v>
          </cell>
          <cell r="F163">
            <v>4700001840</v>
          </cell>
          <cell r="G163" t="str">
            <v>CHL.520 SUB 303</v>
          </cell>
          <cell r="H163">
            <v>1000</v>
          </cell>
        </row>
        <row r="164">
          <cell r="A164">
            <v>1100001453</v>
          </cell>
          <cell r="B164">
            <v>8007666</v>
          </cell>
          <cell r="C164" t="str">
            <v>CLA - 4  (OS)</v>
          </cell>
          <cell r="D164">
            <v>0.1</v>
          </cell>
          <cell r="E164" t="str">
            <v>KG</v>
          </cell>
          <cell r="F164">
            <v>4700002002</v>
          </cell>
          <cell r="G164" t="str">
            <v>CHL.516 SUB 301</v>
          </cell>
          <cell r="H164">
            <v>1000</v>
          </cell>
        </row>
        <row r="165">
          <cell r="A165">
            <v>1100001453</v>
          </cell>
          <cell r="B165">
            <v>8007666</v>
          </cell>
          <cell r="C165" t="str">
            <v>CLA - 4  (OS)</v>
          </cell>
          <cell r="D165">
            <v>71.099999999999994</v>
          </cell>
          <cell r="E165" t="str">
            <v>KG</v>
          </cell>
          <cell r="F165">
            <v>4700002002</v>
          </cell>
          <cell r="G165" t="str">
            <v>CHL.516 SUB 301</v>
          </cell>
          <cell r="H165">
            <v>1000</v>
          </cell>
        </row>
        <row r="166">
          <cell r="A166">
            <v>1100001453</v>
          </cell>
          <cell r="B166">
            <v>8006073</v>
          </cell>
          <cell r="C166" t="str">
            <v>A-4</v>
          </cell>
          <cell r="D166">
            <v>36.700000000000003</v>
          </cell>
          <cell r="E166" t="str">
            <v>KG</v>
          </cell>
          <cell r="F166">
            <v>4700001890</v>
          </cell>
          <cell r="G166" t="str">
            <v>CHL.513SUB 300</v>
          </cell>
          <cell r="H166">
            <v>1000</v>
          </cell>
        </row>
        <row r="167">
          <cell r="A167">
            <v>1100001453</v>
          </cell>
          <cell r="B167">
            <v>8007666</v>
          </cell>
          <cell r="C167" t="str">
            <v>CLA - 4  (OS)</v>
          </cell>
          <cell r="D167">
            <v>66</v>
          </cell>
          <cell r="E167" t="str">
            <v>KG</v>
          </cell>
          <cell r="F167">
            <v>4700002002</v>
          </cell>
          <cell r="G167" t="str">
            <v>SUB299 CHL513</v>
          </cell>
          <cell r="H167">
            <v>1000</v>
          </cell>
        </row>
        <row r="168">
          <cell r="A168">
            <v>1100001453</v>
          </cell>
          <cell r="B168">
            <v>8007666</v>
          </cell>
          <cell r="C168" t="str">
            <v>CLA - 4  (OS)</v>
          </cell>
          <cell r="D168">
            <v>74.5</v>
          </cell>
          <cell r="E168" t="str">
            <v>KG</v>
          </cell>
          <cell r="F168">
            <v>4700002002</v>
          </cell>
          <cell r="G168" t="str">
            <v>SUB299 CHL513</v>
          </cell>
          <cell r="H168">
            <v>1000</v>
          </cell>
        </row>
        <row r="169">
          <cell r="A169">
            <v>1100001453</v>
          </cell>
          <cell r="B169">
            <v>8007666</v>
          </cell>
          <cell r="C169" t="str">
            <v>CLA - 4  (OS)</v>
          </cell>
          <cell r="D169">
            <v>74.7</v>
          </cell>
          <cell r="E169" t="str">
            <v>KG</v>
          </cell>
          <cell r="F169">
            <v>4700002002</v>
          </cell>
          <cell r="G169" t="str">
            <v>SUB299 CHL513</v>
          </cell>
          <cell r="H169">
            <v>1000</v>
          </cell>
        </row>
        <row r="170">
          <cell r="A170">
            <v>1100001453</v>
          </cell>
          <cell r="B170">
            <v>8003779</v>
          </cell>
          <cell r="C170" t="str">
            <v>CPBA</v>
          </cell>
          <cell r="D170">
            <v>-24.5</v>
          </cell>
          <cell r="E170" t="str">
            <v>KG</v>
          </cell>
          <cell r="F170">
            <v>4700001209</v>
          </cell>
          <cell r="G170" t="str">
            <v>DC-195/ANX-134</v>
          </cell>
          <cell r="H170">
            <v>1010</v>
          </cell>
        </row>
        <row r="171">
          <cell r="A171">
            <v>1100001453</v>
          </cell>
          <cell r="B171">
            <v>8000588</v>
          </cell>
          <cell r="C171" t="str">
            <v>OXIME KETAL</v>
          </cell>
          <cell r="D171">
            <v>180.3</v>
          </cell>
          <cell r="E171" t="str">
            <v>KG</v>
          </cell>
          <cell r="F171">
            <v>4700002003</v>
          </cell>
          <cell r="G171" t="str">
            <v>DC-506/295</v>
          </cell>
          <cell r="H171">
            <v>1000</v>
          </cell>
        </row>
        <row r="172">
          <cell r="A172">
            <v>1100001453</v>
          </cell>
          <cell r="B172">
            <v>8000588</v>
          </cell>
          <cell r="C172" t="str">
            <v>OXIME KETAL</v>
          </cell>
          <cell r="D172">
            <v>208.1</v>
          </cell>
          <cell r="E172" t="str">
            <v>KG</v>
          </cell>
          <cell r="F172">
            <v>4700002003</v>
          </cell>
          <cell r="G172" t="str">
            <v>DC-506/295</v>
          </cell>
          <cell r="H172">
            <v>1000</v>
          </cell>
        </row>
        <row r="173">
          <cell r="A173">
            <v>1100001453</v>
          </cell>
          <cell r="B173">
            <v>8006073</v>
          </cell>
          <cell r="C173" t="str">
            <v>A-4</v>
          </cell>
          <cell r="D173">
            <v>35.700000000000003</v>
          </cell>
          <cell r="E173" t="str">
            <v>KG</v>
          </cell>
          <cell r="F173">
            <v>4700001890</v>
          </cell>
          <cell r="G173" t="str">
            <v>DC-507/297</v>
          </cell>
          <cell r="H173">
            <v>1000</v>
          </cell>
        </row>
        <row r="174">
          <cell r="A174">
            <v>1100001453</v>
          </cell>
          <cell r="B174">
            <v>8006378</v>
          </cell>
          <cell r="C174" t="str">
            <v>BA-3C</v>
          </cell>
          <cell r="D174">
            <v>88</v>
          </cell>
          <cell r="E174" t="str">
            <v>KG</v>
          </cell>
          <cell r="F174">
            <v>4700002004</v>
          </cell>
          <cell r="G174" t="str">
            <v>DC-510/298</v>
          </cell>
          <cell r="H174">
            <v>1000</v>
          </cell>
        </row>
        <row r="175">
          <cell r="A175">
            <v>1100001453</v>
          </cell>
          <cell r="B175">
            <v>8007666</v>
          </cell>
          <cell r="C175" t="str">
            <v>CLA - 4  (OS)</v>
          </cell>
          <cell r="D175">
            <v>76.2</v>
          </cell>
          <cell r="E175" t="str">
            <v>KG</v>
          </cell>
          <cell r="F175">
            <v>4700002002</v>
          </cell>
          <cell r="G175" t="str">
            <v>DC-506/296</v>
          </cell>
          <cell r="H175">
            <v>1000</v>
          </cell>
        </row>
        <row r="176">
          <cell r="A176">
            <v>1100001453</v>
          </cell>
          <cell r="B176">
            <v>8007666</v>
          </cell>
          <cell r="C176" t="str">
            <v>CLA - 4  (OS)</v>
          </cell>
          <cell r="D176">
            <v>67</v>
          </cell>
          <cell r="E176" t="str">
            <v>KG</v>
          </cell>
          <cell r="F176">
            <v>4700002002</v>
          </cell>
          <cell r="G176" t="str">
            <v>DC-506/296</v>
          </cell>
          <cell r="H176">
            <v>1000</v>
          </cell>
        </row>
        <row r="177">
          <cell r="A177">
            <v>1100001453</v>
          </cell>
          <cell r="B177">
            <v>8003779</v>
          </cell>
          <cell r="C177" t="str">
            <v>CPBA</v>
          </cell>
          <cell r="D177">
            <v>45.7</v>
          </cell>
          <cell r="E177" t="str">
            <v>KG</v>
          </cell>
          <cell r="F177">
            <v>4700001606</v>
          </cell>
          <cell r="G177" t="str">
            <v>DC-501/SB.CH.294</v>
          </cell>
          <cell r="H177">
            <v>1010</v>
          </cell>
        </row>
        <row r="178">
          <cell r="A178">
            <v>1100001453</v>
          </cell>
          <cell r="B178">
            <v>8003779</v>
          </cell>
          <cell r="C178" t="str">
            <v>CPBA</v>
          </cell>
          <cell r="D178">
            <v>47.8</v>
          </cell>
          <cell r="E178" t="str">
            <v>KG</v>
          </cell>
          <cell r="F178">
            <v>4700001876</v>
          </cell>
          <cell r="G178" t="str">
            <v>DC-499/10.01.05</v>
          </cell>
          <cell r="H178">
            <v>1010</v>
          </cell>
        </row>
        <row r="179">
          <cell r="A179">
            <v>1100001453</v>
          </cell>
          <cell r="B179">
            <v>8003779</v>
          </cell>
          <cell r="C179" t="str">
            <v>CPBA</v>
          </cell>
          <cell r="D179">
            <v>58.3</v>
          </cell>
          <cell r="E179" t="str">
            <v>KG</v>
          </cell>
          <cell r="F179">
            <v>4700001876</v>
          </cell>
          <cell r="G179" t="str">
            <v>DC-499/10.01.05</v>
          </cell>
          <cell r="H179">
            <v>1010</v>
          </cell>
        </row>
        <row r="180">
          <cell r="A180">
            <v>1100001453</v>
          </cell>
          <cell r="B180">
            <v>8000588</v>
          </cell>
          <cell r="C180" t="str">
            <v>OXIME KETAL</v>
          </cell>
          <cell r="D180">
            <v>191.5</v>
          </cell>
          <cell r="E180" t="str">
            <v>KG</v>
          </cell>
          <cell r="F180">
            <v>4700002003</v>
          </cell>
          <cell r="G180" t="str">
            <v>DC-495/290/2410</v>
          </cell>
          <cell r="H180">
            <v>1000</v>
          </cell>
        </row>
        <row r="181">
          <cell r="A181">
            <v>1100001453</v>
          </cell>
          <cell r="B181">
            <v>8000588</v>
          </cell>
          <cell r="C181" t="str">
            <v>OXIME KETAL</v>
          </cell>
          <cell r="D181">
            <v>188.2</v>
          </cell>
          <cell r="E181" t="str">
            <v>KG</v>
          </cell>
          <cell r="F181">
            <v>4700002003</v>
          </cell>
          <cell r="G181" t="str">
            <v>DC-495/290/2410</v>
          </cell>
          <cell r="H181">
            <v>1000</v>
          </cell>
        </row>
        <row r="182">
          <cell r="A182">
            <v>1100001453</v>
          </cell>
          <cell r="B182">
            <v>8006073</v>
          </cell>
          <cell r="C182" t="str">
            <v>A-4</v>
          </cell>
          <cell r="D182">
            <v>36.200000000000003</v>
          </cell>
          <cell r="E182" t="str">
            <v>KG</v>
          </cell>
          <cell r="F182">
            <v>4700001890</v>
          </cell>
          <cell r="G182" t="str">
            <v>DC-496/292/2340</v>
          </cell>
          <cell r="H182">
            <v>1000</v>
          </cell>
        </row>
        <row r="183">
          <cell r="A183">
            <v>1100001453</v>
          </cell>
          <cell r="B183">
            <v>8006073</v>
          </cell>
          <cell r="C183" t="str">
            <v>A-4</v>
          </cell>
          <cell r="D183">
            <v>35.4</v>
          </cell>
          <cell r="E183" t="str">
            <v>KG</v>
          </cell>
          <cell r="F183">
            <v>4700001890</v>
          </cell>
          <cell r="G183" t="str">
            <v>DC-496/292/2340</v>
          </cell>
          <cell r="H183">
            <v>1000</v>
          </cell>
        </row>
        <row r="184">
          <cell r="A184">
            <v>1100001453</v>
          </cell>
          <cell r="B184">
            <v>8007666</v>
          </cell>
          <cell r="C184" t="str">
            <v>CLA - 4  (OS)</v>
          </cell>
          <cell r="D184">
            <v>66</v>
          </cell>
          <cell r="E184" t="str">
            <v>KG</v>
          </cell>
          <cell r="F184">
            <v>4700002002</v>
          </cell>
          <cell r="G184" t="str">
            <v>DC-495/291/2384</v>
          </cell>
          <cell r="H184">
            <v>1000</v>
          </cell>
        </row>
        <row r="185">
          <cell r="A185">
            <v>1100001453</v>
          </cell>
          <cell r="B185">
            <v>8007666</v>
          </cell>
          <cell r="C185" t="str">
            <v>CLA - 4  (OS)</v>
          </cell>
          <cell r="D185">
            <v>70.3</v>
          </cell>
          <cell r="E185" t="str">
            <v>KG</v>
          </cell>
          <cell r="F185">
            <v>4700002002</v>
          </cell>
          <cell r="G185" t="str">
            <v>DC-495/291/2384</v>
          </cell>
          <cell r="H185">
            <v>1000</v>
          </cell>
        </row>
        <row r="186">
          <cell r="A186">
            <v>1100001453</v>
          </cell>
          <cell r="B186">
            <v>8003779</v>
          </cell>
          <cell r="C186" t="str">
            <v>CPBA</v>
          </cell>
          <cell r="D186">
            <v>-45.8</v>
          </cell>
          <cell r="E186" t="str">
            <v>KG</v>
          </cell>
          <cell r="F186">
            <v>4700001606</v>
          </cell>
          <cell r="G186" t="str">
            <v>DC-351/14.11.04</v>
          </cell>
          <cell r="H186">
            <v>1010</v>
          </cell>
        </row>
        <row r="187">
          <cell r="A187">
            <v>1100001453</v>
          </cell>
          <cell r="B187">
            <v>8007666</v>
          </cell>
          <cell r="C187" t="str">
            <v>CLA - 4  (OS)</v>
          </cell>
          <cell r="D187">
            <v>60.2</v>
          </cell>
          <cell r="E187" t="str">
            <v>KG</v>
          </cell>
          <cell r="F187">
            <v>4700002002</v>
          </cell>
          <cell r="G187" t="str">
            <v>DC-490/287/2492</v>
          </cell>
          <cell r="H187">
            <v>1000</v>
          </cell>
        </row>
        <row r="188">
          <cell r="A188">
            <v>1100001453</v>
          </cell>
          <cell r="B188">
            <v>8007666</v>
          </cell>
          <cell r="C188" t="str">
            <v>CLA - 4  (OS)</v>
          </cell>
          <cell r="D188">
            <v>69</v>
          </cell>
          <cell r="E188" t="str">
            <v>KG</v>
          </cell>
          <cell r="F188">
            <v>4700002002</v>
          </cell>
          <cell r="G188" t="str">
            <v>DC-490/287/2492</v>
          </cell>
          <cell r="H188">
            <v>1000</v>
          </cell>
        </row>
        <row r="189">
          <cell r="A189">
            <v>1100001453</v>
          </cell>
          <cell r="B189">
            <v>8000588</v>
          </cell>
          <cell r="C189" t="str">
            <v>OXIME KETAL</v>
          </cell>
          <cell r="D189">
            <v>188</v>
          </cell>
          <cell r="E189" t="str">
            <v>KG</v>
          </cell>
          <cell r="F189">
            <v>4700001877</v>
          </cell>
          <cell r="G189" t="str">
            <v>INV-490/289</v>
          </cell>
          <cell r="H189">
            <v>1000</v>
          </cell>
        </row>
        <row r="190">
          <cell r="A190">
            <v>1100001453</v>
          </cell>
          <cell r="B190">
            <v>8000588</v>
          </cell>
          <cell r="C190" t="str">
            <v>OXIME KETAL</v>
          </cell>
          <cell r="D190">
            <v>192.2</v>
          </cell>
          <cell r="E190" t="str">
            <v>KG</v>
          </cell>
          <cell r="F190">
            <v>4700001877</v>
          </cell>
          <cell r="G190" t="str">
            <v>INV-490/289</v>
          </cell>
          <cell r="H190">
            <v>1000</v>
          </cell>
        </row>
        <row r="191">
          <cell r="A191">
            <v>1100001453</v>
          </cell>
          <cell r="B191">
            <v>8006073</v>
          </cell>
          <cell r="C191" t="str">
            <v>A-4</v>
          </cell>
          <cell r="D191">
            <v>36.5</v>
          </cell>
          <cell r="E191" t="str">
            <v>KG</v>
          </cell>
          <cell r="F191">
            <v>4700001890</v>
          </cell>
          <cell r="G191" t="str">
            <v>DC-491/288</v>
          </cell>
          <cell r="H191">
            <v>1000</v>
          </cell>
        </row>
        <row r="192">
          <cell r="A192">
            <v>1100002195</v>
          </cell>
          <cell r="B192">
            <v>3000235</v>
          </cell>
          <cell r="C192" t="str">
            <v>METHYL IODIDE</v>
          </cell>
          <cell r="D192">
            <v>180</v>
          </cell>
          <cell r="E192" t="str">
            <v>KG</v>
          </cell>
          <cell r="F192">
            <v>4700001970</v>
          </cell>
          <cell r="G192" t="str">
            <v>DC-28/2578</v>
          </cell>
          <cell r="H192">
            <v>1000</v>
          </cell>
        </row>
        <row r="193">
          <cell r="A193">
            <v>1100002195</v>
          </cell>
          <cell r="B193">
            <v>3000235</v>
          </cell>
          <cell r="C193" t="str">
            <v>METHYL IODIDE</v>
          </cell>
          <cell r="D193">
            <v>840</v>
          </cell>
          <cell r="E193" t="str">
            <v>KG</v>
          </cell>
          <cell r="F193">
            <v>4700001970</v>
          </cell>
          <cell r="G193" t="str">
            <v>DC-28/2578</v>
          </cell>
          <cell r="H193">
            <v>1000</v>
          </cell>
        </row>
        <row r="194">
          <cell r="A194">
            <v>1100002195</v>
          </cell>
          <cell r="B194">
            <v>3000235</v>
          </cell>
          <cell r="C194" t="str">
            <v>METHYL IODIDE</v>
          </cell>
          <cell r="D194">
            <v>540</v>
          </cell>
          <cell r="E194" t="str">
            <v>KG</v>
          </cell>
          <cell r="F194">
            <v>4700001970</v>
          </cell>
          <cell r="G194" t="str">
            <v>DC-28/2578</v>
          </cell>
          <cell r="H194">
            <v>1000</v>
          </cell>
        </row>
        <row r="195">
          <cell r="A195">
            <v>1100002195</v>
          </cell>
          <cell r="B195">
            <v>3000329</v>
          </cell>
          <cell r="C195" t="str">
            <v>SODIUM IODIDE</v>
          </cell>
          <cell r="D195">
            <v>300</v>
          </cell>
          <cell r="E195" t="str">
            <v>KG</v>
          </cell>
          <cell r="F195">
            <v>4700001985</v>
          </cell>
          <cell r="G195" t="str">
            <v>DC-29/2578</v>
          </cell>
          <cell r="H195">
            <v>1000</v>
          </cell>
        </row>
        <row r="196">
          <cell r="A196">
            <v>1100002195</v>
          </cell>
          <cell r="B196">
            <v>3000329</v>
          </cell>
          <cell r="C196" t="str">
            <v>SODIUM IODIDE</v>
          </cell>
          <cell r="D196">
            <v>300</v>
          </cell>
          <cell r="E196" t="str">
            <v>KG</v>
          </cell>
          <cell r="F196">
            <v>4700001985</v>
          </cell>
          <cell r="G196" t="str">
            <v>DC-29/2578</v>
          </cell>
          <cell r="H196">
            <v>1000</v>
          </cell>
        </row>
        <row r="197">
          <cell r="A197">
            <v>1100002195</v>
          </cell>
          <cell r="B197">
            <v>3000329</v>
          </cell>
          <cell r="C197" t="str">
            <v>SODIUM IODIDE</v>
          </cell>
          <cell r="D197">
            <v>300</v>
          </cell>
          <cell r="E197" t="str">
            <v>KG</v>
          </cell>
          <cell r="F197">
            <v>4700001985</v>
          </cell>
          <cell r="G197" t="str">
            <v>DC-29/2578</v>
          </cell>
          <cell r="H197">
            <v>1000</v>
          </cell>
        </row>
        <row r="198">
          <cell r="A198">
            <v>1100002195</v>
          </cell>
          <cell r="B198">
            <v>3000329</v>
          </cell>
          <cell r="C198" t="str">
            <v>SODIUM IODIDE</v>
          </cell>
          <cell r="D198">
            <v>100</v>
          </cell>
          <cell r="E198" t="str">
            <v>KG</v>
          </cell>
          <cell r="F198">
            <v>4700001985</v>
          </cell>
          <cell r="G198" t="str">
            <v>DC-29/2578</v>
          </cell>
          <cell r="H198">
            <v>1000</v>
          </cell>
        </row>
        <row r="199">
          <cell r="A199">
            <v>1100002195</v>
          </cell>
          <cell r="B199">
            <v>3000329</v>
          </cell>
          <cell r="C199" t="str">
            <v>SODIUM IODIDE</v>
          </cell>
          <cell r="D199">
            <v>200</v>
          </cell>
          <cell r="E199" t="str">
            <v>KG</v>
          </cell>
          <cell r="F199">
            <v>4100166397</v>
          </cell>
          <cell r="G199" t="str">
            <v>INV-1059</v>
          </cell>
          <cell r="H199">
            <v>1000</v>
          </cell>
        </row>
        <row r="200">
          <cell r="A200">
            <v>1100002195</v>
          </cell>
          <cell r="B200">
            <v>3000329</v>
          </cell>
          <cell r="C200" t="str">
            <v>SODIUM IODIDE</v>
          </cell>
          <cell r="D200">
            <v>300</v>
          </cell>
          <cell r="E200" t="str">
            <v>KG</v>
          </cell>
          <cell r="F200">
            <v>4100166397</v>
          </cell>
          <cell r="G200" t="str">
            <v>INV-1059</v>
          </cell>
          <cell r="H200">
            <v>1000</v>
          </cell>
        </row>
        <row r="201">
          <cell r="A201">
            <v>1100002195</v>
          </cell>
          <cell r="B201">
            <v>3000329</v>
          </cell>
          <cell r="C201" t="str">
            <v>SODIUM IODIDE</v>
          </cell>
          <cell r="D201">
            <v>200</v>
          </cell>
          <cell r="E201" t="str">
            <v>KG</v>
          </cell>
          <cell r="F201">
            <v>4100166397</v>
          </cell>
          <cell r="G201" t="str">
            <v>INV-1059</v>
          </cell>
          <cell r="H201">
            <v>1000</v>
          </cell>
        </row>
        <row r="202">
          <cell r="A202">
            <v>1100002195</v>
          </cell>
          <cell r="B202">
            <v>3000329</v>
          </cell>
          <cell r="C202" t="str">
            <v>SODIUM IODIDE</v>
          </cell>
          <cell r="D202">
            <v>300</v>
          </cell>
          <cell r="E202" t="str">
            <v>KG</v>
          </cell>
          <cell r="F202">
            <v>4100166397</v>
          </cell>
          <cell r="G202" t="str">
            <v>INV-1059</v>
          </cell>
          <cell r="H202">
            <v>1000</v>
          </cell>
        </row>
        <row r="203">
          <cell r="A203">
            <v>1100002284</v>
          </cell>
          <cell r="B203">
            <v>8004857</v>
          </cell>
          <cell r="C203" t="str">
            <v>CEPHALEXIN MONO HYDRATE</v>
          </cell>
          <cell r="D203">
            <v>-502</v>
          </cell>
          <cell r="E203" t="str">
            <v>KG</v>
          </cell>
          <cell r="F203">
            <v>4700001851</v>
          </cell>
          <cell r="G203" t="str">
            <v>DC-173</v>
          </cell>
          <cell r="H203">
            <v>1000</v>
          </cell>
        </row>
        <row r="204">
          <cell r="A204">
            <v>1100002284</v>
          </cell>
          <cell r="B204">
            <v>8004857</v>
          </cell>
          <cell r="C204" t="str">
            <v>CEPHALEXIN MONO HYDRATE</v>
          </cell>
          <cell r="D204">
            <v>501</v>
          </cell>
          <cell r="E204" t="str">
            <v>KG</v>
          </cell>
          <cell r="F204">
            <v>4700001851</v>
          </cell>
          <cell r="G204" t="str">
            <v>DC-173</v>
          </cell>
          <cell r="H204">
            <v>1000</v>
          </cell>
        </row>
        <row r="205">
          <cell r="A205">
            <v>1100002284</v>
          </cell>
          <cell r="B205">
            <v>8004857</v>
          </cell>
          <cell r="C205" t="str">
            <v>CEPHALEXIN MONO HYDRATE</v>
          </cell>
          <cell r="D205">
            <v>502</v>
          </cell>
          <cell r="E205" t="str">
            <v>KG</v>
          </cell>
          <cell r="F205">
            <v>4700001851</v>
          </cell>
          <cell r="G205" t="str">
            <v>DC-173</v>
          </cell>
          <cell r="H205">
            <v>1000</v>
          </cell>
        </row>
        <row r="206">
          <cell r="A206">
            <v>1100002284</v>
          </cell>
          <cell r="B206">
            <v>8004857</v>
          </cell>
          <cell r="C206" t="str">
            <v>CEPHALEXIN MONO HYDRATE</v>
          </cell>
          <cell r="D206">
            <v>501</v>
          </cell>
          <cell r="E206" t="str">
            <v>KG</v>
          </cell>
          <cell r="F206">
            <v>4700001851</v>
          </cell>
          <cell r="G206" t="str">
            <v>DC-168/70</v>
          </cell>
          <cell r="H206">
            <v>1000</v>
          </cell>
        </row>
        <row r="207">
          <cell r="A207">
            <v>1100002595</v>
          </cell>
          <cell r="B207">
            <v>2000846</v>
          </cell>
          <cell r="C207" t="str">
            <v>6APA</v>
          </cell>
          <cell r="D207">
            <v>500</v>
          </cell>
          <cell r="E207" t="str">
            <v>KG</v>
          </cell>
          <cell r="F207">
            <v>4700001962</v>
          </cell>
          <cell r="G207" t="str">
            <v>INV-210/28.2.05</v>
          </cell>
          <cell r="H207">
            <v>1010</v>
          </cell>
        </row>
        <row r="208">
          <cell r="A208">
            <v>1100002595</v>
          </cell>
          <cell r="B208">
            <v>8006801</v>
          </cell>
          <cell r="C208" t="str">
            <v>DANE SALT-METHYL POT.(CONVERTED) P</v>
          </cell>
          <cell r="D208">
            <v>500</v>
          </cell>
          <cell r="E208" t="str">
            <v>KG</v>
          </cell>
          <cell r="F208">
            <v>4700001995</v>
          </cell>
          <cell r="G208" t="str">
            <v>INV-211/28.2.05</v>
          </cell>
          <cell r="H208">
            <v>1010</v>
          </cell>
        </row>
        <row r="209">
          <cell r="A209">
            <v>1100002595</v>
          </cell>
          <cell r="B209">
            <v>2000846</v>
          </cell>
          <cell r="C209" t="str">
            <v>6APA</v>
          </cell>
          <cell r="D209">
            <v>500</v>
          </cell>
          <cell r="E209" t="str">
            <v>KG</v>
          </cell>
          <cell r="F209">
            <v>4700001962</v>
          </cell>
          <cell r="G209" t="str">
            <v>INV-209/18.2.05</v>
          </cell>
          <cell r="H209">
            <v>1010</v>
          </cell>
        </row>
        <row r="210">
          <cell r="A210">
            <v>1100002595</v>
          </cell>
          <cell r="B210">
            <v>8006801</v>
          </cell>
          <cell r="C210" t="str">
            <v>DANE SALT-METHYL POT.(CONVERTED) P</v>
          </cell>
          <cell r="D210">
            <v>500</v>
          </cell>
          <cell r="E210" t="str">
            <v>KG</v>
          </cell>
          <cell r="F210">
            <v>4700001995</v>
          </cell>
          <cell r="G210" t="str">
            <v>INV-208</v>
          </cell>
          <cell r="H210">
            <v>1010</v>
          </cell>
        </row>
        <row r="211">
          <cell r="A211">
            <v>1100002595</v>
          </cell>
          <cell r="B211">
            <v>8006801</v>
          </cell>
          <cell r="C211" t="str">
            <v>DANE SALT-METHYL POT.(CONVERTED) P</v>
          </cell>
          <cell r="D211">
            <v>500</v>
          </cell>
          <cell r="E211" t="str">
            <v>KG</v>
          </cell>
          <cell r="F211">
            <v>4700001995</v>
          </cell>
          <cell r="G211" t="str">
            <v>INV-207/17.02.05</v>
          </cell>
          <cell r="H211">
            <v>1010</v>
          </cell>
        </row>
        <row r="212">
          <cell r="A212">
            <v>1100002595</v>
          </cell>
          <cell r="B212">
            <v>2000846</v>
          </cell>
          <cell r="C212" t="str">
            <v>6APA</v>
          </cell>
          <cell r="D212">
            <v>500</v>
          </cell>
          <cell r="E212" t="str">
            <v>KG</v>
          </cell>
          <cell r="F212">
            <v>4700001962</v>
          </cell>
          <cell r="G212" t="str">
            <v>INV-206/16.02.05</v>
          </cell>
          <cell r="H212">
            <v>1010</v>
          </cell>
        </row>
        <row r="213">
          <cell r="A213">
            <v>1100002595</v>
          </cell>
          <cell r="B213">
            <v>8006801</v>
          </cell>
          <cell r="C213" t="str">
            <v>DANE SALT-METHYL POT.(CONVERTED) P</v>
          </cell>
          <cell r="D213">
            <v>500</v>
          </cell>
          <cell r="E213" t="str">
            <v>KG</v>
          </cell>
          <cell r="F213">
            <v>4700001995</v>
          </cell>
          <cell r="G213" t="str">
            <v>INV-205/16.02.05</v>
          </cell>
          <cell r="H213">
            <v>1010</v>
          </cell>
        </row>
        <row r="214">
          <cell r="A214">
            <v>1100002595</v>
          </cell>
          <cell r="B214">
            <v>8006801</v>
          </cell>
          <cell r="C214" t="str">
            <v>DANE SALT-METHYL POT.(CONVERTED) P</v>
          </cell>
          <cell r="D214">
            <v>500</v>
          </cell>
          <cell r="E214" t="str">
            <v>KG</v>
          </cell>
          <cell r="F214">
            <v>4700001995</v>
          </cell>
          <cell r="G214" t="str">
            <v>INV-205/16.02.05</v>
          </cell>
          <cell r="H214">
            <v>1010</v>
          </cell>
        </row>
        <row r="215">
          <cell r="A215">
            <v>1100002595</v>
          </cell>
          <cell r="B215">
            <v>8006801</v>
          </cell>
          <cell r="C215" t="str">
            <v>DANE SALT-METHYL POT.(CONVERTED) P</v>
          </cell>
          <cell r="D215">
            <v>500</v>
          </cell>
          <cell r="E215" t="str">
            <v>KG</v>
          </cell>
          <cell r="F215">
            <v>4700001995</v>
          </cell>
          <cell r="G215" t="str">
            <v>INV-204/11.02.05</v>
          </cell>
          <cell r="H215">
            <v>1010</v>
          </cell>
        </row>
        <row r="216">
          <cell r="A216">
            <v>1100002595</v>
          </cell>
          <cell r="B216">
            <v>2000846</v>
          </cell>
          <cell r="C216" t="str">
            <v>6APA</v>
          </cell>
          <cell r="D216">
            <v>500</v>
          </cell>
          <cell r="E216" t="str">
            <v>KG</v>
          </cell>
          <cell r="F216">
            <v>4700001962</v>
          </cell>
          <cell r="G216" t="str">
            <v>INV-203/07.02.05</v>
          </cell>
          <cell r="H216">
            <v>1010</v>
          </cell>
        </row>
        <row r="217">
          <cell r="A217">
            <v>1100002595</v>
          </cell>
          <cell r="B217">
            <v>2000846</v>
          </cell>
          <cell r="C217" t="str">
            <v>6APA</v>
          </cell>
          <cell r="D217">
            <v>500</v>
          </cell>
          <cell r="E217" t="str">
            <v>KG</v>
          </cell>
          <cell r="F217">
            <v>4700001962</v>
          </cell>
          <cell r="G217" t="str">
            <v>INV-202/05.02.05</v>
          </cell>
          <cell r="H217">
            <v>1010</v>
          </cell>
        </row>
        <row r="218">
          <cell r="A218">
            <v>1100002595</v>
          </cell>
          <cell r="B218">
            <v>2000846</v>
          </cell>
          <cell r="C218" t="str">
            <v>6APA</v>
          </cell>
          <cell r="D218">
            <v>500</v>
          </cell>
          <cell r="E218" t="str">
            <v>KG</v>
          </cell>
          <cell r="F218">
            <v>4700001962</v>
          </cell>
          <cell r="G218" t="str">
            <v>INV-195/24.1.05</v>
          </cell>
          <cell r="H218">
            <v>1010</v>
          </cell>
        </row>
        <row r="219">
          <cell r="A219">
            <v>1100002595</v>
          </cell>
          <cell r="B219">
            <v>2000846</v>
          </cell>
          <cell r="C219" t="str">
            <v>6APA</v>
          </cell>
          <cell r="D219">
            <v>500</v>
          </cell>
          <cell r="E219" t="str">
            <v>KG</v>
          </cell>
          <cell r="F219">
            <v>4700001962</v>
          </cell>
          <cell r="G219" t="str">
            <v>INV-201/01.02.05</v>
          </cell>
          <cell r="H219">
            <v>1010</v>
          </cell>
        </row>
        <row r="220">
          <cell r="A220">
            <v>1100002865</v>
          </cell>
          <cell r="B220">
            <v>8004953</v>
          </cell>
          <cell r="C220" t="str">
            <v>PIVALOYL CHLORIDE</v>
          </cell>
          <cell r="D220">
            <v>2600</v>
          </cell>
          <cell r="E220" t="str">
            <v>KG</v>
          </cell>
          <cell r="F220">
            <v>4700001928</v>
          </cell>
          <cell r="G220" t="str">
            <v>INV-163/23.02.05</v>
          </cell>
          <cell r="H220">
            <v>1010</v>
          </cell>
        </row>
        <row r="221">
          <cell r="A221">
            <v>1100002865</v>
          </cell>
          <cell r="B221">
            <v>8004953</v>
          </cell>
          <cell r="C221" t="str">
            <v>PIVALOYL CHLORIDE</v>
          </cell>
          <cell r="D221">
            <v>2587</v>
          </cell>
          <cell r="E221" t="str">
            <v>KG</v>
          </cell>
          <cell r="F221">
            <v>4700001928</v>
          </cell>
          <cell r="G221" t="str">
            <v>INV-151/04.02.05</v>
          </cell>
          <cell r="H221">
            <v>1010</v>
          </cell>
        </row>
        <row r="222">
          <cell r="A222">
            <v>1100002865</v>
          </cell>
          <cell r="B222">
            <v>3000288</v>
          </cell>
          <cell r="C222" t="str">
            <v>PROPIONYL CHLORIDE</v>
          </cell>
          <cell r="D222">
            <v>50</v>
          </cell>
          <cell r="E222" t="str">
            <v>KG</v>
          </cell>
          <cell r="F222">
            <v>4100165699</v>
          </cell>
          <cell r="G222" t="str">
            <v>INV-617/27.1.05</v>
          </cell>
          <cell r="H222">
            <v>1010</v>
          </cell>
        </row>
        <row r="223">
          <cell r="A223">
            <v>1100002865</v>
          </cell>
          <cell r="B223">
            <v>8004953</v>
          </cell>
          <cell r="C223" t="str">
            <v>PIVALOYL CHLORIDE</v>
          </cell>
          <cell r="D223">
            <v>2574</v>
          </cell>
          <cell r="E223" t="str">
            <v>KG</v>
          </cell>
          <cell r="F223">
            <v>4700001928</v>
          </cell>
          <cell r="G223" t="str">
            <v>INV-148/27.1.05</v>
          </cell>
          <cell r="H223">
            <v>1010</v>
          </cell>
        </row>
        <row r="224">
          <cell r="A224">
            <v>1100003700</v>
          </cell>
          <cell r="B224">
            <v>8004860</v>
          </cell>
          <cell r="C224" t="str">
            <v>ETODOLAC IIIB(RMO PROCESS)</v>
          </cell>
          <cell r="D224">
            <v>50</v>
          </cell>
          <cell r="E224" t="str">
            <v>KG</v>
          </cell>
          <cell r="F224">
            <v>4700001999</v>
          </cell>
          <cell r="G224">
            <v>1408</v>
          </cell>
          <cell r="H224">
            <v>1020</v>
          </cell>
        </row>
        <row r="225">
          <cell r="A225">
            <v>1100003700</v>
          </cell>
          <cell r="B225">
            <v>8004860</v>
          </cell>
          <cell r="C225" t="str">
            <v>ETODOLAC IIIB(RMO PROCESS)</v>
          </cell>
          <cell r="D225">
            <v>51</v>
          </cell>
          <cell r="E225" t="str">
            <v>KG</v>
          </cell>
          <cell r="F225">
            <v>4700001999</v>
          </cell>
          <cell r="G225">
            <v>1408</v>
          </cell>
          <cell r="H225">
            <v>1020</v>
          </cell>
        </row>
        <row r="226">
          <cell r="A226">
            <v>1100003700</v>
          </cell>
          <cell r="B226">
            <v>8004860</v>
          </cell>
          <cell r="C226" t="str">
            <v>ETODOLAC IIIB(RMO PROCESS)</v>
          </cell>
          <cell r="D226">
            <v>51</v>
          </cell>
          <cell r="E226" t="str">
            <v>KG</v>
          </cell>
          <cell r="F226">
            <v>4700001999</v>
          </cell>
          <cell r="G226">
            <v>1408</v>
          </cell>
          <cell r="H226">
            <v>1020</v>
          </cell>
        </row>
        <row r="227">
          <cell r="A227">
            <v>1100003700</v>
          </cell>
          <cell r="B227">
            <v>8004860</v>
          </cell>
          <cell r="C227" t="str">
            <v>ETODOLAC IIIB(RMO PROCESS)</v>
          </cell>
          <cell r="D227">
            <v>52</v>
          </cell>
          <cell r="E227" t="str">
            <v>KG</v>
          </cell>
          <cell r="F227">
            <v>4700001999</v>
          </cell>
          <cell r="G227">
            <v>1386</v>
          </cell>
          <cell r="H227">
            <v>1020</v>
          </cell>
        </row>
        <row r="228">
          <cell r="A228">
            <v>1100003700</v>
          </cell>
          <cell r="B228">
            <v>8004860</v>
          </cell>
          <cell r="C228" t="str">
            <v>ETODOLAC IIIB(RMO PROCESS)</v>
          </cell>
          <cell r="D228">
            <v>51</v>
          </cell>
          <cell r="E228" t="str">
            <v>KG</v>
          </cell>
          <cell r="F228">
            <v>4700001999</v>
          </cell>
          <cell r="G228">
            <v>1386</v>
          </cell>
          <cell r="H228">
            <v>1020</v>
          </cell>
        </row>
        <row r="229">
          <cell r="A229">
            <v>1100003700</v>
          </cell>
          <cell r="B229">
            <v>8007760</v>
          </cell>
          <cell r="C229" t="str">
            <v>GBP-GBI (M)</v>
          </cell>
          <cell r="D229">
            <v>257</v>
          </cell>
          <cell r="E229" t="str">
            <v>KG</v>
          </cell>
          <cell r="F229">
            <v>4700001988</v>
          </cell>
          <cell r="G229">
            <v>1366</v>
          </cell>
          <cell r="H229">
            <v>1020</v>
          </cell>
        </row>
        <row r="230">
          <cell r="A230">
            <v>1100003700</v>
          </cell>
          <cell r="B230">
            <v>8007760</v>
          </cell>
          <cell r="C230" t="str">
            <v>GBP-GBI (M)</v>
          </cell>
          <cell r="D230">
            <v>258</v>
          </cell>
          <cell r="E230" t="str">
            <v>KG</v>
          </cell>
          <cell r="F230">
            <v>4700001988</v>
          </cell>
          <cell r="G230">
            <v>1366</v>
          </cell>
          <cell r="H230">
            <v>1020</v>
          </cell>
        </row>
        <row r="231">
          <cell r="A231">
            <v>1100003700</v>
          </cell>
          <cell r="B231">
            <v>8007760</v>
          </cell>
          <cell r="C231" t="str">
            <v>GBP-GBI (M)</v>
          </cell>
          <cell r="D231">
            <v>213</v>
          </cell>
          <cell r="E231" t="str">
            <v>KG</v>
          </cell>
          <cell r="F231">
            <v>4700001988</v>
          </cell>
          <cell r="G231">
            <v>1366</v>
          </cell>
          <cell r="H231">
            <v>1020</v>
          </cell>
        </row>
        <row r="232">
          <cell r="A232">
            <v>1100003700</v>
          </cell>
          <cell r="B232">
            <v>8007760</v>
          </cell>
          <cell r="C232" t="str">
            <v>GBP-GBI (M)</v>
          </cell>
          <cell r="D232">
            <v>258</v>
          </cell>
          <cell r="E232" t="str">
            <v>KG</v>
          </cell>
          <cell r="F232">
            <v>4700001988</v>
          </cell>
          <cell r="G232">
            <v>1366</v>
          </cell>
          <cell r="H232">
            <v>1020</v>
          </cell>
        </row>
        <row r="233">
          <cell r="A233">
            <v>1100003700</v>
          </cell>
          <cell r="B233">
            <v>8007760</v>
          </cell>
          <cell r="C233" t="str">
            <v>GBP-GBI (M)</v>
          </cell>
          <cell r="D233">
            <v>256</v>
          </cell>
          <cell r="E233" t="str">
            <v>KG</v>
          </cell>
          <cell r="F233">
            <v>4700001988</v>
          </cell>
          <cell r="G233">
            <v>1366</v>
          </cell>
          <cell r="H233">
            <v>1020</v>
          </cell>
        </row>
        <row r="234">
          <cell r="A234">
            <v>1100003700</v>
          </cell>
          <cell r="B234">
            <v>8007760</v>
          </cell>
          <cell r="C234" t="str">
            <v>GBP-GBI (M)</v>
          </cell>
          <cell r="D234">
            <v>257</v>
          </cell>
          <cell r="E234" t="str">
            <v>KG</v>
          </cell>
          <cell r="F234">
            <v>4700001988</v>
          </cell>
          <cell r="G234">
            <v>1366</v>
          </cell>
          <cell r="H234">
            <v>1020</v>
          </cell>
        </row>
        <row r="235">
          <cell r="A235">
            <v>1100003700</v>
          </cell>
          <cell r="B235">
            <v>8007760</v>
          </cell>
          <cell r="C235" t="str">
            <v>GBP-GBI (M)</v>
          </cell>
          <cell r="D235">
            <v>212</v>
          </cell>
          <cell r="E235" t="str">
            <v>KG</v>
          </cell>
          <cell r="F235">
            <v>4700002029</v>
          </cell>
          <cell r="G235">
            <v>1366</v>
          </cell>
          <cell r="H235">
            <v>1020</v>
          </cell>
        </row>
        <row r="236">
          <cell r="A236">
            <v>1100003700</v>
          </cell>
          <cell r="B236">
            <v>8007760</v>
          </cell>
          <cell r="C236" t="str">
            <v>GBP-GBI (M)</v>
          </cell>
          <cell r="D236">
            <v>256</v>
          </cell>
          <cell r="E236" t="str">
            <v>KG</v>
          </cell>
          <cell r="F236">
            <v>4700002029</v>
          </cell>
          <cell r="G236">
            <v>1366</v>
          </cell>
          <cell r="H236">
            <v>1020</v>
          </cell>
        </row>
        <row r="237">
          <cell r="A237">
            <v>1100003700</v>
          </cell>
          <cell r="B237">
            <v>8007760</v>
          </cell>
          <cell r="C237" t="str">
            <v>GBP-GBI (M)</v>
          </cell>
          <cell r="D237">
            <v>258</v>
          </cell>
          <cell r="E237" t="str">
            <v>KG</v>
          </cell>
          <cell r="F237">
            <v>4700002029</v>
          </cell>
          <cell r="G237">
            <v>1366</v>
          </cell>
          <cell r="H237">
            <v>1020</v>
          </cell>
        </row>
        <row r="238">
          <cell r="A238">
            <v>1100003700</v>
          </cell>
          <cell r="B238">
            <v>8007760</v>
          </cell>
          <cell r="C238" t="str">
            <v>GBP-GBI (M)</v>
          </cell>
          <cell r="D238">
            <v>213</v>
          </cell>
          <cell r="E238" t="str">
            <v>KG</v>
          </cell>
          <cell r="F238">
            <v>4700002029</v>
          </cell>
          <cell r="G238">
            <v>1366</v>
          </cell>
          <cell r="H238">
            <v>1020</v>
          </cell>
        </row>
        <row r="239">
          <cell r="A239">
            <v>1100003700</v>
          </cell>
          <cell r="B239">
            <v>8004860</v>
          </cell>
          <cell r="C239" t="str">
            <v>ETODOLAC IIIB(RMO PROCESS)</v>
          </cell>
          <cell r="D239">
            <v>51</v>
          </cell>
          <cell r="E239" t="str">
            <v>KG</v>
          </cell>
          <cell r="F239">
            <v>4700001999</v>
          </cell>
          <cell r="G239">
            <v>1367</v>
          </cell>
          <cell r="H239">
            <v>1020</v>
          </cell>
        </row>
        <row r="240">
          <cell r="A240">
            <v>1100003700</v>
          </cell>
          <cell r="B240">
            <v>8004860</v>
          </cell>
          <cell r="C240" t="str">
            <v>ETODOLAC IIIB(RMO PROCESS)</v>
          </cell>
          <cell r="D240">
            <v>48.1</v>
          </cell>
          <cell r="E240" t="str">
            <v>KG</v>
          </cell>
          <cell r="F240">
            <v>4700001999</v>
          </cell>
          <cell r="G240">
            <v>1367</v>
          </cell>
          <cell r="H240">
            <v>1020</v>
          </cell>
        </row>
        <row r="241">
          <cell r="A241">
            <v>1100003700</v>
          </cell>
          <cell r="B241">
            <v>8007760</v>
          </cell>
          <cell r="C241" t="str">
            <v>GBP-GBI (M)</v>
          </cell>
          <cell r="D241">
            <v>-257</v>
          </cell>
          <cell r="E241" t="str">
            <v>KG</v>
          </cell>
          <cell r="F241">
            <v>4700001741</v>
          </cell>
          <cell r="G241">
            <v>1316</v>
          </cell>
          <cell r="H241">
            <v>1020</v>
          </cell>
        </row>
        <row r="242">
          <cell r="A242">
            <v>1100003700</v>
          </cell>
          <cell r="B242">
            <v>8007760</v>
          </cell>
          <cell r="C242" t="str">
            <v>GBP-GBI (M)</v>
          </cell>
          <cell r="D242">
            <v>257</v>
          </cell>
          <cell r="E242" t="str">
            <v>KG</v>
          </cell>
          <cell r="F242">
            <v>4700001741</v>
          </cell>
          <cell r="G242">
            <v>1316</v>
          </cell>
          <cell r="H242">
            <v>1020</v>
          </cell>
        </row>
        <row r="243">
          <cell r="A243">
            <v>1100003700</v>
          </cell>
          <cell r="B243">
            <v>8007760</v>
          </cell>
          <cell r="C243" t="str">
            <v>GBP-GBI (M)</v>
          </cell>
          <cell r="D243">
            <v>256</v>
          </cell>
          <cell r="E243" t="str">
            <v>KG</v>
          </cell>
          <cell r="F243">
            <v>4700001741</v>
          </cell>
          <cell r="G243">
            <v>1316</v>
          </cell>
          <cell r="H243">
            <v>1020</v>
          </cell>
        </row>
        <row r="244">
          <cell r="A244">
            <v>1100003700</v>
          </cell>
          <cell r="B244">
            <v>8007760</v>
          </cell>
          <cell r="C244" t="str">
            <v>GBP-GBI (M)</v>
          </cell>
          <cell r="D244">
            <v>-256</v>
          </cell>
          <cell r="E244" t="str">
            <v>KG</v>
          </cell>
          <cell r="F244">
            <v>4700001741</v>
          </cell>
          <cell r="G244">
            <v>1316</v>
          </cell>
          <cell r="H244">
            <v>1020</v>
          </cell>
        </row>
        <row r="245">
          <cell r="A245">
            <v>1100003700</v>
          </cell>
          <cell r="B245">
            <v>8007760</v>
          </cell>
          <cell r="C245" t="str">
            <v>GBP-GBI (M)</v>
          </cell>
          <cell r="D245">
            <v>212</v>
          </cell>
          <cell r="E245" t="str">
            <v>KG</v>
          </cell>
          <cell r="F245">
            <v>4700001741</v>
          </cell>
          <cell r="G245">
            <v>1316</v>
          </cell>
          <cell r="H245">
            <v>1020</v>
          </cell>
        </row>
        <row r="246">
          <cell r="A246">
            <v>1100003700</v>
          </cell>
          <cell r="B246">
            <v>8007760</v>
          </cell>
          <cell r="C246" t="str">
            <v>GBP-GBI (M)</v>
          </cell>
          <cell r="D246">
            <v>-212</v>
          </cell>
          <cell r="E246" t="str">
            <v>KG</v>
          </cell>
          <cell r="F246">
            <v>4700001741</v>
          </cell>
          <cell r="G246">
            <v>1316</v>
          </cell>
          <cell r="H246">
            <v>1020</v>
          </cell>
        </row>
        <row r="247">
          <cell r="A247">
            <v>1100003700</v>
          </cell>
          <cell r="B247">
            <v>8007760</v>
          </cell>
          <cell r="C247" t="str">
            <v>GBP-GBI (M)</v>
          </cell>
          <cell r="D247">
            <v>-258</v>
          </cell>
          <cell r="E247" t="str">
            <v>KG</v>
          </cell>
          <cell r="F247">
            <v>4700001741</v>
          </cell>
          <cell r="G247">
            <v>1316</v>
          </cell>
          <cell r="H247">
            <v>1020</v>
          </cell>
        </row>
        <row r="248">
          <cell r="A248">
            <v>1100003700</v>
          </cell>
          <cell r="B248">
            <v>8007760</v>
          </cell>
          <cell r="C248" t="str">
            <v>GBP-GBI (M)</v>
          </cell>
          <cell r="D248">
            <v>258</v>
          </cell>
          <cell r="E248" t="str">
            <v>KG</v>
          </cell>
          <cell r="F248">
            <v>4700001741</v>
          </cell>
          <cell r="G248">
            <v>1316</v>
          </cell>
          <cell r="H248">
            <v>1020</v>
          </cell>
        </row>
        <row r="249">
          <cell r="A249">
            <v>1100003700</v>
          </cell>
          <cell r="B249">
            <v>8007760</v>
          </cell>
          <cell r="C249" t="str">
            <v>GBP-GBI (M)</v>
          </cell>
          <cell r="D249">
            <v>257</v>
          </cell>
          <cell r="E249" t="str">
            <v>KG</v>
          </cell>
          <cell r="F249">
            <v>4700001741</v>
          </cell>
          <cell r="G249">
            <v>1305</v>
          </cell>
          <cell r="H249">
            <v>1020</v>
          </cell>
        </row>
        <row r="250">
          <cell r="A250">
            <v>1100003700</v>
          </cell>
          <cell r="B250">
            <v>8007760</v>
          </cell>
          <cell r="C250" t="str">
            <v>GBP-GBI (M)</v>
          </cell>
          <cell r="D250">
            <v>256</v>
          </cell>
          <cell r="E250" t="str">
            <v>KG</v>
          </cell>
          <cell r="F250">
            <v>4700001741</v>
          </cell>
          <cell r="G250">
            <v>1305</v>
          </cell>
          <cell r="H250">
            <v>1020</v>
          </cell>
        </row>
        <row r="251">
          <cell r="A251">
            <v>1100003700</v>
          </cell>
          <cell r="B251">
            <v>8007760</v>
          </cell>
          <cell r="C251" t="str">
            <v>GBP-GBI (M)</v>
          </cell>
          <cell r="D251">
            <v>258</v>
          </cell>
          <cell r="E251" t="str">
            <v>KG</v>
          </cell>
          <cell r="F251">
            <v>4700001741</v>
          </cell>
          <cell r="G251">
            <v>1305</v>
          </cell>
          <cell r="H251">
            <v>1020</v>
          </cell>
        </row>
        <row r="252">
          <cell r="A252">
            <v>1100003700</v>
          </cell>
          <cell r="B252">
            <v>8007760</v>
          </cell>
          <cell r="C252" t="str">
            <v>GBP-GBI (M)</v>
          </cell>
          <cell r="D252">
            <v>212</v>
          </cell>
          <cell r="E252" t="str">
            <v>KG</v>
          </cell>
          <cell r="F252">
            <v>4700001741</v>
          </cell>
          <cell r="G252">
            <v>1305</v>
          </cell>
          <cell r="H252">
            <v>1020</v>
          </cell>
        </row>
        <row r="253">
          <cell r="A253">
            <v>1100003700</v>
          </cell>
          <cell r="B253">
            <v>8007760</v>
          </cell>
          <cell r="C253" t="str">
            <v>GBP-GBI (M)</v>
          </cell>
          <cell r="D253">
            <v>257</v>
          </cell>
          <cell r="E253" t="str">
            <v>KG</v>
          </cell>
          <cell r="F253">
            <v>4700001741</v>
          </cell>
          <cell r="G253">
            <v>1305</v>
          </cell>
          <cell r="H253">
            <v>1020</v>
          </cell>
        </row>
        <row r="254">
          <cell r="A254">
            <v>1100003700</v>
          </cell>
          <cell r="B254">
            <v>8007760</v>
          </cell>
          <cell r="C254" t="str">
            <v>GBP-GBI (M)</v>
          </cell>
          <cell r="D254">
            <v>258</v>
          </cell>
          <cell r="E254" t="str">
            <v>KG</v>
          </cell>
          <cell r="F254">
            <v>4700001988</v>
          </cell>
          <cell r="G254">
            <v>1305</v>
          </cell>
          <cell r="H254">
            <v>1020</v>
          </cell>
        </row>
        <row r="255">
          <cell r="A255">
            <v>1100003700</v>
          </cell>
          <cell r="B255">
            <v>8007760</v>
          </cell>
          <cell r="C255" t="str">
            <v>GBP-GBI (M)</v>
          </cell>
          <cell r="D255">
            <v>256</v>
          </cell>
          <cell r="E255" t="str">
            <v>KG</v>
          </cell>
          <cell r="F255">
            <v>4700001988</v>
          </cell>
          <cell r="G255">
            <v>1305</v>
          </cell>
          <cell r="H255">
            <v>1020</v>
          </cell>
        </row>
        <row r="256">
          <cell r="A256">
            <v>1100003700</v>
          </cell>
          <cell r="B256">
            <v>8007760</v>
          </cell>
          <cell r="C256" t="str">
            <v>GBP-GBI (M)</v>
          </cell>
          <cell r="D256">
            <v>213</v>
          </cell>
          <cell r="E256" t="str">
            <v>KG</v>
          </cell>
          <cell r="F256">
            <v>4700001988</v>
          </cell>
          <cell r="G256">
            <v>1305</v>
          </cell>
          <cell r="H256">
            <v>1020</v>
          </cell>
        </row>
        <row r="257">
          <cell r="A257">
            <v>1100003700</v>
          </cell>
          <cell r="B257">
            <v>8007760</v>
          </cell>
          <cell r="C257" t="str">
            <v>GBP-GBI (M)</v>
          </cell>
          <cell r="D257">
            <v>257</v>
          </cell>
          <cell r="E257" t="str">
            <v>KG</v>
          </cell>
          <cell r="F257">
            <v>4700001988</v>
          </cell>
          <cell r="G257">
            <v>1316</v>
          </cell>
          <cell r="H257">
            <v>1020</v>
          </cell>
        </row>
        <row r="258">
          <cell r="A258">
            <v>1100003700</v>
          </cell>
          <cell r="B258">
            <v>8007760</v>
          </cell>
          <cell r="C258" t="str">
            <v>GBP-GBI (M)</v>
          </cell>
          <cell r="D258">
            <v>256</v>
          </cell>
          <cell r="E258" t="str">
            <v>KG</v>
          </cell>
          <cell r="F258">
            <v>4700001988</v>
          </cell>
          <cell r="G258">
            <v>1316</v>
          </cell>
          <cell r="H258">
            <v>1020</v>
          </cell>
        </row>
        <row r="259">
          <cell r="A259">
            <v>1100003700</v>
          </cell>
          <cell r="B259">
            <v>8007760</v>
          </cell>
          <cell r="C259" t="str">
            <v>GBP-GBI (M)</v>
          </cell>
          <cell r="D259">
            <v>212</v>
          </cell>
          <cell r="E259" t="str">
            <v>KG</v>
          </cell>
          <cell r="F259">
            <v>4700001741</v>
          </cell>
          <cell r="G259">
            <v>1316</v>
          </cell>
          <cell r="H259">
            <v>1020</v>
          </cell>
        </row>
        <row r="260">
          <cell r="A260">
            <v>1100003700</v>
          </cell>
          <cell r="B260">
            <v>8007760</v>
          </cell>
          <cell r="C260" t="str">
            <v>GBP-GBI (M)</v>
          </cell>
          <cell r="D260">
            <v>258</v>
          </cell>
          <cell r="E260" t="str">
            <v>KG</v>
          </cell>
          <cell r="F260">
            <v>4700001988</v>
          </cell>
          <cell r="G260">
            <v>1316</v>
          </cell>
          <cell r="H260">
            <v>1020</v>
          </cell>
        </row>
        <row r="261">
          <cell r="A261">
            <v>1100003700</v>
          </cell>
          <cell r="B261">
            <v>8004860</v>
          </cell>
          <cell r="C261" t="str">
            <v>ETODOLAC IIIB(RMO PROCESS)</v>
          </cell>
          <cell r="D261">
            <v>-1</v>
          </cell>
          <cell r="E261" t="str">
            <v>KG</v>
          </cell>
          <cell r="F261">
            <v>4700001752</v>
          </cell>
          <cell r="G261">
            <v>1334</v>
          </cell>
          <cell r="H261">
            <v>1020</v>
          </cell>
        </row>
        <row r="262">
          <cell r="A262">
            <v>1100003700</v>
          </cell>
          <cell r="B262">
            <v>8004860</v>
          </cell>
          <cell r="C262" t="str">
            <v>ETODOLAC IIIB(RMO PROCESS)</v>
          </cell>
          <cell r="D262">
            <v>51</v>
          </cell>
          <cell r="E262" t="str">
            <v>KG</v>
          </cell>
          <cell r="F262">
            <v>4700001752</v>
          </cell>
          <cell r="G262">
            <v>1334</v>
          </cell>
          <cell r="H262">
            <v>1020</v>
          </cell>
        </row>
        <row r="263">
          <cell r="A263">
            <v>1100003700</v>
          </cell>
          <cell r="B263">
            <v>8004860</v>
          </cell>
          <cell r="C263" t="str">
            <v>ETODOLAC IIIB(RMO PROCESS)</v>
          </cell>
          <cell r="D263">
            <v>50</v>
          </cell>
          <cell r="E263" t="str">
            <v>KG</v>
          </cell>
          <cell r="F263">
            <v>4700001752</v>
          </cell>
          <cell r="G263">
            <v>1334</v>
          </cell>
          <cell r="H263">
            <v>1020</v>
          </cell>
        </row>
        <row r="264">
          <cell r="A264">
            <v>1100003700</v>
          </cell>
          <cell r="B264">
            <v>8004860</v>
          </cell>
          <cell r="C264" t="str">
            <v>ETODOLAC IIIB(RMO PROCESS)</v>
          </cell>
          <cell r="D264">
            <v>51</v>
          </cell>
          <cell r="E264" t="str">
            <v>KG</v>
          </cell>
          <cell r="F264">
            <v>4700001752</v>
          </cell>
          <cell r="G264">
            <v>1334</v>
          </cell>
          <cell r="H264">
            <v>1020</v>
          </cell>
        </row>
        <row r="265">
          <cell r="A265">
            <v>1100003929</v>
          </cell>
          <cell r="B265">
            <v>8006395</v>
          </cell>
          <cell r="C265" t="str">
            <v>LVT-3</v>
          </cell>
          <cell r="D265">
            <v>41</v>
          </cell>
          <cell r="E265" t="str">
            <v>KG</v>
          </cell>
          <cell r="F265">
            <v>4700001410</v>
          </cell>
          <cell r="G265" t="str">
            <v>INV-099/25.02.05</v>
          </cell>
          <cell r="H265">
            <v>1010</v>
          </cell>
        </row>
        <row r="266">
          <cell r="A266">
            <v>1100003929</v>
          </cell>
          <cell r="B266">
            <v>8006998</v>
          </cell>
          <cell r="C266" t="str">
            <v>BMF</v>
          </cell>
          <cell r="D266">
            <v>40.5</v>
          </cell>
          <cell r="E266" t="str">
            <v>KG</v>
          </cell>
          <cell r="F266">
            <v>4700001757</v>
          </cell>
          <cell r="G266" t="str">
            <v>INV-097/25.02.05</v>
          </cell>
          <cell r="H266">
            <v>1010</v>
          </cell>
        </row>
        <row r="267">
          <cell r="A267">
            <v>1100003929</v>
          </cell>
          <cell r="B267">
            <v>8202977</v>
          </cell>
          <cell r="C267" t="str">
            <v>MANUFACTURED DI-ISOPROPYLAMINE</v>
          </cell>
          <cell r="D267">
            <v>308</v>
          </cell>
          <cell r="E267" t="str">
            <v>KG</v>
          </cell>
          <cell r="F267">
            <v>4700001751</v>
          </cell>
          <cell r="G267" t="str">
            <v>INV-096/25.2.05</v>
          </cell>
          <cell r="H267">
            <v>1010</v>
          </cell>
        </row>
        <row r="268">
          <cell r="A268">
            <v>1100003929</v>
          </cell>
          <cell r="B268">
            <v>8202977</v>
          </cell>
          <cell r="C268" t="str">
            <v>MANUFACTURED DI-ISOPROPYLAMINE</v>
          </cell>
          <cell r="D268">
            <v>498</v>
          </cell>
          <cell r="E268" t="str">
            <v>KG</v>
          </cell>
          <cell r="F268">
            <v>4700001751</v>
          </cell>
          <cell r="G268" t="str">
            <v>INV-096/25.2.05</v>
          </cell>
          <cell r="H268">
            <v>1010</v>
          </cell>
        </row>
        <row r="269">
          <cell r="A269">
            <v>1100003929</v>
          </cell>
          <cell r="B269">
            <v>8006395</v>
          </cell>
          <cell r="C269" t="str">
            <v>LVT-3</v>
          </cell>
          <cell r="D269">
            <v>-18</v>
          </cell>
          <cell r="E269" t="str">
            <v>KG</v>
          </cell>
          <cell r="F269">
            <v>4700001410</v>
          </cell>
          <cell r="G269" t="str">
            <v>INV-0069/17.11.4</v>
          </cell>
          <cell r="H269">
            <v>1010</v>
          </cell>
        </row>
        <row r="270">
          <cell r="A270">
            <v>1100003929</v>
          </cell>
          <cell r="B270">
            <v>8006395</v>
          </cell>
          <cell r="C270" t="str">
            <v>LVT-3</v>
          </cell>
          <cell r="D270">
            <v>-22.8</v>
          </cell>
          <cell r="E270" t="str">
            <v>KG</v>
          </cell>
          <cell r="F270">
            <v>4700001410</v>
          </cell>
          <cell r="G270" t="str">
            <v>INV-071/29.11.04</v>
          </cell>
          <cell r="H270">
            <v>1010</v>
          </cell>
        </row>
        <row r="271">
          <cell r="A271">
            <v>1100003929</v>
          </cell>
          <cell r="B271">
            <v>8004967</v>
          </cell>
          <cell r="C271" t="str">
            <v>PA- 3 A</v>
          </cell>
          <cell r="D271">
            <v>116</v>
          </cell>
          <cell r="E271" t="str">
            <v>KG</v>
          </cell>
          <cell r="F271">
            <v>4700001916</v>
          </cell>
          <cell r="G271" t="str">
            <v>DC-95</v>
          </cell>
          <cell r="H271">
            <v>1000</v>
          </cell>
        </row>
        <row r="272">
          <cell r="A272">
            <v>1100003929</v>
          </cell>
          <cell r="B272">
            <v>8004967</v>
          </cell>
          <cell r="C272" t="str">
            <v>PA- 3 A</v>
          </cell>
          <cell r="D272">
            <v>131</v>
          </cell>
          <cell r="E272" t="str">
            <v>KG</v>
          </cell>
          <cell r="F272">
            <v>4700001916</v>
          </cell>
          <cell r="G272" t="str">
            <v>DC-95</v>
          </cell>
          <cell r="H272">
            <v>1000</v>
          </cell>
        </row>
        <row r="273">
          <cell r="A273">
            <v>1100003929</v>
          </cell>
          <cell r="B273">
            <v>8004967</v>
          </cell>
          <cell r="C273" t="str">
            <v>PA- 3 A</v>
          </cell>
          <cell r="D273">
            <v>133</v>
          </cell>
          <cell r="E273" t="str">
            <v>KG</v>
          </cell>
          <cell r="F273">
            <v>4700001916</v>
          </cell>
          <cell r="G273" t="str">
            <v>DC-95</v>
          </cell>
          <cell r="H273">
            <v>1000</v>
          </cell>
        </row>
        <row r="274">
          <cell r="A274">
            <v>1100003929</v>
          </cell>
          <cell r="B274">
            <v>8004967</v>
          </cell>
          <cell r="C274" t="str">
            <v>PA- 3 A</v>
          </cell>
          <cell r="D274">
            <v>171</v>
          </cell>
          <cell r="E274" t="str">
            <v>KG</v>
          </cell>
          <cell r="F274">
            <v>4700001916</v>
          </cell>
          <cell r="G274" t="str">
            <v>DC-95</v>
          </cell>
          <cell r="H274">
            <v>1000</v>
          </cell>
        </row>
        <row r="275">
          <cell r="A275">
            <v>1100003929</v>
          </cell>
          <cell r="B275">
            <v>8004967</v>
          </cell>
          <cell r="C275" t="str">
            <v>PA- 3 A</v>
          </cell>
          <cell r="D275">
            <v>132</v>
          </cell>
          <cell r="E275" t="str">
            <v>KG</v>
          </cell>
          <cell r="F275">
            <v>4700001916</v>
          </cell>
          <cell r="G275" t="str">
            <v>DC-95</v>
          </cell>
          <cell r="H275">
            <v>1000</v>
          </cell>
        </row>
        <row r="276">
          <cell r="A276">
            <v>1100003929</v>
          </cell>
          <cell r="B276">
            <v>8006395</v>
          </cell>
          <cell r="C276" t="str">
            <v>LVT-3</v>
          </cell>
          <cell r="D276">
            <v>37</v>
          </cell>
          <cell r="E276" t="str">
            <v>KG</v>
          </cell>
          <cell r="F276">
            <v>4700001410</v>
          </cell>
          <cell r="G276" t="str">
            <v>INV-092/10.02.05</v>
          </cell>
          <cell r="H276">
            <v>1010</v>
          </cell>
        </row>
        <row r="277">
          <cell r="A277">
            <v>1100003929</v>
          </cell>
          <cell r="B277">
            <v>8006998</v>
          </cell>
          <cell r="C277" t="str">
            <v>BMF</v>
          </cell>
          <cell r="D277">
            <v>40.5</v>
          </cell>
          <cell r="E277" t="str">
            <v>KG</v>
          </cell>
          <cell r="F277">
            <v>4700001757</v>
          </cell>
          <cell r="G277" t="str">
            <v>INV-093/10.02.05</v>
          </cell>
          <cell r="H277">
            <v>1010</v>
          </cell>
        </row>
        <row r="278">
          <cell r="A278">
            <v>1100003929</v>
          </cell>
          <cell r="B278">
            <v>8006998</v>
          </cell>
          <cell r="C278" t="str">
            <v>BMF</v>
          </cell>
          <cell r="D278">
            <v>40</v>
          </cell>
          <cell r="E278" t="str">
            <v>KG</v>
          </cell>
          <cell r="F278">
            <v>4700001757</v>
          </cell>
          <cell r="G278" t="str">
            <v>INV-093/10.02.05</v>
          </cell>
          <cell r="H278">
            <v>1010</v>
          </cell>
        </row>
        <row r="279">
          <cell r="A279">
            <v>1100003929</v>
          </cell>
          <cell r="B279">
            <v>8006998</v>
          </cell>
          <cell r="C279" t="str">
            <v>BMF</v>
          </cell>
          <cell r="D279">
            <v>41</v>
          </cell>
          <cell r="E279" t="str">
            <v>KG</v>
          </cell>
          <cell r="F279">
            <v>4700001757</v>
          </cell>
          <cell r="G279" t="str">
            <v>INV-093/10.02.05</v>
          </cell>
          <cell r="H279">
            <v>1010</v>
          </cell>
        </row>
        <row r="280">
          <cell r="A280">
            <v>1100003929</v>
          </cell>
          <cell r="B280">
            <v>8202977</v>
          </cell>
          <cell r="C280" t="str">
            <v>MANUFACTURED DI-ISOPROPYLAMINE</v>
          </cell>
          <cell r="D280">
            <v>193</v>
          </cell>
          <cell r="E280" t="str">
            <v>KG</v>
          </cell>
          <cell r="F280">
            <v>4700001751</v>
          </cell>
          <cell r="G280" t="str">
            <v>INV-094/10.02.05</v>
          </cell>
          <cell r="H280">
            <v>1010</v>
          </cell>
        </row>
        <row r="281">
          <cell r="A281">
            <v>1100003929</v>
          </cell>
          <cell r="B281">
            <v>8004967</v>
          </cell>
          <cell r="C281" t="str">
            <v>PA- 3 A</v>
          </cell>
          <cell r="D281">
            <v>136</v>
          </cell>
          <cell r="E281" t="str">
            <v>KG</v>
          </cell>
          <cell r="F281">
            <v>4700001916</v>
          </cell>
          <cell r="G281" t="str">
            <v>DC-91</v>
          </cell>
          <cell r="H281">
            <v>1000</v>
          </cell>
        </row>
        <row r="282">
          <cell r="A282">
            <v>1100003929</v>
          </cell>
          <cell r="B282">
            <v>8004967</v>
          </cell>
          <cell r="C282" t="str">
            <v>PA- 3 A</v>
          </cell>
          <cell r="D282">
            <v>137</v>
          </cell>
          <cell r="E282" t="str">
            <v>KG</v>
          </cell>
          <cell r="F282">
            <v>4700001916</v>
          </cell>
          <cell r="G282" t="str">
            <v>DC-91</v>
          </cell>
          <cell r="H282">
            <v>1000</v>
          </cell>
        </row>
        <row r="283">
          <cell r="A283">
            <v>1100003929</v>
          </cell>
          <cell r="B283">
            <v>8004967</v>
          </cell>
          <cell r="C283" t="str">
            <v>PA- 3 A</v>
          </cell>
          <cell r="D283">
            <v>129</v>
          </cell>
          <cell r="E283" t="str">
            <v>KG</v>
          </cell>
          <cell r="F283">
            <v>4700001916</v>
          </cell>
          <cell r="G283" t="str">
            <v>DC-91</v>
          </cell>
          <cell r="H283">
            <v>1000</v>
          </cell>
        </row>
        <row r="284">
          <cell r="A284">
            <v>1100003929</v>
          </cell>
          <cell r="B284">
            <v>8202977</v>
          </cell>
          <cell r="C284" t="str">
            <v>MANUFACTURED DI-ISOPROPYLAMINE</v>
          </cell>
          <cell r="D284">
            <v>239.5</v>
          </cell>
          <cell r="E284" t="str">
            <v>KG</v>
          </cell>
          <cell r="F284">
            <v>4700001751</v>
          </cell>
          <cell r="G284" t="str">
            <v>BILL-90/2.2.2005</v>
          </cell>
          <cell r="H284">
            <v>1010</v>
          </cell>
        </row>
        <row r="285">
          <cell r="A285">
            <v>1100003929</v>
          </cell>
          <cell r="B285">
            <v>8006395</v>
          </cell>
          <cell r="C285" t="str">
            <v>LVT-3</v>
          </cell>
          <cell r="D285">
            <v>23</v>
          </cell>
          <cell r="E285" t="str">
            <v>KG</v>
          </cell>
          <cell r="F285">
            <v>4700001410</v>
          </cell>
          <cell r="G285" t="str">
            <v>INV-88/02.2.05</v>
          </cell>
          <cell r="H285">
            <v>1010</v>
          </cell>
        </row>
        <row r="286">
          <cell r="A286">
            <v>1100003929</v>
          </cell>
          <cell r="B286">
            <v>8006395</v>
          </cell>
          <cell r="C286" t="str">
            <v>LVT-3</v>
          </cell>
          <cell r="D286">
            <v>23</v>
          </cell>
          <cell r="E286" t="str">
            <v>KG</v>
          </cell>
          <cell r="F286">
            <v>4700001410</v>
          </cell>
          <cell r="G286" t="str">
            <v>INV-88/02.2.05</v>
          </cell>
          <cell r="H286">
            <v>1010</v>
          </cell>
        </row>
        <row r="287">
          <cell r="A287">
            <v>1100003929</v>
          </cell>
          <cell r="B287">
            <v>8006998</v>
          </cell>
          <cell r="C287" t="str">
            <v>BMF</v>
          </cell>
          <cell r="D287">
            <v>10</v>
          </cell>
          <cell r="E287" t="str">
            <v>KG</v>
          </cell>
          <cell r="F287">
            <v>4700001757</v>
          </cell>
          <cell r="G287" t="str">
            <v>BILL-89/02.2.05</v>
          </cell>
          <cell r="H287">
            <v>1010</v>
          </cell>
        </row>
        <row r="288">
          <cell r="A288">
            <v>1100003929</v>
          </cell>
          <cell r="B288">
            <v>8006998</v>
          </cell>
          <cell r="C288" t="str">
            <v>BMF</v>
          </cell>
          <cell r="D288">
            <v>31</v>
          </cell>
          <cell r="E288" t="str">
            <v>KG</v>
          </cell>
          <cell r="F288">
            <v>4700001757</v>
          </cell>
          <cell r="G288" t="str">
            <v>BILL-89/02.2.05</v>
          </cell>
          <cell r="H288">
            <v>1010</v>
          </cell>
        </row>
        <row r="289">
          <cell r="A289">
            <v>1100003929</v>
          </cell>
          <cell r="B289">
            <v>8006998</v>
          </cell>
          <cell r="C289" t="str">
            <v>BMF</v>
          </cell>
          <cell r="D289">
            <v>36.5</v>
          </cell>
          <cell r="E289" t="str">
            <v>KG</v>
          </cell>
          <cell r="F289">
            <v>4700001757</v>
          </cell>
          <cell r="G289" t="str">
            <v>BILL-89/02.2.05</v>
          </cell>
          <cell r="H289">
            <v>1010</v>
          </cell>
        </row>
        <row r="290">
          <cell r="A290">
            <v>1100003929</v>
          </cell>
          <cell r="B290">
            <v>8006998</v>
          </cell>
          <cell r="C290" t="str">
            <v>BMF</v>
          </cell>
          <cell r="D290">
            <v>37.299999999999997</v>
          </cell>
          <cell r="E290" t="str">
            <v>KG</v>
          </cell>
          <cell r="F290">
            <v>4700001757</v>
          </cell>
          <cell r="G290" t="str">
            <v>BILL-89/02.2.05</v>
          </cell>
          <cell r="H290">
            <v>1010</v>
          </cell>
        </row>
        <row r="291">
          <cell r="A291">
            <v>1100003929</v>
          </cell>
          <cell r="B291">
            <v>8006998</v>
          </cell>
          <cell r="C291" t="str">
            <v>BMF</v>
          </cell>
          <cell r="D291">
            <v>40.299999999999997</v>
          </cell>
          <cell r="E291" t="str">
            <v>KG</v>
          </cell>
          <cell r="F291">
            <v>4700001757</v>
          </cell>
          <cell r="G291" t="str">
            <v>BILL-89/02.2.05</v>
          </cell>
          <cell r="H291">
            <v>1010</v>
          </cell>
        </row>
        <row r="292">
          <cell r="A292">
            <v>1100003929</v>
          </cell>
          <cell r="B292">
            <v>8004967</v>
          </cell>
          <cell r="C292" t="str">
            <v>PA- 3 A</v>
          </cell>
          <cell r="D292">
            <v>130</v>
          </cell>
          <cell r="E292" t="str">
            <v>KG</v>
          </cell>
          <cell r="F292">
            <v>4700001916</v>
          </cell>
          <cell r="G292" t="str">
            <v>DC-87</v>
          </cell>
          <cell r="H292">
            <v>1000</v>
          </cell>
        </row>
        <row r="293">
          <cell r="A293">
            <v>1100003929</v>
          </cell>
          <cell r="B293">
            <v>8004967</v>
          </cell>
          <cell r="C293" t="str">
            <v>PA- 3 A</v>
          </cell>
          <cell r="D293">
            <v>140</v>
          </cell>
          <cell r="E293" t="str">
            <v>KG</v>
          </cell>
          <cell r="F293">
            <v>4700001916</v>
          </cell>
          <cell r="G293" t="str">
            <v>DC-87</v>
          </cell>
          <cell r="H293">
            <v>1000</v>
          </cell>
        </row>
        <row r="294">
          <cell r="A294">
            <v>1100003929</v>
          </cell>
          <cell r="B294">
            <v>8004967</v>
          </cell>
          <cell r="C294" t="str">
            <v>PA- 3 A</v>
          </cell>
          <cell r="D294">
            <v>132.5</v>
          </cell>
          <cell r="E294" t="str">
            <v>KG</v>
          </cell>
          <cell r="F294">
            <v>4700001916</v>
          </cell>
          <cell r="G294" t="str">
            <v>DC-87</v>
          </cell>
          <cell r="H294">
            <v>1000</v>
          </cell>
        </row>
        <row r="295">
          <cell r="A295">
            <v>1100003929</v>
          </cell>
          <cell r="B295">
            <v>8004967</v>
          </cell>
          <cell r="C295" t="str">
            <v>PA- 3 A</v>
          </cell>
          <cell r="D295">
            <v>140.5</v>
          </cell>
          <cell r="E295" t="str">
            <v>KG</v>
          </cell>
          <cell r="F295">
            <v>4700001916</v>
          </cell>
          <cell r="G295" t="str">
            <v>DC-87</v>
          </cell>
          <cell r="H295">
            <v>1000</v>
          </cell>
        </row>
        <row r="296">
          <cell r="A296">
            <v>1100005192</v>
          </cell>
          <cell r="B296">
            <v>8202883</v>
          </cell>
          <cell r="C296" t="str">
            <v>Recovered Toluene (O.S)</v>
          </cell>
          <cell r="D296">
            <v>18645.348999999998</v>
          </cell>
          <cell r="E296" t="str">
            <v>KG</v>
          </cell>
          <cell r="F296">
            <v>4700002041</v>
          </cell>
          <cell r="G296" t="str">
            <v>DC-635/2758-60</v>
          </cell>
          <cell r="H296">
            <v>1000</v>
          </cell>
        </row>
        <row r="297">
          <cell r="A297">
            <v>1100005192</v>
          </cell>
          <cell r="B297">
            <v>8202883</v>
          </cell>
          <cell r="C297" t="str">
            <v>Recovered Toluene (O.S)</v>
          </cell>
          <cell r="D297">
            <v>18970.93</v>
          </cell>
          <cell r="E297" t="str">
            <v>KG</v>
          </cell>
          <cell r="F297">
            <v>4700002041</v>
          </cell>
          <cell r="G297" t="str">
            <v>DC-636/2761/869</v>
          </cell>
          <cell r="H297">
            <v>1000</v>
          </cell>
        </row>
        <row r="298">
          <cell r="A298">
            <v>1100005192</v>
          </cell>
          <cell r="B298">
            <v>8202884</v>
          </cell>
          <cell r="C298" t="str">
            <v>Recovered HMDSO (O.S)</v>
          </cell>
          <cell r="D298">
            <v>20588.608</v>
          </cell>
          <cell r="E298" t="str">
            <v>KG</v>
          </cell>
          <cell r="F298">
            <v>4700002041</v>
          </cell>
          <cell r="G298" t="str">
            <v>DC-862-65/2758</v>
          </cell>
          <cell r="H298">
            <v>1000</v>
          </cell>
        </row>
        <row r="299">
          <cell r="A299">
            <v>1100005192</v>
          </cell>
          <cell r="B299">
            <v>8202883</v>
          </cell>
          <cell r="C299" t="str">
            <v>Recovered Toluene (O.S)</v>
          </cell>
          <cell r="D299">
            <v>16773.256000000001</v>
          </cell>
          <cell r="E299" t="str">
            <v>KG</v>
          </cell>
          <cell r="F299">
            <v>4700002041</v>
          </cell>
          <cell r="G299" t="str">
            <v>CHL632SSU860,861</v>
          </cell>
          <cell r="H299">
            <v>1000</v>
          </cell>
        </row>
        <row r="300">
          <cell r="A300">
            <v>1100005192</v>
          </cell>
          <cell r="B300">
            <v>8202883</v>
          </cell>
          <cell r="C300" t="str">
            <v>Recovered Toluene (O.S)</v>
          </cell>
          <cell r="D300">
            <v>16889.535</v>
          </cell>
          <cell r="E300" t="str">
            <v>KG</v>
          </cell>
          <cell r="F300">
            <v>4700002041</v>
          </cell>
          <cell r="G300" t="str">
            <v>CH631S859EX2748</v>
          </cell>
          <cell r="H300">
            <v>1000</v>
          </cell>
        </row>
        <row r="301">
          <cell r="A301">
            <v>1100005192</v>
          </cell>
          <cell r="B301">
            <v>8202883</v>
          </cell>
          <cell r="C301" t="str">
            <v>Recovered Toluene (O.S)</v>
          </cell>
          <cell r="D301">
            <v>18622.093000000001</v>
          </cell>
          <cell r="E301" t="str">
            <v>KG</v>
          </cell>
          <cell r="F301">
            <v>4700002041</v>
          </cell>
          <cell r="G301" t="str">
            <v>CH629SU857EX2736</v>
          </cell>
          <cell r="H301">
            <v>1000</v>
          </cell>
        </row>
        <row r="302">
          <cell r="A302">
            <v>1100005192</v>
          </cell>
          <cell r="B302">
            <v>8202883</v>
          </cell>
          <cell r="C302" t="str">
            <v>Recovered Toluene (O.S)</v>
          </cell>
          <cell r="D302">
            <v>19912.791000000001</v>
          </cell>
          <cell r="E302" t="str">
            <v>KG</v>
          </cell>
          <cell r="F302">
            <v>4700002041</v>
          </cell>
          <cell r="G302" t="str">
            <v>CH630S858EXC2747</v>
          </cell>
          <cell r="H302">
            <v>1000</v>
          </cell>
        </row>
        <row r="303">
          <cell r="A303">
            <v>1100005192</v>
          </cell>
          <cell r="B303">
            <v>8202883</v>
          </cell>
          <cell r="C303" t="str">
            <v>Recovered Toluene (O.S)</v>
          </cell>
          <cell r="D303">
            <v>16912.791000000001</v>
          </cell>
          <cell r="E303" t="str">
            <v>KG</v>
          </cell>
          <cell r="F303">
            <v>4700002041</v>
          </cell>
          <cell r="G303" t="str">
            <v>CH627S855EX2723</v>
          </cell>
          <cell r="H303">
            <v>1000</v>
          </cell>
        </row>
        <row r="304">
          <cell r="A304">
            <v>1100005192</v>
          </cell>
          <cell r="B304">
            <v>8202883</v>
          </cell>
          <cell r="C304" t="str">
            <v>Recovered Toluene (O.S)</v>
          </cell>
          <cell r="D304">
            <v>17651.163</v>
          </cell>
          <cell r="E304" t="str">
            <v>KG</v>
          </cell>
          <cell r="F304">
            <v>4700002041</v>
          </cell>
          <cell r="G304" t="str">
            <v>CH628S856EX2735</v>
          </cell>
          <cell r="H304">
            <v>1000</v>
          </cell>
        </row>
        <row r="305">
          <cell r="A305">
            <v>1100005192</v>
          </cell>
          <cell r="B305">
            <v>8202883</v>
          </cell>
          <cell r="C305" t="str">
            <v>Recovered Toluene (O.S)</v>
          </cell>
          <cell r="D305">
            <v>43.023000000000003</v>
          </cell>
          <cell r="E305" t="str">
            <v>KG</v>
          </cell>
          <cell r="F305">
            <v>4700002041</v>
          </cell>
          <cell r="G305" t="str">
            <v>CH627S855EX2723</v>
          </cell>
          <cell r="H305">
            <v>1000</v>
          </cell>
        </row>
        <row r="306">
          <cell r="A306">
            <v>1100005192</v>
          </cell>
          <cell r="B306">
            <v>8202883</v>
          </cell>
          <cell r="C306" t="str">
            <v>Recovered Toluene (O.S)</v>
          </cell>
          <cell r="D306">
            <v>44.186</v>
          </cell>
          <cell r="E306" t="str">
            <v>KG</v>
          </cell>
          <cell r="F306">
            <v>4700002041</v>
          </cell>
          <cell r="G306" t="str">
            <v>CH627S855EX2723</v>
          </cell>
          <cell r="H306">
            <v>1000</v>
          </cell>
        </row>
        <row r="307">
          <cell r="A307">
            <v>1100005192</v>
          </cell>
          <cell r="B307">
            <v>8202883</v>
          </cell>
          <cell r="C307" t="str">
            <v>Recovered Toluene (O.S)</v>
          </cell>
          <cell r="D307">
            <v>44.186</v>
          </cell>
          <cell r="E307" t="str">
            <v>KG</v>
          </cell>
          <cell r="F307">
            <v>4700002041</v>
          </cell>
          <cell r="G307" t="str">
            <v>CH628S856EX2735</v>
          </cell>
          <cell r="H307">
            <v>1000</v>
          </cell>
        </row>
        <row r="308">
          <cell r="A308">
            <v>1100005192</v>
          </cell>
          <cell r="B308">
            <v>8202883</v>
          </cell>
          <cell r="C308" t="str">
            <v>Recovered Toluene (O.S)</v>
          </cell>
          <cell r="D308">
            <v>25.581</v>
          </cell>
          <cell r="E308" t="str">
            <v>KG</v>
          </cell>
          <cell r="F308">
            <v>4700002041</v>
          </cell>
          <cell r="G308" t="str">
            <v>CH628S856EX2735</v>
          </cell>
          <cell r="H308">
            <v>1000</v>
          </cell>
        </row>
        <row r="309">
          <cell r="A309">
            <v>1100005192</v>
          </cell>
          <cell r="B309">
            <v>8202883</v>
          </cell>
          <cell r="C309" t="str">
            <v>Recovered Toluene (O.S)</v>
          </cell>
          <cell r="D309">
            <v>17186.046999999999</v>
          </cell>
          <cell r="E309" t="str">
            <v>KG</v>
          </cell>
          <cell r="F309">
            <v>4700002041</v>
          </cell>
          <cell r="G309" t="str">
            <v>CH625S853EXC2709</v>
          </cell>
          <cell r="H309">
            <v>1000</v>
          </cell>
        </row>
        <row r="310">
          <cell r="A310">
            <v>1100005192</v>
          </cell>
          <cell r="B310">
            <v>8202883</v>
          </cell>
          <cell r="C310" t="str">
            <v>Recovered Toluene (O.S)</v>
          </cell>
          <cell r="D310">
            <v>17569.767</v>
          </cell>
          <cell r="E310" t="str">
            <v>KG</v>
          </cell>
          <cell r="F310">
            <v>4700002041</v>
          </cell>
          <cell r="G310" t="str">
            <v>CH626S854EXC2722</v>
          </cell>
          <cell r="H310">
            <v>1000</v>
          </cell>
        </row>
        <row r="311">
          <cell r="A311">
            <v>1100005192</v>
          </cell>
          <cell r="B311">
            <v>8202883</v>
          </cell>
          <cell r="C311" t="str">
            <v>Recovered Toluene (O.S)</v>
          </cell>
          <cell r="D311">
            <v>16802.326000000001</v>
          </cell>
          <cell r="E311" t="str">
            <v>KG</v>
          </cell>
          <cell r="F311">
            <v>4700002041</v>
          </cell>
          <cell r="G311" t="str">
            <v>CH624S852EX2708</v>
          </cell>
          <cell r="H311">
            <v>1000</v>
          </cell>
        </row>
        <row r="312">
          <cell r="A312">
            <v>1100005192</v>
          </cell>
          <cell r="B312">
            <v>8202883</v>
          </cell>
          <cell r="C312" t="str">
            <v>Recovered Toluene (O.S)</v>
          </cell>
          <cell r="D312">
            <v>16523.256000000001</v>
          </cell>
          <cell r="E312" t="str">
            <v>KG</v>
          </cell>
          <cell r="F312">
            <v>4700002041</v>
          </cell>
          <cell r="G312" t="str">
            <v>CH623S851EX2688</v>
          </cell>
          <cell r="H312">
            <v>1000</v>
          </cell>
        </row>
        <row r="313">
          <cell r="A313">
            <v>1100005192</v>
          </cell>
          <cell r="B313">
            <v>8202883</v>
          </cell>
          <cell r="C313" t="str">
            <v>Recovered Toluene (O.S)</v>
          </cell>
          <cell r="D313">
            <v>15697.674000000001</v>
          </cell>
          <cell r="E313" t="str">
            <v>KG</v>
          </cell>
          <cell r="F313">
            <v>4700002041</v>
          </cell>
          <cell r="G313" t="str">
            <v>CHL620SUB846</v>
          </cell>
          <cell r="H313">
            <v>1000</v>
          </cell>
        </row>
        <row r="314">
          <cell r="A314">
            <v>1100005192</v>
          </cell>
          <cell r="B314">
            <v>8202883</v>
          </cell>
          <cell r="C314" t="str">
            <v>Recovered Toluene (O.S)</v>
          </cell>
          <cell r="D314">
            <v>16651.163</v>
          </cell>
          <cell r="E314" t="str">
            <v>KG</v>
          </cell>
          <cell r="F314">
            <v>4700002041</v>
          </cell>
          <cell r="G314" t="str">
            <v>CHL621 SUB847</v>
          </cell>
          <cell r="H314">
            <v>1000</v>
          </cell>
        </row>
        <row r="315">
          <cell r="A315">
            <v>1100005192</v>
          </cell>
          <cell r="B315">
            <v>8202883</v>
          </cell>
          <cell r="C315" t="str">
            <v>Recovered Toluene (O.S)</v>
          </cell>
          <cell r="D315">
            <v>16377.906999999999</v>
          </cell>
          <cell r="E315" t="str">
            <v>KG</v>
          </cell>
          <cell r="F315">
            <v>4700002041</v>
          </cell>
          <cell r="G315" t="str">
            <v>CH617SU843EX2685</v>
          </cell>
          <cell r="H315">
            <v>1000</v>
          </cell>
        </row>
        <row r="316">
          <cell r="A316">
            <v>1100005192</v>
          </cell>
          <cell r="B316">
            <v>8202883</v>
          </cell>
          <cell r="C316" t="str">
            <v>Recovered Toluene (O.S)</v>
          </cell>
          <cell r="D316">
            <v>16337.209000000001</v>
          </cell>
          <cell r="E316" t="str">
            <v>KG</v>
          </cell>
          <cell r="F316">
            <v>4700002041</v>
          </cell>
          <cell r="G316" t="str">
            <v>CH61SU842EX2677</v>
          </cell>
          <cell r="H316">
            <v>1000</v>
          </cell>
        </row>
        <row r="317">
          <cell r="A317">
            <v>1100005192</v>
          </cell>
          <cell r="B317">
            <v>8202883</v>
          </cell>
          <cell r="C317" t="str">
            <v>Recovered Toluene (O.S)</v>
          </cell>
          <cell r="D317">
            <v>17093.023000000001</v>
          </cell>
          <cell r="E317" t="str">
            <v>KG</v>
          </cell>
          <cell r="F317">
            <v>4700002041</v>
          </cell>
          <cell r="G317" t="str">
            <v>CH619S845EX2687</v>
          </cell>
          <cell r="H317">
            <v>1000</v>
          </cell>
        </row>
        <row r="318">
          <cell r="A318">
            <v>1100005192</v>
          </cell>
          <cell r="B318">
            <v>8202883</v>
          </cell>
          <cell r="C318" t="str">
            <v>Recovered Toluene (O.S)</v>
          </cell>
          <cell r="D318">
            <v>16976.743999999999</v>
          </cell>
          <cell r="E318" t="str">
            <v>KG</v>
          </cell>
          <cell r="F318">
            <v>4700002041</v>
          </cell>
          <cell r="G318" t="str">
            <v>CH618SU844EX2686</v>
          </cell>
          <cell r="H318">
            <v>1000</v>
          </cell>
        </row>
        <row r="319">
          <cell r="A319">
            <v>1100005192</v>
          </cell>
          <cell r="B319">
            <v>8202883</v>
          </cell>
          <cell r="C319" t="str">
            <v>Recovered Toluene (O.S)</v>
          </cell>
          <cell r="D319">
            <v>5.8140000000000001</v>
          </cell>
          <cell r="E319" t="str">
            <v>KG</v>
          </cell>
          <cell r="F319">
            <v>4700002041</v>
          </cell>
          <cell r="G319" t="str">
            <v>CH618SU844EX2686</v>
          </cell>
          <cell r="H319">
            <v>1000</v>
          </cell>
        </row>
        <row r="320">
          <cell r="A320">
            <v>1100005192</v>
          </cell>
          <cell r="B320">
            <v>8202884</v>
          </cell>
          <cell r="C320" t="str">
            <v>Recovered HMDSO (O.S)</v>
          </cell>
          <cell r="D320">
            <v>19740.506000000001</v>
          </cell>
          <cell r="E320" t="str">
            <v>KG</v>
          </cell>
          <cell r="F320">
            <v>4700002041</v>
          </cell>
          <cell r="G320" t="str">
            <v>CH622SUB848TO850</v>
          </cell>
          <cell r="H320">
            <v>1000</v>
          </cell>
        </row>
        <row r="321">
          <cell r="A321">
            <v>1100005192</v>
          </cell>
          <cell r="B321">
            <v>8202883</v>
          </cell>
          <cell r="C321" t="str">
            <v>Recovered Toluene (O.S)</v>
          </cell>
          <cell r="D321">
            <v>16331.395</v>
          </cell>
          <cell r="E321" t="str">
            <v>KG</v>
          </cell>
          <cell r="F321">
            <v>4700002041</v>
          </cell>
          <cell r="G321" t="str">
            <v>DC-614/2667/70</v>
          </cell>
          <cell r="H321">
            <v>1000</v>
          </cell>
        </row>
        <row r="322">
          <cell r="A322">
            <v>1100005192</v>
          </cell>
          <cell r="B322">
            <v>8202883</v>
          </cell>
          <cell r="C322" t="str">
            <v>Recovered Toluene (O.S)</v>
          </cell>
          <cell r="D322">
            <v>16482.558000000001</v>
          </cell>
          <cell r="E322" t="str">
            <v>KG</v>
          </cell>
          <cell r="F322">
            <v>4700002041</v>
          </cell>
          <cell r="G322" t="str">
            <v>DC-615/2676</v>
          </cell>
          <cell r="H322">
            <v>1000</v>
          </cell>
        </row>
        <row r="323">
          <cell r="A323">
            <v>1100005192</v>
          </cell>
          <cell r="B323">
            <v>8202883</v>
          </cell>
          <cell r="C323" t="str">
            <v>Recovered Toluene (O.S)</v>
          </cell>
          <cell r="D323">
            <v>16505.813999999998</v>
          </cell>
          <cell r="E323" t="str">
            <v>KG</v>
          </cell>
          <cell r="F323">
            <v>4700002041</v>
          </cell>
          <cell r="G323" t="str">
            <v>DC-610/836</v>
          </cell>
          <cell r="H323">
            <v>1000</v>
          </cell>
        </row>
        <row r="324">
          <cell r="A324">
            <v>1100005192</v>
          </cell>
          <cell r="B324">
            <v>8202883</v>
          </cell>
          <cell r="C324" t="str">
            <v>Recovered Toluene (O.S)</v>
          </cell>
          <cell r="D324">
            <v>15994.186</v>
          </cell>
          <cell r="E324" t="str">
            <v>KG</v>
          </cell>
          <cell r="F324">
            <v>4700002041</v>
          </cell>
          <cell r="G324" t="str">
            <v>DC-611/2662/61</v>
          </cell>
          <cell r="H324">
            <v>1000</v>
          </cell>
        </row>
        <row r="325">
          <cell r="A325">
            <v>1100005192</v>
          </cell>
          <cell r="B325">
            <v>8202883</v>
          </cell>
          <cell r="C325" t="str">
            <v>Recovered Toluene (O.S)</v>
          </cell>
          <cell r="D325">
            <v>12040.698</v>
          </cell>
          <cell r="E325" t="str">
            <v>KG</v>
          </cell>
          <cell r="F325">
            <v>4700002041</v>
          </cell>
          <cell r="G325" t="str">
            <v>DC-609/835/2677</v>
          </cell>
          <cell r="H325">
            <v>1000</v>
          </cell>
        </row>
        <row r="326">
          <cell r="A326">
            <v>1100005192</v>
          </cell>
          <cell r="B326">
            <v>8202883</v>
          </cell>
          <cell r="C326" t="str">
            <v>Recovered Toluene (O.S)</v>
          </cell>
          <cell r="D326">
            <v>30.233000000000001</v>
          </cell>
          <cell r="E326" t="str">
            <v>KG</v>
          </cell>
          <cell r="F326">
            <v>4700002041</v>
          </cell>
          <cell r="G326" t="str">
            <v>DC-609/835/2677</v>
          </cell>
          <cell r="H326">
            <v>1000</v>
          </cell>
        </row>
        <row r="327">
          <cell r="A327">
            <v>1100005192</v>
          </cell>
          <cell r="B327">
            <v>8202883</v>
          </cell>
          <cell r="C327" t="str">
            <v>Recovered Toluene (O.S)</v>
          </cell>
          <cell r="D327">
            <v>33.720999999999997</v>
          </cell>
          <cell r="E327" t="str">
            <v>KG</v>
          </cell>
          <cell r="F327">
            <v>4700002041</v>
          </cell>
          <cell r="G327" t="str">
            <v>DC-609/835/2677</v>
          </cell>
          <cell r="H327">
            <v>1000</v>
          </cell>
        </row>
        <row r="328">
          <cell r="A328">
            <v>1100005192</v>
          </cell>
          <cell r="B328">
            <v>8202883</v>
          </cell>
          <cell r="C328" t="str">
            <v>Recovered Toluene (O.S)</v>
          </cell>
          <cell r="D328">
            <v>20046.511999999999</v>
          </cell>
          <cell r="E328" t="str">
            <v>KG</v>
          </cell>
          <cell r="F328">
            <v>4700002041</v>
          </cell>
          <cell r="G328" t="str">
            <v>DC-2637/48/829</v>
          </cell>
          <cell r="H328">
            <v>1000</v>
          </cell>
        </row>
        <row r="329">
          <cell r="A329">
            <v>1100005192</v>
          </cell>
          <cell r="B329">
            <v>8202883</v>
          </cell>
          <cell r="C329" t="str">
            <v>Recovered Toluene (O.S)</v>
          </cell>
          <cell r="D329">
            <v>16593.023000000001</v>
          </cell>
          <cell r="E329" t="str">
            <v>KG</v>
          </cell>
          <cell r="F329">
            <v>4700002041</v>
          </cell>
          <cell r="G329" t="str">
            <v>DC-604/2636/828</v>
          </cell>
          <cell r="H329">
            <v>1000</v>
          </cell>
        </row>
        <row r="330">
          <cell r="A330">
            <v>1100005192</v>
          </cell>
          <cell r="B330">
            <v>8202883</v>
          </cell>
          <cell r="C330" t="str">
            <v>Recovered Toluene (O.S)</v>
          </cell>
          <cell r="D330">
            <v>16645.348999999998</v>
          </cell>
          <cell r="E330" t="str">
            <v>KG</v>
          </cell>
          <cell r="F330">
            <v>4700002041</v>
          </cell>
          <cell r="G330" t="str">
            <v>DC-607/831/2662</v>
          </cell>
          <cell r="H330">
            <v>1000</v>
          </cell>
        </row>
        <row r="331">
          <cell r="A331">
            <v>1100005192</v>
          </cell>
          <cell r="B331">
            <v>8202883</v>
          </cell>
          <cell r="C331" t="str">
            <v>Recovered Toluene (O.S)</v>
          </cell>
          <cell r="D331">
            <v>16860.465</v>
          </cell>
          <cell r="E331" t="str">
            <v>KG</v>
          </cell>
          <cell r="F331">
            <v>4700002041</v>
          </cell>
          <cell r="G331" t="str">
            <v>DC-606/2649/830</v>
          </cell>
          <cell r="H331">
            <v>1000</v>
          </cell>
        </row>
        <row r="332">
          <cell r="A332">
            <v>1100005192</v>
          </cell>
          <cell r="B332">
            <v>8202884</v>
          </cell>
          <cell r="C332" t="str">
            <v>Recovered HMDSO (O.S)</v>
          </cell>
          <cell r="D332">
            <v>20335.442999999999</v>
          </cell>
          <cell r="E332" t="str">
            <v>KG</v>
          </cell>
          <cell r="F332">
            <v>4700002041</v>
          </cell>
          <cell r="G332" t="str">
            <v>DC-608/834/33</v>
          </cell>
          <cell r="H332">
            <v>1000</v>
          </cell>
        </row>
        <row r="333">
          <cell r="A333">
            <v>1100005192</v>
          </cell>
          <cell r="B333">
            <v>8202883</v>
          </cell>
          <cell r="C333" t="str">
            <v>Recovered Toluene (O.S)</v>
          </cell>
          <cell r="D333">
            <v>18552.326000000001</v>
          </cell>
          <cell r="E333" t="str">
            <v>KG</v>
          </cell>
          <cell r="F333">
            <v>4700001954</v>
          </cell>
          <cell r="G333" t="str">
            <v>DC-601/2927/825</v>
          </cell>
          <cell r="H333">
            <v>1000</v>
          </cell>
        </row>
        <row r="334">
          <cell r="A334">
            <v>1100005192</v>
          </cell>
          <cell r="B334">
            <v>8202883</v>
          </cell>
          <cell r="C334" t="str">
            <v>Recovered Toluene (O.S)</v>
          </cell>
          <cell r="D334">
            <v>17081.395</v>
          </cell>
          <cell r="E334" t="str">
            <v>KG</v>
          </cell>
          <cell r="F334">
            <v>4700001954</v>
          </cell>
          <cell r="G334" t="str">
            <v>DC-603/827</v>
          </cell>
          <cell r="H334">
            <v>1000</v>
          </cell>
        </row>
        <row r="335">
          <cell r="A335">
            <v>1100005192</v>
          </cell>
          <cell r="B335">
            <v>8202883</v>
          </cell>
          <cell r="C335" t="str">
            <v>Recovered Toluene (O.S)</v>
          </cell>
          <cell r="D335">
            <v>16389.535</v>
          </cell>
          <cell r="E335" t="str">
            <v>KG</v>
          </cell>
          <cell r="F335">
            <v>4700001954</v>
          </cell>
          <cell r="G335" t="str">
            <v>DC-602/2628/826</v>
          </cell>
          <cell r="H335">
            <v>1000</v>
          </cell>
        </row>
        <row r="336">
          <cell r="A336">
            <v>1100005192</v>
          </cell>
          <cell r="B336">
            <v>8202883</v>
          </cell>
          <cell r="C336" t="str">
            <v>Recovered Toluene (O.S)</v>
          </cell>
          <cell r="D336">
            <v>15633.721</v>
          </cell>
          <cell r="E336" t="str">
            <v>KG</v>
          </cell>
          <cell r="F336">
            <v>4700001954</v>
          </cell>
          <cell r="G336" t="str">
            <v>CH600S824EX2626</v>
          </cell>
          <cell r="H336">
            <v>1000</v>
          </cell>
        </row>
        <row r="337">
          <cell r="A337">
            <v>1100005192</v>
          </cell>
          <cell r="B337">
            <v>8202883</v>
          </cell>
          <cell r="C337" t="str">
            <v>Recovered Toluene (O.S)</v>
          </cell>
          <cell r="D337">
            <v>15296.512000000001</v>
          </cell>
          <cell r="E337" t="str">
            <v>KG</v>
          </cell>
          <cell r="F337">
            <v>4700001954</v>
          </cell>
          <cell r="G337" t="str">
            <v>CH599SU823EX2625</v>
          </cell>
          <cell r="H337">
            <v>1000</v>
          </cell>
        </row>
        <row r="338">
          <cell r="A338">
            <v>1100005192</v>
          </cell>
          <cell r="B338">
            <v>8202883</v>
          </cell>
          <cell r="C338" t="str">
            <v>Recovered Toluene (O.S)</v>
          </cell>
          <cell r="D338">
            <v>29.07</v>
          </cell>
          <cell r="E338" t="str">
            <v>KG</v>
          </cell>
          <cell r="F338">
            <v>4700001954</v>
          </cell>
          <cell r="G338" t="str">
            <v>CH599SU823EX2625</v>
          </cell>
          <cell r="H338">
            <v>1000</v>
          </cell>
        </row>
        <row r="339">
          <cell r="A339">
            <v>1100005192</v>
          </cell>
          <cell r="B339">
            <v>8202883</v>
          </cell>
          <cell r="C339" t="str">
            <v>Recovered Toluene (O.S)</v>
          </cell>
          <cell r="D339">
            <v>20284.883999999998</v>
          </cell>
          <cell r="E339" t="str">
            <v>KG</v>
          </cell>
          <cell r="F339">
            <v>4700001954</v>
          </cell>
          <cell r="G339" t="str">
            <v>DC-597/821/2607</v>
          </cell>
          <cell r="H339">
            <v>1000</v>
          </cell>
        </row>
        <row r="340">
          <cell r="A340">
            <v>1100005192</v>
          </cell>
          <cell r="B340">
            <v>8202883</v>
          </cell>
          <cell r="C340" t="str">
            <v>Recovered Toluene (O.S)</v>
          </cell>
          <cell r="D340">
            <v>17709.302</v>
          </cell>
          <cell r="E340" t="str">
            <v>KG</v>
          </cell>
          <cell r="F340">
            <v>4700001954</v>
          </cell>
          <cell r="G340" t="str">
            <v>DC-598/2619/822</v>
          </cell>
          <cell r="H340">
            <v>1000</v>
          </cell>
        </row>
        <row r="341">
          <cell r="A341">
            <v>1100005192</v>
          </cell>
          <cell r="B341">
            <v>8202883</v>
          </cell>
          <cell r="C341" t="str">
            <v>Recovered Toluene (O.S)</v>
          </cell>
          <cell r="D341">
            <v>17982.558000000001</v>
          </cell>
          <cell r="E341" t="str">
            <v>KG</v>
          </cell>
          <cell r="F341">
            <v>4700001954</v>
          </cell>
          <cell r="G341" t="str">
            <v>DC-595/2596/819</v>
          </cell>
          <cell r="H341">
            <v>1000</v>
          </cell>
        </row>
        <row r="342">
          <cell r="A342">
            <v>1100005192</v>
          </cell>
          <cell r="B342">
            <v>8202883</v>
          </cell>
          <cell r="C342" t="str">
            <v>Recovered Toluene (O.S)</v>
          </cell>
          <cell r="D342">
            <v>18372.093000000001</v>
          </cell>
          <cell r="E342" t="str">
            <v>KG</v>
          </cell>
          <cell r="F342">
            <v>4700001954</v>
          </cell>
          <cell r="G342" t="str">
            <v>DC-596/2597/2606</v>
          </cell>
          <cell r="H342">
            <v>1000</v>
          </cell>
        </row>
        <row r="343">
          <cell r="A343">
            <v>1100005192</v>
          </cell>
          <cell r="B343">
            <v>8202883</v>
          </cell>
          <cell r="C343" t="str">
            <v>Recovered Toluene (O.S)</v>
          </cell>
          <cell r="D343">
            <v>18976.743999999999</v>
          </cell>
          <cell r="E343" t="str">
            <v>KG</v>
          </cell>
          <cell r="F343">
            <v>4700001954</v>
          </cell>
          <cell r="G343" t="str">
            <v>CH593S817EX2574</v>
          </cell>
          <cell r="H343">
            <v>1000</v>
          </cell>
        </row>
        <row r="344">
          <cell r="A344">
            <v>1100005192</v>
          </cell>
          <cell r="B344">
            <v>8202883</v>
          </cell>
          <cell r="C344" t="str">
            <v>Recovered Toluene (O.S)</v>
          </cell>
          <cell r="D344">
            <v>19133.721000000001</v>
          </cell>
          <cell r="E344" t="str">
            <v>KG</v>
          </cell>
          <cell r="F344">
            <v>4700001954</v>
          </cell>
          <cell r="G344" t="str">
            <v>CH594S818E2585,6</v>
          </cell>
          <cell r="H344">
            <v>1000</v>
          </cell>
        </row>
        <row r="345">
          <cell r="A345">
            <v>1100005192</v>
          </cell>
          <cell r="B345">
            <v>8202883</v>
          </cell>
          <cell r="C345" t="str">
            <v>Recovered Toluene (O.S)</v>
          </cell>
          <cell r="D345">
            <v>18011.628000000001</v>
          </cell>
          <cell r="E345" t="str">
            <v>KG</v>
          </cell>
          <cell r="F345">
            <v>4700001954</v>
          </cell>
          <cell r="G345" t="str">
            <v>DC-591/813/14</v>
          </cell>
          <cell r="H345">
            <v>1000</v>
          </cell>
        </row>
        <row r="346">
          <cell r="A346">
            <v>1100005192</v>
          </cell>
          <cell r="B346">
            <v>8202883</v>
          </cell>
          <cell r="C346" t="str">
            <v>Recovered Toluene (O.S)</v>
          </cell>
          <cell r="D346">
            <v>17837.208999999999</v>
          </cell>
          <cell r="E346" t="str">
            <v>KG</v>
          </cell>
          <cell r="F346">
            <v>4700001954</v>
          </cell>
          <cell r="G346" t="str">
            <v>DC-592/815/16</v>
          </cell>
          <cell r="H346">
            <v>1000</v>
          </cell>
        </row>
        <row r="347">
          <cell r="A347">
            <v>1100005192</v>
          </cell>
          <cell r="B347">
            <v>8202883</v>
          </cell>
          <cell r="C347" t="str">
            <v>Recovered Toluene (O.S)</v>
          </cell>
          <cell r="D347">
            <v>18924.419000000002</v>
          </cell>
          <cell r="E347" t="str">
            <v>KG</v>
          </cell>
          <cell r="F347">
            <v>4700001954</v>
          </cell>
          <cell r="G347" t="str">
            <v>DC586/803/4/2562</v>
          </cell>
          <cell r="H347">
            <v>1000</v>
          </cell>
        </row>
        <row r="348">
          <cell r="A348">
            <v>1100005192</v>
          </cell>
          <cell r="B348">
            <v>8202883</v>
          </cell>
          <cell r="C348" t="str">
            <v>Recovered Toluene (O.S)</v>
          </cell>
          <cell r="D348">
            <v>18819.767</v>
          </cell>
          <cell r="E348" t="str">
            <v>KG</v>
          </cell>
          <cell r="F348">
            <v>4700001954</v>
          </cell>
          <cell r="G348" t="str">
            <v>DC-587/805/6</v>
          </cell>
          <cell r="H348">
            <v>1000</v>
          </cell>
        </row>
        <row r="349">
          <cell r="A349">
            <v>1100005192</v>
          </cell>
          <cell r="B349">
            <v>8202883</v>
          </cell>
          <cell r="C349" t="str">
            <v>Recovered Toluene (O.S)</v>
          </cell>
          <cell r="D349">
            <v>18029.07</v>
          </cell>
          <cell r="E349" t="str">
            <v>KG</v>
          </cell>
          <cell r="F349">
            <v>4700001954</v>
          </cell>
          <cell r="G349" t="str">
            <v>CH589S808EX2562</v>
          </cell>
          <cell r="H349">
            <v>1000</v>
          </cell>
        </row>
        <row r="350">
          <cell r="A350">
            <v>1100005192</v>
          </cell>
          <cell r="B350">
            <v>8202883</v>
          </cell>
          <cell r="C350" t="str">
            <v>Recovered Toluene (O.S)</v>
          </cell>
          <cell r="D350">
            <v>22302.326000000001</v>
          </cell>
          <cell r="E350" t="str">
            <v>KG</v>
          </cell>
          <cell r="F350">
            <v>4700001954</v>
          </cell>
          <cell r="G350" t="str">
            <v>CH588S807EXC2561</v>
          </cell>
          <cell r="H350">
            <v>1000</v>
          </cell>
        </row>
        <row r="351">
          <cell r="A351">
            <v>1100005192</v>
          </cell>
          <cell r="B351">
            <v>8202884</v>
          </cell>
          <cell r="C351" t="str">
            <v>Recovered HMDSO (O.S)</v>
          </cell>
          <cell r="D351">
            <v>26006.329000000002</v>
          </cell>
          <cell r="E351" t="str">
            <v>KG</v>
          </cell>
          <cell r="F351">
            <v>4700001954</v>
          </cell>
          <cell r="G351" t="str">
            <v>DC-590/809-12</v>
          </cell>
          <cell r="H351">
            <v>1000</v>
          </cell>
        </row>
        <row r="352">
          <cell r="A352">
            <v>1100005192</v>
          </cell>
          <cell r="B352">
            <v>8202883</v>
          </cell>
          <cell r="C352" t="str">
            <v>Recovered Toluene (O.S)</v>
          </cell>
          <cell r="D352">
            <v>19587.208999999999</v>
          </cell>
          <cell r="E352" t="str">
            <v>KG</v>
          </cell>
          <cell r="F352">
            <v>4700001954</v>
          </cell>
          <cell r="G352" t="str">
            <v>DC-585/2548/49</v>
          </cell>
          <cell r="H352">
            <v>1000</v>
          </cell>
        </row>
        <row r="353">
          <cell r="A353">
            <v>1100005192</v>
          </cell>
          <cell r="B353">
            <v>8202883</v>
          </cell>
          <cell r="C353" t="str">
            <v>Recovered Toluene (O.S)</v>
          </cell>
          <cell r="D353">
            <v>19575.580999999998</v>
          </cell>
          <cell r="E353" t="str">
            <v>KG</v>
          </cell>
          <cell r="F353">
            <v>4700001954</v>
          </cell>
          <cell r="G353" t="str">
            <v>DC-584/2524/37</v>
          </cell>
          <cell r="H353">
            <v>1000</v>
          </cell>
        </row>
        <row r="354">
          <cell r="A354">
            <v>1100005192</v>
          </cell>
          <cell r="B354">
            <v>8202883</v>
          </cell>
          <cell r="C354" t="str">
            <v>Recovered Toluene (O.S)</v>
          </cell>
          <cell r="D354">
            <v>19715.116000000002</v>
          </cell>
          <cell r="E354" t="str">
            <v>KG</v>
          </cell>
          <cell r="F354">
            <v>4700001954</v>
          </cell>
          <cell r="G354" t="str">
            <v>DC-582/2501/21</v>
          </cell>
          <cell r="H354">
            <v>1000</v>
          </cell>
        </row>
        <row r="355">
          <cell r="A355">
            <v>1100005192</v>
          </cell>
          <cell r="B355">
            <v>8202883</v>
          </cell>
          <cell r="C355" t="str">
            <v>Recovered Toluene (O.S)</v>
          </cell>
          <cell r="D355">
            <v>19604.651000000002</v>
          </cell>
          <cell r="E355" t="str">
            <v>KG</v>
          </cell>
          <cell r="F355">
            <v>4700001954</v>
          </cell>
          <cell r="G355" t="str">
            <v>DC-583/2523/800</v>
          </cell>
          <cell r="H355">
            <v>1000</v>
          </cell>
        </row>
        <row r="356">
          <cell r="A356">
            <v>1100005192</v>
          </cell>
          <cell r="B356">
            <v>8202883</v>
          </cell>
          <cell r="C356" t="str">
            <v>Recovered Toluene (O.S)</v>
          </cell>
          <cell r="D356">
            <v>19558.14</v>
          </cell>
          <cell r="E356" t="str">
            <v>KG</v>
          </cell>
          <cell r="F356">
            <v>4700001954</v>
          </cell>
          <cell r="G356" t="str">
            <v>DC-580/796/97</v>
          </cell>
          <cell r="H356">
            <v>1000</v>
          </cell>
        </row>
        <row r="357">
          <cell r="A357">
            <v>1100005192</v>
          </cell>
          <cell r="B357">
            <v>8202883</v>
          </cell>
          <cell r="C357" t="str">
            <v>Recovered Toluene (O.S)</v>
          </cell>
          <cell r="D357">
            <v>17052.326000000001</v>
          </cell>
          <cell r="E357" t="str">
            <v>KG</v>
          </cell>
          <cell r="F357">
            <v>4700001954</v>
          </cell>
          <cell r="G357" t="str">
            <v>DC-581/798/2548</v>
          </cell>
          <cell r="H357">
            <v>1000</v>
          </cell>
        </row>
        <row r="358">
          <cell r="A358">
            <v>1100005192</v>
          </cell>
          <cell r="B358">
            <v>8202883</v>
          </cell>
          <cell r="C358" t="str">
            <v>Recovered Toluene (O.S)</v>
          </cell>
          <cell r="D358">
            <v>19261.628000000001</v>
          </cell>
          <cell r="E358" t="str">
            <v>KG</v>
          </cell>
          <cell r="F358">
            <v>4700001954</v>
          </cell>
          <cell r="G358" t="str">
            <v>DC-579/2502/9/10</v>
          </cell>
          <cell r="H358">
            <v>1000</v>
          </cell>
        </row>
        <row r="359">
          <cell r="A359">
            <v>1100005192</v>
          </cell>
          <cell r="B359">
            <v>8202883</v>
          </cell>
          <cell r="C359" t="str">
            <v>Recovered Toluene (O.S)</v>
          </cell>
          <cell r="D359">
            <v>20168.605</v>
          </cell>
          <cell r="E359" t="str">
            <v>KG</v>
          </cell>
          <cell r="F359">
            <v>4700001954</v>
          </cell>
          <cell r="G359" t="str">
            <v>DC-578/2500/794</v>
          </cell>
          <cell r="H359">
            <v>1000</v>
          </cell>
        </row>
        <row r="360">
          <cell r="A360">
            <v>1100005192</v>
          </cell>
          <cell r="B360">
            <v>8202883</v>
          </cell>
          <cell r="C360" t="str">
            <v>Recovered Toluene (O.S)</v>
          </cell>
          <cell r="D360">
            <v>17447.673999999999</v>
          </cell>
          <cell r="E360" t="str">
            <v>KG</v>
          </cell>
          <cell r="F360">
            <v>4700001954</v>
          </cell>
          <cell r="G360" t="str">
            <v>DC-575/789/2510</v>
          </cell>
          <cell r="H360">
            <v>1000</v>
          </cell>
        </row>
        <row r="361">
          <cell r="A361">
            <v>1100005192</v>
          </cell>
          <cell r="B361">
            <v>8202883</v>
          </cell>
          <cell r="C361" t="str">
            <v>Recovered Toluene (O.S)</v>
          </cell>
          <cell r="D361">
            <v>17005.813999999998</v>
          </cell>
          <cell r="E361" t="str">
            <v>KG</v>
          </cell>
          <cell r="F361">
            <v>4700001954</v>
          </cell>
          <cell r="G361" t="str">
            <v>DC-574/788/2509</v>
          </cell>
          <cell r="H361">
            <v>1000</v>
          </cell>
        </row>
        <row r="362">
          <cell r="A362">
            <v>1100005235</v>
          </cell>
          <cell r="B362">
            <v>8201808</v>
          </cell>
          <cell r="C362" t="str">
            <v>MACID-RECOVERED MANDELIC ACID(US)</v>
          </cell>
          <cell r="D362">
            <v>133</v>
          </cell>
          <cell r="E362" t="str">
            <v>KG</v>
          </cell>
          <cell r="F362">
            <v>4700001957</v>
          </cell>
          <cell r="G362" t="str">
            <v>CHL.203 SUB 200</v>
          </cell>
          <cell r="H362">
            <v>1000</v>
          </cell>
        </row>
        <row r="363">
          <cell r="A363">
            <v>1100005235</v>
          </cell>
          <cell r="B363">
            <v>8201808</v>
          </cell>
          <cell r="C363" t="str">
            <v>MACID-RECOVERED MANDELIC ACID(US)</v>
          </cell>
          <cell r="D363">
            <v>132</v>
          </cell>
          <cell r="E363" t="str">
            <v>KG</v>
          </cell>
          <cell r="F363">
            <v>4700001957</v>
          </cell>
          <cell r="G363" t="str">
            <v>DC-202/199</v>
          </cell>
          <cell r="H363">
            <v>1000</v>
          </cell>
        </row>
        <row r="364">
          <cell r="A364">
            <v>1100005235</v>
          </cell>
          <cell r="B364">
            <v>8201808</v>
          </cell>
          <cell r="C364" t="str">
            <v>MACID-RECOVERED MANDELIC ACID(US)</v>
          </cell>
          <cell r="D364">
            <v>73</v>
          </cell>
          <cell r="E364" t="str">
            <v>KG</v>
          </cell>
          <cell r="F364">
            <v>4700001957</v>
          </cell>
          <cell r="G364" t="str">
            <v>DC-195/199</v>
          </cell>
          <cell r="H364">
            <v>1000</v>
          </cell>
        </row>
        <row r="365">
          <cell r="A365">
            <v>1100005235</v>
          </cell>
          <cell r="B365">
            <v>8201808</v>
          </cell>
          <cell r="C365" t="str">
            <v>MACID-RECOVERED MANDELIC ACID(US)</v>
          </cell>
          <cell r="D365">
            <v>70</v>
          </cell>
          <cell r="E365" t="str">
            <v>KG</v>
          </cell>
          <cell r="F365">
            <v>4700001957</v>
          </cell>
          <cell r="G365" t="str">
            <v>CHL 197 SUB 193</v>
          </cell>
          <cell r="H365">
            <v>1000</v>
          </cell>
        </row>
        <row r="366">
          <cell r="A366">
            <v>1100005235</v>
          </cell>
          <cell r="B366">
            <v>8201808</v>
          </cell>
          <cell r="C366" t="str">
            <v>MACID-RECOVERED MANDELIC ACID(US)</v>
          </cell>
          <cell r="D366">
            <v>134</v>
          </cell>
          <cell r="E366" t="str">
            <v>KG</v>
          </cell>
          <cell r="F366">
            <v>4700001957</v>
          </cell>
          <cell r="G366" t="str">
            <v>DC-192/196</v>
          </cell>
          <cell r="H366">
            <v>1000</v>
          </cell>
        </row>
        <row r="367">
          <cell r="A367">
            <v>1100005235</v>
          </cell>
          <cell r="B367">
            <v>8200945</v>
          </cell>
          <cell r="C367" t="str">
            <v>CLM3-REC. METHYL IODIDE FROM CRUDE</v>
          </cell>
          <cell r="D367">
            <v>90</v>
          </cell>
          <cell r="E367" t="str">
            <v>KG</v>
          </cell>
          <cell r="F367">
            <v>4700001997</v>
          </cell>
          <cell r="G367" t="str">
            <v>DC-192/188/191</v>
          </cell>
          <cell r="H367">
            <v>1000</v>
          </cell>
        </row>
        <row r="368">
          <cell r="A368">
            <v>1100005235</v>
          </cell>
          <cell r="B368">
            <v>8200945</v>
          </cell>
          <cell r="C368" t="str">
            <v>CLM3-REC. METHYL IODIDE FROM CRUDE</v>
          </cell>
          <cell r="D368">
            <v>260</v>
          </cell>
          <cell r="E368" t="str">
            <v>KG</v>
          </cell>
          <cell r="F368">
            <v>4700001997</v>
          </cell>
          <cell r="G368" t="str">
            <v>DC-192/188/191</v>
          </cell>
          <cell r="H368">
            <v>1000</v>
          </cell>
        </row>
        <row r="369">
          <cell r="A369">
            <v>1100005235</v>
          </cell>
          <cell r="B369">
            <v>8201808</v>
          </cell>
          <cell r="C369" t="str">
            <v>MACID-RECOVERED MANDELIC ACID(US)</v>
          </cell>
          <cell r="D369">
            <v>135</v>
          </cell>
          <cell r="E369" t="str">
            <v>KG</v>
          </cell>
          <cell r="F369">
            <v>4700001957</v>
          </cell>
          <cell r="G369" t="str">
            <v>DC-195/191</v>
          </cell>
          <cell r="H369">
            <v>1000</v>
          </cell>
        </row>
        <row r="370">
          <cell r="A370">
            <v>1100005235</v>
          </cell>
          <cell r="B370">
            <v>8201808</v>
          </cell>
          <cell r="C370" t="str">
            <v>MACID-RECOVERED MANDELIC ACID(US)</v>
          </cell>
          <cell r="D370">
            <v>131</v>
          </cell>
          <cell r="E370" t="str">
            <v>KG</v>
          </cell>
          <cell r="F370">
            <v>4700001957</v>
          </cell>
          <cell r="G370" t="str">
            <v>DC-194/190</v>
          </cell>
          <cell r="H370">
            <v>1000</v>
          </cell>
        </row>
        <row r="371">
          <cell r="A371">
            <v>1100005277</v>
          </cell>
          <cell r="B371">
            <v>8002247</v>
          </cell>
          <cell r="C371" t="str">
            <v>5-IODOPHTHALIDE</v>
          </cell>
          <cell r="D371">
            <v>83.1</v>
          </cell>
          <cell r="E371" t="str">
            <v>KG</v>
          </cell>
          <cell r="F371">
            <v>4700001980</v>
          </cell>
          <cell r="G371" t="str">
            <v>CHL327EXC 2211</v>
          </cell>
          <cell r="H371">
            <v>1000</v>
          </cell>
        </row>
        <row r="372">
          <cell r="A372">
            <v>1100005277</v>
          </cell>
          <cell r="B372">
            <v>8002247</v>
          </cell>
          <cell r="C372" t="str">
            <v>5-IODOPHTHALIDE</v>
          </cell>
          <cell r="D372">
            <v>84</v>
          </cell>
          <cell r="E372" t="str">
            <v>KG</v>
          </cell>
          <cell r="F372">
            <v>4700001980</v>
          </cell>
          <cell r="G372" t="str">
            <v>CHL327EXC 2211</v>
          </cell>
          <cell r="H372">
            <v>1000</v>
          </cell>
        </row>
        <row r="373">
          <cell r="A373">
            <v>1100005277</v>
          </cell>
          <cell r="B373">
            <v>8002247</v>
          </cell>
          <cell r="C373" t="str">
            <v>5-IODOPHTHALIDE</v>
          </cell>
          <cell r="D373">
            <v>75.599999999999994</v>
          </cell>
          <cell r="E373" t="str">
            <v>KG</v>
          </cell>
          <cell r="F373">
            <v>4700001980</v>
          </cell>
          <cell r="G373" t="str">
            <v>CHL327EXC 2211</v>
          </cell>
          <cell r="H373">
            <v>1000</v>
          </cell>
        </row>
        <row r="374">
          <cell r="A374">
            <v>1100005277</v>
          </cell>
          <cell r="B374">
            <v>8005209</v>
          </cell>
          <cell r="C374" t="str">
            <v>Aullatin ( A5-8 )</v>
          </cell>
          <cell r="D374">
            <v>39.200000000000003</v>
          </cell>
          <cell r="E374" t="str">
            <v>KG</v>
          </cell>
          <cell r="F374">
            <v>4700002043</v>
          </cell>
          <cell r="G374" t="str">
            <v>CHL.327 EXC 2163</v>
          </cell>
          <cell r="H374">
            <v>1000</v>
          </cell>
        </row>
        <row r="375">
          <cell r="A375">
            <v>1100005277</v>
          </cell>
          <cell r="B375">
            <v>8005209</v>
          </cell>
          <cell r="C375" t="str">
            <v>Aullatin ( A5-8 )</v>
          </cell>
          <cell r="D375">
            <v>55.9</v>
          </cell>
          <cell r="E375" t="str">
            <v>KG</v>
          </cell>
          <cell r="F375">
            <v>4700002043</v>
          </cell>
          <cell r="G375" t="str">
            <v>DC-324</v>
          </cell>
          <cell r="H375">
            <v>1000</v>
          </cell>
        </row>
        <row r="376">
          <cell r="A376">
            <v>1100005277</v>
          </cell>
          <cell r="B376">
            <v>8002247</v>
          </cell>
          <cell r="C376" t="str">
            <v>5-IODOPHTHALIDE</v>
          </cell>
          <cell r="D376">
            <v>83.4</v>
          </cell>
          <cell r="E376" t="str">
            <v>KG</v>
          </cell>
          <cell r="F376">
            <v>4700001980</v>
          </cell>
          <cell r="G376" t="str">
            <v>DC-324/2072</v>
          </cell>
          <cell r="H376">
            <v>1000</v>
          </cell>
        </row>
        <row r="377">
          <cell r="A377">
            <v>1100005277</v>
          </cell>
          <cell r="B377">
            <v>8002247</v>
          </cell>
          <cell r="C377" t="str">
            <v>5-IODOPHTHALIDE</v>
          </cell>
          <cell r="D377">
            <v>85.1</v>
          </cell>
          <cell r="E377" t="str">
            <v>KG</v>
          </cell>
          <cell r="F377">
            <v>4700001980</v>
          </cell>
          <cell r="G377" t="str">
            <v>DC-324/2072</v>
          </cell>
          <cell r="H377">
            <v>1000</v>
          </cell>
        </row>
        <row r="378">
          <cell r="A378">
            <v>1100005277</v>
          </cell>
          <cell r="B378">
            <v>8002247</v>
          </cell>
          <cell r="C378" t="str">
            <v>5-IODOPHTHALIDE</v>
          </cell>
          <cell r="D378">
            <v>82.8</v>
          </cell>
          <cell r="E378" t="str">
            <v>KG</v>
          </cell>
          <cell r="F378">
            <v>4700001980</v>
          </cell>
          <cell r="G378" t="str">
            <v>DC-322/2156</v>
          </cell>
          <cell r="H378">
            <v>1000</v>
          </cell>
        </row>
        <row r="379">
          <cell r="A379">
            <v>1100005277</v>
          </cell>
          <cell r="B379">
            <v>8002247</v>
          </cell>
          <cell r="C379" t="str">
            <v>5-IODOPHTHALIDE</v>
          </cell>
          <cell r="D379">
            <v>85</v>
          </cell>
          <cell r="E379" t="str">
            <v>KG</v>
          </cell>
          <cell r="F379">
            <v>4700001980</v>
          </cell>
          <cell r="G379" t="str">
            <v>DC-322/2156</v>
          </cell>
          <cell r="H379">
            <v>1000</v>
          </cell>
        </row>
        <row r="380">
          <cell r="A380">
            <v>1100005277</v>
          </cell>
          <cell r="B380">
            <v>8005209</v>
          </cell>
          <cell r="C380" t="str">
            <v>Aullatin ( A5-8 )</v>
          </cell>
          <cell r="D380">
            <v>64.7</v>
          </cell>
          <cell r="E380" t="str">
            <v>KG</v>
          </cell>
          <cell r="F380">
            <v>4700001917</v>
          </cell>
          <cell r="G380" t="str">
            <v>DC-322/2237</v>
          </cell>
          <cell r="H380">
            <v>1000</v>
          </cell>
        </row>
        <row r="381">
          <cell r="A381">
            <v>1100005277</v>
          </cell>
          <cell r="B381">
            <v>8002247</v>
          </cell>
          <cell r="C381" t="str">
            <v>5-IODOPHTHALIDE</v>
          </cell>
          <cell r="D381">
            <v>85</v>
          </cell>
          <cell r="E381" t="str">
            <v>KG</v>
          </cell>
          <cell r="F381">
            <v>4700001980</v>
          </cell>
          <cell r="G381" t="str">
            <v>DC-321/2132</v>
          </cell>
          <cell r="H381">
            <v>1000</v>
          </cell>
        </row>
        <row r="382">
          <cell r="A382">
            <v>1100005277</v>
          </cell>
          <cell r="B382">
            <v>8002247</v>
          </cell>
          <cell r="C382" t="str">
            <v>5-IODOPHTHALIDE</v>
          </cell>
          <cell r="D382">
            <v>85.2</v>
          </cell>
          <cell r="E382" t="str">
            <v>KG</v>
          </cell>
          <cell r="F382">
            <v>4700001980</v>
          </cell>
          <cell r="G382" t="str">
            <v>DC-321/2132</v>
          </cell>
          <cell r="H382">
            <v>1000</v>
          </cell>
        </row>
        <row r="383">
          <cell r="A383">
            <v>1100005277</v>
          </cell>
          <cell r="B383">
            <v>8002247</v>
          </cell>
          <cell r="C383" t="str">
            <v>5-IODOPHTHALIDE</v>
          </cell>
          <cell r="D383">
            <v>80</v>
          </cell>
          <cell r="E383" t="str">
            <v>KG</v>
          </cell>
          <cell r="F383">
            <v>4700001980</v>
          </cell>
          <cell r="G383" t="str">
            <v>DC-321/2132</v>
          </cell>
          <cell r="H383">
            <v>1000</v>
          </cell>
        </row>
        <row r="384">
          <cell r="A384">
            <v>1100005447</v>
          </cell>
          <cell r="B384">
            <v>8000582</v>
          </cell>
          <cell r="C384" t="str">
            <v>PNT-PENTAZOCINE STEP 5</v>
          </cell>
          <cell r="D384">
            <v>38</v>
          </cell>
          <cell r="E384" t="str">
            <v>KG</v>
          </cell>
          <cell r="F384">
            <v>4700002067</v>
          </cell>
          <cell r="G384" t="str">
            <v>INV-651/167</v>
          </cell>
          <cell r="H384">
            <v>1000</v>
          </cell>
        </row>
        <row r="385">
          <cell r="A385">
            <v>1100005447</v>
          </cell>
          <cell r="B385">
            <v>8000582</v>
          </cell>
          <cell r="C385" t="str">
            <v>PNT-PENTAZOCINE STEP 5</v>
          </cell>
          <cell r="D385">
            <v>31</v>
          </cell>
          <cell r="E385" t="str">
            <v>KG</v>
          </cell>
          <cell r="F385">
            <v>4700002067</v>
          </cell>
          <cell r="G385" t="str">
            <v>INV-651/167</v>
          </cell>
          <cell r="H385">
            <v>1000</v>
          </cell>
        </row>
        <row r="386">
          <cell r="A386">
            <v>1100005447</v>
          </cell>
          <cell r="B386">
            <v>8002689</v>
          </cell>
          <cell r="C386" t="str">
            <v>AZACYCLONOL STEP-9A US</v>
          </cell>
          <cell r="D386">
            <v>93.5</v>
          </cell>
          <cell r="E386" t="str">
            <v>KG</v>
          </cell>
          <cell r="F386">
            <v>4700002023</v>
          </cell>
          <cell r="G386" t="str">
            <v>NR646,647/165,66</v>
          </cell>
          <cell r="H386">
            <v>1010</v>
          </cell>
        </row>
        <row r="387">
          <cell r="A387">
            <v>1100005447</v>
          </cell>
          <cell r="B387">
            <v>8002689</v>
          </cell>
          <cell r="C387" t="str">
            <v>AZACYCLONOL STEP-9A US</v>
          </cell>
          <cell r="D387">
            <v>129</v>
          </cell>
          <cell r="E387" t="str">
            <v>KG</v>
          </cell>
          <cell r="F387">
            <v>4700002023</v>
          </cell>
          <cell r="G387" t="str">
            <v>NR646,647/165,66</v>
          </cell>
          <cell r="H387">
            <v>1010</v>
          </cell>
        </row>
        <row r="388">
          <cell r="A388">
            <v>1100005447</v>
          </cell>
          <cell r="B388">
            <v>8002689</v>
          </cell>
          <cell r="C388" t="str">
            <v>AZACYCLONOL STEP-9A US</v>
          </cell>
          <cell r="D388">
            <v>128</v>
          </cell>
          <cell r="E388" t="str">
            <v>KG</v>
          </cell>
          <cell r="F388">
            <v>4700002023</v>
          </cell>
          <cell r="G388" t="str">
            <v>NR646,647/165,66</v>
          </cell>
          <cell r="H388">
            <v>1010</v>
          </cell>
        </row>
        <row r="389">
          <cell r="A389">
            <v>1100005447</v>
          </cell>
          <cell r="B389">
            <v>8006654</v>
          </cell>
          <cell r="C389" t="str">
            <v>LVT-1(levetiracetam)</v>
          </cell>
          <cell r="D389">
            <v>66</v>
          </cell>
          <cell r="E389" t="str">
            <v>KG</v>
          </cell>
          <cell r="F389">
            <v>4700001919</v>
          </cell>
          <cell r="G389" t="str">
            <v>NRGP-631/ANX-163</v>
          </cell>
          <cell r="H389">
            <v>1010</v>
          </cell>
        </row>
        <row r="390">
          <cell r="A390">
            <v>1100005447</v>
          </cell>
          <cell r="B390">
            <v>8006654</v>
          </cell>
          <cell r="C390" t="str">
            <v>LVT-1(levetiracetam)</v>
          </cell>
          <cell r="D390">
            <v>66.5</v>
          </cell>
          <cell r="E390" t="str">
            <v>KG</v>
          </cell>
          <cell r="F390">
            <v>4700001919</v>
          </cell>
          <cell r="G390" t="str">
            <v>NRGP-631/ANX-163</v>
          </cell>
          <cell r="H390">
            <v>1010</v>
          </cell>
        </row>
        <row r="391">
          <cell r="A391">
            <v>1100005447</v>
          </cell>
          <cell r="B391">
            <v>8006654</v>
          </cell>
          <cell r="C391" t="str">
            <v>LVT-1(levetiracetam)</v>
          </cell>
          <cell r="D391">
            <v>67</v>
          </cell>
          <cell r="E391" t="str">
            <v>KG</v>
          </cell>
          <cell r="F391">
            <v>4700001919</v>
          </cell>
          <cell r="G391" t="str">
            <v>NRGP-631/ANX-163</v>
          </cell>
          <cell r="H391">
            <v>1010</v>
          </cell>
        </row>
        <row r="392">
          <cell r="A392">
            <v>1100005447</v>
          </cell>
          <cell r="B392">
            <v>8006654</v>
          </cell>
          <cell r="C392" t="str">
            <v>LVT-1(levetiracetam)</v>
          </cell>
          <cell r="D392">
            <v>73</v>
          </cell>
          <cell r="E392" t="str">
            <v>KG</v>
          </cell>
          <cell r="F392">
            <v>4700001919</v>
          </cell>
          <cell r="G392" t="str">
            <v>NR646,647/165,66</v>
          </cell>
          <cell r="H392">
            <v>1010</v>
          </cell>
        </row>
        <row r="393">
          <cell r="A393">
            <v>1100005447</v>
          </cell>
          <cell r="B393">
            <v>8006654</v>
          </cell>
          <cell r="C393" t="str">
            <v>LVT-1(levetiracetam)</v>
          </cell>
          <cell r="D393">
            <v>75</v>
          </cell>
          <cell r="E393" t="str">
            <v>KG</v>
          </cell>
          <cell r="F393">
            <v>4700001919</v>
          </cell>
          <cell r="G393" t="str">
            <v>NR646,647/165,66</v>
          </cell>
          <cell r="H393">
            <v>1010</v>
          </cell>
        </row>
        <row r="394">
          <cell r="A394">
            <v>1100005447</v>
          </cell>
          <cell r="B394">
            <v>8007928</v>
          </cell>
          <cell r="C394" t="str">
            <v>Oxalimide Derivative (FRP-8)</v>
          </cell>
          <cell r="D394">
            <v>50</v>
          </cell>
          <cell r="E394" t="str">
            <v>KG</v>
          </cell>
          <cell r="F394">
            <v>4700001884</v>
          </cell>
          <cell r="G394" t="str">
            <v>CHL 644 SUB 164</v>
          </cell>
          <cell r="H394">
            <v>1000</v>
          </cell>
        </row>
        <row r="395">
          <cell r="A395">
            <v>1100005447</v>
          </cell>
          <cell r="B395">
            <v>8000582</v>
          </cell>
          <cell r="C395" t="str">
            <v>PNT-PENTAZOCINE STEP 5</v>
          </cell>
          <cell r="D395">
            <v>24.5</v>
          </cell>
          <cell r="E395" t="str">
            <v>KG</v>
          </cell>
          <cell r="F395">
            <v>4700001975</v>
          </cell>
          <cell r="G395" t="str">
            <v>CH.628 SUB 162</v>
          </cell>
          <cell r="H395">
            <v>1000</v>
          </cell>
        </row>
        <row r="396">
          <cell r="A396">
            <v>1100005447</v>
          </cell>
          <cell r="B396">
            <v>8000582</v>
          </cell>
          <cell r="C396" t="str">
            <v>PNT-PENTAZOCINE STEP 5</v>
          </cell>
          <cell r="D396">
            <v>26</v>
          </cell>
          <cell r="E396" t="str">
            <v>KG</v>
          </cell>
          <cell r="F396">
            <v>4700001975</v>
          </cell>
          <cell r="G396" t="str">
            <v>CH.628 SUB 162</v>
          </cell>
          <cell r="H396">
            <v>1000</v>
          </cell>
        </row>
        <row r="397">
          <cell r="A397">
            <v>1100005447</v>
          </cell>
          <cell r="B397">
            <v>8000582</v>
          </cell>
          <cell r="C397" t="str">
            <v>PNT-PENTAZOCINE STEP 5</v>
          </cell>
          <cell r="D397">
            <v>27.5</v>
          </cell>
          <cell r="E397" t="str">
            <v>KG</v>
          </cell>
          <cell r="F397">
            <v>4700001975</v>
          </cell>
          <cell r="G397" t="str">
            <v>CH.628 SUB 162</v>
          </cell>
          <cell r="H397">
            <v>1000</v>
          </cell>
        </row>
        <row r="398">
          <cell r="A398">
            <v>1100005447</v>
          </cell>
          <cell r="B398">
            <v>8000582</v>
          </cell>
          <cell r="C398" t="str">
            <v>PNT-PENTAZOCINE STEP 5</v>
          </cell>
          <cell r="D398">
            <v>24</v>
          </cell>
          <cell r="E398" t="str">
            <v>KG</v>
          </cell>
          <cell r="F398">
            <v>4700001975</v>
          </cell>
          <cell r="G398" t="str">
            <v>CH.628 SUB 162</v>
          </cell>
          <cell r="H398">
            <v>1000</v>
          </cell>
        </row>
        <row r="399">
          <cell r="A399">
            <v>1100005447</v>
          </cell>
          <cell r="B399">
            <v>8007928</v>
          </cell>
          <cell r="C399" t="str">
            <v>Oxalimide Derivative (FRP-8)</v>
          </cell>
          <cell r="D399">
            <v>39.700000000000003</v>
          </cell>
          <cell r="E399" t="str">
            <v>KG</v>
          </cell>
          <cell r="F399">
            <v>4700001884</v>
          </cell>
          <cell r="G399" t="str">
            <v>CHL627 SUB 161</v>
          </cell>
          <cell r="H399">
            <v>1000</v>
          </cell>
        </row>
        <row r="400">
          <cell r="A400">
            <v>1100005447</v>
          </cell>
          <cell r="B400">
            <v>8007928</v>
          </cell>
          <cell r="C400" t="str">
            <v>Oxalimide Derivative (FRP-8)</v>
          </cell>
          <cell r="D400">
            <v>51</v>
          </cell>
          <cell r="E400" t="str">
            <v>KG</v>
          </cell>
          <cell r="F400">
            <v>4700001884</v>
          </cell>
          <cell r="G400" t="str">
            <v>CHL627 SUB 161</v>
          </cell>
          <cell r="H400">
            <v>1000</v>
          </cell>
        </row>
        <row r="401">
          <cell r="A401">
            <v>1100005447</v>
          </cell>
          <cell r="B401">
            <v>8002689</v>
          </cell>
          <cell r="C401" t="str">
            <v>AZACYCLONOL STEP-9A US</v>
          </cell>
          <cell r="D401">
            <v>127</v>
          </cell>
          <cell r="E401" t="str">
            <v>KG</v>
          </cell>
          <cell r="F401">
            <v>4700002023</v>
          </cell>
          <cell r="G401" t="str">
            <v>NRGP-626/ANX-160</v>
          </cell>
          <cell r="H401">
            <v>1010</v>
          </cell>
        </row>
        <row r="402">
          <cell r="A402">
            <v>1100005447</v>
          </cell>
          <cell r="B402">
            <v>8002689</v>
          </cell>
          <cell r="C402" t="str">
            <v>AZACYCLONOL STEP-9A US</v>
          </cell>
          <cell r="D402">
            <v>129</v>
          </cell>
          <cell r="E402" t="str">
            <v>KG</v>
          </cell>
          <cell r="F402">
            <v>4700002023</v>
          </cell>
          <cell r="G402" t="str">
            <v>NRGP-626/ANX-160</v>
          </cell>
          <cell r="H402">
            <v>1010</v>
          </cell>
        </row>
        <row r="403">
          <cell r="A403">
            <v>1100005447</v>
          </cell>
          <cell r="B403">
            <v>8002689</v>
          </cell>
          <cell r="C403" t="str">
            <v>AZACYCLONOL STEP-9A US</v>
          </cell>
          <cell r="D403">
            <v>126</v>
          </cell>
          <cell r="E403" t="str">
            <v>KG</v>
          </cell>
          <cell r="F403">
            <v>4700002023</v>
          </cell>
          <cell r="G403" t="str">
            <v>NRGP-626/ANX-160</v>
          </cell>
          <cell r="H403">
            <v>1010</v>
          </cell>
        </row>
        <row r="404">
          <cell r="A404">
            <v>1100005447</v>
          </cell>
          <cell r="B404">
            <v>8000582</v>
          </cell>
          <cell r="C404" t="str">
            <v>PNT-PENTAZOCINE STEP 5</v>
          </cell>
          <cell r="D404">
            <v>38</v>
          </cell>
          <cell r="E404" t="str">
            <v>KG</v>
          </cell>
          <cell r="F404">
            <v>4700001975</v>
          </cell>
          <cell r="G404" t="str">
            <v>INV-623/158</v>
          </cell>
          <cell r="H404">
            <v>1000</v>
          </cell>
        </row>
        <row r="405">
          <cell r="A405">
            <v>1100005447</v>
          </cell>
          <cell r="B405">
            <v>8000582</v>
          </cell>
          <cell r="C405" t="str">
            <v>PNT-PENTAZOCINE STEP 5</v>
          </cell>
          <cell r="D405">
            <v>37</v>
          </cell>
          <cell r="E405" t="str">
            <v>KG</v>
          </cell>
          <cell r="F405">
            <v>4700001975</v>
          </cell>
          <cell r="G405" t="str">
            <v>INV-623/158</v>
          </cell>
          <cell r="H405">
            <v>1000</v>
          </cell>
        </row>
        <row r="406">
          <cell r="A406">
            <v>1100005447</v>
          </cell>
          <cell r="B406">
            <v>8000582</v>
          </cell>
          <cell r="C406" t="str">
            <v>PNT-PENTAZOCINE STEP 5</v>
          </cell>
          <cell r="D406">
            <v>36</v>
          </cell>
          <cell r="E406" t="str">
            <v>KG</v>
          </cell>
          <cell r="F406">
            <v>4700001975</v>
          </cell>
          <cell r="G406" t="str">
            <v>INV-623/158</v>
          </cell>
          <cell r="H406">
            <v>1000</v>
          </cell>
        </row>
        <row r="407">
          <cell r="A407">
            <v>1100005447</v>
          </cell>
          <cell r="B407">
            <v>8000582</v>
          </cell>
          <cell r="C407" t="str">
            <v>PNT-PENTAZOCINE STEP 5</v>
          </cell>
          <cell r="D407">
            <v>35</v>
          </cell>
          <cell r="E407" t="str">
            <v>KG</v>
          </cell>
          <cell r="F407">
            <v>4700001975</v>
          </cell>
          <cell r="G407" t="str">
            <v>INV-623/158</v>
          </cell>
          <cell r="H407">
            <v>1000</v>
          </cell>
        </row>
        <row r="408">
          <cell r="A408">
            <v>1100005447</v>
          </cell>
          <cell r="B408">
            <v>8002689</v>
          </cell>
          <cell r="C408" t="str">
            <v>AZACYCLONOL STEP-9A US</v>
          </cell>
          <cell r="D408">
            <v>-95.5</v>
          </cell>
          <cell r="E408" t="str">
            <v>KG</v>
          </cell>
          <cell r="F408">
            <v>4700001912</v>
          </cell>
          <cell r="G408" t="str">
            <v>NRGP-556/ANX-137</v>
          </cell>
          <cell r="H408">
            <v>1010</v>
          </cell>
        </row>
        <row r="409">
          <cell r="A409">
            <v>1100005447</v>
          </cell>
          <cell r="B409">
            <v>8006654</v>
          </cell>
          <cell r="C409" t="str">
            <v>LVT-1(levetiracetam)</v>
          </cell>
          <cell r="D409">
            <v>65.5</v>
          </cell>
          <cell r="E409" t="str">
            <v>KG</v>
          </cell>
          <cell r="F409">
            <v>4700001919</v>
          </cell>
          <cell r="G409" t="str">
            <v>NRGP-619/ANX-157</v>
          </cell>
          <cell r="H409">
            <v>1010</v>
          </cell>
        </row>
        <row r="410">
          <cell r="A410">
            <v>1100005447</v>
          </cell>
          <cell r="B410">
            <v>8006654</v>
          </cell>
          <cell r="C410" t="str">
            <v>LVT-1(levetiracetam)</v>
          </cell>
          <cell r="D410">
            <v>64</v>
          </cell>
          <cell r="E410" t="str">
            <v>KG</v>
          </cell>
          <cell r="F410">
            <v>4700001919</v>
          </cell>
          <cell r="G410" t="str">
            <v>NRGP-619/ANX-157</v>
          </cell>
          <cell r="H410">
            <v>1010</v>
          </cell>
        </row>
        <row r="411">
          <cell r="A411">
            <v>1100005447</v>
          </cell>
          <cell r="B411">
            <v>8000582</v>
          </cell>
          <cell r="C411" t="str">
            <v>PNT-PENTAZOCINE STEP 5</v>
          </cell>
          <cell r="D411">
            <v>38.299999999999997</v>
          </cell>
          <cell r="E411" t="str">
            <v>KG</v>
          </cell>
          <cell r="F411">
            <v>4700001975</v>
          </cell>
          <cell r="G411" t="str">
            <v>INV-613/155</v>
          </cell>
          <cell r="H411">
            <v>1000</v>
          </cell>
        </row>
        <row r="412">
          <cell r="A412">
            <v>1100005447</v>
          </cell>
          <cell r="B412">
            <v>8000582</v>
          </cell>
          <cell r="C412" t="str">
            <v>PNT-PENTAZOCINE STEP 5</v>
          </cell>
          <cell r="D412">
            <v>38.5</v>
          </cell>
          <cell r="E412" t="str">
            <v>KG</v>
          </cell>
          <cell r="F412">
            <v>4700001975</v>
          </cell>
          <cell r="G412" t="str">
            <v>INV-613/155</v>
          </cell>
          <cell r="H412">
            <v>1000</v>
          </cell>
        </row>
        <row r="413">
          <cell r="A413">
            <v>1100005447</v>
          </cell>
          <cell r="B413">
            <v>8000582</v>
          </cell>
          <cell r="C413" t="str">
            <v>PNT-PENTAZOCINE STEP 5</v>
          </cell>
          <cell r="D413">
            <v>38.5</v>
          </cell>
          <cell r="E413" t="str">
            <v>KG</v>
          </cell>
          <cell r="F413">
            <v>4700001975</v>
          </cell>
          <cell r="G413" t="str">
            <v>INV-613/155</v>
          </cell>
          <cell r="H413">
            <v>1000</v>
          </cell>
        </row>
        <row r="414">
          <cell r="A414">
            <v>1100005447</v>
          </cell>
          <cell r="B414">
            <v>8002689</v>
          </cell>
          <cell r="C414" t="str">
            <v>AZACYCLONOL STEP-9A US</v>
          </cell>
          <cell r="D414">
            <v>127</v>
          </cell>
          <cell r="E414" t="str">
            <v>KG</v>
          </cell>
          <cell r="F414">
            <v>4700002023</v>
          </cell>
          <cell r="G414" t="str">
            <v>NRGP-614/ANX-156</v>
          </cell>
          <cell r="H414">
            <v>1010</v>
          </cell>
        </row>
        <row r="415">
          <cell r="A415">
            <v>1100005447</v>
          </cell>
          <cell r="B415">
            <v>8002689</v>
          </cell>
          <cell r="C415" t="str">
            <v>AZACYCLONOL STEP-9A US</v>
          </cell>
          <cell r="D415">
            <v>128.5</v>
          </cell>
          <cell r="E415" t="str">
            <v>KG</v>
          </cell>
          <cell r="F415">
            <v>4700002023</v>
          </cell>
          <cell r="G415" t="str">
            <v>NRGP-614/ANX-156</v>
          </cell>
          <cell r="H415">
            <v>1010</v>
          </cell>
        </row>
        <row r="416">
          <cell r="A416">
            <v>1100005447</v>
          </cell>
          <cell r="B416">
            <v>8002689</v>
          </cell>
          <cell r="C416" t="str">
            <v>AZACYCLONOL STEP-9A US</v>
          </cell>
          <cell r="D416">
            <v>128</v>
          </cell>
          <cell r="E416" t="str">
            <v>KG</v>
          </cell>
          <cell r="F416">
            <v>4700002023</v>
          </cell>
          <cell r="G416" t="str">
            <v>NRGP-614/ANX-156</v>
          </cell>
          <cell r="H416">
            <v>1010</v>
          </cell>
        </row>
        <row r="417">
          <cell r="A417">
            <v>1100005447</v>
          </cell>
          <cell r="B417">
            <v>8007928</v>
          </cell>
          <cell r="C417" t="str">
            <v>Oxalimide Derivative (FRP-8)</v>
          </cell>
          <cell r="D417">
            <v>33.5</v>
          </cell>
          <cell r="E417" t="str">
            <v>KG</v>
          </cell>
          <cell r="F417">
            <v>4700001884</v>
          </cell>
          <cell r="G417" t="str">
            <v>INV-611/154</v>
          </cell>
          <cell r="H417">
            <v>1000</v>
          </cell>
        </row>
        <row r="418">
          <cell r="A418">
            <v>1100005447</v>
          </cell>
          <cell r="B418">
            <v>8007928</v>
          </cell>
          <cell r="C418" t="str">
            <v>Oxalimide Derivative (FRP-8)</v>
          </cell>
          <cell r="D418">
            <v>42.4</v>
          </cell>
          <cell r="E418" t="str">
            <v>KG</v>
          </cell>
          <cell r="F418">
            <v>4700001884</v>
          </cell>
          <cell r="G418" t="str">
            <v>INV-611/154</v>
          </cell>
          <cell r="H418">
            <v>1000</v>
          </cell>
        </row>
        <row r="419">
          <cell r="A419">
            <v>1100005447</v>
          </cell>
          <cell r="B419">
            <v>8002689</v>
          </cell>
          <cell r="C419" t="str">
            <v>AZACYCLONOL STEP-9A US</v>
          </cell>
          <cell r="D419">
            <v>89.5</v>
          </cell>
          <cell r="E419" t="str">
            <v>KG</v>
          </cell>
          <cell r="F419">
            <v>4700002023</v>
          </cell>
          <cell r="G419" t="str">
            <v>NRGP-602/ANX-152</v>
          </cell>
          <cell r="H419">
            <v>1010</v>
          </cell>
        </row>
        <row r="420">
          <cell r="A420">
            <v>1100005447</v>
          </cell>
          <cell r="B420">
            <v>8002689</v>
          </cell>
          <cell r="C420" t="str">
            <v>AZACYCLONOL STEP-9A US</v>
          </cell>
          <cell r="D420">
            <v>129.5</v>
          </cell>
          <cell r="E420" t="str">
            <v>KG</v>
          </cell>
          <cell r="F420">
            <v>4700002023</v>
          </cell>
          <cell r="G420" t="str">
            <v>NRGP-602/ANX-152</v>
          </cell>
          <cell r="H420">
            <v>1010</v>
          </cell>
        </row>
        <row r="421">
          <cell r="A421">
            <v>1100005447</v>
          </cell>
          <cell r="B421">
            <v>8000582</v>
          </cell>
          <cell r="C421" t="str">
            <v>PNT-PENTAZOCINE STEP 5</v>
          </cell>
          <cell r="D421">
            <v>42</v>
          </cell>
          <cell r="E421" t="str">
            <v>KG</v>
          </cell>
          <cell r="F421">
            <v>4700001975</v>
          </cell>
          <cell r="G421" t="str">
            <v>INV-608/153</v>
          </cell>
          <cell r="H421">
            <v>1000</v>
          </cell>
        </row>
        <row r="422">
          <cell r="A422">
            <v>1100005447</v>
          </cell>
          <cell r="B422">
            <v>8000582</v>
          </cell>
          <cell r="C422" t="str">
            <v>PNT-PENTAZOCINE STEP 5</v>
          </cell>
          <cell r="D422">
            <v>40.5</v>
          </cell>
          <cell r="E422" t="str">
            <v>KG</v>
          </cell>
          <cell r="F422">
            <v>4700001975</v>
          </cell>
          <cell r="G422" t="str">
            <v>INV-608/153</v>
          </cell>
          <cell r="H422">
            <v>1000</v>
          </cell>
        </row>
        <row r="423">
          <cell r="A423">
            <v>1100005447</v>
          </cell>
          <cell r="B423">
            <v>8000582</v>
          </cell>
          <cell r="C423" t="str">
            <v>PNT-PENTAZOCINE STEP 5</v>
          </cell>
          <cell r="D423">
            <v>40.299999999999997</v>
          </cell>
          <cell r="E423" t="str">
            <v>KG</v>
          </cell>
          <cell r="F423">
            <v>4700001975</v>
          </cell>
          <cell r="G423" t="str">
            <v>INV-608/153</v>
          </cell>
          <cell r="H423">
            <v>1000</v>
          </cell>
        </row>
        <row r="424">
          <cell r="A424">
            <v>1100005447</v>
          </cell>
          <cell r="B424">
            <v>8006654</v>
          </cell>
          <cell r="C424" t="str">
            <v>LVT-1(levetiracetam)</v>
          </cell>
          <cell r="D424">
            <v>65</v>
          </cell>
          <cell r="E424" t="str">
            <v>KG</v>
          </cell>
          <cell r="F424">
            <v>4700001919</v>
          </cell>
          <cell r="G424" t="str">
            <v>NRGP-601/ANX-151</v>
          </cell>
          <cell r="H424">
            <v>1010</v>
          </cell>
        </row>
        <row r="425">
          <cell r="A425">
            <v>1100005447</v>
          </cell>
          <cell r="B425">
            <v>8006654</v>
          </cell>
          <cell r="C425" t="str">
            <v>LVT-1(levetiracetam)</v>
          </cell>
          <cell r="D425">
            <v>68</v>
          </cell>
          <cell r="E425" t="str">
            <v>KG</v>
          </cell>
          <cell r="F425">
            <v>4700001919</v>
          </cell>
          <cell r="G425" t="str">
            <v>NRGP-601/ANX-151</v>
          </cell>
          <cell r="H425">
            <v>1010</v>
          </cell>
        </row>
        <row r="426">
          <cell r="A426">
            <v>1100005447</v>
          </cell>
          <cell r="B426">
            <v>8006654</v>
          </cell>
          <cell r="C426" t="str">
            <v>LVT-1(levetiracetam)</v>
          </cell>
          <cell r="D426">
            <v>65</v>
          </cell>
          <cell r="E426" t="str">
            <v>KG</v>
          </cell>
          <cell r="F426">
            <v>4700001919</v>
          </cell>
          <cell r="G426" t="str">
            <v>NRGP-601/ANX-151</v>
          </cell>
          <cell r="H426">
            <v>1010</v>
          </cell>
        </row>
        <row r="427">
          <cell r="A427">
            <v>1100005447</v>
          </cell>
          <cell r="B427">
            <v>8000582</v>
          </cell>
          <cell r="C427" t="str">
            <v>PNT-PENTAZOCINE STEP 5</v>
          </cell>
          <cell r="D427">
            <v>42.5</v>
          </cell>
          <cell r="E427" t="str">
            <v>KG</v>
          </cell>
          <cell r="F427">
            <v>4700001975</v>
          </cell>
          <cell r="G427" t="str">
            <v>INV-600/150</v>
          </cell>
          <cell r="H427">
            <v>1000</v>
          </cell>
        </row>
        <row r="428">
          <cell r="A428">
            <v>1100005447</v>
          </cell>
          <cell r="B428">
            <v>8000582</v>
          </cell>
          <cell r="C428" t="str">
            <v>PNT-PENTAZOCINE STEP 5</v>
          </cell>
          <cell r="D428">
            <v>42.5</v>
          </cell>
          <cell r="E428" t="str">
            <v>KG</v>
          </cell>
          <cell r="F428">
            <v>4700001975</v>
          </cell>
          <cell r="G428" t="str">
            <v>INV-600/150</v>
          </cell>
          <cell r="H428">
            <v>1000</v>
          </cell>
        </row>
        <row r="429">
          <cell r="A429">
            <v>1100005447</v>
          </cell>
          <cell r="B429">
            <v>8006654</v>
          </cell>
          <cell r="C429" t="str">
            <v>LVT-1(levetiracetam)</v>
          </cell>
          <cell r="D429">
            <v>67</v>
          </cell>
          <cell r="E429" t="str">
            <v>KG</v>
          </cell>
          <cell r="F429">
            <v>4700001919</v>
          </cell>
          <cell r="G429" t="str">
            <v>NRGP-588/ANX-147</v>
          </cell>
          <cell r="H429">
            <v>1010</v>
          </cell>
        </row>
        <row r="430">
          <cell r="A430">
            <v>1100005447</v>
          </cell>
          <cell r="B430">
            <v>8006654</v>
          </cell>
          <cell r="C430" t="str">
            <v>LVT-1(levetiracetam)</v>
          </cell>
          <cell r="D430">
            <v>67.5</v>
          </cell>
          <cell r="E430" t="str">
            <v>KG</v>
          </cell>
          <cell r="F430">
            <v>4700001919</v>
          </cell>
          <cell r="G430" t="str">
            <v>NRGP-588/ANX-147</v>
          </cell>
          <cell r="H430">
            <v>1010</v>
          </cell>
        </row>
        <row r="431">
          <cell r="A431">
            <v>1100005447</v>
          </cell>
          <cell r="B431">
            <v>8006654</v>
          </cell>
          <cell r="C431" t="str">
            <v>LVT-1(levetiracetam)</v>
          </cell>
          <cell r="D431">
            <v>68</v>
          </cell>
          <cell r="E431" t="str">
            <v>KG</v>
          </cell>
          <cell r="F431">
            <v>4700001919</v>
          </cell>
          <cell r="G431" t="str">
            <v>NRGP-588/ANX-147</v>
          </cell>
          <cell r="H431">
            <v>1010</v>
          </cell>
        </row>
        <row r="432">
          <cell r="A432">
            <v>1100005447</v>
          </cell>
          <cell r="B432">
            <v>8000582</v>
          </cell>
          <cell r="C432" t="str">
            <v>PNT-PENTAZOCINE STEP 5</v>
          </cell>
          <cell r="D432">
            <v>42</v>
          </cell>
          <cell r="E432" t="str">
            <v>KG</v>
          </cell>
          <cell r="F432">
            <v>4700001975</v>
          </cell>
          <cell r="G432" t="str">
            <v>INV-593</v>
          </cell>
          <cell r="H432">
            <v>1000</v>
          </cell>
        </row>
        <row r="433">
          <cell r="A433">
            <v>1100005447</v>
          </cell>
          <cell r="B433">
            <v>8000582</v>
          </cell>
          <cell r="C433" t="str">
            <v>PNT-PENTAZOCINE STEP 5</v>
          </cell>
          <cell r="D433">
            <v>42</v>
          </cell>
          <cell r="E433" t="str">
            <v>KG</v>
          </cell>
          <cell r="F433">
            <v>4700001975</v>
          </cell>
          <cell r="G433" t="str">
            <v>INV-593</v>
          </cell>
          <cell r="H433">
            <v>1000</v>
          </cell>
        </row>
        <row r="434">
          <cell r="A434">
            <v>1100005447</v>
          </cell>
          <cell r="B434">
            <v>8002689</v>
          </cell>
          <cell r="C434" t="str">
            <v>AZACYCLONOL STEP-9A US</v>
          </cell>
          <cell r="D434">
            <v>124</v>
          </cell>
          <cell r="E434" t="str">
            <v>KG</v>
          </cell>
          <cell r="F434">
            <v>4700001801</v>
          </cell>
          <cell r="G434" t="str">
            <v>NRGP-591/4.2.05</v>
          </cell>
          <cell r="H434">
            <v>1010</v>
          </cell>
        </row>
        <row r="435">
          <cell r="A435">
            <v>1100005447</v>
          </cell>
          <cell r="B435">
            <v>8002689</v>
          </cell>
          <cell r="C435" t="str">
            <v>AZACYCLONOL STEP-9A US</v>
          </cell>
          <cell r="D435">
            <v>129</v>
          </cell>
          <cell r="E435" t="str">
            <v>KG</v>
          </cell>
          <cell r="F435">
            <v>4700001801</v>
          </cell>
          <cell r="G435" t="str">
            <v>NRGP-591/4.2.05</v>
          </cell>
          <cell r="H435">
            <v>1010</v>
          </cell>
        </row>
        <row r="436">
          <cell r="A436">
            <v>1100005447</v>
          </cell>
          <cell r="B436">
            <v>8002689</v>
          </cell>
          <cell r="C436" t="str">
            <v>AZACYCLONOL STEP-9A US</v>
          </cell>
          <cell r="D436">
            <v>129</v>
          </cell>
          <cell r="E436" t="str">
            <v>KG</v>
          </cell>
          <cell r="F436">
            <v>4700001801</v>
          </cell>
          <cell r="G436" t="str">
            <v>NRGP-591/4.2.05</v>
          </cell>
          <cell r="H436">
            <v>1010</v>
          </cell>
        </row>
        <row r="437">
          <cell r="A437">
            <v>1100005447</v>
          </cell>
          <cell r="B437">
            <v>8000582</v>
          </cell>
          <cell r="C437" t="str">
            <v>PNT-PENTAZOCINE STEP 5</v>
          </cell>
          <cell r="D437">
            <v>42</v>
          </cell>
          <cell r="E437" t="str">
            <v>KG</v>
          </cell>
          <cell r="F437">
            <v>4700001975</v>
          </cell>
          <cell r="G437" t="str">
            <v>INV-584/146</v>
          </cell>
          <cell r="H437">
            <v>1000</v>
          </cell>
        </row>
        <row r="438">
          <cell r="A438">
            <v>1100005447</v>
          </cell>
          <cell r="B438">
            <v>8000582</v>
          </cell>
          <cell r="C438" t="str">
            <v>PNT-PENTAZOCINE STEP 5</v>
          </cell>
          <cell r="D438">
            <v>42</v>
          </cell>
          <cell r="E438" t="str">
            <v>KG</v>
          </cell>
          <cell r="F438">
            <v>4700001975</v>
          </cell>
          <cell r="G438" t="str">
            <v>INV-584/146</v>
          </cell>
          <cell r="H438">
            <v>1000</v>
          </cell>
        </row>
        <row r="439">
          <cell r="A439">
            <v>1100005447</v>
          </cell>
          <cell r="B439">
            <v>8000582</v>
          </cell>
          <cell r="C439" t="str">
            <v>PNT-PENTAZOCINE STEP 5</v>
          </cell>
          <cell r="D439">
            <v>42</v>
          </cell>
          <cell r="E439" t="str">
            <v>KG</v>
          </cell>
          <cell r="F439">
            <v>4700001975</v>
          </cell>
          <cell r="G439" t="str">
            <v>INV-584/146</v>
          </cell>
          <cell r="H439">
            <v>1000</v>
          </cell>
        </row>
        <row r="440">
          <cell r="A440">
            <v>1100005447</v>
          </cell>
          <cell r="B440">
            <v>8000582</v>
          </cell>
          <cell r="C440" t="str">
            <v>PNT-PENTAZOCINE STEP 5</v>
          </cell>
          <cell r="D440">
            <v>42</v>
          </cell>
          <cell r="E440" t="str">
            <v>KG</v>
          </cell>
          <cell r="F440">
            <v>4700001975</v>
          </cell>
          <cell r="G440" t="str">
            <v>INV-584/146</v>
          </cell>
          <cell r="H440">
            <v>1000</v>
          </cell>
        </row>
        <row r="441">
          <cell r="A441">
            <v>1100005889</v>
          </cell>
          <cell r="B441">
            <v>8002577</v>
          </cell>
          <cell r="C441" t="str">
            <v>CRA-CEFUROXIME AXETIL CRYSTALLINE(N.US)</v>
          </cell>
          <cell r="D441">
            <v>200</v>
          </cell>
          <cell r="E441" t="str">
            <v>KG</v>
          </cell>
          <cell r="F441">
            <v>4700002024</v>
          </cell>
          <cell r="G441" t="str">
            <v>CH-077</v>
          </cell>
          <cell r="H441">
            <v>1000</v>
          </cell>
        </row>
        <row r="442">
          <cell r="A442">
            <v>1100005889</v>
          </cell>
          <cell r="B442">
            <v>8002577</v>
          </cell>
          <cell r="C442" t="str">
            <v>CRA-CEFUROXIME AXETIL CRYSTALLINE(N.US)</v>
          </cell>
          <cell r="D442">
            <v>200</v>
          </cell>
          <cell r="E442" t="str">
            <v>KG</v>
          </cell>
          <cell r="F442">
            <v>4700002024</v>
          </cell>
          <cell r="G442" t="str">
            <v>CH-077</v>
          </cell>
          <cell r="H442">
            <v>1000</v>
          </cell>
        </row>
        <row r="443">
          <cell r="A443">
            <v>1100005889</v>
          </cell>
          <cell r="B443">
            <v>8002577</v>
          </cell>
          <cell r="C443" t="str">
            <v>CRA-CEFUROXIME AXETIL CRYSTALLINE(N.US)</v>
          </cell>
          <cell r="D443">
            <v>200</v>
          </cell>
          <cell r="E443" t="str">
            <v>KG</v>
          </cell>
          <cell r="F443">
            <v>4700002024</v>
          </cell>
          <cell r="G443" t="str">
            <v>INV-76</v>
          </cell>
          <cell r="H443">
            <v>1000</v>
          </cell>
        </row>
        <row r="444">
          <cell r="A444">
            <v>1100005889</v>
          </cell>
          <cell r="B444">
            <v>8002577</v>
          </cell>
          <cell r="C444" t="str">
            <v>CRA-CEFUROXIME AXETIL CRYSTALLINE(N.US)</v>
          </cell>
          <cell r="D444">
            <v>200</v>
          </cell>
          <cell r="E444" t="str">
            <v>KG</v>
          </cell>
          <cell r="F444">
            <v>4700002024</v>
          </cell>
          <cell r="G444" t="str">
            <v>INV-76</v>
          </cell>
          <cell r="H444">
            <v>1000</v>
          </cell>
        </row>
        <row r="445">
          <cell r="A445">
            <v>1100005889</v>
          </cell>
          <cell r="B445">
            <v>8002577</v>
          </cell>
          <cell r="C445" t="str">
            <v>CRA-CEFUROXIME AXETIL CRYSTALLINE(N.US)</v>
          </cell>
          <cell r="D445">
            <v>200</v>
          </cell>
          <cell r="E445" t="str">
            <v>KG</v>
          </cell>
          <cell r="F445">
            <v>4700002024</v>
          </cell>
          <cell r="G445" t="str">
            <v>INV-76</v>
          </cell>
          <cell r="H445">
            <v>1000</v>
          </cell>
        </row>
        <row r="446">
          <cell r="A446">
            <v>1100006091</v>
          </cell>
          <cell r="B446">
            <v>8200005</v>
          </cell>
          <cell r="C446" t="str">
            <v>HMD-REC. HMDS( 97%) FOR CEPHG</v>
          </cell>
          <cell r="D446">
            <v>20415.583999999999</v>
          </cell>
          <cell r="E446" t="str">
            <v>KG</v>
          </cell>
          <cell r="F446">
            <v>4700001904</v>
          </cell>
          <cell r="G446" t="str">
            <v>INV-629/2283</v>
          </cell>
          <cell r="H446">
            <v>1000</v>
          </cell>
        </row>
        <row r="447">
          <cell r="A447">
            <v>1100006091</v>
          </cell>
          <cell r="B447">
            <v>8200005</v>
          </cell>
          <cell r="C447" t="str">
            <v>HMD-REC. HMDS( 97%) FOR CEPHG</v>
          </cell>
          <cell r="D447">
            <v>9071.4290000000001</v>
          </cell>
          <cell r="E447" t="str">
            <v>KG</v>
          </cell>
          <cell r="F447">
            <v>4700001904</v>
          </cell>
          <cell r="G447" t="str">
            <v>INV-584</v>
          </cell>
          <cell r="H447">
            <v>1000</v>
          </cell>
        </row>
        <row r="448">
          <cell r="A448">
            <v>1100006091</v>
          </cell>
          <cell r="B448">
            <v>8200005</v>
          </cell>
          <cell r="C448" t="str">
            <v>HMD-REC. HMDS( 97%) FOR CEPHG</v>
          </cell>
          <cell r="D448">
            <v>14681.817999999999</v>
          </cell>
          <cell r="E448" t="str">
            <v>KG</v>
          </cell>
          <cell r="F448">
            <v>4700001904</v>
          </cell>
          <cell r="G448" t="str">
            <v>INV-579</v>
          </cell>
          <cell r="H448">
            <v>1000</v>
          </cell>
        </row>
        <row r="449">
          <cell r="A449">
            <v>1100006216</v>
          </cell>
          <cell r="B449">
            <v>8008827</v>
          </cell>
          <cell r="C449" t="str">
            <v>NLF-8 (NELFINAVIR)</v>
          </cell>
          <cell r="D449">
            <v>9.1</v>
          </cell>
          <cell r="E449" t="str">
            <v>KG</v>
          </cell>
          <cell r="F449">
            <v>4700001684</v>
          </cell>
          <cell r="G449" t="str">
            <v>NRGP-01/05/18.1.</v>
          </cell>
          <cell r="H449">
            <v>1010</v>
          </cell>
        </row>
        <row r="450">
          <cell r="A450">
            <v>1100006216</v>
          </cell>
          <cell r="B450">
            <v>8008827</v>
          </cell>
          <cell r="C450" t="str">
            <v>NLF-8 (NELFINAVIR)</v>
          </cell>
          <cell r="D450">
            <v>5.45</v>
          </cell>
          <cell r="E450" t="str">
            <v>KG</v>
          </cell>
          <cell r="F450">
            <v>4700001684</v>
          </cell>
          <cell r="G450" t="str">
            <v>NRGP-01/05/18.1.</v>
          </cell>
          <cell r="H450">
            <v>1010</v>
          </cell>
        </row>
        <row r="451">
          <cell r="A451">
            <v>1100006216</v>
          </cell>
          <cell r="B451">
            <v>8008827</v>
          </cell>
          <cell r="C451" t="str">
            <v>NLF-8 (NELFINAVIR)</v>
          </cell>
          <cell r="D451">
            <v>1.43</v>
          </cell>
          <cell r="E451" t="str">
            <v>KG</v>
          </cell>
          <cell r="F451">
            <v>4700001684</v>
          </cell>
          <cell r="G451" t="str">
            <v>NRGP-01/05/18.1.</v>
          </cell>
          <cell r="H451">
            <v>1010</v>
          </cell>
        </row>
        <row r="452">
          <cell r="A452">
            <v>1100006216</v>
          </cell>
          <cell r="B452">
            <v>8008827</v>
          </cell>
          <cell r="C452" t="str">
            <v>NLF-8 (NELFINAVIR)</v>
          </cell>
          <cell r="D452">
            <v>6.1</v>
          </cell>
          <cell r="E452" t="str">
            <v>KG</v>
          </cell>
          <cell r="F452">
            <v>4700001684</v>
          </cell>
          <cell r="G452" t="str">
            <v>NRGP-01/05/18.1.</v>
          </cell>
          <cell r="H452">
            <v>1010</v>
          </cell>
        </row>
        <row r="453">
          <cell r="A453">
            <v>1100006325</v>
          </cell>
          <cell r="B453">
            <v>8008853</v>
          </cell>
          <cell r="C453" t="str">
            <v>4-ACETOXY AZETIDINONE(STEP-6)</v>
          </cell>
          <cell r="D453">
            <v>96.8</v>
          </cell>
          <cell r="E453" t="str">
            <v>KG</v>
          </cell>
          <cell r="F453">
            <v>4700001696</v>
          </cell>
          <cell r="G453" t="str">
            <v>SUB.35</v>
          </cell>
          <cell r="H453">
            <v>1000</v>
          </cell>
        </row>
        <row r="454">
          <cell r="A454">
            <v>1100006325</v>
          </cell>
          <cell r="B454">
            <v>8008853</v>
          </cell>
          <cell r="C454" t="str">
            <v>4-ACETOXY AZETIDINONE(STEP-6)</v>
          </cell>
          <cell r="D454">
            <v>106.9</v>
          </cell>
          <cell r="E454" t="str">
            <v>KG</v>
          </cell>
          <cell r="F454">
            <v>4700001696</v>
          </cell>
          <cell r="G454" t="str">
            <v>SUB.35</v>
          </cell>
          <cell r="H454">
            <v>1000</v>
          </cell>
        </row>
        <row r="455">
          <cell r="A455">
            <v>1100006325</v>
          </cell>
          <cell r="B455">
            <v>8008853</v>
          </cell>
          <cell r="C455" t="str">
            <v>4-ACETOXY AZETIDINONE(STEP-6)</v>
          </cell>
          <cell r="D455">
            <v>121</v>
          </cell>
          <cell r="E455" t="str">
            <v>KG</v>
          </cell>
          <cell r="F455">
            <v>4700001696</v>
          </cell>
          <cell r="G455" t="str">
            <v>SUB 31</v>
          </cell>
          <cell r="H455">
            <v>1000</v>
          </cell>
        </row>
        <row r="456">
          <cell r="A456">
            <v>1100006325</v>
          </cell>
          <cell r="B456">
            <v>8008853</v>
          </cell>
          <cell r="C456" t="str">
            <v>4-ACETOXY AZETIDINONE(STEP-6)</v>
          </cell>
          <cell r="D456">
            <v>92.32</v>
          </cell>
          <cell r="E456" t="str">
            <v>KG</v>
          </cell>
          <cell r="F456">
            <v>4700001696</v>
          </cell>
          <cell r="G456" t="str">
            <v>SUB 31</v>
          </cell>
          <cell r="H456">
            <v>1000</v>
          </cell>
        </row>
        <row r="457">
          <cell r="A457">
            <v>1100006325</v>
          </cell>
          <cell r="B457">
            <v>8008853</v>
          </cell>
          <cell r="C457" t="str">
            <v>4-ACETOXY AZETIDINONE(STEP-6)</v>
          </cell>
          <cell r="D457">
            <v>110</v>
          </cell>
          <cell r="E457" t="str">
            <v>KG</v>
          </cell>
          <cell r="F457">
            <v>4700001696</v>
          </cell>
          <cell r="G457" t="str">
            <v>SUB CHL 30</v>
          </cell>
          <cell r="H457">
            <v>1000</v>
          </cell>
        </row>
        <row r="458">
          <cell r="A458">
            <v>1100006325</v>
          </cell>
          <cell r="B458">
            <v>8008853</v>
          </cell>
          <cell r="C458" t="str">
            <v>4-ACETOXY AZETIDINONE(STEP-6)</v>
          </cell>
          <cell r="D458">
            <v>124.5</v>
          </cell>
          <cell r="E458" t="str">
            <v>KG</v>
          </cell>
          <cell r="F458">
            <v>4700001696</v>
          </cell>
          <cell r="G458" t="str">
            <v>SUB CHL 30</v>
          </cell>
          <cell r="H458">
            <v>1000</v>
          </cell>
        </row>
        <row r="459">
          <cell r="A459">
            <v>1100006466</v>
          </cell>
          <cell r="B459">
            <v>2000193</v>
          </cell>
          <cell r="C459" t="str">
            <v>SERTRALINE HYDROCHLORIDE</v>
          </cell>
          <cell r="D459">
            <v>66.5</v>
          </cell>
          <cell r="E459" t="str">
            <v>KG</v>
          </cell>
          <cell r="F459">
            <v>4700001546</v>
          </cell>
          <cell r="G459">
            <v>5005059395</v>
          </cell>
          <cell r="H459">
            <v>1000</v>
          </cell>
        </row>
        <row r="460">
          <cell r="A460">
            <v>1100006466</v>
          </cell>
          <cell r="B460">
            <v>2000193</v>
          </cell>
          <cell r="C460" t="str">
            <v>SERTRALINE HYDROCHLORIDE</v>
          </cell>
          <cell r="D460">
            <v>61.38</v>
          </cell>
          <cell r="E460" t="str">
            <v>KG</v>
          </cell>
          <cell r="F460">
            <v>4700001546</v>
          </cell>
          <cell r="G460" t="str">
            <v>CH NO.55 SUB.16</v>
          </cell>
          <cell r="H460">
            <v>1000</v>
          </cell>
        </row>
        <row r="461">
          <cell r="A461">
            <v>1100006466</v>
          </cell>
          <cell r="B461">
            <v>8000585</v>
          </cell>
          <cell r="C461" t="str">
            <v>PNT-PENTAZOCINE STEP 8</v>
          </cell>
          <cell r="D461">
            <v>-1</v>
          </cell>
          <cell r="E461" t="str">
            <v>KG</v>
          </cell>
          <cell r="F461">
            <v>4700001929</v>
          </cell>
          <cell r="G461" t="str">
            <v>GR</v>
          </cell>
          <cell r="H461">
            <v>1000</v>
          </cell>
        </row>
        <row r="462">
          <cell r="A462">
            <v>1100006466</v>
          </cell>
          <cell r="B462">
            <v>8000585</v>
          </cell>
          <cell r="C462" t="str">
            <v>PNT-PENTAZOCINE STEP 8</v>
          </cell>
          <cell r="D462">
            <v>1</v>
          </cell>
          <cell r="E462" t="str">
            <v>KG</v>
          </cell>
          <cell r="F462">
            <v>4700001929</v>
          </cell>
          <cell r="G462" t="str">
            <v>GR</v>
          </cell>
          <cell r="H462">
            <v>1000</v>
          </cell>
        </row>
        <row r="463">
          <cell r="A463">
            <v>1100006466</v>
          </cell>
          <cell r="B463">
            <v>2000193</v>
          </cell>
          <cell r="C463" t="str">
            <v>SERTRALINE HYDROCHLORIDE</v>
          </cell>
          <cell r="D463">
            <v>-66.5</v>
          </cell>
          <cell r="E463" t="str">
            <v>KG</v>
          </cell>
          <cell r="F463">
            <v>4700001546</v>
          </cell>
          <cell r="G463" t="str">
            <v>DC</v>
          </cell>
          <cell r="H463">
            <v>1000</v>
          </cell>
        </row>
        <row r="464">
          <cell r="A464">
            <v>1100006466</v>
          </cell>
          <cell r="B464">
            <v>8000585</v>
          </cell>
          <cell r="C464" t="str">
            <v>PNT-PENTAZOCINE STEP 8</v>
          </cell>
          <cell r="D464">
            <v>10</v>
          </cell>
          <cell r="E464" t="str">
            <v>KG</v>
          </cell>
          <cell r="F464">
            <v>4700001929</v>
          </cell>
          <cell r="G464" t="str">
            <v>SUB 14</v>
          </cell>
          <cell r="H464">
            <v>1000</v>
          </cell>
        </row>
        <row r="465">
          <cell r="A465">
            <v>1100006466</v>
          </cell>
          <cell r="B465">
            <v>8000585</v>
          </cell>
          <cell r="C465" t="str">
            <v>PNT-PENTAZOCINE STEP 8</v>
          </cell>
          <cell r="D465">
            <v>-10</v>
          </cell>
          <cell r="E465" t="str">
            <v>KG</v>
          </cell>
          <cell r="F465">
            <v>4700001929</v>
          </cell>
          <cell r="G465" t="str">
            <v>SUB 14</v>
          </cell>
          <cell r="H465">
            <v>1000</v>
          </cell>
        </row>
        <row r="466">
          <cell r="A466">
            <v>1100006466</v>
          </cell>
          <cell r="B466">
            <v>8000585</v>
          </cell>
          <cell r="C466" t="str">
            <v>PNT-PENTAZOCINE STEP 8</v>
          </cell>
          <cell r="D466">
            <v>-10</v>
          </cell>
          <cell r="E466" t="str">
            <v>KG</v>
          </cell>
          <cell r="F466">
            <v>4700001929</v>
          </cell>
          <cell r="G466" t="str">
            <v>DC 41 &amp; 46</v>
          </cell>
          <cell r="H466">
            <v>1000</v>
          </cell>
        </row>
        <row r="467">
          <cell r="A467">
            <v>1100006466</v>
          </cell>
          <cell r="B467">
            <v>8000585</v>
          </cell>
          <cell r="C467" t="str">
            <v>PNT-PENTAZOCINE STEP 8</v>
          </cell>
          <cell r="D467">
            <v>10</v>
          </cell>
          <cell r="E467" t="str">
            <v>KG</v>
          </cell>
          <cell r="F467">
            <v>4700001929</v>
          </cell>
          <cell r="G467" t="str">
            <v>DC 41 &amp; 46</v>
          </cell>
          <cell r="H467">
            <v>1000</v>
          </cell>
        </row>
        <row r="468">
          <cell r="A468">
            <v>1100006466</v>
          </cell>
          <cell r="B468">
            <v>2000193</v>
          </cell>
          <cell r="C468" t="str">
            <v>SERTRALINE HYDROCHLORIDE</v>
          </cell>
          <cell r="D468">
            <v>66.84</v>
          </cell>
          <cell r="E468" t="str">
            <v>KG</v>
          </cell>
          <cell r="F468">
            <v>4700001546</v>
          </cell>
          <cell r="G468" t="str">
            <v>DC-39/12</v>
          </cell>
          <cell r="H468">
            <v>1000</v>
          </cell>
        </row>
        <row r="469">
          <cell r="A469">
            <v>1100006466</v>
          </cell>
          <cell r="B469">
            <v>2000193</v>
          </cell>
          <cell r="C469" t="str">
            <v>SERTRALINE HYDROCHLORIDE</v>
          </cell>
          <cell r="D469">
            <v>67.819999999999993</v>
          </cell>
          <cell r="E469" t="str">
            <v>KG</v>
          </cell>
          <cell r="F469">
            <v>4700001546</v>
          </cell>
          <cell r="G469" t="str">
            <v>DC-39/12</v>
          </cell>
          <cell r="H469">
            <v>1000</v>
          </cell>
        </row>
        <row r="470">
          <cell r="A470">
            <v>1100006467</v>
          </cell>
          <cell r="B470">
            <v>8007760</v>
          </cell>
          <cell r="C470" t="str">
            <v>GBP-GBI (M)</v>
          </cell>
          <cell r="D470">
            <v>666</v>
          </cell>
          <cell r="E470" t="str">
            <v>KG</v>
          </cell>
          <cell r="F470">
            <v>4700001989</v>
          </cell>
          <cell r="G470">
            <v>180</v>
          </cell>
          <cell r="H470">
            <v>1020</v>
          </cell>
        </row>
        <row r="471">
          <cell r="A471">
            <v>1100006467</v>
          </cell>
          <cell r="B471">
            <v>8007760</v>
          </cell>
          <cell r="C471" t="str">
            <v>GBP-GBI (M)</v>
          </cell>
          <cell r="D471">
            <v>667</v>
          </cell>
          <cell r="E471" t="str">
            <v>KG</v>
          </cell>
          <cell r="F471">
            <v>4700001989</v>
          </cell>
          <cell r="G471">
            <v>180</v>
          </cell>
          <cell r="H471">
            <v>1020</v>
          </cell>
        </row>
        <row r="472">
          <cell r="A472">
            <v>1100006467</v>
          </cell>
          <cell r="B472">
            <v>8007760</v>
          </cell>
          <cell r="C472" t="str">
            <v>GBP-GBI (M)</v>
          </cell>
          <cell r="D472">
            <v>662</v>
          </cell>
          <cell r="E472" t="str">
            <v>KG</v>
          </cell>
          <cell r="F472">
            <v>4700002030</v>
          </cell>
          <cell r="G472">
            <v>180</v>
          </cell>
          <cell r="H472">
            <v>1020</v>
          </cell>
        </row>
        <row r="473">
          <cell r="A473">
            <v>1100006467</v>
          </cell>
          <cell r="B473">
            <v>8007760</v>
          </cell>
          <cell r="C473" t="str">
            <v>GBP-GBI (M)</v>
          </cell>
          <cell r="D473">
            <v>665</v>
          </cell>
          <cell r="E473" t="str">
            <v>KG</v>
          </cell>
          <cell r="F473">
            <v>4700002030</v>
          </cell>
          <cell r="G473">
            <v>180</v>
          </cell>
          <cell r="H473">
            <v>1020</v>
          </cell>
        </row>
        <row r="474">
          <cell r="A474">
            <v>1100006467</v>
          </cell>
          <cell r="B474">
            <v>8007760</v>
          </cell>
          <cell r="C474" t="str">
            <v>GBP-GBI (M)</v>
          </cell>
          <cell r="D474">
            <v>664</v>
          </cell>
          <cell r="E474" t="str">
            <v>KG</v>
          </cell>
          <cell r="F474">
            <v>4700001989</v>
          </cell>
          <cell r="G474">
            <v>178</v>
          </cell>
          <cell r="H474">
            <v>1020</v>
          </cell>
        </row>
        <row r="475">
          <cell r="A475">
            <v>1100006467</v>
          </cell>
          <cell r="B475">
            <v>8007760</v>
          </cell>
          <cell r="C475" t="str">
            <v>GBP-GBI (M)</v>
          </cell>
          <cell r="D475">
            <v>666</v>
          </cell>
          <cell r="E475" t="str">
            <v>KG</v>
          </cell>
          <cell r="F475">
            <v>4700001989</v>
          </cell>
          <cell r="G475">
            <v>178</v>
          </cell>
          <cell r="H475">
            <v>1020</v>
          </cell>
        </row>
        <row r="476">
          <cell r="A476">
            <v>1100006467</v>
          </cell>
          <cell r="B476">
            <v>8007760</v>
          </cell>
          <cell r="C476" t="str">
            <v>GBP-GBI (M)</v>
          </cell>
          <cell r="D476">
            <v>667</v>
          </cell>
          <cell r="E476" t="str">
            <v>KG</v>
          </cell>
          <cell r="F476">
            <v>4700001989</v>
          </cell>
          <cell r="G476">
            <v>178</v>
          </cell>
          <cell r="H476">
            <v>1020</v>
          </cell>
        </row>
        <row r="477">
          <cell r="A477">
            <v>1100006467</v>
          </cell>
          <cell r="B477">
            <v>8007760</v>
          </cell>
          <cell r="C477" t="str">
            <v>GBP-GBI (M)</v>
          </cell>
          <cell r="D477">
            <v>668</v>
          </cell>
          <cell r="E477" t="str">
            <v>KG</v>
          </cell>
          <cell r="F477">
            <v>4700001989</v>
          </cell>
          <cell r="G477">
            <v>178</v>
          </cell>
          <cell r="H477">
            <v>1020</v>
          </cell>
        </row>
        <row r="478">
          <cell r="A478">
            <v>1100006467</v>
          </cell>
          <cell r="B478">
            <v>8007760</v>
          </cell>
          <cell r="C478" t="str">
            <v>GBP-GBI (M)</v>
          </cell>
          <cell r="D478">
            <v>665</v>
          </cell>
          <cell r="E478" t="str">
            <v>KG</v>
          </cell>
          <cell r="F478">
            <v>4700001989</v>
          </cell>
          <cell r="G478">
            <v>178</v>
          </cell>
          <cell r="H478">
            <v>1020</v>
          </cell>
        </row>
        <row r="479">
          <cell r="A479">
            <v>1100006467</v>
          </cell>
          <cell r="B479">
            <v>8007760</v>
          </cell>
          <cell r="C479" t="str">
            <v>GBP-GBI (M)</v>
          </cell>
          <cell r="D479">
            <v>668</v>
          </cell>
          <cell r="E479" t="str">
            <v>KG</v>
          </cell>
          <cell r="F479">
            <v>4700001913</v>
          </cell>
          <cell r="G479">
            <v>173</v>
          </cell>
          <cell r="H479">
            <v>1020</v>
          </cell>
        </row>
        <row r="480">
          <cell r="A480">
            <v>1100006467</v>
          </cell>
          <cell r="B480">
            <v>8007760</v>
          </cell>
          <cell r="C480" t="str">
            <v>GBP-GBI (M)</v>
          </cell>
          <cell r="D480">
            <v>663</v>
          </cell>
          <cell r="E480" t="str">
            <v>KG</v>
          </cell>
          <cell r="F480">
            <v>4700001913</v>
          </cell>
          <cell r="G480">
            <v>173</v>
          </cell>
          <cell r="H480">
            <v>1020</v>
          </cell>
        </row>
        <row r="481">
          <cell r="A481">
            <v>1100006467</v>
          </cell>
          <cell r="B481">
            <v>8007760</v>
          </cell>
          <cell r="C481" t="str">
            <v>GBP-GBI (M)</v>
          </cell>
          <cell r="D481">
            <v>667</v>
          </cell>
          <cell r="E481" t="str">
            <v>KG</v>
          </cell>
          <cell r="F481">
            <v>4700001989</v>
          </cell>
          <cell r="G481">
            <v>173</v>
          </cell>
          <cell r="H481">
            <v>1020</v>
          </cell>
        </row>
        <row r="482">
          <cell r="A482">
            <v>1100006467</v>
          </cell>
          <cell r="B482">
            <v>8007760</v>
          </cell>
          <cell r="C482" t="str">
            <v>GBP-GBI (M)</v>
          </cell>
          <cell r="D482">
            <v>667</v>
          </cell>
          <cell r="E482" t="str">
            <v>KG</v>
          </cell>
          <cell r="F482">
            <v>4700001989</v>
          </cell>
          <cell r="G482">
            <v>173</v>
          </cell>
          <cell r="H482">
            <v>1020</v>
          </cell>
        </row>
        <row r="483">
          <cell r="A483">
            <v>1100006467</v>
          </cell>
          <cell r="B483">
            <v>8007760</v>
          </cell>
          <cell r="C483" t="str">
            <v>GBP-GBI (M)</v>
          </cell>
          <cell r="D483">
            <v>670</v>
          </cell>
          <cell r="E483" t="str">
            <v>KG</v>
          </cell>
          <cell r="F483">
            <v>4700001989</v>
          </cell>
          <cell r="G483">
            <v>173</v>
          </cell>
          <cell r="H483">
            <v>1020</v>
          </cell>
        </row>
        <row r="484">
          <cell r="A484">
            <v>1100006467</v>
          </cell>
          <cell r="B484">
            <v>8007760</v>
          </cell>
          <cell r="C484" t="str">
            <v>GBP-GBI (M)</v>
          </cell>
          <cell r="D484">
            <v>668</v>
          </cell>
          <cell r="E484" t="str">
            <v>KG</v>
          </cell>
          <cell r="F484">
            <v>4700001989</v>
          </cell>
          <cell r="G484">
            <v>173</v>
          </cell>
          <cell r="H484">
            <v>1020</v>
          </cell>
        </row>
        <row r="485">
          <cell r="A485">
            <v>1100006467</v>
          </cell>
          <cell r="B485">
            <v>8007760</v>
          </cell>
          <cell r="C485" t="str">
            <v>GBP-GBI (M)</v>
          </cell>
          <cell r="D485">
            <v>667</v>
          </cell>
          <cell r="E485" t="str">
            <v>KG</v>
          </cell>
          <cell r="F485">
            <v>4700001989</v>
          </cell>
          <cell r="G485">
            <v>173</v>
          </cell>
          <cell r="H485">
            <v>1020</v>
          </cell>
        </row>
        <row r="486">
          <cell r="A486">
            <v>1100006467</v>
          </cell>
          <cell r="B486">
            <v>8007760</v>
          </cell>
          <cell r="C486" t="str">
            <v>GBP-GBI (M)</v>
          </cell>
          <cell r="D486">
            <v>667</v>
          </cell>
          <cell r="E486" t="str">
            <v>KG</v>
          </cell>
          <cell r="F486">
            <v>4700001989</v>
          </cell>
          <cell r="G486">
            <v>174</v>
          </cell>
          <cell r="H486">
            <v>1020</v>
          </cell>
        </row>
        <row r="487">
          <cell r="A487">
            <v>1100006467</v>
          </cell>
          <cell r="B487">
            <v>8007760</v>
          </cell>
          <cell r="C487" t="str">
            <v>GBP-GBI (M)</v>
          </cell>
          <cell r="D487">
            <v>662</v>
          </cell>
          <cell r="E487" t="str">
            <v>KG</v>
          </cell>
          <cell r="F487">
            <v>4700001989</v>
          </cell>
          <cell r="G487">
            <v>174</v>
          </cell>
          <cell r="H487">
            <v>1020</v>
          </cell>
        </row>
        <row r="488">
          <cell r="A488">
            <v>1100006467</v>
          </cell>
          <cell r="B488">
            <v>8007760</v>
          </cell>
          <cell r="C488" t="str">
            <v>GBP-GBI (M)</v>
          </cell>
          <cell r="D488">
            <v>665</v>
          </cell>
          <cell r="E488" t="str">
            <v>KG</v>
          </cell>
          <cell r="F488">
            <v>4700001989</v>
          </cell>
          <cell r="G488">
            <v>174</v>
          </cell>
          <cell r="H488">
            <v>1020</v>
          </cell>
        </row>
        <row r="489">
          <cell r="A489">
            <v>1100006467</v>
          </cell>
          <cell r="B489">
            <v>8007760</v>
          </cell>
          <cell r="C489" t="str">
            <v>GBP-GBI (M)</v>
          </cell>
          <cell r="D489">
            <v>661</v>
          </cell>
          <cell r="E489" t="str">
            <v>KG</v>
          </cell>
          <cell r="F489">
            <v>4700001913</v>
          </cell>
          <cell r="G489">
            <v>174</v>
          </cell>
          <cell r="H489">
            <v>1020</v>
          </cell>
        </row>
        <row r="490">
          <cell r="A490">
            <v>1100006467</v>
          </cell>
          <cell r="B490">
            <v>8007760</v>
          </cell>
          <cell r="C490" t="str">
            <v>GBP-GBI (M)</v>
          </cell>
          <cell r="D490">
            <v>665</v>
          </cell>
          <cell r="E490" t="str">
            <v>KG</v>
          </cell>
          <cell r="F490">
            <v>4700001989</v>
          </cell>
          <cell r="G490">
            <v>176</v>
          </cell>
          <cell r="H490">
            <v>1020</v>
          </cell>
        </row>
        <row r="491">
          <cell r="A491">
            <v>1100006467</v>
          </cell>
          <cell r="B491">
            <v>8007760</v>
          </cell>
          <cell r="C491" t="str">
            <v>GBP-GBI (M)</v>
          </cell>
          <cell r="D491">
            <v>668</v>
          </cell>
          <cell r="E491" t="str">
            <v>KG</v>
          </cell>
          <cell r="F491">
            <v>4700001989</v>
          </cell>
          <cell r="G491">
            <v>176</v>
          </cell>
          <cell r="H491">
            <v>1020</v>
          </cell>
        </row>
        <row r="492">
          <cell r="A492">
            <v>1100006467</v>
          </cell>
          <cell r="B492">
            <v>8007760</v>
          </cell>
          <cell r="C492" t="str">
            <v>GBP-GBI (M)</v>
          </cell>
          <cell r="D492">
            <v>669</v>
          </cell>
          <cell r="E492" t="str">
            <v>KG</v>
          </cell>
          <cell r="F492">
            <v>4700001989</v>
          </cell>
          <cell r="G492">
            <v>176</v>
          </cell>
          <cell r="H492">
            <v>1020</v>
          </cell>
        </row>
        <row r="493">
          <cell r="A493">
            <v>1100006467</v>
          </cell>
          <cell r="B493">
            <v>8007760</v>
          </cell>
          <cell r="C493" t="str">
            <v>GBP-GBI (M)</v>
          </cell>
          <cell r="D493">
            <v>667</v>
          </cell>
          <cell r="E493" t="str">
            <v>KG</v>
          </cell>
          <cell r="F493">
            <v>4700001989</v>
          </cell>
          <cell r="G493">
            <v>176</v>
          </cell>
          <cell r="H493">
            <v>1020</v>
          </cell>
        </row>
      </sheetData>
      <sheetData sheetId="1" refreshError="1"/>
      <sheetData sheetId="2" refreshError="1"/>
      <sheetData sheetId="3" refreshError="1"/>
      <sheetData sheetId="4" refreshError="1"/>
      <sheetData sheetId="5" refreshError="1"/>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 Sheet"/>
      <sheetName val="Invst"/>
      <sheetName val="FA"/>
      <sheetName val="Notes"/>
      <sheetName val="Notes2"/>
      <sheetName val="Yield analysis"/>
      <sheetName val="Stock trf"/>
      <sheetName val="Branch"/>
      <sheetName val="Other notes"/>
      <sheetName val="fg stock"/>
      <sheetName val="RECLASS"/>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2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ia"/>
      <sheetName val="B.tinh"/>
      <sheetName val="QToan"/>
      <sheetName val="T-Hop"/>
      <sheetName val="Bia"/>
    </sheetNames>
    <sheetDataSet>
      <sheetData sheetId="0" refreshError="1">
        <row r="1">
          <cell r="A1" t="str">
            <v>Tªn c«ng viÖc x©y l¾p</v>
          </cell>
          <cell r="B1" t="str">
            <v>§¬n vÞ 
tÝnh</v>
          </cell>
          <cell r="C1" t="str">
            <v>§¬n gi¸ 
bá thÇu (®)</v>
          </cell>
          <cell r="D1" t="str">
            <v>Nguån gèc 
xuÊt sø
vËt t­</v>
          </cell>
          <cell r="F1">
            <v>0.80361757604447426</v>
          </cell>
        </row>
        <row r="2">
          <cell r="A2" t="str">
            <v>C¸p ngÇm XLPE 24kV M3x240</v>
          </cell>
          <cell r="B2" t="str">
            <v>m</v>
          </cell>
        </row>
        <row r="3">
          <cell r="A3" t="str">
            <v>Hép ®Çu c¸p trong nhµ 24kV - 240</v>
          </cell>
          <cell r="B3" t="str">
            <v>hép</v>
          </cell>
        </row>
        <row r="4">
          <cell r="A4" t="str">
            <v>Hép ®Çu c¸p ngoµi trêi 24kV - 240</v>
          </cell>
          <cell r="B4" t="str">
            <v>hép</v>
          </cell>
        </row>
        <row r="5">
          <cell r="A5" t="str">
            <v>Hép nèi c¸p 24kV - 240</v>
          </cell>
          <cell r="B5" t="str">
            <v>hép</v>
          </cell>
        </row>
        <row r="10">
          <cell r="A10" t="str">
            <v>R¶i c¸p ngÇm XLPE 24kV M3x240</v>
          </cell>
          <cell r="B10" t="str">
            <v>m</v>
          </cell>
          <cell r="C10">
            <v>3823.6124268196086</v>
          </cell>
          <cell r="F10">
            <v>4758</v>
          </cell>
        </row>
        <row r="11">
          <cell r="A11" t="str">
            <v>L¾p hép ®Çu c¸p trong nhµ 24kV - 240</v>
          </cell>
          <cell r="B11" t="str">
            <v>hép</v>
          </cell>
          <cell r="C11">
            <v>127456.15841338175</v>
          </cell>
          <cell r="F11">
            <v>158603</v>
          </cell>
        </row>
        <row r="12">
          <cell r="A12" t="str">
            <v>L¾p hép ®Çu c¸p ngoµi trêi 24kV - 240</v>
          </cell>
          <cell r="B12" t="str">
            <v>hép</v>
          </cell>
          <cell r="C12">
            <v>127456.15841338175</v>
          </cell>
          <cell r="F12">
            <v>158603</v>
          </cell>
        </row>
        <row r="13">
          <cell r="A13" t="str">
            <v>L¾p hép nèi c¸p 24kV - 240</v>
          </cell>
          <cell r="B13" t="str">
            <v>hép</v>
          </cell>
          <cell r="C13">
            <v>20028.560847756431</v>
          </cell>
          <cell r="F13">
            <v>24923</v>
          </cell>
        </row>
        <row r="14">
          <cell r="A14" t="str">
            <v>CÇu dao ngoµi trêi 24kV - 600A</v>
          </cell>
          <cell r="B14" t="str">
            <v>bé</v>
          </cell>
          <cell r="C14">
            <v>2612896.6518673724</v>
          </cell>
          <cell r="D14" t="str">
            <v>§«ng Anh</v>
          </cell>
          <cell r="F14">
            <v>3251418</v>
          </cell>
        </row>
        <row r="15">
          <cell r="A15" t="str">
            <v>CÇu dao 24kV - 600A</v>
          </cell>
          <cell r="B15" t="str">
            <v>bé</v>
          </cell>
          <cell r="C15">
            <v>2612896.6518673724</v>
          </cell>
          <cell r="D15" t="str">
            <v>§«ng Anh</v>
          </cell>
          <cell r="F15">
            <v>3251418</v>
          </cell>
        </row>
        <row r="16">
          <cell r="A16" t="str">
            <v>Chèng sÐt van 6kV</v>
          </cell>
          <cell r="B16" t="str">
            <v>bé</v>
          </cell>
          <cell r="C16">
            <v>1110313.4022363916</v>
          </cell>
          <cell r="D16" t="str">
            <v>CTy VLCN</v>
          </cell>
          <cell r="F16">
            <v>1381644</v>
          </cell>
        </row>
        <row r="17">
          <cell r="A17" t="str">
            <v>Chèng sÐt van 10kV</v>
          </cell>
          <cell r="B17" t="str">
            <v>bé</v>
          </cell>
          <cell r="C17">
            <v>1274291.5686282665</v>
          </cell>
          <cell r="D17" t="str">
            <v>CTy VLCN</v>
          </cell>
          <cell r="F17">
            <v>1585694</v>
          </cell>
        </row>
        <row r="18">
          <cell r="A18" t="str">
            <v>èng thÐp D150</v>
          </cell>
          <cell r="B18" t="str">
            <v>m</v>
          </cell>
          <cell r="C18">
            <v>130628.84060360533</v>
          </cell>
          <cell r="D18" t="str">
            <v>VN</v>
          </cell>
          <cell r="F18">
            <v>162551</v>
          </cell>
        </row>
        <row r="19">
          <cell r="A19" t="str">
            <v xml:space="preserve">C¸t ®en </v>
          </cell>
          <cell r="B19" t="str">
            <v>m3</v>
          </cell>
          <cell r="C19">
            <v>36170.827097761787</v>
          </cell>
          <cell r="F19">
            <v>45010</v>
          </cell>
        </row>
        <row r="20">
          <cell r="A20" t="str">
            <v>G¹ch chØ</v>
          </cell>
          <cell r="B20" t="str">
            <v>n.viªn</v>
          </cell>
          <cell r="C20">
            <v>664623.07647424599</v>
          </cell>
          <cell r="F20">
            <v>827039</v>
          </cell>
        </row>
        <row r="21">
          <cell r="A21" t="str">
            <v>L­íi ni l«ng</v>
          </cell>
          <cell r="B21" t="str">
            <v>m2</v>
          </cell>
          <cell r="C21">
            <v>2264.5943292933284</v>
          </cell>
          <cell r="D21" t="str">
            <v>VN</v>
          </cell>
          <cell r="F21">
            <v>2818</v>
          </cell>
        </row>
        <row r="22">
          <cell r="A22" t="str">
            <v>Gi¸ ®ì c¸p (42kg)</v>
          </cell>
          <cell r="B22" t="str">
            <v>bé</v>
          </cell>
          <cell r="C22">
            <v>470851.59206809814</v>
          </cell>
          <cell r="D22" t="str">
            <v>Th¸i nguyªn m¹ kÏm</v>
          </cell>
          <cell r="F22">
            <v>585915</v>
          </cell>
        </row>
        <row r="23">
          <cell r="A23" t="str">
            <v>Xµ ®ì cÇu dao chèng sÐt vµ ®Çu c¸p (75,47kg)</v>
          </cell>
          <cell r="B23" t="str">
            <v>bé</v>
          </cell>
          <cell r="C23">
            <v>834361.57365120773</v>
          </cell>
          <cell r="D23" t="str">
            <v>Th¸i nguyªn m¹ kÏm</v>
          </cell>
          <cell r="F23">
            <v>1038257</v>
          </cell>
        </row>
        <row r="24">
          <cell r="A24" t="str">
            <v>Thang s¾t 33,6kg</v>
          </cell>
          <cell r="B24" t="str">
            <v>c¸i</v>
          </cell>
          <cell r="C24">
            <v>383453.35896780528</v>
          </cell>
          <cell r="D24" t="str">
            <v>Th¸i nguyªn m¹ kÏm</v>
          </cell>
          <cell r="F24">
            <v>477159</v>
          </cell>
        </row>
        <row r="25">
          <cell r="A25" t="str">
            <v>GhÕ c¸ch ®iÖn 86,37kg</v>
          </cell>
          <cell r="B25" t="str">
            <v>bé</v>
          </cell>
          <cell r="C25">
            <v>944875.06270884385</v>
          </cell>
          <cell r="D25" t="str">
            <v>Th¸i nguyªn m¹ kÏm</v>
          </cell>
          <cell r="F25">
            <v>1175777</v>
          </cell>
        </row>
        <row r="26">
          <cell r="A26" t="str">
            <v>D©y AC 120</v>
          </cell>
          <cell r="B26" t="str">
            <v>m</v>
          </cell>
          <cell r="C26">
            <v>13897.762360113138</v>
          </cell>
          <cell r="D26" t="str">
            <v>Tù C­êng</v>
          </cell>
          <cell r="F26">
            <v>17294</v>
          </cell>
        </row>
        <row r="27">
          <cell r="A27" t="str">
            <v>§Çu cèt sö lý AM 120</v>
          </cell>
          <cell r="B27" t="str">
            <v>c¸i</v>
          </cell>
          <cell r="C27">
            <v>143129.91561655319</v>
          </cell>
          <cell r="D27" t="str">
            <v>óc</v>
          </cell>
          <cell r="F27">
            <v>178107</v>
          </cell>
        </row>
        <row r="28">
          <cell r="A28" t="str">
            <v>§Çu cèt ®ång M 240</v>
          </cell>
          <cell r="B28" t="str">
            <v>c¸i</v>
          </cell>
          <cell r="C28">
            <v>88825.457915347826</v>
          </cell>
          <cell r="D28" t="str">
            <v>óc</v>
          </cell>
          <cell r="F28">
            <v>110532</v>
          </cell>
        </row>
        <row r="29">
          <cell r="A29" t="str">
            <v>§Çu cèt M35</v>
          </cell>
          <cell r="B29" t="str">
            <v>c¸i</v>
          </cell>
          <cell r="C29">
            <v>16419.514313740699</v>
          </cell>
          <cell r="D29" t="str">
            <v>óc</v>
          </cell>
          <cell r="F29">
            <v>20432</v>
          </cell>
        </row>
        <row r="30">
          <cell r="A30" t="str">
            <v>D©y tiÕp ®Êt CT3-10</v>
          </cell>
          <cell r="B30" t="str">
            <v>kg</v>
          </cell>
          <cell r="C30">
            <v>5323.9664412946422</v>
          </cell>
          <cell r="D30" t="str">
            <v>Th¸i nguyªn m¹ kÏm</v>
          </cell>
          <cell r="F30">
            <v>6625</v>
          </cell>
        </row>
        <row r="31">
          <cell r="A31" t="str">
            <v>GhÝp nh«m 3 bu l«ng 120</v>
          </cell>
          <cell r="B31" t="str">
            <v>bé</v>
          </cell>
          <cell r="C31">
            <v>28132.24048458891</v>
          </cell>
          <cell r="D31" t="str">
            <v>Z29-T.quang</v>
          </cell>
          <cell r="F31">
            <v>35007</v>
          </cell>
        </row>
        <row r="32">
          <cell r="A32" t="str">
            <v>Thanh ®ång MT 50x5</v>
          </cell>
          <cell r="B32" t="str">
            <v>m</v>
          </cell>
          <cell r="C32">
            <v>94287.646579722117</v>
          </cell>
          <cell r="D32" t="str">
            <v>TrÇn Phó</v>
          </cell>
          <cell r="F32">
            <v>117329</v>
          </cell>
        </row>
        <row r="33">
          <cell r="A33" t="str">
            <v>D©y ®ång mÒm M35</v>
          </cell>
          <cell r="B33" t="str">
            <v>m</v>
          </cell>
          <cell r="C33">
            <v>14907.106035624998</v>
          </cell>
          <cell r="D33" t="str">
            <v>Tù C­êng</v>
          </cell>
          <cell r="F33">
            <v>18550</v>
          </cell>
        </row>
        <row r="34">
          <cell r="A34" t="str">
            <v>Nhùa ®­êng</v>
          </cell>
          <cell r="B34" t="str">
            <v>kg</v>
          </cell>
          <cell r="C34">
            <v>2129.5865765178569</v>
          </cell>
          <cell r="D34" t="str">
            <v>VN</v>
          </cell>
          <cell r="F34">
            <v>2650</v>
          </cell>
        </row>
        <row r="35">
          <cell r="A35" t="str">
            <v>D©y ®ay</v>
          </cell>
          <cell r="B35" t="str">
            <v>kg</v>
          </cell>
          <cell r="C35">
            <v>7453.5530178124991</v>
          </cell>
          <cell r="D35" t="str">
            <v>VN</v>
          </cell>
          <cell r="F35">
            <v>9275</v>
          </cell>
        </row>
        <row r="36">
          <cell r="A36" t="str">
            <v>èng thÐp chuyÓn ®éng dao d37/42</v>
          </cell>
          <cell r="B36" t="str">
            <v>m</v>
          </cell>
          <cell r="C36">
            <v>27684.625494732139</v>
          </cell>
          <cell r="D36" t="str">
            <v>Th¸i nguyªn m¹ kÏm</v>
          </cell>
          <cell r="F36">
            <v>34450</v>
          </cell>
        </row>
        <row r="37">
          <cell r="A37" t="str">
            <v>§µo r·nh c¸p cÊp III</v>
          </cell>
          <cell r="B37" t="str">
            <v>m3</v>
          </cell>
          <cell r="C37">
            <v>40057.925313088912</v>
          </cell>
          <cell r="F37">
            <v>49847</v>
          </cell>
        </row>
        <row r="38">
          <cell r="A38" t="str">
            <v>Ph¸ hÌ ®­êng g¹ch xi m¨ng</v>
          </cell>
          <cell r="B38" t="str">
            <v>m2</v>
          </cell>
          <cell r="C38">
            <v>103785.60271099176</v>
          </cell>
          <cell r="F38">
            <v>129148</v>
          </cell>
        </row>
        <row r="39">
          <cell r="A39" t="str">
            <v>Ph¸ ®­êng bª t«ng</v>
          </cell>
          <cell r="B39" t="str">
            <v>m2</v>
          </cell>
          <cell r="C39">
            <v>103785.60271099176</v>
          </cell>
          <cell r="F39">
            <v>129148</v>
          </cell>
        </row>
        <row r="40">
          <cell r="A40" t="str">
            <v>BiÓn chØ dÉn c¸p</v>
          </cell>
          <cell r="B40" t="str">
            <v>biÓn</v>
          </cell>
          <cell r="C40">
            <v>21295.865765178569</v>
          </cell>
          <cell r="F40">
            <v>26500</v>
          </cell>
        </row>
        <row r="41">
          <cell r="A41" t="str">
            <v>Cäc mèc b¸o hiÖu c¸p</v>
          </cell>
          <cell r="B41" t="str">
            <v>c¸i</v>
          </cell>
          <cell r="C41">
            <v>16110.121546963575</v>
          </cell>
          <cell r="F41">
            <v>20047</v>
          </cell>
        </row>
        <row r="42">
          <cell r="A42" t="str">
            <v>LÊp ®Êt r·nh c¸p</v>
          </cell>
          <cell r="B42" t="str">
            <v>m3</v>
          </cell>
          <cell r="C42">
            <v>18208.367038015698</v>
          </cell>
          <cell r="F42">
            <v>22658</v>
          </cell>
        </row>
        <row r="43">
          <cell r="A43" t="str">
            <v>V/C ®Êt thõa khái TP</v>
          </cell>
          <cell r="B43" t="str">
            <v>m3</v>
          </cell>
          <cell r="C43">
            <v>91040.227954926406</v>
          </cell>
          <cell r="F43">
            <v>113288</v>
          </cell>
        </row>
        <row r="44">
          <cell r="A44" t="str">
            <v>GhÕ c¸ch ®iÖn (86,37kg/bé)</v>
          </cell>
          <cell r="C44">
            <v>927599.25280877622</v>
          </cell>
          <cell r="D44" t="str">
            <v>Th¸i nguyªn m¹ kÏm</v>
          </cell>
        </row>
        <row r="45">
          <cell r="A45" t="str">
            <v>Thang s¾t (33,6kg/bé)</v>
          </cell>
          <cell r="C45">
            <v>383563.77160877618</v>
          </cell>
          <cell r="D45" t="str">
            <v>Th¸i nguyªn m¹ kÏm</v>
          </cell>
        </row>
        <row r="46">
          <cell r="A46" t="str">
            <v>§æ bª t«ng sö lý nÒn mãng m¸c 100</v>
          </cell>
          <cell r="B46" t="str">
            <v>m3</v>
          </cell>
          <cell r="C46">
            <v>379118.71557840001</v>
          </cell>
        </row>
        <row r="47">
          <cell r="A47" t="str">
            <v>Cäc tre 2,5m</v>
          </cell>
          <cell r="B47" t="str">
            <v>c¸i</v>
          </cell>
          <cell r="C47">
            <v>6294.4427406340001</v>
          </cell>
        </row>
        <row r="48">
          <cell r="A48" t="str">
            <v xml:space="preserve">G¹ch chØ x©y bÖ mãng + bËc </v>
          </cell>
          <cell r="B48" t="str">
            <v>viªn</v>
          </cell>
          <cell r="C48">
            <v>556.5</v>
          </cell>
        </row>
        <row r="49">
          <cell r="A49" t="str">
            <v>ThÐp F6 lµm cèt thÐp</v>
          </cell>
          <cell r="B49" t="str">
            <v>kg</v>
          </cell>
          <cell r="C49">
            <v>4358.72</v>
          </cell>
        </row>
        <row r="50">
          <cell r="A50" t="str">
            <v>C¸t ®en ®æ hè mãng + x©y</v>
          </cell>
          <cell r="B50" t="str">
            <v>m3</v>
          </cell>
          <cell r="C50">
            <v>30740</v>
          </cell>
        </row>
        <row r="51">
          <cell r="A51" t="str">
            <v>Xµ X1 ®Çu tr¹m (25,5kg/b«)</v>
          </cell>
          <cell r="B51" t="str">
            <v>bé</v>
          </cell>
          <cell r="C51">
            <v>263360.57230801397</v>
          </cell>
        </row>
        <row r="52">
          <cell r="A52" t="str">
            <v>§ai «m cæ sø (1,5kg)</v>
          </cell>
          <cell r="B52" t="str">
            <v>bé</v>
          </cell>
          <cell r="C52">
            <v>15520.525840801402</v>
          </cell>
        </row>
        <row r="53">
          <cell r="C53">
            <v>0</v>
          </cell>
        </row>
        <row r="54">
          <cell r="A54" t="str">
            <v>CÇu ch× HRC 24kV-25A</v>
          </cell>
          <cell r="B54" t="str">
            <v>c¸i</v>
          </cell>
          <cell r="C54">
            <v>0</v>
          </cell>
        </row>
        <row r="55">
          <cell r="A55" t="str">
            <v>MBA 320KVA-10/0,4KV</v>
          </cell>
          <cell r="B55" t="str">
            <v>m¸y</v>
          </cell>
          <cell r="C55">
            <v>0</v>
          </cell>
        </row>
        <row r="56">
          <cell r="A56" t="str">
            <v>MBA 250KVA-10/0,4KV</v>
          </cell>
          <cell r="B56" t="str">
            <v>m¸y</v>
          </cell>
        </row>
        <row r="57">
          <cell r="A57" t="str">
            <v>MBA 250KVA-6/0,4KV</v>
          </cell>
          <cell r="B57" t="str">
            <v>m¸y</v>
          </cell>
          <cell r="C57">
            <v>0</v>
          </cell>
        </row>
        <row r="58">
          <cell r="A58" t="str">
            <v>Tr¹m kiot hîp bé</v>
          </cell>
          <cell r="B58" t="str">
            <v>tr¹m</v>
          </cell>
          <cell r="C58">
            <v>0</v>
          </cell>
        </row>
        <row r="59">
          <cell r="A59" t="str">
            <v>§Çu c¸p ELBOW</v>
          </cell>
          <cell r="B59" t="str">
            <v>bé</v>
          </cell>
          <cell r="C59">
            <v>4102456</v>
          </cell>
        </row>
        <row r="60">
          <cell r="A60" t="str">
            <v>L¾p MBA 250KVA-6/0,4KV</v>
          </cell>
          <cell r="B60" t="str">
            <v>m¸y</v>
          </cell>
          <cell r="C60">
            <v>819358.83712403337</v>
          </cell>
          <cell r="F60">
            <v>1019588</v>
          </cell>
        </row>
        <row r="61">
          <cell r="A61" t="str">
            <v>L¾p MBA 250KVA-10/0,4KV</v>
          </cell>
          <cell r="B61" t="str">
            <v>m¸y</v>
          </cell>
          <cell r="C61">
            <v>819358.83712403337</v>
          </cell>
          <cell r="F61">
            <v>1019588</v>
          </cell>
        </row>
        <row r="62">
          <cell r="A62" t="str">
            <v>L¾p MBA 320KVA-10/0,4KV</v>
          </cell>
          <cell r="B62" t="str">
            <v>m¸y</v>
          </cell>
          <cell r="C62">
            <v>819358.83712403337</v>
          </cell>
          <cell r="F62">
            <v>1019588</v>
          </cell>
        </row>
        <row r="63">
          <cell r="A63" t="str">
            <v>L¾p MBA 320KVA-6/0,4KV</v>
          </cell>
          <cell r="B63" t="str">
            <v>m¸y</v>
          </cell>
          <cell r="C63">
            <v>819358.83712403337</v>
          </cell>
          <cell r="F63">
            <v>1019588</v>
          </cell>
        </row>
        <row r="64">
          <cell r="A64" t="str">
            <v>L¾p tr¹m kiot hîp bé</v>
          </cell>
          <cell r="B64" t="str">
            <v>tr¹m</v>
          </cell>
          <cell r="C64">
            <v>264015.6967281953</v>
          </cell>
          <cell r="F64">
            <v>328534</v>
          </cell>
        </row>
        <row r="65">
          <cell r="A65" t="str">
            <v>C¸p PVCM(3x150+1x120)</v>
          </cell>
          <cell r="B65" t="str">
            <v>m</v>
          </cell>
          <cell r="C65">
            <v>193329.49473932336</v>
          </cell>
          <cell r="D65" t="str">
            <v>Hµn Quèc - LG</v>
          </cell>
          <cell r="F65">
            <v>240574</v>
          </cell>
        </row>
        <row r="66">
          <cell r="A66" t="str">
            <v>C¸p XLPE 24kV-M50</v>
          </cell>
          <cell r="B66" t="str">
            <v>m</v>
          </cell>
          <cell r="C66">
            <v>48517.607536109092</v>
          </cell>
          <cell r="D66" t="str">
            <v>Hµn Quèc - LG</v>
          </cell>
          <cell r="F66">
            <v>60374</v>
          </cell>
        </row>
        <row r="67">
          <cell r="A67" t="str">
            <v>§Çu cèt Ðp M150</v>
          </cell>
          <cell r="B67" t="str">
            <v>c¸i</v>
          </cell>
          <cell r="C67">
            <v>44104.139808472835</v>
          </cell>
          <cell r="D67" t="str">
            <v>óc</v>
          </cell>
          <cell r="F67">
            <v>54882</v>
          </cell>
        </row>
        <row r="68">
          <cell r="A68" t="str">
            <v>§Çu cèt Ðp M120</v>
          </cell>
          <cell r="B68" t="str">
            <v>c¸i</v>
          </cell>
          <cell r="C68">
            <v>35585.793502401408</v>
          </cell>
          <cell r="D68" t="str">
            <v>óc</v>
          </cell>
          <cell r="F68">
            <v>44282</v>
          </cell>
        </row>
        <row r="69">
          <cell r="A69" t="str">
            <v>§Çu cèt Ðp M95</v>
          </cell>
          <cell r="B69" t="str">
            <v>c¸i</v>
          </cell>
          <cell r="C69">
            <v>23873.067331553197</v>
          </cell>
          <cell r="D69" t="str">
            <v>óc</v>
          </cell>
          <cell r="F69">
            <v>29707</v>
          </cell>
        </row>
        <row r="70">
          <cell r="A70" t="str">
            <v>§Çu cèt Ðp M50</v>
          </cell>
          <cell r="B70" t="str">
            <v>c¸i</v>
          </cell>
          <cell r="C70">
            <v>16419.514313740699</v>
          </cell>
          <cell r="D70" t="str">
            <v>óc</v>
          </cell>
          <cell r="F70">
            <v>20432</v>
          </cell>
        </row>
        <row r="71">
          <cell r="A71" t="str">
            <v>Mãng bª t«ng ®óc s½n ®Æt m¸y biÕn ¸p</v>
          </cell>
          <cell r="B71" t="str">
            <v>mãng</v>
          </cell>
          <cell r="C71">
            <v>9307400.7244028226</v>
          </cell>
          <cell r="D71" t="str">
            <v>VN</v>
          </cell>
          <cell r="F71">
            <v>11581878</v>
          </cell>
        </row>
        <row r="72">
          <cell r="A72" t="str">
            <v>TiÕp ®Þa dÑt 40x4</v>
          </cell>
          <cell r="B72" t="str">
            <v>m</v>
          </cell>
          <cell r="C72">
            <v>18239.708123481432</v>
          </cell>
          <cell r="D72" t="str">
            <v>Th¸i nguyªn- m¹ kÏm</v>
          </cell>
          <cell r="F72">
            <v>22697</v>
          </cell>
        </row>
        <row r="73">
          <cell r="A73" t="str">
            <v>Cäc tiÕp ®Þa 14,3kg</v>
          </cell>
          <cell r="B73" t="str">
            <v>cäc</v>
          </cell>
          <cell r="C73">
            <v>154980.86401048105</v>
          </cell>
          <cell r="D73" t="str">
            <v>Th¸i nguyªn- m¹ kÏm</v>
          </cell>
          <cell r="F73">
            <v>192854</v>
          </cell>
        </row>
        <row r="74">
          <cell r="A74" t="str">
            <v>S¬n xanh, vµng, ®á</v>
          </cell>
          <cell r="B74" t="str">
            <v>kg</v>
          </cell>
          <cell r="C74">
            <v>21295.865765178569</v>
          </cell>
          <cell r="D74" t="str">
            <v>VN</v>
          </cell>
          <cell r="F74">
            <v>26500</v>
          </cell>
        </row>
        <row r="75">
          <cell r="A75" t="str">
            <v>B¨ng dÝnh c¸ch ®iÖn</v>
          </cell>
          <cell r="B75" t="str">
            <v>cuén</v>
          </cell>
          <cell r="C75">
            <v>6921.5581824710571</v>
          </cell>
          <cell r="D75" t="str">
            <v>VN</v>
          </cell>
          <cell r="F75">
            <v>8613</v>
          </cell>
        </row>
        <row r="76">
          <cell r="A76" t="str">
            <v>D©y ®ång mÒm lµm trung tÝnh M95</v>
          </cell>
          <cell r="B76" t="str">
            <v>m</v>
          </cell>
          <cell r="C76">
            <v>37267.765089062494</v>
          </cell>
          <cell r="D76" t="str">
            <v>Tù C­êng</v>
          </cell>
          <cell r="F76">
            <v>46375</v>
          </cell>
        </row>
        <row r="77">
          <cell r="A77" t="str">
            <v>B×nh chèng ch¸y MFZ4</v>
          </cell>
          <cell r="B77" t="str">
            <v>b×nh</v>
          </cell>
          <cell r="C77">
            <v>798594.96619419625</v>
          </cell>
          <cell r="D77" t="str">
            <v>TQ</v>
          </cell>
          <cell r="F77">
            <v>993750</v>
          </cell>
        </row>
        <row r="78">
          <cell r="A78" t="str">
            <v>Kho¸ Minh Khai</v>
          </cell>
          <cell r="B78" t="str">
            <v>c¸i</v>
          </cell>
          <cell r="C78">
            <v>19166.279188660712</v>
          </cell>
          <cell r="D78" t="str">
            <v>Minh Khai</v>
          </cell>
          <cell r="F78">
            <v>23850</v>
          </cell>
        </row>
        <row r="79">
          <cell r="A79" t="str">
            <v>BiÓn an toµn 18x24cm</v>
          </cell>
          <cell r="B79" t="str">
            <v>c¸i</v>
          </cell>
          <cell r="C79">
            <v>21295.865765178569</v>
          </cell>
          <cell r="D79" t="str">
            <v>VN</v>
          </cell>
          <cell r="F79">
            <v>26500</v>
          </cell>
        </row>
        <row r="80">
          <cell r="A80" t="str">
            <v>BiÓn tªn tr¹m 18x24cm</v>
          </cell>
          <cell r="B80" t="str">
            <v>c¸i</v>
          </cell>
          <cell r="C80">
            <v>26758.05442955286</v>
          </cell>
          <cell r="D80" t="str">
            <v>VN</v>
          </cell>
          <cell r="F80">
            <v>33297</v>
          </cell>
        </row>
        <row r="81">
          <cell r="A81" t="str">
            <v>BiÓn s¬ ®å 1 sîi 30x40cm</v>
          </cell>
          <cell r="B81" t="str">
            <v>c¸i</v>
          </cell>
          <cell r="C81">
            <v>26758.05442955286</v>
          </cell>
          <cell r="D81" t="str">
            <v>VN</v>
          </cell>
          <cell r="F81">
            <v>33297</v>
          </cell>
        </row>
        <row r="82">
          <cell r="A82" t="str">
            <v>§µo ®Êt hè mãng tr¹m biÕn ¸p 2,8x1,3x0,6</v>
          </cell>
          <cell r="B82" t="str">
            <v>m2</v>
          </cell>
          <cell r="C82">
            <v>40057.925313088912</v>
          </cell>
          <cell r="F82">
            <v>49847</v>
          </cell>
        </row>
        <row r="83">
          <cell r="A83" t="str">
            <v>ThÐp dÑt lµm tiÕp ®Þa 40x4</v>
          </cell>
          <cell r="B83" t="str">
            <v>m</v>
          </cell>
          <cell r="C83">
            <v>18239.708123481432</v>
          </cell>
          <cell r="D83" t="str">
            <v>Th¸i nguyªn- m¹ kÏm</v>
          </cell>
          <cell r="F83">
            <v>22697</v>
          </cell>
        </row>
        <row r="84">
          <cell r="A84" t="str">
            <v>V/C ®Êt thõa khái TP</v>
          </cell>
          <cell r="B84" t="str">
            <v>m3</v>
          </cell>
          <cell r="C84">
            <v>91040.227954926406</v>
          </cell>
          <cell r="F84">
            <v>113288</v>
          </cell>
        </row>
        <row r="85">
          <cell r="A85" t="str">
            <v>GhÕ thao t¸c (86,37kg/bé)</v>
          </cell>
          <cell r="B85" t="str">
            <v>bé</v>
          </cell>
          <cell r="C85">
            <v>927599.25280877622</v>
          </cell>
          <cell r="D85" t="str">
            <v>Th¸i nguyªn- m¹ kÏm</v>
          </cell>
        </row>
        <row r="86">
          <cell r="A86" t="str">
            <v>Thang trÌo (33,6kg/bé)</v>
          </cell>
          <cell r="B86" t="str">
            <v>bé</v>
          </cell>
          <cell r="C86">
            <v>383563.77160877618</v>
          </cell>
          <cell r="D86" t="str">
            <v>Th¸i nguyªn- m¹ kÏm</v>
          </cell>
        </row>
        <row r="87">
          <cell r="A87" t="str">
            <v>Xµ ®ì sø 3 pha (26kg/bé)</v>
          </cell>
          <cell r="B87" t="str">
            <v>bé</v>
          </cell>
          <cell r="C87">
            <v>301136.31686819997</v>
          </cell>
          <cell r="D87" t="str">
            <v>Th¸i nguyªn- m¹ kÏm</v>
          </cell>
        </row>
        <row r="88">
          <cell r="A88" t="str">
            <v>Xµ ®ì sø 2 pha (13kg/bé)</v>
          </cell>
          <cell r="B88" t="str">
            <v>bé</v>
          </cell>
          <cell r="C88">
            <v>167112.0368682</v>
          </cell>
          <cell r="D88" t="str">
            <v>Th¸i nguyªn- m¹ kÏm</v>
          </cell>
        </row>
        <row r="89">
          <cell r="A89" t="str">
            <v>Xµ ®ì sø 1 pha (8kg/bé)</v>
          </cell>
          <cell r="B89" t="str">
            <v>bé</v>
          </cell>
          <cell r="C89">
            <v>115564.23686820001</v>
          </cell>
          <cell r="D89" t="str">
            <v>Th¸i nguyªn- m¹ kÏm</v>
          </cell>
        </row>
        <row r="90">
          <cell r="A90" t="str">
            <v>Sø VHD 24kV c¶ ty</v>
          </cell>
          <cell r="B90" t="str">
            <v>qu¶</v>
          </cell>
          <cell r="C90">
            <v>77861.555439040007</v>
          </cell>
        </row>
        <row r="97">
          <cell r="A97" t="str">
            <v>Lµm ®Çu c¸p HT</v>
          </cell>
          <cell r="B97" t="str">
            <v>c¸i</v>
          </cell>
          <cell r="C97">
            <v>45935.937325799998</v>
          </cell>
        </row>
        <row r="98">
          <cell r="A98" t="str">
            <v>§Çu cèt M150</v>
          </cell>
          <cell r="B98" t="str">
            <v>c¸i</v>
          </cell>
          <cell r="C98">
            <v>0</v>
          </cell>
        </row>
        <row r="99">
          <cell r="A99" t="str">
            <v>C¸p ngÇm h¹ thÕ A4x150</v>
          </cell>
          <cell r="B99" t="str">
            <v>m</v>
          </cell>
          <cell r="C99">
            <v>0</v>
          </cell>
        </row>
        <row r="100">
          <cell r="A100" t="str">
            <v>C¸p ngÇm h¹ thÕ M4x95</v>
          </cell>
          <cell r="B100" t="str">
            <v>m</v>
          </cell>
          <cell r="C100">
            <v>0</v>
          </cell>
        </row>
        <row r="101">
          <cell r="A101" t="str">
            <v>R¶i c¸p ngÇm h¹ thÕ A 4x150</v>
          </cell>
          <cell r="B101" t="str">
            <v>m</v>
          </cell>
          <cell r="C101">
            <v>0</v>
          </cell>
        </row>
        <row r="102">
          <cell r="A102" t="str">
            <v>R¶i c¸p ngÇm h¹ thÕ M4x95</v>
          </cell>
          <cell r="B102" t="str">
            <v>m</v>
          </cell>
          <cell r="C102">
            <v>1769.5659024499323</v>
          </cell>
          <cell r="F102">
            <v>2202</v>
          </cell>
        </row>
        <row r="103">
          <cell r="A103" t="str">
            <v xml:space="preserve">R¶i c¸p ngÇm h¹ thÕ </v>
          </cell>
          <cell r="B103" t="str">
            <v>m</v>
          </cell>
          <cell r="C103">
            <v>1769.5659024499323</v>
          </cell>
          <cell r="F103">
            <v>2202</v>
          </cell>
        </row>
        <row r="104">
          <cell r="A104" t="str">
            <v>§Çu cèt M95</v>
          </cell>
          <cell r="B104" t="str">
            <v>c¸i</v>
          </cell>
          <cell r="C104">
            <v>23873.067331553197</v>
          </cell>
          <cell r="D104" t="str">
            <v>óc</v>
          </cell>
          <cell r="F104">
            <v>29707</v>
          </cell>
        </row>
        <row r="105">
          <cell r="A105" t="str">
            <v xml:space="preserve">C¸t ®en </v>
          </cell>
          <cell r="B105" t="str">
            <v>m3</v>
          </cell>
          <cell r="C105">
            <v>36170.827097761787</v>
          </cell>
          <cell r="F105">
            <v>45010</v>
          </cell>
        </row>
        <row r="106">
          <cell r="A106" t="str">
            <v>G¹ch chØ</v>
          </cell>
          <cell r="B106" t="str">
            <v>n.viªn</v>
          </cell>
          <cell r="C106">
            <v>664623.07647424599</v>
          </cell>
          <cell r="D106" t="str">
            <v>VN</v>
          </cell>
          <cell r="F106">
            <v>827039</v>
          </cell>
        </row>
        <row r="107">
          <cell r="A107" t="str">
            <v>L­íi nilon</v>
          </cell>
          <cell r="B107" t="str">
            <v>m2</v>
          </cell>
          <cell r="C107">
            <v>2262.1834765651952</v>
          </cell>
          <cell r="D107" t="str">
            <v>VN</v>
          </cell>
          <cell r="F107">
            <v>2815</v>
          </cell>
        </row>
        <row r="108">
          <cell r="A108" t="str">
            <v>èng nhùa F120</v>
          </cell>
          <cell r="B108" t="str">
            <v>m</v>
          </cell>
          <cell r="C108">
            <v>34128.83483703278</v>
          </cell>
          <cell r="D108" t="str">
            <v>TiÒn Phong</v>
          </cell>
          <cell r="F108">
            <v>42469</v>
          </cell>
        </row>
        <row r="109">
          <cell r="A109" t="str">
            <v>èng thÐp d120</v>
          </cell>
          <cell r="B109" t="str">
            <v>m</v>
          </cell>
          <cell r="C109">
            <v>115859.95679105999</v>
          </cell>
          <cell r="D109" t="str">
            <v>TiÒn Phong</v>
          </cell>
          <cell r="F109">
            <v>144173</v>
          </cell>
        </row>
        <row r="110">
          <cell r="A110" t="str">
            <v>Hép ®Êu d©y</v>
          </cell>
          <cell r="B110" t="str">
            <v>hép</v>
          </cell>
          <cell r="C110">
            <v>419496.41087097599</v>
          </cell>
          <cell r="D110" t="str">
            <v>Compossit VN</v>
          </cell>
          <cell r="F110">
            <v>522010</v>
          </cell>
        </row>
        <row r="111">
          <cell r="A111" t="str">
            <v>C«liª «m èng</v>
          </cell>
          <cell r="B111" t="str">
            <v>bé</v>
          </cell>
          <cell r="C111">
            <v>2507.2868372587595</v>
          </cell>
          <cell r="D111" t="str">
            <v>VN</v>
          </cell>
          <cell r="F111">
            <v>3120</v>
          </cell>
        </row>
        <row r="112">
          <cell r="A112" t="str">
            <v>§µo r·nh c¸p cÊp III</v>
          </cell>
          <cell r="B112" t="str">
            <v>m3</v>
          </cell>
          <cell r="C112">
            <v>40057.925313088912</v>
          </cell>
          <cell r="F112">
            <v>49847</v>
          </cell>
        </row>
        <row r="113">
          <cell r="A113" t="str">
            <v>Ph¸ ®­êng nhùa</v>
          </cell>
          <cell r="B113" t="str">
            <v>m2</v>
          </cell>
          <cell r="C113">
            <v>36415.930458455354</v>
          </cell>
          <cell r="F113">
            <v>45315</v>
          </cell>
        </row>
        <row r="114">
          <cell r="A114" t="str">
            <v>§µo mãng ®­êng nhùa</v>
          </cell>
          <cell r="B114" t="str">
            <v>m3</v>
          </cell>
          <cell r="C114">
            <v>103785.60271099176</v>
          </cell>
          <cell r="F114">
            <v>129148</v>
          </cell>
        </row>
        <row r="115">
          <cell r="A115" t="str">
            <v>§Æt g¹ch chØ b¸o c¸p</v>
          </cell>
          <cell r="B115" t="str">
            <v>n.viªn</v>
          </cell>
          <cell r="C115">
            <v>504904.08323540667</v>
          </cell>
          <cell r="F115">
            <v>628289</v>
          </cell>
        </row>
        <row r="116">
          <cell r="A116" t="str">
            <v>BiÓn chØ dÉn tªn c¸p</v>
          </cell>
          <cell r="B116" t="str">
            <v>biÓn</v>
          </cell>
          <cell r="C116">
            <v>21295.865765178569</v>
          </cell>
          <cell r="D116" t="str">
            <v>VN</v>
          </cell>
          <cell r="F116">
            <v>26500</v>
          </cell>
        </row>
        <row r="117">
          <cell r="A117" t="str">
            <v>V/C ®Êt thõa khái TP</v>
          </cell>
          <cell r="B117" t="str">
            <v>m3</v>
          </cell>
          <cell r="C117">
            <v>91040.227954926406</v>
          </cell>
          <cell r="F117">
            <v>113288</v>
          </cell>
        </row>
        <row r="118">
          <cell r="A118" t="str">
            <v>LÊp ®Êt r·nh c¸p</v>
          </cell>
          <cell r="B118" t="str">
            <v>m3</v>
          </cell>
          <cell r="C118">
            <v>12745.374756065361</v>
          </cell>
          <cell r="F118">
            <v>15860</v>
          </cell>
        </row>
        <row r="119">
          <cell r="A119" t="str">
            <v>Cäc mèc b¸o hiÖu c¸p</v>
          </cell>
          <cell r="B119" t="str">
            <v>c¸i</v>
          </cell>
          <cell r="C119">
            <v>16110.121546963575</v>
          </cell>
          <cell r="F119">
            <v>20047</v>
          </cell>
        </row>
        <row r="120">
          <cell r="A120" t="str">
            <v>C¾t mÆt ®­êng nhùa 2 bªn r·nh c¸p</v>
          </cell>
          <cell r="B120" t="str">
            <v>md</v>
          </cell>
          <cell r="C120">
            <v>27311.746939447501</v>
          </cell>
          <cell r="F120">
            <v>33986</v>
          </cell>
        </row>
        <row r="121">
          <cell r="A121" t="str">
            <v>Cäc mèc b¸o b¸o hiÖu c¸p</v>
          </cell>
          <cell r="B121" t="str">
            <v>c¸i</v>
          </cell>
          <cell r="C121">
            <v>16110.121546963575</v>
          </cell>
          <cell r="F121">
            <v>20047</v>
          </cell>
        </row>
        <row r="122">
          <cell r="A122" t="str">
            <v>Ph¸ ®­êng g¹ch xi m¨ng</v>
          </cell>
          <cell r="B122" t="str">
            <v>m2</v>
          </cell>
          <cell r="C122">
            <v>0</v>
          </cell>
        </row>
        <row r="123">
          <cell r="A123" t="str">
            <v>§Çu c¸p h¹ thÕ 4x95</v>
          </cell>
          <cell r="B123" t="str">
            <v>bé</v>
          </cell>
        </row>
        <row r="124">
          <cell r="A124" t="str">
            <v>Cét LT10m</v>
          </cell>
          <cell r="B124" t="str">
            <v>c¸i</v>
          </cell>
        </row>
        <row r="125">
          <cell r="A125" t="str">
            <v>C¸p ABC 4x95</v>
          </cell>
          <cell r="B125" t="str">
            <v>m</v>
          </cell>
        </row>
        <row r="126">
          <cell r="A126" t="str">
            <v>C¸p ABC 4x50</v>
          </cell>
          <cell r="B126" t="str">
            <v>m</v>
          </cell>
        </row>
        <row r="127">
          <cell r="A127" t="str">
            <v>KÑp nÐo 4x50 hîp bé</v>
          </cell>
          <cell r="B127" t="str">
            <v>bé</v>
          </cell>
        </row>
        <row r="128">
          <cell r="A128" t="str">
            <v>KÑp treo 4x50 hîp bé</v>
          </cell>
          <cell r="B128" t="str">
            <v>bé</v>
          </cell>
        </row>
        <row r="129">
          <cell r="A129" t="str">
            <v>§Çu cèt AM150</v>
          </cell>
          <cell r="B129" t="str">
            <v>c¸i</v>
          </cell>
          <cell r="C129">
            <v>145273</v>
          </cell>
        </row>
        <row r="130">
          <cell r="A130" t="str">
            <v>Dùng cét LT10m</v>
          </cell>
          <cell r="B130" t="str">
            <v>c¸i</v>
          </cell>
          <cell r="C130">
            <v>211646.512101</v>
          </cell>
        </row>
        <row r="131">
          <cell r="A131" t="str">
            <v>Mãng cét bª t«ng m¸c 150</v>
          </cell>
          <cell r="B131" t="str">
            <v>m3</v>
          </cell>
          <cell r="C131">
            <v>496851.98396560003</v>
          </cell>
        </row>
        <row r="132">
          <cell r="A132" t="str">
            <v>KÐo c¸p ABC 4x95</v>
          </cell>
          <cell r="B132" t="str">
            <v>m</v>
          </cell>
          <cell r="C132">
            <v>1600.6706420994001</v>
          </cell>
        </row>
        <row r="133">
          <cell r="A133" t="str">
            <v>KÐo c¸p ABC 4x50</v>
          </cell>
          <cell r="B133" t="str">
            <v>m</v>
          </cell>
          <cell r="C133">
            <v>979.38644397699989</v>
          </cell>
        </row>
        <row r="138">
          <cell r="C138">
            <v>0</v>
          </cell>
        </row>
        <row r="139">
          <cell r="A139" t="str">
            <v>Thö th«ng tuyÕn c¸p</v>
          </cell>
          <cell r="B139" t="str">
            <v>sîi</v>
          </cell>
          <cell r="C139">
            <v>116564.729405251</v>
          </cell>
          <cell r="F139">
            <v>145050</v>
          </cell>
        </row>
        <row r="140">
          <cell r="A140" t="str">
            <v>CÇu dao 24kV-630A</v>
          </cell>
          <cell r="B140" t="str">
            <v>bé</v>
          </cell>
          <cell r="C140">
            <v>170926.24395435551</v>
          </cell>
          <cell r="F140">
            <v>212696</v>
          </cell>
        </row>
        <row r="141">
          <cell r="A141" t="str">
            <v>Chèng sÐt van  6kV</v>
          </cell>
          <cell r="B141" t="str">
            <v>c¸i</v>
          </cell>
          <cell r="C141">
            <v>16796.410956905558</v>
          </cell>
          <cell r="F141">
            <v>20901</v>
          </cell>
        </row>
        <row r="142">
          <cell r="A142" t="str">
            <v>Chèng sÐt van  10kV</v>
          </cell>
          <cell r="B142" t="str">
            <v>c¸i</v>
          </cell>
          <cell r="C142">
            <v>16796.410956905558</v>
          </cell>
          <cell r="F142">
            <v>20901</v>
          </cell>
        </row>
        <row r="143">
          <cell r="C143">
            <v>0</v>
          </cell>
        </row>
        <row r="144">
          <cell r="C144">
            <v>0</v>
          </cell>
        </row>
        <row r="145">
          <cell r="A145" t="str">
            <v xml:space="preserve">M¸y biÕn ¸p </v>
          </cell>
          <cell r="B145" t="str">
            <v>m¸y</v>
          </cell>
          <cell r="C145">
            <v>160723.51520889485</v>
          </cell>
          <cell r="F145">
            <v>200000</v>
          </cell>
        </row>
        <row r="146">
          <cell r="A146" t="str">
            <v>Tñ h¹ thÕ trän bé</v>
          </cell>
          <cell r="B146" t="str">
            <v>tñ</v>
          </cell>
          <cell r="C146">
            <v>361627.90922001342</v>
          </cell>
          <cell r="F146">
            <v>450000</v>
          </cell>
        </row>
        <row r="147">
          <cell r="A147" t="str">
            <v>TiÕp ®Êt TBA</v>
          </cell>
          <cell r="B147" t="str">
            <v>VT</v>
          </cell>
          <cell r="C147">
            <v>49832.325890517852</v>
          </cell>
          <cell r="F147">
            <v>62010</v>
          </cell>
        </row>
        <row r="148">
          <cell r="A148" t="str">
            <v>Dao c¸ch ly 24kV</v>
          </cell>
          <cell r="B148" t="str">
            <v>bé</v>
          </cell>
          <cell r="C148">
            <v>211696.97805739584</v>
          </cell>
          <cell r="F148">
            <v>263430</v>
          </cell>
        </row>
        <row r="149">
          <cell r="A149" t="str">
            <v>C©ï ch× cao thÕ</v>
          </cell>
          <cell r="B149" t="str">
            <v>bé</v>
          </cell>
          <cell r="C149">
            <v>160723.51520889485</v>
          </cell>
          <cell r="F149">
            <v>200000</v>
          </cell>
        </row>
        <row r="150">
          <cell r="C150">
            <v>0</v>
          </cell>
        </row>
        <row r="151">
          <cell r="C151">
            <v>0</v>
          </cell>
        </row>
        <row r="152">
          <cell r="A152" t="str">
            <v>Xe chë vËt t­ A cÊp:</v>
          </cell>
          <cell r="B152" t="str">
            <v>ca</v>
          </cell>
          <cell r="C152">
            <v>184832.04249022907</v>
          </cell>
          <cell r="F152">
            <v>230000</v>
          </cell>
        </row>
      </sheetData>
      <sheetData sheetId="1" refreshError="1"/>
      <sheetData sheetId="2" refreshError="1"/>
      <sheetData sheetId="3" refreshError="1"/>
      <sheetData sheetId="4" refreshError="1"/>
    </sheetDataSet>
  </externalBook>
</externalLink>
</file>

<file path=xl/externalLinks/externalLink2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uong"/>
      <sheetName val="Tke"/>
      <sheetName val="KL-dao"/>
      <sheetName val="KL-TLap"/>
      <sheetName val="kpTong2"/>
      <sheetName val="Kp-dao"/>
      <sheetName val="kpTLap"/>
      <sheetName val="kpTH"/>
      <sheetName val="TH-KLuon"/>
      <sheetName val="pt-VTu"/>
      <sheetName val="dg-VTu"/>
      <sheetName val="TH-VTu"/>
      <sheetName val="Vat Tu"/>
      <sheetName val="kp-dth"/>
      <sheetName val="xnKLuon"/>
      <sheetName val="DSNVBH"/>
      <sheetName val="NPP"/>
      <sheetName val="DS DOI 02"/>
      <sheetName val="DS DOI 01"/>
      <sheetName val="~         "/>
      <sheetName val="T9"/>
      <sheetName val="T 10"/>
      <sheetName val="T11"/>
      <sheetName val="dg_VTu"/>
      <sheetName val="MTP"/>
      <sheetName val="Tuan_1"/>
      <sheetName val="Tuan_2"/>
      <sheetName val="BCN 15 DAU"/>
      <sheetName val="Tuan_3"/>
      <sheetName val="Tuan_4"/>
      <sheetName val="tuan_5"/>
      <sheetName val="thang 4"/>
      <sheetName val="15_dau"/>
      <sheetName val="BCN 15 CTHANG"/>
      <sheetName val="15_cuoi"/>
      <sheetName val=" GTTK. CTHANG"/>
      <sheetName val="XL4Poppy"/>
      <sheetName val="QMCT"/>
      <sheetName val="dg-VTw"/>
      <sheetName val="CUONG 03 CHUA LEN  (1)"/>
      <sheetName val="CUONG 04 LEN GIA (1)"/>
      <sheetName val="CUONG 04 HA XOP (1)"/>
      <sheetName val="Vat_Tu"/>
      <sheetName val="DS_DOI_02"/>
      <sheetName val="DS_DOI_01"/>
      <sheetName val="~_________"/>
      <sheetName val="T_10"/>
    </sheetNames>
    <sheetDataSet>
      <sheetData sheetId="0"/>
      <sheetData sheetId="1"/>
      <sheetData sheetId="2"/>
      <sheetData sheetId="3"/>
      <sheetData sheetId="4" refreshError="1"/>
      <sheetData sheetId="5"/>
      <sheetData sheetId="6"/>
      <sheetData sheetId="7" refreshError="1"/>
      <sheetData sheetId="8"/>
      <sheetData sheetId="9"/>
      <sheetData sheetId="10" refreshError="1">
        <row r="6">
          <cell r="C6" t="str">
            <v>BL10-48</v>
          </cell>
          <cell r="D6" t="str">
            <v>Caùi</v>
          </cell>
          <cell r="E6">
            <v>6000</v>
          </cell>
        </row>
        <row r="7">
          <cell r="C7" t="str">
            <v>BOTDA</v>
          </cell>
          <cell r="D7" t="str">
            <v>Kg</v>
          </cell>
          <cell r="E7">
            <v>320</v>
          </cell>
        </row>
        <row r="8">
          <cell r="C8" t="str">
            <v>BUYDOI</v>
          </cell>
          <cell r="D8" t="str">
            <v>Caùi</v>
          </cell>
          <cell r="E8">
            <v>90000</v>
          </cell>
        </row>
        <row r="9">
          <cell r="C9" t="str">
            <v>BUYDON</v>
          </cell>
          <cell r="D9" t="str">
            <v>Caùi</v>
          </cell>
          <cell r="E9">
            <v>70000</v>
          </cell>
        </row>
        <row r="10">
          <cell r="C10" t="str">
            <v>NABDOI</v>
          </cell>
          <cell r="D10" t="str">
            <v>Caùi</v>
          </cell>
          <cell r="E10">
            <v>56000</v>
          </cell>
        </row>
        <row r="11">
          <cell r="C11" t="str">
            <v>NABDON</v>
          </cell>
          <cell r="D11" t="str">
            <v>Caùi</v>
          </cell>
          <cell r="E11">
            <v>44000</v>
          </cell>
        </row>
        <row r="12">
          <cell r="C12" t="str">
            <v>CAT</v>
          </cell>
          <cell r="D12" t="str">
            <v>M3</v>
          </cell>
          <cell r="E12">
            <v>40026</v>
          </cell>
        </row>
        <row r="13">
          <cell r="C13" t="str">
            <v>CPSD</v>
          </cell>
          <cell r="D13" t="str">
            <v>M3</v>
          </cell>
          <cell r="E13">
            <v>55000</v>
          </cell>
        </row>
        <row r="14">
          <cell r="C14" t="str">
            <v>CUA-B40</v>
          </cell>
          <cell r="D14" t="str">
            <v>M2</v>
          </cell>
          <cell r="E14">
            <v>280000</v>
          </cell>
        </row>
        <row r="15">
          <cell r="C15" t="str">
            <v>GMK70D</v>
          </cell>
          <cell r="D15" t="str">
            <v>Caùi</v>
          </cell>
          <cell r="E15">
            <v>35000</v>
          </cell>
        </row>
        <row r="16">
          <cell r="C16" t="str">
            <v>GMK70N</v>
          </cell>
          <cell r="D16" t="str">
            <v>Caùi</v>
          </cell>
          <cell r="E16">
            <v>25000</v>
          </cell>
        </row>
        <row r="17">
          <cell r="C17" t="str">
            <v>GS-MK</v>
          </cell>
          <cell r="D17" t="str">
            <v>kg</v>
          </cell>
          <cell r="E17">
            <v>9500</v>
          </cell>
        </row>
        <row r="18">
          <cell r="C18" t="str">
            <v>GOVAN</v>
          </cell>
          <cell r="D18" t="str">
            <v>M3</v>
          </cell>
          <cell r="E18">
            <v>2200000</v>
          </cell>
        </row>
        <row r="19">
          <cell r="C19" t="str">
            <v>KEM1MM</v>
          </cell>
          <cell r="D19" t="str">
            <v>Kg</v>
          </cell>
          <cell r="E19">
            <v>6000</v>
          </cell>
        </row>
        <row r="20">
          <cell r="C20" t="str">
            <v>LUOI-B40</v>
          </cell>
          <cell r="D20" t="str">
            <v>M2</v>
          </cell>
          <cell r="E20">
            <v>25000</v>
          </cell>
        </row>
        <row r="21">
          <cell r="C21" t="str">
            <v>OXY</v>
          </cell>
          <cell r="D21" t="str">
            <v>Chai</v>
          </cell>
          <cell r="E21">
            <v>40000</v>
          </cell>
        </row>
        <row r="22">
          <cell r="C22" t="str">
            <v>QUEHAN</v>
          </cell>
          <cell r="D22" t="str">
            <v>Kg</v>
          </cell>
          <cell r="E22">
            <v>9000</v>
          </cell>
        </row>
        <row r="23">
          <cell r="C23" t="str">
            <v>SON-CS</v>
          </cell>
          <cell r="D23" t="str">
            <v>Kg</v>
          </cell>
          <cell r="E23">
            <v>16000</v>
          </cell>
        </row>
        <row r="24">
          <cell r="C24" t="str">
            <v>SOI</v>
          </cell>
          <cell r="D24" t="str">
            <v>Kg</v>
          </cell>
          <cell r="E24">
            <v>600</v>
          </cell>
        </row>
        <row r="25">
          <cell r="C25" t="str">
            <v>THEP-HINH</v>
          </cell>
          <cell r="D25" t="str">
            <v>Kg</v>
          </cell>
          <cell r="E25">
            <v>4700</v>
          </cell>
        </row>
        <row r="26">
          <cell r="C26" t="str">
            <v>THEP-TRON</v>
          </cell>
          <cell r="D26" t="str">
            <v>Kg</v>
          </cell>
          <cell r="E26">
            <v>4450</v>
          </cell>
        </row>
        <row r="27">
          <cell r="C27" t="str">
            <v>THEP-10</v>
          </cell>
          <cell r="D27" t="str">
            <v>Kg</v>
          </cell>
          <cell r="E27">
            <v>4350</v>
          </cell>
        </row>
        <row r="28">
          <cell r="C28" t="str">
            <v>XM</v>
          </cell>
          <cell r="D28" t="str">
            <v>Kg</v>
          </cell>
          <cell r="E28">
            <v>1020</v>
          </cell>
        </row>
        <row r="29">
          <cell r="C29" t="str">
            <v>XM-TR</v>
          </cell>
          <cell r="D29" t="str">
            <v>Kg</v>
          </cell>
          <cell r="E29">
            <v>1900</v>
          </cell>
        </row>
        <row r="30">
          <cell r="C30" t="str">
            <v>XANG</v>
          </cell>
          <cell r="D30" t="str">
            <v>Kg</v>
          </cell>
          <cell r="E30">
            <v>4400</v>
          </cell>
        </row>
        <row r="31">
          <cell r="C31" t="str">
            <v>DINH</v>
          </cell>
          <cell r="D31" t="str">
            <v>Kg</v>
          </cell>
          <cell r="E31">
            <v>6000</v>
          </cell>
        </row>
        <row r="32">
          <cell r="C32" t="str">
            <v>DA-015</v>
          </cell>
          <cell r="D32" t="str">
            <v>M3</v>
          </cell>
          <cell r="E32">
            <v>100000</v>
          </cell>
        </row>
        <row r="33">
          <cell r="C33" t="str">
            <v>DA-05</v>
          </cell>
          <cell r="D33" t="str">
            <v>M3</v>
          </cell>
          <cell r="E33">
            <v>100000</v>
          </cell>
        </row>
        <row r="34">
          <cell r="C34" t="str">
            <v>DA1-2</v>
          </cell>
          <cell r="D34" t="str">
            <v>M3</v>
          </cell>
          <cell r="E34">
            <v>140000</v>
          </cell>
        </row>
        <row r="35">
          <cell r="C35" t="str">
            <v>DA2-4</v>
          </cell>
          <cell r="D35" t="str">
            <v>M3</v>
          </cell>
          <cell r="E35">
            <v>135000</v>
          </cell>
        </row>
        <row r="36">
          <cell r="C36" t="str">
            <v>DA4-6</v>
          </cell>
          <cell r="D36" t="str">
            <v>M3</v>
          </cell>
          <cell r="E36">
            <v>115000</v>
          </cell>
        </row>
        <row r="37">
          <cell r="C37" t="str">
            <v>DHCUON</v>
          </cell>
          <cell r="D37" t="str">
            <v>M2</v>
          </cell>
          <cell r="E37">
            <v>220000</v>
          </cell>
        </row>
        <row r="38">
          <cell r="C38" t="str">
            <v>DAT-DEN</v>
          </cell>
          <cell r="D38" t="str">
            <v>Kg</v>
          </cell>
          <cell r="E38">
            <v>7000</v>
          </cell>
        </row>
        <row r="39">
          <cell r="C39" t="str">
            <v>COC-TRAM</v>
          </cell>
          <cell r="D39" t="str">
            <v>m</v>
          </cell>
          <cell r="E39">
            <v>2750</v>
          </cell>
        </row>
        <row r="40">
          <cell r="C40" t="str">
            <v>CU-TRAM</v>
          </cell>
          <cell r="D40" t="str">
            <v>Caây</v>
          </cell>
          <cell r="E40">
            <v>11000</v>
          </cell>
        </row>
        <row r="41">
          <cell r="C41" t="str">
            <v>DAY-KEM</v>
          </cell>
          <cell r="D41" t="str">
            <v>Kg</v>
          </cell>
          <cell r="E41">
            <v>6000</v>
          </cell>
        </row>
        <row r="42">
          <cell r="C42" t="str">
            <v>GACH-THE</v>
          </cell>
          <cell r="D42" t="str">
            <v>Vieân</v>
          </cell>
          <cell r="E42">
            <v>220</v>
          </cell>
        </row>
        <row r="43">
          <cell r="C43" t="str">
            <v>GB-XM20</v>
          </cell>
          <cell r="D43" t="str">
            <v>Vieân</v>
          </cell>
          <cell r="E43">
            <v>2800</v>
          </cell>
        </row>
        <row r="44">
          <cell r="C44" t="str">
            <v>CERA20X15</v>
          </cell>
          <cell r="D44" t="str">
            <v>Vieân</v>
          </cell>
          <cell r="E44">
            <v>2600</v>
          </cell>
        </row>
        <row r="45">
          <cell r="C45" t="str">
            <v>G-CSAU</v>
          </cell>
          <cell r="D45" t="str">
            <v>M2</v>
          </cell>
          <cell r="E45">
            <v>88000</v>
          </cell>
        </row>
        <row r="46">
          <cell r="C46" t="str">
            <v>GO-VKHUO</v>
          </cell>
          <cell r="D46" t="str">
            <v>m3</v>
          </cell>
          <cell r="E46">
            <v>2200000</v>
          </cell>
        </row>
        <row r="47">
          <cell r="C47" t="str">
            <v>DAN-BT</v>
          </cell>
          <cell r="D47" t="str">
            <v>Caùi</v>
          </cell>
          <cell r="E47">
            <v>28000</v>
          </cell>
        </row>
        <row r="48">
          <cell r="C48" t="str">
            <v>BTNN</v>
          </cell>
          <cell r="D48" t="str">
            <v>Taán</v>
          </cell>
          <cell r="E48">
            <v>320000</v>
          </cell>
        </row>
        <row r="49">
          <cell r="C49" t="str">
            <v>CUI</v>
          </cell>
          <cell r="D49" t="str">
            <v>Ster</v>
          </cell>
          <cell r="E49">
            <v>160000</v>
          </cell>
        </row>
        <row r="50">
          <cell r="C50" t="str">
            <v>MAZUT</v>
          </cell>
          <cell r="D50" t="str">
            <v>Kg</v>
          </cell>
          <cell r="E50">
            <v>3400</v>
          </cell>
        </row>
        <row r="51">
          <cell r="C51" t="str">
            <v>NHUADAC</v>
          </cell>
          <cell r="D51" t="str">
            <v>Kg</v>
          </cell>
          <cell r="E51">
            <v>2450</v>
          </cell>
        </row>
        <row r="52">
          <cell r="C52" t="str">
            <v>NEPGO</v>
          </cell>
          <cell r="D52" t="str">
            <v>m</v>
          </cell>
          <cell r="E52">
            <v>2500</v>
          </cell>
        </row>
        <row r="53">
          <cell r="C53" t="str">
            <v>0X4</v>
          </cell>
          <cell r="D53" t="str">
            <v>m3</v>
          </cell>
          <cell r="E53">
            <v>100000</v>
          </cell>
        </row>
        <row r="55">
          <cell r="C55" t="str">
            <v>SON-CS</v>
          </cell>
          <cell r="D55" t="str">
            <v>Kg</v>
          </cell>
          <cell r="E55">
            <v>16000</v>
          </cell>
        </row>
      </sheetData>
      <sheetData sheetId="11" refreshError="1"/>
      <sheetData sheetId="12" refreshError="1"/>
      <sheetData sheetId="13" refreshError="1"/>
      <sheetData sheetId="14" refreshError="1"/>
      <sheetData sheetId="15"/>
      <sheetData sheetId="16" refreshError="1"/>
      <sheetData sheetId="17"/>
      <sheetData sheetId="18"/>
      <sheetData sheetId="19"/>
      <sheetData sheetId="20"/>
      <sheetData sheetId="21"/>
      <sheetData sheetId="22"/>
      <sheetData sheetId="23"/>
      <sheetData sheetId="24" refreshError="1"/>
      <sheetData sheetId="25"/>
      <sheetData sheetId="26"/>
      <sheetData sheetId="27"/>
      <sheetData sheetId="28"/>
      <sheetData sheetId="29"/>
      <sheetData sheetId="30"/>
      <sheetData sheetId="31"/>
      <sheetData sheetId="32"/>
      <sheetData sheetId="33"/>
      <sheetData sheetId="34"/>
      <sheetData sheetId="35"/>
      <sheetData sheetId="36"/>
      <sheetData sheetId="37" refreshError="1"/>
      <sheetData sheetId="38"/>
      <sheetData sheetId="39"/>
      <sheetData sheetId="40"/>
      <sheetData sheetId="41"/>
      <sheetData sheetId="42" refreshError="1"/>
      <sheetData sheetId="43" refreshError="1"/>
      <sheetData sheetId="44" refreshError="1"/>
      <sheetData sheetId="45" refreshError="1"/>
      <sheetData sheetId="46" refreshError="1"/>
    </sheetDataSet>
  </externalBook>
</externalLink>
</file>

<file path=xl/externalLinks/externalLink2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_Trial"/>
      <sheetName val="tb00"/>
      <sheetName val="TB"/>
      <sheetName val="TB_NEW"/>
      <sheetName val="cashflow"/>
      <sheetName val="P&amp;L_DET"/>
      <sheetName val="BS_DET"/>
      <sheetName val="BS"/>
      <sheetName val="p&amp;l"/>
      <sheetName val="ABCD"/>
      <sheetName val="E_Final"/>
      <sheetName val="F"/>
      <sheetName val="GH"/>
      <sheetName val="IJ"/>
      <sheetName val="K"/>
      <sheetName val="L"/>
      <sheetName val="GROSS"/>
      <sheetName val="debtors"/>
      <sheetName val="L15"/>
      <sheetName val="Sheet2"/>
      <sheetName val="WNOTES"/>
      <sheetName val="taxes_paid"/>
      <sheetName val="NOTE_WORK"/>
      <sheetName val="MDREM"/>
      <sheetName val="REG_OPEN"/>
      <sheetName val=" RATIO ' S"/>
      <sheetName val="Sheet1"/>
      <sheetName val="EVA"/>
      <sheetName val="E"/>
      <sheetName val="E(i)"/>
      <sheetName val="GA"/>
      <sheetName val="Factors-overall"/>
      <sheetName val="bs fin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2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a"/>
      <sheetName val="ctTBA"/>
      <sheetName val="BTTBA"/>
      <sheetName val="DZ22"/>
      <sheetName val="TTDZ22"/>
      <sheetName val="DZ04"/>
      <sheetName val="TTDZ0,4-cto"/>
      <sheetName val="cto"/>
      <sheetName val="THctiet"/>
      <sheetName val="THctiet (2)"/>
      <sheetName val="bia (4)"/>
      <sheetName val="GVL"/>
      <sheetName val="T_x0014_DZ22"/>
      <sheetName val="Nam - VD"/>
      <sheetName val="CTY TAY HO"/>
      <sheetName val="DUNG XEROX"/>
      <sheetName val="Anh Duc"/>
      <sheetName val="CT Thanh Liem"/>
      <sheetName val="Phuc Yen"/>
      <sheetName val="CT thiet bi in"/>
      <sheetName val="LAM (LBien)"/>
      <sheetName val="Long (C.Tien)"/>
      <sheetName val="Ly (C.Thang)"/>
      <sheetName val="Co Soi"/>
      <sheetName val="Chu Hung(Gau)"/>
      <sheetName val="51-Phan Dinh Phung"/>
      <sheetName val="Mai(TDT)"/>
      <sheetName val="C.Tuyet"/>
      <sheetName val="CTy ICT"/>
      <sheetName val="CTCDPTNT"/>
      <sheetName val="CTQuynh"/>
      <sheetName val="CT dandung"/>
      <sheetName val="XNXDH 312"/>
      <sheetName val="T.Phuong"/>
      <sheetName val="Thai"/>
      <sheetName val="Phuong(BT)"/>
      <sheetName val="CTPTHN"/>
      <sheetName val="Ha(SMT)"/>
      <sheetName val="Quang"/>
      <sheetName val="Chi Thuy"/>
      <sheetName val="Minh"/>
      <sheetName val="Duong lang thuong"/>
      <sheetName val="X.Thuy"/>
      <sheetName val="Kien"/>
      <sheetName val="Hoa"/>
      <sheetName val="XNXL3"/>
      <sheetName val="Vinh"/>
      <sheetName val="Manh"/>
      <sheetName val="CTY Tp MB"/>
      <sheetName val="Nhat Vinh"/>
      <sheetName val="Mai Lan"/>
      <sheetName val="Chart1"/>
      <sheetName val="CDMua"/>
      <sheetName val="Huyen"/>
      <sheetName val="Thanh"/>
      <sheetName val="Ly"/>
      <sheetName val="Phuong"/>
      <sheetName val="Tam "/>
      <sheetName val="Lan (2)"/>
      <sheetName val="Lan"/>
      <sheetName val="Thuy"/>
      <sheetName val="XL4Poppy"/>
      <sheetName val="CT"/>
      <sheetName val="C47(II)"/>
      <sheetName val="C47(I)"/>
      <sheetName val="C46"/>
      <sheetName val="C45"/>
      <sheetName val="YT 02"/>
      <sheetName val="C2A"/>
      <sheetName val="Trich nop"/>
      <sheetName val="00000000"/>
      <sheetName val="10000000"/>
      <sheetName val="XXXXXXXX"/>
      <sheetName val="20000000"/>
      <sheetName val="Gia"/>
      <sheetName val="Pier"/>
      <sheetName val="THctiet_(2)"/>
      <sheetName val="bia_(4)"/>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refreshError="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refreshError="1"/>
      <sheetData sheetId="75" refreshError="1"/>
      <sheetData sheetId="76" refreshError="1"/>
      <sheetData sheetId="77" refreshError="1"/>
    </sheetDataSet>
  </externalBook>
</externalLink>
</file>

<file path=xl/externalLinks/externalLink2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PANEL 南區焚化爐"/>
      <sheetName val="NEW-PANEL"/>
      <sheetName val="MV-PANEL"/>
      <sheetName val="NEW_PANEL"/>
      <sheetName val="Hoan thanh"/>
      <sheetName val="Khoach"/>
      <sheetName val="hoan th 15"/>
      <sheetName val="Khoach 15"/>
      <sheetName val="HT 22"/>
      <sheetName val="KH 22"/>
      <sheetName val="KH29"/>
      <sheetName val="KH T8"/>
      <sheetName val="T11"/>
      <sheetName val="T10"/>
      <sheetName val="T8"/>
      <sheetName val="T7"/>
      <sheetName val="Kh48"/>
      <sheetName val="Ht 48"/>
      <sheetName val="Ht128"/>
      <sheetName val="ht12"/>
      <sheetName val="Kh 12"/>
      <sheetName val="ht 20-10"/>
      <sheetName val="ht 24-11"/>
      <sheetName val="kh20-1"/>
      <sheetName val="Ht 20-1"/>
      <sheetName val="KH 12-1"/>
      <sheetName val="HT 12-1"/>
      <sheetName val="KH 5-1"/>
      <sheetName val="HT 5-1"/>
      <sheetName val="Kh29-12"/>
      <sheetName val="Ht29-12"/>
      <sheetName val="KH22-12"/>
      <sheetName val="Ht 22-12"/>
      <sheetName val="KH15-12"/>
      <sheetName val="Ht 15-12"/>
      <sheetName val="kh 7-12"/>
      <sheetName val="ht 7-12"/>
      <sheetName val="kh 30-11"/>
      <sheetName val="ht 30-11"/>
      <sheetName val="kh24-11"/>
      <sheetName val="kh 17-11"/>
      <sheetName val="ht 17-11"/>
      <sheetName val="kh 10-11"/>
      <sheetName val="ht 10-11"/>
      <sheetName val="kh 2-11"/>
      <sheetName val="ht 02-11"/>
      <sheetName val="kh 27-10"/>
      <sheetName val="ht 27-10"/>
      <sheetName val="kh28-10"/>
      <sheetName val="Kh 6-10"/>
      <sheetName val="06-10"/>
      <sheetName val="29-9"/>
      <sheetName val="22-9"/>
      <sheetName val="16-9"/>
      <sheetName val="8-9"/>
      <sheetName val="1-9"/>
      <sheetName val="26-8"/>
      <sheetName val="n198"/>
      <sheetName val="kh128"/>
      <sheetName val="HT29"/>
      <sheetName val="XL4Poppy"/>
      <sheetName val="KHthuvon T3-2003"/>
      <sheetName val="KHThuvonT4-2003"/>
      <sheetName val="THuchienKHTVQI-2003"/>
      <sheetName val="KHTV Q2-2003"/>
      <sheetName val="Thang5-03"/>
      <sheetName val="Sheet3"/>
      <sheetName val="00000000"/>
      <sheetName val="10000000"/>
      <sheetName val="20000000"/>
      <sheetName val="30000000"/>
      <sheetName val="40000000"/>
      <sheetName val="50000000"/>
      <sheetName val="60000000"/>
      <sheetName val="70000000"/>
      <sheetName val="80000000"/>
      <sheetName val="90000000"/>
      <sheetName val="a0000000"/>
      <sheetName val="b0000000"/>
      <sheetName val="c0000000"/>
      <sheetName val="d0000000"/>
      <sheetName val="e0000000"/>
      <sheetName val="f0000000"/>
      <sheetName val="g0000000"/>
      <sheetName val="h0000000"/>
      <sheetName val="i0000000"/>
      <sheetName val="j0000000"/>
      <sheetName val="k0000000"/>
      <sheetName val="l0000000"/>
      <sheetName val="m0000000"/>
      <sheetName val="n0000000"/>
      <sheetName val="o0000000"/>
      <sheetName val="p0000000"/>
      <sheetName val="q0000000"/>
      <sheetName val="r0000000"/>
      <sheetName val="s0000000"/>
      <sheetName val="t0000000"/>
      <sheetName val="u0000000"/>
      <sheetName val="v0000000"/>
      <sheetName val="w0000000"/>
      <sheetName val="x0000000"/>
      <sheetName val="y0000000"/>
      <sheetName val="z0000000"/>
      <sheetName val="5 nam (tach)"/>
      <sheetName val="5 nam (tach) (2)"/>
      <sheetName val="KH 2003"/>
      <sheetName val="Sheet2"/>
      <sheetName val="Bieu1-LDTN"/>
      <sheetName val="Bieu 2a"/>
      <sheetName val="Bieu 2b"/>
      <sheetName val="Bieu 2c"/>
      <sheetName val="Bieu 3"/>
      <sheetName val="Bieu 4a"/>
      <sheetName val="Bieu 4b"/>
      <sheetName val="Bieu 4c-1"/>
      <sheetName val="Bieu 4c-2"/>
      <sheetName val="Bieu 5"/>
      <sheetName val="Bieu 6"/>
      <sheetName val="TDKT"/>
      <sheetName val="T3"/>
      <sheetName val="KCT moi"/>
      <sheetName val="KCT moi (2)"/>
      <sheetName val="Hoi"/>
      <sheetName val="T4"/>
      <sheetName val="T5"/>
      <sheetName val="Quytien mat2003 baocao)"/>
      <sheetName val="T4 (2)"/>
      <sheetName val="T6"/>
      <sheetName val="T6Bich"/>
      <sheetName val="Tong San luong"/>
      <sheetName val="TQT"/>
      <sheetName val="Tong Quyettoan"/>
      <sheetName val="Quyettoan 2001"/>
      <sheetName val="TT tam ung"/>
      <sheetName val="QT thue 2001"/>
      <sheetName val="P bo CPC 2001"/>
      <sheetName val="PB KHTS 2001"/>
      <sheetName val="Dieuchinh thueVAT"/>
      <sheetName val="Gia VL"/>
      <sheetName val="Bang gia ca may"/>
      <sheetName val="Bang luong CB"/>
      <sheetName val="Bang P.tich CT"/>
      <sheetName val="D.toan chi tiet"/>
      <sheetName val="Bang TH Dtoan"/>
      <sheetName val="XXXXXXXX"/>
      <sheetName val="TONG HOP K L"/>
      <sheetName val="KLPSINH"/>
      <sheetName val="Bang PTKL-Luu"/>
      <sheetName val="Bang PTKL"/>
      <sheetName val="Tuan BCao"/>
      <sheetName val="KLNBA"/>
      <sheetName val="Theo doi Ranh"/>
      <sheetName val="Ranh 1"/>
      <sheetName val="Ranh"/>
      <sheetName val="KLTT"/>
      <sheetName val="cong411-415+500"/>
      <sheetName val="cong406-410"/>
      <sheetName val="116-128-cavico"/>
      <sheetName val="TKL"/>
      <sheetName val="KY TT"/>
      <sheetName val="KLBCCTY Cong"/>
      <sheetName val="TTKL VIA 2 NBA"/>
      <sheetName val="TTKL- TAM BAN 408"/>
      <sheetName val="KLVTU"/>
      <sheetName val="Phan dap K95"/>
      <sheetName val="Sheet27"/>
      <sheetName val="Sheet28"/>
      <sheetName val="Sheet29"/>
      <sheetName val="Sheet30"/>
      <sheetName val="Sheet31"/>
      <sheetName val="Sheet32"/>
      <sheetName val="Sheet33"/>
      <sheetName val="Sheet34"/>
      <sheetName val="Sheet35"/>
      <sheetName val="Sheet36"/>
      <sheetName val="Sheet37"/>
      <sheetName val="Sheet38"/>
      <sheetName val="Sheet39"/>
      <sheetName val="Sheet40"/>
      <sheetName val="Sheet41"/>
      <sheetName val="Sheet42"/>
      <sheetName val="Sheet43"/>
      <sheetName val="Sheet44"/>
      <sheetName val="Sheet45"/>
      <sheetName val="Sheet46"/>
      <sheetName val="Sheet47"/>
      <sheetName val="Sheet48"/>
      <sheetName val="Sheet49"/>
      <sheetName val="Sheet50"/>
      <sheetName val="Sheet51"/>
      <sheetName val="Sheet52"/>
      <sheetName val="Sheet53"/>
      <sheetName val="Sheet54"/>
      <sheetName val="Sheet55"/>
      <sheetName val="Sheet56"/>
      <sheetName val="Sheet57"/>
      <sheetName val="Sheet58"/>
      <sheetName val="Sheet59"/>
      <sheetName val="Sheet60"/>
      <sheetName val="Sheet61"/>
      <sheetName val="Sheet62"/>
      <sheetName val="Sheet63"/>
      <sheetName val="Sheet64"/>
      <sheetName val="Sheet65"/>
      <sheetName val="Sheet66"/>
      <sheetName val="Sheet67"/>
      <sheetName val="Sheet68"/>
      <sheetName val="Sheet69"/>
      <sheetName val="Sheet70"/>
      <sheetName val="Sheet71"/>
      <sheetName val="Sheet72"/>
      <sheetName val="Sheet73"/>
      <sheetName val="Sheet74"/>
      <sheetName val="Sheet75"/>
      <sheetName val="Sheet76"/>
      <sheetName val="Sheet77"/>
      <sheetName val="Sheet78"/>
      <sheetName val="Sheet79"/>
      <sheetName val="Sheet80"/>
      <sheetName val="Sheet81"/>
      <sheetName val="Sheet82"/>
      <sheetName val="Sheet83"/>
      <sheetName val="Sheet84"/>
      <sheetName val="Sheet85"/>
      <sheetName val="Sheet86"/>
      <sheetName val="Sheet87"/>
      <sheetName val="Sheet88"/>
      <sheetName val="Sheet89"/>
      <sheetName val="Sheet90"/>
      <sheetName val="Sheet91"/>
      <sheetName val="Sheet92"/>
      <sheetName val="Sheet93"/>
      <sheetName val="Sheet94"/>
      <sheetName val="Sheet95"/>
      <sheetName val="Sheet96"/>
      <sheetName val="Sheet97"/>
      <sheetName val="Sheet98"/>
      <sheetName val="Sheet99"/>
      <sheetName val="Sheet100"/>
      <sheetName val="Form3m"/>
      <sheetName val="FormCaoDo"/>
      <sheetName val="GOC-SB2"/>
      <sheetName val="1"/>
      <sheetName val="2"/>
      <sheetName val="3"/>
      <sheetName val="4"/>
      <sheetName val="5"/>
      <sheetName val="6"/>
      <sheetName val="7"/>
      <sheetName val="8"/>
      <sheetName val="9"/>
      <sheetName val="10"/>
      <sheetName val="11"/>
      <sheetName val="12"/>
      <sheetName val="13"/>
      <sheetName val="14"/>
      <sheetName val="15"/>
      <sheetName val="16"/>
      <sheetName val="17"/>
      <sheetName val="Dung"/>
      <sheetName val="Sheet11"/>
      <sheetName val="Sheet12"/>
      <sheetName val="THop (2)"/>
      <sheetName val="phÐp 99"/>
      <sheetName val="Nghi s¬n (2)"/>
      <sheetName val="kt1 (2)"/>
      <sheetName val="Tiepthi"/>
      <sheetName val="THop"/>
      <sheetName val="Daotao"/>
      <sheetName val="Cau 100 tan"/>
      <sheetName val="UongBi (2)"/>
      <sheetName val="UongBi"/>
      <sheetName val="tgd"/>
      <sheetName val="HDQT"/>
      <sheetName val="tc"/>
      <sheetName val="tv"/>
      <sheetName val="qlm"/>
      <sheetName val=" dngoai"/>
      <sheetName val="hchi"/>
      <sheetName val="dd"/>
      <sheetName val="pc"/>
      <sheetName val="kh"/>
      <sheetName val=" thidua"/>
      <sheetName val="bv"/>
      <sheetName val="lxe"/>
      <sheetName val="kt"/>
      <sheetName val="kt1"/>
      <sheetName val="vhan"/>
      <sheetName val="Tuvan1"/>
      <sheetName val="Tuvan2"/>
      <sheetName val="KOBE150T"/>
      <sheetName val=" cogioi"/>
      <sheetName val="HPhong"/>
      <sheetName val="xnk"/>
      <sheetName val="CNTT"/>
      <sheetName val="Doanphi"/>
      <sheetName val="ccdc"/>
      <sheetName val="pbnvlieu"/>
      <sheetName val="NKNVLIEUBSUNG"/>
      <sheetName val="pbcpqlq4"/>
      <sheetName val="pbcpchung"/>
      <sheetName val="pbccdcDUNG"/>
      <sheetName val="NVLQ1+2,03"/>
      <sheetName val="CCDCQ1+2.03"/>
      <sheetName val="1421Q1+2"/>
      <sheetName val="XXXXXXX0"/>
      <sheetName val="KM0+KM1"/>
      <sheetName val="KM1+KM2"/>
      <sheetName val="KM2+KM3"/>
      <sheetName val="Nen-Mat"/>
      <sheetName val="Ho ga"/>
      <sheetName val="Ho thu"/>
      <sheetName val=" Kl ranh kin BT, H30"/>
      <sheetName val="1.2-Kluong bo via &amp; rdan"/>
      <sheetName val="2.2-Kluong lat he"/>
      <sheetName val="BIA KP"/>
      <sheetName val="Congty"/>
      <sheetName val="VPPN"/>
      <sheetName val="XN74"/>
      <sheetName val="XN54"/>
      <sheetName val="XN33"/>
      <sheetName val="NK96"/>
      <sheetName val="XL4Test5"/>
      <sheetName val="Ph-Thu"/>
      <sheetName val="Ph-Thu (2)"/>
      <sheetName val="PC (2)"/>
      <sheetName val="Chart2"/>
      <sheetName val="Chart1"/>
      <sheetName val="PC (3)"/>
      <sheetName val="K249 K98"/>
      <sheetName val="K249 K98 (2)"/>
      <sheetName val="K251 K98"/>
      <sheetName val="K251 SBase"/>
      <sheetName val="K251 AC"/>
      <sheetName val="K252 K98"/>
      <sheetName val="K252 SBase"/>
      <sheetName val="K252 AC"/>
      <sheetName val="K253"/>
      <sheetName val="K253 K98"/>
      <sheetName val="K253 Subbase"/>
      <sheetName val="K253 Base "/>
      <sheetName val="K253 SBase"/>
      <sheetName val="K253 AC"/>
      <sheetName val="K255"/>
      <sheetName val="K255 SBase"/>
      <sheetName val="K259"/>
      <sheetName val="K259 K98"/>
      <sheetName val="K259 Subbase"/>
      <sheetName val="K259 Base "/>
      <sheetName val="K259 AC"/>
      <sheetName val="K260"/>
      <sheetName val="K260 K98"/>
      <sheetName val="K260 Subbase"/>
      <sheetName val="K260 Base"/>
      <sheetName val="K260 AC"/>
      <sheetName val="K261"/>
      <sheetName val="K261 K98"/>
      <sheetName val="K261 Base"/>
      <sheetName val="K261 AC"/>
      <sheetName val="tong hop"/>
      <sheetName val="phan tich DG"/>
      <sheetName val="gia vat lieu"/>
      <sheetName val="gia xe may"/>
      <sheetName val="gia nhan cong"/>
      <sheetName val="Tonghop30.9"/>
      <sheetName val="Tonghop15.7"/>
      <sheetName val="Tonghop30.6"/>
      <sheetName val="Tonghop30.4"/>
      <sheetName val="Tonghop30.2"/>
      <sheetName val="Tonghop31.12"/>
      <sheetName val="CPQl"/>
      <sheetName val="DBDAN"/>
      <sheetName val="CTCCN"/>
      <sheetName val="TDC"/>
      <sheetName val="Quang Tri"/>
      <sheetName val="TTHue"/>
      <sheetName val="Da Nang"/>
      <sheetName val="Quang Nam"/>
      <sheetName val="Quang Ngai"/>
      <sheetName val="TH DH-QN"/>
      <sheetName val="KP HD"/>
      <sheetName val="DB HD"/>
      <sheetName val="TH"/>
      <sheetName val="DSKH HN"/>
      <sheetName val="NKY "/>
      <sheetName val="DS-TT"/>
      <sheetName val=" HN NHAP"/>
      <sheetName val="KHO HN"/>
      <sheetName val="CNO "/>
      <sheetName val="Sheet4"/>
      <sheetName val="Phantich"/>
      <sheetName val="Toan_DA"/>
      <sheetName val="2004"/>
      <sheetName val="2005"/>
      <sheetName val="Ma"/>
      <sheetName val="Tonghop"/>
      <sheetName val="BQTPT"/>
      <sheetName val="BQTVT"/>
      <sheetName val="NKBH"/>
      <sheetName val="NH"/>
      <sheetName val="HToan"/>
      <sheetName val="NKPT"/>
      <sheetName val="QTPhoto"/>
      <sheetName val="No Photo"/>
      <sheetName val="TL"/>
      <sheetName val="NKVitinh"/>
      <sheetName val="QTVitinh"/>
      <sheetName val="No vitinh"/>
      <sheetName val="Luong"/>
      <sheetName val="XNCN"/>
      <sheetName val="tuan"/>
      <sheetName val="thang"/>
      <sheetName val="Soluong"/>
      <sheetName val="Ton"/>
      <sheetName val="BCNo"/>
      <sheetName val="Theno"/>
      <sheetName val="Sochi"/>
      <sheetName val="giaotien"/>
      <sheetName val="DGT"/>
      <sheetName val="Hagia"/>
      <sheetName val="duchai"/>
      <sheetName val="Congno2002va2003"/>
      <sheetName val="C.TIEU"/>
      <sheetName val="KQ (2)"/>
      <sheetName val="T.HAO"/>
      <sheetName val="T.HAO (2)"/>
      <sheetName val="KHbanhang"/>
      <sheetName val="CPSX"/>
      <sheetName val="QLDN"/>
      <sheetName val="T.Luong"/>
      <sheetName val="GTCX(Zx)"/>
      <sheetName val="W200x250"/>
      <sheetName val="DH200x250"/>
      <sheetName val="RT-G200x250"/>
      <sheetName val="T-250x400"/>
      <sheetName val="K-CT200x200"/>
      <sheetName val="TL-200x300"/>
      <sheetName val="400x400"/>
      <sheetName val="300x300"/>
      <sheetName val="T.Hao(1)"/>
      <sheetName val="TSCD"/>
      <sheetName val="CPNLTT"/>
      <sheetName val="NCTT"/>
      <sheetName val="LAI VAY"/>
      <sheetName val="641"/>
      <sheetName val="642"/>
      <sheetName val="CPSXKD"/>
      <sheetName val="GTmen"/>
      <sheetName val="K.luongSP"/>
      <sheetName val="BAI.MEN-Xuong"/>
      <sheetName val="KHDT"/>
      <sheetName val="KHGT"/>
      <sheetName val="KHDT(1)"/>
      <sheetName val="KHDT(2)"/>
      <sheetName val="SX-TT"/>
      <sheetName val="CL "/>
      <sheetName val="LDTL"/>
      <sheetName val="KHSCL"/>
      <sheetName val="BAO HO LD"/>
      <sheetName val="K-HAO"/>
      <sheetName val="CPC"/>
      <sheetName val="LNKD"/>
      <sheetName val="SK"/>
      <sheetName val="TRA NO"/>
      <sheetName val="CTTH"/>
      <sheetName val="VLD"/>
      <sheetName val="VLD_Phuong"/>
      <sheetName val="BCKQSXKD"/>
      <sheetName val="CANDOIKT"/>
      <sheetName val="BC LUU CHUYEN TTE"/>
      <sheetName val="BCKQHDSX -KD"/>
      <sheetName val="BANGCDKT"/>
      <sheetName val="BCDKT (CU)"/>
      <sheetName val="BCLCT.TE"/>
      <sheetName val="KH .BANHANG"/>
      <sheetName val="GIAVONHANGBAN"/>
      <sheetName val="C.PHISANXUAT"/>
      <sheetName val="CHIPHI HOATDONG"/>
      <sheetName val="KMTAICHINHBATTHUONG"/>
      <sheetName val="Tinhtoanchitiettaichinh"/>
      <sheetName val="kehoachdautu"/>
      <sheetName val="ton tam"/>
      <sheetName val="Thep hinh"/>
      <sheetName val="p-in"/>
      <sheetName val="cong40_x0016_-410"/>
      <sheetName val="KHOI LUONG"/>
      <sheetName val="Ht 05-12"/>
      <sheetName val="JHTV Q2-2003"/>
      <sheetName val="2.2-Kluong lat!he"/>
      <sheetName val="bong411-415+500"/>
      <sheetName val="Hoh"/>
      <sheetName val="pbcpbhung"/>
      <sheetName val="²_x0000__x0000_t75"/>
      <sheetName val="2_x0000__x0000_t57"/>
      <sheetName val="Q5ang Nam"/>
      <sheetName val="SGL IN"/>
      <sheetName val="YL4Poppy"/>
      <sheetName val="²_x0000__x0000_€t75"/>
      <sheetName val="2_x0000__x0000_€t57"/>
      <sheetName val="D.toan chi tiåt"/>
      <sheetName val="Shået99"/>
      <sheetName val="K249"/>
      <sheetName val="QT&quot;thue 2001"/>
      <sheetName val="K_x0000_BCCTY Cong"/>
      <sheetName val="PANEL_南區焚化爐"/>
      <sheetName val="Hoan_thanh"/>
      <sheetName val="hoan_th_15"/>
      <sheetName val="Khoach_15"/>
      <sheetName val="HT_22"/>
      <sheetName val="KH_22"/>
      <sheetName val="KH_T8"/>
      <sheetName val="Ht_48"/>
      <sheetName val="Kh_12"/>
      <sheetName val="ht_20-10"/>
      <sheetName val="ht_24-11"/>
      <sheetName val="Ht_20-1"/>
      <sheetName val="KH_12-1"/>
      <sheetName val="HT_12-1"/>
      <sheetName val="KH_5-1"/>
      <sheetName val="HT_5-1"/>
      <sheetName val="Ht_22-12"/>
      <sheetName val="Ht_15-12"/>
      <sheetName val="kh_7-12"/>
      <sheetName val="ht_7-12"/>
      <sheetName val="kh_30-11"/>
      <sheetName val="ht_30-11"/>
      <sheetName val="kh_17-11"/>
      <sheetName val="ht_17-11"/>
      <sheetName val="kh_10-11"/>
      <sheetName val="ht_10-11"/>
      <sheetName val="kh_2-11"/>
      <sheetName val="ht_02-11"/>
      <sheetName val="kh_27-10"/>
      <sheetName val="ht_27-10"/>
      <sheetName val="Kh_6-10"/>
      <sheetName val="KHthuvon_T3-2003"/>
      <sheetName val="KHTV_Q2-2003"/>
      <sheetName val="5_nam_(tach)"/>
      <sheetName val="5_nam_(tach)_(2)"/>
      <sheetName val="KH_2003"/>
      <sheetName val="Bieu_2a"/>
      <sheetName val="Bieu_2b"/>
      <sheetName val="Bieu_2c"/>
      <sheetName val="Bieu_3"/>
      <sheetName val="Bieu_4a"/>
      <sheetName val="Bieu_4b"/>
      <sheetName val="Bieu_4c-1"/>
      <sheetName val="Bieu_4c-2"/>
      <sheetName val="Bieu_5"/>
      <sheetName val="Bieu_6"/>
      <sheetName val="KCT_moi"/>
      <sheetName val="KCT_moi_(2)"/>
      <sheetName val="Quytien_mat2003_baocao)"/>
      <sheetName val="T4_(2)"/>
      <sheetName val="Tong_San_luong"/>
      <sheetName val="Tong_Quyettoan"/>
      <sheetName val="Quyettoan_2001"/>
      <sheetName val="TT_tam_ung"/>
      <sheetName val="QT_thue_2001"/>
      <sheetName val="P_bo_CPC_2001"/>
      <sheetName val="PB_KHTS_2001"/>
      <sheetName val="Dieuchinh_thueVAT"/>
      <sheetName val="Gia_VL"/>
      <sheetName val="Bang_gia_ca_may"/>
      <sheetName val="Bang_luong_CB"/>
      <sheetName val="Bang_P_tich_CT"/>
      <sheetName val="D_toan_chi_tiet"/>
      <sheetName val="Bang_TH_Dtoan"/>
      <sheetName val="TONG_HOP_K_L"/>
      <sheetName val="Bang_PTKL-Luu"/>
      <sheetName val="Bang_PTKL"/>
      <sheetName val="Tuan_BCao"/>
      <sheetName val="Theo_doi_Ranh"/>
      <sheetName val="Ranh_1"/>
      <sheetName val="KY_TT"/>
      <sheetName val="KLBCCTY_Cong"/>
      <sheetName val="TTKL_VIA_2_NBA"/>
      <sheetName val="TTKL-_TAM_BAN_408"/>
      <sheetName val="Phan_dap_K95"/>
      <sheetName val="THop_(2)"/>
      <sheetName val="phÐp_99"/>
      <sheetName val="Nghi_s¬n_(2)"/>
      <sheetName val="kt1_(2)"/>
      <sheetName val="Cau_100_tan"/>
      <sheetName val="UongBi_(2)"/>
      <sheetName val="_dngoai"/>
      <sheetName val="_thidua"/>
      <sheetName val="_cogioi"/>
      <sheetName val="CCDCQ1+2_03"/>
      <sheetName val="Ho_ga"/>
      <sheetName val="Ho_thu"/>
      <sheetName val="_Kl_ranh_kin_BT,_H30"/>
      <sheetName val="1_2-Kluong_bo_via_&amp;_rdan"/>
      <sheetName val="2_2-Kluong_lat_he"/>
      <sheetName val="BIA_KP"/>
      <sheetName val="Ph-Thu_(2)"/>
      <sheetName val="PC_(2)"/>
      <sheetName val="PC_(3)"/>
      <sheetName val="K249_K98"/>
      <sheetName val="K249_K98_(2)"/>
      <sheetName val="K251_K98"/>
      <sheetName val="K251_SBase"/>
      <sheetName val="K251_AC"/>
      <sheetName val="K252_K98"/>
      <sheetName val="K252_SBase"/>
      <sheetName val="K252_AC"/>
      <sheetName val="K253_K98"/>
      <sheetName val="K253_Subbase"/>
      <sheetName val="K253_Base_"/>
      <sheetName val="K253_SBase"/>
      <sheetName val="K253_AC"/>
      <sheetName val="K255_SBase"/>
      <sheetName val="K259_K98"/>
      <sheetName val="K259_Subbase"/>
      <sheetName val="K259_Base_"/>
      <sheetName val="K259_AC"/>
      <sheetName val="K260_K98"/>
      <sheetName val="K260_Subbase"/>
      <sheetName val="K260_Base"/>
      <sheetName val="K260_AC"/>
      <sheetName val="K261_K98"/>
      <sheetName val="K261_Base"/>
      <sheetName val="K261_AC"/>
      <sheetName val="tong_hop"/>
      <sheetName val="phan_tich_DG"/>
      <sheetName val="gia_vat_lieu"/>
      <sheetName val="gia_xe_may"/>
      <sheetName val="gia_nhan_cong"/>
      <sheetName val="Tonghop30_9"/>
      <sheetName val="Tonghop15_7"/>
      <sheetName val="Tonghop30_6"/>
      <sheetName val="Tonghop30_4"/>
      <sheetName val="Tonghop30_2"/>
      <sheetName val="Tonghop31_12"/>
      <sheetName val="Quang_Tri"/>
      <sheetName val="Da_Nang"/>
      <sheetName val="Quang_Nam"/>
      <sheetName val="Quang_Ngai"/>
      <sheetName val="TH_DH-QN"/>
      <sheetName val="KP_HD"/>
      <sheetName val="DB_HD"/>
      <sheetName val="DSKH_HN"/>
      <sheetName val="NKY_"/>
      <sheetName val="_HN_NHAP"/>
      <sheetName val="KHO_HN"/>
      <sheetName val="CNO_"/>
      <sheetName val="No_Photo"/>
      <sheetName val="No_vitinh"/>
      <sheetName val="C_TIEU"/>
      <sheetName val="KQ_(2)"/>
      <sheetName val="T_HAO"/>
      <sheetName val="T_HAO_(2)"/>
      <sheetName val="T_Luong"/>
      <sheetName val="T_Hao(1)"/>
      <sheetName val="LAI_VAY"/>
      <sheetName val="K_luongSP"/>
      <sheetName val="BAI_MEN-Xuong"/>
      <sheetName val="CL_"/>
      <sheetName val="BAO_HO_LD"/>
      <sheetName val="TRA_NO"/>
      <sheetName val="BC_LUU_CHUYEN_TTE"/>
      <sheetName val="BCKQHDSX_-KD"/>
      <sheetName val="BCDKT_(CU)"/>
      <sheetName val="BCLCT_TE"/>
      <sheetName val="KH__BANHANG"/>
      <sheetName val="C_PHISANXUAT"/>
      <sheetName val="CHIPHI_HOATDONG"/>
      <sheetName val="ton_tam"/>
      <sheetName val="Thep_hinh"/>
      <sheetName val="cong40-410"/>
      <sheetName val="KHOI_LUONG"/>
      <sheetName val="tuong"/>
      <sheetName val="MCIPL, Gurga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refreshError="1"/>
      <sheetData sheetId="497"/>
      <sheetData sheetId="498" refreshError="1"/>
      <sheetData sheetId="499" refreshError="1"/>
      <sheetData sheetId="500"/>
      <sheetData sheetId="501"/>
      <sheetData sheetId="502"/>
      <sheetData sheetId="503" refreshError="1"/>
      <sheetData sheetId="504"/>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Set>
  </externalBook>
</externalLink>
</file>

<file path=xl/externalLinks/externalLink2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8"/>
      <sheetName val="GVL"/>
      <sheetName val="Sheet6"/>
      <sheetName val="CT"/>
      <sheetName val="Sheet4"/>
      <sheetName val="DT"/>
      <sheetName val="Sheet2"/>
      <sheetName val="dongia"/>
      <sheetName val="Sheet3"/>
      <sheetName val="Sheet1"/>
      <sheetName val="Congty"/>
      <sheetName val="VPPN"/>
      <sheetName val="XN74"/>
      <sheetName val="XN54"/>
      <sheetName val="XN33"/>
      <sheetName val="NK96"/>
      <sheetName val="XL4Test5"/>
      <sheetName val="tong hop"/>
      <sheetName val="phan tich DG"/>
      <sheetName val="gia vat lieu"/>
      <sheetName val="gia xe may"/>
      <sheetName val="gia nhan cong"/>
      <sheetName val="han"/>
      <sheetName val="thkp"/>
      <sheetName val="TC "/>
      <sheetName val="TC  (2)"/>
      <sheetName val="thct"/>
      <sheetName val="list"/>
      <sheetName val="dg"/>
      <sheetName val="VLTD"/>
      <sheetName val="KL"/>
      <sheetName val="GVLDCCT"/>
      <sheetName val="PTVC"/>
      <sheetName val="Tke"/>
      <sheetName val="KSP"/>
      <sheetName val="PL KS"/>
      <sheetName val="thi sat"/>
      <sheetName val="GCMay"/>
      <sheetName val="nc-m"/>
      <sheetName val="den bu"/>
      <sheetName val="00000000"/>
      <sheetName val="10000000"/>
      <sheetName val="Thang04"/>
      <sheetName val="Thang06"/>
      <sheetName val="Thang0"/>
      <sheetName val="C47-456"/>
      <sheetName val="C46"/>
      <sheetName val="C47-PII"/>
      <sheetName val="dongia_x0000__x0000__x0000__x0000__x0000__x0000__x0000__x0000__x0000__x0000__x0009__x0000_㢠ś_x0000__x0004__x0000__x0000__x0000__x0000__x0000__x0000_㋄ś_x0000_"/>
      <sheetName val="dongia_x0000__x0009_㢠ś_x0000__x0004__x0000_㋄ś_x0000_"/>
      <sheetName val="dongia_x0000__x0000__x0000__x0000__x0000__x0000__x0000__x0000__x0000__x0000_ _x0000_㢠ś_x0000__x0004__x0000__x0000__x0000__x0000__x0000__x0000_㋄ś_x0000_"/>
      <sheetName val="Tminh-DT"/>
      <sheetName val="CONG-TDT"/>
      <sheetName val="Cphi-KHAC"/>
      <sheetName val="Du toan (2)"/>
      <sheetName val="Du toan"/>
      <sheetName val="Phan tich vat tu"/>
      <sheetName val="Tong hop vat tu"/>
      <sheetName val="Gia tri vat tu"/>
      <sheetName val="Chenh lech vat tu"/>
      <sheetName val="CLVT_TINH"/>
      <sheetName val="cuoc"/>
      <sheetName val="Du thau"/>
      <sheetName val="Don gia chi tiet"/>
      <sheetName val="THKP_CAU"/>
      <sheetName val="Tu van Thiet ke"/>
      <sheetName val="Tien do thi cong"/>
      <sheetName val="Bia du toan"/>
      <sheetName val="Tro giup"/>
      <sheetName val="CP-TV-CAU"/>
      <sheetName val="Config"/>
      <sheetName val="XL4Poppy"/>
      <sheetName val="phan tich DG_x0000__x0000_㠨Ȣ_x0000__x0004__x0000__x0000__x0000__x0000__x0000__x0000_杀Ȣ_x0000__x0000__x0000__x0000__x0000_"/>
      <sheetName val="TN"/>
      <sheetName val="ND"/>
      <sheetName val="VL"/>
      <sheetName val="NEW-PANEL"/>
      <sheetName val="dongia_x0000_ 㢠ś_x0000__x0004__x0000_㋄ś_x0000_"/>
      <sheetName val="THCP"/>
      <sheetName val="BQT"/>
      <sheetName val="RG"/>
      <sheetName val="BCVT"/>
      <sheetName val="BKHD"/>
      <sheetName val="_x0000__x0000__x0000__x0000__x0000__x0000__x0000__x0000__x0000__x0009__x0000_?s_x0000__x0004__x0000__x0000__x0000__x0000__x0000__x0000_?s_x0000__x0000__x0000__x0000__x0000__x0000__x0000__x0000_"/>
      <sheetName val="dongia_x0000__x0009_?s_x0000__x0004__x0000_?s_x0000_"/>
      <sheetName val="dongia_x0000__x0000__x0000__x0000__x0000__x0000__x0000__x0000__x0000__x0000__x0009__x0000_?s_x0000__x0004__x0000__x0000__x0000__x0000__x0000__x0000_?s_x0000_"/>
      <sheetName val="GT TT (2)"/>
      <sheetName val="KLTC giai doan"/>
      <sheetName val="KL (2)"/>
      <sheetName val="KLtt lan3"/>
      <sheetName val="GTT2 lan3 tt"/>
      <sheetName val="GTT2 lan 4 dc "/>
      <sheetName val="chenh lech gia"/>
      <sheetName val="KL bao con lai"/>
      <sheetName val="GTT2 lan 4 tt"/>
      <sheetName val="XXXXXXXX"/>
      <sheetName val="CV1"/>
      <sheetName val="CV2"/>
      <sheetName val="CV3"/>
      <sheetName val="CV4"/>
      <sheetName val="CV5"/>
      <sheetName val="CV6"/>
      <sheetName val="CV7"/>
      <sheetName val="CV8"/>
      <sheetName val="CV9"/>
      <sheetName val="THDGCT"/>
      <sheetName val="THgiathau"/>
      <sheetName val="GVT"/>
      <sheetName val="Tai khoan"/>
      <sheetName val="_x0000__x0000__x0000__x0000__x0000__x0000__x0000__x0000__x0000__x0009__x0000_??_x0000__x0004__x0000__x0000__x0000__x0000__x0000__x0000_??_x0000__x0000__x0000__x0000__x0000__x0000__x0000__x0000_"/>
      <sheetName val="dongia_x0000_ ??_x0000__x0004__x0000_??_x0000_"/>
      <sheetName val="dongia_x0000_ ?s_x0000__x0004__x0000_?s_x0000_"/>
      <sheetName val="CT doanh thu 2005"/>
      <sheetName val="Dthu 2006 sua"/>
      <sheetName val="Doanh thu gia thanh"/>
      <sheetName val="6 thang 2006"/>
      <sheetName val="Bao cao thue (2)"/>
      <sheetName val="Tong hop CP T10"/>
      <sheetName val="Bao cao thue"/>
      <sheetName val="Thue cong trinh"/>
      <sheetName val="Gia thanh"/>
      <sheetName val="Pke toan"/>
      <sheetName val="Gia thanh cong trinh - Hoa"/>
      <sheetName val="Ke toan thuc hien cong trinh"/>
      <sheetName val="Du kien DT 9 thang de nop"/>
      <sheetName val="tra-vat-lieu"/>
      <sheetName val="dongia??????????_x0009_?㢠ś?_x0004_??????㋄ś?"/>
      <sheetName val="dongia?_x0009_㢠ś?_x0004_?㋄ś?"/>
      <sheetName val="phan tich DG??㠨Ȣ?_x0004_??????杀Ȣ?????"/>
      <sheetName val="dongia? 㢠ś?_x0004_?㋄ś?"/>
      <sheetName val="?????????_x0009_??s?_x0004_???????s????????"/>
      <sheetName val="dongia?_x0009_?s?_x0004_??s?"/>
      <sheetName val="dongia??????????_x0009_??s?_x0004_???????s?"/>
      <sheetName val="?????????_x0009_????_x0004_????????????????"/>
      <sheetName val="dongia? ???_x0004_????"/>
      <sheetName val="dongia? ?s?_x0004_??s?"/>
      <sheetName val="dongia_x0000__x0009_㢠ś_x0004__x0000_㋄ś"/>
      <sheetName val="DTCT"/>
      <sheetName val="Shaet4"/>
      <sheetName val="d䁧"/>
      <sheetName val="Page 3"/>
      <sheetName val="Chart1"/>
      <sheetName val="KL18Thang"/>
      <sheetName val="TH"/>
      <sheetName val="M200"/>
      <sheetName val="dongia_x0000_ 㢠ś_x0004__x0000_㋄ś"/>
      <sheetName val=""/>
      <sheetName val="TK NO 111"/>
      <sheetName val="TK NO 112"/>
      <sheetName val="TK 1418"/>
      <sheetName val="TK 331"/>
      <sheetName val="TK 1412"/>
      <sheetName val="BCAO SDCT"/>
      <sheetName val="TK 142"/>
      <sheetName val="TK 242"/>
      <sheetName val="TK CO 112"/>
      <sheetName val="TK 153"/>
      <sheetName val="334"/>
      <sheetName val="Sheet5"/>
      <sheetName val="642"/>
      <sheetName val="154"/>
      <sheetName val="CT 154"/>
      <sheetName val="1362"/>
      <sheetName val="TK CO 111"/>
      <sheetName val="XXXXXXX0"/>
      <sheetName val="d?"/>
      <sheetName val="ch DG_x0000__x0000_??_x0000__x0004__x0000__x0000__x0000__x0000__x0000__x0000_??_x0000__x0000__x0000__x0000__x0000__x0000__x0000__x0000_??_x0000__x0000_"/>
      <sheetName val="dongia_x0000__x0009_?s_x0004__x0000_?s"/>
      <sheetName val="phan tich DG_x0000__x0000_??_x0000__x0004__x0000__x0000__x0000__x0000__x0000__x0000_??_x0000__x0000__x0000__x0000__x0000_"/>
      <sheetName val="ctTBA"/>
      <sheetName val="_x0009_?s_x0000__x0004__x0000_?s_x0000_"/>
      <sheetName val="ch DG_x0000_??_x0000__x0004__x0000_??_x0000_??_x0000_"/>
      <sheetName val="phan tich DG_x0000_??_x0000__x0004__x0000_??_x0000_"/>
      <sheetName val="Hướng dẫn"/>
      <sheetName val="Ví dụ hàm Vlookup"/>
      <sheetName val="_x0000_@_x0000_@_x0000_@_x0000_@_x0000_@_x0000_@_x0000_@_x0000_@_x0000_@_x0000_@_x0000_@_x0000_@_x0000_@_x0000_@_x0000_@_x0000_"/>
      <sheetName val="CPVCBT"/>
      <sheetName val="CPVCBD"/>
      <sheetName val="GVLBT"/>
      <sheetName val="GVLBD"/>
      <sheetName val="vuabt"/>
      <sheetName val="vuabd"/>
      <sheetName val="SXDDMO"/>
      <sheetName val="SXDH"/>
      <sheetName val="SXBTN"/>
      <sheetName val="SXDDMOD"/>
      <sheetName val="SXDHD"/>
      <sheetName val="SXBTND"/>
      <sheetName val="gcm"/>
      <sheetName val="gcm06"/>
      <sheetName val="cphoi"/>
      <sheetName val="cphoi2"/>
      <sheetName val="duoith"/>
      <sheetName val="cpnc205"/>
      <sheetName val="cpnc205mtc"/>
      <sheetName val="cpnclx205"/>
      <sheetName val="cpncvts"/>
      <sheetName val="cpnctnvs"/>
      <sheetName val="cpnctlan"/>
      <sheetName val="KGA"/>
      <sheetName val="ctldtb"/>
      <sheetName val="tonghopldtb"/>
      <sheetName val="ctldtbd"/>
      <sheetName val="tonghopldtbd"/>
      <sheetName val="dongia?_x0009_㢠ś_x0004_?㋄ś"/>
      <sheetName val="dongia? 㢠ś_x0004_?㋄ś"/>
      <sheetName val="ch DG?????_x0004_????????????????????"/>
      <sheetName val="phan tich DG?????_x0004_?????????????"/>
      <sheetName val="dongia?_x0009_?s_x0004_??s"/>
      <sheetName val="_x0009_?s?_x0004_??s?"/>
      <sheetName val="ch DG????_x0004_???????"/>
      <sheetName val="phan tich DG????_x0004_????"/>
      <sheetName val="?@?@?@?@?@?@?@?@?@?@?@?@?@?@?@?"/>
      <sheetName val=" ?s?_x0004_??s?"/>
      <sheetName val="tong ho`"/>
      <sheetName val="d_"/>
      <sheetName val="ch DG"/>
      <sheetName val="_x0009__s"/>
      <sheetName val=" _s"/>
      <sheetName val=" ?s_x0000__x0004__x0000_?s_x0000_"/>
      <sheetName val="Outgoing"/>
      <sheetName val="Incoming"/>
      <sheetName val="tong_hop"/>
      <sheetName val="phan_tich_DG"/>
      <sheetName val="gia_vat_lieu"/>
      <sheetName val="gia_xe_may"/>
      <sheetName val="gia_nhan_cong"/>
      <sheetName val="TC_"/>
      <sheetName val="TC__(2)"/>
      <sheetName val="PL_KS"/>
      <sheetName val="thi_sat"/>
      <sheetName val="den_bu"/>
      <sheetName val="dongia 㢠ś㋄ś"/>
      <sheetName val="dongia_㢠ś㋄ś"/>
      <sheetName val="NEW_PANEL"/>
      <sheetName val="Oudgoing"/>
      <sheetName val="dongia?????????? ?㢠ś?_x0004_??????㋄ś?"/>
      <sheetName val="Sch"/>
      <sheetName val="co.tax"/>
      <sheetName val="Groups"/>
      <sheetName val="Bsheet"/>
      <sheetName val="_x0000__x0000__x0000__x0000__x0000__x0000__x0000__x0000__x0000_ _x0000_?s_x0000__x0004__x0000__x0000__x0000__x0000__x0000__x0000_?s_x0000__x0000__x0000__x0000__x0000__x0000__x0000__x0000_"/>
      <sheetName val="dongia_x0000__x0000__x0000__x0000__x0000__x0000__x0000__x0000__x0000__x0000_ _x0000_?s_x0000__x0004__x0000__x0000__x0000__x0000__x0000__x0000_?s_x0000_"/>
      <sheetName val="_x0000__x0000__x0000__x0000__x0000__x0000__x0000__x0000__x0000_ _x0000_??_x0000__x0004__x0000__x0000__x0000__x0000__x0000__x0000_??_x0000__x0000__x0000__x0000__x0000__x0000__x0000__x0000_"/>
      <sheetName val="????????? ??s?_x0004_???????s????????"/>
      <sheetName val="dongia?????????? ??s?_x0004_???????s?"/>
      <sheetName val="????????? ????_x0004_????????????????"/>
      <sheetName val="dongia_x0000_ ?s_x0004__x0000_?s"/>
      <sheetName val="dongia? ?s_x0004_??s"/>
    </sheetNames>
    <sheetDataSet>
      <sheetData sheetId="0" refreshError="1"/>
      <sheetData sheetId="1" refreshError="1">
        <row r="6">
          <cell r="A6">
            <v>2</v>
          </cell>
          <cell r="B6" t="str">
            <v>VËt liÖu</v>
          </cell>
          <cell r="C6" t="str">
            <v>c¸i</v>
          </cell>
          <cell r="D6">
            <v>15000</v>
          </cell>
        </row>
        <row r="7">
          <cell r="A7" t="str">
            <v>147</v>
          </cell>
          <cell r="B7" t="str">
            <v>DÇu mazót</v>
          </cell>
          <cell r="C7" t="str">
            <v>kg</v>
          </cell>
          <cell r="D7">
            <v>36.576000000000001</v>
          </cell>
          <cell r="E7">
            <v>4300</v>
          </cell>
          <cell r="F7">
            <v>157277</v>
          </cell>
        </row>
        <row r="8">
          <cell r="A8" t="str">
            <v>082</v>
          </cell>
          <cell r="B8" t="str">
            <v>CÊp phèi</v>
          </cell>
          <cell r="C8" t="str">
            <v>m3</v>
          </cell>
          <cell r="D8">
            <v>49.334400000000002</v>
          </cell>
          <cell r="E8">
            <v>52581.25</v>
          </cell>
          <cell r="F8">
            <v>986688</v>
          </cell>
        </row>
        <row r="9">
          <cell r="A9" t="str">
            <v>049</v>
          </cell>
          <cell r="B9" t="str">
            <v>Bª t«ng nhùa h¹t mÞn</v>
          </cell>
          <cell r="C9" t="str">
            <v>TÊn</v>
          </cell>
          <cell r="D9">
            <v>34.50564</v>
          </cell>
          <cell r="E9">
            <v>918577</v>
          </cell>
        </row>
        <row r="10">
          <cell r="A10" t="str">
            <v>050</v>
          </cell>
          <cell r="B10" t="str">
            <v>Bª t«ng nhùa h¹t th«</v>
          </cell>
          <cell r="C10" t="str">
            <v>TÊn</v>
          </cell>
          <cell r="D10">
            <v>104762</v>
          </cell>
          <cell r="E10">
            <v>887074</v>
          </cell>
        </row>
        <row r="11">
          <cell r="A11" t="str">
            <v>367</v>
          </cell>
          <cell r="B11" t="str">
            <v>TÊm bª t«ng 20x20</v>
          </cell>
          <cell r="C11" t="str">
            <v>m</v>
          </cell>
          <cell r="D11">
            <v>73.8</v>
          </cell>
          <cell r="E11">
            <v>23000</v>
          </cell>
          <cell r="F11">
            <v>1697400</v>
          </cell>
        </row>
        <row r="12">
          <cell r="A12" t="str">
            <v>337</v>
          </cell>
          <cell r="B12" t="str">
            <v>ThÐp trßn</v>
          </cell>
          <cell r="C12" t="str">
            <v>kg</v>
          </cell>
          <cell r="D12">
            <v>377.34899999999999</v>
          </cell>
          <cell r="E12">
            <v>4100</v>
          </cell>
          <cell r="F12">
            <v>1547131</v>
          </cell>
        </row>
        <row r="13">
          <cell r="A13" t="str">
            <v>331</v>
          </cell>
          <cell r="B13" t="str">
            <v>ThÐp h×nh</v>
          </cell>
          <cell r="C13" t="str">
            <v>kg</v>
          </cell>
          <cell r="D13">
            <v>560.2704</v>
          </cell>
          <cell r="E13">
            <v>4014</v>
          </cell>
          <cell r="F13">
            <v>2248925</v>
          </cell>
        </row>
        <row r="14">
          <cell r="A14" t="str">
            <v>442</v>
          </cell>
          <cell r="B14" t="str">
            <v>§Êt ®Ìn</v>
          </cell>
          <cell r="C14" t="str">
            <v>kg</v>
          </cell>
          <cell r="D14">
            <v>24.94858</v>
          </cell>
          <cell r="E14">
            <v>7500</v>
          </cell>
          <cell r="F14">
            <v>187114</v>
          </cell>
        </row>
        <row r="15">
          <cell r="A15" t="str">
            <v>400</v>
          </cell>
          <cell r="B15" t="str">
            <v>¤ xy</v>
          </cell>
          <cell r="C15" t="str">
            <v>chai</v>
          </cell>
          <cell r="D15">
            <v>6.2348800000000004</v>
          </cell>
          <cell r="E15">
            <v>25000</v>
          </cell>
          <cell r="F15">
            <v>155872</v>
          </cell>
        </row>
        <row r="16">
          <cell r="A16" t="str">
            <v>348</v>
          </cell>
          <cell r="B16" t="str">
            <v>ThÐp ®Öm</v>
          </cell>
          <cell r="C16" t="str">
            <v>kg</v>
          </cell>
          <cell r="D16">
            <v>75.400000000000006</v>
          </cell>
          <cell r="E16">
            <v>5000</v>
          </cell>
          <cell r="F16">
            <v>377000</v>
          </cell>
        </row>
        <row r="17">
          <cell r="A17" t="str">
            <v>026</v>
          </cell>
          <cell r="B17" t="str">
            <v>Bu l«ng M18x20</v>
          </cell>
          <cell r="C17" t="str">
            <v>c¸i</v>
          </cell>
          <cell r="D17">
            <v>174</v>
          </cell>
          <cell r="E17">
            <v>2897</v>
          </cell>
          <cell r="F17">
            <v>504078</v>
          </cell>
        </row>
        <row r="18">
          <cell r="A18" t="str">
            <v>341</v>
          </cell>
          <cell r="B18" t="str">
            <v>ThÐp trßn D &gt; 18mm</v>
          </cell>
          <cell r="C18" t="str">
            <v>kg</v>
          </cell>
          <cell r="D18">
            <v>2780.52</v>
          </cell>
          <cell r="E18">
            <v>3971.43</v>
          </cell>
          <cell r="F18">
            <v>10515927</v>
          </cell>
        </row>
        <row r="19">
          <cell r="A19" t="str">
            <v>388</v>
          </cell>
          <cell r="B19" t="str">
            <v>V÷a bª t«ng</v>
          </cell>
          <cell r="C19" t="str">
            <v>m3</v>
          </cell>
          <cell r="D19">
            <v>473.23360000000002</v>
          </cell>
        </row>
        <row r="20">
          <cell r="A20" t="str">
            <v>443</v>
          </cell>
          <cell r="B20" t="str">
            <v>§Êt ®á</v>
          </cell>
          <cell r="C20" t="str">
            <v>m3</v>
          </cell>
          <cell r="D20">
            <v>26.39744</v>
          </cell>
          <cell r="E20">
            <v>52581.25</v>
          </cell>
          <cell r="F20">
            <v>527949</v>
          </cell>
        </row>
        <row r="21">
          <cell r="A21" t="str">
            <v>427</v>
          </cell>
          <cell r="B21" t="str">
            <v>§¸ d¨m 0,5x1</v>
          </cell>
          <cell r="C21" t="str">
            <v>m3</v>
          </cell>
          <cell r="D21">
            <v>9.8604800000000008</v>
          </cell>
          <cell r="E21">
            <v>123207.61</v>
          </cell>
          <cell r="F21">
            <v>788838</v>
          </cell>
        </row>
        <row r="22">
          <cell r="A22" t="str">
            <v>430</v>
          </cell>
          <cell r="B22" t="str">
            <v>§¸ d¨m 4x6 t/c</v>
          </cell>
          <cell r="C22" t="str">
            <v>m3</v>
          </cell>
          <cell r="D22">
            <v>69.36</v>
          </cell>
          <cell r="E22">
            <v>94327.61</v>
          </cell>
          <cell r="F22">
            <v>4161600</v>
          </cell>
        </row>
        <row r="23">
          <cell r="A23" t="str">
            <v>426</v>
          </cell>
          <cell r="B23" t="str">
            <v>§¸ d¨m 4x6 t/h</v>
          </cell>
          <cell r="C23" t="str">
            <v>m3</v>
          </cell>
          <cell r="D23">
            <v>7.4755500000000001</v>
          </cell>
          <cell r="E23">
            <v>79089.509999999995</v>
          </cell>
          <cell r="F23">
            <v>448533</v>
          </cell>
        </row>
        <row r="24">
          <cell r="A24" t="str">
            <v>434</v>
          </cell>
          <cell r="B24" t="str">
            <v>§¸ héc</v>
          </cell>
          <cell r="C24" t="str">
            <v>m3</v>
          </cell>
          <cell r="D24">
            <v>178.11600000000001</v>
          </cell>
          <cell r="E24">
            <v>75923.8</v>
          </cell>
          <cell r="F24">
            <v>8096263</v>
          </cell>
        </row>
        <row r="25">
          <cell r="A25" t="str">
            <v>163</v>
          </cell>
          <cell r="B25" t="str">
            <v>GiÊy dÇu</v>
          </cell>
          <cell r="C25" t="str">
            <v>m2</v>
          </cell>
          <cell r="D25">
            <v>287.53919999999999</v>
          </cell>
          <cell r="E25">
            <v>15000</v>
          </cell>
          <cell r="F25">
            <v>4313088</v>
          </cell>
        </row>
        <row r="26">
          <cell r="A26" t="str">
            <v>002</v>
          </cell>
          <cell r="B26" t="str">
            <v>Bao t¶i</v>
          </cell>
          <cell r="C26" t="str">
            <v>m2</v>
          </cell>
          <cell r="D26">
            <v>157.7664</v>
          </cell>
          <cell r="E26">
            <v>3800</v>
          </cell>
          <cell r="F26">
            <v>599512</v>
          </cell>
        </row>
        <row r="27">
          <cell r="A27" t="str">
            <v>343</v>
          </cell>
          <cell r="B27" t="str">
            <v>ThÐp trßn D&lt;= 18mm</v>
          </cell>
          <cell r="C27" t="str">
            <v>kg</v>
          </cell>
          <cell r="D27">
            <v>32321.0052</v>
          </cell>
          <cell r="E27">
            <v>3971.43</v>
          </cell>
          <cell r="F27">
            <v>122981425</v>
          </cell>
        </row>
        <row r="28">
          <cell r="A28" t="str">
            <v>8002</v>
          </cell>
          <cell r="B28" t="str">
            <v>ThÐp trßn D= 10mm A2</v>
          </cell>
          <cell r="C28" t="str">
            <v>kg</v>
          </cell>
          <cell r="D28">
            <v>1900</v>
          </cell>
          <cell r="E28">
            <v>4447.62</v>
          </cell>
        </row>
        <row r="29">
          <cell r="A29" t="str">
            <v>8000</v>
          </cell>
          <cell r="B29" t="str">
            <v>ThÐp trßn D&lt;= 12mm A2</v>
          </cell>
          <cell r="C29" t="str">
            <v>kg</v>
          </cell>
          <cell r="D29">
            <v>109524</v>
          </cell>
          <cell r="E29">
            <v>4447.62</v>
          </cell>
        </row>
        <row r="30">
          <cell r="A30" t="str">
            <v>412</v>
          </cell>
          <cell r="B30" t="str">
            <v>§inh ®Øa</v>
          </cell>
          <cell r="C30" t="str">
            <v>C¸i</v>
          </cell>
          <cell r="D30">
            <v>1283.63219</v>
          </cell>
          <cell r="E30">
            <v>600</v>
          </cell>
          <cell r="F30">
            <v>770179</v>
          </cell>
        </row>
        <row r="31">
          <cell r="A31" t="str">
            <v>232</v>
          </cell>
          <cell r="B31" t="str">
            <v>Gç v¸n cÇu c«ng t¸c</v>
          </cell>
          <cell r="C31" t="str">
            <v>m3</v>
          </cell>
          <cell r="D31">
            <v>71.614959999999996</v>
          </cell>
          <cell r="E31">
            <v>1454545</v>
          </cell>
          <cell r="F31">
            <v>104167182</v>
          </cell>
        </row>
        <row r="32">
          <cell r="A32" t="str">
            <v>282</v>
          </cell>
          <cell r="B32" t="str">
            <v>Phô gia dÎo ho¸</v>
          </cell>
          <cell r="C32" t="str">
            <v>kg</v>
          </cell>
          <cell r="D32">
            <v>13083.99057</v>
          </cell>
          <cell r="E32">
            <v>673</v>
          </cell>
          <cell r="F32">
            <v>8805526</v>
          </cell>
        </row>
        <row r="33">
          <cell r="A33" t="str">
            <v>0414</v>
          </cell>
          <cell r="B33" t="str">
            <v>èng bª t«ng ly t©m D1200mm (èng dµi 2m)</v>
          </cell>
          <cell r="C33" t="str">
            <v>m</v>
          </cell>
          <cell r="D33">
            <v>6740.6149999999998</v>
          </cell>
          <cell r="E33">
            <v>647619.05000000005</v>
          </cell>
        </row>
        <row r="34">
          <cell r="A34" t="str">
            <v>0412</v>
          </cell>
          <cell r="B34" t="str">
            <v>èng bª t«ng ly t©m D1000mm (èng dµi 2m)</v>
          </cell>
          <cell r="C34" t="str">
            <v>m</v>
          </cell>
          <cell r="D34">
            <v>1555.9949999999999</v>
          </cell>
          <cell r="E34">
            <v>461904.76</v>
          </cell>
          <cell r="F34">
            <v>12557733</v>
          </cell>
        </row>
        <row r="35">
          <cell r="A35" t="str">
            <v>127</v>
          </cell>
          <cell r="B35" t="str">
            <v>D©y buéc</v>
          </cell>
          <cell r="C35" t="str">
            <v>kg</v>
          </cell>
          <cell r="D35">
            <v>50.790900000000001</v>
          </cell>
          <cell r="E35">
            <v>5500</v>
          </cell>
          <cell r="F35">
            <v>279350</v>
          </cell>
        </row>
        <row r="36">
          <cell r="A36" t="str">
            <v>214</v>
          </cell>
          <cell r="B36" t="str">
            <v>G¹ch x©y (6,5x10,5x22)</v>
          </cell>
          <cell r="C36" t="str">
            <v>viªn</v>
          </cell>
          <cell r="D36">
            <v>495.11</v>
          </cell>
          <cell r="E36">
            <v>485.71</v>
          </cell>
          <cell r="F36">
            <v>225275</v>
          </cell>
        </row>
        <row r="37">
          <cell r="A37" t="str">
            <v>0410</v>
          </cell>
          <cell r="B37" t="str">
            <v>èng bª t«ng ly t©m D800mm (èng dµi 2m)</v>
          </cell>
          <cell r="C37" t="str">
            <v>m</v>
          </cell>
          <cell r="D37">
            <v>458.78</v>
          </cell>
          <cell r="E37">
            <v>357142.86</v>
          </cell>
        </row>
        <row r="38">
          <cell r="A38" t="str">
            <v>078</v>
          </cell>
          <cell r="B38" t="str">
            <v>C¸t mÞn ML 1,5 - 2,0</v>
          </cell>
          <cell r="C38" t="str">
            <v>m3</v>
          </cell>
          <cell r="D38">
            <v>64.351879999999994</v>
          </cell>
          <cell r="E38">
            <v>79716.009999999995</v>
          </cell>
          <cell r="F38">
            <v>3159098</v>
          </cell>
        </row>
        <row r="39">
          <cell r="A39" t="str">
            <v>220</v>
          </cell>
          <cell r="B39" t="str">
            <v>Gç chÌn khi l¾p cÊu kiÖn</v>
          </cell>
          <cell r="C39" t="str">
            <v>m3</v>
          </cell>
          <cell r="D39">
            <v>29.02</v>
          </cell>
          <cell r="E39">
            <v>1454545</v>
          </cell>
          <cell r="F39">
            <v>42210896</v>
          </cell>
        </row>
        <row r="40">
          <cell r="A40" t="str">
            <v>286</v>
          </cell>
          <cell r="B40" t="str">
            <v>Que hµn</v>
          </cell>
          <cell r="C40" t="str">
            <v>kg</v>
          </cell>
          <cell r="D40">
            <v>4426.36114</v>
          </cell>
          <cell r="E40">
            <v>8500</v>
          </cell>
          <cell r="F40">
            <v>37624070</v>
          </cell>
        </row>
        <row r="41">
          <cell r="A41" t="str">
            <v>313</v>
          </cell>
          <cell r="B41" t="str">
            <v>S¾t ®Öm</v>
          </cell>
          <cell r="C41" t="str">
            <v>kg</v>
          </cell>
          <cell r="D41">
            <v>2902</v>
          </cell>
          <cell r="E41">
            <v>5000</v>
          </cell>
          <cell r="F41">
            <v>14510000</v>
          </cell>
        </row>
        <row r="42">
          <cell r="A42" t="str">
            <v>385</v>
          </cell>
          <cell r="B42" t="str">
            <v>V÷a</v>
          </cell>
          <cell r="C42" t="str">
            <v>m3</v>
          </cell>
          <cell r="D42">
            <v>0.51382000000000005</v>
          </cell>
        </row>
        <row r="43">
          <cell r="A43" t="str">
            <v>234</v>
          </cell>
          <cell r="B43" t="str">
            <v>Gç v¸n khu«n (c¶ nÑp)</v>
          </cell>
          <cell r="C43" t="str">
            <v>m3</v>
          </cell>
          <cell r="D43">
            <v>40.070059999999998</v>
          </cell>
          <cell r="E43">
            <v>1454545</v>
          </cell>
          <cell r="F43">
            <v>58283705</v>
          </cell>
        </row>
        <row r="44">
          <cell r="A44" t="str">
            <v>136</v>
          </cell>
          <cell r="B44" t="str">
            <v>D©y thÐp</v>
          </cell>
          <cell r="C44" t="str">
            <v>kg</v>
          </cell>
          <cell r="D44">
            <v>7438.5787399999999</v>
          </cell>
          <cell r="E44">
            <v>5455</v>
          </cell>
          <cell r="F44">
            <v>40577447</v>
          </cell>
        </row>
        <row r="45">
          <cell r="A45" t="str">
            <v>344</v>
          </cell>
          <cell r="B45" t="str">
            <v>ThÐp trßn D&lt;=10mm</v>
          </cell>
          <cell r="C45" t="str">
            <v>kg</v>
          </cell>
          <cell r="D45">
            <v>325952.06205000001</v>
          </cell>
          <cell r="E45">
            <v>4100</v>
          </cell>
          <cell r="F45">
            <v>1336403454</v>
          </cell>
        </row>
        <row r="46">
          <cell r="A46" t="str">
            <v>0408</v>
          </cell>
          <cell r="B46" t="str">
            <v>èng bª t«ng ly t©m D600mm (èng dµi 2m)</v>
          </cell>
          <cell r="C46" t="str">
            <v>m</v>
          </cell>
          <cell r="D46">
            <v>24.36</v>
          </cell>
          <cell r="E46">
            <v>180952.38</v>
          </cell>
        </row>
        <row r="47">
          <cell r="A47" t="str">
            <v>079</v>
          </cell>
          <cell r="B47" t="str">
            <v>C¸t nÒn</v>
          </cell>
          <cell r="C47" t="str">
            <v>m3</v>
          </cell>
          <cell r="D47">
            <v>435.57659999999998</v>
          </cell>
          <cell r="E47">
            <v>40668.39</v>
          </cell>
          <cell r="F47">
            <v>7523279</v>
          </cell>
        </row>
        <row r="48">
          <cell r="A48" t="str">
            <v>126</v>
          </cell>
          <cell r="B48" t="str">
            <v>D©y</v>
          </cell>
          <cell r="C48" t="str">
            <v>kg</v>
          </cell>
          <cell r="D48">
            <v>620.90231000000006</v>
          </cell>
          <cell r="E48">
            <v>5500</v>
          </cell>
          <cell r="F48">
            <v>3414963</v>
          </cell>
        </row>
        <row r="49">
          <cell r="A49" t="str">
            <v>231</v>
          </cell>
          <cell r="B49" t="str">
            <v>Gç v¸n</v>
          </cell>
          <cell r="C49" t="str">
            <v>m3</v>
          </cell>
          <cell r="D49">
            <v>14.951700000000001</v>
          </cell>
          <cell r="E49">
            <v>1454545</v>
          </cell>
          <cell r="F49">
            <v>21747920</v>
          </cell>
        </row>
        <row r="50">
          <cell r="A50" t="str">
            <v>071</v>
          </cell>
          <cell r="B50" t="str">
            <v>C©y chèng</v>
          </cell>
          <cell r="C50" t="str">
            <v>c©y</v>
          </cell>
          <cell r="D50">
            <v>2358.3970300000001</v>
          </cell>
          <cell r="E50">
            <v>17142.86</v>
          </cell>
          <cell r="F50">
            <v>23583970</v>
          </cell>
        </row>
        <row r="51">
          <cell r="A51" t="str">
            <v>100</v>
          </cell>
          <cell r="B51" t="str">
            <v>Cäc tre</v>
          </cell>
          <cell r="C51" t="str">
            <v>m</v>
          </cell>
          <cell r="D51">
            <v>138712.21875</v>
          </cell>
          <cell r="E51">
            <v>1136</v>
          </cell>
          <cell r="F51">
            <v>157577080</v>
          </cell>
        </row>
        <row r="52">
          <cell r="A52" t="str">
            <v>141</v>
          </cell>
          <cell r="B52" t="str">
            <v>D©y thõng</v>
          </cell>
          <cell r="C52" t="str">
            <v>m</v>
          </cell>
          <cell r="D52">
            <v>6562.5420000000004</v>
          </cell>
          <cell r="E52">
            <v>1121</v>
          </cell>
          <cell r="F52">
            <v>7356610</v>
          </cell>
        </row>
        <row r="53">
          <cell r="A53" t="str">
            <v>272</v>
          </cell>
          <cell r="B53" t="str">
            <v>Nhùa bitum sè 4</v>
          </cell>
          <cell r="C53" t="str">
            <v>kg</v>
          </cell>
          <cell r="D53">
            <v>5889.5495199999996</v>
          </cell>
          <cell r="E53">
            <v>2747</v>
          </cell>
          <cell r="F53">
            <v>13545964</v>
          </cell>
        </row>
        <row r="54">
          <cell r="A54" t="str">
            <v>428</v>
          </cell>
          <cell r="B54" t="str">
            <v>§¸ d¨m 1x2</v>
          </cell>
          <cell r="C54" t="str">
            <v>m3</v>
          </cell>
          <cell r="D54">
            <v>5234.9716600000002</v>
          </cell>
          <cell r="E54">
            <v>107017.13</v>
          </cell>
          <cell r="F54">
            <v>385482373</v>
          </cell>
        </row>
        <row r="55">
          <cell r="A55" t="str">
            <v>119</v>
          </cell>
          <cell r="B55" t="str">
            <v>Cñi</v>
          </cell>
          <cell r="C55" t="str">
            <v>kg</v>
          </cell>
          <cell r="D55">
            <v>97185.240720000002</v>
          </cell>
          <cell r="E55">
            <v>400</v>
          </cell>
          <cell r="F55">
            <v>38874096</v>
          </cell>
        </row>
        <row r="56">
          <cell r="A56" t="str">
            <v>067</v>
          </cell>
          <cell r="B56" t="str">
            <v>Bét ®¸</v>
          </cell>
          <cell r="C56" t="str">
            <v>kg</v>
          </cell>
          <cell r="D56">
            <v>46573.931519999998</v>
          </cell>
          <cell r="E56">
            <v>266.66666666666663</v>
          </cell>
          <cell r="F56">
            <v>8476456</v>
          </cell>
        </row>
        <row r="57">
          <cell r="A57" t="str">
            <v>271</v>
          </cell>
          <cell r="B57" t="str">
            <v>Nhùa bitum</v>
          </cell>
          <cell r="C57" t="str">
            <v>kg</v>
          </cell>
          <cell r="D57">
            <v>80860.92</v>
          </cell>
          <cell r="E57">
            <v>2747</v>
          </cell>
          <cell r="F57">
            <v>185980116</v>
          </cell>
        </row>
        <row r="58">
          <cell r="A58" t="str">
            <v>401</v>
          </cell>
          <cell r="B58" t="str">
            <v>§inh</v>
          </cell>
          <cell r="C58" t="str">
            <v>kg</v>
          </cell>
          <cell r="D58">
            <v>2302.0592499999998</v>
          </cell>
          <cell r="E58">
            <v>5455</v>
          </cell>
          <cell r="F58">
            <v>12557733</v>
          </cell>
        </row>
        <row r="59">
          <cell r="A59" t="str">
            <v>221</v>
          </cell>
          <cell r="B59" t="str">
            <v>Gç chèng</v>
          </cell>
          <cell r="C59" t="str">
            <v>m3</v>
          </cell>
          <cell r="D59">
            <v>62.123640000000002</v>
          </cell>
          <cell r="E59">
            <v>1454545</v>
          </cell>
          <cell r="F59">
            <v>90361630</v>
          </cell>
        </row>
        <row r="60">
          <cell r="A60" t="str">
            <v>239</v>
          </cell>
          <cell r="B60" t="str">
            <v>Gç ®µ nÑp</v>
          </cell>
          <cell r="C60" t="str">
            <v>m3</v>
          </cell>
          <cell r="D60">
            <v>16.925940000000001</v>
          </cell>
          <cell r="E60">
            <v>1454545</v>
          </cell>
          <cell r="F60">
            <v>24619541</v>
          </cell>
        </row>
        <row r="61">
          <cell r="A61" t="str">
            <v>233</v>
          </cell>
          <cell r="B61" t="str">
            <v>Gç v¸n khu«n</v>
          </cell>
          <cell r="C61" t="str">
            <v>m3</v>
          </cell>
          <cell r="D61">
            <v>114.6778</v>
          </cell>
          <cell r="E61">
            <v>1454545</v>
          </cell>
          <cell r="F61">
            <v>166804021</v>
          </cell>
        </row>
        <row r="62">
          <cell r="A62" t="str">
            <v>275</v>
          </cell>
          <cell r="B62" t="str">
            <v>N­íc</v>
          </cell>
          <cell r="C62" t="str">
            <v>LÝt</v>
          </cell>
          <cell r="D62">
            <v>1213213.2553900001</v>
          </cell>
          <cell r="E62">
            <v>6</v>
          </cell>
          <cell r="F62">
            <v>2426427</v>
          </cell>
        </row>
        <row r="63">
          <cell r="A63" t="str">
            <v>429</v>
          </cell>
          <cell r="B63" t="str">
            <v>§¸ d¨m 2x4</v>
          </cell>
          <cell r="C63" t="str">
            <v>m3</v>
          </cell>
          <cell r="D63">
            <v>397.76119</v>
          </cell>
          <cell r="E63">
            <v>102899.04</v>
          </cell>
          <cell r="F63">
            <v>27843283</v>
          </cell>
        </row>
        <row r="64">
          <cell r="A64" t="str">
            <v>081</v>
          </cell>
          <cell r="B64" t="str">
            <v>C¸t vµng</v>
          </cell>
          <cell r="C64" t="str">
            <v>m3</v>
          </cell>
          <cell r="D64">
            <v>3098.9452200000001</v>
          </cell>
          <cell r="E64">
            <v>79716.009999999995</v>
          </cell>
          <cell r="F64">
            <v>163398085</v>
          </cell>
        </row>
        <row r="65">
          <cell r="A65" t="str">
            <v>0002</v>
          </cell>
          <cell r="B65" t="str">
            <v>C¸t vµng</v>
          </cell>
          <cell r="C65" t="str">
            <v>m3</v>
          </cell>
          <cell r="D65">
            <v>203.15798000000001</v>
          </cell>
          <cell r="E65">
            <v>79716.009999999995</v>
          </cell>
          <cell r="F65">
            <v>10711911</v>
          </cell>
        </row>
        <row r="66">
          <cell r="A66" t="str">
            <v>390</v>
          </cell>
          <cell r="B66" t="str">
            <v>Xi m¨ng PC30</v>
          </cell>
          <cell r="C66" t="str">
            <v>kg</v>
          </cell>
          <cell r="D66">
            <v>2379864.18872</v>
          </cell>
          <cell r="E66">
            <v>714.29</v>
          </cell>
          <cell r="F66">
            <v>1601648599</v>
          </cell>
        </row>
        <row r="67">
          <cell r="A67" t="str">
            <v>0192</v>
          </cell>
          <cell r="B67" t="str">
            <v>Cñi ®un</v>
          </cell>
          <cell r="C67" t="str">
            <v>kg</v>
          </cell>
          <cell r="D67">
            <v>6936.9691999999995</v>
          </cell>
          <cell r="E67">
            <v>400</v>
          </cell>
          <cell r="F67">
            <v>2774788</v>
          </cell>
        </row>
        <row r="68">
          <cell r="A68" t="str">
            <v>0191</v>
          </cell>
          <cell r="B68" t="str">
            <v>Nhùa bi tum</v>
          </cell>
          <cell r="C68" t="str">
            <v>kg</v>
          </cell>
          <cell r="D68">
            <v>6936.9691999999995</v>
          </cell>
          <cell r="E68">
            <v>2747</v>
          </cell>
          <cell r="F68">
            <v>20810908</v>
          </cell>
        </row>
        <row r="69">
          <cell r="A69" t="str">
            <v>0372</v>
          </cell>
          <cell r="B69" t="str">
            <v>D©y ®ay</v>
          </cell>
          <cell r="C69" t="str">
            <v>kg</v>
          </cell>
          <cell r="D69">
            <v>22048.333999999999</v>
          </cell>
          <cell r="E69">
            <v>2500</v>
          </cell>
          <cell r="F69">
            <v>61760966</v>
          </cell>
        </row>
        <row r="70">
          <cell r="A70" t="str">
            <v>0406</v>
          </cell>
          <cell r="B70" t="str">
            <v>èng bª t«ng ly t©m D400mm (èng dµi 2m)</v>
          </cell>
          <cell r="C70" t="str">
            <v>m</v>
          </cell>
          <cell r="D70">
            <v>645.54</v>
          </cell>
          <cell r="E70">
            <v>104761.9</v>
          </cell>
        </row>
        <row r="71">
          <cell r="A71">
            <v>8001</v>
          </cell>
          <cell r="B71" t="str">
            <v>N¾p ga gang</v>
          </cell>
          <cell r="C71" t="str">
            <v>c¸i</v>
          </cell>
          <cell r="D71">
            <v>150</v>
          </cell>
          <cell r="E71">
            <v>1800000</v>
          </cell>
        </row>
        <row r="72">
          <cell r="A72" t="str">
            <v>6125</v>
          </cell>
          <cell r="B72" t="str">
            <v>Nh©n c«ng 2,5/7</v>
          </cell>
          <cell r="C72" t="str">
            <v>c«ng</v>
          </cell>
          <cell r="D72">
            <v>2.5272000000000001</v>
          </cell>
          <cell r="E72">
            <v>11889</v>
          </cell>
          <cell r="F72">
            <v>30046</v>
          </cell>
        </row>
        <row r="73">
          <cell r="A73" t="str">
            <v>6140</v>
          </cell>
          <cell r="B73" t="str">
            <v>Nh©n c«ng 4/7</v>
          </cell>
          <cell r="C73" t="str">
            <v>c«ng</v>
          </cell>
          <cell r="D73">
            <v>7110.9864900000002</v>
          </cell>
          <cell r="E73">
            <v>13529</v>
          </cell>
          <cell r="F73">
            <v>96204536</v>
          </cell>
        </row>
        <row r="74">
          <cell r="A74" t="str">
            <v>6137</v>
          </cell>
          <cell r="B74" t="str">
            <v>Nh©n c«ng 3,7/7</v>
          </cell>
          <cell r="C74" t="str">
            <v>c«ng</v>
          </cell>
          <cell r="D74">
            <v>1330.2401199999999</v>
          </cell>
          <cell r="E74">
            <v>13194</v>
          </cell>
          <cell r="F74">
            <v>17551188</v>
          </cell>
        </row>
        <row r="75">
          <cell r="A75" t="str">
            <v>6006</v>
          </cell>
          <cell r="B75" t="str">
            <v>Nh©n c«ng bËc 4/7</v>
          </cell>
          <cell r="C75" t="str">
            <v>C«ng</v>
          </cell>
          <cell r="D75">
            <v>41484.468999999997</v>
          </cell>
          <cell r="E75">
            <v>14506</v>
          </cell>
          <cell r="F75">
            <v>601773707</v>
          </cell>
        </row>
        <row r="76">
          <cell r="A76" t="str">
            <v>6135</v>
          </cell>
          <cell r="B76" t="str">
            <v>Nh©n c«ng 3,5/7</v>
          </cell>
          <cell r="C76" t="str">
            <v>c«ng</v>
          </cell>
          <cell r="D76">
            <v>21174.588159999999</v>
          </cell>
          <cell r="E76">
            <v>12971</v>
          </cell>
          <cell r="F76">
            <v>274655583</v>
          </cell>
        </row>
        <row r="77">
          <cell r="A77" t="str">
            <v>6005</v>
          </cell>
          <cell r="B77" t="str">
            <v>Nh©n c«ng bËc 3,5/7</v>
          </cell>
          <cell r="C77" t="str">
            <v>C«ng</v>
          </cell>
          <cell r="D77">
            <v>796.27200000000005</v>
          </cell>
          <cell r="E77">
            <v>13809</v>
          </cell>
          <cell r="F77">
            <v>10995720</v>
          </cell>
        </row>
        <row r="78">
          <cell r="A78" t="str">
            <v>6127</v>
          </cell>
          <cell r="B78" t="str">
            <v>Nh©n c«ng 2,7/7</v>
          </cell>
          <cell r="C78" t="str">
            <v>c«ng</v>
          </cell>
          <cell r="D78">
            <v>28854.020789999999</v>
          </cell>
          <cell r="E78">
            <v>12099</v>
          </cell>
          <cell r="F78">
            <v>349104798</v>
          </cell>
        </row>
        <row r="79">
          <cell r="A79" t="str">
            <v>6130</v>
          </cell>
          <cell r="B79" t="str">
            <v>Nh©n c«ng 3/7</v>
          </cell>
          <cell r="C79" t="str">
            <v>c«ng</v>
          </cell>
          <cell r="D79">
            <v>24441.44425</v>
          </cell>
          <cell r="E79">
            <v>12413</v>
          </cell>
          <cell r="F79">
            <v>303391647</v>
          </cell>
        </row>
        <row r="80">
          <cell r="A80">
            <v>76</v>
          </cell>
          <cell r="B80" t="str">
            <v>M¸y thi c«ng</v>
          </cell>
          <cell r="C80" t="str">
            <v>c¸i</v>
          </cell>
          <cell r="D80">
            <v>50000</v>
          </cell>
        </row>
        <row r="81">
          <cell r="A81" t="str">
            <v>7576</v>
          </cell>
          <cell r="B81" t="str">
            <v>M¸y ®Çm b¸nh lèp 16T</v>
          </cell>
          <cell r="C81" t="str">
            <v>ca</v>
          </cell>
          <cell r="D81">
            <v>4.6080000000000003E-2</v>
          </cell>
          <cell r="E81">
            <v>432053</v>
          </cell>
          <cell r="F81">
            <v>19909</v>
          </cell>
        </row>
        <row r="82">
          <cell r="A82" t="str">
            <v>7544</v>
          </cell>
          <cell r="B82" t="str">
            <v>M¸y lu 10T</v>
          </cell>
          <cell r="C82" t="str">
            <v>ca</v>
          </cell>
          <cell r="D82">
            <v>8.6400000000000005E-2</v>
          </cell>
          <cell r="E82">
            <v>288922</v>
          </cell>
          <cell r="F82">
            <v>24963</v>
          </cell>
        </row>
        <row r="83">
          <cell r="A83" t="str">
            <v>7555</v>
          </cell>
          <cell r="B83" t="str">
            <v>M¸y r¶i 20T/h</v>
          </cell>
          <cell r="C83" t="str">
            <v>ca</v>
          </cell>
          <cell r="D83">
            <v>7.1999999999999995E-2</v>
          </cell>
          <cell r="E83">
            <v>450000</v>
          </cell>
          <cell r="F83">
            <v>32400</v>
          </cell>
        </row>
        <row r="84">
          <cell r="A84" t="str">
            <v>7539</v>
          </cell>
          <cell r="B84" t="str">
            <v>M¸y khoan 4,5kw</v>
          </cell>
          <cell r="C84" t="str">
            <v>ca</v>
          </cell>
          <cell r="D84">
            <v>1.5854999999999999</v>
          </cell>
          <cell r="E84">
            <v>72334</v>
          </cell>
          <cell r="F84">
            <v>114686</v>
          </cell>
        </row>
        <row r="85">
          <cell r="A85" t="str">
            <v>7545</v>
          </cell>
          <cell r="B85" t="str">
            <v>M¸y lu 8,5T</v>
          </cell>
          <cell r="C85" t="str">
            <v>ca</v>
          </cell>
          <cell r="D85">
            <v>9.6975999999999996</v>
          </cell>
          <cell r="E85">
            <v>252823</v>
          </cell>
          <cell r="F85">
            <v>2451776</v>
          </cell>
        </row>
        <row r="86">
          <cell r="A86" t="str">
            <v>7561</v>
          </cell>
          <cell r="B86" t="str">
            <v>M¸y vËn th¨ng 0,8T</v>
          </cell>
          <cell r="C86" t="str">
            <v>ca</v>
          </cell>
          <cell r="D86">
            <v>64.078770000000006</v>
          </cell>
          <cell r="E86">
            <v>54495</v>
          </cell>
          <cell r="F86">
            <v>3491973</v>
          </cell>
        </row>
        <row r="87">
          <cell r="A87" t="str">
            <v>7538</v>
          </cell>
          <cell r="B87" t="str">
            <v>M¸y hµn 23kw</v>
          </cell>
          <cell r="C87" t="str">
            <v>ca</v>
          </cell>
          <cell r="D87">
            <v>634.41282999999999</v>
          </cell>
          <cell r="E87">
            <v>77338</v>
          </cell>
          <cell r="F87">
            <v>49064219</v>
          </cell>
        </row>
        <row r="88">
          <cell r="A88" t="str">
            <v>7506</v>
          </cell>
          <cell r="B88" t="str">
            <v>CÇn cÈu 10T</v>
          </cell>
          <cell r="C88" t="str">
            <v>ca</v>
          </cell>
          <cell r="D88">
            <v>105.922</v>
          </cell>
          <cell r="E88">
            <v>615511</v>
          </cell>
          <cell r="F88">
            <v>65196156</v>
          </cell>
        </row>
        <row r="89">
          <cell r="A89" t="str">
            <v>7559</v>
          </cell>
          <cell r="B89" t="str">
            <v>M¸y trén 80L</v>
          </cell>
          <cell r="C89" t="str">
            <v>ca</v>
          </cell>
          <cell r="D89">
            <v>0.78237000000000001</v>
          </cell>
          <cell r="E89">
            <v>45294</v>
          </cell>
          <cell r="F89">
            <v>35437</v>
          </cell>
        </row>
        <row r="90">
          <cell r="A90" t="str">
            <v>7536</v>
          </cell>
          <cell r="B90" t="str">
            <v>M¸y c¾t uèn</v>
          </cell>
          <cell r="C90" t="str">
            <v>ca</v>
          </cell>
          <cell r="D90">
            <v>140.30824000000001</v>
          </cell>
          <cell r="E90">
            <v>39789</v>
          </cell>
          <cell r="F90">
            <v>5582725</v>
          </cell>
        </row>
        <row r="91">
          <cell r="A91" t="str">
            <v>7573</v>
          </cell>
          <cell r="B91" t="str">
            <v>M¸y ®Çm 25T</v>
          </cell>
          <cell r="C91" t="str">
            <v>ca</v>
          </cell>
          <cell r="D91">
            <v>221.21337</v>
          </cell>
          <cell r="E91">
            <v>580000</v>
          </cell>
          <cell r="F91">
            <v>128303755</v>
          </cell>
        </row>
        <row r="92">
          <cell r="A92" t="str">
            <v>7579</v>
          </cell>
          <cell r="B92" t="str">
            <v>M¸y ®Çm dïi 1,5kw</v>
          </cell>
          <cell r="C92" t="str">
            <v>ca</v>
          </cell>
          <cell r="D92">
            <v>410.88961999999998</v>
          </cell>
          <cell r="E92">
            <v>37456</v>
          </cell>
          <cell r="F92">
            <v>15390282</v>
          </cell>
        </row>
        <row r="93">
          <cell r="A93" t="str">
            <v>7558</v>
          </cell>
          <cell r="B93" t="str">
            <v>M¸y trén 250L</v>
          </cell>
          <cell r="C93" t="str">
            <v>ca</v>
          </cell>
          <cell r="D93">
            <v>641.54966999999999</v>
          </cell>
          <cell r="E93">
            <v>96272</v>
          </cell>
          <cell r="F93">
            <v>61763270</v>
          </cell>
        </row>
        <row r="94">
          <cell r="A94" t="str">
            <v>6805</v>
          </cell>
          <cell r="B94" t="str">
            <v>CÈu b¸nh h¬i 6,0T</v>
          </cell>
          <cell r="C94" t="str">
            <v>ca</v>
          </cell>
          <cell r="D94">
            <v>250.79310000000001</v>
          </cell>
          <cell r="E94">
            <v>357174</v>
          </cell>
        </row>
        <row r="95">
          <cell r="A95" t="str">
            <v>7586</v>
          </cell>
          <cell r="B95" t="str">
            <v>M¸y ñi 110cv</v>
          </cell>
          <cell r="C95" t="str">
            <v>ca</v>
          </cell>
          <cell r="D95">
            <v>145.06644</v>
          </cell>
          <cell r="E95">
            <v>669348</v>
          </cell>
          <cell r="F95">
            <v>97099931</v>
          </cell>
        </row>
        <row r="96">
          <cell r="A96" t="str">
            <v>7616</v>
          </cell>
          <cell r="B96" t="str">
            <v>¤ t« &lt;=5T</v>
          </cell>
          <cell r="C96" t="str">
            <v>ca</v>
          </cell>
          <cell r="D96">
            <v>717.91236000000004</v>
          </cell>
          <cell r="E96">
            <v>309841</v>
          </cell>
          <cell r="F96">
            <v>222438684</v>
          </cell>
        </row>
        <row r="97">
          <cell r="A97" t="str">
            <v>7565</v>
          </cell>
          <cell r="B97" t="str">
            <v>M¸y ®µo &lt;= 0,4m3</v>
          </cell>
          <cell r="C97" t="str">
            <v>ca</v>
          </cell>
          <cell r="D97">
            <v>521.92228</v>
          </cell>
          <cell r="E97">
            <v>393549</v>
          </cell>
          <cell r="F97">
            <v>205401991</v>
          </cell>
        </row>
        <row r="98">
          <cell r="A98" t="str">
            <v>.</v>
          </cell>
          <cell r="B98" t="str">
            <v>VËt liÖu kh¸c</v>
          </cell>
          <cell r="C98" t="str">
            <v>m2</v>
          </cell>
          <cell r="D98">
            <v>3800</v>
          </cell>
          <cell r="F98">
            <v>50057508</v>
          </cell>
        </row>
        <row r="99">
          <cell r="A99" t="str">
            <v>.</v>
          </cell>
          <cell r="B99" t="str">
            <v>Nh©n c«ng kh¸c</v>
          </cell>
          <cell r="C99" t="str">
            <v>bÇu</v>
          </cell>
          <cell r="D99">
            <v>2000</v>
          </cell>
        </row>
        <row r="100">
          <cell r="A100" t="str">
            <v>.</v>
          </cell>
          <cell r="B100" t="str">
            <v>M¸y thi c«ng kh¸c</v>
          </cell>
          <cell r="C100" t="str">
            <v>bé</v>
          </cell>
          <cell r="D100">
            <v>170000</v>
          </cell>
          <cell r="F100">
            <v>84087</v>
          </cell>
        </row>
        <row r="101">
          <cell r="A101" t="str">
            <v>TT</v>
          </cell>
          <cell r="B101" t="str">
            <v>VËn chuyÓn èng cèng D=400</v>
          </cell>
          <cell r="C101" t="str">
            <v>m</v>
          </cell>
          <cell r="D101">
            <v>636</v>
          </cell>
        </row>
        <row r="102">
          <cell r="A102" t="str">
            <v>TT2</v>
          </cell>
          <cell r="B102" t="str">
            <v>VËn chuyÓn èng cèng D=600</v>
          </cell>
          <cell r="C102" t="str">
            <v>m</v>
          </cell>
          <cell r="D102">
            <v>24</v>
          </cell>
        </row>
        <row r="103">
          <cell r="A103" t="str">
            <v>TT3</v>
          </cell>
          <cell r="B103" t="str">
            <v>VËn chuyÓn vµ l¾p ®Æt tÊm ®an cèng D=600</v>
          </cell>
          <cell r="C103" t="str">
            <v>tÊm</v>
          </cell>
          <cell r="D103">
            <v>24</v>
          </cell>
        </row>
        <row r="104">
          <cell r="A104" t="str">
            <v>a</v>
          </cell>
          <cell r="B104" t="str">
            <v>ChÌn khe cèng</v>
          </cell>
          <cell r="C104" t="str">
            <v>kg</v>
          </cell>
          <cell r="D104">
            <v>381</v>
          </cell>
        </row>
        <row r="105">
          <cell r="A105" t="str">
            <v>b</v>
          </cell>
          <cell r="B105" t="str">
            <v>§óc tÊm ®an mèi nèi</v>
          </cell>
          <cell r="C105" t="str">
            <v>tÊm</v>
          </cell>
          <cell r="D105">
            <v>44</v>
          </cell>
        </row>
        <row r="106">
          <cell r="A106" t="str">
            <v>TT4</v>
          </cell>
          <cell r="B106" t="str">
            <v>VËn chuyÓn mèi nèi</v>
          </cell>
          <cell r="C106" t="str">
            <v>tÊm</v>
          </cell>
          <cell r="D106">
            <v>44</v>
          </cell>
        </row>
        <row r="107">
          <cell r="A107" t="str">
            <v>TT5</v>
          </cell>
          <cell r="B107" t="str">
            <v>VËn chuyÓn èng cèng D800</v>
          </cell>
          <cell r="C107" t="str">
            <v>m</v>
          </cell>
          <cell r="D107">
            <v>452</v>
          </cell>
        </row>
        <row r="108">
          <cell r="A108" t="str">
            <v>TT3</v>
          </cell>
          <cell r="B108" t="str">
            <v>VËn chuyÓn vµ l¾p ®Æt tÊm ®an cèng D=600</v>
          </cell>
          <cell r="C108" t="str">
            <v>tÊm</v>
          </cell>
          <cell r="D108">
            <v>452</v>
          </cell>
        </row>
        <row r="109">
          <cell r="A109" t="str">
            <v>a</v>
          </cell>
          <cell r="B109" t="str">
            <v>ChÌn khe cèng</v>
          </cell>
          <cell r="C109" t="str">
            <v>kg</v>
          </cell>
          <cell r="D109">
            <v>12727</v>
          </cell>
        </row>
        <row r="110">
          <cell r="A110" t="str">
            <v>b</v>
          </cell>
          <cell r="B110" t="str">
            <v>§óc tÊm ®an mèi nèi</v>
          </cell>
          <cell r="C110" t="str">
            <v>tÊm</v>
          </cell>
          <cell r="D110">
            <v>1281</v>
          </cell>
        </row>
        <row r="111">
          <cell r="A111" t="str">
            <v>TT4</v>
          </cell>
          <cell r="B111" t="str">
            <v>VËn chuyÓn mèi nèi</v>
          </cell>
          <cell r="C111" t="str">
            <v>tÊm</v>
          </cell>
          <cell r="D111">
            <v>1281</v>
          </cell>
        </row>
        <row r="112">
          <cell r="A112" t="str">
            <v>TT5</v>
          </cell>
          <cell r="B112" t="str">
            <v>VËn chuyÓn èng cèng D1000</v>
          </cell>
          <cell r="C112" t="str">
            <v>m</v>
          </cell>
          <cell r="D112">
            <v>1502</v>
          </cell>
        </row>
        <row r="113">
          <cell r="A113" t="str">
            <v>TT3</v>
          </cell>
          <cell r="B113" t="str">
            <v>VËn chuyÓn vµ l¾p ®Æt tÊm ®an cèng D=600</v>
          </cell>
          <cell r="C113" t="str">
            <v>tÊm</v>
          </cell>
          <cell r="D113">
            <v>1502</v>
          </cell>
        </row>
        <row r="114">
          <cell r="A114" t="str">
            <v>a</v>
          </cell>
          <cell r="B114" t="str">
            <v>chÌn khe cèng</v>
          </cell>
          <cell r="C114" t="str">
            <v>c¸i</v>
          </cell>
          <cell r="D114">
            <v>2300</v>
          </cell>
        </row>
        <row r="115">
          <cell r="A115" t="str">
            <v>b</v>
          </cell>
          <cell r="B115" t="str">
            <v>§óc tÊm ®an mèi nèi</v>
          </cell>
          <cell r="C115" t="str">
            <v>tÊm</v>
          </cell>
          <cell r="D115">
            <v>4389</v>
          </cell>
        </row>
        <row r="116">
          <cell r="A116" t="str">
            <v>TT4</v>
          </cell>
          <cell r="B116" t="str">
            <v>VËn chuyÓn mèi nèi</v>
          </cell>
          <cell r="C116" t="str">
            <v>tÊm</v>
          </cell>
          <cell r="D116">
            <v>4389</v>
          </cell>
        </row>
        <row r="117">
          <cell r="A117" t="str">
            <v>TT5</v>
          </cell>
          <cell r="B117" t="str">
            <v>VËn chuyÓn èng cèng D1000</v>
          </cell>
          <cell r="C117" t="str">
            <v>m</v>
          </cell>
          <cell r="D117">
            <v>31</v>
          </cell>
        </row>
        <row r="118">
          <cell r="A118" t="str">
            <v>TT3</v>
          </cell>
          <cell r="B118" t="str">
            <v>VËn chuyÓn vµ l¾p ®Æt tÊm ®an cèng D=600</v>
          </cell>
          <cell r="C118" t="str">
            <v>tÊm</v>
          </cell>
          <cell r="D118">
            <v>31</v>
          </cell>
        </row>
        <row r="119">
          <cell r="A119" t="str">
            <v>a</v>
          </cell>
          <cell r="B119" t="str">
            <v>chÌn khe cèng</v>
          </cell>
          <cell r="C119" t="str">
            <v>c¸i</v>
          </cell>
          <cell r="D119">
            <v>2200000</v>
          </cell>
        </row>
        <row r="120">
          <cell r="A120" t="str">
            <v>b</v>
          </cell>
          <cell r="B120" t="str">
            <v>§óc tÊm ®an mèi nèi</v>
          </cell>
          <cell r="C120" t="str">
            <v>tÊm</v>
          </cell>
          <cell r="D120">
            <v>90</v>
          </cell>
        </row>
        <row r="121">
          <cell r="A121" t="str">
            <v>TT4</v>
          </cell>
          <cell r="B121" t="str">
            <v>VËn chuyÓn mèi nèi</v>
          </cell>
          <cell r="C121" t="str">
            <v>tÊm</v>
          </cell>
          <cell r="D121">
            <v>90</v>
          </cell>
        </row>
        <row r="122">
          <cell r="A122" t="str">
            <v>TT5</v>
          </cell>
          <cell r="B122" t="str">
            <v>VËn chuyÓn èng cèng D1200</v>
          </cell>
          <cell r="C122" t="str">
            <v>m</v>
          </cell>
          <cell r="D122">
            <v>3334</v>
          </cell>
        </row>
        <row r="123">
          <cell r="A123" t="str">
            <v>TT3</v>
          </cell>
          <cell r="B123" t="str">
            <v>VËn chuyÓn vµ l¾p ®Æt tÊm ®an cèng D=600</v>
          </cell>
          <cell r="C123" t="str">
            <v>tÊm</v>
          </cell>
          <cell r="D123">
            <v>3334</v>
          </cell>
        </row>
        <row r="124">
          <cell r="A124" t="str">
            <v>a</v>
          </cell>
          <cell r="B124" t="str">
            <v>chÌn khe cèng</v>
          </cell>
          <cell r="C124" t="str">
            <v>c¸i</v>
          </cell>
          <cell r="D124">
            <v>1400</v>
          </cell>
        </row>
        <row r="125">
          <cell r="A125" t="str">
            <v>b</v>
          </cell>
          <cell r="B125" t="str">
            <v>§óc tÊm ®an mèi nèi</v>
          </cell>
          <cell r="C125" t="str">
            <v>bé</v>
          </cell>
          <cell r="D125">
            <v>9768</v>
          </cell>
        </row>
        <row r="126">
          <cell r="A126" t="str">
            <v>TT4</v>
          </cell>
          <cell r="B126" t="str">
            <v>VËn chuyÓn mèi nèi</v>
          </cell>
          <cell r="C126" t="str">
            <v>tÊm</v>
          </cell>
          <cell r="D126">
            <v>9768</v>
          </cell>
        </row>
        <row r="127">
          <cell r="A127" t="str">
            <v>TT5</v>
          </cell>
          <cell r="B127" t="str">
            <v>VËn chuyÓn èng cèng D1200</v>
          </cell>
          <cell r="C127" t="str">
            <v>m</v>
          </cell>
          <cell r="D127">
            <v>3307</v>
          </cell>
        </row>
        <row r="128">
          <cell r="A128" t="str">
            <v>TT3</v>
          </cell>
          <cell r="B128" t="str">
            <v>VËn chuyÓn vµ l¾p ®Æt tÊm ®an cèng D=600</v>
          </cell>
          <cell r="C128" t="str">
            <v>tÊm</v>
          </cell>
          <cell r="D128">
            <v>3307</v>
          </cell>
        </row>
        <row r="129">
          <cell r="A129" t="str">
            <v>a</v>
          </cell>
          <cell r="B129" t="str">
            <v>chÌn khe cèng</v>
          </cell>
          <cell r="C129" t="str">
            <v>c¸i</v>
          </cell>
          <cell r="D129">
            <v>1500</v>
          </cell>
        </row>
        <row r="130">
          <cell r="A130" t="str">
            <v>b</v>
          </cell>
          <cell r="B130" t="str">
            <v>§óc tÊm ®an mèi nèi</v>
          </cell>
          <cell r="C130" t="str">
            <v>c¸i</v>
          </cell>
          <cell r="D130">
            <v>9681</v>
          </cell>
        </row>
        <row r="131">
          <cell r="A131" t="str">
            <v>TT4</v>
          </cell>
          <cell r="B131" t="str">
            <v>VËn chuyÓn mèi nèi</v>
          </cell>
          <cell r="C131" t="str">
            <v>tÊm</v>
          </cell>
          <cell r="D131">
            <v>9681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refreshError="1"/>
      <sheetData sheetId="49" refreshError="1"/>
      <sheetData sheetId="50" refreshError="1"/>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refreshError="1"/>
      <sheetData sheetId="73" refreshError="1"/>
      <sheetData sheetId="74" refreshError="1"/>
      <sheetData sheetId="75" refreshError="1"/>
      <sheetData sheetId="76" refreshError="1"/>
      <sheetData sheetId="77" refreshError="1"/>
      <sheetData sheetId="78"/>
      <sheetData sheetId="79"/>
      <sheetData sheetId="80"/>
      <sheetData sheetId="81"/>
      <sheetData sheetId="82"/>
      <sheetData sheetId="83" refreshError="1"/>
      <sheetData sheetId="84" refreshError="1"/>
      <sheetData sheetId="85" refreshError="1"/>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sheetData sheetId="128" refreshError="1"/>
      <sheetData sheetId="129"/>
      <sheetData sheetId="130"/>
      <sheetData sheetId="131"/>
      <sheetData sheetId="132"/>
      <sheetData sheetId="133"/>
      <sheetData sheetId="134"/>
      <sheetData sheetId="135"/>
      <sheetData sheetId="136" refreshError="1"/>
      <sheetData sheetId="137" refreshError="1"/>
      <sheetData sheetId="138" refreshError="1"/>
      <sheetData sheetId="139"/>
      <sheetData sheetId="140" refreshError="1"/>
      <sheetData sheetId="141" refreshError="1"/>
      <sheetData sheetId="142"/>
      <sheetData sheetId="143"/>
      <sheetData sheetId="144"/>
      <sheetData sheetId="145" refreshError="1"/>
      <sheetData sheetId="146" refreshError="1"/>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sheetData sheetId="245"/>
      <sheetData sheetId="246"/>
      <sheetData sheetId="247" refreshError="1"/>
      <sheetData sheetId="248" refreshError="1"/>
    </sheetDataSet>
  </externalBook>
</externalLink>
</file>

<file path=xl/externalLinks/externalLink2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TMENT"/>
      <sheetName val="PARTS"/>
      <sheetName val="CONTRACT"/>
      <sheetName val="OPERATING HEAD"/>
      <sheetName val="BS"/>
      <sheetName val="GA"/>
      <sheetName val="Factors-overall"/>
      <sheetName val="PartsSalesJune"/>
      <sheetName val="UNIT-II"/>
      <sheetName val="Other notes"/>
      <sheetName val="MODEL"/>
      <sheetName val="OPERATING_HEAD"/>
      <sheetName val="INDEX"/>
      <sheetName val="FX Rates"/>
      <sheetName val="Write off Gross receiavble"/>
      <sheetName val="Intercompany Write off"/>
      <sheetName val="valuations"/>
      <sheetName val="COST"/>
      <sheetName val="trial (2)"/>
      <sheetName val="PartsSalesJune.xls"/>
      <sheetName val="dg-VTu"/>
      <sheetName val="Present"/>
      <sheetName val="GH ALL"/>
      <sheetName val="OPERATING_HEAD1"/>
      <sheetName val="GH_ALL"/>
      <sheetName val="Sheet3"/>
      <sheetName val="LINE-UP改3"/>
      <sheetName val="2002"/>
      <sheetName val="DwgDetail"/>
      <sheetName val="Summary"/>
      <sheetName val="PopCache"/>
    </sheetNames>
    <sheetDataSet>
      <sheetData sheetId="0"/>
      <sheetData sheetId="1"/>
      <sheetData sheetId="2">
        <row r="5">
          <cell r="B5">
            <v>5001</v>
          </cell>
        </row>
      </sheetData>
      <sheetData sheetId="3" refreshError="1">
        <row r="5">
          <cell r="B5">
            <v>5001</v>
          </cell>
          <cell r="C5" t="str">
            <v>HOA BINH</v>
          </cell>
          <cell r="D5" t="str">
            <v>Hoa Binh Co., Ltd.</v>
          </cell>
          <cell r="E5" t="str">
            <v>Cty TNHH Hoøa Bình</v>
          </cell>
          <cell r="F5" t="str">
            <v>267 Hoaøng Hoa Thaùm</v>
          </cell>
          <cell r="G5" t="str">
            <v>Yeân Baùi</v>
          </cell>
          <cell r="H5" t="str">
            <v>Yen Bai</v>
          </cell>
          <cell r="I5" t="str">
            <v>YB</v>
          </cell>
          <cell r="J5" t="str">
            <v>29 852630 - 852450</v>
          </cell>
          <cell r="K5" t="str">
            <v>20 840609</v>
          </cell>
          <cell r="L5" t="str">
            <v>Buøi Minh Löïc</v>
          </cell>
          <cell r="M5" t="str">
            <v>Director</v>
          </cell>
          <cell r="O5" t="str">
            <v>267 Hoaøng Hoa Thaùm</v>
          </cell>
          <cell r="P5" t="str">
            <v>Yen Bai</v>
          </cell>
          <cell r="Q5" t="str">
            <v>267 Hoaøng Hoa Thaùm</v>
          </cell>
          <cell r="R5" t="str">
            <v>Yen Bai</v>
          </cell>
          <cell r="W5" t="str">
            <v>HOA BINH</v>
          </cell>
          <cell r="X5" t="str">
            <v>Parts center HonDa Viet Nam Co.,in Vinh Phuc</v>
          </cell>
          <cell r="AB5" t="str">
            <v>021 868888</v>
          </cell>
        </row>
        <row r="6">
          <cell r="B6">
            <v>6001</v>
          </cell>
          <cell r="C6" t="str">
            <v>TIEÁN THAØNH</v>
          </cell>
          <cell r="D6" t="str">
            <v>Tien Thanh Co., Ltd.</v>
          </cell>
          <cell r="E6" t="str">
            <v>Cty TNHH Tieán Thaønh</v>
          </cell>
          <cell r="F6" t="str">
            <v>22A,Toå 23B, F. Minh Xuaân</v>
          </cell>
          <cell r="G6" t="str">
            <v>Tuyen Quang</v>
          </cell>
          <cell r="H6" t="str">
            <v>Tuyen Quang</v>
          </cell>
          <cell r="I6" t="str">
            <v>TQ</v>
          </cell>
          <cell r="J6" t="str">
            <v>27 822333</v>
          </cell>
          <cell r="L6" t="str">
            <v>Nguyeãn Vaên Tieán</v>
          </cell>
          <cell r="M6" t="str">
            <v>Director</v>
          </cell>
          <cell r="O6" t="str">
            <v>115 Höng Thaønh</v>
          </cell>
          <cell r="P6" t="str">
            <v>Tuyen Quang</v>
          </cell>
          <cell r="Q6" t="str">
            <v>115 Höng Thaønh</v>
          </cell>
          <cell r="R6" t="str">
            <v>Tuyen Quang</v>
          </cell>
          <cell r="W6" t="str">
            <v>TIEÁN THAØNH</v>
          </cell>
          <cell r="X6" t="str">
            <v>Parts center HonDa Viet Nam Co.,in Vinh Phuc</v>
          </cell>
          <cell r="AB6" t="str">
            <v>021 868888</v>
          </cell>
        </row>
        <row r="7">
          <cell r="B7">
            <v>7001</v>
          </cell>
          <cell r="C7" t="str">
            <v>BATIMEX</v>
          </cell>
          <cell r="D7" t="str">
            <v>Thai Nguyen Import - Export Co</v>
          </cell>
          <cell r="E7" t="str">
            <v>Cty XNK Thaùi Nguyeân</v>
          </cell>
          <cell r="F7" t="str">
            <v>Hoaøng Vaên Thuï</v>
          </cell>
          <cell r="G7" t="str">
            <v>Thai Nguyen</v>
          </cell>
          <cell r="H7" t="str">
            <v>Thai Nguyen</v>
          </cell>
          <cell r="I7" t="str">
            <v>TN</v>
          </cell>
          <cell r="J7" t="str">
            <v>280 855409 - 855119</v>
          </cell>
          <cell r="K7" t="str">
            <v>280 855763</v>
          </cell>
          <cell r="L7" t="str">
            <v>Leâ Vaên Öôùc-091286002</v>
          </cell>
          <cell r="M7" t="str">
            <v>Director</v>
          </cell>
          <cell r="O7" t="str">
            <v>State-run</v>
          </cell>
          <cell r="Q7" t="str">
            <v>25 Hoaøng Vaên Thuï</v>
          </cell>
          <cell r="R7" t="str">
            <v>Thai Nguyen</v>
          </cell>
          <cell r="S7" t="str">
            <v>280 851370</v>
          </cell>
          <cell r="U7" t="str">
            <v>Nguyeãn Vaên Tieáp</v>
          </cell>
          <cell r="W7" t="str">
            <v>BATIMEX</v>
          </cell>
          <cell r="X7" t="str">
            <v>Parts center HonDa Viet Nam Co.,in Vinh Phuc</v>
          </cell>
          <cell r="AB7" t="str">
            <v>021 868888</v>
          </cell>
        </row>
        <row r="8">
          <cell r="B8">
            <v>8001</v>
          </cell>
          <cell r="C8" t="str">
            <v>GELEXIMCO</v>
          </cell>
          <cell r="D8" t="str">
            <v>General Import Export Hanoi Co., Ltd. - Lang Son Branch</v>
          </cell>
          <cell r="E8" t="str">
            <v>Cty XNK Toång Hôïp Haø Noäi - Chi nhaùnh Laïng Sôn</v>
          </cell>
          <cell r="F8" t="str">
            <v>66A LeâÑaïiHaønh,F.ÑoângKinh</v>
          </cell>
          <cell r="G8" t="str">
            <v>Lang Son</v>
          </cell>
          <cell r="H8" t="str">
            <v>Lang Son</v>
          </cell>
          <cell r="I8" t="str">
            <v>LS</v>
          </cell>
          <cell r="J8" t="str">
            <v>4 8691502</v>
          </cell>
          <cell r="K8" t="str">
            <v>4 8696775</v>
          </cell>
          <cell r="L8" t="str">
            <v>Vuõ Vaên Haûi, Mr.Tieàn</v>
          </cell>
          <cell r="M8" t="str">
            <v>Director</v>
          </cell>
          <cell r="O8" t="str">
            <v>406A TraànÑaêngNinh, F. HVThuï</v>
          </cell>
          <cell r="P8" t="str">
            <v>Lang Son</v>
          </cell>
          <cell r="Q8" t="str">
            <v>406A TraànÑaêngNinh, F. HVThuï</v>
          </cell>
          <cell r="R8" t="str">
            <v>Lang Son</v>
          </cell>
          <cell r="W8" t="str">
            <v>GELEXIMCO</v>
          </cell>
          <cell r="X8" t="str">
            <v>Parts center HonDa Viet Nam Co.,in Vinh Phuc</v>
          </cell>
          <cell r="AB8" t="str">
            <v>021 868888</v>
          </cell>
        </row>
        <row r="9">
          <cell r="B9">
            <v>10001</v>
          </cell>
          <cell r="C9" t="str">
            <v>TRÖÔØNG AN</v>
          </cell>
          <cell r="D9" t="str">
            <v>Truong An Trading Co.,Ltd.</v>
          </cell>
          <cell r="E9" t="str">
            <v>Cty TM Tröôøng An</v>
          </cell>
          <cell r="F9" t="str">
            <v>194 Leâ Lôïi</v>
          </cell>
          <cell r="G9" t="str">
            <v>Bac Giang</v>
          </cell>
          <cell r="H9" t="str">
            <v>Bac Giang</v>
          </cell>
          <cell r="I9" t="str">
            <v>BG</v>
          </cell>
          <cell r="J9" t="str">
            <v>240 854384(MrKhoa) - MrHöng</v>
          </cell>
          <cell r="K9" t="str">
            <v>240 859564</v>
          </cell>
          <cell r="L9" t="str">
            <v>Phaïm Vaên Tuøng-091257045</v>
          </cell>
          <cell r="M9" t="str">
            <v>Director</v>
          </cell>
          <cell r="O9" t="str">
            <v>PTE</v>
          </cell>
          <cell r="Q9" t="str">
            <v>194 Leâ Lôïi</v>
          </cell>
          <cell r="R9" t="str">
            <v>Bac Giang</v>
          </cell>
          <cell r="S9" t="str">
            <v>240 854384</v>
          </cell>
          <cell r="T9" t="str">
            <v>240 859564</v>
          </cell>
          <cell r="U9" t="str">
            <v>Ñoã Vaên Thònh</v>
          </cell>
          <cell r="W9" t="str">
            <v>TRÖÔØNG AN</v>
          </cell>
          <cell r="X9" t="str">
            <v>Parts center HonDa Viet Nam Co.,in Vinh Phuc</v>
          </cell>
          <cell r="AB9" t="str">
            <v>021 868888</v>
          </cell>
        </row>
        <row r="10">
          <cell r="B10">
            <v>10002</v>
          </cell>
          <cell r="C10" t="str">
            <v>VIEÄT LONG</v>
          </cell>
          <cell r="D10" t="str">
            <v xml:space="preserve">Viet Long Joint Stock </v>
          </cell>
          <cell r="E10" t="str">
            <v>Xí Nghieäp Taäp Theå Coå Phaàn Vieät Long</v>
          </cell>
          <cell r="F10" t="str">
            <v>63A Nguyeãn Vaên Cöø</v>
          </cell>
          <cell r="G10" t="str">
            <v>Bac Ninh</v>
          </cell>
          <cell r="H10" t="str">
            <v>Bac Ninh</v>
          </cell>
          <cell r="I10" t="str">
            <v>BN</v>
          </cell>
          <cell r="J10" t="str">
            <v xml:space="preserve">241 821484 - 821244 </v>
          </cell>
          <cell r="K10" t="str">
            <v>241 821244</v>
          </cell>
          <cell r="L10" t="str">
            <v>Nguyeãn Quang Quy, Mr.Truïng</v>
          </cell>
          <cell r="M10" t="str">
            <v>Director</v>
          </cell>
          <cell r="O10" t="str">
            <v>PTE</v>
          </cell>
          <cell r="Q10" t="str">
            <v>63A Nguyeãn Vaên Cöø</v>
          </cell>
          <cell r="R10" t="str">
            <v>Bac Ninh</v>
          </cell>
          <cell r="S10" t="str">
            <v>241 823147</v>
          </cell>
          <cell r="T10" t="str">
            <v>241 824044</v>
          </cell>
          <cell r="U10" t="str">
            <v>Nguyeãn Ñaêng Truïng</v>
          </cell>
          <cell r="W10" t="str">
            <v>VIEÄT LONG</v>
          </cell>
          <cell r="X10" t="str">
            <v>Parts center HonDa Viet Nam Co.,in Vinh Phuc</v>
          </cell>
          <cell r="AB10" t="str">
            <v>021 868888</v>
          </cell>
        </row>
        <row r="11">
          <cell r="B11">
            <v>11001</v>
          </cell>
          <cell r="C11" t="str">
            <v>VINH PHUC TRADG</v>
          </cell>
          <cell r="D11" t="str">
            <v>Vinh Phuc General Trading Co.</v>
          </cell>
          <cell r="E11" t="str">
            <v>Cty TM Toång Hôïp Vónh Phuùc</v>
          </cell>
          <cell r="F11" t="str">
            <v>"Röøng Lim",F. Ngoâ Quyeàn</v>
          </cell>
          <cell r="G11" t="str">
            <v>Vinh Yen</v>
          </cell>
          <cell r="H11" t="str">
            <v>Vinh Phuc</v>
          </cell>
          <cell r="I11" t="str">
            <v>VP</v>
          </cell>
          <cell r="J11" t="str">
            <v>21 867166</v>
          </cell>
          <cell r="K11" t="str">
            <v xml:space="preserve">21 861550 </v>
          </cell>
          <cell r="L11" t="str">
            <v>Hoaøng Ngoïc Caàu           .</v>
          </cell>
          <cell r="M11" t="str">
            <v>Director</v>
          </cell>
          <cell r="N11" t="str">
            <v>General trading</v>
          </cell>
          <cell r="O11" t="str">
            <v>State-run</v>
          </cell>
          <cell r="P11">
            <v>200000</v>
          </cell>
          <cell r="Q11" t="str">
            <v>Cöûa haøng trung taâm,F.NgoâQuyeàn</v>
          </cell>
          <cell r="R11" t="str">
            <v>Vinh Yen</v>
          </cell>
          <cell r="S11" t="str">
            <v>21 862958</v>
          </cell>
          <cell r="T11" t="str">
            <v>21 862274</v>
          </cell>
          <cell r="U11" t="str">
            <v>Haø Kim Luaän</v>
          </cell>
          <cell r="W11" t="str">
            <v>VINH PHUC TRADG</v>
          </cell>
          <cell r="X11" t="str">
            <v>Parts center HonDa Viet Nam Co.,in Vinh Phuc</v>
          </cell>
          <cell r="AB11" t="str">
            <v>021 868888</v>
          </cell>
        </row>
        <row r="12">
          <cell r="B12">
            <v>13001</v>
          </cell>
          <cell r="C12" t="str">
            <v>DUNG VÖÔÏNG</v>
          </cell>
          <cell r="D12" t="str">
            <v>Dung Vuong Trading Co.</v>
          </cell>
          <cell r="E12" t="str">
            <v>Cty Thöông Maïi Dung Vöôïng</v>
          </cell>
          <cell r="F12" t="str">
            <v>73 Chuøa Thoâng, Sôn Loäc</v>
          </cell>
          <cell r="G12" t="str">
            <v>Son Tay</v>
          </cell>
          <cell r="H12" t="str">
            <v>Ha Tay</v>
          </cell>
          <cell r="I12" t="str">
            <v>HT</v>
          </cell>
          <cell r="J12" t="str">
            <v>34 832156 - 832647</v>
          </cell>
          <cell r="K12" t="str">
            <v>34 832647</v>
          </cell>
          <cell r="L12" t="str">
            <v>Nguyeãn Vaên Vöôïng</v>
          </cell>
          <cell r="N12" t="str">
            <v>MC trading</v>
          </cell>
          <cell r="O12" t="str">
            <v>PTE</v>
          </cell>
          <cell r="Q12" t="str">
            <v>73 Chuøa Thoâng, Sôn Loäc</v>
          </cell>
          <cell r="R12" t="str">
            <v>Son Tay</v>
          </cell>
          <cell r="S12" t="str">
            <v xml:space="preserve">34 832156 </v>
          </cell>
          <cell r="T12" t="str">
            <v>34 832647</v>
          </cell>
          <cell r="U12" t="str">
            <v>Giang Thò Kim Dung</v>
          </cell>
          <cell r="W12" t="str">
            <v>DUNG VÖÔÏNG</v>
          </cell>
          <cell r="X12" t="str">
            <v>Parts center HonDa Viet Nam Co.,in Vinh Phuc</v>
          </cell>
          <cell r="AB12" t="str">
            <v>021 868888</v>
          </cell>
        </row>
        <row r="13">
          <cell r="B13">
            <v>14001</v>
          </cell>
          <cell r="C13" t="str">
            <v>KWAITEXCO</v>
          </cell>
          <cell r="D13" t="str">
            <v>Hanoi Co. for Repair Maintenance of Honda Motorcycles</v>
          </cell>
          <cell r="E13" t="str">
            <v>Cty Lieân Doanh Söûa Chöõa-Baûo Döôõng Xe Honda HN</v>
          </cell>
          <cell r="F13" t="str">
            <v>4 Trieäu Quoác Ñaït</v>
          </cell>
          <cell r="G13" t="str">
            <v>Hoan Kiem</v>
          </cell>
          <cell r="H13" t="str">
            <v>Ha Noi</v>
          </cell>
          <cell r="I13" t="str">
            <v>HN</v>
          </cell>
          <cell r="J13" t="str">
            <v>4 8572296 - 091204160(Mr.Long)</v>
          </cell>
          <cell r="L13" t="str">
            <v>Ñaëng Vaên Cöôøng-090401998</v>
          </cell>
          <cell r="M13" t="str">
            <v>Director</v>
          </cell>
          <cell r="O13" t="str">
            <v>JV</v>
          </cell>
          <cell r="Q13" t="str">
            <v>198B Taây Sôn</v>
          </cell>
          <cell r="R13" t="str">
            <v>Dong Da</v>
          </cell>
          <cell r="S13" t="str">
            <v>4 8572394</v>
          </cell>
          <cell r="T13" t="str">
            <v>4 8571835</v>
          </cell>
          <cell r="U13" t="str">
            <v>NgãHoàngVaân,MrLong,Hôïp</v>
          </cell>
          <cell r="V13" t="str">
            <v>Mr.Minh,Haûi,Sôn,Duõng,Vuõ,Hieâu</v>
          </cell>
          <cell r="W13" t="str">
            <v>KWAITEXCO</v>
          </cell>
          <cell r="X13" t="str">
            <v>198B Taây Sôn</v>
          </cell>
          <cell r="Y13" t="str">
            <v>Dong Da</v>
          </cell>
          <cell r="AB13" t="str">
            <v>4 8572394</v>
          </cell>
        </row>
        <row r="14">
          <cell r="B14">
            <v>14002</v>
          </cell>
          <cell r="C14" t="str">
            <v>TRAØNG AN</v>
          </cell>
          <cell r="D14" t="str">
            <v>Trang An Trade&amp;Prodctn of Ind.Consumer Goods Co.,Ltd.</v>
          </cell>
          <cell r="E14" t="str">
            <v>Cty TNHH TM &amp; SX Haøng CNghieäp TD Traøng An</v>
          </cell>
          <cell r="F14" t="str">
            <v>34 Laùng Haï</v>
          </cell>
          <cell r="G14" t="str">
            <v>Dong Da</v>
          </cell>
          <cell r="H14" t="str">
            <v>Ha Noi</v>
          </cell>
          <cell r="I14" t="str">
            <v>HN</v>
          </cell>
          <cell r="J14" t="str">
            <v xml:space="preserve">4 8355839  - 8615439 </v>
          </cell>
          <cell r="K14" t="str">
            <v>4 8355840</v>
          </cell>
          <cell r="L14" t="str">
            <v>Tröông Vaên Minh-090424141</v>
          </cell>
          <cell r="M14" t="str">
            <v>Director</v>
          </cell>
          <cell r="O14" t="str">
            <v>PTE</v>
          </cell>
          <cell r="Q14" t="str">
            <v>34 Laùng Haï</v>
          </cell>
          <cell r="R14" t="str">
            <v>Dong Da</v>
          </cell>
          <cell r="S14" t="str">
            <v xml:space="preserve">4 8355839 </v>
          </cell>
          <cell r="T14" t="str">
            <v>4 8355840</v>
          </cell>
          <cell r="U14" t="str">
            <v>Phaïm Ñöùc Nguyeân</v>
          </cell>
          <cell r="V14" t="str">
            <v>Leâ Ñình Lôïi</v>
          </cell>
          <cell r="W14" t="str">
            <v>TRAØNG AN</v>
          </cell>
          <cell r="X14" t="str">
            <v>34 Laùng Haï</v>
          </cell>
          <cell r="Y14" t="str">
            <v>Dong Da</v>
          </cell>
          <cell r="AB14" t="str">
            <v xml:space="preserve">4 8355839 </v>
          </cell>
        </row>
        <row r="15">
          <cell r="B15">
            <v>14003</v>
          </cell>
          <cell r="C15" t="str">
            <v>BAÉC SÔN</v>
          </cell>
          <cell r="D15" t="str">
            <v>Bac Son Tradg &amp; Ex-Im Co.,Ltd.(Tel&amp;Fax 04 8253805)</v>
          </cell>
          <cell r="E15" t="str">
            <v>Cty TNHH TM XNK Baéc Sôn</v>
          </cell>
          <cell r="F15" t="str">
            <v>194 Phoá Hueá</v>
          </cell>
          <cell r="G15" t="str">
            <v>Hai Ba Trung</v>
          </cell>
          <cell r="H15" t="str">
            <v>Ha Noi</v>
          </cell>
          <cell r="I15" t="str">
            <v>HN</v>
          </cell>
          <cell r="J15" t="str">
            <v>4 8215510</v>
          </cell>
          <cell r="K15" t="str">
            <v>4 8229716</v>
          </cell>
          <cell r="L15" t="str">
            <v>Hoaøng Ñình Maäu-091207221</v>
          </cell>
          <cell r="M15" t="str">
            <v>Director</v>
          </cell>
          <cell r="O15" t="str">
            <v>PTE</v>
          </cell>
          <cell r="Q15" t="str">
            <v>194 Phoá Hueá</v>
          </cell>
          <cell r="R15" t="str">
            <v>Hai Ba Trung</v>
          </cell>
          <cell r="S15" t="str">
            <v>4 8215510</v>
          </cell>
          <cell r="T15" t="str">
            <v>4 8229716</v>
          </cell>
          <cell r="V15" t="str">
            <v>Mr.Tuøng, Ms.Trang,Haûi-8311098</v>
          </cell>
          <cell r="W15" t="str">
            <v>BAÉC SÔN</v>
          </cell>
          <cell r="X15" t="str">
            <v>194 Phoá Hueá</v>
          </cell>
          <cell r="Y15" t="str">
            <v>Hai Ba Trung</v>
          </cell>
          <cell r="AB15" t="str">
            <v>4 8215510</v>
          </cell>
        </row>
        <row r="16">
          <cell r="B16">
            <v>14004</v>
          </cell>
          <cell r="C16" t="str">
            <v>SERVICO</v>
          </cell>
          <cell r="D16" t="str">
            <v>The Hanoi Trading &amp; Services Corp.</v>
          </cell>
          <cell r="E16" t="str">
            <v>Cty TM &amp; DV Toång Hôïp Haø Noäi</v>
          </cell>
          <cell r="F16" t="str">
            <v>C4 Giaûng Voõ</v>
          </cell>
          <cell r="G16" t="str">
            <v>Ba Dinh</v>
          </cell>
          <cell r="H16" t="str">
            <v>Ha Noi</v>
          </cell>
          <cell r="I16" t="str">
            <v>HN</v>
          </cell>
          <cell r="J16" t="str">
            <v>4 8462181 - 8463159</v>
          </cell>
          <cell r="K16" t="str">
            <v>4 8456628</v>
          </cell>
          <cell r="L16" t="str">
            <v>Phaïm Nguyeân Khaùnh-090413128</v>
          </cell>
          <cell r="M16" t="str">
            <v>Director</v>
          </cell>
          <cell r="O16" t="str">
            <v>State-run</v>
          </cell>
          <cell r="Q16" t="str">
            <v>C4 Giaûng Voõ</v>
          </cell>
          <cell r="R16" t="str">
            <v>Ba Dinh</v>
          </cell>
          <cell r="S16" t="str">
            <v>4 8456644 - 8463159</v>
          </cell>
          <cell r="T16" t="str">
            <v>4 8456628</v>
          </cell>
          <cell r="U16" t="str">
            <v>Traàn Duy Quang</v>
          </cell>
          <cell r="V16" t="str">
            <v>Mr.Vinh</v>
          </cell>
          <cell r="W16" t="str">
            <v>SERVICO</v>
          </cell>
          <cell r="X16" t="str">
            <v>C4 Giaûng Voõ</v>
          </cell>
          <cell r="Y16" t="str">
            <v>Ba Dinh</v>
          </cell>
          <cell r="AB16" t="str">
            <v>4 8456644 - 8463159</v>
          </cell>
        </row>
        <row r="17">
          <cell r="B17">
            <v>14005</v>
          </cell>
          <cell r="C17" t="str">
            <v>TST #1</v>
          </cell>
          <cell r="D17" t="str">
            <v>TST Trading &amp; Tourism Service Co.</v>
          </cell>
          <cell r="E17" t="str">
            <v>Cty DV DL &amp; TM</v>
          </cell>
          <cell r="F17" t="str">
            <v>1A Laùng Haï</v>
          </cell>
          <cell r="G17" t="str">
            <v>Ba Dinh</v>
          </cell>
          <cell r="H17" t="str">
            <v>Ha Noi</v>
          </cell>
          <cell r="I17" t="str">
            <v>HN</v>
          </cell>
          <cell r="J17" t="str">
            <v>4 8561325 - 8561097- 8511737</v>
          </cell>
          <cell r="K17" t="str">
            <v>4 8562353</v>
          </cell>
          <cell r="L17" t="str">
            <v>Phan Chí Trung-091208189</v>
          </cell>
          <cell r="M17" t="str">
            <v>Director</v>
          </cell>
          <cell r="O17" t="str">
            <v>State-run</v>
          </cell>
          <cell r="Q17" t="str">
            <v>301 Ñoäi Caán</v>
          </cell>
          <cell r="R17" t="str">
            <v>Ba Dinh</v>
          </cell>
          <cell r="S17" t="str">
            <v>4 8329235</v>
          </cell>
          <cell r="U17" t="str">
            <v>Mr.Khaùnh</v>
          </cell>
          <cell r="V17" t="str">
            <v>Mr.Hieán, Mr.Chieán</v>
          </cell>
          <cell r="W17" t="str">
            <v>TST #1</v>
          </cell>
          <cell r="X17" t="str">
            <v>301 Ñoäi Caán</v>
          </cell>
          <cell r="Y17" t="str">
            <v>Ba Dinh</v>
          </cell>
          <cell r="AB17" t="str">
            <v>4 8329235</v>
          </cell>
        </row>
        <row r="18">
          <cell r="B18">
            <v>14006</v>
          </cell>
          <cell r="C18" t="str">
            <v>VITANCO #1</v>
          </cell>
          <cell r="D18" t="str">
            <v>Vitan Detech Co., Ltd.</v>
          </cell>
          <cell r="E18" t="str">
            <v>Cty TNHH Hoã Trôï Phaùt Trieån Coâng Ngheä &amp;TM</v>
          </cell>
          <cell r="F18" t="str">
            <v>16 Buøi Thò Xuaân</v>
          </cell>
          <cell r="G18" t="str">
            <v>Hai Ba Trung</v>
          </cell>
          <cell r="H18" t="str">
            <v>Ha Noi</v>
          </cell>
          <cell r="I18" t="str">
            <v>HN</v>
          </cell>
          <cell r="J18" t="str">
            <v>4 8334191 - 090404245(Mr.Ñoä)</v>
          </cell>
          <cell r="K18" t="str">
            <v>4 8334193</v>
          </cell>
          <cell r="L18" t="str">
            <v>Nguyeãn Haïnh Phuùc (Ms)</v>
          </cell>
          <cell r="M18" t="str">
            <v>Director</v>
          </cell>
          <cell r="O18" t="str">
            <v>PTE</v>
          </cell>
          <cell r="Q18" t="str">
            <v>K300 Hoaøng Quoác Vieät</v>
          </cell>
          <cell r="R18" t="str">
            <v>Tu Liem</v>
          </cell>
          <cell r="S18" t="str">
            <v>4 8363416</v>
          </cell>
          <cell r="T18" t="str">
            <v>4 7561901</v>
          </cell>
          <cell r="U18" t="str">
            <v xml:space="preserve">Ngoâ Vaên Ñoä-090404245  </v>
          </cell>
          <cell r="V18" t="str">
            <v>Ms.Ngaân - 8572747</v>
          </cell>
          <cell r="W18" t="str">
            <v>VITANCO #1</v>
          </cell>
          <cell r="X18" t="str">
            <v>K300 Hoaøng Quoác Vieät</v>
          </cell>
          <cell r="Y18" t="str">
            <v>Tu Liem</v>
          </cell>
          <cell r="AB18" t="str">
            <v>4 8363416</v>
          </cell>
        </row>
        <row r="19">
          <cell r="B19">
            <v>14007</v>
          </cell>
          <cell r="C19" t="str">
            <v>HANOI TRADING #2</v>
          </cell>
          <cell r="D19" t="str">
            <v>Trading &amp; Production of goods for export HANOI Co.</v>
          </cell>
          <cell r="E19" t="str">
            <v>Cty TM &amp; SX Haøng XK Haø Noäi</v>
          </cell>
          <cell r="F19" t="str">
            <v>104C Leâ Duaån</v>
          </cell>
          <cell r="G19" t="str">
            <v>Dong Da</v>
          </cell>
          <cell r="H19" t="str">
            <v>Ha Noi</v>
          </cell>
          <cell r="I19" t="str">
            <v>HN</v>
          </cell>
          <cell r="J19" t="str">
            <v>4 5180768 - 5181189</v>
          </cell>
          <cell r="K19" t="str">
            <v>4 8226068</v>
          </cell>
          <cell r="L19" t="str">
            <v>Ngã Thò Nga-091201286,NgãVThaân</v>
          </cell>
          <cell r="M19" t="str">
            <v>Director</v>
          </cell>
          <cell r="O19" t="str">
            <v>PTE</v>
          </cell>
          <cell r="Q19" t="str">
            <v>104C Leâ Duaån</v>
          </cell>
          <cell r="R19" t="str">
            <v>Dong Da</v>
          </cell>
          <cell r="S19" t="str">
            <v>4 5180768/4 5181189</v>
          </cell>
          <cell r="T19" t="str">
            <v>4 8226068</v>
          </cell>
          <cell r="V19" t="str">
            <v>MC:MaiThuùyLan,Parts:PhamVNam</v>
          </cell>
          <cell r="W19" t="str">
            <v>HANOI TRADING #2</v>
          </cell>
          <cell r="X19" t="str">
            <v>104C Leâ Duaån</v>
          </cell>
          <cell r="Y19" t="str">
            <v>Dong Da</v>
          </cell>
          <cell r="AB19" t="str">
            <v>4 5180768/4 5181189</v>
          </cell>
        </row>
        <row r="20">
          <cell r="B20">
            <v>14008</v>
          </cell>
          <cell r="C20" t="str">
            <v>VITOURCO</v>
          </cell>
          <cell r="D20" t="str">
            <v>Vinh Phuc Tourist &amp; Hotel Co.</v>
          </cell>
          <cell r="E20" t="str">
            <v>Cty Du Lòch &amp; Khaùch saïn Vónh Phuùc</v>
          </cell>
          <cell r="F20" t="str">
            <v>Ñoáng Ña</v>
          </cell>
          <cell r="G20" t="str">
            <v>Vinh Yen</v>
          </cell>
          <cell r="H20" t="str">
            <v>Vinh Phuc</v>
          </cell>
          <cell r="I20" t="str">
            <v>VP</v>
          </cell>
          <cell r="O20" t="str">
            <v>State-run</v>
          </cell>
          <cell r="Q20" t="str">
            <v>141 Nguyeãn Thaùi Hoïc</v>
          </cell>
          <cell r="R20" t="str">
            <v>Ba Dinh</v>
          </cell>
          <cell r="S20" t="str">
            <v>4 7332626</v>
          </cell>
          <cell r="T20" t="str">
            <v>4 7333080</v>
          </cell>
          <cell r="U20" t="str">
            <v>Löông Chí Huøng</v>
          </cell>
          <cell r="V20" t="str">
            <v>Ms.Dung</v>
          </cell>
          <cell r="W20" t="str">
            <v>VITOURCO</v>
          </cell>
          <cell r="X20" t="str">
            <v>141 Nguyeãn Thaùi Hoïc</v>
          </cell>
          <cell r="Y20" t="str">
            <v>Ba Dinh</v>
          </cell>
          <cell r="AB20" t="str">
            <v>4 7332626</v>
          </cell>
        </row>
        <row r="21">
          <cell r="B21">
            <v>14009</v>
          </cell>
          <cell r="C21" t="str">
            <v>VIEXIM</v>
          </cell>
          <cell r="D21" t="str">
            <v>Export Import Development &amp; Investment Co.</v>
          </cell>
          <cell r="E21" t="str">
            <v>Cty Phaùt Trieån Xuaát Nhaäp Khaåu &amp; Ñaàu Tö</v>
          </cell>
          <cell r="F21" t="str">
            <v>34 Lyù Nam Ñeá</v>
          </cell>
          <cell r="H21" t="str">
            <v>Ha Noi</v>
          </cell>
          <cell r="I21" t="str">
            <v>HN</v>
          </cell>
          <cell r="J21" t="str">
            <v>4 8231963 - 8230286</v>
          </cell>
          <cell r="K21" t="str">
            <v>4 8230286</v>
          </cell>
          <cell r="L21" t="str">
            <v>Voõ Trung Chaâu - 091205211</v>
          </cell>
          <cell r="M21" t="str">
            <v>Director</v>
          </cell>
          <cell r="Q21" t="str">
            <v>289 Km9 Giaûi Phoùng</v>
          </cell>
          <cell r="S21" t="str">
            <v>4 8616428</v>
          </cell>
          <cell r="T21" t="str">
            <v>4 8230286</v>
          </cell>
          <cell r="U21" t="str">
            <v>Taï Sôn Ñoâng</v>
          </cell>
          <cell r="V21" t="str">
            <v>Mr.Höõu</v>
          </cell>
          <cell r="W21" t="str">
            <v>VIEXIM</v>
          </cell>
          <cell r="X21" t="str">
            <v>289 Km9 Giaûi Phoùng</v>
          </cell>
          <cell r="AB21" t="str">
            <v>4 8616428</v>
          </cell>
        </row>
        <row r="22">
          <cell r="B22">
            <v>14010</v>
          </cell>
          <cell r="C22" t="str">
            <v>KHAI PHAÙT</v>
          </cell>
          <cell r="D22" t="str">
            <v>Khai Phat Trade &amp; Service Co., Ltd.</v>
          </cell>
          <cell r="E22" t="str">
            <v>Cty TNHH TM &amp; DV Khai Phaùt</v>
          </cell>
          <cell r="F22" t="str">
            <v>287 Khaâm Thieân</v>
          </cell>
          <cell r="G22" t="str">
            <v>Dong Da</v>
          </cell>
          <cell r="H22" t="str">
            <v>Ha Noi</v>
          </cell>
          <cell r="I22" t="str">
            <v>HN</v>
          </cell>
          <cell r="J22" t="str">
            <v>4 8518518,  (107) 9835 -Mr.Ñöùc</v>
          </cell>
          <cell r="K22" t="str">
            <v>4 8519835</v>
          </cell>
          <cell r="L22" t="str">
            <v>Traàn Kim Phöông (Ms),Mr.Khoa</v>
          </cell>
          <cell r="M22" t="str">
            <v>Director</v>
          </cell>
          <cell r="O22" t="str">
            <v>PTE</v>
          </cell>
          <cell r="Q22" t="str">
            <v>71 Nguyeãn Vaên Cöø</v>
          </cell>
          <cell r="R22" t="str">
            <v>Gia Lam</v>
          </cell>
          <cell r="S22" t="str">
            <v>4 8732863</v>
          </cell>
          <cell r="T22" t="str">
            <v>4 8732863</v>
          </cell>
          <cell r="U22" t="str">
            <v>Leâ Hoàng Phong</v>
          </cell>
          <cell r="W22" t="str">
            <v>KHAI PHAÙT</v>
          </cell>
          <cell r="X22" t="str">
            <v>71 Nguyeãn Vaên Cöø</v>
          </cell>
          <cell r="Y22" t="str">
            <v>Gia Lam</v>
          </cell>
          <cell r="AB22" t="str">
            <v>4 8732863</v>
          </cell>
        </row>
        <row r="23">
          <cell r="B23">
            <v>14011</v>
          </cell>
          <cell r="C23" t="str">
            <v>MATEXIM</v>
          </cell>
          <cell r="D23" t="str">
            <v>Material &amp; Technical Export-Import Company</v>
          </cell>
          <cell r="E23" t="str">
            <v>Cty Vaät Tö &amp; Thieát Bò Toaøn Boä</v>
          </cell>
          <cell r="F23" t="str">
            <v>Nghóa Ñoâ</v>
          </cell>
          <cell r="G23" t="str">
            <v>Tu Liem</v>
          </cell>
          <cell r="H23" t="str">
            <v>Ha Noi</v>
          </cell>
          <cell r="I23" t="str">
            <v>HN</v>
          </cell>
          <cell r="J23" t="str">
            <v>4 8344241 - 8345716 - 8361692</v>
          </cell>
          <cell r="K23" t="str">
            <v>4 8345416</v>
          </cell>
          <cell r="L23" t="str">
            <v xml:space="preserve">Traàn Quoác Huøng   </v>
          </cell>
          <cell r="M23" t="str">
            <v>Vice Director</v>
          </cell>
          <cell r="O23" t="str">
            <v>State-run</v>
          </cell>
          <cell r="Q23" t="str">
            <v>Km7 Nguyeãn Traõi</v>
          </cell>
          <cell r="R23" t="str">
            <v>Thanh Xuan</v>
          </cell>
          <cell r="S23" t="str">
            <v>4 8588061</v>
          </cell>
          <cell r="T23" t="str">
            <v>4 8345416</v>
          </cell>
          <cell r="U23" t="str">
            <v>Phaïm Töôøng Long</v>
          </cell>
          <cell r="V23" t="str">
            <v>Mr.Quang</v>
          </cell>
          <cell r="W23" t="str">
            <v>MATEXIM</v>
          </cell>
          <cell r="X23" t="str">
            <v>Km7 Nguyeãn Traõi</v>
          </cell>
          <cell r="Y23" t="str">
            <v>Thanh Xuan</v>
          </cell>
          <cell r="AB23" t="str">
            <v>4 8588061</v>
          </cell>
        </row>
        <row r="24">
          <cell r="B24">
            <v>14012</v>
          </cell>
          <cell r="C24" t="str">
            <v>FOCOCEV #2</v>
          </cell>
          <cell r="D24" t="str">
            <v xml:space="preserve">Foodstuff Co. of Central Vietnam </v>
          </cell>
          <cell r="E24" t="str">
            <v xml:space="preserve">Cty Thöïc Phaåm Mieàn Trung </v>
          </cell>
          <cell r="F24" t="str">
            <v>52 Traàn Quoác Toaûn</v>
          </cell>
          <cell r="G24" t="str">
            <v>Da Nang</v>
          </cell>
          <cell r="H24" t="str">
            <v>Da Nang</v>
          </cell>
          <cell r="I24" t="str">
            <v>DN</v>
          </cell>
          <cell r="J24" t="str">
            <v>511 821890-822720-090500169(Phöông)</v>
          </cell>
          <cell r="K24" t="str">
            <v>51 821870</v>
          </cell>
          <cell r="L24" t="str">
            <v>Ñaøo Quyù Chung - 091401593</v>
          </cell>
          <cell r="M24" t="str">
            <v>Director</v>
          </cell>
          <cell r="O24" t="str">
            <v>State-run</v>
          </cell>
          <cell r="Q24" t="str">
            <v>203 Minh Khai</v>
          </cell>
          <cell r="S24" t="str">
            <v>4 8626972</v>
          </cell>
          <cell r="T24" t="str">
            <v>4 6361009</v>
          </cell>
          <cell r="U24" t="str">
            <v>Leâ Vaên Tieán - 091215123</v>
          </cell>
          <cell r="W24" t="str">
            <v>FOCOCEV #2</v>
          </cell>
          <cell r="X24" t="str">
            <v>203 Minh Khai</v>
          </cell>
          <cell r="AB24" t="str">
            <v>4 8626972</v>
          </cell>
        </row>
        <row r="25">
          <cell r="B25">
            <v>14013</v>
          </cell>
          <cell r="C25" t="str">
            <v xml:space="preserve">MACHINCO 3 </v>
          </cell>
          <cell r="D25" t="str">
            <v>Hanoi Machinery and Spare Parts Co.</v>
          </cell>
          <cell r="E25" t="str">
            <v>Cty Thieát Bò Phuï Tuøng Haø Noäi</v>
          </cell>
          <cell r="F25" t="str">
            <v xml:space="preserve">35B Hoaøng Hoa Thaùm </v>
          </cell>
          <cell r="G25" t="str">
            <v>Tay Ho</v>
          </cell>
          <cell r="H25" t="str">
            <v>Ha Noi</v>
          </cell>
          <cell r="I25" t="str">
            <v>HN</v>
          </cell>
          <cell r="J25" t="str">
            <v>4 8326191 - 8326555 - 8326953</v>
          </cell>
          <cell r="K25" t="str">
            <v>4 8326034</v>
          </cell>
          <cell r="L25" t="str">
            <v>Mr.NgoâThanhPhöôïng,MrThaùi</v>
          </cell>
          <cell r="M25" t="str">
            <v>Director</v>
          </cell>
          <cell r="N25" t="str">
            <v>Car, MC, machinery... trading &amp; repairing</v>
          </cell>
          <cell r="O25" t="str">
            <v>State-run</v>
          </cell>
          <cell r="P25">
            <v>200000</v>
          </cell>
          <cell r="Q25" t="str">
            <v>35B Hoaøng Hoa Thaùm</v>
          </cell>
          <cell r="R25" t="str">
            <v>Tay Ho</v>
          </cell>
          <cell r="S25" t="str">
            <v>4 8326953</v>
          </cell>
          <cell r="T25" t="str">
            <v>4 8326034</v>
          </cell>
          <cell r="U25" t="str">
            <v>Leâ Thaùi</v>
          </cell>
          <cell r="W25" t="str">
            <v xml:space="preserve">MACHINCO 3 </v>
          </cell>
          <cell r="X25" t="str">
            <v>35B Hoaøng Hoa Thaùm</v>
          </cell>
          <cell r="Y25" t="str">
            <v>Tay Ho</v>
          </cell>
          <cell r="AB25" t="str">
            <v>4 8326953</v>
          </cell>
        </row>
        <row r="26">
          <cell r="B26">
            <v>14014</v>
          </cell>
          <cell r="C26" t="str">
            <v>SAVICO HANOI</v>
          </cell>
          <cell r="D26" t="str">
            <v xml:space="preserve">Saigon General Service Co. - Branch in Ha Noi </v>
          </cell>
          <cell r="E26" t="str">
            <v>Cty DV Toång Hôïp Saøi Goøn - Chi Nhaùnh taïi Haø Noäi</v>
          </cell>
          <cell r="F26" t="str">
            <v>18 Phan Chu Trinh</v>
          </cell>
          <cell r="G26" t="str">
            <v>Hoan Kiem</v>
          </cell>
          <cell r="H26" t="str">
            <v>Ha Noi</v>
          </cell>
          <cell r="I26" t="str">
            <v>HN</v>
          </cell>
          <cell r="J26" t="str">
            <v>4 8266660-8266025-091205975(Mr.Maãn)</v>
          </cell>
          <cell r="K26" t="str">
            <v>4 8266661</v>
          </cell>
          <cell r="L26" t="str">
            <v>Phaïm Vaên Maãn, Ms.Phaán</v>
          </cell>
          <cell r="M26" t="str">
            <v>Director</v>
          </cell>
          <cell r="O26" t="str">
            <v>18 Phan Chu Trinh</v>
          </cell>
          <cell r="P26" t="str">
            <v>Hoan Kiem</v>
          </cell>
          <cell r="Q26" t="str">
            <v>18 Phan Chu Trinh</v>
          </cell>
          <cell r="R26" t="str">
            <v>Hoan Kiem</v>
          </cell>
          <cell r="W26" t="str">
            <v>SAVICO HANOI</v>
          </cell>
          <cell r="X26" t="str">
            <v>18 Phan Chu Trinh</v>
          </cell>
          <cell r="Y26" t="str">
            <v>Hoan Kiem</v>
          </cell>
        </row>
        <row r="27">
          <cell r="B27">
            <v>14015</v>
          </cell>
          <cell r="C27" t="str">
            <v>VITANCO #2</v>
          </cell>
          <cell r="D27" t="str">
            <v>Vitan Detech Co., Ltd.</v>
          </cell>
          <cell r="E27" t="str">
            <v>Cty TNHH Hoã Trôï Phaùt Trieån Coâng Ngheä &amp;TM</v>
          </cell>
          <cell r="F27" t="str">
            <v>16 Buøi Thò Xuaân</v>
          </cell>
          <cell r="G27" t="str">
            <v>Hai Ba Trung</v>
          </cell>
          <cell r="H27" t="str">
            <v>Ha Noi</v>
          </cell>
          <cell r="I27" t="str">
            <v>HN</v>
          </cell>
          <cell r="J27" t="str">
            <v>4 8334191 - 090404245(Mr.Ñoä)</v>
          </cell>
          <cell r="K27" t="str">
            <v>4 8334193</v>
          </cell>
          <cell r="L27" t="str">
            <v>Ms.NgãHaïnhPhuùc-090401271</v>
          </cell>
          <cell r="M27" t="str">
            <v>Director</v>
          </cell>
          <cell r="O27" t="str">
            <v>PTE</v>
          </cell>
          <cell r="Q27" t="str">
            <v>196 Caàu Giaáy</v>
          </cell>
          <cell r="R27" t="str">
            <v>Tu Liem</v>
          </cell>
          <cell r="S27" t="str">
            <v>4 8335311</v>
          </cell>
          <cell r="T27" t="str">
            <v>4 8335268</v>
          </cell>
          <cell r="U27" t="str">
            <v>Nguyeãn Thò Maõo</v>
          </cell>
          <cell r="V27" t="str">
            <v>Mr.Chieán</v>
          </cell>
          <cell r="W27" t="str">
            <v>VITANCO #2</v>
          </cell>
          <cell r="X27" t="str">
            <v>196 Caàu Giaáy</v>
          </cell>
          <cell r="Y27" t="str">
            <v>Tu Liem</v>
          </cell>
          <cell r="AB27" t="str">
            <v>4 8335311</v>
          </cell>
        </row>
        <row r="28">
          <cell r="B28">
            <v>14016</v>
          </cell>
          <cell r="C28" t="str">
            <v xml:space="preserve">PHAÏM TUÙ </v>
          </cell>
          <cell r="D28" t="str">
            <v>Pham Tu Co., Ltd.</v>
          </cell>
          <cell r="E28" t="str">
            <v>Cty TNHH Phaïm Tuù</v>
          </cell>
          <cell r="F28" t="str">
            <v>248 B Taây Sôn</v>
          </cell>
          <cell r="G28" t="str">
            <v>Dong Da</v>
          </cell>
          <cell r="H28" t="str">
            <v>Ha Noi</v>
          </cell>
          <cell r="I28" t="str">
            <v>HN</v>
          </cell>
          <cell r="J28" t="str">
            <v>4 8512265</v>
          </cell>
          <cell r="K28" t="str">
            <v>4 8571850</v>
          </cell>
          <cell r="L28" t="str">
            <v>Phaïm Cöôøng - 090424392</v>
          </cell>
          <cell r="M28" t="str">
            <v>Director</v>
          </cell>
          <cell r="O28" t="str">
            <v>240 Toân Ñöùc Thaéng</v>
          </cell>
          <cell r="P28" t="str">
            <v>Dong Da</v>
          </cell>
          <cell r="Q28" t="str">
            <v>240 Toân Ñöùc Thaéng</v>
          </cell>
          <cell r="R28" t="str">
            <v>Dong Da</v>
          </cell>
          <cell r="W28" t="str">
            <v xml:space="preserve">PHAÏM TUÙ </v>
          </cell>
          <cell r="X28" t="str">
            <v>240 Toân Ñöùc Thaéng</v>
          </cell>
          <cell r="Y28" t="str">
            <v>Dong Da</v>
          </cell>
        </row>
        <row r="29">
          <cell r="B29">
            <v>14017</v>
          </cell>
          <cell r="C29" t="str">
            <v>VIEÄT CHÍNH</v>
          </cell>
          <cell r="D29" t="str">
            <v>V.A.C   Co., Ltd.</v>
          </cell>
          <cell r="E29" t="str">
            <v>Cty TNHH V.A.C</v>
          </cell>
          <cell r="F29" t="str">
            <v>17B Quan Hoa, Caàu Giaáy</v>
          </cell>
          <cell r="H29" t="str">
            <v>Ha Noi</v>
          </cell>
          <cell r="I29" t="str">
            <v>HN</v>
          </cell>
          <cell r="J29" t="str">
            <v>4 8335334 - 8350489</v>
          </cell>
          <cell r="K29" t="str">
            <v>4 8350489</v>
          </cell>
          <cell r="L29" t="str">
            <v>Ñaøo Ñöùc Chính - 091214880</v>
          </cell>
          <cell r="M29" t="str">
            <v>Deputy Director</v>
          </cell>
          <cell r="N29" t="str">
            <v>Materials, goods .... trading</v>
          </cell>
          <cell r="O29" t="str">
            <v>PTE</v>
          </cell>
          <cell r="Q29" t="str">
            <v>Km8, 333 Caàu Giaáy</v>
          </cell>
          <cell r="S29" t="str">
            <v>4 8335334</v>
          </cell>
          <cell r="T29" t="str">
            <v>4 8335533</v>
          </cell>
          <cell r="U29" t="str">
            <v>Traàn Quang Ñieån</v>
          </cell>
          <cell r="V29" t="str">
            <v>Ms.Trinh</v>
          </cell>
          <cell r="W29" t="str">
            <v>VIEÄT CHÍNH</v>
          </cell>
          <cell r="X29" t="str">
            <v>Km8, 333 Caàu Giaáy</v>
          </cell>
          <cell r="AB29" t="str">
            <v>4 8335334</v>
          </cell>
        </row>
        <row r="30">
          <cell r="B30">
            <v>14018</v>
          </cell>
          <cell r="C30" t="str">
            <v>DUY PHÖÔNG</v>
          </cell>
          <cell r="D30" t="str">
            <v>Duy Phuong Co., Ltd.</v>
          </cell>
          <cell r="E30" t="str">
            <v>Cty TNHH Duy Phöông</v>
          </cell>
          <cell r="F30" t="str">
            <v>109 A2 Haøo Nam</v>
          </cell>
          <cell r="G30" t="str">
            <v>Dong Da</v>
          </cell>
          <cell r="H30" t="str">
            <v>Ha Noi</v>
          </cell>
          <cell r="I30" t="str">
            <v>HN</v>
          </cell>
          <cell r="J30" t="str">
            <v>4 8564820 - 091201999(Mr.Vöôïng)</v>
          </cell>
          <cell r="K30" t="str">
            <v>4 8560689</v>
          </cell>
          <cell r="L30" t="str">
            <v>NgãThòPhöông-091211990,Mr.Ñoâng</v>
          </cell>
          <cell r="M30" t="str">
            <v>Director</v>
          </cell>
          <cell r="O30" t="str">
            <v>PTE</v>
          </cell>
          <cell r="P30">
            <v>200000</v>
          </cell>
          <cell r="Q30" t="str">
            <v>179 Tröông Ñònh</v>
          </cell>
          <cell r="R30" t="str">
            <v>Hai Ba Trung</v>
          </cell>
          <cell r="S30" t="str">
            <v>4 6621032</v>
          </cell>
          <cell r="U30" t="str">
            <v>TraànAnhVöông-091201999</v>
          </cell>
          <cell r="W30" t="str">
            <v>DUY PHÖÔNG</v>
          </cell>
          <cell r="X30" t="str">
            <v>179 Tröông Ñònh</v>
          </cell>
          <cell r="Y30" t="str">
            <v>Hai Ba Trung</v>
          </cell>
          <cell r="AB30" t="str">
            <v>4 6621032</v>
          </cell>
        </row>
        <row r="31">
          <cell r="B31">
            <v>14019</v>
          </cell>
          <cell r="C31" t="str">
            <v>HOAØNG HÔÏP</v>
          </cell>
          <cell r="D31" t="str">
            <v>Hoang Hop Co., Ltd.</v>
          </cell>
          <cell r="E31" t="str">
            <v>Cty TNHH Hoaøng Hôïp</v>
          </cell>
          <cell r="F31" t="str">
            <v>35 Laïc Long Quaân</v>
          </cell>
          <cell r="G31" t="str">
            <v>Tay Ho</v>
          </cell>
          <cell r="H31" t="str">
            <v>Ha Noi</v>
          </cell>
          <cell r="I31" t="str">
            <v>HN</v>
          </cell>
          <cell r="J31" t="str">
            <v>4 8522065</v>
          </cell>
          <cell r="K31" t="str">
            <v>4 8212034</v>
          </cell>
          <cell r="L31" t="str">
            <v>Hoaøng Döông - 090424216</v>
          </cell>
          <cell r="M31" t="str">
            <v>Director</v>
          </cell>
          <cell r="N31" t="str">
            <v>MC, motorbile, materials trading</v>
          </cell>
          <cell r="O31" t="str">
            <v>PTE</v>
          </cell>
          <cell r="P31">
            <v>500000</v>
          </cell>
          <cell r="Q31" t="str">
            <v>35 Laïc Long Quaân</v>
          </cell>
          <cell r="R31" t="str">
            <v>Cau Giay</v>
          </cell>
          <cell r="W31" t="str">
            <v>HOAØNG HÔÏP</v>
          </cell>
          <cell r="X31" t="str">
            <v>35 Laïc Long Quaân</v>
          </cell>
          <cell r="Y31" t="str">
            <v>Cau Giay</v>
          </cell>
        </row>
        <row r="32">
          <cell r="B32">
            <v>14019</v>
          </cell>
          <cell r="C32" t="str">
            <v>HOAØNG HÔÏP</v>
          </cell>
          <cell r="D32" t="str">
            <v>Hoang Hop Co., Ltd.</v>
          </cell>
          <cell r="E32" t="str">
            <v>Cty TNHH Hoaøng Hôïp</v>
          </cell>
          <cell r="F32" t="str">
            <v>Phoøng42,nha øE5,F.Trung Töï</v>
          </cell>
          <cell r="G32" t="str">
            <v>Dong Da</v>
          </cell>
          <cell r="H32" t="str">
            <v>Ha Noi</v>
          </cell>
          <cell r="I32" t="str">
            <v>HN</v>
          </cell>
          <cell r="J32" t="str">
            <v>4 8522065</v>
          </cell>
          <cell r="K32" t="str">
            <v>4 8212034</v>
          </cell>
          <cell r="L32" t="str">
            <v>Hoaøng Döông - 090424216</v>
          </cell>
          <cell r="M32" t="str">
            <v>Director</v>
          </cell>
          <cell r="O32" t="str">
            <v>15 Haøng Coùt</v>
          </cell>
          <cell r="P32" t="str">
            <v>Hoan Kiem</v>
          </cell>
          <cell r="Q32" t="str">
            <v>15 Haøng Coùt</v>
          </cell>
          <cell r="R32" t="str">
            <v>Hoan Kiem</v>
          </cell>
          <cell r="W32" t="str">
            <v>HOAØNG HÔÏP</v>
          </cell>
          <cell r="X32" t="str">
            <v>15 Haøng Coùt</v>
          </cell>
          <cell r="Y32" t="str">
            <v>Hoan Kiem</v>
          </cell>
        </row>
        <row r="33">
          <cell r="B33">
            <v>14020</v>
          </cell>
          <cell r="C33" t="str">
            <v>CICENCO 8</v>
          </cell>
          <cell r="D33" t="str">
            <v>Center of International Relation &amp; Investment</v>
          </cell>
          <cell r="E33" t="str">
            <v>Trung Taâm Quan Heä QTeá&amp;ÑTö-Toång Cty XDCTGT8</v>
          </cell>
          <cell r="F33" t="str">
            <v>38 Taây Hoà</v>
          </cell>
          <cell r="G33" t="str">
            <v>Tay Ho</v>
          </cell>
          <cell r="H33" t="str">
            <v>Ha Noi</v>
          </cell>
          <cell r="I33" t="str">
            <v>HN</v>
          </cell>
          <cell r="J33" t="str">
            <v>4 5631805</v>
          </cell>
          <cell r="K33" t="str">
            <v>4 5631780</v>
          </cell>
          <cell r="L33" t="str">
            <v>Vuõ Ñaêng Huøng - 091208484</v>
          </cell>
          <cell r="O33" t="str">
            <v>83C Tröôøng Chinh</v>
          </cell>
          <cell r="P33" t="str">
            <v>Dong Da</v>
          </cell>
          <cell r="Q33" t="str">
            <v>83C Tröôøng Chinh</v>
          </cell>
          <cell r="R33" t="str">
            <v>Dong Da</v>
          </cell>
          <cell r="W33" t="str">
            <v>CICENCO 8</v>
          </cell>
          <cell r="X33" t="str">
            <v>83C Tröôøng Chinh</v>
          </cell>
          <cell r="Y33" t="str">
            <v>Dong Da</v>
          </cell>
        </row>
        <row r="34">
          <cell r="B34">
            <v>14021</v>
          </cell>
          <cell r="C34" t="str">
            <v>HCN</v>
          </cell>
          <cell r="D34" t="str">
            <v>Hung Chung Nghia Co., Ltd.</v>
          </cell>
          <cell r="E34" t="str">
            <v>Cty TNHH Huøng Chung Nghóa</v>
          </cell>
          <cell r="F34" t="str">
            <v>32 Traàn Quoác Toaûn</v>
          </cell>
          <cell r="G34" t="str">
            <v>Hoan Kiem</v>
          </cell>
          <cell r="H34" t="str">
            <v>Ha Noi</v>
          </cell>
          <cell r="I34" t="str">
            <v>HN</v>
          </cell>
          <cell r="J34" t="str">
            <v>4 8215758</v>
          </cell>
          <cell r="K34" t="str">
            <v>4 8215758</v>
          </cell>
          <cell r="L34" t="str">
            <v>Nguyeãn Vaên Huøng</v>
          </cell>
          <cell r="M34" t="str">
            <v>Director</v>
          </cell>
          <cell r="N34" t="str">
            <v>MC trading</v>
          </cell>
          <cell r="O34" t="str">
            <v>PTE</v>
          </cell>
          <cell r="P34">
            <v>1200000</v>
          </cell>
          <cell r="Q34" t="str">
            <v>36 Baø Trieäu</v>
          </cell>
          <cell r="R34" t="str">
            <v>Hoan Kiem</v>
          </cell>
          <cell r="S34" t="str">
            <v>4 9342702 - 9780654</v>
          </cell>
          <cell r="T34" t="str">
            <v>4 8215758</v>
          </cell>
          <cell r="U34" t="str">
            <v>Nguyeãn Vaên Huøng</v>
          </cell>
          <cell r="W34" t="str">
            <v>HCN</v>
          </cell>
          <cell r="X34" t="str">
            <v>36 Baø Trieäu</v>
          </cell>
          <cell r="Y34" t="str">
            <v>Hoan Kiem</v>
          </cell>
          <cell r="AB34" t="str">
            <v>4 9342702 - 9780654</v>
          </cell>
        </row>
        <row r="35">
          <cell r="B35">
            <v>14021</v>
          </cell>
          <cell r="C35" t="str">
            <v>HCN</v>
          </cell>
          <cell r="D35" t="str">
            <v>Hung Chung Nghia Co., Ltd.</v>
          </cell>
          <cell r="E35" t="str">
            <v>Cty TNHH Huøng Chung Nghóa</v>
          </cell>
          <cell r="F35" t="str">
            <v>32 Traàn Quoác Toaûn</v>
          </cell>
          <cell r="G35" t="str">
            <v>Hoan Kiem</v>
          </cell>
          <cell r="H35" t="str">
            <v>Ha Noi</v>
          </cell>
          <cell r="I35" t="str">
            <v>HN</v>
          </cell>
          <cell r="J35" t="str">
            <v>4 8215758</v>
          </cell>
          <cell r="K35" t="str">
            <v>4 8215758</v>
          </cell>
          <cell r="L35" t="str">
            <v>Nguyeãn Vaên Huøng</v>
          </cell>
          <cell r="M35" t="str">
            <v>Director</v>
          </cell>
          <cell r="O35" t="str">
            <v>191 Baø Trieäu</v>
          </cell>
          <cell r="Q35" t="str">
            <v>191 Baø Trieäu</v>
          </cell>
          <cell r="W35" t="str">
            <v>HCN</v>
          </cell>
          <cell r="X35" t="str">
            <v>191 Baø Trieäu</v>
          </cell>
        </row>
        <row r="36">
          <cell r="B36">
            <v>14022</v>
          </cell>
          <cell r="C36" t="str">
            <v>MEXIMCO</v>
          </cell>
          <cell r="D36" t="str">
            <v>Manufacturing &amp; Trading Import Export Products Co., Ltd.</v>
          </cell>
          <cell r="E36" t="str">
            <v>Cty SX &amp; KD XNK Baùch Hoùa</v>
          </cell>
          <cell r="F36" t="str">
            <v>5 Thuaàn Höng, Thaùi Haø</v>
          </cell>
          <cell r="H36" t="str">
            <v>Ha Noi</v>
          </cell>
          <cell r="I36" t="str">
            <v>HN</v>
          </cell>
          <cell r="J36" t="str">
            <v>4 8534601</v>
          </cell>
          <cell r="K36" t="str">
            <v>4 8535743</v>
          </cell>
          <cell r="L36" t="str">
            <v>Löu Thò Chung, Ngã Ñöùc Khaû</v>
          </cell>
          <cell r="M36" t="str">
            <v>Director</v>
          </cell>
          <cell r="O36" t="str">
            <v>73 Ngoâ Gia Töï</v>
          </cell>
          <cell r="P36" t="str">
            <v>Gia Lam</v>
          </cell>
          <cell r="Q36" t="str">
            <v>73 Ngoâ Gia Töï</v>
          </cell>
          <cell r="R36" t="str">
            <v>Gia Lam</v>
          </cell>
          <cell r="W36" t="str">
            <v>MEXIMCO</v>
          </cell>
          <cell r="X36" t="str">
            <v>73 Ngoâ Gia Töï</v>
          </cell>
          <cell r="Y36" t="str">
            <v>Gia Lam</v>
          </cell>
        </row>
        <row r="37">
          <cell r="B37">
            <v>14023</v>
          </cell>
          <cell r="C37" t="str">
            <v>THAÉNG LÔÏI</v>
          </cell>
          <cell r="D37" t="str">
            <v>Thang Loi Cooperative</v>
          </cell>
          <cell r="E37" t="str">
            <v>Hôïp Taùc Xaõ Thaéng Lôïi</v>
          </cell>
          <cell r="F37" t="str">
            <v>201 Ñoäi Caán</v>
          </cell>
          <cell r="G37" t="str">
            <v>Ba Dinh</v>
          </cell>
          <cell r="H37" t="str">
            <v>Ha Noi</v>
          </cell>
          <cell r="I37" t="str">
            <v>HN</v>
          </cell>
          <cell r="L37" t="str">
            <v>Ngã Vaên Taân</v>
          </cell>
          <cell r="M37" t="str">
            <v>Vice Director</v>
          </cell>
          <cell r="N37" t="str">
            <v>MC, motorbile, steel, materials,.. trading</v>
          </cell>
          <cell r="O37" t="str">
            <v>State-run</v>
          </cell>
          <cell r="P37">
            <v>1500000</v>
          </cell>
          <cell r="Q37" t="str">
            <v>3 Hoaøng Hoa Thaùm</v>
          </cell>
          <cell r="R37" t="str">
            <v>Tay Ho</v>
          </cell>
          <cell r="S37" t="str">
            <v>4 8471634</v>
          </cell>
          <cell r="T37" t="str">
            <v>4 8471634</v>
          </cell>
          <cell r="U37" t="str">
            <v>Nguyeãn Vaên Taân</v>
          </cell>
          <cell r="W37" t="str">
            <v>THAÉNG LÔÏI</v>
          </cell>
          <cell r="X37" t="str">
            <v>3 Hoaøng Hoa Thaùm</v>
          </cell>
          <cell r="Y37" t="str">
            <v>Tay Ho</v>
          </cell>
          <cell r="AB37" t="str">
            <v>4 8471634</v>
          </cell>
        </row>
        <row r="38">
          <cell r="B38">
            <v>14023</v>
          </cell>
          <cell r="C38" t="str">
            <v>THAÉNG LÔÏI</v>
          </cell>
          <cell r="D38" t="str">
            <v>Thang Loi Cooperative</v>
          </cell>
          <cell r="E38" t="str">
            <v>Hôïp Taùc Xaõ Thaéng Lôïi</v>
          </cell>
          <cell r="F38" t="str">
            <v>201 Ñoäi Caán</v>
          </cell>
          <cell r="G38" t="str">
            <v>Ba Dinh</v>
          </cell>
          <cell r="H38" t="str">
            <v>Ha Noi</v>
          </cell>
          <cell r="I38" t="str">
            <v>HN</v>
          </cell>
          <cell r="L38" t="str">
            <v>Ngã Vaên Taân</v>
          </cell>
          <cell r="M38" t="str">
            <v>Vice Director</v>
          </cell>
          <cell r="O38" t="str">
            <v>198 Traàn Quang Khaûi</v>
          </cell>
          <cell r="P38" t="str">
            <v>Hoan Kiem</v>
          </cell>
          <cell r="Q38" t="str">
            <v>198 Traàn Quang Khaûi</v>
          </cell>
          <cell r="R38" t="str">
            <v>Hoan Kiem</v>
          </cell>
          <cell r="W38" t="str">
            <v>THAÉNG LÔÏI</v>
          </cell>
          <cell r="X38" t="str">
            <v>198 Traàn Quang Khaûi</v>
          </cell>
          <cell r="Y38" t="str">
            <v>Hoan Kiem</v>
          </cell>
        </row>
        <row r="39">
          <cell r="B39">
            <v>14024</v>
          </cell>
          <cell r="C39" t="str">
            <v>HÖÔNG THAØNH</v>
          </cell>
          <cell r="E39" t="str">
            <v>Cty Thöông Maïi Toång Hôïp Höông Thaønh</v>
          </cell>
          <cell r="F39" t="str">
            <v>71-73 Nguyeãn Vaên Cöø</v>
          </cell>
          <cell r="G39" t="str">
            <v>Gia Lam</v>
          </cell>
          <cell r="H39" t="str">
            <v>Ha Noi</v>
          </cell>
          <cell r="I39" t="str">
            <v>HN</v>
          </cell>
          <cell r="J39" t="str">
            <v>4 8274789 - 091204759(MsHöôøng)</v>
          </cell>
          <cell r="K39" t="str">
            <v>4 8273285</v>
          </cell>
          <cell r="L39" t="str">
            <v>Buøi Thò Thaân, Ms.Höôøng</v>
          </cell>
          <cell r="M39" t="str">
            <v>Director</v>
          </cell>
          <cell r="O39" t="str">
            <v>174 Loø Ñuùc</v>
          </cell>
          <cell r="P39" t="str">
            <v>Hai Ba Trung</v>
          </cell>
          <cell r="Q39" t="str">
            <v>174 Loø Ñuùc</v>
          </cell>
          <cell r="R39" t="str">
            <v>Hai Ba Trung</v>
          </cell>
          <cell r="W39" t="str">
            <v>HÖÔNG THAØNH</v>
          </cell>
          <cell r="X39" t="str">
            <v>174 Loø Ñuùc</v>
          </cell>
          <cell r="Y39" t="str">
            <v>Hai Ba Trung</v>
          </cell>
        </row>
        <row r="40">
          <cell r="B40">
            <v>14025</v>
          </cell>
          <cell r="C40" t="str">
            <v>DETECH</v>
          </cell>
          <cell r="D40" t="str">
            <v>Technology Development Supporting Co.</v>
          </cell>
          <cell r="E40" t="str">
            <v>Cty Hoã Trôï Phaùt Trieån Coâng Ngheä</v>
          </cell>
          <cell r="F40" t="str">
            <v>108 Nguyeãn Du</v>
          </cell>
          <cell r="H40" t="str">
            <v>Ha Noi</v>
          </cell>
          <cell r="I40" t="str">
            <v>HN</v>
          </cell>
          <cell r="J40" t="str">
            <v>4 8265612 - 8220648</v>
          </cell>
          <cell r="K40" t="str">
            <v>4 8268842</v>
          </cell>
          <cell r="L40" t="str">
            <v>Ñaøo Vaên Taùm - 8252416</v>
          </cell>
          <cell r="M40" t="str">
            <v>Director</v>
          </cell>
          <cell r="N40" t="str">
            <v>MC, motorbile, household products... trading</v>
          </cell>
          <cell r="P40">
            <v>300000</v>
          </cell>
          <cell r="Q40" t="str">
            <v>61 Giaûi Phoùng</v>
          </cell>
          <cell r="S40" t="str">
            <v>4 8647732</v>
          </cell>
          <cell r="T40" t="str">
            <v>4 8647732</v>
          </cell>
          <cell r="U40" t="str">
            <v>Nguyeãn Minh Trieát</v>
          </cell>
          <cell r="W40" t="str">
            <v>DETECH</v>
          </cell>
          <cell r="X40" t="str">
            <v>61 Giaûi Phoùng</v>
          </cell>
          <cell r="AB40" t="str">
            <v>4 8647732</v>
          </cell>
        </row>
        <row r="41">
          <cell r="B41">
            <v>15001</v>
          </cell>
          <cell r="C41" t="str">
            <v>HAÛI HÖNG</v>
          </cell>
          <cell r="D41" t="str">
            <v>The Hai Hung Trading&amp;Service Corp.in the South</v>
          </cell>
          <cell r="E41" t="str">
            <v>Cty TM DV Haûi Höng Phía Nam</v>
          </cell>
          <cell r="F41" t="str">
            <v>91 Baïch Ñaèng</v>
          </cell>
          <cell r="G41" t="str">
            <v>Hai Duong</v>
          </cell>
          <cell r="H41" t="str">
            <v>HCM</v>
          </cell>
          <cell r="I41" t="str">
            <v>HCM</v>
          </cell>
          <cell r="J41" t="str">
            <v>8 8652612</v>
          </cell>
          <cell r="K41" t="str">
            <v>8 8657136</v>
          </cell>
          <cell r="L41" t="str">
            <v>Vuõ Thanh Sôn -090901053</v>
          </cell>
          <cell r="O41" t="str">
            <v>91 Baïch Ñaèng</v>
          </cell>
          <cell r="P41" t="str">
            <v>Hai Duong</v>
          </cell>
          <cell r="Q41" t="str">
            <v>91 Baïch Ñaèng</v>
          </cell>
          <cell r="R41" t="str">
            <v>Hai Duong</v>
          </cell>
          <cell r="W41" t="str">
            <v>HAÛI HÖNG</v>
          </cell>
          <cell r="X41" t="str">
            <v>Parts center HonDa Viet Nam Co.,in Vinh Phuc</v>
          </cell>
          <cell r="AB41" t="str">
            <v>021 868888</v>
          </cell>
        </row>
        <row r="42">
          <cell r="B42">
            <v>15002</v>
          </cell>
          <cell r="C42" t="str">
            <v>TIEÂN TIEÁN</v>
          </cell>
          <cell r="D42" t="str">
            <v>Tien Tien Co., Ltd.</v>
          </cell>
          <cell r="E42" t="str">
            <v>Cty TNHH Tieân Tieán</v>
          </cell>
          <cell r="F42" t="str">
            <v xml:space="preserve">196 Nguyeãn Löông Baèng </v>
          </cell>
          <cell r="G42" t="str">
            <v>Hai Duong</v>
          </cell>
          <cell r="H42" t="str">
            <v>Hai Duong</v>
          </cell>
          <cell r="I42" t="str">
            <v>HD</v>
          </cell>
          <cell r="J42" t="str">
            <v>32 853489</v>
          </cell>
          <cell r="K42" t="str">
            <v>32 853489</v>
          </cell>
          <cell r="L42" t="str">
            <v>Nguyeãn Tieán Quang</v>
          </cell>
          <cell r="M42" t="str">
            <v>Director</v>
          </cell>
          <cell r="O42" t="str">
            <v>196 Nguyeãn Löông Baèng</v>
          </cell>
          <cell r="Q42" t="str">
            <v>196 Nguyeãn Löông Baèng</v>
          </cell>
          <cell r="R42" t="str">
            <v>Hai Duong</v>
          </cell>
          <cell r="W42" t="str">
            <v>TIEÂN TIEÁN</v>
          </cell>
          <cell r="X42" t="str">
            <v>Parts center HonDa Viet Nam Co.,in Vinh Phuc</v>
          </cell>
          <cell r="AB42" t="str">
            <v>021 868888</v>
          </cell>
        </row>
        <row r="43">
          <cell r="B43">
            <v>16001</v>
          </cell>
          <cell r="C43" t="str">
            <v>HANOI TRADING #1</v>
          </cell>
          <cell r="D43" t="str">
            <v>Trading &amp; Production of goods for export HANOI Co.</v>
          </cell>
          <cell r="E43" t="str">
            <v>Cty TM &amp; SX Haøng XK Haø Noäi</v>
          </cell>
          <cell r="F43" t="str">
            <v>104C Leâ Duaån</v>
          </cell>
          <cell r="G43" t="str">
            <v>Dong Da</v>
          </cell>
          <cell r="H43" t="str">
            <v>Ha Noi</v>
          </cell>
          <cell r="I43" t="str">
            <v>HN</v>
          </cell>
          <cell r="J43" t="str">
            <v>4 5180768</v>
          </cell>
          <cell r="K43" t="str">
            <v>4 8226068</v>
          </cell>
          <cell r="L43" t="str">
            <v>Ngã Thò Nga-091201286,NgãVThaân</v>
          </cell>
          <cell r="M43" t="str">
            <v>Director</v>
          </cell>
          <cell r="O43" t="str">
            <v>PTE</v>
          </cell>
          <cell r="Q43" t="str">
            <v>2 Nguyeãn Traõi</v>
          </cell>
          <cell r="R43" t="str">
            <v>Ngo Quyen</v>
          </cell>
          <cell r="S43" t="str">
            <v>31 836955</v>
          </cell>
          <cell r="T43" t="str">
            <v>31 836955</v>
          </cell>
          <cell r="V43" t="str">
            <v>(04) 5180768 -  5181189</v>
          </cell>
          <cell r="W43" t="str">
            <v>HANOI TRADING #1</v>
          </cell>
          <cell r="X43" t="str">
            <v>Parts center HonDa Viet Nam Co.,in Vinh Phuc</v>
          </cell>
          <cell r="AB43" t="str">
            <v>021 868888</v>
          </cell>
        </row>
        <row r="44">
          <cell r="B44">
            <v>16002</v>
          </cell>
          <cell r="C44" t="str">
            <v>TRADIMEXCO</v>
          </cell>
          <cell r="D44" t="str">
            <v>Hai Phong Trading Import-Export&amp;Service Corp.</v>
          </cell>
          <cell r="E44" t="str">
            <v>Cty TM DV &amp; XNK Haûi Phoøng</v>
          </cell>
          <cell r="F44" t="str">
            <v>19 Kyù Con</v>
          </cell>
          <cell r="G44" t="str">
            <v>Hong Bang</v>
          </cell>
          <cell r="H44" t="str">
            <v>Hai Phong</v>
          </cell>
          <cell r="I44" t="str">
            <v>HP</v>
          </cell>
          <cell r="J44" t="str">
            <v>31 839040-841289-091240278(Ñaèng)</v>
          </cell>
          <cell r="K44" t="str">
            <v>31 820309</v>
          </cell>
          <cell r="L44" t="str">
            <v>Ngã Hoaøng Anh - 090417518</v>
          </cell>
          <cell r="M44" t="str">
            <v>Vice Director</v>
          </cell>
          <cell r="O44" t="str">
            <v>State-run</v>
          </cell>
          <cell r="Q44" t="str">
            <v>4 Ñöôøng Haø Noäi</v>
          </cell>
          <cell r="R44" t="str">
            <v>Hong Bang</v>
          </cell>
          <cell r="S44" t="str">
            <v>31 841289</v>
          </cell>
          <cell r="U44" t="str">
            <v>Mr. Ñaèng</v>
          </cell>
          <cell r="W44" t="str">
            <v>TRADIMEXCO</v>
          </cell>
          <cell r="X44" t="str">
            <v>Parts center HonDa Viet Nam Co.,in Vinh Phuc</v>
          </cell>
          <cell r="AB44" t="str">
            <v>021 868888</v>
          </cell>
        </row>
        <row r="45">
          <cell r="B45">
            <v>17001</v>
          </cell>
          <cell r="C45" t="str">
            <v>MIMEXCO</v>
          </cell>
          <cell r="D45" t="str">
            <v>Minh Khai Import Export Produce Co. - Thai Binh</v>
          </cell>
          <cell r="E45" t="str">
            <v>Cty SX &amp; XNK Minh Khai Thaùi Bình</v>
          </cell>
          <cell r="F45" t="str">
            <v>72 Minh Khai</v>
          </cell>
          <cell r="G45" t="str">
            <v>Thai Binh</v>
          </cell>
          <cell r="H45" t="str">
            <v>Thai Binh</v>
          </cell>
          <cell r="I45" t="str">
            <v>TB</v>
          </cell>
          <cell r="J45" t="str">
            <v>36 831739 - 836524</v>
          </cell>
          <cell r="K45" t="str">
            <v>36 833264</v>
          </cell>
          <cell r="L45" t="str">
            <v>Ngã Vaên Tænh-091209611</v>
          </cell>
          <cell r="N45" t="str">
            <v>MC, Household Products... trading</v>
          </cell>
          <cell r="O45" t="str">
            <v>State-run</v>
          </cell>
          <cell r="P45">
            <v>300000</v>
          </cell>
          <cell r="Q45" t="str">
            <v>72 Minh Khai</v>
          </cell>
          <cell r="R45" t="str">
            <v>Thai Binh</v>
          </cell>
          <cell r="S45" t="str">
            <v>36 831739</v>
          </cell>
          <cell r="T45" t="str">
            <v>36 833264</v>
          </cell>
          <cell r="W45" t="str">
            <v>MIMEXCO</v>
          </cell>
          <cell r="X45" t="str">
            <v>Parts center HonDa Viet Nam Co.,in Vinh Phuc</v>
          </cell>
          <cell r="AB45" t="str">
            <v>021 868888</v>
          </cell>
        </row>
        <row r="46">
          <cell r="B46">
            <v>18001</v>
          </cell>
          <cell r="C46" t="str">
            <v>NAINTRACO</v>
          </cell>
          <cell r="D46" t="str">
            <v>Nam Dinh Industrial Goods Trading Co.</v>
          </cell>
          <cell r="E46" t="str">
            <v>Cty KD Haøng Coâng Nghieäp Nam Ñònh</v>
          </cell>
          <cell r="F46" t="str">
            <v>298 Traàn Höng Ñaïo</v>
          </cell>
          <cell r="G46" t="str">
            <v>Nam Dinh</v>
          </cell>
          <cell r="H46" t="str">
            <v>Nam Dinh</v>
          </cell>
          <cell r="I46" t="str">
            <v>ND</v>
          </cell>
          <cell r="J46" t="str">
            <v>35 849791 - 846110 - 848947</v>
          </cell>
          <cell r="K46" t="str">
            <v>35 842416</v>
          </cell>
          <cell r="L46" t="str">
            <v>Traàn Vaên Haûi</v>
          </cell>
          <cell r="M46" t="str">
            <v>Director</v>
          </cell>
          <cell r="N46" t="str">
            <v>MC, spare parts, materials, ... trading</v>
          </cell>
          <cell r="O46" t="str">
            <v>State-run</v>
          </cell>
          <cell r="Q46" t="str">
            <v>298 Traàn Höng Ñaïo</v>
          </cell>
          <cell r="R46" t="str">
            <v>Nam Dinh</v>
          </cell>
          <cell r="S46" t="str">
            <v>35 849791</v>
          </cell>
          <cell r="T46" t="str">
            <v>35 842416</v>
          </cell>
          <cell r="U46" t="str">
            <v>Phaïm Maïnh Thaéng</v>
          </cell>
          <cell r="W46" t="str">
            <v>NAINTRACO</v>
          </cell>
          <cell r="X46" t="str">
            <v>Parts center HonDa Viet Nam Co.,in Vinh Phuc</v>
          </cell>
          <cell r="AB46" t="str">
            <v>021 868888</v>
          </cell>
        </row>
        <row r="47">
          <cell r="B47">
            <v>19001</v>
          </cell>
          <cell r="C47" t="str">
            <v>HOBITRACO</v>
          </cell>
          <cell r="D47" t="str">
            <v>Hoa Binh Trading Co., Ltd.</v>
          </cell>
          <cell r="E47" t="str">
            <v>Cty Thöông Maïi Hoøa Bình</v>
          </cell>
          <cell r="F47" t="str">
            <v>30A An Döông Vöông</v>
          </cell>
          <cell r="G47" t="str">
            <v>Hoa Binh</v>
          </cell>
          <cell r="H47" t="str">
            <v>Hoa Binh</v>
          </cell>
          <cell r="I47" t="str">
            <v>HB</v>
          </cell>
          <cell r="J47" t="str">
            <v>18 852296 or 4 8696873</v>
          </cell>
          <cell r="K47" t="str">
            <v>18 852581</v>
          </cell>
          <cell r="L47" t="str">
            <v>Traàn Vaên Phuùc</v>
          </cell>
          <cell r="M47" t="str">
            <v>Vice Director</v>
          </cell>
          <cell r="O47" t="str">
            <v>199 CuøChínhLan,F. PhöôngLaâm</v>
          </cell>
          <cell r="P47" t="str">
            <v>Hoa Binh</v>
          </cell>
          <cell r="Q47" t="str">
            <v>199 CuøChínhLan,F. PhöôngLaâm</v>
          </cell>
          <cell r="R47" t="str">
            <v>Hoa Binh</v>
          </cell>
          <cell r="W47" t="str">
            <v>HOBITRACO</v>
          </cell>
          <cell r="X47" t="str">
            <v>Parts center HonDa Viet Nam Co.,in Vinh Phuc</v>
          </cell>
          <cell r="AB47" t="str">
            <v>021 868888</v>
          </cell>
        </row>
        <row r="48">
          <cell r="B48">
            <v>21001</v>
          </cell>
          <cell r="C48" t="str">
            <v>QUANG TRUNG</v>
          </cell>
          <cell r="D48" t="str">
            <v>Quang Trung Trading &amp; Service Co., Ltd.</v>
          </cell>
          <cell r="E48" t="str">
            <v>Cty DV TM Quang Trung</v>
          </cell>
          <cell r="F48" t="str">
            <v>208 Quang Trung,F.NgoïcTraïo</v>
          </cell>
          <cell r="G48" t="str">
            <v>Thanh Hoa</v>
          </cell>
          <cell r="H48" t="str">
            <v>Thanh Hoa</v>
          </cell>
          <cell r="I48" t="str">
            <v>TH</v>
          </cell>
          <cell r="J48" t="str">
            <v>37 852052</v>
          </cell>
          <cell r="L48" t="str">
            <v>Ngã Tröôøng Giang,Mr.Duõng</v>
          </cell>
          <cell r="M48" t="str">
            <v>Director</v>
          </cell>
          <cell r="O48" t="str">
            <v>197 Quang Trung, F.NgoïcTraïo</v>
          </cell>
          <cell r="P48" t="str">
            <v>Thanh Hoa</v>
          </cell>
          <cell r="Q48" t="str">
            <v>197 Quang Trung, F.NgoïcTraïo</v>
          </cell>
          <cell r="R48" t="str">
            <v>Thanh Hoa</v>
          </cell>
          <cell r="W48" t="str">
            <v>QUANG TRUNG</v>
          </cell>
          <cell r="X48" t="str">
            <v>Parts center HonDa Viet Nam Co.,in Vinh Phuc</v>
          </cell>
          <cell r="AB48" t="str">
            <v>021 868888</v>
          </cell>
        </row>
        <row r="49">
          <cell r="B49">
            <v>22001</v>
          </cell>
          <cell r="C49" t="str">
            <v>VIANIMEX</v>
          </cell>
          <cell r="D49" t="str">
            <v>Viet An Production - Import - Export Co.</v>
          </cell>
          <cell r="E49" t="str">
            <v>Cty SX - XNK Vieät An</v>
          </cell>
          <cell r="F49" t="str">
            <v>8 Quang Trung</v>
          </cell>
          <cell r="G49" t="str">
            <v>Vinh</v>
          </cell>
          <cell r="H49" t="str">
            <v>Nghe An</v>
          </cell>
          <cell r="I49" t="str">
            <v>NA</v>
          </cell>
          <cell r="J49" t="str">
            <v>38 830837</v>
          </cell>
          <cell r="K49" t="str">
            <v>38 830837</v>
          </cell>
          <cell r="L49" t="str">
            <v>Traàn Ñình Vieät</v>
          </cell>
          <cell r="N49" t="str">
            <v>Transport means, hotels, tourism, materials, im-export</v>
          </cell>
          <cell r="O49" t="str">
            <v>State-run</v>
          </cell>
          <cell r="P49">
            <v>500000</v>
          </cell>
          <cell r="Q49" t="str">
            <v>8 Quang Trung</v>
          </cell>
          <cell r="R49" t="str">
            <v>Vinh</v>
          </cell>
          <cell r="S49" t="str">
            <v>38 830837</v>
          </cell>
          <cell r="T49" t="str">
            <v>38 830837</v>
          </cell>
          <cell r="U49" t="str">
            <v>Traàn Ñình Vieät</v>
          </cell>
          <cell r="W49" t="str">
            <v>VIANIMEX</v>
          </cell>
          <cell r="X49" t="str">
            <v>Parts center HonDa Viet Nam Co.,in Vinh Phuc</v>
          </cell>
          <cell r="AB49" t="str">
            <v>021 868888</v>
          </cell>
        </row>
        <row r="50">
          <cell r="B50">
            <v>22002</v>
          </cell>
          <cell r="C50" t="str">
            <v>HOØA BÌNH</v>
          </cell>
          <cell r="D50" t="str">
            <v>Hoa Binh Trading Co., Ltd.</v>
          </cell>
          <cell r="E50" t="str">
            <v>Cty TNHH TM Hoøa Bình</v>
          </cell>
          <cell r="F50" t="str">
            <v>106 Phan Ñình Phuøng</v>
          </cell>
          <cell r="G50" t="str">
            <v>Vinh</v>
          </cell>
          <cell r="H50" t="str">
            <v>Nghe An</v>
          </cell>
          <cell r="I50" t="str">
            <v>NA</v>
          </cell>
          <cell r="J50" t="str">
            <v xml:space="preserve">38 849207 - 845583 </v>
          </cell>
          <cell r="K50" t="str">
            <v>38 845583</v>
          </cell>
          <cell r="L50" t="str">
            <v>Nguyeãn Vaên Chieán, Mr.Keát</v>
          </cell>
          <cell r="M50" t="str">
            <v>Director</v>
          </cell>
          <cell r="N50" t="str">
            <v xml:space="preserve">General Trading </v>
          </cell>
          <cell r="O50" t="str">
            <v>PTE</v>
          </cell>
          <cell r="Q50" t="str">
            <v>60 Leâ Lôïi</v>
          </cell>
          <cell r="R50" t="str">
            <v>Vinh</v>
          </cell>
          <cell r="S50" t="str">
            <v>38 849207</v>
          </cell>
          <cell r="T50" t="str">
            <v>38 833345</v>
          </cell>
          <cell r="W50" t="str">
            <v>HOØA BÌNH</v>
          </cell>
          <cell r="X50" t="str">
            <v>Parts center HonDa Viet Nam Co.,in Vinh Phuc</v>
          </cell>
          <cell r="AB50" t="str">
            <v>021 868888</v>
          </cell>
        </row>
        <row r="51">
          <cell r="B51">
            <v>26001</v>
          </cell>
          <cell r="C51" t="str">
            <v>DATRACO #3</v>
          </cell>
          <cell r="D51" t="str">
            <v>Quang Nam - Da Nang Trading Co.</v>
          </cell>
          <cell r="E51" t="str">
            <v>Cty  TM Quaûng Nam Ñaø Naüng</v>
          </cell>
          <cell r="F51" t="str">
            <v>8 Hoaøng Hoa Thaùm</v>
          </cell>
          <cell r="G51" t="str">
            <v>Da Nang</v>
          </cell>
          <cell r="H51" t="str">
            <v>Da Nang</v>
          </cell>
          <cell r="I51" t="str">
            <v>DN</v>
          </cell>
          <cell r="J51" t="str">
            <v>511 821739  - 827020</v>
          </cell>
          <cell r="K51" t="str">
            <v>511 826183</v>
          </cell>
          <cell r="L51" t="str">
            <v>Nguyeãn Só Naêng - 090514555</v>
          </cell>
          <cell r="M51" t="str">
            <v>Director</v>
          </cell>
          <cell r="O51" t="str">
            <v>State-run</v>
          </cell>
          <cell r="Q51" t="str">
            <v>5 Ñoáng Ña</v>
          </cell>
          <cell r="R51" t="str">
            <v>Hue</v>
          </cell>
          <cell r="S51" t="str">
            <v>54 820592</v>
          </cell>
          <cell r="T51" t="str">
            <v>54 820592</v>
          </cell>
          <cell r="U51" t="str">
            <v>Nguyeãn Ñình Theá</v>
          </cell>
          <cell r="W51" t="str">
            <v>DATRACO #3</v>
          </cell>
          <cell r="X51" t="str">
            <v>5 Ñoáng Ña</v>
          </cell>
          <cell r="Y51" t="str">
            <v>Hue</v>
          </cell>
          <cell r="AB51" t="str">
            <v>54 820592</v>
          </cell>
        </row>
        <row r="52">
          <cell r="B52">
            <v>27001</v>
          </cell>
          <cell r="C52" t="str">
            <v>DATRACO #1</v>
          </cell>
          <cell r="D52" t="str">
            <v>Quang Nam - Da Nang Trading Co.</v>
          </cell>
          <cell r="E52" t="str">
            <v>Cty  TM Quaûng Nam Ñaø Naüng</v>
          </cell>
          <cell r="F52" t="str">
            <v>8 Hoaøng Hoa Thaùm</v>
          </cell>
          <cell r="G52" t="str">
            <v>Da Nang</v>
          </cell>
          <cell r="H52" t="str">
            <v>Da Nang</v>
          </cell>
          <cell r="I52" t="str">
            <v>DN</v>
          </cell>
          <cell r="J52" t="str">
            <v>511 821739  - 827020</v>
          </cell>
          <cell r="K52" t="str">
            <v>511 826183</v>
          </cell>
          <cell r="L52" t="str">
            <v>Nguyeãn Só Naêng - 090514555</v>
          </cell>
          <cell r="M52" t="str">
            <v>Director</v>
          </cell>
          <cell r="O52" t="str">
            <v>State-run</v>
          </cell>
          <cell r="Q52" t="str">
            <v>8 Hoaøng Hoa Thaùm</v>
          </cell>
          <cell r="R52" t="str">
            <v>Da Nang</v>
          </cell>
          <cell r="S52" t="str">
            <v>511 821739 - 827020</v>
          </cell>
          <cell r="T52" t="str">
            <v>511 826183</v>
          </cell>
          <cell r="U52" t="str">
            <v>Nguyeãn Troïng Thôøi</v>
          </cell>
          <cell r="V52" t="str">
            <v>Mr.Myõ, Tuaán, Thaùi-(08) 8442960</v>
          </cell>
          <cell r="W52" t="str">
            <v>DATRACO #1</v>
          </cell>
          <cell r="X52" t="str">
            <v>8 Hoaøng Hoa Thaùm</v>
          </cell>
          <cell r="Y52" t="str">
            <v>Da Nang</v>
          </cell>
          <cell r="AB52" t="str">
            <v>511 821739 - 827020</v>
          </cell>
        </row>
        <row r="53">
          <cell r="B53">
            <v>27002</v>
          </cell>
          <cell r="C53" t="str">
            <v>FOCOCEV #1</v>
          </cell>
          <cell r="D53" t="str">
            <v>Foodstuff Co. of Central Vietnam</v>
          </cell>
          <cell r="E53" t="str">
            <v>Cty Thöïc Phaåm Mieàn Trung</v>
          </cell>
          <cell r="F53" t="str">
            <v>52 Traàn Quoác Toaûn</v>
          </cell>
          <cell r="G53" t="str">
            <v>Da Nang</v>
          </cell>
          <cell r="H53" t="str">
            <v>Da Nang</v>
          </cell>
          <cell r="I53" t="str">
            <v>DN</v>
          </cell>
          <cell r="J53" t="str">
            <v>511 821890 - 822720 - 822721</v>
          </cell>
          <cell r="K53" t="str">
            <v>511 821870</v>
          </cell>
          <cell r="L53" t="str">
            <v>Ñaøo Quyù Chung - 091401593</v>
          </cell>
          <cell r="M53" t="str">
            <v>Director</v>
          </cell>
          <cell r="O53" t="str">
            <v>State-run</v>
          </cell>
          <cell r="Q53" t="str">
            <v>53E Nuùi Thaønh</v>
          </cell>
          <cell r="R53" t="str">
            <v>Da Nang</v>
          </cell>
          <cell r="S53" t="str">
            <v>511 832873</v>
          </cell>
          <cell r="U53" t="str">
            <v>Nguyeãn Thanh Huøng</v>
          </cell>
          <cell r="V53" t="str">
            <v>Mr.Trung,Mr.Phöông-090500169</v>
          </cell>
          <cell r="W53" t="str">
            <v>FOCOCEV #1</v>
          </cell>
          <cell r="X53" t="str">
            <v>53E Nuùi Thaønh</v>
          </cell>
          <cell r="Y53" t="str">
            <v>Da Nang</v>
          </cell>
          <cell r="AB53" t="str">
            <v>511 832873</v>
          </cell>
        </row>
        <row r="54">
          <cell r="B54">
            <v>27003</v>
          </cell>
          <cell r="C54" t="str">
            <v>GELIMEX</v>
          </cell>
          <cell r="D54" t="str">
            <v>Central Vietnam Machinery&amp;Electronic Appliances Co.</v>
          </cell>
          <cell r="E54" t="str">
            <v>Cty Ñieän Maùy Mieàn Trung</v>
          </cell>
          <cell r="F54" t="str">
            <v>124 Nguyeãn Chí Thanh</v>
          </cell>
          <cell r="G54" t="str">
            <v>Da Nang</v>
          </cell>
          <cell r="H54" t="str">
            <v>Da Nang</v>
          </cell>
          <cell r="I54" t="str">
            <v>DN</v>
          </cell>
          <cell r="J54" t="str">
            <v>511 822757-828461-839058(MrHuøng)</v>
          </cell>
          <cell r="K54" t="str">
            <v>511 822203</v>
          </cell>
          <cell r="L54" t="str">
            <v>Mr.Phuïc,Mr.Vieát-822417</v>
          </cell>
          <cell r="M54" t="str">
            <v>Director</v>
          </cell>
          <cell r="O54" t="str">
            <v>State-run</v>
          </cell>
          <cell r="Q54" t="str">
            <v>35 Ñieän Bieân Phuû</v>
          </cell>
          <cell r="R54" t="str">
            <v>Da Nang</v>
          </cell>
          <cell r="S54" t="str">
            <v>511 823987</v>
          </cell>
          <cell r="T54" t="str">
            <v>511 823987</v>
          </cell>
          <cell r="U54" t="str">
            <v>Mr.Lieân - 090501322</v>
          </cell>
          <cell r="V54" t="str">
            <v>Mr Phuïc - 091424126</v>
          </cell>
          <cell r="W54" t="str">
            <v>GELIMEX</v>
          </cell>
          <cell r="X54" t="str">
            <v>35 Ñieän Bieân Phuû</v>
          </cell>
          <cell r="Y54" t="str">
            <v>Da Nang</v>
          </cell>
          <cell r="AB54" t="str">
            <v>511 823987</v>
          </cell>
        </row>
        <row r="55">
          <cell r="B55">
            <v>28001</v>
          </cell>
          <cell r="C55" t="str">
            <v>QUANG NGAI TRADG</v>
          </cell>
          <cell r="D55" t="str">
            <v>Quang Ngai General Trading Co.</v>
          </cell>
          <cell r="E55" t="str">
            <v>Cty Thöông Maïi Toång Hôïp Quaûng Ngaõi</v>
          </cell>
          <cell r="F55" t="str">
            <v>451 Quang Trung</v>
          </cell>
          <cell r="G55" t="str">
            <v>Quang Ngai</v>
          </cell>
          <cell r="H55" t="str">
            <v>Quang Ngai</v>
          </cell>
          <cell r="I55" t="str">
            <v>QN</v>
          </cell>
          <cell r="J55" t="str">
            <v>55 822511 - 821652</v>
          </cell>
          <cell r="K55" t="str">
            <v>55 824991</v>
          </cell>
          <cell r="L55" t="str">
            <v>Leâ Quang Ñöùc, Mr.Haûi</v>
          </cell>
          <cell r="M55" t="str">
            <v>Director</v>
          </cell>
          <cell r="N55" t="str">
            <v xml:space="preserve">General Trading </v>
          </cell>
          <cell r="O55" t="str">
            <v>State-run</v>
          </cell>
          <cell r="Q55" t="str">
            <v>578 Quang Trung</v>
          </cell>
          <cell r="R55" t="str">
            <v>Quang Ngai</v>
          </cell>
          <cell r="S55" t="str">
            <v>55 82664</v>
          </cell>
          <cell r="U55" t="str">
            <v>Leâ Thanh Haûi</v>
          </cell>
          <cell r="V55" t="str">
            <v>Ms.Tuyeàn</v>
          </cell>
          <cell r="W55" t="str">
            <v>QUANG NGAI TRADG</v>
          </cell>
          <cell r="X55" t="str">
            <v>578 Quang Trung</v>
          </cell>
          <cell r="Y55" t="str">
            <v>Quang Ngai</v>
          </cell>
          <cell r="AB55" t="str">
            <v>55 82664</v>
          </cell>
        </row>
        <row r="56">
          <cell r="B56">
            <v>31001</v>
          </cell>
          <cell r="C56" t="str">
            <v>GIAKEXIM</v>
          </cell>
          <cell r="D56" t="str">
            <v>GiaLai Import-Export Co.</v>
          </cell>
          <cell r="E56" t="str">
            <v>Cty XNK Tænh Gia Lai</v>
          </cell>
          <cell r="F56" t="str">
            <v>14A Leâ Lôïi</v>
          </cell>
          <cell r="G56" t="str">
            <v>Play Cu</v>
          </cell>
          <cell r="H56" t="str">
            <v>Gia Lai</v>
          </cell>
          <cell r="I56" t="str">
            <v>GL</v>
          </cell>
          <cell r="J56" t="str">
            <v>59 822345 - 824432 - 821444</v>
          </cell>
          <cell r="K56" t="str">
            <v>59 824189</v>
          </cell>
          <cell r="L56" t="str">
            <v>Trònh Xuaân Nhaân-091450045</v>
          </cell>
          <cell r="M56" t="str">
            <v>Director</v>
          </cell>
          <cell r="O56" t="str">
            <v>State-run</v>
          </cell>
          <cell r="Q56" t="str">
            <v>14A Leâ Lôïi</v>
          </cell>
          <cell r="R56" t="str">
            <v>Play Cu</v>
          </cell>
          <cell r="S56" t="str">
            <v>59 828664</v>
          </cell>
          <cell r="T56" t="str">
            <v>59 824189</v>
          </cell>
          <cell r="U56" t="str">
            <v>Tröông Coâng Daân</v>
          </cell>
          <cell r="W56" t="str">
            <v>GIAKEXIM</v>
          </cell>
          <cell r="X56" t="str">
            <v>14A Leâ Lôïi</v>
          </cell>
          <cell r="Y56" t="str">
            <v>Play Cu</v>
          </cell>
          <cell r="AB56" t="str">
            <v>59 828664</v>
          </cell>
        </row>
        <row r="57">
          <cell r="B57">
            <v>32001</v>
          </cell>
          <cell r="C57" t="str">
            <v>FIPEXIM #1</v>
          </cell>
          <cell r="D57" t="str">
            <v>Phu Yen Industrial Production Export Import Co.</v>
          </cell>
          <cell r="E57" t="str">
            <v>Cty SX XNK CNghieäp Phuù Yeân</v>
          </cell>
          <cell r="F57" t="str">
            <v>4 Leâ Lôïi</v>
          </cell>
          <cell r="G57" t="str">
            <v>Tuy Hoa</v>
          </cell>
          <cell r="H57" t="str">
            <v>Phu Yen</v>
          </cell>
          <cell r="I57" t="str">
            <v>PY</v>
          </cell>
          <cell r="J57" t="str">
            <v>57 823211-822706(MrÑaøi)</v>
          </cell>
          <cell r="K57" t="str">
            <v>57 824149</v>
          </cell>
          <cell r="L57" t="str">
            <v>Ngoâ Ña Thoï - 091445050</v>
          </cell>
          <cell r="M57" t="str">
            <v>Director</v>
          </cell>
          <cell r="O57" t="str">
            <v>State-run</v>
          </cell>
          <cell r="Q57" t="str">
            <v>4 Leâ Lôïi</v>
          </cell>
          <cell r="R57" t="str">
            <v>Tuy Hoa</v>
          </cell>
          <cell r="S57" t="str">
            <v>57 824149</v>
          </cell>
          <cell r="T57" t="str">
            <v>57 824149</v>
          </cell>
          <cell r="U57" t="str">
            <v>Mr.Haûi,ToânThaátVieätÑaøi-822706</v>
          </cell>
          <cell r="W57" t="str">
            <v>FIPEXIM #1</v>
          </cell>
          <cell r="X57" t="str">
            <v>4 Leâ Lôïi</v>
          </cell>
          <cell r="Y57" t="str">
            <v>Tuy Hoa</v>
          </cell>
          <cell r="AB57" t="str">
            <v>57 824149</v>
          </cell>
        </row>
        <row r="58">
          <cell r="B58">
            <v>33001</v>
          </cell>
          <cell r="C58" t="str">
            <v>VAÊN SYÕ</v>
          </cell>
          <cell r="D58" t="str">
            <v>Van Sy Private Co.</v>
          </cell>
          <cell r="E58" t="str">
            <v>Xí Nghieäp Tö Doanh Vaên Syõ</v>
          </cell>
          <cell r="F58" t="str">
            <v>20 Nguyeãn Chí Thanh</v>
          </cell>
          <cell r="G58" t="str">
            <v>Buon Ma Thuot</v>
          </cell>
          <cell r="H58" t="str">
            <v>Dac Lac</v>
          </cell>
          <cell r="I58" t="str">
            <v>DL</v>
          </cell>
          <cell r="J58" t="str">
            <v>50 852785</v>
          </cell>
          <cell r="K58" t="str">
            <v>50 856343</v>
          </cell>
          <cell r="L58" t="str">
            <v>Tröông Vaên Syõ</v>
          </cell>
          <cell r="M58" t="str">
            <v>Director</v>
          </cell>
          <cell r="O58" t="str">
            <v>PTE</v>
          </cell>
          <cell r="Q58" t="str">
            <v>20 Nguyeãn Chí Thanh</v>
          </cell>
          <cell r="R58" t="str">
            <v>Buon Ma Thuot</v>
          </cell>
          <cell r="S58" t="str">
            <v>50 852785</v>
          </cell>
          <cell r="T58" t="str">
            <v>50 856343</v>
          </cell>
          <cell r="U58" t="str">
            <v>Mr. Taáøn</v>
          </cell>
          <cell r="W58" t="str">
            <v>VAÊN SYÕ</v>
          </cell>
          <cell r="X58" t="str">
            <v>20 Nguyeãn Chí Thanh</v>
          </cell>
          <cell r="Y58" t="str">
            <v>Buon Ma Thuot</v>
          </cell>
          <cell r="AB58" t="str">
            <v>50 852785</v>
          </cell>
        </row>
        <row r="59">
          <cell r="B59">
            <v>34001</v>
          </cell>
          <cell r="C59" t="str">
            <v>DATRACO #2</v>
          </cell>
          <cell r="D59" t="str">
            <v>Quang Nam - Da Nang Trading Co.</v>
          </cell>
          <cell r="E59" t="str">
            <v>Cty  TM Quaûng Nam Ñaø Naüng</v>
          </cell>
          <cell r="F59" t="str">
            <v>8 Hoaøng Hoa Thaùm</v>
          </cell>
          <cell r="G59" t="str">
            <v>Da Nang</v>
          </cell>
          <cell r="H59" t="str">
            <v>Da Nang</v>
          </cell>
          <cell r="I59" t="str">
            <v>DN</v>
          </cell>
          <cell r="J59" t="str">
            <v>511 821739 - 827818</v>
          </cell>
          <cell r="K59" t="str">
            <v>51 826183</v>
          </cell>
          <cell r="L59" t="str">
            <v>Nguyeãn Só Naêng - 090514555</v>
          </cell>
          <cell r="M59" t="str">
            <v>Director</v>
          </cell>
          <cell r="O59" t="str">
            <v>State-run</v>
          </cell>
          <cell r="Q59" t="str">
            <v>23 Huøng Vöông</v>
          </cell>
          <cell r="R59" t="str">
            <v>Nha Trang</v>
          </cell>
          <cell r="S59" t="str">
            <v>58 811588</v>
          </cell>
          <cell r="T59" t="str">
            <v>58 811588</v>
          </cell>
          <cell r="U59" t="str">
            <v>Nguyeãn Quoác Nghi</v>
          </cell>
          <cell r="V59" t="str">
            <v>Mr.Vi</v>
          </cell>
          <cell r="W59" t="str">
            <v>DATRACO #2</v>
          </cell>
          <cell r="X59" t="str">
            <v>23 Huøng Vöông</v>
          </cell>
          <cell r="Y59" t="str">
            <v>Nha Trang</v>
          </cell>
          <cell r="AB59" t="str">
            <v>58 811588</v>
          </cell>
        </row>
        <row r="60">
          <cell r="B60">
            <v>34002</v>
          </cell>
          <cell r="C60" t="str">
            <v>MEXIMCO</v>
          </cell>
          <cell r="D60" t="str">
            <v>Khanh Hoa Manufacturing &amp; Ex-Im Co.</v>
          </cell>
          <cell r="E60" t="str">
            <v>Cty SX KD Haøng XNK Khaùnh Hoøa</v>
          </cell>
          <cell r="F60" t="str">
            <v>172/9 Baïch Ñaèng</v>
          </cell>
          <cell r="G60" t="str">
            <v>Nha Trang</v>
          </cell>
          <cell r="H60" t="str">
            <v>Khanh Hoa</v>
          </cell>
          <cell r="I60" t="str">
            <v>KH</v>
          </cell>
          <cell r="J60" t="str">
            <v>58 822299 - 828574(PhaïmNgoïcQuyù)</v>
          </cell>
          <cell r="K60" t="str">
            <v>58 823845</v>
          </cell>
          <cell r="L60" t="str">
            <v>PhaïmXuaânPhöông,ÑinhNhoHoaøng</v>
          </cell>
          <cell r="M60" t="str">
            <v>Director</v>
          </cell>
          <cell r="O60" t="str">
            <v>State-run</v>
          </cell>
          <cell r="Q60" t="str">
            <v>26 Yersin</v>
          </cell>
          <cell r="R60" t="str">
            <v>Nha Trang</v>
          </cell>
          <cell r="S60" t="str">
            <v>58 825500</v>
          </cell>
          <cell r="U60" t="str">
            <v>Mr. Hoaøng</v>
          </cell>
          <cell r="V60" t="str">
            <v>Mr.Quyù</v>
          </cell>
          <cell r="W60" t="str">
            <v>MEXIMCO</v>
          </cell>
          <cell r="X60" t="str">
            <v>26 Yersin</v>
          </cell>
          <cell r="Y60" t="str">
            <v>Nha Trang</v>
          </cell>
          <cell r="AB60" t="str">
            <v>58 825500</v>
          </cell>
        </row>
        <row r="61">
          <cell r="B61">
            <v>39001</v>
          </cell>
          <cell r="C61" t="str">
            <v>LHT #3</v>
          </cell>
          <cell r="D61" t="str">
            <v>Lien Hiep Thanh Industrial Trading Co., Ltd.</v>
          </cell>
          <cell r="E61" t="str">
            <v>Cty TNHH CNghieäp &amp; TM Lieân Hieäp Thaønh</v>
          </cell>
          <cell r="F61" t="str">
            <v>87 Huøng Vöông</v>
          </cell>
          <cell r="G61" t="str">
            <v>D6</v>
          </cell>
          <cell r="H61" t="str">
            <v>HCM</v>
          </cell>
          <cell r="I61" t="str">
            <v>HCM</v>
          </cell>
          <cell r="J61" t="str">
            <v xml:space="preserve">8 861233 - 8564155 </v>
          </cell>
          <cell r="K61" t="str">
            <v>8 8564156</v>
          </cell>
          <cell r="L61" t="str">
            <v>Höùa Vó Linh - 091806968</v>
          </cell>
          <cell r="M61" t="str">
            <v>Director</v>
          </cell>
          <cell r="O61" t="str">
            <v>PTE</v>
          </cell>
          <cell r="Q61" t="str">
            <v>260B Quoác Loä 15</v>
          </cell>
          <cell r="R61" t="str">
            <v>Bien Hoa</v>
          </cell>
          <cell r="S61" t="str">
            <v>61 819059</v>
          </cell>
          <cell r="T61" t="str">
            <v>61 819058</v>
          </cell>
          <cell r="U61" t="str">
            <v>Phaïm Ngoïc Mai</v>
          </cell>
          <cell r="W61" t="str">
            <v>LHT #3</v>
          </cell>
          <cell r="X61" t="str">
            <v>260B Quoác Loä 15</v>
          </cell>
          <cell r="Y61" t="str">
            <v>Bien Hoa</v>
          </cell>
          <cell r="AB61" t="str">
            <v>61 819059</v>
          </cell>
        </row>
        <row r="62">
          <cell r="B62">
            <v>39002</v>
          </cell>
          <cell r="C62" t="str">
            <v>BIHIMEX</v>
          </cell>
          <cell r="D62" t="str">
            <v>Bien Hoa Import Export Co.</v>
          </cell>
          <cell r="E62" t="str">
            <v>Cty Xuaát Nhaäp Khaåu Bieân Hoøa</v>
          </cell>
          <cell r="F62" t="str">
            <v>121 Quoác Loä 15,F.TaânTieán</v>
          </cell>
          <cell r="G62" t="str">
            <v>Bien Hoa</v>
          </cell>
          <cell r="H62" t="str">
            <v>Dong Nai</v>
          </cell>
          <cell r="I62" t="str">
            <v>DN</v>
          </cell>
          <cell r="J62" t="str">
            <v>61 822295 - 822293 - 823195</v>
          </cell>
          <cell r="K62" t="str">
            <v>61 822265</v>
          </cell>
          <cell r="L62" t="str">
            <v>Nguyeãn Maïnh Tieán</v>
          </cell>
          <cell r="M62" t="str">
            <v>Director</v>
          </cell>
          <cell r="N62" t="str">
            <v>MC,metalware trading;SAMSUNG, SONY agent;Im/Ex</v>
          </cell>
          <cell r="O62" t="str">
            <v>State-run</v>
          </cell>
          <cell r="P62">
            <v>200000</v>
          </cell>
          <cell r="Q62" t="str">
            <v>2 Caùch Maïng Thaùng Taùm</v>
          </cell>
          <cell r="R62" t="str">
            <v>Bien Hoa</v>
          </cell>
          <cell r="S62" t="str">
            <v xml:space="preserve">61 822295 </v>
          </cell>
          <cell r="T62" t="str">
            <v>61 822265</v>
          </cell>
          <cell r="U62" t="str">
            <v>Leâ Huøng Cöôøng</v>
          </cell>
          <cell r="W62" t="str">
            <v>BIHIMEX</v>
          </cell>
          <cell r="X62" t="str">
            <v>2 Caùch Maïng Thaùng Taùm</v>
          </cell>
          <cell r="Y62" t="str">
            <v>Bien Hoa</v>
          </cell>
          <cell r="AB62" t="str">
            <v xml:space="preserve">61 822295 </v>
          </cell>
        </row>
        <row r="63">
          <cell r="B63">
            <v>41001</v>
          </cell>
          <cell r="C63" t="str">
            <v>DOHACO</v>
          </cell>
          <cell r="D63" t="str">
            <v>Dong Hai Co., Ltd.</v>
          </cell>
          <cell r="E63" t="str">
            <v>Cty TNHH Ñoâng Haûi</v>
          </cell>
          <cell r="F63" t="str">
            <v xml:space="preserve">11 Nam Kyø Khôûi Nghóa </v>
          </cell>
          <cell r="G63" t="str">
            <v>Vung Tau</v>
          </cell>
          <cell r="H63" t="str">
            <v>Vuõng Taøu</v>
          </cell>
          <cell r="I63" t="str">
            <v>VT</v>
          </cell>
          <cell r="J63" t="str">
            <v>64 859804 - 852497 - 859211</v>
          </cell>
          <cell r="L63" t="str">
            <v>Phuøng Ngoïc Khaùnh-90808622</v>
          </cell>
          <cell r="M63" t="str">
            <v>Director</v>
          </cell>
          <cell r="N63" t="str">
            <v>Building, trading</v>
          </cell>
          <cell r="O63" t="str">
            <v>PTE</v>
          </cell>
          <cell r="P63">
            <v>100000</v>
          </cell>
          <cell r="Q63" t="str">
            <v xml:space="preserve">24 Nam Kyø Khôûi Nghóa </v>
          </cell>
          <cell r="R63" t="str">
            <v>Vung Tau</v>
          </cell>
          <cell r="S63" t="str">
            <v>64 851998    - 807777</v>
          </cell>
          <cell r="T63" t="str">
            <v>64 8368235</v>
          </cell>
          <cell r="U63" t="str">
            <v>Mr. Truùc</v>
          </cell>
          <cell r="W63" t="str">
            <v>DOHACO</v>
          </cell>
          <cell r="X63" t="str">
            <v xml:space="preserve">24 Nam Kyø Khôûi Nghóa </v>
          </cell>
          <cell r="Y63" t="str">
            <v>Vung Tau</v>
          </cell>
          <cell r="AB63" t="str">
            <v>64 851998    - 807777</v>
          </cell>
        </row>
        <row r="64">
          <cell r="B64">
            <v>42001</v>
          </cell>
          <cell r="C64" t="str">
            <v>LHT #1</v>
          </cell>
          <cell r="D64" t="str">
            <v>Lien Hiep Thanh Industrial Trading Co., Ltd.</v>
          </cell>
          <cell r="E64" t="str">
            <v>Cty TNHH CNghieäp &amp; TM Lieân Hieäp Thaønh</v>
          </cell>
          <cell r="F64" t="str">
            <v>87 Huøng Vöông</v>
          </cell>
          <cell r="G64" t="str">
            <v>D6</v>
          </cell>
          <cell r="H64" t="str">
            <v>HCM</v>
          </cell>
          <cell r="I64" t="str">
            <v>HCM</v>
          </cell>
          <cell r="J64" t="str">
            <v>8 8861233 - 0908439 (MrThanh)</v>
          </cell>
          <cell r="K64" t="str">
            <v>8 8564156</v>
          </cell>
          <cell r="L64" t="str">
            <v>Höùa Vó Linh - 091806968</v>
          </cell>
          <cell r="M64" t="str">
            <v>Director</v>
          </cell>
          <cell r="O64" t="str">
            <v>PTE</v>
          </cell>
          <cell r="Q64" t="str">
            <v>87 Huøng Vöông</v>
          </cell>
          <cell r="R64" t="str">
            <v>D6</v>
          </cell>
          <cell r="S64" t="str">
            <v>8 8554406</v>
          </cell>
          <cell r="T64" t="str">
            <v>8 8564156</v>
          </cell>
          <cell r="U64" t="str">
            <v>Nguyeãn Baù Vinh</v>
          </cell>
          <cell r="V64" t="str">
            <v>Mr.Laéc-8902950,MsNgoïcHoa</v>
          </cell>
          <cell r="W64" t="str">
            <v>LHT #1</v>
          </cell>
          <cell r="X64" t="str">
            <v>87 Huøng Vöông</v>
          </cell>
          <cell r="Y64" t="str">
            <v>D6</v>
          </cell>
          <cell r="AB64" t="str">
            <v>8 8554406</v>
          </cell>
        </row>
        <row r="65">
          <cell r="B65">
            <v>42002</v>
          </cell>
          <cell r="C65" t="str">
            <v>TÖÔØNG NGUYEÂN #1</v>
          </cell>
          <cell r="D65" t="str">
            <v>Tuong Nguyen Trading &amp; Service Co., Ltd.</v>
          </cell>
          <cell r="E65" t="str">
            <v>Cty TNHH TM &amp; DV Töôøng Nguyeân</v>
          </cell>
          <cell r="F65" t="str">
            <v>437-439 Traàn Höng Ñaïo B</v>
          </cell>
          <cell r="G65" t="str">
            <v>D5</v>
          </cell>
          <cell r="H65" t="str">
            <v>HCM</v>
          </cell>
          <cell r="I65" t="str">
            <v>HCM</v>
          </cell>
          <cell r="J65" t="str">
            <v>8 8906045 - 8559017</v>
          </cell>
          <cell r="K65" t="str">
            <v>8 8562016</v>
          </cell>
          <cell r="L65" t="str">
            <v xml:space="preserve">Ngoâ Vaên Phöôùc - 090805457 </v>
          </cell>
          <cell r="M65" t="str">
            <v>Chairman</v>
          </cell>
          <cell r="O65" t="str">
            <v>PTE</v>
          </cell>
          <cell r="Q65" t="str">
            <v>153A Xoâ Vieát Ngheä Tónh</v>
          </cell>
          <cell r="R65" t="str">
            <v>Binh Thanh</v>
          </cell>
          <cell r="S65" t="str">
            <v>8 8997241</v>
          </cell>
          <cell r="U65" t="str">
            <v>Phaïm Ngoïc Chaâu</v>
          </cell>
          <cell r="V65" t="str">
            <v>Mr.Höng</v>
          </cell>
          <cell r="W65" t="str">
            <v>TÖÔØNG NGUYEÂN #1</v>
          </cell>
          <cell r="X65" t="str">
            <v>153A Xoâ Vieát Ngheä Tónh</v>
          </cell>
          <cell r="Y65" t="str">
            <v>Binh Thanh</v>
          </cell>
          <cell r="AB65" t="str">
            <v>8 8997241</v>
          </cell>
        </row>
        <row r="66">
          <cell r="B66">
            <v>42003</v>
          </cell>
          <cell r="C66" t="str">
            <v>TÖÔØNG NGUYEÂN #2</v>
          </cell>
          <cell r="L66" t="str">
            <v>Mr.Khieâm-8559017-8550389</v>
          </cell>
          <cell r="Q66" t="str">
            <v>100 M.N.O.P Huøng Vöông</v>
          </cell>
          <cell r="R66" t="str">
            <v>D5</v>
          </cell>
          <cell r="S66" t="str">
            <v>8 8357813</v>
          </cell>
          <cell r="U66" t="str">
            <v xml:space="preserve">Mr. Thaønh </v>
          </cell>
          <cell r="W66" t="str">
            <v>TÖÔØNG NGUYEÂN #2</v>
          </cell>
          <cell r="X66" t="str">
            <v>100 M.N.O.P Huøng Vöông</v>
          </cell>
          <cell r="Y66" t="str">
            <v>D5</v>
          </cell>
          <cell r="AB66" t="str">
            <v>8 8357813</v>
          </cell>
        </row>
        <row r="67">
          <cell r="B67">
            <v>42004</v>
          </cell>
          <cell r="C67" t="str">
            <v>TÖÔØNG NGUYEÂN #3</v>
          </cell>
          <cell r="Q67" t="str">
            <v>212 B Nguyeãn Traõi</v>
          </cell>
          <cell r="R67" t="str">
            <v>D1</v>
          </cell>
          <cell r="S67" t="str">
            <v>8 8364073</v>
          </cell>
          <cell r="U67" t="str">
            <v>Ñaëng BìnhThanh</v>
          </cell>
          <cell r="V67" t="str">
            <v>Mr.Hieáu</v>
          </cell>
          <cell r="W67" t="str">
            <v>TÖÔØNG NGUYEÂN #3</v>
          </cell>
          <cell r="X67" t="str">
            <v>212 B Nguyeãn Traõi</v>
          </cell>
          <cell r="Y67" t="str">
            <v>D1</v>
          </cell>
          <cell r="AB67" t="str">
            <v>8 8364073</v>
          </cell>
        </row>
        <row r="68">
          <cell r="B68">
            <v>42005</v>
          </cell>
          <cell r="C68" t="str">
            <v>LHT #2</v>
          </cell>
          <cell r="J68" t="str">
            <v>8555193 (CKDfactory)</v>
          </cell>
          <cell r="L68" t="str">
            <v>Mr.Phuùc - 8564155</v>
          </cell>
          <cell r="Q68" t="str">
            <v>155 Nguyeãn Chí Thanh</v>
          </cell>
          <cell r="R68" t="str">
            <v>D5</v>
          </cell>
          <cell r="S68" t="str">
            <v>8 8561669</v>
          </cell>
          <cell r="T68" t="str">
            <v>8 8571042</v>
          </cell>
          <cell r="U68" t="str">
            <v>Mr.Chaùnh-8571042</v>
          </cell>
          <cell r="V68" t="str">
            <v>MrPhuùc</v>
          </cell>
          <cell r="W68" t="str">
            <v>LHT #2</v>
          </cell>
          <cell r="X68" t="str">
            <v>155 Nguyeãn Chí Thanh</v>
          </cell>
          <cell r="Y68" t="str">
            <v>D5</v>
          </cell>
          <cell r="AB68" t="str">
            <v>8 8561669</v>
          </cell>
        </row>
        <row r="69">
          <cell r="B69">
            <v>42006</v>
          </cell>
          <cell r="C69" t="str">
            <v>ITC #1</v>
          </cell>
          <cell r="D69" t="str">
            <v>International Trading Center</v>
          </cell>
          <cell r="E69" t="str">
            <v>Trung Taâm Thöông Maïi Quoác Teá</v>
          </cell>
          <cell r="F69" t="str">
            <v>95-101 Nam Kyø Khôûi Nghóa</v>
          </cell>
          <cell r="G69" t="str">
            <v>D1</v>
          </cell>
          <cell r="H69" t="str">
            <v>HCM</v>
          </cell>
          <cell r="I69" t="str">
            <v>HCM</v>
          </cell>
          <cell r="J69" t="str">
            <v>8 8292115 - 298189</v>
          </cell>
          <cell r="K69" t="str">
            <v>8 8222904</v>
          </cell>
          <cell r="L69" t="str">
            <v>NgãHuyønhÑang-090927517,CTMLeä</v>
          </cell>
          <cell r="M69" t="str">
            <v>Vice Director</v>
          </cell>
          <cell r="O69" t="str">
            <v>State-run</v>
          </cell>
          <cell r="Q69" t="str">
            <v>281 CaùchMaïngThaùngTaùm</v>
          </cell>
          <cell r="R69" t="str">
            <v>Tan Binh</v>
          </cell>
          <cell r="S69" t="str">
            <v>8 8460249</v>
          </cell>
          <cell r="U69" t="str">
            <v>Leâ Vaên Tuaàn-8902318</v>
          </cell>
          <cell r="V69" t="str">
            <v>Offc 8464202,Mr.Nghóa,Ms.Hoàng</v>
          </cell>
          <cell r="W69" t="str">
            <v>ITC #1</v>
          </cell>
          <cell r="X69" t="str">
            <v>281 CaùchMaïngThaùngTaùm</v>
          </cell>
          <cell r="Y69" t="str">
            <v>Tan Binh</v>
          </cell>
          <cell r="AB69" t="str">
            <v>8 8460249</v>
          </cell>
        </row>
        <row r="70">
          <cell r="B70">
            <v>42007</v>
          </cell>
          <cell r="C70" t="str">
            <v>PNJ #1</v>
          </cell>
          <cell r="D70" t="str">
            <v>Phu Nhuan Jewelry Co.</v>
          </cell>
          <cell r="E70" t="str">
            <v>Cty Vaøng Baïc Ñaù Quyù Phuù Nhuaän</v>
          </cell>
          <cell r="F70" t="str">
            <v>52 Nguyeãn Vaên Troãi</v>
          </cell>
          <cell r="G70" t="str">
            <v>Phu Nhuan</v>
          </cell>
          <cell r="H70" t="str">
            <v>HCM</v>
          </cell>
          <cell r="I70" t="str">
            <v>HCM</v>
          </cell>
          <cell r="J70" t="str">
            <v xml:space="preserve">8 8441884 - 8443636 </v>
          </cell>
          <cell r="K70" t="str">
            <v>8 8440065</v>
          </cell>
          <cell r="L70" t="str">
            <v>Nguyeãn Thò Cuùc - 8421087</v>
          </cell>
          <cell r="M70" t="str">
            <v>Director</v>
          </cell>
          <cell r="O70" t="str">
            <v>State-run</v>
          </cell>
          <cell r="Q70" t="str">
            <v>577 Nguyeãn Kieäm</v>
          </cell>
          <cell r="R70" t="str">
            <v>Phu Nhuan</v>
          </cell>
          <cell r="S70" t="str">
            <v>8 8440112</v>
          </cell>
          <cell r="U70" t="str">
            <v>Mr.Cöûu - 8805399</v>
          </cell>
          <cell r="V70" t="str">
            <v>Ms.Cô</v>
          </cell>
          <cell r="W70" t="str">
            <v>PNJ #1</v>
          </cell>
          <cell r="X70" t="str">
            <v>577 Nguyeãn Kieäm</v>
          </cell>
          <cell r="Y70" t="str">
            <v>Phu Nhuan</v>
          </cell>
          <cell r="AB70" t="str">
            <v>8 8440112</v>
          </cell>
        </row>
        <row r="71">
          <cell r="B71">
            <v>42008</v>
          </cell>
          <cell r="C71" t="str">
            <v>NAM HAÛI</v>
          </cell>
          <cell r="D71" t="str">
            <v>Nam Hai Co., Ltd.</v>
          </cell>
          <cell r="E71" t="str">
            <v>Cty TNHH Thöông Maïi &amp; Xaây Döïng Nam Haûi</v>
          </cell>
          <cell r="F71" t="str">
            <v>443 Huøng Vöông</v>
          </cell>
          <cell r="G71" t="str">
            <v>D6</v>
          </cell>
          <cell r="H71" t="str">
            <v>HCM</v>
          </cell>
          <cell r="I71" t="str">
            <v>HCM</v>
          </cell>
          <cell r="J71" t="str">
            <v>8 8764435 - 8764437</v>
          </cell>
          <cell r="K71" t="str">
            <v>8 8764437</v>
          </cell>
          <cell r="L71" t="str">
            <v>NgãNaêngTín,NgãVVinh-090701563</v>
          </cell>
          <cell r="M71" t="str">
            <v>Director</v>
          </cell>
          <cell r="O71" t="str">
            <v>PTE</v>
          </cell>
          <cell r="Q71" t="str">
            <v>443 Huøng Vöông</v>
          </cell>
          <cell r="R71" t="str">
            <v>D6</v>
          </cell>
          <cell r="S71" t="str">
            <v>8 8752171</v>
          </cell>
          <cell r="T71" t="str">
            <v>8 8764437</v>
          </cell>
          <cell r="U71" t="str">
            <v>Ñinh Quang Thanh</v>
          </cell>
          <cell r="V71" t="str">
            <v>Ñoaøn Ngoïc Duõng</v>
          </cell>
          <cell r="W71" t="str">
            <v>NAM HAÛI</v>
          </cell>
          <cell r="X71" t="str">
            <v>443 Huøng Vöông</v>
          </cell>
          <cell r="Y71" t="str">
            <v>D6</v>
          </cell>
          <cell r="AB71" t="str">
            <v>8 8752171</v>
          </cell>
        </row>
        <row r="72">
          <cell r="B72">
            <v>42009</v>
          </cell>
          <cell r="C72" t="str">
            <v>MINH KHANG</v>
          </cell>
          <cell r="D72" t="str">
            <v>Minh Khang Trading Co., Ltd.</v>
          </cell>
          <cell r="E72" t="str">
            <v>Cty TNHH Thöông Maïi Minh Khang</v>
          </cell>
          <cell r="F72" t="str">
            <v>9-9A-11E Traàn Phuù</v>
          </cell>
          <cell r="G72" t="str">
            <v>D5</v>
          </cell>
          <cell r="H72" t="str">
            <v>HCM</v>
          </cell>
          <cell r="I72" t="str">
            <v>HCM</v>
          </cell>
          <cell r="J72" t="str">
            <v>8 8353817 - 090830070(Mr.Khang)</v>
          </cell>
          <cell r="L72" t="str">
            <v xml:space="preserve">Nguyeãn Thò Thu </v>
          </cell>
          <cell r="N72" t="str">
            <v>MC trading</v>
          </cell>
          <cell r="O72" t="str">
            <v>PTE</v>
          </cell>
          <cell r="P72">
            <v>200000</v>
          </cell>
          <cell r="Q72" t="str">
            <v>9-9A-11E Traàn Phuù</v>
          </cell>
          <cell r="R72" t="str">
            <v>D5</v>
          </cell>
          <cell r="S72" t="str">
            <v xml:space="preserve">8 8353817 </v>
          </cell>
          <cell r="U72" t="str">
            <v>Nguyeãn Coâng Thanh</v>
          </cell>
          <cell r="W72" t="str">
            <v>MINH KHANG</v>
          </cell>
          <cell r="X72" t="str">
            <v>9-9A-11E Traàn Phuù</v>
          </cell>
          <cell r="Y72" t="str">
            <v>D5</v>
          </cell>
          <cell r="AB72" t="str">
            <v xml:space="preserve">8 8353817 </v>
          </cell>
        </row>
        <row r="73">
          <cell r="B73">
            <v>42011</v>
          </cell>
          <cell r="C73" t="str">
            <v>L &amp; B CO., LTD.</v>
          </cell>
          <cell r="D73" t="str">
            <v>L &amp; B CO., LTD.</v>
          </cell>
          <cell r="E73" t="str">
            <v>Cty TNHH Thöông Maïi Dòch Vuï Long Baûo</v>
          </cell>
          <cell r="F73" t="str">
            <v>618/40A Bis XoâVieátNgheäTónh</v>
          </cell>
          <cell r="G73" t="str">
            <v>Binh Thanh</v>
          </cell>
          <cell r="H73" t="str">
            <v>HCM</v>
          </cell>
          <cell r="I73" t="str">
            <v>HCM</v>
          </cell>
          <cell r="J73" t="str">
            <v>8 8232782 - 090817264 (Mr.Hoan)</v>
          </cell>
          <cell r="K73" t="str">
            <v>8 8232783</v>
          </cell>
          <cell r="L73" t="str">
            <v>Leâ Hoàøng Long-090700619</v>
          </cell>
          <cell r="M73" t="str">
            <v>Director</v>
          </cell>
          <cell r="N73" t="str">
            <v>Dealer of Mitsubishi, furniture trading</v>
          </cell>
          <cell r="O73" t="str">
            <v>PTE</v>
          </cell>
          <cell r="P73">
            <v>200000</v>
          </cell>
          <cell r="Q73" t="str">
            <v>444A CaùchMaïngThaùngTaùm</v>
          </cell>
          <cell r="R73" t="str">
            <v>D3</v>
          </cell>
          <cell r="S73" t="str">
            <v>8 8451596</v>
          </cell>
          <cell r="T73" t="str">
            <v>8 8451596</v>
          </cell>
          <cell r="U73" t="str">
            <v>Mr. Hieån - 090936583</v>
          </cell>
          <cell r="W73" t="str">
            <v>L &amp; B CO., LTD.</v>
          </cell>
          <cell r="X73" t="str">
            <v>444A CaùchMaïngThaùngTaùm</v>
          </cell>
          <cell r="Y73" t="str">
            <v>D3</v>
          </cell>
          <cell r="AB73" t="str">
            <v>8 8451596</v>
          </cell>
        </row>
        <row r="74">
          <cell r="B74">
            <v>42012</v>
          </cell>
          <cell r="C74" t="str">
            <v>PHATICO</v>
          </cell>
          <cell r="D74" t="str">
            <v>Phat Tien Trading &amp; Services Co., Ltd.</v>
          </cell>
          <cell r="E74" t="str">
            <v>Cty TNHH Thöông Maïi &amp; Dòch Vuï Phaùt Tieán</v>
          </cell>
          <cell r="F74" t="str">
            <v>12/37 Löõ Gia</v>
          </cell>
          <cell r="G74" t="str">
            <v>D11</v>
          </cell>
          <cell r="H74" t="str">
            <v>HCM</v>
          </cell>
          <cell r="I74" t="str">
            <v>HCM</v>
          </cell>
          <cell r="J74" t="str">
            <v>8 8636721</v>
          </cell>
          <cell r="K74" t="str">
            <v>8 8636721</v>
          </cell>
          <cell r="L74" t="str">
            <v>Hoà Minh Trí - 090851111</v>
          </cell>
          <cell r="M74" t="str">
            <v>Director</v>
          </cell>
          <cell r="N74" t="str">
            <v>MC, motorbiles trading</v>
          </cell>
          <cell r="O74" t="str">
            <v>PTE</v>
          </cell>
          <cell r="P74">
            <v>160000</v>
          </cell>
          <cell r="Q74" t="str">
            <v xml:space="preserve">17 Nô Trang Long </v>
          </cell>
          <cell r="R74" t="str">
            <v>Binh Thanh</v>
          </cell>
          <cell r="S74" t="str">
            <v>8 8030781      - 8412621</v>
          </cell>
          <cell r="T74" t="str">
            <v>8 8412621</v>
          </cell>
          <cell r="U74" t="str">
            <v>Nguyeãn Minh Chính</v>
          </cell>
          <cell r="W74" t="str">
            <v>PHATICO</v>
          </cell>
          <cell r="X74" t="str">
            <v xml:space="preserve">17 Nô Trang Long </v>
          </cell>
          <cell r="Y74" t="str">
            <v>Binh Thanh</v>
          </cell>
          <cell r="AB74" t="str">
            <v>8 8030781      - 8412621</v>
          </cell>
        </row>
        <row r="75">
          <cell r="B75">
            <v>42013</v>
          </cell>
          <cell r="C75" t="str">
            <v>ITC #2</v>
          </cell>
          <cell r="M75" t="str">
            <v>Vice Director</v>
          </cell>
          <cell r="O75" t="str">
            <v>State-run</v>
          </cell>
          <cell r="Q75" t="str">
            <v>176A Laïc Long Quaân</v>
          </cell>
          <cell r="R75" t="str">
            <v>Tan Binh</v>
          </cell>
          <cell r="S75" t="str">
            <v>8 8652704</v>
          </cell>
          <cell r="W75" t="str">
            <v>ITC #2</v>
          </cell>
          <cell r="X75" t="str">
            <v>176A Laïc Long Quaân</v>
          </cell>
          <cell r="Y75" t="str">
            <v>Tan Binh</v>
          </cell>
          <cell r="AB75" t="str">
            <v>8 8652704</v>
          </cell>
        </row>
        <row r="76">
          <cell r="B76">
            <v>45001</v>
          </cell>
          <cell r="C76" t="str">
            <v>MY THO TRADING</v>
          </cell>
          <cell r="D76" t="str">
            <v>My Tho Trading Co.</v>
          </cell>
          <cell r="E76" t="str">
            <v>Cty Thöông Nghieäp TP. Myõ Tho</v>
          </cell>
          <cell r="F76" t="str">
            <v>67-69 Leâ Lôïi</v>
          </cell>
          <cell r="G76" t="str">
            <v>My Tho</v>
          </cell>
          <cell r="H76" t="str">
            <v>Tien Giang</v>
          </cell>
          <cell r="I76" t="str">
            <v>TG</v>
          </cell>
          <cell r="J76" t="str">
            <v>73 877708</v>
          </cell>
          <cell r="K76" t="str">
            <v>73 872440</v>
          </cell>
          <cell r="L76" t="str">
            <v>Nguyeãn Vaên Quan</v>
          </cell>
          <cell r="M76" t="str">
            <v>Shop Mgr</v>
          </cell>
          <cell r="N76" t="str">
            <v>MC trading</v>
          </cell>
          <cell r="O76" t="str">
            <v>State-run</v>
          </cell>
          <cell r="Q76" t="str">
            <v>67-69 Leâ Lôïi</v>
          </cell>
          <cell r="R76" t="str">
            <v>My Tho</v>
          </cell>
          <cell r="S76" t="str">
            <v>73 877708</v>
          </cell>
          <cell r="T76" t="str">
            <v>73 872440</v>
          </cell>
          <cell r="U76" t="str">
            <v>Nguyeãn Vaên Quan</v>
          </cell>
          <cell r="W76" t="str">
            <v>MY THO TRADING</v>
          </cell>
          <cell r="X76" t="str">
            <v>67-69 Leâ Lôïi</v>
          </cell>
          <cell r="Y76" t="str">
            <v>My Tho</v>
          </cell>
          <cell r="AB76" t="str">
            <v>73 877708</v>
          </cell>
        </row>
        <row r="77">
          <cell r="B77" t="str">
            <v>46001</v>
          </cell>
          <cell r="C77" t="str">
            <v>TAN THANH TRADG</v>
          </cell>
          <cell r="D77" t="str">
            <v>Tan Thanh Trading Co., Ltd.</v>
          </cell>
          <cell r="E77" t="str">
            <v>Cty TNHH TM Taân Thaønh</v>
          </cell>
          <cell r="F77" t="str">
            <v>169 Voõ Thò Saùu</v>
          </cell>
          <cell r="G77" t="str">
            <v>D3</v>
          </cell>
          <cell r="H77" t="str">
            <v>HCM</v>
          </cell>
          <cell r="I77" t="str">
            <v>HCM</v>
          </cell>
          <cell r="J77" t="str">
            <v xml:space="preserve">8 8293340 </v>
          </cell>
          <cell r="K77" t="str">
            <v>8 8200114</v>
          </cell>
          <cell r="L77" t="str">
            <v>Chaâu Taán Thaønh-090805417</v>
          </cell>
          <cell r="N77" t="str">
            <v>MC ... trading</v>
          </cell>
          <cell r="O77" t="str">
            <v>PTE</v>
          </cell>
          <cell r="P77">
            <v>150000</v>
          </cell>
          <cell r="Q77" t="str">
            <v>180-182-184 Leâ Thaùi Toå, F.2</v>
          </cell>
          <cell r="R77" t="str">
            <v>Vinh Long</v>
          </cell>
          <cell r="S77" t="str">
            <v>70 820546</v>
          </cell>
          <cell r="T77" t="str">
            <v>70 820547</v>
          </cell>
          <cell r="U77" t="str">
            <v>Huyønh Quang Trí</v>
          </cell>
          <cell r="W77" t="str">
            <v>TAN THANH TRADG</v>
          </cell>
          <cell r="X77" t="str">
            <v>180-182-184 Leâ Thaùi Toå, F.2</v>
          </cell>
          <cell r="Y77" t="str">
            <v>Vinh Long</v>
          </cell>
          <cell r="AB77" t="str">
            <v>70 820546</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iCat-TB"/>
      <sheetName val="NiCat-JMOR"/>
      <sheetName val="PGM-TB"/>
      <sheetName val="PANKI-TB"/>
      <sheetName val="PANKI-JMOR"/>
      <sheetName val="CONSOLIDATED TB"/>
      <sheetName val="PGM-JMOR"/>
      <sheetName val="Conso-IND"/>
      <sheetName val="Conso-IND-PGM"/>
      <sheetName val="Conso-UK"/>
      <sheetName val="UK vis a vis IND"/>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2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 Sheet"/>
      <sheetName val="FA"/>
      <sheetName val="TB"/>
      <sheetName val="Branch"/>
      <sheetName val="Invst"/>
      <sheetName val="Notes"/>
      <sheetName val="Notes2"/>
      <sheetName val="fg stockcon"/>
      <sheetName val="Stock trf"/>
      <sheetName val="Other notes"/>
      <sheetName val="fg stock"/>
      <sheetName val="AR"/>
      <sheetName val="Reclass"/>
    </sheetNames>
    <sheetDataSet>
      <sheetData sheetId="0"/>
      <sheetData sheetId="1"/>
      <sheetData sheetId="2" refreshError="1"/>
      <sheetData sheetId="3" refreshError="1"/>
      <sheetData sheetId="4" refreshError="1"/>
      <sheetData sheetId="5"/>
      <sheetData sheetId="6"/>
      <sheetData sheetId="7" refreshError="1"/>
      <sheetData sheetId="8" refreshError="1"/>
      <sheetData sheetId="9"/>
      <sheetData sheetId="10" refreshError="1"/>
      <sheetData sheetId="11" refreshError="1"/>
      <sheetData sheetId="12" refreshError="1"/>
    </sheetDataSet>
  </externalBook>
</externalLink>
</file>

<file path=xl/externalLinks/externalLink2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TTram"/>
      <sheetName val="BT -TBA"/>
      <sheetName val="TTDZ35"/>
      <sheetName val="BT- DZ35"/>
      <sheetName val="TTDZ04"/>
      <sheetName val="BT-DZ0,4"/>
      <sheetName val="TTinhcto"/>
      <sheetName val="BT - cto"/>
      <sheetName val="ChiphiVC"/>
      <sheetName val="TH"/>
      <sheetName val="TH-QT"/>
      <sheetName val="To-bia"/>
      <sheetName val="Sheet1"/>
      <sheetName val="GVL"/>
      <sheetName val="Gia MBA (2)"/>
      <sheetName val="Gi¸ tñ bï"/>
      <sheetName val="Gia-NC"/>
      <sheetName val="Gia-TN"/>
      <sheetName val="Gia KH"/>
      <sheetName val="GiaVT"/>
      <sheetName val="GiaVT XDCB"/>
      <sheetName val="Gia MBA"/>
      <sheetName val="Cac HS hay SD"/>
      <sheetName val="00000000"/>
      <sheetName val="Suachua"/>
      <sheetName val="Phan Tien Xuan Son La"/>
      <sheetName val="PhanTienXuan Nam Mu"/>
      <sheetName val="Quy"/>
      <sheetName val="NguyenHuyen"/>
      <sheetName val="Gia cong CK"/>
      <sheetName val="Co gioi- Nam Mu"/>
      <sheetName val="Thai nguyen"/>
      <sheetName val="PVNA"/>
      <sheetName val="To Dien Son La"/>
      <sheetName val="ToDien Nam Mu"/>
      <sheetName val="Anca BV"/>
      <sheetName val="Bao ve Son La"/>
      <sheetName val="Bao ve Nam Mu"/>
      <sheetName val="Bay"/>
      <sheetName val="B ay"/>
      <sheetName val="S y"/>
      <sheetName val="Gian tiep son la"/>
      <sheetName val="Gian tiep Nam Mu"/>
      <sheetName val="Ky Thuat Nam Mu"/>
      <sheetName val="Ky thuat Son La"/>
      <sheetName val="Tonghop"/>
      <sheetName val="XL4Test5"/>
      <sheetName val="CD1"/>
      <sheetName val="CD2"/>
      <sheetName val="CD3"/>
      <sheetName val="CD4"/>
      <sheetName val="CD5"/>
      <sheetName val="CD6"/>
      <sheetName val="CD7"/>
      <sheetName val="CD8"/>
      <sheetName val="CD9"/>
      <sheetName val="CD10"/>
      <sheetName val="CD11"/>
      <sheetName val="CD12"/>
      <sheetName val="CN$"/>
      <sheetName val="CNVND"/>
      <sheetName val="10000000"/>
      <sheetName val="20000000"/>
      <sheetName val="30000000"/>
      <sheetName val="40000000"/>
      <sheetName val="50000000"/>
      <sheetName val="60000000"/>
      <sheetName val="XL4Poppy"/>
      <sheetName val="ctTBA"/>
      <sheetName val="TT04"/>
      <sheetName val="Gia_NC"/>
      <sheetName val="CTV Di dong"/>
      <sheetName val="SHS"/>
      <sheetName val="6A"/>
      <sheetName val="6B"/>
      <sheetName val="6c"/>
      <sheetName val="7A"/>
      <sheetName val="7B"/>
      <sheetName val="7C"/>
      <sheetName val="8A"/>
      <sheetName val="8B"/>
      <sheetName val="8C"/>
      <sheetName val="9A"/>
      <sheetName val="9B"/>
      <sheetName val="THTK"/>
      <sheetName val="THC"/>
      <sheetName val="ds"/>
      <sheetName val="GVT"/>
      <sheetName val="Phan Tien Xuan Son&quot;La"/>
      <sheetName val="Chart1"/>
      <sheetName val="Sheet2"/>
      <sheetName val="Sheet3"/>
      <sheetName val="Bó-DZ0,4"/>
      <sheetName val="BT_-TBA"/>
      <sheetName val="BT-_DZ35"/>
      <sheetName val="BT_-_cto"/>
    </sheetNames>
    <sheetDataSet>
      <sheetData sheetId="0"/>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refreshError="1"/>
      <sheetData sheetId="69" refreshError="1"/>
      <sheetData sheetId="70"/>
      <sheetData sheetId="71" refreshError="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Set>
  </externalBook>
</externalLink>
</file>

<file path=xl/externalLinks/externalLink2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tctc"/>
      <sheetName val="SLmay"/>
      <sheetName val="phantich"/>
      <sheetName val="NCcau+duong"/>
      <sheetName val="phu cap"/>
      <sheetName val="VCvatlieu"/>
      <sheetName val="denbu"/>
      <sheetName val="dongia(dg)"/>
      <sheetName val="DT(TW)"/>
      <sheetName val="TH"/>
      <sheetName val="chiphi khac"/>
      <sheetName val="nhan cong"/>
      <sheetName val="XL4Poppy"/>
      <sheetName val="TTTram"/>
      <sheetName val="phu_cap"/>
      <sheetName val="chiphi_khac"/>
      <sheetName val="nhan_con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Set>
  </externalBook>
</externalLink>
</file>

<file path=xl/externalLinks/externalLink2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RR Ap to Mar 18"/>
      <sheetName val="Sheet2"/>
      <sheetName val="Data (2)"/>
      <sheetName val="Inter co"/>
      <sheetName val="Payable"/>
      <sheetName val="Arkadin SAS expenses ledger"/>
    </sheetNames>
    <sheetDataSet>
      <sheetData sheetId="0"/>
      <sheetData sheetId="1"/>
      <sheetData sheetId="2"/>
      <sheetData sheetId="3"/>
      <sheetData sheetId="4">
        <row r="150">
          <cell r="E150">
            <v>-24132049.199999999</v>
          </cell>
        </row>
      </sheetData>
      <sheetData sheetId="5"/>
      <sheetData sheetId="6"/>
    </sheetDataSet>
  </externalBook>
</externalLink>
</file>

<file path=xl/externalLinks/externalLink2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CHECKLIST"/>
      <sheetName val="SCH 1F"/>
      <sheetName val="SCH 2F"/>
      <sheetName val="SCH 3F"/>
      <sheetName val="SCH 4F"/>
      <sheetName val="STB4"/>
      <sheetName val="DEP JAN 02 TO MAR 02"/>
      <sheetName val="DEP APR 01 TO DEC 01"/>
    </sheetNames>
    <sheetDataSet>
      <sheetData sheetId="0">
        <row r="48">
          <cell r="A48" t="str">
            <v>THIS TAX PACKAGE IS DUE THE SAME DAY AS THE STB PACKAGE</v>
          </cell>
        </row>
      </sheetData>
      <sheetData sheetId="1"/>
      <sheetData sheetId="2">
        <row r="47">
          <cell r="A47" t="str">
            <v xml:space="preserve">      A.)</v>
          </cell>
        </row>
      </sheetData>
      <sheetData sheetId="3">
        <row r="51">
          <cell r="B51" t="str">
            <v xml:space="preserve"> 8) BALANCE PER BOOKS - END OF</v>
          </cell>
        </row>
      </sheetData>
      <sheetData sheetId="4">
        <row r="52">
          <cell r="A52" t="str">
            <v>TOTALS IN U.S.DOLLARS</v>
          </cell>
        </row>
      </sheetData>
      <sheetData sheetId="5">
        <row r="47">
          <cell r="A47" t="str">
            <v>TOTALS IN LOCAL CURRENCY</v>
          </cell>
        </row>
      </sheetData>
      <sheetData sheetId="6">
        <row r="47">
          <cell r="C47" t="str">
            <v>TAX PROVISION</v>
          </cell>
        </row>
      </sheetData>
      <sheetData sheetId="7"/>
      <sheetData sheetId="8"/>
    </sheetDataSet>
  </externalBook>
</externalLink>
</file>

<file path=xl/externalLinks/externalLink2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p IT"/>
      <sheetName val="Tax Computation"/>
      <sheetName val="115JB"/>
      <sheetName val="234BC"/>
      <sheetName val="Annexure C - adv tax"/>
      <sheetName val="Annexure D - ListDir"/>
      <sheetName val="OPERATING HEAD"/>
      <sheetName val="BS"/>
      <sheetName val="10-city points"/>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2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
      <sheetName val="FINAL"/>
      <sheetName val="Tax Computation"/>
    </sheetNames>
    <sheetDataSet>
      <sheetData sheetId="0">
        <row r="1">
          <cell r="B1">
            <v>2001</v>
          </cell>
        </row>
        <row r="2">
          <cell r="B2">
            <v>-1</v>
          </cell>
          <cell r="C2">
            <v>1</v>
          </cell>
          <cell r="D2">
            <v>2</v>
          </cell>
          <cell r="E2">
            <v>3</v>
          </cell>
          <cell r="F2">
            <v>4</v>
          </cell>
          <cell r="G2">
            <v>5</v>
          </cell>
          <cell r="H2">
            <v>6</v>
          </cell>
          <cell r="I2">
            <v>7</v>
          </cell>
          <cell r="J2">
            <v>8</v>
          </cell>
          <cell r="K2">
            <v>9</v>
          </cell>
          <cell r="L2">
            <v>10</v>
          </cell>
          <cell r="M2">
            <v>11</v>
          </cell>
        </row>
        <row r="4">
          <cell r="A4" t="str">
            <v>G36</v>
          </cell>
          <cell r="B4">
            <v>0</v>
          </cell>
          <cell r="C4">
            <v>8.6699999999999999E-2</v>
          </cell>
          <cell r="D4">
            <v>-2.6500000000000003E-2</v>
          </cell>
          <cell r="E4">
            <v>-12.1805</v>
          </cell>
          <cell r="F4">
            <v>-0.2969</v>
          </cell>
          <cell r="G4">
            <v>-839.02460000000008</v>
          </cell>
          <cell r="H4">
            <v>-7.3765000000000001</v>
          </cell>
          <cell r="I4">
            <v>-0.99840000000000018</v>
          </cell>
          <cell r="J4">
            <v>-2.5499999999999998</v>
          </cell>
          <cell r="K4">
            <v>-31.403600000000001</v>
          </cell>
          <cell r="L4">
            <v>-30.9785</v>
          </cell>
          <cell r="M4">
            <v>-31.733700000000002</v>
          </cell>
        </row>
        <row r="5">
          <cell r="A5" t="str">
            <v>G38</v>
          </cell>
          <cell r="B5">
            <v>4391.8811000000005</v>
          </cell>
          <cell r="C5">
            <v>3240.4667000000004</v>
          </cell>
          <cell r="D5">
            <v>5338.4930000000004</v>
          </cell>
          <cell r="E5">
            <v>4898.5280000000057</v>
          </cell>
          <cell r="F5">
            <v>7334.9614000000001</v>
          </cell>
          <cell r="G5">
            <v>6459.7741000000024</v>
          </cell>
          <cell r="H5">
            <v>6489.0757000000012</v>
          </cell>
          <cell r="I5">
            <v>1870.3665000000001</v>
          </cell>
          <cell r="J5">
            <v>-9887.0290999999997</v>
          </cell>
          <cell r="K5">
            <v>1969.8495</v>
          </cell>
          <cell r="L5">
            <v>4590.7956000000013</v>
          </cell>
          <cell r="M5">
            <v>1372.7986999999994</v>
          </cell>
        </row>
        <row r="6">
          <cell r="A6" t="str">
            <v>G46</v>
          </cell>
          <cell r="B6">
            <v>429.64540000000028</v>
          </cell>
          <cell r="C6">
            <v>1390.9994000000406</v>
          </cell>
          <cell r="D6">
            <v>1094.1851999999753</v>
          </cell>
          <cell r="E6">
            <v>1881.3981000000065</v>
          </cell>
          <cell r="F6">
            <v>573.79790000000503</v>
          </cell>
          <cell r="G6">
            <v>-1588.7324000000021</v>
          </cell>
          <cell r="H6">
            <v>769.74490000000037</v>
          </cell>
          <cell r="I6">
            <v>-8630.1596000000027</v>
          </cell>
          <cell r="J6">
            <v>50319.779200000004</v>
          </cell>
          <cell r="K6">
            <v>1414.2650000000001</v>
          </cell>
          <cell r="L6">
            <v>107.37909999999795</v>
          </cell>
          <cell r="M6">
            <v>780.37239999998508</v>
          </cell>
        </row>
        <row r="7">
          <cell r="A7" t="str">
            <v>G50</v>
          </cell>
          <cell r="B7">
            <v>-1256.8806</v>
          </cell>
          <cell r="C7">
            <v>-1256.8806</v>
          </cell>
          <cell r="D7">
            <v>-1250.4901</v>
          </cell>
          <cell r="E7">
            <v>-1250.4901</v>
          </cell>
          <cell r="F7">
            <v>-1166.126</v>
          </cell>
          <cell r="G7">
            <v>-1172.1192000000001</v>
          </cell>
          <cell r="H7">
            <v>61.225900000000003</v>
          </cell>
          <cell r="I7">
            <v>62.447900000000004</v>
          </cell>
          <cell r="J7">
            <v>31.978100000000001</v>
          </cell>
          <cell r="K7">
            <v>19763.323899999999</v>
          </cell>
          <cell r="L7">
            <v>19777.397400000002</v>
          </cell>
          <cell r="M7">
            <v>19775.055200000003</v>
          </cell>
        </row>
        <row r="8">
          <cell r="A8" t="str">
            <v>G52</v>
          </cell>
          <cell r="B8">
            <v>76.546000000000006</v>
          </cell>
          <cell r="C8">
            <v>76.546000000000006</v>
          </cell>
          <cell r="D8">
            <v>76.546000000000006</v>
          </cell>
          <cell r="E8">
            <v>76.546000000000006</v>
          </cell>
          <cell r="F8">
            <v>76.546000000000006</v>
          </cell>
          <cell r="G8">
            <v>76.546000000000006</v>
          </cell>
          <cell r="H8">
            <v>76.546000000000006</v>
          </cell>
          <cell r="I8">
            <v>76.546000000000006</v>
          </cell>
          <cell r="J8">
            <v>76.546000000000006</v>
          </cell>
          <cell r="K8">
            <v>874.81299999999999</v>
          </cell>
          <cell r="L8">
            <v>608.6463</v>
          </cell>
          <cell r="M8">
            <v>342.4796</v>
          </cell>
        </row>
        <row r="9">
          <cell r="A9" t="str">
            <v>G56</v>
          </cell>
          <cell r="B9">
            <v>699.75699999999995</v>
          </cell>
          <cell r="C9">
            <v>-5854.6956</v>
          </cell>
          <cell r="D9">
            <v>-279.0945999999999</v>
          </cell>
          <cell r="E9">
            <v>-604.59410000000014</v>
          </cell>
          <cell r="F9">
            <v>1204.8908999999996</v>
          </cell>
          <cell r="G9">
            <v>-2081.3128000000011</v>
          </cell>
          <cell r="H9">
            <v>-4.0352000000001427</v>
          </cell>
          <cell r="I9">
            <v>-3334.611900000019</v>
          </cell>
          <cell r="J9">
            <v>-3373.5748000000008</v>
          </cell>
          <cell r="K9">
            <v>-53.554500000005184</v>
          </cell>
          <cell r="L9">
            <v>-1415.2059999999999</v>
          </cell>
          <cell r="M9">
            <v>-168.32990000000086</v>
          </cell>
        </row>
        <row r="10">
          <cell r="A10" t="str">
            <v>G60</v>
          </cell>
          <cell r="C10">
            <v>-9161.6670000000013</v>
          </cell>
          <cell r="D10">
            <v>161</v>
          </cell>
          <cell r="E10">
            <v>-25000</v>
          </cell>
          <cell r="F10">
            <v>0</v>
          </cell>
          <cell r="G10">
            <v>0</v>
          </cell>
          <cell r="H10">
            <v>3300</v>
          </cell>
          <cell r="I10">
            <v>0</v>
          </cell>
          <cell r="J10">
            <v>40000</v>
          </cell>
          <cell r="K10">
            <v>-7900</v>
          </cell>
          <cell r="L10">
            <v>0</v>
          </cell>
        </row>
        <row r="11">
          <cell r="A11" t="str">
            <v>G62</v>
          </cell>
          <cell r="B11">
            <v>-260.08879999993587</v>
          </cell>
          <cell r="C11">
            <v>-20770.407899999998</v>
          </cell>
          <cell r="D11">
            <v>-24334.57729999999</v>
          </cell>
          <cell r="E11">
            <v>-21421.986199999974</v>
          </cell>
          <cell r="F11">
            <v>-12288.769299999967</v>
          </cell>
          <cell r="G11">
            <v>-2245.7075999999684</v>
          </cell>
          <cell r="H11">
            <v>1335.6356999999875</v>
          </cell>
          <cell r="I11">
            <v>-6717.2324999999155</v>
          </cell>
          <cell r="J11">
            <v>-43706.965499999962</v>
          </cell>
          <cell r="K11">
            <v>0</v>
          </cell>
          <cell r="L11">
            <v>0</v>
          </cell>
        </row>
        <row r="12">
          <cell r="A12" t="str">
            <v>G64</v>
          </cell>
          <cell r="B12">
            <v>-23.774899999999661</v>
          </cell>
          <cell r="C12">
            <v>262.62049999999999</v>
          </cell>
          <cell r="D12">
            <v>1231.0082000000002</v>
          </cell>
          <cell r="E12">
            <v>-62.994999999999997</v>
          </cell>
          <cell r="F12">
            <v>-11.428700000000006</v>
          </cell>
          <cell r="G12">
            <v>-18.718500000000006</v>
          </cell>
          <cell r="H12">
            <v>27.391099999999998</v>
          </cell>
          <cell r="I12">
            <v>-83.333000000000013</v>
          </cell>
          <cell r="J12">
            <v>-60.598400000000012</v>
          </cell>
          <cell r="K12">
            <v>-27072.508999999965</v>
          </cell>
          <cell r="L12">
            <v>-21878.236800000112</v>
          </cell>
          <cell r="M12">
            <v>-25139.950500000028</v>
          </cell>
        </row>
        <row r="13">
          <cell r="A13" t="str">
            <v>G66</v>
          </cell>
          <cell r="B13">
            <v>0</v>
          </cell>
          <cell r="C13">
            <v>14328.298200000001</v>
          </cell>
          <cell r="D13">
            <v>9482.6777000000002</v>
          </cell>
          <cell r="E13">
            <v>5.3100000000000001E-2</v>
          </cell>
          <cell r="F13">
            <v>276.7013</v>
          </cell>
          <cell r="G13">
            <v>-139.78300000000002</v>
          </cell>
          <cell r="H13">
            <v>6917.5434000000005</v>
          </cell>
          <cell r="I13">
            <v>968.2529999999997</v>
          </cell>
          <cell r="J13">
            <v>247.42110000000002</v>
          </cell>
          <cell r="K13">
            <v>-52.382000000000517</v>
          </cell>
          <cell r="L13">
            <v>-37.1854000000003</v>
          </cell>
          <cell r="M13">
            <v>-32.623300000000199</v>
          </cell>
        </row>
        <row r="14">
          <cell r="A14" t="str">
            <v>G68</v>
          </cell>
          <cell r="B14">
            <v>10855</v>
          </cell>
          <cell r="C14">
            <v>10701</v>
          </cell>
          <cell r="D14">
            <v>10546</v>
          </cell>
          <cell r="E14">
            <v>10392</v>
          </cell>
          <cell r="F14">
            <v>10238</v>
          </cell>
          <cell r="G14">
            <v>10084</v>
          </cell>
          <cell r="H14">
            <v>9929</v>
          </cell>
          <cell r="I14">
            <v>9775</v>
          </cell>
          <cell r="J14">
            <v>9621</v>
          </cell>
          <cell r="K14">
            <v>10954.157300000001</v>
          </cell>
          <cell r="L14">
            <v>14861.474200000001</v>
          </cell>
          <cell r="M14">
            <v>14503.962300000001</v>
          </cell>
        </row>
        <row r="15">
          <cell r="A15" t="str">
            <v>G70</v>
          </cell>
          <cell r="B15">
            <v>-73762.99990000001</v>
          </cell>
          <cell r="C15">
            <v>-82163.2166</v>
          </cell>
          <cell r="D15">
            <v>-90563.433300000004</v>
          </cell>
          <cell r="E15">
            <v>-97619.269</v>
          </cell>
          <cell r="F15">
            <v>-105571.35860000001</v>
          </cell>
          <cell r="G15">
            <v>-113523.4483</v>
          </cell>
          <cell r="H15">
            <v>-121475.538</v>
          </cell>
          <cell r="I15">
            <v>-130654.49430000001</v>
          </cell>
          <cell r="J15">
            <v>-138781.85070000001</v>
          </cell>
          <cell r="K15">
            <v>9681</v>
          </cell>
          <cell r="L15">
            <v>9594</v>
          </cell>
          <cell r="M15">
            <v>9505</v>
          </cell>
        </row>
        <row r="16">
          <cell r="A16" t="str">
            <v>G74</v>
          </cell>
          <cell r="B16">
            <v>195.87970000000001</v>
          </cell>
          <cell r="C16">
            <v>682.81530000000021</v>
          </cell>
          <cell r="D16">
            <v>102.7752</v>
          </cell>
          <cell r="E16">
            <v>185.99890000000005</v>
          </cell>
          <cell r="F16">
            <v>692.2971</v>
          </cell>
          <cell r="G16">
            <v>508.15160000000003</v>
          </cell>
          <cell r="H16">
            <v>602.03230000000008</v>
          </cell>
          <cell r="I16">
            <v>421.40590000000003</v>
          </cell>
          <cell r="J16">
            <v>4.9001999999999999</v>
          </cell>
          <cell r="K16">
            <v>-56087.235000000001</v>
          </cell>
          <cell r="L16">
            <v>-59893.272300000004</v>
          </cell>
          <cell r="M16">
            <v>-63346.1394</v>
          </cell>
        </row>
        <row r="17">
          <cell r="A17" t="str">
            <v>G76</v>
          </cell>
          <cell r="B17">
            <v>24201</v>
          </cell>
          <cell r="C17">
            <v>22870</v>
          </cell>
          <cell r="D17">
            <v>21540</v>
          </cell>
          <cell r="E17">
            <v>20209</v>
          </cell>
          <cell r="F17">
            <v>18879</v>
          </cell>
          <cell r="G17">
            <v>17548</v>
          </cell>
          <cell r="H17">
            <v>16219</v>
          </cell>
          <cell r="I17">
            <v>14889</v>
          </cell>
          <cell r="J17">
            <v>13559</v>
          </cell>
          <cell r="K17">
            <v>456.49690000000004</v>
          </cell>
          <cell r="L17">
            <v>1977.1177</v>
          </cell>
          <cell r="M17">
            <v>525.75990000000002</v>
          </cell>
        </row>
        <row r="18">
          <cell r="A18" t="str">
            <v>G79</v>
          </cell>
          <cell r="B18">
            <v>-149500</v>
          </cell>
          <cell r="C18">
            <v>-145475</v>
          </cell>
          <cell r="D18">
            <v>-141450</v>
          </cell>
          <cell r="E18">
            <v>-137425</v>
          </cell>
          <cell r="F18">
            <v>-136866.66700000002</v>
          </cell>
          <cell r="G18">
            <v>-133708.334</v>
          </cell>
          <cell r="H18">
            <v>-130550.001</v>
          </cell>
          <cell r="I18">
            <v>-131531</v>
          </cell>
          <cell r="J18">
            <v>-130964</v>
          </cell>
          <cell r="K18">
            <v>31910</v>
          </cell>
          <cell r="L18">
            <v>30967</v>
          </cell>
          <cell r="M18">
            <v>29998</v>
          </cell>
        </row>
        <row r="19">
          <cell r="A19" t="str">
            <v>G80</v>
          </cell>
          <cell r="B19">
            <v>21287.285200000002</v>
          </cell>
          <cell r="C19">
            <v>20319.689199999993</v>
          </cell>
          <cell r="D19">
            <v>15754.841299999998</v>
          </cell>
          <cell r="E19">
            <v>-13625.797099999996</v>
          </cell>
          <cell r="F19">
            <v>10725.8596</v>
          </cell>
          <cell r="G19">
            <v>-13422.772900000005</v>
          </cell>
          <cell r="H19">
            <v>-8873.1714999999949</v>
          </cell>
          <cell r="I19">
            <v>30051.616199999993</v>
          </cell>
          <cell r="J19">
            <v>44668.006000000001</v>
          </cell>
          <cell r="K19">
            <v>-144000</v>
          </cell>
          <cell r="L19">
            <v>-143000</v>
          </cell>
          <cell r="M19">
            <v>-142000</v>
          </cell>
        </row>
        <row r="20">
          <cell r="A20" t="str">
            <v>G92</v>
          </cell>
          <cell r="B20">
            <v>68801.724200000011</v>
          </cell>
          <cell r="C20">
            <v>46392.805000000008</v>
          </cell>
          <cell r="D20">
            <v>40058.473000000005</v>
          </cell>
          <cell r="E20">
            <v>105681.90610000001</v>
          </cell>
          <cell r="F20">
            <v>94521.088400000008</v>
          </cell>
          <cell r="G20">
            <v>81917.330900000015</v>
          </cell>
          <cell r="H20">
            <v>66337.711599999995</v>
          </cell>
          <cell r="I20">
            <v>36716.311999999998</v>
          </cell>
          <cell r="J20">
            <v>-16585.821</v>
          </cell>
          <cell r="K20">
            <v>3270.3944999999994</v>
          </cell>
          <cell r="L20">
            <v>17678.671500000004</v>
          </cell>
          <cell r="M20">
            <v>-77.016999999999996</v>
          </cell>
        </row>
        <row r="21">
          <cell r="A21" t="str">
            <v>xx</v>
          </cell>
          <cell r="B21">
            <v>49432.106599999999</v>
          </cell>
          <cell r="C21">
            <v>53732.690300000002</v>
          </cell>
          <cell r="D21">
            <v>58982.679300000003</v>
          </cell>
          <cell r="E21">
            <v>63947.690300000002</v>
          </cell>
          <cell r="F21">
            <v>69055.915099999998</v>
          </cell>
          <cell r="G21">
            <v>74163.915099999998</v>
          </cell>
          <cell r="H21">
            <v>79282.99990000001</v>
          </cell>
          <cell r="I21">
            <v>84390.99990000001</v>
          </cell>
          <cell r="J21">
            <v>89499.99990000001</v>
          </cell>
          <cell r="K21">
            <v>91534.89</v>
          </cell>
          <cell r="L21">
            <v>88269.971900000004</v>
          </cell>
          <cell r="M21">
            <v>89445.388900000005</v>
          </cell>
        </row>
      </sheetData>
      <sheetData sheetId="1" refreshError="1"/>
      <sheetData sheetId="2" refreshError="1"/>
    </sheetDataSet>
  </externalBook>
</externalLink>
</file>

<file path=xl/externalLinks/externalLink2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lts BS"/>
      <sheetName val="Results PL"/>
      <sheetName val="Invst"/>
      <sheetName val="FA Print"/>
      <sheetName val="Notes"/>
      <sheetName val="Notes2"/>
      <sheetName val="Bal Sheet"/>
      <sheetName val="FA"/>
      <sheetName val="AdInfo"/>
      <sheetName val="Analysis Wo Delhi"/>
      <sheetName val="Analysis withDelhi"/>
      <sheetName val="Part 4"/>
      <sheetName val="branch"/>
      <sheetName val="Abfl vs. pih"/>
      <sheetName val="AdInfo 99-00"/>
      <sheetName val="Sonarpur"/>
      <sheetName val="Bal Sheet 2 Co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2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Index"/>
      <sheetName val="budget vs actuals"/>
      <sheetName val="MAT"/>
      <sheetName val="published"/>
      <sheetName val="signed"/>
      <sheetName val="Segmental BS"/>
      <sheetName val="Segmental P&amp;L"/>
      <sheetName val="Segmental-Assets"/>
      <sheetName val="CHECK"/>
      <sheetName val="BS"/>
      <sheetName val="p&amp;l"/>
      <sheetName val="BS sch"/>
      <sheetName val="Grouping"/>
      <sheetName val="PL sch"/>
      <sheetName val="EPS"/>
      <sheetName val="Pivot BS &amp; PL"/>
      <sheetName val="Adj.entry"/>
      <sheetName val="Annx."/>
      <sheetName val="trial"/>
      <sheetName val="LOAD TRIAL"/>
      <sheetName val="UGAAP"/>
      <sheetName val="PL-ytd"/>
      <sheetName val="Inv"/>
      <sheetName val="Tax Computa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43">
          <cell r="K43">
            <v>1000</v>
          </cell>
        </row>
      </sheetData>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2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gay"/>
      <sheetName val="Nam"/>
      <sheetName val="Nguon huyen"/>
      <sheetName val="BC TUAN"/>
      <sheetName val="XL4Poppy"/>
      <sheetName val="Kiemtra"/>
    </sheetNames>
    <definedNames>
      <definedName name="K_1"/>
      <definedName name="K_2"/>
    </definedNames>
    <sheetDataSet>
      <sheetData sheetId="0"/>
      <sheetData sheetId="1"/>
      <sheetData sheetId="2"/>
      <sheetData sheetId="3"/>
      <sheetData sheetId="4"/>
      <sheetData sheetId="5"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ginal Trial-29"/>
      <sheetName val="Adjusted Trial"/>
      <sheetName val="CODE CHECK"/>
      <sheetName val="Grouped Trial"/>
      <sheetName val="B.S.-Groupings"/>
      <sheetName val="P.L.-Groupings"/>
      <sheetName val="BS"/>
      <sheetName val="P&amp;L"/>
      <sheetName val="CASH FLOW"/>
      <sheetName val="BS Schdl- 1 &amp; 2"/>
      <sheetName val="Reserve &amp; Surplus"/>
      <sheetName val="Secured Loans"/>
      <sheetName val="Unsecured Loans"/>
      <sheetName val="Investment"/>
      <sheetName val="Inventory"/>
      <sheetName val="FAR rounded"/>
      <sheetName val="FAR"/>
      <sheetName val="Other current assets"/>
      <sheetName val="Misc. Expenditure"/>
      <sheetName val="BS Schdl-4 to 11"/>
      <sheetName val="PL Schdl- 12 to 16"/>
      <sheetName val="EPS"/>
      <sheetName val="Fixed Assets-Last year"/>
      <sheetName val="Notes"/>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Set>
  </externalBook>
</externalLink>
</file>

<file path=xl/externalLinks/externalLink2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船積台数"/>
      <sheetName val="コスト"/>
      <sheetName val="ﾓﾃﾞﾙ別収益"/>
      <sheetName val="まとめ表"/>
      <sheetName val="枠外・設備・技指料・CBU"/>
      <sheetName val="差異分析"/>
      <sheetName val="差異分析 (3)"/>
      <sheetName val="Annx."/>
      <sheetName val="Inv"/>
    </sheetNames>
    <sheetDataSet>
      <sheetData sheetId="0"/>
      <sheetData sheetId="1">
        <row r="4">
          <cell r="D4">
            <v>0.19</v>
          </cell>
        </row>
      </sheetData>
      <sheetData sheetId="2"/>
      <sheetData sheetId="3" refreshError="1"/>
      <sheetData sheetId="4" refreshError="1"/>
      <sheetData sheetId="5" refreshError="1"/>
      <sheetData sheetId="6" refreshError="1"/>
      <sheetData sheetId="7" refreshError="1"/>
      <sheetData sheetId="8" refreshError="1"/>
    </sheetDataSet>
  </externalBook>
</externalLink>
</file>

<file path=xl/externalLinks/externalLink2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D"/>
      <sheetName val="E"/>
      <sheetName val="F"/>
      <sheetName val="G"/>
      <sheetName val="H"/>
      <sheetName val="OGL"/>
      <sheetName val="ADV LIC"/>
      <sheetName val="INDG"/>
      <sheetName val="HMDS"/>
      <sheetName val="pnbbr"/>
      <sheetName val="#REF"/>
      <sheetName val="ADV_LIC"/>
      <sheetName val="Other notes"/>
    </sheetNames>
    <sheetDataSet>
      <sheetData sheetId="0" refreshError="1"/>
      <sheetData sheetId="1" refreshError="1"/>
      <sheetData sheetId="2" refreshError="1">
        <row r="129">
          <cell r="B129" t="str">
            <v>KG</v>
          </cell>
          <cell r="G129">
            <v>1069</v>
          </cell>
          <cell r="H129">
            <v>10</v>
          </cell>
          <cell r="I129">
            <v>4</v>
          </cell>
          <cell r="J129">
            <v>2</v>
          </cell>
          <cell r="K129">
            <v>1224.9359999999999</v>
          </cell>
          <cell r="M129">
            <v>994</v>
          </cell>
          <cell r="N129">
            <v>1069</v>
          </cell>
          <cell r="Q129">
            <v>17</v>
          </cell>
          <cell r="R129">
            <v>16</v>
          </cell>
          <cell r="S129">
            <v>4</v>
          </cell>
          <cell r="T129">
            <v>2</v>
          </cell>
          <cell r="U129">
            <v>22.508800000000001</v>
          </cell>
        </row>
        <row r="130">
          <cell r="B130" t="str">
            <v>KG</v>
          </cell>
          <cell r="G130">
            <v>1069</v>
          </cell>
          <cell r="H130">
            <v>10</v>
          </cell>
          <cell r="I130">
            <v>4</v>
          </cell>
          <cell r="J130">
            <v>2</v>
          </cell>
          <cell r="K130">
            <v>1224.9359999999999</v>
          </cell>
          <cell r="M130">
            <v>994</v>
          </cell>
          <cell r="N130">
            <v>1069</v>
          </cell>
          <cell r="Q130">
            <v>802.5</v>
          </cell>
          <cell r="R130">
            <v>16</v>
          </cell>
          <cell r="S130">
            <v>4</v>
          </cell>
          <cell r="T130">
            <v>2</v>
          </cell>
          <cell r="U130">
            <v>970.13599999999997</v>
          </cell>
        </row>
        <row r="131">
          <cell r="B131" t="str">
            <v>KG</v>
          </cell>
          <cell r="G131">
            <v>1069</v>
          </cell>
          <cell r="H131">
            <v>10</v>
          </cell>
          <cell r="I131">
            <v>4</v>
          </cell>
          <cell r="J131">
            <v>2</v>
          </cell>
          <cell r="K131">
            <v>1224.9359999999999</v>
          </cell>
          <cell r="M131">
            <v>994</v>
          </cell>
          <cell r="N131">
            <v>1069</v>
          </cell>
          <cell r="Q131">
            <v>19</v>
          </cell>
          <cell r="R131">
            <v>16</v>
          </cell>
          <cell r="S131">
            <v>4</v>
          </cell>
          <cell r="T131">
            <v>2</v>
          </cell>
          <cell r="U131">
            <v>24.921600000000002</v>
          </cell>
        </row>
        <row r="132">
          <cell r="B132" t="str">
            <v>LT</v>
          </cell>
          <cell r="C132" t="str">
            <v>B</v>
          </cell>
          <cell r="D132" t="str">
            <v>---------&gt;DO&lt;---------</v>
          </cell>
          <cell r="E132">
            <v>72.128</v>
          </cell>
          <cell r="F132">
            <v>78</v>
          </cell>
          <cell r="G132">
            <v>81</v>
          </cell>
          <cell r="H132">
            <v>20</v>
          </cell>
          <cell r="I132">
            <v>4</v>
          </cell>
          <cell r="J132">
            <v>1.5</v>
          </cell>
          <cell r="K132">
            <v>102.58799999999999</v>
          </cell>
          <cell r="L132">
            <v>81</v>
          </cell>
          <cell r="M132">
            <v>66</v>
          </cell>
          <cell r="N132">
            <v>70</v>
          </cell>
          <cell r="Q132">
            <v>15.950000000000001</v>
          </cell>
          <cell r="R132">
            <v>17.554849999999998</v>
          </cell>
          <cell r="S132">
            <v>0</v>
          </cell>
          <cell r="T132">
            <v>0.25</v>
          </cell>
          <cell r="U132">
            <v>18.999998574999999</v>
          </cell>
        </row>
        <row r="133">
          <cell r="B133" t="str">
            <v>KG</v>
          </cell>
          <cell r="C133" t="str">
            <v>B</v>
          </cell>
          <cell r="D133" t="str">
            <v>---------&gt;DO&lt;---------</v>
          </cell>
          <cell r="E133">
            <v>72.128</v>
          </cell>
          <cell r="F133">
            <v>78</v>
          </cell>
          <cell r="G133">
            <v>81</v>
          </cell>
          <cell r="H133">
            <v>20</v>
          </cell>
          <cell r="I133">
            <v>4</v>
          </cell>
          <cell r="J133">
            <v>1.5</v>
          </cell>
          <cell r="K133">
            <v>102.58799999999999</v>
          </cell>
          <cell r="L133">
            <v>81</v>
          </cell>
          <cell r="M133">
            <v>66</v>
          </cell>
          <cell r="N133">
            <v>70</v>
          </cell>
          <cell r="Q133">
            <v>8.36</v>
          </cell>
          <cell r="R133">
            <v>16</v>
          </cell>
          <cell r="S133">
            <v>4</v>
          </cell>
          <cell r="T133">
            <v>1</v>
          </cell>
          <cell r="U133">
            <v>11.085504</v>
          </cell>
        </row>
        <row r="134">
          <cell r="B134" t="str">
            <v>KG</v>
          </cell>
          <cell r="C134" t="str">
            <v>B</v>
          </cell>
          <cell r="D134" t="str">
            <v>---------&gt;DO&lt;---------</v>
          </cell>
          <cell r="E134">
            <v>72.128</v>
          </cell>
          <cell r="F134">
            <v>78</v>
          </cell>
          <cell r="G134">
            <v>81</v>
          </cell>
          <cell r="H134">
            <v>20</v>
          </cell>
          <cell r="I134">
            <v>4</v>
          </cell>
          <cell r="J134">
            <v>1.5</v>
          </cell>
          <cell r="K134">
            <v>102.58799999999999</v>
          </cell>
          <cell r="L134">
            <v>81</v>
          </cell>
          <cell r="M134">
            <v>66</v>
          </cell>
          <cell r="N134">
            <v>70</v>
          </cell>
          <cell r="Q134">
            <v>60</v>
          </cell>
          <cell r="R134">
            <v>16</v>
          </cell>
          <cell r="S134">
            <v>4</v>
          </cell>
          <cell r="T134">
            <v>2.5</v>
          </cell>
          <cell r="U134">
            <v>74.884</v>
          </cell>
        </row>
        <row r="135">
          <cell r="B135" t="str">
            <v>KG</v>
          </cell>
          <cell r="C135" t="str">
            <v>B</v>
          </cell>
          <cell r="D135" t="str">
            <v>---------&gt;DO&lt;---------</v>
          </cell>
          <cell r="E135">
            <v>72.128</v>
          </cell>
          <cell r="F135">
            <v>78</v>
          </cell>
          <cell r="G135">
            <v>81</v>
          </cell>
          <cell r="H135">
            <v>20</v>
          </cell>
          <cell r="I135">
            <v>4</v>
          </cell>
          <cell r="J135">
            <v>1.5</v>
          </cell>
          <cell r="K135">
            <v>102.58799999999999</v>
          </cell>
          <cell r="L135">
            <v>81</v>
          </cell>
          <cell r="M135">
            <v>66</v>
          </cell>
          <cell r="N135">
            <v>70</v>
          </cell>
          <cell r="Q135">
            <v>389.4</v>
          </cell>
          <cell r="R135">
            <v>16</v>
          </cell>
          <cell r="S135">
            <v>4</v>
          </cell>
          <cell r="T135">
            <v>2.5</v>
          </cell>
          <cell r="U135">
            <v>472.27215999999999</v>
          </cell>
        </row>
        <row r="136">
          <cell r="B136" t="str">
            <v>KG</v>
          </cell>
          <cell r="Q136">
            <v>75</v>
          </cell>
          <cell r="R136" t="str">
            <v>**</v>
          </cell>
          <cell r="S136">
            <v>4</v>
          </cell>
          <cell r="T136">
            <v>2</v>
          </cell>
          <cell r="U136">
            <v>80</v>
          </cell>
        </row>
        <row r="137">
          <cell r="B137" t="str">
            <v>KG</v>
          </cell>
          <cell r="Q137">
            <v>73</v>
          </cell>
          <cell r="R137">
            <v>0</v>
          </cell>
          <cell r="S137">
            <v>4</v>
          </cell>
          <cell r="T137">
            <v>1.5</v>
          </cell>
          <cell r="U137">
            <v>77.42</v>
          </cell>
        </row>
        <row r="138">
          <cell r="B138" t="str">
            <v>KG</v>
          </cell>
          <cell r="Q138">
            <v>43</v>
          </cell>
          <cell r="R138">
            <v>16</v>
          </cell>
          <cell r="S138">
            <v>4</v>
          </cell>
          <cell r="T138">
            <v>2</v>
          </cell>
          <cell r="U138">
            <v>53.8752</v>
          </cell>
        </row>
        <row r="139">
          <cell r="B139" t="str">
            <v>KG</v>
          </cell>
          <cell r="Q139">
            <v>183.6</v>
          </cell>
          <cell r="R139">
            <v>16</v>
          </cell>
          <cell r="S139">
            <v>4</v>
          </cell>
          <cell r="T139">
            <v>2</v>
          </cell>
          <cell r="U139">
            <v>223.49503999999999</v>
          </cell>
        </row>
        <row r="140">
          <cell r="B140" t="str">
            <v>KG</v>
          </cell>
          <cell r="Q140">
            <v>202</v>
          </cell>
          <cell r="R140">
            <v>16</v>
          </cell>
          <cell r="S140">
            <v>4</v>
          </cell>
          <cell r="T140">
            <v>2</v>
          </cell>
          <cell r="U140">
            <v>245.69280000000001</v>
          </cell>
        </row>
        <row r="141">
          <cell r="B141" t="str">
            <v>KG</v>
          </cell>
          <cell r="Q141">
            <v>21.53</v>
          </cell>
          <cell r="R141">
            <v>11</v>
          </cell>
          <cell r="S141">
            <v>4</v>
          </cell>
          <cell r="T141">
            <v>2</v>
          </cell>
          <cell r="U141">
            <v>26.854232</v>
          </cell>
        </row>
        <row r="142">
          <cell r="B142" t="str">
            <v>KG</v>
          </cell>
          <cell r="Q142">
            <v>729</v>
          </cell>
          <cell r="S142">
            <v>4</v>
          </cell>
          <cell r="T142">
            <v>2</v>
          </cell>
          <cell r="U142">
            <v>760.16</v>
          </cell>
        </row>
        <row r="143">
          <cell r="B143" t="str">
            <v>KG</v>
          </cell>
          <cell r="Q143">
            <v>924</v>
          </cell>
          <cell r="R143" t="str">
            <v>**</v>
          </cell>
          <cell r="S143">
            <v>1</v>
          </cell>
          <cell r="T143">
            <v>0.5</v>
          </cell>
          <cell r="U143">
            <v>933.74</v>
          </cell>
        </row>
        <row r="144">
          <cell r="B144" t="str">
            <v>KG</v>
          </cell>
          <cell r="C144" t="str">
            <v>F</v>
          </cell>
          <cell r="D144" t="str">
            <v>---------&gt;DO&lt;---------</v>
          </cell>
          <cell r="E144">
            <v>44.68</v>
          </cell>
          <cell r="F144">
            <v>51.900000000000006</v>
          </cell>
          <cell r="G144">
            <v>34.1</v>
          </cell>
          <cell r="H144">
            <v>20</v>
          </cell>
          <cell r="I144">
            <v>4</v>
          </cell>
          <cell r="J144">
            <v>1</v>
          </cell>
          <cell r="K144">
            <v>43.556800000000003</v>
          </cell>
          <cell r="L144">
            <v>34.1</v>
          </cell>
          <cell r="M144">
            <v>32.5</v>
          </cell>
          <cell r="N144">
            <v>34.1</v>
          </cell>
          <cell r="Q144">
            <v>18.25</v>
          </cell>
          <cell r="R144">
            <v>16</v>
          </cell>
          <cell r="S144">
            <v>4</v>
          </cell>
          <cell r="T144">
            <v>2</v>
          </cell>
          <cell r="U144">
            <v>24.0168</v>
          </cell>
        </row>
        <row r="145">
          <cell r="B145" t="str">
            <v>KG</v>
          </cell>
          <cell r="C145" t="str">
            <v>F</v>
          </cell>
          <cell r="D145" t="str">
            <v>---------&gt;DO&lt;---------</v>
          </cell>
          <cell r="E145">
            <v>44.68</v>
          </cell>
          <cell r="F145">
            <v>51.900000000000006</v>
          </cell>
          <cell r="G145">
            <v>34.1</v>
          </cell>
          <cell r="H145">
            <v>20</v>
          </cell>
          <cell r="I145">
            <v>4</v>
          </cell>
          <cell r="J145">
            <v>1</v>
          </cell>
          <cell r="K145">
            <v>43.556800000000003</v>
          </cell>
          <cell r="L145">
            <v>34.1</v>
          </cell>
          <cell r="M145">
            <v>32.5</v>
          </cell>
          <cell r="N145">
            <v>34.1</v>
          </cell>
          <cell r="Q145">
            <v>593.75</v>
          </cell>
          <cell r="R145">
            <v>16</v>
          </cell>
          <cell r="S145">
            <v>4</v>
          </cell>
          <cell r="T145">
            <v>1.5</v>
          </cell>
          <cell r="U145">
            <v>717.8</v>
          </cell>
        </row>
        <row r="146">
          <cell r="B146" t="str">
            <v>GM</v>
          </cell>
          <cell r="Q146">
            <v>57</v>
          </cell>
          <cell r="R146">
            <v>16</v>
          </cell>
          <cell r="S146">
            <v>4</v>
          </cell>
          <cell r="T146">
            <v>7</v>
          </cell>
          <cell r="U146">
            <v>75.764799999999994</v>
          </cell>
        </row>
        <row r="147">
          <cell r="B147" t="str">
            <v>KG</v>
          </cell>
          <cell r="C147" t="str">
            <v>F</v>
          </cell>
          <cell r="D147" t="str">
            <v>---------&gt;DO&lt;---------</v>
          </cell>
          <cell r="E147">
            <v>44.68</v>
          </cell>
          <cell r="F147">
            <v>51.900000000000006</v>
          </cell>
          <cell r="G147">
            <v>34.1</v>
          </cell>
          <cell r="H147">
            <v>20</v>
          </cell>
          <cell r="I147">
            <v>4</v>
          </cell>
          <cell r="J147">
            <v>1</v>
          </cell>
          <cell r="K147">
            <v>43.556800000000003</v>
          </cell>
          <cell r="L147">
            <v>34.1</v>
          </cell>
          <cell r="M147">
            <v>32.5</v>
          </cell>
          <cell r="N147">
            <v>34.1</v>
          </cell>
          <cell r="Q147">
            <v>593.75</v>
          </cell>
          <cell r="R147">
            <v>16</v>
          </cell>
          <cell r="S147">
            <v>4</v>
          </cell>
          <cell r="T147">
            <v>1.5</v>
          </cell>
          <cell r="U147">
            <v>717.8</v>
          </cell>
        </row>
        <row r="148">
          <cell r="B148">
            <v>704</v>
          </cell>
          <cell r="C148" t="str">
            <v>F</v>
          </cell>
          <cell r="D148" t="str">
            <v>---------&gt;DO&lt;---------</v>
          </cell>
          <cell r="E148">
            <v>44.68</v>
          </cell>
          <cell r="F148">
            <v>51.900000000000006</v>
          </cell>
          <cell r="G148">
            <v>34.1</v>
          </cell>
          <cell r="H148">
            <v>20</v>
          </cell>
          <cell r="I148">
            <v>4</v>
          </cell>
          <cell r="J148">
            <v>1</v>
          </cell>
          <cell r="K148">
            <v>43.556800000000003</v>
          </cell>
          <cell r="L148">
            <v>34.1</v>
          </cell>
          <cell r="M148">
            <v>32.5</v>
          </cell>
          <cell r="N148">
            <v>34.1</v>
          </cell>
          <cell r="Q148">
            <v>810</v>
          </cell>
          <cell r="R148">
            <v>7.585</v>
          </cell>
          <cell r="S148">
            <v>4</v>
          </cell>
          <cell r="T148">
            <v>2</v>
          </cell>
          <cell r="U148">
            <v>908.29603999999995</v>
          </cell>
        </row>
        <row r="149">
          <cell r="B149" t="str">
            <v>KG</v>
          </cell>
          <cell r="C149" t="str">
            <v>F</v>
          </cell>
          <cell r="D149" t="str">
            <v>---------&gt;DO&lt;---------</v>
          </cell>
          <cell r="E149">
            <v>44.68</v>
          </cell>
          <cell r="F149">
            <v>51.900000000000006</v>
          </cell>
          <cell r="G149">
            <v>34.1</v>
          </cell>
          <cell r="H149">
            <v>20</v>
          </cell>
          <cell r="I149">
            <v>4</v>
          </cell>
          <cell r="J149">
            <v>1</v>
          </cell>
          <cell r="K149">
            <v>43.556800000000003</v>
          </cell>
          <cell r="L149">
            <v>34.1</v>
          </cell>
          <cell r="M149">
            <v>32.5</v>
          </cell>
          <cell r="N149">
            <v>34.1</v>
          </cell>
          <cell r="Q149">
            <v>1102.5</v>
          </cell>
          <cell r="R149">
            <v>15.963699999999999</v>
          </cell>
          <cell r="S149">
            <v>4</v>
          </cell>
          <cell r="T149">
            <v>2</v>
          </cell>
          <cell r="U149">
            <v>1331.6397841999999</v>
          </cell>
        </row>
        <row r="150">
          <cell r="B150" t="str">
            <v>KG</v>
          </cell>
          <cell r="C150" t="str">
            <v>F</v>
          </cell>
          <cell r="D150" t="str">
            <v>---------&gt;DO&lt;---------</v>
          </cell>
          <cell r="E150">
            <v>44.68</v>
          </cell>
          <cell r="F150">
            <v>51.900000000000006</v>
          </cell>
          <cell r="G150">
            <v>34.1</v>
          </cell>
          <cell r="H150">
            <v>20</v>
          </cell>
          <cell r="I150">
            <v>4</v>
          </cell>
          <cell r="J150">
            <v>1</v>
          </cell>
          <cell r="K150">
            <v>43.556800000000003</v>
          </cell>
          <cell r="L150">
            <v>34.1</v>
          </cell>
          <cell r="M150">
            <v>32.5</v>
          </cell>
          <cell r="N150">
            <v>34.1</v>
          </cell>
          <cell r="Q150">
            <v>16</v>
          </cell>
          <cell r="R150">
            <v>16</v>
          </cell>
          <cell r="S150">
            <v>4</v>
          </cell>
          <cell r="T150">
            <v>2.5</v>
          </cell>
          <cell r="U150">
            <v>21.802399999999999</v>
          </cell>
        </row>
        <row r="151">
          <cell r="B151" t="str">
            <v>KG</v>
          </cell>
          <cell r="C151" t="str">
            <v>F</v>
          </cell>
          <cell r="D151" t="str">
            <v>---------&gt;DO&lt;---------</v>
          </cell>
          <cell r="E151">
            <v>44.68</v>
          </cell>
          <cell r="F151">
            <v>51.900000000000006</v>
          </cell>
          <cell r="G151">
            <v>34.1</v>
          </cell>
          <cell r="H151">
            <v>20</v>
          </cell>
          <cell r="I151">
            <v>4</v>
          </cell>
          <cell r="J151">
            <v>1</v>
          </cell>
          <cell r="K151">
            <v>43.556800000000003</v>
          </cell>
          <cell r="L151">
            <v>34.1</v>
          </cell>
          <cell r="M151">
            <v>32.5</v>
          </cell>
          <cell r="N151">
            <v>34.1</v>
          </cell>
          <cell r="Q151">
            <v>21</v>
          </cell>
          <cell r="R151" t="str">
            <v>**</v>
          </cell>
          <cell r="S151">
            <v>4</v>
          </cell>
          <cell r="T151">
            <v>1.5</v>
          </cell>
          <cell r="U151">
            <v>23.34</v>
          </cell>
        </row>
        <row r="152">
          <cell r="B152" t="str">
            <v>KG</v>
          </cell>
          <cell r="C152" t="str">
            <v>F</v>
          </cell>
          <cell r="D152" t="str">
            <v>---------&gt;DO&lt;---------</v>
          </cell>
          <cell r="E152">
            <v>44.68</v>
          </cell>
          <cell r="F152">
            <v>51.900000000000006</v>
          </cell>
          <cell r="G152">
            <v>34.1</v>
          </cell>
          <cell r="H152">
            <v>20</v>
          </cell>
          <cell r="I152">
            <v>4</v>
          </cell>
          <cell r="J152">
            <v>1</v>
          </cell>
          <cell r="K152">
            <v>43.556800000000003</v>
          </cell>
          <cell r="L152">
            <v>34.1</v>
          </cell>
          <cell r="M152">
            <v>32.5</v>
          </cell>
          <cell r="N152">
            <v>34.1</v>
          </cell>
          <cell r="Q152">
            <v>60</v>
          </cell>
          <cell r="R152">
            <v>16</v>
          </cell>
          <cell r="S152">
            <v>4</v>
          </cell>
          <cell r="T152">
            <v>2.5</v>
          </cell>
          <cell r="U152">
            <v>74.884</v>
          </cell>
        </row>
        <row r="153">
          <cell r="B153" t="str">
            <v>KG</v>
          </cell>
          <cell r="C153" t="str">
            <v>F</v>
          </cell>
          <cell r="D153" t="str">
            <v>---------&gt;DO&lt;---------</v>
          </cell>
          <cell r="E153">
            <v>44.68</v>
          </cell>
          <cell r="F153">
            <v>51.900000000000006</v>
          </cell>
          <cell r="G153">
            <v>34.1</v>
          </cell>
          <cell r="H153">
            <v>20</v>
          </cell>
          <cell r="I153">
            <v>4</v>
          </cell>
          <cell r="J153">
            <v>1</v>
          </cell>
          <cell r="K153">
            <v>43.556800000000003</v>
          </cell>
          <cell r="L153">
            <v>34.1</v>
          </cell>
          <cell r="M153">
            <v>32.5</v>
          </cell>
          <cell r="N153">
            <v>34.1</v>
          </cell>
          <cell r="Q153">
            <v>84.2</v>
          </cell>
          <cell r="R153">
            <v>16</v>
          </cell>
          <cell r="S153">
            <v>4</v>
          </cell>
          <cell r="T153">
            <v>2</v>
          </cell>
          <cell r="U153">
            <v>103.57888</v>
          </cell>
        </row>
        <row r="154">
          <cell r="B154" t="str">
            <v>KG</v>
          </cell>
          <cell r="C154" t="str">
            <v>F</v>
          </cell>
          <cell r="D154" t="str">
            <v>---------&gt;DO&lt;---------</v>
          </cell>
          <cell r="E154">
            <v>44.68</v>
          </cell>
          <cell r="F154">
            <v>51.900000000000006</v>
          </cell>
          <cell r="G154">
            <v>34.1</v>
          </cell>
          <cell r="H154">
            <v>20</v>
          </cell>
          <cell r="I154">
            <v>4</v>
          </cell>
          <cell r="J154">
            <v>1</v>
          </cell>
          <cell r="K154">
            <v>43.556800000000003</v>
          </cell>
          <cell r="L154">
            <v>34.1</v>
          </cell>
          <cell r="M154">
            <v>32.5</v>
          </cell>
          <cell r="N154">
            <v>34.1</v>
          </cell>
          <cell r="Q154">
            <v>225</v>
          </cell>
          <cell r="R154">
            <v>16</v>
          </cell>
          <cell r="S154">
            <v>0</v>
          </cell>
          <cell r="T154">
            <v>1</v>
          </cell>
          <cell r="U154">
            <v>262</v>
          </cell>
        </row>
        <row r="155">
          <cell r="B155" t="str">
            <v>KG</v>
          </cell>
          <cell r="C155" t="str">
            <v>F</v>
          </cell>
          <cell r="D155" t="str">
            <v>---------&gt;DO&lt;---------</v>
          </cell>
          <cell r="E155">
            <v>44.68</v>
          </cell>
          <cell r="F155">
            <v>51.900000000000006</v>
          </cell>
          <cell r="G155">
            <v>34.1</v>
          </cell>
          <cell r="H155">
            <v>20</v>
          </cell>
          <cell r="I155">
            <v>4</v>
          </cell>
          <cell r="J155">
            <v>1</v>
          </cell>
          <cell r="K155">
            <v>43.556800000000003</v>
          </cell>
          <cell r="L155">
            <v>34.1</v>
          </cell>
          <cell r="M155">
            <v>32.5</v>
          </cell>
          <cell r="N155">
            <v>34.1</v>
          </cell>
          <cell r="Q155">
            <v>86</v>
          </cell>
          <cell r="R155">
            <v>0</v>
          </cell>
          <cell r="S155">
            <v>4</v>
          </cell>
          <cell r="T155">
            <v>2</v>
          </cell>
          <cell r="U155">
            <v>91.44</v>
          </cell>
        </row>
        <row r="156">
          <cell r="B156" t="str">
            <v>KG</v>
          </cell>
          <cell r="C156" t="str">
            <v>F</v>
          </cell>
          <cell r="D156" t="str">
            <v>---------&gt;DO&lt;---------</v>
          </cell>
          <cell r="E156">
            <v>44.68</v>
          </cell>
          <cell r="F156">
            <v>51.900000000000006</v>
          </cell>
          <cell r="G156">
            <v>34.1</v>
          </cell>
          <cell r="H156">
            <v>20</v>
          </cell>
          <cell r="I156">
            <v>4</v>
          </cell>
          <cell r="J156">
            <v>1</v>
          </cell>
          <cell r="K156">
            <v>43.556800000000003</v>
          </cell>
          <cell r="L156">
            <v>34.1</v>
          </cell>
          <cell r="M156">
            <v>32.5</v>
          </cell>
          <cell r="N156">
            <v>34.1</v>
          </cell>
          <cell r="Q156">
            <v>130000</v>
          </cell>
          <cell r="R156">
            <v>16</v>
          </cell>
          <cell r="S156">
            <v>4</v>
          </cell>
          <cell r="T156">
            <v>2</v>
          </cell>
          <cell r="U156">
            <v>156834</v>
          </cell>
        </row>
        <row r="157">
          <cell r="B157" t="str">
            <v>KG</v>
          </cell>
          <cell r="C157" t="str">
            <v>F</v>
          </cell>
          <cell r="D157" t="str">
            <v>---------&gt;DO&lt;---------</v>
          </cell>
          <cell r="E157">
            <v>44.68</v>
          </cell>
          <cell r="F157">
            <v>51.900000000000006</v>
          </cell>
          <cell r="G157">
            <v>34.1</v>
          </cell>
          <cell r="H157">
            <v>20</v>
          </cell>
          <cell r="I157">
            <v>4</v>
          </cell>
          <cell r="J157">
            <v>1</v>
          </cell>
          <cell r="K157">
            <v>43.556800000000003</v>
          </cell>
          <cell r="L157">
            <v>34.1</v>
          </cell>
          <cell r="M157">
            <v>32.5</v>
          </cell>
          <cell r="N157">
            <v>34.1</v>
          </cell>
          <cell r="Q157">
            <v>1102.5</v>
          </cell>
          <cell r="R157">
            <v>15.963699999999999</v>
          </cell>
          <cell r="S157">
            <v>4</v>
          </cell>
          <cell r="T157">
            <v>2</v>
          </cell>
          <cell r="U157">
            <v>1331.6397841999999</v>
          </cell>
        </row>
        <row r="158">
          <cell r="B158" t="str">
            <v>KG</v>
          </cell>
          <cell r="C158" t="str">
            <v>F</v>
          </cell>
          <cell r="D158" t="str">
            <v>---------&gt;DO&lt;---------</v>
          </cell>
          <cell r="E158">
            <v>44.68</v>
          </cell>
          <cell r="F158">
            <v>51.900000000000006</v>
          </cell>
          <cell r="G158">
            <v>34.1</v>
          </cell>
          <cell r="H158">
            <v>20</v>
          </cell>
          <cell r="I158">
            <v>4</v>
          </cell>
          <cell r="J158">
            <v>1</v>
          </cell>
          <cell r="K158">
            <v>43.556800000000003</v>
          </cell>
          <cell r="L158">
            <v>34.1</v>
          </cell>
          <cell r="M158">
            <v>32.5</v>
          </cell>
          <cell r="N158">
            <v>34.1</v>
          </cell>
          <cell r="Q158">
            <v>40</v>
          </cell>
          <cell r="R158">
            <v>16</v>
          </cell>
          <cell r="S158">
            <v>4</v>
          </cell>
          <cell r="T158">
            <v>1</v>
          </cell>
          <cell r="U158">
            <v>49.256</v>
          </cell>
        </row>
        <row r="159">
          <cell r="B159" t="str">
            <v>KG</v>
          </cell>
          <cell r="C159" t="str">
            <v>F</v>
          </cell>
          <cell r="D159" t="str">
            <v>---------&gt;DO&lt;---------</v>
          </cell>
          <cell r="E159">
            <v>44.68</v>
          </cell>
          <cell r="F159">
            <v>51.900000000000006</v>
          </cell>
          <cell r="G159">
            <v>34.1</v>
          </cell>
          <cell r="H159">
            <v>20</v>
          </cell>
          <cell r="I159">
            <v>4</v>
          </cell>
          <cell r="J159">
            <v>1</v>
          </cell>
          <cell r="K159">
            <v>43.556800000000003</v>
          </cell>
          <cell r="L159">
            <v>34.1</v>
          </cell>
          <cell r="M159">
            <v>32.5</v>
          </cell>
          <cell r="N159">
            <v>34.1</v>
          </cell>
          <cell r="Q159">
            <v>1300</v>
          </cell>
          <cell r="R159">
            <v>16</v>
          </cell>
          <cell r="S159">
            <v>4</v>
          </cell>
          <cell r="T159">
            <v>2.5</v>
          </cell>
          <cell r="U159">
            <v>1570.82</v>
          </cell>
        </row>
        <row r="160">
          <cell r="B160" t="str">
            <v>KG</v>
          </cell>
          <cell r="C160" t="str">
            <v>F</v>
          </cell>
          <cell r="D160" t="str">
            <v>---------&gt;DO&lt;---------</v>
          </cell>
          <cell r="E160">
            <v>44.68</v>
          </cell>
          <cell r="F160">
            <v>51.900000000000006</v>
          </cell>
          <cell r="G160">
            <v>34.1</v>
          </cell>
          <cell r="H160">
            <v>20</v>
          </cell>
          <cell r="I160">
            <v>4</v>
          </cell>
          <cell r="J160">
            <v>1</v>
          </cell>
          <cell r="K160">
            <v>43.556800000000003</v>
          </cell>
          <cell r="L160">
            <v>34.1</v>
          </cell>
          <cell r="M160">
            <v>32.5</v>
          </cell>
          <cell r="N160">
            <v>34.1</v>
          </cell>
          <cell r="R160">
            <v>16</v>
          </cell>
          <cell r="S160">
            <v>4</v>
          </cell>
          <cell r="U160">
            <v>0</v>
          </cell>
        </row>
        <row r="161">
          <cell r="B161" t="str">
            <v>KG</v>
          </cell>
          <cell r="C161" t="str">
            <v>F</v>
          </cell>
          <cell r="D161" t="str">
            <v>---------&gt;DO&lt;---------</v>
          </cell>
          <cell r="E161">
            <v>44.68</v>
          </cell>
          <cell r="F161">
            <v>51.900000000000006</v>
          </cell>
          <cell r="G161">
            <v>34.1</v>
          </cell>
          <cell r="H161">
            <v>20</v>
          </cell>
          <cell r="I161">
            <v>4</v>
          </cell>
          <cell r="J161">
            <v>1</v>
          </cell>
          <cell r="K161">
            <v>43.556800000000003</v>
          </cell>
          <cell r="L161">
            <v>34.1</v>
          </cell>
          <cell r="M161">
            <v>32.5</v>
          </cell>
          <cell r="N161">
            <v>34.1</v>
          </cell>
          <cell r="Q161">
            <v>253.8</v>
          </cell>
          <cell r="R161">
            <v>16</v>
          </cell>
          <cell r="S161">
            <v>4</v>
          </cell>
          <cell r="T161">
            <v>2</v>
          </cell>
          <cell r="U161">
            <v>308.18432000000001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refreshError="1"/>
    </sheetDataSet>
  </externalBook>
</externalLink>
</file>

<file path=xl/externalLinks/externalLink2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scription details"/>
      <sheetName val="New Product NDR"/>
    </sheetNames>
    <sheetDataSet>
      <sheetData sheetId="0" refreshError="1">
        <row r="9">
          <cell r="A9" t="str">
            <v>P1</v>
          </cell>
        </row>
        <row r="10">
          <cell r="A10" t="str">
            <v>P2</v>
          </cell>
        </row>
        <row r="11">
          <cell r="A11" t="str">
            <v>P3</v>
          </cell>
        </row>
        <row r="12">
          <cell r="A12" t="str">
            <v>P4</v>
          </cell>
        </row>
        <row r="13">
          <cell r="A13" t="str">
            <v>P5</v>
          </cell>
        </row>
        <row r="14">
          <cell r="A14" t="str">
            <v>P6</v>
          </cell>
        </row>
        <row r="15">
          <cell r="A15" t="str">
            <v>P7</v>
          </cell>
        </row>
      </sheetData>
      <sheetData sheetId="1" refreshError="1"/>
    </sheetDataSet>
  </externalBook>
</externalLink>
</file>

<file path=xl/externalLinks/externalLink2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Input Sheet"/>
      <sheetName val="Paste Sheet"/>
      <sheetName val="Sellers"/>
      <sheetName val="BSU's"/>
      <sheetName val="Types"/>
      <sheetName val="Moves"/>
      <sheetName val="Chart1"/>
      <sheetName val="Fields"/>
      <sheetName val="コスト"/>
    </sheetNames>
    <sheetDataSet>
      <sheetData sheetId="0" refreshError="1"/>
      <sheetData sheetId="1" refreshError="1"/>
      <sheetData sheetId="2" refreshError="1"/>
      <sheetData sheetId="3" refreshError="1">
        <row r="6">
          <cell r="B6" t="str">
            <v>Airports</v>
          </cell>
        </row>
        <row r="7">
          <cell r="B7" t="str">
            <v>Baxter and Platt</v>
          </cell>
        </row>
        <row r="8">
          <cell r="B8" t="str">
            <v>Central and Wales</v>
          </cell>
        </row>
        <row r="9">
          <cell r="B9" t="str">
            <v>Corporate Accounts Other</v>
          </cell>
        </row>
        <row r="10">
          <cell r="B10" t="str">
            <v>Corporate Sales</v>
          </cell>
        </row>
        <row r="11">
          <cell r="B11" t="str">
            <v>Division 1</v>
          </cell>
        </row>
        <row r="12">
          <cell r="B12" t="str">
            <v>Division 2</v>
          </cell>
        </row>
        <row r="13">
          <cell r="B13" t="str">
            <v>Eurest Managad Services</v>
          </cell>
        </row>
        <row r="14">
          <cell r="B14" t="str">
            <v>Government Services</v>
          </cell>
        </row>
        <row r="15">
          <cell r="B15" t="str">
            <v>Hospitality</v>
          </cell>
        </row>
        <row r="16">
          <cell r="B16" t="str">
            <v>Leisure</v>
          </cell>
        </row>
        <row r="17">
          <cell r="B17" t="str">
            <v>London and East</v>
          </cell>
        </row>
        <row r="18">
          <cell r="B18" t="str">
            <v>Medirest</v>
          </cell>
        </row>
        <row r="19">
          <cell r="B19" t="str">
            <v>Momentum</v>
          </cell>
        </row>
        <row r="20">
          <cell r="B20" t="str">
            <v>North</v>
          </cell>
        </row>
        <row r="21">
          <cell r="B21" t="str">
            <v>Quadrant</v>
          </cell>
        </row>
        <row r="22">
          <cell r="B22" t="str">
            <v>Railways</v>
          </cell>
        </row>
        <row r="23">
          <cell r="B23" t="str">
            <v>Restaurant Associates</v>
          </cell>
        </row>
        <row r="24">
          <cell r="B24" t="str">
            <v>Retail and Leisure</v>
          </cell>
        </row>
        <row r="25">
          <cell r="B25" t="str">
            <v>Roadside</v>
          </cell>
        </row>
        <row r="26">
          <cell r="B26" t="str">
            <v>ROI B &amp; I</v>
          </cell>
        </row>
        <row r="27">
          <cell r="B27" t="str">
            <v>Scolarest Devolved</v>
          </cell>
        </row>
        <row r="28">
          <cell r="B28" t="str">
            <v>Scolarest State Schools</v>
          </cell>
        </row>
        <row r="29">
          <cell r="B29" t="str">
            <v>Scotland and Northern Ireland</v>
          </cell>
        </row>
        <row r="30">
          <cell r="B30" t="str">
            <v>Scotland Offshore</v>
          </cell>
        </row>
        <row r="31">
          <cell r="B31" t="str">
            <v>Shaw Summit</v>
          </cell>
        </row>
        <row r="32">
          <cell r="B32" t="str">
            <v>South</v>
          </cell>
        </row>
        <row r="33">
          <cell r="B33" t="str">
            <v>South (East)</v>
          </cell>
        </row>
        <row r="34">
          <cell r="B34" t="str">
            <v>South (West)</v>
          </cell>
        </row>
        <row r="35">
          <cell r="B35" t="str">
            <v>Travelodge</v>
          </cell>
        </row>
      </sheetData>
      <sheetData sheetId="4" refreshError="1"/>
      <sheetData sheetId="5" refreshError="1"/>
      <sheetData sheetId="6" refreshError="1"/>
      <sheetData sheetId="7" refreshError="1"/>
      <sheetData sheetId="8" refreshError="1"/>
    </sheetDataSet>
  </externalBook>
</externalLink>
</file>

<file path=xl/externalLinks/externalLink2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3"/>
      <sheetName val="Sheet2"/>
      <sheetName val="Sheet4"/>
      <sheetName val="Sheet1 (2)"/>
      <sheetName val="summary (ytd Sept-05)"/>
      <sheetName val="Sheet1 (3)"/>
      <sheetName val="Aug 2005"/>
      <sheetName val="July 2005"/>
      <sheetName val="June 2005"/>
      <sheetName val="May 2005"/>
      <sheetName val="april2005"/>
      <sheetName val="MARCH 2005"/>
      <sheetName val="Sheet6"/>
      <sheetName val="summary (MAR-05) "/>
    </sheetNames>
    <sheetDataSet>
      <sheetData sheetId="0" refreshError="1">
        <row r="3">
          <cell r="E3" t="str">
            <v>KG</v>
          </cell>
        </row>
        <row r="4">
          <cell r="E4" t="str">
            <v>KG</v>
          </cell>
        </row>
        <row r="5">
          <cell r="E5" t="str">
            <v>KG</v>
          </cell>
        </row>
        <row r="6">
          <cell r="E6" t="str">
            <v>KG</v>
          </cell>
        </row>
        <row r="7">
          <cell r="E7" t="str">
            <v>KG</v>
          </cell>
        </row>
        <row r="8">
          <cell r="E8" t="str">
            <v>KG</v>
          </cell>
        </row>
        <row r="9">
          <cell r="E9" t="str">
            <v>KG</v>
          </cell>
        </row>
        <row r="10">
          <cell r="E10" t="str">
            <v>KG</v>
          </cell>
        </row>
        <row r="11">
          <cell r="E11" t="str">
            <v>KG</v>
          </cell>
        </row>
        <row r="12">
          <cell r="E12" t="str">
            <v>KG</v>
          </cell>
        </row>
        <row r="13">
          <cell r="E13" t="str">
            <v>KG</v>
          </cell>
        </row>
        <row r="14">
          <cell r="E14" t="str">
            <v>KG</v>
          </cell>
        </row>
        <row r="15">
          <cell r="E15" t="str">
            <v>KG</v>
          </cell>
        </row>
        <row r="16">
          <cell r="E16" t="str">
            <v>KG</v>
          </cell>
        </row>
        <row r="17">
          <cell r="E17" t="str">
            <v>KG</v>
          </cell>
        </row>
        <row r="18">
          <cell r="E18" t="str">
            <v>KG</v>
          </cell>
        </row>
        <row r="19">
          <cell r="E19" t="str">
            <v>KG</v>
          </cell>
        </row>
        <row r="20">
          <cell r="E20" t="str">
            <v>KG</v>
          </cell>
        </row>
        <row r="21">
          <cell r="E21" t="str">
            <v>KG</v>
          </cell>
        </row>
        <row r="22">
          <cell r="E22" t="str">
            <v>KG</v>
          </cell>
        </row>
        <row r="23">
          <cell r="E23" t="str">
            <v>KG</v>
          </cell>
        </row>
        <row r="24">
          <cell r="E24" t="str">
            <v>KG</v>
          </cell>
        </row>
        <row r="25">
          <cell r="E25" t="str">
            <v>KG</v>
          </cell>
        </row>
        <row r="26">
          <cell r="E26" t="str">
            <v>KG</v>
          </cell>
        </row>
        <row r="27">
          <cell r="E27" t="str">
            <v>KG</v>
          </cell>
        </row>
        <row r="28">
          <cell r="E28" t="str">
            <v>KG</v>
          </cell>
        </row>
        <row r="29">
          <cell r="E29" t="str">
            <v>KG</v>
          </cell>
        </row>
        <row r="30">
          <cell r="E30" t="str">
            <v>KG</v>
          </cell>
        </row>
        <row r="31">
          <cell r="E31" t="str">
            <v>KG</v>
          </cell>
        </row>
        <row r="32">
          <cell r="E32" t="str">
            <v>KG</v>
          </cell>
        </row>
        <row r="33">
          <cell r="E33" t="str">
            <v>KG</v>
          </cell>
        </row>
        <row r="34">
          <cell r="E34" t="str">
            <v>KG</v>
          </cell>
        </row>
        <row r="35">
          <cell r="E35" t="str">
            <v>KG</v>
          </cell>
        </row>
        <row r="36">
          <cell r="E36" t="str">
            <v>KG</v>
          </cell>
        </row>
        <row r="37">
          <cell r="E37" t="str">
            <v>KG</v>
          </cell>
        </row>
        <row r="38">
          <cell r="E38" t="str">
            <v>KG</v>
          </cell>
        </row>
        <row r="39">
          <cell r="E39" t="str">
            <v>KG</v>
          </cell>
        </row>
        <row r="40">
          <cell r="E40" t="str">
            <v>KG</v>
          </cell>
        </row>
        <row r="41">
          <cell r="E41" t="str">
            <v>KG</v>
          </cell>
        </row>
        <row r="42">
          <cell r="E42" t="str">
            <v>KG</v>
          </cell>
        </row>
        <row r="43">
          <cell r="E43" t="str">
            <v>KG</v>
          </cell>
        </row>
        <row r="44">
          <cell r="E44" t="str">
            <v>KG</v>
          </cell>
        </row>
        <row r="45">
          <cell r="E45" t="str">
            <v>KG</v>
          </cell>
        </row>
        <row r="46">
          <cell r="E46" t="str">
            <v>KG</v>
          </cell>
        </row>
        <row r="47">
          <cell r="E47" t="str">
            <v>KG</v>
          </cell>
        </row>
        <row r="48">
          <cell r="E48" t="str">
            <v>KG</v>
          </cell>
        </row>
        <row r="49">
          <cell r="E49" t="str">
            <v>KG</v>
          </cell>
        </row>
        <row r="50">
          <cell r="E50" t="str">
            <v>KG</v>
          </cell>
        </row>
        <row r="51">
          <cell r="E51" t="str">
            <v>KG</v>
          </cell>
        </row>
        <row r="52">
          <cell r="E52" t="str">
            <v>KG</v>
          </cell>
        </row>
        <row r="53">
          <cell r="E53" t="str">
            <v>KG</v>
          </cell>
        </row>
        <row r="54">
          <cell r="E54" t="str">
            <v>KG</v>
          </cell>
        </row>
        <row r="55">
          <cell r="E55" t="str">
            <v>KG</v>
          </cell>
        </row>
        <row r="56">
          <cell r="E56" t="str">
            <v>KG</v>
          </cell>
        </row>
        <row r="57">
          <cell r="E57" t="str">
            <v>KG</v>
          </cell>
        </row>
        <row r="58">
          <cell r="E58" t="str">
            <v>KG</v>
          </cell>
        </row>
        <row r="59">
          <cell r="E59" t="str">
            <v>KG</v>
          </cell>
        </row>
        <row r="60">
          <cell r="E60" t="str">
            <v>KG</v>
          </cell>
        </row>
        <row r="61">
          <cell r="E61" t="str">
            <v>KG</v>
          </cell>
        </row>
        <row r="62">
          <cell r="E62" t="str">
            <v>KG</v>
          </cell>
        </row>
        <row r="63">
          <cell r="E63" t="str">
            <v>KG</v>
          </cell>
        </row>
        <row r="64">
          <cell r="E64" t="str">
            <v>KG</v>
          </cell>
        </row>
        <row r="65">
          <cell r="E65" t="str">
            <v>KG</v>
          </cell>
        </row>
        <row r="66">
          <cell r="E66" t="str">
            <v>KG</v>
          </cell>
        </row>
        <row r="67">
          <cell r="E67" t="str">
            <v>KG</v>
          </cell>
        </row>
        <row r="68">
          <cell r="E68" t="str">
            <v>KG</v>
          </cell>
        </row>
        <row r="69">
          <cell r="E69" t="str">
            <v>KG</v>
          </cell>
        </row>
        <row r="70">
          <cell r="E70" t="str">
            <v>KG</v>
          </cell>
        </row>
        <row r="71">
          <cell r="E71" t="str">
            <v>KG</v>
          </cell>
        </row>
        <row r="72">
          <cell r="E72" t="str">
            <v>KG</v>
          </cell>
        </row>
        <row r="73">
          <cell r="E73" t="str">
            <v>KG</v>
          </cell>
        </row>
        <row r="74">
          <cell r="E74" t="str">
            <v>KG</v>
          </cell>
        </row>
        <row r="75">
          <cell r="E75" t="str">
            <v>KG</v>
          </cell>
        </row>
        <row r="76">
          <cell r="E76" t="str">
            <v>KG</v>
          </cell>
        </row>
        <row r="77">
          <cell r="E77" t="str">
            <v>KG</v>
          </cell>
        </row>
        <row r="78">
          <cell r="E78" t="str">
            <v>KG</v>
          </cell>
        </row>
        <row r="79">
          <cell r="E79" t="str">
            <v>KG</v>
          </cell>
        </row>
        <row r="80">
          <cell r="E80" t="str">
            <v>KG</v>
          </cell>
        </row>
        <row r="81">
          <cell r="E81" t="str">
            <v>KG</v>
          </cell>
        </row>
        <row r="82">
          <cell r="E82" t="str">
            <v>KG</v>
          </cell>
        </row>
        <row r="83">
          <cell r="E83" t="str">
            <v>KG</v>
          </cell>
        </row>
        <row r="84">
          <cell r="E84" t="str">
            <v>KG</v>
          </cell>
        </row>
        <row r="85">
          <cell r="E85" t="str">
            <v>KG</v>
          </cell>
        </row>
        <row r="86">
          <cell r="E86" t="str">
            <v>KG</v>
          </cell>
        </row>
        <row r="87">
          <cell r="E87" t="str">
            <v>KG</v>
          </cell>
        </row>
        <row r="88">
          <cell r="E88" t="str">
            <v>KG</v>
          </cell>
        </row>
        <row r="89">
          <cell r="E89" t="str">
            <v>KG</v>
          </cell>
        </row>
        <row r="90">
          <cell r="E90" t="str">
            <v>KG</v>
          </cell>
        </row>
        <row r="91">
          <cell r="E91" t="str">
            <v>KG</v>
          </cell>
        </row>
        <row r="92">
          <cell r="E92" t="str">
            <v>KG</v>
          </cell>
        </row>
        <row r="93">
          <cell r="E93" t="str">
            <v>KG</v>
          </cell>
        </row>
        <row r="94">
          <cell r="E94" t="str">
            <v>KG</v>
          </cell>
        </row>
        <row r="95">
          <cell r="E95" t="str">
            <v>KG</v>
          </cell>
        </row>
        <row r="96">
          <cell r="E96" t="str">
            <v>KG</v>
          </cell>
        </row>
        <row r="97">
          <cell r="E97" t="str">
            <v>KG</v>
          </cell>
        </row>
        <row r="98">
          <cell r="E98" t="str">
            <v>KG</v>
          </cell>
        </row>
        <row r="99">
          <cell r="E99" t="str">
            <v>KG</v>
          </cell>
        </row>
        <row r="100">
          <cell r="E100" t="str">
            <v>KG</v>
          </cell>
        </row>
        <row r="101">
          <cell r="E101" t="str">
            <v>KG</v>
          </cell>
        </row>
        <row r="102">
          <cell r="E102" t="str">
            <v>KG</v>
          </cell>
        </row>
        <row r="103">
          <cell r="E103" t="str">
            <v>KG</v>
          </cell>
        </row>
        <row r="104">
          <cell r="E104" t="str">
            <v>KG</v>
          </cell>
        </row>
        <row r="105">
          <cell r="E105" t="str">
            <v>KG</v>
          </cell>
        </row>
        <row r="106">
          <cell r="E106" t="str">
            <v>KG</v>
          </cell>
        </row>
        <row r="107">
          <cell r="E107" t="str">
            <v>KG</v>
          </cell>
        </row>
        <row r="108">
          <cell r="E108" t="str">
            <v>KG</v>
          </cell>
        </row>
        <row r="109">
          <cell r="E109" t="str">
            <v>KG</v>
          </cell>
        </row>
        <row r="110">
          <cell r="E110" t="str">
            <v>KG</v>
          </cell>
        </row>
        <row r="111">
          <cell r="E111" t="str">
            <v>KG</v>
          </cell>
        </row>
        <row r="112">
          <cell r="E112" t="str">
            <v>KG</v>
          </cell>
        </row>
        <row r="113">
          <cell r="E113" t="str">
            <v>KG</v>
          </cell>
        </row>
        <row r="114">
          <cell r="E114" t="str">
            <v>KG</v>
          </cell>
        </row>
        <row r="115">
          <cell r="E115" t="str">
            <v>KG</v>
          </cell>
        </row>
        <row r="116">
          <cell r="E116" t="str">
            <v>KG</v>
          </cell>
        </row>
        <row r="117">
          <cell r="E117" t="str">
            <v>KG</v>
          </cell>
        </row>
        <row r="118">
          <cell r="E118" t="str">
            <v>KG</v>
          </cell>
        </row>
        <row r="119">
          <cell r="E119" t="str">
            <v>KG</v>
          </cell>
        </row>
        <row r="120">
          <cell r="E120" t="str">
            <v>KG</v>
          </cell>
        </row>
        <row r="121">
          <cell r="E121" t="str">
            <v>KG</v>
          </cell>
        </row>
        <row r="122">
          <cell r="E122" t="str">
            <v>KG</v>
          </cell>
        </row>
        <row r="123">
          <cell r="E123" t="str">
            <v>KG</v>
          </cell>
        </row>
        <row r="124">
          <cell r="E124" t="str">
            <v>KG</v>
          </cell>
        </row>
        <row r="125">
          <cell r="E125" t="str">
            <v>KG</v>
          </cell>
        </row>
        <row r="126">
          <cell r="E126" t="str">
            <v>KG</v>
          </cell>
        </row>
        <row r="127">
          <cell r="E127" t="str">
            <v>KG</v>
          </cell>
        </row>
        <row r="128">
          <cell r="E128" t="str">
            <v>KG</v>
          </cell>
        </row>
        <row r="129">
          <cell r="E129" t="str">
            <v>KG</v>
          </cell>
        </row>
        <row r="130">
          <cell r="E130" t="str">
            <v>KG</v>
          </cell>
        </row>
        <row r="131">
          <cell r="E131" t="str">
            <v>KG</v>
          </cell>
        </row>
        <row r="132">
          <cell r="E132" t="str">
            <v>KG</v>
          </cell>
        </row>
        <row r="133">
          <cell r="E133" t="str">
            <v>KG</v>
          </cell>
        </row>
        <row r="134">
          <cell r="E134" t="str">
            <v>KG</v>
          </cell>
        </row>
        <row r="135">
          <cell r="E135" t="str">
            <v>KG</v>
          </cell>
        </row>
        <row r="136">
          <cell r="E136" t="str">
            <v>KG</v>
          </cell>
        </row>
        <row r="137">
          <cell r="E137" t="str">
            <v>KG</v>
          </cell>
        </row>
        <row r="138">
          <cell r="E138" t="str">
            <v>KG</v>
          </cell>
        </row>
        <row r="139">
          <cell r="E139" t="str">
            <v>KG</v>
          </cell>
        </row>
        <row r="140">
          <cell r="E140" t="str">
            <v>KG</v>
          </cell>
        </row>
        <row r="141">
          <cell r="E141" t="str">
            <v>KG</v>
          </cell>
        </row>
        <row r="142">
          <cell r="E142" t="str">
            <v>KG</v>
          </cell>
        </row>
        <row r="143">
          <cell r="E143" t="str">
            <v>KG</v>
          </cell>
        </row>
        <row r="144">
          <cell r="E144" t="str">
            <v>KG</v>
          </cell>
        </row>
        <row r="145">
          <cell r="E145" t="str">
            <v>KG</v>
          </cell>
        </row>
        <row r="146">
          <cell r="E146" t="str">
            <v>KG</v>
          </cell>
        </row>
        <row r="147">
          <cell r="E147" t="str">
            <v>KG</v>
          </cell>
        </row>
        <row r="148">
          <cell r="E148" t="str">
            <v>KG</v>
          </cell>
        </row>
        <row r="149">
          <cell r="E149" t="str">
            <v>KG</v>
          </cell>
        </row>
        <row r="150">
          <cell r="E150" t="str">
            <v>KG</v>
          </cell>
        </row>
        <row r="151">
          <cell r="E151" t="str">
            <v>KG</v>
          </cell>
        </row>
        <row r="152">
          <cell r="E152" t="str">
            <v>KG</v>
          </cell>
        </row>
        <row r="153">
          <cell r="E153" t="str">
            <v>KG</v>
          </cell>
        </row>
        <row r="154">
          <cell r="E154" t="str">
            <v>KG</v>
          </cell>
        </row>
        <row r="155">
          <cell r="E155" t="str">
            <v>KG</v>
          </cell>
        </row>
        <row r="156">
          <cell r="E156" t="str">
            <v>KG</v>
          </cell>
        </row>
        <row r="157">
          <cell r="E157" t="str">
            <v>KG</v>
          </cell>
        </row>
        <row r="158">
          <cell r="E158" t="str">
            <v>KG</v>
          </cell>
        </row>
        <row r="159">
          <cell r="E159" t="str">
            <v>KG</v>
          </cell>
        </row>
        <row r="160">
          <cell r="E160" t="str">
            <v>KG</v>
          </cell>
        </row>
        <row r="161">
          <cell r="E161" t="str">
            <v>KG</v>
          </cell>
        </row>
        <row r="162">
          <cell r="E162" t="str">
            <v>KG</v>
          </cell>
        </row>
        <row r="163">
          <cell r="E163" t="str">
            <v>KG</v>
          </cell>
        </row>
        <row r="164">
          <cell r="E164" t="str">
            <v>KG</v>
          </cell>
        </row>
        <row r="165">
          <cell r="E165" t="str">
            <v>KG</v>
          </cell>
        </row>
        <row r="166">
          <cell r="E166" t="str">
            <v>KG</v>
          </cell>
        </row>
        <row r="167">
          <cell r="E167" t="str">
            <v>KG</v>
          </cell>
        </row>
        <row r="168">
          <cell r="E168" t="str">
            <v>KG</v>
          </cell>
        </row>
        <row r="169">
          <cell r="E169" t="str">
            <v>KG</v>
          </cell>
        </row>
        <row r="170">
          <cell r="E170" t="str">
            <v>KG</v>
          </cell>
        </row>
        <row r="171">
          <cell r="E171" t="str">
            <v>KG</v>
          </cell>
        </row>
        <row r="172">
          <cell r="E172" t="str">
            <v>KG</v>
          </cell>
        </row>
        <row r="173">
          <cell r="E173" t="str">
            <v>KG</v>
          </cell>
        </row>
        <row r="174">
          <cell r="E174" t="str">
            <v>KG</v>
          </cell>
        </row>
        <row r="175">
          <cell r="E175" t="str">
            <v>KG</v>
          </cell>
        </row>
        <row r="176">
          <cell r="E176" t="str">
            <v>KG</v>
          </cell>
        </row>
        <row r="177">
          <cell r="E177" t="str">
            <v>KG</v>
          </cell>
        </row>
        <row r="178">
          <cell r="E178" t="str">
            <v>KG</v>
          </cell>
        </row>
        <row r="179">
          <cell r="E179" t="str">
            <v>KG</v>
          </cell>
        </row>
        <row r="180">
          <cell r="E180" t="str">
            <v>KG</v>
          </cell>
        </row>
        <row r="181">
          <cell r="E181" t="str">
            <v>KG</v>
          </cell>
        </row>
        <row r="182">
          <cell r="E182" t="str">
            <v>KG</v>
          </cell>
        </row>
        <row r="183">
          <cell r="E183" t="str">
            <v>KG</v>
          </cell>
        </row>
        <row r="184">
          <cell r="E184" t="str">
            <v>KG</v>
          </cell>
        </row>
        <row r="185">
          <cell r="E185" t="str">
            <v>KG</v>
          </cell>
        </row>
        <row r="186">
          <cell r="E186" t="str">
            <v>KG</v>
          </cell>
        </row>
        <row r="187">
          <cell r="E187" t="str">
            <v>KG</v>
          </cell>
        </row>
        <row r="188">
          <cell r="E188" t="str">
            <v>KG</v>
          </cell>
        </row>
        <row r="189">
          <cell r="E189" t="str">
            <v>KG</v>
          </cell>
        </row>
        <row r="190">
          <cell r="E190" t="str">
            <v>KG</v>
          </cell>
        </row>
        <row r="191">
          <cell r="E191" t="str">
            <v>KG</v>
          </cell>
        </row>
        <row r="192">
          <cell r="E192" t="str">
            <v>KG</v>
          </cell>
        </row>
        <row r="193">
          <cell r="E193" t="str">
            <v>KG</v>
          </cell>
        </row>
        <row r="194">
          <cell r="E194" t="str">
            <v>KG</v>
          </cell>
        </row>
        <row r="195">
          <cell r="E195" t="str">
            <v>KG</v>
          </cell>
        </row>
        <row r="196">
          <cell r="E196" t="str">
            <v>KG</v>
          </cell>
        </row>
        <row r="197">
          <cell r="E197" t="str">
            <v>KG</v>
          </cell>
        </row>
        <row r="198">
          <cell r="E198" t="str">
            <v>KG</v>
          </cell>
        </row>
        <row r="199">
          <cell r="E199" t="str">
            <v>KG</v>
          </cell>
        </row>
        <row r="200">
          <cell r="E200" t="str">
            <v>KG</v>
          </cell>
        </row>
        <row r="201">
          <cell r="E201" t="str">
            <v>KG</v>
          </cell>
        </row>
        <row r="202">
          <cell r="E202" t="str">
            <v>KG</v>
          </cell>
        </row>
        <row r="203">
          <cell r="E203" t="str">
            <v>KG</v>
          </cell>
        </row>
        <row r="204">
          <cell r="E204" t="str">
            <v>KG</v>
          </cell>
        </row>
        <row r="205">
          <cell r="E205" t="str">
            <v>KG</v>
          </cell>
        </row>
        <row r="206">
          <cell r="E206" t="str">
            <v>KG</v>
          </cell>
        </row>
        <row r="207">
          <cell r="E207" t="str">
            <v>KG</v>
          </cell>
        </row>
        <row r="208">
          <cell r="E208" t="str">
            <v>KG</v>
          </cell>
        </row>
        <row r="209">
          <cell r="E209" t="str">
            <v>KG</v>
          </cell>
        </row>
        <row r="210">
          <cell r="E210" t="str">
            <v>KG</v>
          </cell>
        </row>
        <row r="211">
          <cell r="E211" t="str">
            <v>KG</v>
          </cell>
        </row>
        <row r="212">
          <cell r="E212" t="str">
            <v>KG</v>
          </cell>
        </row>
        <row r="213">
          <cell r="E213" t="str">
            <v>KG</v>
          </cell>
        </row>
        <row r="214">
          <cell r="E214" t="str">
            <v>KG</v>
          </cell>
        </row>
        <row r="215">
          <cell r="E215" t="str">
            <v>KG</v>
          </cell>
        </row>
        <row r="216">
          <cell r="E216" t="str">
            <v>KG</v>
          </cell>
        </row>
        <row r="217">
          <cell r="E217" t="str">
            <v>KG</v>
          </cell>
        </row>
        <row r="218">
          <cell r="E218" t="str">
            <v>KG</v>
          </cell>
        </row>
        <row r="219">
          <cell r="E219" t="str">
            <v>KG</v>
          </cell>
        </row>
        <row r="220">
          <cell r="E220" t="str">
            <v>KG</v>
          </cell>
        </row>
        <row r="221">
          <cell r="E221" t="str">
            <v>KG</v>
          </cell>
        </row>
        <row r="222">
          <cell r="E222" t="str">
            <v>KG</v>
          </cell>
        </row>
        <row r="223">
          <cell r="E223" t="str">
            <v>KG</v>
          </cell>
        </row>
        <row r="224">
          <cell r="E224" t="str">
            <v>KG</v>
          </cell>
        </row>
        <row r="225">
          <cell r="E225" t="str">
            <v>KG</v>
          </cell>
        </row>
        <row r="226">
          <cell r="E226" t="str">
            <v>KG</v>
          </cell>
        </row>
        <row r="227">
          <cell r="E227" t="str">
            <v>KG</v>
          </cell>
        </row>
        <row r="228">
          <cell r="E228" t="str">
            <v>KG</v>
          </cell>
        </row>
        <row r="229">
          <cell r="E229" t="str">
            <v>KG</v>
          </cell>
        </row>
        <row r="230">
          <cell r="E230" t="str">
            <v>KG</v>
          </cell>
        </row>
        <row r="231">
          <cell r="E231" t="str">
            <v>KG</v>
          </cell>
        </row>
        <row r="232">
          <cell r="E232" t="str">
            <v>KG</v>
          </cell>
        </row>
        <row r="233">
          <cell r="E233" t="str">
            <v>KG</v>
          </cell>
        </row>
        <row r="234">
          <cell r="E234" t="str">
            <v>KG</v>
          </cell>
        </row>
        <row r="235">
          <cell r="E235" t="str">
            <v>KG</v>
          </cell>
        </row>
        <row r="236">
          <cell r="E236" t="str">
            <v>KG</v>
          </cell>
        </row>
        <row r="237">
          <cell r="E237" t="str">
            <v>KG</v>
          </cell>
        </row>
        <row r="238">
          <cell r="E238" t="str">
            <v>KG</v>
          </cell>
        </row>
        <row r="239">
          <cell r="E239" t="str">
            <v>KG</v>
          </cell>
        </row>
        <row r="240">
          <cell r="E240" t="str">
            <v>KG</v>
          </cell>
        </row>
        <row r="241">
          <cell r="E241" t="str">
            <v>KG</v>
          </cell>
        </row>
        <row r="242">
          <cell r="E242" t="str">
            <v>KG</v>
          </cell>
        </row>
        <row r="243">
          <cell r="E243" t="str">
            <v>KG</v>
          </cell>
        </row>
        <row r="244">
          <cell r="E244" t="str">
            <v>KG</v>
          </cell>
        </row>
        <row r="245">
          <cell r="E245" t="str">
            <v>KG</v>
          </cell>
        </row>
        <row r="246">
          <cell r="E246" t="str">
            <v>KG</v>
          </cell>
        </row>
        <row r="247">
          <cell r="E247" t="str">
            <v>KG</v>
          </cell>
        </row>
        <row r="248">
          <cell r="E248" t="str">
            <v>KG</v>
          </cell>
        </row>
        <row r="249">
          <cell r="E249" t="str">
            <v>KG</v>
          </cell>
        </row>
        <row r="250">
          <cell r="E250" t="str">
            <v>KG</v>
          </cell>
        </row>
        <row r="251">
          <cell r="E251" t="str">
            <v>KG</v>
          </cell>
        </row>
        <row r="252">
          <cell r="E252" t="str">
            <v>KG</v>
          </cell>
        </row>
        <row r="253">
          <cell r="E253" t="str">
            <v>KG</v>
          </cell>
        </row>
        <row r="254">
          <cell r="E254" t="str">
            <v>KG</v>
          </cell>
        </row>
        <row r="255">
          <cell r="E255" t="str">
            <v>KG</v>
          </cell>
        </row>
        <row r="256">
          <cell r="E256" t="str">
            <v>KG</v>
          </cell>
        </row>
        <row r="257">
          <cell r="E257" t="str">
            <v>KG</v>
          </cell>
        </row>
        <row r="258">
          <cell r="E258" t="str">
            <v>KG</v>
          </cell>
        </row>
        <row r="259">
          <cell r="E259" t="str">
            <v>KG</v>
          </cell>
        </row>
        <row r="260">
          <cell r="E260" t="str">
            <v>KG</v>
          </cell>
        </row>
        <row r="261">
          <cell r="E261" t="str">
            <v>KG</v>
          </cell>
        </row>
        <row r="262">
          <cell r="E262" t="str">
            <v>KG</v>
          </cell>
        </row>
        <row r="263">
          <cell r="E263" t="str">
            <v>KG</v>
          </cell>
        </row>
        <row r="264">
          <cell r="E264" t="str">
            <v>KG</v>
          </cell>
        </row>
        <row r="265">
          <cell r="E265" t="str">
            <v>KG</v>
          </cell>
        </row>
        <row r="266">
          <cell r="E266" t="str">
            <v>KG</v>
          </cell>
        </row>
        <row r="267">
          <cell r="E267" t="str">
            <v>KG</v>
          </cell>
        </row>
        <row r="268">
          <cell r="E268" t="str">
            <v>KG</v>
          </cell>
        </row>
        <row r="269">
          <cell r="E269" t="str">
            <v>KG</v>
          </cell>
        </row>
        <row r="270">
          <cell r="E270" t="str">
            <v>KG</v>
          </cell>
        </row>
        <row r="271">
          <cell r="E271" t="str">
            <v>KG</v>
          </cell>
        </row>
        <row r="272">
          <cell r="E272" t="str">
            <v>KG</v>
          </cell>
        </row>
        <row r="273">
          <cell r="E273" t="str">
            <v>KG</v>
          </cell>
        </row>
        <row r="274">
          <cell r="E274" t="str">
            <v>KG</v>
          </cell>
        </row>
        <row r="275">
          <cell r="E275" t="str">
            <v>KG</v>
          </cell>
        </row>
        <row r="276">
          <cell r="E276" t="str">
            <v>KG</v>
          </cell>
        </row>
        <row r="277">
          <cell r="E277" t="str">
            <v>KG</v>
          </cell>
        </row>
        <row r="278">
          <cell r="E278" t="str">
            <v>KG</v>
          </cell>
        </row>
        <row r="279">
          <cell r="E279" t="str">
            <v>KG</v>
          </cell>
        </row>
        <row r="280">
          <cell r="E280" t="str">
            <v>KG</v>
          </cell>
        </row>
        <row r="281">
          <cell r="E281" t="str">
            <v>KG</v>
          </cell>
        </row>
        <row r="282">
          <cell r="E282" t="str">
            <v>KG</v>
          </cell>
        </row>
        <row r="283">
          <cell r="E283" t="str">
            <v>KG</v>
          </cell>
        </row>
        <row r="284">
          <cell r="E284" t="str">
            <v>KG</v>
          </cell>
        </row>
        <row r="285">
          <cell r="E285" t="str">
            <v>KG</v>
          </cell>
        </row>
        <row r="286">
          <cell r="E286" t="str">
            <v>KG</v>
          </cell>
        </row>
        <row r="287">
          <cell r="E287" t="str">
            <v>KG</v>
          </cell>
        </row>
        <row r="288">
          <cell r="E288" t="str">
            <v>KG</v>
          </cell>
        </row>
        <row r="289">
          <cell r="E289" t="str">
            <v>KG</v>
          </cell>
        </row>
        <row r="290">
          <cell r="E290" t="str">
            <v>KG</v>
          </cell>
        </row>
        <row r="291">
          <cell r="E291" t="str">
            <v>KG</v>
          </cell>
        </row>
        <row r="292">
          <cell r="E292" t="str">
            <v>KG</v>
          </cell>
        </row>
        <row r="293">
          <cell r="E293" t="str">
            <v>KG</v>
          </cell>
        </row>
        <row r="294">
          <cell r="E294" t="str">
            <v>KG</v>
          </cell>
        </row>
        <row r="295">
          <cell r="E295" t="str">
            <v>KG</v>
          </cell>
        </row>
        <row r="296">
          <cell r="E296" t="str">
            <v>KG</v>
          </cell>
        </row>
        <row r="297">
          <cell r="E297" t="str">
            <v>KG</v>
          </cell>
        </row>
        <row r="298">
          <cell r="E298" t="str">
            <v>KG</v>
          </cell>
        </row>
        <row r="299">
          <cell r="E299" t="str">
            <v>KG</v>
          </cell>
        </row>
        <row r="300">
          <cell r="E300" t="str">
            <v>KG</v>
          </cell>
        </row>
        <row r="301">
          <cell r="E301" t="str">
            <v>KG</v>
          </cell>
        </row>
        <row r="302">
          <cell r="E302" t="str">
            <v>KG</v>
          </cell>
        </row>
        <row r="303">
          <cell r="E303" t="str">
            <v>KG</v>
          </cell>
        </row>
        <row r="304">
          <cell r="E304" t="str">
            <v>KG</v>
          </cell>
        </row>
        <row r="305">
          <cell r="E305" t="str">
            <v>KG</v>
          </cell>
        </row>
        <row r="306">
          <cell r="E306" t="str">
            <v>KG</v>
          </cell>
        </row>
        <row r="307">
          <cell r="E307" t="str">
            <v>KG</v>
          </cell>
        </row>
        <row r="308">
          <cell r="E308" t="str">
            <v>KG</v>
          </cell>
        </row>
        <row r="309">
          <cell r="E309" t="str">
            <v>KG</v>
          </cell>
        </row>
        <row r="310">
          <cell r="E310" t="str">
            <v>KG</v>
          </cell>
        </row>
        <row r="311">
          <cell r="E311" t="str">
            <v>KG</v>
          </cell>
        </row>
        <row r="312">
          <cell r="E312" t="str">
            <v>KG</v>
          </cell>
        </row>
        <row r="313">
          <cell r="E313" t="str">
            <v>KG</v>
          </cell>
        </row>
        <row r="314">
          <cell r="E314" t="str">
            <v>KG</v>
          </cell>
        </row>
        <row r="315">
          <cell r="E315" t="str">
            <v>KG</v>
          </cell>
        </row>
        <row r="316">
          <cell r="E316" t="str">
            <v>KG</v>
          </cell>
        </row>
        <row r="317">
          <cell r="E317" t="str">
            <v>KG</v>
          </cell>
        </row>
        <row r="318">
          <cell r="E318" t="str">
            <v>KG</v>
          </cell>
        </row>
        <row r="319">
          <cell r="E319" t="str">
            <v>KG</v>
          </cell>
        </row>
        <row r="320">
          <cell r="E320" t="str">
            <v>KG</v>
          </cell>
        </row>
        <row r="321">
          <cell r="E321" t="str">
            <v>KG</v>
          </cell>
        </row>
        <row r="322">
          <cell r="E322" t="str">
            <v>KG</v>
          </cell>
        </row>
        <row r="323">
          <cell r="E323" t="str">
            <v>KG</v>
          </cell>
        </row>
        <row r="324">
          <cell r="E324" t="str">
            <v>KG</v>
          </cell>
        </row>
        <row r="325">
          <cell r="E325" t="str">
            <v>KG</v>
          </cell>
        </row>
        <row r="326">
          <cell r="E326" t="str">
            <v>KG</v>
          </cell>
        </row>
        <row r="327">
          <cell r="E327" t="str">
            <v>KG</v>
          </cell>
        </row>
        <row r="328">
          <cell r="E328" t="str">
            <v>KG</v>
          </cell>
        </row>
        <row r="329">
          <cell r="E329" t="str">
            <v>KG</v>
          </cell>
        </row>
        <row r="330">
          <cell r="E330" t="str">
            <v>KG</v>
          </cell>
        </row>
        <row r="331">
          <cell r="E331" t="str">
            <v>KG</v>
          </cell>
        </row>
        <row r="332">
          <cell r="E332" t="str">
            <v>KG</v>
          </cell>
        </row>
        <row r="333">
          <cell r="E333" t="str">
            <v>KG</v>
          </cell>
        </row>
        <row r="334">
          <cell r="E334" t="str">
            <v>KG</v>
          </cell>
        </row>
        <row r="335">
          <cell r="E335" t="str">
            <v>KG</v>
          </cell>
        </row>
        <row r="336">
          <cell r="E336" t="str">
            <v>KG</v>
          </cell>
        </row>
        <row r="337">
          <cell r="E337" t="str">
            <v>KG</v>
          </cell>
        </row>
        <row r="338">
          <cell r="E338" t="str">
            <v>KG</v>
          </cell>
        </row>
        <row r="339">
          <cell r="E339" t="str">
            <v>KG</v>
          </cell>
        </row>
        <row r="340">
          <cell r="E340" t="str">
            <v>KG</v>
          </cell>
        </row>
        <row r="341">
          <cell r="E341" t="str">
            <v>KG</v>
          </cell>
        </row>
        <row r="342">
          <cell r="E342" t="str">
            <v>KG</v>
          </cell>
        </row>
        <row r="343">
          <cell r="E343" t="str">
            <v>KG</v>
          </cell>
        </row>
        <row r="344">
          <cell r="E344" t="str">
            <v>KG</v>
          </cell>
        </row>
        <row r="345">
          <cell r="E345" t="str">
            <v>KG</v>
          </cell>
        </row>
        <row r="346">
          <cell r="E346" t="str">
            <v>KG</v>
          </cell>
        </row>
        <row r="347">
          <cell r="E347" t="str">
            <v>KG</v>
          </cell>
        </row>
        <row r="348">
          <cell r="E348" t="str">
            <v>KG</v>
          </cell>
        </row>
        <row r="349">
          <cell r="E349" t="str">
            <v>KG</v>
          </cell>
        </row>
        <row r="350">
          <cell r="E350" t="str">
            <v>KG</v>
          </cell>
        </row>
        <row r="351">
          <cell r="E351" t="str">
            <v>KG</v>
          </cell>
        </row>
        <row r="352">
          <cell r="E352" t="str">
            <v>KG</v>
          </cell>
        </row>
        <row r="353">
          <cell r="E353" t="str">
            <v>KG</v>
          </cell>
        </row>
        <row r="354">
          <cell r="E354" t="str">
            <v>KG</v>
          </cell>
        </row>
        <row r="355">
          <cell r="E355" t="str">
            <v>KG</v>
          </cell>
        </row>
        <row r="356">
          <cell r="E356" t="str">
            <v>KG</v>
          </cell>
        </row>
        <row r="357">
          <cell r="E357" t="str">
            <v>KG</v>
          </cell>
        </row>
        <row r="358">
          <cell r="E358" t="str">
            <v>KG</v>
          </cell>
        </row>
        <row r="359">
          <cell r="E359" t="str">
            <v>KG</v>
          </cell>
        </row>
        <row r="360">
          <cell r="E360" t="str">
            <v>KG</v>
          </cell>
        </row>
        <row r="361">
          <cell r="E361" t="str">
            <v>KG</v>
          </cell>
        </row>
        <row r="362">
          <cell r="E362" t="str">
            <v>KG</v>
          </cell>
        </row>
        <row r="363">
          <cell r="E363" t="str">
            <v>KG</v>
          </cell>
        </row>
        <row r="364">
          <cell r="E364" t="str">
            <v>KG</v>
          </cell>
        </row>
        <row r="365">
          <cell r="E365" t="str">
            <v>KG</v>
          </cell>
        </row>
        <row r="366">
          <cell r="E366" t="str">
            <v>KG</v>
          </cell>
        </row>
        <row r="367">
          <cell r="E367" t="str">
            <v>KG</v>
          </cell>
        </row>
        <row r="368">
          <cell r="E368" t="str">
            <v>KG</v>
          </cell>
        </row>
        <row r="369">
          <cell r="E369" t="str">
            <v>KG</v>
          </cell>
        </row>
        <row r="370">
          <cell r="E370" t="str">
            <v>KG</v>
          </cell>
        </row>
        <row r="371">
          <cell r="E371" t="str">
            <v>KG</v>
          </cell>
        </row>
        <row r="372">
          <cell r="E372" t="str">
            <v>KG</v>
          </cell>
        </row>
        <row r="373">
          <cell r="E373" t="str">
            <v>KG</v>
          </cell>
        </row>
        <row r="374">
          <cell r="E374" t="str">
            <v>KG</v>
          </cell>
        </row>
        <row r="375">
          <cell r="E375" t="str">
            <v>KG</v>
          </cell>
        </row>
        <row r="376">
          <cell r="E376" t="str">
            <v>KG</v>
          </cell>
        </row>
        <row r="377">
          <cell r="E377" t="str">
            <v>KG</v>
          </cell>
        </row>
        <row r="378">
          <cell r="E378" t="str">
            <v>KG</v>
          </cell>
        </row>
        <row r="379">
          <cell r="E379" t="str">
            <v>KG</v>
          </cell>
        </row>
        <row r="380">
          <cell r="E380" t="str">
            <v>KG</v>
          </cell>
        </row>
        <row r="381">
          <cell r="E381" t="str">
            <v>KG</v>
          </cell>
        </row>
        <row r="382">
          <cell r="E382" t="str">
            <v>KG</v>
          </cell>
        </row>
        <row r="383">
          <cell r="E383" t="str">
            <v>KG</v>
          </cell>
        </row>
        <row r="384">
          <cell r="E384" t="str">
            <v>KG</v>
          </cell>
        </row>
        <row r="385">
          <cell r="E385" t="str">
            <v>KG</v>
          </cell>
        </row>
        <row r="386">
          <cell r="E386" t="str">
            <v>KG</v>
          </cell>
        </row>
        <row r="387">
          <cell r="E387" t="str">
            <v>KG</v>
          </cell>
        </row>
        <row r="388">
          <cell r="E388" t="str">
            <v>KG</v>
          </cell>
        </row>
        <row r="389">
          <cell r="E389" t="str">
            <v>KG</v>
          </cell>
        </row>
        <row r="390">
          <cell r="E390" t="str">
            <v>KG</v>
          </cell>
        </row>
        <row r="391">
          <cell r="E391" t="str">
            <v>KG</v>
          </cell>
        </row>
        <row r="392">
          <cell r="E392" t="str">
            <v>KG</v>
          </cell>
        </row>
        <row r="393">
          <cell r="E393" t="str">
            <v>KG</v>
          </cell>
        </row>
        <row r="394">
          <cell r="E394" t="str">
            <v>KG</v>
          </cell>
        </row>
        <row r="395">
          <cell r="E395" t="str">
            <v>KG</v>
          </cell>
        </row>
        <row r="396">
          <cell r="E396" t="str">
            <v>KG</v>
          </cell>
        </row>
        <row r="397">
          <cell r="E397" t="str">
            <v>KG</v>
          </cell>
        </row>
        <row r="398">
          <cell r="E398" t="str">
            <v>KG</v>
          </cell>
        </row>
        <row r="399">
          <cell r="E399" t="str">
            <v>KG</v>
          </cell>
        </row>
        <row r="400">
          <cell r="E400" t="str">
            <v>KG</v>
          </cell>
        </row>
        <row r="401">
          <cell r="E401" t="str">
            <v>KG</v>
          </cell>
        </row>
        <row r="402">
          <cell r="E402" t="str">
            <v>KG</v>
          </cell>
        </row>
        <row r="403">
          <cell r="E403" t="str">
            <v>KG</v>
          </cell>
        </row>
        <row r="404">
          <cell r="E404" t="str">
            <v>KG</v>
          </cell>
        </row>
        <row r="405">
          <cell r="E405" t="str">
            <v>KG</v>
          </cell>
        </row>
        <row r="406">
          <cell r="E406" t="str">
            <v>KG</v>
          </cell>
        </row>
        <row r="407">
          <cell r="E407" t="str">
            <v>KG</v>
          </cell>
        </row>
        <row r="408">
          <cell r="E408" t="str">
            <v>KG</v>
          </cell>
        </row>
        <row r="409">
          <cell r="E409" t="str">
            <v>KG</v>
          </cell>
        </row>
        <row r="410">
          <cell r="E410" t="str">
            <v>KG</v>
          </cell>
        </row>
        <row r="411">
          <cell r="E411" t="str">
            <v>KG</v>
          </cell>
        </row>
        <row r="412">
          <cell r="E412" t="str">
            <v>KG</v>
          </cell>
        </row>
        <row r="413">
          <cell r="E413" t="str">
            <v>KG</v>
          </cell>
        </row>
        <row r="414">
          <cell r="E414" t="str">
            <v>KG</v>
          </cell>
        </row>
        <row r="415">
          <cell r="E415" t="str">
            <v>KG</v>
          </cell>
        </row>
        <row r="416">
          <cell r="E416" t="str">
            <v>KG</v>
          </cell>
        </row>
        <row r="417">
          <cell r="E417" t="str">
            <v>KG</v>
          </cell>
        </row>
        <row r="418">
          <cell r="E418" t="str">
            <v>KG</v>
          </cell>
        </row>
        <row r="419">
          <cell r="E419" t="str">
            <v>KG</v>
          </cell>
        </row>
        <row r="420">
          <cell r="E420" t="str">
            <v>KG</v>
          </cell>
        </row>
        <row r="421">
          <cell r="E421" t="str">
            <v>KG</v>
          </cell>
        </row>
        <row r="422">
          <cell r="E422" t="str">
            <v>KG</v>
          </cell>
        </row>
        <row r="423">
          <cell r="E423" t="str">
            <v>KG</v>
          </cell>
        </row>
        <row r="424">
          <cell r="E424" t="str">
            <v>KG</v>
          </cell>
        </row>
        <row r="425">
          <cell r="E425" t="str">
            <v>KG</v>
          </cell>
        </row>
        <row r="426">
          <cell r="E426" t="str">
            <v>KG</v>
          </cell>
        </row>
        <row r="427">
          <cell r="E427" t="str">
            <v>KG</v>
          </cell>
        </row>
        <row r="428">
          <cell r="E428" t="str">
            <v>KG</v>
          </cell>
        </row>
        <row r="429">
          <cell r="E429" t="str">
            <v>KG</v>
          </cell>
        </row>
        <row r="430">
          <cell r="E430" t="str">
            <v>KG</v>
          </cell>
        </row>
        <row r="431">
          <cell r="E431" t="str">
            <v>KG</v>
          </cell>
        </row>
        <row r="432">
          <cell r="E432" t="str">
            <v>KG</v>
          </cell>
        </row>
        <row r="433">
          <cell r="E433" t="str">
            <v>KG</v>
          </cell>
        </row>
        <row r="434">
          <cell r="E434" t="str">
            <v>KG</v>
          </cell>
        </row>
        <row r="435">
          <cell r="E435" t="str">
            <v>KG</v>
          </cell>
        </row>
        <row r="436">
          <cell r="E436" t="str">
            <v>KG</v>
          </cell>
        </row>
        <row r="437">
          <cell r="E437" t="str">
            <v>KG</v>
          </cell>
        </row>
        <row r="438">
          <cell r="E438" t="str">
            <v>KG</v>
          </cell>
        </row>
        <row r="439">
          <cell r="E439" t="str">
            <v>KG</v>
          </cell>
        </row>
        <row r="440">
          <cell r="E440" t="str">
            <v>KG</v>
          </cell>
        </row>
        <row r="441">
          <cell r="E441" t="str">
            <v>KG</v>
          </cell>
        </row>
        <row r="442">
          <cell r="E442" t="str">
            <v>KG</v>
          </cell>
        </row>
        <row r="443">
          <cell r="E443" t="str">
            <v>KG</v>
          </cell>
        </row>
        <row r="444">
          <cell r="E444" t="str">
            <v>KG</v>
          </cell>
        </row>
        <row r="445">
          <cell r="E445" t="str">
            <v>KG</v>
          </cell>
        </row>
        <row r="446">
          <cell r="E446" t="str">
            <v>KG</v>
          </cell>
        </row>
        <row r="447">
          <cell r="E447" t="str">
            <v>KG</v>
          </cell>
        </row>
        <row r="448">
          <cell r="E448" t="str">
            <v>KG</v>
          </cell>
        </row>
        <row r="449">
          <cell r="E449" t="str">
            <v>KG</v>
          </cell>
        </row>
        <row r="450">
          <cell r="E450" t="str">
            <v>KG</v>
          </cell>
        </row>
        <row r="451">
          <cell r="E451" t="str">
            <v>KG</v>
          </cell>
        </row>
        <row r="452">
          <cell r="E452" t="str">
            <v>KG</v>
          </cell>
        </row>
        <row r="453">
          <cell r="E453" t="str">
            <v>KG</v>
          </cell>
        </row>
        <row r="454">
          <cell r="E454" t="str">
            <v>KG</v>
          </cell>
        </row>
        <row r="455">
          <cell r="E455" t="str">
            <v>KG</v>
          </cell>
        </row>
        <row r="456">
          <cell r="E456" t="str">
            <v>KG</v>
          </cell>
        </row>
        <row r="457">
          <cell r="E457" t="str">
            <v>KG</v>
          </cell>
        </row>
        <row r="458">
          <cell r="E458" t="str">
            <v>KG</v>
          </cell>
        </row>
        <row r="459">
          <cell r="E459" t="str">
            <v>KG</v>
          </cell>
        </row>
        <row r="460">
          <cell r="E460" t="str">
            <v>KG</v>
          </cell>
        </row>
        <row r="461">
          <cell r="E461" t="str">
            <v>KG</v>
          </cell>
        </row>
        <row r="462">
          <cell r="E462" t="str">
            <v>KG</v>
          </cell>
        </row>
        <row r="463">
          <cell r="E463" t="str">
            <v>KG</v>
          </cell>
        </row>
        <row r="464">
          <cell r="E464" t="str">
            <v>KG</v>
          </cell>
        </row>
        <row r="465">
          <cell r="E465" t="str">
            <v>KG</v>
          </cell>
        </row>
        <row r="466">
          <cell r="E466" t="str">
            <v>KG</v>
          </cell>
        </row>
        <row r="467">
          <cell r="E467" t="str">
            <v>KG</v>
          </cell>
        </row>
        <row r="468">
          <cell r="E468" t="str">
            <v>KG</v>
          </cell>
        </row>
        <row r="469">
          <cell r="E469" t="str">
            <v>KG</v>
          </cell>
        </row>
        <row r="470">
          <cell r="E470" t="str">
            <v>KG</v>
          </cell>
        </row>
        <row r="471">
          <cell r="E471" t="str">
            <v>KG</v>
          </cell>
        </row>
        <row r="472">
          <cell r="E472" t="str">
            <v>KG</v>
          </cell>
        </row>
        <row r="473">
          <cell r="E473" t="str">
            <v>KG</v>
          </cell>
        </row>
        <row r="474">
          <cell r="E474" t="str">
            <v>KG</v>
          </cell>
        </row>
        <row r="475">
          <cell r="E475" t="str">
            <v>KG</v>
          </cell>
        </row>
        <row r="476">
          <cell r="E476" t="str">
            <v>KG</v>
          </cell>
        </row>
        <row r="477">
          <cell r="E477" t="str">
            <v>KG</v>
          </cell>
        </row>
        <row r="478">
          <cell r="E478" t="str">
            <v>KG</v>
          </cell>
        </row>
        <row r="479">
          <cell r="E479" t="str">
            <v>KG</v>
          </cell>
        </row>
        <row r="480">
          <cell r="E480" t="str">
            <v>KG</v>
          </cell>
        </row>
        <row r="481">
          <cell r="E481" t="str">
            <v>KG</v>
          </cell>
        </row>
        <row r="482">
          <cell r="E482" t="str">
            <v>KG</v>
          </cell>
        </row>
        <row r="483">
          <cell r="E483" t="str">
            <v>KG</v>
          </cell>
        </row>
        <row r="484">
          <cell r="E484" t="str">
            <v>KG</v>
          </cell>
        </row>
        <row r="485">
          <cell r="E485" t="str">
            <v>KG</v>
          </cell>
        </row>
        <row r="486">
          <cell r="E486" t="str">
            <v>KG</v>
          </cell>
        </row>
        <row r="487">
          <cell r="E487" t="str">
            <v>KG</v>
          </cell>
        </row>
        <row r="488">
          <cell r="E488" t="str">
            <v>KG</v>
          </cell>
        </row>
        <row r="489">
          <cell r="E489" t="str">
            <v>KG</v>
          </cell>
        </row>
        <row r="490">
          <cell r="E490" t="str">
            <v>KG</v>
          </cell>
        </row>
        <row r="491">
          <cell r="E491" t="str">
            <v>KG</v>
          </cell>
        </row>
        <row r="492">
          <cell r="E492" t="str">
            <v>KG</v>
          </cell>
        </row>
        <row r="493">
          <cell r="E493" t="str">
            <v>KG</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2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aterfall detail"/>
      <sheetName val="Canada"/>
      <sheetName val="BSU's"/>
    </sheetNames>
    <sheetDataSet>
      <sheetData sheetId="0" refreshError="1">
        <row r="28">
          <cell r="B28">
            <v>917541</v>
          </cell>
        </row>
        <row r="38">
          <cell r="B38">
            <v>53872</v>
          </cell>
        </row>
      </sheetData>
      <sheetData sheetId="1"/>
      <sheetData sheetId="2" refreshError="1"/>
    </sheetDataSet>
  </externalBook>
</externalLink>
</file>

<file path=xl/externalLinks/externalLink2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TDebt"/>
      <sheetName val="コスト"/>
      <sheetName val="Annx."/>
      <sheetName val="BSU's"/>
      <sheetName val="Waterfall detail"/>
    </sheetNames>
    <sheetDataSet>
      <sheetData sheetId="0">
        <row r="1">
          <cell r="B1">
            <v>2001</v>
          </cell>
        </row>
        <row r="2">
          <cell r="B2">
            <v>-1</v>
          </cell>
          <cell r="C2">
            <v>1</v>
          </cell>
          <cell r="D2">
            <v>2</v>
          </cell>
          <cell r="E2">
            <v>3</v>
          </cell>
          <cell r="F2">
            <v>4</v>
          </cell>
          <cell r="G2">
            <v>5</v>
          </cell>
          <cell r="H2">
            <v>6</v>
          </cell>
          <cell r="I2">
            <v>7</v>
          </cell>
          <cell r="J2">
            <v>8</v>
          </cell>
          <cell r="K2">
            <v>9</v>
          </cell>
          <cell r="L2">
            <v>10</v>
          </cell>
          <cell r="M2">
            <v>11</v>
          </cell>
          <cell r="N2">
            <v>12</v>
          </cell>
        </row>
        <row r="4">
          <cell r="A4" t="str">
            <v>K18</v>
          </cell>
          <cell r="B4">
            <v>-2859.2782000000002</v>
          </cell>
          <cell r="C4">
            <v>-2859.2782000000002</v>
          </cell>
          <cell r="D4">
            <v>-2859.2782000000002</v>
          </cell>
          <cell r="E4">
            <v>-1457.8086000000001</v>
          </cell>
          <cell r="F4">
            <v>-47534.2212</v>
          </cell>
          <cell r="G4">
            <v>-47534.2212</v>
          </cell>
          <cell r="H4">
            <v>-47534.2212</v>
          </cell>
          <cell r="I4">
            <v>-47534.2212</v>
          </cell>
          <cell r="J4">
            <v>0</v>
          </cell>
          <cell r="M4">
            <v>-280298</v>
          </cell>
          <cell r="N4">
            <v>0</v>
          </cell>
        </row>
        <row r="5">
          <cell r="A5" t="str">
            <v>K18G</v>
          </cell>
          <cell r="B5">
            <v>-2334.9338000000002</v>
          </cell>
          <cell r="C5">
            <v>-2334.9338000000002</v>
          </cell>
          <cell r="D5">
            <v>-2334.9338000000002</v>
          </cell>
          <cell r="E5">
            <v>-2334.9338000000002</v>
          </cell>
          <cell r="F5">
            <v>-2334.9338000000002</v>
          </cell>
          <cell r="G5">
            <v>-2334.9338000000002</v>
          </cell>
          <cell r="H5">
            <v>-2435.9197000000004</v>
          </cell>
          <cell r="I5">
            <v>-2435.9196999999999</v>
          </cell>
          <cell r="J5">
            <v>-2435.9196999999999</v>
          </cell>
          <cell r="K5">
            <v>-1347.3078</v>
          </cell>
          <cell r="L5">
            <v>-2859.2782000000002</v>
          </cell>
          <cell r="M5">
            <v>-2859.2782000000002</v>
          </cell>
          <cell r="N5">
            <v>-46076.412500000006</v>
          </cell>
        </row>
        <row r="6">
          <cell r="A6" t="str">
            <v>K18J</v>
          </cell>
          <cell r="B6">
            <v>-173953.81150000001</v>
          </cell>
          <cell r="C6">
            <v>-173703.29199999999</v>
          </cell>
          <cell r="D6">
            <v>1E-4</v>
          </cell>
          <cell r="E6">
            <v>1E-4</v>
          </cell>
          <cell r="F6">
            <v>0</v>
          </cell>
          <cell r="G6">
            <v>-2145.3481999999999</v>
          </cell>
          <cell r="H6">
            <v>-56604.876000000004</v>
          </cell>
          <cell r="I6">
            <v>0</v>
          </cell>
          <cell r="J6">
            <v>-56604.875</v>
          </cell>
          <cell r="K6">
            <v>-2238.1345000000001</v>
          </cell>
          <cell r="L6">
            <v>-2238.1345000000001</v>
          </cell>
          <cell r="M6">
            <v>-2238.1345000000001</v>
          </cell>
          <cell r="N6">
            <v>-2541.2733000000003</v>
          </cell>
        </row>
        <row r="7">
          <cell r="A7" t="str">
            <v>K18K</v>
          </cell>
          <cell r="B7">
            <v>-173953.81150000001</v>
          </cell>
          <cell r="C7">
            <v>-173703.29199999999</v>
          </cell>
          <cell r="D7">
            <v>1E-4</v>
          </cell>
          <cell r="E7">
            <v>1E-4</v>
          </cell>
          <cell r="F7">
            <v>0</v>
          </cell>
          <cell r="G7">
            <v>0</v>
          </cell>
          <cell r="H7">
            <v>-200000</v>
          </cell>
          <cell r="I7">
            <v>0</v>
          </cell>
          <cell r="K7">
            <v>-299467.5318</v>
          </cell>
          <cell r="L7">
            <v>-299422.62349999999</v>
          </cell>
          <cell r="M7">
            <v>-299557.60850000003</v>
          </cell>
          <cell r="N7">
            <v>-299603.03810000001</v>
          </cell>
        </row>
        <row r="8">
          <cell r="A8" t="str">
            <v>K18M</v>
          </cell>
          <cell r="B8">
            <v>-398102.94790000003</v>
          </cell>
          <cell r="C8">
            <v>-398105.66350000002</v>
          </cell>
          <cell r="D8">
            <v>-398108.39910000004</v>
          </cell>
          <cell r="E8">
            <v>-398111.15480000002</v>
          </cell>
          <cell r="F8">
            <v>-120340.4939</v>
          </cell>
          <cell r="G8">
            <v>-120346.40340000001</v>
          </cell>
          <cell r="H8">
            <v>-120352.3132</v>
          </cell>
          <cell r="I8">
            <v>-120358.2228</v>
          </cell>
          <cell r="J8">
            <v>0</v>
          </cell>
          <cell r="K8">
            <v>0</v>
          </cell>
        </row>
        <row r="9">
          <cell r="A9" t="str">
            <v>K25</v>
          </cell>
          <cell r="B9">
            <v>-398102.94790000003</v>
          </cell>
          <cell r="C9">
            <v>-398105.66350000002</v>
          </cell>
          <cell r="D9">
            <v>-398108.39910000004</v>
          </cell>
          <cell r="E9">
            <v>-398111.15480000002</v>
          </cell>
          <cell r="F9">
            <v>-398113.93060000002</v>
          </cell>
          <cell r="G9">
            <v>-398116.7268</v>
          </cell>
          <cell r="H9">
            <v>-398119.54350000003</v>
          </cell>
          <cell r="I9">
            <v>-398122.38090000005</v>
          </cell>
          <cell r="J9">
            <v>-398125.23910000001</v>
          </cell>
          <cell r="K9">
            <v>-174697.1415</v>
          </cell>
          <cell r="L9">
            <v>-174450.72870000001</v>
          </cell>
          <cell r="M9">
            <v>-174202.9546</v>
          </cell>
        </row>
        <row r="10">
          <cell r="A10" t="str">
            <v>K28</v>
          </cell>
          <cell r="B10">
            <v>-248384.7451</v>
          </cell>
          <cell r="C10">
            <v>-248385.6</v>
          </cell>
          <cell r="D10">
            <v>-248386.46120000002</v>
          </cell>
          <cell r="E10">
            <v>-248387.32880000002</v>
          </cell>
          <cell r="F10">
            <v>-248388.20270000002</v>
          </cell>
          <cell r="G10">
            <v>-248389.08300000001</v>
          </cell>
          <cell r="H10">
            <v>-248389.96980000002</v>
          </cell>
          <cell r="I10">
            <v>-248390.86310000002</v>
          </cell>
          <cell r="J10">
            <v>-248391.76300000001</v>
          </cell>
          <cell r="K10">
            <v>-398094.91890000005</v>
          </cell>
          <cell r="L10">
            <v>-398097.57570000004</v>
          </cell>
          <cell r="M10">
            <v>-398100.25200000004</v>
          </cell>
          <cell r="N10">
            <v>-120387.77099999999</v>
          </cell>
        </row>
        <row r="11">
          <cell r="A11" t="str">
            <v>K30</v>
          </cell>
          <cell r="B11">
            <v>-46076.412500000006</v>
          </cell>
          <cell r="C11">
            <v>-46076.412500000006</v>
          </cell>
          <cell r="D11">
            <v>-46076.412500000006</v>
          </cell>
          <cell r="E11">
            <v>-46076.412500000006</v>
          </cell>
          <cell r="F11">
            <v>0</v>
          </cell>
          <cell r="G11">
            <v>-174845.28479999999</v>
          </cell>
          <cell r="H11">
            <v>-248379.74470000001</v>
          </cell>
          <cell r="I11">
            <v>-248380.56290000002</v>
          </cell>
          <cell r="J11">
            <v>-248381.38710000002</v>
          </cell>
          <cell r="K11">
            <v>-248382.21740000002</v>
          </cell>
          <cell r="L11">
            <v>-248383.05380000002</v>
          </cell>
          <cell r="M11">
            <v>-248383.89630000002</v>
          </cell>
          <cell r="N11">
            <v>-398136.88290000003</v>
          </cell>
        </row>
        <row r="12">
          <cell r="A12" t="str">
            <v>K31</v>
          </cell>
          <cell r="B12">
            <v>-174836.1347</v>
          </cell>
          <cell r="C12">
            <v>-174837.94010000001</v>
          </cell>
          <cell r="D12">
            <v>-174839.75770000002</v>
          </cell>
          <cell r="E12">
            <v>-174841.5877</v>
          </cell>
          <cell r="F12">
            <v>-174843.43</v>
          </cell>
          <cell r="G12">
            <v>-174845.28479999999</v>
          </cell>
          <cell r="H12">
            <v>-174847.15210000001</v>
          </cell>
          <cell r="I12">
            <v>-174849.03210000001</v>
          </cell>
          <cell r="J12">
            <v>-174850.92480000001</v>
          </cell>
          <cell r="K12">
            <v>-48935.690800000004</v>
          </cell>
          <cell r="L12">
            <v>-46076.412500000006</v>
          </cell>
          <cell r="M12">
            <v>-46076.412500000006</v>
          </cell>
          <cell r="N12">
            <v>-248395.429</v>
          </cell>
        </row>
        <row r="13">
          <cell r="A13" t="str">
            <v>K34</v>
          </cell>
          <cell r="B13">
            <v>-173039.30550000002</v>
          </cell>
          <cell r="C13">
            <v>-173040.34510000001</v>
          </cell>
          <cell r="D13">
            <v>-173041.39230000001</v>
          </cell>
          <cell r="E13">
            <v>-173042.44710000002</v>
          </cell>
          <cell r="F13">
            <v>-173043.50960000002</v>
          </cell>
          <cell r="G13">
            <v>-173044.57980000001</v>
          </cell>
          <cell r="H13">
            <v>-173045.65780000002</v>
          </cell>
          <cell r="I13">
            <v>-173046.74370000002</v>
          </cell>
          <cell r="J13">
            <v>-173047.83740000002</v>
          </cell>
          <cell r="K13">
            <v>-174830.79090000002</v>
          </cell>
          <cell r="L13">
            <v>-174832.5601</v>
          </cell>
          <cell r="M13">
            <v>-174834.3414</v>
          </cell>
        </row>
        <row r="14">
          <cell r="A14" t="str">
            <v>K37</v>
          </cell>
          <cell r="B14">
            <v>-300000</v>
          </cell>
          <cell r="C14">
            <v>-300000</v>
          </cell>
          <cell r="D14">
            <v>-300000</v>
          </cell>
          <cell r="E14">
            <v>-300000</v>
          </cell>
          <cell r="F14">
            <v>-300000</v>
          </cell>
          <cell r="G14">
            <v>-300000</v>
          </cell>
          <cell r="H14">
            <v>-300000</v>
          </cell>
          <cell r="I14">
            <v>-300000</v>
          </cell>
          <cell r="J14">
            <v>-300000</v>
          </cell>
          <cell r="K14">
            <v>-173036.23140000002</v>
          </cell>
          <cell r="L14">
            <v>-173037.2487</v>
          </cell>
          <cell r="M14">
            <v>-173038.2733</v>
          </cell>
          <cell r="N14">
            <v>-174858.62450000001</v>
          </cell>
        </row>
        <row r="15">
          <cell r="A15" t="str">
            <v>K38</v>
          </cell>
          <cell r="B15">
            <v>-299787.45800000004</v>
          </cell>
          <cell r="C15">
            <v>-299787.56800000003</v>
          </cell>
          <cell r="D15">
            <v>-299787.679</v>
          </cell>
          <cell r="E15">
            <v>-299787.79100000003</v>
          </cell>
          <cell r="F15">
            <v>-299787.902</v>
          </cell>
          <cell r="G15">
            <v>-299788.01500000001</v>
          </cell>
          <cell r="H15">
            <v>-299788.12800000003</v>
          </cell>
          <cell r="I15">
            <v>-299788.24300000002</v>
          </cell>
          <cell r="J15">
            <v>-299788.35800000001</v>
          </cell>
          <cell r="K15">
            <v>-300000</v>
          </cell>
          <cell r="L15">
            <v>-300000</v>
          </cell>
          <cell r="M15">
            <v>-300000</v>
          </cell>
          <cell r="N15">
            <v>-173052.29260000002</v>
          </cell>
        </row>
        <row r="16">
          <cell r="A16" t="str">
            <v>K40</v>
          </cell>
          <cell r="B16">
            <v>-100000</v>
          </cell>
          <cell r="C16">
            <v>-100000</v>
          </cell>
          <cell r="D16">
            <v>-100000</v>
          </cell>
          <cell r="E16">
            <v>-100000</v>
          </cell>
          <cell r="F16">
            <v>-100000</v>
          </cell>
          <cell r="G16">
            <v>-100000</v>
          </cell>
          <cell r="H16">
            <v>-100000</v>
          </cell>
          <cell r="I16">
            <v>-100000</v>
          </cell>
          <cell r="J16">
            <v>-100000</v>
          </cell>
          <cell r="K16">
            <v>-299787.13</v>
          </cell>
          <cell r="L16">
            <v>-299787.239</v>
          </cell>
          <cell r="M16">
            <v>-299787.348</v>
          </cell>
          <cell r="N16">
            <v>-300000</v>
          </cell>
        </row>
        <row r="17">
          <cell r="A17" t="str">
            <v>K43</v>
          </cell>
          <cell r="B17">
            <v>-172632.8167</v>
          </cell>
          <cell r="C17">
            <v>-172633.38370000001</v>
          </cell>
          <cell r="D17">
            <v>-172633.95440000002</v>
          </cell>
          <cell r="E17">
            <v>-172634.5289</v>
          </cell>
          <cell r="F17">
            <v>-172635.1073</v>
          </cell>
          <cell r="G17">
            <v>-172635.68950000001</v>
          </cell>
          <cell r="H17">
            <v>-172636.27550000002</v>
          </cell>
          <cell r="I17">
            <v>-172636.86560000002</v>
          </cell>
          <cell r="J17">
            <v>-172637.4595</v>
          </cell>
          <cell r="K17">
            <v>-100000</v>
          </cell>
          <cell r="L17">
            <v>-100000</v>
          </cell>
          <cell r="M17">
            <v>-100000</v>
          </cell>
          <cell r="N17">
            <v>-299788.82300000003</v>
          </cell>
        </row>
        <row r="18">
          <cell r="A18" t="str">
            <v>K46</v>
          </cell>
          <cell r="B18">
            <v>-299796.9754</v>
          </cell>
          <cell r="C18">
            <v>-299803.34980000003</v>
          </cell>
          <cell r="D18">
            <v>-299809.75800000003</v>
          </cell>
          <cell r="E18">
            <v>-299816.20030000003</v>
          </cell>
          <cell r="F18">
            <v>-299822.67690000002</v>
          </cell>
          <cell r="G18">
            <v>-299829.18790000002</v>
          </cell>
          <cell r="H18">
            <v>-299835.73360000004</v>
          </cell>
          <cell r="I18">
            <v>-299842.31400000001</v>
          </cell>
          <cell r="J18">
            <v>-299848.92940000002</v>
          </cell>
          <cell r="K18">
            <v>-172631.13820000002</v>
          </cell>
          <cell r="L18">
            <v>-172631.69400000002</v>
          </cell>
          <cell r="M18">
            <v>-172632.25350000002</v>
          </cell>
          <cell r="N18">
            <v>-100000</v>
          </cell>
        </row>
        <row r="19">
          <cell r="A19" t="str">
            <v>K49</v>
          </cell>
          <cell r="B19">
            <v>-247151.1734</v>
          </cell>
          <cell r="C19">
            <v>-247154.53630000001</v>
          </cell>
          <cell r="D19">
            <v>-247157.91990000001</v>
          </cell>
          <cell r="E19">
            <v>-247161.3242</v>
          </cell>
          <cell r="F19">
            <v>-247164.7493</v>
          </cell>
          <cell r="G19">
            <v>-247168.1954</v>
          </cell>
          <cell r="H19">
            <v>-247171.66260000001</v>
          </cell>
          <cell r="I19">
            <v>-247175.15100000001</v>
          </cell>
          <cell r="J19">
            <v>-247178.66080000001</v>
          </cell>
          <cell r="K19">
            <v>-299778.05379999999</v>
          </cell>
          <cell r="L19">
            <v>-299784.32760000002</v>
          </cell>
          <cell r="M19">
            <v>-299790.6347</v>
          </cell>
          <cell r="N19">
            <v>-172639.875</v>
          </cell>
        </row>
        <row r="20">
          <cell r="A20" t="str">
            <v>K50</v>
          </cell>
          <cell r="B20">
            <v>-124740.6547</v>
          </cell>
          <cell r="C20">
            <v>-124740.7378</v>
          </cell>
          <cell r="D20">
            <v>-124740.8214</v>
          </cell>
          <cell r="E20">
            <v>-124740.90550000001</v>
          </cell>
          <cell r="F20">
            <v>-124740.99</v>
          </cell>
          <cell r="G20">
            <v>-124741.0751</v>
          </cell>
          <cell r="H20">
            <v>-124741.1606</v>
          </cell>
          <cell r="I20">
            <v>-124741.2467</v>
          </cell>
          <cell r="J20">
            <v>-124741.33320000001</v>
          </cell>
          <cell r="K20">
            <v>-247141.20689999999</v>
          </cell>
          <cell r="L20">
            <v>-247144.50880000001</v>
          </cell>
          <cell r="M20">
            <v>-247147.8309</v>
          </cell>
          <cell r="N20">
            <v>-299875.74460000003</v>
          </cell>
        </row>
        <row r="21">
          <cell r="A21" t="str">
            <v>K60</v>
          </cell>
          <cell r="B21">
            <v>-22552.510200000001</v>
          </cell>
          <cell r="C21">
            <v>-22586.663400000001</v>
          </cell>
          <cell r="D21">
            <v>-22620.816600000002</v>
          </cell>
          <cell r="E21">
            <v>-22654.969800000003</v>
          </cell>
          <cell r="F21">
            <v>-22689.123100000001</v>
          </cell>
          <cell r="G21">
            <v>-22723.276300000001</v>
          </cell>
          <cell r="H21">
            <v>-22757.429500000002</v>
          </cell>
          <cell r="I21">
            <v>-22793.273300000001</v>
          </cell>
          <cell r="J21">
            <v>-22829.117099999999</v>
          </cell>
          <cell r="K21">
            <v>-124740.4081</v>
          </cell>
          <cell r="L21">
            <v>-124740.48980000001</v>
          </cell>
          <cell r="M21">
            <v>-124740.572</v>
          </cell>
          <cell r="N21">
            <v>-247192.91630000001</v>
          </cell>
        </row>
        <row r="22">
          <cell r="A22" t="str">
            <v>K76</v>
          </cell>
          <cell r="B22">
            <v>-299074.80290000001</v>
          </cell>
          <cell r="C22">
            <v>-299117.43940000003</v>
          </cell>
          <cell r="D22">
            <v>-299160.32250000001</v>
          </cell>
          <cell r="E22">
            <v>-299203.45380000002</v>
          </cell>
          <cell r="F22">
            <v>-299246.8345</v>
          </cell>
          <cell r="G22">
            <v>-299290.46630000003</v>
          </cell>
          <cell r="H22">
            <v>-578162.10600000003</v>
          </cell>
          <cell r="I22">
            <v>0</v>
          </cell>
          <cell r="J22">
            <v>-578162.10600000003</v>
          </cell>
          <cell r="K22">
            <v>-22454.883100000003</v>
          </cell>
          <cell r="L22">
            <v>-22487.425500000001</v>
          </cell>
          <cell r="M22">
            <v>-22519.9679</v>
          </cell>
          <cell r="N22">
            <v>-124741.68430000001</v>
          </cell>
        </row>
        <row r="23">
          <cell r="A23" t="str">
            <v>K90</v>
          </cell>
          <cell r="B23">
            <v>-205654.22150000001</v>
          </cell>
          <cell r="C23">
            <v>-205555.5373</v>
          </cell>
          <cell r="D23">
            <v>-205456.27060000002</v>
          </cell>
          <cell r="E23">
            <v>-205356.41800000001</v>
          </cell>
          <cell r="F23">
            <v>-205255.9761</v>
          </cell>
          <cell r="G23">
            <v>-205154.94130000001</v>
          </cell>
          <cell r="H23">
            <v>-205053.31020000001</v>
          </cell>
          <cell r="I23">
            <v>-204951.07930000001</v>
          </cell>
          <cell r="J23">
            <v>-204848.245</v>
          </cell>
          <cell r="K23">
            <v>-205946.81350000002</v>
          </cell>
          <cell r="L23">
            <v>-205849.85620000001</v>
          </cell>
          <cell r="M23">
            <v>-205752.32670000001</v>
          </cell>
          <cell r="N23">
            <v>-22972.492200000001</v>
          </cell>
        </row>
        <row r="24">
          <cell r="A24" t="str">
            <v>K93</v>
          </cell>
          <cell r="B24">
            <v>-299074.80290000001</v>
          </cell>
          <cell r="C24">
            <v>-299117.43940000003</v>
          </cell>
          <cell r="D24">
            <v>-299160.32250000001</v>
          </cell>
          <cell r="E24">
            <v>-299203.45380000002</v>
          </cell>
          <cell r="F24">
            <v>-299246.8345</v>
          </cell>
          <cell r="G24">
            <v>-299290.46630000003</v>
          </cell>
          <cell r="H24">
            <v>-299334.3504</v>
          </cell>
          <cell r="I24">
            <v>-299378.48840000003</v>
          </cell>
          <cell r="J24">
            <v>-299422.88170000003</v>
          </cell>
          <cell r="K24">
            <v>-298948.3591</v>
          </cell>
          <cell r="L24">
            <v>-298990.26410000003</v>
          </cell>
          <cell r="M24">
            <v>-299032.41159999999</v>
          </cell>
        </row>
        <row r="25">
          <cell r="A25" t="str">
            <v>K94</v>
          </cell>
          <cell r="B25">
            <v>-294247.5258</v>
          </cell>
          <cell r="C25">
            <v>-294340.1826</v>
          </cell>
          <cell r="D25">
            <v>-294433.39010000002</v>
          </cell>
          <cell r="E25">
            <v>-294527.15149999998</v>
          </cell>
          <cell r="F25">
            <v>-294621.47029999999</v>
          </cell>
          <cell r="G25">
            <v>-294716.34970000002</v>
          </cell>
          <cell r="H25">
            <v>-294811.79300000001</v>
          </cell>
          <cell r="I25">
            <v>-294907.80349999998</v>
          </cell>
          <cell r="J25">
            <v>-295004.3847</v>
          </cell>
          <cell r="K25">
            <v>-293972.82740000001</v>
          </cell>
          <cell r="L25">
            <v>-294063.85149999999</v>
          </cell>
          <cell r="M25">
            <v>-294155.41649999999</v>
          </cell>
          <cell r="N25">
            <v>-204430.80230000001</v>
          </cell>
        </row>
        <row r="26">
          <cell r="A26" t="str">
            <v>K95</v>
          </cell>
          <cell r="B26">
            <v>-348031.2377</v>
          </cell>
          <cell r="C26">
            <v>-348045.82069999998</v>
          </cell>
          <cell r="D26">
            <v>-348060.40370000002</v>
          </cell>
          <cell r="E26">
            <v>-348074.98670000001</v>
          </cell>
          <cell r="F26">
            <v>-348089.56969999999</v>
          </cell>
          <cell r="G26">
            <v>-348104.15260000003</v>
          </cell>
          <cell r="H26">
            <v>-348118.73570000002</v>
          </cell>
          <cell r="I26">
            <v>-348133.3187</v>
          </cell>
          <cell r="J26">
            <v>0</v>
          </cell>
          <cell r="K26">
            <v>-347987.48869999999</v>
          </cell>
          <cell r="L26">
            <v>-348002.07169999997</v>
          </cell>
          <cell r="M26">
            <v>-348016.65470000001</v>
          </cell>
          <cell r="N26">
            <v>0</v>
          </cell>
        </row>
        <row r="27">
          <cell r="A27" t="str">
            <v>K96</v>
          </cell>
          <cell r="B27">
            <v>-120316.8553</v>
          </cell>
          <cell r="C27">
            <v>-120322.765</v>
          </cell>
          <cell r="D27">
            <v>-120328.6746</v>
          </cell>
          <cell r="E27">
            <v>-120334.5842</v>
          </cell>
          <cell r="F27">
            <v>0</v>
          </cell>
          <cell r="G27">
            <v>0</v>
          </cell>
          <cell r="H27">
            <v>0</v>
          </cell>
          <cell r="I27">
            <v>-120287.30710000001</v>
          </cell>
          <cell r="J27">
            <v>-120293.21679999999</v>
          </cell>
          <cell r="K27">
            <v>-120299.12639999999</v>
          </cell>
          <cell r="L27">
            <v>-120305.03599999999</v>
          </cell>
          <cell r="M27">
            <v>-120310.9457</v>
          </cell>
          <cell r="N27">
            <v>-295396.48430000001</v>
          </cell>
        </row>
        <row r="28">
          <cell r="A28" t="str">
            <v>K97</v>
          </cell>
          <cell r="B28">
            <v>-248807.1</v>
          </cell>
          <cell r="C28">
            <v>-248824.14200000002</v>
          </cell>
          <cell r="D28">
            <v>-248841.18400000001</v>
          </cell>
          <cell r="E28">
            <v>-248858.22600000002</v>
          </cell>
          <cell r="F28">
            <v>-248875.26800000001</v>
          </cell>
          <cell r="G28">
            <v>-248892.31</v>
          </cell>
          <cell r="H28">
            <v>-248909.35200000001</v>
          </cell>
          <cell r="I28">
            <v>-248926.394</v>
          </cell>
          <cell r="J28">
            <v>0</v>
          </cell>
          <cell r="K28">
            <v>-248755.97400000002</v>
          </cell>
          <cell r="L28">
            <v>-248773.016</v>
          </cell>
          <cell r="M28">
            <v>-248790.05800000002</v>
          </cell>
          <cell r="N28">
            <v>-348206.23369999998</v>
          </cell>
        </row>
        <row r="29">
          <cell r="A29" t="str">
            <v>K99</v>
          </cell>
          <cell r="B29">
            <v>-5307.1191000000008</v>
          </cell>
          <cell r="C29">
            <v>-5307.1190999999999</v>
          </cell>
          <cell r="D29">
            <v>-5307.1190999999999</v>
          </cell>
          <cell r="E29">
            <v>-5307.1190999999999</v>
          </cell>
          <cell r="F29">
            <v>-5307.1190999999999</v>
          </cell>
          <cell r="G29">
            <v>-5307.1190999999999</v>
          </cell>
          <cell r="H29">
            <v>-4063.3782999999999</v>
          </cell>
          <cell r="I29">
            <v>-4063.3783000000003</v>
          </cell>
          <cell r="J29">
            <v>-4063.3783000000003</v>
          </cell>
          <cell r="K29">
            <v>-6499.2981</v>
          </cell>
          <cell r="L29">
            <v>-6499.2981</v>
          </cell>
          <cell r="M29">
            <v>-6499.2981</v>
          </cell>
        </row>
        <row r="30">
          <cell r="A30" t="str">
            <v>K97</v>
          </cell>
          <cell r="B30">
            <v>-248807.1</v>
          </cell>
          <cell r="C30">
            <v>-248824.14200000002</v>
          </cell>
          <cell r="D30">
            <v>-248841.18400000001</v>
          </cell>
          <cell r="E30">
            <v>-248858.22600000002</v>
          </cell>
          <cell r="F30">
            <v>-248875.26800000001</v>
          </cell>
          <cell r="G30">
            <v>-248892.31</v>
          </cell>
          <cell r="H30">
            <v>-248909.35200000001</v>
          </cell>
          <cell r="I30">
            <v>-248926.394</v>
          </cell>
          <cell r="J30">
            <v>-248943.43600000002</v>
          </cell>
          <cell r="K30">
            <v>-248960.478</v>
          </cell>
          <cell r="L30">
            <v>-248977.52</v>
          </cell>
          <cell r="M30">
            <v>-248994.56200000001</v>
          </cell>
          <cell r="N30">
            <v>-249011.60399999999</v>
          </cell>
        </row>
        <row r="31">
          <cell r="A31" t="str">
            <v>K99</v>
          </cell>
          <cell r="B31">
            <v>-5307.1191000000008</v>
          </cell>
          <cell r="C31">
            <v>-5307.1190999999999</v>
          </cell>
          <cell r="D31">
            <v>-5307.1190999999999</v>
          </cell>
          <cell r="E31">
            <v>-5307.1190999999999</v>
          </cell>
          <cell r="F31">
            <v>-5307.1190999999999</v>
          </cell>
          <cell r="G31">
            <v>-5307.1190999999999</v>
          </cell>
          <cell r="H31">
            <v>-4063.3782999999999</v>
          </cell>
          <cell r="I31">
            <v>-4063.3783000000003</v>
          </cell>
          <cell r="J31">
            <v>-4063.3783000000003</v>
          </cell>
          <cell r="K31">
            <v>-4063.3783000000003</v>
          </cell>
          <cell r="L31">
            <v>-4063.3783000000003</v>
          </cell>
          <cell r="M31">
            <v>-2871.1993000000002</v>
          </cell>
          <cell r="N31">
            <v>-2765.8458000000001</v>
          </cell>
        </row>
      </sheetData>
      <sheetData sheetId="1" refreshError="1"/>
      <sheetData sheetId="2" refreshError="1"/>
      <sheetData sheetId="3" refreshError="1"/>
      <sheetData sheetId="4" refreshError="1"/>
    </sheetDataSet>
  </externalBook>
</externalLink>
</file>

<file path=xl/externalLinks/externalLink2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nefits expense recovery"/>
      <sheetName val="ap"/>
      <sheetName val="revs"/>
      <sheetName val="GL Journal Entries"/>
      <sheetName val="LTDebt"/>
    </sheetNames>
    <sheetDataSet>
      <sheetData sheetId="0"/>
      <sheetData sheetId="1"/>
      <sheetData sheetId="2"/>
      <sheetData sheetId="3"/>
      <sheetData sheetId="4" refreshError="1"/>
    </sheetDataSet>
  </externalBook>
</externalLink>
</file>

<file path=xl/externalLinks/externalLink2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NGKE"/>
      <sheetName val="TONQUY"/>
      <sheetName val="SOCAI"/>
      <sheetName val="MATK"/>
      <sheetName val="CANDOI"/>
      <sheetName val="CDKT"/>
      <sheetName val="KQKD"/>
      <sheetName val="NGVU"/>
      <sheetName val="TKHAI"/>
      <sheetName val="KT012002"/>
    </sheetNames>
    <sheetDataSet>
      <sheetData sheetId="0" refreshError="1"/>
      <sheetData sheetId="1" refreshError="1"/>
      <sheetData sheetId="2" refreshError="1"/>
      <sheetData sheetId="3" refreshError="1">
        <row r="5">
          <cell r="A5" t="str">
            <v>Maõ taøi khoaûn</v>
          </cell>
          <cell r="B5" t="str">
            <v>Teân taøi khoaûn</v>
          </cell>
          <cell r="C5" t="str">
            <v>Ghi chuù</v>
          </cell>
        </row>
        <row r="6">
          <cell r="A6">
            <v>1</v>
          </cell>
          <cell r="B6" t="str">
            <v>1. TSL§ vµ §T ng¾n h¹n</v>
          </cell>
        </row>
        <row r="7">
          <cell r="A7">
            <v>11</v>
          </cell>
          <cell r="B7" t="str">
            <v>1.1. TiÒn</v>
          </cell>
        </row>
        <row r="8">
          <cell r="A8" t="str">
            <v>111</v>
          </cell>
          <cell r="B8" t="str">
            <v>TiÒn mÆt</v>
          </cell>
        </row>
        <row r="9">
          <cell r="A9">
            <v>1111</v>
          </cell>
          <cell r="B9" t="str">
            <v>TiÒn ViÖt Nam</v>
          </cell>
        </row>
        <row r="10">
          <cell r="A10">
            <v>1112</v>
          </cell>
          <cell r="B10" t="str">
            <v>Ngo¹i tÖ</v>
          </cell>
        </row>
        <row r="11">
          <cell r="A11" t="str">
            <v>112</v>
          </cell>
          <cell r="B11" t="str">
            <v>TiÒn göi ng©n hµng</v>
          </cell>
        </row>
        <row r="12">
          <cell r="A12">
            <v>1121</v>
          </cell>
          <cell r="B12" t="str">
            <v>TiÒn göi ViÖt nam</v>
          </cell>
        </row>
        <row r="13">
          <cell r="A13">
            <v>1122</v>
          </cell>
          <cell r="B13" t="str">
            <v>TiÒn göi Ngo¹i tÖ</v>
          </cell>
        </row>
        <row r="14">
          <cell r="A14">
            <v>13</v>
          </cell>
          <cell r="B14" t="str">
            <v>1.3. C¸c kho¶n ph¶i thu</v>
          </cell>
        </row>
        <row r="15">
          <cell r="A15" t="str">
            <v>121</v>
          </cell>
          <cell r="B15" t="str">
            <v>§Çu t­ tµi chÝnh ng¾n h¹n</v>
          </cell>
        </row>
        <row r="16">
          <cell r="A16" t="str">
            <v>131</v>
          </cell>
          <cell r="B16" t="str">
            <v>Ph¶i thu cña kh¸ch hµng</v>
          </cell>
          <cell r="C16" t="str">
            <v>Chi tiÕt theo qu¶n lý</v>
          </cell>
        </row>
        <row r="17">
          <cell r="A17" t="str">
            <v>133</v>
          </cell>
          <cell r="B17" t="str">
            <v>ThuÕ GTGT ®­îc khÊu trõ</v>
          </cell>
        </row>
        <row r="18">
          <cell r="A18">
            <v>1331</v>
          </cell>
          <cell r="B18" t="str">
            <v>ThuÕ GTGT khÊu trõ cña HH,DV</v>
          </cell>
        </row>
        <row r="19">
          <cell r="A19">
            <v>1332</v>
          </cell>
          <cell r="B19" t="str">
            <v>ThuÕ GTGT khÊu trõ cña TSC§</v>
          </cell>
        </row>
        <row r="20">
          <cell r="A20">
            <v>1333</v>
          </cell>
          <cell r="B20" t="str">
            <v>ThuÕ GTGT hµng nhËp khÈu</v>
          </cell>
        </row>
        <row r="21">
          <cell r="A21">
            <v>1334</v>
          </cell>
          <cell r="B21" t="str">
            <v>ThuÕ tiªu thô ®Æc biÖt</v>
          </cell>
        </row>
        <row r="22">
          <cell r="A22">
            <v>1335</v>
          </cell>
          <cell r="B22" t="str">
            <v>ThuÕ xuÊt nhËp khÈu</v>
          </cell>
        </row>
        <row r="23">
          <cell r="A23" t="str">
            <v>133DKT</v>
          </cell>
          <cell r="B23" t="str">
            <v>ThuÕ GTGT ®· khÊu trõ</v>
          </cell>
        </row>
        <row r="24">
          <cell r="A24" t="str">
            <v>133HT</v>
          </cell>
          <cell r="B24" t="str">
            <v>ThuÕ GTGT ®· ®­îc hoµn l¹i</v>
          </cell>
        </row>
        <row r="25">
          <cell r="A25" t="str">
            <v>133TL</v>
          </cell>
          <cell r="B25" t="str">
            <v>ThuÕ GTGT hµng mua tr¶ l¹i, gi¶m gi¸ hµng mua</v>
          </cell>
        </row>
        <row r="26">
          <cell r="A26" t="str">
            <v>133KKT</v>
          </cell>
          <cell r="B26" t="str">
            <v>ThuÕ GTGT kh«ng ®­îc khÊu trõ</v>
          </cell>
        </row>
        <row r="27">
          <cell r="A27" t="str">
            <v>138</v>
          </cell>
          <cell r="B27" t="str">
            <v>Ph¶i thu kh¸c</v>
          </cell>
        </row>
        <row r="28">
          <cell r="A28">
            <v>14</v>
          </cell>
          <cell r="B28" t="str">
            <v>1.4. C¸c kho¶n ph¶i chi</v>
          </cell>
        </row>
        <row r="29">
          <cell r="A29" t="str">
            <v>141</v>
          </cell>
          <cell r="B29" t="str">
            <v>T¹m øng</v>
          </cell>
          <cell r="C29" t="str">
            <v>Chi tiÕt theo qu¶n lý</v>
          </cell>
        </row>
        <row r="30">
          <cell r="A30">
            <v>15</v>
          </cell>
          <cell r="B30" t="str">
            <v>1.5. Tµi s¶n hµng hãa</v>
          </cell>
        </row>
        <row r="31">
          <cell r="A31" t="str">
            <v>152</v>
          </cell>
          <cell r="B31" t="str">
            <v>Nguyªn liÖu, vËt liÖu</v>
          </cell>
          <cell r="C31" t="str">
            <v>Chi tiÕt theo qu¶n lý</v>
          </cell>
        </row>
        <row r="32">
          <cell r="A32" t="str">
            <v>153</v>
          </cell>
          <cell r="B32" t="str">
            <v>C«ng cô, dông cô</v>
          </cell>
          <cell r="C32" t="str">
            <v>Chi tiÕt theo qu¶n lý</v>
          </cell>
        </row>
        <row r="33">
          <cell r="A33" t="str">
            <v>154</v>
          </cell>
          <cell r="B33" t="str">
            <v>Chi phÝ s¶n xuÊt, kinh doanh dang dë</v>
          </cell>
        </row>
        <row r="34">
          <cell r="A34" t="str">
            <v>155</v>
          </cell>
          <cell r="B34" t="str">
            <v>Thµnh phÈm</v>
          </cell>
          <cell r="C34" t="str">
            <v>Chi tiÕt theo qu¶n lý</v>
          </cell>
        </row>
        <row r="35">
          <cell r="A35" t="str">
            <v>156</v>
          </cell>
          <cell r="B35" t="str">
            <v>Hµng hãa</v>
          </cell>
          <cell r="C35" t="str">
            <v>Chi tiÕt theo qu¶n lý</v>
          </cell>
        </row>
        <row r="36">
          <cell r="A36" t="str">
            <v>157</v>
          </cell>
          <cell r="B36" t="str">
            <v>Hµng göi ®i b¸n</v>
          </cell>
        </row>
        <row r="37">
          <cell r="A37" t="str">
            <v>159</v>
          </cell>
          <cell r="B37" t="str">
            <v>C¸c kho¶n dù phßng</v>
          </cell>
        </row>
        <row r="38">
          <cell r="A38" t="str">
            <v>1591</v>
          </cell>
          <cell r="B38" t="str">
            <v>Dù phßng gi¶m gi¸ chøng kho¸n ®Çu t­ ng¾n h¹n</v>
          </cell>
        </row>
        <row r="39">
          <cell r="A39" t="str">
            <v>1592</v>
          </cell>
          <cell r="B39" t="str">
            <v>Dù phßng ph¶i thu khã ®ßi</v>
          </cell>
        </row>
        <row r="40">
          <cell r="A40" t="str">
            <v>1593</v>
          </cell>
          <cell r="B40" t="str">
            <v>Dù phßng gi¶m gi¸ hµng tån kho</v>
          </cell>
        </row>
        <row r="41">
          <cell r="A41">
            <v>2</v>
          </cell>
          <cell r="B41" t="str">
            <v>2. Tµi s¶n cè ®Þnh</v>
          </cell>
        </row>
        <row r="42">
          <cell r="A42">
            <v>21</v>
          </cell>
          <cell r="B42" t="str">
            <v>2.1. Tµi s¶n cè ®Þnh</v>
          </cell>
        </row>
        <row r="43">
          <cell r="A43" t="str">
            <v>211</v>
          </cell>
          <cell r="B43" t="str">
            <v>Tµi s¶n cè ®Þnh</v>
          </cell>
        </row>
        <row r="44">
          <cell r="A44" t="str">
            <v>2111</v>
          </cell>
          <cell r="B44" t="str">
            <v xml:space="preserve"> Tµi s¶n cè ®Þnh h÷u h×nh </v>
          </cell>
        </row>
        <row r="45">
          <cell r="A45" t="str">
            <v>2112</v>
          </cell>
          <cell r="B45" t="str">
            <v xml:space="preserve"> Tµi s¶n cè ®Þnh thuª tµi chÝnh</v>
          </cell>
        </row>
        <row r="46">
          <cell r="A46" t="str">
            <v>2113</v>
          </cell>
          <cell r="B46" t="str">
            <v xml:space="preserve"> Tµi s¶n cè ®Þnh v« h×nh </v>
          </cell>
        </row>
        <row r="47">
          <cell r="A47" t="str">
            <v>214</v>
          </cell>
          <cell r="B47" t="str">
            <v>Hao mßn TSC§</v>
          </cell>
        </row>
        <row r="48">
          <cell r="A48">
            <v>2141</v>
          </cell>
          <cell r="B48" t="str">
            <v>Hao mßn TSC§ h÷u h×nh</v>
          </cell>
        </row>
        <row r="49">
          <cell r="A49">
            <v>2142</v>
          </cell>
          <cell r="B49" t="str">
            <v>Hao mßn TSC§ thuª tµi chÝnh</v>
          </cell>
        </row>
        <row r="50">
          <cell r="A50">
            <v>2143</v>
          </cell>
          <cell r="B50" t="str">
            <v>Hao mßn TSC§ v« h×nh</v>
          </cell>
        </row>
        <row r="51">
          <cell r="A51">
            <v>22</v>
          </cell>
          <cell r="B51" t="str">
            <v>2.2. §T chøng kho¸n dµi h¹n</v>
          </cell>
        </row>
        <row r="52">
          <cell r="A52" t="str">
            <v>221</v>
          </cell>
          <cell r="B52" t="str">
            <v>§Çu t­ tµi chÝnh dµi h¹n</v>
          </cell>
        </row>
        <row r="53">
          <cell r="A53" t="str">
            <v>2211</v>
          </cell>
          <cell r="B53" t="str">
            <v>§Çu t­ chøng kho¸n dµi h¹n</v>
          </cell>
        </row>
        <row r="54">
          <cell r="A54" t="str">
            <v>2212</v>
          </cell>
          <cell r="B54" t="str">
            <v>Gãp vèn liªn doanh</v>
          </cell>
        </row>
        <row r="55">
          <cell r="A55" t="str">
            <v>2218</v>
          </cell>
          <cell r="B55" t="str">
            <v>§Çu t­ dµi h¹n kh¸c</v>
          </cell>
        </row>
        <row r="56">
          <cell r="A56" t="str">
            <v>229</v>
          </cell>
          <cell r="B56" t="str">
            <v>Dù phßng gi¶m gi¸ chøng kho¸n ®Çu t­ dµi h¹n</v>
          </cell>
        </row>
        <row r="57">
          <cell r="A57">
            <v>24</v>
          </cell>
          <cell r="B57" t="str">
            <v>2.4. Chi phÝ XDCB dë dang</v>
          </cell>
        </row>
        <row r="58">
          <cell r="A58" t="str">
            <v>241</v>
          </cell>
          <cell r="B58" t="str">
            <v>X©y dùng c¬ b¶n dë dang</v>
          </cell>
        </row>
        <row r="59">
          <cell r="A59" t="str">
            <v>242</v>
          </cell>
          <cell r="B59" t="str">
            <v>Chi phÝ tr¶ tr­íc dµi h¹n</v>
          </cell>
        </row>
        <row r="60">
          <cell r="A60">
            <v>3</v>
          </cell>
          <cell r="B60" t="str">
            <v>3. Nî ph¶i tr¶</v>
          </cell>
        </row>
        <row r="61">
          <cell r="A61">
            <v>31</v>
          </cell>
          <cell r="B61" t="str">
            <v xml:space="preserve">3.1. Vay, nî </v>
          </cell>
        </row>
        <row r="62">
          <cell r="A62" t="str">
            <v>311</v>
          </cell>
          <cell r="B62" t="str">
            <v>Vay ng¾n h¹n</v>
          </cell>
        </row>
        <row r="63">
          <cell r="A63" t="str">
            <v>315</v>
          </cell>
          <cell r="B63" t="str">
            <v>Nî dµi h¹n ®Õn h¹n tr¶</v>
          </cell>
        </row>
        <row r="64">
          <cell r="A64">
            <v>33</v>
          </cell>
          <cell r="B64" t="str">
            <v>3.3. Ph¶i tr¶, ph¶i nép</v>
          </cell>
        </row>
        <row r="65">
          <cell r="A65" t="str">
            <v>331</v>
          </cell>
          <cell r="B65" t="str">
            <v>Ph¶i tr¶ cho ng­êi b¸n</v>
          </cell>
          <cell r="C65" t="str">
            <v>Chi tiÕt theo qu¶n lý</v>
          </cell>
        </row>
        <row r="66">
          <cell r="A66" t="str">
            <v>333</v>
          </cell>
          <cell r="B66" t="str">
            <v>ThuÕ vµ c¸c kho¶n ph¶i nép Nhµ n­íc</v>
          </cell>
        </row>
        <row r="67">
          <cell r="A67" t="str">
            <v>3331</v>
          </cell>
          <cell r="B67" t="str">
            <v xml:space="preserve">ThuÕ GTGT </v>
          </cell>
        </row>
        <row r="68">
          <cell r="A68" t="str">
            <v>33311</v>
          </cell>
          <cell r="B68" t="str">
            <v>ThuÕ GTGT ®Çu ra</v>
          </cell>
        </row>
        <row r="69">
          <cell r="A69" t="str">
            <v>33311DGT</v>
          </cell>
          <cell r="B69" t="str">
            <v>ThuÕ GTGT ®­îc gi¶m trõ</v>
          </cell>
        </row>
        <row r="70">
          <cell r="A70" t="str">
            <v>33311DKT</v>
          </cell>
          <cell r="B70" t="str">
            <v>ThuÕ GTGT ®Çu vµo ®· khÊu trõ</v>
          </cell>
        </row>
        <row r="71">
          <cell r="A71" t="str">
            <v>33311TL</v>
          </cell>
          <cell r="B71" t="str">
            <v>ThuÕ GTGT hµng b¸n bÞ tr¶ l¹i, bÞ gi¶m gi¸</v>
          </cell>
        </row>
        <row r="72">
          <cell r="A72" t="str">
            <v>33311DN</v>
          </cell>
          <cell r="B72" t="str">
            <v>ThuÕ GTGT ®· nép</v>
          </cell>
        </row>
        <row r="73">
          <cell r="A73" t="str">
            <v>33312</v>
          </cell>
          <cell r="B73" t="str">
            <v>ThuÕ GTGT hµng nhËp khÈu</v>
          </cell>
        </row>
        <row r="74">
          <cell r="A74" t="str">
            <v>33312DGT</v>
          </cell>
          <cell r="B74" t="str">
            <v>ThuÕ GTGT hµng nhËp khÈu ®­îc gi¶m trõ</v>
          </cell>
        </row>
        <row r="75">
          <cell r="A75" t="str">
            <v>33312TL</v>
          </cell>
          <cell r="B75" t="str">
            <v>ThuÕ GTGT hµng nhËp khÈu tr¶ l¹i cho ng­êi b¸n</v>
          </cell>
        </row>
        <row r="76">
          <cell r="A76" t="str">
            <v>3332</v>
          </cell>
          <cell r="B76" t="str">
            <v>ThuÕ tiªu thô ®Æc biÖt</v>
          </cell>
        </row>
        <row r="77">
          <cell r="A77" t="str">
            <v>3332HL</v>
          </cell>
          <cell r="B77" t="str">
            <v>ThuÕ tiªu thô ®Æc biÖt ®­îc hoµn l¹i</v>
          </cell>
        </row>
        <row r="78">
          <cell r="A78" t="str">
            <v>3332DGT</v>
          </cell>
          <cell r="B78" t="str">
            <v>ThuÕ tiªu thô ®Æc biÖt ®­îc gi¶m trõ</v>
          </cell>
        </row>
        <row r="79">
          <cell r="A79" t="str">
            <v>3332TL</v>
          </cell>
          <cell r="B79" t="str">
            <v>ThuÕ tiªu thô ®Æc biÖt hµng b¸n bÞ tr¶ l¹i</v>
          </cell>
        </row>
        <row r="80">
          <cell r="A80" t="str">
            <v>3333</v>
          </cell>
          <cell r="B80" t="str">
            <v>ThuÕ xuÊt, nhËp khÈu</v>
          </cell>
        </row>
        <row r="81">
          <cell r="A81" t="str">
            <v>3333XKHL</v>
          </cell>
          <cell r="B81" t="str">
            <v>ThuÕ xuÊt khÈu ®­îc hoµn l¹i</v>
          </cell>
        </row>
        <row r="82">
          <cell r="A82" t="str">
            <v>3333NKHL</v>
          </cell>
          <cell r="B82" t="str">
            <v>ThuÕ nhËp khÈu ®­îc hoµn l¹i</v>
          </cell>
        </row>
        <row r="83">
          <cell r="A83" t="str">
            <v>3334</v>
          </cell>
          <cell r="B83" t="str">
            <v>ThuÕ thu nhËp doanh nghiÖp</v>
          </cell>
        </row>
        <row r="84">
          <cell r="A84" t="str">
            <v>3334DGT</v>
          </cell>
          <cell r="B84" t="str">
            <v>ThuÕ thu nhËp doanh nghiÖp ®­îc gi¶m trõ</v>
          </cell>
        </row>
        <row r="85">
          <cell r="A85" t="str">
            <v>3336</v>
          </cell>
          <cell r="B85" t="str">
            <v>ThuÕ tµi nguyªn</v>
          </cell>
        </row>
        <row r="86">
          <cell r="A86" t="str">
            <v>3337</v>
          </cell>
          <cell r="B86" t="str">
            <v>ThuÕ nhµ ®Êt, tiÒn thuª ®Êt</v>
          </cell>
        </row>
        <row r="87">
          <cell r="A87" t="str">
            <v>3337ND</v>
          </cell>
          <cell r="B87" t="str">
            <v>ThuÕ nhµ ®Êt</v>
          </cell>
        </row>
        <row r="88">
          <cell r="A88" t="str">
            <v>3337TD</v>
          </cell>
          <cell r="B88" t="str">
            <v>TtiÒn thuª ®Êt</v>
          </cell>
        </row>
        <row r="89">
          <cell r="A89" t="str">
            <v>3338</v>
          </cell>
          <cell r="B89" t="str">
            <v>C¸c lo¹i thuÕ kh¸c</v>
          </cell>
        </row>
        <row r="90">
          <cell r="A90" t="str">
            <v>33381</v>
          </cell>
          <cell r="B90" t="str">
            <v>ThuÕ m«n bµi</v>
          </cell>
        </row>
        <row r="91">
          <cell r="A91" t="str">
            <v>33388</v>
          </cell>
          <cell r="B91" t="str">
            <v>C¸c lo¹i thuÕ kh¸c</v>
          </cell>
        </row>
        <row r="92">
          <cell r="A92" t="str">
            <v>3339</v>
          </cell>
          <cell r="B92" t="str">
            <v>PhÝ, lÖ phÝ vµ c¸c kho¶n ph¶i nép kh¸c</v>
          </cell>
        </row>
        <row r="93">
          <cell r="A93" t="str">
            <v>3339PT</v>
          </cell>
          <cell r="B93" t="str">
            <v>C¸c kho¶n phô thu</v>
          </cell>
        </row>
        <row r="94">
          <cell r="A94" t="str">
            <v>3339LP</v>
          </cell>
          <cell r="B94" t="str">
            <v>C¸c kho¶n phÝ, lÖ phÝ</v>
          </cell>
        </row>
        <row r="95">
          <cell r="A95" t="str">
            <v>3339PK</v>
          </cell>
          <cell r="B95" t="str">
            <v>C¸c kho¶n kh¸c</v>
          </cell>
        </row>
        <row r="96">
          <cell r="A96" t="str">
            <v>334</v>
          </cell>
          <cell r="B96" t="str">
            <v>Ph¶i tr¶ ng­êi lao ®éng</v>
          </cell>
        </row>
        <row r="97">
          <cell r="A97">
            <v>3341</v>
          </cell>
          <cell r="B97" t="str">
            <v>TiÒn l­¬ng, tiÒn c«ng</v>
          </cell>
        </row>
        <row r="98">
          <cell r="A98">
            <v>3342</v>
          </cell>
          <cell r="B98" t="str">
            <v>TiÒn th­ëng</v>
          </cell>
        </row>
        <row r="99">
          <cell r="A99">
            <v>3343</v>
          </cell>
          <cell r="B99" t="str">
            <v>TiÒn BHXH</v>
          </cell>
        </row>
        <row r="100">
          <cell r="A100">
            <v>3349</v>
          </cell>
          <cell r="B100" t="str">
            <v>Ph¶i tr¶ kh¸c cho CNV</v>
          </cell>
        </row>
        <row r="101">
          <cell r="A101" t="str">
            <v>335</v>
          </cell>
          <cell r="B101" t="str">
            <v>Chi phÝ ph¶i tr¶</v>
          </cell>
        </row>
        <row r="102">
          <cell r="A102" t="str">
            <v>338</v>
          </cell>
          <cell r="B102" t="str">
            <v>Ph¶i tr¶, ph¶i nép kh¸c</v>
          </cell>
        </row>
        <row r="103">
          <cell r="A103">
            <v>3381</v>
          </cell>
          <cell r="B103" t="str">
            <v>Tµi s¶n thõa chê gi¶i quyÕt</v>
          </cell>
        </row>
        <row r="104">
          <cell r="A104">
            <v>3382</v>
          </cell>
          <cell r="B104" t="str">
            <v>Kinh phÝ c«ng ®oµn</v>
          </cell>
        </row>
        <row r="105">
          <cell r="A105">
            <v>3383</v>
          </cell>
          <cell r="B105" t="str">
            <v>B¶o hiÓm x· héi</v>
          </cell>
        </row>
        <row r="106">
          <cell r="A106">
            <v>3384</v>
          </cell>
          <cell r="B106" t="str">
            <v>B¶o hiÓm ytÕ</v>
          </cell>
        </row>
        <row r="107">
          <cell r="A107" t="str">
            <v>3387</v>
          </cell>
          <cell r="B107" t="str">
            <v>Doanh thu ch­a thùc hiÖn</v>
          </cell>
        </row>
        <row r="108">
          <cell r="A108">
            <v>3388</v>
          </cell>
          <cell r="B108" t="str">
            <v>Ph¶i tr¶, ph¶i nép kh¸c</v>
          </cell>
        </row>
        <row r="109">
          <cell r="A109" t="str">
            <v>341</v>
          </cell>
          <cell r="B109" t="str">
            <v>Vay dµi h¹n</v>
          </cell>
        </row>
        <row r="110">
          <cell r="A110" t="str">
            <v>342</v>
          </cell>
          <cell r="B110" t="str">
            <v>Nî dµi h¹n</v>
          </cell>
        </row>
        <row r="111">
          <cell r="A111">
            <v>4</v>
          </cell>
          <cell r="B111" t="str">
            <v>4. Nguån vèn chñ së h÷u</v>
          </cell>
        </row>
        <row r="112">
          <cell r="A112">
            <v>41</v>
          </cell>
          <cell r="B112" t="str">
            <v>Nguån vèn chñ së h÷u</v>
          </cell>
        </row>
        <row r="113">
          <cell r="A113" t="str">
            <v>411</v>
          </cell>
          <cell r="B113" t="str">
            <v>Nguån vèn kinh doanh</v>
          </cell>
        </row>
        <row r="114">
          <cell r="A114">
            <v>4111</v>
          </cell>
          <cell r="B114" t="str">
            <v>Vèn gãp</v>
          </cell>
        </row>
        <row r="115">
          <cell r="A115">
            <v>4112</v>
          </cell>
          <cell r="B115" t="str">
            <v>ThÆng d­ vèn</v>
          </cell>
        </row>
        <row r="116">
          <cell r="A116" t="str">
            <v>4118</v>
          </cell>
          <cell r="B116" t="str">
            <v>Vèn kh¸c</v>
          </cell>
        </row>
        <row r="117">
          <cell r="A117" t="str">
            <v>412</v>
          </cell>
          <cell r="B117" t="str">
            <v>Lîi nhuËn tÝch lòy</v>
          </cell>
        </row>
        <row r="118">
          <cell r="A118" t="str">
            <v>413</v>
          </cell>
          <cell r="B118" t="str">
            <v xml:space="preserve">Chªnh lÖch tû gi¸ </v>
          </cell>
        </row>
        <row r="119">
          <cell r="A119" t="str">
            <v>415</v>
          </cell>
          <cell r="B119" t="str">
            <v>C¸c quü cña doanh nghiÖp</v>
          </cell>
        </row>
        <row r="120">
          <cell r="A120" t="str">
            <v>4151</v>
          </cell>
          <cell r="B120" t="str">
            <v>Quü dù phßng vÒ trî cÊp mÊt viÖc lµm</v>
          </cell>
        </row>
        <row r="121">
          <cell r="A121" t="str">
            <v>4158</v>
          </cell>
          <cell r="B121" t="str">
            <v>Quü khen th­ëng, phóc lîi</v>
          </cell>
        </row>
        <row r="122">
          <cell r="A122" t="str">
            <v>419</v>
          </cell>
          <cell r="B122" t="str">
            <v>Cæ phiÕu mua l¹i</v>
          </cell>
          <cell r="C122" t="str">
            <v>C«ng ty cæ phÇn</v>
          </cell>
        </row>
        <row r="123">
          <cell r="A123">
            <v>42</v>
          </cell>
          <cell r="B123" t="str">
            <v>4.2. L·i</v>
          </cell>
        </row>
        <row r="124">
          <cell r="A124" t="str">
            <v>421</v>
          </cell>
          <cell r="B124" t="str">
            <v>Lîi nhuËn ch­a ph©n phèi</v>
          </cell>
        </row>
        <row r="125">
          <cell r="A125">
            <v>4211</v>
          </cell>
          <cell r="B125" t="str">
            <v>Lîi nhuËn n¨m tr­íc</v>
          </cell>
        </row>
        <row r="126">
          <cell r="A126">
            <v>4212</v>
          </cell>
          <cell r="B126" t="str">
            <v>Lîi nhuËn n¨m nay</v>
          </cell>
        </row>
        <row r="127">
          <cell r="A127">
            <v>5</v>
          </cell>
          <cell r="B127" t="str">
            <v>5. Doanh thu</v>
          </cell>
        </row>
        <row r="128">
          <cell r="A128">
            <v>51</v>
          </cell>
          <cell r="B128" t="str">
            <v>5.1. Doanh thu</v>
          </cell>
        </row>
        <row r="129">
          <cell r="A129" t="str">
            <v>511</v>
          </cell>
          <cell r="B129" t="str">
            <v>Doanh thu</v>
          </cell>
        </row>
        <row r="130">
          <cell r="A130" t="str">
            <v>511KC</v>
          </cell>
          <cell r="B130" t="str">
            <v>KÕt chuyÓn Doanh thu</v>
          </cell>
        </row>
        <row r="131">
          <cell r="A131" t="str">
            <v>521</v>
          </cell>
          <cell r="B131" t="str">
            <v>C¸c kho¶n gi¶m trõ doanh thu</v>
          </cell>
        </row>
        <row r="132">
          <cell r="A132" t="str">
            <v>5211</v>
          </cell>
          <cell r="B132" t="str">
            <v>ChiÕt khÊu th­¬ng m¹i</v>
          </cell>
        </row>
        <row r="133">
          <cell r="A133" t="str">
            <v>5212</v>
          </cell>
          <cell r="B133" t="str">
            <v>Hµng b¸n bÞ tr¶ l¹i</v>
          </cell>
        </row>
        <row r="134">
          <cell r="A134" t="str">
            <v>5213</v>
          </cell>
          <cell r="B134" t="str">
            <v>Gi¶m gi¸ hµng b¸n</v>
          </cell>
        </row>
        <row r="135">
          <cell r="A135">
            <v>6</v>
          </cell>
          <cell r="B135" t="str">
            <v>6. Chi phÝ SX,kinh doanh</v>
          </cell>
        </row>
        <row r="136">
          <cell r="A136">
            <v>61</v>
          </cell>
          <cell r="B136" t="str">
            <v>6.1. Mua hµng, nguyªn VL</v>
          </cell>
        </row>
        <row r="137">
          <cell r="A137" t="str">
            <v>611</v>
          </cell>
          <cell r="B137" t="str">
            <v>Mua hµng</v>
          </cell>
        </row>
        <row r="138">
          <cell r="A138">
            <v>6111</v>
          </cell>
          <cell r="B138" t="str">
            <v>Mua nguyªn liÖu, vËt liÖu</v>
          </cell>
        </row>
        <row r="139">
          <cell r="A139">
            <v>6112</v>
          </cell>
          <cell r="B139" t="str">
            <v>Mua hµng hãa</v>
          </cell>
        </row>
        <row r="140">
          <cell r="A140" t="str">
            <v>632</v>
          </cell>
          <cell r="B140" t="str">
            <v>Gi¸ vèn hµng b¸n</v>
          </cell>
        </row>
        <row r="141">
          <cell r="A141" t="str">
            <v>635</v>
          </cell>
          <cell r="B141" t="str">
            <v>Chi phÝ tµi chÝnh</v>
          </cell>
        </row>
        <row r="142">
          <cell r="A142" t="str">
            <v>642</v>
          </cell>
          <cell r="B142" t="str">
            <v>Chi phÝ qu¶n lý kinh doanh</v>
          </cell>
        </row>
        <row r="143">
          <cell r="A143">
            <v>6421</v>
          </cell>
          <cell r="B143" t="str">
            <v>Chi phÝ nh©n viªn qu¶n lý</v>
          </cell>
        </row>
        <row r="144">
          <cell r="A144">
            <v>6422</v>
          </cell>
          <cell r="B144" t="str">
            <v>Chi phÝ vËt liÖu</v>
          </cell>
        </row>
        <row r="145">
          <cell r="A145">
            <v>6423</v>
          </cell>
          <cell r="B145" t="str">
            <v>Chi phÝ ®å dïng v¨n phßng</v>
          </cell>
        </row>
        <row r="146">
          <cell r="A146">
            <v>6424</v>
          </cell>
          <cell r="B146" t="str">
            <v>Chi phÝ khÊu hao TSC§</v>
          </cell>
        </row>
        <row r="147">
          <cell r="A147">
            <v>6425</v>
          </cell>
          <cell r="B147" t="str">
            <v>ThuÕ, phÝ vµ lÖ phÝ</v>
          </cell>
        </row>
        <row r="148">
          <cell r="A148">
            <v>6426</v>
          </cell>
          <cell r="B148" t="str">
            <v>Chi phÝ dù phßng</v>
          </cell>
        </row>
        <row r="149">
          <cell r="A149">
            <v>6427</v>
          </cell>
          <cell r="B149" t="str">
            <v>Chi phÝ dÞch vô mua ngoµi</v>
          </cell>
        </row>
        <row r="150">
          <cell r="A150">
            <v>6428</v>
          </cell>
          <cell r="B150" t="str">
            <v>Chi phÝ b»ng tiÒn kh¸c</v>
          </cell>
        </row>
        <row r="151">
          <cell r="A151" t="str">
            <v>64280</v>
          </cell>
          <cell r="B151" t="str">
            <v>Chi phÝ thuª nhµ</v>
          </cell>
        </row>
        <row r="152">
          <cell r="A152" t="str">
            <v>64281</v>
          </cell>
          <cell r="B152" t="str">
            <v>Chi phÝ ®iÖn th¾p s¸ng</v>
          </cell>
        </row>
        <row r="153">
          <cell r="A153" t="str">
            <v>64282</v>
          </cell>
          <cell r="B153" t="str">
            <v>Chi phÝ c­íc ®iÖn thoaÞ</v>
          </cell>
        </row>
        <row r="154">
          <cell r="A154" t="str">
            <v>64283</v>
          </cell>
          <cell r="B154" t="str">
            <v>Chi phÝ n­íc sinh ho¹t</v>
          </cell>
        </row>
        <row r="155">
          <cell r="A155" t="str">
            <v>64284</v>
          </cell>
          <cell r="B155" t="str">
            <v>Chi phÝ x¨ng dÇu+Söa ch÷a+BH</v>
          </cell>
        </row>
        <row r="156">
          <cell r="A156" t="str">
            <v>64285</v>
          </cell>
          <cell r="B156" t="str">
            <v>Chi phÝ s¸ch b¸o</v>
          </cell>
        </row>
        <row r="157">
          <cell r="A157" t="str">
            <v>64286</v>
          </cell>
          <cell r="B157" t="str">
            <v>Chi phÝ tiÒn l­¬ng</v>
          </cell>
        </row>
        <row r="158">
          <cell r="A158" t="str">
            <v>64287</v>
          </cell>
          <cell r="B158" t="str">
            <v>Chi phÝ vËn chuyÓn hµng b¸n</v>
          </cell>
        </row>
        <row r="159">
          <cell r="A159" t="str">
            <v>64288</v>
          </cell>
          <cell r="B159" t="str">
            <v>Chi phÝ tiÕp kh¸ch</v>
          </cell>
        </row>
        <row r="160">
          <cell r="A160" t="str">
            <v>64289</v>
          </cell>
          <cell r="B160" t="str">
            <v>Chi phÝ kh¸c</v>
          </cell>
        </row>
        <row r="161">
          <cell r="A161" t="str">
            <v>642KC</v>
          </cell>
          <cell r="B161" t="str">
            <v>KÕt chuyÓn chi phÝ qu¶n lý</v>
          </cell>
        </row>
        <row r="162">
          <cell r="A162">
            <v>7</v>
          </cell>
          <cell r="B162" t="str">
            <v>7. Thu nhËp kh¸c</v>
          </cell>
        </row>
        <row r="163">
          <cell r="A163" t="str">
            <v>711</v>
          </cell>
          <cell r="B163" t="str">
            <v>Thu nhËp kh¸c</v>
          </cell>
        </row>
        <row r="164">
          <cell r="A164" t="str">
            <v>711KC</v>
          </cell>
          <cell r="B164" t="str">
            <v>KÕt chuyÓn thu nhËp kh¸c</v>
          </cell>
        </row>
        <row r="165">
          <cell r="A165">
            <v>8</v>
          </cell>
          <cell r="B165" t="str">
            <v>8. Chi phÝ kh¸c</v>
          </cell>
        </row>
        <row r="166">
          <cell r="A166" t="str">
            <v>811</v>
          </cell>
          <cell r="B166" t="str">
            <v>Chi phÝ kh¸c</v>
          </cell>
        </row>
        <row r="167">
          <cell r="A167" t="str">
            <v>811KC</v>
          </cell>
          <cell r="B167" t="str">
            <v>KÕt chuyÓn chi phÝ kh¸c</v>
          </cell>
        </row>
        <row r="168">
          <cell r="A168">
            <v>9</v>
          </cell>
          <cell r="B168" t="str">
            <v>9. X¸c ®Þnh kÕt qu¶ KD</v>
          </cell>
        </row>
        <row r="169">
          <cell r="A169" t="str">
            <v>911</v>
          </cell>
          <cell r="B169" t="str">
            <v>X¸c ®Þnh kÕt qu¶ kinh doanh</v>
          </cell>
        </row>
      </sheetData>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isc"/>
      <sheetName val="Detail"/>
      <sheetName val="DATA"/>
      <sheetName val="oresreqsum"/>
      <sheetName val="LTDebt"/>
    </sheetNames>
    <sheetDataSet>
      <sheetData sheetId="0">
        <row r="1">
          <cell r="B1">
            <v>2000</v>
          </cell>
          <cell r="C1">
            <v>2000</v>
          </cell>
          <cell r="D1">
            <v>2000</v>
          </cell>
          <cell r="E1">
            <v>2000</v>
          </cell>
          <cell r="F1">
            <v>2000</v>
          </cell>
          <cell r="G1">
            <v>2000</v>
          </cell>
          <cell r="H1">
            <v>2000</v>
          </cell>
          <cell r="I1">
            <v>2000</v>
          </cell>
          <cell r="J1">
            <v>2000</v>
          </cell>
          <cell r="K1">
            <v>2000</v>
          </cell>
          <cell r="L1">
            <v>2000</v>
          </cell>
          <cell r="M1">
            <v>2000</v>
          </cell>
          <cell r="N1">
            <v>2000</v>
          </cell>
          <cell r="O1">
            <v>2000</v>
          </cell>
          <cell r="P1">
            <v>2000</v>
          </cell>
          <cell r="Q1">
            <v>2000</v>
          </cell>
          <cell r="R1">
            <v>2001</v>
          </cell>
          <cell r="S1">
            <v>2001</v>
          </cell>
          <cell r="T1">
            <v>2001</v>
          </cell>
          <cell r="U1">
            <v>2001</v>
          </cell>
          <cell r="V1">
            <v>2001</v>
          </cell>
          <cell r="W1">
            <v>2001</v>
          </cell>
          <cell r="X1">
            <v>2001</v>
          </cell>
          <cell r="Y1">
            <v>2001</v>
          </cell>
          <cell r="Z1">
            <v>2001</v>
          </cell>
          <cell r="AA1">
            <v>2001</v>
          </cell>
          <cell r="AB1">
            <v>2001</v>
          </cell>
          <cell r="AC1">
            <v>2001</v>
          </cell>
          <cell r="AD1">
            <v>2001</v>
          </cell>
          <cell r="AE1">
            <v>2001</v>
          </cell>
          <cell r="AF1">
            <v>2001</v>
          </cell>
          <cell r="AG1">
            <v>2001</v>
          </cell>
          <cell r="AH1">
            <v>2000</v>
          </cell>
          <cell r="AI1">
            <v>2000</v>
          </cell>
          <cell r="AJ1">
            <v>2000</v>
          </cell>
          <cell r="AK1">
            <v>2000</v>
          </cell>
          <cell r="AL1">
            <v>2000</v>
          </cell>
          <cell r="AM1">
            <v>2000</v>
          </cell>
          <cell r="AN1">
            <v>2000</v>
          </cell>
          <cell r="AO1">
            <v>2000</v>
          </cell>
          <cell r="AP1">
            <v>2000</v>
          </cell>
          <cell r="AQ1">
            <v>2000</v>
          </cell>
          <cell r="AR1">
            <v>2000</v>
          </cell>
          <cell r="AS1">
            <v>2000</v>
          </cell>
        </row>
        <row r="2">
          <cell r="B2">
            <v>1</v>
          </cell>
          <cell r="C2">
            <v>1</v>
          </cell>
          <cell r="D2">
            <v>2</v>
          </cell>
          <cell r="E2">
            <v>2</v>
          </cell>
          <cell r="F2">
            <v>3</v>
          </cell>
          <cell r="G2">
            <v>3</v>
          </cell>
          <cell r="H2">
            <v>4</v>
          </cell>
          <cell r="I2">
            <v>4</v>
          </cell>
          <cell r="J2">
            <v>5</v>
          </cell>
          <cell r="K2">
            <v>5</v>
          </cell>
          <cell r="L2">
            <v>6</v>
          </cell>
          <cell r="M2">
            <v>6</v>
          </cell>
          <cell r="N2">
            <v>7</v>
          </cell>
          <cell r="O2">
            <v>7</v>
          </cell>
          <cell r="P2">
            <v>8</v>
          </cell>
          <cell r="Q2">
            <v>8</v>
          </cell>
          <cell r="R2">
            <v>1</v>
          </cell>
          <cell r="S2">
            <v>1</v>
          </cell>
          <cell r="T2">
            <v>2</v>
          </cell>
          <cell r="U2">
            <v>2</v>
          </cell>
          <cell r="V2">
            <v>3</v>
          </cell>
          <cell r="W2">
            <v>3</v>
          </cell>
          <cell r="X2">
            <v>4</v>
          </cell>
          <cell r="Y2">
            <v>4</v>
          </cell>
          <cell r="Z2">
            <v>5</v>
          </cell>
          <cell r="AA2">
            <v>5</v>
          </cell>
          <cell r="AB2">
            <v>6</v>
          </cell>
          <cell r="AC2">
            <v>6</v>
          </cell>
          <cell r="AD2">
            <v>7</v>
          </cell>
          <cell r="AE2">
            <v>7</v>
          </cell>
          <cell r="AF2">
            <v>8</v>
          </cell>
          <cell r="AG2">
            <v>8</v>
          </cell>
          <cell r="AH2">
            <v>6</v>
          </cell>
          <cell r="AI2">
            <v>6</v>
          </cell>
          <cell r="AJ2">
            <v>7</v>
          </cell>
          <cell r="AK2">
            <v>7</v>
          </cell>
          <cell r="AL2">
            <v>8</v>
          </cell>
          <cell r="AM2">
            <v>8</v>
          </cell>
          <cell r="AN2">
            <v>9</v>
          </cell>
          <cell r="AO2">
            <v>9</v>
          </cell>
          <cell r="AP2">
            <v>10</v>
          </cell>
          <cell r="AQ2">
            <v>10</v>
          </cell>
          <cell r="AR2">
            <v>11</v>
          </cell>
          <cell r="AS2">
            <v>11</v>
          </cell>
        </row>
        <row r="4">
          <cell r="A4" t="str">
            <v>R10</v>
          </cell>
          <cell r="B4">
            <v>0</v>
          </cell>
          <cell r="C4">
            <v>0</v>
          </cell>
          <cell r="F4">
            <v>2115.511</v>
          </cell>
          <cell r="G4">
            <v>2115.511</v>
          </cell>
          <cell r="H4">
            <v>2115.511</v>
          </cell>
          <cell r="I4">
            <v>2115.511</v>
          </cell>
          <cell r="J4">
            <v>0</v>
          </cell>
          <cell r="K4">
            <v>2115.511</v>
          </cell>
          <cell r="L4">
            <v>2203.6469999999999</v>
          </cell>
          <cell r="M4">
            <v>4319.1579999999994</v>
          </cell>
          <cell r="N4">
            <v>-262.495</v>
          </cell>
          <cell r="O4">
            <v>4056.6629999999996</v>
          </cell>
          <cell r="P4">
            <v>0</v>
          </cell>
          <cell r="Q4">
            <v>4056.6629999999996</v>
          </cell>
          <cell r="R4">
            <v>0</v>
          </cell>
          <cell r="S4">
            <v>0</v>
          </cell>
          <cell r="T4">
            <v>0</v>
          </cell>
          <cell r="U4">
            <v>1856.9070000000002</v>
          </cell>
          <cell r="V4">
            <v>1856.9070000000002</v>
          </cell>
          <cell r="W4">
            <v>1856.9070000000002</v>
          </cell>
          <cell r="X4">
            <v>0</v>
          </cell>
          <cell r="Y4">
            <v>1856.9070000000002</v>
          </cell>
          <cell r="Z4">
            <v>0</v>
          </cell>
          <cell r="AA4">
            <v>1856.9070000000002</v>
          </cell>
          <cell r="AB4">
            <v>1960.8690000000001</v>
          </cell>
          <cell r="AC4">
            <v>3817.7760000000003</v>
          </cell>
          <cell r="AD4">
            <v>0</v>
          </cell>
          <cell r="AE4">
            <v>3817.7760000000003</v>
          </cell>
          <cell r="AF4">
            <v>0</v>
          </cell>
          <cell r="AG4">
            <v>3817.7760000000003</v>
          </cell>
          <cell r="AH4">
            <v>2203.6469999999999</v>
          </cell>
          <cell r="AI4">
            <v>4319.1579999999994</v>
          </cell>
          <cell r="AJ4">
            <v>-262.495</v>
          </cell>
          <cell r="AK4">
            <v>4056.6629999999996</v>
          </cell>
          <cell r="AL4">
            <v>0</v>
          </cell>
          <cell r="AM4">
            <v>4056.6629999999996</v>
          </cell>
          <cell r="AN4">
            <v>2398.3760000000002</v>
          </cell>
          <cell r="AO4">
            <v>6455.0389999999998</v>
          </cell>
          <cell r="AP4">
            <v>0</v>
          </cell>
          <cell r="AQ4">
            <v>6455.0389999999998</v>
          </cell>
          <cell r="AR4">
            <v>0</v>
          </cell>
          <cell r="AS4">
            <v>6455.0389999999998</v>
          </cell>
        </row>
        <row r="5">
          <cell r="A5" t="str">
            <v>R15</v>
          </cell>
          <cell r="B5">
            <v>12.225</v>
          </cell>
          <cell r="C5">
            <v>12.225</v>
          </cell>
          <cell r="D5">
            <v>12.119200000000001</v>
          </cell>
          <cell r="E5">
            <v>24.344200000000001</v>
          </cell>
          <cell r="F5">
            <v>12.013300000000001</v>
          </cell>
          <cell r="G5">
            <v>36.357500000000002</v>
          </cell>
          <cell r="H5">
            <v>0</v>
          </cell>
          <cell r="I5">
            <v>36.357500000000002</v>
          </cell>
          <cell r="J5">
            <v>23.7089</v>
          </cell>
          <cell r="K5">
            <v>60.066400000000002</v>
          </cell>
          <cell r="L5">
            <v>11.695600000000001</v>
          </cell>
          <cell r="M5">
            <v>71.762</v>
          </cell>
          <cell r="N5">
            <v>12.1149</v>
          </cell>
          <cell r="O5">
            <v>83.876900000000006</v>
          </cell>
          <cell r="P5">
            <v>12.114100000000001</v>
          </cell>
          <cell r="Q5">
            <v>95.991000000000014</v>
          </cell>
          <cell r="R5">
            <v>0</v>
          </cell>
          <cell r="S5">
            <v>0</v>
          </cell>
          <cell r="T5">
            <v>11.482900000000001</v>
          </cell>
          <cell r="U5">
            <v>126.43990000000002</v>
          </cell>
          <cell r="V5">
            <v>11.482900000000001</v>
          </cell>
          <cell r="W5">
            <v>137.92280000000002</v>
          </cell>
          <cell r="X5">
            <v>12.225</v>
          </cell>
          <cell r="Y5">
            <v>12.225</v>
          </cell>
          <cell r="Z5">
            <v>12.119200000000001</v>
          </cell>
          <cell r="AA5">
            <v>24.344200000000001</v>
          </cell>
          <cell r="AB5">
            <v>12.013300000000001</v>
          </cell>
          <cell r="AC5">
            <v>36.357500000000002</v>
          </cell>
          <cell r="AD5">
            <v>0</v>
          </cell>
          <cell r="AE5">
            <v>36.357500000000002</v>
          </cell>
          <cell r="AF5">
            <v>23.7089</v>
          </cell>
          <cell r="AG5">
            <v>60.066400000000002</v>
          </cell>
          <cell r="AH5">
            <v>11.695600000000001</v>
          </cell>
          <cell r="AI5">
            <v>71.762</v>
          </cell>
          <cell r="AJ5">
            <v>12.1149</v>
          </cell>
          <cell r="AK5">
            <v>83.876900000000006</v>
          </cell>
          <cell r="AL5">
            <v>12.114100000000001</v>
          </cell>
          <cell r="AM5">
            <v>95.991000000000014</v>
          </cell>
          <cell r="AN5">
            <v>12.113300000000001</v>
          </cell>
          <cell r="AO5">
            <v>108.10430000000001</v>
          </cell>
          <cell r="AP5">
            <v>12.114100000000001</v>
          </cell>
          <cell r="AQ5">
            <v>120.2184</v>
          </cell>
          <cell r="AR5">
            <v>0</v>
          </cell>
          <cell r="AS5">
            <v>120.2184</v>
          </cell>
        </row>
        <row r="6">
          <cell r="A6" t="str">
            <v>R20</v>
          </cell>
          <cell r="B6">
            <v>739.98900000000003</v>
          </cell>
          <cell r="C6">
            <v>739.98900000000003</v>
          </cell>
          <cell r="D6">
            <v>692.46500000000003</v>
          </cell>
          <cell r="E6">
            <v>1432.4540000000002</v>
          </cell>
          <cell r="F6">
            <v>762.35820000000001</v>
          </cell>
          <cell r="G6">
            <v>2194.8122000000003</v>
          </cell>
          <cell r="H6">
            <v>791.32820000000004</v>
          </cell>
          <cell r="I6">
            <v>2986.1404000000002</v>
          </cell>
          <cell r="J6">
            <v>790.41499999999996</v>
          </cell>
          <cell r="K6">
            <v>3776.5554000000002</v>
          </cell>
          <cell r="L6">
            <v>792.04309999999998</v>
          </cell>
          <cell r="M6">
            <v>4568.5985000000001</v>
          </cell>
          <cell r="N6">
            <v>797.48140000000001</v>
          </cell>
          <cell r="O6">
            <v>5366.0798999999997</v>
          </cell>
          <cell r="P6">
            <v>789.86740000000009</v>
          </cell>
          <cell r="Q6">
            <v>6155.9472999999998</v>
          </cell>
          <cell r="R6">
            <v>870.33560000000011</v>
          </cell>
          <cell r="S6">
            <v>870.33560000000011</v>
          </cell>
          <cell r="T6">
            <v>766.22360000000003</v>
          </cell>
          <cell r="U6">
            <v>1636.5592000000001</v>
          </cell>
          <cell r="V6">
            <v>961.88330000000008</v>
          </cell>
          <cell r="W6">
            <v>2598.4425000000001</v>
          </cell>
          <cell r="X6">
            <v>948.92630000000008</v>
          </cell>
          <cell r="Y6">
            <v>3547.3688000000002</v>
          </cell>
          <cell r="Z6">
            <v>971.47120000000007</v>
          </cell>
          <cell r="AA6">
            <v>4518.84</v>
          </cell>
          <cell r="AB6">
            <v>2425.7811000000002</v>
          </cell>
          <cell r="AC6">
            <v>6944.6211000000003</v>
          </cell>
          <cell r="AD6">
            <v>983.66700000000003</v>
          </cell>
          <cell r="AE6">
            <v>7928.2881000000007</v>
          </cell>
          <cell r="AF6">
            <v>902.82740000000001</v>
          </cell>
          <cell r="AG6">
            <v>8831.1154999999999</v>
          </cell>
          <cell r="AH6">
            <v>792.04309999999998</v>
          </cell>
          <cell r="AI6">
            <v>4568.5985000000001</v>
          </cell>
          <cell r="AJ6">
            <v>797.48140000000001</v>
          </cell>
          <cell r="AK6">
            <v>5366.0798999999997</v>
          </cell>
          <cell r="AL6">
            <v>789.86740000000009</v>
          </cell>
          <cell r="AM6">
            <v>6155.9472999999998</v>
          </cell>
          <cell r="AN6">
            <v>803.15100000000007</v>
          </cell>
          <cell r="AO6">
            <v>6959.0982999999997</v>
          </cell>
          <cell r="AP6">
            <v>844.36900000000003</v>
          </cell>
          <cell r="AQ6">
            <v>7803.4672999999993</v>
          </cell>
          <cell r="AR6">
            <v>823.60910000000013</v>
          </cell>
          <cell r="AS6">
            <v>8627.0763999999999</v>
          </cell>
        </row>
        <row r="7">
          <cell r="A7" t="str">
            <v>R25</v>
          </cell>
          <cell r="B7">
            <v>71.811500000000009</v>
          </cell>
          <cell r="C7">
            <v>71.811500000000009</v>
          </cell>
          <cell r="D7">
            <v>65.923100000000005</v>
          </cell>
          <cell r="E7">
            <v>137.7346</v>
          </cell>
          <cell r="F7">
            <v>0</v>
          </cell>
          <cell r="G7">
            <v>137.7346</v>
          </cell>
          <cell r="H7">
            <v>140.23179999999999</v>
          </cell>
          <cell r="I7">
            <v>277.96640000000002</v>
          </cell>
          <cell r="J7">
            <v>72.358900000000006</v>
          </cell>
          <cell r="K7">
            <v>350.32530000000003</v>
          </cell>
          <cell r="L7">
            <v>70.933199999999999</v>
          </cell>
          <cell r="M7">
            <v>421.25850000000003</v>
          </cell>
          <cell r="N7">
            <v>74.332599999999999</v>
          </cell>
          <cell r="O7">
            <v>495.59110000000004</v>
          </cell>
          <cell r="P7">
            <v>75.593400000000003</v>
          </cell>
          <cell r="Q7">
            <v>571.18450000000007</v>
          </cell>
          <cell r="R7">
            <v>98.78840000000001</v>
          </cell>
          <cell r="S7">
            <v>98.78840000000001</v>
          </cell>
          <cell r="T7">
            <v>87.289600000000007</v>
          </cell>
          <cell r="U7">
            <v>186.07800000000003</v>
          </cell>
          <cell r="V7">
            <v>97.261800000000008</v>
          </cell>
          <cell r="W7">
            <v>283.33980000000003</v>
          </cell>
          <cell r="X7">
            <v>85.889899999999997</v>
          </cell>
          <cell r="Y7">
            <v>369.22970000000004</v>
          </cell>
          <cell r="Z7">
            <v>89.606300000000005</v>
          </cell>
          <cell r="AA7">
            <v>458.83600000000001</v>
          </cell>
          <cell r="AB7">
            <v>87.712600000000009</v>
          </cell>
          <cell r="AC7">
            <v>546.54860000000008</v>
          </cell>
          <cell r="AD7">
            <v>130.4418</v>
          </cell>
          <cell r="AE7">
            <v>676.99040000000014</v>
          </cell>
          <cell r="AF7">
            <v>103.46100000000001</v>
          </cell>
          <cell r="AG7">
            <v>780.45140000000015</v>
          </cell>
          <cell r="AH7">
            <v>70.933199999999999</v>
          </cell>
          <cell r="AI7">
            <v>421.25850000000003</v>
          </cell>
          <cell r="AJ7">
            <v>74.332599999999999</v>
          </cell>
          <cell r="AK7">
            <v>495.59110000000004</v>
          </cell>
          <cell r="AL7">
            <v>75.593400000000003</v>
          </cell>
          <cell r="AM7">
            <v>571.18450000000007</v>
          </cell>
          <cell r="AN7">
            <v>75.320100000000011</v>
          </cell>
          <cell r="AO7">
            <v>646.5046000000001</v>
          </cell>
          <cell r="AP7">
            <v>79.791800000000009</v>
          </cell>
          <cell r="AQ7">
            <v>726.29640000000006</v>
          </cell>
          <cell r="AR7">
            <v>79.639700000000005</v>
          </cell>
          <cell r="AS7">
            <v>805.93610000000012</v>
          </cell>
        </row>
        <row r="8">
          <cell r="A8" t="str">
            <v>R30</v>
          </cell>
          <cell r="B8">
            <v>418.85250000000002</v>
          </cell>
          <cell r="C8">
            <v>418.85250000000002</v>
          </cell>
          <cell r="D8">
            <v>393.70949999999999</v>
          </cell>
          <cell r="E8">
            <v>812.56200000000001</v>
          </cell>
          <cell r="F8">
            <v>391.65320000000003</v>
          </cell>
          <cell r="G8">
            <v>1204.2152000000001</v>
          </cell>
          <cell r="H8">
            <v>388.55450000000002</v>
          </cell>
          <cell r="I8">
            <v>1592.7697000000001</v>
          </cell>
          <cell r="J8">
            <v>384.6096</v>
          </cell>
          <cell r="K8">
            <v>1977.3793000000001</v>
          </cell>
          <cell r="L8">
            <v>380.9633</v>
          </cell>
          <cell r="M8">
            <v>2358.3425999999999</v>
          </cell>
          <cell r="N8">
            <v>377.03470000000004</v>
          </cell>
          <cell r="O8">
            <v>2735.3773000000001</v>
          </cell>
          <cell r="P8">
            <v>0</v>
          </cell>
          <cell r="Q8">
            <v>2735.3773000000001</v>
          </cell>
          <cell r="R8">
            <v>400.16669999999999</v>
          </cell>
          <cell r="S8">
            <v>400.16669999999999</v>
          </cell>
          <cell r="T8">
            <v>396.4563</v>
          </cell>
          <cell r="U8">
            <v>796.62300000000005</v>
          </cell>
          <cell r="V8">
            <v>-796.62300000000005</v>
          </cell>
          <cell r="W8">
            <v>0</v>
          </cell>
          <cell r="X8">
            <v>418.85250000000002</v>
          </cell>
          <cell r="Y8">
            <v>418.85250000000002</v>
          </cell>
          <cell r="Z8">
            <v>393.70949999999999</v>
          </cell>
          <cell r="AA8">
            <v>812.56200000000001</v>
          </cell>
          <cell r="AB8">
            <v>391.65320000000003</v>
          </cell>
          <cell r="AC8">
            <v>1204.2152000000001</v>
          </cell>
          <cell r="AD8">
            <v>388.55450000000002</v>
          </cell>
          <cell r="AE8">
            <v>1592.7697000000001</v>
          </cell>
          <cell r="AF8">
            <v>384.6096</v>
          </cell>
          <cell r="AG8">
            <v>1977.3793000000001</v>
          </cell>
          <cell r="AH8">
            <v>380.9633</v>
          </cell>
          <cell r="AI8">
            <v>2358.3425999999999</v>
          </cell>
          <cell r="AJ8">
            <v>377.03470000000004</v>
          </cell>
          <cell r="AK8">
            <v>2735.3773000000001</v>
          </cell>
          <cell r="AL8">
            <v>0</v>
          </cell>
          <cell r="AM8">
            <v>2735.3773000000001</v>
          </cell>
          <cell r="AN8">
            <v>748.44850000000008</v>
          </cell>
          <cell r="AO8">
            <v>3483.8258000000001</v>
          </cell>
          <cell r="AP8">
            <v>369.15690000000001</v>
          </cell>
          <cell r="AQ8">
            <v>3852.9827</v>
          </cell>
          <cell r="AR8">
            <v>0</v>
          </cell>
          <cell r="AS8">
            <v>3852.9827</v>
          </cell>
        </row>
        <row r="9">
          <cell r="A9" t="str">
            <v>R40</v>
          </cell>
          <cell r="B9">
            <v>0.80049999999999999</v>
          </cell>
          <cell r="C9">
            <v>0.80049999999999999</v>
          </cell>
          <cell r="D9">
            <v>39.242200000000004</v>
          </cell>
          <cell r="E9">
            <v>40.042700000000004</v>
          </cell>
          <cell r="F9">
            <v>1152.0471</v>
          </cell>
          <cell r="G9">
            <v>1192.0898</v>
          </cell>
          <cell r="H9">
            <v>60.687600000000003</v>
          </cell>
          <cell r="I9">
            <v>1252.7773999999999</v>
          </cell>
          <cell r="J9">
            <v>17.144300000000001</v>
          </cell>
          <cell r="K9">
            <v>1269.9216999999999</v>
          </cell>
          <cell r="L9">
            <v>1130.0773000000002</v>
          </cell>
          <cell r="M9">
            <v>2399.9989999999998</v>
          </cell>
          <cell r="N9">
            <v>150.79590000000002</v>
          </cell>
          <cell r="O9">
            <v>2550.7948999999999</v>
          </cell>
          <cell r="P9">
            <v>16.9437</v>
          </cell>
          <cell r="Q9">
            <v>2567.7385999999997</v>
          </cell>
          <cell r="R9">
            <v>47.297400000000003</v>
          </cell>
          <cell r="S9">
            <v>47.297400000000003</v>
          </cell>
          <cell r="T9">
            <v>31.631700000000002</v>
          </cell>
          <cell r="U9">
            <v>78.929100000000005</v>
          </cell>
          <cell r="V9">
            <v>1339.9656</v>
          </cell>
          <cell r="W9">
            <v>1418.8947000000001</v>
          </cell>
          <cell r="X9">
            <v>39.032699999999998</v>
          </cell>
          <cell r="Y9">
            <v>1457.9274</v>
          </cell>
          <cell r="Z9">
            <v>46.365900000000003</v>
          </cell>
          <cell r="AA9">
            <v>1504.2933</v>
          </cell>
          <cell r="AB9">
            <v>210.7927</v>
          </cell>
          <cell r="AC9">
            <v>1715.086</v>
          </cell>
          <cell r="AD9">
            <v>111.76320000000001</v>
          </cell>
          <cell r="AE9">
            <v>1826.8492000000001</v>
          </cell>
          <cell r="AF9">
            <v>38.323300000000003</v>
          </cell>
          <cell r="AG9">
            <v>1865.1725000000001</v>
          </cell>
          <cell r="AH9">
            <v>1130.0773000000002</v>
          </cell>
          <cell r="AI9">
            <v>2399.9989999999998</v>
          </cell>
          <cell r="AJ9">
            <v>150.79590000000002</v>
          </cell>
          <cell r="AK9">
            <v>2550.7948999999999</v>
          </cell>
          <cell r="AL9">
            <v>16.9437</v>
          </cell>
          <cell r="AM9">
            <v>2567.7385999999997</v>
          </cell>
          <cell r="AN9">
            <v>1417.7777000000001</v>
          </cell>
          <cell r="AO9">
            <v>3985.5162999999998</v>
          </cell>
          <cell r="AP9">
            <v>61.931100000000001</v>
          </cell>
          <cell r="AQ9">
            <v>4047.4473999999996</v>
          </cell>
          <cell r="AR9">
            <v>16.9437</v>
          </cell>
          <cell r="AS9">
            <v>4064.3910999999994</v>
          </cell>
        </row>
        <row r="10">
          <cell r="A10" t="str">
            <v>R45</v>
          </cell>
          <cell r="B10">
            <v>-379.3021</v>
          </cell>
          <cell r="C10">
            <v>-379.3021</v>
          </cell>
          <cell r="D10">
            <v>592.08640000000003</v>
          </cell>
          <cell r="E10">
            <v>212.78430000000003</v>
          </cell>
          <cell r="F10">
            <v>175.89360000000002</v>
          </cell>
          <cell r="G10">
            <v>388.67790000000002</v>
          </cell>
          <cell r="H10">
            <v>79.0244</v>
          </cell>
          <cell r="I10">
            <v>467.70230000000004</v>
          </cell>
          <cell r="J10">
            <v>1661.259</v>
          </cell>
          <cell r="K10">
            <v>2128.9612999999999</v>
          </cell>
          <cell r="L10">
            <v>-468.44890000000004</v>
          </cell>
          <cell r="M10">
            <v>1660.5123999999998</v>
          </cell>
          <cell r="N10">
            <v>-30.183999999999969</v>
          </cell>
          <cell r="O10">
            <v>1630.3283999999999</v>
          </cell>
          <cell r="P10">
            <v>321.41829999999999</v>
          </cell>
          <cell r="Q10">
            <v>1951.7466999999999</v>
          </cell>
          <cell r="R10">
            <v>250.91990000000001</v>
          </cell>
          <cell r="S10">
            <v>250.91990000000001</v>
          </cell>
          <cell r="T10">
            <v>220.40790000000001</v>
          </cell>
          <cell r="U10">
            <v>471.32780000000002</v>
          </cell>
          <cell r="V10">
            <v>363.5188</v>
          </cell>
          <cell r="W10">
            <v>834.84660000000008</v>
          </cell>
          <cell r="X10">
            <v>-83.622100000000003</v>
          </cell>
          <cell r="Y10">
            <v>751.22450000000003</v>
          </cell>
          <cell r="Z10">
            <v>237.6292</v>
          </cell>
          <cell r="AA10">
            <v>988.8537</v>
          </cell>
          <cell r="AB10">
            <v>-362.05160000000001</v>
          </cell>
          <cell r="AC10">
            <v>626.8021</v>
          </cell>
          <cell r="AD10">
            <v>-316.11099999999999</v>
          </cell>
          <cell r="AE10">
            <v>310.69110000000001</v>
          </cell>
          <cell r="AF10">
            <v>-888.23200000000008</v>
          </cell>
          <cell r="AG10">
            <v>-577.54090000000008</v>
          </cell>
          <cell r="AH10">
            <v>-468.44890000000004</v>
          </cell>
          <cell r="AI10">
            <v>1660.5123999999998</v>
          </cell>
          <cell r="AJ10">
            <v>-30.183999999999969</v>
          </cell>
          <cell r="AK10">
            <v>1630.3283999999999</v>
          </cell>
          <cell r="AL10">
            <v>321.41829999999999</v>
          </cell>
          <cell r="AM10">
            <v>1951.7466999999999</v>
          </cell>
          <cell r="AN10">
            <v>440.25310000000002</v>
          </cell>
          <cell r="AO10">
            <v>2391.9998000000001</v>
          </cell>
          <cell r="AP10">
            <v>-35.861600000000003</v>
          </cell>
          <cell r="AQ10">
            <v>2356.1381999999999</v>
          </cell>
          <cell r="AR10">
            <v>620.01790000000005</v>
          </cell>
          <cell r="AS10">
            <v>2976.1561000000002</v>
          </cell>
        </row>
        <row r="11">
          <cell r="A11" t="str">
            <v>R50</v>
          </cell>
          <cell r="B11">
            <v>298.83800000000002</v>
          </cell>
          <cell r="C11">
            <v>298.83800000000002</v>
          </cell>
          <cell r="D11">
            <v>376.88200000000001</v>
          </cell>
          <cell r="E11">
            <v>675.72</v>
          </cell>
          <cell r="F11">
            <v>8.6460000000000008</v>
          </cell>
          <cell r="G11">
            <v>684.36599999999999</v>
          </cell>
          <cell r="H11">
            <v>219.4402</v>
          </cell>
          <cell r="I11">
            <v>903.80619999999999</v>
          </cell>
          <cell r="J11">
            <v>1.0406</v>
          </cell>
          <cell r="K11">
            <v>904.84680000000003</v>
          </cell>
          <cell r="L11">
            <v>108.58320000000001</v>
          </cell>
          <cell r="M11">
            <v>1013.43</v>
          </cell>
          <cell r="N11">
            <v>448.96270000000004</v>
          </cell>
          <cell r="O11">
            <v>1462.3927000000001</v>
          </cell>
          <cell r="P11">
            <v>69.032200000000003</v>
          </cell>
          <cell r="Q11">
            <v>1531.4249000000002</v>
          </cell>
          <cell r="R11">
            <v>130.03240000000002</v>
          </cell>
          <cell r="S11">
            <v>130.03240000000002</v>
          </cell>
          <cell r="T11">
            <v>543.99710000000005</v>
          </cell>
          <cell r="U11">
            <v>674.0295000000001</v>
          </cell>
          <cell r="V11">
            <v>1.090600000000002</v>
          </cell>
          <cell r="W11">
            <v>675.12010000000009</v>
          </cell>
          <cell r="X11">
            <v>-56.317600000000006</v>
          </cell>
          <cell r="Y11">
            <v>618.80250000000001</v>
          </cell>
          <cell r="Z11">
            <v>20.6204</v>
          </cell>
          <cell r="AA11">
            <v>639.42290000000014</v>
          </cell>
          <cell r="AB11">
            <v>-0.32230000000000003</v>
          </cell>
          <cell r="AC11">
            <v>639.1006000000001</v>
          </cell>
          <cell r="AD11">
            <v>24.974900000000002</v>
          </cell>
          <cell r="AE11">
            <v>664.07550000000015</v>
          </cell>
          <cell r="AF11">
            <v>14.473000000000001</v>
          </cell>
          <cell r="AG11">
            <v>678.5485000000001</v>
          </cell>
          <cell r="AH11">
            <v>108.58320000000001</v>
          </cell>
          <cell r="AI11">
            <v>1013.43</v>
          </cell>
          <cell r="AJ11">
            <v>448.96270000000004</v>
          </cell>
          <cell r="AK11">
            <v>1462.3927000000001</v>
          </cell>
          <cell r="AL11">
            <v>69.032200000000003</v>
          </cell>
          <cell r="AM11">
            <v>1531.4249000000002</v>
          </cell>
          <cell r="AN11">
            <v>29.460900000000002</v>
          </cell>
          <cell r="AO11">
            <v>1560.8858000000002</v>
          </cell>
          <cell r="AP11">
            <v>5.7078000000000007</v>
          </cell>
          <cell r="AQ11">
            <v>1566.5936000000002</v>
          </cell>
          <cell r="AR11">
            <v>1.5068000000000001</v>
          </cell>
          <cell r="AS11">
            <v>1568.1004000000003</v>
          </cell>
        </row>
        <row r="12">
          <cell r="A12" t="str">
            <v>R99</v>
          </cell>
          <cell r="B12">
            <v>-858.11460000000079</v>
          </cell>
          <cell r="C12">
            <v>-858.11460000000079</v>
          </cell>
          <cell r="D12">
            <v>83070.22</v>
          </cell>
          <cell r="E12">
            <v>82212.1054</v>
          </cell>
          <cell r="F12">
            <v>-96787.375</v>
          </cell>
          <cell r="G12">
            <v>-14575.2696</v>
          </cell>
          <cell r="H12">
            <v>16872.999800000005</v>
          </cell>
          <cell r="I12">
            <v>2297.7302000000054</v>
          </cell>
          <cell r="J12">
            <v>-11011.534299999999</v>
          </cell>
          <cell r="K12">
            <v>-8713.8040999999939</v>
          </cell>
          <cell r="L12">
            <v>-2424.7491000000036</v>
          </cell>
          <cell r="M12">
            <v>-11138.553199999998</v>
          </cell>
          <cell r="N12">
            <v>5875.8678999999947</v>
          </cell>
          <cell r="O12">
            <v>-5262.6853000000037</v>
          </cell>
          <cell r="P12">
            <v>-2194.5308000000005</v>
          </cell>
          <cell r="Q12">
            <v>-7457.2161000000042</v>
          </cell>
          <cell r="R12">
            <v>-4200.6928000000007</v>
          </cell>
          <cell r="S12">
            <v>-4200.6928000000007</v>
          </cell>
          <cell r="T12">
            <v>-4178.1090000000004</v>
          </cell>
          <cell r="U12">
            <v>-8378.8018000000011</v>
          </cell>
          <cell r="V12">
            <v>15697.286699999999</v>
          </cell>
          <cell r="W12">
            <v>7318.4848999999977</v>
          </cell>
          <cell r="X12">
            <v>-1500.8578999999991</v>
          </cell>
          <cell r="Y12">
            <v>5817.6269999999986</v>
          </cell>
          <cell r="Z12">
            <v>-1159.063000000001</v>
          </cell>
          <cell r="AA12">
            <v>4658.5639999999976</v>
          </cell>
          <cell r="AB12">
            <v>23364.189300000005</v>
          </cell>
          <cell r="AC12">
            <v>28022.753300000004</v>
          </cell>
          <cell r="AD12">
            <v>19250.113799999992</v>
          </cell>
          <cell r="AE12">
            <v>47272.867099999996</v>
          </cell>
          <cell r="AF12">
            <v>1173614.4371000002</v>
          </cell>
          <cell r="AG12">
            <v>1220887.3042000001</v>
          </cell>
          <cell r="AH12">
            <v>-2424.7491000000036</v>
          </cell>
          <cell r="AI12">
            <v>-11138.553199999998</v>
          </cell>
          <cell r="AJ12">
            <v>5875.8678999999947</v>
          </cell>
          <cell r="AK12">
            <v>-5262.6853000000037</v>
          </cell>
          <cell r="AL12">
            <v>-2194.5308000000005</v>
          </cell>
          <cell r="AM12">
            <v>-7457.2161000000042</v>
          </cell>
          <cell r="AN12">
            <v>-25502.406899999984</v>
          </cell>
          <cell r="AO12">
            <v>-32959.622999999985</v>
          </cell>
          <cell r="AP12">
            <v>976.17289999999775</v>
          </cell>
          <cell r="AQ12">
            <v>-31983.450099999987</v>
          </cell>
          <cell r="AR12">
            <v>14157.602700000003</v>
          </cell>
          <cell r="AS12">
            <v>-17825.847399999984</v>
          </cell>
        </row>
      </sheetData>
      <sheetData sheetId="1" refreshError="1"/>
      <sheetData sheetId="2" refreshError="1"/>
      <sheetData sheetId="3" refreshError="1"/>
      <sheetData sheetId="4"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L"/>
    </sheetNames>
    <sheetDataSet>
      <sheetData sheetId="0">
        <row r="10">
          <cell r="A10" t="str">
            <v>STATEMENT OF COMPUTATION OF TOTAL INCOME AND TAX LIABILITY FOR THE PREVIOUS YEAR ENDED MARCH 31, 2000</v>
          </cell>
        </row>
        <row r="12">
          <cell r="A12" t="str">
            <v>PARTICULARS</v>
          </cell>
        </row>
        <row r="14">
          <cell r="A14" t="str">
            <v>TAXABLE INCOME AS PER THE INCOME-TAX ACT, 1961 ("ACT")  ("A")</v>
          </cell>
          <cell r="B14" t="str">
            <v>(ANNEXURE 1)</v>
          </cell>
        </row>
        <row r="16">
          <cell r="A16" t="str">
            <v>30% OF THE BOOK PROFITS AS PER SECTION 115JA  OF THE ACT ("B")</v>
          </cell>
          <cell r="B16" t="str">
            <v>(ANNEXURE 2)</v>
          </cell>
        </row>
        <row r="18">
          <cell r="A18" t="str">
            <v>TAXABLE INCOME</v>
          </cell>
          <cell r="B18" t="str">
            <v>(HIGHER OF (A) AND (B))</v>
          </cell>
        </row>
        <row r="20">
          <cell r="A20" t="str">
            <v>TAXABLE INCOME (ROUNDED OFF)</v>
          </cell>
        </row>
        <row r="22">
          <cell r="A22" t="str">
            <v>TOTAL TAX PAYABLE</v>
          </cell>
        </row>
        <row r="24">
          <cell r="A24" t="str">
            <v>LESS:  ADVANCE TAX PAID</v>
          </cell>
        </row>
        <row r="26">
          <cell r="A26" t="str">
            <v xml:space="preserve">LESS:   SELF ASSESSMENT TAX PAID </v>
          </cell>
        </row>
        <row r="28">
          <cell r="A28" t="str">
            <v>BALANCE TAX PAYABLE/(REFUND DUE)</v>
          </cell>
        </row>
      </sheetData>
    </sheetDataSet>
  </externalBook>
</externalLink>
</file>

<file path=xl/externalLinks/externalLink2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Entries sachin"/>
      <sheetName val="supp to entries"/>
      <sheetName val="Computation"/>
      <sheetName val="comp"/>
      <sheetName val="Entries"/>
      <sheetName val="Cash Flow"/>
      <sheetName val="Working CF"/>
      <sheetName val="CARO"/>
      <sheetName val="Carry forward Losses"/>
      <sheetName val="Computation of Income-with HP"/>
      <sheetName val="BS"/>
      <sheetName val="P&amp;L"/>
      <sheetName val="Sch. ABCE"/>
      <sheetName val="Sch D (c.a) Ok"/>
      <sheetName val="SCH GHIJ"/>
      <sheetName val="2A (1.4.7 to 31.3.8)"/>
      <sheetName val="Reconcilation of FA"/>
      <sheetName val="Part IV"/>
      <sheetName val="SAD"/>
      <sheetName val="Audit entries"/>
      <sheetName val="Groupings p&amp;L"/>
      <sheetName val="TB 310310"/>
      <sheetName val="Groupings BS"/>
      <sheetName val="TB"/>
      <sheetName val="Depreciation IT"/>
      <sheetName val="Trail 15 months"/>
      <sheetName val="Group Summary"/>
      <sheetName val="trial new march"/>
      <sheetName val="Capital Commitment"/>
      <sheetName val="Detail"/>
      <sheetName val="audit entrieslastyear"/>
      <sheetName val="Disallowance US 40 a i"/>
      <sheetName val="Depreciation as per IT"/>
      <sheetName val="Share Capital"/>
      <sheetName val="Cash Flow Ok"/>
      <sheetName val="Income Tax Computation"/>
      <sheetName val="Deffered Tax"/>
      <sheetName val="Sheet2"/>
      <sheetName val="Sheet3"/>
    </sheetNames>
    <sheetDataSet>
      <sheetData sheetId="0"/>
      <sheetData sheetId="1"/>
      <sheetData sheetId="2"/>
      <sheetData sheetId="3"/>
      <sheetData sheetId="4"/>
      <sheetData sheetId="5"/>
      <sheetData sheetId="6"/>
      <sheetData sheetId="7"/>
      <sheetData sheetId="8"/>
      <sheetData sheetId="9"/>
      <sheetData sheetId="10"/>
      <sheetData sheetId="11">
        <row r="2">
          <cell r="AB2">
            <v>1000000</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Set>
  </externalBook>
</externalLink>
</file>

<file path=xl/externalLinks/externalLink2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t sale"/>
      <sheetName val="entebt"/>
      <sheetName val="Key parameters"/>
      <sheetName val="variance analysis"/>
      <sheetName val="Global"/>
      <sheetName val="Ex India-SA"/>
      <sheetName val="Ex India-DF"/>
      <sheetName val="Ex India-API"/>
      <sheetName val="JV"/>
      <sheetName val="Expenses-QAQC"/>
      <sheetName val="Expenses-Others"/>
      <sheetName val="Expenses-Manuf"/>
      <sheetName val="Expenses-ITMemo"/>
      <sheetName val="Expenses-Total"/>
      <sheetName val="ppgbl"/>
      <sheetName val="pnlseg"/>
      <sheetName val="ppexi"/>
      <sheetName val="Sheet1 (2)"/>
      <sheetName val="SKU"/>
      <sheetName val="progrexgbl"/>
      <sheetName val="progrex ind"/>
      <sheetName val="Capex"/>
      <sheetName val="ITCapex"/>
      <sheetName val="IT Revenue"/>
      <sheetName val="Therapeutic Categorywise "/>
      <sheetName val="SS summary&amp; Details"/>
      <sheetName val="Top 20"/>
      <sheetName val="newpdts-Launched in 2005"/>
      <sheetName val="Primary=SS"/>
      <sheetName val="newpdts-to b launched in 2006"/>
      <sheetName val="Manpower"/>
      <sheetName val="Cost"/>
      <sheetName val="Annexure"/>
      <sheetName val="Unrealised Profit"/>
      <sheetName val="SS-Summary"/>
      <sheetName val="SS-Details"/>
      <sheetName val="Mkt or Dist Stock"/>
      <sheetName val="Discontinued SKU"/>
      <sheetName val="risks"/>
      <sheetName val="key"/>
      <sheetName val="wc gbl"/>
      <sheetName val="WC(Details)"/>
      <sheetName val="wc exi"/>
      <sheetName val="Balance Sheet"/>
      <sheetName val="Cash Flow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ow r="4">
          <cell r="C4" t="str">
            <v>NAME OF ENTITY     :</v>
          </cell>
        </row>
        <row r="6">
          <cell r="H6" t="str">
            <v>OB 2002</v>
          </cell>
          <cell r="I6" t="str">
            <v>USD Mn</v>
          </cell>
          <cell r="W6" t="str">
            <v>Format  9</v>
          </cell>
        </row>
        <row r="7">
          <cell r="E7" t="str">
            <v>BALANCE SHEET</v>
          </cell>
        </row>
        <row r="8">
          <cell r="W8" t="str">
            <v>US$ Mn</v>
          </cell>
        </row>
        <row r="9">
          <cell r="K9" t="str">
            <v>Budget 2006</v>
          </cell>
        </row>
        <row r="10">
          <cell r="B10" t="str">
            <v>OB 2000</v>
          </cell>
          <cell r="C10" t="str">
            <v>LE 2005</v>
          </cell>
          <cell r="F10" t="str">
            <v>PARTICULARS</v>
          </cell>
          <cell r="H10" t="str">
            <v>Jan</v>
          </cell>
          <cell r="I10" t="str">
            <v>Feb</v>
          </cell>
          <cell r="J10" t="str">
            <v>Mar</v>
          </cell>
          <cell r="K10" t="str">
            <v>Q1</v>
          </cell>
          <cell r="L10" t="str">
            <v>Apr</v>
          </cell>
          <cell r="M10" t="str">
            <v>May</v>
          </cell>
          <cell r="N10" t="str">
            <v>Jun</v>
          </cell>
          <cell r="O10" t="str">
            <v>Q2</v>
          </cell>
          <cell r="P10" t="str">
            <v>Jul</v>
          </cell>
          <cell r="Q10" t="str">
            <v>Aug</v>
          </cell>
          <cell r="R10" t="str">
            <v>Sep</v>
          </cell>
          <cell r="S10" t="str">
            <v>Q3</v>
          </cell>
          <cell r="T10" t="str">
            <v>Oct</v>
          </cell>
          <cell r="U10" t="str">
            <v>Nov</v>
          </cell>
          <cell r="V10" t="str">
            <v>Dec</v>
          </cell>
          <cell r="W10" t="str">
            <v>Q4</v>
          </cell>
        </row>
        <row r="11">
          <cell r="D11" t="str">
            <v>CURRENT ASSETS</v>
          </cell>
        </row>
        <row r="12">
          <cell r="E12" t="str">
            <v>Cash in Hand &amp; at Bank</v>
          </cell>
        </row>
        <row r="13">
          <cell r="E13" t="str">
            <v>Trade Debtors</v>
          </cell>
        </row>
        <row r="14">
          <cell r="E14" t="str">
            <v>Accounts Receivables</v>
          </cell>
        </row>
        <row r="15">
          <cell r="E15" t="str">
            <v>Less : Doubtful Debts</v>
          </cell>
        </row>
        <row r="16">
          <cell r="E16" t="str">
            <v>Net  Trade Debtors</v>
          </cell>
        </row>
        <row r="17">
          <cell r="E17" t="str">
            <v>Inter-Company Debtors</v>
          </cell>
        </row>
        <row r="18">
          <cell r="E18" t="str">
            <v>Total Debtors</v>
          </cell>
        </row>
        <row r="19">
          <cell r="E19" t="str">
            <v>Inventories</v>
          </cell>
        </row>
        <row r="20">
          <cell r="E20" t="str">
            <v>Less : Provision for Inventory Loss</v>
          </cell>
        </row>
        <row r="21">
          <cell r="E21" t="str">
            <v>Net Inventories</v>
          </cell>
        </row>
        <row r="22">
          <cell r="E22" t="str">
            <v>Prepaid Expenses</v>
          </cell>
        </row>
        <row r="23">
          <cell r="E23" t="str">
            <v>Loans &amp; Advances to Affiliates</v>
          </cell>
        </row>
        <row r="24">
          <cell r="E24" t="str">
            <v>Loans &amp; Advances to Others</v>
          </cell>
        </row>
        <row r="25">
          <cell r="E25" t="str">
            <v>Cash in Hand &amp; at Bank</v>
          </cell>
        </row>
        <row r="26">
          <cell r="B26">
            <v>0</v>
          </cell>
          <cell r="C26">
            <v>0</v>
          </cell>
          <cell r="E26" t="str">
            <v>TOTAL CURRENT ASSETS</v>
          </cell>
          <cell r="H26">
            <v>0</v>
          </cell>
          <cell r="I26">
            <v>0</v>
          </cell>
          <cell r="J26">
            <v>0</v>
          </cell>
          <cell r="L26">
            <v>0</v>
          </cell>
          <cell r="M26">
            <v>0</v>
          </cell>
          <cell r="N26">
            <v>0</v>
          </cell>
          <cell r="P26">
            <v>0</v>
          </cell>
          <cell r="Q26">
            <v>0</v>
          </cell>
          <cell r="R26">
            <v>0</v>
          </cell>
          <cell r="T26">
            <v>0</v>
          </cell>
          <cell r="U26">
            <v>0</v>
          </cell>
          <cell r="V26">
            <v>0</v>
          </cell>
          <cell r="W26">
            <v>0</v>
          </cell>
        </row>
        <row r="28">
          <cell r="D28" t="str">
            <v>Less : CURRENT LIABILITIES</v>
          </cell>
        </row>
        <row r="29">
          <cell r="E29" t="str">
            <v>Short Term Debts &amp; Current</v>
          </cell>
        </row>
        <row r="30">
          <cell r="E30" t="str">
            <v>Maturities of Long Term Debts</v>
          </cell>
        </row>
        <row r="31">
          <cell r="E31" t="str">
            <v>Accounts Payable - Trade</v>
          </cell>
        </row>
        <row r="32">
          <cell r="E32" t="str">
            <v>Accounts Payable - Inter-Company</v>
          </cell>
        </row>
        <row r="33">
          <cell r="E33" t="str">
            <v>Accrued Expenses</v>
          </cell>
        </row>
        <row r="34">
          <cell r="E34" t="str">
            <v>Taxes Payable</v>
          </cell>
        </row>
        <row r="35">
          <cell r="E35" t="str">
            <v>Dividend Payable</v>
          </cell>
        </row>
        <row r="36">
          <cell r="E36" t="str">
            <v>Other Current Liabilities</v>
          </cell>
        </row>
        <row r="37">
          <cell r="B37">
            <v>0</v>
          </cell>
          <cell r="C37">
            <v>0</v>
          </cell>
          <cell r="E37" t="str">
            <v>TOTAL CURRENT LIABILITIES</v>
          </cell>
          <cell r="H37">
            <v>0</v>
          </cell>
          <cell r="I37">
            <v>0</v>
          </cell>
          <cell r="J37">
            <v>0</v>
          </cell>
          <cell r="L37">
            <v>0</v>
          </cell>
          <cell r="M37">
            <v>0</v>
          </cell>
          <cell r="N37">
            <v>0</v>
          </cell>
          <cell r="P37">
            <v>0</v>
          </cell>
          <cell r="Q37">
            <v>0</v>
          </cell>
          <cell r="R37">
            <v>0</v>
          </cell>
          <cell r="T37">
            <v>0</v>
          </cell>
          <cell r="U37">
            <v>0</v>
          </cell>
          <cell r="V37">
            <v>0</v>
          </cell>
          <cell r="W37">
            <v>0</v>
          </cell>
        </row>
        <row r="38">
          <cell r="B38">
            <v>0</v>
          </cell>
          <cell r="C38">
            <v>0</v>
          </cell>
          <cell r="E38" t="str">
            <v>NET CURRENT ASSETS</v>
          </cell>
          <cell r="H38">
            <v>0</v>
          </cell>
          <cell r="I38">
            <v>0</v>
          </cell>
          <cell r="J38">
            <v>0</v>
          </cell>
          <cell r="L38">
            <v>0</v>
          </cell>
          <cell r="M38">
            <v>0</v>
          </cell>
          <cell r="N38">
            <v>0</v>
          </cell>
          <cell r="P38">
            <v>0</v>
          </cell>
          <cell r="Q38">
            <v>0</v>
          </cell>
          <cell r="R38">
            <v>0</v>
          </cell>
          <cell r="T38">
            <v>0</v>
          </cell>
          <cell r="U38">
            <v>0</v>
          </cell>
          <cell r="V38">
            <v>0</v>
          </cell>
          <cell r="W38">
            <v>0</v>
          </cell>
        </row>
        <row r="40">
          <cell r="D40" t="str">
            <v>FIXED ASSETS</v>
          </cell>
        </row>
        <row r="41">
          <cell r="E41" t="str">
            <v>Gross Block</v>
          </cell>
        </row>
        <row r="42">
          <cell r="E42" t="str">
            <v>Less : Depreciation</v>
          </cell>
        </row>
        <row r="43">
          <cell r="B43">
            <v>0</v>
          </cell>
          <cell r="C43">
            <v>0</v>
          </cell>
          <cell r="E43" t="str">
            <v>Net Block</v>
          </cell>
          <cell r="H43">
            <v>0</v>
          </cell>
          <cell r="I43">
            <v>0</v>
          </cell>
          <cell r="J43">
            <v>0</v>
          </cell>
          <cell r="L43">
            <v>0</v>
          </cell>
          <cell r="M43">
            <v>0</v>
          </cell>
          <cell r="N43">
            <v>0</v>
          </cell>
          <cell r="P43">
            <v>0</v>
          </cell>
          <cell r="Q43">
            <v>0</v>
          </cell>
          <cell r="R43">
            <v>0</v>
          </cell>
          <cell r="T43">
            <v>0</v>
          </cell>
          <cell r="U43">
            <v>0</v>
          </cell>
          <cell r="V43">
            <v>0</v>
          </cell>
          <cell r="W43">
            <v>0</v>
          </cell>
        </row>
        <row r="44">
          <cell r="E44" t="str">
            <v>Deferred Revenue Expenses</v>
          </cell>
        </row>
        <row r="45">
          <cell r="E45" t="str">
            <v>Less : Written-Off During the Year</v>
          </cell>
        </row>
        <row r="46">
          <cell r="B46">
            <v>0</v>
          </cell>
          <cell r="C46">
            <v>0</v>
          </cell>
          <cell r="E46" t="str">
            <v>Net Deferred Revenue Expenses</v>
          </cell>
          <cell r="H46">
            <v>0</v>
          </cell>
          <cell r="I46">
            <v>0</v>
          </cell>
          <cell r="J46">
            <v>0</v>
          </cell>
          <cell r="L46">
            <v>0</v>
          </cell>
          <cell r="M46">
            <v>0</v>
          </cell>
          <cell r="N46">
            <v>0</v>
          </cell>
          <cell r="P46">
            <v>0</v>
          </cell>
          <cell r="Q46">
            <v>0</v>
          </cell>
          <cell r="R46">
            <v>0</v>
          </cell>
          <cell r="T46">
            <v>0</v>
          </cell>
          <cell r="U46">
            <v>0</v>
          </cell>
          <cell r="V46">
            <v>0</v>
          </cell>
          <cell r="W46">
            <v>0</v>
          </cell>
        </row>
        <row r="47">
          <cell r="E47" t="str">
            <v>Intangible Assets</v>
          </cell>
        </row>
        <row r="48">
          <cell r="E48" t="str">
            <v>Less : Amortised During the Year</v>
          </cell>
        </row>
        <row r="49">
          <cell r="B49">
            <v>0</v>
          </cell>
          <cell r="C49">
            <v>0</v>
          </cell>
          <cell r="E49" t="str">
            <v>Net Intangible Assets</v>
          </cell>
          <cell r="H49">
            <v>0</v>
          </cell>
          <cell r="I49">
            <v>0</v>
          </cell>
          <cell r="J49">
            <v>0</v>
          </cell>
          <cell r="L49">
            <v>0</v>
          </cell>
          <cell r="M49">
            <v>0</v>
          </cell>
          <cell r="N49">
            <v>0</v>
          </cell>
          <cell r="P49">
            <v>0</v>
          </cell>
          <cell r="Q49">
            <v>0</v>
          </cell>
          <cell r="R49">
            <v>0</v>
          </cell>
          <cell r="T49">
            <v>0</v>
          </cell>
          <cell r="U49">
            <v>0</v>
          </cell>
          <cell r="V49">
            <v>0</v>
          </cell>
          <cell r="W49">
            <v>0</v>
          </cell>
        </row>
        <row r="51">
          <cell r="B51">
            <v>0</v>
          </cell>
          <cell r="C51">
            <v>0</v>
          </cell>
          <cell r="E51" t="str">
            <v>TOTAL FIXED ASSETS</v>
          </cell>
          <cell r="H51">
            <v>0</v>
          </cell>
          <cell r="I51">
            <v>0</v>
          </cell>
          <cell r="J51">
            <v>0</v>
          </cell>
          <cell r="L51">
            <v>0</v>
          </cell>
          <cell r="M51">
            <v>0</v>
          </cell>
          <cell r="N51">
            <v>0</v>
          </cell>
          <cell r="P51">
            <v>0</v>
          </cell>
          <cell r="Q51">
            <v>0</v>
          </cell>
          <cell r="R51">
            <v>0</v>
          </cell>
          <cell r="T51">
            <v>0</v>
          </cell>
          <cell r="U51">
            <v>0</v>
          </cell>
          <cell r="V51">
            <v>0</v>
          </cell>
          <cell r="W51">
            <v>0</v>
          </cell>
        </row>
        <row r="53">
          <cell r="D53" t="str">
            <v>INVESTMENTS</v>
          </cell>
        </row>
        <row r="54">
          <cell r="E54" t="str">
            <v>Investments - Affiliates</v>
          </cell>
        </row>
        <row r="55">
          <cell r="E55" t="str">
            <v>Investments - Others</v>
          </cell>
        </row>
        <row r="56">
          <cell r="B56">
            <v>0</v>
          </cell>
          <cell r="C56">
            <v>0</v>
          </cell>
          <cell r="E56" t="str">
            <v>TOTAL INVESTMENTS</v>
          </cell>
          <cell r="H56">
            <v>0</v>
          </cell>
          <cell r="I56">
            <v>0</v>
          </cell>
          <cell r="J56">
            <v>0</v>
          </cell>
          <cell r="L56">
            <v>0</v>
          </cell>
          <cell r="M56">
            <v>0</v>
          </cell>
          <cell r="N56">
            <v>0</v>
          </cell>
          <cell r="P56">
            <v>0</v>
          </cell>
          <cell r="Q56">
            <v>0</v>
          </cell>
          <cell r="R56">
            <v>0</v>
          </cell>
          <cell r="T56">
            <v>0</v>
          </cell>
          <cell r="U56">
            <v>0</v>
          </cell>
          <cell r="V56">
            <v>0</v>
          </cell>
          <cell r="W56">
            <v>0</v>
          </cell>
        </row>
        <row r="57">
          <cell r="B57">
            <v>0</v>
          </cell>
          <cell r="C57">
            <v>0</v>
          </cell>
          <cell r="E57" t="str">
            <v>TOTAL ASSETS</v>
          </cell>
          <cell r="H57">
            <v>0</v>
          </cell>
          <cell r="I57">
            <v>0</v>
          </cell>
          <cell r="J57">
            <v>0</v>
          </cell>
          <cell r="L57">
            <v>0</v>
          </cell>
          <cell r="M57">
            <v>0</v>
          </cell>
          <cell r="N57">
            <v>0</v>
          </cell>
          <cell r="P57">
            <v>0</v>
          </cell>
          <cell r="Q57">
            <v>0</v>
          </cell>
          <cell r="R57">
            <v>0</v>
          </cell>
          <cell r="T57">
            <v>0</v>
          </cell>
          <cell r="U57">
            <v>0</v>
          </cell>
          <cell r="V57">
            <v>0</v>
          </cell>
          <cell r="W57">
            <v>0</v>
          </cell>
        </row>
        <row r="59">
          <cell r="D59" t="str">
            <v>FINANCED BY</v>
          </cell>
        </row>
        <row r="60">
          <cell r="D60" t="str">
            <v>DEBTS</v>
          </cell>
        </row>
        <row r="61">
          <cell r="E61" t="str">
            <v>Long Term Debt From Banks</v>
          </cell>
        </row>
        <row r="62">
          <cell r="E62" t="str">
            <v>RLL Group Funding</v>
          </cell>
        </row>
        <row r="63">
          <cell r="E63" t="str">
            <v>Finance Leases &amp; HP</v>
          </cell>
        </row>
        <row r="64">
          <cell r="B64">
            <v>0</v>
          </cell>
          <cell r="C64">
            <v>0</v>
          </cell>
          <cell r="E64" t="str">
            <v>TOTAL DEBTS</v>
          </cell>
          <cell r="H64">
            <v>0</v>
          </cell>
          <cell r="I64">
            <v>0</v>
          </cell>
          <cell r="J64">
            <v>0</v>
          </cell>
          <cell r="L64">
            <v>0</v>
          </cell>
          <cell r="M64">
            <v>0</v>
          </cell>
          <cell r="N64">
            <v>0</v>
          </cell>
          <cell r="P64">
            <v>0</v>
          </cell>
          <cell r="Q64">
            <v>0</v>
          </cell>
          <cell r="R64">
            <v>0</v>
          </cell>
          <cell r="T64">
            <v>0</v>
          </cell>
          <cell r="U64">
            <v>0</v>
          </cell>
          <cell r="V64">
            <v>0</v>
          </cell>
          <cell r="W64">
            <v>0</v>
          </cell>
        </row>
        <row r="65">
          <cell r="D65" t="str">
            <v>SHAREHOLDERS FUNDS</v>
          </cell>
        </row>
        <row r="66">
          <cell r="E66" t="str">
            <v>Preference Share Capital</v>
          </cell>
        </row>
        <row r="67">
          <cell r="E67" t="str">
            <v>Equity Share Capital</v>
          </cell>
        </row>
        <row r="68">
          <cell r="E68" t="str">
            <v>General Reserve</v>
          </cell>
        </row>
        <row r="69">
          <cell r="E69" t="str">
            <v>Capital Reserve</v>
          </cell>
        </row>
        <row r="70">
          <cell r="E70" t="str">
            <v>Revaluation Reserve</v>
          </cell>
        </row>
        <row r="71">
          <cell r="E71" t="str">
            <v>Accumulated Profits / (Loss)</v>
          </cell>
        </row>
        <row r="72">
          <cell r="B72">
            <v>0</v>
          </cell>
          <cell r="C72">
            <v>0</v>
          </cell>
          <cell r="E72" t="str">
            <v>TOTAL SHAREHOLDERS FUNDS</v>
          </cell>
          <cell r="H72">
            <v>0</v>
          </cell>
          <cell r="I72">
            <v>0</v>
          </cell>
          <cell r="J72">
            <v>0</v>
          </cell>
          <cell r="L72">
            <v>0</v>
          </cell>
          <cell r="M72">
            <v>0</v>
          </cell>
          <cell r="N72">
            <v>0</v>
          </cell>
          <cell r="P72">
            <v>0</v>
          </cell>
          <cell r="Q72">
            <v>0</v>
          </cell>
          <cell r="R72">
            <v>0</v>
          </cell>
          <cell r="T72">
            <v>0</v>
          </cell>
          <cell r="U72">
            <v>0</v>
          </cell>
          <cell r="V72">
            <v>0</v>
          </cell>
          <cell r="W72">
            <v>0</v>
          </cell>
        </row>
        <row r="73">
          <cell r="B73">
            <v>0</v>
          </cell>
          <cell r="C73">
            <v>0</v>
          </cell>
          <cell r="E73" t="str">
            <v>TOTAL</v>
          </cell>
          <cell r="H73">
            <v>0</v>
          </cell>
          <cell r="I73">
            <v>0</v>
          </cell>
          <cell r="J73">
            <v>0</v>
          </cell>
          <cell r="L73">
            <v>0</v>
          </cell>
          <cell r="M73">
            <v>0</v>
          </cell>
          <cell r="N73">
            <v>0</v>
          </cell>
          <cell r="P73">
            <v>0</v>
          </cell>
          <cell r="Q73">
            <v>0</v>
          </cell>
          <cell r="R73">
            <v>0</v>
          </cell>
          <cell r="T73">
            <v>0</v>
          </cell>
          <cell r="U73">
            <v>0</v>
          </cell>
          <cell r="V73">
            <v>0</v>
          </cell>
          <cell r="W73">
            <v>0</v>
          </cell>
        </row>
        <row r="75">
          <cell r="B75" t="str">
            <v>Note : Any Supplementary information may be provided below.</v>
          </cell>
        </row>
      </sheetData>
      <sheetData sheetId="44" refreshError="1"/>
    </sheetDataSet>
  </externalBook>
</externalLink>
</file>

<file path=xl/externalLinks/externalLink2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g"/>
      <sheetName val="luong"/>
      <sheetName val="donvi"/>
      <sheetName val="hsnv"/>
      <sheetName val="thuong"/>
      <sheetName val="Sheet7"/>
      <sheetName val="Sheet8"/>
      <sheetName val="Sheet9"/>
      <sheetName val="Sheet10"/>
      <sheetName val="Sheet11"/>
      <sheetName val="Sheet12"/>
      <sheetName val="Sheet13"/>
      <sheetName val="Sheet14"/>
      <sheetName val="Sheet15"/>
      <sheetName val="Sheet16"/>
      <sheetName val="MATK"/>
    </sheetNames>
    <sheetDataSet>
      <sheetData sheetId="0" refreshError="1">
        <row r="5">
          <cell r="C5" t="str">
            <v>MSNV</v>
          </cell>
          <cell r="D5" t="str">
            <v>Hoï vaø teân</v>
          </cell>
          <cell r="E5">
            <v>1</v>
          </cell>
          <cell r="F5">
            <v>2</v>
          </cell>
          <cell r="G5">
            <v>3</v>
          </cell>
          <cell r="H5">
            <v>4</v>
          </cell>
          <cell r="I5">
            <v>5</v>
          </cell>
          <cell r="J5">
            <v>6</v>
          </cell>
          <cell r="K5">
            <v>7</v>
          </cell>
          <cell r="L5">
            <v>8</v>
          </cell>
          <cell r="M5">
            <v>9</v>
          </cell>
          <cell r="N5">
            <v>10</v>
          </cell>
          <cell r="O5">
            <v>11</v>
          </cell>
          <cell r="P5">
            <v>12</v>
          </cell>
          <cell r="Q5">
            <v>13</v>
          </cell>
          <cell r="R5">
            <v>14</v>
          </cell>
          <cell r="S5">
            <v>15</v>
          </cell>
          <cell r="T5">
            <v>16</v>
          </cell>
          <cell r="U5">
            <v>17</v>
          </cell>
          <cell r="V5">
            <v>18</v>
          </cell>
          <cell r="W5">
            <v>19</v>
          </cell>
          <cell r="X5">
            <v>20</v>
          </cell>
          <cell r="Y5">
            <v>21</v>
          </cell>
          <cell r="Z5">
            <v>22</v>
          </cell>
          <cell r="AA5">
            <v>23</v>
          </cell>
          <cell r="AB5">
            <v>24</v>
          </cell>
          <cell r="AC5">
            <v>25</v>
          </cell>
          <cell r="AD5">
            <v>26</v>
          </cell>
          <cell r="AE5">
            <v>27</v>
          </cell>
          <cell r="AF5">
            <v>28</v>
          </cell>
          <cell r="AG5">
            <v>29</v>
          </cell>
          <cell r="AH5">
            <v>30</v>
          </cell>
          <cell r="AI5">
            <v>31</v>
          </cell>
          <cell r="AJ5" t="str">
            <v>Ncoâng</v>
          </cell>
        </row>
        <row r="6">
          <cell r="C6" t="str">
            <v>0001</v>
          </cell>
          <cell r="D6" t="str">
            <v>Traàn Vaên Thaéng</v>
          </cell>
          <cell r="E6" t="str">
            <v xml:space="preserve"> </v>
          </cell>
          <cell r="G6">
            <v>1</v>
          </cell>
          <cell r="H6">
            <v>1</v>
          </cell>
          <cell r="I6">
            <v>1</v>
          </cell>
          <cell r="J6">
            <v>1</v>
          </cell>
          <cell r="K6">
            <v>1</v>
          </cell>
          <cell r="L6" t="str">
            <v xml:space="preserve"> </v>
          </cell>
          <cell r="N6">
            <v>1</v>
          </cell>
          <cell r="O6">
            <v>1</v>
          </cell>
          <cell r="P6">
            <v>1</v>
          </cell>
          <cell r="Q6">
            <v>1</v>
          </cell>
          <cell r="R6">
            <v>1</v>
          </cell>
          <cell r="S6" t="str">
            <v xml:space="preserve"> </v>
          </cell>
          <cell r="U6">
            <v>1</v>
          </cell>
          <cell r="V6">
            <v>1</v>
          </cell>
          <cell r="W6">
            <v>1</v>
          </cell>
          <cell r="X6">
            <v>1</v>
          </cell>
          <cell r="Y6">
            <v>1</v>
          </cell>
          <cell r="Z6" t="str">
            <v xml:space="preserve"> </v>
          </cell>
          <cell r="AB6">
            <v>1</v>
          </cell>
          <cell r="AC6">
            <v>1</v>
          </cell>
          <cell r="AD6">
            <v>1</v>
          </cell>
          <cell r="AE6">
            <v>1</v>
          </cell>
          <cell r="AF6">
            <v>1</v>
          </cell>
          <cell r="AG6" t="str">
            <v xml:space="preserve"> </v>
          </cell>
          <cell r="AH6" t="str">
            <v xml:space="preserve"> </v>
          </cell>
          <cell r="AI6">
            <v>1</v>
          </cell>
          <cell r="AJ6">
            <v>21</v>
          </cell>
        </row>
        <row r="7">
          <cell r="C7" t="str">
            <v>0002</v>
          </cell>
          <cell r="D7" t="str">
            <v>Traàn Thò Kim Phöôïng</v>
          </cell>
          <cell r="E7" t="str">
            <v xml:space="preserve"> </v>
          </cell>
          <cell r="G7">
            <v>1</v>
          </cell>
          <cell r="H7">
            <v>1</v>
          </cell>
          <cell r="I7">
            <v>1</v>
          </cell>
          <cell r="J7">
            <v>1</v>
          </cell>
          <cell r="K7">
            <v>1</v>
          </cell>
          <cell r="L7" t="str">
            <v xml:space="preserve"> </v>
          </cell>
          <cell r="N7">
            <v>1</v>
          </cell>
          <cell r="O7">
            <v>1</v>
          </cell>
          <cell r="P7">
            <v>1</v>
          </cell>
          <cell r="Q7">
            <v>1</v>
          </cell>
          <cell r="R7">
            <v>1</v>
          </cell>
          <cell r="S7" t="str">
            <v xml:space="preserve"> </v>
          </cell>
          <cell r="U7">
            <v>1</v>
          </cell>
          <cell r="V7">
            <v>1</v>
          </cell>
          <cell r="W7">
            <v>1</v>
          </cell>
          <cell r="X7">
            <v>1</v>
          </cell>
          <cell r="Y7">
            <v>1</v>
          </cell>
          <cell r="Z7" t="str">
            <v xml:space="preserve"> </v>
          </cell>
          <cell r="AB7">
            <v>1</v>
          </cell>
          <cell r="AC7">
            <v>1</v>
          </cell>
          <cell r="AD7">
            <v>1</v>
          </cell>
          <cell r="AE7">
            <v>1</v>
          </cell>
          <cell r="AF7">
            <v>1</v>
          </cell>
          <cell r="AG7" t="str">
            <v xml:space="preserve"> </v>
          </cell>
          <cell r="AH7" t="str">
            <v xml:space="preserve"> </v>
          </cell>
          <cell r="AI7">
            <v>1</v>
          </cell>
          <cell r="AJ7">
            <v>21</v>
          </cell>
        </row>
        <row r="8">
          <cell r="C8" t="str">
            <v>0003</v>
          </cell>
          <cell r="D8" t="str">
            <v>Ñoã Quang Minh</v>
          </cell>
          <cell r="E8" t="str">
            <v xml:space="preserve"> </v>
          </cell>
          <cell r="G8">
            <v>1</v>
          </cell>
          <cell r="H8">
            <v>1</v>
          </cell>
          <cell r="I8">
            <v>1</v>
          </cell>
          <cell r="J8">
            <v>1</v>
          </cell>
          <cell r="K8">
            <v>1</v>
          </cell>
          <cell r="L8" t="str">
            <v xml:space="preserve"> </v>
          </cell>
          <cell r="N8">
            <v>1</v>
          </cell>
          <cell r="O8">
            <v>1</v>
          </cell>
          <cell r="P8">
            <v>1</v>
          </cell>
          <cell r="Q8">
            <v>1</v>
          </cell>
          <cell r="R8">
            <v>1</v>
          </cell>
          <cell r="S8" t="str">
            <v xml:space="preserve"> </v>
          </cell>
          <cell r="U8">
            <v>1</v>
          </cell>
          <cell r="V8">
            <v>1</v>
          </cell>
          <cell r="X8">
            <v>1</v>
          </cell>
          <cell r="Y8">
            <v>1</v>
          </cell>
          <cell r="Z8" t="str">
            <v xml:space="preserve"> </v>
          </cell>
          <cell r="AB8">
            <v>1</v>
          </cell>
          <cell r="AC8">
            <v>1</v>
          </cell>
          <cell r="AD8">
            <v>1</v>
          </cell>
          <cell r="AE8">
            <v>1</v>
          </cell>
          <cell r="AF8">
            <v>1</v>
          </cell>
          <cell r="AG8" t="str">
            <v xml:space="preserve"> </v>
          </cell>
          <cell r="AI8">
            <v>1</v>
          </cell>
          <cell r="AJ8">
            <v>20</v>
          </cell>
        </row>
        <row r="9">
          <cell r="C9" t="str">
            <v>0004</v>
          </cell>
          <cell r="D9" t="str">
            <v>Ngoâ Vaên Só</v>
          </cell>
          <cell r="E9" t="str">
            <v xml:space="preserve"> </v>
          </cell>
          <cell r="G9">
            <v>1</v>
          </cell>
          <cell r="H9">
            <v>1</v>
          </cell>
          <cell r="I9">
            <v>1</v>
          </cell>
          <cell r="J9">
            <v>1</v>
          </cell>
          <cell r="K9">
            <v>1</v>
          </cell>
          <cell r="L9" t="str">
            <v xml:space="preserve"> </v>
          </cell>
          <cell r="N9">
            <v>1</v>
          </cell>
          <cell r="O9">
            <v>1</v>
          </cell>
          <cell r="P9">
            <v>1</v>
          </cell>
          <cell r="Q9">
            <v>1</v>
          </cell>
          <cell r="R9">
            <v>1</v>
          </cell>
          <cell r="S9" t="str">
            <v xml:space="preserve"> </v>
          </cell>
          <cell r="U9">
            <v>1</v>
          </cell>
          <cell r="V9">
            <v>1</v>
          </cell>
          <cell r="W9">
            <v>1</v>
          </cell>
          <cell r="X9">
            <v>1</v>
          </cell>
          <cell r="Y9">
            <v>1</v>
          </cell>
          <cell r="Z9" t="str">
            <v xml:space="preserve"> </v>
          </cell>
          <cell r="AB9">
            <v>1</v>
          </cell>
          <cell r="AC9">
            <v>1</v>
          </cell>
          <cell r="AD9">
            <v>1</v>
          </cell>
          <cell r="AE9">
            <v>1</v>
          </cell>
          <cell r="AF9">
            <v>1</v>
          </cell>
          <cell r="AG9" t="str">
            <v xml:space="preserve"> </v>
          </cell>
          <cell r="AI9">
            <v>1</v>
          </cell>
          <cell r="AJ9">
            <v>21</v>
          </cell>
        </row>
        <row r="10">
          <cell r="C10" t="str">
            <v>0005</v>
          </cell>
          <cell r="D10" t="str">
            <v>Nguyeãn Anh Trung</v>
          </cell>
          <cell r="E10" t="str">
            <v xml:space="preserve"> </v>
          </cell>
          <cell r="G10">
            <v>1</v>
          </cell>
          <cell r="H10">
            <v>1</v>
          </cell>
          <cell r="I10">
            <v>1</v>
          </cell>
          <cell r="J10">
            <v>1</v>
          </cell>
          <cell r="K10">
            <v>1</v>
          </cell>
          <cell r="L10" t="str">
            <v xml:space="preserve"> </v>
          </cell>
          <cell r="N10">
            <v>1</v>
          </cell>
          <cell r="O10">
            <v>1</v>
          </cell>
          <cell r="Q10">
            <v>1</v>
          </cell>
          <cell r="R10">
            <v>1</v>
          </cell>
          <cell r="S10" t="str">
            <v xml:space="preserve"> </v>
          </cell>
          <cell r="U10">
            <v>1</v>
          </cell>
          <cell r="V10">
            <v>1</v>
          </cell>
          <cell r="W10">
            <v>1</v>
          </cell>
          <cell r="Y10">
            <v>1</v>
          </cell>
          <cell r="Z10" t="str">
            <v xml:space="preserve"> </v>
          </cell>
          <cell r="AB10">
            <v>1</v>
          </cell>
          <cell r="AD10">
            <v>1</v>
          </cell>
          <cell r="AE10">
            <v>1</v>
          </cell>
          <cell r="AF10">
            <v>1</v>
          </cell>
          <cell r="AJ10">
            <v>17</v>
          </cell>
        </row>
        <row r="11">
          <cell r="C11" t="str">
            <v>0006</v>
          </cell>
          <cell r="D11" t="str">
            <v>Huyønh Anh Duõng</v>
          </cell>
          <cell r="E11" t="str">
            <v xml:space="preserve"> </v>
          </cell>
          <cell r="G11">
            <v>1</v>
          </cell>
          <cell r="H11">
            <v>1</v>
          </cell>
          <cell r="I11">
            <v>1</v>
          </cell>
          <cell r="J11">
            <v>1</v>
          </cell>
          <cell r="K11">
            <v>1</v>
          </cell>
          <cell r="L11" t="str">
            <v xml:space="preserve"> </v>
          </cell>
          <cell r="N11">
            <v>1</v>
          </cell>
          <cell r="O11">
            <v>1</v>
          </cell>
          <cell r="P11">
            <v>1</v>
          </cell>
          <cell r="R11">
            <v>1</v>
          </cell>
          <cell r="S11" t="str">
            <v xml:space="preserve"> </v>
          </cell>
          <cell r="U11">
            <v>1</v>
          </cell>
          <cell r="V11">
            <v>1</v>
          </cell>
          <cell r="W11">
            <v>1</v>
          </cell>
          <cell r="X11">
            <v>1</v>
          </cell>
          <cell r="Y11">
            <v>1</v>
          </cell>
          <cell r="Z11" t="str">
            <v xml:space="preserve"> </v>
          </cell>
          <cell r="AB11">
            <v>1</v>
          </cell>
          <cell r="AC11">
            <v>1</v>
          </cell>
          <cell r="AD11">
            <v>1</v>
          </cell>
          <cell r="AE11">
            <v>1</v>
          </cell>
          <cell r="AF11">
            <v>1</v>
          </cell>
          <cell r="AG11" t="str">
            <v xml:space="preserve"> </v>
          </cell>
          <cell r="AI11">
            <v>1</v>
          </cell>
          <cell r="AJ11">
            <v>20</v>
          </cell>
        </row>
        <row r="12">
          <cell r="C12" t="str">
            <v>0007</v>
          </cell>
          <cell r="D12" t="str">
            <v>Phaïm Thi Leä Dung</v>
          </cell>
          <cell r="E12" t="str">
            <v xml:space="preserve"> </v>
          </cell>
          <cell r="G12">
            <v>1</v>
          </cell>
          <cell r="H12">
            <v>1</v>
          </cell>
          <cell r="I12">
            <v>1</v>
          </cell>
          <cell r="J12">
            <v>1</v>
          </cell>
          <cell r="K12">
            <v>1</v>
          </cell>
          <cell r="L12" t="str">
            <v xml:space="preserve"> </v>
          </cell>
          <cell r="N12">
            <v>1</v>
          </cell>
          <cell r="O12">
            <v>1</v>
          </cell>
          <cell r="P12">
            <v>1</v>
          </cell>
          <cell r="Q12">
            <v>1</v>
          </cell>
          <cell r="R12">
            <v>1</v>
          </cell>
          <cell r="S12" t="str">
            <v xml:space="preserve"> </v>
          </cell>
          <cell r="U12">
            <v>1</v>
          </cell>
          <cell r="V12">
            <v>1</v>
          </cell>
          <cell r="W12">
            <v>1</v>
          </cell>
          <cell r="X12">
            <v>1</v>
          </cell>
          <cell r="Y12">
            <v>1</v>
          </cell>
          <cell r="Z12" t="str">
            <v xml:space="preserve"> </v>
          </cell>
          <cell r="AB12">
            <v>1</v>
          </cell>
          <cell r="AC12">
            <v>1</v>
          </cell>
          <cell r="AD12">
            <v>1</v>
          </cell>
          <cell r="AE12">
            <v>1</v>
          </cell>
          <cell r="AF12">
            <v>1</v>
          </cell>
          <cell r="AG12" t="str">
            <v xml:space="preserve"> </v>
          </cell>
          <cell r="AI12">
            <v>1</v>
          </cell>
          <cell r="AJ12">
            <v>21</v>
          </cell>
        </row>
        <row r="13">
          <cell r="C13" t="str">
            <v>0008</v>
          </cell>
          <cell r="D13" t="str">
            <v>Traàn Quang Sang</v>
          </cell>
          <cell r="E13" t="str">
            <v xml:space="preserve"> </v>
          </cell>
          <cell r="G13">
            <v>1</v>
          </cell>
          <cell r="H13">
            <v>1</v>
          </cell>
          <cell r="I13">
            <v>1</v>
          </cell>
          <cell r="J13">
            <v>1</v>
          </cell>
          <cell r="K13">
            <v>1</v>
          </cell>
          <cell r="L13" t="str">
            <v xml:space="preserve"> </v>
          </cell>
          <cell r="N13">
            <v>1</v>
          </cell>
          <cell r="O13">
            <v>1</v>
          </cell>
          <cell r="P13">
            <v>1</v>
          </cell>
          <cell r="Q13">
            <v>1</v>
          </cell>
          <cell r="R13">
            <v>1</v>
          </cell>
          <cell r="S13" t="str">
            <v xml:space="preserve"> </v>
          </cell>
          <cell r="U13">
            <v>1</v>
          </cell>
          <cell r="V13">
            <v>1</v>
          </cell>
          <cell r="W13">
            <v>1</v>
          </cell>
          <cell r="X13">
            <v>1</v>
          </cell>
          <cell r="Y13">
            <v>1</v>
          </cell>
          <cell r="Z13" t="str">
            <v xml:space="preserve"> </v>
          </cell>
          <cell r="AB13">
            <v>1</v>
          </cell>
          <cell r="AC13">
            <v>1</v>
          </cell>
          <cell r="AE13">
            <v>1</v>
          </cell>
          <cell r="AF13">
            <v>1</v>
          </cell>
          <cell r="AG13" t="str">
            <v xml:space="preserve"> </v>
          </cell>
          <cell r="AI13">
            <v>1</v>
          </cell>
          <cell r="AJ13">
            <v>20</v>
          </cell>
        </row>
      </sheetData>
      <sheetData sheetId="1"/>
      <sheetData sheetId="2"/>
      <sheetData sheetId="3" refreshError="1">
        <row r="8">
          <cell r="A8" t="str">
            <v>0001</v>
          </cell>
          <cell r="B8" t="str">
            <v>BGD</v>
          </cell>
          <cell r="C8" t="str">
            <v>Ban giaùm ñoác</v>
          </cell>
          <cell r="D8" t="str">
            <v>Traàn Vaên Thaéng</v>
          </cell>
          <cell r="E8" t="str">
            <v>Giaùm ñoác</v>
          </cell>
          <cell r="F8">
            <v>2100000</v>
          </cell>
          <cell r="G8" t="str">
            <v>28/03/1961</v>
          </cell>
          <cell r="H8" t="str">
            <v>45/31 Nguyeãn vaên Ñaäu, P6, Q.BT</v>
          </cell>
        </row>
        <row r="9">
          <cell r="A9" t="str">
            <v>0002</v>
          </cell>
          <cell r="B9" t="str">
            <v>BGD</v>
          </cell>
          <cell r="C9" t="str">
            <v>Ban giaùm ñoác</v>
          </cell>
          <cell r="D9" t="str">
            <v>Traàn Thò Kim Phöôïng</v>
          </cell>
          <cell r="E9" t="str">
            <v>P.Giaùm ñoác</v>
          </cell>
          <cell r="F9">
            <v>1800000</v>
          </cell>
          <cell r="G9" t="str">
            <v>10/10/1961</v>
          </cell>
          <cell r="H9" t="str">
            <v>46/7 Nguyeãn cö Trinh, Q.1</v>
          </cell>
        </row>
        <row r="10">
          <cell r="A10" t="str">
            <v>0003</v>
          </cell>
          <cell r="B10" t="str">
            <v>PTV</v>
          </cell>
          <cell r="C10" t="str">
            <v>Phoøng keá toaùn</v>
          </cell>
          <cell r="D10" t="str">
            <v>Ñoã Quang Minh</v>
          </cell>
          <cell r="E10" t="str">
            <v>Keá toaùn</v>
          </cell>
          <cell r="F10">
            <v>1500000</v>
          </cell>
          <cell r="G10" t="str">
            <v>20/02/1968</v>
          </cell>
          <cell r="H10" t="str">
            <v>300/1A Cö xaù Thanh Ña, Q.BT</v>
          </cell>
        </row>
        <row r="11">
          <cell r="A11" t="str">
            <v>0004</v>
          </cell>
          <cell r="B11" t="str">
            <v>PTV</v>
          </cell>
          <cell r="C11" t="str">
            <v>Phoøng keá toaùn</v>
          </cell>
          <cell r="D11" t="str">
            <v>Ngoâ Vaên Só</v>
          </cell>
          <cell r="E11" t="str">
            <v>Thuû quyõ</v>
          </cell>
          <cell r="F11">
            <v>1500000</v>
          </cell>
          <cell r="G11" t="str">
            <v>05/10/1965</v>
          </cell>
          <cell r="H11" t="str">
            <v>102/24 Traàn Bình Troïng, Q.1</v>
          </cell>
        </row>
        <row r="12">
          <cell r="A12" t="str">
            <v>0005</v>
          </cell>
          <cell r="B12" t="str">
            <v>PKT</v>
          </cell>
          <cell r="C12" t="str">
            <v>Phoøng kyõ thuaät</v>
          </cell>
          <cell r="D12" t="str">
            <v>Nguyeãn Anh Trung</v>
          </cell>
          <cell r="E12" t="str">
            <v>Kyõ thuaät</v>
          </cell>
          <cell r="F12">
            <v>1700000</v>
          </cell>
          <cell r="G12" t="str">
            <v>05/12/1970</v>
          </cell>
          <cell r="H12" t="str">
            <v>1/4B Thích Quaûng Ñöùc, Q.PN</v>
          </cell>
        </row>
        <row r="13">
          <cell r="A13" t="str">
            <v>0006</v>
          </cell>
          <cell r="B13" t="str">
            <v>PKT</v>
          </cell>
          <cell r="C13" t="str">
            <v>Phoøng kyõ thuaät</v>
          </cell>
          <cell r="D13" t="str">
            <v>Huyønh Anh Duõng</v>
          </cell>
          <cell r="E13" t="str">
            <v>Kyõ thuaät</v>
          </cell>
          <cell r="F13">
            <v>1400000</v>
          </cell>
          <cell r="G13" t="str">
            <v>08/12/1959</v>
          </cell>
          <cell r="H13" t="str">
            <v>205/1 Traàn Höng Ñaïo, Q.5</v>
          </cell>
        </row>
        <row r="14">
          <cell r="A14" t="str">
            <v>0007</v>
          </cell>
          <cell r="B14" t="str">
            <v>PKD</v>
          </cell>
          <cell r="C14" t="str">
            <v>Phoøng kinh doanh</v>
          </cell>
          <cell r="D14" t="str">
            <v>Phaïm Thi Leä Dung</v>
          </cell>
          <cell r="E14" t="str">
            <v>Kinh doanh</v>
          </cell>
          <cell r="F14">
            <v>1500000</v>
          </cell>
          <cell r="G14" t="str">
            <v>12/12/1971</v>
          </cell>
          <cell r="H14" t="str">
            <v>12/4 Phan Ñaêng Löu, Q.PN</v>
          </cell>
        </row>
        <row r="15">
          <cell r="A15" t="str">
            <v>0008</v>
          </cell>
          <cell r="B15" t="str">
            <v>PKD</v>
          </cell>
          <cell r="C15" t="str">
            <v>Phoøng kinh doanh</v>
          </cell>
          <cell r="D15" t="str">
            <v>Traàn Quang Sang</v>
          </cell>
          <cell r="E15" t="str">
            <v>Kinh doanh</v>
          </cell>
          <cell r="F15">
            <v>1500000</v>
          </cell>
          <cell r="G15" t="str">
            <v>30/01/1975</v>
          </cell>
          <cell r="H15" t="str">
            <v>180/32 Leâ Quang Ñònh, Q. BT</v>
          </cell>
        </row>
      </sheetData>
      <sheetData sheetId="4" refreshError="1">
        <row r="8">
          <cell r="C8" t="str">
            <v>0001</v>
          </cell>
          <cell r="D8" t="str">
            <v>Traàn Vaên Thaéng</v>
          </cell>
          <cell r="E8" t="str">
            <v>Giaùm ñoác</v>
          </cell>
          <cell r="F8">
            <v>2100000</v>
          </cell>
          <cell r="G8" t="str">
            <v>A</v>
          </cell>
          <cell r="H8">
            <v>1470000</v>
          </cell>
        </row>
        <row r="9">
          <cell r="C9" t="str">
            <v>0002</v>
          </cell>
          <cell r="D9" t="str">
            <v>Traàn Thò Kim Phöôïng</v>
          </cell>
          <cell r="E9" t="str">
            <v>P.Giaùm ñoác</v>
          </cell>
          <cell r="F9">
            <v>1800000</v>
          </cell>
          <cell r="G9" t="str">
            <v>A</v>
          </cell>
          <cell r="H9">
            <v>1260000</v>
          </cell>
        </row>
        <row r="10">
          <cell r="C10" t="str">
            <v>0003</v>
          </cell>
          <cell r="D10" t="str">
            <v>Ñoã Quang Minh</v>
          </cell>
          <cell r="E10" t="str">
            <v>Keá toaùn</v>
          </cell>
          <cell r="F10">
            <v>1500000</v>
          </cell>
          <cell r="G10" t="str">
            <v>A</v>
          </cell>
          <cell r="H10">
            <v>1050000</v>
          </cell>
        </row>
        <row r="11">
          <cell r="C11" t="str">
            <v>0004</v>
          </cell>
          <cell r="D11" t="str">
            <v>Ngoâ Vaên Só</v>
          </cell>
          <cell r="E11" t="str">
            <v>Thuû quyõ</v>
          </cell>
          <cell r="F11">
            <v>1500000</v>
          </cell>
          <cell r="G11" t="str">
            <v>A</v>
          </cell>
          <cell r="H11">
            <v>1050000</v>
          </cell>
        </row>
        <row r="12">
          <cell r="C12" t="str">
            <v>0005</v>
          </cell>
          <cell r="D12" t="str">
            <v>Nguyeãn Anh Trung</v>
          </cell>
          <cell r="E12" t="str">
            <v>Kyõ thuaät</v>
          </cell>
          <cell r="F12">
            <v>1700000</v>
          </cell>
          <cell r="G12" t="str">
            <v>B</v>
          </cell>
          <cell r="H12">
            <v>850000</v>
          </cell>
        </row>
        <row r="13">
          <cell r="C13" t="str">
            <v>0006</v>
          </cell>
          <cell r="D13" t="str">
            <v>Huyønh Anh Duõng</v>
          </cell>
          <cell r="E13" t="str">
            <v>Kyõ thuaät</v>
          </cell>
          <cell r="F13">
            <v>1400000</v>
          </cell>
          <cell r="G13" t="str">
            <v>A</v>
          </cell>
          <cell r="H13">
            <v>979999.99999999988</v>
          </cell>
        </row>
        <row r="14">
          <cell r="C14" t="str">
            <v>0007</v>
          </cell>
          <cell r="D14" t="str">
            <v>Phaïm Thi Leä Dung</v>
          </cell>
          <cell r="E14" t="str">
            <v>Kinh doanh</v>
          </cell>
          <cell r="F14">
            <v>1500000</v>
          </cell>
          <cell r="G14" t="str">
            <v>C</v>
          </cell>
          <cell r="H14">
            <v>450000</v>
          </cell>
        </row>
        <row r="15">
          <cell r="C15" t="str">
            <v>0008</v>
          </cell>
          <cell r="D15" t="str">
            <v>Traàn Quang Sang</v>
          </cell>
          <cell r="E15" t="str">
            <v>Kinh doanh</v>
          </cell>
          <cell r="F15">
            <v>1500000</v>
          </cell>
          <cell r="G15" t="str">
            <v>A</v>
          </cell>
          <cell r="H15">
            <v>1050000</v>
          </cell>
        </row>
      </sheetData>
      <sheetData sheetId="5"/>
      <sheetData sheetId="6"/>
      <sheetData sheetId="7"/>
      <sheetData sheetId="8"/>
      <sheetData sheetId="9"/>
      <sheetData sheetId="10"/>
      <sheetData sheetId="11"/>
      <sheetData sheetId="12"/>
      <sheetData sheetId="13"/>
      <sheetData sheetId="14"/>
      <sheetData sheetId="15" refreshError="1"/>
    </sheetDataSet>
  </externalBook>
</externalLink>
</file>

<file path=xl/externalLinks/externalLink2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3"/>
      <sheetName val="t2"/>
      <sheetName val="t1"/>
      <sheetName val="Sheet1"/>
      <sheetName val="Sheet2"/>
      <sheetName val="Sheet3"/>
      <sheetName val="DIEN19-5"/>
      <sheetName val="MTO REV.2(ARMOR)"/>
    </sheetNames>
    <sheetDataSet>
      <sheetData sheetId="0"/>
      <sheetData sheetId="1"/>
      <sheetData sheetId="2"/>
      <sheetData sheetId="3"/>
      <sheetData sheetId="4" refreshError="1">
        <row r="2">
          <cell r="C2">
            <v>0.5</v>
          </cell>
          <cell r="D2">
            <v>1</v>
          </cell>
        </row>
      </sheetData>
      <sheetData sheetId="5"/>
      <sheetData sheetId="6" refreshError="1"/>
      <sheetData sheetId="7" refreshError="1"/>
    </sheetDataSet>
  </externalBook>
</externalLink>
</file>

<file path=xl/externalLinks/externalLink2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ANY"/>
      <sheetName val="HC SUMMARY"/>
      <sheetName val="SALARY INCREASES"/>
      <sheetName val="REGIONAL MARGIN"/>
      <sheetName val="KEY VARIABLES"/>
      <sheetName val="INDIRECT COST SUMMARY"/>
      <sheetName val="Sheet2"/>
      <sheetName val="USD STMT"/>
      <sheetName val="REVENUES"/>
      <sheetName val="S&amp;M ROLLUP"/>
      <sheetName val="SALES 110"/>
      <sheetName val="PRD MGT 113"/>
      <sheetName val="MKTG 112"/>
      <sheetName val="TOTAL CONS"/>
      <sheetName val="CONS 220"/>
      <sheetName val="MCI 250"/>
      <sheetName val="VISA 231"/>
      <sheetName val="SUPP 300"/>
      <sheetName val="DEVELOP-CONSOL"/>
      <sheetName val="DOC 400"/>
      <sheetName val="QA 430"/>
      <sheetName val="REL MGMT 440"/>
      <sheetName val="ED 450"/>
      <sheetName val="DEV 600"/>
      <sheetName val="ADMIN 700"/>
      <sheetName val="FIN 710"/>
      <sheetName val="SYSADM 720"/>
      <sheetName val="OPS 730"/>
      <sheetName val="HUMAN RES 750"/>
      <sheetName val="ADMIN-FACIL. 760"/>
      <sheetName val="PROC MGMT 740"/>
      <sheetName val="EUROPE 280"/>
      <sheetName val="EXECUTIVE 770"/>
      <sheetName val="SAN. FRAN 225"/>
      <sheetName val="LA CONS 270"/>
      <sheetName val="NORTH AMERICA"/>
      <sheetName val="LA REGION"/>
      <sheetName val="OASIS USA INC. 115"/>
      <sheetName val="USA INC. USA 116"/>
      <sheetName val="USA INC. LA 117"/>
      <sheetName val="MALAY 290"/>
      <sheetName val="CAPITAL ASSETS - SUMMARY"/>
      <sheetName val="UPS - GE CAPITAL LEASE"/>
      <sheetName val="BNS LOAN SCHEDULE"/>
      <sheetName val="CAPITAL ASSETS - DETAIL"/>
      <sheetName val="Mis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refreshError="1"/>
    </sheetDataSet>
  </externalBook>
</externalLink>
</file>

<file path=xl/externalLinks/externalLink2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P-MM"/>
      <sheetName val="VP-2115"/>
      <sheetName val="VP-PT"/>
      <sheetName val="Sh"/>
      <sheetName val="Sh2"/>
      <sheetName val="Sh3"/>
      <sheetName val="Sh4"/>
      <sheetName val="Sh5"/>
      <sheetName val="Sheet9"/>
      <sheetName val="Sheet10"/>
      <sheetName val="Sheet11"/>
      <sheetName val="Sheet12"/>
      <sheetName val="XL4Poppy"/>
      <sheetName val="THOP95"/>
      <sheetName val="SDD"/>
      <sheetName val="CT"/>
      <sheetName val="gvl"/>
      <sheetName val="GCL THU"/>
      <sheetName val="PHIEU THU"/>
      <sheetName val="PHIEU CHI"/>
      <sheetName val="GCL CHI"/>
      <sheetName val=" CHUNG TU GHI SO"/>
      <sheetName val="SO TIEN MAT"/>
      <sheetName val="~         "/>
      <sheetName val="dg-VTu"/>
      <sheetName val="XNTN1"/>
      <sheetName val="XNTN2"/>
      <sheetName val="XNTN3"/>
      <sheetName val="XNTN4"/>
      <sheetName val="XNTN5"/>
      <sheetName val="XNTN6"/>
      <sheetName val="TONGHOP"/>
      <sheetName val="Ngay 27-5-2002"/>
      <sheetName val="Ngay 11-6-2002"/>
      <sheetName val="Ngay 20-6-2002"/>
      <sheetName val="Ngay 21-6-2002"/>
      <sheetName val="Ngay 8-9-2002"/>
      <sheetName val="Ngay9-10-02"/>
      <sheetName val="11-10-02"/>
      <sheetName val="DN"/>
      <sheetName val="VP"/>
      <sheetName val="KD"/>
      <sheetName val="DD"/>
      <sheetName val="PX"/>
      <sheetName val="GR"/>
      <sheetName val="00000000"/>
      <sheetName val="VP_MM"/>
      <sheetName val="CUONG 03 CHUA LEN  (1)"/>
      <sheetName val="CUONG 04 LEN GIA (1)"/>
      <sheetName val="CUONG 04 HA XOP (1)"/>
    </sheetNames>
    <definedNames>
      <definedName name="NToS"/>
    </defined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sheetData sheetId="48"/>
      <sheetData sheetId="49"/>
    </sheetDataSet>
  </externalBook>
</externalLink>
</file>

<file path=xl/externalLinks/externalLink2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final"/>
      <sheetName val="assets97"/>
      <sheetName val="assets-F"/>
      <sheetName val="Misc"/>
      <sheetName val="DMS_Configurator"/>
      <sheetName val="LTDebt"/>
      <sheetName val="Parameter"/>
      <sheetName val="Acc_10.5"/>
      <sheetName val="REVENUES"/>
      <sheetName val="Nominals"/>
      <sheetName val="Notes 2-4"/>
      <sheetName val="Schedules 2-19"/>
      <sheetName val="Productivity"/>
      <sheetName val="BS"/>
      <sheetName val="1001871"/>
      <sheetName val="nela"/>
      <sheetName val="lov-COAct"/>
      <sheetName val="lov-cspl"/>
      <sheetName val="Listing"/>
      <sheetName val="CRITERIA1"/>
      <sheetName val="BS Schdl- 1 &amp; 2"/>
      <sheetName val="rough"/>
      <sheetName val="Sheet3"/>
      <sheetName val="June Reserve _ Far East"/>
      <sheetName val="Notes"/>
      <sheetName val="GADJETGURU"/>
      <sheetName val="BS_Schdl-_1_&amp;_2"/>
      <sheetName val="June_Reserve___Far_East"/>
      <sheetName val="DYN PP"/>
      <sheetName val="HRY OG"/>
      <sheetName val="Set-up Project"/>
      <sheetName val="Set-up Subaccounts"/>
      <sheetName val="Set-up Accounts"/>
      <sheetName val="Agents"/>
      <sheetName val="Other assumptions"/>
      <sheetName val="SBU"/>
      <sheetName val="Formulae"/>
      <sheetName val="Hyp Dump"/>
      <sheetName val="Weekly Rates"/>
      <sheetName val="WDV Workings"/>
      <sheetName val="cabecera"/>
      <sheetName val="P &amp; l "/>
      <sheetName val="Sch BS"/>
      <sheetName val="OFAbySeg"/>
      <sheetName val="OFAbyRegion"/>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2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TS"/>
      <sheetName val="final"/>
      <sheetName val="Misc"/>
      <sheetName val="DMS_Configurator"/>
      <sheetName val="コスト"/>
      <sheetName val="Nominals"/>
      <sheetName val="Parameter"/>
      <sheetName val="Input"/>
      <sheetName val="Other assumptions"/>
      <sheetName val="Ozemail Acq Balance Sheet Oct"/>
      <sheetName val="Ozemail - Nov"/>
      <sheetName val="Power Up"/>
      <sheetName val="SENET"/>
      <sheetName val="2002"/>
      <sheetName val="コストＡ"/>
      <sheetName val="STATMENT"/>
      <sheetName val="ocean voyage"/>
      <sheetName val="一覧表元祖"/>
      <sheetName val="Ｐ１"/>
      <sheetName val="M 67"/>
      <sheetName val="OIL"/>
      <sheetName val="CHITIET VL-NC-TT1p"/>
      <sheetName val="TONGKE3p"/>
      <sheetName val="Sheet1"/>
      <sheetName val="DATA"/>
      <sheetName val="Detail"/>
      <sheetName val="Other notes"/>
      <sheetName val="#REF"/>
      <sheetName val="SUMMARY"/>
      <sheetName val="(9.30) IP"/>
      <sheetName val="DeferredTax"/>
      <sheetName val="MMR"/>
    </sheetNames>
    <sheetDataSet>
      <sheetData sheetId="0" refreshError="1">
        <row r="8">
          <cell r="A8">
            <v>1</v>
          </cell>
          <cell r="B8">
            <v>42001</v>
          </cell>
          <cell r="C8" t="str">
            <v>LHT #1</v>
          </cell>
          <cell r="D8">
            <v>36164</v>
          </cell>
          <cell r="E8" t="str">
            <v>PT01/99</v>
          </cell>
          <cell r="F8">
            <v>36165</v>
          </cell>
          <cell r="G8" t="str">
            <v>SPS0101</v>
          </cell>
          <cell r="H8">
            <v>48</v>
          </cell>
          <cell r="I8">
            <v>3007</v>
          </cell>
          <cell r="J8">
            <v>57521900</v>
          </cell>
          <cell r="K8" t="str">
            <v>000701</v>
          </cell>
          <cell r="L8">
            <v>36166</v>
          </cell>
          <cell r="M8">
            <v>48</v>
          </cell>
          <cell r="N8">
            <v>3007</v>
          </cell>
          <cell r="O8">
            <v>57521900</v>
          </cell>
          <cell r="Q8">
            <v>0</v>
          </cell>
          <cell r="R8">
            <v>36166</v>
          </cell>
        </row>
        <row r="9">
          <cell r="A9">
            <v>2</v>
          </cell>
          <cell r="B9">
            <v>33001</v>
          </cell>
          <cell r="C9" t="str">
            <v>VAÊN SYÕ</v>
          </cell>
          <cell r="D9">
            <v>36164</v>
          </cell>
          <cell r="E9" t="str">
            <v>VS000017</v>
          </cell>
          <cell r="F9">
            <v>36165</v>
          </cell>
          <cell r="G9" t="str">
            <v>SPS0102</v>
          </cell>
          <cell r="H9">
            <v>14</v>
          </cell>
          <cell r="I9">
            <v>563</v>
          </cell>
          <cell r="J9">
            <v>10490600</v>
          </cell>
          <cell r="K9" t="str">
            <v>000702</v>
          </cell>
          <cell r="L9">
            <v>36166</v>
          </cell>
          <cell r="M9">
            <v>14</v>
          </cell>
          <cell r="N9">
            <v>563</v>
          </cell>
          <cell r="O9">
            <v>10490600</v>
          </cell>
          <cell r="Q9">
            <v>0</v>
          </cell>
          <cell r="R9">
            <v>36166</v>
          </cell>
        </row>
        <row r="10">
          <cell r="A10">
            <v>3</v>
          </cell>
          <cell r="B10">
            <v>39001</v>
          </cell>
          <cell r="C10" t="str">
            <v>LHT #3</v>
          </cell>
          <cell r="D10">
            <v>36164</v>
          </cell>
          <cell r="E10" t="str">
            <v>W-01</v>
          </cell>
          <cell r="F10">
            <v>36165</v>
          </cell>
          <cell r="G10" t="str">
            <v>SPS0103</v>
          </cell>
          <cell r="H10">
            <v>1</v>
          </cell>
          <cell r="I10">
            <v>1</v>
          </cell>
          <cell r="J10">
            <v>350200</v>
          </cell>
          <cell r="K10" t="str">
            <v>000703</v>
          </cell>
          <cell r="L10">
            <v>36166</v>
          </cell>
          <cell r="M10">
            <v>1</v>
          </cell>
          <cell r="N10">
            <v>1</v>
          </cell>
          <cell r="O10">
            <v>350200</v>
          </cell>
          <cell r="Q10">
            <v>0</v>
          </cell>
          <cell r="R10">
            <v>36166</v>
          </cell>
        </row>
        <row r="11">
          <cell r="A11">
            <v>4</v>
          </cell>
          <cell r="B11">
            <v>42013</v>
          </cell>
          <cell r="C11" t="str">
            <v>ITC #2</v>
          </cell>
          <cell r="D11">
            <v>36164</v>
          </cell>
          <cell r="E11" t="str">
            <v>0013</v>
          </cell>
          <cell r="F11">
            <v>36165</v>
          </cell>
          <cell r="G11" t="str">
            <v>SPS0104</v>
          </cell>
          <cell r="H11">
            <v>13</v>
          </cell>
          <cell r="I11">
            <v>160</v>
          </cell>
          <cell r="J11">
            <v>3459900</v>
          </cell>
          <cell r="K11" t="str">
            <v>000704</v>
          </cell>
          <cell r="L11">
            <v>36166</v>
          </cell>
          <cell r="M11">
            <v>13</v>
          </cell>
          <cell r="N11">
            <v>160</v>
          </cell>
          <cell r="O11">
            <v>3459900</v>
          </cell>
          <cell r="Q11">
            <v>0</v>
          </cell>
          <cell r="R11">
            <v>36166</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2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therLiab"/>
      <sheetName val="PARTS"/>
      <sheetName val="final"/>
    </sheetNames>
    <sheetDataSet>
      <sheetData sheetId="0">
        <row r="1">
          <cell r="B1">
            <v>2001</v>
          </cell>
        </row>
        <row r="2">
          <cell r="B2">
            <v>-1</v>
          </cell>
          <cell r="C2">
            <v>1</v>
          </cell>
          <cell r="D2">
            <v>2</v>
          </cell>
          <cell r="E2">
            <v>3</v>
          </cell>
          <cell r="F2">
            <v>4</v>
          </cell>
          <cell r="G2">
            <v>5</v>
          </cell>
          <cell r="H2">
            <v>6</v>
          </cell>
          <cell r="I2">
            <v>7</v>
          </cell>
          <cell r="J2">
            <v>8</v>
          </cell>
          <cell r="K2">
            <v>9</v>
          </cell>
          <cell r="L2">
            <v>10</v>
          </cell>
          <cell r="M2">
            <v>11</v>
          </cell>
        </row>
        <row r="4">
          <cell r="A4" t="str">
            <v>J10</v>
          </cell>
          <cell r="B4">
            <v>-476389.23560000001</v>
          </cell>
          <cell r="C4">
            <v>-405358.37349999999</v>
          </cell>
          <cell r="D4">
            <v>-432204.35560000001</v>
          </cell>
          <cell r="E4">
            <v>-425810.45960000006</v>
          </cell>
          <cell r="F4">
            <v>-471009.4314</v>
          </cell>
          <cell r="G4">
            <v>-473141.08470000001</v>
          </cell>
          <cell r="H4">
            <v>-448150.19020000001</v>
          </cell>
          <cell r="I4">
            <v>-459395.27550000005</v>
          </cell>
          <cell r="J4">
            <v>-430661.67480000004</v>
          </cell>
          <cell r="K4">
            <v>-318308.79830000002</v>
          </cell>
          <cell r="L4">
            <v>-355778.85149999999</v>
          </cell>
          <cell r="M4">
            <v>-445052.46720000007</v>
          </cell>
        </row>
        <row r="5">
          <cell r="A5" t="str">
            <v>J15</v>
          </cell>
          <cell r="B5">
            <v>-270541.81089999998</v>
          </cell>
          <cell r="C5">
            <v>-288000.67499999999</v>
          </cell>
          <cell r="D5">
            <v>-165150.34450000004</v>
          </cell>
          <cell r="E5">
            <v>-95641.962</v>
          </cell>
          <cell r="F5">
            <v>-146079.22659999999</v>
          </cell>
          <cell r="G5">
            <v>-176227.9087</v>
          </cell>
          <cell r="H5">
            <v>-186078.50020000001</v>
          </cell>
          <cell r="I5">
            <v>-216309.49619999999</v>
          </cell>
          <cell r="J5">
            <v>-229560.43290000001</v>
          </cell>
          <cell r="K5">
            <v>-187631.1496</v>
          </cell>
          <cell r="L5">
            <v>-205487.79020000002</v>
          </cell>
          <cell r="M5">
            <v>-227571.34280000001</v>
          </cell>
        </row>
        <row r="6">
          <cell r="A6" t="str">
            <v>J17</v>
          </cell>
          <cell r="B6">
            <v>0</v>
          </cell>
          <cell r="K6">
            <v>-26118.213299999999</v>
          </cell>
          <cell r="L6">
            <v>0</v>
          </cell>
          <cell r="M6">
            <v>-8535.5433000000012</v>
          </cell>
        </row>
        <row r="7">
          <cell r="A7" t="str">
            <v>J20</v>
          </cell>
          <cell r="B7">
            <v>0</v>
          </cell>
          <cell r="C7">
            <v>0</v>
          </cell>
          <cell r="D7">
            <v>-183.52009999999996</v>
          </cell>
          <cell r="E7">
            <v>0</v>
          </cell>
          <cell r="F7">
            <v>0</v>
          </cell>
          <cell r="G7">
            <v>0</v>
          </cell>
          <cell r="H7">
            <v>0</v>
          </cell>
          <cell r="I7">
            <v>0</v>
          </cell>
          <cell r="J7">
            <v>0</v>
          </cell>
          <cell r="K7">
            <v>0</v>
          </cell>
          <cell r="L7">
            <v>0</v>
          </cell>
          <cell r="M7">
            <v>0</v>
          </cell>
        </row>
        <row r="8">
          <cell r="A8" t="str">
            <v>J25</v>
          </cell>
          <cell r="B8">
            <v>-399777.22279999999</v>
          </cell>
          <cell r="C8">
            <v>-401215.74870000011</v>
          </cell>
          <cell r="D8">
            <v>-388158.98540000006</v>
          </cell>
          <cell r="E8">
            <v>-402527.27920000005</v>
          </cell>
          <cell r="F8">
            <v>-404067.78450000001</v>
          </cell>
          <cell r="G8">
            <v>-405198.27040000004</v>
          </cell>
          <cell r="H8">
            <v>-410882.32510000002</v>
          </cell>
          <cell r="I8">
            <v>-436349.86810000002</v>
          </cell>
          <cell r="J8">
            <v>-439854.90649999998</v>
          </cell>
          <cell r="K8">
            <v>-257227.8878</v>
          </cell>
          <cell r="L8">
            <v>-260732.23190000001</v>
          </cell>
          <cell r="M8">
            <v>-264007.32779999997</v>
          </cell>
        </row>
        <row r="9">
          <cell r="A9" t="str">
            <v>J30</v>
          </cell>
          <cell r="B9">
            <v>-137328.06100000002</v>
          </cell>
          <cell r="C9">
            <v>-141489.06100000002</v>
          </cell>
          <cell r="D9">
            <v>-141489.06100000002</v>
          </cell>
          <cell r="E9">
            <v>-141489.06100000002</v>
          </cell>
          <cell r="F9">
            <v>-141489.06100000002</v>
          </cell>
          <cell r="G9">
            <v>-141489.06100000002</v>
          </cell>
          <cell r="H9">
            <v>-141489.06100000002</v>
          </cell>
          <cell r="I9">
            <v>-141489.06100000002</v>
          </cell>
          <cell r="J9">
            <v>-138307.88700000002</v>
          </cell>
          <cell r="K9">
            <v>-100953.595</v>
          </cell>
          <cell r="L9">
            <v>-107953.595</v>
          </cell>
          <cell r="M9">
            <v>-107953.595</v>
          </cell>
        </row>
        <row r="10">
          <cell r="A10" t="str">
            <v>J35</v>
          </cell>
          <cell r="B10">
            <v>-39379.867199999979</v>
          </cell>
          <cell r="C10">
            <v>-75799.369800000015</v>
          </cell>
          <cell r="D10">
            <v>-104750.90840000001</v>
          </cell>
          <cell r="E10">
            <v>-78970.858699999997</v>
          </cell>
          <cell r="F10">
            <v>-121978.37210000001</v>
          </cell>
          <cell r="G10">
            <v>-125127.09339999998</v>
          </cell>
          <cell r="H10">
            <v>-133378.70309999996</v>
          </cell>
          <cell r="I10">
            <v>-126508.90809999999</v>
          </cell>
          <cell r="J10">
            <v>-124540.74230000003</v>
          </cell>
          <cell r="K10">
            <v>-280707.23190000001</v>
          </cell>
          <cell r="L10">
            <v>-360540.87150000001</v>
          </cell>
          <cell r="M10">
            <v>-341619.30690000003</v>
          </cell>
        </row>
        <row r="11">
          <cell r="A11" t="str">
            <v>J37</v>
          </cell>
          <cell r="B11">
            <v>-148678.65090000001</v>
          </cell>
          <cell r="C11">
            <v>-153194.2506</v>
          </cell>
          <cell r="D11">
            <v>-137145.4376</v>
          </cell>
          <cell r="E11">
            <v>-156431.75259999998</v>
          </cell>
          <cell r="F11">
            <v>-133410.17560000002</v>
          </cell>
          <cell r="G11">
            <v>-124342.63600000001</v>
          </cell>
          <cell r="H11">
            <v>-136061.91500000001</v>
          </cell>
          <cell r="I11">
            <v>-129429.42260000001</v>
          </cell>
          <cell r="J11">
            <v>-103972.37610000001</v>
          </cell>
          <cell r="K11">
            <v>-149857.63</v>
          </cell>
          <cell r="L11">
            <v>-158893.3757</v>
          </cell>
          <cell r="M11">
            <v>-157235.65120000002</v>
          </cell>
        </row>
        <row r="12">
          <cell r="A12" t="str">
            <v>J40</v>
          </cell>
          <cell r="B12">
            <v>-187690.15099999998</v>
          </cell>
          <cell r="C12">
            <v>-152742.5399</v>
          </cell>
          <cell r="D12">
            <v>-131621.32079999999</v>
          </cell>
          <cell r="E12">
            <v>-152509.87099999998</v>
          </cell>
          <cell r="F12">
            <v>-168700.59649999999</v>
          </cell>
          <cell r="G12">
            <v>-155831.5306</v>
          </cell>
          <cell r="H12">
            <v>-256087.967</v>
          </cell>
          <cell r="I12">
            <v>-243941.06079999998</v>
          </cell>
          <cell r="J12">
            <v>0</v>
          </cell>
          <cell r="K12">
            <v>-162037.70600000001</v>
          </cell>
          <cell r="L12">
            <v>-171802.55110000001</v>
          </cell>
          <cell r="M12">
            <v>-174703.88380000001</v>
          </cell>
        </row>
        <row r="13">
          <cell r="A13" t="str">
            <v>J45</v>
          </cell>
          <cell r="B13">
            <v>25656.417000000005</v>
          </cell>
          <cell r="C13">
            <v>37701.502400000005</v>
          </cell>
          <cell r="D13">
            <v>37319.1158</v>
          </cell>
          <cell r="E13">
            <v>-3298.5129000000006</v>
          </cell>
          <cell r="F13">
            <v>10431.462000000001</v>
          </cell>
          <cell r="G13">
            <v>42336.824300000007</v>
          </cell>
          <cell r="H13">
            <v>22730.5016</v>
          </cell>
          <cell r="I13">
            <v>21115.551800000001</v>
          </cell>
          <cell r="J13">
            <v>25170.001800000002</v>
          </cell>
          <cell r="K13">
            <v>-1946.7817000000002</v>
          </cell>
          <cell r="L13">
            <v>-4343.7503999999999</v>
          </cell>
          <cell r="M13">
            <v>11799.273400000002</v>
          </cell>
        </row>
        <row r="14">
          <cell r="A14" t="str">
            <v>J50</v>
          </cell>
          <cell r="B14">
            <v>-137650.38430000001</v>
          </cell>
          <cell r="C14">
            <v>-171731.91750000001</v>
          </cell>
          <cell r="D14">
            <v>-148848.55120000002</v>
          </cell>
          <cell r="E14">
            <v>-108051.13080000001</v>
          </cell>
          <cell r="F14">
            <v>-108649.74600000001</v>
          </cell>
          <cell r="G14">
            <v>-120170.82260000001</v>
          </cell>
          <cell r="H14">
            <v>-130621.84650000001</v>
          </cell>
          <cell r="I14">
            <v>-132606.20750000002</v>
          </cell>
          <cell r="J14">
            <v>-42880.407700000003</v>
          </cell>
          <cell r="K14">
            <v>0</v>
          </cell>
          <cell r="L14">
            <v>0</v>
          </cell>
        </row>
        <row r="15">
          <cell r="A15" t="str">
            <v>J55</v>
          </cell>
          <cell r="B15">
            <v>-301070.67790000001</v>
          </cell>
          <cell r="C15">
            <v>-301070.67790000001</v>
          </cell>
          <cell r="D15">
            <v>-301070.67790000001</v>
          </cell>
          <cell r="E15">
            <v>-301070.67790000001</v>
          </cell>
          <cell r="F15">
            <v>-301070.67790000001</v>
          </cell>
          <cell r="G15">
            <v>-301070.67790000001</v>
          </cell>
          <cell r="H15">
            <v>-301070.67790000001</v>
          </cell>
          <cell r="I15">
            <v>-301070.67790000001</v>
          </cell>
          <cell r="J15">
            <v>-205999.71970000002</v>
          </cell>
        </row>
        <row r="16">
          <cell r="A16" t="str">
            <v>J60</v>
          </cell>
          <cell r="B16">
            <v>-179063.91519999999</v>
          </cell>
          <cell r="C16">
            <v>-200729.5111</v>
          </cell>
          <cell r="D16">
            <v>-172645.63020000001</v>
          </cell>
          <cell r="E16">
            <v>-32421</v>
          </cell>
          <cell r="F16">
            <v>-32421</v>
          </cell>
          <cell r="G16">
            <v>-32421</v>
          </cell>
          <cell r="H16">
            <v>-24763</v>
          </cell>
          <cell r="I16">
            <v>-24763</v>
          </cell>
          <cell r="J16">
            <v>-58076</v>
          </cell>
          <cell r="K16">
            <v>-183067.40329999998</v>
          </cell>
          <cell r="L16">
            <v>-166581.9118</v>
          </cell>
          <cell r="M16">
            <v>-178946.04140000002</v>
          </cell>
        </row>
        <row r="17">
          <cell r="A17" t="str">
            <v>J70</v>
          </cell>
          <cell r="B17">
            <v>-909.23710000000005</v>
          </cell>
          <cell r="C17">
            <v>-909.23710000000005</v>
          </cell>
          <cell r="D17">
            <v>-909.23710000000005</v>
          </cell>
          <cell r="E17">
            <v>-909.23710000000005</v>
          </cell>
          <cell r="F17">
            <v>-909.23710000000005</v>
          </cell>
          <cell r="G17">
            <v>-709.18200000000002</v>
          </cell>
          <cell r="H17">
            <v>-697.72749999999996</v>
          </cell>
          <cell r="I17">
            <v>-697.72749999999996</v>
          </cell>
          <cell r="J17">
            <v>-697.72749999999996</v>
          </cell>
          <cell r="K17">
            <v>-301070.67790000001</v>
          </cell>
          <cell r="L17">
            <v>-301070.67790000001</v>
          </cell>
          <cell r="M17">
            <v>-301070.67790000001</v>
          </cell>
        </row>
        <row r="18">
          <cell r="A18" t="str">
            <v>J75</v>
          </cell>
          <cell r="B18">
            <v>-447112.03220000002</v>
          </cell>
          <cell r="C18">
            <v>-446896.47850000003</v>
          </cell>
          <cell r="D18">
            <v>-446805.59750000003</v>
          </cell>
          <cell r="E18">
            <v>-445579.01390000002</v>
          </cell>
          <cell r="F18">
            <v>-445572.31559999997</v>
          </cell>
          <cell r="G18">
            <v>-445569.98050000001</v>
          </cell>
          <cell r="H18">
            <v>-444577.85489999998</v>
          </cell>
          <cell r="I18">
            <v>-444531.19890000002</v>
          </cell>
          <cell r="J18">
            <v>-403900</v>
          </cell>
          <cell r="K18">
            <v>-913.10760000000005</v>
          </cell>
          <cell r="L18">
            <v>-913.10760000000005</v>
          </cell>
          <cell r="M18">
            <v>-911.50409999999999</v>
          </cell>
        </row>
        <row r="19">
          <cell r="A19" t="str">
            <v>J77</v>
          </cell>
          <cell r="B19">
            <v>0</v>
          </cell>
          <cell r="C19">
            <v>-477789.68209999998</v>
          </cell>
          <cell r="D19">
            <v>-477119.59659999999</v>
          </cell>
          <cell r="E19">
            <v>-449172.78690000001</v>
          </cell>
          <cell r="F19">
            <v>-449341.37050000002</v>
          </cell>
          <cell r="G19">
            <v>-449264.52350000001</v>
          </cell>
          <cell r="H19">
            <v>-448443.0772</v>
          </cell>
          <cell r="I19">
            <v>-448443.0772</v>
          </cell>
          <cell r="J19">
            <v>-448082.50079999998</v>
          </cell>
          <cell r="K19">
            <v>-447989.74680000002</v>
          </cell>
          <cell r="L19">
            <v>-447989.74680000002</v>
          </cell>
          <cell r="M19">
            <v>-448198.7181</v>
          </cell>
        </row>
        <row r="20">
          <cell r="A20" t="str">
            <v>J78</v>
          </cell>
          <cell r="B20">
            <v>-25000</v>
          </cell>
          <cell r="C20">
            <v>-25000</v>
          </cell>
          <cell r="D20">
            <v>-16500</v>
          </cell>
          <cell r="E20">
            <v>-22750</v>
          </cell>
          <cell r="F20">
            <v>-22750</v>
          </cell>
          <cell r="G20">
            <v>-22750</v>
          </cell>
          <cell r="H20">
            <v>-22750</v>
          </cell>
          <cell r="I20">
            <v>-22750</v>
          </cell>
          <cell r="J20">
            <v>-15000</v>
          </cell>
          <cell r="K20">
            <v>-21049.274000000001</v>
          </cell>
          <cell r="L20">
            <v>-21049.274000000001</v>
          </cell>
          <cell r="M20">
            <v>-21049.274000000001</v>
          </cell>
        </row>
        <row r="21">
          <cell r="A21" t="str">
            <v>J79</v>
          </cell>
          <cell r="B21">
            <v>-100000</v>
          </cell>
          <cell r="C21">
            <v>-100000</v>
          </cell>
          <cell r="D21">
            <v>-100000</v>
          </cell>
          <cell r="E21">
            <v>-100000</v>
          </cell>
          <cell r="F21">
            <v>-100000</v>
          </cell>
          <cell r="G21">
            <v>-100000</v>
          </cell>
          <cell r="H21">
            <v>-100000</v>
          </cell>
          <cell r="I21">
            <v>-100000</v>
          </cell>
          <cell r="J21">
            <v>-100000</v>
          </cell>
          <cell r="K21">
            <v>-25000</v>
          </cell>
          <cell r="L21">
            <v>-25000</v>
          </cell>
          <cell r="M21">
            <v>-25000</v>
          </cell>
        </row>
        <row r="22">
          <cell r="A22" t="str">
            <v>J80</v>
          </cell>
          <cell r="B22">
            <v>-211925.58379999999</v>
          </cell>
          <cell r="C22">
            <v>-213946.60580000002</v>
          </cell>
          <cell r="D22">
            <v>-212675.1225</v>
          </cell>
          <cell r="E22">
            <v>-256960.48180000001</v>
          </cell>
          <cell r="F22">
            <v>-307894.73220000003</v>
          </cell>
          <cell r="G22">
            <v>-349481.51380000002</v>
          </cell>
          <cell r="H22">
            <v>-312877.09250000003</v>
          </cell>
          <cell r="I22">
            <v>-273415.52630000003</v>
          </cell>
          <cell r="J22">
            <v>-11606.9</v>
          </cell>
          <cell r="K22">
            <v>-100000</v>
          </cell>
          <cell r="L22">
            <v>-100000</v>
          </cell>
          <cell r="M22">
            <v>-100000</v>
          </cell>
        </row>
        <row r="23">
          <cell r="A23" t="str">
            <v>J80</v>
          </cell>
          <cell r="B23">
            <v>-875387.31250000012</v>
          </cell>
          <cell r="C23">
            <v>-272326.22640000004</v>
          </cell>
          <cell r="D23">
            <v>-295033.8504</v>
          </cell>
          <cell r="E23">
            <v>-305223.46200000006</v>
          </cell>
          <cell r="F23">
            <v>-316163.58250000008</v>
          </cell>
          <cell r="G23">
            <v>-324057.83190000005</v>
          </cell>
          <cell r="H23">
            <v>-304580.65549999999</v>
          </cell>
          <cell r="I23">
            <v>-316073.91859999998</v>
          </cell>
          <cell r="J23">
            <v>-291740.21429999999</v>
          </cell>
          <cell r="K23">
            <v>-395266.71830000007</v>
          </cell>
          <cell r="L23">
            <v>-370807.99070000002</v>
          </cell>
          <cell r="M23">
            <v>-444389.04</v>
          </cell>
        </row>
      </sheetData>
      <sheetData sheetId="1" refreshError="1"/>
      <sheetData sheetId="2" refreshError="1"/>
    </sheetDataSet>
  </externalBook>
</externalLink>
</file>

<file path=xl/externalLinks/externalLink2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Ünh m÷c"/>
      <sheetName val="XL4Poppy"/>
      <sheetName val="_Ünh m_c"/>
      <sheetName val="DM01"/>
      <sheetName val="˜Ünh_m÷c"/>
      <sheetName val="_Ünh_m_c"/>
    </sheetNames>
    <sheetDataSet>
      <sheetData sheetId="0"/>
      <sheetData sheetId="1" refreshError="1"/>
      <sheetData sheetId="2"/>
      <sheetData sheetId="3" refreshError="1"/>
      <sheetData sheetId="4" refreshError="1"/>
      <sheetData sheetId="5"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ST"/>
      <sheetName val="DATA"/>
      <sheetName val="Detail"/>
    </sheetNames>
    <sheetDataSet>
      <sheetData sheetId="0" refreshError="1"/>
      <sheetData sheetId="1" refreshError="1"/>
      <sheetData sheetId="2" refreshError="1"/>
    </sheetDataSet>
  </externalBook>
</externalLink>
</file>

<file path=xl/externalLinks/externalLink2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gency BS Expl-17A"/>
      <sheetName val="Agency BS"/>
      <sheetName val="Agency BS Expl-17B"/>
      <sheetName val="Agency PL variance-17A"/>
      <sheetName val="Agency PL"/>
      <sheetName val="KPI"/>
      <sheetName val="KPI-july 2001"/>
      <sheetName val="Agency PL variance-17B"/>
      <sheetName val="Agency-Cash Flow"/>
      <sheetName val="Group BS"/>
      <sheetName val="Group PL"/>
      <sheetName val="Budget-2001 to 2005"/>
      <sheetName val="Estimate 2001"/>
      <sheetName val="Actual-2000"/>
    </sheetNames>
    <sheetDataSet>
      <sheetData sheetId="0"/>
      <sheetData sheetId="1">
        <row r="1">
          <cell r="A1" t="str">
            <v>Safmarine  India  Private  Limited</v>
          </cell>
        </row>
        <row r="3">
          <cell r="A3" t="str">
            <v>Balance  Sheet  Budget</v>
          </cell>
        </row>
        <row r="5">
          <cell r="A5" t="str">
            <v>In  Local  Currency  ( '000 )</v>
          </cell>
          <cell r="B5" t="str">
            <v>Actual</v>
          </cell>
          <cell r="C5" t="str">
            <v>Budget</v>
          </cell>
          <cell r="D5" t="str">
            <v>Actual</v>
          </cell>
          <cell r="E5" t="str">
            <v>Budget</v>
          </cell>
        </row>
        <row r="6">
          <cell r="B6" t="str">
            <v>31.12.2000</v>
          </cell>
          <cell r="C6" t="str">
            <v>30.06.2001</v>
          </cell>
          <cell r="D6" t="str">
            <v>30.06.2001</v>
          </cell>
          <cell r="E6" t="str">
            <v>31.12.2001</v>
          </cell>
        </row>
        <row r="7">
          <cell r="A7" t="str">
            <v>ASSETS:</v>
          </cell>
        </row>
        <row r="8">
          <cell r="A8" t="str">
            <v>FIXED ASSETS</v>
          </cell>
        </row>
        <row r="9">
          <cell r="A9" t="str">
            <v>Land &amp; Buildings</v>
          </cell>
          <cell r="B9">
            <v>790.45</v>
          </cell>
          <cell r="C9">
            <v>11790.45</v>
          </cell>
          <cell r="D9">
            <v>790.45</v>
          </cell>
          <cell r="E9">
            <v>11790.45</v>
          </cell>
        </row>
        <row r="10">
          <cell r="A10" t="str">
            <v>Containers &amp; Gensets</v>
          </cell>
          <cell r="B10">
            <v>0</v>
          </cell>
          <cell r="C10">
            <v>0</v>
          </cell>
          <cell r="D10">
            <v>0</v>
          </cell>
          <cell r="E10">
            <v>0</v>
          </cell>
        </row>
        <row r="11">
          <cell r="A11" t="str">
            <v>Machinery &amp; Equipment</v>
          </cell>
          <cell r="B11">
            <v>0</v>
          </cell>
          <cell r="C11">
            <v>0</v>
          </cell>
          <cell r="D11">
            <v>0</v>
          </cell>
          <cell r="E11">
            <v>0</v>
          </cell>
        </row>
        <row r="12">
          <cell r="A12" t="str">
            <v>Furniture &amp; Office Equipment</v>
          </cell>
          <cell r="B12">
            <v>16370.459650000001</v>
          </cell>
          <cell r="C12">
            <v>18213.722000000002</v>
          </cell>
          <cell r="D12">
            <v>14689.537</v>
          </cell>
          <cell r="E12">
            <v>18413.722000000002</v>
          </cell>
        </row>
        <row r="13">
          <cell r="A13" t="str">
            <v>EDP Equipment</v>
          </cell>
          <cell r="B13">
            <v>11953.477999999999</v>
          </cell>
          <cell r="C13">
            <v>13424.329</v>
          </cell>
          <cell r="D13">
            <v>11804.766</v>
          </cell>
          <cell r="E13">
            <v>13524.329</v>
          </cell>
        </row>
        <row r="14">
          <cell r="A14" t="str">
            <v>Cars / Motor Vehicles</v>
          </cell>
          <cell r="B14">
            <v>15004.98</v>
          </cell>
          <cell r="C14">
            <v>13648.120999999999</v>
          </cell>
          <cell r="D14">
            <v>12878.49</v>
          </cell>
          <cell r="E14">
            <v>14268.120999999999</v>
          </cell>
        </row>
        <row r="15">
          <cell r="A15" t="str">
            <v>Trucks &amp; Chassis</v>
          </cell>
          <cell r="B15">
            <v>0</v>
          </cell>
          <cell r="C15">
            <v>0</v>
          </cell>
          <cell r="D15">
            <v>0</v>
          </cell>
          <cell r="E15">
            <v>0</v>
          </cell>
        </row>
        <row r="16">
          <cell r="A16" t="str">
            <v>FIXED ASSETS AT COST PRICE</v>
          </cell>
          <cell r="B16">
            <v>44119.36765</v>
          </cell>
          <cell r="C16">
            <v>57076.622000000003</v>
          </cell>
          <cell r="D16">
            <v>40163.243000000002</v>
          </cell>
          <cell r="E16">
            <v>57996.622000000003</v>
          </cell>
        </row>
        <row r="17">
          <cell r="A17" t="str">
            <v>- Accumulated Depreciation</v>
          </cell>
          <cell r="B17">
            <v>-31017.195</v>
          </cell>
          <cell r="C17">
            <v>-23245</v>
          </cell>
          <cell r="D17">
            <v>-27854.202000000005</v>
          </cell>
          <cell r="E17">
            <v>-24861.803999999996</v>
          </cell>
        </row>
        <row r="18">
          <cell r="B18">
            <v>13102.17265</v>
          </cell>
          <cell r="C18">
            <v>33831.622000000003</v>
          </cell>
          <cell r="D18">
            <v>12309.040999999997</v>
          </cell>
          <cell r="E18">
            <v>33134.818000000007</v>
          </cell>
        </row>
        <row r="19">
          <cell r="A19" t="str">
            <v>FINANCIAL ASSETS</v>
          </cell>
        </row>
        <row r="20">
          <cell r="A20" t="str">
            <v>Investment in Subsidiaries</v>
          </cell>
          <cell r="B20">
            <v>5500.02</v>
          </cell>
          <cell r="C20">
            <v>5499.98</v>
          </cell>
          <cell r="D20">
            <v>5500.02</v>
          </cell>
          <cell r="E20">
            <v>5499.98</v>
          </cell>
        </row>
        <row r="21">
          <cell r="A21" t="str">
            <v>Shares / Bonds</v>
          </cell>
          <cell r="B21">
            <v>0</v>
          </cell>
          <cell r="C21">
            <v>0</v>
          </cell>
          <cell r="D21">
            <v>0</v>
          </cell>
          <cell r="E21">
            <v>0</v>
          </cell>
        </row>
        <row r="22">
          <cell r="A22" t="str">
            <v>Other Financial Assets</v>
          </cell>
          <cell r="B22">
            <v>0</v>
          </cell>
          <cell r="C22">
            <v>0</v>
          </cell>
          <cell r="D22">
            <v>0</v>
          </cell>
          <cell r="E22">
            <v>0</v>
          </cell>
        </row>
        <row r="23">
          <cell r="A23" t="str">
            <v>TOTAL FINANCIAL ASSETS</v>
          </cell>
          <cell r="B23">
            <v>5500.02</v>
          </cell>
          <cell r="C23">
            <v>5499.98</v>
          </cell>
          <cell r="D23">
            <v>5500.02</v>
          </cell>
          <cell r="E23">
            <v>5499.98</v>
          </cell>
        </row>
        <row r="24">
          <cell r="A24" t="str">
            <v>CURRENT ASSETS</v>
          </cell>
        </row>
        <row r="25">
          <cell r="A25" t="str">
            <v>Trade Debtors</v>
          </cell>
          <cell r="B25">
            <v>0</v>
          </cell>
          <cell r="C25">
            <v>0</v>
          </cell>
          <cell r="D25">
            <v>0</v>
          </cell>
          <cell r="E25">
            <v>0</v>
          </cell>
        </row>
        <row r="26">
          <cell r="A26" t="str">
            <v>Other Debtors</v>
          </cell>
          <cell r="B26">
            <v>6806</v>
          </cell>
          <cell r="C26">
            <v>6806</v>
          </cell>
          <cell r="D26">
            <v>6306</v>
          </cell>
          <cell r="E26">
            <v>6806</v>
          </cell>
        </row>
        <row r="27">
          <cell r="A27" t="str">
            <v>Reservation for Bad Debts</v>
          </cell>
          <cell r="B27">
            <v>-1824.027</v>
          </cell>
          <cell r="C27">
            <v>-1824.027</v>
          </cell>
          <cell r="D27">
            <v>-1824.027</v>
          </cell>
          <cell r="E27">
            <v>-1824.027</v>
          </cell>
        </row>
        <row r="28">
          <cell r="A28" t="str">
            <v>Stores and Inventories</v>
          </cell>
          <cell r="B28">
            <v>0</v>
          </cell>
          <cell r="C28">
            <v>0</v>
          </cell>
          <cell r="D28">
            <v>0</v>
          </cell>
          <cell r="E28">
            <v>0</v>
          </cell>
        </row>
        <row r="29">
          <cell r="A29" t="str">
            <v>Prepaid Expenses / Deposits</v>
          </cell>
          <cell r="B29">
            <v>18172.181999999997</v>
          </cell>
          <cell r="C29">
            <v>18500</v>
          </cell>
          <cell r="D29">
            <v>42002.627</v>
          </cell>
          <cell r="E29">
            <v>18500</v>
          </cell>
        </row>
        <row r="30">
          <cell r="A30" t="str">
            <v xml:space="preserve">Accruals </v>
          </cell>
          <cell r="B30">
            <v>2807.2150000000001</v>
          </cell>
          <cell r="C30">
            <v>1650</v>
          </cell>
          <cell r="D30">
            <v>2270.701</v>
          </cell>
          <cell r="E30">
            <v>1650</v>
          </cell>
        </row>
        <row r="31">
          <cell r="A31" t="str">
            <v>Loans to Staff</v>
          </cell>
          <cell r="B31">
            <v>5186.3</v>
          </cell>
          <cell r="C31">
            <v>4636</v>
          </cell>
          <cell r="D31">
            <v>4974.5</v>
          </cell>
          <cell r="E31">
            <v>4078</v>
          </cell>
        </row>
        <row r="32">
          <cell r="A32" t="str">
            <v>Other Current Assets</v>
          </cell>
          <cell r="B32">
            <v>18930.545669999996</v>
          </cell>
          <cell r="C32">
            <v>10910.767</v>
          </cell>
          <cell r="D32">
            <v>26708.546049999997</v>
          </cell>
          <cell r="E32">
            <v>11468.767</v>
          </cell>
        </row>
        <row r="33">
          <cell r="A33" t="str">
            <v>Loans to Subsidiaries</v>
          </cell>
          <cell r="B33">
            <v>65200.02</v>
          </cell>
          <cell r="C33">
            <v>68300.02</v>
          </cell>
          <cell r="D33">
            <v>65300.02</v>
          </cell>
          <cell r="E33">
            <v>61800.02</v>
          </cell>
        </row>
        <row r="34">
          <cell r="A34" t="str">
            <v>Cash and Bank</v>
          </cell>
          <cell r="B34">
            <v>196243.94514</v>
          </cell>
          <cell r="C34">
            <v>181142.96851000012</v>
          </cell>
          <cell r="D34">
            <v>204876.60250999985</v>
          </cell>
          <cell r="E34">
            <v>204859.14351000031</v>
          </cell>
        </row>
        <row r="35">
          <cell r="A35" t="str">
            <v>TOTAL CURRENT ASSETS</v>
          </cell>
          <cell r="B35">
            <v>311522.18080999999</v>
          </cell>
          <cell r="C35">
            <v>290121.72851000016</v>
          </cell>
          <cell r="D35">
            <v>350614.96955999988</v>
          </cell>
          <cell r="E35">
            <v>307337.90351000032</v>
          </cell>
        </row>
        <row r="36">
          <cell r="A36" t="str">
            <v>TOTAL ASSETS</v>
          </cell>
          <cell r="B36">
            <v>330124.37346000003</v>
          </cell>
          <cell r="C36">
            <v>329453.33051000012</v>
          </cell>
          <cell r="D36">
            <v>368424.03055999987</v>
          </cell>
          <cell r="E36">
            <v>345972.70151000033</v>
          </cell>
        </row>
        <row r="38">
          <cell r="A38" t="str">
            <v>LIABILITIES &amp; EQUITY</v>
          </cell>
        </row>
        <row r="39">
          <cell r="A39" t="str">
            <v>LIABILITIES</v>
          </cell>
        </row>
        <row r="40">
          <cell r="A40" t="str">
            <v>Loans</v>
          </cell>
          <cell r="B40">
            <v>0</v>
          </cell>
          <cell r="C40">
            <v>0</v>
          </cell>
          <cell r="D40">
            <v>0</v>
          </cell>
          <cell r="E40">
            <v>0</v>
          </cell>
        </row>
        <row r="41">
          <cell r="A41" t="str">
            <v>Accounts Payable</v>
          </cell>
          <cell r="B41">
            <v>2793.633249999999</v>
          </cell>
          <cell r="C41">
            <v>51775</v>
          </cell>
          <cell r="D41">
            <v>37803.590720000007</v>
          </cell>
          <cell r="E41">
            <v>51075</v>
          </cell>
        </row>
        <row r="42">
          <cell r="A42" t="str">
            <v>Current Account with Safmarine</v>
          </cell>
          <cell r="B42">
            <v>251189.5674</v>
          </cell>
          <cell r="C42">
            <v>111200</v>
          </cell>
          <cell r="D42">
            <v>219986.34223000001</v>
          </cell>
          <cell r="E42">
            <v>106200</v>
          </cell>
        </row>
        <row r="43">
          <cell r="A43" t="str">
            <v>Company Taxes</v>
          </cell>
          <cell r="B43">
            <v>15573.974</v>
          </cell>
          <cell r="C43">
            <v>18127.457999999999</v>
          </cell>
          <cell r="D43">
            <v>19827.290999999997</v>
          </cell>
          <cell r="E43">
            <v>28627.457999999999</v>
          </cell>
        </row>
        <row r="44">
          <cell r="A44" t="str">
            <v>Provident / Pension Funds</v>
          </cell>
          <cell r="B44">
            <v>0</v>
          </cell>
          <cell r="C44">
            <v>0</v>
          </cell>
          <cell r="D44">
            <v>0</v>
          </cell>
          <cell r="E44">
            <v>0</v>
          </cell>
        </row>
        <row r="45">
          <cell r="A45" t="str">
            <v>Dividend for the year</v>
          </cell>
          <cell r="B45">
            <v>0</v>
          </cell>
          <cell r="C45">
            <v>0</v>
          </cell>
          <cell r="D45">
            <v>0</v>
          </cell>
          <cell r="E45">
            <v>0</v>
          </cell>
        </row>
        <row r="46">
          <cell r="A46" t="str">
            <v>Accruals / Other Provisions</v>
          </cell>
          <cell r="B46">
            <v>6333.7349999999997</v>
          </cell>
          <cell r="C46">
            <v>7120</v>
          </cell>
          <cell r="D46">
            <v>6821.6059999999998</v>
          </cell>
          <cell r="E46">
            <v>7820</v>
          </cell>
        </row>
        <row r="47">
          <cell r="A47" t="str">
            <v>Other Liabilities</v>
          </cell>
          <cell r="B47">
            <v>34825.906999999999</v>
          </cell>
          <cell r="C47">
            <v>107305</v>
          </cell>
          <cell r="D47">
            <v>45472.153749999998</v>
          </cell>
          <cell r="E47">
            <v>107305</v>
          </cell>
        </row>
        <row r="48">
          <cell r="A48" t="str">
            <v>TOTAL LIABILITIES</v>
          </cell>
          <cell r="B48">
            <v>310716.81664999999</v>
          </cell>
          <cell r="C48">
            <v>295527.45799999998</v>
          </cell>
          <cell r="D48">
            <v>329910.98370000004</v>
          </cell>
          <cell r="E48">
            <v>301027.45799999998</v>
          </cell>
        </row>
        <row r="49">
          <cell r="A49" t="str">
            <v>EQUITY</v>
          </cell>
        </row>
        <row r="50">
          <cell r="A50" t="str">
            <v>Share Capital</v>
          </cell>
          <cell r="B50">
            <v>1507.46</v>
          </cell>
          <cell r="C50">
            <v>1507.46</v>
          </cell>
          <cell r="D50">
            <v>1507.46</v>
          </cell>
          <cell r="E50">
            <v>1507.46</v>
          </cell>
        </row>
        <row r="51">
          <cell r="A51" t="str">
            <v>Legal Reserves</v>
          </cell>
          <cell r="B51">
            <v>1568.5989999999999</v>
          </cell>
          <cell r="C51">
            <v>23357.424510000001</v>
          </cell>
          <cell r="D51">
            <v>19788.627789999999</v>
          </cell>
          <cell r="E51">
            <v>23357.424510000001</v>
          </cell>
        </row>
        <row r="52">
          <cell r="A52" t="str">
            <v>Other Reserves</v>
          </cell>
          <cell r="B52">
            <v>0</v>
          </cell>
          <cell r="C52">
            <v>0</v>
          </cell>
          <cell r="D52">
            <v>0</v>
          </cell>
          <cell r="E52">
            <v>0</v>
          </cell>
        </row>
        <row r="53">
          <cell r="A53" t="str">
            <v>P &amp; L Account</v>
          </cell>
          <cell r="B53">
            <v>16331.49765000001</v>
          </cell>
          <cell r="C53">
            <v>9060.9880000000012</v>
          </cell>
          <cell r="D53">
            <v>17216.958219999997</v>
          </cell>
          <cell r="E53">
            <v>20080.359000000004</v>
          </cell>
        </row>
        <row r="54">
          <cell r="A54" t="str">
            <v>TOTAL EQUITY</v>
          </cell>
          <cell r="B54">
            <v>19407.55665000001</v>
          </cell>
          <cell r="C54">
            <v>33925.872510000001</v>
          </cell>
          <cell r="D54">
            <v>38513.046009999991</v>
          </cell>
          <cell r="E54">
            <v>44945.24351</v>
          </cell>
        </row>
        <row r="55">
          <cell r="A55" t="str">
            <v>TOTAL LIABILITIES &amp; EQUITY</v>
          </cell>
          <cell r="B55">
            <v>330124.37329999998</v>
          </cell>
          <cell r="C55">
            <v>329453.33051</v>
          </cell>
          <cell r="D55">
            <v>368424.02971000003</v>
          </cell>
          <cell r="E55">
            <v>345972.70150999998</v>
          </cell>
        </row>
        <row r="57">
          <cell r="B57">
            <v>-1.6000005416572094E-4</v>
          </cell>
          <cell r="C57">
            <v>0</v>
          </cell>
          <cell r="D57">
            <v>-8.4999983664602041E-4</v>
          </cell>
          <cell r="E57">
            <v>0</v>
          </cell>
        </row>
      </sheetData>
      <sheetData sheetId="2" refreshError="1"/>
      <sheetData sheetId="3"/>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Set>
  </externalBook>
</externalLink>
</file>

<file path=xl/externalLinks/externalLink2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IL"/>
      <sheetName val="OPERATING HEAD"/>
      <sheetName val="OtherLiab"/>
      <sheetName val="PARTS"/>
      <sheetName val="Inc.St.-Link"/>
      <sheetName val="Pangkal Pinang"/>
      <sheetName val="List"/>
      <sheetName val="Tanjang Pinang"/>
      <sheetName val="Tanj. Balai Karimun"/>
      <sheetName val="Ternate"/>
      <sheetName val="Main Input Document"/>
      <sheetName val="Agency BS"/>
      <sheetName val="OPERATING_HEAD"/>
      <sheetName val="Inc_St_-Link"/>
      <sheetName val="FA TB 28-2-2006"/>
      <sheetName val="Agency_BS"/>
      <sheetName val="final"/>
      <sheetName val="負荷15XX"/>
      <sheetName val="C"/>
      <sheetName val="cap gains"/>
      <sheetName val="Ozemail-Dec"/>
      <sheetName val="Power Up-Dec"/>
      <sheetName val="SENET-Dec"/>
      <sheetName val="Data-INPUT"/>
      <sheetName val="walk_data"/>
      <sheetName val="コスト"/>
      <sheetName val="Data_INPUT"/>
      <sheetName val="一覧表元祖"/>
      <sheetName val="OPERATING_HEAD1"/>
      <sheetName val="2002"/>
      <sheetName val="ocean voyage"/>
      <sheetName val="コストＡ"/>
      <sheetName val="DATA"/>
      <sheetName val="Detail"/>
      <sheetName val="マクロ"/>
      <sheetName val="Opdata (2)"/>
      <sheetName val="Masters"/>
    </sheetNames>
    <sheetDataSet>
      <sheetData sheetId="0" refreshError="1">
        <row r="8">
          <cell r="A8">
            <v>1</v>
          </cell>
          <cell r="C8" t="e">
            <v>#N/A</v>
          </cell>
          <cell r="Q8">
            <v>0</v>
          </cell>
        </row>
        <row r="9">
          <cell r="A9">
            <v>2</v>
          </cell>
          <cell r="C9" t="e">
            <v>#N/A</v>
          </cell>
          <cell r="Q9">
            <v>0</v>
          </cell>
        </row>
        <row r="10">
          <cell r="A10">
            <v>3</v>
          </cell>
          <cell r="C10" t="e">
            <v>#N/A</v>
          </cell>
          <cell r="Q10">
            <v>0</v>
          </cell>
        </row>
        <row r="11">
          <cell r="A11">
            <v>4</v>
          </cell>
          <cell r="C11" t="e">
            <v>#N/A</v>
          </cell>
          <cell r="Q11">
            <v>0</v>
          </cell>
        </row>
        <row r="12">
          <cell r="A12">
            <v>5</v>
          </cell>
          <cell r="C12" t="e">
            <v>#N/A</v>
          </cell>
          <cell r="Q12">
            <v>0</v>
          </cell>
        </row>
        <row r="13">
          <cell r="A13">
            <v>6</v>
          </cell>
          <cell r="C13" t="e">
            <v>#N/A</v>
          </cell>
          <cell r="Q13">
            <v>0</v>
          </cell>
        </row>
        <row r="14">
          <cell r="A14">
            <v>7</v>
          </cell>
          <cell r="C14" t="e">
            <v>#N/A</v>
          </cell>
          <cell r="Q14">
            <v>0</v>
          </cell>
        </row>
        <row r="15">
          <cell r="A15">
            <v>8</v>
          </cell>
          <cell r="C15" t="e">
            <v>#N/A</v>
          </cell>
          <cell r="Q15">
            <v>0</v>
          </cell>
        </row>
        <row r="16">
          <cell r="A16">
            <v>9</v>
          </cell>
          <cell r="C16" t="e">
            <v>#N/A</v>
          </cell>
          <cell r="Q16">
            <v>0</v>
          </cell>
        </row>
        <row r="17">
          <cell r="A17">
            <v>10</v>
          </cell>
          <cell r="C17" t="e">
            <v>#N/A</v>
          </cell>
          <cell r="Q17">
            <v>0</v>
          </cell>
        </row>
        <row r="18">
          <cell r="A18">
            <v>11</v>
          </cell>
          <cell r="C18" t="e">
            <v>#N/A</v>
          </cell>
          <cell r="Q18">
            <v>0</v>
          </cell>
        </row>
        <row r="19">
          <cell r="A19">
            <v>12</v>
          </cell>
          <cell r="C19" t="e">
            <v>#N/A</v>
          </cell>
          <cell r="Q19">
            <v>0</v>
          </cell>
        </row>
        <row r="20">
          <cell r="A20">
            <v>0</v>
          </cell>
          <cell r="O20">
            <v>0</v>
          </cell>
          <cell r="P20">
            <v>0</v>
          </cell>
          <cell r="Q20">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2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FG EFF. Dws"/>
      <sheetName val="Profit Plan"/>
      <sheetName val="Report"/>
      <sheetName val="EBT (Bud)"/>
      <sheetName val="EBT (Actual'2007)"/>
      <sheetName val="EBT(PBC)"/>
      <sheetName val="EBT(ACT)"/>
      <sheetName val="As per Ravindr"/>
      <sheetName val="EXP"/>
      <sheetName val="Dewas H1 Detail"/>
      <sheetName val="EBT (Dewas)"/>
      <sheetName val="MFG EFF"/>
    </sheetNames>
    <sheetDataSet>
      <sheetData sheetId="0"/>
      <sheetData sheetId="1"/>
      <sheetData sheetId="2"/>
      <sheetData sheetId="3"/>
      <sheetData sheetId="4"/>
      <sheetData sheetId="5" refreshError="1">
        <row r="3">
          <cell r="B3" t="str">
            <v>INCOME STATEMENT</v>
          </cell>
          <cell r="E3" t="str">
            <v>JAN</v>
          </cell>
          <cell r="F3" t="str">
            <v>JAN</v>
          </cell>
          <cell r="G3" t="str">
            <v>JAN</v>
          </cell>
          <cell r="H3" t="str">
            <v>JAN</v>
          </cell>
          <cell r="I3" t="str">
            <v>JAN</v>
          </cell>
          <cell r="J3" t="str">
            <v>JAN</v>
          </cell>
          <cell r="K3" t="str">
            <v>JAN</v>
          </cell>
          <cell r="L3" t="str">
            <v>JAN</v>
          </cell>
          <cell r="N3" t="str">
            <v>FEB</v>
          </cell>
          <cell r="O3" t="str">
            <v>FEB</v>
          </cell>
          <cell r="P3" t="str">
            <v>FEB</v>
          </cell>
          <cell r="Q3" t="str">
            <v>FEB</v>
          </cell>
          <cell r="R3" t="str">
            <v>FEB</v>
          </cell>
          <cell r="S3" t="str">
            <v>FEB</v>
          </cell>
          <cell r="T3" t="str">
            <v>FEB</v>
          </cell>
          <cell r="U3" t="str">
            <v>FEB</v>
          </cell>
          <cell r="W3" t="str">
            <v>MAR</v>
          </cell>
          <cell r="X3" t="str">
            <v>MAR</v>
          </cell>
          <cell r="Y3" t="str">
            <v>MAR</v>
          </cell>
          <cell r="Z3" t="str">
            <v>MAR</v>
          </cell>
          <cell r="AA3" t="str">
            <v>MAR</v>
          </cell>
          <cell r="AB3" t="str">
            <v>MAR</v>
          </cell>
          <cell r="AC3" t="str">
            <v>MAR</v>
          </cell>
          <cell r="AD3" t="str">
            <v>MAR</v>
          </cell>
          <cell r="AF3" t="str">
            <v>APR</v>
          </cell>
          <cell r="AG3" t="str">
            <v>APR</v>
          </cell>
          <cell r="AH3" t="str">
            <v>APR</v>
          </cell>
          <cell r="AI3" t="str">
            <v>APR</v>
          </cell>
          <cell r="AJ3" t="str">
            <v>APR</v>
          </cell>
          <cell r="AK3" t="str">
            <v>APR</v>
          </cell>
          <cell r="AL3" t="str">
            <v>APR</v>
          </cell>
          <cell r="AM3" t="str">
            <v>APR</v>
          </cell>
          <cell r="AO3" t="str">
            <v>MAY</v>
          </cell>
          <cell r="AP3" t="str">
            <v>MAY</v>
          </cell>
          <cell r="AQ3" t="str">
            <v>MAY</v>
          </cell>
          <cell r="AR3" t="str">
            <v>MAY</v>
          </cell>
          <cell r="AS3" t="str">
            <v>MAY</v>
          </cell>
          <cell r="AT3" t="str">
            <v>MAY</v>
          </cell>
          <cell r="AU3" t="str">
            <v>MAY</v>
          </cell>
          <cell r="AV3" t="str">
            <v>MAY</v>
          </cell>
          <cell r="AX3" t="str">
            <v>JUN</v>
          </cell>
          <cell r="AY3" t="str">
            <v>JUN</v>
          </cell>
          <cell r="AZ3" t="str">
            <v>JUN</v>
          </cell>
          <cell r="BA3" t="str">
            <v>JUN</v>
          </cell>
          <cell r="BB3" t="str">
            <v>JUN</v>
          </cell>
          <cell r="BC3" t="str">
            <v>JUN</v>
          </cell>
          <cell r="BD3" t="str">
            <v>JUN</v>
          </cell>
          <cell r="BE3" t="str">
            <v>JUN</v>
          </cell>
          <cell r="BG3" t="str">
            <v>JUL</v>
          </cell>
          <cell r="BH3" t="str">
            <v>JUL</v>
          </cell>
          <cell r="BI3" t="str">
            <v>JUL</v>
          </cell>
          <cell r="BJ3" t="str">
            <v>JUL</v>
          </cell>
          <cell r="BK3" t="str">
            <v>JUL</v>
          </cell>
          <cell r="BL3" t="str">
            <v>JUL</v>
          </cell>
          <cell r="BM3" t="str">
            <v>JUL</v>
          </cell>
          <cell r="BN3" t="str">
            <v>JUL</v>
          </cell>
          <cell r="BP3" t="str">
            <v>AUG</v>
          </cell>
          <cell r="BQ3" t="str">
            <v>AUG</v>
          </cell>
          <cell r="BR3" t="str">
            <v>AUG</v>
          </cell>
          <cell r="BS3" t="str">
            <v>AUG</v>
          </cell>
          <cell r="BT3" t="str">
            <v>AUG</v>
          </cell>
          <cell r="BU3" t="str">
            <v>AUG</v>
          </cell>
          <cell r="BV3" t="str">
            <v>AUG</v>
          </cell>
          <cell r="BW3" t="str">
            <v>AUG</v>
          </cell>
          <cell r="BY3" t="str">
            <v>SEP</v>
          </cell>
          <cell r="BZ3" t="str">
            <v>SEP</v>
          </cell>
          <cell r="CA3" t="str">
            <v>SEP</v>
          </cell>
          <cell r="CB3" t="str">
            <v>SEP</v>
          </cell>
          <cell r="CC3" t="str">
            <v>SEP</v>
          </cell>
          <cell r="CD3" t="str">
            <v>SEP</v>
          </cell>
          <cell r="CE3" t="str">
            <v>SEP</v>
          </cell>
          <cell r="CF3" t="str">
            <v>SEP</v>
          </cell>
          <cell r="CH3" t="str">
            <v>OCT</v>
          </cell>
          <cell r="CI3" t="str">
            <v>OCT</v>
          </cell>
          <cell r="CJ3" t="str">
            <v>OCT</v>
          </cell>
          <cell r="CK3" t="str">
            <v>OCT</v>
          </cell>
          <cell r="CL3" t="str">
            <v>OCT</v>
          </cell>
          <cell r="CM3" t="str">
            <v>OCT</v>
          </cell>
          <cell r="CN3" t="str">
            <v>OCT</v>
          </cell>
          <cell r="CO3" t="str">
            <v>OCT</v>
          </cell>
          <cell r="CQ3" t="str">
            <v>NOV</v>
          </cell>
          <cell r="CR3" t="str">
            <v>NOV</v>
          </cell>
          <cell r="CS3" t="str">
            <v>NOV</v>
          </cell>
          <cell r="CT3" t="str">
            <v>NOV</v>
          </cell>
          <cell r="CU3" t="str">
            <v>NOV</v>
          </cell>
          <cell r="CV3" t="str">
            <v>NOV</v>
          </cell>
          <cell r="CW3" t="str">
            <v>NOV</v>
          </cell>
          <cell r="CX3" t="str">
            <v>NOV</v>
          </cell>
          <cell r="CZ3" t="str">
            <v>DEC</v>
          </cell>
          <cell r="DA3" t="str">
            <v>DEC</v>
          </cell>
          <cell r="DB3" t="str">
            <v>DEC</v>
          </cell>
          <cell r="DC3" t="str">
            <v>DEC</v>
          </cell>
          <cell r="DD3" t="str">
            <v>DEC</v>
          </cell>
          <cell r="DE3" t="str">
            <v>DEC</v>
          </cell>
          <cell r="DF3" t="str">
            <v>DEC</v>
          </cell>
          <cell r="DG3" t="str">
            <v>DEC</v>
          </cell>
          <cell r="DI3" t="str">
            <v>YTD-FEB</v>
          </cell>
          <cell r="DJ3" t="str">
            <v>YTD-FEB</v>
          </cell>
          <cell r="DK3" t="str">
            <v>YTD-FEB</v>
          </cell>
          <cell r="DL3" t="str">
            <v>YTD-FEB</v>
          </cell>
          <cell r="DM3" t="str">
            <v>YTD-FEB</v>
          </cell>
          <cell r="DN3" t="str">
            <v>YTD-FEB</v>
          </cell>
          <cell r="DO3" t="str">
            <v>YTD-FEB</v>
          </cell>
          <cell r="DP3" t="str">
            <v>YTD-FEB</v>
          </cell>
          <cell r="DQ3" t="str">
            <v/>
          </cell>
          <cell r="DR3" t="str">
            <v>YTD-MAR</v>
          </cell>
          <cell r="DS3" t="str">
            <v>YTD-MAR</v>
          </cell>
          <cell r="DT3" t="str">
            <v>YTD-MAR</v>
          </cell>
          <cell r="DU3" t="str">
            <v>YTD-MAR</v>
          </cell>
          <cell r="DV3" t="str">
            <v>YTD-MAR</v>
          </cell>
          <cell r="DW3" t="str">
            <v>YTD-MAR</v>
          </cell>
          <cell r="DX3" t="str">
            <v>YTD-MAR</v>
          </cell>
          <cell r="DY3" t="str">
            <v>YTD-MAR</v>
          </cell>
          <cell r="DZ3" t="str">
            <v/>
          </cell>
          <cell r="EA3" t="str">
            <v>YTD-APR</v>
          </cell>
          <cell r="EB3" t="str">
            <v>YTD-APR</v>
          </cell>
          <cell r="EC3" t="str">
            <v>YTD-APR</v>
          </cell>
          <cell r="ED3" t="str">
            <v>YTD-APR</v>
          </cell>
          <cell r="EE3" t="str">
            <v>YTD-APR</v>
          </cell>
          <cell r="EF3" t="str">
            <v>YTD-APR</v>
          </cell>
          <cell r="EG3" t="str">
            <v>YTD-APR</v>
          </cell>
          <cell r="EH3" t="str">
            <v>YTD-APR</v>
          </cell>
          <cell r="EI3" t="str">
            <v/>
          </cell>
          <cell r="EJ3" t="str">
            <v>YTD-MAY</v>
          </cell>
          <cell r="EK3" t="str">
            <v>YTD-MAY</v>
          </cell>
          <cell r="EL3" t="str">
            <v>YTD-MAY</v>
          </cell>
          <cell r="EM3" t="str">
            <v>YTD-MAY</v>
          </cell>
          <cell r="EN3" t="str">
            <v>YTD-MAY</v>
          </cell>
          <cell r="EO3" t="str">
            <v>YTD-MAY</v>
          </cell>
          <cell r="EP3" t="str">
            <v>YTD-MAY</v>
          </cell>
          <cell r="EQ3" t="str">
            <v>YTD-MAY</v>
          </cell>
          <cell r="ER3" t="str">
            <v/>
          </cell>
          <cell r="ES3" t="str">
            <v>YTD-JUN</v>
          </cell>
          <cell r="ET3" t="str">
            <v>YTD-JUN</v>
          </cell>
          <cell r="EU3" t="str">
            <v>YTD-JUN</v>
          </cell>
          <cell r="EV3" t="str">
            <v>YTD-JUN</v>
          </cell>
          <cell r="EW3" t="str">
            <v>YTD-JUN</v>
          </cell>
          <cell r="EX3" t="str">
            <v>YTD-JUN</v>
          </cell>
          <cell r="EY3" t="str">
            <v>YTD-JUN</v>
          </cell>
          <cell r="EZ3" t="str">
            <v>YTD-JUN</v>
          </cell>
          <cell r="FA3" t="str">
            <v/>
          </cell>
          <cell r="FB3" t="str">
            <v>YTD-JUL</v>
          </cell>
          <cell r="FC3" t="str">
            <v>YTD-JUL</v>
          </cell>
          <cell r="FD3" t="str">
            <v>YTD-JUL</v>
          </cell>
          <cell r="FE3" t="str">
            <v>YTD-JUL</v>
          </cell>
          <cell r="FF3" t="str">
            <v>YTD-JUL</v>
          </cell>
          <cell r="FG3" t="str">
            <v>YTD-JUL</v>
          </cell>
          <cell r="FH3" t="str">
            <v>YTD-JUL</v>
          </cell>
          <cell r="FI3" t="str">
            <v>YTD-JUL</v>
          </cell>
          <cell r="FJ3" t="str">
            <v/>
          </cell>
          <cell r="FK3" t="str">
            <v>YTD-AUG</v>
          </cell>
          <cell r="FL3" t="str">
            <v>YTD-AUG</v>
          </cell>
          <cell r="FM3" t="str">
            <v>YTD-AUG</v>
          </cell>
          <cell r="FN3" t="str">
            <v>YTD-AUG</v>
          </cell>
          <cell r="FO3" t="str">
            <v>YTD-AUG</v>
          </cell>
          <cell r="FP3" t="str">
            <v>YTD-AUG</v>
          </cell>
          <cell r="FQ3" t="str">
            <v>YTD-AUG</v>
          </cell>
          <cell r="FR3" t="str">
            <v>YTD-AUG</v>
          </cell>
          <cell r="FS3" t="str">
            <v/>
          </cell>
          <cell r="FT3" t="str">
            <v>YTD-SEP</v>
          </cell>
          <cell r="FU3" t="str">
            <v>YTD-SEP</v>
          </cell>
          <cell r="FV3" t="str">
            <v>YTD-SEP</v>
          </cell>
          <cell r="FW3" t="str">
            <v>YTD-SEP</v>
          </cell>
          <cell r="FX3" t="str">
            <v>YTD-SEP</v>
          </cell>
          <cell r="FY3" t="str">
            <v>YTD-SEP</v>
          </cell>
          <cell r="FZ3" t="str">
            <v>YTD-SEP</v>
          </cell>
          <cell r="GA3" t="str">
            <v>YTD-SEP</v>
          </cell>
          <cell r="GB3" t="str">
            <v/>
          </cell>
          <cell r="GC3" t="str">
            <v>YTD-OCT</v>
          </cell>
          <cell r="GD3" t="str">
            <v>YTD-OCT</v>
          </cell>
          <cell r="GE3" t="str">
            <v>YTD-OCT</v>
          </cell>
          <cell r="GF3" t="str">
            <v>YTD-OCT</v>
          </cell>
          <cell r="GG3" t="str">
            <v>YTD-OCT</v>
          </cell>
          <cell r="GH3" t="str">
            <v>YTD-OCT</v>
          </cell>
          <cell r="GI3" t="str">
            <v>YTD-OCT</v>
          </cell>
          <cell r="GJ3" t="str">
            <v>YTD-OCT</v>
          </cell>
          <cell r="GK3" t="str">
            <v/>
          </cell>
          <cell r="GL3" t="str">
            <v>YTD-NOV</v>
          </cell>
          <cell r="GM3" t="str">
            <v>YTD-NOV</v>
          </cell>
          <cell r="GN3" t="str">
            <v>YTD-NOV</v>
          </cell>
          <cell r="GO3" t="str">
            <v>YTD-NOV</v>
          </cell>
          <cell r="GP3" t="str">
            <v>YTD-NOV</v>
          </cell>
          <cell r="GQ3" t="str">
            <v>YTD-NOV</v>
          </cell>
          <cell r="GR3" t="str">
            <v>YTD-NOV</v>
          </cell>
          <cell r="GS3" t="str">
            <v>YTD-NOV</v>
          </cell>
          <cell r="GT3" t="str">
            <v/>
          </cell>
          <cell r="GU3" t="str">
            <v>YTD-DEC</v>
          </cell>
          <cell r="GV3" t="str">
            <v>YTD-DEC</v>
          </cell>
          <cell r="GW3" t="str">
            <v>YTD-DEC</v>
          </cell>
          <cell r="GX3" t="str">
            <v>YTD-DEC</v>
          </cell>
          <cell r="GY3" t="str">
            <v>YTD-DEC</v>
          </cell>
          <cell r="GZ3" t="str">
            <v>YTD-DEC</v>
          </cell>
          <cell r="HA3" t="str">
            <v>YTD-DEC</v>
          </cell>
          <cell r="HB3" t="str">
            <v>YTD-DEC</v>
          </cell>
          <cell r="HD3" t="str">
            <v>Q-2</v>
          </cell>
          <cell r="HE3" t="str">
            <v>Q-2</v>
          </cell>
          <cell r="HF3" t="str">
            <v>Q-2</v>
          </cell>
          <cell r="HG3" t="str">
            <v>Q-2</v>
          </cell>
          <cell r="HH3" t="str">
            <v>Q-2</v>
          </cell>
          <cell r="HI3" t="str">
            <v>Q-2</v>
          </cell>
          <cell r="HJ3" t="str">
            <v>Q-2</v>
          </cell>
          <cell r="HK3" t="str">
            <v>Q-2</v>
          </cell>
          <cell r="HM3" t="str">
            <v>Q-3</v>
          </cell>
          <cell r="HN3" t="str">
            <v>Q-3</v>
          </cell>
          <cell r="HO3" t="str">
            <v>Q-3</v>
          </cell>
          <cell r="HP3" t="str">
            <v>Q-3</v>
          </cell>
          <cell r="HQ3" t="str">
            <v>Q-3</v>
          </cell>
          <cell r="HR3" t="str">
            <v>Q-3</v>
          </cell>
          <cell r="HS3" t="str">
            <v>Q-3</v>
          </cell>
          <cell r="HT3" t="str">
            <v>Q-3</v>
          </cell>
          <cell r="HV3" t="str">
            <v>Q-4</v>
          </cell>
          <cell r="HW3" t="str">
            <v>Q-4</v>
          </cell>
          <cell r="HX3" t="str">
            <v>Q-4</v>
          </cell>
          <cell r="HY3" t="str">
            <v>Q-4</v>
          </cell>
          <cell r="HZ3" t="str">
            <v>Q-4</v>
          </cell>
          <cell r="IA3" t="str">
            <v>Q-4</v>
          </cell>
          <cell r="IB3" t="str">
            <v>Q-4</v>
          </cell>
          <cell r="IC3" t="str">
            <v>Q-4</v>
          </cell>
          <cell r="IE3" t="str">
            <v>H-2</v>
          </cell>
          <cell r="IF3" t="str">
            <v>H-2</v>
          </cell>
          <cell r="IG3" t="str">
            <v>H-2</v>
          </cell>
          <cell r="IH3" t="str">
            <v>H-2</v>
          </cell>
          <cell r="II3" t="str">
            <v>H-2</v>
          </cell>
          <cell r="IJ3" t="str">
            <v>H-2</v>
          </cell>
          <cell r="IK3" t="str">
            <v>H-2</v>
          </cell>
          <cell r="IL3" t="str">
            <v>H-2</v>
          </cell>
        </row>
        <row r="4">
          <cell r="C4">
            <v>2</v>
          </cell>
          <cell r="D4">
            <v>3</v>
          </cell>
          <cell r="E4">
            <v>4</v>
          </cell>
          <cell r="F4">
            <v>5</v>
          </cell>
          <cell r="G4">
            <v>6</v>
          </cell>
          <cell r="H4">
            <v>7</v>
          </cell>
          <cell r="I4">
            <v>8</v>
          </cell>
          <cell r="J4">
            <v>9</v>
          </cell>
          <cell r="K4">
            <v>10</v>
          </cell>
          <cell r="L4">
            <v>11</v>
          </cell>
          <cell r="M4">
            <v>12</v>
          </cell>
          <cell r="N4">
            <v>13</v>
          </cell>
          <cell r="O4">
            <v>14</v>
          </cell>
          <cell r="P4">
            <v>15</v>
          </cell>
          <cell r="Q4">
            <v>16</v>
          </cell>
          <cell r="R4">
            <v>17</v>
          </cell>
          <cell r="S4">
            <v>18</v>
          </cell>
          <cell r="T4">
            <v>19</v>
          </cell>
          <cell r="U4">
            <v>20</v>
          </cell>
          <cell r="V4">
            <v>21</v>
          </cell>
          <cell r="W4">
            <v>22</v>
          </cell>
          <cell r="X4">
            <v>23</v>
          </cell>
          <cell r="Y4">
            <v>24</v>
          </cell>
          <cell r="Z4">
            <v>25</v>
          </cell>
          <cell r="AA4">
            <v>26</v>
          </cell>
          <cell r="AB4">
            <v>27</v>
          </cell>
          <cell r="AC4">
            <v>28</v>
          </cell>
          <cell r="AD4">
            <v>29</v>
          </cell>
          <cell r="AE4">
            <v>30</v>
          </cell>
          <cell r="AF4">
            <v>31</v>
          </cell>
          <cell r="AG4">
            <v>32</v>
          </cell>
          <cell r="AH4">
            <v>33</v>
          </cell>
          <cell r="AI4">
            <v>34</v>
          </cell>
          <cell r="AJ4">
            <v>35</v>
          </cell>
          <cell r="AK4">
            <v>36</v>
          </cell>
          <cell r="AL4">
            <v>37</v>
          </cell>
          <cell r="AM4">
            <v>38</v>
          </cell>
          <cell r="AN4">
            <v>39</v>
          </cell>
          <cell r="AO4">
            <v>40</v>
          </cell>
          <cell r="AP4">
            <v>41</v>
          </cell>
          <cell r="AQ4">
            <v>42</v>
          </cell>
          <cell r="AR4">
            <v>43</v>
          </cell>
          <cell r="AS4">
            <v>44</v>
          </cell>
          <cell r="AT4">
            <v>45</v>
          </cell>
          <cell r="AU4">
            <v>46</v>
          </cell>
          <cell r="AV4">
            <v>47</v>
          </cell>
          <cell r="AW4">
            <v>48</v>
          </cell>
          <cell r="AX4">
            <v>49</v>
          </cell>
          <cell r="AY4">
            <v>50</v>
          </cell>
          <cell r="AZ4">
            <v>51</v>
          </cell>
          <cell r="BA4">
            <v>52</v>
          </cell>
          <cell r="BB4">
            <v>53</v>
          </cell>
          <cell r="BC4">
            <v>54</v>
          </cell>
          <cell r="BD4">
            <v>55</v>
          </cell>
          <cell r="BE4">
            <v>56</v>
          </cell>
          <cell r="BF4">
            <v>57</v>
          </cell>
          <cell r="BG4">
            <v>58</v>
          </cell>
          <cell r="BH4">
            <v>59</v>
          </cell>
          <cell r="BI4">
            <v>60</v>
          </cell>
          <cell r="BJ4">
            <v>61</v>
          </cell>
          <cell r="BK4">
            <v>62</v>
          </cell>
          <cell r="BL4">
            <v>63</v>
          </cell>
          <cell r="BM4">
            <v>64</v>
          </cell>
          <cell r="BN4">
            <v>65</v>
          </cell>
          <cell r="BO4">
            <v>66</v>
          </cell>
          <cell r="BP4">
            <v>67</v>
          </cell>
          <cell r="BQ4">
            <v>68</v>
          </cell>
          <cell r="BR4">
            <v>69</v>
          </cell>
          <cell r="BS4">
            <v>70</v>
          </cell>
          <cell r="BT4">
            <v>71</v>
          </cell>
          <cell r="BU4">
            <v>72</v>
          </cell>
          <cell r="BV4">
            <v>73</v>
          </cell>
          <cell r="BW4">
            <v>74</v>
          </cell>
          <cell r="BX4">
            <v>75</v>
          </cell>
          <cell r="BY4">
            <v>76</v>
          </cell>
          <cell r="BZ4">
            <v>77</v>
          </cell>
          <cell r="CA4">
            <v>78</v>
          </cell>
          <cell r="CB4">
            <v>79</v>
          </cell>
          <cell r="CC4">
            <v>80</v>
          </cell>
          <cell r="CD4">
            <v>81</v>
          </cell>
          <cell r="CE4">
            <v>82</v>
          </cell>
          <cell r="CF4">
            <v>83</v>
          </cell>
          <cell r="CG4">
            <v>84</v>
          </cell>
          <cell r="CH4">
            <v>85</v>
          </cell>
          <cell r="CI4">
            <v>86</v>
          </cell>
          <cell r="CJ4">
            <v>87</v>
          </cell>
          <cell r="CK4">
            <v>88</v>
          </cell>
          <cell r="CL4">
            <v>89</v>
          </cell>
          <cell r="CM4">
            <v>90</v>
          </cell>
          <cell r="CN4">
            <v>91</v>
          </cell>
          <cell r="CO4">
            <v>92</v>
          </cell>
          <cell r="CP4">
            <v>93</v>
          </cell>
          <cell r="CQ4">
            <v>94</v>
          </cell>
          <cell r="CR4">
            <v>95</v>
          </cell>
          <cell r="CS4">
            <v>96</v>
          </cell>
          <cell r="CT4">
            <v>97</v>
          </cell>
          <cell r="CU4">
            <v>98</v>
          </cell>
          <cell r="CV4">
            <v>99</v>
          </cell>
          <cell r="CW4">
            <v>100</v>
          </cell>
          <cell r="CX4">
            <v>101</v>
          </cell>
          <cell r="CY4">
            <v>102</v>
          </cell>
          <cell r="CZ4">
            <v>103</v>
          </cell>
          <cell r="DA4">
            <v>104</v>
          </cell>
          <cell r="DB4">
            <v>105</v>
          </cell>
          <cell r="DC4">
            <v>106</v>
          </cell>
          <cell r="DD4">
            <v>107</v>
          </cell>
          <cell r="DE4">
            <v>108</v>
          </cell>
          <cell r="DF4">
            <v>109</v>
          </cell>
          <cell r="DG4">
            <v>110</v>
          </cell>
          <cell r="DH4">
            <v>111</v>
          </cell>
          <cell r="DI4">
            <v>112</v>
          </cell>
          <cell r="DJ4">
            <v>113</v>
          </cell>
          <cell r="DK4">
            <v>114</v>
          </cell>
          <cell r="DL4">
            <v>115</v>
          </cell>
          <cell r="DM4">
            <v>116</v>
          </cell>
          <cell r="DN4">
            <v>117</v>
          </cell>
          <cell r="DO4">
            <v>118</v>
          </cell>
          <cell r="DP4">
            <v>119</v>
          </cell>
          <cell r="DQ4">
            <v>120</v>
          </cell>
          <cell r="DR4">
            <v>121</v>
          </cell>
          <cell r="DS4">
            <v>122</v>
          </cell>
          <cell r="DT4">
            <v>123</v>
          </cell>
          <cell r="DU4">
            <v>124</v>
          </cell>
          <cell r="DV4">
            <v>125</v>
          </cell>
          <cell r="DW4">
            <v>126</v>
          </cell>
          <cell r="DX4">
            <v>127</v>
          </cell>
          <cell r="DY4">
            <v>128</v>
          </cell>
          <cell r="DZ4">
            <v>129</v>
          </cell>
          <cell r="EA4">
            <v>130</v>
          </cell>
          <cell r="EB4">
            <v>131</v>
          </cell>
          <cell r="EC4">
            <v>132</v>
          </cell>
          <cell r="ED4">
            <v>133</v>
          </cell>
          <cell r="EE4">
            <v>134</v>
          </cell>
          <cell r="EF4">
            <v>135</v>
          </cell>
          <cell r="EG4">
            <v>136</v>
          </cell>
          <cell r="EH4">
            <v>137</v>
          </cell>
          <cell r="EI4">
            <v>138</v>
          </cell>
          <cell r="EJ4">
            <v>139</v>
          </cell>
          <cell r="EK4">
            <v>140</v>
          </cell>
          <cell r="EL4">
            <v>141</v>
          </cell>
          <cell r="EM4">
            <v>142</v>
          </cell>
          <cell r="EN4">
            <v>143</v>
          </cell>
          <cell r="EO4">
            <v>144</v>
          </cell>
          <cell r="EP4">
            <v>145</v>
          </cell>
          <cell r="EQ4">
            <v>146</v>
          </cell>
          <cell r="ER4">
            <v>147</v>
          </cell>
          <cell r="ES4">
            <v>148</v>
          </cell>
          <cell r="ET4">
            <v>149</v>
          </cell>
          <cell r="EU4">
            <v>150</v>
          </cell>
          <cell r="EV4">
            <v>151</v>
          </cell>
          <cell r="EW4">
            <v>152</v>
          </cell>
          <cell r="EX4">
            <v>153</v>
          </cell>
          <cell r="EY4">
            <v>154</v>
          </cell>
          <cell r="EZ4">
            <v>155</v>
          </cell>
          <cell r="FA4">
            <v>156</v>
          </cell>
          <cell r="FB4">
            <v>157</v>
          </cell>
          <cell r="FC4">
            <v>158</v>
          </cell>
          <cell r="FD4">
            <v>159</v>
          </cell>
          <cell r="FE4">
            <v>160</v>
          </cell>
          <cell r="FF4">
            <v>161</v>
          </cell>
          <cell r="FG4">
            <v>162</v>
          </cell>
          <cell r="FH4">
            <v>163</v>
          </cell>
          <cell r="FI4">
            <v>164</v>
          </cell>
          <cell r="FJ4">
            <v>165</v>
          </cell>
          <cell r="FK4">
            <v>166</v>
          </cell>
          <cell r="FL4">
            <v>167</v>
          </cell>
          <cell r="FM4">
            <v>168</v>
          </cell>
          <cell r="FN4">
            <v>169</v>
          </cell>
          <cell r="FO4">
            <v>170</v>
          </cell>
          <cell r="FP4">
            <v>171</v>
          </cell>
          <cell r="FQ4">
            <v>172</v>
          </cell>
          <cell r="FR4">
            <v>173</v>
          </cell>
          <cell r="FS4">
            <v>174</v>
          </cell>
          <cell r="FT4">
            <v>175</v>
          </cell>
          <cell r="FU4">
            <v>176</v>
          </cell>
          <cell r="FV4">
            <v>177</v>
          </cell>
          <cell r="FW4">
            <v>178</v>
          </cell>
          <cell r="FX4">
            <v>179</v>
          </cell>
          <cell r="FY4">
            <v>180</v>
          </cell>
          <cell r="FZ4">
            <v>181</v>
          </cell>
          <cell r="GA4">
            <v>182</v>
          </cell>
          <cell r="GB4">
            <v>183</v>
          </cell>
          <cell r="GC4">
            <v>184</v>
          </cell>
          <cell r="GD4">
            <v>185</v>
          </cell>
          <cell r="GE4">
            <v>186</v>
          </cell>
          <cell r="GF4">
            <v>187</v>
          </cell>
          <cell r="GG4">
            <v>188</v>
          </cell>
          <cell r="GH4">
            <v>189</v>
          </cell>
          <cell r="GI4">
            <v>190</v>
          </cell>
          <cell r="GJ4">
            <v>191</v>
          </cell>
          <cell r="GK4">
            <v>192</v>
          </cell>
          <cell r="GL4">
            <v>193</v>
          </cell>
          <cell r="GM4">
            <v>194</v>
          </cell>
          <cell r="GN4">
            <v>195</v>
          </cell>
          <cell r="GO4">
            <v>196</v>
          </cell>
          <cell r="GP4">
            <v>197</v>
          </cell>
          <cell r="GQ4">
            <v>198</v>
          </cell>
          <cell r="GR4">
            <v>199</v>
          </cell>
          <cell r="GS4">
            <v>200</v>
          </cell>
          <cell r="GT4">
            <v>201</v>
          </cell>
          <cell r="GU4">
            <v>202</v>
          </cell>
          <cell r="GV4">
            <v>203</v>
          </cell>
          <cell r="GW4">
            <v>204</v>
          </cell>
          <cell r="GX4">
            <v>205</v>
          </cell>
          <cell r="GY4">
            <v>206</v>
          </cell>
          <cell r="GZ4">
            <v>207</v>
          </cell>
          <cell r="HA4">
            <v>208</v>
          </cell>
          <cell r="HB4">
            <v>209</v>
          </cell>
          <cell r="HC4">
            <v>210</v>
          </cell>
          <cell r="HD4">
            <v>211</v>
          </cell>
          <cell r="HE4">
            <v>212</v>
          </cell>
          <cell r="HF4">
            <v>213</v>
          </cell>
          <cell r="HG4">
            <v>214</v>
          </cell>
          <cell r="HH4">
            <v>215</v>
          </cell>
          <cell r="HI4">
            <v>216</v>
          </cell>
          <cell r="HJ4">
            <v>217</v>
          </cell>
          <cell r="HK4">
            <v>218</v>
          </cell>
          <cell r="HL4">
            <v>219</v>
          </cell>
          <cell r="HM4">
            <v>220</v>
          </cell>
          <cell r="HN4">
            <v>221</v>
          </cell>
          <cell r="HO4">
            <v>222</v>
          </cell>
          <cell r="HP4">
            <v>223</v>
          </cell>
          <cell r="HQ4">
            <v>224</v>
          </cell>
          <cell r="HR4">
            <v>225</v>
          </cell>
          <cell r="HS4">
            <v>226</v>
          </cell>
          <cell r="HT4">
            <v>227</v>
          </cell>
          <cell r="HU4">
            <v>228</v>
          </cell>
          <cell r="HV4">
            <v>229</v>
          </cell>
          <cell r="HW4">
            <v>230</v>
          </cell>
          <cell r="HX4">
            <v>231</v>
          </cell>
          <cell r="HY4">
            <v>232</v>
          </cell>
          <cell r="HZ4">
            <v>233</v>
          </cell>
          <cell r="IA4">
            <v>234</v>
          </cell>
          <cell r="IB4">
            <v>235</v>
          </cell>
          <cell r="IC4">
            <v>236</v>
          </cell>
          <cell r="ID4">
            <v>237</v>
          </cell>
          <cell r="IE4">
            <v>238</v>
          </cell>
          <cell r="IF4">
            <v>239</v>
          </cell>
          <cell r="IG4">
            <v>240</v>
          </cell>
          <cell r="IH4">
            <v>241</v>
          </cell>
          <cell r="II4">
            <v>242</v>
          </cell>
          <cell r="IJ4">
            <v>243</v>
          </cell>
          <cell r="IK4">
            <v>244</v>
          </cell>
          <cell r="IL4">
            <v>245</v>
          </cell>
        </row>
        <row r="5">
          <cell r="C5" t="str">
            <v>PARTICULARS</v>
          </cell>
          <cell r="E5" t="str">
            <v>DEWAS</v>
          </cell>
          <cell r="F5" t="str">
            <v xml:space="preserve">L/L  </v>
          </cell>
          <cell r="G5" t="str">
            <v>PAONTA</v>
          </cell>
          <cell r="H5" t="str">
            <v>GOA</v>
          </cell>
          <cell r="I5" t="str">
            <v>EVT</v>
          </cell>
          <cell r="J5" t="str">
            <v>BAT</v>
          </cell>
          <cell r="K5" t="str">
            <v>DF-3</v>
          </cell>
          <cell r="L5" t="str">
            <v>ACT</v>
          </cell>
          <cell r="N5" t="str">
            <v>DEWAS</v>
          </cell>
          <cell r="O5" t="str">
            <v xml:space="preserve">L/L  </v>
          </cell>
          <cell r="P5" t="str">
            <v>PAONTA</v>
          </cell>
          <cell r="Q5" t="str">
            <v>GOA</v>
          </cell>
          <cell r="R5" t="str">
            <v>EVT</v>
          </cell>
          <cell r="S5" t="str">
            <v>BAT</v>
          </cell>
          <cell r="T5" t="str">
            <v>DF-3</v>
          </cell>
          <cell r="U5" t="str">
            <v>PBC</v>
          </cell>
          <cell r="W5" t="str">
            <v>DEWAS</v>
          </cell>
          <cell r="X5" t="str">
            <v xml:space="preserve">L/L  </v>
          </cell>
          <cell r="Y5" t="str">
            <v>PAONTA</v>
          </cell>
          <cell r="Z5" t="str">
            <v>GOA</v>
          </cell>
          <cell r="AA5" t="str">
            <v>EVT</v>
          </cell>
          <cell r="AB5" t="str">
            <v>BAT</v>
          </cell>
          <cell r="AC5" t="str">
            <v>DF-3</v>
          </cell>
          <cell r="AD5" t="str">
            <v>PBC</v>
          </cell>
          <cell r="AF5" t="str">
            <v>DEWAS</v>
          </cell>
          <cell r="AG5" t="str">
            <v xml:space="preserve">L/L  </v>
          </cell>
          <cell r="AH5" t="str">
            <v>PAONTA</v>
          </cell>
          <cell r="AI5" t="str">
            <v>GOA</v>
          </cell>
          <cell r="AJ5" t="str">
            <v>EVT</v>
          </cell>
          <cell r="AK5" t="str">
            <v>BAT</v>
          </cell>
          <cell r="AL5" t="str">
            <v>DF-3</v>
          </cell>
          <cell r="AM5" t="str">
            <v>PBC</v>
          </cell>
          <cell r="AO5" t="str">
            <v>DEWAS</v>
          </cell>
          <cell r="AP5" t="str">
            <v xml:space="preserve">L/L  </v>
          </cell>
          <cell r="AQ5" t="str">
            <v>PAONTA</v>
          </cell>
          <cell r="AR5" t="str">
            <v>GOA</v>
          </cell>
          <cell r="AS5" t="str">
            <v>EVT</v>
          </cell>
          <cell r="AT5" t="str">
            <v>BAT</v>
          </cell>
          <cell r="AU5" t="str">
            <v>DF-3</v>
          </cell>
          <cell r="AV5" t="str">
            <v>PBC</v>
          </cell>
          <cell r="AX5" t="str">
            <v>DEWAS</v>
          </cell>
          <cell r="AY5" t="str">
            <v xml:space="preserve">L/L  </v>
          </cell>
          <cell r="AZ5" t="str">
            <v>PAONTA</v>
          </cell>
          <cell r="BA5" t="str">
            <v>GOA</v>
          </cell>
          <cell r="BB5" t="str">
            <v>EVT</v>
          </cell>
          <cell r="BC5" t="str">
            <v>BAT</v>
          </cell>
          <cell r="BD5" t="str">
            <v>DF-3</v>
          </cell>
          <cell r="BE5" t="str">
            <v>PBC</v>
          </cell>
          <cell r="BG5" t="str">
            <v>DEWAS</v>
          </cell>
          <cell r="BH5" t="str">
            <v xml:space="preserve">L/L  </v>
          </cell>
          <cell r="BI5" t="str">
            <v>PAONTA</v>
          </cell>
          <cell r="BJ5" t="str">
            <v>GOA</v>
          </cell>
          <cell r="BK5" t="str">
            <v>EVT</v>
          </cell>
          <cell r="BL5" t="str">
            <v>BAT</v>
          </cell>
          <cell r="BM5" t="str">
            <v>DF-3</v>
          </cell>
          <cell r="BN5" t="str">
            <v>PBC</v>
          </cell>
          <cell r="BP5" t="str">
            <v>DEWAS</v>
          </cell>
          <cell r="BQ5" t="str">
            <v xml:space="preserve">L/L  </v>
          </cell>
          <cell r="BR5" t="str">
            <v>PAONTA</v>
          </cell>
          <cell r="BS5" t="str">
            <v>GOA</v>
          </cell>
          <cell r="BT5" t="str">
            <v>EVT</v>
          </cell>
          <cell r="BU5" t="str">
            <v>BAT</v>
          </cell>
          <cell r="BV5" t="str">
            <v>DF-3</v>
          </cell>
          <cell r="BW5" t="str">
            <v>PBC</v>
          </cell>
          <cell r="BY5" t="str">
            <v>DEWAS</v>
          </cell>
          <cell r="BZ5" t="str">
            <v xml:space="preserve">L/L  </v>
          </cell>
          <cell r="CA5" t="str">
            <v>PAONTA</v>
          </cell>
          <cell r="CB5" t="str">
            <v>GOA</v>
          </cell>
          <cell r="CC5" t="str">
            <v>EVT</v>
          </cell>
          <cell r="CD5" t="str">
            <v>BAT</v>
          </cell>
          <cell r="CE5" t="str">
            <v>DF-3</v>
          </cell>
          <cell r="CF5" t="str">
            <v>PBC</v>
          </cell>
          <cell r="CH5" t="str">
            <v>DEWAS</v>
          </cell>
          <cell r="CI5" t="str">
            <v xml:space="preserve">L/L  </v>
          </cell>
          <cell r="CJ5" t="str">
            <v>PAONTA</v>
          </cell>
          <cell r="CK5" t="str">
            <v>GOA</v>
          </cell>
          <cell r="CL5" t="str">
            <v>EVT</v>
          </cell>
          <cell r="CM5" t="str">
            <v>BAT</v>
          </cell>
          <cell r="CN5" t="str">
            <v>DF-3</v>
          </cell>
          <cell r="CO5" t="str">
            <v>PBC</v>
          </cell>
          <cell r="CQ5" t="str">
            <v>DEWAS</v>
          </cell>
          <cell r="CR5" t="str">
            <v xml:space="preserve">L/L  </v>
          </cell>
          <cell r="CS5" t="str">
            <v>PAONTA</v>
          </cell>
          <cell r="CT5" t="str">
            <v>GOA</v>
          </cell>
          <cell r="CU5" t="str">
            <v>EVT</v>
          </cell>
          <cell r="CV5" t="str">
            <v>BAT</v>
          </cell>
          <cell r="CW5" t="str">
            <v>DF-3</v>
          </cell>
          <cell r="CX5" t="str">
            <v>PBC</v>
          </cell>
          <cell r="CZ5" t="str">
            <v>DEWAS</v>
          </cell>
          <cell r="DA5" t="str">
            <v xml:space="preserve">L/L  </v>
          </cell>
          <cell r="DB5" t="str">
            <v>PAONTA</v>
          </cell>
          <cell r="DC5" t="str">
            <v>GOA</v>
          </cell>
          <cell r="DD5" t="str">
            <v>EVT</v>
          </cell>
          <cell r="DE5" t="str">
            <v>BAT</v>
          </cell>
          <cell r="DF5" t="str">
            <v>DF-3</v>
          </cell>
          <cell r="DG5" t="str">
            <v>PBC</v>
          </cell>
          <cell r="DI5" t="str">
            <v>DEWAS</v>
          </cell>
          <cell r="DJ5" t="str">
            <v xml:space="preserve">L/L  </v>
          </cell>
          <cell r="DK5" t="str">
            <v>PAONTA</v>
          </cell>
          <cell r="DL5" t="str">
            <v>GOA</v>
          </cell>
          <cell r="DM5" t="str">
            <v>EVT</v>
          </cell>
          <cell r="DN5" t="str">
            <v>BAT</v>
          </cell>
          <cell r="DO5" t="str">
            <v>DF-3</v>
          </cell>
          <cell r="DP5" t="str">
            <v>PBC</v>
          </cell>
          <cell r="DR5" t="str">
            <v>DEWAS</v>
          </cell>
          <cell r="DS5" t="str">
            <v xml:space="preserve">L/L  </v>
          </cell>
          <cell r="DT5" t="str">
            <v>PAONTA</v>
          </cell>
          <cell r="DU5" t="str">
            <v>GOA</v>
          </cell>
          <cell r="DV5" t="str">
            <v>EVT</v>
          </cell>
          <cell r="DW5" t="str">
            <v>BAT</v>
          </cell>
          <cell r="DX5" t="str">
            <v>DF-3</v>
          </cell>
          <cell r="DY5" t="str">
            <v>PBC</v>
          </cell>
          <cell r="EA5" t="str">
            <v>DEWAS</v>
          </cell>
          <cell r="EB5" t="str">
            <v xml:space="preserve">L/L  </v>
          </cell>
          <cell r="EC5" t="str">
            <v>PAONTA</v>
          </cell>
          <cell r="ED5" t="str">
            <v>GOA</v>
          </cell>
          <cell r="EE5" t="str">
            <v>EVT</v>
          </cell>
          <cell r="EF5" t="str">
            <v>BAT</v>
          </cell>
          <cell r="EG5" t="str">
            <v>DF-3</v>
          </cell>
          <cell r="EH5" t="str">
            <v>PBC</v>
          </cell>
          <cell r="EJ5" t="str">
            <v>DEWAS</v>
          </cell>
          <cell r="EK5" t="str">
            <v xml:space="preserve">L/L  </v>
          </cell>
          <cell r="EL5" t="str">
            <v>PAONTA</v>
          </cell>
          <cell r="EM5" t="str">
            <v>GOA</v>
          </cell>
          <cell r="EN5" t="str">
            <v>EVT</v>
          </cell>
          <cell r="EO5" t="str">
            <v>BAT</v>
          </cell>
          <cell r="EP5" t="str">
            <v>DF-3</v>
          </cell>
          <cell r="EQ5" t="str">
            <v>PBC</v>
          </cell>
          <cell r="ES5" t="str">
            <v>DEWAS</v>
          </cell>
          <cell r="ET5" t="str">
            <v xml:space="preserve">L/L  </v>
          </cell>
          <cell r="EU5" t="str">
            <v>PAONTA</v>
          </cell>
          <cell r="EV5" t="str">
            <v>GOA</v>
          </cell>
          <cell r="EW5" t="str">
            <v>EVT</v>
          </cell>
          <cell r="EX5" t="str">
            <v>BAT</v>
          </cell>
          <cell r="EY5" t="str">
            <v>DF-3</v>
          </cell>
          <cell r="EZ5" t="str">
            <v>PBC</v>
          </cell>
          <cell r="FB5" t="str">
            <v>DEWAS</v>
          </cell>
          <cell r="FC5" t="str">
            <v xml:space="preserve">L/L  </v>
          </cell>
          <cell r="FD5" t="str">
            <v>PAONTA</v>
          </cell>
          <cell r="FE5" t="str">
            <v>GOA</v>
          </cell>
          <cell r="FF5" t="str">
            <v>EVT</v>
          </cell>
          <cell r="FG5" t="str">
            <v>BAT</v>
          </cell>
          <cell r="FH5" t="str">
            <v>DF-3</v>
          </cell>
          <cell r="FI5" t="str">
            <v>PBC</v>
          </cell>
          <cell r="FK5" t="str">
            <v>DEWAS</v>
          </cell>
          <cell r="FL5" t="str">
            <v xml:space="preserve">L/L  </v>
          </cell>
          <cell r="FM5" t="str">
            <v>PAONTA</v>
          </cell>
          <cell r="FN5" t="str">
            <v>GOA</v>
          </cell>
          <cell r="FO5" t="str">
            <v>EVT</v>
          </cell>
          <cell r="FP5" t="str">
            <v>BAT</v>
          </cell>
          <cell r="FQ5" t="str">
            <v>DF-3</v>
          </cell>
          <cell r="FR5" t="str">
            <v>PBC</v>
          </cell>
          <cell r="FT5" t="str">
            <v>DEWAS</v>
          </cell>
          <cell r="FU5" t="str">
            <v xml:space="preserve">L/L  </v>
          </cell>
          <cell r="FV5" t="str">
            <v>PAONTA</v>
          </cell>
          <cell r="FW5" t="str">
            <v>GOA</v>
          </cell>
          <cell r="FX5" t="str">
            <v>EVT</v>
          </cell>
          <cell r="FY5" t="str">
            <v>BAT</v>
          </cell>
          <cell r="FZ5" t="str">
            <v>DF-3</v>
          </cell>
          <cell r="GA5" t="str">
            <v>PBC</v>
          </cell>
          <cell r="GC5" t="str">
            <v>DEWAS</v>
          </cell>
          <cell r="GD5" t="str">
            <v xml:space="preserve">L/L  </v>
          </cell>
          <cell r="GE5" t="str">
            <v>PAONTA</v>
          </cell>
          <cell r="GF5" t="str">
            <v>GOA</v>
          </cell>
          <cell r="GG5" t="str">
            <v>EVT</v>
          </cell>
          <cell r="GH5" t="str">
            <v>BAT</v>
          </cell>
          <cell r="GI5" t="str">
            <v>DF-3</v>
          </cell>
          <cell r="GJ5" t="str">
            <v>PBC</v>
          </cell>
          <cell r="GL5" t="str">
            <v>DEWAS</v>
          </cell>
          <cell r="GM5" t="str">
            <v xml:space="preserve">L/L  </v>
          </cell>
          <cell r="GN5" t="str">
            <v>PAONTA</v>
          </cell>
          <cell r="GO5" t="str">
            <v>GOA</v>
          </cell>
          <cell r="GP5" t="str">
            <v>EVT</v>
          </cell>
          <cell r="GQ5" t="str">
            <v>BAT</v>
          </cell>
          <cell r="GR5" t="str">
            <v>DF-3</v>
          </cell>
          <cell r="GS5" t="str">
            <v>PBC</v>
          </cell>
          <cell r="GU5" t="str">
            <v>DEWAS</v>
          </cell>
          <cell r="GV5" t="str">
            <v xml:space="preserve">L/L  </v>
          </cell>
          <cell r="GW5" t="str">
            <v>PAONTA</v>
          </cell>
          <cell r="GX5" t="str">
            <v>GOA</v>
          </cell>
          <cell r="GY5" t="str">
            <v>EVT</v>
          </cell>
          <cell r="GZ5" t="str">
            <v>BAT</v>
          </cell>
          <cell r="HA5" t="str">
            <v>DF-3</v>
          </cell>
          <cell r="HB5" t="str">
            <v>PBC</v>
          </cell>
          <cell r="HD5" t="str">
            <v>DEWAS</v>
          </cell>
          <cell r="HE5" t="str">
            <v xml:space="preserve">L/L  </v>
          </cell>
          <cell r="HF5" t="str">
            <v>PAONTA</v>
          </cell>
          <cell r="HG5" t="str">
            <v>GOA</v>
          </cell>
          <cell r="HH5" t="str">
            <v>EVT</v>
          </cell>
          <cell r="HI5" t="str">
            <v>BAT</v>
          </cell>
          <cell r="HJ5" t="str">
            <v>DF-3</v>
          </cell>
          <cell r="HK5" t="str">
            <v>PBC</v>
          </cell>
          <cell r="HM5" t="str">
            <v>DEWAS</v>
          </cell>
          <cell r="HN5" t="str">
            <v xml:space="preserve">L/L  </v>
          </cell>
          <cell r="HO5" t="str">
            <v>PAONTA</v>
          </cell>
          <cell r="HP5" t="str">
            <v>GOA</v>
          </cell>
          <cell r="HQ5" t="str">
            <v>EVT</v>
          </cell>
          <cell r="HR5" t="str">
            <v>BAT</v>
          </cell>
          <cell r="HS5" t="str">
            <v>DF-3</v>
          </cell>
          <cell r="HT5" t="str">
            <v>PBC</v>
          </cell>
          <cell r="HV5" t="str">
            <v>DEWAS</v>
          </cell>
          <cell r="HW5" t="str">
            <v xml:space="preserve">L/L  </v>
          </cell>
          <cell r="HX5" t="str">
            <v>PAONTA</v>
          </cell>
          <cell r="HY5" t="str">
            <v>GOA</v>
          </cell>
          <cell r="HZ5" t="str">
            <v>EVT</v>
          </cell>
          <cell r="IA5" t="str">
            <v>BAT</v>
          </cell>
          <cell r="IB5" t="str">
            <v>DF-3</v>
          </cell>
          <cell r="IC5" t="str">
            <v>PBC</v>
          </cell>
          <cell r="IE5" t="str">
            <v>DEWAS</v>
          </cell>
          <cell r="IF5" t="str">
            <v xml:space="preserve">L/L  </v>
          </cell>
          <cell r="IG5" t="str">
            <v>PAONTA</v>
          </cell>
          <cell r="IH5" t="str">
            <v>GOA</v>
          </cell>
          <cell r="II5" t="str">
            <v>EVT</v>
          </cell>
          <cell r="IJ5" t="str">
            <v>BAT</v>
          </cell>
          <cell r="IK5" t="str">
            <v>DF-3</v>
          </cell>
          <cell r="IL5" t="str">
            <v>PBC</v>
          </cell>
        </row>
        <row r="7">
          <cell r="ED7" t="e">
            <v>#REF!</v>
          </cell>
          <cell r="EE7" t="e">
            <v>#REF!</v>
          </cell>
          <cell r="EF7" t="e">
            <v>#REF!</v>
          </cell>
          <cell r="EG7" t="e">
            <v>#REF!</v>
          </cell>
          <cell r="GO7" t="e">
            <v>#REF!</v>
          </cell>
          <cell r="GP7" t="e">
            <v>#REF!</v>
          </cell>
          <cell r="GQ7" t="e">
            <v>#REF!</v>
          </cell>
          <cell r="GR7" t="e">
            <v>#REF!</v>
          </cell>
        </row>
        <row r="9">
          <cell r="B9" t="str">
            <v xml:space="preserve">SALES  </v>
          </cell>
        </row>
        <row r="10">
          <cell r="B10" t="str">
            <v>A</v>
          </cell>
          <cell r="C10" t="str">
            <v>PHRM</v>
          </cell>
          <cell r="D10">
            <v>1</v>
          </cell>
          <cell r="E10">
            <v>0</v>
          </cell>
          <cell r="F10">
            <v>90.369876840202892</v>
          </cell>
          <cell r="G10">
            <v>4.1424158569999996</v>
          </cell>
          <cell r="H10">
            <v>0.64758810999999994</v>
          </cell>
          <cell r="I10">
            <v>4.8659999999999997</v>
          </cell>
          <cell r="L10">
            <v>100.0258808072029</v>
          </cell>
          <cell r="N10">
            <v>4.6834755428161392</v>
          </cell>
          <cell r="O10">
            <v>103.3059497724761</v>
          </cell>
          <cell r="P10">
            <v>10.978079379999999</v>
          </cell>
          <cell r="Q10">
            <v>3.8256399999999999E-3</v>
          </cell>
          <cell r="R10">
            <v>5.1459999999999999</v>
          </cell>
          <cell r="U10">
            <v>124.11733033529224</v>
          </cell>
          <cell r="W10">
            <v>1.407905138790198</v>
          </cell>
          <cell r="X10">
            <v>91.322663802516743</v>
          </cell>
          <cell r="Y10">
            <v>7.14</v>
          </cell>
          <cell r="Z10">
            <v>1.7912374712643676E-3</v>
          </cell>
          <cell r="AA10">
            <v>5.91</v>
          </cell>
          <cell r="AD10">
            <v>105.78236017877821</v>
          </cell>
          <cell r="AF10">
            <v>1.67</v>
          </cell>
          <cell r="AG10">
            <v>80.209999999999994</v>
          </cell>
          <cell r="AH10">
            <v>2.06</v>
          </cell>
          <cell r="AI10">
            <v>0</v>
          </cell>
          <cell r="AJ10">
            <v>5.0199999999999996</v>
          </cell>
          <cell r="AM10">
            <v>88.96</v>
          </cell>
          <cell r="AO10">
            <v>2.44</v>
          </cell>
          <cell r="AP10">
            <v>160.16999999999999</v>
          </cell>
          <cell r="AQ10">
            <v>6.08</v>
          </cell>
          <cell r="AR10">
            <v>0</v>
          </cell>
          <cell r="AS10">
            <v>6.9</v>
          </cell>
          <cell r="AV10">
            <v>175.59</v>
          </cell>
          <cell r="AX10">
            <v>0</v>
          </cell>
          <cell r="AY10">
            <v>81.81</v>
          </cell>
          <cell r="AZ10">
            <v>3.05</v>
          </cell>
          <cell r="BB10">
            <v>6.9</v>
          </cell>
          <cell r="BE10">
            <v>91.76</v>
          </cell>
          <cell r="BG10">
            <v>2.0997116228752235</v>
          </cell>
          <cell r="BH10">
            <v>84.643392786252065</v>
          </cell>
          <cell r="BI10">
            <v>1.85</v>
          </cell>
          <cell r="BN10">
            <v>0</v>
          </cell>
          <cell r="BP10">
            <v>0</v>
          </cell>
          <cell r="BQ10">
            <v>129.76281164157004</v>
          </cell>
          <cell r="BW10">
            <v>0</v>
          </cell>
          <cell r="BY10">
            <v>1.3469750399999998</v>
          </cell>
          <cell r="BZ10">
            <v>94.628241307859213</v>
          </cell>
          <cell r="CF10">
            <v>0</v>
          </cell>
          <cell r="CH10">
            <v>2.4095604215371536</v>
          </cell>
          <cell r="CI10">
            <v>117.06263646902826</v>
          </cell>
          <cell r="CJ10">
            <v>4.2399783134182689</v>
          </cell>
          <cell r="CK10">
            <v>0.20137018030324336</v>
          </cell>
          <cell r="CL10">
            <v>3.8796018017916953</v>
          </cell>
          <cell r="CO10">
            <v>0</v>
          </cell>
          <cell r="CP10">
            <v>8.3684569797300129E-2</v>
          </cell>
          <cell r="CQ10">
            <v>2.4358885271067527</v>
          </cell>
          <cell r="CR10">
            <v>118.34172348575726</v>
          </cell>
          <cell r="CS10">
            <v>4.2863065132221463</v>
          </cell>
          <cell r="CT10">
            <v>0.20357045522401537</v>
          </cell>
          <cell r="CU10">
            <v>3.9219923411168804</v>
          </cell>
          <cell r="CX10">
            <v>0</v>
          </cell>
          <cell r="CY10">
            <v>8.4598950764250225E-2</v>
          </cell>
          <cell r="CZ10">
            <v>2.3914098911034802</v>
          </cell>
          <cell r="DA10">
            <v>116.18083706408881</v>
          </cell>
          <cell r="DB10">
            <v>4.2080397678113828</v>
          </cell>
          <cell r="DC10">
            <v>0.19985331625063055</v>
          </cell>
          <cell r="DD10">
            <v>3.8503778695156865</v>
          </cell>
          <cell r="DG10">
            <v>0</v>
          </cell>
          <cell r="DI10">
            <v>4.6834755428161392</v>
          </cell>
          <cell r="DJ10">
            <v>193.67582661267897</v>
          </cell>
          <cell r="DK10">
            <v>15.120495236999998</v>
          </cell>
          <cell r="DL10">
            <v>0.6514137499999999</v>
          </cell>
          <cell r="DM10">
            <v>10.012</v>
          </cell>
          <cell r="DN10">
            <v>0</v>
          </cell>
          <cell r="DO10">
            <v>0</v>
          </cell>
          <cell r="DP10">
            <v>224.14321114249515</v>
          </cell>
          <cell r="DR10">
            <v>6.0913806816063367</v>
          </cell>
          <cell r="DS10">
            <v>284.9984904151957</v>
          </cell>
          <cell r="DT10">
            <v>22.260495236999997</v>
          </cell>
          <cell r="DU10">
            <v>0.65320498747126432</v>
          </cell>
          <cell r="DV10">
            <v>15.922000000000001</v>
          </cell>
          <cell r="DW10">
            <v>0</v>
          </cell>
          <cell r="DX10">
            <v>0</v>
          </cell>
          <cell r="DY10">
            <v>329.92557132127337</v>
          </cell>
          <cell r="EA10">
            <v>7.7613806816063367</v>
          </cell>
          <cell r="EB10">
            <v>365.20849041519568</v>
          </cell>
          <cell r="EC10">
            <v>24.320495236999996</v>
          </cell>
          <cell r="ED10">
            <v>0.65320498747126432</v>
          </cell>
          <cell r="EE10">
            <v>20.942</v>
          </cell>
          <cell r="EF10">
            <v>0</v>
          </cell>
          <cell r="EG10">
            <v>0</v>
          </cell>
          <cell r="EH10">
            <v>418.88557132127335</v>
          </cell>
          <cell r="EJ10">
            <v>10.201380681606336</v>
          </cell>
          <cell r="EK10">
            <v>525.37849041519564</v>
          </cell>
          <cell r="EL10">
            <v>30.400495236999994</v>
          </cell>
          <cell r="EM10">
            <v>0.65320498747126432</v>
          </cell>
          <cell r="EN10">
            <v>27.841999999999999</v>
          </cell>
          <cell r="EO10">
            <v>0</v>
          </cell>
          <cell r="EP10">
            <v>0</v>
          </cell>
          <cell r="EQ10">
            <v>594.47557132127338</v>
          </cell>
          <cell r="ES10">
            <v>10.201380681606336</v>
          </cell>
          <cell r="ET10">
            <v>607.1884904151957</v>
          </cell>
          <cell r="EU10">
            <v>33.450495236999991</v>
          </cell>
          <cell r="EV10">
            <v>0.65320498747126432</v>
          </cell>
          <cell r="EW10">
            <v>34.741999999999997</v>
          </cell>
          <cell r="EX10">
            <v>0</v>
          </cell>
          <cell r="EY10">
            <v>0</v>
          </cell>
          <cell r="EZ10">
            <v>686.23557132127337</v>
          </cell>
          <cell r="FB10">
            <v>10.201380681606336</v>
          </cell>
          <cell r="FC10">
            <v>607.1884904151957</v>
          </cell>
          <cell r="FD10">
            <v>33.450495236999991</v>
          </cell>
          <cell r="FE10">
            <v>0.65320498747126432</v>
          </cell>
          <cell r="FF10">
            <v>34.741999999999997</v>
          </cell>
          <cell r="FG10">
            <v>0</v>
          </cell>
          <cell r="FH10">
            <v>0</v>
          </cell>
          <cell r="FI10">
            <v>686.23557132127337</v>
          </cell>
          <cell r="FK10">
            <v>10.201380681606336</v>
          </cell>
          <cell r="FL10">
            <v>607.1884904151957</v>
          </cell>
          <cell r="FM10">
            <v>33.450495236999991</v>
          </cell>
          <cell r="FN10">
            <v>0.65320498747126432</v>
          </cell>
          <cell r="FO10">
            <v>34.741999999999997</v>
          </cell>
          <cell r="FP10">
            <v>0</v>
          </cell>
          <cell r="FQ10">
            <v>0</v>
          </cell>
          <cell r="FR10">
            <v>686.23557132127337</v>
          </cell>
          <cell r="FT10">
            <v>10.201380681606336</v>
          </cell>
          <cell r="FU10">
            <v>607.1884904151957</v>
          </cell>
          <cell r="FV10">
            <v>33.450495236999991</v>
          </cell>
          <cell r="FW10">
            <v>0.65320498747126432</v>
          </cell>
          <cell r="FX10">
            <v>34.741999999999997</v>
          </cell>
          <cell r="FY10">
            <v>0</v>
          </cell>
          <cell r="FZ10">
            <v>0</v>
          </cell>
          <cell r="GA10">
            <v>686.23557132127337</v>
          </cell>
          <cell r="GC10">
            <v>10.201380681606336</v>
          </cell>
          <cell r="GD10">
            <v>607.1884904151957</v>
          </cell>
          <cell r="GE10">
            <v>33.450495236999991</v>
          </cell>
          <cell r="GF10">
            <v>0.65320498747126432</v>
          </cell>
          <cell r="GG10">
            <v>34.741999999999997</v>
          </cell>
          <cell r="GH10">
            <v>0</v>
          </cell>
          <cell r="GI10">
            <v>0</v>
          </cell>
          <cell r="GJ10">
            <v>686.23557132127337</v>
          </cell>
          <cell r="GL10">
            <v>10.201380681606336</v>
          </cell>
          <cell r="GM10">
            <v>607.1884904151957</v>
          </cell>
          <cell r="GN10">
            <v>33.450495236999991</v>
          </cell>
          <cell r="GO10">
            <v>0.65320498747126432</v>
          </cell>
          <cell r="GP10">
            <v>34.741999999999997</v>
          </cell>
          <cell r="GQ10">
            <v>0</v>
          </cell>
          <cell r="GR10">
            <v>0</v>
          </cell>
          <cell r="GS10">
            <v>686.23557132127337</v>
          </cell>
          <cell r="GU10">
            <v>10.201380681606336</v>
          </cell>
          <cell r="GV10">
            <v>607.1884904151957</v>
          </cell>
          <cell r="GW10">
            <v>33.450495236999991</v>
          </cell>
          <cell r="GX10">
            <v>0.65320498747126432</v>
          </cell>
          <cell r="GY10">
            <v>34.741999999999997</v>
          </cell>
          <cell r="GZ10">
            <v>0</v>
          </cell>
          <cell r="HA10">
            <v>0</v>
          </cell>
          <cell r="HB10">
            <v>686.23557132127337</v>
          </cell>
          <cell r="HD10">
            <v>4.1099999999999994</v>
          </cell>
          <cell r="HE10">
            <v>322.19</v>
          </cell>
          <cell r="HF10">
            <v>11.190000000000001</v>
          </cell>
          <cell r="HG10">
            <v>0</v>
          </cell>
          <cell r="HH10">
            <v>18.82</v>
          </cell>
          <cell r="HI10">
            <v>0</v>
          </cell>
          <cell r="HJ10">
            <v>0</v>
          </cell>
          <cell r="HK10">
            <v>356.31</v>
          </cell>
          <cell r="HM10">
            <v>0</v>
          </cell>
          <cell r="HN10">
            <v>0</v>
          </cell>
          <cell r="HO10">
            <v>0</v>
          </cell>
          <cell r="HP10">
            <v>0</v>
          </cell>
          <cell r="HQ10">
            <v>0</v>
          </cell>
          <cell r="HR10">
            <v>0</v>
          </cell>
          <cell r="HS10">
            <v>0</v>
          </cell>
          <cell r="HT10">
            <v>0</v>
          </cell>
          <cell r="HV10">
            <v>0</v>
          </cell>
          <cell r="HW10">
            <v>0</v>
          </cell>
          <cell r="HX10">
            <v>0</v>
          </cell>
          <cell r="HY10">
            <v>0</v>
          </cell>
          <cell r="HZ10">
            <v>0</v>
          </cell>
          <cell r="IA10">
            <v>0</v>
          </cell>
          <cell r="IB10">
            <v>0</v>
          </cell>
          <cell r="IC10">
            <v>0</v>
          </cell>
          <cell r="IE10">
            <v>0</v>
          </cell>
          <cell r="IF10">
            <v>0</v>
          </cell>
          <cell r="IG10">
            <v>0</v>
          </cell>
          <cell r="IH10">
            <v>0</v>
          </cell>
          <cell r="II10">
            <v>0</v>
          </cell>
          <cell r="IJ10">
            <v>0</v>
          </cell>
          <cell r="IK10">
            <v>0</v>
          </cell>
          <cell r="IL10">
            <v>0</v>
          </cell>
        </row>
        <row r="11">
          <cell r="B11" t="str">
            <v>B</v>
          </cell>
          <cell r="C11" t="str">
            <v>STCD</v>
          </cell>
          <cell r="D11">
            <v>2</v>
          </cell>
          <cell r="E11">
            <v>0</v>
          </cell>
          <cell r="F11">
            <v>12.463281790909093</v>
          </cell>
          <cell r="G11">
            <v>4.4373397499999996</v>
          </cell>
          <cell r="H11">
            <v>0.78725016000000003</v>
          </cell>
          <cell r="L11">
            <v>17.687871700909092</v>
          </cell>
          <cell r="N11">
            <v>0.98655325999999999</v>
          </cell>
          <cell r="O11">
            <v>6.0938936850240006</v>
          </cell>
          <cell r="P11">
            <v>0.96325919999999998</v>
          </cell>
          <cell r="Q11">
            <v>1.8553625531539644</v>
          </cell>
          <cell r="U11">
            <v>9.899068698177965</v>
          </cell>
          <cell r="W11">
            <v>1.1229577740000001</v>
          </cell>
          <cell r="X11">
            <v>6.9274676315811892</v>
          </cell>
          <cell r="Y11">
            <v>8.3000000000000007</v>
          </cell>
          <cell r="Z11">
            <v>1.4576461153044897</v>
          </cell>
          <cell r="AD11">
            <v>17.808071520885679</v>
          </cell>
          <cell r="AF11">
            <v>0.76</v>
          </cell>
          <cell r="AG11">
            <v>4.9800000000000004</v>
          </cell>
          <cell r="AH11">
            <v>8.3000000000000007</v>
          </cell>
          <cell r="AI11">
            <v>0.99366476000000004</v>
          </cell>
          <cell r="AM11">
            <v>14.040000000000001</v>
          </cell>
          <cell r="AO11">
            <v>0.41</v>
          </cell>
          <cell r="AP11">
            <v>12.9</v>
          </cell>
          <cell r="AQ11">
            <v>5.31</v>
          </cell>
          <cell r="AR11">
            <v>0.77667836071739138</v>
          </cell>
          <cell r="AV11">
            <v>18.62</v>
          </cell>
          <cell r="AX11">
            <v>0</v>
          </cell>
          <cell r="AY11">
            <v>6.3</v>
          </cell>
          <cell r="AZ11">
            <v>4.32</v>
          </cell>
          <cell r="BB11">
            <v>0</v>
          </cell>
          <cell r="BE11">
            <v>10.620000000000001</v>
          </cell>
          <cell r="BG11">
            <v>0.46316250259999997</v>
          </cell>
          <cell r="BH11">
            <v>9.9364042935517816</v>
          </cell>
          <cell r="BI11">
            <v>2.766</v>
          </cell>
          <cell r="BN11">
            <v>0</v>
          </cell>
          <cell r="BP11">
            <v>0.17128018</v>
          </cell>
          <cell r="BQ11">
            <v>14.477688567585751</v>
          </cell>
          <cell r="BW11">
            <v>0</v>
          </cell>
          <cell r="BY11">
            <v>0.41499990199999998</v>
          </cell>
          <cell r="BZ11">
            <v>10.627823574589623</v>
          </cell>
          <cell r="CF11">
            <v>0</v>
          </cell>
          <cell r="CH11">
            <v>0.63165713175840754</v>
          </cell>
          <cell r="CI11">
            <v>16.61966296850483</v>
          </cell>
          <cell r="CJ11">
            <v>3.9565908567772574</v>
          </cell>
          <cell r="CK11">
            <v>0.93947823819269993</v>
          </cell>
          <cell r="CL11">
            <v>0</v>
          </cell>
          <cell r="CO11">
            <v>0</v>
          </cell>
          <cell r="CP11">
            <v>8.3684569797300129E-2</v>
          </cell>
          <cell r="CQ11">
            <v>0.6385589448443465</v>
          </cell>
          <cell r="CR11">
            <v>16.801258016819418</v>
          </cell>
          <cell r="CS11">
            <v>3.9998226184055836</v>
          </cell>
          <cell r="CT11">
            <v>0.94974346417101319</v>
          </cell>
          <cell r="CU11">
            <v>0</v>
          </cell>
          <cell r="CX11">
            <v>0</v>
          </cell>
          <cell r="CY11">
            <v>8.4598950764250225E-2</v>
          </cell>
          <cell r="CZ11">
            <v>0.62689903899959887</v>
          </cell>
          <cell r="DA11">
            <v>16.494471794292728</v>
          </cell>
          <cell r="DB11">
            <v>3.9267869879397557</v>
          </cell>
          <cell r="DC11">
            <v>0.93240141695938461</v>
          </cell>
          <cell r="DD11">
            <v>0</v>
          </cell>
          <cell r="DG11">
            <v>0</v>
          </cell>
          <cell r="DI11">
            <v>0.98655325999999999</v>
          </cell>
          <cell r="DJ11">
            <v>18.557175475933093</v>
          </cell>
          <cell r="DK11">
            <v>5.4005989499999991</v>
          </cell>
          <cell r="DL11">
            <v>2.6426127131539645</v>
          </cell>
          <cell r="DM11">
            <v>0</v>
          </cell>
          <cell r="DN11">
            <v>0</v>
          </cell>
          <cell r="DO11">
            <v>0</v>
          </cell>
          <cell r="DP11">
            <v>27.586940399087055</v>
          </cell>
          <cell r="DR11">
            <v>2.1095110340000001</v>
          </cell>
          <cell r="DS11">
            <v>25.48464310751428</v>
          </cell>
          <cell r="DT11">
            <v>13.70059895</v>
          </cell>
          <cell r="DU11">
            <v>4.100258828458454</v>
          </cell>
          <cell r="DV11">
            <v>0</v>
          </cell>
          <cell r="DW11">
            <v>0</v>
          </cell>
          <cell r="DX11">
            <v>0</v>
          </cell>
          <cell r="DY11">
            <v>45.395011919972731</v>
          </cell>
          <cell r="EA11">
            <v>2.8695110340000003</v>
          </cell>
          <cell r="EB11">
            <v>30.464643107514281</v>
          </cell>
          <cell r="EC11">
            <v>22.000598950000001</v>
          </cell>
          <cell r="ED11">
            <v>4.100258828458454</v>
          </cell>
          <cell r="EE11">
            <v>0</v>
          </cell>
          <cell r="EF11">
            <v>0</v>
          </cell>
          <cell r="EG11">
            <v>0</v>
          </cell>
          <cell r="EH11">
            <v>59.43501191997273</v>
          </cell>
          <cell r="EJ11">
            <v>3.2795110340000004</v>
          </cell>
          <cell r="EK11">
            <v>43.364643107514283</v>
          </cell>
          <cell r="EL11">
            <v>27.310598949999999</v>
          </cell>
          <cell r="EM11">
            <v>4.100258828458454</v>
          </cell>
          <cell r="EN11">
            <v>0</v>
          </cell>
          <cell r="EO11">
            <v>0</v>
          </cell>
          <cell r="EP11">
            <v>0</v>
          </cell>
          <cell r="EQ11">
            <v>78.055011919972728</v>
          </cell>
          <cell r="ES11">
            <v>3.2795110340000004</v>
          </cell>
          <cell r="ET11">
            <v>49.66464310751428</v>
          </cell>
          <cell r="EU11">
            <v>31.63059895</v>
          </cell>
          <cell r="EV11">
            <v>4.100258828458454</v>
          </cell>
          <cell r="EW11">
            <v>0</v>
          </cell>
          <cell r="EX11">
            <v>0</v>
          </cell>
          <cell r="EY11">
            <v>0</v>
          </cell>
          <cell r="EZ11">
            <v>88.675011919972732</v>
          </cell>
          <cell r="FB11">
            <v>3.2795110340000004</v>
          </cell>
          <cell r="FC11">
            <v>49.66464310751428</v>
          </cell>
          <cell r="FD11">
            <v>31.63059895</v>
          </cell>
          <cell r="FE11">
            <v>4.100258828458454</v>
          </cell>
          <cell r="FF11">
            <v>0</v>
          </cell>
          <cell r="FG11">
            <v>0</v>
          </cell>
          <cell r="FH11">
            <v>0</v>
          </cell>
          <cell r="FI11">
            <v>88.675011919972732</v>
          </cell>
          <cell r="FK11">
            <v>3.2795110340000004</v>
          </cell>
          <cell r="FL11">
            <v>49.66464310751428</v>
          </cell>
          <cell r="FM11">
            <v>31.63059895</v>
          </cell>
          <cell r="FN11">
            <v>4.100258828458454</v>
          </cell>
          <cell r="FO11">
            <v>0</v>
          </cell>
          <cell r="FP11">
            <v>0</v>
          </cell>
          <cell r="FQ11">
            <v>0</v>
          </cell>
          <cell r="FR11">
            <v>88.675011919972732</v>
          </cell>
          <cell r="FT11">
            <v>3.2795110340000004</v>
          </cell>
          <cell r="FU11">
            <v>49.66464310751428</v>
          </cell>
          <cell r="FV11">
            <v>31.63059895</v>
          </cell>
          <cell r="FW11">
            <v>4.100258828458454</v>
          </cell>
          <cell r="FX11">
            <v>0</v>
          </cell>
          <cell r="FY11">
            <v>0</v>
          </cell>
          <cell r="FZ11">
            <v>0</v>
          </cell>
          <cell r="GA11">
            <v>88.675011919972732</v>
          </cell>
          <cell r="GC11">
            <v>3.2795110340000004</v>
          </cell>
          <cell r="GD11">
            <v>49.66464310751428</v>
          </cell>
          <cell r="GE11">
            <v>31.63059895</v>
          </cell>
          <cell r="GF11">
            <v>4.100258828458454</v>
          </cell>
          <cell r="GG11">
            <v>0</v>
          </cell>
          <cell r="GH11">
            <v>0</v>
          </cell>
          <cell r="GI11">
            <v>0</v>
          </cell>
          <cell r="GJ11">
            <v>88.675011919972732</v>
          </cell>
          <cell r="GL11">
            <v>3.2795110340000004</v>
          </cell>
          <cell r="GM11">
            <v>49.66464310751428</v>
          </cell>
          <cell r="GN11">
            <v>31.63059895</v>
          </cell>
          <cell r="GO11">
            <v>4.100258828458454</v>
          </cell>
          <cell r="GP11">
            <v>0</v>
          </cell>
          <cell r="GQ11">
            <v>0</v>
          </cell>
          <cell r="GR11">
            <v>0</v>
          </cell>
          <cell r="GS11">
            <v>88.675011919972732</v>
          </cell>
          <cell r="GU11">
            <v>3.2795110340000004</v>
          </cell>
          <cell r="GV11">
            <v>49.66464310751428</v>
          </cell>
          <cell r="GW11">
            <v>31.63059895</v>
          </cell>
          <cell r="GX11">
            <v>4.100258828458454</v>
          </cell>
          <cell r="GY11">
            <v>0</v>
          </cell>
          <cell r="GZ11">
            <v>0</v>
          </cell>
          <cell r="HA11">
            <v>0</v>
          </cell>
          <cell r="HB11">
            <v>88.675011919972732</v>
          </cell>
          <cell r="HD11">
            <v>1.17</v>
          </cell>
          <cell r="HE11">
            <v>24.180000000000003</v>
          </cell>
          <cell r="HF11">
            <v>17.93</v>
          </cell>
          <cell r="HG11">
            <v>0</v>
          </cell>
          <cell r="HH11">
            <v>0</v>
          </cell>
          <cell r="HI11">
            <v>0</v>
          </cell>
          <cell r="HJ11">
            <v>0</v>
          </cell>
          <cell r="HK11">
            <v>43.28</v>
          </cell>
          <cell r="HM11">
            <v>0</v>
          </cell>
          <cell r="HN11">
            <v>0</v>
          </cell>
          <cell r="HO11">
            <v>0</v>
          </cell>
          <cell r="HP11">
            <v>0</v>
          </cell>
          <cell r="HQ11">
            <v>0</v>
          </cell>
          <cell r="HR11">
            <v>0</v>
          </cell>
          <cell r="HS11">
            <v>0</v>
          </cell>
          <cell r="HT11">
            <v>0</v>
          </cell>
          <cell r="HV11">
            <v>0</v>
          </cell>
          <cell r="HW11">
            <v>0</v>
          </cell>
          <cell r="HX11">
            <v>0</v>
          </cell>
          <cell r="HY11">
            <v>0</v>
          </cell>
          <cell r="HZ11">
            <v>0</v>
          </cell>
          <cell r="IA11">
            <v>0</v>
          </cell>
          <cell r="IB11">
            <v>0</v>
          </cell>
          <cell r="IC11">
            <v>0</v>
          </cell>
          <cell r="IE11">
            <v>0</v>
          </cell>
          <cell r="IF11">
            <v>0</v>
          </cell>
          <cell r="IG11">
            <v>0</v>
          </cell>
          <cell r="IH11">
            <v>0</v>
          </cell>
          <cell r="II11">
            <v>0</v>
          </cell>
          <cell r="IJ11">
            <v>0</v>
          </cell>
          <cell r="IK11">
            <v>0</v>
          </cell>
          <cell r="IL11">
            <v>0</v>
          </cell>
        </row>
        <row r="12">
          <cell r="B12" t="str">
            <v>C</v>
          </cell>
          <cell r="C12" t="str">
            <v>SOLS</v>
          </cell>
          <cell r="D12">
            <v>3</v>
          </cell>
          <cell r="E12">
            <v>1.8223767</v>
          </cell>
          <cell r="F12">
            <v>1.2157987100000001</v>
          </cell>
          <cell r="G12">
            <v>0</v>
          </cell>
          <cell r="H12">
            <v>4.4282347787500003</v>
          </cell>
          <cell r="L12">
            <v>7.4664101887500003</v>
          </cell>
          <cell r="N12">
            <v>4.0781477950000005</v>
          </cell>
          <cell r="O12">
            <v>1.21254894</v>
          </cell>
          <cell r="P12">
            <v>0</v>
          </cell>
          <cell r="Q12">
            <v>1.2190365355303809</v>
          </cell>
          <cell r="U12">
            <v>6.5097332705303819</v>
          </cell>
          <cell r="W12">
            <v>3.7434135299999998</v>
          </cell>
          <cell r="X12">
            <v>2.4226399999999999</v>
          </cell>
          <cell r="Y12">
            <v>0.92</v>
          </cell>
          <cell r="Z12">
            <v>1.0917318274999999</v>
          </cell>
          <cell r="AD12">
            <v>8.1777853574999995</v>
          </cell>
          <cell r="AF12">
            <v>2.96</v>
          </cell>
          <cell r="AG12">
            <v>3.4363316352199997</v>
          </cell>
          <cell r="AI12">
            <v>2.139329772341954</v>
          </cell>
          <cell r="AM12">
            <v>6.3963316352199993</v>
          </cell>
          <cell r="AO12">
            <v>3.87</v>
          </cell>
          <cell r="AP12">
            <v>3.3</v>
          </cell>
          <cell r="AQ12">
            <v>0.92</v>
          </cell>
          <cell r="AR12">
            <v>2.3428939542528737</v>
          </cell>
          <cell r="AV12">
            <v>8.09</v>
          </cell>
          <cell r="AX12">
            <v>3.86</v>
          </cell>
          <cell r="AY12">
            <v>3.93</v>
          </cell>
          <cell r="AZ12">
            <v>0.81299999999999994</v>
          </cell>
          <cell r="BB12">
            <v>0</v>
          </cell>
          <cell r="BE12">
            <v>7.79</v>
          </cell>
          <cell r="BG12">
            <v>3.114816915</v>
          </cell>
          <cell r="BH12">
            <v>4.4467367529999997</v>
          </cell>
          <cell r="BI12">
            <v>0.79700000000000004</v>
          </cell>
          <cell r="BN12">
            <v>0</v>
          </cell>
          <cell r="BP12">
            <v>3.2258284800000001</v>
          </cell>
          <cell r="BQ12">
            <v>9.6354404575000014</v>
          </cell>
          <cell r="BW12">
            <v>0</v>
          </cell>
          <cell r="BY12">
            <v>3.1389710925999998</v>
          </cell>
          <cell r="BZ12">
            <v>4.8827570600000012</v>
          </cell>
          <cell r="CF12">
            <v>0</v>
          </cell>
          <cell r="CH12">
            <v>3.1732400150526456</v>
          </cell>
          <cell r="CI12">
            <v>1.7804855164309652</v>
          </cell>
          <cell r="CJ12">
            <v>1.0567178653408089</v>
          </cell>
          <cell r="CK12">
            <v>3.0260415000818579</v>
          </cell>
          <cell r="CL12">
            <v>0</v>
          </cell>
          <cell r="CO12">
            <v>0</v>
          </cell>
          <cell r="CP12">
            <v>8.3684569797300129E-2</v>
          </cell>
          <cell r="CQ12">
            <v>3.2079124795267617</v>
          </cell>
          <cell r="CR12">
            <v>1.7999400236608907</v>
          </cell>
          <cell r="CS12">
            <v>1.0682641122277103</v>
          </cell>
          <cell r="CT12">
            <v>3.059105597317203</v>
          </cell>
          <cell r="CU12">
            <v>0</v>
          </cell>
          <cell r="CX12">
            <v>0</v>
          </cell>
          <cell r="CY12">
            <v>8.4598950764250225E-2</v>
          </cell>
          <cell r="CZ12">
            <v>3.1493369043641741</v>
          </cell>
          <cell r="DA12">
            <v>1.7670736275802683</v>
          </cell>
          <cell r="DB12">
            <v>1.0487579114823209</v>
          </cell>
          <cell r="DC12">
            <v>3.0032471937636309</v>
          </cell>
          <cell r="DD12">
            <v>0</v>
          </cell>
          <cell r="DG12">
            <v>0</v>
          </cell>
          <cell r="DI12">
            <v>5.9005244950000009</v>
          </cell>
          <cell r="DJ12">
            <v>2.4283476500000001</v>
          </cell>
          <cell r="DK12">
            <v>0</v>
          </cell>
          <cell r="DL12">
            <v>5.6472713142803812</v>
          </cell>
          <cell r="DM12">
            <v>0</v>
          </cell>
          <cell r="DN12">
            <v>0</v>
          </cell>
          <cell r="DO12">
            <v>0</v>
          </cell>
          <cell r="DP12">
            <v>13.976143459280383</v>
          </cell>
          <cell r="DR12">
            <v>9.6439380250000006</v>
          </cell>
          <cell r="DS12">
            <v>4.8509876500000004</v>
          </cell>
          <cell r="DT12">
            <v>0.92</v>
          </cell>
          <cell r="DU12">
            <v>6.7390031417803815</v>
          </cell>
          <cell r="DV12">
            <v>0</v>
          </cell>
          <cell r="DW12">
            <v>0</v>
          </cell>
          <cell r="DX12">
            <v>0</v>
          </cell>
          <cell r="DY12">
            <v>22.153928816780383</v>
          </cell>
          <cell r="EA12">
            <v>12.603938025000001</v>
          </cell>
          <cell r="EB12">
            <v>8.2873192852200006</v>
          </cell>
          <cell r="EC12">
            <v>0.92</v>
          </cell>
          <cell r="ED12">
            <v>6.7390031417803815</v>
          </cell>
          <cell r="EE12">
            <v>0</v>
          </cell>
          <cell r="EF12">
            <v>0</v>
          </cell>
          <cell r="EG12">
            <v>0</v>
          </cell>
          <cell r="EH12">
            <v>28.55026045200038</v>
          </cell>
          <cell r="EJ12">
            <v>16.473938025000002</v>
          </cell>
          <cell r="EK12">
            <v>11.587319285220001</v>
          </cell>
          <cell r="EL12">
            <v>1.84</v>
          </cell>
          <cell r="EM12">
            <v>6.7390031417803815</v>
          </cell>
          <cell r="EN12">
            <v>0</v>
          </cell>
          <cell r="EO12">
            <v>0</v>
          </cell>
          <cell r="EP12">
            <v>0</v>
          </cell>
          <cell r="EQ12">
            <v>36.640260452000376</v>
          </cell>
          <cell r="ES12">
            <v>20.333938025000002</v>
          </cell>
          <cell r="ET12">
            <v>15.517319285220001</v>
          </cell>
          <cell r="EU12">
            <v>1.84</v>
          </cell>
          <cell r="EV12">
            <v>6.7390031417803815</v>
          </cell>
          <cell r="EW12">
            <v>0</v>
          </cell>
          <cell r="EX12">
            <v>0</v>
          </cell>
          <cell r="EY12">
            <v>0</v>
          </cell>
          <cell r="EZ12">
            <v>44.430260452000375</v>
          </cell>
          <cell r="FB12">
            <v>20.333938025000002</v>
          </cell>
          <cell r="FC12">
            <v>15.517319285220001</v>
          </cell>
          <cell r="FD12">
            <v>1.84</v>
          </cell>
          <cell r="FE12">
            <v>6.7390031417803815</v>
          </cell>
          <cell r="FF12">
            <v>0</v>
          </cell>
          <cell r="FG12">
            <v>0</v>
          </cell>
          <cell r="FH12">
            <v>0</v>
          </cell>
          <cell r="FI12">
            <v>44.430260452000375</v>
          </cell>
          <cell r="FK12">
            <v>20.333938025000002</v>
          </cell>
          <cell r="FL12">
            <v>15.517319285220001</v>
          </cell>
          <cell r="FM12">
            <v>1.84</v>
          </cell>
          <cell r="FN12">
            <v>6.7390031417803815</v>
          </cell>
          <cell r="FO12">
            <v>0</v>
          </cell>
          <cell r="FP12">
            <v>0</v>
          </cell>
          <cell r="FQ12">
            <v>0</v>
          </cell>
          <cell r="FR12">
            <v>44.430260452000375</v>
          </cell>
          <cell r="FT12">
            <v>20.333938025000002</v>
          </cell>
          <cell r="FU12">
            <v>15.517319285220001</v>
          </cell>
          <cell r="FV12">
            <v>1.84</v>
          </cell>
          <cell r="FW12">
            <v>6.7390031417803815</v>
          </cell>
          <cell r="FX12">
            <v>0</v>
          </cell>
          <cell r="FY12">
            <v>0</v>
          </cell>
          <cell r="FZ12">
            <v>0</v>
          </cell>
          <cell r="GA12">
            <v>44.430260452000375</v>
          </cell>
          <cell r="GC12">
            <v>20.333938025000002</v>
          </cell>
          <cell r="GD12">
            <v>15.517319285220001</v>
          </cell>
          <cell r="GE12">
            <v>1.84</v>
          </cell>
          <cell r="GF12">
            <v>6.7390031417803815</v>
          </cell>
          <cell r="GG12">
            <v>0</v>
          </cell>
          <cell r="GH12">
            <v>0</v>
          </cell>
          <cell r="GI12">
            <v>0</v>
          </cell>
          <cell r="GJ12">
            <v>44.430260452000375</v>
          </cell>
          <cell r="GL12">
            <v>20.333938025000002</v>
          </cell>
          <cell r="GM12">
            <v>15.517319285220001</v>
          </cell>
          <cell r="GN12">
            <v>1.84</v>
          </cell>
          <cell r="GO12">
            <v>6.7390031417803815</v>
          </cell>
          <cell r="GP12">
            <v>0</v>
          </cell>
          <cell r="GQ12">
            <v>0</v>
          </cell>
          <cell r="GR12">
            <v>0</v>
          </cell>
          <cell r="GS12">
            <v>44.430260452000375</v>
          </cell>
          <cell r="GU12">
            <v>20.333938025000002</v>
          </cell>
          <cell r="GV12">
            <v>15.517319285220001</v>
          </cell>
          <cell r="GW12">
            <v>1.84</v>
          </cell>
          <cell r="GX12">
            <v>6.7390031417803815</v>
          </cell>
          <cell r="GY12">
            <v>0</v>
          </cell>
          <cell r="GZ12">
            <v>0</v>
          </cell>
          <cell r="HA12">
            <v>0</v>
          </cell>
          <cell r="HB12">
            <v>44.430260452000375</v>
          </cell>
          <cell r="HD12">
            <v>10.69</v>
          </cell>
          <cell r="HE12">
            <v>10.666331635219999</v>
          </cell>
          <cell r="HF12">
            <v>0.92</v>
          </cell>
          <cell r="HG12">
            <v>0</v>
          </cell>
          <cell r="HH12">
            <v>0</v>
          </cell>
          <cell r="HI12">
            <v>0</v>
          </cell>
          <cell r="HJ12">
            <v>0</v>
          </cell>
          <cell r="HK12">
            <v>22.27633163522</v>
          </cell>
          <cell r="HM12">
            <v>0</v>
          </cell>
          <cell r="HN12">
            <v>0</v>
          </cell>
          <cell r="HO12">
            <v>0</v>
          </cell>
          <cell r="HP12">
            <v>0</v>
          </cell>
          <cell r="HQ12">
            <v>0</v>
          </cell>
          <cell r="HR12">
            <v>0</v>
          </cell>
          <cell r="HS12">
            <v>0</v>
          </cell>
          <cell r="HT12">
            <v>0</v>
          </cell>
          <cell r="HV12">
            <v>0</v>
          </cell>
          <cell r="HW12">
            <v>0</v>
          </cell>
          <cell r="HX12">
            <v>0</v>
          </cell>
          <cell r="HY12">
            <v>0</v>
          </cell>
          <cell r="HZ12">
            <v>0</v>
          </cell>
          <cell r="IA12">
            <v>0</v>
          </cell>
          <cell r="IB12">
            <v>0</v>
          </cell>
          <cell r="IC12">
            <v>0</v>
          </cell>
          <cell r="IE12">
            <v>0</v>
          </cell>
          <cell r="IF12">
            <v>0</v>
          </cell>
          <cell r="IG12">
            <v>0</v>
          </cell>
          <cell r="IH12">
            <v>0</v>
          </cell>
          <cell r="II12">
            <v>0</v>
          </cell>
          <cell r="IJ12">
            <v>0</v>
          </cell>
          <cell r="IK12">
            <v>0</v>
          </cell>
          <cell r="IL12">
            <v>0</v>
          </cell>
        </row>
        <row r="13">
          <cell r="B13" t="str">
            <v>D</v>
          </cell>
          <cell r="C13" t="str">
            <v>REXL</v>
          </cell>
          <cell r="D13">
            <v>4</v>
          </cell>
          <cell r="E13">
            <v>1.1247733500000001</v>
          </cell>
          <cell r="F13">
            <v>51.703609796128148</v>
          </cell>
          <cell r="G13">
            <v>0</v>
          </cell>
          <cell r="H13">
            <v>0</v>
          </cell>
          <cell r="L13">
            <v>52.828383146128147</v>
          </cell>
          <cell r="N13">
            <v>0</v>
          </cell>
          <cell r="O13">
            <v>36.791957181070543</v>
          </cell>
          <cell r="P13">
            <v>0</v>
          </cell>
          <cell r="Q13">
            <v>5.7049800000000005E-2</v>
          </cell>
          <cell r="U13">
            <v>36.849006981070545</v>
          </cell>
          <cell r="W13">
            <v>1.7998604999999999</v>
          </cell>
          <cell r="X13">
            <v>35.795736778781716</v>
          </cell>
          <cell r="Z13">
            <v>0.26704027937216679</v>
          </cell>
          <cell r="AD13">
            <v>37.862637558153885</v>
          </cell>
          <cell r="AF13">
            <v>2.2999999999999998</v>
          </cell>
          <cell r="AG13">
            <v>37.399856424059152</v>
          </cell>
          <cell r="AI13">
            <v>0</v>
          </cell>
          <cell r="AM13">
            <v>39.699856424059149</v>
          </cell>
          <cell r="AP13">
            <v>41.56</v>
          </cell>
          <cell r="AQ13">
            <v>0</v>
          </cell>
          <cell r="AR13">
            <v>0</v>
          </cell>
          <cell r="AV13">
            <v>41.56</v>
          </cell>
          <cell r="AX13">
            <v>0.99</v>
          </cell>
          <cell r="AY13">
            <v>25.64</v>
          </cell>
          <cell r="AZ13">
            <v>0</v>
          </cell>
          <cell r="BB13">
            <v>0</v>
          </cell>
          <cell r="BE13">
            <v>26.63</v>
          </cell>
          <cell r="BG13">
            <v>0</v>
          </cell>
          <cell r="BH13">
            <v>18.179693318481597</v>
          </cell>
          <cell r="BI13">
            <v>0</v>
          </cell>
          <cell r="BN13">
            <v>0</v>
          </cell>
          <cell r="BP13">
            <v>3.972618E-2</v>
          </cell>
          <cell r="BQ13">
            <v>37.542587778078463</v>
          </cell>
          <cell r="BW13">
            <v>0</v>
          </cell>
          <cell r="BY13">
            <v>1.41673794</v>
          </cell>
          <cell r="BZ13">
            <v>26.455001105848357</v>
          </cell>
          <cell r="CF13">
            <v>0</v>
          </cell>
          <cell r="CH13">
            <v>0.34845179525242342</v>
          </cell>
          <cell r="CI13">
            <v>46.131946769808536</v>
          </cell>
          <cell r="CJ13">
            <v>0</v>
          </cell>
          <cell r="CK13">
            <v>0.10171341451374788</v>
          </cell>
          <cell r="CL13">
            <v>0</v>
          </cell>
          <cell r="CO13">
            <v>0</v>
          </cell>
          <cell r="CP13">
            <v>8.3684569797300129E-2</v>
          </cell>
          <cell r="CQ13">
            <v>0.35225916010176378</v>
          </cell>
          <cell r="CR13">
            <v>46.636008321380601</v>
          </cell>
          <cell r="CS13">
            <v>0</v>
          </cell>
          <cell r="CT13">
            <v>0.10282478797889387</v>
          </cell>
          <cell r="CU13">
            <v>0</v>
          </cell>
          <cell r="CX13">
            <v>0</v>
          </cell>
          <cell r="CY13">
            <v>8.4598950764250225E-2</v>
          </cell>
          <cell r="CZ13">
            <v>0.34582700740403965</v>
          </cell>
          <cell r="DA13">
            <v>45.78444799105791</v>
          </cell>
          <cell r="DB13">
            <v>0</v>
          </cell>
          <cell r="DC13">
            <v>0.1009472364137329</v>
          </cell>
          <cell r="DD13">
            <v>0</v>
          </cell>
          <cell r="DG13">
            <v>0</v>
          </cell>
          <cell r="DI13">
            <v>1.1247733500000001</v>
          </cell>
          <cell r="DJ13">
            <v>88.495566977198692</v>
          </cell>
          <cell r="DK13">
            <v>0</v>
          </cell>
          <cell r="DL13">
            <v>5.7049800000000005E-2</v>
          </cell>
          <cell r="DM13">
            <v>0</v>
          </cell>
          <cell r="DN13">
            <v>0</v>
          </cell>
          <cell r="DO13">
            <v>0</v>
          </cell>
          <cell r="DP13">
            <v>89.677390127198692</v>
          </cell>
          <cell r="DR13">
            <v>2.9246338500000002</v>
          </cell>
          <cell r="DS13">
            <v>124.29130375598041</v>
          </cell>
          <cell r="DT13">
            <v>0</v>
          </cell>
          <cell r="DU13">
            <v>0.32409007937216677</v>
          </cell>
          <cell r="DV13">
            <v>0</v>
          </cell>
          <cell r="DW13">
            <v>0</v>
          </cell>
          <cell r="DX13">
            <v>0</v>
          </cell>
          <cell r="DY13">
            <v>127.54002768535258</v>
          </cell>
          <cell r="EA13">
            <v>5.22463385</v>
          </cell>
          <cell r="EB13">
            <v>161.69116018003956</v>
          </cell>
          <cell r="EC13">
            <v>0</v>
          </cell>
          <cell r="ED13">
            <v>0.32409007937216677</v>
          </cell>
          <cell r="EE13">
            <v>0</v>
          </cell>
          <cell r="EF13">
            <v>0</v>
          </cell>
          <cell r="EG13">
            <v>0</v>
          </cell>
          <cell r="EH13">
            <v>167.23988410941172</v>
          </cell>
          <cell r="EJ13">
            <v>5.22463385</v>
          </cell>
          <cell r="EK13">
            <v>203.25116018003956</v>
          </cell>
          <cell r="EL13">
            <v>0</v>
          </cell>
          <cell r="EM13">
            <v>0.32409007937216677</v>
          </cell>
          <cell r="EN13">
            <v>0</v>
          </cell>
          <cell r="EO13">
            <v>0</v>
          </cell>
          <cell r="EP13">
            <v>0</v>
          </cell>
          <cell r="EQ13">
            <v>208.79988410941172</v>
          </cell>
          <cell r="ES13">
            <v>6.2146338500000002</v>
          </cell>
          <cell r="ET13">
            <v>228.89116018003955</v>
          </cell>
          <cell r="EU13">
            <v>0</v>
          </cell>
          <cell r="EV13">
            <v>0.32409007937216677</v>
          </cell>
          <cell r="EW13">
            <v>0</v>
          </cell>
          <cell r="EX13">
            <v>0</v>
          </cell>
          <cell r="EY13">
            <v>0</v>
          </cell>
          <cell r="EZ13">
            <v>235.42988410941172</v>
          </cell>
          <cell r="FB13">
            <v>6.2146338500000002</v>
          </cell>
          <cell r="FC13">
            <v>228.89116018003955</v>
          </cell>
          <cell r="FD13">
            <v>0</v>
          </cell>
          <cell r="FE13">
            <v>0.32409007937216677</v>
          </cell>
          <cell r="FF13">
            <v>0</v>
          </cell>
          <cell r="FG13">
            <v>0</v>
          </cell>
          <cell r="FH13">
            <v>0</v>
          </cell>
          <cell r="FI13">
            <v>235.42988410941172</v>
          </cell>
          <cell r="FK13">
            <v>6.2146338500000002</v>
          </cell>
          <cell r="FL13">
            <v>228.89116018003955</v>
          </cell>
          <cell r="FM13">
            <v>0</v>
          </cell>
          <cell r="FN13">
            <v>0.32409007937216677</v>
          </cell>
          <cell r="FO13">
            <v>0</v>
          </cell>
          <cell r="FP13">
            <v>0</v>
          </cell>
          <cell r="FQ13">
            <v>0</v>
          </cell>
          <cell r="FR13">
            <v>235.42988410941172</v>
          </cell>
          <cell r="FT13">
            <v>6.2146338500000002</v>
          </cell>
          <cell r="FU13">
            <v>228.89116018003955</v>
          </cell>
          <cell r="FV13">
            <v>0</v>
          </cell>
          <cell r="FW13">
            <v>0.32409007937216677</v>
          </cell>
          <cell r="FX13">
            <v>0</v>
          </cell>
          <cell r="FY13">
            <v>0</v>
          </cell>
          <cell r="FZ13">
            <v>0</v>
          </cell>
          <cell r="GA13">
            <v>235.42988410941172</v>
          </cell>
          <cell r="GC13">
            <v>6.2146338500000002</v>
          </cell>
          <cell r="GD13">
            <v>228.89116018003955</v>
          </cell>
          <cell r="GE13">
            <v>0</v>
          </cell>
          <cell r="GF13">
            <v>0.32409007937216677</v>
          </cell>
          <cell r="GG13">
            <v>0</v>
          </cell>
          <cell r="GH13">
            <v>0</v>
          </cell>
          <cell r="GI13">
            <v>0</v>
          </cell>
          <cell r="GJ13">
            <v>235.42988410941172</v>
          </cell>
          <cell r="GL13">
            <v>6.2146338500000002</v>
          </cell>
          <cell r="GM13">
            <v>228.89116018003955</v>
          </cell>
          <cell r="GN13">
            <v>0</v>
          </cell>
          <cell r="GO13">
            <v>0.32409007937216677</v>
          </cell>
          <cell r="GP13">
            <v>0</v>
          </cell>
          <cell r="GQ13">
            <v>0</v>
          </cell>
          <cell r="GR13">
            <v>0</v>
          </cell>
          <cell r="GS13">
            <v>235.42988410941172</v>
          </cell>
          <cell r="GU13">
            <v>6.2146338500000002</v>
          </cell>
          <cell r="GV13">
            <v>228.89116018003955</v>
          </cell>
          <cell r="GW13">
            <v>0</v>
          </cell>
          <cell r="GX13">
            <v>0.32409007937216677</v>
          </cell>
          <cell r="GY13">
            <v>0</v>
          </cell>
          <cell r="GZ13">
            <v>0</v>
          </cell>
          <cell r="HA13">
            <v>0</v>
          </cell>
          <cell r="HB13">
            <v>235.42988410941172</v>
          </cell>
          <cell r="HD13">
            <v>3.29</v>
          </cell>
          <cell r="HE13">
            <v>104.59985642405915</v>
          </cell>
          <cell r="HF13">
            <v>0</v>
          </cell>
          <cell r="HG13">
            <v>0</v>
          </cell>
          <cell r="HH13">
            <v>0</v>
          </cell>
          <cell r="HI13">
            <v>0</v>
          </cell>
          <cell r="HJ13">
            <v>0</v>
          </cell>
          <cell r="HK13">
            <v>107.88985642405915</v>
          </cell>
          <cell r="HM13">
            <v>0</v>
          </cell>
          <cell r="HN13">
            <v>0</v>
          </cell>
          <cell r="HO13">
            <v>0</v>
          </cell>
          <cell r="HP13">
            <v>0</v>
          </cell>
          <cell r="HQ13">
            <v>0</v>
          </cell>
          <cell r="HR13">
            <v>0</v>
          </cell>
          <cell r="HS13">
            <v>0</v>
          </cell>
          <cell r="HT13">
            <v>0</v>
          </cell>
          <cell r="HV13">
            <v>0</v>
          </cell>
          <cell r="HW13">
            <v>0</v>
          </cell>
          <cell r="HX13">
            <v>0</v>
          </cell>
          <cell r="HY13">
            <v>0</v>
          </cell>
          <cell r="HZ13">
            <v>0</v>
          </cell>
          <cell r="IA13">
            <v>0</v>
          </cell>
          <cell r="IB13">
            <v>0</v>
          </cell>
          <cell r="IC13">
            <v>0</v>
          </cell>
          <cell r="IE13">
            <v>0</v>
          </cell>
          <cell r="IF13">
            <v>0</v>
          </cell>
          <cell r="IG13">
            <v>0</v>
          </cell>
          <cell r="IH13">
            <v>0</v>
          </cell>
          <cell r="II13">
            <v>0</v>
          </cell>
          <cell r="IJ13">
            <v>0</v>
          </cell>
          <cell r="IK13">
            <v>0</v>
          </cell>
          <cell r="IL13">
            <v>0</v>
          </cell>
        </row>
        <row r="14">
          <cell r="B14" t="str">
            <v>E</v>
          </cell>
          <cell r="C14" t="str">
            <v>REXT</v>
          </cell>
          <cell r="D14">
            <v>5</v>
          </cell>
          <cell r="E14">
            <v>0</v>
          </cell>
          <cell r="F14">
            <v>6.1895338610127268</v>
          </cell>
          <cell r="G14">
            <v>0</v>
          </cell>
          <cell r="H14">
            <v>0.2431548928541237</v>
          </cell>
          <cell r="L14">
            <v>6.4326887538668505</v>
          </cell>
          <cell r="N14">
            <v>0</v>
          </cell>
          <cell r="O14">
            <v>6.4313865373181818</v>
          </cell>
          <cell r="P14">
            <v>0</v>
          </cell>
          <cell r="Q14">
            <v>0.23947215650603335</v>
          </cell>
          <cell r="U14">
            <v>6.6708586938242149</v>
          </cell>
          <cell r="W14">
            <v>0.32039878799999999</v>
          </cell>
          <cell r="X14">
            <v>3.8805714772727273</v>
          </cell>
          <cell r="Z14">
            <v>0</v>
          </cell>
          <cell r="AD14">
            <v>4.2009702652727272</v>
          </cell>
          <cell r="AF14">
            <v>1.1200000000000001</v>
          </cell>
          <cell r="AG14">
            <v>1.7936714816940911</v>
          </cell>
          <cell r="AI14">
            <v>0</v>
          </cell>
          <cell r="AM14">
            <v>2.9136714816940912</v>
          </cell>
          <cell r="AP14">
            <v>1.21</v>
          </cell>
          <cell r="AQ14">
            <v>0</v>
          </cell>
          <cell r="AR14">
            <v>0.25398006012727276</v>
          </cell>
          <cell r="AS14">
            <v>0.32</v>
          </cell>
          <cell r="AV14">
            <v>1.53</v>
          </cell>
          <cell r="AX14">
            <v>0</v>
          </cell>
          <cell r="AY14">
            <v>1.78</v>
          </cell>
          <cell r="AZ14">
            <v>0</v>
          </cell>
          <cell r="BB14">
            <v>0</v>
          </cell>
          <cell r="BE14">
            <v>1.78</v>
          </cell>
          <cell r="BG14">
            <v>0</v>
          </cell>
          <cell r="BH14">
            <v>2.0510995304907089</v>
          </cell>
          <cell r="BI14">
            <v>0</v>
          </cell>
          <cell r="BN14">
            <v>0</v>
          </cell>
          <cell r="BP14">
            <v>0</v>
          </cell>
          <cell r="BQ14">
            <v>2.5824742837199999</v>
          </cell>
          <cell r="BW14">
            <v>0</v>
          </cell>
          <cell r="BY14">
            <v>0</v>
          </cell>
          <cell r="BZ14">
            <v>3.5534589509999996</v>
          </cell>
          <cell r="CF14">
            <v>0</v>
          </cell>
          <cell r="CH14">
            <v>0</v>
          </cell>
          <cell r="CI14">
            <v>4.9380073259528627</v>
          </cell>
          <cell r="CJ14">
            <v>0</v>
          </cell>
          <cell r="CK14">
            <v>0.28503614334324118</v>
          </cell>
          <cell r="CL14">
            <v>0</v>
          </cell>
          <cell r="CO14">
            <v>0</v>
          </cell>
          <cell r="CP14">
            <v>8.3684569797300129E-2</v>
          </cell>
          <cell r="CQ14">
            <v>0</v>
          </cell>
          <cell r="CR14">
            <v>4.9919625523996034</v>
          </cell>
          <cell r="CS14">
            <v>0</v>
          </cell>
          <cell r="CT14">
            <v>0.28815059592389275</v>
          </cell>
          <cell r="CU14">
            <v>0</v>
          </cell>
          <cell r="CX14">
            <v>0</v>
          </cell>
          <cell r="CY14">
            <v>8.4598950764250225E-2</v>
          </cell>
          <cell r="CZ14">
            <v>0</v>
          </cell>
          <cell r="DA14">
            <v>4.9008107271665029</v>
          </cell>
          <cell r="DB14">
            <v>0</v>
          </cell>
          <cell r="DC14">
            <v>0.28288904748782873</v>
          </cell>
          <cell r="DD14">
            <v>0</v>
          </cell>
          <cell r="DG14">
            <v>0</v>
          </cell>
          <cell r="DI14">
            <v>0</v>
          </cell>
          <cell r="DJ14">
            <v>12.62092039833091</v>
          </cell>
          <cell r="DK14">
            <v>0</v>
          </cell>
          <cell r="DL14">
            <v>0.48262704936015705</v>
          </cell>
          <cell r="DM14">
            <v>0</v>
          </cell>
          <cell r="DN14">
            <v>0</v>
          </cell>
          <cell r="DO14">
            <v>0</v>
          </cell>
          <cell r="DP14">
            <v>13.103547447691065</v>
          </cell>
          <cell r="DR14">
            <v>0.32039878799999999</v>
          </cell>
          <cell r="DS14">
            <v>16.501491875603637</v>
          </cell>
          <cell r="DT14">
            <v>0</v>
          </cell>
          <cell r="DU14">
            <v>0.48262704936015705</v>
          </cell>
          <cell r="DV14">
            <v>0</v>
          </cell>
          <cell r="DW14">
            <v>0</v>
          </cell>
          <cell r="DX14">
            <v>0</v>
          </cell>
          <cell r="DY14">
            <v>17.304517712963793</v>
          </cell>
          <cell r="EA14">
            <v>1.440398788</v>
          </cell>
          <cell r="EB14">
            <v>18.295163357297728</v>
          </cell>
          <cell r="EC14">
            <v>0</v>
          </cell>
          <cell r="ED14">
            <v>0.48262704936015705</v>
          </cell>
          <cell r="EE14">
            <v>0</v>
          </cell>
          <cell r="EF14">
            <v>0</v>
          </cell>
          <cell r="EG14">
            <v>0</v>
          </cell>
          <cell r="EH14">
            <v>20.218189194657885</v>
          </cell>
          <cell r="EJ14">
            <v>1.440398788</v>
          </cell>
          <cell r="EK14">
            <v>19.505163357297729</v>
          </cell>
          <cell r="EL14">
            <v>0</v>
          </cell>
          <cell r="EM14">
            <v>0.48262704936015705</v>
          </cell>
          <cell r="EN14">
            <v>0.32</v>
          </cell>
          <cell r="EO14">
            <v>0</v>
          </cell>
          <cell r="EP14">
            <v>0</v>
          </cell>
          <cell r="EQ14">
            <v>21.748189194657886</v>
          </cell>
          <cell r="ES14">
            <v>1.440398788</v>
          </cell>
          <cell r="ET14">
            <v>21.28516335729773</v>
          </cell>
          <cell r="EU14">
            <v>0</v>
          </cell>
          <cell r="EV14">
            <v>0.48262704936015705</v>
          </cell>
          <cell r="EW14">
            <v>0.32</v>
          </cell>
          <cell r="EX14">
            <v>0</v>
          </cell>
          <cell r="EY14">
            <v>0</v>
          </cell>
          <cell r="EZ14">
            <v>23.528189194657887</v>
          </cell>
          <cell r="FB14">
            <v>1.440398788</v>
          </cell>
          <cell r="FC14">
            <v>21.28516335729773</v>
          </cell>
          <cell r="FD14">
            <v>0</v>
          </cell>
          <cell r="FE14">
            <v>0.48262704936015705</v>
          </cell>
          <cell r="FF14">
            <v>0.32</v>
          </cell>
          <cell r="FG14">
            <v>0</v>
          </cell>
          <cell r="FH14">
            <v>0</v>
          </cell>
          <cell r="FI14">
            <v>23.528189194657887</v>
          </cell>
          <cell r="FK14">
            <v>1.440398788</v>
          </cell>
          <cell r="FL14">
            <v>21.28516335729773</v>
          </cell>
          <cell r="FM14">
            <v>0</v>
          </cell>
          <cell r="FN14">
            <v>0.48262704936015705</v>
          </cell>
          <cell r="FO14">
            <v>0.32</v>
          </cell>
          <cell r="FP14">
            <v>0</v>
          </cell>
          <cell r="FQ14">
            <v>0</v>
          </cell>
          <cell r="FR14">
            <v>23.528189194657887</v>
          </cell>
          <cell r="FT14">
            <v>1.440398788</v>
          </cell>
          <cell r="FU14">
            <v>21.28516335729773</v>
          </cell>
          <cell r="FV14">
            <v>0</v>
          </cell>
          <cell r="FW14">
            <v>0.48262704936015705</v>
          </cell>
          <cell r="FX14">
            <v>0.32</v>
          </cell>
          <cell r="FY14">
            <v>0</v>
          </cell>
          <cell r="FZ14">
            <v>0</v>
          </cell>
          <cell r="GA14">
            <v>23.528189194657887</v>
          </cell>
          <cell r="GC14">
            <v>1.440398788</v>
          </cell>
          <cell r="GD14">
            <v>21.28516335729773</v>
          </cell>
          <cell r="GE14">
            <v>0</v>
          </cell>
          <cell r="GF14">
            <v>0.48262704936015705</v>
          </cell>
          <cell r="GG14">
            <v>0.32</v>
          </cell>
          <cell r="GH14">
            <v>0</v>
          </cell>
          <cell r="GI14">
            <v>0</v>
          </cell>
          <cell r="GJ14">
            <v>23.528189194657887</v>
          </cell>
          <cell r="GL14">
            <v>1.440398788</v>
          </cell>
          <cell r="GM14">
            <v>21.28516335729773</v>
          </cell>
          <cell r="GN14">
            <v>0</v>
          </cell>
          <cell r="GO14">
            <v>0.48262704936015705</v>
          </cell>
          <cell r="GP14">
            <v>0.32</v>
          </cell>
          <cell r="GQ14">
            <v>0</v>
          </cell>
          <cell r="GR14">
            <v>0</v>
          </cell>
          <cell r="GS14">
            <v>23.528189194657887</v>
          </cell>
          <cell r="GU14">
            <v>1.440398788</v>
          </cell>
          <cell r="GV14">
            <v>21.28516335729773</v>
          </cell>
          <cell r="GW14">
            <v>0</v>
          </cell>
          <cell r="GX14">
            <v>0.48262704936015705</v>
          </cell>
          <cell r="GY14">
            <v>0.32</v>
          </cell>
          <cell r="GZ14">
            <v>0</v>
          </cell>
          <cell r="HA14">
            <v>0</v>
          </cell>
          <cell r="HB14">
            <v>23.528189194657887</v>
          </cell>
          <cell r="HD14">
            <v>1.1200000000000001</v>
          </cell>
          <cell r="HE14">
            <v>4.7836714816940908</v>
          </cell>
          <cell r="HF14">
            <v>0</v>
          </cell>
          <cell r="HG14">
            <v>0</v>
          </cell>
          <cell r="HH14">
            <v>0.32</v>
          </cell>
          <cell r="HI14">
            <v>0</v>
          </cell>
          <cell r="HJ14">
            <v>0</v>
          </cell>
          <cell r="HK14">
            <v>6.2236714816940912</v>
          </cell>
          <cell r="HM14">
            <v>0</v>
          </cell>
          <cell r="HN14">
            <v>0</v>
          </cell>
          <cell r="HO14">
            <v>0</v>
          </cell>
          <cell r="HP14">
            <v>0</v>
          </cell>
          <cell r="HQ14">
            <v>0</v>
          </cell>
          <cell r="HR14">
            <v>0</v>
          </cell>
          <cell r="HS14">
            <v>0</v>
          </cell>
          <cell r="HT14">
            <v>0</v>
          </cell>
          <cell r="HV14">
            <v>0</v>
          </cell>
          <cell r="HW14">
            <v>0</v>
          </cell>
          <cell r="HX14">
            <v>0</v>
          </cell>
          <cell r="HY14">
            <v>0</v>
          </cell>
          <cell r="HZ14">
            <v>0</v>
          </cell>
          <cell r="IA14">
            <v>0</v>
          </cell>
          <cell r="IB14">
            <v>0</v>
          </cell>
          <cell r="IC14">
            <v>0</v>
          </cell>
          <cell r="IE14">
            <v>0</v>
          </cell>
          <cell r="IF14">
            <v>0</v>
          </cell>
          <cell r="IG14">
            <v>0</v>
          </cell>
          <cell r="IH14">
            <v>0</v>
          </cell>
          <cell r="II14">
            <v>0</v>
          </cell>
          <cell r="IJ14">
            <v>0</v>
          </cell>
          <cell r="IK14">
            <v>0</v>
          </cell>
          <cell r="IL14">
            <v>0</v>
          </cell>
        </row>
        <row r="15">
          <cell r="B15" t="str">
            <v>F</v>
          </cell>
          <cell r="C15" t="str">
            <v>CRL</v>
          </cell>
          <cell r="D15">
            <v>6</v>
          </cell>
          <cell r="E15">
            <v>0.96268157999999993</v>
          </cell>
          <cell r="F15">
            <v>6.634378074999999</v>
          </cell>
          <cell r="G15">
            <v>0</v>
          </cell>
          <cell r="H15">
            <v>8.1033630891116051</v>
          </cell>
          <cell r="L15">
            <v>15.700422744111604</v>
          </cell>
          <cell r="N15">
            <v>4.6999999579285712</v>
          </cell>
          <cell r="O15">
            <v>23.920033622903276</v>
          </cell>
          <cell r="P15">
            <v>1.1239607</v>
          </cell>
          <cell r="Q15">
            <v>9.4632369032533763</v>
          </cell>
          <cell r="U15">
            <v>39.207231184085224</v>
          </cell>
          <cell r="W15">
            <v>2.0056885714285713</v>
          </cell>
          <cell r="X15">
            <v>9.0546958267999997</v>
          </cell>
          <cell r="Y15">
            <v>0.88</v>
          </cell>
          <cell r="Z15">
            <v>5.845347634508764</v>
          </cell>
          <cell r="AD15">
            <v>17.785732032737336</v>
          </cell>
          <cell r="AF15">
            <v>3.79</v>
          </cell>
          <cell r="AG15">
            <v>8.86</v>
          </cell>
          <cell r="AH15">
            <v>0.75</v>
          </cell>
          <cell r="AI15">
            <v>4.0550627350707122</v>
          </cell>
          <cell r="AM15">
            <v>13.399999999999999</v>
          </cell>
          <cell r="AO15">
            <v>2.673</v>
          </cell>
          <cell r="AP15">
            <v>13.22</v>
          </cell>
          <cell r="AQ15">
            <v>0.75</v>
          </cell>
          <cell r="AR15">
            <v>7.4116009577974298</v>
          </cell>
          <cell r="AV15">
            <v>16.643000000000001</v>
          </cell>
          <cell r="AX15">
            <v>3.09</v>
          </cell>
          <cell r="AY15">
            <v>7.41</v>
          </cell>
          <cell r="AZ15">
            <v>1.238</v>
          </cell>
          <cell r="BB15">
            <v>0</v>
          </cell>
          <cell r="BE15">
            <v>10.5</v>
          </cell>
          <cell r="BG15">
            <v>0</v>
          </cell>
          <cell r="BH15">
            <v>11.380039622571427</v>
          </cell>
          <cell r="BI15">
            <v>3.7690000000000001E-2</v>
          </cell>
          <cell r="BN15">
            <v>0</v>
          </cell>
          <cell r="BP15">
            <v>1.3508582142857142</v>
          </cell>
          <cell r="BQ15">
            <v>10.587249790553715</v>
          </cell>
          <cell r="BW15">
            <v>0</v>
          </cell>
          <cell r="BY15">
            <v>1.1817257142857143</v>
          </cell>
          <cell r="BZ15">
            <v>11.06664677992857</v>
          </cell>
          <cell r="CF15">
            <v>0</v>
          </cell>
          <cell r="CH15">
            <v>1.5665952309022098</v>
          </cell>
          <cell r="CI15">
            <v>11.493990844428522</v>
          </cell>
          <cell r="CJ15">
            <v>4.4969789781743312</v>
          </cell>
          <cell r="CK15">
            <v>7.9581038778510393</v>
          </cell>
          <cell r="CL15">
            <v>0</v>
          </cell>
          <cell r="CO15">
            <v>0</v>
          </cell>
          <cell r="CP15">
            <v>8.3684569797300129E-2</v>
          </cell>
          <cell r="CQ15">
            <v>1.5837126620549478</v>
          </cell>
          <cell r="CR15">
            <v>11.619580143482111</v>
          </cell>
          <cell r="CS15">
            <v>4.5461153003945114</v>
          </cell>
          <cell r="CT15">
            <v>8.0450582439491676</v>
          </cell>
          <cell r="CU15">
            <v>0</v>
          </cell>
          <cell r="CX15">
            <v>0</v>
          </cell>
          <cell r="CY15">
            <v>8.4598950764250225E-2</v>
          </cell>
          <cell r="CZ15">
            <v>1.5547945164807808</v>
          </cell>
          <cell r="DA15">
            <v>11.407409894325983</v>
          </cell>
          <cell r="DB15">
            <v>4.4631045199646993</v>
          </cell>
          <cell r="DC15">
            <v>7.8981577543431163</v>
          </cell>
          <cell r="DD15">
            <v>0</v>
          </cell>
          <cell r="DG15">
            <v>0</v>
          </cell>
          <cell r="DI15">
            <v>5.6626815379285711</v>
          </cell>
          <cell r="DJ15">
            <v>30.554411697903276</v>
          </cell>
          <cell r="DK15">
            <v>1.1239607</v>
          </cell>
          <cell r="DL15">
            <v>17.566599992364981</v>
          </cell>
          <cell r="DM15">
            <v>0</v>
          </cell>
          <cell r="DN15">
            <v>0</v>
          </cell>
          <cell r="DO15">
            <v>0</v>
          </cell>
          <cell r="DP15">
            <v>54.907653928196829</v>
          </cell>
          <cell r="DR15">
            <v>7.6683701093571424</v>
          </cell>
          <cell r="DS15">
            <v>39.609107524703276</v>
          </cell>
          <cell r="DT15">
            <v>2.0039606999999999</v>
          </cell>
          <cell r="DU15">
            <v>23.411947626873747</v>
          </cell>
          <cell r="DV15">
            <v>0</v>
          </cell>
          <cell r="DW15">
            <v>0</v>
          </cell>
          <cell r="DX15">
            <v>0</v>
          </cell>
          <cell r="DY15">
            <v>72.693385960934165</v>
          </cell>
          <cell r="EA15">
            <v>11.458370109357142</v>
          </cell>
          <cell r="EB15">
            <v>48.469107524703276</v>
          </cell>
          <cell r="EC15">
            <v>2.7539606999999999</v>
          </cell>
          <cell r="ED15">
            <v>23.411947626873747</v>
          </cell>
          <cell r="EE15">
            <v>0</v>
          </cell>
          <cell r="EF15">
            <v>0</v>
          </cell>
          <cell r="EG15">
            <v>0</v>
          </cell>
          <cell r="EH15">
            <v>86.093385960934171</v>
          </cell>
          <cell r="EJ15">
            <v>14.131370109357142</v>
          </cell>
          <cell r="EK15">
            <v>61.689107524703275</v>
          </cell>
          <cell r="EL15">
            <v>3.5039606999999999</v>
          </cell>
          <cell r="EM15">
            <v>23.411947626873747</v>
          </cell>
          <cell r="EN15">
            <v>0</v>
          </cell>
          <cell r="EO15">
            <v>0</v>
          </cell>
          <cell r="EP15">
            <v>0</v>
          </cell>
          <cell r="EQ15">
            <v>102.73638596093417</v>
          </cell>
          <cell r="ES15">
            <v>17.221370109357142</v>
          </cell>
          <cell r="ET15">
            <v>69.099107524703271</v>
          </cell>
          <cell r="EU15">
            <v>3.5039606999999999</v>
          </cell>
          <cell r="EV15">
            <v>23.411947626873747</v>
          </cell>
          <cell r="EW15">
            <v>0</v>
          </cell>
          <cell r="EX15">
            <v>0</v>
          </cell>
          <cell r="EY15">
            <v>0</v>
          </cell>
          <cell r="EZ15">
            <v>113.23638596093417</v>
          </cell>
          <cell r="FB15">
            <v>17.221370109357142</v>
          </cell>
          <cell r="FC15">
            <v>69.099107524703271</v>
          </cell>
          <cell r="FD15">
            <v>3.5039606999999999</v>
          </cell>
          <cell r="FE15">
            <v>23.411947626873747</v>
          </cell>
          <cell r="FF15">
            <v>0</v>
          </cell>
          <cell r="FG15">
            <v>0</v>
          </cell>
          <cell r="FH15">
            <v>0</v>
          </cell>
          <cell r="FI15">
            <v>113.23638596093417</v>
          </cell>
          <cell r="FK15">
            <v>17.221370109357142</v>
          </cell>
          <cell r="FL15">
            <v>69.099107524703271</v>
          </cell>
          <cell r="FM15">
            <v>3.5039606999999999</v>
          </cell>
          <cell r="FN15">
            <v>23.411947626873747</v>
          </cell>
          <cell r="FO15">
            <v>0</v>
          </cell>
          <cell r="FP15">
            <v>0</v>
          </cell>
          <cell r="FQ15">
            <v>0</v>
          </cell>
          <cell r="FR15">
            <v>113.23638596093417</v>
          </cell>
          <cell r="FT15">
            <v>17.221370109357142</v>
          </cell>
          <cell r="FU15">
            <v>69.099107524703271</v>
          </cell>
          <cell r="FV15">
            <v>3.5039606999999999</v>
          </cell>
          <cell r="FW15">
            <v>23.411947626873747</v>
          </cell>
          <cell r="FX15">
            <v>0</v>
          </cell>
          <cell r="FY15">
            <v>0</v>
          </cell>
          <cell r="FZ15">
            <v>0</v>
          </cell>
          <cell r="GA15">
            <v>113.23638596093417</v>
          </cell>
          <cell r="GC15">
            <v>17.221370109357142</v>
          </cell>
          <cell r="GD15">
            <v>69.099107524703271</v>
          </cell>
          <cell r="GE15">
            <v>3.5039606999999999</v>
          </cell>
          <cell r="GF15">
            <v>23.411947626873747</v>
          </cell>
          <cell r="GG15">
            <v>0</v>
          </cell>
          <cell r="GH15">
            <v>0</v>
          </cell>
          <cell r="GI15">
            <v>0</v>
          </cell>
          <cell r="GJ15">
            <v>113.23638596093417</v>
          </cell>
          <cell r="GL15">
            <v>17.221370109357142</v>
          </cell>
          <cell r="GM15">
            <v>69.099107524703271</v>
          </cell>
          <cell r="GN15">
            <v>3.5039606999999999</v>
          </cell>
          <cell r="GO15">
            <v>23.411947626873747</v>
          </cell>
          <cell r="GP15">
            <v>0</v>
          </cell>
          <cell r="GQ15">
            <v>0</v>
          </cell>
          <cell r="GR15">
            <v>0</v>
          </cell>
          <cell r="GS15">
            <v>113.23638596093417</v>
          </cell>
          <cell r="GU15">
            <v>17.221370109357142</v>
          </cell>
          <cell r="GV15">
            <v>69.099107524703271</v>
          </cell>
          <cell r="GW15">
            <v>3.5039606999999999</v>
          </cell>
          <cell r="GX15">
            <v>23.411947626873747</v>
          </cell>
          <cell r="GY15">
            <v>0</v>
          </cell>
          <cell r="GZ15">
            <v>0</v>
          </cell>
          <cell r="HA15">
            <v>0</v>
          </cell>
          <cell r="HB15">
            <v>113.23638596093417</v>
          </cell>
          <cell r="HD15">
            <v>9.5530000000000008</v>
          </cell>
          <cell r="HE15">
            <v>29.49</v>
          </cell>
          <cell r="HF15">
            <v>1.5</v>
          </cell>
          <cell r="HG15">
            <v>0</v>
          </cell>
          <cell r="HH15">
            <v>0</v>
          </cell>
          <cell r="HI15">
            <v>0</v>
          </cell>
          <cell r="HJ15">
            <v>0</v>
          </cell>
          <cell r="HK15">
            <v>40.542999999999999</v>
          </cell>
          <cell r="HM15">
            <v>0</v>
          </cell>
          <cell r="HN15">
            <v>0</v>
          </cell>
          <cell r="HO15">
            <v>0</v>
          </cell>
          <cell r="HP15">
            <v>0</v>
          </cell>
          <cell r="HQ15">
            <v>0</v>
          </cell>
          <cell r="HR15">
            <v>0</v>
          </cell>
          <cell r="HS15">
            <v>0</v>
          </cell>
          <cell r="HT15">
            <v>0</v>
          </cell>
          <cell r="HV15">
            <v>0</v>
          </cell>
          <cell r="HW15">
            <v>0</v>
          </cell>
          <cell r="HX15">
            <v>0</v>
          </cell>
          <cell r="HY15">
            <v>0</v>
          </cell>
          <cell r="HZ15">
            <v>0</v>
          </cell>
          <cell r="IA15">
            <v>0</v>
          </cell>
          <cell r="IB15">
            <v>0</v>
          </cell>
          <cell r="IC15">
            <v>0</v>
          </cell>
          <cell r="IE15">
            <v>0</v>
          </cell>
          <cell r="IF15">
            <v>0</v>
          </cell>
          <cell r="IG15">
            <v>0</v>
          </cell>
          <cell r="IH15">
            <v>0</v>
          </cell>
          <cell r="II15">
            <v>0</v>
          </cell>
          <cell r="IJ15">
            <v>0</v>
          </cell>
          <cell r="IK15">
            <v>0</v>
          </cell>
          <cell r="IL15">
            <v>0</v>
          </cell>
        </row>
        <row r="16">
          <cell r="B16" t="str">
            <v>G</v>
          </cell>
          <cell r="C16" t="str">
            <v>Supply Agrement</v>
          </cell>
          <cell r="D16">
            <v>7</v>
          </cell>
          <cell r="E16">
            <v>9.6048883716510929</v>
          </cell>
          <cell r="F16">
            <v>0</v>
          </cell>
          <cell r="G16">
            <v>0</v>
          </cell>
          <cell r="H16">
            <v>3.6007063485213617</v>
          </cell>
          <cell r="L16">
            <v>13.205594720172455</v>
          </cell>
          <cell r="N16">
            <v>8.3595862673529417</v>
          </cell>
          <cell r="O16">
            <v>0</v>
          </cell>
          <cell r="P16">
            <v>0</v>
          </cell>
          <cell r="Q16">
            <v>0</v>
          </cell>
          <cell r="U16">
            <v>8.3595862673529417</v>
          </cell>
          <cell r="W16">
            <v>5.5730849702426468</v>
          </cell>
          <cell r="X16">
            <v>4.6682265700000007</v>
          </cell>
          <cell r="Z16">
            <v>0.97415796777845642</v>
          </cell>
          <cell r="AD16">
            <v>6.5472429380211032</v>
          </cell>
          <cell r="AF16">
            <v>10.35</v>
          </cell>
          <cell r="AG16">
            <v>-8.8817841970012523E-16</v>
          </cell>
          <cell r="AI16">
            <v>0.44072762899999995</v>
          </cell>
          <cell r="AM16">
            <v>10.35</v>
          </cell>
          <cell r="AO16">
            <v>18</v>
          </cell>
          <cell r="AP16">
            <v>4.97</v>
          </cell>
          <cell r="AQ16">
            <v>0</v>
          </cell>
          <cell r="AR16">
            <v>0</v>
          </cell>
          <cell r="AV16">
            <v>22.97</v>
          </cell>
          <cell r="AX16">
            <v>7.53</v>
          </cell>
          <cell r="AY16">
            <v>0</v>
          </cell>
          <cell r="AZ16">
            <v>0</v>
          </cell>
          <cell r="BB16">
            <v>0</v>
          </cell>
          <cell r="BE16">
            <v>7.53</v>
          </cell>
          <cell r="BG16">
            <v>8.3244662909470595</v>
          </cell>
          <cell r="BH16">
            <v>0</v>
          </cell>
          <cell r="BI16">
            <v>0</v>
          </cell>
          <cell r="BN16">
            <v>0</v>
          </cell>
          <cell r="BP16">
            <v>0</v>
          </cell>
          <cell r="BQ16">
            <v>0</v>
          </cell>
          <cell r="BW16">
            <v>0</v>
          </cell>
          <cell r="BY16">
            <v>0</v>
          </cell>
          <cell r="BZ16">
            <v>0</v>
          </cell>
          <cell r="CF16">
            <v>0</v>
          </cell>
          <cell r="CH16">
            <v>12.335562222039687</v>
          </cell>
          <cell r="CI16">
            <v>0.4153877535774127</v>
          </cell>
          <cell r="CJ16">
            <v>0</v>
          </cell>
          <cell r="CK16">
            <v>2.0834318324271632</v>
          </cell>
          <cell r="CL16">
            <v>0</v>
          </cell>
          <cell r="CO16">
            <v>0</v>
          </cell>
          <cell r="CP16">
            <v>8.3684569797300129E-2</v>
          </cell>
          <cell r="CQ16">
            <v>12.470346965986899</v>
          </cell>
          <cell r="CR16">
            <v>0.41992649538722715</v>
          </cell>
          <cell r="CS16">
            <v>0</v>
          </cell>
          <cell r="CT16">
            <v>2.1061964880634858</v>
          </cell>
          <cell r="CU16">
            <v>0</v>
          </cell>
          <cell r="CX16">
            <v>0</v>
          </cell>
          <cell r="CY16">
            <v>8.4598950764250225E-2</v>
          </cell>
          <cell r="CZ16">
            <v>12.242641955120309</v>
          </cell>
          <cell r="DA16">
            <v>0.41225875627330183</v>
          </cell>
          <cell r="DB16">
            <v>0</v>
          </cell>
          <cell r="DC16">
            <v>2.0677379355059857</v>
          </cell>
          <cell r="DD16">
            <v>0</v>
          </cell>
          <cell r="DG16">
            <v>0</v>
          </cell>
          <cell r="DI16">
            <v>17.964474639004035</v>
          </cell>
          <cell r="DJ16">
            <v>0</v>
          </cell>
          <cell r="DK16">
            <v>0</v>
          </cell>
          <cell r="DL16">
            <v>3.6007063485213617</v>
          </cell>
          <cell r="DM16">
            <v>0</v>
          </cell>
          <cell r="DN16">
            <v>0</v>
          </cell>
          <cell r="DO16">
            <v>0</v>
          </cell>
          <cell r="DP16">
            <v>21.565180987525395</v>
          </cell>
          <cell r="DR16">
            <v>23.537559609246681</v>
          </cell>
          <cell r="DS16">
            <v>0</v>
          </cell>
          <cell r="DT16">
            <v>0</v>
          </cell>
          <cell r="DU16">
            <v>4.5748643162998182</v>
          </cell>
          <cell r="DV16">
            <v>0</v>
          </cell>
          <cell r="DW16">
            <v>0</v>
          </cell>
          <cell r="DX16">
            <v>0</v>
          </cell>
          <cell r="DY16">
            <v>28.112423925546498</v>
          </cell>
          <cell r="EA16">
            <v>33.887559609246679</v>
          </cell>
          <cell r="EB16">
            <v>0</v>
          </cell>
          <cell r="EC16">
            <v>0</v>
          </cell>
          <cell r="ED16">
            <v>4.5748643162998182</v>
          </cell>
          <cell r="EE16">
            <v>0</v>
          </cell>
          <cell r="EF16">
            <v>0</v>
          </cell>
          <cell r="EG16">
            <v>0</v>
          </cell>
          <cell r="EH16">
            <v>38.462423925546496</v>
          </cell>
          <cell r="EJ16">
            <v>51.887559609246679</v>
          </cell>
          <cell r="EK16">
            <v>4.97</v>
          </cell>
          <cell r="EL16">
            <v>0</v>
          </cell>
          <cell r="EM16">
            <v>4.5748643162998182</v>
          </cell>
          <cell r="EN16">
            <v>0</v>
          </cell>
          <cell r="EO16">
            <v>0</v>
          </cell>
          <cell r="EP16">
            <v>0</v>
          </cell>
          <cell r="EQ16">
            <v>61.432423925546495</v>
          </cell>
          <cell r="ES16">
            <v>59.41755960924668</v>
          </cell>
          <cell r="ET16">
            <v>4.97</v>
          </cell>
          <cell r="EU16">
            <v>0</v>
          </cell>
          <cell r="EV16">
            <v>4.5748643162998182</v>
          </cell>
          <cell r="EW16">
            <v>0</v>
          </cell>
          <cell r="EX16">
            <v>0</v>
          </cell>
          <cell r="EY16">
            <v>0</v>
          </cell>
          <cell r="EZ16">
            <v>68.962423925546489</v>
          </cell>
          <cell r="FB16">
            <v>59.41755960924668</v>
          </cell>
          <cell r="FC16">
            <v>4.97</v>
          </cell>
          <cell r="FD16">
            <v>0</v>
          </cell>
          <cell r="FE16">
            <v>4.5748643162998182</v>
          </cell>
          <cell r="FF16">
            <v>0</v>
          </cell>
          <cell r="FG16">
            <v>0</v>
          </cell>
          <cell r="FH16">
            <v>0</v>
          </cell>
          <cell r="FI16">
            <v>68.962423925546489</v>
          </cell>
          <cell r="FK16">
            <v>59.41755960924668</v>
          </cell>
          <cell r="FL16">
            <v>4.97</v>
          </cell>
          <cell r="FM16">
            <v>0</v>
          </cell>
          <cell r="FN16">
            <v>4.5748643162998182</v>
          </cell>
          <cell r="FO16">
            <v>0</v>
          </cell>
          <cell r="FP16">
            <v>0</v>
          </cell>
          <cell r="FQ16">
            <v>0</v>
          </cell>
          <cell r="FR16">
            <v>68.962423925546489</v>
          </cell>
          <cell r="FT16">
            <v>59.41755960924668</v>
          </cell>
          <cell r="FU16">
            <v>4.97</v>
          </cell>
          <cell r="FV16">
            <v>0</v>
          </cell>
          <cell r="FW16">
            <v>4.5748643162998182</v>
          </cell>
          <cell r="FX16">
            <v>0</v>
          </cell>
          <cell r="FY16">
            <v>0</v>
          </cell>
          <cell r="FZ16">
            <v>0</v>
          </cell>
          <cell r="GA16">
            <v>68.962423925546489</v>
          </cell>
          <cell r="GC16">
            <v>59.41755960924668</v>
          </cell>
          <cell r="GD16">
            <v>4.97</v>
          </cell>
          <cell r="GE16">
            <v>0</v>
          </cell>
          <cell r="GF16">
            <v>4.5748643162998182</v>
          </cell>
          <cell r="GG16">
            <v>0</v>
          </cell>
          <cell r="GH16">
            <v>0</v>
          </cell>
          <cell r="GI16">
            <v>0</v>
          </cell>
          <cell r="GJ16">
            <v>68.962423925546489</v>
          </cell>
          <cell r="GL16">
            <v>59.41755960924668</v>
          </cell>
          <cell r="GM16">
            <v>4.97</v>
          </cell>
          <cell r="GN16">
            <v>0</v>
          </cell>
          <cell r="GO16">
            <v>4.5748643162998182</v>
          </cell>
          <cell r="GP16">
            <v>0</v>
          </cell>
          <cell r="GQ16">
            <v>0</v>
          </cell>
          <cell r="GR16">
            <v>0</v>
          </cell>
          <cell r="GS16">
            <v>68.962423925546489</v>
          </cell>
          <cell r="GU16">
            <v>59.41755960924668</v>
          </cell>
          <cell r="GV16">
            <v>4.97</v>
          </cell>
          <cell r="GW16">
            <v>0</v>
          </cell>
          <cell r="GX16">
            <v>4.5748643162998182</v>
          </cell>
          <cell r="GY16">
            <v>0</v>
          </cell>
          <cell r="GZ16">
            <v>0</v>
          </cell>
          <cell r="HA16">
            <v>0</v>
          </cell>
          <cell r="HB16">
            <v>68.962423925546489</v>
          </cell>
          <cell r="HD16">
            <v>35.880000000000003</v>
          </cell>
          <cell r="HE16">
            <v>4.97</v>
          </cell>
          <cell r="HF16">
            <v>0</v>
          </cell>
          <cell r="HG16">
            <v>0</v>
          </cell>
          <cell r="HH16">
            <v>0</v>
          </cell>
          <cell r="HI16">
            <v>0</v>
          </cell>
          <cell r="HJ16">
            <v>0</v>
          </cell>
          <cell r="HK16">
            <v>40.85</v>
          </cell>
          <cell r="HM16">
            <v>0</v>
          </cell>
          <cell r="HN16">
            <v>0</v>
          </cell>
          <cell r="HO16">
            <v>0</v>
          </cell>
          <cell r="HP16">
            <v>0</v>
          </cell>
          <cell r="HQ16">
            <v>0</v>
          </cell>
          <cell r="HR16">
            <v>0</v>
          </cell>
          <cell r="HS16">
            <v>0</v>
          </cell>
          <cell r="HT16">
            <v>0</v>
          </cell>
          <cell r="HV16">
            <v>0</v>
          </cell>
          <cell r="HW16">
            <v>0</v>
          </cell>
          <cell r="HX16">
            <v>0</v>
          </cell>
          <cell r="HY16">
            <v>0</v>
          </cell>
          <cell r="HZ16">
            <v>0</v>
          </cell>
          <cell r="IA16">
            <v>0</v>
          </cell>
          <cell r="IB16">
            <v>0</v>
          </cell>
          <cell r="IC16">
            <v>0</v>
          </cell>
          <cell r="IE16">
            <v>0</v>
          </cell>
          <cell r="IF16">
            <v>0</v>
          </cell>
          <cell r="IG16">
            <v>0</v>
          </cell>
          <cell r="IH16">
            <v>0</v>
          </cell>
          <cell r="II16">
            <v>0</v>
          </cell>
          <cell r="IJ16">
            <v>0</v>
          </cell>
          <cell r="IK16">
            <v>0</v>
          </cell>
          <cell r="IL16">
            <v>0</v>
          </cell>
        </row>
        <row r="17">
          <cell r="B17" t="str">
            <v>H</v>
          </cell>
          <cell r="C17" t="str">
            <v>RNCV</v>
          </cell>
          <cell r="D17">
            <v>8</v>
          </cell>
          <cell r="E17">
            <v>3.0466260718645986</v>
          </cell>
          <cell r="F17">
            <v>9.7446116700000012</v>
          </cell>
          <cell r="G17">
            <v>8.1735103200000001</v>
          </cell>
          <cell r="H17">
            <v>0.81881447735340518</v>
          </cell>
          <cell r="L17">
            <v>21.783562539218003</v>
          </cell>
          <cell r="N17">
            <v>7.528083550458196</v>
          </cell>
          <cell r="O17">
            <v>8.7761106800000004</v>
          </cell>
          <cell r="P17">
            <v>2.1329964000000001</v>
          </cell>
          <cell r="Q17">
            <v>1.4709401585561777</v>
          </cell>
          <cell r="U17">
            <v>19.908130789014375</v>
          </cell>
          <cell r="W17">
            <v>6.2404777909228955</v>
          </cell>
          <cell r="X17">
            <v>6.2853225000000004</v>
          </cell>
          <cell r="Y17">
            <v>2.17</v>
          </cell>
          <cell r="Z17">
            <v>1.4978584000161941</v>
          </cell>
          <cell r="AD17">
            <v>16.193658690939088</v>
          </cell>
          <cell r="AF17">
            <v>3.1</v>
          </cell>
          <cell r="AG17">
            <v>7.7203172207519994</v>
          </cell>
          <cell r="AH17">
            <v>7.74</v>
          </cell>
          <cell r="AI17">
            <v>0.44348987499999998</v>
          </cell>
          <cell r="AM17">
            <v>18.560317220751998</v>
          </cell>
          <cell r="AO17">
            <v>5.72</v>
          </cell>
          <cell r="AP17">
            <v>10.78</v>
          </cell>
          <cell r="AQ17">
            <v>2.46</v>
          </cell>
          <cell r="AR17">
            <v>1.9977506982983657</v>
          </cell>
          <cell r="AV17">
            <v>18.96</v>
          </cell>
          <cell r="AX17">
            <v>6.78</v>
          </cell>
          <cell r="AY17">
            <v>7.41</v>
          </cell>
          <cell r="AZ17">
            <v>6.08</v>
          </cell>
          <cell r="BB17">
            <v>0</v>
          </cell>
          <cell r="BE17">
            <v>20.270000000000003</v>
          </cell>
          <cell r="BG17">
            <v>6.4669179259999998</v>
          </cell>
          <cell r="BH17">
            <v>9.0304798814158183</v>
          </cell>
          <cell r="BI17">
            <v>8.3000000000000007</v>
          </cell>
          <cell r="BN17">
            <v>0</v>
          </cell>
          <cell r="BP17">
            <v>7.1388788423199996</v>
          </cell>
          <cell r="BQ17">
            <v>14.43911244641582</v>
          </cell>
          <cell r="BW17">
            <v>0</v>
          </cell>
          <cell r="BY17">
            <v>3.5629370700000003</v>
          </cell>
          <cell r="BZ17">
            <v>9.1248155364158201</v>
          </cell>
          <cell r="CF17">
            <v>0</v>
          </cell>
          <cell r="CH17">
            <v>11.586944770318722</v>
          </cell>
          <cell r="CI17">
            <v>11.187578548636889</v>
          </cell>
          <cell r="CJ17">
            <v>4.6907056374190015</v>
          </cell>
          <cell r="CK17">
            <v>2.93210385538808</v>
          </cell>
          <cell r="CL17">
            <v>0</v>
          </cell>
          <cell r="CO17">
            <v>0</v>
          </cell>
          <cell r="CP17">
            <v>8.3684569797300129E-2</v>
          </cell>
          <cell r="CQ17">
            <v>11.713549732126427</v>
          </cell>
          <cell r="CR17">
            <v>11.309819828193097</v>
          </cell>
          <cell r="CS17">
            <v>4.7419587174887257</v>
          </cell>
          <cell r="CT17">
            <v>2.9641415412479928</v>
          </cell>
          <cell r="CU17">
            <v>0</v>
          </cell>
          <cell r="CX17">
            <v>0</v>
          </cell>
          <cell r="CY17">
            <v>8.4598950764250225E-2</v>
          </cell>
          <cell r="CZ17">
            <v>11.499663624842073</v>
          </cell>
          <cell r="DA17">
            <v>11.103305714840671</v>
          </cell>
          <cell r="DB17">
            <v>4.6553718916177393</v>
          </cell>
          <cell r="DC17">
            <v>2.9100171545167397</v>
          </cell>
          <cell r="DD17">
            <v>0</v>
          </cell>
          <cell r="DG17">
            <v>0</v>
          </cell>
          <cell r="DI17">
            <v>10.574709622322795</v>
          </cell>
          <cell r="DJ17">
            <v>18.52072235</v>
          </cell>
          <cell r="DK17">
            <v>10.30650672</v>
          </cell>
          <cell r="DL17">
            <v>2.2897546359095831</v>
          </cell>
          <cell r="DM17">
            <v>0</v>
          </cell>
          <cell r="DN17">
            <v>0</v>
          </cell>
          <cell r="DO17">
            <v>0</v>
          </cell>
          <cell r="DP17">
            <v>41.691693328232375</v>
          </cell>
          <cell r="DR17">
            <v>16.815187413245688</v>
          </cell>
          <cell r="DS17">
            <v>24.806044849999999</v>
          </cell>
          <cell r="DT17">
            <v>12.47650672</v>
          </cell>
          <cell r="DU17">
            <v>3.7876130359257774</v>
          </cell>
          <cell r="DV17">
            <v>0</v>
          </cell>
          <cell r="DW17">
            <v>0</v>
          </cell>
          <cell r="DX17">
            <v>0</v>
          </cell>
          <cell r="DY17">
            <v>57.885352019171464</v>
          </cell>
          <cell r="EA17">
            <v>19.91518741324569</v>
          </cell>
          <cell r="EB17">
            <v>32.526362070752</v>
          </cell>
          <cell r="EC17">
            <v>20.216506719999998</v>
          </cell>
          <cell r="ED17">
            <v>3.7876130359257774</v>
          </cell>
          <cell r="EE17">
            <v>0</v>
          </cell>
          <cell r="EF17">
            <v>0</v>
          </cell>
          <cell r="EG17">
            <v>0</v>
          </cell>
          <cell r="EH17">
            <v>76.445669239923461</v>
          </cell>
          <cell r="EJ17">
            <v>25.635187413245689</v>
          </cell>
          <cell r="EK17">
            <v>43.306362070752002</v>
          </cell>
          <cell r="EL17">
            <v>22.676506719999999</v>
          </cell>
          <cell r="EM17">
            <v>3.7876130359257774</v>
          </cell>
          <cell r="EN17">
            <v>0</v>
          </cell>
          <cell r="EO17">
            <v>0</v>
          </cell>
          <cell r="EP17">
            <v>0</v>
          </cell>
          <cell r="EQ17">
            <v>95.405669239923469</v>
          </cell>
          <cell r="ES17">
            <v>32.41518741324569</v>
          </cell>
          <cell r="ET17">
            <v>50.716362070751998</v>
          </cell>
          <cell r="EU17">
            <v>28.756506719999997</v>
          </cell>
          <cell r="EV17">
            <v>3.7876130359257774</v>
          </cell>
          <cell r="EW17">
            <v>0</v>
          </cell>
          <cell r="EX17">
            <v>0</v>
          </cell>
          <cell r="EY17">
            <v>0</v>
          </cell>
          <cell r="EZ17">
            <v>115.67566923992348</v>
          </cell>
          <cell r="FB17">
            <v>32.41518741324569</v>
          </cell>
          <cell r="FC17">
            <v>50.716362070751998</v>
          </cell>
          <cell r="FD17">
            <v>28.756506719999997</v>
          </cell>
          <cell r="FE17">
            <v>3.7876130359257774</v>
          </cell>
          <cell r="FF17">
            <v>0</v>
          </cell>
          <cell r="FG17">
            <v>0</v>
          </cell>
          <cell r="FH17">
            <v>0</v>
          </cell>
          <cell r="FI17">
            <v>115.67566923992348</v>
          </cell>
          <cell r="FK17">
            <v>32.41518741324569</v>
          </cell>
          <cell r="FL17">
            <v>50.716362070751998</v>
          </cell>
          <cell r="FM17">
            <v>28.756506719999997</v>
          </cell>
          <cell r="FN17">
            <v>3.7876130359257774</v>
          </cell>
          <cell r="FO17">
            <v>0</v>
          </cell>
          <cell r="FP17">
            <v>0</v>
          </cell>
          <cell r="FQ17">
            <v>0</v>
          </cell>
          <cell r="FR17">
            <v>115.67566923992348</v>
          </cell>
          <cell r="FT17">
            <v>32.41518741324569</v>
          </cell>
          <cell r="FU17">
            <v>50.716362070751998</v>
          </cell>
          <cell r="FV17">
            <v>28.756506719999997</v>
          </cell>
          <cell r="FW17">
            <v>3.7876130359257774</v>
          </cell>
          <cell r="FX17">
            <v>0</v>
          </cell>
          <cell r="FY17">
            <v>0</v>
          </cell>
          <cell r="FZ17">
            <v>0</v>
          </cell>
          <cell r="GA17">
            <v>115.67566923992348</v>
          </cell>
          <cell r="GC17">
            <v>32.41518741324569</v>
          </cell>
          <cell r="GD17">
            <v>50.716362070751998</v>
          </cell>
          <cell r="GE17">
            <v>28.756506719999997</v>
          </cell>
          <cell r="GF17">
            <v>3.7876130359257774</v>
          </cell>
          <cell r="GG17">
            <v>0</v>
          </cell>
          <cell r="GH17">
            <v>0</v>
          </cell>
          <cell r="GI17">
            <v>0</v>
          </cell>
          <cell r="GJ17">
            <v>115.67566923992348</v>
          </cell>
          <cell r="GL17">
            <v>32.41518741324569</v>
          </cell>
          <cell r="GM17">
            <v>50.716362070751998</v>
          </cell>
          <cell r="GN17">
            <v>28.756506719999997</v>
          </cell>
          <cell r="GO17">
            <v>3.7876130359257774</v>
          </cell>
          <cell r="GP17">
            <v>0</v>
          </cell>
          <cell r="GQ17">
            <v>0</v>
          </cell>
          <cell r="GR17">
            <v>0</v>
          </cell>
          <cell r="GS17">
            <v>115.67566923992348</v>
          </cell>
          <cell r="GU17">
            <v>32.41518741324569</v>
          </cell>
          <cell r="GV17">
            <v>50.716362070751998</v>
          </cell>
          <cell r="GW17">
            <v>28.756506719999997</v>
          </cell>
          <cell r="GX17">
            <v>3.7876130359257774</v>
          </cell>
          <cell r="GY17">
            <v>0</v>
          </cell>
          <cell r="GZ17">
            <v>0</v>
          </cell>
          <cell r="HA17">
            <v>0</v>
          </cell>
          <cell r="HB17">
            <v>115.67566923992348</v>
          </cell>
          <cell r="HD17">
            <v>15.600000000000001</v>
          </cell>
          <cell r="HE17">
            <v>25.910317220751999</v>
          </cell>
          <cell r="HF17">
            <v>16.28</v>
          </cell>
          <cell r="HG17">
            <v>0</v>
          </cell>
          <cell r="HH17">
            <v>0</v>
          </cell>
          <cell r="HI17">
            <v>0</v>
          </cell>
          <cell r="HJ17">
            <v>0</v>
          </cell>
          <cell r="HK17">
            <v>57.790317220752002</v>
          </cell>
          <cell r="HM17">
            <v>0</v>
          </cell>
          <cell r="HN17">
            <v>0</v>
          </cell>
          <cell r="HO17">
            <v>0</v>
          </cell>
          <cell r="HP17">
            <v>0</v>
          </cell>
          <cell r="HQ17">
            <v>0</v>
          </cell>
          <cell r="HR17">
            <v>0</v>
          </cell>
          <cell r="HS17">
            <v>0</v>
          </cell>
          <cell r="HT17">
            <v>0</v>
          </cell>
          <cell r="HV17">
            <v>0</v>
          </cell>
          <cell r="HW17">
            <v>0</v>
          </cell>
          <cell r="HX17">
            <v>0</v>
          </cell>
          <cell r="HY17">
            <v>0</v>
          </cell>
          <cell r="HZ17">
            <v>0</v>
          </cell>
          <cell r="IA17">
            <v>0</v>
          </cell>
          <cell r="IB17">
            <v>0</v>
          </cell>
          <cell r="IC17">
            <v>0</v>
          </cell>
          <cell r="IE17">
            <v>0</v>
          </cell>
          <cell r="IF17">
            <v>0</v>
          </cell>
          <cell r="IG17">
            <v>0</v>
          </cell>
          <cell r="IH17">
            <v>0</v>
          </cell>
          <cell r="II17">
            <v>0</v>
          </cell>
          <cell r="IJ17">
            <v>0</v>
          </cell>
          <cell r="IK17">
            <v>0</v>
          </cell>
          <cell r="IL17">
            <v>0</v>
          </cell>
        </row>
        <row r="18">
          <cell r="B18" t="str">
            <v>I</v>
          </cell>
          <cell r="C18" t="str">
            <v>SRSP</v>
          </cell>
          <cell r="D18">
            <v>9</v>
          </cell>
          <cell r="E18">
            <v>0</v>
          </cell>
          <cell r="F18">
            <v>1.0728561399999998</v>
          </cell>
          <cell r="G18">
            <v>8.3533213170000007</v>
          </cell>
          <cell r="H18">
            <v>0</v>
          </cell>
          <cell r="L18">
            <v>9.4261774570000014</v>
          </cell>
          <cell r="N18">
            <v>0</v>
          </cell>
          <cell r="O18">
            <v>0.15507551999999999</v>
          </cell>
          <cell r="P18">
            <v>0.95617764000000005</v>
          </cell>
          <cell r="Q18">
            <v>0</v>
          </cell>
          <cell r="U18">
            <v>1.11125316</v>
          </cell>
          <cell r="X18">
            <v>0.32419874999999998</v>
          </cell>
          <cell r="Y18">
            <v>2.02</v>
          </cell>
          <cell r="Z18">
            <v>0</v>
          </cell>
          <cell r="AD18">
            <v>2.3441987499999999</v>
          </cell>
          <cell r="AG18">
            <v>0</v>
          </cell>
          <cell r="AH18">
            <v>12.15</v>
          </cell>
          <cell r="AI18">
            <v>0</v>
          </cell>
          <cell r="AM18">
            <v>12.15</v>
          </cell>
          <cell r="AP18">
            <v>2.81</v>
          </cell>
          <cell r="AQ18">
            <v>2.68</v>
          </cell>
          <cell r="AR18">
            <v>0</v>
          </cell>
          <cell r="AV18">
            <v>5.49</v>
          </cell>
          <cell r="AX18">
            <v>1.58</v>
          </cell>
          <cell r="AY18">
            <v>0.48</v>
          </cell>
          <cell r="AZ18">
            <v>4.2300000000000004</v>
          </cell>
          <cell r="BB18">
            <v>0</v>
          </cell>
          <cell r="BE18">
            <v>6.2900000000000009</v>
          </cell>
          <cell r="BG18">
            <v>0</v>
          </cell>
          <cell r="BH18">
            <v>1.5865149199999999</v>
          </cell>
          <cell r="BI18">
            <v>13.696999999999999</v>
          </cell>
          <cell r="BN18">
            <v>0</v>
          </cell>
          <cell r="BP18">
            <v>0</v>
          </cell>
          <cell r="BQ18">
            <v>2.98731392688524</v>
          </cell>
          <cell r="BW18">
            <v>0</v>
          </cell>
          <cell r="BY18">
            <v>0</v>
          </cell>
          <cell r="BZ18">
            <v>1.0623285231999999</v>
          </cell>
          <cell r="CF18">
            <v>0</v>
          </cell>
          <cell r="CH18">
            <v>0</v>
          </cell>
          <cell r="CI18">
            <v>0.30833497061460285</v>
          </cell>
          <cell r="CJ18">
            <v>6.7236043325932832E-2</v>
          </cell>
          <cell r="CK18">
            <v>0</v>
          </cell>
          <cell r="CL18">
            <v>0</v>
          </cell>
          <cell r="CO18">
            <v>0</v>
          </cell>
          <cell r="CP18">
            <v>8.3684569797300129E-2</v>
          </cell>
          <cell r="CQ18">
            <v>0</v>
          </cell>
          <cell r="CR18">
            <v>0.31170399825324657</v>
          </cell>
          <cell r="CS18">
            <v>6.7970699170602639E-2</v>
          </cell>
          <cell r="CT18">
            <v>0</v>
          </cell>
          <cell r="CU18">
            <v>0</v>
          </cell>
          <cell r="CX18">
            <v>0</v>
          </cell>
          <cell r="CY18">
            <v>8.4598950764250225E-2</v>
          </cell>
          <cell r="CZ18">
            <v>0</v>
          </cell>
          <cell r="DA18">
            <v>0.30601237134799641</v>
          </cell>
          <cell r="DB18">
            <v>6.6729573415604287E-2</v>
          </cell>
          <cell r="DC18">
            <v>0</v>
          </cell>
          <cell r="DD18">
            <v>0</v>
          </cell>
          <cell r="DG18">
            <v>0</v>
          </cell>
          <cell r="DI18">
            <v>0</v>
          </cell>
          <cell r="DJ18">
            <v>1.2279316599999999</v>
          </cell>
          <cell r="DK18">
            <v>9.3094989570000006</v>
          </cell>
          <cell r="DL18">
            <v>0</v>
          </cell>
          <cell r="DM18">
            <v>0</v>
          </cell>
          <cell r="DN18">
            <v>0</v>
          </cell>
          <cell r="DO18">
            <v>0</v>
          </cell>
          <cell r="DP18">
            <v>10.537430617000002</v>
          </cell>
          <cell r="DR18">
            <v>0</v>
          </cell>
          <cell r="DS18">
            <v>1.5521304099999997</v>
          </cell>
          <cell r="DT18">
            <v>11.329498957</v>
          </cell>
          <cell r="DU18">
            <v>0</v>
          </cell>
          <cell r="DV18">
            <v>0</v>
          </cell>
          <cell r="DW18">
            <v>0</v>
          </cell>
          <cell r="DX18">
            <v>0</v>
          </cell>
          <cell r="DY18">
            <v>12.881629367000002</v>
          </cell>
          <cell r="EA18">
            <v>0</v>
          </cell>
          <cell r="EB18">
            <v>1.5521304099999997</v>
          </cell>
          <cell r="EC18">
            <v>23.479498957000001</v>
          </cell>
          <cell r="ED18">
            <v>0</v>
          </cell>
          <cell r="EE18">
            <v>0</v>
          </cell>
          <cell r="EF18">
            <v>0</v>
          </cell>
          <cell r="EG18">
            <v>0</v>
          </cell>
          <cell r="EH18">
            <v>25.031629367000001</v>
          </cell>
          <cell r="EJ18">
            <v>0</v>
          </cell>
          <cell r="EK18">
            <v>4.3621304099999998</v>
          </cell>
          <cell r="EL18">
            <v>26.159498957</v>
          </cell>
          <cell r="EM18">
            <v>0</v>
          </cell>
          <cell r="EN18">
            <v>0</v>
          </cell>
          <cell r="EO18">
            <v>0</v>
          </cell>
          <cell r="EP18">
            <v>0</v>
          </cell>
          <cell r="EQ18">
            <v>30.521629367000003</v>
          </cell>
          <cell r="ES18">
            <v>1.58</v>
          </cell>
          <cell r="ET18">
            <v>4.8421304099999993</v>
          </cell>
          <cell r="EU18">
            <v>30.389498957000001</v>
          </cell>
          <cell r="EV18">
            <v>0</v>
          </cell>
          <cell r="EW18">
            <v>0</v>
          </cell>
          <cell r="EX18">
            <v>0</v>
          </cell>
          <cell r="EY18">
            <v>0</v>
          </cell>
          <cell r="EZ18">
            <v>36.811629367000002</v>
          </cell>
          <cell r="FB18">
            <v>1.58</v>
          </cell>
          <cell r="FC18">
            <v>4.8421304099999993</v>
          </cell>
          <cell r="FD18">
            <v>30.389498957000001</v>
          </cell>
          <cell r="FE18">
            <v>0</v>
          </cell>
          <cell r="FF18">
            <v>0</v>
          </cell>
          <cell r="FG18">
            <v>0</v>
          </cell>
          <cell r="FH18">
            <v>0</v>
          </cell>
          <cell r="FI18">
            <v>36.811629367000002</v>
          </cell>
          <cell r="FK18">
            <v>1.58</v>
          </cell>
          <cell r="FL18">
            <v>4.8421304099999993</v>
          </cell>
          <cell r="FM18">
            <v>30.389498957000001</v>
          </cell>
          <cell r="FN18">
            <v>0</v>
          </cell>
          <cell r="FO18">
            <v>0</v>
          </cell>
          <cell r="FP18">
            <v>0</v>
          </cell>
          <cell r="FQ18">
            <v>0</v>
          </cell>
          <cell r="FR18">
            <v>36.811629367000002</v>
          </cell>
          <cell r="FT18">
            <v>1.58</v>
          </cell>
          <cell r="FU18">
            <v>4.8421304099999993</v>
          </cell>
          <cell r="FV18">
            <v>30.389498957000001</v>
          </cell>
          <cell r="FW18">
            <v>0</v>
          </cell>
          <cell r="FX18">
            <v>0</v>
          </cell>
          <cell r="FY18">
            <v>0</v>
          </cell>
          <cell r="FZ18">
            <v>0</v>
          </cell>
          <cell r="GA18">
            <v>36.811629367000002</v>
          </cell>
          <cell r="GC18">
            <v>1.58</v>
          </cell>
          <cell r="GD18">
            <v>4.8421304099999993</v>
          </cell>
          <cell r="GE18">
            <v>30.389498957000001</v>
          </cell>
          <cell r="GF18">
            <v>0</v>
          </cell>
          <cell r="GG18">
            <v>0</v>
          </cell>
          <cell r="GH18">
            <v>0</v>
          </cell>
          <cell r="GI18">
            <v>0</v>
          </cell>
          <cell r="GJ18">
            <v>36.811629367000002</v>
          </cell>
          <cell r="GL18">
            <v>1.58</v>
          </cell>
          <cell r="GM18">
            <v>4.8421304099999993</v>
          </cell>
          <cell r="GN18">
            <v>30.389498957000001</v>
          </cell>
          <cell r="GO18">
            <v>0</v>
          </cell>
          <cell r="GP18">
            <v>0</v>
          </cell>
          <cell r="GQ18">
            <v>0</v>
          </cell>
          <cell r="GR18">
            <v>0</v>
          </cell>
          <cell r="GS18">
            <v>36.811629367000002</v>
          </cell>
          <cell r="GU18">
            <v>1.58</v>
          </cell>
          <cell r="GV18">
            <v>4.8421304099999993</v>
          </cell>
          <cell r="GW18">
            <v>30.389498957000001</v>
          </cell>
          <cell r="GX18">
            <v>0</v>
          </cell>
          <cell r="GY18">
            <v>0</v>
          </cell>
          <cell r="GZ18">
            <v>0</v>
          </cell>
          <cell r="HA18">
            <v>0</v>
          </cell>
          <cell r="HB18">
            <v>36.811629367000002</v>
          </cell>
          <cell r="HD18">
            <v>1.58</v>
          </cell>
          <cell r="HE18">
            <v>3.29</v>
          </cell>
          <cell r="HF18">
            <v>19.060000000000002</v>
          </cell>
          <cell r="HG18">
            <v>0</v>
          </cell>
          <cell r="HH18">
            <v>0</v>
          </cell>
          <cell r="HI18">
            <v>0</v>
          </cell>
          <cell r="HJ18">
            <v>0</v>
          </cell>
          <cell r="HK18">
            <v>23.93</v>
          </cell>
          <cell r="HM18">
            <v>0</v>
          </cell>
          <cell r="HN18">
            <v>0</v>
          </cell>
          <cell r="HO18">
            <v>0</v>
          </cell>
          <cell r="HP18">
            <v>0</v>
          </cell>
          <cell r="HQ18">
            <v>0</v>
          </cell>
          <cell r="HR18">
            <v>0</v>
          </cell>
          <cell r="HS18">
            <v>0</v>
          </cell>
          <cell r="HT18">
            <v>0</v>
          </cell>
          <cell r="HV18">
            <v>0</v>
          </cell>
          <cell r="HW18">
            <v>0</v>
          </cell>
          <cell r="HX18">
            <v>0</v>
          </cell>
          <cell r="HY18">
            <v>0</v>
          </cell>
          <cell r="HZ18">
            <v>0</v>
          </cell>
          <cell r="IA18">
            <v>0</v>
          </cell>
          <cell r="IB18">
            <v>0</v>
          </cell>
          <cell r="IC18">
            <v>0</v>
          </cell>
          <cell r="IE18">
            <v>0</v>
          </cell>
          <cell r="IF18">
            <v>0</v>
          </cell>
          <cell r="IG18">
            <v>0</v>
          </cell>
          <cell r="IH18">
            <v>0</v>
          </cell>
          <cell r="II18">
            <v>0</v>
          </cell>
          <cell r="IJ18">
            <v>0</v>
          </cell>
          <cell r="IK18">
            <v>0</v>
          </cell>
          <cell r="IL18">
            <v>0</v>
          </cell>
        </row>
        <row r="19">
          <cell r="B19" t="str">
            <v>J</v>
          </cell>
          <cell r="C19" t="str">
            <v>RGCH</v>
          </cell>
          <cell r="D19">
            <v>10</v>
          </cell>
          <cell r="E19">
            <v>0</v>
          </cell>
          <cell r="F19">
            <v>18.259958545857142</v>
          </cell>
          <cell r="G19">
            <v>23.358833677500002</v>
          </cell>
          <cell r="H19">
            <v>0</v>
          </cell>
          <cell r="I19">
            <v>3.7450000000000001</v>
          </cell>
          <cell r="L19">
            <v>45.363792223357144</v>
          </cell>
          <cell r="N19">
            <v>0</v>
          </cell>
          <cell r="O19">
            <v>26.205500619999999</v>
          </cell>
          <cell r="P19">
            <v>27.601531430000001</v>
          </cell>
          <cell r="Q19">
            <v>0</v>
          </cell>
          <cell r="R19">
            <v>2.4239999999999999</v>
          </cell>
          <cell r="U19">
            <v>56.231032050000003</v>
          </cell>
          <cell r="X19">
            <v>6.732976572912774</v>
          </cell>
          <cell r="Y19">
            <v>28.08</v>
          </cell>
          <cell r="Z19">
            <v>2.1640133143324607</v>
          </cell>
          <cell r="AA19">
            <v>3.6</v>
          </cell>
          <cell r="AD19">
            <v>38.412976572912775</v>
          </cell>
          <cell r="AG19">
            <v>18.287626504435462</v>
          </cell>
          <cell r="AH19">
            <v>29.92</v>
          </cell>
          <cell r="AI19">
            <v>2.3669446296354986</v>
          </cell>
          <cell r="AJ19">
            <v>3.05</v>
          </cell>
          <cell r="AM19">
            <v>51.257626504435464</v>
          </cell>
          <cell r="AP19">
            <v>7.7</v>
          </cell>
          <cell r="AQ19">
            <v>29.54</v>
          </cell>
          <cell r="AR19">
            <v>2.2565881846461484</v>
          </cell>
          <cell r="AS19">
            <v>1.66</v>
          </cell>
          <cell r="AV19">
            <v>38.9</v>
          </cell>
          <cell r="AX19">
            <v>0</v>
          </cell>
          <cell r="AY19">
            <v>7.47</v>
          </cell>
          <cell r="AZ19">
            <v>30.988999999999997</v>
          </cell>
          <cell r="BB19">
            <v>1.1100000000000001</v>
          </cell>
          <cell r="BE19">
            <v>39.568999999999996</v>
          </cell>
          <cell r="BG19">
            <v>0</v>
          </cell>
          <cell r="BH19">
            <v>9.5956712857142854</v>
          </cell>
          <cell r="BI19">
            <v>26.053000000000001</v>
          </cell>
          <cell r="BN19">
            <v>0</v>
          </cell>
          <cell r="BP19">
            <v>0</v>
          </cell>
          <cell r="BQ19">
            <v>22.558485214754622</v>
          </cell>
          <cell r="BW19">
            <v>0</v>
          </cell>
          <cell r="BY19">
            <v>0</v>
          </cell>
          <cell r="BZ19">
            <v>25.287364746585716</v>
          </cell>
          <cell r="CF19">
            <v>0</v>
          </cell>
          <cell r="CH19">
            <v>0</v>
          </cell>
          <cell r="CI19">
            <v>9.6352376776386315</v>
          </cell>
          <cell r="CJ19">
            <v>26.164177963601364</v>
          </cell>
          <cell r="CK19">
            <v>0</v>
          </cell>
          <cell r="CL19">
            <v>2.5529005171566119</v>
          </cell>
          <cell r="CO19">
            <v>0</v>
          </cell>
          <cell r="CP19">
            <v>8.3684569797300129E-2</v>
          </cell>
          <cell r="CQ19">
            <v>0</v>
          </cell>
          <cell r="CR19">
            <v>9.7405172765636578</v>
          </cell>
          <cell r="CS19">
            <v>26.450061327807703</v>
          </cell>
          <cell r="CT19">
            <v>0</v>
          </cell>
          <cell r="CU19">
            <v>2.5807948308760857</v>
          </cell>
          <cell r="CX19">
            <v>0</v>
          </cell>
          <cell r="CY19">
            <v>8.4598950764250225E-2</v>
          </cell>
          <cell r="CZ19">
            <v>0</v>
          </cell>
          <cell r="DA19">
            <v>9.562658184242034</v>
          </cell>
          <cell r="DB19">
            <v>25.967090684047928</v>
          </cell>
          <cell r="DC19">
            <v>0</v>
          </cell>
          <cell r="DD19">
            <v>2.533670246723621</v>
          </cell>
          <cell r="DG19">
            <v>0</v>
          </cell>
          <cell r="DI19">
            <v>0</v>
          </cell>
          <cell r="DJ19">
            <v>44.465459165857141</v>
          </cell>
          <cell r="DK19">
            <v>50.960365107500003</v>
          </cell>
          <cell r="DL19">
            <v>0</v>
          </cell>
          <cell r="DM19">
            <v>6.1690000000000005</v>
          </cell>
          <cell r="DN19">
            <v>0</v>
          </cell>
          <cell r="DO19">
            <v>0</v>
          </cell>
          <cell r="DP19">
            <v>101.59482427335715</v>
          </cell>
          <cell r="DR19">
            <v>0</v>
          </cell>
          <cell r="DS19">
            <v>51.198435738769916</v>
          </cell>
          <cell r="DT19">
            <v>79.040365107500008</v>
          </cell>
          <cell r="DU19">
            <v>0</v>
          </cell>
          <cell r="DV19">
            <v>9.7690000000000001</v>
          </cell>
          <cell r="DW19">
            <v>0</v>
          </cell>
          <cell r="DX19">
            <v>0</v>
          </cell>
          <cell r="DY19">
            <v>140.00780084626993</v>
          </cell>
          <cell r="EA19">
            <v>0</v>
          </cell>
          <cell r="EB19">
            <v>69.486062243205382</v>
          </cell>
          <cell r="EC19">
            <v>108.96036510750001</v>
          </cell>
          <cell r="ED19">
            <v>0</v>
          </cell>
          <cell r="EE19">
            <v>12.818999999999999</v>
          </cell>
          <cell r="EF19">
            <v>0</v>
          </cell>
          <cell r="EG19">
            <v>0</v>
          </cell>
          <cell r="EH19">
            <v>191.26542735070541</v>
          </cell>
          <cell r="EJ19">
            <v>0</v>
          </cell>
          <cell r="EK19">
            <v>77.186062243205384</v>
          </cell>
          <cell r="EL19">
            <v>138.50036510750002</v>
          </cell>
          <cell r="EM19">
            <v>0</v>
          </cell>
          <cell r="EN19">
            <v>14.478999999999999</v>
          </cell>
          <cell r="EO19">
            <v>0</v>
          </cell>
          <cell r="EP19">
            <v>0</v>
          </cell>
          <cell r="EQ19">
            <v>230.16542735070541</v>
          </cell>
          <cell r="ES19">
            <v>0</v>
          </cell>
          <cell r="ET19">
            <v>84.656062243205383</v>
          </cell>
          <cell r="EU19">
            <v>169.48936510750002</v>
          </cell>
          <cell r="EV19">
            <v>0</v>
          </cell>
          <cell r="EW19">
            <v>15.588999999999999</v>
          </cell>
          <cell r="EX19">
            <v>0</v>
          </cell>
          <cell r="EY19">
            <v>0</v>
          </cell>
          <cell r="EZ19">
            <v>269.7344273507054</v>
          </cell>
          <cell r="FB19">
            <v>0</v>
          </cell>
          <cell r="FC19">
            <v>84.656062243205383</v>
          </cell>
          <cell r="FD19">
            <v>169.48936510750002</v>
          </cell>
          <cell r="FE19">
            <v>0</v>
          </cell>
          <cell r="FF19">
            <v>15.588999999999999</v>
          </cell>
          <cell r="FG19">
            <v>0</v>
          </cell>
          <cell r="FH19">
            <v>0</v>
          </cell>
          <cell r="FI19">
            <v>269.7344273507054</v>
          </cell>
          <cell r="FK19">
            <v>0</v>
          </cell>
          <cell r="FL19">
            <v>84.656062243205383</v>
          </cell>
          <cell r="FM19">
            <v>169.48936510750002</v>
          </cell>
          <cell r="FN19">
            <v>0</v>
          </cell>
          <cell r="FO19">
            <v>15.588999999999999</v>
          </cell>
          <cell r="FP19">
            <v>0</v>
          </cell>
          <cell r="FQ19">
            <v>0</v>
          </cell>
          <cell r="FR19">
            <v>269.7344273507054</v>
          </cell>
          <cell r="FT19">
            <v>0</v>
          </cell>
          <cell r="FU19">
            <v>84.656062243205383</v>
          </cell>
          <cell r="FV19">
            <v>169.48936510750002</v>
          </cell>
          <cell r="FW19">
            <v>0</v>
          </cell>
          <cell r="FX19">
            <v>15.588999999999999</v>
          </cell>
          <cell r="FY19">
            <v>0</v>
          </cell>
          <cell r="FZ19">
            <v>0</v>
          </cell>
          <cell r="GA19">
            <v>269.7344273507054</v>
          </cell>
          <cell r="GC19">
            <v>0</v>
          </cell>
          <cell r="GD19">
            <v>84.656062243205383</v>
          </cell>
          <cell r="GE19">
            <v>169.48936510750002</v>
          </cell>
          <cell r="GF19">
            <v>0</v>
          </cell>
          <cell r="GG19">
            <v>15.588999999999999</v>
          </cell>
          <cell r="GH19">
            <v>0</v>
          </cell>
          <cell r="GI19">
            <v>0</v>
          </cell>
          <cell r="GJ19">
            <v>269.7344273507054</v>
          </cell>
          <cell r="GL19">
            <v>0</v>
          </cell>
          <cell r="GM19">
            <v>84.656062243205383</v>
          </cell>
          <cell r="GN19">
            <v>169.48936510750002</v>
          </cell>
          <cell r="GO19">
            <v>0</v>
          </cell>
          <cell r="GP19">
            <v>15.588999999999999</v>
          </cell>
          <cell r="GQ19">
            <v>0</v>
          </cell>
          <cell r="GR19">
            <v>0</v>
          </cell>
          <cell r="GS19">
            <v>269.7344273507054</v>
          </cell>
          <cell r="GU19">
            <v>0</v>
          </cell>
          <cell r="GV19">
            <v>84.656062243205383</v>
          </cell>
          <cell r="GW19">
            <v>169.48936510750002</v>
          </cell>
          <cell r="GX19">
            <v>0</v>
          </cell>
          <cell r="GY19">
            <v>15.588999999999999</v>
          </cell>
          <cell r="GZ19">
            <v>0</v>
          </cell>
          <cell r="HA19">
            <v>0</v>
          </cell>
          <cell r="HB19">
            <v>269.7344273507054</v>
          </cell>
          <cell r="HD19">
            <v>0</v>
          </cell>
          <cell r="HE19">
            <v>33.45762650443546</v>
          </cell>
          <cell r="HF19">
            <v>90.448999999999998</v>
          </cell>
          <cell r="HG19">
            <v>0</v>
          </cell>
          <cell r="HH19">
            <v>5.82</v>
          </cell>
          <cell r="HI19">
            <v>0</v>
          </cell>
          <cell r="HJ19">
            <v>0</v>
          </cell>
          <cell r="HK19">
            <v>129.72662650443544</v>
          </cell>
          <cell r="HM19">
            <v>0</v>
          </cell>
          <cell r="HN19">
            <v>0</v>
          </cell>
          <cell r="HO19">
            <v>0</v>
          </cell>
          <cell r="HP19">
            <v>0</v>
          </cell>
          <cell r="HQ19">
            <v>0</v>
          </cell>
          <cell r="HR19">
            <v>0</v>
          </cell>
          <cell r="HS19">
            <v>0</v>
          </cell>
          <cell r="HT19">
            <v>0</v>
          </cell>
          <cell r="HV19">
            <v>0</v>
          </cell>
          <cell r="HW19">
            <v>0</v>
          </cell>
          <cell r="HX19">
            <v>0</v>
          </cell>
          <cell r="HY19">
            <v>0</v>
          </cell>
          <cell r="HZ19">
            <v>0</v>
          </cell>
          <cell r="IA19">
            <v>0</v>
          </cell>
          <cell r="IB19">
            <v>0</v>
          </cell>
          <cell r="IC19">
            <v>0</v>
          </cell>
          <cell r="IE19">
            <v>0</v>
          </cell>
          <cell r="IF19">
            <v>0</v>
          </cell>
          <cell r="IG19">
            <v>0</v>
          </cell>
          <cell r="IH19">
            <v>0</v>
          </cell>
          <cell r="II19">
            <v>0</v>
          </cell>
          <cell r="IJ19">
            <v>0</v>
          </cell>
          <cell r="IK19">
            <v>0</v>
          </cell>
          <cell r="IL19">
            <v>0</v>
          </cell>
        </row>
        <row r="20">
          <cell r="B20" t="str">
            <v>K</v>
          </cell>
          <cell r="C20" t="str">
            <v>NEPAL</v>
          </cell>
          <cell r="D20">
            <v>11</v>
          </cell>
          <cell r="E20">
            <v>0.231916608</v>
          </cell>
          <cell r="F20">
            <v>0</v>
          </cell>
          <cell r="G20">
            <v>0</v>
          </cell>
          <cell r="H20">
            <v>0</v>
          </cell>
          <cell r="L20">
            <v>0.231916608</v>
          </cell>
          <cell r="N20">
            <v>0.33448960588235294</v>
          </cell>
          <cell r="O20">
            <v>0</v>
          </cell>
          <cell r="P20">
            <v>0</v>
          </cell>
          <cell r="Q20">
            <v>0</v>
          </cell>
          <cell r="U20">
            <v>0.33448960588235294</v>
          </cell>
          <cell r="W20">
            <v>1.227384249873072</v>
          </cell>
          <cell r="X20">
            <v>0</v>
          </cell>
          <cell r="AD20">
            <v>1.227384249873072</v>
          </cell>
          <cell r="AF20">
            <v>1.06</v>
          </cell>
          <cell r="AG20">
            <v>0</v>
          </cell>
          <cell r="AI20">
            <v>0</v>
          </cell>
          <cell r="AM20">
            <v>1.06</v>
          </cell>
          <cell r="AO20">
            <v>3.19</v>
          </cell>
          <cell r="AP20">
            <v>0</v>
          </cell>
          <cell r="AR20">
            <v>0</v>
          </cell>
          <cell r="AV20">
            <v>3.19</v>
          </cell>
          <cell r="AX20">
            <v>0.75261</v>
          </cell>
          <cell r="BE20">
            <v>0</v>
          </cell>
          <cell r="BG20">
            <v>0.91867556560294117</v>
          </cell>
          <cell r="BH20">
            <v>0</v>
          </cell>
          <cell r="BN20">
            <v>0</v>
          </cell>
          <cell r="BP20">
            <v>0</v>
          </cell>
          <cell r="BQ20">
            <v>0</v>
          </cell>
          <cell r="BW20">
            <v>0</v>
          </cell>
          <cell r="BY20">
            <v>0</v>
          </cell>
          <cell r="BZ20">
            <v>0</v>
          </cell>
          <cell r="CF20">
            <v>0</v>
          </cell>
          <cell r="CH20">
            <v>1.5512980208007925</v>
          </cell>
          <cell r="CI20">
            <v>0.75944397852055856</v>
          </cell>
          <cell r="CJ20">
            <v>0.17316561994295757</v>
          </cell>
          <cell r="CK20">
            <v>3.3750995694967909E-2</v>
          </cell>
          <cell r="CL20">
            <v>4.1246032338844309E-2</v>
          </cell>
          <cell r="CO20">
            <v>0</v>
          </cell>
          <cell r="CP20">
            <v>8.3684569797300129E-2</v>
          </cell>
          <cell r="CQ20">
            <v>1.5682483067104103</v>
          </cell>
          <cell r="CR20">
            <v>0.76774205690114983</v>
          </cell>
          <cell r="CS20">
            <v>0.17505771722432595</v>
          </cell>
          <cell r="CT20">
            <v>3.4119776560470889E-2</v>
          </cell>
          <cell r="CU20">
            <v>4.1696707857929838E-2</v>
          </cell>
          <cell r="CX20">
            <v>0</v>
          </cell>
          <cell r="CY20">
            <v>8.4598950764250225E-2</v>
          </cell>
          <cell r="CZ20">
            <v>1.5396125358938486</v>
          </cell>
          <cell r="DA20">
            <v>0.75372330394373521</v>
          </cell>
          <cell r="DB20">
            <v>0.17186121278771574</v>
          </cell>
          <cell r="DC20">
            <v>3.3496759084400786E-2</v>
          </cell>
          <cell r="DD20">
            <v>4.0935337757980937E-2</v>
          </cell>
          <cell r="DG20">
            <v>0</v>
          </cell>
          <cell r="DI20">
            <v>0.5664062138823529</v>
          </cell>
          <cell r="DJ20">
            <v>0</v>
          </cell>
          <cell r="DK20">
            <v>0</v>
          </cell>
          <cell r="DL20">
            <v>0</v>
          </cell>
          <cell r="DM20">
            <v>0</v>
          </cell>
          <cell r="DN20">
            <v>0</v>
          </cell>
          <cell r="DO20">
            <v>0</v>
          </cell>
          <cell r="DP20">
            <v>0.5664062138823529</v>
          </cell>
          <cell r="DR20">
            <v>1.7937904637554249</v>
          </cell>
          <cell r="DS20">
            <v>0</v>
          </cell>
          <cell r="DT20">
            <v>0</v>
          </cell>
          <cell r="DU20">
            <v>0</v>
          </cell>
          <cell r="DV20">
            <v>0</v>
          </cell>
          <cell r="DW20">
            <v>0</v>
          </cell>
          <cell r="DX20">
            <v>0</v>
          </cell>
          <cell r="DY20">
            <v>1.7937904637554249</v>
          </cell>
          <cell r="EA20">
            <v>2.8537904637554252</v>
          </cell>
          <cell r="EB20">
            <v>0</v>
          </cell>
          <cell r="EC20">
            <v>0</v>
          </cell>
          <cell r="ED20">
            <v>0</v>
          </cell>
          <cell r="EE20">
            <v>0</v>
          </cell>
          <cell r="EF20">
            <v>0</v>
          </cell>
          <cell r="EG20">
            <v>0</v>
          </cell>
          <cell r="EH20">
            <v>2.8537904637554252</v>
          </cell>
          <cell r="EJ20">
            <v>6.0437904637554247</v>
          </cell>
          <cell r="EK20">
            <v>0</v>
          </cell>
          <cell r="EL20">
            <v>0</v>
          </cell>
          <cell r="EM20">
            <v>0</v>
          </cell>
          <cell r="EN20">
            <v>0</v>
          </cell>
          <cell r="EO20">
            <v>0</v>
          </cell>
          <cell r="EP20">
            <v>0</v>
          </cell>
          <cell r="EQ20">
            <v>6.0437904637554247</v>
          </cell>
          <cell r="ES20">
            <v>6.0437904637554247</v>
          </cell>
          <cell r="ET20">
            <v>0</v>
          </cell>
          <cell r="EU20">
            <v>0</v>
          </cell>
          <cell r="EV20">
            <v>0</v>
          </cell>
          <cell r="EW20">
            <v>0</v>
          </cell>
          <cell r="EX20">
            <v>0</v>
          </cell>
          <cell r="EY20">
            <v>0</v>
          </cell>
          <cell r="EZ20">
            <v>6.0437904637554247</v>
          </cell>
          <cell r="FB20">
            <v>6.0437904637554247</v>
          </cell>
          <cell r="FC20">
            <v>0</v>
          </cell>
          <cell r="FD20">
            <v>0</v>
          </cell>
          <cell r="FE20">
            <v>0</v>
          </cell>
          <cell r="FF20">
            <v>0</v>
          </cell>
          <cell r="FG20">
            <v>0</v>
          </cell>
          <cell r="FH20">
            <v>0</v>
          </cell>
          <cell r="FI20">
            <v>6.0437904637554247</v>
          </cell>
          <cell r="FK20">
            <v>6.0437904637554247</v>
          </cell>
          <cell r="FL20">
            <v>0</v>
          </cell>
          <cell r="FM20">
            <v>0</v>
          </cell>
          <cell r="FN20">
            <v>0</v>
          </cell>
          <cell r="FO20">
            <v>0</v>
          </cell>
          <cell r="FP20">
            <v>0</v>
          </cell>
          <cell r="FQ20">
            <v>0</v>
          </cell>
          <cell r="FR20">
            <v>6.0437904637554247</v>
          </cell>
          <cell r="FT20">
            <v>6.0437904637554247</v>
          </cell>
          <cell r="FU20">
            <v>0</v>
          </cell>
          <cell r="FV20">
            <v>0</v>
          </cell>
          <cell r="FW20">
            <v>0</v>
          </cell>
          <cell r="FX20">
            <v>0</v>
          </cell>
          <cell r="FY20">
            <v>0</v>
          </cell>
          <cell r="FZ20">
            <v>0</v>
          </cell>
          <cell r="GA20">
            <v>6.0437904637554247</v>
          </cell>
          <cell r="GC20">
            <v>6.0437904637554247</v>
          </cell>
          <cell r="GD20">
            <v>0</v>
          </cell>
          <cell r="GE20">
            <v>0</v>
          </cell>
          <cell r="GF20">
            <v>0</v>
          </cell>
          <cell r="GG20">
            <v>0</v>
          </cell>
          <cell r="GH20">
            <v>0</v>
          </cell>
          <cell r="GI20">
            <v>0</v>
          </cell>
          <cell r="GJ20">
            <v>6.0437904637554247</v>
          </cell>
          <cell r="GL20">
            <v>6.0437904637554247</v>
          </cell>
          <cell r="GM20">
            <v>0</v>
          </cell>
          <cell r="GN20">
            <v>0</v>
          </cell>
          <cell r="GO20">
            <v>0</v>
          </cell>
          <cell r="GP20">
            <v>0</v>
          </cell>
          <cell r="GQ20">
            <v>0</v>
          </cell>
          <cell r="GR20">
            <v>0</v>
          </cell>
          <cell r="GS20">
            <v>6.0437904637554247</v>
          </cell>
          <cell r="GU20">
            <v>6.0437904637554247</v>
          </cell>
          <cell r="GV20">
            <v>0</v>
          </cell>
          <cell r="GW20">
            <v>0</v>
          </cell>
          <cell r="GX20">
            <v>0</v>
          </cell>
          <cell r="GY20">
            <v>0</v>
          </cell>
          <cell r="GZ20">
            <v>0</v>
          </cell>
          <cell r="HA20">
            <v>0</v>
          </cell>
          <cell r="HB20">
            <v>6.0437904637554247</v>
          </cell>
          <cell r="HD20">
            <v>4.25</v>
          </cell>
          <cell r="HE20">
            <v>0</v>
          </cell>
          <cell r="HF20">
            <v>0</v>
          </cell>
          <cell r="HG20">
            <v>0</v>
          </cell>
          <cell r="HH20">
            <v>0</v>
          </cell>
          <cell r="HI20">
            <v>0</v>
          </cell>
          <cell r="HJ20">
            <v>0</v>
          </cell>
          <cell r="HK20">
            <v>4.25</v>
          </cell>
          <cell r="HM20">
            <v>0</v>
          </cell>
          <cell r="HN20">
            <v>0</v>
          </cell>
          <cell r="HO20">
            <v>0</v>
          </cell>
          <cell r="HP20">
            <v>0</v>
          </cell>
          <cell r="HQ20">
            <v>0</v>
          </cell>
          <cell r="HR20">
            <v>0</v>
          </cell>
          <cell r="HS20">
            <v>0</v>
          </cell>
          <cell r="HT20">
            <v>0</v>
          </cell>
          <cell r="HV20">
            <v>0</v>
          </cell>
          <cell r="HW20">
            <v>0</v>
          </cell>
          <cell r="HX20">
            <v>0</v>
          </cell>
          <cell r="HY20">
            <v>0</v>
          </cell>
          <cell r="HZ20">
            <v>0</v>
          </cell>
          <cell r="IA20">
            <v>0</v>
          </cell>
          <cell r="IB20">
            <v>0</v>
          </cell>
          <cell r="IC20">
            <v>0</v>
          </cell>
          <cell r="IE20">
            <v>0</v>
          </cell>
          <cell r="IF20">
            <v>0</v>
          </cell>
          <cell r="IG20">
            <v>0</v>
          </cell>
          <cell r="IH20">
            <v>0</v>
          </cell>
          <cell r="II20">
            <v>0</v>
          </cell>
          <cell r="IJ20">
            <v>0</v>
          </cell>
          <cell r="IK20">
            <v>0</v>
          </cell>
          <cell r="IL20">
            <v>0</v>
          </cell>
        </row>
        <row r="21">
          <cell r="L21">
            <v>0</v>
          </cell>
          <cell r="U21">
            <v>0</v>
          </cell>
          <cell r="AD21">
            <v>0</v>
          </cell>
          <cell r="AM21">
            <v>0</v>
          </cell>
          <cell r="AV21">
            <v>0</v>
          </cell>
          <cell r="BE21">
            <v>0</v>
          </cell>
          <cell r="BN21">
            <v>0</v>
          </cell>
          <cell r="BW21">
            <v>0</v>
          </cell>
          <cell r="CF21">
            <v>0</v>
          </cell>
          <cell r="CO21">
            <v>0</v>
          </cell>
          <cell r="CP21">
            <v>8.3684569797300129E-2</v>
          </cell>
          <cell r="CX21">
            <v>0</v>
          </cell>
          <cell r="CY21">
            <v>8.4598950764250225E-2</v>
          </cell>
          <cell r="DG21">
            <v>0</v>
          </cell>
          <cell r="DI21">
            <v>0</v>
          </cell>
          <cell r="DJ21">
            <v>0</v>
          </cell>
          <cell r="DK21">
            <v>0</v>
          </cell>
          <cell r="DL21">
            <v>0</v>
          </cell>
          <cell r="DM21">
            <v>0</v>
          </cell>
          <cell r="DN21">
            <v>0</v>
          </cell>
          <cell r="DO21">
            <v>0</v>
          </cell>
          <cell r="DP21">
            <v>0</v>
          </cell>
          <cell r="DR21">
            <v>0</v>
          </cell>
          <cell r="DS21">
            <v>0</v>
          </cell>
          <cell r="DT21">
            <v>0</v>
          </cell>
          <cell r="DU21">
            <v>0</v>
          </cell>
          <cell r="DV21">
            <v>0</v>
          </cell>
          <cell r="DW21">
            <v>0</v>
          </cell>
          <cell r="DX21">
            <v>0</v>
          </cell>
          <cell r="DY21">
            <v>0</v>
          </cell>
          <cell r="EA21">
            <v>0</v>
          </cell>
          <cell r="EB21">
            <v>0</v>
          </cell>
          <cell r="EC21">
            <v>0</v>
          </cell>
          <cell r="ED21">
            <v>0</v>
          </cell>
          <cell r="EE21">
            <v>0</v>
          </cell>
          <cell r="EF21">
            <v>0</v>
          </cell>
          <cell r="EG21">
            <v>0</v>
          </cell>
          <cell r="EH21">
            <v>0</v>
          </cell>
          <cell r="EJ21">
            <v>0</v>
          </cell>
          <cell r="EK21">
            <v>0</v>
          </cell>
          <cell r="EL21">
            <v>0</v>
          </cell>
          <cell r="EM21">
            <v>0</v>
          </cell>
          <cell r="EN21">
            <v>0</v>
          </cell>
          <cell r="EO21">
            <v>0</v>
          </cell>
          <cell r="EP21">
            <v>0</v>
          </cell>
          <cell r="EQ21">
            <v>0</v>
          </cell>
          <cell r="ES21">
            <v>0</v>
          </cell>
          <cell r="ET21">
            <v>0</v>
          </cell>
          <cell r="EU21">
            <v>0</v>
          </cell>
          <cell r="EV21">
            <v>0</v>
          </cell>
          <cell r="EW21">
            <v>0</v>
          </cell>
          <cell r="EX21">
            <v>0</v>
          </cell>
          <cell r="EY21">
            <v>0</v>
          </cell>
          <cell r="EZ21">
            <v>0</v>
          </cell>
          <cell r="FB21">
            <v>0</v>
          </cell>
          <cell r="FC21">
            <v>0</v>
          </cell>
          <cell r="FD21">
            <v>0</v>
          </cell>
          <cell r="FE21">
            <v>0</v>
          </cell>
          <cell r="FF21">
            <v>0</v>
          </cell>
          <cell r="FG21">
            <v>0</v>
          </cell>
          <cell r="FH21">
            <v>0</v>
          </cell>
          <cell r="FI21">
            <v>0</v>
          </cell>
          <cell r="FK21">
            <v>0</v>
          </cell>
          <cell r="FL21">
            <v>0</v>
          </cell>
          <cell r="FM21">
            <v>0</v>
          </cell>
          <cell r="FN21">
            <v>0</v>
          </cell>
          <cell r="FO21">
            <v>0</v>
          </cell>
          <cell r="FP21">
            <v>0</v>
          </cell>
          <cell r="FQ21">
            <v>0</v>
          </cell>
          <cell r="FR21">
            <v>0</v>
          </cell>
          <cell r="FT21">
            <v>0</v>
          </cell>
          <cell r="FU21">
            <v>0</v>
          </cell>
          <cell r="FV21">
            <v>0</v>
          </cell>
          <cell r="FW21">
            <v>0</v>
          </cell>
          <cell r="FX21">
            <v>0</v>
          </cell>
          <cell r="FY21">
            <v>0</v>
          </cell>
          <cell r="FZ21">
            <v>0</v>
          </cell>
          <cell r="GA21">
            <v>0</v>
          </cell>
          <cell r="GC21">
            <v>0</v>
          </cell>
          <cell r="GD21">
            <v>0</v>
          </cell>
          <cell r="GE21">
            <v>0</v>
          </cell>
          <cell r="GF21">
            <v>0</v>
          </cell>
          <cell r="GG21">
            <v>0</v>
          </cell>
          <cell r="GH21">
            <v>0</v>
          </cell>
          <cell r="GI21">
            <v>0</v>
          </cell>
          <cell r="GJ21">
            <v>0</v>
          </cell>
          <cell r="GL21">
            <v>0</v>
          </cell>
          <cell r="GM21">
            <v>0</v>
          </cell>
          <cell r="GN21">
            <v>0</v>
          </cell>
          <cell r="GO21">
            <v>0</v>
          </cell>
          <cell r="GP21">
            <v>0</v>
          </cell>
          <cell r="GQ21">
            <v>0</v>
          </cell>
          <cell r="GR21">
            <v>0</v>
          </cell>
          <cell r="GS21">
            <v>0</v>
          </cell>
          <cell r="GU21">
            <v>0</v>
          </cell>
          <cell r="GV21">
            <v>0</v>
          </cell>
          <cell r="GW21">
            <v>0</v>
          </cell>
          <cell r="GX21">
            <v>0</v>
          </cell>
          <cell r="GY21">
            <v>0</v>
          </cell>
          <cell r="GZ21">
            <v>0</v>
          </cell>
          <cell r="HA21">
            <v>0</v>
          </cell>
          <cell r="HB21">
            <v>0</v>
          </cell>
          <cell r="HD21">
            <v>0</v>
          </cell>
          <cell r="HE21">
            <v>0</v>
          </cell>
          <cell r="HF21">
            <v>0</v>
          </cell>
          <cell r="HG21">
            <v>0</v>
          </cell>
          <cell r="HH21">
            <v>0</v>
          </cell>
          <cell r="HI21">
            <v>0</v>
          </cell>
          <cell r="HJ21">
            <v>0</v>
          </cell>
          <cell r="HK21">
            <v>0</v>
          </cell>
          <cell r="HM21">
            <v>0</v>
          </cell>
          <cell r="HN21">
            <v>0</v>
          </cell>
          <cell r="HO21">
            <v>0</v>
          </cell>
          <cell r="HP21">
            <v>0</v>
          </cell>
          <cell r="HQ21">
            <v>0</v>
          </cell>
          <cell r="HR21">
            <v>0</v>
          </cell>
          <cell r="HS21">
            <v>0</v>
          </cell>
          <cell r="HT21">
            <v>0</v>
          </cell>
          <cell r="HV21">
            <v>0</v>
          </cell>
          <cell r="HW21">
            <v>0</v>
          </cell>
          <cell r="HX21">
            <v>0</v>
          </cell>
          <cell r="HY21">
            <v>0</v>
          </cell>
          <cell r="HZ21">
            <v>0</v>
          </cell>
          <cell r="IA21">
            <v>0</v>
          </cell>
          <cell r="IB21">
            <v>0</v>
          </cell>
          <cell r="IC21">
            <v>0</v>
          </cell>
          <cell r="IE21">
            <v>0</v>
          </cell>
          <cell r="IF21">
            <v>0</v>
          </cell>
          <cell r="IG21">
            <v>0</v>
          </cell>
          <cell r="IH21">
            <v>0</v>
          </cell>
          <cell r="II21">
            <v>0</v>
          </cell>
          <cell r="IJ21">
            <v>0</v>
          </cell>
          <cell r="IK21">
            <v>0</v>
          </cell>
          <cell r="IL21">
            <v>0</v>
          </cell>
        </row>
        <row r="22">
          <cell r="C22" t="str">
            <v>Total -Domestic</v>
          </cell>
          <cell r="E22">
            <v>16.793262681515689</v>
          </cell>
          <cell r="F22">
            <v>197.65390542911001</v>
          </cell>
          <cell r="G22">
            <v>48.465420921500005</v>
          </cell>
          <cell r="H22">
            <v>18.629111856590498</v>
          </cell>
          <cell r="I22">
            <v>8.6110000000000007</v>
          </cell>
          <cell r="J22">
            <v>0</v>
          </cell>
          <cell r="K22">
            <v>0</v>
          </cell>
          <cell r="L22">
            <v>290.1527008887162</v>
          </cell>
          <cell r="N22">
            <v>30.670335979438203</v>
          </cell>
          <cell r="O22">
            <v>212.89245655879211</v>
          </cell>
          <cell r="P22">
            <v>43.756004750000002</v>
          </cell>
          <cell r="Q22">
            <v>14.308923746999934</v>
          </cell>
          <cell r="R22">
            <v>7.57</v>
          </cell>
          <cell r="S22">
            <v>0</v>
          </cell>
          <cell r="T22">
            <v>0</v>
          </cell>
          <cell r="U22">
            <v>309.19772103523024</v>
          </cell>
          <cell r="W22">
            <v>23.441171313257382</v>
          </cell>
          <cell r="X22">
            <v>162.74627333986518</v>
          </cell>
          <cell r="Y22">
            <v>49.510000000000005</v>
          </cell>
          <cell r="Z22">
            <v>11.135573461951335</v>
          </cell>
          <cell r="AA22">
            <v>9.51</v>
          </cell>
          <cell r="AB22">
            <v>0</v>
          </cell>
          <cell r="AC22">
            <v>0</v>
          </cell>
          <cell r="AD22">
            <v>256.3430181150739</v>
          </cell>
          <cell r="AF22">
            <v>27.109999999999996</v>
          </cell>
          <cell r="AG22">
            <v>162.6878032661607</v>
          </cell>
          <cell r="AH22">
            <v>60.92</v>
          </cell>
          <cell r="AI22">
            <v>0</v>
          </cell>
          <cell r="AJ22">
            <v>8.07</v>
          </cell>
          <cell r="AK22">
            <v>0</v>
          </cell>
          <cell r="AL22">
            <v>0</v>
          </cell>
          <cell r="AM22">
            <v>258.78780326616067</v>
          </cell>
          <cell r="AO22">
            <v>36.302999999999997</v>
          </cell>
          <cell r="AP22">
            <v>258.62</v>
          </cell>
          <cell r="AQ22">
            <v>47.739999999999995</v>
          </cell>
          <cell r="AR22">
            <v>0</v>
          </cell>
          <cell r="AS22">
            <v>8.8800000000000008</v>
          </cell>
          <cell r="AT22">
            <v>0</v>
          </cell>
          <cell r="AU22">
            <v>0</v>
          </cell>
          <cell r="AV22">
            <v>351.54300000000001</v>
          </cell>
          <cell r="AX22">
            <v>23.83</v>
          </cell>
          <cell r="AY22">
            <v>142.22999999999999</v>
          </cell>
          <cell r="AZ22">
            <v>48.668999999999997</v>
          </cell>
          <cell r="BA22">
            <v>0</v>
          </cell>
          <cell r="BB22">
            <v>8.01</v>
          </cell>
          <cell r="BC22">
            <v>0</v>
          </cell>
          <cell r="BD22">
            <v>0</v>
          </cell>
          <cell r="BE22">
            <v>222.73899999999998</v>
          </cell>
          <cell r="BG22">
            <v>0</v>
          </cell>
          <cell r="BH22">
            <v>0</v>
          </cell>
          <cell r="BI22">
            <v>0</v>
          </cell>
          <cell r="BJ22">
            <v>0</v>
          </cell>
          <cell r="BK22">
            <v>0</v>
          </cell>
          <cell r="BL22">
            <v>0</v>
          </cell>
          <cell r="BM22">
            <v>0</v>
          </cell>
          <cell r="BN22">
            <v>0</v>
          </cell>
          <cell r="BP22">
            <v>0</v>
          </cell>
          <cell r="BQ22">
            <v>0</v>
          </cell>
          <cell r="BR22">
            <v>0</v>
          </cell>
          <cell r="BS22">
            <v>0</v>
          </cell>
          <cell r="BT22">
            <v>0</v>
          </cell>
          <cell r="BU22">
            <v>0</v>
          </cell>
          <cell r="BV22">
            <v>0</v>
          </cell>
          <cell r="BW22">
            <v>0</v>
          </cell>
          <cell r="BY22">
            <v>0</v>
          </cell>
          <cell r="BZ22">
            <v>0</v>
          </cell>
          <cell r="CA22">
            <v>0</v>
          </cell>
          <cell r="CB22">
            <v>0</v>
          </cell>
          <cell r="CC22">
            <v>0</v>
          </cell>
          <cell r="CD22">
            <v>0</v>
          </cell>
          <cell r="CE22">
            <v>0</v>
          </cell>
          <cell r="CF22">
            <v>0</v>
          </cell>
          <cell r="CH22">
            <v>0</v>
          </cell>
          <cell r="CI22">
            <v>0</v>
          </cell>
          <cell r="CJ22">
            <v>0</v>
          </cell>
          <cell r="CK22">
            <v>0</v>
          </cell>
          <cell r="CL22">
            <v>0</v>
          </cell>
          <cell r="CM22">
            <v>0</v>
          </cell>
          <cell r="CN22">
            <v>0</v>
          </cell>
          <cell r="CO22">
            <v>0</v>
          </cell>
          <cell r="CQ22">
            <v>0</v>
          </cell>
          <cell r="CR22">
            <v>0</v>
          </cell>
          <cell r="CS22">
            <v>0</v>
          </cell>
          <cell r="CT22">
            <v>0</v>
          </cell>
          <cell r="CU22">
            <v>0</v>
          </cell>
          <cell r="CV22">
            <v>0</v>
          </cell>
          <cell r="CW22">
            <v>0</v>
          </cell>
          <cell r="CX22">
            <v>0</v>
          </cell>
          <cell r="CZ22">
            <v>0</v>
          </cell>
          <cell r="DA22">
            <v>0</v>
          </cell>
          <cell r="DB22">
            <v>0</v>
          </cell>
          <cell r="DC22">
            <v>0</v>
          </cell>
          <cell r="DD22">
            <v>0</v>
          </cell>
          <cell r="DE22">
            <v>0</v>
          </cell>
          <cell r="DF22">
            <v>0</v>
          </cell>
          <cell r="DG22">
            <v>0</v>
          </cell>
          <cell r="DI22">
            <v>47.463598660953892</v>
          </cell>
          <cell r="DJ22">
            <v>410.54636198790212</v>
          </cell>
          <cell r="DK22">
            <v>92.221425671500015</v>
          </cell>
          <cell r="DL22">
            <v>32.938035603590436</v>
          </cell>
          <cell r="DM22">
            <v>16.181000000000001</v>
          </cell>
          <cell r="DN22">
            <v>0</v>
          </cell>
          <cell r="DO22">
            <v>0</v>
          </cell>
          <cell r="DP22">
            <v>599.35042192394644</v>
          </cell>
          <cell r="DR22">
            <v>70.904769974211277</v>
          </cell>
          <cell r="DS22">
            <v>573.29263532776736</v>
          </cell>
          <cell r="DT22">
            <v>141.73142567150001</v>
          </cell>
          <cell r="DU22">
            <v>44.073609065541774</v>
          </cell>
          <cell r="DV22">
            <v>25.691000000000003</v>
          </cell>
          <cell r="DW22">
            <v>0</v>
          </cell>
          <cell r="DX22">
            <v>0</v>
          </cell>
          <cell r="DY22">
            <v>855.69344003902029</v>
          </cell>
          <cell r="EA22">
            <v>98.014769974211276</v>
          </cell>
          <cell r="EB22">
            <v>735.98043859392806</v>
          </cell>
          <cell r="EC22">
            <v>202.65142567150002</v>
          </cell>
          <cell r="ED22">
            <v>44.073609065541774</v>
          </cell>
          <cell r="EE22">
            <v>33.761000000000003</v>
          </cell>
          <cell r="EF22">
            <v>0</v>
          </cell>
          <cell r="EG22">
            <v>0</v>
          </cell>
          <cell r="EH22">
            <v>1114.4812433051809</v>
          </cell>
          <cell r="EJ22">
            <v>134.31776997421127</v>
          </cell>
          <cell r="EK22">
            <v>994.60043859392806</v>
          </cell>
          <cell r="EL22">
            <v>250.39142567150003</v>
          </cell>
          <cell r="EM22">
            <v>44.073609065541774</v>
          </cell>
          <cell r="EN22">
            <v>42.641000000000005</v>
          </cell>
          <cell r="EO22">
            <v>0</v>
          </cell>
          <cell r="EP22">
            <v>0</v>
          </cell>
          <cell r="EQ22">
            <v>1466.0242433051808</v>
          </cell>
          <cell r="ES22">
            <v>158.14776997421126</v>
          </cell>
          <cell r="ET22">
            <v>1136.830438593928</v>
          </cell>
          <cell r="EU22">
            <v>299.06042567150001</v>
          </cell>
          <cell r="EV22">
            <v>44.073609065541774</v>
          </cell>
          <cell r="EW22">
            <v>50.651000000000003</v>
          </cell>
          <cell r="EX22">
            <v>0</v>
          </cell>
          <cell r="EY22">
            <v>0</v>
          </cell>
          <cell r="EZ22">
            <v>1688.7632433051808</v>
          </cell>
          <cell r="FB22">
            <v>158.14776997421126</v>
          </cell>
          <cell r="FC22">
            <v>1136.830438593928</v>
          </cell>
          <cell r="FD22">
            <v>299.06042567150001</v>
          </cell>
          <cell r="FE22">
            <v>44.073609065541774</v>
          </cell>
          <cell r="FF22">
            <v>50.651000000000003</v>
          </cell>
          <cell r="FG22">
            <v>0</v>
          </cell>
          <cell r="FH22">
            <v>0</v>
          </cell>
          <cell r="FI22">
            <v>1688.7632433051808</v>
          </cell>
          <cell r="FK22">
            <v>158.14776997421126</v>
          </cell>
          <cell r="FL22">
            <v>1136.830438593928</v>
          </cell>
          <cell r="FM22">
            <v>299.06042567150001</v>
          </cell>
          <cell r="FN22">
            <v>44.073609065541774</v>
          </cell>
          <cell r="FO22">
            <v>50.651000000000003</v>
          </cell>
          <cell r="FP22">
            <v>0</v>
          </cell>
          <cell r="FQ22">
            <v>0</v>
          </cell>
          <cell r="FR22">
            <v>1688.7632433051808</v>
          </cell>
          <cell r="FT22">
            <v>158.14776997421126</v>
          </cell>
          <cell r="FU22">
            <v>1136.830438593928</v>
          </cell>
          <cell r="FV22">
            <v>299.06042567150001</v>
          </cell>
          <cell r="FW22">
            <v>44.073609065541774</v>
          </cell>
          <cell r="FX22">
            <v>50.651000000000003</v>
          </cell>
          <cell r="FY22">
            <v>0</v>
          </cell>
          <cell r="FZ22">
            <v>0</v>
          </cell>
          <cell r="GA22">
            <v>1688.7632433051808</v>
          </cell>
          <cell r="GC22">
            <v>158.14776997421126</v>
          </cell>
          <cell r="GD22">
            <v>1136.830438593928</v>
          </cell>
          <cell r="GE22">
            <v>299.06042567150001</v>
          </cell>
          <cell r="GF22">
            <v>44.073609065541774</v>
          </cell>
          <cell r="GG22">
            <v>50.651000000000003</v>
          </cell>
          <cell r="GH22">
            <v>0</v>
          </cell>
          <cell r="GI22">
            <v>0</v>
          </cell>
          <cell r="GJ22">
            <v>1688.7632433051808</v>
          </cell>
          <cell r="GL22">
            <v>158.14776997421126</v>
          </cell>
          <cell r="GM22">
            <v>1136.830438593928</v>
          </cell>
          <cell r="GN22">
            <v>299.06042567150001</v>
          </cell>
          <cell r="GO22">
            <v>44.073609065541774</v>
          </cell>
          <cell r="GP22">
            <v>50.651000000000003</v>
          </cell>
          <cell r="GQ22">
            <v>0</v>
          </cell>
          <cell r="GR22">
            <v>0</v>
          </cell>
          <cell r="GS22">
            <v>1688.7632433051808</v>
          </cell>
          <cell r="GU22">
            <v>158.14776997421126</v>
          </cell>
          <cell r="GV22">
            <v>1136.830438593928</v>
          </cell>
          <cell r="GW22">
            <v>299.06042567150001</v>
          </cell>
          <cell r="GX22">
            <v>44.073609065541774</v>
          </cell>
          <cell r="GY22">
            <v>50.651000000000003</v>
          </cell>
          <cell r="GZ22">
            <v>0</v>
          </cell>
          <cell r="HA22">
            <v>0</v>
          </cell>
          <cell r="HB22">
            <v>1688.7632433051808</v>
          </cell>
          <cell r="HD22">
            <v>87.242999999999995</v>
          </cell>
          <cell r="HE22">
            <v>563.53780326616072</v>
          </cell>
          <cell r="HF22">
            <v>157.32900000000001</v>
          </cell>
          <cell r="HG22">
            <v>0</v>
          </cell>
          <cell r="HH22">
            <v>24.96</v>
          </cell>
          <cell r="HI22">
            <v>0</v>
          </cell>
          <cell r="HJ22">
            <v>0</v>
          </cell>
          <cell r="HK22">
            <v>833.06980326616076</v>
          </cell>
          <cell r="HM22">
            <v>0</v>
          </cell>
          <cell r="HN22">
            <v>0</v>
          </cell>
          <cell r="HO22">
            <v>0</v>
          </cell>
          <cell r="HP22">
            <v>0</v>
          </cell>
          <cell r="HQ22">
            <v>0</v>
          </cell>
          <cell r="HR22">
            <v>0</v>
          </cell>
          <cell r="HS22">
            <v>0</v>
          </cell>
          <cell r="HT22">
            <v>0</v>
          </cell>
          <cell r="HV22">
            <v>0</v>
          </cell>
          <cell r="HW22">
            <v>0</v>
          </cell>
          <cell r="HX22">
            <v>0</v>
          </cell>
          <cell r="HY22">
            <v>0</v>
          </cell>
          <cell r="HZ22">
            <v>0</v>
          </cell>
          <cell r="IA22">
            <v>0</v>
          </cell>
          <cell r="IB22">
            <v>0</v>
          </cell>
          <cell r="IC22">
            <v>0</v>
          </cell>
          <cell r="IE22">
            <v>0</v>
          </cell>
          <cell r="IF22">
            <v>0</v>
          </cell>
          <cell r="IG22">
            <v>0</v>
          </cell>
          <cell r="IH22">
            <v>0</v>
          </cell>
          <cell r="II22">
            <v>0</v>
          </cell>
          <cell r="IJ22">
            <v>0</v>
          </cell>
          <cell r="IK22">
            <v>0</v>
          </cell>
          <cell r="IL22">
            <v>0</v>
          </cell>
        </row>
        <row r="23">
          <cell r="L23">
            <v>0</v>
          </cell>
          <cell r="U23">
            <v>0</v>
          </cell>
          <cell r="AD23">
            <v>0</v>
          </cell>
          <cell r="AM23">
            <v>0</v>
          </cell>
          <cell r="AV23">
            <v>0</v>
          </cell>
          <cell r="BE23">
            <v>0</v>
          </cell>
          <cell r="BN23">
            <v>0</v>
          </cell>
          <cell r="BW23">
            <v>0</v>
          </cell>
          <cell r="CF23">
            <v>0</v>
          </cell>
          <cell r="CO23">
            <v>0</v>
          </cell>
          <cell r="CX23">
            <v>0</v>
          </cell>
          <cell r="DG23">
            <v>0</v>
          </cell>
          <cell r="DI23">
            <v>0</v>
          </cell>
          <cell r="DJ23">
            <v>0</v>
          </cell>
          <cell r="DK23">
            <v>0</v>
          </cell>
          <cell r="DL23">
            <v>0</v>
          </cell>
          <cell r="DM23">
            <v>0</v>
          </cell>
          <cell r="DN23">
            <v>0</v>
          </cell>
          <cell r="DO23">
            <v>0</v>
          </cell>
          <cell r="DP23">
            <v>0</v>
          </cell>
          <cell r="DR23">
            <v>0</v>
          </cell>
          <cell r="DS23">
            <v>0</v>
          </cell>
          <cell r="DT23">
            <v>0</v>
          </cell>
          <cell r="DU23">
            <v>0</v>
          </cell>
          <cell r="DV23">
            <v>0</v>
          </cell>
          <cell r="DW23">
            <v>0</v>
          </cell>
          <cell r="DX23">
            <v>0</v>
          </cell>
          <cell r="DY23">
            <v>0</v>
          </cell>
          <cell r="EA23">
            <v>0</v>
          </cell>
          <cell r="EB23">
            <v>0</v>
          </cell>
          <cell r="EC23">
            <v>0</v>
          </cell>
          <cell r="ED23">
            <v>0</v>
          </cell>
          <cell r="EE23">
            <v>0</v>
          </cell>
          <cell r="EF23">
            <v>0</v>
          </cell>
          <cell r="EG23">
            <v>0</v>
          </cell>
          <cell r="EH23">
            <v>0</v>
          </cell>
          <cell r="EJ23">
            <v>0</v>
          </cell>
          <cell r="EK23">
            <v>0</v>
          </cell>
          <cell r="EL23">
            <v>0</v>
          </cell>
          <cell r="EM23">
            <v>0</v>
          </cell>
          <cell r="EN23">
            <v>0</v>
          </cell>
          <cell r="EO23">
            <v>0</v>
          </cell>
          <cell r="EP23">
            <v>0</v>
          </cell>
          <cell r="EQ23">
            <v>0</v>
          </cell>
          <cell r="ES23">
            <v>0</v>
          </cell>
          <cell r="ET23">
            <v>0</v>
          </cell>
          <cell r="EU23">
            <v>0</v>
          </cell>
          <cell r="EV23">
            <v>0</v>
          </cell>
          <cell r="EW23">
            <v>0</v>
          </cell>
          <cell r="EX23">
            <v>0</v>
          </cell>
          <cell r="EY23">
            <v>0</v>
          </cell>
          <cell r="EZ23">
            <v>0</v>
          </cell>
          <cell r="FB23">
            <v>0</v>
          </cell>
          <cell r="FC23">
            <v>0</v>
          </cell>
          <cell r="FD23">
            <v>0</v>
          </cell>
          <cell r="FE23">
            <v>0</v>
          </cell>
          <cell r="FF23">
            <v>0</v>
          </cell>
          <cell r="FG23">
            <v>0</v>
          </cell>
          <cell r="FH23">
            <v>0</v>
          </cell>
          <cell r="FI23">
            <v>0</v>
          </cell>
          <cell r="FK23">
            <v>0</v>
          </cell>
          <cell r="FL23">
            <v>0</v>
          </cell>
          <cell r="FM23">
            <v>0</v>
          </cell>
          <cell r="FN23">
            <v>0</v>
          </cell>
          <cell r="FO23">
            <v>0</v>
          </cell>
          <cell r="FP23">
            <v>0</v>
          </cell>
          <cell r="FQ23">
            <v>0</v>
          </cell>
          <cell r="FR23">
            <v>0</v>
          </cell>
          <cell r="FT23">
            <v>0</v>
          </cell>
          <cell r="FU23">
            <v>0</v>
          </cell>
          <cell r="FV23">
            <v>0</v>
          </cell>
          <cell r="FW23">
            <v>0</v>
          </cell>
          <cell r="FX23">
            <v>0</v>
          </cell>
          <cell r="FY23">
            <v>0</v>
          </cell>
          <cell r="FZ23">
            <v>0</v>
          </cell>
          <cell r="GA23">
            <v>0</v>
          </cell>
          <cell r="GC23">
            <v>0</v>
          </cell>
          <cell r="GD23">
            <v>0</v>
          </cell>
          <cell r="GE23">
            <v>0</v>
          </cell>
          <cell r="GF23">
            <v>0</v>
          </cell>
          <cell r="GG23">
            <v>0</v>
          </cell>
          <cell r="GH23">
            <v>0</v>
          </cell>
          <cell r="GI23">
            <v>0</v>
          </cell>
          <cell r="GJ23">
            <v>0</v>
          </cell>
          <cell r="GL23">
            <v>0</v>
          </cell>
          <cell r="GM23">
            <v>0</v>
          </cell>
          <cell r="GN23">
            <v>0</v>
          </cell>
          <cell r="GO23">
            <v>0</v>
          </cell>
          <cell r="GP23">
            <v>0</v>
          </cell>
          <cell r="GQ23">
            <v>0</v>
          </cell>
          <cell r="GR23">
            <v>0</v>
          </cell>
          <cell r="GS23">
            <v>0</v>
          </cell>
          <cell r="GU23">
            <v>0</v>
          </cell>
          <cell r="GV23">
            <v>0</v>
          </cell>
          <cell r="GW23">
            <v>0</v>
          </cell>
          <cell r="GX23">
            <v>0</v>
          </cell>
          <cell r="GY23">
            <v>0</v>
          </cell>
          <cell r="GZ23">
            <v>0</v>
          </cell>
          <cell r="HA23">
            <v>0</v>
          </cell>
          <cell r="HB23">
            <v>0</v>
          </cell>
          <cell r="HD23">
            <v>0</v>
          </cell>
          <cell r="HE23">
            <v>0</v>
          </cell>
          <cell r="HF23">
            <v>0</v>
          </cell>
          <cell r="HG23">
            <v>0</v>
          </cell>
          <cell r="HH23">
            <v>0</v>
          </cell>
          <cell r="HI23">
            <v>0</v>
          </cell>
          <cell r="HJ23">
            <v>0</v>
          </cell>
          <cell r="HK23">
            <v>0</v>
          </cell>
          <cell r="HM23">
            <v>0</v>
          </cell>
          <cell r="HN23">
            <v>0</v>
          </cell>
          <cell r="HO23">
            <v>0</v>
          </cell>
          <cell r="HP23">
            <v>0</v>
          </cell>
          <cell r="HQ23">
            <v>0</v>
          </cell>
          <cell r="HR23">
            <v>0</v>
          </cell>
          <cell r="HS23">
            <v>0</v>
          </cell>
          <cell r="HT23">
            <v>0</v>
          </cell>
          <cell r="HV23">
            <v>0</v>
          </cell>
          <cell r="HW23">
            <v>0</v>
          </cell>
          <cell r="HX23">
            <v>0</v>
          </cell>
          <cell r="HY23">
            <v>0</v>
          </cell>
          <cell r="HZ23">
            <v>0</v>
          </cell>
          <cell r="IA23">
            <v>0</v>
          </cell>
          <cell r="IB23">
            <v>0</v>
          </cell>
          <cell r="IC23">
            <v>0</v>
          </cell>
          <cell r="IE23">
            <v>0</v>
          </cell>
          <cell r="IF23">
            <v>0</v>
          </cell>
          <cell r="IG23">
            <v>0</v>
          </cell>
          <cell r="IH23">
            <v>0</v>
          </cell>
          <cell r="II23">
            <v>0</v>
          </cell>
          <cell r="IJ23">
            <v>0</v>
          </cell>
          <cell r="IK23">
            <v>0</v>
          </cell>
          <cell r="IL23">
            <v>0</v>
          </cell>
        </row>
        <row r="24">
          <cell r="B24" t="str">
            <v>P</v>
          </cell>
          <cell r="C24" t="str">
            <v>Region IB</v>
          </cell>
          <cell r="D24">
            <v>16</v>
          </cell>
          <cell r="E24">
            <v>26.073712949124726</v>
          </cell>
          <cell r="F24">
            <v>0.33225861460000006</v>
          </cell>
          <cell r="G24">
            <v>2.572288964117647</v>
          </cell>
          <cell r="H24">
            <v>0.38355146467647055</v>
          </cell>
          <cell r="L24">
            <v>29.361811992518845</v>
          </cell>
          <cell r="N24">
            <v>24.564017380850181</v>
          </cell>
          <cell r="O24">
            <v>2.5252333739999999</v>
          </cell>
          <cell r="P24">
            <v>0</v>
          </cell>
          <cell r="Q24">
            <v>0.50880089441176468</v>
          </cell>
          <cell r="U24">
            <v>27.598051649261944</v>
          </cell>
          <cell r="W24">
            <v>46.817623473998175</v>
          </cell>
          <cell r="X24">
            <v>3.5417902290695387</v>
          </cell>
          <cell r="Y24">
            <v>1.69</v>
          </cell>
          <cell r="Z24">
            <v>1.6664585062581989</v>
          </cell>
          <cell r="AD24">
            <v>53.715872209325916</v>
          </cell>
          <cell r="AF24">
            <v>24.900000000000002</v>
          </cell>
          <cell r="AG24">
            <v>2.0192917300000004</v>
          </cell>
          <cell r="AH24">
            <v>3.6080000000000001</v>
          </cell>
          <cell r="AI24">
            <v>2.0410571576272645</v>
          </cell>
          <cell r="AJ24">
            <v>2.1100000000000001E-2</v>
          </cell>
          <cell r="AM24">
            <v>30.527291730000002</v>
          </cell>
          <cell r="AO24">
            <v>24.450000000000003</v>
          </cell>
          <cell r="AP24">
            <v>2.4</v>
          </cell>
          <cell r="AQ24">
            <v>0.435</v>
          </cell>
          <cell r="AR24">
            <v>3.1040772375023526</v>
          </cell>
          <cell r="AS24">
            <v>0</v>
          </cell>
          <cell r="AV24">
            <v>26.85</v>
          </cell>
          <cell r="AX24">
            <v>31.650000000000002</v>
          </cell>
          <cell r="AY24">
            <v>1.7655023300000003</v>
          </cell>
          <cell r="AZ24">
            <v>0.75</v>
          </cell>
          <cell r="BB24">
            <v>0</v>
          </cell>
          <cell r="BE24">
            <v>34.165502330000002</v>
          </cell>
          <cell r="BG24">
            <v>10.421540987326075</v>
          </cell>
          <cell r="BH24">
            <v>9.4933135741999983</v>
          </cell>
          <cell r="BI24">
            <v>0.95199999999999996</v>
          </cell>
          <cell r="BN24">
            <v>0</v>
          </cell>
          <cell r="BP24">
            <v>21.081360961228043</v>
          </cell>
          <cell r="BQ24">
            <v>11.9829825574</v>
          </cell>
          <cell r="BW24">
            <v>0</v>
          </cell>
          <cell r="BY24">
            <v>13.072767864943032</v>
          </cell>
          <cell r="BZ24">
            <v>9.3521796820000027</v>
          </cell>
          <cell r="CF24">
            <v>0</v>
          </cell>
          <cell r="CH24">
            <v>13.202534742915946</v>
          </cell>
          <cell r="CI24">
            <v>4.2698829661536353</v>
          </cell>
          <cell r="CJ24">
            <v>0.60841316014591384</v>
          </cell>
          <cell r="CK24">
            <v>1.1879904017314802</v>
          </cell>
          <cell r="CL24">
            <v>0</v>
          </cell>
          <cell r="CO24">
            <v>0</v>
          </cell>
          <cell r="CP24">
            <v>8.5197165949548181E-2</v>
          </cell>
          <cell r="CQ24">
            <v>12.757471957232092</v>
          </cell>
          <cell r="CR24">
            <v>4.1259434844961413</v>
          </cell>
          <cell r="CS24">
            <v>0.58790330645690536</v>
          </cell>
          <cell r="CT24">
            <v>1.1479427648302409</v>
          </cell>
          <cell r="CU24">
            <v>0</v>
          </cell>
          <cell r="CX24">
            <v>0</v>
          </cell>
          <cell r="CY24">
            <v>8.2325135029105337E-2</v>
          </cell>
          <cell r="CZ24">
            <v>12.708128986132673</v>
          </cell>
          <cell r="DA24">
            <v>4.1099852828402161</v>
          </cell>
          <cell r="DB24">
            <v>0.58562943151075575</v>
          </cell>
          <cell r="DC24">
            <v>1.1435027859019162</v>
          </cell>
          <cell r="DD24">
            <v>0</v>
          </cell>
          <cell r="DG24">
            <v>0</v>
          </cell>
          <cell r="DI24">
            <v>50.637730329974907</v>
          </cell>
          <cell r="DJ24">
            <v>2.8574919886000001</v>
          </cell>
          <cell r="DK24">
            <v>2.572288964117647</v>
          </cell>
          <cell r="DL24">
            <v>0.89235235908823518</v>
          </cell>
          <cell r="DM24">
            <v>0</v>
          </cell>
          <cell r="DN24">
            <v>0</v>
          </cell>
          <cell r="DO24">
            <v>0</v>
          </cell>
          <cell r="DP24">
            <v>56.959863641780785</v>
          </cell>
          <cell r="DR24">
            <v>97.455353803973082</v>
          </cell>
          <cell r="DS24">
            <v>6.3992822176695388</v>
          </cell>
          <cell r="DT24">
            <v>4.2622889641176469</v>
          </cell>
          <cell r="DU24">
            <v>2.5588108653464339</v>
          </cell>
          <cell r="DV24">
            <v>0</v>
          </cell>
          <cell r="DW24">
            <v>0</v>
          </cell>
          <cell r="DX24">
            <v>0</v>
          </cell>
          <cell r="DY24">
            <v>110.67573585110671</v>
          </cell>
          <cell r="EA24">
            <v>122.35535380397309</v>
          </cell>
          <cell r="EB24">
            <v>8.4185739476695396</v>
          </cell>
          <cell r="EC24">
            <v>7.8702889641176466</v>
          </cell>
          <cell r="ED24">
            <v>2.5588108653464339</v>
          </cell>
          <cell r="EE24">
            <v>0</v>
          </cell>
          <cell r="EF24">
            <v>0</v>
          </cell>
          <cell r="EG24">
            <v>0</v>
          </cell>
          <cell r="EH24">
            <v>141.20302758110671</v>
          </cell>
          <cell r="EJ24">
            <v>146.80535380397311</v>
          </cell>
          <cell r="EK24">
            <v>10.81857394766954</v>
          </cell>
          <cell r="EL24">
            <v>7.8702889641176466</v>
          </cell>
          <cell r="EM24">
            <v>2.5588108653464339</v>
          </cell>
          <cell r="EN24">
            <v>0</v>
          </cell>
          <cell r="EO24">
            <v>0</v>
          </cell>
          <cell r="EP24">
            <v>0</v>
          </cell>
          <cell r="EQ24">
            <v>168.0530275811067</v>
          </cell>
          <cell r="ES24">
            <v>178.45535380397311</v>
          </cell>
          <cell r="ET24">
            <v>12.58407627766954</v>
          </cell>
          <cell r="EU24">
            <v>8.6202889641176466</v>
          </cell>
          <cell r="EV24">
            <v>2.5588108653464339</v>
          </cell>
          <cell r="EW24">
            <v>0</v>
          </cell>
          <cell r="EX24">
            <v>0</v>
          </cell>
          <cell r="EY24">
            <v>0</v>
          </cell>
          <cell r="EZ24">
            <v>202.21852991110671</v>
          </cell>
          <cell r="FB24">
            <v>178.45535380397311</v>
          </cell>
          <cell r="FC24">
            <v>12.58407627766954</v>
          </cell>
          <cell r="FD24">
            <v>8.6202889641176466</v>
          </cell>
          <cell r="FE24">
            <v>2.5588108653464339</v>
          </cell>
          <cell r="FF24">
            <v>0</v>
          </cell>
          <cell r="FG24">
            <v>0</v>
          </cell>
          <cell r="FH24">
            <v>0</v>
          </cell>
          <cell r="FI24">
            <v>202.21852991110671</v>
          </cell>
          <cell r="FK24">
            <v>178.45535380397311</v>
          </cell>
          <cell r="FL24">
            <v>12.58407627766954</v>
          </cell>
          <cell r="FM24">
            <v>8.6202889641176466</v>
          </cell>
          <cell r="FN24">
            <v>2.5588108653464339</v>
          </cell>
          <cell r="FO24">
            <v>0</v>
          </cell>
          <cell r="FP24">
            <v>0</v>
          </cell>
          <cell r="FQ24">
            <v>0</v>
          </cell>
          <cell r="FR24">
            <v>202.21852991110671</v>
          </cell>
          <cell r="FT24">
            <v>178.45535380397311</v>
          </cell>
          <cell r="FU24">
            <v>12.58407627766954</v>
          </cell>
          <cell r="FV24">
            <v>8.6202889641176466</v>
          </cell>
          <cell r="FW24">
            <v>2.5588108653464339</v>
          </cell>
          <cell r="FX24">
            <v>0</v>
          </cell>
          <cell r="FY24">
            <v>0</v>
          </cell>
          <cell r="FZ24">
            <v>0</v>
          </cell>
          <cell r="GA24">
            <v>202.21852991110671</v>
          </cell>
          <cell r="GC24">
            <v>178.45535380397311</v>
          </cell>
          <cell r="GD24">
            <v>12.58407627766954</v>
          </cell>
          <cell r="GE24">
            <v>8.6202889641176466</v>
          </cell>
          <cell r="GF24">
            <v>2.5588108653464339</v>
          </cell>
          <cell r="GG24">
            <v>0</v>
          </cell>
          <cell r="GH24">
            <v>0</v>
          </cell>
          <cell r="GI24">
            <v>0</v>
          </cell>
          <cell r="GJ24">
            <v>202.21852991110671</v>
          </cell>
          <cell r="GL24">
            <v>178.45535380397311</v>
          </cell>
          <cell r="GM24">
            <v>12.58407627766954</v>
          </cell>
          <cell r="GN24">
            <v>8.6202889641176466</v>
          </cell>
          <cell r="GO24">
            <v>2.5588108653464339</v>
          </cell>
          <cell r="GP24">
            <v>0</v>
          </cell>
          <cell r="GQ24">
            <v>0</v>
          </cell>
          <cell r="GR24">
            <v>0</v>
          </cell>
          <cell r="GS24">
            <v>202.21852991110671</v>
          </cell>
          <cell r="GU24">
            <v>178.45535380397311</v>
          </cell>
          <cell r="GV24">
            <v>12.58407627766954</v>
          </cell>
          <cell r="GW24">
            <v>8.6202889641176466</v>
          </cell>
          <cell r="GX24">
            <v>2.5588108653464339</v>
          </cell>
          <cell r="GY24">
            <v>0</v>
          </cell>
          <cell r="GZ24">
            <v>0</v>
          </cell>
          <cell r="HA24">
            <v>0</v>
          </cell>
          <cell r="HB24">
            <v>202.21852991110671</v>
          </cell>
          <cell r="HD24">
            <v>81.000000000000014</v>
          </cell>
          <cell r="HE24">
            <v>6.1847940600000006</v>
          </cell>
          <cell r="HF24">
            <v>4.3580000000000005</v>
          </cell>
          <cell r="HG24">
            <v>0</v>
          </cell>
          <cell r="HH24">
            <v>0</v>
          </cell>
          <cell r="HI24">
            <v>0</v>
          </cell>
          <cell r="HJ24">
            <v>0</v>
          </cell>
          <cell r="HK24">
            <v>91.542794060000006</v>
          </cell>
          <cell r="HM24">
            <v>0</v>
          </cell>
          <cell r="HN24">
            <v>0</v>
          </cell>
          <cell r="HO24">
            <v>0</v>
          </cell>
          <cell r="HP24">
            <v>0</v>
          </cell>
          <cell r="HQ24">
            <v>0</v>
          </cell>
          <cell r="HR24">
            <v>0</v>
          </cell>
          <cell r="HS24">
            <v>0</v>
          </cell>
          <cell r="HT24">
            <v>0</v>
          </cell>
          <cell r="HV24">
            <v>0</v>
          </cell>
          <cell r="HW24">
            <v>0</v>
          </cell>
          <cell r="HX24">
            <v>0</v>
          </cell>
          <cell r="HY24">
            <v>0</v>
          </cell>
          <cell r="HZ24">
            <v>0</v>
          </cell>
          <cell r="IA24">
            <v>0</v>
          </cell>
          <cell r="IB24">
            <v>0</v>
          </cell>
          <cell r="IC24">
            <v>0</v>
          </cell>
          <cell r="IE24">
            <v>0</v>
          </cell>
          <cell r="IF24">
            <v>0</v>
          </cell>
          <cell r="IG24">
            <v>0</v>
          </cell>
          <cell r="IH24">
            <v>0</v>
          </cell>
          <cell r="II24">
            <v>0</v>
          </cell>
          <cell r="IJ24">
            <v>0</v>
          </cell>
          <cell r="IK24">
            <v>0</v>
          </cell>
          <cell r="IL24">
            <v>0</v>
          </cell>
        </row>
        <row r="25">
          <cell r="B25" t="str">
            <v>Q</v>
          </cell>
          <cell r="C25" t="str">
            <v>Region II</v>
          </cell>
          <cell r="D25">
            <v>17</v>
          </cell>
          <cell r="E25">
            <v>144.07387045388026</v>
          </cell>
          <cell r="F25">
            <v>3.6596905554000005</v>
          </cell>
          <cell r="G25">
            <v>172.66430357291813</v>
          </cell>
          <cell r="H25">
            <v>0.8194571357264705</v>
          </cell>
          <cell r="L25">
            <v>321.21732171792485</v>
          </cell>
          <cell r="N25">
            <v>146.83842938256089</v>
          </cell>
          <cell r="O25">
            <v>5.5067227361000004</v>
          </cell>
          <cell r="P25">
            <v>246.40086699</v>
          </cell>
          <cell r="Q25">
            <v>2.1927448946166495</v>
          </cell>
          <cell r="R25">
            <v>0.13900000000000001</v>
          </cell>
          <cell r="U25">
            <v>401.07776400327754</v>
          </cell>
          <cell r="W25">
            <v>200.14734236110695</v>
          </cell>
          <cell r="X25">
            <v>4.6272655695652212</v>
          </cell>
          <cell r="Y25">
            <v>96.78</v>
          </cell>
          <cell r="Z25">
            <v>5.2821210375691221</v>
          </cell>
          <cell r="AA25">
            <v>1.84</v>
          </cell>
          <cell r="AD25">
            <v>308.67672896824132</v>
          </cell>
          <cell r="AF25">
            <v>180.54</v>
          </cell>
          <cell r="AG25">
            <v>18.688462632399997</v>
          </cell>
          <cell r="AH25">
            <v>246.97499999999999</v>
          </cell>
          <cell r="AI25">
            <v>16.653483906184977</v>
          </cell>
          <cell r="AJ25">
            <v>0.16</v>
          </cell>
          <cell r="AM25">
            <v>446.3634626324</v>
          </cell>
          <cell r="AO25">
            <v>180.8</v>
          </cell>
          <cell r="AP25">
            <v>19.399999999999999</v>
          </cell>
          <cell r="AQ25">
            <v>233.625</v>
          </cell>
          <cell r="AR25">
            <v>16.790724157036088</v>
          </cell>
          <cell r="AS25">
            <v>1.63</v>
          </cell>
          <cell r="AV25">
            <v>435.45500000000004</v>
          </cell>
          <cell r="AX25">
            <v>192.4</v>
          </cell>
          <cell r="AY25">
            <v>22.818879406999997</v>
          </cell>
          <cell r="AZ25">
            <v>233.83200000000002</v>
          </cell>
          <cell r="BB25">
            <v>0.47</v>
          </cell>
          <cell r="BE25">
            <v>449.52087940700005</v>
          </cell>
          <cell r="BG25">
            <v>217.58226246700656</v>
          </cell>
          <cell r="BH25">
            <v>18.218106130599999</v>
          </cell>
          <cell r="BI25">
            <v>131.179</v>
          </cell>
          <cell r="BN25">
            <v>0</v>
          </cell>
          <cell r="BP25">
            <v>218.1990007503766</v>
          </cell>
          <cell r="BQ25">
            <v>28.861395717199997</v>
          </cell>
          <cell r="BW25">
            <v>0</v>
          </cell>
          <cell r="BY25">
            <v>214.87732917179994</v>
          </cell>
          <cell r="BZ25">
            <v>13.332191431999998</v>
          </cell>
          <cell r="CF25">
            <v>0</v>
          </cell>
          <cell r="CH25">
            <v>222.62834549439171</v>
          </cell>
          <cell r="CI25">
            <v>21.643843343401318</v>
          </cell>
          <cell r="CJ25">
            <v>175.15728371509312</v>
          </cell>
          <cell r="CK25">
            <v>8.7458638111503788</v>
          </cell>
          <cell r="CL25">
            <v>0.84204837798188725</v>
          </cell>
          <cell r="CO25">
            <v>0</v>
          </cell>
          <cell r="CP25">
            <v>8.5197165949548181E-2</v>
          </cell>
          <cell r="CQ25">
            <v>215.12345393021033</v>
          </cell>
          <cell r="CR25">
            <v>20.914220630877285</v>
          </cell>
          <cell r="CS25">
            <v>169.25266084220993</v>
          </cell>
          <cell r="CT25">
            <v>8.4510372049874398</v>
          </cell>
          <cell r="CU25">
            <v>0.81366258661055402</v>
          </cell>
          <cell r="CX25">
            <v>0</v>
          </cell>
          <cell r="CY25">
            <v>8.2325135029105337E-2</v>
          </cell>
          <cell r="CZ25">
            <v>214.29140582493756</v>
          </cell>
          <cell r="DA25">
            <v>20.833329229538855</v>
          </cell>
          <cell r="DB25">
            <v>168.59803042793709</v>
          </cell>
          <cell r="DC25">
            <v>8.418350534308189</v>
          </cell>
          <cell r="DD25">
            <v>0.81051552662638193</v>
          </cell>
          <cell r="DG25">
            <v>0</v>
          </cell>
          <cell r="DI25">
            <v>290.91229983644115</v>
          </cell>
          <cell r="DJ25">
            <v>9.1664132915000014</v>
          </cell>
          <cell r="DK25">
            <v>419.06517056291813</v>
          </cell>
          <cell r="DL25">
            <v>3.0122020303431198</v>
          </cell>
          <cell r="DM25">
            <v>0.13900000000000001</v>
          </cell>
          <cell r="DN25">
            <v>0</v>
          </cell>
          <cell r="DO25">
            <v>0</v>
          </cell>
          <cell r="DP25">
            <v>722.29508572120244</v>
          </cell>
          <cell r="DR25">
            <v>491.0596421975481</v>
          </cell>
          <cell r="DS25">
            <v>13.793678861065223</v>
          </cell>
          <cell r="DT25">
            <v>515.84517056291816</v>
          </cell>
          <cell r="DU25">
            <v>8.2943230679122415</v>
          </cell>
          <cell r="DV25">
            <v>1.9790000000000001</v>
          </cell>
          <cell r="DW25">
            <v>0</v>
          </cell>
          <cell r="DX25">
            <v>0</v>
          </cell>
          <cell r="DY25">
            <v>1030.9718146894438</v>
          </cell>
          <cell r="EA25">
            <v>671.59964219754806</v>
          </cell>
          <cell r="EB25">
            <v>32.482141493465221</v>
          </cell>
          <cell r="EC25">
            <v>762.82017056291818</v>
          </cell>
          <cell r="ED25">
            <v>8.2943230679122415</v>
          </cell>
          <cell r="EE25">
            <v>2.1390000000000002</v>
          </cell>
          <cell r="EF25">
            <v>0</v>
          </cell>
          <cell r="EG25">
            <v>0</v>
          </cell>
          <cell r="EH25">
            <v>1477.3352773218439</v>
          </cell>
          <cell r="EJ25">
            <v>852.39964219754802</v>
          </cell>
          <cell r="EK25">
            <v>51.88214149346522</v>
          </cell>
          <cell r="EL25">
            <v>996.44517056291818</v>
          </cell>
          <cell r="EM25">
            <v>8.2943230679122415</v>
          </cell>
          <cell r="EN25">
            <v>3.7690000000000001</v>
          </cell>
          <cell r="EO25">
            <v>0</v>
          </cell>
          <cell r="EP25">
            <v>0</v>
          </cell>
          <cell r="EQ25">
            <v>1912.7902773218439</v>
          </cell>
          <cell r="ES25">
            <v>1044.7996421975481</v>
          </cell>
          <cell r="ET25">
            <v>74.70102090046521</v>
          </cell>
          <cell r="EU25">
            <v>1230.2771705629182</v>
          </cell>
          <cell r="EV25">
            <v>8.2943230679122415</v>
          </cell>
          <cell r="EW25">
            <v>4.2389999999999999</v>
          </cell>
          <cell r="EX25">
            <v>0</v>
          </cell>
          <cell r="EY25">
            <v>0</v>
          </cell>
          <cell r="EZ25">
            <v>2362.3111567288438</v>
          </cell>
          <cell r="FB25">
            <v>1044.7996421975481</v>
          </cell>
          <cell r="FC25">
            <v>74.70102090046521</v>
          </cell>
          <cell r="FD25">
            <v>1230.2771705629182</v>
          </cell>
          <cell r="FE25">
            <v>8.2943230679122415</v>
          </cell>
          <cell r="FF25">
            <v>4.2389999999999999</v>
          </cell>
          <cell r="FG25">
            <v>0</v>
          </cell>
          <cell r="FH25">
            <v>0</v>
          </cell>
          <cell r="FI25">
            <v>2362.3111567288438</v>
          </cell>
          <cell r="FK25">
            <v>1044.7996421975481</v>
          </cell>
          <cell r="FL25">
            <v>74.70102090046521</v>
          </cell>
          <cell r="FM25">
            <v>1230.2771705629182</v>
          </cell>
          <cell r="FN25">
            <v>8.2943230679122415</v>
          </cell>
          <cell r="FO25">
            <v>4.2389999999999999</v>
          </cell>
          <cell r="FP25">
            <v>0</v>
          </cell>
          <cell r="FQ25">
            <v>0</v>
          </cell>
          <cell r="FR25">
            <v>2362.3111567288438</v>
          </cell>
          <cell r="FT25">
            <v>1044.7996421975481</v>
          </cell>
          <cell r="FU25">
            <v>74.70102090046521</v>
          </cell>
          <cell r="FV25">
            <v>1230.2771705629182</v>
          </cell>
          <cell r="FW25">
            <v>8.2943230679122415</v>
          </cell>
          <cell r="FX25">
            <v>4.2389999999999999</v>
          </cell>
          <cell r="FY25">
            <v>0</v>
          </cell>
          <cell r="FZ25">
            <v>0</v>
          </cell>
          <cell r="GA25">
            <v>2362.3111567288438</v>
          </cell>
          <cell r="GC25">
            <v>1044.7996421975481</v>
          </cell>
          <cell r="GD25">
            <v>74.70102090046521</v>
          </cell>
          <cell r="GE25">
            <v>1230.2771705629182</v>
          </cell>
          <cell r="GF25">
            <v>8.2943230679122415</v>
          </cell>
          <cell r="GG25">
            <v>4.2389999999999999</v>
          </cell>
          <cell r="GH25">
            <v>0</v>
          </cell>
          <cell r="GI25">
            <v>0</v>
          </cell>
          <cell r="GJ25">
            <v>2362.3111567288438</v>
          </cell>
          <cell r="GL25">
            <v>1044.7996421975481</v>
          </cell>
          <cell r="GM25">
            <v>74.70102090046521</v>
          </cell>
          <cell r="GN25">
            <v>1230.2771705629182</v>
          </cell>
          <cell r="GO25">
            <v>8.2943230679122415</v>
          </cell>
          <cell r="GP25">
            <v>4.2389999999999999</v>
          </cell>
          <cell r="GQ25">
            <v>0</v>
          </cell>
          <cell r="GR25">
            <v>0</v>
          </cell>
          <cell r="GS25">
            <v>2362.3111567288438</v>
          </cell>
          <cell r="GU25">
            <v>1044.7996421975481</v>
          </cell>
          <cell r="GV25">
            <v>74.70102090046521</v>
          </cell>
          <cell r="GW25">
            <v>1230.2771705629182</v>
          </cell>
          <cell r="GX25">
            <v>8.2943230679122415</v>
          </cell>
          <cell r="GY25">
            <v>4.2389999999999999</v>
          </cell>
          <cell r="GZ25">
            <v>0</v>
          </cell>
          <cell r="HA25">
            <v>0</v>
          </cell>
          <cell r="HB25">
            <v>2362.3111567288438</v>
          </cell>
          <cell r="HD25">
            <v>553.74</v>
          </cell>
          <cell r="HE25">
            <v>60.907342039399992</v>
          </cell>
          <cell r="HF25">
            <v>714.43200000000002</v>
          </cell>
          <cell r="HG25">
            <v>0</v>
          </cell>
          <cell r="HH25">
            <v>2.2599999999999998</v>
          </cell>
          <cell r="HI25">
            <v>0</v>
          </cell>
          <cell r="HJ25">
            <v>0</v>
          </cell>
          <cell r="HK25">
            <v>1331.3393420394</v>
          </cell>
          <cell r="HM25">
            <v>0</v>
          </cell>
          <cell r="HN25">
            <v>0</v>
          </cell>
          <cell r="HO25">
            <v>0</v>
          </cell>
          <cell r="HP25">
            <v>0</v>
          </cell>
          <cell r="HQ25">
            <v>0</v>
          </cell>
          <cell r="HR25">
            <v>0</v>
          </cell>
          <cell r="HS25">
            <v>0</v>
          </cell>
          <cell r="HT25">
            <v>0</v>
          </cell>
          <cell r="HV25">
            <v>0</v>
          </cell>
          <cell r="HW25">
            <v>0</v>
          </cell>
          <cell r="HX25">
            <v>0</v>
          </cell>
          <cell r="HY25">
            <v>0</v>
          </cell>
          <cell r="HZ25">
            <v>0</v>
          </cell>
          <cell r="IA25">
            <v>0</v>
          </cell>
          <cell r="IB25">
            <v>0</v>
          </cell>
          <cell r="IC25">
            <v>0</v>
          </cell>
          <cell r="IE25">
            <v>0</v>
          </cell>
          <cell r="IF25">
            <v>0</v>
          </cell>
          <cell r="IG25">
            <v>0</v>
          </cell>
          <cell r="IH25">
            <v>0</v>
          </cell>
          <cell r="II25">
            <v>0</v>
          </cell>
          <cell r="IJ25">
            <v>0</v>
          </cell>
          <cell r="IK25">
            <v>0</v>
          </cell>
          <cell r="IL25">
            <v>0</v>
          </cell>
        </row>
        <row r="26">
          <cell r="B26" t="str">
            <v>R</v>
          </cell>
          <cell r="C26" t="str">
            <v>Region III</v>
          </cell>
          <cell r="D26">
            <v>18</v>
          </cell>
          <cell r="E26">
            <v>45.138953290306723</v>
          </cell>
          <cell r="F26">
            <v>0.57848269400000019</v>
          </cell>
          <cell r="G26">
            <v>6.7027755110120006</v>
          </cell>
          <cell r="H26">
            <v>1.2876334998916537</v>
          </cell>
          <cell r="I26">
            <v>0.19700000000000001</v>
          </cell>
          <cell r="L26">
            <v>53.904844995210382</v>
          </cell>
          <cell r="N26">
            <v>32.189429578486447</v>
          </cell>
          <cell r="O26">
            <v>1.965924921</v>
          </cell>
          <cell r="P26">
            <v>18.174473450000001</v>
          </cell>
          <cell r="Q26">
            <v>1.2791399264077725</v>
          </cell>
          <cell r="R26">
            <v>0.57999999999999996</v>
          </cell>
          <cell r="U26">
            <v>54.188967875894221</v>
          </cell>
          <cell r="W26">
            <v>53.476024794821498</v>
          </cell>
          <cell r="X26">
            <v>4.6722550646790912</v>
          </cell>
          <cell r="Y26">
            <v>0.88</v>
          </cell>
          <cell r="Z26">
            <v>1.1421964683028967</v>
          </cell>
          <cell r="AA26">
            <v>1.1299999999999999</v>
          </cell>
          <cell r="AD26">
            <v>61.300476327803494</v>
          </cell>
          <cell r="AF26">
            <v>46.125</v>
          </cell>
          <cell r="AG26">
            <v>2.8303492000000001</v>
          </cell>
          <cell r="AH26">
            <v>8.7200000000000006</v>
          </cell>
          <cell r="AI26">
            <v>2.5864810469888746</v>
          </cell>
          <cell r="AJ26">
            <v>0.46</v>
          </cell>
          <cell r="AM26">
            <v>58.1353492</v>
          </cell>
          <cell r="AO26">
            <v>73.8</v>
          </cell>
          <cell r="AP26">
            <v>5.99</v>
          </cell>
          <cell r="AQ26">
            <v>11.14</v>
          </cell>
          <cell r="AR26">
            <v>1.3016623037033417</v>
          </cell>
          <cell r="AS26">
            <v>1.73</v>
          </cell>
          <cell r="AV26">
            <v>92.66</v>
          </cell>
          <cell r="AX26">
            <v>51.5</v>
          </cell>
          <cell r="AY26">
            <v>3.8599731999999998</v>
          </cell>
          <cell r="AZ26">
            <v>4.53</v>
          </cell>
          <cell r="BB26">
            <v>0.13</v>
          </cell>
          <cell r="BE26">
            <v>60.019973200000003</v>
          </cell>
          <cell r="BG26">
            <v>30.586099978978261</v>
          </cell>
          <cell r="BH26">
            <v>3.9053527640000008</v>
          </cell>
          <cell r="BI26">
            <v>3.8069999999999999</v>
          </cell>
          <cell r="BN26">
            <v>0</v>
          </cell>
          <cell r="BP26">
            <v>46.974056517241046</v>
          </cell>
          <cell r="BQ26">
            <v>1.676644764</v>
          </cell>
          <cell r="BW26">
            <v>0</v>
          </cell>
          <cell r="BY26">
            <v>36.522601535889741</v>
          </cell>
          <cell r="BZ26">
            <v>2.7825072</v>
          </cell>
          <cell r="CF26">
            <v>0</v>
          </cell>
          <cell r="CH26">
            <v>48.959924147477665</v>
          </cell>
          <cell r="CI26">
            <v>3.3680517262567089</v>
          </cell>
          <cell r="CJ26">
            <v>11.400309228761508</v>
          </cell>
          <cell r="CK26">
            <v>1.9789908018212179</v>
          </cell>
          <cell r="CL26">
            <v>1.460666492139598</v>
          </cell>
          <cell r="CO26">
            <v>0</v>
          </cell>
          <cell r="CP26">
            <v>8.5197165949548181E-2</v>
          </cell>
          <cell r="CQ26">
            <v>47.309465303607659</v>
          </cell>
          <cell r="CR26">
            <v>3.2545133404236823</v>
          </cell>
          <cell r="CS26">
            <v>11.016000194033733</v>
          </cell>
          <cell r="CT26">
            <v>1.9122782215287197</v>
          </cell>
          <cell r="CU26">
            <v>1.4114268339523297</v>
          </cell>
          <cell r="CX26">
            <v>0</v>
          </cell>
          <cell r="CY26">
            <v>8.2325135029105337E-2</v>
          </cell>
          <cell r="CZ26">
            <v>47.126483158945256</v>
          </cell>
          <cell r="DA26">
            <v>3.2419256303948032</v>
          </cell>
          <cell r="DB26">
            <v>10.973392835692861</v>
          </cell>
          <cell r="DC26">
            <v>1.904881968624127</v>
          </cell>
          <cell r="DD26">
            <v>1.4059677591677544</v>
          </cell>
          <cell r="DG26">
            <v>0</v>
          </cell>
          <cell r="DI26">
            <v>77.32838286879317</v>
          </cell>
          <cell r="DJ26">
            <v>2.5444076150000003</v>
          </cell>
          <cell r="DK26">
            <v>24.877248961012</v>
          </cell>
          <cell r="DL26">
            <v>2.5667734262994264</v>
          </cell>
          <cell r="DM26">
            <v>0.77699999999999991</v>
          </cell>
          <cell r="DN26">
            <v>0</v>
          </cell>
          <cell r="DO26">
            <v>0</v>
          </cell>
          <cell r="DP26">
            <v>108.0938128711046</v>
          </cell>
          <cell r="DR26">
            <v>130.80440766361465</v>
          </cell>
          <cell r="DS26">
            <v>7.2166626796790911</v>
          </cell>
          <cell r="DT26">
            <v>25.757248961011999</v>
          </cell>
          <cell r="DU26">
            <v>3.7089698946023231</v>
          </cell>
          <cell r="DV26">
            <v>1.9069999999999998</v>
          </cell>
          <cell r="DW26">
            <v>0</v>
          </cell>
          <cell r="DX26">
            <v>0</v>
          </cell>
          <cell r="DY26">
            <v>169.3942891989081</v>
          </cell>
          <cell r="EA26">
            <v>176.92940766361465</v>
          </cell>
          <cell r="EB26">
            <v>10.047011879679092</v>
          </cell>
          <cell r="EC26">
            <v>34.477248961012002</v>
          </cell>
          <cell r="ED26">
            <v>3.7089698946023231</v>
          </cell>
          <cell r="EE26">
            <v>2.367</v>
          </cell>
          <cell r="EF26">
            <v>0</v>
          </cell>
          <cell r="EG26">
            <v>0</v>
          </cell>
          <cell r="EH26">
            <v>227.52963839890811</v>
          </cell>
          <cell r="EJ26">
            <v>250.72940766361467</v>
          </cell>
          <cell r="EK26">
            <v>16.037011879679092</v>
          </cell>
          <cell r="EL26">
            <v>45.617248961012002</v>
          </cell>
          <cell r="EM26">
            <v>3.7089698946023231</v>
          </cell>
          <cell r="EN26">
            <v>4.0969999999999995</v>
          </cell>
          <cell r="EO26">
            <v>0</v>
          </cell>
          <cell r="EP26">
            <v>0</v>
          </cell>
          <cell r="EQ26">
            <v>320.18963839890807</v>
          </cell>
          <cell r="ES26">
            <v>302.22940766361467</v>
          </cell>
          <cell r="ET26">
            <v>19.896985079679091</v>
          </cell>
          <cell r="EU26">
            <v>50.147248961012004</v>
          </cell>
          <cell r="EV26">
            <v>3.7089698946023231</v>
          </cell>
          <cell r="EW26">
            <v>4.2269999999999994</v>
          </cell>
          <cell r="EX26">
            <v>0</v>
          </cell>
          <cell r="EY26">
            <v>0</v>
          </cell>
          <cell r="EZ26">
            <v>380.20961159890805</v>
          </cell>
          <cell r="FB26">
            <v>302.22940766361467</v>
          </cell>
          <cell r="FC26">
            <v>19.896985079679091</v>
          </cell>
          <cell r="FD26">
            <v>50.147248961012004</v>
          </cell>
          <cell r="FE26">
            <v>3.7089698946023231</v>
          </cell>
          <cell r="FF26">
            <v>4.2269999999999994</v>
          </cell>
          <cell r="FG26">
            <v>0</v>
          </cell>
          <cell r="FH26">
            <v>0</v>
          </cell>
          <cell r="FI26">
            <v>380.20961159890805</v>
          </cell>
          <cell r="FK26">
            <v>302.22940766361467</v>
          </cell>
          <cell r="FL26">
            <v>19.896985079679091</v>
          </cell>
          <cell r="FM26">
            <v>50.147248961012004</v>
          </cell>
          <cell r="FN26">
            <v>3.7089698946023231</v>
          </cell>
          <cell r="FO26">
            <v>4.2269999999999994</v>
          </cell>
          <cell r="FP26">
            <v>0</v>
          </cell>
          <cell r="FQ26">
            <v>0</v>
          </cell>
          <cell r="FR26">
            <v>380.20961159890805</v>
          </cell>
          <cell r="FT26">
            <v>302.22940766361467</v>
          </cell>
          <cell r="FU26">
            <v>19.896985079679091</v>
          </cell>
          <cell r="FV26">
            <v>50.147248961012004</v>
          </cell>
          <cell r="FW26">
            <v>3.7089698946023231</v>
          </cell>
          <cell r="FX26">
            <v>4.2269999999999994</v>
          </cell>
          <cell r="FY26">
            <v>0</v>
          </cell>
          <cell r="FZ26">
            <v>0</v>
          </cell>
          <cell r="GA26">
            <v>380.20961159890805</v>
          </cell>
          <cell r="GC26">
            <v>302.22940766361467</v>
          </cell>
          <cell r="GD26">
            <v>19.896985079679091</v>
          </cell>
          <cell r="GE26">
            <v>50.147248961012004</v>
          </cell>
          <cell r="GF26">
            <v>3.7089698946023231</v>
          </cell>
          <cell r="GG26">
            <v>4.2269999999999994</v>
          </cell>
          <cell r="GH26">
            <v>0</v>
          </cell>
          <cell r="GI26">
            <v>0</v>
          </cell>
          <cell r="GJ26">
            <v>380.20961159890805</v>
          </cell>
          <cell r="GL26">
            <v>302.22940766361467</v>
          </cell>
          <cell r="GM26">
            <v>19.896985079679091</v>
          </cell>
          <cell r="GN26">
            <v>50.147248961012004</v>
          </cell>
          <cell r="GO26">
            <v>3.7089698946023231</v>
          </cell>
          <cell r="GP26">
            <v>4.2269999999999994</v>
          </cell>
          <cell r="GQ26">
            <v>0</v>
          </cell>
          <cell r="GR26">
            <v>0</v>
          </cell>
          <cell r="GS26">
            <v>380.20961159890805</v>
          </cell>
          <cell r="GU26">
            <v>302.22940766361467</v>
          </cell>
          <cell r="GV26">
            <v>19.896985079679091</v>
          </cell>
          <cell r="GW26">
            <v>50.147248961012004</v>
          </cell>
          <cell r="GX26">
            <v>3.7089698946023231</v>
          </cell>
          <cell r="GY26">
            <v>4.2269999999999994</v>
          </cell>
          <cell r="GZ26">
            <v>0</v>
          </cell>
          <cell r="HA26">
            <v>0</v>
          </cell>
          <cell r="HB26">
            <v>380.20961159890805</v>
          </cell>
          <cell r="HD26">
            <v>171.42500000000001</v>
          </cell>
          <cell r="HE26">
            <v>12.680322400000001</v>
          </cell>
          <cell r="HF26">
            <v>24.39</v>
          </cell>
          <cell r="HG26">
            <v>0</v>
          </cell>
          <cell r="HH26">
            <v>2.3199999999999998</v>
          </cell>
          <cell r="HI26">
            <v>0</v>
          </cell>
          <cell r="HJ26">
            <v>0</v>
          </cell>
          <cell r="HK26">
            <v>210.81532240000001</v>
          </cell>
          <cell r="HM26">
            <v>0</v>
          </cell>
          <cell r="HN26">
            <v>0</v>
          </cell>
          <cell r="HO26">
            <v>0</v>
          </cell>
          <cell r="HP26">
            <v>0</v>
          </cell>
          <cell r="HQ26">
            <v>0</v>
          </cell>
          <cell r="HR26">
            <v>0</v>
          </cell>
          <cell r="HS26">
            <v>0</v>
          </cell>
          <cell r="HT26">
            <v>0</v>
          </cell>
          <cell r="HV26">
            <v>0</v>
          </cell>
          <cell r="HW26">
            <v>0</v>
          </cell>
          <cell r="HX26">
            <v>0</v>
          </cell>
          <cell r="HY26">
            <v>0</v>
          </cell>
          <cell r="HZ26">
            <v>0</v>
          </cell>
          <cell r="IA26">
            <v>0</v>
          </cell>
          <cell r="IB26">
            <v>0</v>
          </cell>
          <cell r="IC26">
            <v>0</v>
          </cell>
          <cell r="IE26">
            <v>0</v>
          </cell>
          <cell r="IF26">
            <v>0</v>
          </cell>
          <cell r="IG26">
            <v>0</v>
          </cell>
          <cell r="IH26">
            <v>0</v>
          </cell>
          <cell r="II26">
            <v>0</v>
          </cell>
          <cell r="IJ26">
            <v>0</v>
          </cell>
          <cell r="IK26">
            <v>0</v>
          </cell>
          <cell r="IL26">
            <v>0</v>
          </cell>
        </row>
        <row r="27">
          <cell r="B27" t="str">
            <v>S</v>
          </cell>
          <cell r="C27" t="str">
            <v>Region IV</v>
          </cell>
          <cell r="D27">
            <v>19</v>
          </cell>
          <cell r="E27">
            <v>239.53736871521537</v>
          </cell>
          <cell r="F27">
            <v>0</v>
          </cell>
          <cell r="G27">
            <v>84.946769670219922</v>
          </cell>
          <cell r="H27">
            <v>0</v>
          </cell>
          <cell r="L27">
            <v>324.4841383854353</v>
          </cell>
          <cell r="N27">
            <v>282.14249929335642</v>
          </cell>
          <cell r="O27">
            <v>0</v>
          </cell>
          <cell r="P27">
            <v>62.916602359999999</v>
          </cell>
          <cell r="Q27">
            <v>0</v>
          </cell>
          <cell r="U27">
            <v>345.05910165335644</v>
          </cell>
          <cell r="W27">
            <v>256.17413838833801</v>
          </cell>
          <cell r="X27">
            <v>0</v>
          </cell>
          <cell r="Y27">
            <v>179.92</v>
          </cell>
          <cell r="Z27">
            <v>2.5566208639022938</v>
          </cell>
          <cell r="AD27">
            <v>436.09413838833802</v>
          </cell>
          <cell r="AF27">
            <v>346.2</v>
          </cell>
          <cell r="AG27">
            <v>0</v>
          </cell>
          <cell r="AH27">
            <v>104.39200000000001</v>
          </cell>
          <cell r="AI27">
            <v>3.3223886532814828</v>
          </cell>
          <cell r="AM27">
            <v>450.59199999999998</v>
          </cell>
          <cell r="AO27">
            <v>331.2</v>
          </cell>
          <cell r="AP27">
            <v>0</v>
          </cell>
          <cell r="AQ27">
            <v>141.16999999999999</v>
          </cell>
          <cell r="AR27">
            <v>2.0397739706055567</v>
          </cell>
          <cell r="AV27">
            <v>472.37</v>
          </cell>
          <cell r="AX27">
            <v>238.3</v>
          </cell>
          <cell r="AY27">
            <v>0</v>
          </cell>
          <cell r="AZ27">
            <v>159.315</v>
          </cell>
          <cell r="BB27">
            <v>0</v>
          </cell>
          <cell r="BE27">
            <v>397.61500000000001</v>
          </cell>
          <cell r="BG27">
            <v>287.12943408417885</v>
          </cell>
          <cell r="BH27">
            <v>0</v>
          </cell>
          <cell r="BI27">
            <v>90.036000000000001</v>
          </cell>
          <cell r="BN27">
            <v>0</v>
          </cell>
          <cell r="BP27">
            <v>285.53884804539564</v>
          </cell>
          <cell r="BQ27">
            <v>0</v>
          </cell>
          <cell r="BW27">
            <v>0</v>
          </cell>
          <cell r="BY27">
            <v>401.57917773923299</v>
          </cell>
          <cell r="BZ27">
            <v>0</v>
          </cell>
          <cell r="CF27">
            <v>0</v>
          </cell>
          <cell r="CH27">
            <v>346.91339259552797</v>
          </cell>
          <cell r="CI27">
            <v>0</v>
          </cell>
          <cell r="CJ27">
            <v>235.17711268354492</v>
          </cell>
          <cell r="CK27">
            <v>0</v>
          </cell>
          <cell r="CL27">
            <v>0</v>
          </cell>
          <cell r="CO27">
            <v>0</v>
          </cell>
          <cell r="CP27">
            <v>8.5197165949548181E-2</v>
          </cell>
          <cell r="CQ27">
            <v>335.21880182897479</v>
          </cell>
          <cell r="CR27">
            <v>0</v>
          </cell>
          <cell r="CS27">
            <v>227.24919710232018</v>
          </cell>
          <cell r="CT27">
            <v>0</v>
          </cell>
          <cell r="CU27">
            <v>0</v>
          </cell>
          <cell r="CX27">
            <v>0</v>
          </cell>
          <cell r="CY27">
            <v>8.2325135029105337E-2</v>
          </cell>
          <cell r="CZ27">
            <v>333.92225250430607</v>
          </cell>
          <cell r="DA27">
            <v>0</v>
          </cell>
          <cell r="DB27">
            <v>226.37024940777877</v>
          </cell>
          <cell r="DC27">
            <v>0</v>
          </cell>
          <cell r="DD27">
            <v>0</v>
          </cell>
          <cell r="DG27">
            <v>0</v>
          </cell>
          <cell r="DI27">
            <v>521.67986800857182</v>
          </cell>
          <cell r="DJ27">
            <v>0</v>
          </cell>
          <cell r="DK27">
            <v>147.86337203021992</v>
          </cell>
          <cell r="DL27">
            <v>0</v>
          </cell>
          <cell r="DM27">
            <v>0</v>
          </cell>
          <cell r="DN27">
            <v>0</v>
          </cell>
          <cell r="DO27">
            <v>0</v>
          </cell>
          <cell r="DP27">
            <v>669.54324003879174</v>
          </cell>
          <cell r="DR27">
            <v>777.85400639690988</v>
          </cell>
          <cell r="DS27">
            <v>0</v>
          </cell>
          <cell r="DT27">
            <v>327.78337203021988</v>
          </cell>
          <cell r="DU27">
            <v>0</v>
          </cell>
          <cell r="DV27">
            <v>0</v>
          </cell>
          <cell r="DW27">
            <v>0</v>
          </cell>
          <cell r="DX27">
            <v>0</v>
          </cell>
          <cell r="DY27">
            <v>1105.6373784271298</v>
          </cell>
          <cell r="EA27">
            <v>1124.0540063969099</v>
          </cell>
          <cell r="EB27">
            <v>0</v>
          </cell>
          <cell r="EC27">
            <v>432.17537203021988</v>
          </cell>
          <cell r="ED27">
            <v>0</v>
          </cell>
          <cell r="EE27">
            <v>0</v>
          </cell>
          <cell r="EF27">
            <v>0</v>
          </cell>
          <cell r="EG27">
            <v>0</v>
          </cell>
          <cell r="EH27">
            <v>1556.2293784271296</v>
          </cell>
          <cell r="EJ27">
            <v>1455.25400639691</v>
          </cell>
          <cell r="EK27">
            <v>0</v>
          </cell>
          <cell r="EL27">
            <v>573.34537203021989</v>
          </cell>
          <cell r="EM27">
            <v>0</v>
          </cell>
          <cell r="EN27">
            <v>0</v>
          </cell>
          <cell r="EO27">
            <v>0</v>
          </cell>
          <cell r="EP27">
            <v>0</v>
          </cell>
          <cell r="EQ27">
            <v>2028.5993784271295</v>
          </cell>
          <cell r="ES27">
            <v>1693.5540063969099</v>
          </cell>
          <cell r="ET27">
            <v>0</v>
          </cell>
          <cell r="EU27">
            <v>732.66037203021983</v>
          </cell>
          <cell r="EV27">
            <v>0</v>
          </cell>
          <cell r="EW27">
            <v>0</v>
          </cell>
          <cell r="EX27">
            <v>0</v>
          </cell>
          <cell r="EY27">
            <v>0</v>
          </cell>
          <cell r="EZ27">
            <v>2426.2143784271293</v>
          </cell>
          <cell r="FB27">
            <v>1693.5540063969099</v>
          </cell>
          <cell r="FC27">
            <v>0</v>
          </cell>
          <cell r="FD27">
            <v>732.66037203021983</v>
          </cell>
          <cell r="FE27">
            <v>0</v>
          </cell>
          <cell r="FF27">
            <v>0</v>
          </cell>
          <cell r="FG27">
            <v>0</v>
          </cell>
          <cell r="FH27">
            <v>0</v>
          </cell>
          <cell r="FI27">
            <v>2426.2143784271293</v>
          </cell>
          <cell r="FK27">
            <v>1693.5540063969099</v>
          </cell>
          <cell r="FL27">
            <v>0</v>
          </cell>
          <cell r="FM27">
            <v>732.66037203021983</v>
          </cell>
          <cell r="FN27">
            <v>0</v>
          </cell>
          <cell r="FO27">
            <v>0</v>
          </cell>
          <cell r="FP27">
            <v>0</v>
          </cell>
          <cell r="FQ27">
            <v>0</v>
          </cell>
          <cell r="FR27">
            <v>2426.2143784271293</v>
          </cell>
          <cell r="FT27">
            <v>1693.5540063969099</v>
          </cell>
          <cell r="FU27">
            <v>0</v>
          </cell>
          <cell r="FV27">
            <v>732.66037203021983</v>
          </cell>
          <cell r="FW27">
            <v>0</v>
          </cell>
          <cell r="FX27">
            <v>0</v>
          </cell>
          <cell r="FY27">
            <v>0</v>
          </cell>
          <cell r="FZ27">
            <v>0</v>
          </cell>
          <cell r="GA27">
            <v>2426.2143784271293</v>
          </cell>
          <cell r="GC27">
            <v>1693.5540063969099</v>
          </cell>
          <cell r="GD27">
            <v>0</v>
          </cell>
          <cell r="GE27">
            <v>732.66037203021983</v>
          </cell>
          <cell r="GF27">
            <v>0</v>
          </cell>
          <cell r="GG27">
            <v>0</v>
          </cell>
          <cell r="GH27">
            <v>0</v>
          </cell>
          <cell r="GI27">
            <v>0</v>
          </cell>
          <cell r="GJ27">
            <v>2426.2143784271293</v>
          </cell>
          <cell r="GL27">
            <v>1693.5540063969099</v>
          </cell>
          <cell r="GM27">
            <v>0</v>
          </cell>
          <cell r="GN27">
            <v>732.66037203021983</v>
          </cell>
          <cell r="GO27">
            <v>0</v>
          </cell>
          <cell r="GP27">
            <v>0</v>
          </cell>
          <cell r="GQ27">
            <v>0</v>
          </cell>
          <cell r="GR27">
            <v>0</v>
          </cell>
          <cell r="GS27">
            <v>2426.2143784271293</v>
          </cell>
          <cell r="GU27">
            <v>1693.5540063969099</v>
          </cell>
          <cell r="GV27">
            <v>0</v>
          </cell>
          <cell r="GW27">
            <v>732.66037203021983</v>
          </cell>
          <cell r="GX27">
            <v>0</v>
          </cell>
          <cell r="GY27">
            <v>0</v>
          </cell>
          <cell r="GZ27">
            <v>0</v>
          </cell>
          <cell r="HA27">
            <v>0</v>
          </cell>
          <cell r="HB27">
            <v>2426.2143784271293</v>
          </cell>
          <cell r="HD27">
            <v>915.7</v>
          </cell>
          <cell r="HE27">
            <v>0</v>
          </cell>
          <cell r="HF27">
            <v>404.87700000000001</v>
          </cell>
          <cell r="HG27">
            <v>0</v>
          </cell>
          <cell r="HH27">
            <v>0</v>
          </cell>
          <cell r="HI27">
            <v>0</v>
          </cell>
          <cell r="HJ27">
            <v>0</v>
          </cell>
          <cell r="HK27">
            <v>1320.577</v>
          </cell>
          <cell r="HM27">
            <v>0</v>
          </cell>
          <cell r="HN27">
            <v>0</v>
          </cell>
          <cell r="HO27">
            <v>0</v>
          </cell>
          <cell r="HP27">
            <v>0</v>
          </cell>
          <cell r="HQ27">
            <v>0</v>
          </cell>
          <cell r="HR27">
            <v>0</v>
          </cell>
          <cell r="HS27">
            <v>0</v>
          </cell>
          <cell r="HT27">
            <v>0</v>
          </cell>
          <cell r="HV27">
            <v>0</v>
          </cell>
          <cell r="HW27">
            <v>0</v>
          </cell>
          <cell r="HX27">
            <v>0</v>
          </cell>
          <cell r="HY27">
            <v>0</v>
          </cell>
          <cell r="HZ27">
            <v>0</v>
          </cell>
          <cell r="IA27">
            <v>0</v>
          </cell>
          <cell r="IB27">
            <v>0</v>
          </cell>
          <cell r="IC27">
            <v>0</v>
          </cell>
          <cell r="IE27">
            <v>0</v>
          </cell>
          <cell r="IF27">
            <v>0</v>
          </cell>
          <cell r="IG27">
            <v>0</v>
          </cell>
          <cell r="IH27">
            <v>0</v>
          </cell>
          <cell r="II27">
            <v>0</v>
          </cell>
          <cell r="IJ27">
            <v>0</v>
          </cell>
          <cell r="IK27">
            <v>0</v>
          </cell>
          <cell r="IL27">
            <v>0</v>
          </cell>
        </row>
        <row r="28">
          <cell r="B28" t="str">
            <v>T</v>
          </cell>
          <cell r="C28" t="str">
            <v>Region V</v>
          </cell>
          <cell r="D28">
            <v>20</v>
          </cell>
          <cell r="E28">
            <v>30.871631666969837</v>
          </cell>
          <cell r="F28">
            <v>0</v>
          </cell>
          <cell r="G28">
            <v>11.3735310639589</v>
          </cell>
          <cell r="H28">
            <v>3.258879939059367</v>
          </cell>
          <cell r="L28">
            <v>45.50404266998811</v>
          </cell>
          <cell r="N28">
            <v>41.745471695476667</v>
          </cell>
          <cell r="O28">
            <v>0.32516210280000002</v>
          </cell>
          <cell r="P28">
            <v>9.4603528699999995</v>
          </cell>
          <cell r="Q28">
            <v>4.6594050414047512</v>
          </cell>
          <cell r="U28">
            <v>56.190391709681421</v>
          </cell>
          <cell r="W28">
            <v>86.01773497315753</v>
          </cell>
          <cell r="X28">
            <v>0.36474099999999993</v>
          </cell>
          <cell r="Y28">
            <v>11.73</v>
          </cell>
          <cell r="Z28">
            <v>3.1297715107226707</v>
          </cell>
          <cell r="AD28">
            <v>101.24224748388021</v>
          </cell>
          <cell r="AF28">
            <v>57.525000000000006</v>
          </cell>
          <cell r="AG28">
            <v>0.34</v>
          </cell>
          <cell r="AH28">
            <v>11.384</v>
          </cell>
          <cell r="AJ28">
            <v>0.03</v>
          </cell>
          <cell r="AM28">
            <v>69.279000000000011</v>
          </cell>
          <cell r="AO28">
            <v>69.974999999999994</v>
          </cell>
          <cell r="AP28">
            <v>0</v>
          </cell>
          <cell r="AQ28">
            <v>7.35</v>
          </cell>
          <cell r="AV28">
            <v>77.324999999999989</v>
          </cell>
          <cell r="AX28">
            <v>76.349999999999994</v>
          </cell>
          <cell r="AY28">
            <v>0</v>
          </cell>
          <cell r="AZ28">
            <v>10.7</v>
          </cell>
          <cell r="BB28">
            <v>0</v>
          </cell>
          <cell r="BE28">
            <v>87.05</v>
          </cell>
          <cell r="BG28">
            <v>57.707692165254905</v>
          </cell>
          <cell r="BH28">
            <v>0.3267199999999999</v>
          </cell>
          <cell r="BI28">
            <v>128.71799999999999</v>
          </cell>
          <cell r="BN28">
            <v>0</v>
          </cell>
          <cell r="BP28">
            <v>77.455753324163297</v>
          </cell>
          <cell r="BQ28">
            <v>1.0903177700000001E-2</v>
          </cell>
          <cell r="BW28">
            <v>0</v>
          </cell>
          <cell r="BY28">
            <v>32.677513588726029</v>
          </cell>
          <cell r="BZ28">
            <v>2.8602250000000001E-3</v>
          </cell>
          <cell r="CF28">
            <v>0</v>
          </cell>
          <cell r="CH28">
            <v>60.700745760816076</v>
          </cell>
          <cell r="CI28">
            <v>0.12368649791695219</v>
          </cell>
          <cell r="CJ28">
            <v>10.06591048276286</v>
          </cell>
          <cell r="CK28">
            <v>3.1419912878550269</v>
          </cell>
          <cell r="CL28">
            <v>2.2062210809173768E-2</v>
          </cell>
          <cell r="CO28">
            <v>0</v>
          </cell>
          <cell r="CP28">
            <v>8.5197165949548181E-2</v>
          </cell>
          <cell r="CQ28">
            <v>58.654499072020812</v>
          </cell>
          <cell r="CR28">
            <v>0.11951697604965045</v>
          </cell>
          <cell r="CS28">
            <v>9.7265845694334843</v>
          </cell>
          <cell r="CT28">
            <v>3.0360734908261282</v>
          </cell>
          <cell r="CU28">
            <v>2.1318484760178221E-2</v>
          </cell>
          <cell r="CX28">
            <v>0</v>
          </cell>
          <cell r="CY28">
            <v>8.2325135029105337E-2</v>
          </cell>
          <cell r="CZ28">
            <v>58.427636942731873</v>
          </cell>
          <cell r="DA28">
            <v>0.1190547118397131</v>
          </cell>
          <cell r="DB28">
            <v>9.6889643745457725</v>
          </cell>
          <cell r="DC28">
            <v>3.0243306559591763</v>
          </cell>
          <cell r="DD28">
            <v>2.1236029758048388E-2</v>
          </cell>
          <cell r="DG28">
            <v>0</v>
          </cell>
          <cell r="DI28">
            <v>72.6171033624465</v>
          </cell>
          <cell r="DJ28">
            <v>0.32516210280000002</v>
          </cell>
          <cell r="DK28">
            <v>20.833883933958901</v>
          </cell>
          <cell r="DL28">
            <v>7.9182849804641187</v>
          </cell>
          <cell r="DM28">
            <v>0</v>
          </cell>
          <cell r="DN28">
            <v>0</v>
          </cell>
          <cell r="DO28">
            <v>0</v>
          </cell>
          <cell r="DP28">
            <v>101.69443437966953</v>
          </cell>
          <cell r="DR28">
            <v>158.63483833560403</v>
          </cell>
          <cell r="DS28">
            <v>0.6899031028</v>
          </cell>
          <cell r="DT28">
            <v>32.563883933958905</v>
          </cell>
          <cell r="DU28">
            <v>11.04805649118679</v>
          </cell>
          <cell r="DV28">
            <v>0</v>
          </cell>
          <cell r="DW28">
            <v>0</v>
          </cell>
          <cell r="DX28">
            <v>0</v>
          </cell>
          <cell r="DY28">
            <v>202.93668186354972</v>
          </cell>
          <cell r="EA28">
            <v>216.15983833560404</v>
          </cell>
          <cell r="EB28">
            <v>1.0299031028000001</v>
          </cell>
          <cell r="EC28">
            <v>43.947883933958906</v>
          </cell>
          <cell r="ED28">
            <v>11.04805649118679</v>
          </cell>
          <cell r="EE28">
            <v>0.03</v>
          </cell>
          <cell r="EF28">
            <v>0</v>
          </cell>
          <cell r="EG28">
            <v>0</v>
          </cell>
          <cell r="EH28">
            <v>272.21568186354972</v>
          </cell>
          <cell r="EJ28">
            <v>286.13483833560406</v>
          </cell>
          <cell r="EK28">
            <v>1.0299031028000001</v>
          </cell>
          <cell r="EL28">
            <v>51.297883933958907</v>
          </cell>
          <cell r="EM28">
            <v>11.04805649118679</v>
          </cell>
          <cell r="EN28">
            <v>0.03</v>
          </cell>
          <cell r="EO28">
            <v>0</v>
          </cell>
          <cell r="EP28">
            <v>0</v>
          </cell>
          <cell r="EQ28">
            <v>349.54068186354971</v>
          </cell>
          <cell r="ES28">
            <v>362.48483833560408</v>
          </cell>
          <cell r="ET28">
            <v>1.0299031028000001</v>
          </cell>
          <cell r="EU28">
            <v>61.997883933958903</v>
          </cell>
          <cell r="EV28">
            <v>11.04805649118679</v>
          </cell>
          <cell r="EW28">
            <v>0.03</v>
          </cell>
          <cell r="EX28">
            <v>0</v>
          </cell>
          <cell r="EY28">
            <v>0</v>
          </cell>
          <cell r="EZ28">
            <v>436.59068186354972</v>
          </cell>
          <cell r="FB28">
            <v>362.48483833560408</v>
          </cell>
          <cell r="FC28">
            <v>1.0299031028000001</v>
          </cell>
          <cell r="FD28">
            <v>61.997883933958903</v>
          </cell>
          <cell r="FE28">
            <v>11.04805649118679</v>
          </cell>
          <cell r="FF28">
            <v>0.03</v>
          </cell>
          <cell r="FG28">
            <v>0</v>
          </cell>
          <cell r="FH28">
            <v>0</v>
          </cell>
          <cell r="FI28">
            <v>436.59068186354972</v>
          </cell>
          <cell r="FK28">
            <v>362.48483833560408</v>
          </cell>
          <cell r="FL28">
            <v>1.0299031028000001</v>
          </cell>
          <cell r="FM28">
            <v>61.997883933958903</v>
          </cell>
          <cell r="FN28">
            <v>11.04805649118679</v>
          </cell>
          <cell r="FO28">
            <v>0.03</v>
          </cell>
          <cell r="FP28">
            <v>0</v>
          </cell>
          <cell r="FQ28">
            <v>0</v>
          </cell>
          <cell r="FR28">
            <v>436.59068186354972</v>
          </cell>
          <cell r="FT28">
            <v>362.48483833560408</v>
          </cell>
          <cell r="FU28">
            <v>1.0299031028000001</v>
          </cell>
          <cell r="FV28">
            <v>61.997883933958903</v>
          </cell>
          <cell r="FW28">
            <v>11.04805649118679</v>
          </cell>
          <cell r="FX28">
            <v>0.03</v>
          </cell>
          <cell r="FY28">
            <v>0</v>
          </cell>
          <cell r="FZ28">
            <v>0</v>
          </cell>
          <cell r="GA28">
            <v>436.59068186354972</v>
          </cell>
          <cell r="GC28">
            <v>362.48483833560408</v>
          </cell>
          <cell r="GD28">
            <v>1.0299031028000001</v>
          </cell>
          <cell r="GE28">
            <v>61.997883933958903</v>
          </cell>
          <cell r="GF28">
            <v>11.04805649118679</v>
          </cell>
          <cell r="GG28">
            <v>0.03</v>
          </cell>
          <cell r="GH28">
            <v>0</v>
          </cell>
          <cell r="GI28">
            <v>0</v>
          </cell>
          <cell r="GJ28">
            <v>436.59068186354972</v>
          </cell>
          <cell r="GL28">
            <v>362.48483833560408</v>
          </cell>
          <cell r="GM28">
            <v>1.0299031028000001</v>
          </cell>
          <cell r="GN28">
            <v>61.997883933958903</v>
          </cell>
          <cell r="GO28">
            <v>11.04805649118679</v>
          </cell>
          <cell r="GP28">
            <v>0.03</v>
          </cell>
          <cell r="GQ28">
            <v>0</v>
          </cell>
          <cell r="GR28">
            <v>0</v>
          </cell>
          <cell r="GS28">
            <v>436.59068186354972</v>
          </cell>
          <cell r="GU28">
            <v>362.48483833560408</v>
          </cell>
          <cell r="GV28">
            <v>1.0299031028000001</v>
          </cell>
          <cell r="GW28">
            <v>61.997883933958903</v>
          </cell>
          <cell r="GX28">
            <v>11.04805649118679</v>
          </cell>
          <cell r="GY28">
            <v>0.03</v>
          </cell>
          <cell r="GZ28">
            <v>0</v>
          </cell>
          <cell r="HA28">
            <v>0</v>
          </cell>
          <cell r="HB28">
            <v>436.59068186354972</v>
          </cell>
          <cell r="HD28">
            <v>203.85</v>
          </cell>
          <cell r="HE28">
            <v>0.34</v>
          </cell>
          <cell r="HF28">
            <v>29.434000000000001</v>
          </cell>
          <cell r="HG28">
            <v>0</v>
          </cell>
          <cell r="HH28">
            <v>0.03</v>
          </cell>
          <cell r="HI28">
            <v>0</v>
          </cell>
          <cell r="HJ28">
            <v>0</v>
          </cell>
          <cell r="HK28">
            <v>233.654</v>
          </cell>
          <cell r="HM28">
            <v>0</v>
          </cell>
          <cell r="HN28">
            <v>0</v>
          </cell>
          <cell r="HO28">
            <v>0</v>
          </cell>
          <cell r="HP28">
            <v>0</v>
          </cell>
          <cell r="HQ28">
            <v>0</v>
          </cell>
          <cell r="HR28">
            <v>0</v>
          </cell>
          <cell r="HS28">
            <v>0</v>
          </cell>
          <cell r="HT28">
            <v>0</v>
          </cell>
          <cell r="HV28">
            <v>0</v>
          </cell>
          <cell r="HW28">
            <v>0</v>
          </cell>
          <cell r="HX28">
            <v>0</v>
          </cell>
          <cell r="HY28">
            <v>0</v>
          </cell>
          <cell r="HZ28">
            <v>0</v>
          </cell>
          <cell r="IA28">
            <v>0</v>
          </cell>
          <cell r="IB28">
            <v>0</v>
          </cell>
          <cell r="IC28">
            <v>0</v>
          </cell>
          <cell r="IE28">
            <v>0</v>
          </cell>
          <cell r="IF28">
            <v>0</v>
          </cell>
          <cell r="IG28">
            <v>0</v>
          </cell>
          <cell r="IH28">
            <v>0</v>
          </cell>
          <cell r="II28">
            <v>0</v>
          </cell>
          <cell r="IJ28">
            <v>0</v>
          </cell>
          <cell r="IK28">
            <v>0</v>
          </cell>
          <cell r="IL28">
            <v>0</v>
          </cell>
        </row>
        <row r="29">
          <cell r="C29" t="str">
            <v>Total -Export</v>
          </cell>
          <cell r="E29">
            <v>485.69553707549693</v>
          </cell>
          <cell r="F29">
            <v>4.5704318640000006</v>
          </cell>
          <cell r="G29">
            <v>278.25966878222664</v>
          </cell>
          <cell r="H29">
            <v>5.7495220393539617</v>
          </cell>
          <cell r="I29">
            <v>0.19700000000000001</v>
          </cell>
          <cell r="J29">
            <v>0</v>
          </cell>
          <cell r="K29">
            <v>0</v>
          </cell>
          <cell r="L29">
            <v>774.47215976107748</v>
          </cell>
          <cell r="N29">
            <v>527.47984733073065</v>
          </cell>
          <cell r="O29">
            <v>10.323043133900001</v>
          </cell>
          <cell r="P29">
            <v>336.95229567000001</v>
          </cell>
          <cell r="Q29">
            <v>8.6400907568409373</v>
          </cell>
          <cell r="R29">
            <v>0.71899999999999997</v>
          </cell>
          <cell r="S29">
            <v>0</v>
          </cell>
          <cell r="T29">
            <v>0</v>
          </cell>
          <cell r="U29">
            <v>884.1142768914716</v>
          </cell>
          <cell r="W29">
            <v>642.63286399142214</v>
          </cell>
          <cell r="X29">
            <v>13.206051863313851</v>
          </cell>
          <cell r="Y29">
            <v>291</v>
          </cell>
          <cell r="Z29">
            <v>11.22054752285289</v>
          </cell>
          <cell r="AA29">
            <v>2.9699999999999998</v>
          </cell>
          <cell r="AB29">
            <v>0</v>
          </cell>
          <cell r="AC29">
            <v>0</v>
          </cell>
          <cell r="AD29">
            <v>961.02946337758897</v>
          </cell>
          <cell r="AF29">
            <v>655.29</v>
          </cell>
          <cell r="AG29">
            <v>23.878103562399996</v>
          </cell>
          <cell r="AH29">
            <v>375.07900000000001</v>
          </cell>
          <cell r="AI29">
            <v>0</v>
          </cell>
          <cell r="AJ29">
            <v>0.65</v>
          </cell>
          <cell r="AK29">
            <v>0</v>
          </cell>
          <cell r="AL29">
            <v>0</v>
          </cell>
          <cell r="AM29">
            <v>1054.8971035624002</v>
          </cell>
          <cell r="AO29">
            <v>680.22500000000002</v>
          </cell>
          <cell r="AP29">
            <v>27.79</v>
          </cell>
          <cell r="AQ29">
            <v>393.28499999999997</v>
          </cell>
          <cell r="AR29">
            <v>0</v>
          </cell>
          <cell r="AS29">
            <v>3.36</v>
          </cell>
          <cell r="AT29">
            <v>0</v>
          </cell>
          <cell r="AU29">
            <v>0</v>
          </cell>
          <cell r="AV29">
            <v>1104.6599999999999</v>
          </cell>
          <cell r="AX29">
            <v>590.20000000000005</v>
          </cell>
          <cell r="AY29">
            <v>28.444354936999996</v>
          </cell>
          <cell r="AZ29">
            <v>409.12700000000001</v>
          </cell>
          <cell r="BA29">
            <v>0</v>
          </cell>
          <cell r="BB29">
            <v>0.6</v>
          </cell>
          <cell r="BC29">
            <v>0</v>
          </cell>
          <cell r="BD29">
            <v>0</v>
          </cell>
          <cell r="BE29">
            <v>1028.371354937</v>
          </cell>
          <cell r="BG29">
            <v>0</v>
          </cell>
          <cell r="BH29">
            <v>0</v>
          </cell>
          <cell r="BI29">
            <v>0</v>
          </cell>
          <cell r="BJ29">
            <v>0</v>
          </cell>
          <cell r="BK29">
            <v>0</v>
          </cell>
          <cell r="BL29">
            <v>0</v>
          </cell>
          <cell r="BM29">
            <v>0</v>
          </cell>
          <cell r="BN29">
            <v>0</v>
          </cell>
          <cell r="BP29">
            <v>0</v>
          </cell>
          <cell r="BQ29">
            <v>0</v>
          </cell>
          <cell r="BR29">
            <v>0</v>
          </cell>
          <cell r="BS29">
            <v>0</v>
          </cell>
          <cell r="BT29">
            <v>0</v>
          </cell>
          <cell r="BU29">
            <v>0</v>
          </cell>
          <cell r="BV29">
            <v>0</v>
          </cell>
          <cell r="BW29">
            <v>0</v>
          </cell>
          <cell r="BY29">
            <v>0</v>
          </cell>
          <cell r="BZ29">
            <v>0</v>
          </cell>
          <cell r="CA29">
            <v>0</v>
          </cell>
          <cell r="CB29">
            <v>0</v>
          </cell>
          <cell r="CC29">
            <v>0</v>
          </cell>
          <cell r="CD29">
            <v>0</v>
          </cell>
          <cell r="CE29">
            <v>0</v>
          </cell>
          <cell r="CF29">
            <v>0</v>
          </cell>
          <cell r="CH29">
            <v>0</v>
          </cell>
          <cell r="CI29">
            <v>0</v>
          </cell>
          <cell r="CJ29">
            <v>0</v>
          </cell>
          <cell r="CK29">
            <v>0</v>
          </cell>
          <cell r="CL29">
            <v>0</v>
          </cell>
          <cell r="CM29">
            <v>0</v>
          </cell>
          <cell r="CN29">
            <v>0</v>
          </cell>
          <cell r="CO29">
            <v>0</v>
          </cell>
          <cell r="CQ29">
            <v>0</v>
          </cell>
          <cell r="CR29">
            <v>0</v>
          </cell>
          <cell r="CS29">
            <v>0</v>
          </cell>
          <cell r="CT29">
            <v>0</v>
          </cell>
          <cell r="CU29">
            <v>0</v>
          </cell>
          <cell r="CV29">
            <v>0</v>
          </cell>
          <cell r="CW29">
            <v>0</v>
          </cell>
          <cell r="CX29">
            <v>0</v>
          </cell>
          <cell r="CZ29">
            <v>0</v>
          </cell>
          <cell r="DA29">
            <v>0</v>
          </cell>
          <cell r="DB29">
            <v>0</v>
          </cell>
          <cell r="DC29">
            <v>0</v>
          </cell>
          <cell r="DD29">
            <v>0</v>
          </cell>
          <cell r="DE29">
            <v>0</v>
          </cell>
          <cell r="DF29">
            <v>0</v>
          </cell>
          <cell r="DG29">
            <v>0</v>
          </cell>
          <cell r="DI29">
            <v>1013.1753844062275</v>
          </cell>
          <cell r="DJ29">
            <v>14.8934749979</v>
          </cell>
          <cell r="DK29">
            <v>615.21196445222665</v>
          </cell>
          <cell r="DL29">
            <v>14.3896127961949</v>
          </cell>
          <cell r="DM29">
            <v>0.91599999999999993</v>
          </cell>
          <cell r="DN29">
            <v>0</v>
          </cell>
          <cell r="DO29">
            <v>0</v>
          </cell>
          <cell r="DP29">
            <v>1658.5864366525491</v>
          </cell>
          <cell r="DR29">
            <v>1655.8082483976495</v>
          </cell>
          <cell r="DS29">
            <v>28.099526861213853</v>
          </cell>
          <cell r="DT29">
            <v>906.21196445222665</v>
          </cell>
          <cell r="DU29">
            <v>25.61016031904779</v>
          </cell>
          <cell r="DV29">
            <v>3.8859999999999997</v>
          </cell>
          <cell r="DW29">
            <v>0</v>
          </cell>
          <cell r="DX29">
            <v>0</v>
          </cell>
          <cell r="DY29">
            <v>2619.6159000301382</v>
          </cell>
          <cell r="EA29">
            <v>2311.0982483976495</v>
          </cell>
          <cell r="EB29">
            <v>51.977630423613846</v>
          </cell>
          <cell r="EC29">
            <v>1281.2909644522267</v>
          </cell>
          <cell r="ED29">
            <v>25.61016031904779</v>
          </cell>
          <cell r="EE29">
            <v>4.5359999999999996</v>
          </cell>
          <cell r="EF29">
            <v>0</v>
          </cell>
          <cell r="EG29">
            <v>0</v>
          </cell>
          <cell r="EH29">
            <v>3674.5130035925386</v>
          </cell>
          <cell r="EJ29">
            <v>2991.3232483976494</v>
          </cell>
          <cell r="EK29">
            <v>79.767630423613838</v>
          </cell>
          <cell r="EL29">
            <v>1674.5759644522268</v>
          </cell>
          <cell r="EM29">
            <v>25.61016031904779</v>
          </cell>
          <cell r="EN29">
            <v>7.895999999999999</v>
          </cell>
          <cell r="EO29">
            <v>0</v>
          </cell>
          <cell r="EP29">
            <v>0</v>
          </cell>
          <cell r="EQ29">
            <v>4779.1730035925384</v>
          </cell>
          <cell r="ES29">
            <v>3581.5232483976497</v>
          </cell>
          <cell r="ET29">
            <v>108.21198536061384</v>
          </cell>
          <cell r="EU29">
            <v>2083.7029644522268</v>
          </cell>
          <cell r="EV29">
            <v>25.61016031904779</v>
          </cell>
          <cell r="EW29">
            <v>8.4959999999999987</v>
          </cell>
          <cell r="EX29">
            <v>0</v>
          </cell>
          <cell r="EY29">
            <v>0</v>
          </cell>
          <cell r="EZ29">
            <v>5807.5443585295379</v>
          </cell>
          <cell r="FB29">
            <v>3581.5232483976497</v>
          </cell>
          <cell r="FC29">
            <v>108.21198536061384</v>
          </cell>
          <cell r="FD29">
            <v>2083.7029644522268</v>
          </cell>
          <cell r="FE29">
            <v>25.61016031904779</v>
          </cell>
          <cell r="FF29">
            <v>8.4959999999999987</v>
          </cell>
          <cell r="FG29">
            <v>0</v>
          </cell>
          <cell r="FH29">
            <v>0</v>
          </cell>
          <cell r="FI29">
            <v>5807.5443585295379</v>
          </cell>
          <cell r="FK29">
            <v>3581.5232483976497</v>
          </cell>
          <cell r="FL29">
            <v>108.21198536061384</v>
          </cell>
          <cell r="FM29">
            <v>2083.7029644522268</v>
          </cell>
          <cell r="FN29">
            <v>25.61016031904779</v>
          </cell>
          <cell r="FO29">
            <v>8.4959999999999987</v>
          </cell>
          <cell r="FP29">
            <v>0</v>
          </cell>
          <cell r="FQ29">
            <v>0</v>
          </cell>
          <cell r="FR29">
            <v>5807.5443585295379</v>
          </cell>
          <cell r="FT29">
            <v>3581.5232483976497</v>
          </cell>
          <cell r="FU29">
            <v>108.21198536061384</v>
          </cell>
          <cell r="FV29">
            <v>2083.7029644522268</v>
          </cell>
          <cell r="FW29">
            <v>25.61016031904779</v>
          </cell>
          <cell r="FX29">
            <v>8.4959999999999987</v>
          </cell>
          <cell r="FY29">
            <v>0</v>
          </cell>
          <cell r="FZ29">
            <v>0</v>
          </cell>
          <cell r="GA29">
            <v>5807.5443585295379</v>
          </cell>
          <cell r="GC29">
            <v>3581.5232483976497</v>
          </cell>
          <cell r="GD29">
            <v>108.21198536061384</v>
          </cell>
          <cell r="GE29">
            <v>2083.7029644522268</v>
          </cell>
          <cell r="GF29">
            <v>25.61016031904779</v>
          </cell>
          <cell r="GG29">
            <v>8.4959999999999987</v>
          </cell>
          <cell r="GH29">
            <v>0</v>
          </cell>
          <cell r="GI29">
            <v>0</v>
          </cell>
          <cell r="GJ29">
            <v>5807.5443585295379</v>
          </cell>
          <cell r="GL29">
            <v>3581.5232483976497</v>
          </cell>
          <cell r="GM29">
            <v>108.21198536061384</v>
          </cell>
          <cell r="GN29">
            <v>2083.7029644522268</v>
          </cell>
          <cell r="GO29">
            <v>25.61016031904779</v>
          </cell>
          <cell r="GP29">
            <v>8.4959999999999987</v>
          </cell>
          <cell r="GQ29">
            <v>0</v>
          </cell>
          <cell r="GR29">
            <v>0</v>
          </cell>
          <cell r="GS29">
            <v>5807.5443585295379</v>
          </cell>
          <cell r="GU29">
            <v>3581.5232483976497</v>
          </cell>
          <cell r="GV29">
            <v>108.21198536061384</v>
          </cell>
          <cell r="GW29">
            <v>2083.7029644522268</v>
          </cell>
          <cell r="GX29">
            <v>25.61016031904779</v>
          </cell>
          <cell r="GY29">
            <v>8.4959999999999987</v>
          </cell>
          <cell r="GZ29">
            <v>0</v>
          </cell>
          <cell r="HA29">
            <v>0</v>
          </cell>
          <cell r="HB29">
            <v>5807.5443585295379</v>
          </cell>
          <cell r="HD29">
            <v>1925.7149999999999</v>
          </cell>
          <cell r="HE29">
            <v>80.112458499399992</v>
          </cell>
          <cell r="HF29">
            <v>1177.491</v>
          </cell>
          <cell r="HG29">
            <v>0</v>
          </cell>
          <cell r="HH29">
            <v>4.6099999999999994</v>
          </cell>
          <cell r="HI29">
            <v>0</v>
          </cell>
          <cell r="HJ29">
            <v>0</v>
          </cell>
          <cell r="HK29">
            <v>3187.9284584993998</v>
          </cell>
          <cell r="HM29">
            <v>0</v>
          </cell>
          <cell r="HN29">
            <v>0</v>
          </cell>
          <cell r="HO29">
            <v>0</v>
          </cell>
          <cell r="HP29">
            <v>0</v>
          </cell>
          <cell r="HQ29">
            <v>0</v>
          </cell>
          <cell r="HR29">
            <v>0</v>
          </cell>
          <cell r="HS29">
            <v>0</v>
          </cell>
          <cell r="HT29">
            <v>0</v>
          </cell>
          <cell r="HV29">
            <v>0</v>
          </cell>
          <cell r="HW29">
            <v>0</v>
          </cell>
          <cell r="HX29">
            <v>0</v>
          </cell>
          <cell r="HY29">
            <v>0</v>
          </cell>
          <cell r="HZ29">
            <v>0</v>
          </cell>
          <cell r="IA29">
            <v>0</v>
          </cell>
          <cell r="IB29">
            <v>0</v>
          </cell>
          <cell r="IC29">
            <v>0</v>
          </cell>
          <cell r="IE29">
            <v>0</v>
          </cell>
          <cell r="IF29">
            <v>0</v>
          </cell>
          <cell r="IG29">
            <v>0</v>
          </cell>
          <cell r="IH29">
            <v>0</v>
          </cell>
          <cell r="II29">
            <v>0</v>
          </cell>
          <cell r="IJ29">
            <v>0</v>
          </cell>
          <cell r="IK29">
            <v>0</v>
          </cell>
          <cell r="IL29">
            <v>0</v>
          </cell>
        </row>
        <row r="30">
          <cell r="C30" t="str">
            <v>TOTAL SALE</v>
          </cell>
          <cell r="E30">
            <v>502.4887997570126</v>
          </cell>
          <cell r="F30">
            <v>202.22433729311001</v>
          </cell>
          <cell r="G30">
            <v>326.72508970372667</v>
          </cell>
          <cell r="H30">
            <v>24.378633895944461</v>
          </cell>
          <cell r="I30">
            <v>8.8079999999999998</v>
          </cell>
          <cell r="J30">
            <v>0</v>
          </cell>
          <cell r="K30">
            <v>0</v>
          </cell>
          <cell r="L30">
            <v>1064.6248606497938</v>
          </cell>
          <cell r="N30">
            <v>558.15018331016881</v>
          </cell>
          <cell r="O30">
            <v>223.21549969269211</v>
          </cell>
          <cell r="P30">
            <v>380.70830042</v>
          </cell>
          <cell r="Q30">
            <v>22.949014503840871</v>
          </cell>
          <cell r="R30">
            <v>8.2889999999999997</v>
          </cell>
          <cell r="S30">
            <v>0</v>
          </cell>
          <cell r="T30">
            <v>0</v>
          </cell>
          <cell r="U30">
            <v>1193.3119979267017</v>
          </cell>
          <cell r="W30">
            <v>666.07403530467957</v>
          </cell>
          <cell r="X30">
            <v>175.95232520317904</v>
          </cell>
          <cell r="Y30">
            <v>340.51</v>
          </cell>
          <cell r="Z30">
            <v>22.356120984804225</v>
          </cell>
          <cell r="AA30">
            <v>12.48</v>
          </cell>
          <cell r="AB30">
            <v>0</v>
          </cell>
          <cell r="AC30">
            <v>0</v>
          </cell>
          <cell r="AD30">
            <v>1217.3724814926629</v>
          </cell>
          <cell r="AF30">
            <v>682.4</v>
          </cell>
          <cell r="AG30">
            <v>186.56590682856068</v>
          </cell>
          <cell r="AH30">
            <v>435.99900000000002</v>
          </cell>
          <cell r="AI30">
            <v>0</v>
          </cell>
          <cell r="AJ30">
            <v>8.7200000000000006</v>
          </cell>
          <cell r="AK30">
            <v>0</v>
          </cell>
          <cell r="AL30">
            <v>0</v>
          </cell>
          <cell r="AM30">
            <v>1313.6849068285608</v>
          </cell>
          <cell r="AO30">
            <v>716.52800000000002</v>
          </cell>
          <cell r="AP30">
            <v>286.41000000000003</v>
          </cell>
          <cell r="AQ30">
            <v>441.02499999999998</v>
          </cell>
          <cell r="AR30">
            <v>0</v>
          </cell>
          <cell r="AS30">
            <v>12.24</v>
          </cell>
          <cell r="AT30">
            <v>0</v>
          </cell>
          <cell r="AU30">
            <v>0</v>
          </cell>
          <cell r="AV30">
            <v>1456.2030000000002</v>
          </cell>
          <cell r="AX30">
            <v>614.03000000000009</v>
          </cell>
          <cell r="AY30">
            <v>170.67435493699998</v>
          </cell>
          <cell r="AZ30">
            <v>457.79599999999999</v>
          </cell>
          <cell r="BA30">
            <v>0</v>
          </cell>
          <cell r="BB30">
            <v>8.61</v>
          </cell>
          <cell r="BC30">
            <v>0</v>
          </cell>
          <cell r="BD30">
            <v>0</v>
          </cell>
          <cell r="BE30">
            <v>1251.110354937</v>
          </cell>
          <cell r="BG30">
            <v>0</v>
          </cell>
          <cell r="BH30">
            <v>0</v>
          </cell>
          <cell r="BI30">
            <v>0</v>
          </cell>
          <cell r="BJ30">
            <v>0</v>
          </cell>
          <cell r="BK30">
            <v>0</v>
          </cell>
          <cell r="BL30">
            <v>0</v>
          </cell>
          <cell r="BM30">
            <v>0</v>
          </cell>
          <cell r="BN30">
            <v>0</v>
          </cell>
          <cell r="BP30">
            <v>0</v>
          </cell>
          <cell r="BQ30">
            <v>0</v>
          </cell>
          <cell r="BR30">
            <v>0</v>
          </cell>
          <cell r="BS30">
            <v>0</v>
          </cell>
          <cell r="BT30">
            <v>0</v>
          </cell>
          <cell r="BU30">
            <v>0</v>
          </cell>
          <cell r="BV30">
            <v>0</v>
          </cell>
          <cell r="BW30">
            <v>0</v>
          </cell>
          <cell r="BY30">
            <v>0</v>
          </cell>
          <cell r="BZ30">
            <v>0</v>
          </cell>
          <cell r="CA30">
            <v>0</v>
          </cell>
          <cell r="CB30">
            <v>0</v>
          </cell>
          <cell r="CC30">
            <v>0</v>
          </cell>
          <cell r="CD30">
            <v>0</v>
          </cell>
          <cell r="CE30">
            <v>0</v>
          </cell>
          <cell r="CF30">
            <v>0</v>
          </cell>
          <cell r="CH30">
            <v>0</v>
          </cell>
          <cell r="CI30">
            <v>0</v>
          </cell>
          <cell r="CJ30">
            <v>0</v>
          </cell>
          <cell r="CK30">
            <v>0</v>
          </cell>
          <cell r="CL30">
            <v>0</v>
          </cell>
          <cell r="CM30">
            <v>0</v>
          </cell>
          <cell r="CN30">
            <v>0</v>
          </cell>
          <cell r="CO30">
            <v>0</v>
          </cell>
          <cell r="CQ30">
            <v>0</v>
          </cell>
          <cell r="CR30">
            <v>0</v>
          </cell>
          <cell r="CS30">
            <v>0</v>
          </cell>
          <cell r="CT30">
            <v>0</v>
          </cell>
          <cell r="CU30">
            <v>0</v>
          </cell>
          <cell r="CV30">
            <v>0</v>
          </cell>
          <cell r="CW30">
            <v>0</v>
          </cell>
          <cell r="CX30">
            <v>0</v>
          </cell>
          <cell r="CZ30">
            <v>0</v>
          </cell>
          <cell r="DA30">
            <v>0</v>
          </cell>
          <cell r="DB30">
            <v>0</v>
          </cell>
          <cell r="DC30">
            <v>0</v>
          </cell>
          <cell r="DD30">
            <v>0</v>
          </cell>
          <cell r="DE30">
            <v>0</v>
          </cell>
          <cell r="DF30">
            <v>0</v>
          </cell>
          <cell r="DG30">
            <v>0</v>
          </cell>
          <cell r="DI30">
            <v>1060.6389830671815</v>
          </cell>
          <cell r="DJ30">
            <v>425.43983698580212</v>
          </cell>
          <cell r="DK30">
            <v>707.43339012372667</v>
          </cell>
          <cell r="DL30">
            <v>47.327648399785332</v>
          </cell>
          <cell r="DM30">
            <v>17.097000000000001</v>
          </cell>
          <cell r="DN30">
            <v>0</v>
          </cell>
          <cell r="DO30">
            <v>0</v>
          </cell>
          <cell r="DP30">
            <v>2257.9368585764955</v>
          </cell>
          <cell r="DR30">
            <v>1726.7130183718609</v>
          </cell>
          <cell r="DS30">
            <v>601.39216218898116</v>
          </cell>
          <cell r="DT30">
            <v>1047.9433901237267</v>
          </cell>
          <cell r="DU30">
            <v>69.683769384589553</v>
          </cell>
          <cell r="DV30">
            <v>29.577000000000002</v>
          </cell>
          <cell r="DW30">
            <v>0</v>
          </cell>
          <cell r="DX30">
            <v>0</v>
          </cell>
          <cell r="DY30">
            <v>3475.3093400691587</v>
          </cell>
          <cell r="EA30">
            <v>2409.113018371861</v>
          </cell>
          <cell r="EB30">
            <v>787.9580690175419</v>
          </cell>
          <cell r="EC30">
            <v>1483.9423901237267</v>
          </cell>
          <cell r="ED30">
            <v>69.683769384589553</v>
          </cell>
          <cell r="EE30">
            <v>38.297000000000004</v>
          </cell>
          <cell r="EF30">
            <v>0</v>
          </cell>
          <cell r="EG30">
            <v>0</v>
          </cell>
          <cell r="EH30">
            <v>4788.9942468977197</v>
          </cell>
          <cell r="EJ30">
            <v>3125.6410183718608</v>
          </cell>
          <cell r="EK30">
            <v>1074.368069017542</v>
          </cell>
          <cell r="EL30">
            <v>1924.9673901237265</v>
          </cell>
          <cell r="EM30">
            <v>69.683769384589553</v>
          </cell>
          <cell r="EN30">
            <v>50.537000000000006</v>
          </cell>
          <cell r="EO30">
            <v>0</v>
          </cell>
          <cell r="EP30">
            <v>0</v>
          </cell>
          <cell r="EQ30">
            <v>6245.1972468977201</v>
          </cell>
          <cell r="ES30">
            <v>3739.671018371861</v>
          </cell>
          <cell r="ET30">
            <v>1245.0424239545418</v>
          </cell>
          <cell r="EU30">
            <v>2382.7633901237264</v>
          </cell>
          <cell r="EV30">
            <v>69.683769384589553</v>
          </cell>
          <cell r="EW30">
            <v>59.147000000000006</v>
          </cell>
          <cell r="EX30">
            <v>0</v>
          </cell>
          <cell r="EY30">
            <v>0</v>
          </cell>
          <cell r="EZ30">
            <v>7496.3076018347201</v>
          </cell>
          <cell r="FB30">
            <v>3739.671018371861</v>
          </cell>
          <cell r="FC30">
            <v>1245.0424239545418</v>
          </cell>
          <cell r="FD30">
            <v>2382.7633901237264</v>
          </cell>
          <cell r="FE30">
            <v>69.683769384589553</v>
          </cell>
          <cell r="FF30">
            <v>59.147000000000006</v>
          </cell>
          <cell r="FG30">
            <v>0</v>
          </cell>
          <cell r="FH30">
            <v>0</v>
          </cell>
          <cell r="FI30">
            <v>7496.3076018347201</v>
          </cell>
          <cell r="FK30">
            <v>3739.671018371861</v>
          </cell>
          <cell r="FL30">
            <v>1245.0424239545418</v>
          </cell>
          <cell r="FM30">
            <v>2382.7633901237264</v>
          </cell>
          <cell r="FN30">
            <v>69.683769384589553</v>
          </cell>
          <cell r="FO30">
            <v>59.147000000000006</v>
          </cell>
          <cell r="FP30">
            <v>0</v>
          </cell>
          <cell r="FQ30">
            <v>0</v>
          </cell>
          <cell r="FR30">
            <v>7496.3076018347201</v>
          </cell>
          <cell r="FT30">
            <v>3739.671018371861</v>
          </cell>
          <cell r="FU30">
            <v>1245.0424239545418</v>
          </cell>
          <cell r="FV30">
            <v>2382.7633901237264</v>
          </cell>
          <cell r="FW30">
            <v>69.683769384589553</v>
          </cell>
          <cell r="FX30">
            <v>59.147000000000006</v>
          </cell>
          <cell r="FY30">
            <v>0</v>
          </cell>
          <cell r="FZ30">
            <v>0</v>
          </cell>
          <cell r="GA30">
            <v>7496.3076018347201</v>
          </cell>
          <cell r="GC30">
            <v>3739.671018371861</v>
          </cell>
          <cell r="GD30">
            <v>1245.0424239545418</v>
          </cell>
          <cell r="GE30">
            <v>2382.7633901237264</v>
          </cell>
          <cell r="GF30">
            <v>69.683769384589553</v>
          </cell>
          <cell r="GG30">
            <v>59.147000000000006</v>
          </cell>
          <cell r="GH30">
            <v>0</v>
          </cell>
          <cell r="GI30">
            <v>0</v>
          </cell>
          <cell r="GJ30">
            <v>7496.3076018347201</v>
          </cell>
          <cell r="GL30">
            <v>3739.671018371861</v>
          </cell>
          <cell r="GM30">
            <v>1245.0424239545418</v>
          </cell>
          <cell r="GN30">
            <v>2382.7633901237264</v>
          </cell>
          <cell r="GO30">
            <v>69.683769384589553</v>
          </cell>
          <cell r="GP30">
            <v>59.147000000000006</v>
          </cell>
          <cell r="GQ30">
            <v>0</v>
          </cell>
          <cell r="GR30">
            <v>0</v>
          </cell>
          <cell r="GS30">
            <v>7496.3076018347201</v>
          </cell>
          <cell r="GU30">
            <v>3739.671018371861</v>
          </cell>
          <cell r="GV30">
            <v>1245.0424239545418</v>
          </cell>
          <cell r="GW30">
            <v>2382.7633901237264</v>
          </cell>
          <cell r="GX30">
            <v>69.683769384589553</v>
          </cell>
          <cell r="GY30">
            <v>59.147000000000006</v>
          </cell>
          <cell r="GZ30">
            <v>0</v>
          </cell>
          <cell r="HA30">
            <v>0</v>
          </cell>
          <cell r="HB30">
            <v>7496.3076018347201</v>
          </cell>
          <cell r="HD30">
            <v>2012.9580000000001</v>
          </cell>
          <cell r="HE30">
            <v>643.65026176556069</v>
          </cell>
          <cell r="HF30">
            <v>1334.82</v>
          </cell>
          <cell r="HG30">
            <v>0</v>
          </cell>
          <cell r="HH30">
            <v>29.57</v>
          </cell>
          <cell r="HI30">
            <v>0</v>
          </cell>
          <cell r="HJ30">
            <v>0</v>
          </cell>
          <cell r="HK30">
            <v>4020.998261765561</v>
          </cell>
          <cell r="HM30">
            <v>0</v>
          </cell>
          <cell r="HN30">
            <v>0</v>
          </cell>
          <cell r="HO30">
            <v>0</v>
          </cell>
          <cell r="HP30">
            <v>0</v>
          </cell>
          <cell r="HQ30">
            <v>0</v>
          </cell>
          <cell r="HR30">
            <v>0</v>
          </cell>
          <cell r="HS30">
            <v>0</v>
          </cell>
          <cell r="HT30">
            <v>0</v>
          </cell>
          <cell r="HV30">
            <v>0</v>
          </cell>
          <cell r="HW30">
            <v>0</v>
          </cell>
          <cell r="HX30">
            <v>0</v>
          </cell>
          <cell r="HY30">
            <v>0</v>
          </cell>
          <cell r="HZ30">
            <v>0</v>
          </cell>
          <cell r="IA30">
            <v>0</v>
          </cell>
          <cell r="IB30">
            <v>0</v>
          </cell>
          <cell r="IC30">
            <v>0</v>
          </cell>
          <cell r="IE30">
            <v>0</v>
          </cell>
          <cell r="IF30">
            <v>0</v>
          </cell>
          <cell r="IG30">
            <v>0</v>
          </cell>
          <cell r="IH30">
            <v>0</v>
          </cell>
          <cell r="II30">
            <v>0</v>
          </cell>
          <cell r="IJ30">
            <v>0</v>
          </cell>
          <cell r="IK30">
            <v>0</v>
          </cell>
          <cell r="IL30">
            <v>0</v>
          </cell>
        </row>
        <row r="31">
          <cell r="DI31">
            <v>0</v>
          </cell>
          <cell r="DJ31">
            <v>0</v>
          </cell>
          <cell r="DK31">
            <v>0</v>
          </cell>
          <cell r="DL31">
            <v>0</v>
          </cell>
          <cell r="DM31">
            <v>0</v>
          </cell>
          <cell r="DN31">
            <v>0</v>
          </cell>
          <cell r="DO31">
            <v>0</v>
          </cell>
          <cell r="DP31">
            <v>0</v>
          </cell>
          <cell r="DR31">
            <v>0</v>
          </cell>
          <cell r="DS31">
            <v>0</v>
          </cell>
          <cell r="DT31">
            <v>0</v>
          </cell>
          <cell r="DU31">
            <v>0</v>
          </cell>
          <cell r="DV31">
            <v>0</v>
          </cell>
          <cell r="DW31">
            <v>0</v>
          </cell>
          <cell r="DX31">
            <v>0</v>
          </cell>
          <cell r="DY31">
            <v>0</v>
          </cell>
          <cell r="EA31">
            <v>0</v>
          </cell>
          <cell r="EB31">
            <v>0</v>
          </cell>
          <cell r="EC31">
            <v>0</v>
          </cell>
          <cell r="ED31">
            <v>0</v>
          </cell>
          <cell r="EE31">
            <v>0</v>
          </cell>
          <cell r="EF31">
            <v>0</v>
          </cell>
          <cell r="EG31">
            <v>0</v>
          </cell>
          <cell r="EH31">
            <v>0</v>
          </cell>
          <cell r="EJ31">
            <v>0</v>
          </cell>
          <cell r="EK31">
            <v>0</v>
          </cell>
          <cell r="EL31">
            <v>0</v>
          </cell>
          <cell r="EM31">
            <v>0</v>
          </cell>
          <cell r="EN31">
            <v>0</v>
          </cell>
          <cell r="EO31">
            <v>0</v>
          </cell>
          <cell r="EP31">
            <v>0</v>
          </cell>
          <cell r="EQ31">
            <v>0</v>
          </cell>
          <cell r="ES31">
            <v>0</v>
          </cell>
          <cell r="ET31">
            <v>0</v>
          </cell>
          <cell r="EU31">
            <v>0</v>
          </cell>
          <cell r="EV31">
            <v>0</v>
          </cell>
          <cell r="EW31">
            <v>0</v>
          </cell>
          <cell r="EX31">
            <v>0</v>
          </cell>
          <cell r="EY31">
            <v>0</v>
          </cell>
          <cell r="EZ31">
            <v>0</v>
          </cell>
          <cell r="FB31">
            <v>0</v>
          </cell>
          <cell r="FC31">
            <v>0</v>
          </cell>
          <cell r="FD31">
            <v>0</v>
          </cell>
          <cell r="FE31">
            <v>0</v>
          </cell>
          <cell r="FF31">
            <v>0</v>
          </cell>
          <cell r="FG31">
            <v>0</v>
          </cell>
          <cell r="FH31">
            <v>0</v>
          </cell>
          <cell r="FI31">
            <v>0</v>
          </cell>
          <cell r="FK31">
            <v>0</v>
          </cell>
          <cell r="FL31">
            <v>0</v>
          </cell>
          <cell r="FM31">
            <v>0</v>
          </cell>
          <cell r="FN31">
            <v>0</v>
          </cell>
          <cell r="FO31">
            <v>0</v>
          </cell>
          <cell r="FP31">
            <v>0</v>
          </cell>
          <cell r="FQ31">
            <v>0</v>
          </cell>
          <cell r="FR31">
            <v>0</v>
          </cell>
          <cell r="FT31">
            <v>0</v>
          </cell>
          <cell r="FU31">
            <v>0</v>
          </cell>
          <cell r="FV31">
            <v>0</v>
          </cell>
          <cell r="FW31">
            <v>0</v>
          </cell>
          <cell r="FX31">
            <v>0</v>
          </cell>
          <cell r="FY31">
            <v>0</v>
          </cell>
          <cell r="FZ31">
            <v>0</v>
          </cell>
          <cell r="GA31">
            <v>0</v>
          </cell>
          <cell r="GC31">
            <v>0</v>
          </cell>
          <cell r="GD31">
            <v>0</v>
          </cell>
          <cell r="GE31">
            <v>0</v>
          </cell>
          <cell r="GF31">
            <v>0</v>
          </cell>
          <cell r="GG31">
            <v>0</v>
          </cell>
          <cell r="GH31">
            <v>0</v>
          </cell>
          <cell r="GI31">
            <v>0</v>
          </cell>
          <cell r="GJ31">
            <v>0</v>
          </cell>
          <cell r="GL31">
            <v>0</v>
          </cell>
          <cell r="GM31">
            <v>0</v>
          </cell>
          <cell r="GN31">
            <v>0</v>
          </cell>
          <cell r="GO31">
            <v>0</v>
          </cell>
          <cell r="GP31">
            <v>0</v>
          </cell>
          <cell r="GQ31">
            <v>0</v>
          </cell>
          <cell r="GR31">
            <v>0</v>
          </cell>
          <cell r="GS31">
            <v>0</v>
          </cell>
          <cell r="GU31">
            <v>0</v>
          </cell>
          <cell r="GV31">
            <v>0</v>
          </cell>
          <cell r="GW31">
            <v>0</v>
          </cell>
          <cell r="GX31">
            <v>0</v>
          </cell>
          <cell r="GY31">
            <v>0</v>
          </cell>
          <cell r="GZ31">
            <v>0</v>
          </cell>
          <cell r="HA31">
            <v>0</v>
          </cell>
          <cell r="HB31">
            <v>0</v>
          </cell>
          <cell r="HD31">
            <v>0</v>
          </cell>
          <cell r="HE31">
            <v>0</v>
          </cell>
          <cell r="HF31">
            <v>0</v>
          </cell>
          <cell r="HG31">
            <v>0</v>
          </cell>
          <cell r="HH31">
            <v>0</v>
          </cell>
          <cell r="HI31">
            <v>0</v>
          </cell>
          <cell r="HJ31">
            <v>0</v>
          </cell>
          <cell r="HK31">
            <v>0</v>
          </cell>
          <cell r="HM31">
            <v>0</v>
          </cell>
          <cell r="HN31">
            <v>0</v>
          </cell>
          <cell r="HO31">
            <v>0</v>
          </cell>
          <cell r="HP31">
            <v>0</v>
          </cell>
          <cell r="HQ31">
            <v>0</v>
          </cell>
          <cell r="HR31">
            <v>0</v>
          </cell>
          <cell r="HS31">
            <v>0</v>
          </cell>
          <cell r="HT31">
            <v>0</v>
          </cell>
          <cell r="HV31">
            <v>0</v>
          </cell>
          <cell r="HW31">
            <v>0</v>
          </cell>
          <cell r="HX31">
            <v>0</v>
          </cell>
          <cell r="HY31">
            <v>0</v>
          </cell>
          <cell r="HZ31">
            <v>0</v>
          </cell>
          <cell r="IA31">
            <v>0</v>
          </cell>
          <cell r="IB31">
            <v>0</v>
          </cell>
          <cell r="IC31">
            <v>0</v>
          </cell>
          <cell r="IE31">
            <v>0</v>
          </cell>
          <cell r="IF31">
            <v>0</v>
          </cell>
          <cell r="IG31">
            <v>0</v>
          </cell>
          <cell r="IH31">
            <v>0</v>
          </cell>
          <cell r="II31">
            <v>0</v>
          </cell>
          <cell r="IJ31">
            <v>0</v>
          </cell>
          <cell r="IK31">
            <v>0</v>
          </cell>
          <cell r="IL31">
            <v>0</v>
          </cell>
        </row>
        <row r="32">
          <cell r="DI32">
            <v>0</v>
          </cell>
          <cell r="DJ32">
            <v>0</v>
          </cell>
          <cell r="DK32">
            <v>0</v>
          </cell>
          <cell r="DL32">
            <v>0</v>
          </cell>
          <cell r="DM32">
            <v>0</v>
          </cell>
          <cell r="DN32">
            <v>0</v>
          </cell>
          <cell r="DO32">
            <v>0</v>
          </cell>
          <cell r="DP32">
            <v>0</v>
          </cell>
          <cell r="DR32">
            <v>0</v>
          </cell>
          <cell r="DS32">
            <v>0</v>
          </cell>
          <cell r="DT32">
            <v>0</v>
          </cell>
          <cell r="DU32">
            <v>0</v>
          </cell>
          <cell r="DV32">
            <v>0</v>
          </cell>
          <cell r="DW32">
            <v>0</v>
          </cell>
          <cell r="DX32">
            <v>0</v>
          </cell>
          <cell r="DY32">
            <v>0</v>
          </cell>
          <cell r="EA32">
            <v>0</v>
          </cell>
          <cell r="EB32">
            <v>0</v>
          </cell>
          <cell r="EC32">
            <v>0</v>
          </cell>
          <cell r="ED32">
            <v>0</v>
          </cell>
          <cell r="EE32">
            <v>0</v>
          </cell>
          <cell r="EF32">
            <v>0</v>
          </cell>
          <cell r="EG32">
            <v>0</v>
          </cell>
          <cell r="EH32">
            <v>0</v>
          </cell>
          <cell r="EJ32">
            <v>0</v>
          </cell>
          <cell r="EK32">
            <v>0</v>
          </cell>
          <cell r="EL32">
            <v>0</v>
          </cell>
          <cell r="EM32">
            <v>0</v>
          </cell>
          <cell r="EN32">
            <v>0</v>
          </cell>
          <cell r="EO32">
            <v>0</v>
          </cell>
          <cell r="EP32">
            <v>0</v>
          </cell>
          <cell r="EQ32">
            <v>0</v>
          </cell>
          <cell r="ES32">
            <v>0</v>
          </cell>
          <cell r="ET32">
            <v>0</v>
          </cell>
          <cell r="EU32">
            <v>0</v>
          </cell>
          <cell r="EV32">
            <v>0</v>
          </cell>
          <cell r="EW32">
            <v>0</v>
          </cell>
          <cell r="EX32">
            <v>0</v>
          </cell>
          <cell r="EY32">
            <v>0</v>
          </cell>
          <cell r="EZ32">
            <v>0</v>
          </cell>
          <cell r="FB32">
            <v>0</v>
          </cell>
          <cell r="FC32">
            <v>0</v>
          </cell>
          <cell r="FD32">
            <v>0</v>
          </cell>
          <cell r="FE32">
            <v>0</v>
          </cell>
          <cell r="FF32">
            <v>0</v>
          </cell>
          <cell r="FG32">
            <v>0</v>
          </cell>
          <cell r="FH32">
            <v>0</v>
          </cell>
          <cell r="FI32">
            <v>0</v>
          </cell>
          <cell r="FK32">
            <v>0</v>
          </cell>
          <cell r="FL32">
            <v>0</v>
          </cell>
          <cell r="FM32">
            <v>0</v>
          </cell>
          <cell r="FN32">
            <v>0</v>
          </cell>
          <cell r="FO32">
            <v>0</v>
          </cell>
          <cell r="FP32">
            <v>0</v>
          </cell>
          <cell r="FQ32">
            <v>0</v>
          </cell>
          <cell r="FR32">
            <v>0</v>
          </cell>
          <cell r="FT32">
            <v>0</v>
          </cell>
          <cell r="FU32">
            <v>0</v>
          </cell>
          <cell r="FV32">
            <v>0</v>
          </cell>
          <cell r="FW32">
            <v>0</v>
          </cell>
          <cell r="FX32">
            <v>0</v>
          </cell>
          <cell r="FY32">
            <v>0</v>
          </cell>
          <cell r="FZ32">
            <v>0</v>
          </cell>
          <cell r="GA32">
            <v>0</v>
          </cell>
          <cell r="GC32">
            <v>0</v>
          </cell>
          <cell r="GD32">
            <v>0</v>
          </cell>
          <cell r="GE32">
            <v>0</v>
          </cell>
          <cell r="GF32">
            <v>0</v>
          </cell>
          <cell r="GG32">
            <v>0</v>
          </cell>
          <cell r="GH32">
            <v>0</v>
          </cell>
          <cell r="GI32">
            <v>0</v>
          </cell>
          <cell r="GJ32">
            <v>0</v>
          </cell>
          <cell r="GL32">
            <v>0</v>
          </cell>
          <cell r="GM32">
            <v>0</v>
          </cell>
          <cell r="GN32">
            <v>0</v>
          </cell>
          <cell r="GO32">
            <v>0</v>
          </cell>
          <cell r="GP32">
            <v>0</v>
          </cell>
          <cell r="GQ32">
            <v>0</v>
          </cell>
          <cell r="GR32">
            <v>0</v>
          </cell>
          <cell r="GS32">
            <v>0</v>
          </cell>
          <cell r="GU32">
            <v>0</v>
          </cell>
          <cell r="GV32">
            <v>0</v>
          </cell>
          <cell r="GW32">
            <v>0</v>
          </cell>
          <cell r="GX32">
            <v>0</v>
          </cell>
          <cell r="GY32">
            <v>0</v>
          </cell>
          <cell r="GZ32">
            <v>0</v>
          </cell>
          <cell r="HA32">
            <v>0</v>
          </cell>
          <cell r="HB32">
            <v>0</v>
          </cell>
          <cell r="HD32">
            <v>0</v>
          </cell>
          <cell r="HE32">
            <v>0</v>
          </cell>
          <cell r="HF32">
            <v>0</v>
          </cell>
          <cell r="HG32">
            <v>0</v>
          </cell>
          <cell r="HH32">
            <v>0</v>
          </cell>
          <cell r="HI32">
            <v>0</v>
          </cell>
          <cell r="HJ32">
            <v>0</v>
          </cell>
          <cell r="HK32">
            <v>0</v>
          </cell>
          <cell r="HM32">
            <v>0</v>
          </cell>
          <cell r="HN32">
            <v>0</v>
          </cell>
          <cell r="HO32">
            <v>0</v>
          </cell>
          <cell r="HP32">
            <v>0</v>
          </cell>
          <cell r="HQ32">
            <v>0</v>
          </cell>
          <cell r="HR32">
            <v>0</v>
          </cell>
          <cell r="HS32">
            <v>0</v>
          </cell>
          <cell r="HT32">
            <v>0</v>
          </cell>
          <cell r="HV32">
            <v>0</v>
          </cell>
          <cell r="HW32">
            <v>0</v>
          </cell>
          <cell r="HX32">
            <v>0</v>
          </cell>
          <cell r="HY32">
            <v>0</v>
          </cell>
          <cell r="HZ32">
            <v>0</v>
          </cell>
          <cell r="IA32">
            <v>0</v>
          </cell>
          <cell r="IB32">
            <v>0</v>
          </cell>
          <cell r="IC32">
            <v>0</v>
          </cell>
          <cell r="IE32">
            <v>0</v>
          </cell>
          <cell r="IF32">
            <v>0</v>
          </cell>
          <cell r="IG32">
            <v>0</v>
          </cell>
          <cell r="IH32">
            <v>0</v>
          </cell>
          <cell r="II32">
            <v>0</v>
          </cell>
          <cell r="IJ32">
            <v>0</v>
          </cell>
          <cell r="IK32">
            <v>0</v>
          </cell>
          <cell r="IL32">
            <v>0</v>
          </cell>
        </row>
        <row r="33">
          <cell r="B33" t="str">
            <v>U</v>
          </cell>
          <cell r="C33" t="str">
            <v>MATERIALS</v>
          </cell>
          <cell r="E33">
            <v>473.09721771916043</v>
          </cell>
          <cell r="F33">
            <v>143.63990385125288</v>
          </cell>
          <cell r="G33">
            <v>311.42508970372666</v>
          </cell>
          <cell r="H33">
            <v>23.324108687309923</v>
          </cell>
          <cell r="I33">
            <v>5.8979999999999997</v>
          </cell>
          <cell r="J33">
            <v>0</v>
          </cell>
          <cell r="K33">
            <v>0</v>
          </cell>
          <cell r="L33">
            <v>957.38431996144993</v>
          </cell>
          <cell r="N33">
            <v>521.81990369443406</v>
          </cell>
          <cell r="O33">
            <v>148.95270471933208</v>
          </cell>
          <cell r="P33">
            <v>365.20210042000002</v>
          </cell>
          <cell r="Q33">
            <v>16.009924773006901</v>
          </cell>
          <cell r="R33">
            <v>5.7280999999999995</v>
          </cell>
          <cell r="S33">
            <v>0</v>
          </cell>
          <cell r="T33">
            <v>0</v>
          </cell>
          <cell r="U33">
            <v>1057.7127336067731</v>
          </cell>
          <cell r="W33">
            <v>627.20008948875102</v>
          </cell>
          <cell r="X33">
            <v>116.957516411212</v>
          </cell>
          <cell r="Y33">
            <v>318.35000000000002</v>
          </cell>
          <cell r="Z33">
            <v>16.734580826102587</v>
          </cell>
          <cell r="AA33">
            <v>8.9</v>
          </cell>
          <cell r="AB33">
            <v>0</v>
          </cell>
          <cell r="AC33">
            <v>0</v>
          </cell>
          <cell r="AD33">
            <v>1088.1421867260656</v>
          </cell>
          <cell r="AF33">
            <v>644.54999999999995</v>
          </cell>
          <cell r="AG33">
            <v>131.20477138656068</v>
          </cell>
          <cell r="AH33">
            <v>415.19528462554683</v>
          </cell>
          <cell r="AI33">
            <v>-3.1784559385645745</v>
          </cell>
          <cell r="AJ33">
            <v>5.9800000000000013</v>
          </cell>
          <cell r="AK33">
            <v>0</v>
          </cell>
          <cell r="AL33">
            <v>0</v>
          </cell>
          <cell r="AM33">
            <v>1193.7516000735427</v>
          </cell>
          <cell r="AO33">
            <v>668.68299999999999</v>
          </cell>
          <cell r="AP33">
            <v>213.43</v>
          </cell>
          <cell r="AQ33">
            <v>422.38099999999997</v>
          </cell>
          <cell r="AR33">
            <v>-3.4705555616874015</v>
          </cell>
          <cell r="AS33">
            <v>8.9599999999999991</v>
          </cell>
          <cell r="AT33">
            <v>0</v>
          </cell>
          <cell r="AU33">
            <v>0</v>
          </cell>
          <cell r="AV33">
            <v>1309.9834444383127</v>
          </cell>
          <cell r="AX33">
            <v>572.03500000000008</v>
          </cell>
          <cell r="AY33">
            <v>121.22419960599996</v>
          </cell>
          <cell r="AZ33">
            <v>439.95299999999997</v>
          </cell>
          <cell r="BA33">
            <v>-2.8160983628974652</v>
          </cell>
          <cell r="BB33">
            <v>6.07</v>
          </cell>
          <cell r="BC33">
            <v>0</v>
          </cell>
          <cell r="BD33">
            <v>0</v>
          </cell>
          <cell r="BE33">
            <v>1136.4661012431025</v>
          </cell>
          <cell r="BG33">
            <v>0</v>
          </cell>
          <cell r="BH33">
            <v>0</v>
          </cell>
          <cell r="BI33">
            <v>0</v>
          </cell>
          <cell r="BJ33">
            <v>0</v>
          </cell>
          <cell r="BK33">
            <v>0</v>
          </cell>
          <cell r="BL33">
            <v>0</v>
          </cell>
          <cell r="BM33">
            <v>0</v>
          </cell>
          <cell r="BN33">
            <v>0</v>
          </cell>
          <cell r="BP33">
            <v>0</v>
          </cell>
          <cell r="BQ33">
            <v>0</v>
          </cell>
          <cell r="BR33">
            <v>0</v>
          </cell>
          <cell r="BS33">
            <v>0</v>
          </cell>
          <cell r="BT33">
            <v>0</v>
          </cell>
          <cell r="BU33">
            <v>0</v>
          </cell>
          <cell r="BV33">
            <v>0</v>
          </cell>
          <cell r="BW33">
            <v>0</v>
          </cell>
          <cell r="BY33">
            <v>0</v>
          </cell>
          <cell r="BZ33">
            <v>0</v>
          </cell>
          <cell r="CA33">
            <v>0</v>
          </cell>
          <cell r="CB33">
            <v>0</v>
          </cell>
          <cell r="CC33">
            <v>0</v>
          </cell>
          <cell r="CD33">
            <v>0</v>
          </cell>
          <cell r="CE33">
            <v>0</v>
          </cell>
          <cell r="CF33">
            <v>0</v>
          </cell>
          <cell r="CH33">
            <v>0</v>
          </cell>
          <cell r="CI33">
            <v>0</v>
          </cell>
          <cell r="CJ33">
            <v>0</v>
          </cell>
          <cell r="CK33">
            <v>0</v>
          </cell>
          <cell r="CL33">
            <v>0</v>
          </cell>
          <cell r="CM33">
            <v>0</v>
          </cell>
          <cell r="CN33">
            <v>0</v>
          </cell>
          <cell r="CO33">
            <v>0</v>
          </cell>
          <cell r="CQ33">
            <v>0</v>
          </cell>
          <cell r="CR33">
            <v>0</v>
          </cell>
          <cell r="CS33">
            <v>0</v>
          </cell>
          <cell r="CT33">
            <v>0</v>
          </cell>
          <cell r="CU33">
            <v>0</v>
          </cell>
          <cell r="CV33">
            <v>0</v>
          </cell>
          <cell r="CW33">
            <v>0</v>
          </cell>
          <cell r="CX33">
            <v>0</v>
          </cell>
          <cell r="CZ33">
            <v>0</v>
          </cell>
          <cell r="DA33">
            <v>0</v>
          </cell>
          <cell r="DB33">
            <v>0</v>
          </cell>
          <cell r="DC33">
            <v>0</v>
          </cell>
          <cell r="DD33">
            <v>0</v>
          </cell>
          <cell r="DE33">
            <v>0</v>
          </cell>
          <cell r="DF33">
            <v>0</v>
          </cell>
          <cell r="DG33">
            <v>0</v>
          </cell>
          <cell r="DI33">
            <v>994.91712141359449</v>
          </cell>
          <cell r="DJ33">
            <v>292.59260857058496</v>
          </cell>
          <cell r="DK33">
            <v>676.62719012372668</v>
          </cell>
          <cell r="DL33">
            <v>39.334033460316824</v>
          </cell>
          <cell r="DM33">
            <v>11.626099999999999</v>
          </cell>
          <cell r="DN33">
            <v>0</v>
          </cell>
          <cell r="DO33">
            <v>0</v>
          </cell>
          <cell r="DP33">
            <v>2015.0970535682231</v>
          </cell>
          <cell r="DR33">
            <v>1622.1172109023455</v>
          </cell>
          <cell r="DS33">
            <v>409.55012498179696</v>
          </cell>
          <cell r="DT33">
            <v>994.9771901237267</v>
          </cell>
          <cell r="DU33">
            <v>56.068614286419411</v>
          </cell>
          <cell r="DV33">
            <v>20.5261</v>
          </cell>
          <cell r="DW33">
            <v>0</v>
          </cell>
          <cell r="DX33">
            <v>0</v>
          </cell>
          <cell r="DY33">
            <v>3103.2392402942887</v>
          </cell>
          <cell r="EA33">
            <v>2266.6672109023457</v>
          </cell>
          <cell r="EB33">
            <v>540.75489636835766</v>
          </cell>
          <cell r="EC33">
            <v>1410.1724747492735</v>
          </cell>
          <cell r="ED33">
            <v>52.890158347854836</v>
          </cell>
          <cell r="EE33">
            <v>26.5061</v>
          </cell>
          <cell r="EF33">
            <v>0</v>
          </cell>
          <cell r="EG33">
            <v>0</v>
          </cell>
          <cell r="EH33">
            <v>4296.990840367831</v>
          </cell>
          <cell r="EJ33">
            <v>2935.3502109023457</v>
          </cell>
          <cell r="EK33">
            <v>754.18489636835761</v>
          </cell>
          <cell r="EL33">
            <v>1832.5534747492734</v>
          </cell>
          <cell r="EM33">
            <v>49.419602786167431</v>
          </cell>
          <cell r="EN33">
            <v>35.466099999999997</v>
          </cell>
          <cell r="EO33">
            <v>0</v>
          </cell>
          <cell r="EP33">
            <v>0</v>
          </cell>
          <cell r="EQ33">
            <v>5606.9742848061433</v>
          </cell>
          <cell r="ES33">
            <v>3507.3852109023455</v>
          </cell>
          <cell r="ET33">
            <v>875.40909597435757</v>
          </cell>
          <cell r="EU33">
            <v>2272.5064747492734</v>
          </cell>
          <cell r="EV33">
            <v>46.603504423269968</v>
          </cell>
          <cell r="EW33">
            <v>41.536099999999998</v>
          </cell>
          <cell r="EX33">
            <v>0</v>
          </cell>
          <cell r="EY33">
            <v>0</v>
          </cell>
          <cell r="EZ33">
            <v>6743.4403860492457</v>
          </cell>
          <cell r="FB33">
            <v>3507.3852109023455</v>
          </cell>
          <cell r="FC33">
            <v>875.40909597435757</v>
          </cell>
          <cell r="FD33">
            <v>2272.5064747492734</v>
          </cell>
          <cell r="FE33">
            <v>46.603504423269968</v>
          </cell>
          <cell r="FF33">
            <v>41.536099999999998</v>
          </cell>
          <cell r="FG33">
            <v>0</v>
          </cell>
          <cell r="FH33">
            <v>0</v>
          </cell>
          <cell r="FI33">
            <v>6743.4403860492457</v>
          </cell>
          <cell r="FK33">
            <v>3507.3852109023455</v>
          </cell>
          <cell r="FL33">
            <v>875.40909597435757</v>
          </cell>
          <cell r="FM33">
            <v>2272.5064747492734</v>
          </cell>
          <cell r="FN33">
            <v>46.603504423269968</v>
          </cell>
          <cell r="FO33">
            <v>41.536099999999998</v>
          </cell>
          <cell r="FP33">
            <v>0</v>
          </cell>
          <cell r="FQ33">
            <v>0</v>
          </cell>
          <cell r="FR33">
            <v>6743.4403860492457</v>
          </cell>
          <cell r="FT33">
            <v>3507.3852109023455</v>
          </cell>
          <cell r="FU33">
            <v>875.40909597435757</v>
          </cell>
          <cell r="FV33">
            <v>2272.5064747492734</v>
          </cell>
          <cell r="FW33">
            <v>46.603504423269968</v>
          </cell>
          <cell r="FX33">
            <v>41.536099999999998</v>
          </cell>
          <cell r="FY33">
            <v>0</v>
          </cell>
          <cell r="FZ33">
            <v>0</v>
          </cell>
          <cell r="GA33">
            <v>6743.4403860492457</v>
          </cell>
          <cell r="GC33">
            <v>3507.3852109023455</v>
          </cell>
          <cell r="GD33">
            <v>875.40909597435757</v>
          </cell>
          <cell r="GE33">
            <v>2272.5064747492734</v>
          </cell>
          <cell r="GF33">
            <v>46.603504423269968</v>
          </cell>
          <cell r="GG33">
            <v>41.536099999999998</v>
          </cell>
          <cell r="GH33">
            <v>0</v>
          </cell>
          <cell r="GI33">
            <v>0</v>
          </cell>
          <cell r="GJ33">
            <v>6743.4403860492457</v>
          </cell>
          <cell r="GL33">
            <v>3507.3852109023455</v>
          </cell>
          <cell r="GM33">
            <v>875.40909597435757</v>
          </cell>
          <cell r="GN33">
            <v>2272.5064747492734</v>
          </cell>
          <cell r="GO33">
            <v>46.603504423269968</v>
          </cell>
          <cell r="GP33">
            <v>41.536099999999998</v>
          </cell>
          <cell r="GQ33">
            <v>0</v>
          </cell>
          <cell r="GR33">
            <v>0</v>
          </cell>
          <cell r="GS33">
            <v>6743.4403860492457</v>
          </cell>
          <cell r="GU33">
            <v>3507.3852109023455</v>
          </cell>
          <cell r="GV33">
            <v>875.40909597435757</v>
          </cell>
          <cell r="GW33">
            <v>2272.5064747492734</v>
          </cell>
          <cell r="GX33">
            <v>46.603504423269968</v>
          </cell>
          <cell r="GY33">
            <v>41.536099999999998</v>
          </cell>
          <cell r="GZ33">
            <v>0</v>
          </cell>
          <cell r="HA33">
            <v>0</v>
          </cell>
          <cell r="HB33">
            <v>6743.4403860492457</v>
          </cell>
          <cell r="HD33">
            <v>1885.268</v>
          </cell>
          <cell r="HE33">
            <v>465.85897099256067</v>
          </cell>
          <cell r="HF33">
            <v>1277.5292846255468</v>
          </cell>
          <cell r="HG33">
            <v>-9.4651098631494417</v>
          </cell>
          <cell r="HH33">
            <v>21.01</v>
          </cell>
          <cell r="HI33">
            <v>0</v>
          </cell>
          <cell r="HJ33">
            <v>0</v>
          </cell>
          <cell r="HK33">
            <v>3640.2011457549579</v>
          </cell>
          <cell r="HM33">
            <v>0</v>
          </cell>
          <cell r="HN33">
            <v>0</v>
          </cell>
          <cell r="HO33">
            <v>0</v>
          </cell>
          <cell r="HP33">
            <v>0</v>
          </cell>
          <cell r="HQ33">
            <v>0</v>
          </cell>
          <cell r="HR33">
            <v>0</v>
          </cell>
          <cell r="HS33">
            <v>0</v>
          </cell>
          <cell r="HT33">
            <v>0</v>
          </cell>
          <cell r="HV33">
            <v>0</v>
          </cell>
          <cell r="HW33">
            <v>0</v>
          </cell>
          <cell r="HX33">
            <v>0</v>
          </cell>
          <cell r="HY33">
            <v>0</v>
          </cell>
          <cell r="HZ33">
            <v>0</v>
          </cell>
          <cell r="IA33">
            <v>0</v>
          </cell>
          <cell r="IB33">
            <v>0</v>
          </cell>
          <cell r="IC33">
            <v>0</v>
          </cell>
          <cell r="IE33">
            <v>0</v>
          </cell>
          <cell r="IF33">
            <v>0</v>
          </cell>
          <cell r="IG33">
            <v>0</v>
          </cell>
          <cell r="IH33">
            <v>0</v>
          </cell>
          <cell r="II33">
            <v>0</v>
          </cell>
          <cell r="IJ33">
            <v>0</v>
          </cell>
          <cell r="IK33">
            <v>0</v>
          </cell>
          <cell r="IL33">
            <v>0</v>
          </cell>
        </row>
        <row r="34">
          <cell r="B34" t="str">
            <v>V</v>
          </cell>
          <cell r="C34" t="str">
            <v>EXCISE DUTY</v>
          </cell>
          <cell r="D34">
            <v>22</v>
          </cell>
          <cell r="E34">
            <v>6.7135232761371588</v>
          </cell>
          <cell r="F34">
            <v>11.506964577857143</v>
          </cell>
          <cell r="H34">
            <v>5.7219840049365409</v>
          </cell>
          <cell r="I34">
            <v>1.9339999999999999</v>
          </cell>
          <cell r="L34">
            <v>20.154487853994304</v>
          </cell>
          <cell r="N34">
            <v>13.066774839333901</v>
          </cell>
          <cell r="O34">
            <v>17.730999229359998</v>
          </cell>
          <cell r="Q34">
            <v>5.6904995147751327</v>
          </cell>
          <cell r="R34">
            <v>1.5960000000000001</v>
          </cell>
          <cell r="U34">
            <v>38.084273583469027</v>
          </cell>
          <cell r="W34">
            <v>9.2200000000000006</v>
          </cell>
          <cell r="X34">
            <v>13.708177782217032</v>
          </cell>
          <cell r="Z34">
            <v>3.6210071979555152</v>
          </cell>
          <cell r="AA34">
            <v>2.0699999999999998</v>
          </cell>
          <cell r="AD34">
            <v>28.619184980172548</v>
          </cell>
          <cell r="AF34">
            <v>7.7</v>
          </cell>
          <cell r="AG34">
            <v>11.42</v>
          </cell>
          <cell r="AI34">
            <v>2.6205103979981645</v>
          </cell>
          <cell r="AJ34">
            <v>1.75</v>
          </cell>
          <cell r="AM34">
            <v>20.87</v>
          </cell>
          <cell r="AO34">
            <v>14.59</v>
          </cell>
          <cell r="AP34">
            <v>17.05</v>
          </cell>
          <cell r="AR34">
            <v>2.9988734957474965</v>
          </cell>
          <cell r="AS34">
            <v>1.73</v>
          </cell>
          <cell r="AV34">
            <v>33.369999999999997</v>
          </cell>
          <cell r="AX34">
            <v>9.1</v>
          </cell>
          <cell r="AY34">
            <v>7.86</v>
          </cell>
          <cell r="BB34">
            <v>1.51</v>
          </cell>
          <cell r="BE34">
            <v>18.470000000000002</v>
          </cell>
          <cell r="BG34">
            <v>9.9347877399999991</v>
          </cell>
          <cell r="BH34">
            <v>11.604035118922864</v>
          </cell>
          <cell r="BN34">
            <v>0</v>
          </cell>
          <cell r="BP34">
            <v>3.0363483873200003</v>
          </cell>
          <cell r="BQ34">
            <v>22.866211121264133</v>
          </cell>
          <cell r="BW34">
            <v>0</v>
          </cell>
          <cell r="BY34">
            <v>2.9324127425999995</v>
          </cell>
          <cell r="BZ34">
            <v>18.595597198561716</v>
          </cell>
          <cell r="CF34">
            <v>0</v>
          </cell>
          <cell r="CH34">
            <v>14.970825952387681</v>
          </cell>
          <cell r="CI34">
            <v>20.054751869739579</v>
          </cell>
          <cell r="CJ34">
            <v>0</v>
          </cell>
          <cell r="CK34">
            <v>6.416645494359563</v>
          </cell>
          <cell r="CL34">
            <v>1.6625590506205361</v>
          </cell>
          <cell r="CM34">
            <v>0</v>
          </cell>
          <cell r="CO34">
            <v>0</v>
          </cell>
          <cell r="CQ34">
            <v>14.970825952387681</v>
          </cell>
          <cell r="CR34">
            <v>20.054751869739579</v>
          </cell>
          <cell r="CS34">
            <v>0</v>
          </cell>
          <cell r="CT34">
            <v>6.416645494359563</v>
          </cell>
          <cell r="CU34">
            <v>1.6625590506205361</v>
          </cell>
          <cell r="CV34">
            <v>0</v>
          </cell>
          <cell r="CX34">
            <v>0</v>
          </cell>
          <cell r="CZ34">
            <v>14.970825952387681</v>
          </cell>
          <cell r="DA34">
            <v>20.054751869739579</v>
          </cell>
          <cell r="DB34">
            <v>0</v>
          </cell>
          <cell r="DC34">
            <v>6.416645494359563</v>
          </cell>
          <cell r="DD34">
            <v>1.6625590506205361</v>
          </cell>
          <cell r="DE34">
            <v>0</v>
          </cell>
          <cell r="DG34">
            <v>0</v>
          </cell>
          <cell r="DI34">
            <v>19.780298115471059</v>
          </cell>
          <cell r="DJ34">
            <v>29.237963807217142</v>
          </cell>
          <cell r="DK34">
            <v>0</v>
          </cell>
          <cell r="DL34">
            <v>5.6904995147751327</v>
          </cell>
          <cell r="DM34">
            <v>3.5300000000000002</v>
          </cell>
          <cell r="DN34">
            <v>0</v>
          </cell>
          <cell r="DO34">
            <v>0</v>
          </cell>
          <cell r="DP34">
            <v>58.238761437463332</v>
          </cell>
          <cell r="DR34">
            <v>29.000298115471061</v>
          </cell>
          <cell r="DS34">
            <v>42.946141589434177</v>
          </cell>
          <cell r="DT34">
            <v>0</v>
          </cell>
          <cell r="DU34">
            <v>9.3115067127306475</v>
          </cell>
          <cell r="DV34">
            <v>5.6</v>
          </cell>
          <cell r="DW34">
            <v>0</v>
          </cell>
          <cell r="DX34">
            <v>0</v>
          </cell>
          <cell r="DY34">
            <v>86.857946417635873</v>
          </cell>
          <cell r="EA34">
            <v>36.700298115471064</v>
          </cell>
          <cell r="EB34">
            <v>54.366141589434179</v>
          </cell>
          <cell r="EC34">
            <v>0</v>
          </cell>
          <cell r="ED34">
            <v>9.3115067127306475</v>
          </cell>
          <cell r="EE34">
            <v>7.35</v>
          </cell>
          <cell r="EF34">
            <v>0</v>
          </cell>
          <cell r="EG34">
            <v>0</v>
          </cell>
          <cell r="EH34">
            <v>107.72794641763588</v>
          </cell>
          <cell r="EJ34">
            <v>51.29029811547106</v>
          </cell>
          <cell r="EK34">
            <v>71.416141589434176</v>
          </cell>
          <cell r="EL34">
            <v>0</v>
          </cell>
          <cell r="EM34">
            <v>9.3115067127306475</v>
          </cell>
          <cell r="EN34">
            <v>9.08</v>
          </cell>
          <cell r="EO34">
            <v>0</v>
          </cell>
          <cell r="EP34">
            <v>0</v>
          </cell>
          <cell r="EQ34">
            <v>141.09794641763588</v>
          </cell>
          <cell r="ES34">
            <v>60.390298115471062</v>
          </cell>
          <cell r="ET34">
            <v>79.276141589434175</v>
          </cell>
          <cell r="EU34">
            <v>0</v>
          </cell>
          <cell r="EV34">
            <v>9.3115067127306475</v>
          </cell>
          <cell r="EW34">
            <v>10.59</v>
          </cell>
          <cell r="EX34">
            <v>0</v>
          </cell>
          <cell r="EY34">
            <v>0</v>
          </cell>
          <cell r="EZ34">
            <v>159.56794641763588</v>
          </cell>
          <cell r="FB34">
            <v>60.390298115471062</v>
          </cell>
          <cell r="FC34">
            <v>79.276141589434175</v>
          </cell>
          <cell r="FD34">
            <v>0</v>
          </cell>
          <cell r="FE34">
            <v>9.3115067127306475</v>
          </cell>
          <cell r="FF34">
            <v>10.59</v>
          </cell>
          <cell r="FG34">
            <v>0</v>
          </cell>
          <cell r="FH34">
            <v>0</v>
          </cell>
          <cell r="FI34">
            <v>159.56794641763588</v>
          </cell>
          <cell r="FK34">
            <v>60.390298115471062</v>
          </cell>
          <cell r="FL34">
            <v>79.276141589434175</v>
          </cell>
          <cell r="FM34">
            <v>0</v>
          </cell>
          <cell r="FN34">
            <v>9.3115067127306475</v>
          </cell>
          <cell r="FO34">
            <v>10.59</v>
          </cell>
          <cell r="FP34">
            <v>0</v>
          </cell>
          <cell r="FQ34">
            <v>0</v>
          </cell>
          <cell r="FR34">
            <v>159.56794641763588</v>
          </cell>
          <cell r="FT34">
            <v>60.390298115471062</v>
          </cell>
          <cell r="FU34">
            <v>79.276141589434175</v>
          </cell>
          <cell r="FV34">
            <v>0</v>
          </cell>
          <cell r="FW34">
            <v>9.3115067127306475</v>
          </cell>
          <cell r="FX34">
            <v>10.59</v>
          </cell>
          <cell r="FY34">
            <v>0</v>
          </cell>
          <cell r="FZ34">
            <v>0</v>
          </cell>
          <cell r="GA34">
            <v>159.56794641763588</v>
          </cell>
          <cell r="GC34">
            <v>60.390298115471062</v>
          </cell>
          <cell r="GD34">
            <v>79.276141589434175</v>
          </cell>
          <cell r="GE34">
            <v>0</v>
          </cell>
          <cell r="GF34">
            <v>9.3115067127306475</v>
          </cell>
          <cell r="GG34">
            <v>10.59</v>
          </cell>
          <cell r="GH34">
            <v>0</v>
          </cell>
          <cell r="GI34">
            <v>0</v>
          </cell>
          <cell r="GJ34">
            <v>159.56794641763588</v>
          </cell>
          <cell r="GL34">
            <v>60.390298115471062</v>
          </cell>
          <cell r="GM34">
            <v>79.276141589434175</v>
          </cell>
          <cell r="GN34">
            <v>0</v>
          </cell>
          <cell r="GO34">
            <v>9.3115067127306475</v>
          </cell>
          <cell r="GP34">
            <v>10.59</v>
          </cell>
          <cell r="GQ34">
            <v>0</v>
          </cell>
          <cell r="GR34">
            <v>0</v>
          </cell>
          <cell r="GS34">
            <v>159.56794641763588</v>
          </cell>
          <cell r="GU34">
            <v>60.390298115471062</v>
          </cell>
          <cell r="GV34">
            <v>79.276141589434175</v>
          </cell>
          <cell r="GW34">
            <v>0</v>
          </cell>
          <cell r="GX34">
            <v>9.3115067127306475</v>
          </cell>
          <cell r="GY34">
            <v>10.59</v>
          </cell>
          <cell r="GZ34">
            <v>0</v>
          </cell>
          <cell r="HA34">
            <v>0</v>
          </cell>
          <cell r="HB34">
            <v>159.56794641763588</v>
          </cell>
          <cell r="HD34">
            <v>31.39</v>
          </cell>
          <cell r="HE34">
            <v>36.33</v>
          </cell>
          <cell r="HF34">
            <v>0</v>
          </cell>
          <cell r="HG34">
            <v>0</v>
          </cell>
          <cell r="HH34">
            <v>4.99</v>
          </cell>
          <cell r="HI34">
            <v>0</v>
          </cell>
          <cell r="HJ34">
            <v>0</v>
          </cell>
          <cell r="HK34">
            <v>72.709999999999994</v>
          </cell>
          <cell r="HM34">
            <v>0</v>
          </cell>
          <cell r="HN34">
            <v>0</v>
          </cell>
          <cell r="HO34">
            <v>0</v>
          </cell>
          <cell r="HP34">
            <v>0</v>
          </cell>
          <cell r="HQ34">
            <v>0</v>
          </cell>
          <cell r="HR34">
            <v>0</v>
          </cell>
          <cell r="HS34">
            <v>0</v>
          </cell>
          <cell r="HT34">
            <v>0</v>
          </cell>
          <cell r="HV34">
            <v>0</v>
          </cell>
          <cell r="HW34">
            <v>0</v>
          </cell>
          <cell r="HX34">
            <v>0</v>
          </cell>
          <cell r="HY34">
            <v>0</v>
          </cell>
          <cell r="HZ34">
            <v>0</v>
          </cell>
          <cell r="IA34">
            <v>0</v>
          </cell>
          <cell r="IB34">
            <v>0</v>
          </cell>
          <cell r="IC34">
            <v>0</v>
          </cell>
          <cell r="IE34">
            <v>0</v>
          </cell>
          <cell r="IF34">
            <v>0</v>
          </cell>
          <cell r="IG34">
            <v>0</v>
          </cell>
          <cell r="IH34">
            <v>0</v>
          </cell>
          <cell r="II34">
            <v>0</v>
          </cell>
          <cell r="IJ34">
            <v>0</v>
          </cell>
          <cell r="IK34">
            <v>0</v>
          </cell>
          <cell r="IL34">
            <v>0</v>
          </cell>
        </row>
        <row r="35">
          <cell r="B35" t="str">
            <v>W</v>
          </cell>
          <cell r="C35" t="str">
            <v>PROCESSING CHARGES</v>
          </cell>
          <cell r="F35">
            <v>22.355068760000002</v>
          </cell>
          <cell r="L35">
            <v>22.355068760000002</v>
          </cell>
          <cell r="O35">
            <v>26.764785109999998</v>
          </cell>
          <cell r="U35">
            <v>26.764785109999998</v>
          </cell>
          <cell r="X35">
            <v>22.771819504000003</v>
          </cell>
          <cell r="AD35">
            <v>22.771819504000003</v>
          </cell>
          <cell r="AG35">
            <v>21.16</v>
          </cell>
          <cell r="AM35">
            <v>21.16</v>
          </cell>
          <cell r="AP35">
            <v>26.61</v>
          </cell>
          <cell r="AV35">
            <v>26.61</v>
          </cell>
          <cell r="AY35">
            <v>19.899999999999999</v>
          </cell>
          <cell r="BE35">
            <v>19.899999999999999</v>
          </cell>
          <cell r="BH35">
            <v>25.142592480000005</v>
          </cell>
          <cell r="BN35">
            <v>0</v>
          </cell>
          <cell r="BQ35">
            <v>28.359677816071425</v>
          </cell>
          <cell r="BW35">
            <v>0</v>
          </cell>
          <cell r="BZ35">
            <v>23.140770640000007</v>
          </cell>
          <cell r="CF35">
            <v>0</v>
          </cell>
          <cell r="CH35">
            <v>0</v>
          </cell>
          <cell r="CI35">
            <v>26.962984767021386</v>
          </cell>
          <cell r="CJ35">
            <v>0</v>
          </cell>
          <cell r="CK35">
            <v>0</v>
          </cell>
          <cell r="CL35">
            <v>0</v>
          </cell>
          <cell r="CM35">
            <v>0</v>
          </cell>
          <cell r="CO35">
            <v>0</v>
          </cell>
          <cell r="CQ35">
            <v>0</v>
          </cell>
          <cell r="CR35">
            <v>26.962984767021386</v>
          </cell>
          <cell r="CS35">
            <v>0</v>
          </cell>
          <cell r="CT35">
            <v>0</v>
          </cell>
          <cell r="CU35">
            <v>0</v>
          </cell>
          <cell r="CV35">
            <v>0</v>
          </cell>
          <cell r="CX35">
            <v>0</v>
          </cell>
          <cell r="CZ35">
            <v>0</v>
          </cell>
          <cell r="DA35">
            <v>26.962984767021386</v>
          </cell>
          <cell r="DB35">
            <v>0</v>
          </cell>
          <cell r="DC35">
            <v>0</v>
          </cell>
          <cell r="DD35">
            <v>0</v>
          </cell>
          <cell r="DE35">
            <v>0</v>
          </cell>
          <cell r="DG35">
            <v>0</v>
          </cell>
          <cell r="DI35">
            <v>0</v>
          </cell>
          <cell r="DJ35">
            <v>49.11985387</v>
          </cell>
          <cell r="DK35">
            <v>0</v>
          </cell>
          <cell r="DL35">
            <v>0</v>
          </cell>
          <cell r="DM35">
            <v>0</v>
          </cell>
          <cell r="DN35">
            <v>0</v>
          </cell>
          <cell r="DO35">
            <v>0</v>
          </cell>
          <cell r="DP35">
            <v>49.11985387</v>
          </cell>
          <cell r="DR35">
            <v>0</v>
          </cell>
          <cell r="DS35">
            <v>71.891673374000007</v>
          </cell>
          <cell r="DT35">
            <v>0</v>
          </cell>
          <cell r="DU35">
            <v>0</v>
          </cell>
          <cell r="DV35">
            <v>0</v>
          </cell>
          <cell r="DW35">
            <v>0</v>
          </cell>
          <cell r="DX35">
            <v>0</v>
          </cell>
          <cell r="DY35">
            <v>71.891673374000007</v>
          </cell>
          <cell r="EA35">
            <v>0</v>
          </cell>
          <cell r="EB35">
            <v>93.051673374000003</v>
          </cell>
          <cell r="EC35">
            <v>0</v>
          </cell>
          <cell r="ED35">
            <v>0</v>
          </cell>
          <cell r="EE35">
            <v>0</v>
          </cell>
          <cell r="EF35">
            <v>0</v>
          </cell>
          <cell r="EG35">
            <v>0</v>
          </cell>
          <cell r="EH35">
            <v>93.051673374000003</v>
          </cell>
          <cell r="EJ35">
            <v>0</v>
          </cell>
          <cell r="EK35">
            <v>119.661673374</v>
          </cell>
          <cell r="EL35">
            <v>0</v>
          </cell>
          <cell r="EM35">
            <v>0</v>
          </cell>
          <cell r="EN35">
            <v>0</v>
          </cell>
          <cell r="EO35">
            <v>0</v>
          </cell>
          <cell r="EP35">
            <v>0</v>
          </cell>
          <cell r="EQ35">
            <v>119.661673374</v>
          </cell>
          <cell r="ES35">
            <v>0</v>
          </cell>
          <cell r="ET35">
            <v>139.56167337400001</v>
          </cell>
          <cell r="EU35">
            <v>0</v>
          </cell>
          <cell r="EV35">
            <v>0</v>
          </cell>
          <cell r="EW35">
            <v>0</v>
          </cell>
          <cell r="EX35">
            <v>0</v>
          </cell>
          <cell r="EY35">
            <v>0</v>
          </cell>
          <cell r="EZ35">
            <v>139.56167337400001</v>
          </cell>
          <cell r="FB35">
            <v>0</v>
          </cell>
          <cell r="FC35">
            <v>139.56167337400001</v>
          </cell>
          <cell r="FD35">
            <v>0</v>
          </cell>
          <cell r="FE35">
            <v>0</v>
          </cell>
          <cell r="FF35">
            <v>0</v>
          </cell>
          <cell r="FG35">
            <v>0</v>
          </cell>
          <cell r="FH35">
            <v>0</v>
          </cell>
          <cell r="FI35">
            <v>139.56167337400001</v>
          </cell>
          <cell r="FK35">
            <v>0</v>
          </cell>
          <cell r="FL35">
            <v>139.56167337400001</v>
          </cell>
          <cell r="FM35">
            <v>0</v>
          </cell>
          <cell r="FN35">
            <v>0</v>
          </cell>
          <cell r="FO35">
            <v>0</v>
          </cell>
          <cell r="FP35">
            <v>0</v>
          </cell>
          <cell r="FQ35">
            <v>0</v>
          </cell>
          <cell r="FR35">
            <v>139.56167337400001</v>
          </cell>
          <cell r="FT35">
            <v>0</v>
          </cell>
          <cell r="FU35">
            <v>139.56167337400001</v>
          </cell>
          <cell r="FV35">
            <v>0</v>
          </cell>
          <cell r="FW35">
            <v>0</v>
          </cell>
          <cell r="FX35">
            <v>0</v>
          </cell>
          <cell r="FY35">
            <v>0</v>
          </cell>
          <cell r="FZ35">
            <v>0</v>
          </cell>
          <cell r="GA35">
            <v>139.56167337400001</v>
          </cell>
          <cell r="GC35">
            <v>0</v>
          </cell>
          <cell r="GD35">
            <v>139.56167337400001</v>
          </cell>
          <cell r="GE35">
            <v>0</v>
          </cell>
          <cell r="GF35">
            <v>0</v>
          </cell>
          <cell r="GG35">
            <v>0</v>
          </cell>
          <cell r="GH35">
            <v>0</v>
          </cell>
          <cell r="GI35">
            <v>0</v>
          </cell>
          <cell r="GJ35">
            <v>139.56167337400001</v>
          </cell>
          <cell r="GL35">
            <v>0</v>
          </cell>
          <cell r="GM35">
            <v>139.56167337400001</v>
          </cell>
          <cell r="GN35">
            <v>0</v>
          </cell>
          <cell r="GO35">
            <v>0</v>
          </cell>
          <cell r="GP35">
            <v>0</v>
          </cell>
          <cell r="GQ35">
            <v>0</v>
          </cell>
          <cell r="GR35">
            <v>0</v>
          </cell>
          <cell r="GS35">
            <v>139.56167337400001</v>
          </cell>
          <cell r="GU35">
            <v>0</v>
          </cell>
          <cell r="GV35">
            <v>139.56167337400001</v>
          </cell>
          <cell r="GW35">
            <v>0</v>
          </cell>
          <cell r="GX35">
            <v>0</v>
          </cell>
          <cell r="GY35">
            <v>0</v>
          </cell>
          <cell r="GZ35">
            <v>0</v>
          </cell>
          <cell r="HA35">
            <v>0</v>
          </cell>
          <cell r="HB35">
            <v>139.56167337400001</v>
          </cell>
          <cell r="HD35">
            <v>0</v>
          </cell>
          <cell r="HE35">
            <v>67.669999999999987</v>
          </cell>
          <cell r="HF35">
            <v>0</v>
          </cell>
          <cell r="HG35">
            <v>0</v>
          </cell>
          <cell r="HH35">
            <v>0</v>
          </cell>
          <cell r="HI35">
            <v>0</v>
          </cell>
          <cell r="HJ35">
            <v>0</v>
          </cell>
          <cell r="HK35">
            <v>67.669999999999987</v>
          </cell>
          <cell r="HM35">
            <v>0</v>
          </cell>
          <cell r="HN35">
            <v>0</v>
          </cell>
          <cell r="HO35">
            <v>0</v>
          </cell>
          <cell r="HP35">
            <v>0</v>
          </cell>
          <cell r="HQ35">
            <v>0</v>
          </cell>
          <cell r="HR35">
            <v>0</v>
          </cell>
          <cell r="HS35">
            <v>0</v>
          </cell>
          <cell r="HT35">
            <v>0</v>
          </cell>
          <cell r="HV35">
            <v>0</v>
          </cell>
          <cell r="HW35">
            <v>0</v>
          </cell>
          <cell r="HX35">
            <v>0</v>
          </cell>
          <cell r="HY35">
            <v>0</v>
          </cell>
          <cell r="HZ35">
            <v>0</v>
          </cell>
          <cell r="IA35">
            <v>0</v>
          </cell>
          <cell r="IB35">
            <v>0</v>
          </cell>
          <cell r="IC35">
            <v>0</v>
          </cell>
          <cell r="IE35">
            <v>0</v>
          </cell>
          <cell r="IF35">
            <v>0</v>
          </cell>
          <cell r="IG35">
            <v>0</v>
          </cell>
          <cell r="IH35">
            <v>0</v>
          </cell>
          <cell r="II35">
            <v>0</v>
          </cell>
          <cell r="IJ35">
            <v>0</v>
          </cell>
          <cell r="IK35">
            <v>0</v>
          </cell>
          <cell r="IL35">
            <v>0</v>
          </cell>
        </row>
        <row r="36">
          <cell r="B36" t="str">
            <v>X</v>
          </cell>
          <cell r="C36" t="str">
            <v>OTHER  VARIABLES</v>
          </cell>
          <cell r="L36">
            <v>0</v>
          </cell>
          <cell r="U36">
            <v>0</v>
          </cell>
          <cell r="AD36">
            <v>0</v>
          </cell>
          <cell r="AM36">
            <v>0</v>
          </cell>
          <cell r="AV36">
            <v>0</v>
          </cell>
          <cell r="BE36">
            <v>0</v>
          </cell>
          <cell r="BN36">
            <v>0</v>
          </cell>
          <cell r="BQ36">
            <v>0</v>
          </cell>
          <cell r="BW36">
            <v>0</v>
          </cell>
          <cell r="CF36">
            <v>0</v>
          </cell>
          <cell r="CH36">
            <v>0</v>
          </cell>
          <cell r="CI36">
            <v>0</v>
          </cell>
          <cell r="CJ36">
            <v>0</v>
          </cell>
          <cell r="CK36">
            <v>0</v>
          </cell>
          <cell r="CL36">
            <v>0</v>
          </cell>
          <cell r="CM36">
            <v>0</v>
          </cell>
          <cell r="CO36">
            <v>0</v>
          </cell>
          <cell r="CQ36">
            <v>0</v>
          </cell>
          <cell r="CR36">
            <v>0</v>
          </cell>
          <cell r="CS36">
            <v>0</v>
          </cell>
          <cell r="CT36">
            <v>0</v>
          </cell>
          <cell r="CU36">
            <v>0</v>
          </cell>
          <cell r="CV36">
            <v>0</v>
          </cell>
          <cell r="CX36">
            <v>0</v>
          </cell>
          <cell r="CZ36">
            <v>0</v>
          </cell>
          <cell r="DA36">
            <v>0</v>
          </cell>
          <cell r="DB36">
            <v>0</v>
          </cell>
          <cell r="DC36">
            <v>0</v>
          </cell>
          <cell r="DD36">
            <v>0</v>
          </cell>
          <cell r="DE36">
            <v>0</v>
          </cell>
          <cell r="DG36">
            <v>0</v>
          </cell>
          <cell r="DI36">
            <v>0</v>
          </cell>
          <cell r="DJ36">
            <v>0</v>
          </cell>
          <cell r="DK36">
            <v>0</v>
          </cell>
          <cell r="DL36">
            <v>0</v>
          </cell>
          <cell r="DM36">
            <v>0</v>
          </cell>
          <cell r="DN36">
            <v>0</v>
          </cell>
          <cell r="DO36">
            <v>0</v>
          </cell>
          <cell r="DP36">
            <v>0</v>
          </cell>
          <cell r="DR36">
            <v>0</v>
          </cell>
          <cell r="DS36">
            <v>0</v>
          </cell>
          <cell r="DT36">
            <v>0</v>
          </cell>
          <cell r="DU36">
            <v>0</v>
          </cell>
          <cell r="DV36">
            <v>0</v>
          </cell>
          <cell r="DW36">
            <v>0</v>
          </cell>
          <cell r="DX36">
            <v>0</v>
          </cell>
          <cell r="DY36">
            <v>0</v>
          </cell>
          <cell r="EA36">
            <v>0</v>
          </cell>
          <cell r="EB36">
            <v>0</v>
          </cell>
          <cell r="EC36">
            <v>0</v>
          </cell>
          <cell r="ED36">
            <v>0</v>
          </cell>
          <cell r="EE36">
            <v>0</v>
          </cell>
          <cell r="EF36">
            <v>0</v>
          </cell>
          <cell r="EG36">
            <v>0</v>
          </cell>
          <cell r="EH36">
            <v>0</v>
          </cell>
          <cell r="EJ36">
            <v>0</v>
          </cell>
          <cell r="EK36">
            <v>0</v>
          </cell>
          <cell r="EL36">
            <v>0</v>
          </cell>
          <cell r="EM36">
            <v>0</v>
          </cell>
          <cell r="EN36">
            <v>0</v>
          </cell>
          <cell r="EO36">
            <v>0</v>
          </cell>
          <cell r="EP36">
            <v>0</v>
          </cell>
          <cell r="EQ36">
            <v>0</v>
          </cell>
          <cell r="ES36">
            <v>0</v>
          </cell>
          <cell r="ET36">
            <v>0</v>
          </cell>
          <cell r="EU36">
            <v>0</v>
          </cell>
          <cell r="EV36">
            <v>0</v>
          </cell>
          <cell r="EW36">
            <v>0</v>
          </cell>
          <cell r="EX36">
            <v>0</v>
          </cell>
          <cell r="EY36">
            <v>0</v>
          </cell>
          <cell r="EZ36">
            <v>0</v>
          </cell>
          <cell r="FB36">
            <v>0</v>
          </cell>
          <cell r="FC36">
            <v>0</v>
          </cell>
          <cell r="FD36">
            <v>0</v>
          </cell>
          <cell r="FE36">
            <v>0</v>
          </cell>
          <cell r="FF36">
            <v>0</v>
          </cell>
          <cell r="FG36">
            <v>0</v>
          </cell>
          <cell r="FH36">
            <v>0</v>
          </cell>
          <cell r="FI36">
            <v>0</v>
          </cell>
          <cell r="FK36">
            <v>0</v>
          </cell>
          <cell r="FL36">
            <v>0</v>
          </cell>
          <cell r="FM36">
            <v>0</v>
          </cell>
          <cell r="FN36">
            <v>0</v>
          </cell>
          <cell r="FO36">
            <v>0</v>
          </cell>
          <cell r="FP36">
            <v>0</v>
          </cell>
          <cell r="FQ36">
            <v>0</v>
          </cell>
          <cell r="FR36">
            <v>0</v>
          </cell>
          <cell r="FT36">
            <v>0</v>
          </cell>
          <cell r="FU36">
            <v>0</v>
          </cell>
          <cell r="FV36">
            <v>0</v>
          </cell>
          <cell r="FW36">
            <v>0</v>
          </cell>
          <cell r="FX36">
            <v>0</v>
          </cell>
          <cell r="FY36">
            <v>0</v>
          </cell>
          <cell r="FZ36">
            <v>0</v>
          </cell>
          <cell r="GA36">
            <v>0</v>
          </cell>
          <cell r="GC36">
            <v>0</v>
          </cell>
          <cell r="GD36">
            <v>0</v>
          </cell>
          <cell r="GE36">
            <v>0</v>
          </cell>
          <cell r="GF36">
            <v>0</v>
          </cell>
          <cell r="GG36">
            <v>0</v>
          </cell>
          <cell r="GH36">
            <v>0</v>
          </cell>
          <cell r="GI36">
            <v>0</v>
          </cell>
          <cell r="GJ36">
            <v>0</v>
          </cell>
          <cell r="GL36">
            <v>0</v>
          </cell>
          <cell r="GM36">
            <v>0</v>
          </cell>
          <cell r="GN36">
            <v>0</v>
          </cell>
          <cell r="GO36">
            <v>0</v>
          </cell>
          <cell r="GP36">
            <v>0</v>
          </cell>
          <cell r="GQ36">
            <v>0</v>
          </cell>
          <cell r="GR36">
            <v>0</v>
          </cell>
          <cell r="GS36">
            <v>0</v>
          </cell>
          <cell r="GU36">
            <v>0</v>
          </cell>
          <cell r="GV36">
            <v>0</v>
          </cell>
          <cell r="GW36">
            <v>0</v>
          </cell>
          <cell r="GX36">
            <v>0</v>
          </cell>
          <cell r="GY36">
            <v>0</v>
          </cell>
          <cell r="GZ36">
            <v>0</v>
          </cell>
          <cell r="HA36">
            <v>0</v>
          </cell>
          <cell r="HB36">
            <v>0</v>
          </cell>
          <cell r="HD36">
            <v>0</v>
          </cell>
          <cell r="HE36">
            <v>0</v>
          </cell>
          <cell r="HF36">
            <v>0</v>
          </cell>
          <cell r="HG36">
            <v>0</v>
          </cell>
          <cell r="HH36">
            <v>0</v>
          </cell>
          <cell r="HI36">
            <v>0</v>
          </cell>
          <cell r="HJ36">
            <v>0</v>
          </cell>
          <cell r="HK36">
            <v>0</v>
          </cell>
          <cell r="HM36">
            <v>0</v>
          </cell>
          <cell r="HN36">
            <v>0</v>
          </cell>
          <cell r="HO36">
            <v>0</v>
          </cell>
          <cell r="HP36">
            <v>0</v>
          </cell>
          <cell r="HQ36">
            <v>0</v>
          </cell>
          <cell r="HR36">
            <v>0</v>
          </cell>
          <cell r="HS36">
            <v>0</v>
          </cell>
          <cell r="HT36">
            <v>0</v>
          </cell>
          <cell r="HV36">
            <v>0</v>
          </cell>
          <cell r="HW36">
            <v>0</v>
          </cell>
          <cell r="HX36">
            <v>0</v>
          </cell>
          <cell r="HY36">
            <v>0</v>
          </cell>
          <cell r="HZ36">
            <v>0</v>
          </cell>
          <cell r="IA36">
            <v>0</v>
          </cell>
          <cell r="IB36">
            <v>0</v>
          </cell>
          <cell r="IC36">
            <v>0</v>
          </cell>
          <cell r="IE36">
            <v>0</v>
          </cell>
          <cell r="IF36">
            <v>0</v>
          </cell>
          <cell r="IG36">
            <v>0</v>
          </cell>
          <cell r="IH36">
            <v>0</v>
          </cell>
          <cell r="II36">
            <v>0</v>
          </cell>
          <cell r="IJ36">
            <v>0</v>
          </cell>
          <cell r="IK36">
            <v>0</v>
          </cell>
          <cell r="IL36">
            <v>0</v>
          </cell>
        </row>
        <row r="37">
          <cell r="L37">
            <v>0</v>
          </cell>
          <cell r="U37">
            <v>0</v>
          </cell>
          <cell r="AD37">
            <v>0</v>
          </cell>
          <cell r="AM37">
            <v>0</v>
          </cell>
          <cell r="AV37">
            <v>0</v>
          </cell>
          <cell r="BE37">
            <v>0</v>
          </cell>
          <cell r="BN37">
            <v>0</v>
          </cell>
          <cell r="BW37">
            <v>0</v>
          </cell>
          <cell r="CF37">
            <v>0</v>
          </cell>
          <cell r="CO37">
            <v>0</v>
          </cell>
          <cell r="CX37">
            <v>0</v>
          </cell>
          <cell r="DG37">
            <v>0</v>
          </cell>
          <cell r="DI37">
            <v>0</v>
          </cell>
          <cell r="DJ37">
            <v>0</v>
          </cell>
          <cell r="DK37">
            <v>0</v>
          </cell>
          <cell r="DL37">
            <v>0</v>
          </cell>
          <cell r="DM37">
            <v>0</v>
          </cell>
          <cell r="DN37">
            <v>0</v>
          </cell>
          <cell r="DO37">
            <v>0</v>
          </cell>
          <cell r="DP37">
            <v>0</v>
          </cell>
          <cell r="DR37">
            <v>0</v>
          </cell>
          <cell r="DS37">
            <v>0</v>
          </cell>
          <cell r="DT37">
            <v>0</v>
          </cell>
          <cell r="DU37">
            <v>0</v>
          </cell>
          <cell r="DV37">
            <v>0</v>
          </cell>
          <cell r="DW37">
            <v>0</v>
          </cell>
          <cell r="DX37">
            <v>0</v>
          </cell>
          <cell r="DY37">
            <v>0</v>
          </cell>
          <cell r="EA37">
            <v>0</v>
          </cell>
          <cell r="EB37">
            <v>0</v>
          </cell>
          <cell r="EC37">
            <v>0</v>
          </cell>
          <cell r="ED37">
            <v>0</v>
          </cell>
          <cell r="EE37">
            <v>0</v>
          </cell>
          <cell r="EF37">
            <v>0</v>
          </cell>
          <cell r="EG37">
            <v>0</v>
          </cell>
          <cell r="EH37">
            <v>0</v>
          </cell>
          <cell r="EJ37">
            <v>0</v>
          </cell>
          <cell r="EK37">
            <v>0</v>
          </cell>
          <cell r="EL37">
            <v>0</v>
          </cell>
          <cell r="EM37">
            <v>0</v>
          </cell>
          <cell r="EN37">
            <v>0</v>
          </cell>
          <cell r="EO37">
            <v>0</v>
          </cell>
          <cell r="EP37">
            <v>0</v>
          </cell>
          <cell r="EQ37">
            <v>0</v>
          </cell>
          <cell r="ES37">
            <v>0</v>
          </cell>
          <cell r="ET37">
            <v>0</v>
          </cell>
          <cell r="EU37">
            <v>0</v>
          </cell>
          <cell r="EV37">
            <v>0</v>
          </cell>
          <cell r="EW37">
            <v>0</v>
          </cell>
          <cell r="EX37">
            <v>0</v>
          </cell>
          <cell r="EY37">
            <v>0</v>
          </cell>
          <cell r="EZ37">
            <v>0</v>
          </cell>
          <cell r="FB37">
            <v>0</v>
          </cell>
          <cell r="FC37">
            <v>0</v>
          </cell>
          <cell r="FD37">
            <v>0</v>
          </cell>
          <cell r="FE37">
            <v>0</v>
          </cell>
          <cell r="FF37">
            <v>0</v>
          </cell>
          <cell r="FG37">
            <v>0</v>
          </cell>
          <cell r="FH37">
            <v>0</v>
          </cell>
          <cell r="FI37">
            <v>0</v>
          </cell>
          <cell r="FK37">
            <v>0</v>
          </cell>
          <cell r="FL37">
            <v>0</v>
          </cell>
          <cell r="FM37">
            <v>0</v>
          </cell>
          <cell r="FN37">
            <v>0</v>
          </cell>
          <cell r="FO37">
            <v>0</v>
          </cell>
          <cell r="FP37">
            <v>0</v>
          </cell>
          <cell r="FQ37">
            <v>0</v>
          </cell>
          <cell r="FR37">
            <v>0</v>
          </cell>
          <cell r="FT37">
            <v>0</v>
          </cell>
          <cell r="FU37">
            <v>0</v>
          </cell>
          <cell r="FV37">
            <v>0</v>
          </cell>
          <cell r="FW37">
            <v>0</v>
          </cell>
          <cell r="FX37">
            <v>0</v>
          </cell>
          <cell r="FY37">
            <v>0</v>
          </cell>
          <cell r="FZ37">
            <v>0</v>
          </cell>
          <cell r="GA37">
            <v>0</v>
          </cell>
          <cell r="GC37">
            <v>0</v>
          </cell>
          <cell r="GD37">
            <v>0</v>
          </cell>
          <cell r="GE37">
            <v>0</v>
          </cell>
          <cell r="GF37">
            <v>0</v>
          </cell>
          <cell r="GG37">
            <v>0</v>
          </cell>
          <cell r="GH37">
            <v>0</v>
          </cell>
          <cell r="GI37">
            <v>0</v>
          </cell>
          <cell r="GJ37">
            <v>0</v>
          </cell>
          <cell r="GL37">
            <v>0</v>
          </cell>
          <cell r="GM37">
            <v>0</v>
          </cell>
          <cell r="GN37">
            <v>0</v>
          </cell>
          <cell r="GO37">
            <v>0</v>
          </cell>
          <cell r="GP37">
            <v>0</v>
          </cell>
          <cell r="GQ37">
            <v>0</v>
          </cell>
          <cell r="GR37">
            <v>0</v>
          </cell>
          <cell r="GS37">
            <v>0</v>
          </cell>
          <cell r="GU37">
            <v>0</v>
          </cell>
          <cell r="GV37">
            <v>0</v>
          </cell>
          <cell r="GW37">
            <v>0</v>
          </cell>
          <cell r="GX37">
            <v>0</v>
          </cell>
          <cell r="GY37">
            <v>0</v>
          </cell>
          <cell r="GZ37">
            <v>0</v>
          </cell>
          <cell r="HA37">
            <v>0</v>
          </cell>
          <cell r="HB37">
            <v>0</v>
          </cell>
          <cell r="HD37">
            <v>0</v>
          </cell>
          <cell r="HE37">
            <v>0</v>
          </cell>
          <cell r="HF37">
            <v>0</v>
          </cell>
          <cell r="HG37">
            <v>0</v>
          </cell>
          <cell r="HH37">
            <v>0</v>
          </cell>
          <cell r="HI37">
            <v>0</v>
          </cell>
          <cell r="HJ37">
            <v>0</v>
          </cell>
          <cell r="HK37">
            <v>0</v>
          </cell>
          <cell r="HM37">
            <v>0</v>
          </cell>
          <cell r="HN37">
            <v>0</v>
          </cell>
          <cell r="HO37">
            <v>0</v>
          </cell>
          <cell r="HP37">
            <v>0</v>
          </cell>
          <cell r="HQ37">
            <v>0</v>
          </cell>
          <cell r="HR37">
            <v>0</v>
          </cell>
          <cell r="HS37">
            <v>0</v>
          </cell>
          <cell r="HT37">
            <v>0</v>
          </cell>
          <cell r="HV37">
            <v>0</v>
          </cell>
          <cell r="HW37">
            <v>0</v>
          </cell>
          <cell r="HX37">
            <v>0</v>
          </cell>
          <cell r="HY37">
            <v>0</v>
          </cell>
          <cell r="HZ37">
            <v>0</v>
          </cell>
          <cell r="IA37">
            <v>0</v>
          </cell>
          <cell r="IB37">
            <v>0</v>
          </cell>
          <cell r="IC37">
            <v>0</v>
          </cell>
          <cell r="IE37">
            <v>0</v>
          </cell>
          <cell r="IF37">
            <v>0</v>
          </cell>
          <cell r="IG37">
            <v>0</v>
          </cell>
          <cell r="IH37">
            <v>0</v>
          </cell>
          <cell r="II37">
            <v>0</v>
          </cell>
          <cell r="IJ37">
            <v>0</v>
          </cell>
          <cell r="IK37">
            <v>0</v>
          </cell>
          <cell r="IL37">
            <v>0</v>
          </cell>
        </row>
        <row r="38">
          <cell r="C38" t="str">
            <v xml:space="preserve">VARIABLE EXPENSES </v>
          </cell>
          <cell r="E38">
            <v>479.81074099529758</v>
          </cell>
          <cell r="F38">
            <v>177.50193718911001</v>
          </cell>
          <cell r="G38">
            <v>311.42508970372666</v>
          </cell>
          <cell r="H38">
            <v>23.324108687309923</v>
          </cell>
          <cell r="I38">
            <v>7.8319999999999999</v>
          </cell>
          <cell r="J38">
            <v>0</v>
          </cell>
          <cell r="K38">
            <v>0</v>
          </cell>
          <cell r="L38">
            <v>999.8938765754441</v>
          </cell>
          <cell r="N38">
            <v>534.88667853376796</v>
          </cell>
          <cell r="O38">
            <v>204.1168830128745</v>
          </cell>
          <cell r="P38">
            <v>365.20210042000002</v>
          </cell>
          <cell r="Q38">
            <v>21.700424287782035</v>
          </cell>
          <cell r="R38">
            <v>7.3240999999999996</v>
          </cell>
          <cell r="S38">
            <v>0</v>
          </cell>
          <cell r="T38">
            <v>0</v>
          </cell>
          <cell r="U38">
            <v>1133.2301862544246</v>
          </cell>
          <cell r="W38">
            <v>636.42008948875105</v>
          </cell>
          <cell r="X38">
            <v>153.43751369742904</v>
          </cell>
          <cell r="Y38">
            <v>318.35000000000002</v>
          </cell>
          <cell r="Z38">
            <v>20.3555880240581</v>
          </cell>
          <cell r="AA38">
            <v>10.97</v>
          </cell>
          <cell r="AB38">
            <v>0</v>
          </cell>
          <cell r="AC38">
            <v>0</v>
          </cell>
          <cell r="AD38">
            <v>1139.5331912102383</v>
          </cell>
          <cell r="AF38">
            <v>652.25</v>
          </cell>
          <cell r="AG38">
            <v>163.78477138656066</v>
          </cell>
          <cell r="AH38">
            <v>415.19528462554683</v>
          </cell>
          <cell r="AI38">
            <v>-3.1784559385645745</v>
          </cell>
          <cell r="AJ38">
            <v>7.7300000000000013</v>
          </cell>
          <cell r="AK38">
            <v>0</v>
          </cell>
          <cell r="AL38">
            <v>0</v>
          </cell>
          <cell r="AM38">
            <v>1235.7816000735429</v>
          </cell>
          <cell r="AO38">
            <v>683.27300000000002</v>
          </cell>
          <cell r="AP38">
            <v>257.09000000000003</v>
          </cell>
          <cell r="AQ38">
            <v>422.38099999999997</v>
          </cell>
          <cell r="AR38">
            <v>-3.4705555616874015</v>
          </cell>
          <cell r="AS38">
            <v>10.69</v>
          </cell>
          <cell r="AT38">
            <v>0</v>
          </cell>
          <cell r="AU38">
            <v>0</v>
          </cell>
          <cell r="AV38">
            <v>1369.9634444383128</v>
          </cell>
          <cell r="AX38">
            <v>581.1350000000001</v>
          </cell>
          <cell r="AY38">
            <v>148.98419960599998</v>
          </cell>
          <cell r="AZ38">
            <v>439.95299999999997</v>
          </cell>
          <cell r="BA38">
            <v>-2.8160983628974652</v>
          </cell>
          <cell r="BB38">
            <v>7.58</v>
          </cell>
          <cell r="BC38">
            <v>0</v>
          </cell>
          <cell r="BD38">
            <v>0</v>
          </cell>
          <cell r="BE38">
            <v>1174.8361012431026</v>
          </cell>
          <cell r="BG38">
            <v>0</v>
          </cell>
          <cell r="BH38">
            <v>0</v>
          </cell>
          <cell r="BI38">
            <v>0</v>
          </cell>
          <cell r="BJ38">
            <v>0</v>
          </cell>
          <cell r="BK38">
            <v>0</v>
          </cell>
          <cell r="BL38">
            <v>0</v>
          </cell>
          <cell r="BM38">
            <v>0</v>
          </cell>
          <cell r="BN38">
            <v>0</v>
          </cell>
          <cell r="BP38">
            <v>0</v>
          </cell>
          <cell r="BQ38">
            <v>0</v>
          </cell>
          <cell r="BR38">
            <v>0</v>
          </cell>
          <cell r="BS38">
            <v>0</v>
          </cell>
          <cell r="BT38">
            <v>0</v>
          </cell>
          <cell r="BU38">
            <v>0</v>
          </cell>
          <cell r="BV38">
            <v>0</v>
          </cell>
          <cell r="BW38">
            <v>0</v>
          </cell>
          <cell r="BY38">
            <v>0</v>
          </cell>
          <cell r="BZ38">
            <v>0</v>
          </cell>
          <cell r="CA38">
            <v>0</v>
          </cell>
          <cell r="CB38">
            <v>0</v>
          </cell>
          <cell r="CC38">
            <v>0</v>
          </cell>
          <cell r="CD38">
            <v>0</v>
          </cell>
          <cell r="CE38">
            <v>0</v>
          </cell>
          <cell r="CF38">
            <v>0</v>
          </cell>
          <cell r="CH38">
            <v>0</v>
          </cell>
          <cell r="CI38">
            <v>0</v>
          </cell>
          <cell r="CJ38">
            <v>0</v>
          </cell>
          <cell r="CK38">
            <v>0</v>
          </cell>
          <cell r="CL38">
            <v>0</v>
          </cell>
          <cell r="CM38">
            <v>0</v>
          </cell>
          <cell r="CN38">
            <v>0</v>
          </cell>
          <cell r="CO38">
            <v>0</v>
          </cell>
          <cell r="CQ38">
            <v>0</v>
          </cell>
          <cell r="CR38">
            <v>0</v>
          </cell>
          <cell r="CS38">
            <v>0</v>
          </cell>
          <cell r="CT38">
            <v>0</v>
          </cell>
          <cell r="CU38">
            <v>0</v>
          </cell>
          <cell r="CV38">
            <v>0</v>
          </cell>
          <cell r="CW38">
            <v>0</v>
          </cell>
          <cell r="CX38">
            <v>0</v>
          </cell>
          <cell r="CZ38">
            <v>0</v>
          </cell>
          <cell r="DA38">
            <v>0</v>
          </cell>
          <cell r="DB38">
            <v>0</v>
          </cell>
          <cell r="DC38">
            <v>0</v>
          </cell>
          <cell r="DD38">
            <v>0</v>
          </cell>
          <cell r="DE38">
            <v>0</v>
          </cell>
          <cell r="DF38">
            <v>0</v>
          </cell>
          <cell r="DG38">
            <v>0</v>
          </cell>
          <cell r="DI38">
            <v>1014.6974195290655</v>
          </cell>
          <cell r="DJ38">
            <v>381.61882020198448</v>
          </cell>
          <cell r="DK38">
            <v>676.62719012372668</v>
          </cell>
          <cell r="DL38">
            <v>45.024532975091958</v>
          </cell>
          <cell r="DM38">
            <v>15.156099999999999</v>
          </cell>
          <cell r="DN38">
            <v>0</v>
          </cell>
          <cell r="DO38">
            <v>0</v>
          </cell>
          <cell r="DP38">
            <v>2133.1240628298688</v>
          </cell>
          <cell r="DR38">
            <v>1651.1175090178167</v>
          </cell>
          <cell r="DS38">
            <v>535.05633389941352</v>
          </cell>
          <cell r="DT38">
            <v>994.9771901237267</v>
          </cell>
          <cell r="DU38">
            <v>65.380120999150051</v>
          </cell>
          <cell r="DV38">
            <v>26.126100000000001</v>
          </cell>
          <cell r="DW38">
            <v>0</v>
          </cell>
          <cell r="DX38">
            <v>0</v>
          </cell>
          <cell r="DY38">
            <v>3272.6572540401071</v>
          </cell>
          <cell r="EA38">
            <v>2303.3675090178167</v>
          </cell>
          <cell r="EB38">
            <v>698.84110528597421</v>
          </cell>
          <cell r="EC38">
            <v>1410.1724747492735</v>
          </cell>
          <cell r="ED38">
            <v>62.201665060585476</v>
          </cell>
          <cell r="EE38">
            <v>33.856100000000005</v>
          </cell>
          <cell r="EF38">
            <v>0</v>
          </cell>
          <cell r="EG38">
            <v>0</v>
          </cell>
          <cell r="EH38">
            <v>4508.4388541136505</v>
          </cell>
          <cell r="EJ38">
            <v>2986.6405090178168</v>
          </cell>
          <cell r="EK38">
            <v>955.93110528597424</v>
          </cell>
          <cell r="EL38">
            <v>1832.5534747492734</v>
          </cell>
          <cell r="EM38">
            <v>58.731109498898078</v>
          </cell>
          <cell r="EN38">
            <v>44.546100000000003</v>
          </cell>
          <cell r="EO38">
            <v>0</v>
          </cell>
          <cell r="EP38">
            <v>0</v>
          </cell>
          <cell r="EQ38">
            <v>5878.4022985519632</v>
          </cell>
          <cell r="ES38">
            <v>3567.7755090178171</v>
          </cell>
          <cell r="ET38">
            <v>1104.9153048919743</v>
          </cell>
          <cell r="EU38">
            <v>2272.5064747492734</v>
          </cell>
          <cell r="EV38">
            <v>55.915011136000615</v>
          </cell>
          <cell r="EW38">
            <v>52.126100000000001</v>
          </cell>
          <cell r="EX38">
            <v>0</v>
          </cell>
          <cell r="EY38">
            <v>0</v>
          </cell>
          <cell r="EZ38">
            <v>7053.2383997950656</v>
          </cell>
          <cell r="FB38">
            <v>3567.7755090178171</v>
          </cell>
          <cell r="FC38">
            <v>1104.9153048919743</v>
          </cell>
          <cell r="FD38">
            <v>2272.5064747492734</v>
          </cell>
          <cell r="FE38">
            <v>55.915011136000615</v>
          </cell>
          <cell r="FF38">
            <v>52.126100000000001</v>
          </cell>
          <cell r="FG38">
            <v>0</v>
          </cell>
          <cell r="FH38">
            <v>0</v>
          </cell>
          <cell r="FI38">
            <v>7053.2383997950656</v>
          </cell>
          <cell r="FK38">
            <v>3567.7755090178171</v>
          </cell>
          <cell r="FL38">
            <v>1104.9153048919743</v>
          </cell>
          <cell r="FM38">
            <v>2272.5064747492734</v>
          </cell>
          <cell r="FN38">
            <v>55.915011136000615</v>
          </cell>
          <cell r="FO38">
            <v>52.126100000000001</v>
          </cell>
          <cell r="FP38">
            <v>0</v>
          </cell>
          <cell r="FQ38">
            <v>0</v>
          </cell>
          <cell r="FR38">
            <v>7053.2383997950656</v>
          </cell>
          <cell r="FT38">
            <v>3567.7755090178171</v>
          </cell>
          <cell r="FU38">
            <v>1104.9153048919743</v>
          </cell>
          <cell r="FV38">
            <v>2272.5064747492734</v>
          </cell>
          <cell r="FW38">
            <v>55.915011136000615</v>
          </cell>
          <cell r="FX38">
            <v>52.126100000000001</v>
          </cell>
          <cell r="FY38">
            <v>0</v>
          </cell>
          <cell r="FZ38">
            <v>0</v>
          </cell>
          <cell r="GA38">
            <v>7053.2383997950656</v>
          </cell>
          <cell r="GC38">
            <v>3567.7755090178171</v>
          </cell>
          <cell r="GD38">
            <v>1104.9153048919743</v>
          </cell>
          <cell r="GE38">
            <v>2272.5064747492734</v>
          </cell>
          <cell r="GF38">
            <v>55.915011136000615</v>
          </cell>
          <cell r="GG38">
            <v>52.126100000000001</v>
          </cell>
          <cell r="GH38">
            <v>0</v>
          </cell>
          <cell r="GI38">
            <v>0</v>
          </cell>
          <cell r="GJ38">
            <v>7053.2383997950656</v>
          </cell>
          <cell r="GL38">
            <v>3567.7755090178171</v>
          </cell>
          <cell r="GM38">
            <v>1104.9153048919743</v>
          </cell>
          <cell r="GN38">
            <v>2272.5064747492734</v>
          </cell>
          <cell r="GO38">
            <v>55.915011136000615</v>
          </cell>
          <cell r="GP38">
            <v>52.126100000000001</v>
          </cell>
          <cell r="GQ38">
            <v>0</v>
          </cell>
          <cell r="GR38">
            <v>0</v>
          </cell>
          <cell r="GS38">
            <v>7053.2383997950656</v>
          </cell>
          <cell r="GU38">
            <v>3567.7755090178171</v>
          </cell>
          <cell r="GV38">
            <v>1104.9153048919743</v>
          </cell>
          <cell r="GW38">
            <v>2272.5064747492734</v>
          </cell>
          <cell r="GX38">
            <v>55.915011136000615</v>
          </cell>
          <cell r="GY38">
            <v>52.126100000000001</v>
          </cell>
          <cell r="GZ38">
            <v>0</v>
          </cell>
          <cell r="HA38">
            <v>0</v>
          </cell>
          <cell r="HB38">
            <v>7053.2383997950656</v>
          </cell>
          <cell r="HD38">
            <v>1916.6580000000004</v>
          </cell>
          <cell r="HE38">
            <v>569.85897099256067</v>
          </cell>
          <cell r="HF38">
            <v>1277.5292846255468</v>
          </cell>
          <cell r="HG38">
            <v>-9.4651098631494417</v>
          </cell>
          <cell r="HH38">
            <v>26</v>
          </cell>
          <cell r="HI38">
            <v>0</v>
          </cell>
          <cell r="HJ38">
            <v>0</v>
          </cell>
          <cell r="HK38">
            <v>3780.581145754958</v>
          </cell>
          <cell r="HM38">
            <v>0</v>
          </cell>
          <cell r="HN38">
            <v>0</v>
          </cell>
          <cell r="HO38">
            <v>0</v>
          </cell>
          <cell r="HP38">
            <v>0</v>
          </cell>
          <cell r="HQ38">
            <v>0</v>
          </cell>
          <cell r="HR38">
            <v>0</v>
          </cell>
          <cell r="HS38">
            <v>0</v>
          </cell>
          <cell r="HT38">
            <v>0</v>
          </cell>
          <cell r="HV38">
            <v>0</v>
          </cell>
          <cell r="HW38">
            <v>0</v>
          </cell>
          <cell r="HX38">
            <v>0</v>
          </cell>
          <cell r="HY38">
            <v>0</v>
          </cell>
          <cell r="HZ38">
            <v>0</v>
          </cell>
          <cell r="IA38">
            <v>0</v>
          </cell>
          <cell r="IB38">
            <v>0</v>
          </cell>
          <cell r="IC38">
            <v>0</v>
          </cell>
          <cell r="IE38">
            <v>0</v>
          </cell>
          <cell r="IF38">
            <v>0</v>
          </cell>
          <cell r="IG38">
            <v>0</v>
          </cell>
          <cell r="IH38">
            <v>0</v>
          </cell>
          <cell r="II38">
            <v>0</v>
          </cell>
          <cell r="IJ38">
            <v>0</v>
          </cell>
          <cell r="IK38">
            <v>0</v>
          </cell>
          <cell r="IL38">
            <v>0</v>
          </cell>
        </row>
        <row r="39">
          <cell r="E39">
            <v>0</v>
          </cell>
          <cell r="F39">
            <v>0</v>
          </cell>
          <cell r="G39">
            <v>0</v>
          </cell>
          <cell r="H39">
            <v>0</v>
          </cell>
          <cell r="I39">
            <v>0</v>
          </cell>
          <cell r="J39">
            <v>0</v>
          </cell>
          <cell r="K39">
            <v>0</v>
          </cell>
          <cell r="L39">
            <v>0</v>
          </cell>
          <cell r="N39">
            <v>0</v>
          </cell>
          <cell r="O39">
            <v>0</v>
          </cell>
          <cell r="P39">
            <v>0</v>
          </cell>
          <cell r="Q39">
            <v>0</v>
          </cell>
          <cell r="R39">
            <v>0</v>
          </cell>
          <cell r="S39">
            <v>0</v>
          </cell>
          <cell r="T39">
            <v>0</v>
          </cell>
          <cell r="U39">
            <v>0</v>
          </cell>
          <cell r="W39">
            <v>0</v>
          </cell>
          <cell r="X39">
            <v>0</v>
          </cell>
          <cell r="Y39">
            <v>0</v>
          </cell>
          <cell r="Z39">
            <v>0</v>
          </cell>
          <cell r="AA39">
            <v>0</v>
          </cell>
          <cell r="AB39">
            <v>0</v>
          </cell>
          <cell r="AC39">
            <v>0</v>
          </cell>
          <cell r="AD39">
            <v>0</v>
          </cell>
          <cell r="AF39">
            <v>0</v>
          </cell>
          <cell r="AG39">
            <v>0</v>
          </cell>
          <cell r="AH39">
            <v>0</v>
          </cell>
          <cell r="AI39">
            <v>0</v>
          </cell>
          <cell r="AJ39">
            <v>0</v>
          </cell>
          <cell r="AK39">
            <v>0</v>
          </cell>
          <cell r="AL39">
            <v>0</v>
          </cell>
          <cell r="AM39">
            <v>0</v>
          </cell>
          <cell r="AO39">
            <v>0</v>
          </cell>
          <cell r="AP39">
            <v>0</v>
          </cell>
          <cell r="AQ39">
            <v>0</v>
          </cell>
          <cell r="AR39">
            <v>0</v>
          </cell>
          <cell r="AS39">
            <v>0</v>
          </cell>
          <cell r="AT39">
            <v>0</v>
          </cell>
          <cell r="AU39">
            <v>0</v>
          </cell>
          <cell r="AV39">
            <v>0</v>
          </cell>
          <cell r="AX39">
            <v>0</v>
          </cell>
          <cell r="AY39">
            <v>0</v>
          </cell>
          <cell r="AZ39">
            <v>0</v>
          </cell>
          <cell r="BA39">
            <v>0</v>
          </cell>
          <cell r="BB39">
            <v>0</v>
          </cell>
          <cell r="BC39">
            <v>0</v>
          </cell>
          <cell r="BD39">
            <v>0</v>
          </cell>
          <cell r="BE39">
            <v>0</v>
          </cell>
          <cell r="BG39">
            <v>0</v>
          </cell>
          <cell r="BH39">
            <v>0</v>
          </cell>
          <cell r="BI39">
            <v>0</v>
          </cell>
          <cell r="BJ39">
            <v>0</v>
          </cell>
          <cell r="BK39">
            <v>0</v>
          </cell>
          <cell r="BL39">
            <v>0</v>
          </cell>
          <cell r="BM39">
            <v>0</v>
          </cell>
          <cell r="BN39">
            <v>0</v>
          </cell>
          <cell r="BP39">
            <v>0</v>
          </cell>
          <cell r="BQ39">
            <v>0</v>
          </cell>
          <cell r="BR39">
            <v>0</v>
          </cell>
          <cell r="BS39">
            <v>0</v>
          </cell>
          <cell r="BT39">
            <v>0</v>
          </cell>
          <cell r="BU39">
            <v>0</v>
          </cell>
          <cell r="BV39">
            <v>0</v>
          </cell>
          <cell r="BW39">
            <v>0</v>
          </cell>
          <cell r="BY39">
            <v>0</v>
          </cell>
          <cell r="BZ39">
            <v>0</v>
          </cell>
          <cell r="CA39">
            <v>0</v>
          </cell>
          <cell r="CB39">
            <v>0</v>
          </cell>
          <cell r="CC39">
            <v>0</v>
          </cell>
          <cell r="CD39">
            <v>0</v>
          </cell>
          <cell r="CE39">
            <v>0</v>
          </cell>
          <cell r="CF39">
            <v>0</v>
          </cell>
          <cell r="CH39">
            <v>0</v>
          </cell>
          <cell r="CI39">
            <v>0</v>
          </cell>
          <cell r="CJ39">
            <v>0</v>
          </cell>
          <cell r="CK39">
            <v>0</v>
          </cell>
          <cell r="CL39">
            <v>0</v>
          </cell>
          <cell r="CM39">
            <v>0</v>
          </cell>
          <cell r="CN39">
            <v>0</v>
          </cell>
          <cell r="CO39">
            <v>0</v>
          </cell>
          <cell r="CQ39">
            <v>0</v>
          </cell>
          <cell r="CR39">
            <v>0</v>
          </cell>
          <cell r="CS39">
            <v>0</v>
          </cell>
          <cell r="CT39">
            <v>0</v>
          </cell>
          <cell r="CU39">
            <v>0</v>
          </cell>
          <cell r="CV39">
            <v>0</v>
          </cell>
          <cell r="CW39">
            <v>0</v>
          </cell>
          <cell r="CX39">
            <v>0</v>
          </cell>
          <cell r="CZ39">
            <v>0</v>
          </cell>
          <cell r="DA39">
            <v>0</v>
          </cell>
          <cell r="DB39">
            <v>0</v>
          </cell>
          <cell r="DC39">
            <v>0</v>
          </cell>
          <cell r="DD39">
            <v>0</v>
          </cell>
          <cell r="DE39">
            <v>0</v>
          </cell>
          <cell r="DF39">
            <v>0</v>
          </cell>
          <cell r="DG39">
            <v>0</v>
          </cell>
          <cell r="DI39">
            <v>0</v>
          </cell>
          <cell r="DJ39">
            <v>0</v>
          </cell>
          <cell r="DK39">
            <v>0</v>
          </cell>
          <cell r="DL39">
            <v>0</v>
          </cell>
          <cell r="DM39">
            <v>0</v>
          </cell>
          <cell r="DN39">
            <v>0</v>
          </cell>
          <cell r="DO39">
            <v>0</v>
          </cell>
          <cell r="DP39">
            <v>0</v>
          </cell>
          <cell r="DR39">
            <v>0</v>
          </cell>
          <cell r="DS39">
            <v>0</v>
          </cell>
          <cell r="DT39">
            <v>0</v>
          </cell>
          <cell r="DU39">
            <v>0</v>
          </cell>
          <cell r="DV39">
            <v>0</v>
          </cell>
          <cell r="DW39">
            <v>0</v>
          </cell>
          <cell r="DX39">
            <v>0</v>
          </cell>
          <cell r="DY39">
            <v>0</v>
          </cell>
          <cell r="EA39">
            <v>0</v>
          </cell>
          <cell r="EB39">
            <v>0</v>
          </cell>
          <cell r="EC39">
            <v>0</v>
          </cell>
          <cell r="ED39">
            <v>0</v>
          </cell>
          <cell r="EE39">
            <v>0</v>
          </cell>
          <cell r="EF39">
            <v>0</v>
          </cell>
          <cell r="EG39">
            <v>0</v>
          </cell>
          <cell r="EH39">
            <v>0</v>
          </cell>
          <cell r="EJ39">
            <v>0</v>
          </cell>
          <cell r="EK39">
            <v>0</v>
          </cell>
          <cell r="EL39">
            <v>0</v>
          </cell>
          <cell r="EM39">
            <v>0</v>
          </cell>
          <cell r="EN39">
            <v>0</v>
          </cell>
          <cell r="EO39">
            <v>0</v>
          </cell>
          <cell r="EP39">
            <v>0</v>
          </cell>
          <cell r="EQ39">
            <v>0</v>
          </cell>
          <cell r="ES39">
            <v>0</v>
          </cell>
          <cell r="ET39">
            <v>0</v>
          </cell>
          <cell r="EU39">
            <v>0</v>
          </cell>
          <cell r="EV39">
            <v>0</v>
          </cell>
          <cell r="EW39">
            <v>0</v>
          </cell>
          <cell r="EX39">
            <v>0</v>
          </cell>
          <cell r="EY39">
            <v>0</v>
          </cell>
          <cell r="EZ39">
            <v>0</v>
          </cell>
          <cell r="FB39">
            <v>0</v>
          </cell>
          <cell r="FC39">
            <v>0</v>
          </cell>
          <cell r="FD39">
            <v>0</v>
          </cell>
          <cell r="FE39">
            <v>0</v>
          </cell>
          <cell r="FF39">
            <v>0</v>
          </cell>
          <cell r="FG39">
            <v>0</v>
          </cell>
          <cell r="FH39">
            <v>0</v>
          </cell>
          <cell r="FI39">
            <v>0</v>
          </cell>
          <cell r="FK39">
            <v>0</v>
          </cell>
          <cell r="FL39">
            <v>0</v>
          </cell>
          <cell r="FM39">
            <v>0</v>
          </cell>
          <cell r="FN39">
            <v>0</v>
          </cell>
          <cell r="FO39">
            <v>0</v>
          </cell>
          <cell r="FP39">
            <v>0</v>
          </cell>
          <cell r="FQ39">
            <v>0</v>
          </cell>
          <cell r="FR39">
            <v>0</v>
          </cell>
          <cell r="FT39">
            <v>0</v>
          </cell>
          <cell r="FU39">
            <v>0</v>
          </cell>
          <cell r="FV39">
            <v>0</v>
          </cell>
          <cell r="FW39">
            <v>0</v>
          </cell>
          <cell r="FX39">
            <v>0</v>
          </cell>
          <cell r="FY39">
            <v>0</v>
          </cell>
          <cell r="FZ39">
            <v>0</v>
          </cell>
          <cell r="GA39">
            <v>0</v>
          </cell>
          <cell r="GC39">
            <v>0</v>
          </cell>
          <cell r="GD39">
            <v>0</v>
          </cell>
          <cell r="GE39">
            <v>0</v>
          </cell>
          <cell r="GF39">
            <v>0</v>
          </cell>
          <cell r="GG39">
            <v>0</v>
          </cell>
          <cell r="GH39">
            <v>0</v>
          </cell>
          <cell r="GI39">
            <v>0</v>
          </cell>
          <cell r="GJ39">
            <v>0</v>
          </cell>
          <cell r="GL39">
            <v>0</v>
          </cell>
          <cell r="GM39">
            <v>0</v>
          </cell>
          <cell r="GN39">
            <v>0</v>
          </cell>
          <cell r="GO39">
            <v>0</v>
          </cell>
          <cell r="GP39">
            <v>0</v>
          </cell>
          <cell r="GQ39">
            <v>0</v>
          </cell>
          <cell r="GR39">
            <v>0</v>
          </cell>
          <cell r="GS39">
            <v>0</v>
          </cell>
          <cell r="GU39">
            <v>0</v>
          </cell>
          <cell r="GV39">
            <v>0</v>
          </cell>
          <cell r="GW39">
            <v>0</v>
          </cell>
          <cell r="GX39">
            <v>0</v>
          </cell>
          <cell r="GY39">
            <v>0</v>
          </cell>
          <cell r="GZ39">
            <v>0</v>
          </cell>
          <cell r="HA39">
            <v>0</v>
          </cell>
          <cell r="HB39">
            <v>0</v>
          </cell>
          <cell r="HD39">
            <v>0</v>
          </cell>
          <cell r="HE39">
            <v>0</v>
          </cell>
          <cell r="HF39">
            <v>0</v>
          </cell>
          <cell r="HG39">
            <v>0</v>
          </cell>
          <cell r="HH39">
            <v>0</v>
          </cell>
          <cell r="HI39">
            <v>0</v>
          </cell>
          <cell r="HJ39">
            <v>0</v>
          </cell>
          <cell r="HK39">
            <v>0</v>
          </cell>
          <cell r="HM39">
            <v>0</v>
          </cell>
          <cell r="HN39">
            <v>0</v>
          </cell>
          <cell r="HO39">
            <v>0</v>
          </cell>
          <cell r="HP39">
            <v>0</v>
          </cell>
          <cell r="HQ39">
            <v>0</v>
          </cell>
          <cell r="HR39">
            <v>0</v>
          </cell>
          <cell r="HS39">
            <v>0</v>
          </cell>
          <cell r="HT39">
            <v>0</v>
          </cell>
          <cell r="HV39">
            <v>0</v>
          </cell>
          <cell r="HW39">
            <v>0</v>
          </cell>
          <cell r="HX39">
            <v>0</v>
          </cell>
          <cell r="HY39">
            <v>0</v>
          </cell>
          <cell r="HZ39">
            <v>0</v>
          </cell>
          <cell r="IA39">
            <v>0</v>
          </cell>
          <cell r="IB39">
            <v>0</v>
          </cell>
          <cell r="IC39">
            <v>0</v>
          </cell>
          <cell r="IE39">
            <v>0</v>
          </cell>
          <cell r="IF39">
            <v>0</v>
          </cell>
          <cell r="IG39">
            <v>0</v>
          </cell>
          <cell r="IH39">
            <v>0</v>
          </cell>
          <cell r="II39">
            <v>0</v>
          </cell>
          <cell r="IJ39">
            <v>0</v>
          </cell>
          <cell r="IK39">
            <v>0</v>
          </cell>
          <cell r="IL39">
            <v>0</v>
          </cell>
        </row>
        <row r="40">
          <cell r="B40" t="str">
            <v xml:space="preserve">CONTRIBUTION </v>
          </cell>
          <cell r="DI40">
            <v>0</v>
          </cell>
          <cell r="DJ40">
            <v>0</v>
          </cell>
          <cell r="DK40">
            <v>0</v>
          </cell>
          <cell r="DL40">
            <v>0</v>
          </cell>
          <cell r="DM40">
            <v>0</v>
          </cell>
          <cell r="DN40">
            <v>0</v>
          </cell>
          <cell r="DO40">
            <v>0</v>
          </cell>
          <cell r="DP40">
            <v>0</v>
          </cell>
          <cell r="DR40">
            <v>0</v>
          </cell>
          <cell r="DS40">
            <v>0</v>
          </cell>
          <cell r="DT40">
            <v>0</v>
          </cell>
          <cell r="DU40">
            <v>0</v>
          </cell>
          <cell r="DV40">
            <v>0</v>
          </cell>
          <cell r="DW40">
            <v>0</v>
          </cell>
          <cell r="DX40">
            <v>0</v>
          </cell>
          <cell r="DY40">
            <v>0</v>
          </cell>
          <cell r="EA40">
            <v>0</v>
          </cell>
          <cell r="EB40">
            <v>0</v>
          </cell>
          <cell r="EC40">
            <v>0</v>
          </cell>
          <cell r="ED40">
            <v>0</v>
          </cell>
          <cell r="EE40">
            <v>0</v>
          </cell>
          <cell r="EF40">
            <v>0</v>
          </cell>
          <cell r="EG40">
            <v>0</v>
          </cell>
          <cell r="EH40">
            <v>0</v>
          </cell>
          <cell r="EJ40">
            <v>0</v>
          </cell>
          <cell r="EK40">
            <v>0</v>
          </cell>
          <cell r="EL40">
            <v>0</v>
          </cell>
          <cell r="EM40">
            <v>0</v>
          </cell>
          <cell r="EN40">
            <v>0</v>
          </cell>
          <cell r="EO40">
            <v>0</v>
          </cell>
          <cell r="EP40">
            <v>0</v>
          </cell>
          <cell r="EQ40">
            <v>0</v>
          </cell>
          <cell r="ES40">
            <v>0</v>
          </cell>
          <cell r="ET40">
            <v>0</v>
          </cell>
          <cell r="EU40">
            <v>0</v>
          </cell>
          <cell r="EV40">
            <v>0</v>
          </cell>
          <cell r="EW40">
            <v>0</v>
          </cell>
          <cell r="EX40">
            <v>0</v>
          </cell>
          <cell r="EY40">
            <v>0</v>
          </cell>
          <cell r="EZ40">
            <v>0</v>
          </cell>
          <cell r="FB40">
            <v>0</v>
          </cell>
          <cell r="FC40">
            <v>0</v>
          </cell>
          <cell r="FD40">
            <v>0</v>
          </cell>
          <cell r="FE40">
            <v>0</v>
          </cell>
          <cell r="FF40">
            <v>0</v>
          </cell>
          <cell r="FG40">
            <v>0</v>
          </cell>
          <cell r="FH40">
            <v>0</v>
          </cell>
          <cell r="FI40">
            <v>0</v>
          </cell>
          <cell r="FK40">
            <v>0</v>
          </cell>
          <cell r="FL40">
            <v>0</v>
          </cell>
          <cell r="FM40">
            <v>0</v>
          </cell>
          <cell r="FN40">
            <v>0</v>
          </cell>
          <cell r="FO40">
            <v>0</v>
          </cell>
          <cell r="FP40">
            <v>0</v>
          </cell>
          <cell r="FQ40">
            <v>0</v>
          </cell>
          <cell r="FR40">
            <v>0</v>
          </cell>
          <cell r="FT40">
            <v>0</v>
          </cell>
          <cell r="FU40">
            <v>0</v>
          </cell>
          <cell r="FV40">
            <v>0</v>
          </cell>
          <cell r="FW40">
            <v>0</v>
          </cell>
          <cell r="FX40">
            <v>0</v>
          </cell>
          <cell r="FY40">
            <v>0</v>
          </cell>
          <cell r="FZ40">
            <v>0</v>
          </cell>
          <cell r="GA40">
            <v>0</v>
          </cell>
          <cell r="GC40">
            <v>0</v>
          </cell>
          <cell r="GD40">
            <v>0</v>
          </cell>
          <cell r="GE40">
            <v>0</v>
          </cell>
          <cell r="GF40">
            <v>0</v>
          </cell>
          <cell r="GG40">
            <v>0</v>
          </cell>
          <cell r="GH40">
            <v>0</v>
          </cell>
          <cell r="GI40">
            <v>0</v>
          </cell>
          <cell r="GJ40">
            <v>0</v>
          </cell>
          <cell r="GL40">
            <v>0</v>
          </cell>
          <cell r="GM40">
            <v>0</v>
          </cell>
          <cell r="GN40">
            <v>0</v>
          </cell>
          <cell r="GO40">
            <v>0</v>
          </cell>
          <cell r="GP40">
            <v>0</v>
          </cell>
          <cell r="GQ40">
            <v>0</v>
          </cell>
          <cell r="GR40">
            <v>0</v>
          </cell>
          <cell r="GS40">
            <v>0</v>
          </cell>
          <cell r="GU40">
            <v>0</v>
          </cell>
          <cell r="GV40">
            <v>0</v>
          </cell>
          <cell r="GW40">
            <v>0</v>
          </cell>
          <cell r="GX40">
            <v>0</v>
          </cell>
          <cell r="GY40">
            <v>0</v>
          </cell>
          <cell r="GZ40">
            <v>0</v>
          </cell>
          <cell r="HA40">
            <v>0</v>
          </cell>
          <cell r="HB40">
            <v>0</v>
          </cell>
          <cell r="HD40">
            <v>0</v>
          </cell>
          <cell r="HE40">
            <v>0</v>
          </cell>
          <cell r="HF40">
            <v>0</v>
          </cell>
          <cell r="HG40">
            <v>0</v>
          </cell>
          <cell r="HH40">
            <v>0</v>
          </cell>
          <cell r="HI40">
            <v>0</v>
          </cell>
          <cell r="HJ40">
            <v>0</v>
          </cell>
          <cell r="HK40">
            <v>0</v>
          </cell>
          <cell r="HM40">
            <v>0</v>
          </cell>
          <cell r="HN40">
            <v>0</v>
          </cell>
          <cell r="HO40">
            <v>0</v>
          </cell>
          <cell r="HP40">
            <v>0</v>
          </cell>
          <cell r="HQ40">
            <v>0</v>
          </cell>
          <cell r="HR40">
            <v>0</v>
          </cell>
          <cell r="HS40">
            <v>0</v>
          </cell>
          <cell r="HT40">
            <v>0</v>
          </cell>
          <cell r="HV40">
            <v>0</v>
          </cell>
          <cell r="HW40">
            <v>0</v>
          </cell>
          <cell r="HX40">
            <v>0</v>
          </cell>
          <cell r="HY40">
            <v>0</v>
          </cell>
          <cell r="HZ40">
            <v>0</v>
          </cell>
          <cell r="IA40">
            <v>0</v>
          </cell>
          <cell r="IB40">
            <v>0</v>
          </cell>
          <cell r="IC40">
            <v>0</v>
          </cell>
          <cell r="IE40">
            <v>0</v>
          </cell>
          <cell r="IF40">
            <v>0</v>
          </cell>
          <cell r="IG40">
            <v>0</v>
          </cell>
          <cell r="IH40">
            <v>0</v>
          </cell>
          <cell r="II40">
            <v>0</v>
          </cell>
          <cell r="IJ40">
            <v>0</v>
          </cell>
          <cell r="IK40">
            <v>0</v>
          </cell>
          <cell r="IL40">
            <v>0</v>
          </cell>
        </row>
        <row r="41">
          <cell r="B41">
            <v>1</v>
          </cell>
          <cell r="C41" t="str">
            <v>PHRM_oh</v>
          </cell>
          <cell r="D41">
            <v>1</v>
          </cell>
          <cell r="F41">
            <v>12.868554587999999</v>
          </cell>
          <cell r="G41">
            <v>0.17</v>
          </cell>
          <cell r="H41">
            <v>2.6712909999999999E-2</v>
          </cell>
          <cell r="I41">
            <v>0.59599999999999997</v>
          </cell>
          <cell r="L41">
            <v>13.661267497999999</v>
          </cell>
          <cell r="N41">
            <v>0.20900095999999999</v>
          </cell>
          <cell r="O41">
            <v>13.754496155000016</v>
          </cell>
          <cell r="P41">
            <v>0.78900000000000003</v>
          </cell>
          <cell r="Q41">
            <v>3.0743999999999997E-4</v>
          </cell>
          <cell r="R41">
            <v>0.63</v>
          </cell>
          <cell r="U41">
            <v>15.382804555000016</v>
          </cell>
          <cell r="W41">
            <v>5.2956750000000004E-2</v>
          </cell>
          <cell r="X41">
            <v>10.654162285</v>
          </cell>
          <cell r="Y41">
            <v>0.59</v>
          </cell>
          <cell r="Z41">
            <v>2.6837999999999997E-4</v>
          </cell>
          <cell r="AA41">
            <v>0.72</v>
          </cell>
          <cell r="AD41">
            <v>12.017387415</v>
          </cell>
          <cell r="AF41">
            <v>0.05</v>
          </cell>
          <cell r="AG41">
            <v>9.7200000000000006</v>
          </cell>
          <cell r="AH41">
            <v>0.18</v>
          </cell>
          <cell r="AI41">
            <v>0</v>
          </cell>
          <cell r="AJ41">
            <v>0.61</v>
          </cell>
          <cell r="AM41">
            <v>10.56</v>
          </cell>
          <cell r="AO41">
            <v>0.14000000000000001</v>
          </cell>
          <cell r="AP41">
            <v>15.6</v>
          </cell>
          <cell r="AQ41">
            <v>0.34</v>
          </cell>
          <cell r="AR41">
            <v>4.3982399999999991E-2</v>
          </cell>
          <cell r="AS41">
            <v>0.84</v>
          </cell>
          <cell r="AV41">
            <v>16.963982400000003</v>
          </cell>
          <cell r="AX41">
            <v>0</v>
          </cell>
          <cell r="AY41">
            <v>9.36</v>
          </cell>
          <cell r="AZ41">
            <v>0.31</v>
          </cell>
          <cell r="BA41">
            <v>0</v>
          </cell>
          <cell r="BB41">
            <v>0.84</v>
          </cell>
          <cell r="BE41">
            <v>10.51</v>
          </cell>
          <cell r="BG41">
            <v>5.9645249999999997E-2</v>
          </cell>
          <cell r="BH41">
            <v>13.004758913999996</v>
          </cell>
          <cell r="BI41">
            <v>0.17069999999999999</v>
          </cell>
          <cell r="BJ41">
            <v>0</v>
          </cell>
          <cell r="BK41">
            <v>0.76100000000000001</v>
          </cell>
          <cell r="BN41">
            <v>0</v>
          </cell>
          <cell r="BP41">
            <v>0</v>
          </cell>
          <cell r="BQ41">
            <v>11.441196925000002</v>
          </cell>
          <cell r="BR41">
            <v>0.33735324999999999</v>
          </cell>
          <cell r="BS41">
            <v>0</v>
          </cell>
          <cell r="BT41">
            <v>0.65800000000000003</v>
          </cell>
          <cell r="BW41">
            <v>0</v>
          </cell>
          <cell r="BY41">
            <v>5.6589119999999993E-2</v>
          </cell>
          <cell r="BZ41">
            <v>11.481951450000002</v>
          </cell>
          <cell r="CF41">
            <v>0</v>
          </cell>
          <cell r="CH41">
            <v>7.1088017842546591E-2</v>
          </cell>
          <cell r="CI41">
            <v>11.81</v>
          </cell>
          <cell r="CJ41">
            <v>0.30373157678044771</v>
          </cell>
          <cell r="CK41">
            <v>7.5567166526962007E-3</v>
          </cell>
          <cell r="CL41">
            <v>0.47523400209621819</v>
          </cell>
          <cell r="CO41">
            <v>0</v>
          </cell>
          <cell r="CP41">
            <v>8.3684569797300129E-2</v>
          </cell>
          <cell r="CQ41">
            <v>7.518349092908494E-2</v>
          </cell>
          <cell r="CR41">
            <v>6.8</v>
          </cell>
          <cell r="CS41">
            <v>0.30373157678044771</v>
          </cell>
          <cell r="CT41">
            <v>7.6392852540117942E-3</v>
          </cell>
          <cell r="CU41">
            <v>0.48042665502395449</v>
          </cell>
          <cell r="CX41">
            <v>0</v>
          </cell>
          <cell r="CY41">
            <v>8.4598950764250225E-2</v>
          </cell>
          <cell r="CZ41">
            <v>6.8264608892709688E-2</v>
          </cell>
          <cell r="DA41">
            <v>12.802725956581428</v>
          </cell>
          <cell r="DB41">
            <v>0.30373157678044771</v>
          </cell>
          <cell r="DC41">
            <v>7.4997940645106309E-3</v>
          </cell>
          <cell r="DD41">
            <v>0.47165420009537812</v>
          </cell>
          <cell r="DG41">
            <v>0</v>
          </cell>
          <cell r="DI41">
            <v>0.20900095999999999</v>
          </cell>
          <cell r="DJ41">
            <v>26.623050743000015</v>
          </cell>
          <cell r="DK41">
            <v>0.95900000000000007</v>
          </cell>
          <cell r="DL41">
            <v>2.7020349999999999E-2</v>
          </cell>
          <cell r="DM41">
            <v>1.226</v>
          </cell>
          <cell r="DN41">
            <v>0</v>
          </cell>
          <cell r="DO41">
            <v>0</v>
          </cell>
          <cell r="DP41">
            <v>29.044072053000015</v>
          </cell>
          <cell r="DR41">
            <v>0.26195771000000001</v>
          </cell>
          <cell r="DS41">
            <v>37.277213028000013</v>
          </cell>
          <cell r="DT41">
            <v>1.5489999999999999</v>
          </cell>
          <cell r="DU41">
            <v>2.7288729999999997E-2</v>
          </cell>
          <cell r="DV41">
            <v>1.946</v>
          </cell>
          <cell r="DW41">
            <v>0</v>
          </cell>
          <cell r="DX41">
            <v>0</v>
          </cell>
          <cell r="DY41">
            <v>41.061459468000017</v>
          </cell>
          <cell r="EA41">
            <v>0.31195771</v>
          </cell>
          <cell r="EB41">
            <v>46.997213028000012</v>
          </cell>
          <cell r="EC41">
            <v>1.7289999999999999</v>
          </cell>
          <cell r="ED41">
            <v>2.7288729999999997E-2</v>
          </cell>
          <cell r="EE41">
            <v>2.556</v>
          </cell>
          <cell r="EF41">
            <v>0</v>
          </cell>
          <cell r="EG41">
            <v>0</v>
          </cell>
          <cell r="EH41">
            <v>51.621459468000019</v>
          </cell>
          <cell r="EJ41">
            <v>0.45195771000000001</v>
          </cell>
          <cell r="EK41">
            <v>62.597213028000013</v>
          </cell>
          <cell r="EL41">
            <v>2.069</v>
          </cell>
          <cell r="EM41">
            <v>7.1271129999999988E-2</v>
          </cell>
          <cell r="EN41">
            <v>3.3959999999999999</v>
          </cell>
          <cell r="EO41">
            <v>0</v>
          </cell>
          <cell r="EP41">
            <v>0</v>
          </cell>
          <cell r="EQ41">
            <v>68.585441868000018</v>
          </cell>
          <cell r="ES41">
            <v>0.45195771000000001</v>
          </cell>
          <cell r="ET41">
            <v>71.957213028000012</v>
          </cell>
          <cell r="EU41">
            <v>2.379</v>
          </cell>
          <cell r="EV41">
            <v>7.1271129999999988E-2</v>
          </cell>
          <cell r="EW41">
            <v>4.2359999999999998</v>
          </cell>
          <cell r="EX41">
            <v>0</v>
          </cell>
          <cell r="EY41">
            <v>0</v>
          </cell>
          <cell r="EZ41">
            <v>79.095441868000023</v>
          </cell>
          <cell r="FB41">
            <v>0.45195771000000001</v>
          </cell>
          <cell r="FC41">
            <v>71.957213028000012</v>
          </cell>
          <cell r="FD41">
            <v>2.379</v>
          </cell>
          <cell r="FE41">
            <v>7.1271129999999988E-2</v>
          </cell>
          <cell r="FF41">
            <v>4.2359999999999998</v>
          </cell>
          <cell r="FG41">
            <v>0</v>
          </cell>
          <cell r="FH41">
            <v>0</v>
          </cell>
          <cell r="FI41">
            <v>79.095441868000023</v>
          </cell>
          <cell r="FK41">
            <v>0.45195771000000001</v>
          </cell>
          <cell r="FL41">
            <v>71.957213028000012</v>
          </cell>
          <cell r="FM41">
            <v>2.379</v>
          </cell>
          <cell r="FN41">
            <v>7.1271129999999988E-2</v>
          </cell>
          <cell r="FO41">
            <v>4.2359999999999998</v>
          </cell>
          <cell r="FP41">
            <v>0</v>
          </cell>
          <cell r="FQ41">
            <v>0</v>
          </cell>
          <cell r="FR41">
            <v>79.095441868000023</v>
          </cell>
          <cell r="FT41">
            <v>0.45195771000000001</v>
          </cell>
          <cell r="FU41">
            <v>71.957213028000012</v>
          </cell>
          <cell r="FV41">
            <v>2.379</v>
          </cell>
          <cell r="FW41">
            <v>7.1271129999999988E-2</v>
          </cell>
          <cell r="FX41">
            <v>4.2359999999999998</v>
          </cell>
          <cell r="FY41">
            <v>0</v>
          </cell>
          <cell r="FZ41">
            <v>0</v>
          </cell>
          <cell r="GA41">
            <v>79.095441868000023</v>
          </cell>
          <cell r="GC41">
            <v>0.45195771000000001</v>
          </cell>
          <cell r="GD41">
            <v>71.957213028000012</v>
          </cell>
          <cell r="GE41">
            <v>2.379</v>
          </cell>
          <cell r="GF41">
            <v>7.1271129999999988E-2</v>
          </cell>
          <cell r="GG41">
            <v>4.2359999999999998</v>
          </cell>
          <cell r="GH41">
            <v>0</v>
          </cell>
          <cell r="GI41">
            <v>0</v>
          </cell>
          <cell r="GJ41">
            <v>79.095441868000023</v>
          </cell>
          <cell r="GL41">
            <v>0.45195771000000001</v>
          </cell>
          <cell r="GM41">
            <v>71.957213028000012</v>
          </cell>
          <cell r="GN41">
            <v>2.379</v>
          </cell>
          <cell r="GO41">
            <v>7.1271129999999988E-2</v>
          </cell>
          <cell r="GP41">
            <v>4.2359999999999998</v>
          </cell>
          <cell r="GQ41">
            <v>0</v>
          </cell>
          <cell r="GR41">
            <v>0</v>
          </cell>
          <cell r="GS41">
            <v>79.095441868000023</v>
          </cell>
          <cell r="GU41">
            <v>0.45195771000000001</v>
          </cell>
          <cell r="GV41">
            <v>71.957213028000012</v>
          </cell>
          <cell r="GW41">
            <v>2.379</v>
          </cell>
          <cell r="GX41">
            <v>7.1271129999999988E-2</v>
          </cell>
          <cell r="GY41">
            <v>4.2359999999999998</v>
          </cell>
          <cell r="GZ41">
            <v>0</v>
          </cell>
          <cell r="HA41">
            <v>0</v>
          </cell>
          <cell r="HB41">
            <v>79.095441868000023</v>
          </cell>
          <cell r="HD41">
            <v>0.19</v>
          </cell>
          <cell r="HE41">
            <v>34.68</v>
          </cell>
          <cell r="HF41">
            <v>0.83000000000000007</v>
          </cell>
          <cell r="HG41">
            <v>4.3982399999999991E-2</v>
          </cell>
          <cell r="HH41">
            <v>2.29</v>
          </cell>
          <cell r="HI41">
            <v>0</v>
          </cell>
          <cell r="HJ41">
            <v>0</v>
          </cell>
          <cell r="HK41">
            <v>38.033982399999999</v>
          </cell>
          <cell r="HM41">
            <v>0</v>
          </cell>
          <cell r="HN41">
            <v>0</v>
          </cell>
          <cell r="HO41">
            <v>0</v>
          </cell>
          <cell r="HP41">
            <v>0</v>
          </cell>
          <cell r="HQ41">
            <v>0</v>
          </cell>
          <cell r="HR41">
            <v>0</v>
          </cell>
          <cell r="HS41">
            <v>0</v>
          </cell>
          <cell r="HT41">
            <v>0</v>
          </cell>
          <cell r="HV41">
            <v>0</v>
          </cell>
          <cell r="HW41">
            <v>0</v>
          </cell>
          <cell r="HX41">
            <v>0</v>
          </cell>
          <cell r="HY41">
            <v>0</v>
          </cell>
          <cell r="HZ41">
            <v>0</v>
          </cell>
          <cell r="IA41">
            <v>0</v>
          </cell>
          <cell r="IB41">
            <v>0</v>
          </cell>
          <cell r="IC41">
            <v>0</v>
          </cell>
          <cell r="IE41">
            <v>0</v>
          </cell>
          <cell r="IF41">
            <v>0</v>
          </cell>
          <cell r="IG41">
            <v>0</v>
          </cell>
          <cell r="IH41">
            <v>0</v>
          </cell>
          <cell r="II41">
            <v>0</v>
          </cell>
          <cell r="IJ41">
            <v>0</v>
          </cell>
          <cell r="IK41">
            <v>0</v>
          </cell>
          <cell r="IL41">
            <v>0</v>
          </cell>
        </row>
        <row r="42">
          <cell r="B42">
            <v>2</v>
          </cell>
          <cell r="C42" t="str">
            <v>STCD_oh</v>
          </cell>
          <cell r="D42">
            <v>2</v>
          </cell>
          <cell r="F42">
            <v>1.17554479</v>
          </cell>
          <cell r="G42">
            <v>0.49</v>
          </cell>
          <cell r="H42">
            <v>5.5619759999999997E-2</v>
          </cell>
          <cell r="L42">
            <v>1.7211645499999999</v>
          </cell>
          <cell r="N42">
            <v>4.3910860000000003E-2</v>
          </cell>
          <cell r="O42">
            <v>1.13347395</v>
          </cell>
          <cell r="P42">
            <v>9.4500000000000001E-2</v>
          </cell>
          <cell r="Q42">
            <v>0.11731719999999998</v>
          </cell>
          <cell r="U42">
            <v>1.38920201</v>
          </cell>
          <cell r="W42">
            <v>5.7054353999999981E-2</v>
          </cell>
          <cell r="X42">
            <v>0.74876999999999994</v>
          </cell>
          <cell r="Y42">
            <v>0.84</v>
          </cell>
          <cell r="Z42">
            <v>0.10815000000000001</v>
          </cell>
          <cell r="AD42">
            <v>1.7539743539999999</v>
          </cell>
          <cell r="AF42">
            <v>0.04</v>
          </cell>
          <cell r="AG42">
            <v>0.38</v>
          </cell>
          <cell r="AH42">
            <v>0.84</v>
          </cell>
          <cell r="AI42">
            <v>6.4891679999999993E-2</v>
          </cell>
          <cell r="AJ42">
            <v>0</v>
          </cell>
          <cell r="AM42">
            <v>1.3248916799999999</v>
          </cell>
          <cell r="AO42">
            <v>0.01</v>
          </cell>
          <cell r="AP42">
            <v>1.3</v>
          </cell>
          <cell r="AQ42">
            <v>0.55000000000000004</v>
          </cell>
          <cell r="AR42">
            <v>4.5658199999999996E-2</v>
          </cell>
          <cell r="AV42">
            <v>1.9056582000000002</v>
          </cell>
          <cell r="AX42">
            <v>0</v>
          </cell>
          <cell r="AY42">
            <v>1.616824</v>
          </cell>
          <cell r="AZ42">
            <v>0.45</v>
          </cell>
          <cell r="BA42">
            <v>4.7032999999999991E-2</v>
          </cell>
          <cell r="BB42">
            <v>0</v>
          </cell>
          <cell r="BE42">
            <v>2.1138569999999999</v>
          </cell>
          <cell r="BG42">
            <v>1.2473214599999999E-2</v>
          </cell>
          <cell r="BH42">
            <v>1.5274897600000001</v>
          </cell>
          <cell r="BI42">
            <v>0.24399999999999999</v>
          </cell>
          <cell r="BJ42">
            <v>0</v>
          </cell>
          <cell r="BK42">
            <v>0</v>
          </cell>
          <cell r="BN42">
            <v>0</v>
          </cell>
          <cell r="BP42">
            <v>3.3217799999999999E-3</v>
          </cell>
          <cell r="BQ42">
            <v>1.9036083000000008</v>
          </cell>
          <cell r="BR42">
            <v>0.13919920000000002</v>
          </cell>
          <cell r="BS42">
            <v>5.82505E-3</v>
          </cell>
          <cell r="BT42">
            <v>0</v>
          </cell>
          <cell r="BW42">
            <v>0</v>
          </cell>
          <cell r="BY42">
            <v>1.2761742E-2</v>
          </cell>
          <cell r="BZ42">
            <v>1.1701998</v>
          </cell>
          <cell r="CF42">
            <v>0</v>
          </cell>
          <cell r="CH42">
            <v>-3.877835607749347E-3</v>
          </cell>
          <cell r="CI42">
            <v>0.89639990000000014</v>
          </cell>
          <cell r="CJ42">
            <v>0.4828635262569318</v>
          </cell>
          <cell r="CK42">
            <v>5.922702504669794E-2</v>
          </cell>
          <cell r="CL42">
            <v>0</v>
          </cell>
          <cell r="CO42">
            <v>0</v>
          </cell>
          <cell r="CP42">
            <v>8.3684569797300129E-2</v>
          </cell>
          <cell r="CQ42">
            <v>7.0021912661966113E-4</v>
          </cell>
          <cell r="CR42">
            <v>0.65235500000000002</v>
          </cell>
          <cell r="CS42">
            <v>0.4828635262569318</v>
          </cell>
          <cell r="CT42">
            <v>5.9874170208141127E-2</v>
          </cell>
          <cell r="CU42">
            <v>0</v>
          </cell>
          <cell r="CX42">
            <v>0</v>
          </cell>
          <cell r="CY42">
            <v>8.4598950764250225E-2</v>
          </cell>
          <cell r="CZ42">
            <v>2.9660648558285096E-3</v>
          </cell>
          <cell r="DA42">
            <v>1.9001741253481899</v>
          </cell>
          <cell r="DB42">
            <v>0.4828635262569318</v>
          </cell>
          <cell r="DC42">
            <v>5.8780884783520712E-2</v>
          </cell>
          <cell r="DD42">
            <v>0</v>
          </cell>
          <cell r="DG42">
            <v>0</v>
          </cell>
          <cell r="DI42">
            <v>4.3910860000000003E-2</v>
          </cell>
          <cell r="DJ42">
            <v>2.30901874</v>
          </cell>
          <cell r="DK42">
            <v>0.58450000000000002</v>
          </cell>
          <cell r="DL42">
            <v>0.17293695999999997</v>
          </cell>
          <cell r="DM42">
            <v>0</v>
          </cell>
          <cell r="DN42">
            <v>0</v>
          </cell>
          <cell r="DO42">
            <v>0</v>
          </cell>
          <cell r="DP42">
            <v>3.1103665600000001</v>
          </cell>
          <cell r="DR42">
            <v>0.10096521399999998</v>
          </cell>
          <cell r="DS42">
            <v>3.0577887399999999</v>
          </cell>
          <cell r="DT42">
            <v>1.4245000000000001</v>
          </cell>
          <cell r="DU42">
            <v>0.28108696</v>
          </cell>
          <cell r="DV42">
            <v>0</v>
          </cell>
          <cell r="DW42">
            <v>0</v>
          </cell>
          <cell r="DX42">
            <v>0</v>
          </cell>
          <cell r="DY42">
            <v>4.8643409139999996</v>
          </cell>
          <cell r="EA42">
            <v>0.14096521399999998</v>
          </cell>
          <cell r="EB42">
            <v>3.4377887399999998</v>
          </cell>
          <cell r="EC42">
            <v>2.2645</v>
          </cell>
          <cell r="ED42">
            <v>0.34597864</v>
          </cell>
          <cell r="EE42">
            <v>0</v>
          </cell>
          <cell r="EF42">
            <v>0</v>
          </cell>
          <cell r="EG42">
            <v>0</v>
          </cell>
          <cell r="EH42">
            <v>6.1892325939999999</v>
          </cell>
          <cell r="EJ42">
            <v>0.15096521399999999</v>
          </cell>
          <cell r="EK42">
            <v>4.7377887400000001</v>
          </cell>
          <cell r="EL42">
            <v>2.8144999999999998</v>
          </cell>
          <cell r="EM42">
            <v>0.39163683999999999</v>
          </cell>
          <cell r="EN42">
            <v>0</v>
          </cell>
          <cell r="EO42">
            <v>0</v>
          </cell>
          <cell r="EP42">
            <v>0</v>
          </cell>
          <cell r="EQ42">
            <v>8.0948907939999994</v>
          </cell>
          <cell r="ES42">
            <v>0.15096521399999999</v>
          </cell>
          <cell r="ET42">
            <v>6.3546127400000003</v>
          </cell>
          <cell r="EU42">
            <v>3.2645</v>
          </cell>
          <cell r="EV42">
            <v>0.43866983999999998</v>
          </cell>
          <cell r="EW42">
            <v>0</v>
          </cell>
          <cell r="EX42">
            <v>0</v>
          </cell>
          <cell r="EY42">
            <v>0</v>
          </cell>
          <cell r="EZ42">
            <v>10.208747793999999</v>
          </cell>
          <cell r="FB42">
            <v>0.15096521399999999</v>
          </cell>
          <cell r="FC42">
            <v>6.3546127400000003</v>
          </cell>
          <cell r="FD42">
            <v>3.2645</v>
          </cell>
          <cell r="FE42">
            <v>0.43866983999999998</v>
          </cell>
          <cell r="FF42">
            <v>0</v>
          </cell>
          <cell r="FG42">
            <v>0</v>
          </cell>
          <cell r="FH42">
            <v>0</v>
          </cell>
          <cell r="FI42">
            <v>10.208747793999999</v>
          </cell>
          <cell r="FK42">
            <v>0.15096521399999999</v>
          </cell>
          <cell r="FL42">
            <v>6.3546127400000003</v>
          </cell>
          <cell r="FM42">
            <v>3.2645</v>
          </cell>
          <cell r="FN42">
            <v>0.43866983999999998</v>
          </cell>
          <cell r="FO42">
            <v>0</v>
          </cell>
          <cell r="FP42">
            <v>0</v>
          </cell>
          <cell r="FQ42">
            <v>0</v>
          </cell>
          <cell r="FR42">
            <v>10.208747793999999</v>
          </cell>
          <cell r="FT42">
            <v>0.15096521399999999</v>
          </cell>
          <cell r="FU42">
            <v>6.3546127400000003</v>
          </cell>
          <cell r="FV42">
            <v>3.2645</v>
          </cell>
          <cell r="FW42">
            <v>0.43866983999999998</v>
          </cell>
          <cell r="FX42">
            <v>0</v>
          </cell>
          <cell r="FY42">
            <v>0</v>
          </cell>
          <cell r="FZ42">
            <v>0</v>
          </cell>
          <cell r="GA42">
            <v>10.208747793999999</v>
          </cell>
          <cell r="GC42">
            <v>0.15096521399999999</v>
          </cell>
          <cell r="GD42">
            <v>6.3546127400000003</v>
          </cell>
          <cell r="GE42">
            <v>3.2645</v>
          </cell>
          <cell r="GF42">
            <v>0.43866983999999998</v>
          </cell>
          <cell r="GG42">
            <v>0</v>
          </cell>
          <cell r="GH42">
            <v>0</v>
          </cell>
          <cell r="GI42">
            <v>0</v>
          </cell>
          <cell r="GJ42">
            <v>10.208747793999999</v>
          </cell>
          <cell r="GL42">
            <v>0.15096521399999999</v>
          </cell>
          <cell r="GM42">
            <v>6.3546127400000003</v>
          </cell>
          <cell r="GN42">
            <v>3.2645</v>
          </cell>
          <cell r="GO42">
            <v>0.43866983999999998</v>
          </cell>
          <cell r="GP42">
            <v>0</v>
          </cell>
          <cell r="GQ42">
            <v>0</v>
          </cell>
          <cell r="GR42">
            <v>0</v>
          </cell>
          <cell r="GS42">
            <v>10.208747793999999</v>
          </cell>
          <cell r="GU42">
            <v>0.15096521399999999</v>
          </cell>
          <cell r="GV42">
            <v>6.3546127400000003</v>
          </cell>
          <cell r="GW42">
            <v>3.2645</v>
          </cell>
          <cell r="GX42">
            <v>0.43866983999999998</v>
          </cell>
          <cell r="GY42">
            <v>0</v>
          </cell>
          <cell r="GZ42">
            <v>0</v>
          </cell>
          <cell r="HA42">
            <v>0</v>
          </cell>
          <cell r="HB42">
            <v>10.208747793999999</v>
          </cell>
          <cell r="HD42">
            <v>0.05</v>
          </cell>
          <cell r="HE42">
            <v>3.296824</v>
          </cell>
          <cell r="HF42">
            <v>1.84</v>
          </cell>
          <cell r="HG42">
            <v>0.15758287999999998</v>
          </cell>
          <cell r="HH42">
            <v>0</v>
          </cell>
          <cell r="HI42">
            <v>0</v>
          </cell>
          <cell r="HJ42">
            <v>0</v>
          </cell>
          <cell r="HK42">
            <v>5.3444068799999993</v>
          </cell>
          <cell r="HM42">
            <v>0</v>
          </cell>
          <cell r="HN42">
            <v>0</v>
          </cell>
          <cell r="HO42">
            <v>0</v>
          </cell>
          <cell r="HP42">
            <v>0</v>
          </cell>
          <cell r="HQ42">
            <v>0</v>
          </cell>
          <cell r="HR42">
            <v>0</v>
          </cell>
          <cell r="HS42">
            <v>0</v>
          </cell>
          <cell r="HT42">
            <v>0</v>
          </cell>
          <cell r="HV42">
            <v>0</v>
          </cell>
          <cell r="HW42">
            <v>0</v>
          </cell>
          <cell r="HX42">
            <v>0</v>
          </cell>
          <cell r="HY42">
            <v>0</v>
          </cell>
          <cell r="HZ42">
            <v>0</v>
          </cell>
          <cell r="IA42">
            <v>0</v>
          </cell>
          <cell r="IB42">
            <v>0</v>
          </cell>
          <cell r="IC42">
            <v>0</v>
          </cell>
          <cell r="IE42">
            <v>0</v>
          </cell>
          <cell r="IF42">
            <v>0</v>
          </cell>
          <cell r="IG42">
            <v>0</v>
          </cell>
          <cell r="IH42">
            <v>0</v>
          </cell>
          <cell r="II42">
            <v>0</v>
          </cell>
          <cell r="IJ42">
            <v>0</v>
          </cell>
          <cell r="IK42">
            <v>0</v>
          </cell>
          <cell r="IL42">
            <v>0</v>
          </cell>
        </row>
        <row r="43">
          <cell r="B43">
            <v>3</v>
          </cell>
          <cell r="C43" t="str">
            <v>SOLS_oh</v>
          </cell>
          <cell r="D43">
            <v>3</v>
          </cell>
          <cell r="E43">
            <v>0.15055030000000003</v>
          </cell>
          <cell r="F43">
            <v>0.12855380999999999</v>
          </cell>
          <cell r="H43">
            <v>9.4437078749999986E-2</v>
          </cell>
          <cell r="L43">
            <v>0.37354118874999998</v>
          </cell>
          <cell r="N43">
            <v>0.28359679500000007</v>
          </cell>
          <cell r="O43">
            <v>9.6474840000000034E-2</v>
          </cell>
          <cell r="Q43">
            <v>5.2415999999999997E-2</v>
          </cell>
          <cell r="U43">
            <v>0.43248763500000009</v>
          </cell>
          <cell r="W43">
            <v>0.232436955</v>
          </cell>
          <cell r="X43">
            <v>0.23627400000000001</v>
          </cell>
          <cell r="Y43">
            <v>0.02</v>
          </cell>
          <cell r="Z43">
            <v>3.8941577499999998E-2</v>
          </cell>
          <cell r="AD43">
            <v>0.5276525325000001</v>
          </cell>
          <cell r="AF43">
            <v>0.17</v>
          </cell>
          <cell r="AG43">
            <v>0.27352952000000003</v>
          </cell>
          <cell r="AI43">
            <v>4.62196E-2</v>
          </cell>
          <cell r="AJ43">
            <v>0</v>
          </cell>
          <cell r="AM43">
            <v>0.48974912000000004</v>
          </cell>
          <cell r="AO43">
            <v>0.18</v>
          </cell>
          <cell r="AP43">
            <v>0.31</v>
          </cell>
          <cell r="AQ43">
            <v>0.02</v>
          </cell>
          <cell r="AR43">
            <v>6.2438249999999994E-2</v>
          </cell>
          <cell r="AV43">
            <v>0.57243825000000004</v>
          </cell>
          <cell r="AX43">
            <v>0.31</v>
          </cell>
          <cell r="AY43">
            <v>0.30102050000000002</v>
          </cell>
          <cell r="AZ43">
            <v>1.35E-2</v>
          </cell>
          <cell r="BA43">
            <v>7.9799999999999992E-3</v>
          </cell>
          <cell r="BB43">
            <v>0</v>
          </cell>
          <cell r="BE43">
            <v>0.61900049999999995</v>
          </cell>
          <cell r="BG43">
            <v>0.25667645499999997</v>
          </cell>
          <cell r="BH43">
            <v>0.4016677500000001</v>
          </cell>
          <cell r="BI43">
            <v>1.1990000000000001E-2</v>
          </cell>
          <cell r="BJ43">
            <v>3.8235662500000003E-2</v>
          </cell>
          <cell r="BK43">
            <v>0</v>
          </cell>
          <cell r="BN43">
            <v>0</v>
          </cell>
          <cell r="BP43">
            <v>0.25305616000000003</v>
          </cell>
          <cell r="BQ43">
            <v>0.51242781250000002</v>
          </cell>
          <cell r="BR43">
            <v>1.426579E-2</v>
          </cell>
          <cell r="BS43">
            <v>0</v>
          </cell>
          <cell r="BT43">
            <v>0</v>
          </cell>
          <cell r="BW43">
            <v>0</v>
          </cell>
          <cell r="BY43">
            <v>0.23049844999999999</v>
          </cell>
          <cell r="BZ43">
            <v>0.28835054999999998</v>
          </cell>
          <cell r="CF43">
            <v>0</v>
          </cell>
          <cell r="CH43">
            <v>0.20531541066384629</v>
          </cell>
          <cell r="CI43">
            <v>0.40781200750000002</v>
          </cell>
          <cell r="CJ43">
            <v>6.0324993107600061E-2</v>
          </cell>
          <cell r="CK43">
            <v>7.6296962002720028E-2</v>
          </cell>
          <cell r="CL43">
            <v>0</v>
          </cell>
          <cell r="CO43">
            <v>0</v>
          </cell>
          <cell r="CP43">
            <v>8.3684569797300129E-2</v>
          </cell>
          <cell r="CQ43">
            <v>0.20821793534491811</v>
          </cell>
          <cell r="CR43">
            <v>0.27236269000000002</v>
          </cell>
          <cell r="CS43">
            <v>6.0324993107600061E-2</v>
          </cell>
          <cell r="CT43">
            <v>7.7130622139354357E-2</v>
          </cell>
          <cell r="CU43">
            <v>0</v>
          </cell>
          <cell r="CX43">
            <v>0</v>
          </cell>
          <cell r="CY43">
            <v>8.4598950764250225E-2</v>
          </cell>
          <cell r="CZ43">
            <v>0.20331441737479189</v>
          </cell>
          <cell r="DA43">
            <v>0.13925425581067105</v>
          </cell>
          <cell r="DB43">
            <v>6.0324993107600061E-2</v>
          </cell>
          <cell r="DC43">
            <v>7.5722238779990569E-2</v>
          </cell>
          <cell r="DD43">
            <v>0</v>
          </cell>
          <cell r="DG43">
            <v>0</v>
          </cell>
          <cell r="DI43">
            <v>0.43414709500000009</v>
          </cell>
          <cell r="DJ43">
            <v>0.22502865000000002</v>
          </cell>
          <cell r="DK43">
            <v>0</v>
          </cell>
          <cell r="DL43">
            <v>0.14685307874999998</v>
          </cell>
          <cell r="DM43">
            <v>0</v>
          </cell>
          <cell r="DN43">
            <v>0</v>
          </cell>
          <cell r="DO43">
            <v>0</v>
          </cell>
          <cell r="DP43">
            <v>0.80602882375000007</v>
          </cell>
          <cell r="DR43">
            <v>0.66658405000000009</v>
          </cell>
          <cell r="DS43">
            <v>0.46130265000000004</v>
          </cell>
          <cell r="DT43">
            <v>0.02</v>
          </cell>
          <cell r="DU43">
            <v>0.18579465624999997</v>
          </cell>
          <cell r="DV43">
            <v>0</v>
          </cell>
          <cell r="DW43">
            <v>0</v>
          </cell>
          <cell r="DX43">
            <v>0</v>
          </cell>
          <cell r="DY43">
            <v>1.3336813562500001</v>
          </cell>
          <cell r="EA43">
            <v>0.83658405000000013</v>
          </cell>
          <cell r="EB43">
            <v>0.73483217000000001</v>
          </cell>
          <cell r="EC43">
            <v>0.02</v>
          </cell>
          <cell r="ED43">
            <v>0.23201425624999997</v>
          </cell>
          <cell r="EE43">
            <v>0</v>
          </cell>
          <cell r="EF43">
            <v>0</v>
          </cell>
          <cell r="EG43">
            <v>0</v>
          </cell>
          <cell r="EH43">
            <v>1.82343047625</v>
          </cell>
          <cell r="EJ43">
            <v>1.0165840500000001</v>
          </cell>
          <cell r="EK43">
            <v>1.0448321700000001</v>
          </cell>
          <cell r="EL43">
            <v>0.04</v>
          </cell>
          <cell r="EM43">
            <v>0.29445250624999997</v>
          </cell>
          <cell r="EN43">
            <v>0</v>
          </cell>
          <cell r="EO43">
            <v>0</v>
          </cell>
          <cell r="EP43">
            <v>0</v>
          </cell>
          <cell r="EQ43">
            <v>2.3958687262499998</v>
          </cell>
          <cell r="ES43">
            <v>1.3265840500000001</v>
          </cell>
          <cell r="ET43">
            <v>1.3458526700000002</v>
          </cell>
          <cell r="EU43">
            <v>0.04</v>
          </cell>
          <cell r="EV43">
            <v>0.30243250624999996</v>
          </cell>
          <cell r="EW43">
            <v>0</v>
          </cell>
          <cell r="EX43">
            <v>0</v>
          </cell>
          <cell r="EY43">
            <v>0</v>
          </cell>
          <cell r="EZ43">
            <v>3.0148692262499996</v>
          </cell>
          <cell r="FB43">
            <v>1.3265840500000001</v>
          </cell>
          <cell r="FC43">
            <v>1.3458526700000002</v>
          </cell>
          <cell r="FD43">
            <v>0.04</v>
          </cell>
          <cell r="FE43">
            <v>0.30243250624999996</v>
          </cell>
          <cell r="FF43">
            <v>0</v>
          </cell>
          <cell r="FG43">
            <v>0</v>
          </cell>
          <cell r="FH43">
            <v>0</v>
          </cell>
          <cell r="FI43">
            <v>3.0148692262499996</v>
          </cell>
          <cell r="FK43">
            <v>1.3265840500000001</v>
          </cell>
          <cell r="FL43">
            <v>1.3458526700000002</v>
          </cell>
          <cell r="FM43">
            <v>0.04</v>
          </cell>
          <cell r="FN43">
            <v>0.30243250624999996</v>
          </cell>
          <cell r="FO43">
            <v>0</v>
          </cell>
          <cell r="FP43">
            <v>0</v>
          </cell>
          <cell r="FQ43">
            <v>0</v>
          </cell>
          <cell r="FR43">
            <v>3.0148692262499996</v>
          </cell>
          <cell r="FT43">
            <v>1.3265840500000001</v>
          </cell>
          <cell r="FU43">
            <v>1.3458526700000002</v>
          </cell>
          <cell r="FV43">
            <v>0.04</v>
          </cell>
          <cell r="FW43">
            <v>0.30243250624999996</v>
          </cell>
          <cell r="FX43">
            <v>0</v>
          </cell>
          <cell r="FY43">
            <v>0</v>
          </cell>
          <cell r="FZ43">
            <v>0</v>
          </cell>
          <cell r="GA43">
            <v>3.0148692262499996</v>
          </cell>
          <cell r="GC43">
            <v>1.3265840500000001</v>
          </cell>
          <cell r="GD43">
            <v>1.3458526700000002</v>
          </cell>
          <cell r="GE43">
            <v>0.04</v>
          </cell>
          <cell r="GF43">
            <v>0.30243250624999996</v>
          </cell>
          <cell r="GG43">
            <v>0</v>
          </cell>
          <cell r="GH43">
            <v>0</v>
          </cell>
          <cell r="GI43">
            <v>0</v>
          </cell>
          <cell r="GJ43">
            <v>3.0148692262499996</v>
          </cell>
          <cell r="GL43">
            <v>1.3265840500000001</v>
          </cell>
          <cell r="GM43">
            <v>1.3458526700000002</v>
          </cell>
          <cell r="GN43">
            <v>0.04</v>
          </cell>
          <cell r="GO43">
            <v>0.30243250624999996</v>
          </cell>
          <cell r="GP43">
            <v>0</v>
          </cell>
          <cell r="GQ43">
            <v>0</v>
          </cell>
          <cell r="GR43">
            <v>0</v>
          </cell>
          <cell r="GS43">
            <v>3.0148692262499996</v>
          </cell>
          <cell r="GU43">
            <v>1.3265840500000001</v>
          </cell>
          <cell r="GV43">
            <v>1.3458526700000002</v>
          </cell>
          <cell r="GW43">
            <v>0.04</v>
          </cell>
          <cell r="GX43">
            <v>0.30243250624999996</v>
          </cell>
          <cell r="GY43">
            <v>0</v>
          </cell>
          <cell r="GZ43">
            <v>0</v>
          </cell>
          <cell r="HA43">
            <v>0</v>
          </cell>
          <cell r="HB43">
            <v>3.0148692262499996</v>
          </cell>
          <cell r="HD43">
            <v>0.65999999999999992</v>
          </cell>
          <cell r="HE43">
            <v>0.88455002000000005</v>
          </cell>
          <cell r="HF43">
            <v>0.02</v>
          </cell>
          <cell r="HG43">
            <v>0.11663785</v>
          </cell>
          <cell r="HH43">
            <v>0</v>
          </cell>
          <cell r="HI43">
            <v>0</v>
          </cell>
          <cell r="HJ43">
            <v>0</v>
          </cell>
          <cell r="HK43">
            <v>1.68118787</v>
          </cell>
          <cell r="HM43">
            <v>0</v>
          </cell>
          <cell r="HN43">
            <v>0</v>
          </cell>
          <cell r="HO43">
            <v>0</v>
          </cell>
          <cell r="HP43">
            <v>0</v>
          </cell>
          <cell r="HQ43">
            <v>0</v>
          </cell>
          <cell r="HR43">
            <v>0</v>
          </cell>
          <cell r="HS43">
            <v>0</v>
          </cell>
          <cell r="HT43">
            <v>0</v>
          </cell>
          <cell r="HV43">
            <v>0</v>
          </cell>
          <cell r="HW43">
            <v>0</v>
          </cell>
          <cell r="HX43">
            <v>0</v>
          </cell>
          <cell r="HY43">
            <v>0</v>
          </cell>
          <cell r="HZ43">
            <v>0</v>
          </cell>
          <cell r="IA43">
            <v>0</v>
          </cell>
          <cell r="IB43">
            <v>0</v>
          </cell>
          <cell r="IC43">
            <v>0</v>
          </cell>
          <cell r="IE43">
            <v>0</v>
          </cell>
          <cell r="IF43">
            <v>0</v>
          </cell>
          <cell r="IG43">
            <v>0</v>
          </cell>
          <cell r="IH43">
            <v>0</v>
          </cell>
          <cell r="II43">
            <v>0</v>
          </cell>
          <cell r="IJ43">
            <v>0</v>
          </cell>
          <cell r="IK43">
            <v>0</v>
          </cell>
          <cell r="IL43">
            <v>0</v>
          </cell>
        </row>
        <row r="44">
          <cell r="B44">
            <v>4</v>
          </cell>
          <cell r="C44" t="str">
            <v>REXL_oh</v>
          </cell>
          <cell r="D44">
            <v>4</v>
          </cell>
          <cell r="E44">
            <v>7.8526349999999995E-2</v>
          </cell>
          <cell r="F44">
            <v>3.9607402999999999</v>
          </cell>
          <cell r="H44">
            <v>0</v>
          </cell>
          <cell r="L44">
            <v>4.0392666500000001</v>
          </cell>
          <cell r="O44">
            <v>3.1027980810000018</v>
          </cell>
          <cell r="Q44">
            <v>2.3414999999999997E-4</v>
          </cell>
          <cell r="U44">
            <v>3.1030322310000016</v>
          </cell>
          <cell r="W44">
            <v>3.5185499999999995E-2</v>
          </cell>
          <cell r="X44">
            <v>3.5273095500000009</v>
          </cell>
          <cell r="Z44">
            <v>1.6478735000000001E-2</v>
          </cell>
          <cell r="AD44">
            <v>3.578973785000001</v>
          </cell>
          <cell r="AF44">
            <v>0.02</v>
          </cell>
          <cell r="AG44">
            <v>2.7947779020000008</v>
          </cell>
          <cell r="AI44">
            <v>0</v>
          </cell>
          <cell r="AJ44">
            <v>0</v>
          </cell>
          <cell r="AM44">
            <v>2.8147779020000008</v>
          </cell>
          <cell r="AO44">
            <v>0</v>
          </cell>
          <cell r="AP44">
            <v>1.78</v>
          </cell>
          <cell r="AQ44">
            <v>0</v>
          </cell>
          <cell r="AR44">
            <v>0</v>
          </cell>
          <cell r="AV44">
            <v>1.78</v>
          </cell>
          <cell r="AX44">
            <v>0.01</v>
          </cell>
          <cell r="AY44">
            <v>1.3532105900000002</v>
          </cell>
          <cell r="AZ44">
            <v>0</v>
          </cell>
          <cell r="BA44">
            <v>0</v>
          </cell>
          <cell r="BB44">
            <v>0</v>
          </cell>
          <cell r="BE44">
            <v>1.3632105900000002</v>
          </cell>
          <cell r="BG44">
            <v>0</v>
          </cell>
          <cell r="BH44">
            <v>1.3737935999999997</v>
          </cell>
          <cell r="BI44">
            <v>0</v>
          </cell>
          <cell r="BJ44">
            <v>2.07165E-3</v>
          </cell>
          <cell r="BK44">
            <v>0</v>
          </cell>
          <cell r="BN44">
            <v>0</v>
          </cell>
          <cell r="BP44">
            <v>4.4225999999999998E-4</v>
          </cell>
          <cell r="BQ44">
            <v>1.9218750500000001</v>
          </cell>
          <cell r="BR44">
            <v>0</v>
          </cell>
          <cell r="BS44">
            <v>0</v>
          </cell>
          <cell r="BT44">
            <v>0</v>
          </cell>
          <cell r="BW44">
            <v>0</v>
          </cell>
          <cell r="BY44">
            <v>2.3918580000000002E-2</v>
          </cell>
          <cell r="BZ44">
            <v>1.4956769599999999</v>
          </cell>
          <cell r="CF44">
            <v>0</v>
          </cell>
          <cell r="CH44">
            <v>2.4238655791403829E-2</v>
          </cell>
          <cell r="CI44">
            <v>1.4724250200000004</v>
          </cell>
          <cell r="CJ44">
            <v>0</v>
          </cell>
          <cell r="CK44">
            <v>4.1219253276509162E-4</v>
          </cell>
          <cell r="CL44">
            <v>0</v>
          </cell>
          <cell r="CO44">
            <v>0</v>
          </cell>
          <cell r="CP44">
            <v>8.3684569797300129E-2</v>
          </cell>
          <cell r="CQ44">
            <v>2.4503499902735371E-2</v>
          </cell>
          <cell r="CR44">
            <v>1.0455859200000002</v>
          </cell>
          <cell r="CS44">
            <v>0</v>
          </cell>
          <cell r="CT44">
            <v>4.166963619368527E-4</v>
          </cell>
          <cell r="CU44">
            <v>0</v>
          </cell>
          <cell r="CX44">
            <v>0</v>
          </cell>
          <cell r="CY44">
            <v>8.4598950764250225E-2</v>
          </cell>
          <cell r="CZ44">
            <v>2.4056072920403793E-2</v>
          </cell>
          <cell r="DA44">
            <v>4.1595986379808325</v>
          </cell>
          <cell r="DB44">
            <v>0</v>
          </cell>
          <cell r="DC44">
            <v>4.0908760414673685E-4</v>
          </cell>
          <cell r="DD44">
            <v>0</v>
          </cell>
          <cell r="DG44">
            <v>0</v>
          </cell>
          <cell r="DI44">
            <v>7.8526349999999995E-2</v>
          </cell>
          <cell r="DJ44">
            <v>7.0635383810000016</v>
          </cell>
          <cell r="DK44">
            <v>0</v>
          </cell>
          <cell r="DL44">
            <v>2.3414999999999997E-4</v>
          </cell>
          <cell r="DM44">
            <v>0</v>
          </cell>
          <cell r="DN44">
            <v>0</v>
          </cell>
          <cell r="DO44">
            <v>0</v>
          </cell>
          <cell r="DP44">
            <v>7.1422988810000021</v>
          </cell>
          <cell r="DR44">
            <v>0.11371184999999999</v>
          </cell>
          <cell r="DS44">
            <v>10.590847931000003</v>
          </cell>
          <cell r="DT44">
            <v>0</v>
          </cell>
          <cell r="DU44">
            <v>1.6712885E-2</v>
          </cell>
          <cell r="DV44">
            <v>0</v>
          </cell>
          <cell r="DW44">
            <v>0</v>
          </cell>
          <cell r="DX44">
            <v>0</v>
          </cell>
          <cell r="DY44">
            <v>10.721272666000003</v>
          </cell>
          <cell r="EA44">
            <v>0.13371184999999999</v>
          </cell>
          <cell r="EB44">
            <v>13.385625833000002</v>
          </cell>
          <cell r="EC44">
            <v>0</v>
          </cell>
          <cell r="ED44">
            <v>1.6712885E-2</v>
          </cell>
          <cell r="EE44">
            <v>0</v>
          </cell>
          <cell r="EF44">
            <v>0</v>
          </cell>
          <cell r="EG44">
            <v>0</v>
          </cell>
          <cell r="EH44">
            <v>13.536050568000004</v>
          </cell>
          <cell r="EJ44">
            <v>0.13371184999999999</v>
          </cell>
          <cell r="EK44">
            <v>15.165625833000002</v>
          </cell>
          <cell r="EL44">
            <v>0</v>
          </cell>
          <cell r="EM44">
            <v>1.6712885E-2</v>
          </cell>
          <cell r="EN44">
            <v>0</v>
          </cell>
          <cell r="EO44">
            <v>0</v>
          </cell>
          <cell r="EP44">
            <v>0</v>
          </cell>
          <cell r="EQ44">
            <v>15.316050568000003</v>
          </cell>
          <cell r="ES44">
            <v>0.14371185</v>
          </cell>
          <cell r="ET44">
            <v>16.518836423000003</v>
          </cell>
          <cell r="EU44">
            <v>0</v>
          </cell>
          <cell r="EV44">
            <v>1.6712885E-2</v>
          </cell>
          <cell r="EW44">
            <v>0</v>
          </cell>
          <cell r="EX44">
            <v>0</v>
          </cell>
          <cell r="EY44">
            <v>0</v>
          </cell>
          <cell r="EZ44">
            <v>16.679261158000003</v>
          </cell>
          <cell r="FB44">
            <v>0.14371185</v>
          </cell>
          <cell r="FC44">
            <v>16.518836423000003</v>
          </cell>
          <cell r="FD44">
            <v>0</v>
          </cell>
          <cell r="FE44">
            <v>1.6712885E-2</v>
          </cell>
          <cell r="FF44">
            <v>0</v>
          </cell>
          <cell r="FG44">
            <v>0</v>
          </cell>
          <cell r="FH44">
            <v>0</v>
          </cell>
          <cell r="FI44">
            <v>16.679261158000003</v>
          </cell>
          <cell r="FK44">
            <v>0.14371185</v>
          </cell>
          <cell r="FL44">
            <v>16.518836423000003</v>
          </cell>
          <cell r="FM44">
            <v>0</v>
          </cell>
          <cell r="FN44">
            <v>1.6712885E-2</v>
          </cell>
          <cell r="FO44">
            <v>0</v>
          </cell>
          <cell r="FP44">
            <v>0</v>
          </cell>
          <cell r="FQ44">
            <v>0</v>
          </cell>
          <cell r="FR44">
            <v>16.679261158000003</v>
          </cell>
          <cell r="FT44">
            <v>0.14371185</v>
          </cell>
          <cell r="FU44">
            <v>16.518836423000003</v>
          </cell>
          <cell r="FV44">
            <v>0</v>
          </cell>
          <cell r="FW44">
            <v>1.6712885E-2</v>
          </cell>
          <cell r="FX44">
            <v>0</v>
          </cell>
          <cell r="FY44">
            <v>0</v>
          </cell>
          <cell r="FZ44">
            <v>0</v>
          </cell>
          <cell r="GA44">
            <v>16.679261158000003</v>
          </cell>
          <cell r="GC44">
            <v>0.14371185</v>
          </cell>
          <cell r="GD44">
            <v>16.518836423000003</v>
          </cell>
          <cell r="GE44">
            <v>0</v>
          </cell>
          <cell r="GF44">
            <v>1.6712885E-2</v>
          </cell>
          <cell r="GG44">
            <v>0</v>
          </cell>
          <cell r="GH44">
            <v>0</v>
          </cell>
          <cell r="GI44">
            <v>0</v>
          </cell>
          <cell r="GJ44">
            <v>16.679261158000003</v>
          </cell>
          <cell r="GL44">
            <v>0.14371185</v>
          </cell>
          <cell r="GM44">
            <v>16.518836423000003</v>
          </cell>
          <cell r="GN44">
            <v>0</v>
          </cell>
          <cell r="GO44">
            <v>1.6712885E-2</v>
          </cell>
          <cell r="GP44">
            <v>0</v>
          </cell>
          <cell r="GQ44">
            <v>0</v>
          </cell>
          <cell r="GR44">
            <v>0</v>
          </cell>
          <cell r="GS44">
            <v>16.679261158000003</v>
          </cell>
          <cell r="GU44">
            <v>0.14371185</v>
          </cell>
          <cell r="GV44">
            <v>16.518836423000003</v>
          </cell>
          <cell r="GW44">
            <v>0</v>
          </cell>
          <cell r="GX44">
            <v>1.6712885E-2</v>
          </cell>
          <cell r="GY44">
            <v>0</v>
          </cell>
          <cell r="GZ44">
            <v>0</v>
          </cell>
          <cell r="HA44">
            <v>0</v>
          </cell>
          <cell r="HB44">
            <v>16.679261158000003</v>
          </cell>
          <cell r="HD44">
            <v>0.03</v>
          </cell>
          <cell r="HE44">
            <v>5.9279884920000008</v>
          </cell>
          <cell r="HF44">
            <v>0</v>
          </cell>
          <cell r="HG44">
            <v>0</v>
          </cell>
          <cell r="HH44">
            <v>0</v>
          </cell>
          <cell r="HI44">
            <v>0</v>
          </cell>
          <cell r="HJ44">
            <v>0</v>
          </cell>
          <cell r="HK44">
            <v>5.957988492000001</v>
          </cell>
          <cell r="HM44">
            <v>0</v>
          </cell>
          <cell r="HN44">
            <v>0</v>
          </cell>
          <cell r="HO44">
            <v>0</v>
          </cell>
          <cell r="HP44">
            <v>0</v>
          </cell>
          <cell r="HQ44">
            <v>0</v>
          </cell>
          <cell r="HR44">
            <v>0</v>
          </cell>
          <cell r="HS44">
            <v>0</v>
          </cell>
          <cell r="HT44">
            <v>0</v>
          </cell>
          <cell r="HV44">
            <v>0</v>
          </cell>
          <cell r="HW44">
            <v>0</v>
          </cell>
          <cell r="HX44">
            <v>0</v>
          </cell>
          <cell r="HY44">
            <v>0</v>
          </cell>
          <cell r="HZ44">
            <v>0</v>
          </cell>
          <cell r="IA44">
            <v>0</v>
          </cell>
          <cell r="IB44">
            <v>0</v>
          </cell>
          <cell r="IC44">
            <v>0</v>
          </cell>
          <cell r="IE44">
            <v>0</v>
          </cell>
          <cell r="IF44">
            <v>0</v>
          </cell>
          <cell r="IG44">
            <v>0</v>
          </cell>
          <cell r="IH44">
            <v>0</v>
          </cell>
          <cell r="II44">
            <v>0</v>
          </cell>
          <cell r="IJ44">
            <v>0</v>
          </cell>
          <cell r="IK44">
            <v>0</v>
          </cell>
          <cell r="IL44">
            <v>0</v>
          </cell>
        </row>
        <row r="45">
          <cell r="B45">
            <v>5</v>
          </cell>
          <cell r="C45" t="str">
            <v>REXT_oh</v>
          </cell>
          <cell r="D45">
            <v>5</v>
          </cell>
          <cell r="F45">
            <v>0.97827542999999995</v>
          </cell>
          <cell r="H45">
            <v>1.3695754799999998E-2</v>
          </cell>
          <cell r="L45">
            <v>0.99197118479999991</v>
          </cell>
          <cell r="O45">
            <v>0.87213636000000017</v>
          </cell>
          <cell r="Q45">
            <v>1.5037045799999999E-2</v>
          </cell>
          <cell r="U45">
            <v>0.88717340580000015</v>
          </cell>
          <cell r="W45">
            <v>2.5802279999999999E-3</v>
          </cell>
          <cell r="X45">
            <v>0.51529500000000017</v>
          </cell>
          <cell r="Z45">
            <v>0</v>
          </cell>
          <cell r="AD45">
            <v>0.51787522800000019</v>
          </cell>
          <cell r="AF45">
            <v>0.01</v>
          </cell>
          <cell r="AG45">
            <v>0.30218562000000004</v>
          </cell>
          <cell r="AI45">
            <v>0</v>
          </cell>
          <cell r="AJ45">
            <v>0</v>
          </cell>
          <cell r="AM45">
            <v>0.31218562000000005</v>
          </cell>
          <cell r="AP45">
            <v>0.22</v>
          </cell>
          <cell r="AQ45">
            <v>0</v>
          </cell>
          <cell r="AR45">
            <v>1.3904975E-2</v>
          </cell>
          <cell r="AS45">
            <v>0.04</v>
          </cell>
          <cell r="AV45">
            <v>0.27390497499999999</v>
          </cell>
          <cell r="AX45">
            <v>0</v>
          </cell>
          <cell r="AY45">
            <v>0.32142000000000004</v>
          </cell>
          <cell r="AZ45">
            <v>0</v>
          </cell>
          <cell r="BA45">
            <v>1.3185899999999997E-2</v>
          </cell>
          <cell r="BB45">
            <v>0</v>
          </cell>
          <cell r="BE45">
            <v>0.33460590000000001</v>
          </cell>
          <cell r="BG45">
            <v>0</v>
          </cell>
          <cell r="BH45">
            <v>0.39233260000000003</v>
          </cell>
          <cell r="BI45">
            <v>0</v>
          </cell>
          <cell r="BJ45">
            <v>1.5735946800000001E-2</v>
          </cell>
          <cell r="BK45">
            <v>0</v>
          </cell>
          <cell r="BN45">
            <v>0</v>
          </cell>
          <cell r="BP45">
            <v>0</v>
          </cell>
          <cell r="BQ45">
            <v>0.62480000000000013</v>
          </cell>
          <cell r="BR45">
            <v>0</v>
          </cell>
          <cell r="BS45">
            <v>4.2935456199999993E-2</v>
          </cell>
          <cell r="BT45">
            <v>0</v>
          </cell>
          <cell r="BW45">
            <v>0</v>
          </cell>
          <cell r="BY45">
            <v>0</v>
          </cell>
          <cell r="BZ45">
            <v>0.66512600000000011</v>
          </cell>
          <cell r="CF45">
            <v>0</v>
          </cell>
          <cell r="CH45">
            <v>0</v>
          </cell>
          <cell r="CI45">
            <v>0.40194000000000002</v>
          </cell>
          <cell r="CJ45">
            <v>0</v>
          </cell>
          <cell r="CK45">
            <v>1.743100214981581E-2</v>
          </cell>
          <cell r="CL45">
            <v>0</v>
          </cell>
          <cell r="CO45">
            <v>0</v>
          </cell>
          <cell r="CP45">
            <v>8.3684569797300129E-2</v>
          </cell>
          <cell r="CQ45">
            <v>0</v>
          </cell>
          <cell r="CR45">
            <v>0.20658000000000004</v>
          </cell>
          <cell r="CS45">
            <v>0</v>
          </cell>
          <cell r="CT45">
            <v>1.762146231038381E-2</v>
          </cell>
          <cell r="CU45">
            <v>0</v>
          </cell>
          <cell r="CX45">
            <v>0</v>
          </cell>
          <cell r="CY45">
            <v>8.4598950764250225E-2</v>
          </cell>
          <cell r="CZ45">
            <v>0</v>
          </cell>
          <cell r="DA45">
            <v>0.88354799795146899</v>
          </cell>
          <cell r="DB45">
            <v>0</v>
          </cell>
          <cell r="DC45">
            <v>1.7299699389286639E-2</v>
          </cell>
          <cell r="DD45">
            <v>0</v>
          </cell>
          <cell r="DG45">
            <v>0</v>
          </cell>
          <cell r="DI45">
            <v>0</v>
          </cell>
          <cell r="DJ45">
            <v>1.8504117900000001</v>
          </cell>
          <cell r="DK45">
            <v>0</v>
          </cell>
          <cell r="DL45">
            <v>2.8732800599999997E-2</v>
          </cell>
          <cell r="DM45">
            <v>0</v>
          </cell>
          <cell r="DN45">
            <v>0</v>
          </cell>
          <cell r="DO45">
            <v>0</v>
          </cell>
          <cell r="DP45">
            <v>1.8791445906000002</v>
          </cell>
          <cell r="DR45">
            <v>2.5802279999999999E-3</v>
          </cell>
          <cell r="DS45">
            <v>2.3657067900000004</v>
          </cell>
          <cell r="DT45">
            <v>0</v>
          </cell>
          <cell r="DU45">
            <v>2.8732800599999997E-2</v>
          </cell>
          <cell r="DV45">
            <v>0</v>
          </cell>
          <cell r="DW45">
            <v>0</v>
          </cell>
          <cell r="DX45">
            <v>0</v>
          </cell>
          <cell r="DY45">
            <v>2.3970198186000005</v>
          </cell>
          <cell r="EA45">
            <v>1.2580228000000001E-2</v>
          </cell>
          <cell r="EB45">
            <v>2.6678924100000003</v>
          </cell>
          <cell r="EC45">
            <v>0</v>
          </cell>
          <cell r="ED45">
            <v>2.8732800599999997E-2</v>
          </cell>
          <cell r="EE45">
            <v>0</v>
          </cell>
          <cell r="EF45">
            <v>0</v>
          </cell>
          <cell r="EG45">
            <v>0</v>
          </cell>
          <cell r="EH45">
            <v>2.7092054386000006</v>
          </cell>
          <cell r="EJ45">
            <v>1.2580228000000001E-2</v>
          </cell>
          <cell r="EK45">
            <v>2.8878924100000005</v>
          </cell>
          <cell r="EL45">
            <v>0</v>
          </cell>
          <cell r="EM45">
            <v>4.2637775599999997E-2</v>
          </cell>
          <cell r="EN45">
            <v>0.04</v>
          </cell>
          <cell r="EO45">
            <v>0</v>
          </cell>
          <cell r="EP45">
            <v>0</v>
          </cell>
          <cell r="EQ45">
            <v>2.9831104136000004</v>
          </cell>
          <cell r="ES45">
            <v>1.2580228000000001E-2</v>
          </cell>
          <cell r="ET45">
            <v>3.2093124100000008</v>
          </cell>
          <cell r="EU45">
            <v>0</v>
          </cell>
          <cell r="EV45">
            <v>5.5823675599999997E-2</v>
          </cell>
          <cell r="EW45">
            <v>0.04</v>
          </cell>
          <cell r="EX45">
            <v>0</v>
          </cell>
          <cell r="EY45">
            <v>0</v>
          </cell>
          <cell r="EZ45">
            <v>3.3177163136000005</v>
          </cell>
          <cell r="FB45">
            <v>1.2580228000000001E-2</v>
          </cell>
          <cell r="FC45">
            <v>3.2093124100000008</v>
          </cell>
          <cell r="FD45">
            <v>0</v>
          </cell>
          <cell r="FE45">
            <v>5.5823675599999997E-2</v>
          </cell>
          <cell r="FF45">
            <v>0.04</v>
          </cell>
          <cell r="FG45">
            <v>0</v>
          </cell>
          <cell r="FH45">
            <v>0</v>
          </cell>
          <cell r="FI45">
            <v>3.3177163136000005</v>
          </cell>
          <cell r="FK45">
            <v>1.2580228000000001E-2</v>
          </cell>
          <cell r="FL45">
            <v>3.2093124100000008</v>
          </cell>
          <cell r="FM45">
            <v>0</v>
          </cell>
          <cell r="FN45">
            <v>5.5823675599999997E-2</v>
          </cell>
          <cell r="FO45">
            <v>0.04</v>
          </cell>
          <cell r="FP45">
            <v>0</v>
          </cell>
          <cell r="FQ45">
            <v>0</v>
          </cell>
          <cell r="FR45">
            <v>3.3177163136000005</v>
          </cell>
          <cell r="FT45">
            <v>1.2580228000000001E-2</v>
          </cell>
          <cell r="FU45">
            <v>3.2093124100000008</v>
          </cell>
          <cell r="FV45">
            <v>0</v>
          </cell>
          <cell r="FW45">
            <v>5.5823675599999997E-2</v>
          </cell>
          <cell r="FX45">
            <v>0.04</v>
          </cell>
          <cell r="FY45">
            <v>0</v>
          </cell>
          <cell r="FZ45">
            <v>0</v>
          </cell>
          <cell r="GA45">
            <v>3.3177163136000005</v>
          </cell>
          <cell r="GC45">
            <v>1.2580228000000001E-2</v>
          </cell>
          <cell r="GD45">
            <v>3.2093124100000008</v>
          </cell>
          <cell r="GE45">
            <v>0</v>
          </cell>
          <cell r="GF45">
            <v>5.5823675599999997E-2</v>
          </cell>
          <cell r="GG45">
            <v>0.04</v>
          </cell>
          <cell r="GH45">
            <v>0</v>
          </cell>
          <cell r="GI45">
            <v>0</v>
          </cell>
          <cell r="GJ45">
            <v>3.3177163136000005</v>
          </cell>
          <cell r="GL45">
            <v>1.2580228000000001E-2</v>
          </cell>
          <cell r="GM45">
            <v>3.2093124100000008</v>
          </cell>
          <cell r="GN45">
            <v>0</v>
          </cell>
          <cell r="GO45">
            <v>5.5823675599999997E-2</v>
          </cell>
          <cell r="GP45">
            <v>0.04</v>
          </cell>
          <cell r="GQ45">
            <v>0</v>
          </cell>
          <cell r="GR45">
            <v>0</v>
          </cell>
          <cell r="GS45">
            <v>3.3177163136000005</v>
          </cell>
          <cell r="GU45">
            <v>1.2580228000000001E-2</v>
          </cell>
          <cell r="GV45">
            <v>3.2093124100000008</v>
          </cell>
          <cell r="GW45">
            <v>0</v>
          </cell>
          <cell r="GX45">
            <v>5.5823675599999997E-2</v>
          </cell>
          <cell r="GY45">
            <v>0.04</v>
          </cell>
          <cell r="GZ45">
            <v>0</v>
          </cell>
          <cell r="HA45">
            <v>0</v>
          </cell>
          <cell r="HB45">
            <v>3.3177163136000005</v>
          </cell>
          <cell r="HD45">
            <v>0.01</v>
          </cell>
          <cell r="HE45">
            <v>0.84360562000000006</v>
          </cell>
          <cell r="HF45">
            <v>0</v>
          </cell>
          <cell r="HG45">
            <v>2.7090874999999997E-2</v>
          </cell>
          <cell r="HH45">
            <v>0.04</v>
          </cell>
          <cell r="HI45">
            <v>0</v>
          </cell>
          <cell r="HJ45">
            <v>0</v>
          </cell>
          <cell r="HK45">
            <v>0.92069649500000006</v>
          </cell>
          <cell r="HM45">
            <v>0</v>
          </cell>
          <cell r="HN45">
            <v>0</v>
          </cell>
          <cell r="HO45">
            <v>0</v>
          </cell>
          <cell r="HP45">
            <v>0</v>
          </cell>
          <cell r="HQ45">
            <v>0</v>
          </cell>
          <cell r="HR45">
            <v>0</v>
          </cell>
          <cell r="HS45">
            <v>0</v>
          </cell>
          <cell r="HT45">
            <v>0</v>
          </cell>
          <cell r="HV45">
            <v>0</v>
          </cell>
          <cell r="HW45">
            <v>0</v>
          </cell>
          <cell r="HX45">
            <v>0</v>
          </cell>
          <cell r="HY45">
            <v>0</v>
          </cell>
          <cell r="HZ45">
            <v>0</v>
          </cell>
          <cell r="IA45">
            <v>0</v>
          </cell>
          <cell r="IB45">
            <v>0</v>
          </cell>
          <cell r="IC45">
            <v>0</v>
          </cell>
          <cell r="IE45">
            <v>0</v>
          </cell>
          <cell r="IF45">
            <v>0</v>
          </cell>
          <cell r="IG45">
            <v>0</v>
          </cell>
          <cell r="IH45">
            <v>0</v>
          </cell>
          <cell r="II45">
            <v>0</v>
          </cell>
          <cell r="IJ45">
            <v>0</v>
          </cell>
          <cell r="IK45">
            <v>0</v>
          </cell>
          <cell r="IL45">
            <v>0</v>
          </cell>
        </row>
        <row r="46">
          <cell r="B46">
            <v>6</v>
          </cell>
          <cell r="C46" t="str">
            <v>CRL_oh</v>
          </cell>
          <cell r="D46">
            <v>6</v>
          </cell>
          <cell r="E46">
            <v>9.2269799999999992E-3</v>
          </cell>
          <cell r="F46">
            <v>0.850121715</v>
          </cell>
          <cell r="H46">
            <v>0.2662362815</v>
          </cell>
          <cell r="L46">
            <v>1.1255849764999999</v>
          </cell>
          <cell r="N46">
            <v>9.6550884500000003E-2</v>
          </cell>
          <cell r="O46">
            <v>1.4852751899999996</v>
          </cell>
          <cell r="P46">
            <v>7.3199999999999987E-2</v>
          </cell>
          <cell r="Q46">
            <v>0.290421131</v>
          </cell>
          <cell r="U46">
            <v>1.9454472054999996</v>
          </cell>
          <cell r="W46">
            <v>4.2839999999999996E-2</v>
          </cell>
          <cell r="X46">
            <v>1.2054993790000001</v>
          </cell>
          <cell r="Y46">
            <v>0.05</v>
          </cell>
          <cell r="Z46">
            <v>0.17902796099999999</v>
          </cell>
          <cell r="AD46">
            <v>1.4773673400000003</v>
          </cell>
          <cell r="AF46">
            <v>0.08</v>
          </cell>
          <cell r="AG46">
            <v>0.7</v>
          </cell>
          <cell r="AH46">
            <v>0.04</v>
          </cell>
          <cell r="AI46">
            <v>0.16946563199999998</v>
          </cell>
          <cell r="AJ46">
            <v>0</v>
          </cell>
          <cell r="AM46">
            <v>0.98946563199999993</v>
          </cell>
          <cell r="AO46">
            <v>0.06</v>
          </cell>
          <cell r="AP46">
            <v>0.52</v>
          </cell>
          <cell r="AQ46">
            <v>0.04</v>
          </cell>
          <cell r="AR46">
            <v>0.25943539999999993</v>
          </cell>
          <cell r="AV46">
            <v>0.87943539999999998</v>
          </cell>
          <cell r="AX46">
            <v>0.17</v>
          </cell>
          <cell r="AY46">
            <v>0.32</v>
          </cell>
          <cell r="AZ46">
            <v>7.8399999999999997E-2</v>
          </cell>
          <cell r="BA46">
            <v>0.33014799999999989</v>
          </cell>
          <cell r="BB46">
            <v>0</v>
          </cell>
          <cell r="BE46">
            <v>0.82014799999999988</v>
          </cell>
          <cell r="BG46">
            <v>0</v>
          </cell>
          <cell r="BH46">
            <v>0.60917500000000013</v>
          </cell>
          <cell r="BI46">
            <v>3.0999999999999999E-3</v>
          </cell>
          <cell r="BJ46">
            <v>0.29032530309999993</v>
          </cell>
          <cell r="BK46">
            <v>0</v>
          </cell>
          <cell r="BN46">
            <v>0</v>
          </cell>
          <cell r="BP46">
            <v>3.2812500000000001E-2</v>
          </cell>
          <cell r="BQ46">
            <v>0.66268127000000021</v>
          </cell>
          <cell r="BR46">
            <v>8.0683664999999988E-2</v>
          </cell>
          <cell r="BS46">
            <v>0.28040861100000003</v>
          </cell>
          <cell r="BT46">
            <v>0</v>
          </cell>
          <cell r="BW46">
            <v>0</v>
          </cell>
          <cell r="BY46">
            <v>2.8559999999999999E-2</v>
          </cell>
          <cell r="BZ46">
            <v>0.81780874999999997</v>
          </cell>
          <cell r="CF46">
            <v>0</v>
          </cell>
          <cell r="CH46">
            <v>1.8397273811719739E-2</v>
          </cell>
          <cell r="CI46">
            <v>0.61</v>
          </cell>
          <cell r="CJ46">
            <v>0.10400741866792997</v>
          </cell>
          <cell r="CK46">
            <v>0.24663477078912488</v>
          </cell>
          <cell r="CL46">
            <v>0</v>
          </cell>
          <cell r="CO46">
            <v>0</v>
          </cell>
          <cell r="CP46">
            <v>8.3684569797300129E-2</v>
          </cell>
          <cell r="CQ46">
            <v>1.9734730900163422E-2</v>
          </cell>
          <cell r="CR46">
            <v>0.44</v>
          </cell>
          <cell r="CS46">
            <v>0.10400741866792997</v>
          </cell>
          <cell r="CT46">
            <v>0.24932963007732964</v>
          </cell>
          <cell r="CU46">
            <v>0</v>
          </cell>
          <cell r="CX46">
            <v>0</v>
          </cell>
          <cell r="CY46">
            <v>8.4598950764250225E-2</v>
          </cell>
          <cell r="CZ46">
            <v>1.7475234224657132E-2</v>
          </cell>
          <cell r="DA46">
            <v>0.96118611634958107</v>
          </cell>
          <cell r="DB46">
            <v>0.10400741866792997</v>
          </cell>
          <cell r="DC46">
            <v>0.24477694150491283</v>
          </cell>
          <cell r="DD46">
            <v>0</v>
          </cell>
          <cell r="DG46">
            <v>0</v>
          </cell>
          <cell r="DI46">
            <v>0.1057778645</v>
          </cell>
          <cell r="DJ46">
            <v>2.3353969049999996</v>
          </cell>
          <cell r="DK46">
            <v>7.3199999999999987E-2</v>
          </cell>
          <cell r="DL46">
            <v>0.5566574125</v>
          </cell>
          <cell r="DM46">
            <v>0</v>
          </cell>
          <cell r="DN46">
            <v>0</v>
          </cell>
          <cell r="DO46">
            <v>0</v>
          </cell>
          <cell r="DP46">
            <v>3.0710321819999997</v>
          </cell>
          <cell r="DR46">
            <v>0.1486178645</v>
          </cell>
          <cell r="DS46">
            <v>3.5408962839999996</v>
          </cell>
          <cell r="DT46">
            <v>0.12319999999999999</v>
          </cell>
          <cell r="DU46">
            <v>0.73568537349999996</v>
          </cell>
          <cell r="DV46">
            <v>0</v>
          </cell>
          <cell r="DW46">
            <v>0</v>
          </cell>
          <cell r="DX46">
            <v>0</v>
          </cell>
          <cell r="DY46">
            <v>4.5483995220000004</v>
          </cell>
          <cell r="EA46">
            <v>0.22861786449999999</v>
          </cell>
          <cell r="EB46">
            <v>4.2408962839999997</v>
          </cell>
          <cell r="EC46">
            <v>0.16319999999999998</v>
          </cell>
          <cell r="ED46">
            <v>0.90515100549999994</v>
          </cell>
          <cell r="EE46">
            <v>0</v>
          </cell>
          <cell r="EF46">
            <v>0</v>
          </cell>
          <cell r="EG46">
            <v>0</v>
          </cell>
          <cell r="EH46">
            <v>5.5378651540000003</v>
          </cell>
          <cell r="EJ46">
            <v>0.28861786449999999</v>
          </cell>
          <cell r="EK46">
            <v>4.7608962839999993</v>
          </cell>
          <cell r="EL46">
            <v>0.20319999999999999</v>
          </cell>
          <cell r="EM46">
            <v>1.1645864054999999</v>
          </cell>
          <cell r="EN46">
            <v>0</v>
          </cell>
          <cell r="EO46">
            <v>0</v>
          </cell>
          <cell r="EP46">
            <v>0</v>
          </cell>
          <cell r="EQ46">
            <v>6.4173005540000005</v>
          </cell>
          <cell r="ES46">
            <v>0.45861786449999997</v>
          </cell>
          <cell r="ET46">
            <v>5.0808962839999996</v>
          </cell>
          <cell r="EU46">
            <v>0.20319999999999999</v>
          </cell>
          <cell r="EV46">
            <v>1.4947344054999998</v>
          </cell>
          <cell r="EW46">
            <v>0</v>
          </cell>
          <cell r="EX46">
            <v>0</v>
          </cell>
          <cell r="EY46">
            <v>0</v>
          </cell>
          <cell r="EZ46">
            <v>7.2374485540000002</v>
          </cell>
          <cell r="FB46">
            <v>0.45861786449999997</v>
          </cell>
          <cell r="FC46">
            <v>5.0808962839999996</v>
          </cell>
          <cell r="FD46">
            <v>0.20319999999999999</v>
          </cell>
          <cell r="FE46">
            <v>1.4947344054999998</v>
          </cell>
          <cell r="FF46">
            <v>0</v>
          </cell>
          <cell r="FG46">
            <v>0</v>
          </cell>
          <cell r="FH46">
            <v>0</v>
          </cell>
          <cell r="FI46">
            <v>7.2374485540000002</v>
          </cell>
          <cell r="FK46">
            <v>0.45861786449999997</v>
          </cell>
          <cell r="FL46">
            <v>5.0808962839999996</v>
          </cell>
          <cell r="FM46">
            <v>0.20319999999999999</v>
          </cell>
          <cell r="FN46">
            <v>1.4947344054999998</v>
          </cell>
          <cell r="FO46">
            <v>0</v>
          </cell>
          <cell r="FP46">
            <v>0</v>
          </cell>
          <cell r="FQ46">
            <v>0</v>
          </cell>
          <cell r="FR46">
            <v>7.2374485540000002</v>
          </cell>
          <cell r="FT46">
            <v>0.45861786449999997</v>
          </cell>
          <cell r="FU46">
            <v>5.0808962839999996</v>
          </cell>
          <cell r="FV46">
            <v>0.20319999999999999</v>
          </cell>
          <cell r="FW46">
            <v>1.4947344054999998</v>
          </cell>
          <cell r="FX46">
            <v>0</v>
          </cell>
          <cell r="FY46">
            <v>0</v>
          </cell>
          <cell r="FZ46">
            <v>0</v>
          </cell>
          <cell r="GA46">
            <v>7.2374485540000002</v>
          </cell>
          <cell r="GC46">
            <v>0.45861786449999997</v>
          </cell>
          <cell r="GD46">
            <v>5.0808962839999996</v>
          </cell>
          <cell r="GE46">
            <v>0.20319999999999999</v>
          </cell>
          <cell r="GF46">
            <v>1.4947344054999998</v>
          </cell>
          <cell r="GG46">
            <v>0</v>
          </cell>
          <cell r="GH46">
            <v>0</v>
          </cell>
          <cell r="GI46">
            <v>0</v>
          </cell>
          <cell r="GJ46">
            <v>7.2374485540000002</v>
          </cell>
          <cell r="GL46">
            <v>0.45861786449999997</v>
          </cell>
          <cell r="GM46">
            <v>5.0808962839999996</v>
          </cell>
          <cell r="GN46">
            <v>0.20319999999999999</v>
          </cell>
          <cell r="GO46">
            <v>1.4947344054999998</v>
          </cell>
          <cell r="GP46">
            <v>0</v>
          </cell>
          <cell r="GQ46">
            <v>0</v>
          </cell>
          <cell r="GR46">
            <v>0</v>
          </cell>
          <cell r="GS46">
            <v>7.2374485540000002</v>
          </cell>
          <cell r="GU46">
            <v>0.45861786449999997</v>
          </cell>
          <cell r="GV46">
            <v>5.0808962839999996</v>
          </cell>
          <cell r="GW46">
            <v>0.20319999999999999</v>
          </cell>
          <cell r="GX46">
            <v>1.4947344054999998</v>
          </cell>
          <cell r="GY46">
            <v>0</v>
          </cell>
          <cell r="GZ46">
            <v>0</v>
          </cell>
          <cell r="HA46">
            <v>0</v>
          </cell>
          <cell r="HB46">
            <v>7.2374485540000002</v>
          </cell>
          <cell r="HD46">
            <v>0.31000000000000005</v>
          </cell>
          <cell r="HE46">
            <v>1.54</v>
          </cell>
          <cell r="HF46">
            <v>0.08</v>
          </cell>
          <cell r="HG46">
            <v>0.75904903199999985</v>
          </cell>
          <cell r="HH46">
            <v>0</v>
          </cell>
          <cell r="HI46">
            <v>0</v>
          </cell>
          <cell r="HJ46">
            <v>0</v>
          </cell>
          <cell r="HK46">
            <v>2.6890490319999998</v>
          </cell>
          <cell r="HM46">
            <v>0</v>
          </cell>
          <cell r="HN46">
            <v>0</v>
          </cell>
          <cell r="HO46">
            <v>0</v>
          </cell>
          <cell r="HP46">
            <v>0</v>
          </cell>
          <cell r="HQ46">
            <v>0</v>
          </cell>
          <cell r="HR46">
            <v>0</v>
          </cell>
          <cell r="HS46">
            <v>0</v>
          </cell>
          <cell r="HT46">
            <v>0</v>
          </cell>
          <cell r="HV46">
            <v>0</v>
          </cell>
          <cell r="HW46">
            <v>0</v>
          </cell>
          <cell r="HX46">
            <v>0</v>
          </cell>
          <cell r="HY46">
            <v>0</v>
          </cell>
          <cell r="HZ46">
            <v>0</v>
          </cell>
          <cell r="IA46">
            <v>0</v>
          </cell>
          <cell r="IB46">
            <v>0</v>
          </cell>
          <cell r="IC46">
            <v>0</v>
          </cell>
          <cell r="IE46">
            <v>0</v>
          </cell>
          <cell r="IF46">
            <v>0</v>
          </cell>
          <cell r="IG46">
            <v>0</v>
          </cell>
          <cell r="IH46">
            <v>0</v>
          </cell>
          <cell r="II46">
            <v>0</v>
          </cell>
          <cell r="IJ46">
            <v>0</v>
          </cell>
          <cell r="IK46">
            <v>0</v>
          </cell>
          <cell r="IL46">
            <v>0</v>
          </cell>
        </row>
        <row r="47">
          <cell r="B47">
            <v>7</v>
          </cell>
          <cell r="C47" t="str">
            <v>Supply Agr._oh</v>
          </cell>
          <cell r="D47">
            <v>7</v>
          </cell>
          <cell r="E47">
            <v>0.45556228199999999</v>
          </cell>
          <cell r="F47">
            <v>0</v>
          </cell>
          <cell r="L47">
            <v>0.45556228199999999</v>
          </cell>
          <cell r="N47">
            <v>0.38536298500000005</v>
          </cell>
          <cell r="O47">
            <v>0</v>
          </cell>
          <cell r="U47">
            <v>0.38536298500000005</v>
          </cell>
          <cell r="W47">
            <v>0.27731460487499998</v>
          </cell>
          <cell r="X47">
            <v>1.4251160000000001E-2</v>
          </cell>
          <cell r="Z47">
            <v>6.1356399999999992E-2</v>
          </cell>
          <cell r="AD47">
            <v>0.33867100487499996</v>
          </cell>
          <cell r="AF47">
            <v>0.37</v>
          </cell>
          <cell r="AG47">
            <v>0</v>
          </cell>
          <cell r="AJ47">
            <v>0</v>
          </cell>
          <cell r="AM47">
            <v>0.37</v>
          </cell>
          <cell r="AO47">
            <v>0.65</v>
          </cell>
          <cell r="AP47">
            <v>0.02</v>
          </cell>
          <cell r="AQ47">
            <v>0</v>
          </cell>
          <cell r="AR47">
            <v>0</v>
          </cell>
          <cell r="AV47">
            <v>0.67</v>
          </cell>
          <cell r="AX47">
            <v>0.34</v>
          </cell>
          <cell r="AY47">
            <v>0</v>
          </cell>
          <cell r="AZ47">
            <v>0</v>
          </cell>
          <cell r="BA47">
            <v>0</v>
          </cell>
          <cell r="BB47">
            <v>0</v>
          </cell>
          <cell r="BE47">
            <v>0.34</v>
          </cell>
          <cell r="BG47">
            <v>0.4941806863</v>
          </cell>
          <cell r="BH47">
            <v>0</v>
          </cell>
          <cell r="BI47">
            <v>0</v>
          </cell>
          <cell r="BJ47">
            <v>0</v>
          </cell>
          <cell r="BK47">
            <v>0</v>
          </cell>
          <cell r="BN47">
            <v>0</v>
          </cell>
          <cell r="BP47">
            <v>0</v>
          </cell>
          <cell r="BQ47">
            <v>0</v>
          </cell>
          <cell r="BR47">
            <v>0</v>
          </cell>
          <cell r="BS47">
            <v>0</v>
          </cell>
          <cell r="BT47">
            <v>0</v>
          </cell>
          <cell r="BW47">
            <v>0</v>
          </cell>
          <cell r="BY47">
            <v>0</v>
          </cell>
          <cell r="BZ47">
            <v>0</v>
          </cell>
          <cell r="CF47">
            <v>0</v>
          </cell>
          <cell r="CH47">
            <v>0.50573739269390061</v>
          </cell>
          <cell r="CI47">
            <v>0</v>
          </cell>
          <cell r="CJ47">
            <v>0</v>
          </cell>
          <cell r="CK47">
            <v>5.7746938185413425E-2</v>
          </cell>
          <cell r="CL47">
            <v>0</v>
          </cell>
          <cell r="CO47">
            <v>0</v>
          </cell>
          <cell r="CP47">
            <v>8.3684569797300129E-2</v>
          </cell>
          <cell r="CQ47">
            <v>0.51126334147124852</v>
          </cell>
          <cell r="CR47">
            <v>0</v>
          </cell>
          <cell r="CS47">
            <v>0</v>
          </cell>
          <cell r="CT47">
            <v>5.8377911150970685E-2</v>
          </cell>
          <cell r="CU47">
            <v>0</v>
          </cell>
          <cell r="CX47">
            <v>0</v>
          </cell>
          <cell r="CY47">
            <v>8.4598950764250225E-2</v>
          </cell>
          <cell r="CZ47">
            <v>0.50192781736410619</v>
          </cell>
          <cell r="DA47">
            <v>1.9485910122640953E-3</v>
          </cell>
          <cell r="DB47">
            <v>0</v>
          </cell>
          <cell r="DC47">
            <v>5.7311946993817926E-2</v>
          </cell>
          <cell r="DD47">
            <v>0</v>
          </cell>
          <cell r="DG47">
            <v>0</v>
          </cell>
          <cell r="DI47">
            <v>0.84092526700000003</v>
          </cell>
          <cell r="DJ47">
            <v>0</v>
          </cell>
          <cell r="DK47">
            <v>0</v>
          </cell>
          <cell r="DL47">
            <v>0</v>
          </cell>
          <cell r="DM47">
            <v>0</v>
          </cell>
          <cell r="DN47">
            <v>0</v>
          </cell>
          <cell r="DO47">
            <v>0</v>
          </cell>
          <cell r="DP47">
            <v>0.84092526700000003</v>
          </cell>
          <cell r="DR47">
            <v>1.118239871875</v>
          </cell>
          <cell r="DS47">
            <v>0</v>
          </cell>
          <cell r="DT47">
            <v>0</v>
          </cell>
          <cell r="DU47">
            <v>6.1356399999999992E-2</v>
          </cell>
          <cell r="DV47">
            <v>0</v>
          </cell>
          <cell r="DW47">
            <v>0</v>
          </cell>
          <cell r="DX47">
            <v>0</v>
          </cell>
          <cell r="DY47">
            <v>1.1795962718749999</v>
          </cell>
          <cell r="EA47">
            <v>1.4882398718749998</v>
          </cell>
          <cell r="EB47">
            <v>0</v>
          </cell>
          <cell r="EC47">
            <v>0</v>
          </cell>
          <cell r="ED47">
            <v>6.1356399999999992E-2</v>
          </cell>
          <cell r="EE47">
            <v>0</v>
          </cell>
          <cell r="EF47">
            <v>0</v>
          </cell>
          <cell r="EG47">
            <v>0</v>
          </cell>
          <cell r="EH47">
            <v>1.549596271875</v>
          </cell>
          <cell r="EJ47">
            <v>2.1382398718749998</v>
          </cell>
          <cell r="EK47">
            <v>0.02</v>
          </cell>
          <cell r="EL47">
            <v>0</v>
          </cell>
          <cell r="EM47">
            <v>6.1356399999999992E-2</v>
          </cell>
          <cell r="EN47">
            <v>0</v>
          </cell>
          <cell r="EO47">
            <v>0</v>
          </cell>
          <cell r="EP47">
            <v>0</v>
          </cell>
          <cell r="EQ47">
            <v>2.219596271875</v>
          </cell>
          <cell r="ES47">
            <v>2.4782398718749996</v>
          </cell>
          <cell r="ET47">
            <v>0.02</v>
          </cell>
          <cell r="EU47">
            <v>0</v>
          </cell>
          <cell r="EV47">
            <v>6.1356399999999992E-2</v>
          </cell>
          <cell r="EW47">
            <v>0</v>
          </cell>
          <cell r="EX47">
            <v>0</v>
          </cell>
          <cell r="EY47">
            <v>0</v>
          </cell>
          <cell r="EZ47">
            <v>2.5595962718749998</v>
          </cell>
          <cell r="FB47">
            <v>2.4782398718749996</v>
          </cell>
          <cell r="FC47">
            <v>0.02</v>
          </cell>
          <cell r="FD47">
            <v>0</v>
          </cell>
          <cell r="FE47">
            <v>6.1356399999999992E-2</v>
          </cell>
          <cell r="FF47">
            <v>0</v>
          </cell>
          <cell r="FG47">
            <v>0</v>
          </cell>
          <cell r="FH47">
            <v>0</v>
          </cell>
          <cell r="FI47">
            <v>2.5595962718749998</v>
          </cell>
          <cell r="FK47">
            <v>2.4782398718749996</v>
          </cell>
          <cell r="FL47">
            <v>0.02</v>
          </cell>
          <cell r="FM47">
            <v>0</v>
          </cell>
          <cell r="FN47">
            <v>6.1356399999999992E-2</v>
          </cell>
          <cell r="FO47">
            <v>0</v>
          </cell>
          <cell r="FP47">
            <v>0</v>
          </cell>
          <cell r="FQ47">
            <v>0</v>
          </cell>
          <cell r="FR47">
            <v>2.5595962718749998</v>
          </cell>
          <cell r="FT47">
            <v>2.4782398718749996</v>
          </cell>
          <cell r="FU47">
            <v>0.02</v>
          </cell>
          <cell r="FV47">
            <v>0</v>
          </cell>
          <cell r="FW47">
            <v>6.1356399999999992E-2</v>
          </cell>
          <cell r="FX47">
            <v>0</v>
          </cell>
          <cell r="FY47">
            <v>0</v>
          </cell>
          <cell r="FZ47">
            <v>0</v>
          </cell>
          <cell r="GA47">
            <v>2.5595962718749998</v>
          </cell>
          <cell r="GC47">
            <v>2.4782398718749996</v>
          </cell>
          <cell r="GD47">
            <v>0.02</v>
          </cell>
          <cell r="GE47">
            <v>0</v>
          </cell>
          <cell r="GF47">
            <v>6.1356399999999992E-2</v>
          </cell>
          <cell r="GG47">
            <v>0</v>
          </cell>
          <cell r="GH47">
            <v>0</v>
          </cell>
          <cell r="GI47">
            <v>0</v>
          </cell>
          <cell r="GJ47">
            <v>2.5595962718749998</v>
          </cell>
          <cell r="GL47">
            <v>2.4782398718749996</v>
          </cell>
          <cell r="GM47">
            <v>0.02</v>
          </cell>
          <cell r="GN47">
            <v>0</v>
          </cell>
          <cell r="GO47">
            <v>6.1356399999999992E-2</v>
          </cell>
          <cell r="GP47">
            <v>0</v>
          </cell>
          <cell r="GQ47">
            <v>0</v>
          </cell>
          <cell r="GR47">
            <v>0</v>
          </cell>
          <cell r="GS47">
            <v>2.5595962718749998</v>
          </cell>
          <cell r="GU47">
            <v>2.4782398718749996</v>
          </cell>
          <cell r="GV47">
            <v>0.02</v>
          </cell>
          <cell r="GW47">
            <v>0</v>
          </cell>
          <cell r="GX47">
            <v>6.1356399999999992E-2</v>
          </cell>
          <cell r="GY47">
            <v>0</v>
          </cell>
          <cell r="GZ47">
            <v>0</v>
          </cell>
          <cell r="HA47">
            <v>0</v>
          </cell>
          <cell r="HB47">
            <v>2.5595962718749998</v>
          </cell>
          <cell r="HD47">
            <v>1.36</v>
          </cell>
          <cell r="HE47">
            <v>0.02</v>
          </cell>
          <cell r="HF47">
            <v>0</v>
          </cell>
          <cell r="HG47">
            <v>0</v>
          </cell>
          <cell r="HH47">
            <v>0</v>
          </cell>
          <cell r="HI47">
            <v>0</v>
          </cell>
          <cell r="HJ47">
            <v>0</v>
          </cell>
          <cell r="HK47">
            <v>1.3800000000000001</v>
          </cell>
          <cell r="HM47">
            <v>0</v>
          </cell>
          <cell r="HN47">
            <v>0</v>
          </cell>
          <cell r="HO47">
            <v>0</v>
          </cell>
          <cell r="HP47">
            <v>0</v>
          </cell>
          <cell r="HQ47">
            <v>0</v>
          </cell>
          <cell r="HR47">
            <v>0</v>
          </cell>
          <cell r="HS47">
            <v>0</v>
          </cell>
          <cell r="HT47">
            <v>0</v>
          </cell>
          <cell r="HV47">
            <v>0</v>
          </cell>
          <cell r="HW47">
            <v>0</v>
          </cell>
          <cell r="HX47">
            <v>0</v>
          </cell>
          <cell r="HY47">
            <v>0</v>
          </cell>
          <cell r="HZ47">
            <v>0</v>
          </cell>
          <cell r="IA47">
            <v>0</v>
          </cell>
          <cell r="IB47">
            <v>0</v>
          </cell>
          <cell r="IC47">
            <v>0</v>
          </cell>
          <cell r="IE47">
            <v>0</v>
          </cell>
          <cell r="IF47">
            <v>0</v>
          </cell>
          <cell r="IG47">
            <v>0</v>
          </cell>
          <cell r="IH47">
            <v>0</v>
          </cell>
          <cell r="II47">
            <v>0</v>
          </cell>
          <cell r="IJ47">
            <v>0</v>
          </cell>
          <cell r="IK47">
            <v>0</v>
          </cell>
          <cell r="IL47">
            <v>0</v>
          </cell>
        </row>
        <row r="48">
          <cell r="B48">
            <v>8</v>
          </cell>
          <cell r="C48" t="str">
            <v>RNCV_oh</v>
          </cell>
          <cell r="D48">
            <v>8</v>
          </cell>
          <cell r="E48">
            <v>0.20771458200000001</v>
          </cell>
          <cell r="F48">
            <v>1.29328507</v>
          </cell>
          <cell r="G48">
            <v>0.19</v>
          </cell>
          <cell r="H48">
            <v>7.4299981603955179E-2</v>
          </cell>
          <cell r="L48">
            <v>1.765299633603955</v>
          </cell>
          <cell r="N48">
            <v>0.47593704199999998</v>
          </cell>
          <cell r="O48">
            <v>0.63718341000000001</v>
          </cell>
          <cell r="P48">
            <v>6.2899999999999998E-2</v>
          </cell>
          <cell r="Q48">
            <v>0.1094645585561778</v>
          </cell>
          <cell r="U48">
            <v>1.2854850105561777</v>
          </cell>
          <cell r="W48">
            <v>0.38747805000000002</v>
          </cell>
          <cell r="X48">
            <v>0.83541750000000015</v>
          </cell>
          <cell r="Y48">
            <v>0.05</v>
          </cell>
          <cell r="Z48">
            <v>0.10380371641582078</v>
          </cell>
          <cell r="AD48">
            <v>1.3766992664158209</v>
          </cell>
          <cell r="AF48">
            <v>0.18</v>
          </cell>
          <cell r="AG48">
            <v>0.69189119600000004</v>
          </cell>
          <cell r="AH48">
            <v>0.33</v>
          </cell>
          <cell r="AI48">
            <v>6.7192316415820796E-2</v>
          </cell>
          <cell r="AJ48">
            <v>0</v>
          </cell>
          <cell r="AM48">
            <v>1.2690835124158208</v>
          </cell>
          <cell r="AO48">
            <v>0.39</v>
          </cell>
          <cell r="AP48">
            <v>1.57</v>
          </cell>
          <cell r="AQ48">
            <v>0.11</v>
          </cell>
          <cell r="AR48">
            <v>0.10284024298214911</v>
          </cell>
          <cell r="AV48">
            <v>2.172840242982149</v>
          </cell>
          <cell r="AX48">
            <v>0.39</v>
          </cell>
          <cell r="AY48">
            <v>1.1350350000000002</v>
          </cell>
          <cell r="AZ48">
            <v>0.16</v>
          </cell>
          <cell r="BA48">
            <v>2.7650000000000001E-2</v>
          </cell>
          <cell r="BB48">
            <v>0</v>
          </cell>
          <cell r="BE48">
            <v>1.7126850000000002</v>
          </cell>
          <cell r="BG48">
            <v>0.59223954999999984</v>
          </cell>
          <cell r="BH48">
            <v>1.3470558164158208</v>
          </cell>
          <cell r="BI48">
            <v>0.27100000000000002</v>
          </cell>
          <cell r="BJ48">
            <v>2.1385000000000002E-4</v>
          </cell>
          <cell r="BK48">
            <v>0</v>
          </cell>
          <cell r="BN48">
            <v>0</v>
          </cell>
          <cell r="BP48">
            <v>0.45733733499999996</v>
          </cell>
          <cell r="BQ48">
            <v>2.0086333164158208</v>
          </cell>
          <cell r="BR48">
            <v>0.12746025</v>
          </cell>
          <cell r="BS48">
            <v>0</v>
          </cell>
          <cell r="BT48">
            <v>0</v>
          </cell>
          <cell r="BW48">
            <v>0</v>
          </cell>
          <cell r="BY48">
            <v>0.27395066999999995</v>
          </cell>
          <cell r="BZ48">
            <v>1.3205383164158211</v>
          </cell>
          <cell r="CF48">
            <v>0</v>
          </cell>
          <cell r="CH48">
            <v>0.48263181186537896</v>
          </cell>
          <cell r="CI48">
            <v>1.490088316415821</v>
          </cell>
          <cell r="CJ48">
            <v>0.30757311232778051</v>
          </cell>
          <cell r="CK48">
            <v>0.20821507580615226</v>
          </cell>
          <cell r="CL48">
            <v>0</v>
          </cell>
          <cell r="CO48">
            <v>0</v>
          </cell>
          <cell r="CP48">
            <v>8.3684569797300129E-2</v>
          </cell>
          <cell r="CQ48">
            <v>0.4912660002757705</v>
          </cell>
          <cell r="CR48">
            <v>0.82710831641582083</v>
          </cell>
          <cell r="CS48">
            <v>0.30757311232778051</v>
          </cell>
          <cell r="CT48">
            <v>0.2104901416015596</v>
          </cell>
          <cell r="CU48">
            <v>0</v>
          </cell>
          <cell r="CX48">
            <v>0</v>
          </cell>
          <cell r="CY48">
            <v>8.4598950764250225E-2</v>
          </cell>
          <cell r="CZ48">
            <v>0.47667942387078499</v>
          </cell>
          <cell r="DA48">
            <v>1.5098452155195634</v>
          </cell>
          <cell r="DB48">
            <v>0.30757311232778051</v>
          </cell>
          <cell r="DC48">
            <v>0.20664665111076394</v>
          </cell>
          <cell r="DD48">
            <v>0</v>
          </cell>
          <cell r="DG48">
            <v>0</v>
          </cell>
          <cell r="DI48">
            <v>0.68365162400000001</v>
          </cell>
          <cell r="DJ48">
            <v>1.93046848</v>
          </cell>
          <cell r="DK48">
            <v>0.25290000000000001</v>
          </cell>
          <cell r="DL48">
            <v>0.18376454016013299</v>
          </cell>
          <cell r="DM48">
            <v>0</v>
          </cell>
          <cell r="DN48">
            <v>0</v>
          </cell>
          <cell r="DO48">
            <v>0</v>
          </cell>
          <cell r="DP48">
            <v>3.0507846441601325</v>
          </cell>
          <cell r="DR48">
            <v>1.071129674</v>
          </cell>
          <cell r="DS48">
            <v>2.7658859800000002</v>
          </cell>
          <cell r="DT48">
            <v>0.3029</v>
          </cell>
          <cell r="DU48">
            <v>0.28756825657595375</v>
          </cell>
          <cell r="DV48">
            <v>0</v>
          </cell>
          <cell r="DW48">
            <v>0</v>
          </cell>
          <cell r="DX48">
            <v>0</v>
          </cell>
          <cell r="DY48">
            <v>4.4274839105759529</v>
          </cell>
          <cell r="EA48">
            <v>1.251129674</v>
          </cell>
          <cell r="EB48">
            <v>3.4577771760000005</v>
          </cell>
          <cell r="EC48">
            <v>0.63290000000000002</v>
          </cell>
          <cell r="ED48">
            <v>0.35476057299177455</v>
          </cell>
          <cell r="EE48">
            <v>0</v>
          </cell>
          <cell r="EF48">
            <v>0</v>
          </cell>
          <cell r="EG48">
            <v>0</v>
          </cell>
          <cell r="EH48">
            <v>5.696567422991774</v>
          </cell>
          <cell r="EJ48">
            <v>1.6411296740000001</v>
          </cell>
          <cell r="EK48">
            <v>5.0277771760000007</v>
          </cell>
          <cell r="EL48">
            <v>0.7429</v>
          </cell>
          <cell r="EM48">
            <v>0.45760081597392366</v>
          </cell>
          <cell r="EN48">
            <v>0</v>
          </cell>
          <cell r="EO48">
            <v>0</v>
          </cell>
          <cell r="EP48">
            <v>0</v>
          </cell>
          <cell r="EQ48">
            <v>7.8694076659739229</v>
          </cell>
          <cell r="ES48">
            <v>2.0311296740000002</v>
          </cell>
          <cell r="ET48">
            <v>6.162812176000001</v>
          </cell>
          <cell r="EU48">
            <v>0.90290000000000004</v>
          </cell>
          <cell r="EV48">
            <v>0.48525081597392367</v>
          </cell>
          <cell r="EW48">
            <v>0</v>
          </cell>
          <cell r="EX48">
            <v>0</v>
          </cell>
          <cell r="EY48">
            <v>0</v>
          </cell>
          <cell r="EZ48">
            <v>9.5820926659739225</v>
          </cell>
          <cell r="FB48">
            <v>2.0311296740000002</v>
          </cell>
          <cell r="FC48">
            <v>6.162812176000001</v>
          </cell>
          <cell r="FD48">
            <v>0.90290000000000004</v>
          </cell>
          <cell r="FE48">
            <v>0.48525081597392367</v>
          </cell>
          <cell r="FF48">
            <v>0</v>
          </cell>
          <cell r="FG48">
            <v>0</v>
          </cell>
          <cell r="FH48">
            <v>0</v>
          </cell>
          <cell r="FI48">
            <v>9.5820926659739225</v>
          </cell>
          <cell r="FK48">
            <v>2.0311296740000002</v>
          </cell>
          <cell r="FL48">
            <v>6.162812176000001</v>
          </cell>
          <cell r="FM48">
            <v>0.90290000000000004</v>
          </cell>
          <cell r="FN48">
            <v>0.48525081597392367</v>
          </cell>
          <cell r="FO48">
            <v>0</v>
          </cell>
          <cell r="FP48">
            <v>0</v>
          </cell>
          <cell r="FQ48">
            <v>0</v>
          </cell>
          <cell r="FR48">
            <v>9.5820926659739225</v>
          </cell>
          <cell r="FT48">
            <v>2.0311296740000002</v>
          </cell>
          <cell r="FU48">
            <v>6.162812176000001</v>
          </cell>
          <cell r="FV48">
            <v>0.90290000000000004</v>
          </cell>
          <cell r="FW48">
            <v>0.48525081597392367</v>
          </cell>
          <cell r="FX48">
            <v>0</v>
          </cell>
          <cell r="FY48">
            <v>0</v>
          </cell>
          <cell r="FZ48">
            <v>0</v>
          </cell>
          <cell r="GA48">
            <v>9.5820926659739225</v>
          </cell>
          <cell r="GC48">
            <v>2.0311296740000002</v>
          </cell>
          <cell r="GD48">
            <v>6.162812176000001</v>
          </cell>
          <cell r="GE48">
            <v>0.90290000000000004</v>
          </cell>
          <cell r="GF48">
            <v>0.48525081597392367</v>
          </cell>
          <cell r="GG48">
            <v>0</v>
          </cell>
          <cell r="GH48">
            <v>0</v>
          </cell>
          <cell r="GI48">
            <v>0</v>
          </cell>
          <cell r="GJ48">
            <v>9.5820926659739225</v>
          </cell>
          <cell r="GL48">
            <v>2.0311296740000002</v>
          </cell>
          <cell r="GM48">
            <v>6.162812176000001</v>
          </cell>
          <cell r="GN48">
            <v>0.90290000000000004</v>
          </cell>
          <cell r="GO48">
            <v>0.48525081597392367</v>
          </cell>
          <cell r="GP48">
            <v>0</v>
          </cell>
          <cell r="GQ48">
            <v>0</v>
          </cell>
          <cell r="GR48">
            <v>0</v>
          </cell>
          <cell r="GS48">
            <v>9.5820926659739225</v>
          </cell>
          <cell r="GU48">
            <v>2.0311296740000002</v>
          </cell>
          <cell r="GV48">
            <v>6.162812176000001</v>
          </cell>
          <cell r="GW48">
            <v>0.90290000000000004</v>
          </cell>
          <cell r="GX48">
            <v>0.48525081597392367</v>
          </cell>
          <cell r="GY48">
            <v>0</v>
          </cell>
          <cell r="GZ48">
            <v>0</v>
          </cell>
          <cell r="HA48">
            <v>0</v>
          </cell>
          <cell r="HB48">
            <v>9.5820926659739225</v>
          </cell>
          <cell r="HD48">
            <v>0.96000000000000008</v>
          </cell>
          <cell r="HE48">
            <v>3.3969261960000003</v>
          </cell>
          <cell r="HF48">
            <v>0.6</v>
          </cell>
          <cell r="HG48">
            <v>0.19768255939796991</v>
          </cell>
          <cell r="HH48">
            <v>0</v>
          </cell>
          <cell r="HI48">
            <v>0</v>
          </cell>
          <cell r="HJ48">
            <v>0</v>
          </cell>
          <cell r="HK48">
            <v>5.1546087553979705</v>
          </cell>
          <cell r="HM48">
            <v>0</v>
          </cell>
          <cell r="HN48">
            <v>0</v>
          </cell>
          <cell r="HO48">
            <v>0</v>
          </cell>
          <cell r="HP48">
            <v>0</v>
          </cell>
          <cell r="HQ48">
            <v>0</v>
          </cell>
          <cell r="HR48">
            <v>0</v>
          </cell>
          <cell r="HS48">
            <v>0</v>
          </cell>
          <cell r="HT48">
            <v>0</v>
          </cell>
          <cell r="HV48">
            <v>0</v>
          </cell>
          <cell r="HW48">
            <v>0</v>
          </cell>
          <cell r="HX48">
            <v>0</v>
          </cell>
          <cell r="HY48">
            <v>0</v>
          </cell>
          <cell r="HZ48">
            <v>0</v>
          </cell>
          <cell r="IA48">
            <v>0</v>
          </cell>
          <cell r="IB48">
            <v>0</v>
          </cell>
          <cell r="IC48">
            <v>0</v>
          </cell>
          <cell r="IE48">
            <v>0</v>
          </cell>
          <cell r="IF48">
            <v>0</v>
          </cell>
          <cell r="IG48">
            <v>0</v>
          </cell>
          <cell r="IH48">
            <v>0</v>
          </cell>
          <cell r="II48">
            <v>0</v>
          </cell>
          <cell r="IJ48">
            <v>0</v>
          </cell>
          <cell r="IK48">
            <v>0</v>
          </cell>
          <cell r="IL48">
            <v>0</v>
          </cell>
        </row>
        <row r="49">
          <cell r="B49">
            <v>9</v>
          </cell>
          <cell r="C49" t="str">
            <v>SRSP_oh</v>
          </cell>
          <cell r="D49">
            <v>9</v>
          </cell>
          <cell r="F49">
            <v>4.8031499999999998E-2</v>
          </cell>
          <cell r="G49">
            <v>0.08</v>
          </cell>
          <cell r="H49">
            <v>0.12683772499999998</v>
          </cell>
          <cell r="L49">
            <v>0.25486922499999998</v>
          </cell>
          <cell r="O49">
            <v>5.3291700000000004E-2</v>
          </cell>
          <cell r="P49">
            <v>2.2599999999999999E-2</v>
          </cell>
          <cell r="Q49">
            <v>0</v>
          </cell>
          <cell r="U49">
            <v>7.5891700000000006E-2</v>
          </cell>
          <cell r="X49">
            <v>3.7125000000000005E-2</v>
          </cell>
          <cell r="Y49">
            <v>0.03</v>
          </cell>
          <cell r="Z49">
            <v>0</v>
          </cell>
          <cell r="AD49">
            <v>6.7125000000000004E-2</v>
          </cell>
          <cell r="AF49">
            <v>0</v>
          </cell>
          <cell r="AG49">
            <v>0</v>
          </cell>
          <cell r="AH49">
            <v>0.16</v>
          </cell>
          <cell r="AI49">
            <v>0.14697199999999999</v>
          </cell>
          <cell r="AJ49">
            <v>0</v>
          </cell>
          <cell r="AM49">
            <v>0.30697200000000002</v>
          </cell>
          <cell r="AP49">
            <v>0.06</v>
          </cell>
          <cell r="AQ49">
            <v>0.04</v>
          </cell>
          <cell r="AR49">
            <v>8.9424999999999991E-2</v>
          </cell>
          <cell r="AV49">
            <v>0.18942500000000001</v>
          </cell>
          <cell r="AX49">
            <v>0</v>
          </cell>
          <cell r="AY49">
            <v>7.7099999999999988E-2</v>
          </cell>
          <cell r="AZ49">
            <v>0.05</v>
          </cell>
          <cell r="BA49">
            <v>9.8000000000000004E-2</v>
          </cell>
          <cell r="BB49">
            <v>0</v>
          </cell>
          <cell r="BE49">
            <v>0.22509999999999999</v>
          </cell>
          <cell r="BG49">
            <v>0</v>
          </cell>
          <cell r="BH49">
            <v>0.15759519999999999</v>
          </cell>
          <cell r="BI49">
            <v>0.21722900000000001</v>
          </cell>
          <cell r="BJ49">
            <v>0.10231493999999999</v>
          </cell>
          <cell r="BK49">
            <v>0</v>
          </cell>
          <cell r="BN49">
            <v>0</v>
          </cell>
          <cell r="BP49">
            <v>0</v>
          </cell>
          <cell r="BQ49">
            <v>0.20271250000000002</v>
          </cell>
          <cell r="BR49">
            <v>2.5928039999999999E-2</v>
          </cell>
          <cell r="BS49">
            <v>3.5065563749999994E-2</v>
          </cell>
          <cell r="BT49">
            <v>0</v>
          </cell>
          <cell r="BW49">
            <v>0</v>
          </cell>
          <cell r="BY49">
            <v>0</v>
          </cell>
          <cell r="BZ49">
            <v>4.9540000000000001E-2</v>
          </cell>
          <cell r="CF49">
            <v>0</v>
          </cell>
          <cell r="CH49">
            <v>-3.6194386755116284E-4</v>
          </cell>
          <cell r="CI49">
            <v>0.14047999999999999</v>
          </cell>
          <cell r="CJ49">
            <v>2.4991327138907385E-3</v>
          </cell>
          <cell r="CK49">
            <v>0</v>
          </cell>
          <cell r="CL49">
            <v>0</v>
          </cell>
          <cell r="CO49">
            <v>0</v>
          </cell>
          <cell r="CP49">
            <v>8.3684569797300129E-2</v>
          </cell>
          <cell r="CQ49">
            <v>-3.3859183492909034E-4</v>
          </cell>
          <cell r="CR49">
            <v>3.6900000000000002E-2</v>
          </cell>
          <cell r="CS49">
            <v>2.4991327138907385E-3</v>
          </cell>
          <cell r="CT49">
            <v>0</v>
          </cell>
          <cell r="CU49">
            <v>0</v>
          </cell>
          <cell r="CX49">
            <v>0</v>
          </cell>
          <cell r="CY49">
            <v>8.4598950764250225E-2</v>
          </cell>
          <cell r="CZ49">
            <v>-3.7804270070399687E-4</v>
          </cell>
          <cell r="DA49">
            <v>1.4346109395034818E-2</v>
          </cell>
          <cell r="DB49">
            <v>2.4991327138907385E-3</v>
          </cell>
          <cell r="DC49">
            <v>0</v>
          </cell>
          <cell r="DD49">
            <v>0</v>
          </cell>
          <cell r="DG49">
            <v>0</v>
          </cell>
          <cell r="DI49">
            <v>0</v>
          </cell>
          <cell r="DJ49">
            <v>0.1013232</v>
          </cell>
          <cell r="DK49">
            <v>0.1026</v>
          </cell>
          <cell r="DL49">
            <v>0.12683772499999998</v>
          </cell>
          <cell r="DM49">
            <v>0</v>
          </cell>
          <cell r="DN49">
            <v>0</v>
          </cell>
          <cell r="DO49">
            <v>0</v>
          </cell>
          <cell r="DP49">
            <v>0.33076092499999998</v>
          </cell>
          <cell r="DR49">
            <v>0</v>
          </cell>
          <cell r="DS49">
            <v>0.13844820000000002</v>
          </cell>
          <cell r="DT49">
            <v>0.1326</v>
          </cell>
          <cell r="DU49">
            <v>0.12683772499999998</v>
          </cell>
          <cell r="DV49">
            <v>0</v>
          </cell>
          <cell r="DW49">
            <v>0</v>
          </cell>
          <cell r="DX49">
            <v>0</v>
          </cell>
          <cell r="DY49">
            <v>0.39788592499999997</v>
          </cell>
          <cell r="EA49">
            <v>0</v>
          </cell>
          <cell r="EB49">
            <v>0.13844820000000002</v>
          </cell>
          <cell r="EC49">
            <v>0.29259999999999997</v>
          </cell>
          <cell r="ED49">
            <v>0.273809725</v>
          </cell>
          <cell r="EE49">
            <v>0</v>
          </cell>
          <cell r="EF49">
            <v>0</v>
          </cell>
          <cell r="EG49">
            <v>0</v>
          </cell>
          <cell r="EH49">
            <v>0.704857925</v>
          </cell>
          <cell r="EJ49">
            <v>0</v>
          </cell>
          <cell r="EK49">
            <v>0.19844820000000002</v>
          </cell>
          <cell r="EL49">
            <v>0.33259999999999995</v>
          </cell>
          <cell r="EM49">
            <v>0.36323472499999998</v>
          </cell>
          <cell r="EN49">
            <v>0</v>
          </cell>
          <cell r="EO49">
            <v>0</v>
          </cell>
          <cell r="EP49">
            <v>0</v>
          </cell>
          <cell r="EQ49">
            <v>0.89428292499999995</v>
          </cell>
          <cell r="ES49">
            <v>0</v>
          </cell>
          <cell r="ET49">
            <v>0.27554820000000002</v>
          </cell>
          <cell r="EU49">
            <v>0.38259999999999994</v>
          </cell>
          <cell r="EV49">
            <v>0.46123472499999996</v>
          </cell>
          <cell r="EW49">
            <v>0</v>
          </cell>
          <cell r="EX49">
            <v>0</v>
          </cell>
          <cell r="EY49">
            <v>0</v>
          </cell>
          <cell r="EZ49">
            <v>1.119382925</v>
          </cell>
          <cell r="FB49">
            <v>0</v>
          </cell>
          <cell r="FC49">
            <v>0.27554820000000002</v>
          </cell>
          <cell r="FD49">
            <v>0.38259999999999994</v>
          </cell>
          <cell r="FE49">
            <v>0.46123472499999996</v>
          </cell>
          <cell r="FF49">
            <v>0</v>
          </cell>
          <cell r="FG49">
            <v>0</v>
          </cell>
          <cell r="FH49">
            <v>0</v>
          </cell>
          <cell r="FI49">
            <v>1.119382925</v>
          </cell>
          <cell r="FK49">
            <v>0</v>
          </cell>
          <cell r="FL49">
            <v>0.27554820000000002</v>
          </cell>
          <cell r="FM49">
            <v>0.38259999999999994</v>
          </cell>
          <cell r="FN49">
            <v>0.46123472499999996</v>
          </cell>
          <cell r="FO49">
            <v>0</v>
          </cell>
          <cell r="FP49">
            <v>0</v>
          </cell>
          <cell r="FQ49">
            <v>0</v>
          </cell>
          <cell r="FR49">
            <v>1.119382925</v>
          </cell>
          <cell r="FT49">
            <v>0</v>
          </cell>
          <cell r="FU49">
            <v>0.27554820000000002</v>
          </cell>
          <cell r="FV49">
            <v>0.38259999999999994</v>
          </cell>
          <cell r="FW49">
            <v>0.46123472499999996</v>
          </cell>
          <cell r="FX49">
            <v>0</v>
          </cell>
          <cell r="FY49">
            <v>0</v>
          </cell>
          <cell r="FZ49">
            <v>0</v>
          </cell>
          <cell r="GA49">
            <v>1.119382925</v>
          </cell>
          <cell r="GC49">
            <v>0</v>
          </cell>
          <cell r="GD49">
            <v>0.27554820000000002</v>
          </cell>
          <cell r="GE49">
            <v>0.38259999999999994</v>
          </cell>
          <cell r="GF49">
            <v>0.46123472499999996</v>
          </cell>
          <cell r="GG49">
            <v>0</v>
          </cell>
          <cell r="GH49">
            <v>0</v>
          </cell>
          <cell r="GI49">
            <v>0</v>
          </cell>
          <cell r="GJ49">
            <v>1.119382925</v>
          </cell>
          <cell r="GL49">
            <v>0</v>
          </cell>
          <cell r="GM49">
            <v>0.27554820000000002</v>
          </cell>
          <cell r="GN49">
            <v>0.38259999999999994</v>
          </cell>
          <cell r="GO49">
            <v>0.46123472499999996</v>
          </cell>
          <cell r="GP49">
            <v>0</v>
          </cell>
          <cell r="GQ49">
            <v>0</v>
          </cell>
          <cell r="GR49">
            <v>0</v>
          </cell>
          <cell r="GS49">
            <v>1.119382925</v>
          </cell>
          <cell r="GU49">
            <v>0</v>
          </cell>
          <cell r="GV49">
            <v>0.27554820000000002</v>
          </cell>
          <cell r="GW49">
            <v>0.38259999999999994</v>
          </cell>
          <cell r="GX49">
            <v>0.46123472499999996</v>
          </cell>
          <cell r="GY49">
            <v>0</v>
          </cell>
          <cell r="GZ49">
            <v>0</v>
          </cell>
          <cell r="HA49">
            <v>0</v>
          </cell>
          <cell r="HB49">
            <v>1.119382925</v>
          </cell>
          <cell r="HD49">
            <v>0</v>
          </cell>
          <cell r="HE49">
            <v>0.1371</v>
          </cell>
          <cell r="HF49">
            <v>0.25</v>
          </cell>
          <cell r="HG49">
            <v>0.33439699999999994</v>
          </cell>
          <cell r="HH49">
            <v>0</v>
          </cell>
          <cell r="HI49">
            <v>0</v>
          </cell>
          <cell r="HJ49">
            <v>0</v>
          </cell>
          <cell r="HK49">
            <v>0.72149700000000005</v>
          </cell>
          <cell r="HM49">
            <v>0</v>
          </cell>
          <cell r="HN49">
            <v>0</v>
          </cell>
          <cell r="HO49">
            <v>0</v>
          </cell>
          <cell r="HP49">
            <v>0</v>
          </cell>
          <cell r="HQ49">
            <v>0</v>
          </cell>
          <cell r="HR49">
            <v>0</v>
          </cell>
          <cell r="HS49">
            <v>0</v>
          </cell>
          <cell r="HT49">
            <v>0</v>
          </cell>
          <cell r="HV49">
            <v>0</v>
          </cell>
          <cell r="HW49">
            <v>0</v>
          </cell>
          <cell r="HX49">
            <v>0</v>
          </cell>
          <cell r="HY49">
            <v>0</v>
          </cell>
          <cell r="HZ49">
            <v>0</v>
          </cell>
          <cell r="IA49">
            <v>0</v>
          </cell>
          <cell r="IB49">
            <v>0</v>
          </cell>
          <cell r="IC49">
            <v>0</v>
          </cell>
          <cell r="IE49">
            <v>0</v>
          </cell>
          <cell r="IF49">
            <v>0</v>
          </cell>
          <cell r="IG49">
            <v>0</v>
          </cell>
          <cell r="IH49">
            <v>0</v>
          </cell>
          <cell r="II49">
            <v>0</v>
          </cell>
          <cell r="IJ49">
            <v>0</v>
          </cell>
          <cell r="IK49">
            <v>0</v>
          </cell>
          <cell r="IL49">
            <v>0</v>
          </cell>
        </row>
        <row r="50">
          <cell r="B50">
            <v>10</v>
          </cell>
          <cell r="C50" t="str">
            <v>RGCH_oh</v>
          </cell>
          <cell r="D50">
            <v>10</v>
          </cell>
          <cell r="F50">
            <v>2.009091438</v>
          </cell>
          <cell r="G50">
            <v>2.64</v>
          </cell>
          <cell r="I50">
            <v>0.35</v>
          </cell>
          <cell r="L50">
            <v>4.9990914379999998</v>
          </cell>
          <cell r="O50">
            <v>5.5488847999999997</v>
          </cell>
          <cell r="P50">
            <v>3.19</v>
          </cell>
          <cell r="R50">
            <v>0.22600000000000001</v>
          </cell>
          <cell r="U50">
            <v>8.9648848000000001</v>
          </cell>
          <cell r="X50">
            <v>1.2344186137500004</v>
          </cell>
          <cell r="Y50">
            <v>3.19</v>
          </cell>
          <cell r="Z50">
            <v>0</v>
          </cell>
          <cell r="AA50">
            <v>0.34</v>
          </cell>
          <cell r="AD50">
            <v>4.7644186137500002</v>
          </cell>
          <cell r="AF50">
            <v>0</v>
          </cell>
          <cell r="AG50">
            <v>2.4253169999999997</v>
          </cell>
          <cell r="AH50">
            <v>3.46</v>
          </cell>
          <cell r="AJ50">
            <v>0.28000000000000003</v>
          </cell>
          <cell r="AM50">
            <v>6.1653169999999999</v>
          </cell>
          <cell r="AP50">
            <v>1.23</v>
          </cell>
          <cell r="AQ50">
            <v>3.02</v>
          </cell>
          <cell r="AR50">
            <v>0</v>
          </cell>
          <cell r="AS50">
            <v>0.16</v>
          </cell>
          <cell r="AV50">
            <v>4.41</v>
          </cell>
          <cell r="AX50">
            <v>0</v>
          </cell>
          <cell r="AY50">
            <v>1.110516195</v>
          </cell>
          <cell r="AZ50">
            <v>3.0305</v>
          </cell>
          <cell r="BA50">
            <v>0</v>
          </cell>
          <cell r="BB50">
            <v>0.1</v>
          </cell>
          <cell r="BE50">
            <v>4.2410161949999994</v>
          </cell>
          <cell r="BG50">
            <v>0</v>
          </cell>
          <cell r="BH50">
            <v>1.405875</v>
          </cell>
          <cell r="BI50">
            <v>2.9540000000000002</v>
          </cell>
          <cell r="BJ50">
            <v>0</v>
          </cell>
          <cell r="BK50">
            <v>3.6999999999999998E-2</v>
          </cell>
          <cell r="BN50">
            <v>0</v>
          </cell>
          <cell r="BP50">
            <v>0</v>
          </cell>
          <cell r="BQ50">
            <v>3.6672513028571423</v>
          </cell>
          <cell r="BR50">
            <v>2.92861824</v>
          </cell>
          <cell r="BS50">
            <v>0</v>
          </cell>
          <cell r="BT50">
            <v>6.0999999999999999E-2</v>
          </cell>
          <cell r="BW50">
            <v>0</v>
          </cell>
          <cell r="BY50">
            <v>0</v>
          </cell>
          <cell r="BZ50">
            <v>3.7639883500000004</v>
          </cell>
          <cell r="CF50">
            <v>0</v>
          </cell>
          <cell r="CH50">
            <v>-9.4424471941412236E-4</v>
          </cell>
          <cell r="CI50">
            <v>3.5996459139999999</v>
          </cell>
          <cell r="CJ50">
            <v>3.2517533073840306</v>
          </cell>
          <cell r="CK50">
            <v>0</v>
          </cell>
          <cell r="CL50">
            <v>0.23840617628410354</v>
          </cell>
          <cell r="CO50">
            <v>0</v>
          </cell>
          <cell r="CP50">
            <v>8.3684569797300129E-2</v>
          </cell>
          <cell r="CQ50">
            <v>-5.596841513000328E-4</v>
          </cell>
          <cell r="CR50">
            <v>2.3465329100000001</v>
          </cell>
          <cell r="CS50">
            <v>3.2517533073840306</v>
          </cell>
          <cell r="CT50">
            <v>0</v>
          </cell>
          <cell r="CU50">
            <v>0.24101112568547534</v>
          </cell>
          <cell r="CX50">
            <v>0</v>
          </cell>
          <cell r="CY50">
            <v>8.4598950764250225E-2</v>
          </cell>
          <cell r="CZ50">
            <v>-1.8912851301875477E-3</v>
          </cell>
          <cell r="DA50">
            <v>1.99866664907831</v>
          </cell>
          <cell r="DB50">
            <v>3.2517533073840306</v>
          </cell>
          <cell r="DC50">
            <v>0</v>
          </cell>
          <cell r="DD50">
            <v>0.23661033065203602</v>
          </cell>
          <cell r="DG50">
            <v>0</v>
          </cell>
          <cell r="DI50">
            <v>0</v>
          </cell>
          <cell r="DJ50">
            <v>7.5579762380000002</v>
          </cell>
          <cell r="DK50">
            <v>5.83</v>
          </cell>
          <cell r="DL50">
            <v>0</v>
          </cell>
          <cell r="DM50">
            <v>0.57599999999999996</v>
          </cell>
          <cell r="DN50">
            <v>0</v>
          </cell>
          <cell r="DO50">
            <v>0</v>
          </cell>
          <cell r="DP50">
            <v>13.963976238000001</v>
          </cell>
          <cell r="DR50">
            <v>0</v>
          </cell>
          <cell r="DS50">
            <v>8.7923948517500001</v>
          </cell>
          <cell r="DT50">
            <v>9.02</v>
          </cell>
          <cell r="DU50">
            <v>0</v>
          </cell>
          <cell r="DV50">
            <v>0.91599999999999993</v>
          </cell>
          <cell r="DW50">
            <v>0</v>
          </cell>
          <cell r="DX50">
            <v>0</v>
          </cell>
          <cell r="DY50">
            <v>18.72839485175</v>
          </cell>
          <cell r="EA50">
            <v>0</v>
          </cell>
          <cell r="EB50">
            <v>11.21771185175</v>
          </cell>
          <cell r="EC50">
            <v>12.48</v>
          </cell>
          <cell r="ED50">
            <v>0</v>
          </cell>
          <cell r="EE50">
            <v>1.196</v>
          </cell>
          <cell r="EF50">
            <v>0</v>
          </cell>
          <cell r="EG50">
            <v>0</v>
          </cell>
          <cell r="EH50">
            <v>24.893711851749998</v>
          </cell>
          <cell r="EJ50">
            <v>0</v>
          </cell>
          <cell r="EK50">
            <v>12.44771185175</v>
          </cell>
          <cell r="EL50">
            <v>15.5</v>
          </cell>
          <cell r="EM50">
            <v>0</v>
          </cell>
          <cell r="EN50">
            <v>1.3559999999999999</v>
          </cell>
          <cell r="EO50">
            <v>0</v>
          </cell>
          <cell r="EP50">
            <v>0</v>
          </cell>
          <cell r="EQ50">
            <v>29.303711851749998</v>
          </cell>
          <cell r="ES50">
            <v>0</v>
          </cell>
          <cell r="ET50">
            <v>13.558228046750001</v>
          </cell>
          <cell r="EU50">
            <v>18.5305</v>
          </cell>
          <cell r="EV50">
            <v>0</v>
          </cell>
          <cell r="EW50">
            <v>1.456</v>
          </cell>
          <cell r="EX50">
            <v>0</v>
          </cell>
          <cell r="EY50">
            <v>0</v>
          </cell>
          <cell r="EZ50">
            <v>33.544728046749995</v>
          </cell>
          <cell r="FB50">
            <v>0</v>
          </cell>
          <cell r="FC50">
            <v>13.558228046750001</v>
          </cell>
          <cell r="FD50">
            <v>18.5305</v>
          </cell>
          <cell r="FE50">
            <v>0</v>
          </cell>
          <cell r="FF50">
            <v>1.456</v>
          </cell>
          <cell r="FG50">
            <v>0</v>
          </cell>
          <cell r="FH50">
            <v>0</v>
          </cell>
          <cell r="FI50">
            <v>33.544728046749995</v>
          </cell>
          <cell r="FK50">
            <v>0</v>
          </cell>
          <cell r="FL50">
            <v>13.558228046750001</v>
          </cell>
          <cell r="FM50">
            <v>18.5305</v>
          </cell>
          <cell r="FN50">
            <v>0</v>
          </cell>
          <cell r="FO50">
            <v>1.456</v>
          </cell>
          <cell r="FP50">
            <v>0</v>
          </cell>
          <cell r="FQ50">
            <v>0</v>
          </cell>
          <cell r="FR50">
            <v>33.544728046749995</v>
          </cell>
          <cell r="FT50">
            <v>0</v>
          </cell>
          <cell r="FU50">
            <v>13.558228046750001</v>
          </cell>
          <cell r="FV50">
            <v>18.5305</v>
          </cell>
          <cell r="FW50">
            <v>0</v>
          </cell>
          <cell r="FX50">
            <v>1.456</v>
          </cell>
          <cell r="FY50">
            <v>0</v>
          </cell>
          <cell r="FZ50">
            <v>0</v>
          </cell>
          <cell r="GA50">
            <v>33.544728046749995</v>
          </cell>
          <cell r="GC50">
            <v>0</v>
          </cell>
          <cell r="GD50">
            <v>13.558228046750001</v>
          </cell>
          <cell r="GE50">
            <v>18.5305</v>
          </cell>
          <cell r="GF50">
            <v>0</v>
          </cell>
          <cell r="GG50">
            <v>1.456</v>
          </cell>
          <cell r="GH50">
            <v>0</v>
          </cell>
          <cell r="GI50">
            <v>0</v>
          </cell>
          <cell r="GJ50">
            <v>33.544728046749995</v>
          </cell>
          <cell r="GL50">
            <v>0</v>
          </cell>
          <cell r="GM50">
            <v>13.558228046750001</v>
          </cell>
          <cell r="GN50">
            <v>18.5305</v>
          </cell>
          <cell r="GO50">
            <v>0</v>
          </cell>
          <cell r="GP50">
            <v>1.456</v>
          </cell>
          <cell r="GQ50">
            <v>0</v>
          </cell>
          <cell r="GR50">
            <v>0</v>
          </cell>
          <cell r="GS50">
            <v>33.544728046749995</v>
          </cell>
          <cell r="GU50">
            <v>0</v>
          </cell>
          <cell r="GV50">
            <v>13.558228046750001</v>
          </cell>
          <cell r="GW50">
            <v>18.5305</v>
          </cell>
          <cell r="GX50">
            <v>0</v>
          </cell>
          <cell r="GY50">
            <v>1.456</v>
          </cell>
          <cell r="GZ50">
            <v>0</v>
          </cell>
          <cell r="HA50">
            <v>0</v>
          </cell>
          <cell r="HB50">
            <v>33.544728046749995</v>
          </cell>
          <cell r="HD50">
            <v>0</v>
          </cell>
          <cell r="HE50">
            <v>4.7658331949999999</v>
          </cell>
          <cell r="HF50">
            <v>9.5105000000000004</v>
          </cell>
          <cell r="HG50">
            <v>0</v>
          </cell>
          <cell r="HH50">
            <v>0.54</v>
          </cell>
          <cell r="HI50">
            <v>0</v>
          </cell>
          <cell r="HJ50">
            <v>0</v>
          </cell>
          <cell r="HK50">
            <v>14.816333194999999</v>
          </cell>
          <cell r="HM50">
            <v>0</v>
          </cell>
          <cell r="HN50">
            <v>0</v>
          </cell>
          <cell r="HO50">
            <v>0</v>
          </cell>
          <cell r="HP50">
            <v>0</v>
          </cell>
          <cell r="HQ50">
            <v>0</v>
          </cell>
          <cell r="HR50">
            <v>0</v>
          </cell>
          <cell r="HS50">
            <v>0</v>
          </cell>
          <cell r="HT50">
            <v>0</v>
          </cell>
          <cell r="HV50">
            <v>0</v>
          </cell>
          <cell r="HW50">
            <v>0</v>
          </cell>
          <cell r="HX50">
            <v>0</v>
          </cell>
          <cell r="HY50">
            <v>0</v>
          </cell>
          <cell r="HZ50">
            <v>0</v>
          </cell>
          <cell r="IA50">
            <v>0</v>
          </cell>
          <cell r="IB50">
            <v>0</v>
          </cell>
          <cell r="IC50">
            <v>0</v>
          </cell>
          <cell r="IE50">
            <v>0</v>
          </cell>
          <cell r="IF50">
            <v>0</v>
          </cell>
          <cell r="IG50">
            <v>0</v>
          </cell>
          <cell r="IH50">
            <v>0</v>
          </cell>
          <cell r="II50">
            <v>0</v>
          </cell>
          <cell r="IJ50">
            <v>0</v>
          </cell>
          <cell r="IK50">
            <v>0</v>
          </cell>
          <cell r="IL50">
            <v>0</v>
          </cell>
        </row>
        <row r="51">
          <cell r="B51">
            <v>11</v>
          </cell>
          <cell r="C51" t="str">
            <v>NEPAL_oh</v>
          </cell>
          <cell r="D51">
            <v>11</v>
          </cell>
          <cell r="E51">
            <v>1.3211968000000001E-2</v>
          </cell>
          <cell r="F51">
            <v>0</v>
          </cell>
          <cell r="L51">
            <v>1.3211968000000001E-2</v>
          </cell>
          <cell r="N51">
            <v>3.2476499999999998E-2</v>
          </cell>
          <cell r="O51">
            <v>8.2684272000000003E-2</v>
          </cell>
          <cell r="U51">
            <v>0.11516077199999999</v>
          </cell>
          <cell r="W51">
            <v>4.3968749999999994E-2</v>
          </cell>
          <cell r="X51">
            <v>-8.2684272000000003E-2</v>
          </cell>
          <cell r="Z51">
            <v>0</v>
          </cell>
          <cell r="AD51">
            <v>4.3968749999999994E-2</v>
          </cell>
          <cell r="AF51">
            <v>0.06</v>
          </cell>
          <cell r="AG51">
            <v>0</v>
          </cell>
          <cell r="AJ51">
            <v>0</v>
          </cell>
          <cell r="AM51">
            <v>0.06</v>
          </cell>
          <cell r="AO51">
            <v>0.12</v>
          </cell>
          <cell r="AP51">
            <v>0</v>
          </cell>
          <cell r="AQ51">
            <v>0</v>
          </cell>
          <cell r="AR51">
            <v>0</v>
          </cell>
          <cell r="AV51">
            <v>0.12</v>
          </cell>
          <cell r="AX51">
            <v>0.09</v>
          </cell>
          <cell r="AY51">
            <v>0</v>
          </cell>
          <cell r="AZ51">
            <v>0</v>
          </cell>
          <cell r="BA51">
            <v>0</v>
          </cell>
          <cell r="BB51">
            <v>0</v>
          </cell>
          <cell r="BE51">
            <v>0.09</v>
          </cell>
          <cell r="BG51">
            <v>4.6275906249999992E-2</v>
          </cell>
          <cell r="BH51">
            <v>0</v>
          </cell>
          <cell r="BI51">
            <v>0</v>
          </cell>
          <cell r="BJ51">
            <v>0</v>
          </cell>
          <cell r="BK51">
            <v>0</v>
          </cell>
          <cell r="BN51">
            <v>0</v>
          </cell>
          <cell r="BP51">
            <v>0</v>
          </cell>
          <cell r="BQ51">
            <v>0</v>
          </cell>
          <cell r="BR51">
            <v>0</v>
          </cell>
          <cell r="BS51">
            <v>0</v>
          </cell>
          <cell r="BT51">
            <v>0</v>
          </cell>
          <cell r="BW51">
            <v>0</v>
          </cell>
          <cell r="BY51">
            <v>0</v>
          </cell>
          <cell r="BZ51">
            <v>0</v>
          </cell>
          <cell r="CF51">
            <v>0</v>
          </cell>
          <cell r="CH51">
            <v>6.9195545888049548E-2</v>
          </cell>
          <cell r="CI51">
            <v>0</v>
          </cell>
          <cell r="CJ51">
            <v>1.9487532552842732E-2</v>
          </cell>
          <cell r="CK51">
            <v>2.6410431805178932E-3</v>
          </cell>
          <cell r="CL51">
            <v>5.0524559015119944E-3</v>
          </cell>
          <cell r="CO51">
            <v>0</v>
          </cell>
          <cell r="CP51">
            <v>8.3684569797300129E-2</v>
          </cell>
          <cell r="CQ51">
            <v>7.0164543150188968E-2</v>
          </cell>
          <cell r="CR51">
            <v>0</v>
          </cell>
          <cell r="CS51">
            <v>1.9487532552842732E-2</v>
          </cell>
          <cell r="CT51">
            <v>2.6699005866443548E-3</v>
          </cell>
          <cell r="CU51">
            <v>5.1076616523916063E-3</v>
          </cell>
          <cell r="CX51">
            <v>0</v>
          </cell>
          <cell r="CY51">
            <v>8.4598950764250225E-2</v>
          </cell>
          <cell r="CZ51">
            <v>6.8527521587929935E-2</v>
          </cell>
          <cell r="DA51">
            <v>0.14515398766482124</v>
          </cell>
          <cell r="DB51">
            <v>1.9487532552842732E-2</v>
          </cell>
          <cell r="DC51">
            <v>2.621148956577223E-3</v>
          </cell>
          <cell r="DD51">
            <v>5.0143971942948982E-3</v>
          </cell>
          <cell r="DG51">
            <v>0</v>
          </cell>
          <cell r="DI51">
            <v>4.5688467999999996E-2</v>
          </cell>
          <cell r="DJ51">
            <v>8.2684272000000003E-2</v>
          </cell>
          <cell r="DK51">
            <v>0</v>
          </cell>
          <cell r="DL51">
            <v>0</v>
          </cell>
          <cell r="DM51">
            <v>0</v>
          </cell>
          <cell r="DN51">
            <v>0</v>
          </cell>
          <cell r="DO51">
            <v>0</v>
          </cell>
          <cell r="DP51">
            <v>0.12837273999999999</v>
          </cell>
          <cell r="DR51">
            <v>8.9657217999999983E-2</v>
          </cell>
          <cell r="DS51">
            <v>8.2684272000000003E-2</v>
          </cell>
          <cell r="DT51">
            <v>0</v>
          </cell>
          <cell r="DU51">
            <v>0</v>
          </cell>
          <cell r="DV51">
            <v>0</v>
          </cell>
          <cell r="DW51">
            <v>0</v>
          </cell>
          <cell r="DX51">
            <v>0</v>
          </cell>
          <cell r="DY51">
            <v>0.17234148999999999</v>
          </cell>
          <cell r="EA51">
            <v>0.14965721799999998</v>
          </cell>
          <cell r="EB51">
            <v>8.2684272000000003E-2</v>
          </cell>
          <cell r="EC51">
            <v>0</v>
          </cell>
          <cell r="ED51">
            <v>0</v>
          </cell>
          <cell r="EE51">
            <v>0</v>
          </cell>
          <cell r="EF51">
            <v>0</v>
          </cell>
          <cell r="EG51">
            <v>0</v>
          </cell>
          <cell r="EH51">
            <v>0.23234148999999998</v>
          </cell>
          <cell r="EJ51">
            <v>0.26965721799999998</v>
          </cell>
          <cell r="EK51">
            <v>8.2684272000000003E-2</v>
          </cell>
          <cell r="EL51">
            <v>0</v>
          </cell>
          <cell r="EM51">
            <v>0</v>
          </cell>
          <cell r="EN51">
            <v>0</v>
          </cell>
          <cell r="EO51">
            <v>0</v>
          </cell>
          <cell r="EP51">
            <v>0</v>
          </cell>
          <cell r="EQ51">
            <v>0.35234148999999998</v>
          </cell>
          <cell r="ES51">
            <v>0.35965721799999995</v>
          </cell>
          <cell r="ET51">
            <v>8.2684272000000003E-2</v>
          </cell>
          <cell r="EU51">
            <v>0</v>
          </cell>
          <cell r="EV51">
            <v>0</v>
          </cell>
          <cell r="EW51">
            <v>0</v>
          </cell>
          <cell r="EX51">
            <v>0</v>
          </cell>
          <cell r="EY51">
            <v>0</v>
          </cell>
          <cell r="EZ51">
            <v>0.44234149</v>
          </cell>
          <cell r="FB51">
            <v>0.35965721799999995</v>
          </cell>
          <cell r="FC51">
            <v>8.2684272000000003E-2</v>
          </cell>
          <cell r="FD51">
            <v>0</v>
          </cell>
          <cell r="FE51">
            <v>0</v>
          </cell>
          <cell r="FF51">
            <v>0</v>
          </cell>
          <cell r="FG51">
            <v>0</v>
          </cell>
          <cell r="FH51">
            <v>0</v>
          </cell>
          <cell r="FI51">
            <v>0.44234149</v>
          </cell>
          <cell r="FK51">
            <v>0.35965721799999995</v>
          </cell>
          <cell r="FL51">
            <v>8.2684272000000003E-2</v>
          </cell>
          <cell r="FM51">
            <v>0</v>
          </cell>
          <cell r="FN51">
            <v>0</v>
          </cell>
          <cell r="FO51">
            <v>0</v>
          </cell>
          <cell r="FP51">
            <v>0</v>
          </cell>
          <cell r="FQ51">
            <v>0</v>
          </cell>
          <cell r="FR51">
            <v>0.44234149</v>
          </cell>
          <cell r="FT51">
            <v>0.35965721799999995</v>
          </cell>
          <cell r="FU51">
            <v>8.2684272000000003E-2</v>
          </cell>
          <cell r="FV51">
            <v>0</v>
          </cell>
          <cell r="FW51">
            <v>0</v>
          </cell>
          <cell r="FX51">
            <v>0</v>
          </cell>
          <cell r="FY51">
            <v>0</v>
          </cell>
          <cell r="FZ51">
            <v>0</v>
          </cell>
          <cell r="GA51">
            <v>0.44234149</v>
          </cell>
          <cell r="GC51">
            <v>0.35965721799999995</v>
          </cell>
          <cell r="GD51">
            <v>8.2684272000000003E-2</v>
          </cell>
          <cell r="GE51">
            <v>0</v>
          </cell>
          <cell r="GF51">
            <v>0</v>
          </cell>
          <cell r="GG51">
            <v>0</v>
          </cell>
          <cell r="GH51">
            <v>0</v>
          </cell>
          <cell r="GI51">
            <v>0</v>
          </cell>
          <cell r="GJ51">
            <v>0.44234149</v>
          </cell>
          <cell r="GL51">
            <v>0.35965721799999995</v>
          </cell>
          <cell r="GM51">
            <v>8.2684272000000003E-2</v>
          </cell>
          <cell r="GN51">
            <v>0</v>
          </cell>
          <cell r="GO51">
            <v>0</v>
          </cell>
          <cell r="GP51">
            <v>0</v>
          </cell>
          <cell r="GQ51">
            <v>0</v>
          </cell>
          <cell r="GR51">
            <v>0</v>
          </cell>
          <cell r="GS51">
            <v>0.44234149</v>
          </cell>
          <cell r="GU51">
            <v>0.35965721799999995</v>
          </cell>
          <cell r="GV51">
            <v>8.2684272000000003E-2</v>
          </cell>
          <cell r="GW51">
            <v>0</v>
          </cell>
          <cell r="GX51">
            <v>0</v>
          </cell>
          <cell r="GY51">
            <v>0</v>
          </cell>
          <cell r="GZ51">
            <v>0</v>
          </cell>
          <cell r="HA51">
            <v>0</v>
          </cell>
          <cell r="HB51">
            <v>0.44234149</v>
          </cell>
          <cell r="HD51">
            <v>0.27</v>
          </cell>
          <cell r="HE51">
            <v>0</v>
          </cell>
          <cell r="HF51">
            <v>0</v>
          </cell>
          <cell r="HG51">
            <v>0</v>
          </cell>
          <cell r="HH51">
            <v>0</v>
          </cell>
          <cell r="HI51">
            <v>0</v>
          </cell>
          <cell r="HJ51">
            <v>0</v>
          </cell>
          <cell r="HK51">
            <v>0.27</v>
          </cell>
          <cell r="HM51">
            <v>0</v>
          </cell>
          <cell r="HN51">
            <v>0</v>
          </cell>
          <cell r="HO51">
            <v>0</v>
          </cell>
          <cell r="HP51">
            <v>0</v>
          </cell>
          <cell r="HQ51">
            <v>0</v>
          </cell>
          <cell r="HR51">
            <v>0</v>
          </cell>
          <cell r="HS51">
            <v>0</v>
          </cell>
          <cell r="HT51">
            <v>0</v>
          </cell>
          <cell r="HV51">
            <v>0</v>
          </cell>
          <cell r="HW51">
            <v>0</v>
          </cell>
          <cell r="HX51">
            <v>0</v>
          </cell>
          <cell r="HY51">
            <v>0</v>
          </cell>
          <cell r="HZ51">
            <v>0</v>
          </cell>
          <cell r="IA51">
            <v>0</v>
          </cell>
          <cell r="IB51">
            <v>0</v>
          </cell>
          <cell r="IC51">
            <v>0</v>
          </cell>
          <cell r="IE51">
            <v>0</v>
          </cell>
          <cell r="IF51">
            <v>0</v>
          </cell>
          <cell r="IG51">
            <v>0</v>
          </cell>
          <cell r="IH51">
            <v>0</v>
          </cell>
          <cell r="II51">
            <v>0</v>
          </cell>
          <cell r="IJ51">
            <v>0</v>
          </cell>
          <cell r="IK51">
            <v>0</v>
          </cell>
          <cell r="IL51">
            <v>0</v>
          </cell>
        </row>
        <row r="52">
          <cell r="L52">
            <v>0</v>
          </cell>
          <cell r="U52">
            <v>0</v>
          </cell>
          <cell r="AD52">
            <v>0</v>
          </cell>
          <cell r="AM52">
            <v>0</v>
          </cell>
          <cell r="AV52">
            <v>0</v>
          </cell>
          <cell r="BE52">
            <v>0</v>
          </cell>
          <cell r="BN52">
            <v>0</v>
          </cell>
          <cell r="BW52">
            <v>0</v>
          </cell>
          <cell r="CF52">
            <v>0</v>
          </cell>
          <cell r="CO52">
            <v>0</v>
          </cell>
          <cell r="CP52">
            <v>8.3684569797300129E-2</v>
          </cell>
          <cell r="CX52">
            <v>0</v>
          </cell>
          <cell r="CY52">
            <v>8.4598950764250225E-2</v>
          </cell>
          <cell r="DG52">
            <v>0</v>
          </cell>
          <cell r="DI52">
            <v>0</v>
          </cell>
          <cell r="DJ52">
            <v>0</v>
          </cell>
          <cell r="DK52">
            <v>0</v>
          </cell>
          <cell r="DL52">
            <v>0</v>
          </cell>
          <cell r="DM52">
            <v>0</v>
          </cell>
          <cell r="DN52">
            <v>0</v>
          </cell>
          <cell r="DO52">
            <v>0</v>
          </cell>
          <cell r="DP52">
            <v>0</v>
          </cell>
          <cell r="DR52">
            <v>0</v>
          </cell>
          <cell r="DS52">
            <v>0</v>
          </cell>
          <cell r="DT52">
            <v>0</v>
          </cell>
          <cell r="DU52">
            <v>0</v>
          </cell>
          <cell r="DV52">
            <v>0</v>
          </cell>
          <cell r="DW52">
            <v>0</v>
          </cell>
          <cell r="DX52">
            <v>0</v>
          </cell>
          <cell r="DY52">
            <v>0</v>
          </cell>
          <cell r="EA52">
            <v>0</v>
          </cell>
          <cell r="EB52">
            <v>0</v>
          </cell>
          <cell r="EC52">
            <v>0</v>
          </cell>
          <cell r="ED52">
            <v>0</v>
          </cell>
          <cell r="EE52">
            <v>0</v>
          </cell>
          <cell r="EF52">
            <v>0</v>
          </cell>
          <cell r="EG52">
            <v>0</v>
          </cell>
          <cell r="EH52">
            <v>0</v>
          </cell>
          <cell r="EJ52">
            <v>0</v>
          </cell>
          <cell r="EK52">
            <v>0</v>
          </cell>
          <cell r="EL52">
            <v>0</v>
          </cell>
          <cell r="EM52">
            <v>0</v>
          </cell>
          <cell r="EN52">
            <v>0</v>
          </cell>
          <cell r="EO52">
            <v>0</v>
          </cell>
          <cell r="EP52">
            <v>0</v>
          </cell>
          <cell r="EQ52">
            <v>0</v>
          </cell>
          <cell r="ES52">
            <v>0</v>
          </cell>
          <cell r="ET52">
            <v>0</v>
          </cell>
          <cell r="EU52">
            <v>0</v>
          </cell>
          <cell r="EV52">
            <v>0</v>
          </cell>
          <cell r="EW52">
            <v>0</v>
          </cell>
          <cell r="EX52">
            <v>0</v>
          </cell>
          <cell r="EY52">
            <v>0</v>
          </cell>
          <cell r="EZ52">
            <v>0</v>
          </cell>
          <cell r="FB52">
            <v>0</v>
          </cell>
          <cell r="FC52">
            <v>0</v>
          </cell>
          <cell r="FD52">
            <v>0</v>
          </cell>
          <cell r="FE52">
            <v>0</v>
          </cell>
          <cell r="FF52">
            <v>0</v>
          </cell>
          <cell r="FG52">
            <v>0</v>
          </cell>
          <cell r="FH52">
            <v>0</v>
          </cell>
          <cell r="FI52">
            <v>0</v>
          </cell>
          <cell r="FK52">
            <v>0</v>
          </cell>
          <cell r="FL52">
            <v>0</v>
          </cell>
          <cell r="FM52">
            <v>0</v>
          </cell>
          <cell r="FN52">
            <v>0</v>
          </cell>
          <cell r="FO52">
            <v>0</v>
          </cell>
          <cell r="FP52">
            <v>0</v>
          </cell>
          <cell r="FQ52">
            <v>0</v>
          </cell>
          <cell r="FR52">
            <v>0</v>
          </cell>
          <cell r="FT52">
            <v>0</v>
          </cell>
          <cell r="FU52">
            <v>0</v>
          </cell>
          <cell r="FV52">
            <v>0</v>
          </cell>
          <cell r="FW52">
            <v>0</v>
          </cell>
          <cell r="FX52">
            <v>0</v>
          </cell>
          <cell r="FY52">
            <v>0</v>
          </cell>
          <cell r="FZ52">
            <v>0</v>
          </cell>
          <cell r="GA52">
            <v>0</v>
          </cell>
          <cell r="GC52">
            <v>0</v>
          </cell>
          <cell r="GD52">
            <v>0</v>
          </cell>
          <cell r="GE52">
            <v>0</v>
          </cell>
          <cell r="GF52">
            <v>0</v>
          </cell>
          <cell r="GG52">
            <v>0</v>
          </cell>
          <cell r="GH52">
            <v>0</v>
          </cell>
          <cell r="GI52">
            <v>0</v>
          </cell>
          <cell r="GJ52">
            <v>0</v>
          </cell>
          <cell r="GL52">
            <v>0</v>
          </cell>
          <cell r="GM52">
            <v>0</v>
          </cell>
          <cell r="GN52">
            <v>0</v>
          </cell>
          <cell r="GO52">
            <v>0</v>
          </cell>
          <cell r="GP52">
            <v>0</v>
          </cell>
          <cell r="GQ52">
            <v>0</v>
          </cell>
          <cell r="GR52">
            <v>0</v>
          </cell>
          <cell r="GS52">
            <v>0</v>
          </cell>
          <cell r="GU52">
            <v>0</v>
          </cell>
          <cell r="GV52">
            <v>0</v>
          </cell>
          <cell r="GW52">
            <v>0</v>
          </cell>
          <cell r="GX52">
            <v>0</v>
          </cell>
          <cell r="GY52">
            <v>0</v>
          </cell>
          <cell r="GZ52">
            <v>0</v>
          </cell>
          <cell r="HA52">
            <v>0</v>
          </cell>
          <cell r="HB52">
            <v>0</v>
          </cell>
          <cell r="HD52">
            <v>0</v>
          </cell>
          <cell r="HE52">
            <v>0</v>
          </cell>
          <cell r="HF52">
            <v>0</v>
          </cell>
          <cell r="HG52">
            <v>0</v>
          </cell>
          <cell r="HH52">
            <v>0</v>
          </cell>
          <cell r="HI52">
            <v>0</v>
          </cell>
          <cell r="HJ52">
            <v>0</v>
          </cell>
          <cell r="HK52">
            <v>0</v>
          </cell>
          <cell r="HM52">
            <v>0</v>
          </cell>
          <cell r="HN52">
            <v>0</v>
          </cell>
          <cell r="HO52">
            <v>0</v>
          </cell>
          <cell r="HP52">
            <v>0</v>
          </cell>
          <cell r="HQ52">
            <v>0</v>
          </cell>
          <cell r="HR52">
            <v>0</v>
          </cell>
          <cell r="HS52">
            <v>0</v>
          </cell>
          <cell r="HT52">
            <v>0</v>
          </cell>
          <cell r="HV52">
            <v>0</v>
          </cell>
          <cell r="HW52">
            <v>0</v>
          </cell>
          <cell r="HX52">
            <v>0</v>
          </cell>
          <cell r="HY52">
            <v>0</v>
          </cell>
          <cell r="HZ52">
            <v>0</v>
          </cell>
          <cell r="IA52">
            <v>0</v>
          </cell>
          <cell r="IB52">
            <v>0</v>
          </cell>
          <cell r="IC52">
            <v>0</v>
          </cell>
          <cell r="IE52">
            <v>0</v>
          </cell>
          <cell r="IF52">
            <v>0</v>
          </cell>
          <cell r="IG52">
            <v>0</v>
          </cell>
          <cell r="IH52">
            <v>0</v>
          </cell>
          <cell r="II52">
            <v>0</v>
          </cell>
          <cell r="IJ52">
            <v>0</v>
          </cell>
          <cell r="IK52">
            <v>0</v>
          </cell>
          <cell r="IL52">
            <v>0</v>
          </cell>
        </row>
        <row r="53">
          <cell r="C53" t="str">
            <v>Total -Domestic</v>
          </cell>
          <cell r="E53">
            <v>0.91479246200000008</v>
          </cell>
          <cell r="F53">
            <v>23.312198640999998</v>
          </cell>
          <cell r="G53">
            <v>3.5700000000000003</v>
          </cell>
          <cell r="H53">
            <v>0.65783949165395517</v>
          </cell>
          <cell r="I53">
            <v>0.94599999999999995</v>
          </cell>
          <cell r="J53">
            <v>0</v>
          </cell>
          <cell r="K53">
            <v>0</v>
          </cell>
          <cell r="L53">
            <v>29.400830594653957</v>
          </cell>
          <cell r="N53">
            <v>1.5268360265000001</v>
          </cell>
          <cell r="O53">
            <v>26.766698758000015</v>
          </cell>
          <cell r="P53">
            <v>4.2321999999999997</v>
          </cell>
          <cell r="Q53">
            <v>0.58519752535617775</v>
          </cell>
          <cell r="R53">
            <v>0.85599999999999998</v>
          </cell>
          <cell r="S53">
            <v>0</v>
          </cell>
          <cell r="T53">
            <v>0</v>
          </cell>
          <cell r="U53">
            <v>33.966932309856197</v>
          </cell>
          <cell r="W53">
            <v>1.1318151918749999</v>
          </cell>
          <cell r="X53">
            <v>18.994271327750003</v>
          </cell>
          <cell r="Y53">
            <v>4.7699999999999996</v>
          </cell>
          <cell r="Z53">
            <v>0.50802676991582074</v>
          </cell>
          <cell r="AA53">
            <v>1.06</v>
          </cell>
          <cell r="AB53">
            <v>0</v>
          </cell>
          <cell r="AC53">
            <v>0</v>
          </cell>
          <cell r="AD53">
            <v>26.464113289540819</v>
          </cell>
          <cell r="AE53">
            <v>4.7699999999999996</v>
          </cell>
          <cell r="AF53">
            <v>0.98</v>
          </cell>
          <cell r="AG53">
            <v>17.287701238</v>
          </cell>
          <cell r="AH53">
            <v>5.01</v>
          </cell>
          <cell r="AI53">
            <v>0.49474122841582074</v>
          </cell>
          <cell r="AJ53">
            <v>0.89</v>
          </cell>
          <cell r="AK53">
            <v>0</v>
          </cell>
          <cell r="AL53">
            <v>0</v>
          </cell>
          <cell r="AM53">
            <v>24.662442466415818</v>
          </cell>
          <cell r="AO53">
            <v>1.5500000000000003</v>
          </cell>
          <cell r="AP53">
            <v>22.609999999999996</v>
          </cell>
          <cell r="AQ53">
            <v>4.12</v>
          </cell>
          <cell r="AR53">
            <v>0.61768446798214904</v>
          </cell>
          <cell r="AS53">
            <v>1.04</v>
          </cell>
          <cell r="AT53">
            <v>0</v>
          </cell>
          <cell r="AU53">
            <v>0</v>
          </cell>
          <cell r="AV53">
            <v>29.937684467982145</v>
          </cell>
          <cell r="AX53">
            <v>1.3100000000000003</v>
          </cell>
          <cell r="AY53">
            <v>15.595126284999999</v>
          </cell>
          <cell r="AZ53">
            <v>4.0004999999999997</v>
          </cell>
          <cell r="BA53">
            <v>0.52399689999999988</v>
          </cell>
          <cell r="BB53">
            <v>0.94</v>
          </cell>
          <cell r="BC53">
            <v>0</v>
          </cell>
          <cell r="BD53">
            <v>0</v>
          </cell>
          <cell r="BE53">
            <v>22.369623184999998</v>
          </cell>
          <cell r="BG53">
            <v>0</v>
          </cell>
          <cell r="BH53">
            <v>0</v>
          </cell>
          <cell r="BI53">
            <v>0</v>
          </cell>
          <cell r="BJ53">
            <v>0</v>
          </cell>
          <cell r="BK53">
            <v>0</v>
          </cell>
          <cell r="BL53">
            <v>0</v>
          </cell>
          <cell r="BM53">
            <v>0</v>
          </cell>
          <cell r="BN53">
            <v>0</v>
          </cell>
          <cell r="BP53">
            <v>0</v>
          </cell>
          <cell r="BQ53">
            <v>0</v>
          </cell>
          <cell r="BR53">
            <v>0</v>
          </cell>
          <cell r="BS53">
            <v>0</v>
          </cell>
          <cell r="BT53">
            <v>0</v>
          </cell>
          <cell r="BU53">
            <v>0</v>
          </cell>
          <cell r="BV53">
            <v>0</v>
          </cell>
          <cell r="BW53">
            <v>0</v>
          </cell>
          <cell r="BY53">
            <v>0</v>
          </cell>
          <cell r="BZ53">
            <v>0</v>
          </cell>
          <cell r="CA53">
            <v>0</v>
          </cell>
          <cell r="CB53">
            <v>0</v>
          </cell>
          <cell r="CC53">
            <v>0</v>
          </cell>
          <cell r="CD53">
            <v>0</v>
          </cell>
          <cell r="CE53">
            <v>0</v>
          </cell>
          <cell r="CF53">
            <v>0</v>
          </cell>
          <cell r="CH53">
            <v>0</v>
          </cell>
          <cell r="CI53">
            <v>0</v>
          </cell>
          <cell r="CJ53">
            <v>0</v>
          </cell>
          <cell r="CK53">
            <v>0</v>
          </cell>
          <cell r="CL53">
            <v>0</v>
          </cell>
          <cell r="CM53">
            <v>0</v>
          </cell>
          <cell r="CN53">
            <v>0</v>
          </cell>
          <cell r="CO53">
            <v>0</v>
          </cell>
          <cell r="CQ53">
            <v>0</v>
          </cell>
          <cell r="CR53">
            <v>0</v>
          </cell>
          <cell r="CS53">
            <v>0</v>
          </cell>
          <cell r="CT53">
            <v>0</v>
          </cell>
          <cell r="CU53">
            <v>0</v>
          </cell>
          <cell r="CV53">
            <v>0</v>
          </cell>
          <cell r="CW53">
            <v>0</v>
          </cell>
          <cell r="CX53">
            <v>0</v>
          </cell>
          <cell r="CZ53">
            <v>0</v>
          </cell>
          <cell r="DA53">
            <v>0</v>
          </cell>
          <cell r="DB53">
            <v>0</v>
          </cell>
          <cell r="DC53">
            <v>0</v>
          </cell>
          <cell r="DD53">
            <v>0</v>
          </cell>
          <cell r="DE53">
            <v>0</v>
          </cell>
          <cell r="DF53">
            <v>0</v>
          </cell>
          <cell r="DG53">
            <v>0</v>
          </cell>
          <cell r="DI53">
            <v>2.4416284885000001</v>
          </cell>
          <cell r="DJ53">
            <v>50.078897399000013</v>
          </cell>
          <cell r="DK53">
            <v>7.8022</v>
          </cell>
          <cell r="DL53">
            <v>1.243037017010133</v>
          </cell>
          <cell r="DM53">
            <v>1.802</v>
          </cell>
          <cell r="DN53">
            <v>0</v>
          </cell>
          <cell r="DO53">
            <v>0</v>
          </cell>
          <cell r="DP53">
            <v>63.367762904510158</v>
          </cell>
          <cell r="DR53">
            <v>3.573443680375</v>
          </cell>
          <cell r="DS53">
            <v>69.073168726750012</v>
          </cell>
          <cell r="DT53">
            <v>12.572199999999999</v>
          </cell>
          <cell r="DU53">
            <v>1.7510637869259538</v>
          </cell>
          <cell r="DV53">
            <v>2.8620000000000001</v>
          </cell>
          <cell r="DW53">
            <v>0</v>
          </cell>
          <cell r="DX53">
            <v>0</v>
          </cell>
          <cell r="DY53">
            <v>89.831876194050977</v>
          </cell>
          <cell r="EA53">
            <v>4.5534436803750005</v>
          </cell>
          <cell r="EB53">
            <v>86.360869964750009</v>
          </cell>
          <cell r="EC53">
            <v>17.5822</v>
          </cell>
          <cell r="ED53">
            <v>2.2458050153417743</v>
          </cell>
          <cell r="EE53">
            <v>3.7520000000000002</v>
          </cell>
          <cell r="EF53">
            <v>0</v>
          </cell>
          <cell r="EG53">
            <v>0</v>
          </cell>
          <cell r="EH53">
            <v>114.4943186604668</v>
          </cell>
          <cell r="EJ53">
            <v>6.1034436803750012</v>
          </cell>
          <cell r="EK53">
            <v>108.97086996475001</v>
          </cell>
          <cell r="EL53">
            <v>21.702200000000001</v>
          </cell>
          <cell r="EM53">
            <v>2.8634894833239235</v>
          </cell>
          <cell r="EN53">
            <v>4.7919999999999998</v>
          </cell>
          <cell r="EO53">
            <v>0</v>
          </cell>
          <cell r="EP53">
            <v>0</v>
          </cell>
          <cell r="EQ53">
            <v>144.43200312844894</v>
          </cell>
          <cell r="ES53">
            <v>7.4134436803750017</v>
          </cell>
          <cell r="ET53">
            <v>124.56599624975001</v>
          </cell>
          <cell r="EU53">
            <v>25.7027</v>
          </cell>
          <cell r="EV53">
            <v>3.3874863833239233</v>
          </cell>
          <cell r="EW53">
            <v>5.7319999999999993</v>
          </cell>
          <cell r="EX53">
            <v>0</v>
          </cell>
          <cell r="EY53">
            <v>0</v>
          </cell>
          <cell r="EZ53">
            <v>166.80162631344893</v>
          </cell>
          <cell r="FB53">
            <v>7.4134436803750017</v>
          </cell>
          <cell r="FC53">
            <v>124.56599624975001</v>
          </cell>
          <cell r="FD53">
            <v>25.7027</v>
          </cell>
          <cell r="FE53">
            <v>3.3874863833239233</v>
          </cell>
          <cell r="FF53">
            <v>5.7319999999999993</v>
          </cell>
          <cell r="FG53">
            <v>0</v>
          </cell>
          <cell r="FH53">
            <v>0</v>
          </cell>
          <cell r="FI53">
            <v>166.80162631344893</v>
          </cell>
          <cell r="FK53">
            <v>7.4134436803750017</v>
          </cell>
          <cell r="FL53">
            <v>124.56599624975001</v>
          </cell>
          <cell r="FM53">
            <v>25.7027</v>
          </cell>
          <cell r="FN53">
            <v>3.3874863833239233</v>
          </cell>
          <cell r="FO53">
            <v>5.7319999999999993</v>
          </cell>
          <cell r="FP53">
            <v>0</v>
          </cell>
          <cell r="FQ53">
            <v>0</v>
          </cell>
          <cell r="FR53">
            <v>166.80162631344893</v>
          </cell>
          <cell r="FT53">
            <v>7.4134436803750017</v>
          </cell>
          <cell r="FU53">
            <v>124.56599624975001</v>
          </cell>
          <cell r="FV53">
            <v>25.7027</v>
          </cell>
          <cell r="FW53">
            <v>3.3874863833239233</v>
          </cell>
          <cell r="FX53">
            <v>5.7319999999999993</v>
          </cell>
          <cell r="FY53">
            <v>0</v>
          </cell>
          <cell r="FZ53">
            <v>0</v>
          </cell>
          <cell r="GA53">
            <v>166.80162631344893</v>
          </cell>
          <cell r="GC53">
            <v>7.4134436803750017</v>
          </cell>
          <cell r="GD53">
            <v>124.56599624975001</v>
          </cell>
          <cell r="GE53">
            <v>25.7027</v>
          </cell>
          <cell r="GF53">
            <v>3.3874863833239233</v>
          </cell>
          <cell r="GG53">
            <v>5.7319999999999993</v>
          </cell>
          <cell r="GH53">
            <v>0</v>
          </cell>
          <cell r="GI53">
            <v>0</v>
          </cell>
          <cell r="GJ53">
            <v>166.80162631344893</v>
          </cell>
          <cell r="GL53">
            <v>7.4134436803750017</v>
          </cell>
          <cell r="GM53">
            <v>124.56599624975001</v>
          </cell>
          <cell r="GN53">
            <v>25.7027</v>
          </cell>
          <cell r="GO53">
            <v>3.3874863833239233</v>
          </cell>
          <cell r="GP53">
            <v>5.7319999999999993</v>
          </cell>
          <cell r="GQ53">
            <v>0</v>
          </cell>
          <cell r="GR53">
            <v>0</v>
          </cell>
          <cell r="GS53">
            <v>166.80162631344893</v>
          </cell>
          <cell r="GU53">
            <v>7.4134436803750017</v>
          </cell>
          <cell r="GV53">
            <v>124.56599624975001</v>
          </cell>
          <cell r="GW53">
            <v>25.7027</v>
          </cell>
          <cell r="GX53">
            <v>3.3874863833239233</v>
          </cell>
          <cell r="GY53">
            <v>5.7319999999999993</v>
          </cell>
          <cell r="GZ53">
            <v>0</v>
          </cell>
          <cell r="HA53">
            <v>0</v>
          </cell>
          <cell r="HB53">
            <v>166.80162631344893</v>
          </cell>
          <cell r="HD53">
            <v>3.8400000000000007</v>
          </cell>
          <cell r="HE53">
            <v>55.492827522999995</v>
          </cell>
          <cell r="HF53">
            <v>13.130499999999998</v>
          </cell>
          <cell r="HG53">
            <v>1.6364225963979697</v>
          </cell>
          <cell r="HH53">
            <v>2.87</v>
          </cell>
          <cell r="HI53">
            <v>0</v>
          </cell>
          <cell r="HJ53">
            <v>0</v>
          </cell>
          <cell r="HK53">
            <v>76.969750119397958</v>
          </cell>
          <cell r="HM53">
            <v>0</v>
          </cell>
          <cell r="HN53">
            <v>0</v>
          </cell>
          <cell r="HO53">
            <v>0</v>
          </cell>
          <cell r="HP53">
            <v>0</v>
          </cell>
          <cell r="HQ53">
            <v>0</v>
          </cell>
          <cell r="HR53">
            <v>0</v>
          </cell>
          <cell r="HS53">
            <v>0</v>
          </cell>
          <cell r="HT53">
            <v>0</v>
          </cell>
          <cell r="HV53">
            <v>0</v>
          </cell>
          <cell r="HW53">
            <v>0</v>
          </cell>
          <cell r="HX53">
            <v>0</v>
          </cell>
          <cell r="HY53">
            <v>0</v>
          </cell>
          <cell r="HZ53">
            <v>0</v>
          </cell>
          <cell r="IA53">
            <v>0</v>
          </cell>
          <cell r="IB53">
            <v>0</v>
          </cell>
          <cell r="IC53">
            <v>0</v>
          </cell>
          <cell r="IE53">
            <v>0</v>
          </cell>
          <cell r="IF53">
            <v>0</v>
          </cell>
          <cell r="IG53">
            <v>0</v>
          </cell>
          <cell r="IH53">
            <v>0</v>
          </cell>
          <cell r="II53">
            <v>0</v>
          </cell>
          <cell r="IJ53">
            <v>0</v>
          </cell>
          <cell r="IK53">
            <v>0</v>
          </cell>
          <cell r="IL53">
            <v>0</v>
          </cell>
        </row>
        <row r="54">
          <cell r="L54">
            <v>0</v>
          </cell>
          <cell r="U54">
            <v>0</v>
          </cell>
          <cell r="AD54">
            <v>0</v>
          </cell>
          <cell r="AM54">
            <v>0</v>
          </cell>
          <cell r="AV54">
            <v>0</v>
          </cell>
          <cell r="BE54">
            <v>0</v>
          </cell>
          <cell r="BN54">
            <v>0</v>
          </cell>
          <cell r="BW54">
            <v>0</v>
          </cell>
          <cell r="CF54">
            <v>0</v>
          </cell>
          <cell r="CO54">
            <v>0</v>
          </cell>
          <cell r="CX54">
            <v>0</v>
          </cell>
          <cell r="DG54">
            <v>0</v>
          </cell>
          <cell r="DI54">
            <v>0</v>
          </cell>
          <cell r="DJ54">
            <v>0</v>
          </cell>
          <cell r="DK54">
            <v>0</v>
          </cell>
          <cell r="DL54">
            <v>0</v>
          </cell>
          <cell r="DM54">
            <v>0</v>
          </cell>
          <cell r="DN54">
            <v>0</v>
          </cell>
          <cell r="DO54">
            <v>0</v>
          </cell>
          <cell r="DP54">
            <v>0</v>
          </cell>
          <cell r="DR54">
            <v>0</v>
          </cell>
          <cell r="DS54">
            <v>0</v>
          </cell>
          <cell r="DT54">
            <v>0</v>
          </cell>
          <cell r="DU54">
            <v>0</v>
          </cell>
          <cell r="DV54">
            <v>0</v>
          </cell>
          <cell r="DW54">
            <v>0</v>
          </cell>
          <cell r="DX54">
            <v>0</v>
          </cell>
          <cell r="DY54">
            <v>0</v>
          </cell>
          <cell r="EA54">
            <v>0</v>
          </cell>
          <cell r="EB54">
            <v>0</v>
          </cell>
          <cell r="EC54">
            <v>0</v>
          </cell>
          <cell r="ED54">
            <v>0</v>
          </cell>
          <cell r="EE54">
            <v>0</v>
          </cell>
          <cell r="EF54">
            <v>0</v>
          </cell>
          <cell r="EG54">
            <v>0</v>
          </cell>
          <cell r="EH54">
            <v>0</v>
          </cell>
          <cell r="EJ54">
            <v>0</v>
          </cell>
          <cell r="EK54">
            <v>0</v>
          </cell>
          <cell r="EL54">
            <v>0</v>
          </cell>
          <cell r="EM54">
            <v>0</v>
          </cell>
          <cell r="EN54">
            <v>0</v>
          </cell>
          <cell r="EO54">
            <v>0</v>
          </cell>
          <cell r="EP54">
            <v>0</v>
          </cell>
          <cell r="EQ54">
            <v>0</v>
          </cell>
          <cell r="ES54">
            <v>0</v>
          </cell>
          <cell r="ET54">
            <v>0</v>
          </cell>
          <cell r="EU54">
            <v>0</v>
          </cell>
          <cell r="EV54">
            <v>0</v>
          </cell>
          <cell r="EW54">
            <v>0</v>
          </cell>
          <cell r="EX54">
            <v>0</v>
          </cell>
          <cell r="EY54">
            <v>0</v>
          </cell>
          <cell r="EZ54">
            <v>0</v>
          </cell>
          <cell r="FB54">
            <v>0</v>
          </cell>
          <cell r="FC54">
            <v>0</v>
          </cell>
          <cell r="FD54">
            <v>0</v>
          </cell>
          <cell r="FE54">
            <v>0</v>
          </cell>
          <cell r="FF54">
            <v>0</v>
          </cell>
          <cell r="FG54">
            <v>0</v>
          </cell>
          <cell r="FH54">
            <v>0</v>
          </cell>
          <cell r="FI54">
            <v>0</v>
          </cell>
          <cell r="FK54">
            <v>0</v>
          </cell>
          <cell r="FL54">
            <v>0</v>
          </cell>
          <cell r="FM54">
            <v>0</v>
          </cell>
          <cell r="FN54">
            <v>0</v>
          </cell>
          <cell r="FO54">
            <v>0</v>
          </cell>
          <cell r="FP54">
            <v>0</v>
          </cell>
          <cell r="FQ54">
            <v>0</v>
          </cell>
          <cell r="FR54">
            <v>0</v>
          </cell>
          <cell r="FT54">
            <v>0</v>
          </cell>
          <cell r="FU54">
            <v>0</v>
          </cell>
          <cell r="FV54">
            <v>0</v>
          </cell>
          <cell r="FW54">
            <v>0</v>
          </cell>
          <cell r="FX54">
            <v>0</v>
          </cell>
          <cell r="FY54">
            <v>0</v>
          </cell>
          <cell r="FZ54">
            <v>0</v>
          </cell>
          <cell r="GA54">
            <v>0</v>
          </cell>
          <cell r="GC54">
            <v>0</v>
          </cell>
          <cell r="GD54">
            <v>0</v>
          </cell>
          <cell r="GE54">
            <v>0</v>
          </cell>
          <cell r="GF54">
            <v>0</v>
          </cell>
          <cell r="GG54">
            <v>0</v>
          </cell>
          <cell r="GH54">
            <v>0</v>
          </cell>
          <cell r="GI54">
            <v>0</v>
          </cell>
          <cell r="GJ54">
            <v>0</v>
          </cell>
          <cell r="GL54">
            <v>0</v>
          </cell>
          <cell r="GM54">
            <v>0</v>
          </cell>
          <cell r="GN54">
            <v>0</v>
          </cell>
          <cell r="GO54">
            <v>0</v>
          </cell>
          <cell r="GP54">
            <v>0</v>
          </cell>
          <cell r="GQ54">
            <v>0</v>
          </cell>
          <cell r="GR54">
            <v>0</v>
          </cell>
          <cell r="GS54">
            <v>0</v>
          </cell>
          <cell r="GU54">
            <v>0</v>
          </cell>
          <cell r="GV54">
            <v>0</v>
          </cell>
          <cell r="GW54">
            <v>0</v>
          </cell>
          <cell r="GX54">
            <v>0</v>
          </cell>
          <cell r="GY54">
            <v>0</v>
          </cell>
          <cell r="GZ54">
            <v>0</v>
          </cell>
          <cell r="HA54">
            <v>0</v>
          </cell>
          <cell r="HB54">
            <v>0</v>
          </cell>
          <cell r="HD54">
            <v>0</v>
          </cell>
          <cell r="HE54">
            <v>0</v>
          </cell>
          <cell r="HF54">
            <v>0</v>
          </cell>
          <cell r="HG54">
            <v>0</v>
          </cell>
          <cell r="HH54">
            <v>0</v>
          </cell>
          <cell r="HI54">
            <v>0</v>
          </cell>
          <cell r="HJ54">
            <v>0</v>
          </cell>
          <cell r="HK54">
            <v>0</v>
          </cell>
          <cell r="HM54">
            <v>0</v>
          </cell>
          <cell r="HN54">
            <v>0</v>
          </cell>
          <cell r="HO54">
            <v>0</v>
          </cell>
          <cell r="HP54">
            <v>0</v>
          </cell>
          <cell r="HQ54">
            <v>0</v>
          </cell>
          <cell r="HR54">
            <v>0</v>
          </cell>
          <cell r="HS54">
            <v>0</v>
          </cell>
          <cell r="HT54">
            <v>0</v>
          </cell>
          <cell r="HV54">
            <v>0</v>
          </cell>
          <cell r="HW54">
            <v>0</v>
          </cell>
          <cell r="HX54">
            <v>0</v>
          </cell>
          <cell r="HY54">
            <v>0</v>
          </cell>
          <cell r="HZ54">
            <v>0</v>
          </cell>
          <cell r="IA54">
            <v>0</v>
          </cell>
          <cell r="IB54">
            <v>0</v>
          </cell>
          <cell r="IC54">
            <v>0</v>
          </cell>
          <cell r="IE54">
            <v>0</v>
          </cell>
          <cell r="IF54">
            <v>0</v>
          </cell>
          <cell r="IG54">
            <v>0</v>
          </cell>
          <cell r="IH54">
            <v>0</v>
          </cell>
          <cell r="II54">
            <v>0</v>
          </cell>
          <cell r="IJ54">
            <v>0</v>
          </cell>
          <cell r="IK54">
            <v>0</v>
          </cell>
          <cell r="IL54">
            <v>0</v>
          </cell>
        </row>
        <row r="55">
          <cell r="B55" t="str">
            <v>EXPORTS</v>
          </cell>
          <cell r="L55">
            <v>0</v>
          </cell>
          <cell r="U55">
            <v>0</v>
          </cell>
          <cell r="AD55">
            <v>0</v>
          </cell>
          <cell r="AM55">
            <v>0</v>
          </cell>
          <cell r="AV55">
            <v>0</v>
          </cell>
          <cell r="BE55">
            <v>0</v>
          </cell>
          <cell r="BN55">
            <v>0</v>
          </cell>
          <cell r="BW55">
            <v>0</v>
          </cell>
          <cell r="CF55">
            <v>0</v>
          </cell>
          <cell r="CO55">
            <v>0</v>
          </cell>
          <cell r="CX55">
            <v>0</v>
          </cell>
          <cell r="DG55">
            <v>0</v>
          </cell>
          <cell r="DI55">
            <v>0</v>
          </cell>
          <cell r="DJ55">
            <v>0</v>
          </cell>
          <cell r="DK55">
            <v>0</v>
          </cell>
          <cell r="DL55">
            <v>0</v>
          </cell>
          <cell r="DM55">
            <v>0</v>
          </cell>
          <cell r="DN55">
            <v>0</v>
          </cell>
          <cell r="DO55">
            <v>0</v>
          </cell>
          <cell r="DP55">
            <v>0</v>
          </cell>
          <cell r="DR55">
            <v>0</v>
          </cell>
          <cell r="DS55">
            <v>0</v>
          </cell>
          <cell r="DT55">
            <v>0</v>
          </cell>
          <cell r="DU55">
            <v>0</v>
          </cell>
          <cell r="DV55">
            <v>0</v>
          </cell>
          <cell r="DW55">
            <v>0</v>
          </cell>
          <cell r="DX55">
            <v>0</v>
          </cell>
          <cell r="DY55">
            <v>0</v>
          </cell>
          <cell r="EA55">
            <v>0</v>
          </cell>
          <cell r="EB55">
            <v>0</v>
          </cell>
          <cell r="EC55">
            <v>0</v>
          </cell>
          <cell r="ED55">
            <v>0</v>
          </cell>
          <cell r="EE55">
            <v>0</v>
          </cell>
          <cell r="EF55">
            <v>0</v>
          </cell>
          <cell r="EG55">
            <v>0</v>
          </cell>
          <cell r="EH55">
            <v>0</v>
          </cell>
          <cell r="EJ55">
            <v>0</v>
          </cell>
          <cell r="EK55">
            <v>0</v>
          </cell>
          <cell r="EL55">
            <v>0</v>
          </cell>
          <cell r="EM55">
            <v>0</v>
          </cell>
          <cell r="EN55">
            <v>0</v>
          </cell>
          <cell r="EO55">
            <v>0</v>
          </cell>
          <cell r="EP55">
            <v>0</v>
          </cell>
          <cell r="EQ55">
            <v>0</v>
          </cell>
          <cell r="ES55">
            <v>0</v>
          </cell>
          <cell r="ET55">
            <v>0</v>
          </cell>
          <cell r="EU55">
            <v>0</v>
          </cell>
          <cell r="EV55">
            <v>0</v>
          </cell>
          <cell r="EW55">
            <v>0</v>
          </cell>
          <cell r="EX55">
            <v>0</v>
          </cell>
          <cell r="EY55">
            <v>0</v>
          </cell>
          <cell r="EZ55">
            <v>0</v>
          </cell>
          <cell r="FB55">
            <v>0</v>
          </cell>
          <cell r="FC55">
            <v>0</v>
          </cell>
          <cell r="FD55">
            <v>0</v>
          </cell>
          <cell r="FE55">
            <v>0</v>
          </cell>
          <cell r="FF55">
            <v>0</v>
          </cell>
          <cell r="FG55">
            <v>0</v>
          </cell>
          <cell r="FH55">
            <v>0</v>
          </cell>
          <cell r="FI55">
            <v>0</v>
          </cell>
          <cell r="FK55">
            <v>0</v>
          </cell>
          <cell r="FL55">
            <v>0</v>
          </cell>
          <cell r="FM55">
            <v>0</v>
          </cell>
          <cell r="FN55">
            <v>0</v>
          </cell>
          <cell r="FO55">
            <v>0</v>
          </cell>
          <cell r="FP55">
            <v>0</v>
          </cell>
          <cell r="FQ55">
            <v>0</v>
          </cell>
          <cell r="FR55">
            <v>0</v>
          </cell>
          <cell r="FT55">
            <v>0</v>
          </cell>
          <cell r="FU55">
            <v>0</v>
          </cell>
          <cell r="FV55">
            <v>0</v>
          </cell>
          <cell r="FW55">
            <v>0</v>
          </cell>
          <cell r="FX55">
            <v>0</v>
          </cell>
          <cell r="FY55">
            <v>0</v>
          </cell>
          <cell r="FZ55">
            <v>0</v>
          </cell>
          <cell r="GA55">
            <v>0</v>
          </cell>
          <cell r="GC55">
            <v>0</v>
          </cell>
          <cell r="GD55">
            <v>0</v>
          </cell>
          <cell r="GE55">
            <v>0</v>
          </cell>
          <cell r="GF55">
            <v>0</v>
          </cell>
          <cell r="GG55">
            <v>0</v>
          </cell>
          <cell r="GH55">
            <v>0</v>
          </cell>
          <cell r="GI55">
            <v>0</v>
          </cell>
          <cell r="GJ55">
            <v>0</v>
          </cell>
          <cell r="GL55">
            <v>0</v>
          </cell>
          <cell r="GM55">
            <v>0</v>
          </cell>
          <cell r="GN55">
            <v>0</v>
          </cell>
          <cell r="GO55">
            <v>0</v>
          </cell>
          <cell r="GP55">
            <v>0</v>
          </cell>
          <cell r="GQ55">
            <v>0</v>
          </cell>
          <cell r="GR55">
            <v>0</v>
          </cell>
          <cell r="GS55">
            <v>0</v>
          </cell>
          <cell r="GU55">
            <v>0</v>
          </cell>
          <cell r="GV55">
            <v>0</v>
          </cell>
          <cell r="GW55">
            <v>0</v>
          </cell>
          <cell r="GX55">
            <v>0</v>
          </cell>
          <cell r="GY55">
            <v>0</v>
          </cell>
          <cell r="GZ55">
            <v>0</v>
          </cell>
          <cell r="HA55">
            <v>0</v>
          </cell>
          <cell r="HB55">
            <v>0</v>
          </cell>
          <cell r="HD55">
            <v>0</v>
          </cell>
          <cell r="HE55">
            <v>0</v>
          </cell>
          <cell r="HF55">
            <v>0</v>
          </cell>
          <cell r="HG55">
            <v>0</v>
          </cell>
          <cell r="HH55">
            <v>0</v>
          </cell>
          <cell r="HI55">
            <v>0</v>
          </cell>
          <cell r="HJ55">
            <v>0</v>
          </cell>
          <cell r="HK55">
            <v>0</v>
          </cell>
          <cell r="HM55">
            <v>0</v>
          </cell>
          <cell r="HN55">
            <v>0</v>
          </cell>
          <cell r="HO55">
            <v>0</v>
          </cell>
          <cell r="HP55">
            <v>0</v>
          </cell>
          <cell r="HQ55">
            <v>0</v>
          </cell>
          <cell r="HR55">
            <v>0</v>
          </cell>
          <cell r="HS55">
            <v>0</v>
          </cell>
          <cell r="HT55">
            <v>0</v>
          </cell>
          <cell r="HV55">
            <v>0</v>
          </cell>
          <cell r="HW55">
            <v>0</v>
          </cell>
          <cell r="HX55">
            <v>0</v>
          </cell>
          <cell r="HY55">
            <v>0</v>
          </cell>
          <cell r="HZ55">
            <v>0</v>
          </cell>
          <cell r="IA55">
            <v>0</v>
          </cell>
          <cell r="IB55">
            <v>0</v>
          </cell>
          <cell r="IC55">
            <v>0</v>
          </cell>
          <cell r="IE55">
            <v>0</v>
          </cell>
          <cell r="IF55">
            <v>0</v>
          </cell>
          <cell r="IG55">
            <v>0</v>
          </cell>
          <cell r="IH55">
            <v>0</v>
          </cell>
          <cell r="II55">
            <v>0</v>
          </cell>
          <cell r="IJ55">
            <v>0</v>
          </cell>
          <cell r="IK55">
            <v>0</v>
          </cell>
          <cell r="IL55">
            <v>0</v>
          </cell>
        </row>
        <row r="56">
          <cell r="B56">
            <v>16</v>
          </cell>
          <cell r="C56" t="str">
            <v>Region IB_oh</v>
          </cell>
          <cell r="D56">
            <v>16</v>
          </cell>
          <cell r="E56">
            <v>1.1942735256181218</v>
          </cell>
          <cell r="F56">
            <v>0.13294806800000003</v>
          </cell>
          <cell r="G56">
            <v>0.14000000000000001</v>
          </cell>
          <cell r="H56">
            <v>3.4817607176470589E-2</v>
          </cell>
          <cell r="L56">
            <v>1.5020392007945926</v>
          </cell>
          <cell r="N56">
            <v>1.3326535549605205</v>
          </cell>
          <cell r="O56">
            <v>0.21741689199999997</v>
          </cell>
          <cell r="Q56">
            <v>4.4748949411764709E-2</v>
          </cell>
          <cell r="U56">
            <v>1.5948193963722852</v>
          </cell>
          <cell r="W56">
            <v>2.0744072304152263</v>
          </cell>
          <cell r="X56">
            <v>1.1892541099999998</v>
          </cell>
          <cell r="Y56">
            <v>0.11</v>
          </cell>
          <cell r="Z56">
            <v>0.24808349877853403</v>
          </cell>
          <cell r="AD56">
            <v>3.6217448391937599</v>
          </cell>
          <cell r="AF56">
            <v>1.17</v>
          </cell>
          <cell r="AG56">
            <v>0.91074280000000007</v>
          </cell>
          <cell r="AH56">
            <v>0.16800000000000001</v>
          </cell>
          <cell r="AI56">
            <v>0.15809350117647059</v>
          </cell>
          <cell r="AJ56">
            <v>0.03</v>
          </cell>
          <cell r="AM56">
            <v>2.4368363011764704</v>
          </cell>
          <cell r="AO56">
            <v>1.1850000000000001</v>
          </cell>
          <cell r="AP56">
            <v>0.92</v>
          </cell>
          <cell r="AQ56">
            <v>0</v>
          </cell>
          <cell r="AR56">
            <v>0.46369128012987437</v>
          </cell>
          <cell r="AV56">
            <v>2.5686912801298742</v>
          </cell>
          <cell r="AX56">
            <v>1.53</v>
          </cell>
          <cell r="AY56">
            <v>0.75469680000000017</v>
          </cell>
          <cell r="AZ56">
            <v>0.05</v>
          </cell>
          <cell r="BA56">
            <v>9.9442709947124924E-2</v>
          </cell>
          <cell r="BB56">
            <v>0</v>
          </cell>
          <cell r="BE56">
            <v>2.434139509947125</v>
          </cell>
          <cell r="BG56">
            <v>0.73883829679695501</v>
          </cell>
          <cell r="BH56">
            <v>1.0036769600000002</v>
          </cell>
          <cell r="BI56">
            <v>4.5999999999999999E-2</v>
          </cell>
          <cell r="BJ56">
            <v>0.59493179865740253</v>
          </cell>
          <cell r="BK56">
            <v>0</v>
          </cell>
          <cell r="BN56">
            <v>0</v>
          </cell>
          <cell r="BP56">
            <v>1.7839758583569896</v>
          </cell>
          <cell r="BQ56">
            <v>1.7214327900000002</v>
          </cell>
          <cell r="BR56">
            <v>6.3200000000000005E-5</v>
          </cell>
          <cell r="BS56">
            <v>0.20568988644286187</v>
          </cell>
          <cell r="BT56">
            <v>0</v>
          </cell>
          <cell r="BW56">
            <v>0</v>
          </cell>
          <cell r="BY56">
            <v>1.0125606810102195</v>
          </cell>
          <cell r="BZ56">
            <v>0.89386544400000023</v>
          </cell>
          <cell r="CF56">
            <v>0</v>
          </cell>
          <cell r="CH56">
            <v>0.70308444922208357</v>
          </cell>
          <cell r="CI56">
            <v>0.71844866399999996</v>
          </cell>
          <cell r="CJ56">
            <v>4.0378983666276118E-2</v>
          </cell>
          <cell r="CK56">
            <v>0.14856941817886074</v>
          </cell>
          <cell r="CL56">
            <v>0</v>
          </cell>
          <cell r="CO56">
            <v>0</v>
          </cell>
          <cell r="CP56">
            <v>8.5197165949548181E-2</v>
          </cell>
          <cell r="CQ56">
            <v>0.67802199622055537</v>
          </cell>
          <cell r="CR56">
            <v>0.71112191599999997</v>
          </cell>
          <cell r="CS56">
            <v>4.0378983666276118E-2</v>
          </cell>
          <cell r="CT56">
            <v>0.14356108300613243</v>
          </cell>
          <cell r="CU56">
            <v>0</v>
          </cell>
          <cell r="CX56">
            <v>0</v>
          </cell>
          <cell r="CY56">
            <v>8.2325135029105337E-2</v>
          </cell>
          <cell r="CZ56">
            <v>0.67524338624930202</v>
          </cell>
          <cell r="DA56">
            <v>0.77578475183595119</v>
          </cell>
          <cell r="DB56">
            <v>4.0378983666276118E-2</v>
          </cell>
          <cell r="DC56">
            <v>0.14300582171349388</v>
          </cell>
          <cell r="DD56">
            <v>0</v>
          </cell>
          <cell r="DG56">
            <v>0</v>
          </cell>
          <cell r="DI56">
            <v>2.5269270805786421</v>
          </cell>
          <cell r="DJ56">
            <v>0.35036496</v>
          </cell>
          <cell r="DK56">
            <v>0.14000000000000001</v>
          </cell>
          <cell r="DL56">
            <v>7.9566556588235304E-2</v>
          </cell>
          <cell r="DM56">
            <v>0</v>
          </cell>
          <cell r="DN56">
            <v>0</v>
          </cell>
          <cell r="DO56">
            <v>0</v>
          </cell>
          <cell r="DP56">
            <v>3.0968585971668778</v>
          </cell>
          <cell r="DR56">
            <v>4.6013343109938685</v>
          </cell>
          <cell r="DS56">
            <v>1.5396190699999999</v>
          </cell>
          <cell r="DT56">
            <v>0.25</v>
          </cell>
          <cell r="DU56">
            <v>0.32765005536676933</v>
          </cell>
          <cell r="DV56">
            <v>0</v>
          </cell>
          <cell r="DW56">
            <v>0</v>
          </cell>
          <cell r="DX56">
            <v>0</v>
          </cell>
          <cell r="DY56">
            <v>6.7186034363606382</v>
          </cell>
          <cell r="EA56">
            <v>5.7713343109938684</v>
          </cell>
          <cell r="EB56">
            <v>2.4503618700000001</v>
          </cell>
          <cell r="EC56">
            <v>0.41800000000000004</v>
          </cell>
          <cell r="ED56">
            <v>0.48574355654323992</v>
          </cell>
          <cell r="EE56">
            <v>0.03</v>
          </cell>
          <cell r="EF56">
            <v>0</v>
          </cell>
          <cell r="EG56">
            <v>0</v>
          </cell>
          <cell r="EH56">
            <v>9.1554397375371082</v>
          </cell>
          <cell r="EJ56">
            <v>6.9563343109938689</v>
          </cell>
          <cell r="EK56">
            <v>3.37036187</v>
          </cell>
          <cell r="EL56">
            <v>0.41800000000000004</v>
          </cell>
          <cell r="EM56">
            <v>0.94943483667311424</v>
          </cell>
          <cell r="EN56">
            <v>0.03</v>
          </cell>
          <cell r="EO56">
            <v>0</v>
          </cell>
          <cell r="EP56">
            <v>0</v>
          </cell>
          <cell r="EQ56">
            <v>11.724131017666982</v>
          </cell>
          <cell r="ES56">
            <v>8.4863343109938683</v>
          </cell>
          <cell r="ET56">
            <v>4.1250586700000005</v>
          </cell>
          <cell r="EU56">
            <v>0.46800000000000003</v>
          </cell>
          <cell r="EV56">
            <v>1.0488775466202391</v>
          </cell>
          <cell r="EW56">
            <v>0.03</v>
          </cell>
          <cell r="EX56">
            <v>0</v>
          </cell>
          <cell r="EY56">
            <v>0</v>
          </cell>
          <cell r="EZ56">
            <v>14.158270527614107</v>
          </cell>
          <cell r="FB56">
            <v>8.4863343109938683</v>
          </cell>
          <cell r="FC56">
            <v>4.1250586700000005</v>
          </cell>
          <cell r="FD56">
            <v>0.46800000000000003</v>
          </cell>
          <cell r="FE56">
            <v>1.0488775466202391</v>
          </cell>
          <cell r="FF56">
            <v>0.03</v>
          </cell>
          <cell r="FG56">
            <v>0</v>
          </cell>
          <cell r="FH56">
            <v>0</v>
          </cell>
          <cell r="FI56">
            <v>14.158270527614107</v>
          </cell>
          <cell r="FK56">
            <v>8.4863343109938683</v>
          </cell>
          <cell r="FL56">
            <v>4.1250586700000005</v>
          </cell>
          <cell r="FM56">
            <v>0.46800000000000003</v>
          </cell>
          <cell r="FN56">
            <v>1.0488775466202391</v>
          </cell>
          <cell r="FO56">
            <v>0.03</v>
          </cell>
          <cell r="FP56">
            <v>0</v>
          </cell>
          <cell r="FQ56">
            <v>0</v>
          </cell>
          <cell r="FR56">
            <v>14.158270527614107</v>
          </cell>
          <cell r="FT56">
            <v>8.4863343109938683</v>
          </cell>
          <cell r="FU56">
            <v>4.1250586700000005</v>
          </cell>
          <cell r="FV56">
            <v>0.46800000000000003</v>
          </cell>
          <cell r="FW56">
            <v>1.0488775466202391</v>
          </cell>
          <cell r="FX56">
            <v>0.03</v>
          </cell>
          <cell r="FY56">
            <v>0</v>
          </cell>
          <cell r="FZ56">
            <v>0</v>
          </cell>
          <cell r="GA56">
            <v>14.158270527614107</v>
          </cell>
          <cell r="GC56">
            <v>8.4863343109938683</v>
          </cell>
          <cell r="GD56">
            <v>4.1250586700000005</v>
          </cell>
          <cell r="GE56">
            <v>0.46800000000000003</v>
          </cell>
          <cell r="GF56">
            <v>1.0488775466202391</v>
          </cell>
          <cell r="GG56">
            <v>0.03</v>
          </cell>
          <cell r="GH56">
            <v>0</v>
          </cell>
          <cell r="GI56">
            <v>0</v>
          </cell>
          <cell r="GJ56">
            <v>14.158270527614107</v>
          </cell>
          <cell r="GL56">
            <v>8.4863343109938683</v>
          </cell>
          <cell r="GM56">
            <v>4.1250586700000005</v>
          </cell>
          <cell r="GN56">
            <v>0.46800000000000003</v>
          </cell>
          <cell r="GO56">
            <v>1.0488775466202391</v>
          </cell>
          <cell r="GP56">
            <v>0.03</v>
          </cell>
          <cell r="GQ56">
            <v>0</v>
          </cell>
          <cell r="GR56">
            <v>0</v>
          </cell>
          <cell r="GS56">
            <v>14.158270527614107</v>
          </cell>
          <cell r="GU56">
            <v>8.4863343109938683</v>
          </cell>
          <cell r="GV56">
            <v>4.1250586700000005</v>
          </cell>
          <cell r="GW56">
            <v>0.46800000000000003</v>
          </cell>
          <cell r="GX56">
            <v>1.0488775466202391</v>
          </cell>
          <cell r="GY56">
            <v>0.03</v>
          </cell>
          <cell r="GZ56">
            <v>0</v>
          </cell>
          <cell r="HA56">
            <v>0</v>
          </cell>
          <cell r="HB56">
            <v>14.158270527614107</v>
          </cell>
          <cell r="HD56">
            <v>3.8849999999999998</v>
          </cell>
          <cell r="HE56">
            <v>2.5854396000000004</v>
          </cell>
          <cell r="HF56">
            <v>0.21800000000000003</v>
          </cell>
          <cell r="HG56">
            <v>0.72122749125346985</v>
          </cell>
          <cell r="HH56">
            <v>0.03</v>
          </cell>
          <cell r="HI56">
            <v>0</v>
          </cell>
          <cell r="HJ56">
            <v>0</v>
          </cell>
          <cell r="HK56">
            <v>7.4396670912534688</v>
          </cell>
          <cell r="HM56">
            <v>0</v>
          </cell>
          <cell r="HN56">
            <v>0</v>
          </cell>
          <cell r="HO56">
            <v>0</v>
          </cell>
          <cell r="HP56">
            <v>0</v>
          </cell>
          <cell r="HQ56">
            <v>0</v>
          </cell>
          <cell r="HR56">
            <v>0</v>
          </cell>
          <cell r="HS56">
            <v>0</v>
          </cell>
          <cell r="HT56">
            <v>0</v>
          </cell>
          <cell r="HV56">
            <v>0</v>
          </cell>
          <cell r="HW56">
            <v>0</v>
          </cell>
          <cell r="HX56">
            <v>0</v>
          </cell>
          <cell r="HY56">
            <v>0</v>
          </cell>
          <cell r="HZ56">
            <v>0</v>
          </cell>
          <cell r="IA56">
            <v>0</v>
          </cell>
          <cell r="IB56">
            <v>0</v>
          </cell>
          <cell r="IC56">
            <v>0</v>
          </cell>
          <cell r="IE56">
            <v>0</v>
          </cell>
          <cell r="IF56">
            <v>0</v>
          </cell>
          <cell r="IG56">
            <v>0</v>
          </cell>
          <cell r="IH56">
            <v>0</v>
          </cell>
          <cell r="II56">
            <v>0</v>
          </cell>
          <cell r="IJ56">
            <v>0</v>
          </cell>
          <cell r="IK56">
            <v>0</v>
          </cell>
          <cell r="IL56">
            <v>0</v>
          </cell>
        </row>
        <row r="57">
          <cell r="B57">
            <v>17</v>
          </cell>
          <cell r="C57" t="str">
            <v>Region II_oh</v>
          </cell>
          <cell r="D57">
            <v>17</v>
          </cell>
          <cell r="E57">
            <v>10.672399434078143</v>
          </cell>
          <cell r="F57">
            <v>1.0899573410000001</v>
          </cell>
          <cell r="G57">
            <v>4.84</v>
          </cell>
          <cell r="H57">
            <v>6.8370243426470564E-2</v>
          </cell>
          <cell r="L57">
            <v>16.670727018504614</v>
          </cell>
          <cell r="N57">
            <v>9.6130156127030126</v>
          </cell>
          <cell r="O57">
            <v>2.0215188629999998</v>
          </cell>
          <cell r="P57">
            <v>6.2320000000000002</v>
          </cell>
          <cell r="Q57">
            <v>0.16807850582352943</v>
          </cell>
          <cell r="R57">
            <v>2.1499999999999998E-2</v>
          </cell>
          <cell r="U57">
            <v>18.056112981526542</v>
          </cell>
          <cell r="W57">
            <v>12.187712151708528</v>
          </cell>
          <cell r="X57">
            <v>1.064418884</v>
          </cell>
          <cell r="Y57">
            <v>6.05</v>
          </cell>
          <cell r="Z57">
            <v>0.89637998171295941</v>
          </cell>
          <cell r="AA57">
            <v>0.28000000000000003</v>
          </cell>
          <cell r="AD57">
            <v>20.478511017421489</v>
          </cell>
          <cell r="AF57">
            <v>13.174999999999999</v>
          </cell>
          <cell r="AG57">
            <v>3.4576702040000002</v>
          </cell>
          <cell r="AH57">
            <v>8.0625</v>
          </cell>
          <cell r="AI57">
            <v>2.0765283737665188</v>
          </cell>
          <cell r="AJ57">
            <v>7.0000000000000007E-2</v>
          </cell>
          <cell r="AM57">
            <v>26.841698577766518</v>
          </cell>
          <cell r="AO57">
            <v>13.2</v>
          </cell>
          <cell r="AP57">
            <v>4.03</v>
          </cell>
          <cell r="AQ57">
            <v>4.9349999999999996</v>
          </cell>
          <cell r="AR57">
            <v>1.909257680950476</v>
          </cell>
          <cell r="AS57">
            <v>0.25</v>
          </cell>
          <cell r="AV57">
            <v>24.324257680950474</v>
          </cell>
          <cell r="AX57">
            <v>15.36</v>
          </cell>
          <cell r="AY57">
            <v>4.2928330460000002</v>
          </cell>
          <cell r="AZ57">
            <v>5.6720000000000006</v>
          </cell>
          <cell r="BA57">
            <v>1.8554829102578623</v>
          </cell>
          <cell r="BB57">
            <v>7.0000000000000007E-2</v>
          </cell>
          <cell r="BE57">
            <v>27.250315956257861</v>
          </cell>
          <cell r="BG57">
            <v>17.592844581486094</v>
          </cell>
          <cell r="BH57">
            <v>4.0976301199999998</v>
          </cell>
          <cell r="BI57">
            <v>5.0519999999999996</v>
          </cell>
          <cell r="BJ57">
            <v>1.5728101476851601</v>
          </cell>
          <cell r="BK57">
            <v>5.5399999999999998E-2</v>
          </cell>
          <cell r="BN57">
            <v>0</v>
          </cell>
          <cell r="BP57">
            <v>18.023059523419697</v>
          </cell>
          <cell r="BQ57">
            <v>5.692870255499999</v>
          </cell>
          <cell r="BR57">
            <v>6.4809134470911802</v>
          </cell>
          <cell r="BS57">
            <v>2.5126094520144697</v>
          </cell>
          <cell r="BT57">
            <v>4.7E-2</v>
          </cell>
          <cell r="BW57">
            <v>0</v>
          </cell>
          <cell r="BY57">
            <v>18.484075916901642</v>
          </cell>
          <cell r="BZ57">
            <v>2.5451338000000003</v>
          </cell>
          <cell r="CF57">
            <v>0</v>
          </cell>
          <cell r="CH57">
            <v>21.284664530209799</v>
          </cell>
          <cell r="CI57">
            <v>3.6000696600000004</v>
          </cell>
          <cell r="CJ57">
            <v>8.3990737231388</v>
          </cell>
          <cell r="CK57">
            <v>1.3615702641085881</v>
          </cell>
          <cell r="CL57">
            <v>0.12596162494116145</v>
          </cell>
          <cell r="CO57">
            <v>0</v>
          </cell>
          <cell r="CP57">
            <v>8.5197165949548181E-2</v>
          </cell>
          <cell r="CQ57">
            <v>20.459307811733002</v>
          </cell>
          <cell r="CR57">
            <v>1.970091222</v>
          </cell>
          <cell r="CS57">
            <v>8.3990737231388</v>
          </cell>
          <cell r="CT57">
            <v>1.3156711798457255</v>
          </cell>
          <cell r="CU57">
            <v>0.12171540762174417</v>
          </cell>
          <cell r="CX57">
            <v>0</v>
          </cell>
          <cell r="CY57">
            <v>8.2325135029105337E-2</v>
          </cell>
          <cell r="CZ57">
            <v>20.367802626360199</v>
          </cell>
          <cell r="DA57">
            <v>4.5692348529265825</v>
          </cell>
          <cell r="DB57">
            <v>8.3990737231388</v>
          </cell>
          <cell r="DC57">
            <v>1.3105824659358616</v>
          </cell>
          <cell r="DD57">
            <v>0.12124464038347256</v>
          </cell>
          <cell r="DG57">
            <v>0</v>
          </cell>
          <cell r="DI57">
            <v>20.285415046781154</v>
          </cell>
          <cell r="DJ57">
            <v>3.1114762039999997</v>
          </cell>
          <cell r="DK57">
            <v>11.071999999999999</v>
          </cell>
          <cell r="DL57">
            <v>0.23644874924999998</v>
          </cell>
          <cell r="DM57">
            <v>2.1499999999999998E-2</v>
          </cell>
          <cell r="DN57">
            <v>0</v>
          </cell>
          <cell r="DO57">
            <v>0</v>
          </cell>
          <cell r="DP57">
            <v>34.72684000003116</v>
          </cell>
          <cell r="DR57">
            <v>32.473127198489678</v>
          </cell>
          <cell r="DS57">
            <v>4.1758950879999999</v>
          </cell>
          <cell r="DT57">
            <v>17.122</v>
          </cell>
          <cell r="DU57">
            <v>1.1328287309629594</v>
          </cell>
          <cell r="DV57">
            <v>0.30150000000000005</v>
          </cell>
          <cell r="DW57">
            <v>0</v>
          </cell>
          <cell r="DX57">
            <v>0</v>
          </cell>
          <cell r="DY57">
            <v>55.205351017452649</v>
          </cell>
          <cell r="EA57">
            <v>45.648127198489675</v>
          </cell>
          <cell r="EB57">
            <v>7.6335652920000001</v>
          </cell>
          <cell r="EC57">
            <v>25.1845</v>
          </cell>
          <cell r="ED57">
            <v>3.2093571047294782</v>
          </cell>
          <cell r="EE57">
            <v>0.37150000000000005</v>
          </cell>
          <cell r="EF57">
            <v>0</v>
          </cell>
          <cell r="EG57">
            <v>0</v>
          </cell>
          <cell r="EH57">
            <v>82.047049595219164</v>
          </cell>
          <cell r="EJ57">
            <v>58.848127198489678</v>
          </cell>
          <cell r="EK57">
            <v>11.663565292000001</v>
          </cell>
          <cell r="EL57">
            <v>30.119499999999999</v>
          </cell>
          <cell r="EM57">
            <v>5.118614785679954</v>
          </cell>
          <cell r="EN57">
            <v>0.62150000000000005</v>
          </cell>
          <cell r="EO57">
            <v>0</v>
          </cell>
          <cell r="EP57">
            <v>0</v>
          </cell>
          <cell r="EQ57">
            <v>106.37130727616963</v>
          </cell>
          <cell r="ES57">
            <v>74.208127198489677</v>
          </cell>
          <cell r="ET57">
            <v>15.956398338000001</v>
          </cell>
          <cell r="EU57">
            <v>35.791499999999999</v>
          </cell>
          <cell r="EV57">
            <v>6.9740976959378163</v>
          </cell>
          <cell r="EW57">
            <v>0.6915</v>
          </cell>
          <cell r="EX57">
            <v>0</v>
          </cell>
          <cell r="EY57">
            <v>0</v>
          </cell>
          <cell r="EZ57">
            <v>133.62162323242748</v>
          </cell>
          <cell r="FB57">
            <v>74.208127198489677</v>
          </cell>
          <cell r="FC57">
            <v>15.956398338000001</v>
          </cell>
          <cell r="FD57">
            <v>35.791499999999999</v>
          </cell>
          <cell r="FE57">
            <v>6.9740976959378163</v>
          </cell>
          <cell r="FF57">
            <v>0.6915</v>
          </cell>
          <cell r="FG57">
            <v>0</v>
          </cell>
          <cell r="FH57">
            <v>0</v>
          </cell>
          <cell r="FI57">
            <v>133.62162323242748</v>
          </cell>
          <cell r="FK57">
            <v>74.208127198489677</v>
          </cell>
          <cell r="FL57">
            <v>15.956398338000001</v>
          </cell>
          <cell r="FM57">
            <v>35.791499999999999</v>
          </cell>
          <cell r="FN57">
            <v>6.9740976959378163</v>
          </cell>
          <cell r="FO57">
            <v>0.6915</v>
          </cell>
          <cell r="FP57">
            <v>0</v>
          </cell>
          <cell r="FQ57">
            <v>0</v>
          </cell>
          <cell r="FR57">
            <v>133.62162323242748</v>
          </cell>
          <cell r="FT57">
            <v>74.208127198489677</v>
          </cell>
          <cell r="FU57">
            <v>15.956398338000001</v>
          </cell>
          <cell r="FV57">
            <v>35.791499999999999</v>
          </cell>
          <cell r="FW57">
            <v>6.9740976959378163</v>
          </cell>
          <cell r="FX57">
            <v>0.6915</v>
          </cell>
          <cell r="FY57">
            <v>0</v>
          </cell>
          <cell r="FZ57">
            <v>0</v>
          </cell>
          <cell r="GA57">
            <v>133.62162323242748</v>
          </cell>
          <cell r="GC57">
            <v>74.208127198489677</v>
          </cell>
          <cell r="GD57">
            <v>15.956398338000001</v>
          </cell>
          <cell r="GE57">
            <v>35.791499999999999</v>
          </cell>
          <cell r="GF57">
            <v>6.9740976959378163</v>
          </cell>
          <cell r="GG57">
            <v>0.6915</v>
          </cell>
          <cell r="GH57">
            <v>0</v>
          </cell>
          <cell r="GI57">
            <v>0</v>
          </cell>
          <cell r="GJ57">
            <v>133.62162323242748</v>
          </cell>
          <cell r="GL57">
            <v>74.208127198489677</v>
          </cell>
          <cell r="GM57">
            <v>15.956398338000001</v>
          </cell>
          <cell r="GN57">
            <v>35.791499999999999</v>
          </cell>
          <cell r="GO57">
            <v>6.9740976959378163</v>
          </cell>
          <cell r="GP57">
            <v>0.6915</v>
          </cell>
          <cell r="GQ57">
            <v>0</v>
          </cell>
          <cell r="GR57">
            <v>0</v>
          </cell>
          <cell r="GS57">
            <v>133.62162323242748</v>
          </cell>
          <cell r="GU57">
            <v>74.208127198489677</v>
          </cell>
          <cell r="GV57">
            <v>15.956398338000001</v>
          </cell>
          <cell r="GW57">
            <v>35.791499999999999</v>
          </cell>
          <cell r="GX57">
            <v>6.9740976959378163</v>
          </cell>
          <cell r="GY57">
            <v>0.6915</v>
          </cell>
          <cell r="GZ57">
            <v>0</v>
          </cell>
          <cell r="HA57">
            <v>0</v>
          </cell>
          <cell r="HB57">
            <v>133.62162323242748</v>
          </cell>
          <cell r="HD57">
            <v>41.734999999999999</v>
          </cell>
          <cell r="HE57">
            <v>11.780503250000001</v>
          </cell>
          <cell r="HF57">
            <v>18.669499999999999</v>
          </cell>
          <cell r="HG57">
            <v>5.8412689649748568</v>
          </cell>
          <cell r="HH57">
            <v>0.39</v>
          </cell>
          <cell r="HI57">
            <v>0</v>
          </cell>
          <cell r="HJ57">
            <v>0</v>
          </cell>
          <cell r="HK57">
            <v>78.416272214974853</v>
          </cell>
          <cell r="HM57">
            <v>0</v>
          </cell>
          <cell r="HN57">
            <v>0</v>
          </cell>
          <cell r="HO57">
            <v>0</v>
          </cell>
          <cell r="HP57">
            <v>0</v>
          </cell>
          <cell r="HQ57">
            <v>0</v>
          </cell>
          <cell r="HR57">
            <v>0</v>
          </cell>
          <cell r="HS57">
            <v>0</v>
          </cell>
          <cell r="HT57">
            <v>0</v>
          </cell>
          <cell r="HV57">
            <v>0</v>
          </cell>
          <cell r="HW57">
            <v>0</v>
          </cell>
          <cell r="HX57">
            <v>0</v>
          </cell>
          <cell r="HY57">
            <v>0</v>
          </cell>
          <cell r="HZ57">
            <v>0</v>
          </cell>
          <cell r="IA57">
            <v>0</v>
          </cell>
          <cell r="IB57">
            <v>0</v>
          </cell>
          <cell r="IC57">
            <v>0</v>
          </cell>
          <cell r="IE57">
            <v>0</v>
          </cell>
          <cell r="IF57">
            <v>0</v>
          </cell>
          <cell r="IG57">
            <v>0</v>
          </cell>
          <cell r="IH57">
            <v>0</v>
          </cell>
          <cell r="II57">
            <v>0</v>
          </cell>
          <cell r="IJ57">
            <v>0</v>
          </cell>
          <cell r="IK57">
            <v>0</v>
          </cell>
          <cell r="IL57">
            <v>0</v>
          </cell>
        </row>
        <row r="58">
          <cell r="B58">
            <v>18</v>
          </cell>
          <cell r="C58" t="str">
            <v>Region III_oh</v>
          </cell>
          <cell r="D58">
            <v>18</v>
          </cell>
          <cell r="E58">
            <v>1.8643351459226776</v>
          </cell>
          <cell r="F58">
            <v>0.18729605400000002</v>
          </cell>
          <cell r="G58">
            <v>0.3</v>
          </cell>
          <cell r="H58">
            <v>0.1196429856624615</v>
          </cell>
          <cell r="I58">
            <v>0.03</v>
          </cell>
          <cell r="L58">
            <v>2.5012741855851388</v>
          </cell>
          <cell r="N58">
            <v>2.4256337285082425</v>
          </cell>
          <cell r="O58">
            <v>0.72966972099999994</v>
          </cell>
          <cell r="P58">
            <v>0.45800000000000002</v>
          </cell>
          <cell r="Q58">
            <v>0.12286018282659816</v>
          </cell>
          <cell r="R58">
            <v>8.7400000000000005E-2</v>
          </cell>
          <cell r="U58">
            <v>3.823563632334841</v>
          </cell>
          <cell r="W58">
            <v>3.0824153901482148</v>
          </cell>
          <cell r="X58">
            <v>1.1095671840000001</v>
          </cell>
          <cell r="Y58">
            <v>0.15</v>
          </cell>
          <cell r="Z58">
            <v>0.11512750069380588</v>
          </cell>
          <cell r="AA58">
            <v>0.17</v>
          </cell>
          <cell r="AD58">
            <v>4.6271100748420206</v>
          </cell>
          <cell r="AF58">
            <v>2.4749999999999996</v>
          </cell>
          <cell r="AG58">
            <v>0.96502120000000013</v>
          </cell>
          <cell r="AH58">
            <v>0.32</v>
          </cell>
          <cell r="AI58">
            <v>0.2037864983708905</v>
          </cell>
          <cell r="AJ58">
            <v>0.10199999999999999</v>
          </cell>
          <cell r="AM58">
            <v>3.9638076983708901</v>
          </cell>
          <cell r="AO58">
            <v>4.0999999999999996</v>
          </cell>
          <cell r="AP58">
            <v>1.76</v>
          </cell>
          <cell r="AQ58">
            <v>0.21</v>
          </cell>
          <cell r="AR58">
            <v>6.6465142058823534E-2</v>
          </cell>
          <cell r="AS58">
            <v>0.26</v>
          </cell>
          <cell r="AV58">
            <v>6.3964651420588226</v>
          </cell>
          <cell r="AX58">
            <v>3.29</v>
          </cell>
          <cell r="AY58">
            <v>1.0474992000000001</v>
          </cell>
          <cell r="AZ58">
            <v>0.17</v>
          </cell>
          <cell r="BA58">
            <v>0.10903819266358228</v>
          </cell>
          <cell r="BB58">
            <v>0.02</v>
          </cell>
          <cell r="BE58">
            <v>4.6365373926635813</v>
          </cell>
          <cell r="BG58">
            <v>2.6343685379492014</v>
          </cell>
          <cell r="BH58">
            <v>1.3340364840000001</v>
          </cell>
          <cell r="BI58">
            <v>0.29199999999999998</v>
          </cell>
          <cell r="BJ58">
            <v>0.17521241034154675</v>
          </cell>
          <cell r="BK58">
            <v>0.17899999999999999</v>
          </cell>
          <cell r="BN58">
            <v>0</v>
          </cell>
          <cell r="BP58">
            <v>3.222933956468677</v>
          </cell>
          <cell r="BQ58">
            <v>0.61469148399999995</v>
          </cell>
          <cell r="BR58">
            <v>0.46032615999999998</v>
          </cell>
          <cell r="BS58">
            <v>3.7571531947929962E-2</v>
          </cell>
          <cell r="BT58">
            <v>0.22700000000000001</v>
          </cell>
          <cell r="BW58">
            <v>0</v>
          </cell>
          <cell r="BY58">
            <v>1.9821687550714229</v>
          </cell>
          <cell r="BZ58">
            <v>0.63286520000000013</v>
          </cell>
          <cell r="CF58">
            <v>0</v>
          </cell>
          <cell r="CH58">
            <v>2.4076803837915559</v>
          </cell>
          <cell r="CI58">
            <v>0.99707520000000005</v>
          </cell>
          <cell r="CJ58">
            <v>1.052065026684236</v>
          </cell>
          <cell r="CK58">
            <v>0.195193780722068</v>
          </cell>
          <cell r="CL58">
            <v>0.21447470658264794</v>
          </cell>
          <cell r="CO58">
            <v>0</v>
          </cell>
          <cell r="CP58">
            <v>8.5197165949548181E-2</v>
          </cell>
          <cell r="CQ58">
            <v>2.2910509667798351</v>
          </cell>
          <cell r="CR58">
            <v>0.85741143399999975</v>
          </cell>
          <cell r="CS58">
            <v>1.052065026684236</v>
          </cell>
          <cell r="CT58">
            <v>0.18861371943172067</v>
          </cell>
          <cell r="CU58">
            <v>0.20724467748375702</v>
          </cell>
          <cell r="CX58">
            <v>0</v>
          </cell>
          <cell r="CY58">
            <v>8.2325135029105337E-2</v>
          </cell>
          <cell r="CZ58">
            <v>2.2781205620413019</v>
          </cell>
          <cell r="DA58">
            <v>0.92841120246913389</v>
          </cell>
          <cell r="DB58">
            <v>1.052065026684236</v>
          </cell>
          <cell r="DC58">
            <v>0.18788420489011926</v>
          </cell>
          <cell r="DD58">
            <v>0.20644310267599958</v>
          </cell>
          <cell r="DG58">
            <v>0</v>
          </cell>
          <cell r="DI58">
            <v>4.2899688744309206</v>
          </cell>
          <cell r="DJ58">
            <v>0.91696577499999998</v>
          </cell>
          <cell r="DK58">
            <v>0.75800000000000001</v>
          </cell>
          <cell r="DL58">
            <v>0.24250316848905967</v>
          </cell>
          <cell r="DM58">
            <v>0.1174</v>
          </cell>
          <cell r="DN58">
            <v>0</v>
          </cell>
          <cell r="DO58">
            <v>0</v>
          </cell>
          <cell r="DP58">
            <v>6.3248378179199793</v>
          </cell>
          <cell r="DR58">
            <v>7.3723842645791358</v>
          </cell>
          <cell r="DS58">
            <v>2.0265329589999999</v>
          </cell>
          <cell r="DT58">
            <v>0.90800000000000003</v>
          </cell>
          <cell r="DU58">
            <v>0.35763066918286557</v>
          </cell>
          <cell r="DV58">
            <v>0.28739999999999999</v>
          </cell>
          <cell r="DW58">
            <v>0</v>
          </cell>
          <cell r="DX58">
            <v>0</v>
          </cell>
          <cell r="DY58">
            <v>10.951947892762</v>
          </cell>
          <cell r="EA58">
            <v>9.8473842645791354</v>
          </cell>
          <cell r="EB58">
            <v>2.9915541590000001</v>
          </cell>
          <cell r="EC58">
            <v>1.228</v>
          </cell>
          <cell r="ED58">
            <v>0.56141716755375604</v>
          </cell>
          <cell r="EE58">
            <v>0.28739999999999999</v>
          </cell>
          <cell r="EF58">
            <v>0</v>
          </cell>
          <cell r="EG58">
            <v>0</v>
          </cell>
          <cell r="EH58">
            <v>14.915755591132889</v>
          </cell>
          <cell r="EJ58">
            <v>13.947384264579135</v>
          </cell>
          <cell r="EK58">
            <v>4.7515541590000003</v>
          </cell>
          <cell r="EL58">
            <v>1.4379999999999999</v>
          </cell>
          <cell r="EM58">
            <v>0.62788230961257963</v>
          </cell>
          <cell r="EN58">
            <v>0.5474</v>
          </cell>
          <cell r="EO58">
            <v>0</v>
          </cell>
          <cell r="EP58">
            <v>0</v>
          </cell>
          <cell r="EQ58">
            <v>21.312220733191712</v>
          </cell>
          <cell r="ES58">
            <v>17.237384264579134</v>
          </cell>
          <cell r="ET58">
            <v>5.7990533590000002</v>
          </cell>
          <cell r="EU58">
            <v>1.6079999999999999</v>
          </cell>
          <cell r="EV58">
            <v>0.7369205022761619</v>
          </cell>
          <cell r="EW58">
            <v>0.56740000000000002</v>
          </cell>
          <cell r="EX58">
            <v>0</v>
          </cell>
          <cell r="EY58">
            <v>0</v>
          </cell>
          <cell r="EZ58">
            <v>25.948758125855292</v>
          </cell>
          <cell r="FB58">
            <v>17.237384264579134</v>
          </cell>
          <cell r="FC58">
            <v>5.7990533590000002</v>
          </cell>
          <cell r="FD58">
            <v>1.6079999999999999</v>
          </cell>
          <cell r="FE58">
            <v>0.7369205022761619</v>
          </cell>
          <cell r="FF58">
            <v>0.56740000000000002</v>
          </cell>
          <cell r="FG58">
            <v>0</v>
          </cell>
          <cell r="FH58">
            <v>0</v>
          </cell>
          <cell r="FI58">
            <v>25.948758125855292</v>
          </cell>
          <cell r="FK58">
            <v>17.237384264579134</v>
          </cell>
          <cell r="FL58">
            <v>5.7990533590000002</v>
          </cell>
          <cell r="FM58">
            <v>1.6079999999999999</v>
          </cell>
          <cell r="FN58">
            <v>0.7369205022761619</v>
          </cell>
          <cell r="FO58">
            <v>0.56740000000000002</v>
          </cell>
          <cell r="FP58">
            <v>0</v>
          </cell>
          <cell r="FQ58">
            <v>0</v>
          </cell>
          <cell r="FR58">
            <v>25.948758125855292</v>
          </cell>
          <cell r="FT58">
            <v>17.237384264579134</v>
          </cell>
          <cell r="FU58">
            <v>5.7990533590000002</v>
          </cell>
          <cell r="FV58">
            <v>1.6079999999999999</v>
          </cell>
          <cell r="FW58">
            <v>0.7369205022761619</v>
          </cell>
          <cell r="FX58">
            <v>0.56740000000000002</v>
          </cell>
          <cell r="FY58">
            <v>0</v>
          </cell>
          <cell r="FZ58">
            <v>0</v>
          </cell>
          <cell r="GA58">
            <v>25.948758125855292</v>
          </cell>
          <cell r="GC58">
            <v>17.237384264579134</v>
          </cell>
          <cell r="GD58">
            <v>5.7990533590000002</v>
          </cell>
          <cell r="GE58">
            <v>1.6079999999999999</v>
          </cell>
          <cell r="GF58">
            <v>0.7369205022761619</v>
          </cell>
          <cell r="GG58">
            <v>0.56740000000000002</v>
          </cell>
          <cell r="GH58">
            <v>0</v>
          </cell>
          <cell r="GI58">
            <v>0</v>
          </cell>
          <cell r="GJ58">
            <v>25.948758125855292</v>
          </cell>
          <cell r="GL58">
            <v>17.237384264579134</v>
          </cell>
          <cell r="GM58">
            <v>5.7990533590000002</v>
          </cell>
          <cell r="GN58">
            <v>1.6079999999999999</v>
          </cell>
          <cell r="GO58">
            <v>0.7369205022761619</v>
          </cell>
          <cell r="GP58">
            <v>0.56740000000000002</v>
          </cell>
          <cell r="GQ58">
            <v>0</v>
          </cell>
          <cell r="GR58">
            <v>0</v>
          </cell>
          <cell r="GS58">
            <v>25.948758125855292</v>
          </cell>
          <cell r="GU58">
            <v>17.237384264579134</v>
          </cell>
          <cell r="GV58">
            <v>5.7990533590000002</v>
          </cell>
          <cell r="GW58">
            <v>1.6079999999999999</v>
          </cell>
          <cell r="GX58">
            <v>0.7369205022761619</v>
          </cell>
          <cell r="GY58">
            <v>0.56740000000000002</v>
          </cell>
          <cell r="GZ58">
            <v>0</v>
          </cell>
          <cell r="HA58">
            <v>0</v>
          </cell>
          <cell r="HB58">
            <v>25.948758125855292</v>
          </cell>
          <cell r="HD58">
            <v>9.8649999999999984</v>
          </cell>
          <cell r="HE58">
            <v>3.7725204000000003</v>
          </cell>
          <cell r="HF58">
            <v>0.70000000000000007</v>
          </cell>
          <cell r="HG58">
            <v>0.37928983309329634</v>
          </cell>
          <cell r="HH58">
            <v>0.28000000000000003</v>
          </cell>
          <cell r="HI58">
            <v>0</v>
          </cell>
          <cell r="HJ58">
            <v>0</v>
          </cell>
          <cell r="HK58">
            <v>14.996810233093292</v>
          </cell>
          <cell r="HM58">
            <v>0</v>
          </cell>
          <cell r="HN58">
            <v>0</v>
          </cell>
          <cell r="HO58">
            <v>0</v>
          </cell>
          <cell r="HP58">
            <v>0</v>
          </cell>
          <cell r="HQ58">
            <v>0</v>
          </cell>
          <cell r="HR58">
            <v>0</v>
          </cell>
          <cell r="HS58">
            <v>0</v>
          </cell>
          <cell r="HT58">
            <v>0</v>
          </cell>
          <cell r="HV58">
            <v>0</v>
          </cell>
          <cell r="HW58">
            <v>0</v>
          </cell>
          <cell r="HX58">
            <v>0</v>
          </cell>
          <cell r="HY58">
            <v>0</v>
          </cell>
          <cell r="HZ58">
            <v>0</v>
          </cell>
          <cell r="IA58">
            <v>0</v>
          </cell>
          <cell r="IB58">
            <v>0</v>
          </cell>
          <cell r="IC58">
            <v>0</v>
          </cell>
          <cell r="IE58">
            <v>0</v>
          </cell>
          <cell r="IF58">
            <v>0</v>
          </cell>
          <cell r="IG58">
            <v>0</v>
          </cell>
          <cell r="IH58">
            <v>0</v>
          </cell>
          <cell r="II58">
            <v>0</v>
          </cell>
          <cell r="IJ58">
            <v>0</v>
          </cell>
          <cell r="IK58">
            <v>0</v>
          </cell>
          <cell r="IL58">
            <v>0</v>
          </cell>
        </row>
        <row r="59">
          <cell r="B59">
            <v>19</v>
          </cell>
          <cell r="C59" t="str">
            <v>Region IV_oh</v>
          </cell>
          <cell r="D59">
            <v>19</v>
          </cell>
          <cell r="E59">
            <v>6.1022621133045236</v>
          </cell>
          <cell r="G59">
            <v>6.08</v>
          </cell>
          <cell r="L59">
            <v>12.182262113304525</v>
          </cell>
          <cell r="N59">
            <v>6.2098684342068875</v>
          </cell>
          <cell r="O59">
            <v>0</v>
          </cell>
          <cell r="P59">
            <v>4.4050000000000002</v>
          </cell>
          <cell r="U59">
            <v>10.614868434206887</v>
          </cell>
          <cell r="W59">
            <v>6.3827601179847635</v>
          </cell>
          <cell r="X59">
            <v>0</v>
          </cell>
          <cell r="Y59">
            <v>10.26</v>
          </cell>
          <cell r="Z59">
            <v>0</v>
          </cell>
          <cell r="AD59">
            <v>16.642760117984764</v>
          </cell>
          <cell r="AF59">
            <v>9.1999999999999993</v>
          </cell>
          <cell r="AG59">
            <v>0</v>
          </cell>
          <cell r="AH59">
            <v>6.7840000000000007</v>
          </cell>
          <cell r="AJ59">
            <v>0</v>
          </cell>
          <cell r="AM59">
            <v>15.984</v>
          </cell>
          <cell r="AO59">
            <v>8.9</v>
          </cell>
          <cell r="AP59">
            <v>0</v>
          </cell>
          <cell r="AQ59">
            <v>8.9489999999999981</v>
          </cell>
          <cell r="AR59">
            <v>0</v>
          </cell>
          <cell r="AV59">
            <v>17.848999999999997</v>
          </cell>
          <cell r="AX59">
            <v>7.25</v>
          </cell>
          <cell r="AY59">
            <v>0</v>
          </cell>
          <cell r="AZ59">
            <v>7.4005000000000001</v>
          </cell>
          <cell r="BA59">
            <v>0</v>
          </cell>
          <cell r="BB59">
            <v>0</v>
          </cell>
          <cell r="BE59">
            <v>14.650500000000001</v>
          </cell>
          <cell r="BG59">
            <v>8.5926795845546131</v>
          </cell>
          <cell r="BH59">
            <v>0</v>
          </cell>
          <cell r="BI59">
            <v>5.7119999999999997</v>
          </cell>
          <cell r="BJ59">
            <v>0</v>
          </cell>
          <cell r="BK59">
            <v>0</v>
          </cell>
          <cell r="BN59">
            <v>0</v>
          </cell>
          <cell r="BP59">
            <v>6.8817017846553314</v>
          </cell>
          <cell r="BQ59">
            <v>0</v>
          </cell>
          <cell r="BR59">
            <v>8.8339667200000012</v>
          </cell>
          <cell r="BS59">
            <v>0</v>
          </cell>
          <cell r="BT59">
            <v>0</v>
          </cell>
          <cell r="BW59">
            <v>0</v>
          </cell>
          <cell r="BY59">
            <v>9.1936810436977048</v>
          </cell>
          <cell r="BZ59">
            <v>0</v>
          </cell>
          <cell r="CF59">
            <v>0</v>
          </cell>
          <cell r="CH59">
            <v>7.1441433255553477</v>
          </cell>
          <cell r="CI59">
            <v>0</v>
          </cell>
          <cell r="CJ59">
            <v>9.6478607437404698</v>
          </cell>
          <cell r="CK59">
            <v>0</v>
          </cell>
          <cell r="CL59">
            <v>0</v>
          </cell>
          <cell r="CO59">
            <v>0</v>
          </cell>
          <cell r="CP59">
            <v>8.5197165949548181E-2</v>
          </cell>
          <cell r="CQ59">
            <v>6.5780780771904119</v>
          </cell>
          <cell r="CR59">
            <v>0</v>
          </cell>
          <cell r="CS59">
            <v>9.6478607437404698</v>
          </cell>
          <cell r="CT59">
            <v>0</v>
          </cell>
          <cell r="CU59">
            <v>0</v>
          </cell>
          <cell r="CX59">
            <v>0</v>
          </cell>
          <cell r="CY59">
            <v>8.2325135029105337E-2</v>
          </cell>
          <cell r="CZ59">
            <v>6.5153198729798767</v>
          </cell>
          <cell r="DA59">
            <v>0</v>
          </cell>
          <cell r="DB59">
            <v>9.6478607437404698</v>
          </cell>
          <cell r="DC59">
            <v>0</v>
          </cell>
          <cell r="DD59">
            <v>0</v>
          </cell>
          <cell r="DG59">
            <v>0</v>
          </cell>
          <cell r="DI59">
            <v>12.312130547511412</v>
          </cell>
          <cell r="DJ59">
            <v>0</v>
          </cell>
          <cell r="DK59">
            <v>10.484999999999999</v>
          </cell>
          <cell r="DL59">
            <v>0</v>
          </cell>
          <cell r="DM59">
            <v>0</v>
          </cell>
          <cell r="DN59">
            <v>0</v>
          </cell>
          <cell r="DO59">
            <v>0</v>
          </cell>
          <cell r="DP59">
            <v>22.797130547511411</v>
          </cell>
          <cell r="DR59">
            <v>18.694890665496175</v>
          </cell>
          <cell r="DS59">
            <v>0</v>
          </cell>
          <cell r="DT59">
            <v>20.744999999999997</v>
          </cell>
          <cell r="DU59">
            <v>0</v>
          </cell>
          <cell r="DV59">
            <v>0</v>
          </cell>
          <cell r="DW59">
            <v>0</v>
          </cell>
          <cell r="DX59">
            <v>0</v>
          </cell>
          <cell r="DY59">
            <v>39.439890665496179</v>
          </cell>
          <cell r="EA59">
            <v>27.894890665496174</v>
          </cell>
          <cell r="EB59">
            <v>0</v>
          </cell>
          <cell r="EC59">
            <v>27.528999999999996</v>
          </cell>
          <cell r="ED59">
            <v>0</v>
          </cell>
          <cell r="EE59">
            <v>0</v>
          </cell>
          <cell r="EF59">
            <v>0</v>
          </cell>
          <cell r="EG59">
            <v>0</v>
          </cell>
          <cell r="EH59">
            <v>55.423890665496181</v>
          </cell>
          <cell r="EJ59">
            <v>36.794890665496176</v>
          </cell>
          <cell r="EK59">
            <v>0</v>
          </cell>
          <cell r="EL59">
            <v>36.477999999999994</v>
          </cell>
          <cell r="EM59">
            <v>0</v>
          </cell>
          <cell r="EN59">
            <v>0</v>
          </cell>
          <cell r="EO59">
            <v>0</v>
          </cell>
          <cell r="EP59">
            <v>0</v>
          </cell>
          <cell r="EQ59">
            <v>73.272890665496178</v>
          </cell>
          <cell r="ES59">
            <v>44.044890665496176</v>
          </cell>
          <cell r="ET59">
            <v>0</v>
          </cell>
          <cell r="EU59">
            <v>43.878499999999995</v>
          </cell>
          <cell r="EV59">
            <v>0</v>
          </cell>
          <cell r="EW59">
            <v>0</v>
          </cell>
          <cell r="EX59">
            <v>0</v>
          </cell>
          <cell r="EY59">
            <v>0</v>
          </cell>
          <cell r="EZ59">
            <v>87.923390665496186</v>
          </cell>
          <cell r="FB59">
            <v>44.044890665496176</v>
          </cell>
          <cell r="FC59">
            <v>0</v>
          </cell>
          <cell r="FD59">
            <v>43.878499999999995</v>
          </cell>
          <cell r="FE59">
            <v>0</v>
          </cell>
          <cell r="FF59">
            <v>0</v>
          </cell>
          <cell r="FG59">
            <v>0</v>
          </cell>
          <cell r="FH59">
            <v>0</v>
          </cell>
          <cell r="FI59">
            <v>87.923390665496186</v>
          </cell>
          <cell r="FK59">
            <v>44.044890665496176</v>
          </cell>
          <cell r="FL59">
            <v>0</v>
          </cell>
          <cell r="FM59">
            <v>43.878499999999995</v>
          </cell>
          <cell r="FN59">
            <v>0</v>
          </cell>
          <cell r="FO59">
            <v>0</v>
          </cell>
          <cell r="FP59">
            <v>0</v>
          </cell>
          <cell r="FQ59">
            <v>0</v>
          </cell>
          <cell r="FR59">
            <v>87.923390665496186</v>
          </cell>
          <cell r="FT59">
            <v>44.044890665496176</v>
          </cell>
          <cell r="FU59">
            <v>0</v>
          </cell>
          <cell r="FV59">
            <v>43.878499999999995</v>
          </cell>
          <cell r="FW59">
            <v>0</v>
          </cell>
          <cell r="FX59">
            <v>0</v>
          </cell>
          <cell r="FY59">
            <v>0</v>
          </cell>
          <cell r="FZ59">
            <v>0</v>
          </cell>
          <cell r="GA59">
            <v>87.923390665496186</v>
          </cell>
          <cell r="GC59">
            <v>44.044890665496176</v>
          </cell>
          <cell r="GD59">
            <v>0</v>
          </cell>
          <cell r="GE59">
            <v>43.878499999999995</v>
          </cell>
          <cell r="GF59">
            <v>0</v>
          </cell>
          <cell r="GG59">
            <v>0</v>
          </cell>
          <cell r="GH59">
            <v>0</v>
          </cell>
          <cell r="GI59">
            <v>0</v>
          </cell>
          <cell r="GJ59">
            <v>87.923390665496186</v>
          </cell>
          <cell r="GL59">
            <v>44.044890665496176</v>
          </cell>
          <cell r="GM59">
            <v>0</v>
          </cell>
          <cell r="GN59">
            <v>43.878499999999995</v>
          </cell>
          <cell r="GO59">
            <v>0</v>
          </cell>
          <cell r="GP59">
            <v>0</v>
          </cell>
          <cell r="GQ59">
            <v>0</v>
          </cell>
          <cell r="GR59">
            <v>0</v>
          </cell>
          <cell r="GS59">
            <v>87.923390665496186</v>
          </cell>
          <cell r="GU59">
            <v>44.044890665496176</v>
          </cell>
          <cell r="GV59">
            <v>0</v>
          </cell>
          <cell r="GW59">
            <v>43.878499999999995</v>
          </cell>
          <cell r="GX59">
            <v>0</v>
          </cell>
          <cell r="GY59">
            <v>0</v>
          </cell>
          <cell r="GZ59">
            <v>0</v>
          </cell>
          <cell r="HA59">
            <v>0</v>
          </cell>
          <cell r="HB59">
            <v>87.923390665496186</v>
          </cell>
          <cell r="HD59">
            <v>25.35</v>
          </cell>
          <cell r="HE59">
            <v>0</v>
          </cell>
          <cell r="HF59">
            <v>23.133499999999998</v>
          </cell>
          <cell r="HG59">
            <v>0</v>
          </cell>
          <cell r="HH59">
            <v>0</v>
          </cell>
          <cell r="HI59">
            <v>0</v>
          </cell>
          <cell r="HJ59">
            <v>0</v>
          </cell>
          <cell r="HK59">
            <v>48.483499999999999</v>
          </cell>
          <cell r="HM59">
            <v>0</v>
          </cell>
          <cell r="HN59">
            <v>0</v>
          </cell>
          <cell r="HO59">
            <v>0</v>
          </cell>
          <cell r="HP59">
            <v>0</v>
          </cell>
          <cell r="HQ59">
            <v>0</v>
          </cell>
          <cell r="HR59">
            <v>0</v>
          </cell>
          <cell r="HS59">
            <v>0</v>
          </cell>
          <cell r="HT59">
            <v>0</v>
          </cell>
          <cell r="HV59">
            <v>0</v>
          </cell>
          <cell r="HW59">
            <v>0</v>
          </cell>
          <cell r="HX59">
            <v>0</v>
          </cell>
          <cell r="HY59">
            <v>0</v>
          </cell>
          <cell r="HZ59">
            <v>0</v>
          </cell>
          <cell r="IA59">
            <v>0</v>
          </cell>
          <cell r="IB59">
            <v>0</v>
          </cell>
          <cell r="IC59">
            <v>0</v>
          </cell>
          <cell r="IE59">
            <v>0</v>
          </cell>
          <cell r="IF59">
            <v>0</v>
          </cell>
          <cell r="IG59">
            <v>0</v>
          </cell>
          <cell r="IH59">
            <v>0</v>
          </cell>
          <cell r="II59">
            <v>0</v>
          </cell>
          <cell r="IJ59">
            <v>0</v>
          </cell>
          <cell r="IK59">
            <v>0</v>
          </cell>
          <cell r="IL59">
            <v>0</v>
          </cell>
        </row>
        <row r="60">
          <cell r="B60">
            <v>20</v>
          </cell>
          <cell r="C60" t="str">
            <v>Region V_oh</v>
          </cell>
          <cell r="D60">
            <v>20</v>
          </cell>
          <cell r="E60">
            <v>1.9299960807916015</v>
          </cell>
          <cell r="F60">
            <v>0</v>
          </cell>
          <cell r="G60">
            <v>0.37</v>
          </cell>
          <cell r="H60">
            <v>0.17385488071517713</v>
          </cell>
          <cell r="L60">
            <v>2.4738509615067787</v>
          </cell>
          <cell r="N60">
            <v>2.155497419521986</v>
          </cell>
          <cell r="O60">
            <v>3.1706399999999996E-2</v>
          </cell>
          <cell r="P60">
            <v>0.17899999999999999</v>
          </cell>
          <cell r="Q60">
            <v>0.32770505264076599</v>
          </cell>
          <cell r="U60">
            <v>2.6939088721627518</v>
          </cell>
          <cell r="W60">
            <v>4.7948357337967531</v>
          </cell>
          <cell r="X60">
            <v>0.1573</v>
          </cell>
          <cell r="Y60">
            <v>0.82</v>
          </cell>
          <cell r="Z60">
            <v>0.23291520964500542</v>
          </cell>
          <cell r="AD60">
            <v>6.0050509434417592</v>
          </cell>
          <cell r="AF60">
            <v>3.1500000000000004</v>
          </cell>
          <cell r="AG60">
            <v>0.16</v>
          </cell>
          <cell r="AH60">
            <v>0.45921537445320509</v>
          </cell>
          <cell r="AI60">
            <v>0.24530633683487402</v>
          </cell>
          <cell r="AJ60">
            <v>0</v>
          </cell>
          <cell r="AM60">
            <v>4.0145217112880793</v>
          </cell>
          <cell r="AO60">
            <v>4.32</v>
          </cell>
          <cell r="AP60">
            <v>0</v>
          </cell>
          <cell r="AQ60">
            <v>0.43</v>
          </cell>
          <cell r="AR60">
            <v>0.41345699056607871</v>
          </cell>
          <cell r="AV60">
            <v>5.163456990566079</v>
          </cell>
          <cell r="AX60">
            <v>4.1550000000000002</v>
          </cell>
          <cell r="AY60">
            <v>0</v>
          </cell>
          <cell r="AZ60">
            <v>0.55000000000000004</v>
          </cell>
          <cell r="BA60">
            <v>0.22813765002889599</v>
          </cell>
          <cell r="BB60">
            <v>0</v>
          </cell>
          <cell r="BE60">
            <v>4.9331376500288959</v>
          </cell>
          <cell r="BG60">
            <v>3.3899939447803336</v>
          </cell>
          <cell r="BH60">
            <v>0.15487999999999996</v>
          </cell>
          <cell r="BI60">
            <v>1.9628000000000001</v>
          </cell>
          <cell r="BJ60">
            <v>0.42545432671906724</v>
          </cell>
          <cell r="BK60">
            <v>0</v>
          </cell>
          <cell r="BN60">
            <v>0</v>
          </cell>
          <cell r="BP60">
            <v>4.3629401341091283</v>
          </cell>
          <cell r="BQ60">
            <v>1.6353480000000004E-3</v>
          </cell>
          <cell r="BR60">
            <v>0.59155531000000006</v>
          </cell>
          <cell r="BS60">
            <v>0.47706987258282363</v>
          </cell>
          <cell r="BT60">
            <v>0</v>
          </cell>
          <cell r="BW60">
            <v>0</v>
          </cell>
          <cell r="BY60">
            <v>2.3476822200872576</v>
          </cell>
          <cell r="BZ60">
            <v>4.2900000000000002E-4</v>
          </cell>
          <cell r="CF60">
            <v>0</v>
          </cell>
          <cell r="CH60">
            <v>3.2491499783770257</v>
          </cell>
          <cell r="CI60">
            <v>0</v>
          </cell>
          <cell r="CJ60">
            <v>0.56171787097856185</v>
          </cell>
          <cell r="CK60">
            <v>0.22420577789233731</v>
          </cell>
          <cell r="CL60">
            <v>2.3683747169400021E-3</v>
          </cell>
          <cell r="CO60">
            <v>0</v>
          </cell>
          <cell r="CP60">
            <v>8.5197165949548181E-2</v>
          </cell>
          <cell r="CQ60">
            <v>3.1206840819462456</v>
          </cell>
          <cell r="CR60">
            <v>0.19072899999999998</v>
          </cell>
          <cell r="CS60">
            <v>0.56171787097856185</v>
          </cell>
          <cell r="CT60">
            <v>0.21664771044406031</v>
          </cell>
          <cell r="CU60">
            <v>2.2885358473903419E-3</v>
          </cell>
          <cell r="CX60">
            <v>0</v>
          </cell>
          <cell r="CY60">
            <v>8.2325135029105337E-2</v>
          </cell>
          <cell r="CZ60">
            <v>3.1064413970515616</v>
          </cell>
          <cell r="DA60">
            <v>3.4320845737404695E-2</v>
          </cell>
          <cell r="DB60">
            <v>0.56171787097856185</v>
          </cell>
          <cell r="DC60">
            <v>0.21580976686471845</v>
          </cell>
          <cell r="DD60">
            <v>2.2796843164164678E-3</v>
          </cell>
          <cell r="DG60">
            <v>0</v>
          </cell>
          <cell r="DI60">
            <v>4.0854935003135875</v>
          </cell>
          <cell r="DJ60">
            <v>3.1706399999999996E-2</v>
          </cell>
          <cell r="DK60">
            <v>0.54899999999999993</v>
          </cell>
          <cell r="DL60">
            <v>0.50155993335594307</v>
          </cell>
          <cell r="DM60">
            <v>0</v>
          </cell>
          <cell r="DN60">
            <v>0</v>
          </cell>
          <cell r="DO60">
            <v>0</v>
          </cell>
          <cell r="DP60">
            <v>5.1677598336695301</v>
          </cell>
          <cell r="DR60">
            <v>8.8803292341103415</v>
          </cell>
          <cell r="DS60">
            <v>0.18900639999999999</v>
          </cell>
          <cell r="DT60">
            <v>1.3689999999999998</v>
          </cell>
          <cell r="DU60">
            <v>0.73447514300094852</v>
          </cell>
          <cell r="DV60">
            <v>0</v>
          </cell>
          <cell r="DW60">
            <v>0</v>
          </cell>
          <cell r="DX60">
            <v>0</v>
          </cell>
          <cell r="DY60">
            <v>11.172810777111289</v>
          </cell>
          <cell r="EA60">
            <v>12.030329234110342</v>
          </cell>
          <cell r="EB60">
            <v>0.34900639999999999</v>
          </cell>
          <cell r="EC60">
            <v>1.8282153744532048</v>
          </cell>
          <cell r="ED60">
            <v>0.97978147983582253</v>
          </cell>
          <cell r="EE60">
            <v>0</v>
          </cell>
          <cell r="EF60">
            <v>0</v>
          </cell>
          <cell r="EG60">
            <v>0</v>
          </cell>
          <cell r="EH60">
            <v>15.187332488399369</v>
          </cell>
          <cell r="EJ60">
            <v>16.35032923411034</v>
          </cell>
          <cell r="EK60">
            <v>0.34900639999999999</v>
          </cell>
          <cell r="EL60">
            <v>2.2582153744532047</v>
          </cell>
          <cell r="EM60">
            <v>1.3932384704019012</v>
          </cell>
          <cell r="EN60">
            <v>0</v>
          </cell>
          <cell r="EO60">
            <v>0</v>
          </cell>
          <cell r="EP60">
            <v>0</v>
          </cell>
          <cell r="EQ60">
            <v>20.350789478965446</v>
          </cell>
          <cell r="ES60">
            <v>20.505329234110341</v>
          </cell>
          <cell r="ET60">
            <v>0.34900639999999999</v>
          </cell>
          <cell r="EU60">
            <v>2.808215374453205</v>
          </cell>
          <cell r="EV60">
            <v>1.6213761204307973</v>
          </cell>
          <cell r="EW60">
            <v>0</v>
          </cell>
          <cell r="EX60">
            <v>0</v>
          </cell>
          <cell r="EY60">
            <v>0</v>
          </cell>
          <cell r="EZ60">
            <v>25.283927128994343</v>
          </cell>
          <cell r="FB60">
            <v>20.505329234110341</v>
          </cell>
          <cell r="FC60">
            <v>0.34900639999999999</v>
          </cell>
          <cell r="FD60">
            <v>2.808215374453205</v>
          </cell>
          <cell r="FE60">
            <v>1.6213761204307973</v>
          </cell>
          <cell r="FF60">
            <v>0</v>
          </cell>
          <cell r="FG60">
            <v>0</v>
          </cell>
          <cell r="FH60">
            <v>0</v>
          </cell>
          <cell r="FI60">
            <v>25.283927128994343</v>
          </cell>
          <cell r="FK60">
            <v>20.505329234110341</v>
          </cell>
          <cell r="FL60">
            <v>0.34900639999999999</v>
          </cell>
          <cell r="FM60">
            <v>2.808215374453205</v>
          </cell>
          <cell r="FN60">
            <v>1.6213761204307973</v>
          </cell>
          <cell r="FO60">
            <v>0</v>
          </cell>
          <cell r="FP60">
            <v>0</v>
          </cell>
          <cell r="FQ60">
            <v>0</v>
          </cell>
          <cell r="FR60">
            <v>25.283927128994343</v>
          </cell>
          <cell r="FT60">
            <v>20.505329234110341</v>
          </cell>
          <cell r="FU60">
            <v>0.34900639999999999</v>
          </cell>
          <cell r="FV60">
            <v>2.808215374453205</v>
          </cell>
          <cell r="FW60">
            <v>1.6213761204307973</v>
          </cell>
          <cell r="FX60">
            <v>0</v>
          </cell>
          <cell r="FY60">
            <v>0</v>
          </cell>
          <cell r="FZ60">
            <v>0</v>
          </cell>
          <cell r="GA60">
            <v>25.283927128994343</v>
          </cell>
          <cell r="GC60">
            <v>20.505329234110341</v>
          </cell>
          <cell r="GD60">
            <v>0.34900639999999999</v>
          </cell>
          <cell r="GE60">
            <v>2.808215374453205</v>
          </cell>
          <cell r="GF60">
            <v>1.6213761204307973</v>
          </cell>
          <cell r="GG60">
            <v>0</v>
          </cell>
          <cell r="GH60">
            <v>0</v>
          </cell>
          <cell r="GI60">
            <v>0</v>
          </cell>
          <cell r="GJ60">
            <v>25.283927128994343</v>
          </cell>
          <cell r="GL60">
            <v>20.505329234110341</v>
          </cell>
          <cell r="GM60">
            <v>0.34900639999999999</v>
          </cell>
          <cell r="GN60">
            <v>2.808215374453205</v>
          </cell>
          <cell r="GO60">
            <v>1.6213761204307973</v>
          </cell>
          <cell r="GP60">
            <v>0</v>
          </cell>
          <cell r="GQ60">
            <v>0</v>
          </cell>
          <cell r="GR60">
            <v>0</v>
          </cell>
          <cell r="GS60">
            <v>25.283927128994343</v>
          </cell>
          <cell r="GU60">
            <v>20.505329234110341</v>
          </cell>
          <cell r="GV60">
            <v>0.34900639999999999</v>
          </cell>
          <cell r="GW60">
            <v>2.808215374453205</v>
          </cell>
          <cell r="GX60">
            <v>1.6213761204307973</v>
          </cell>
          <cell r="GY60">
            <v>0</v>
          </cell>
          <cell r="GZ60">
            <v>0</v>
          </cell>
          <cell r="HA60">
            <v>0</v>
          </cell>
          <cell r="HB60">
            <v>25.283927128994343</v>
          </cell>
          <cell r="HD60">
            <v>11.625</v>
          </cell>
          <cell r="HE60">
            <v>0.16</v>
          </cell>
          <cell r="HF60">
            <v>1.4392153744532052</v>
          </cell>
          <cell r="HG60">
            <v>0.88690097742984875</v>
          </cell>
          <cell r="HH60">
            <v>0</v>
          </cell>
          <cell r="HI60">
            <v>0</v>
          </cell>
          <cell r="HJ60">
            <v>0</v>
          </cell>
          <cell r="HK60">
            <v>14.111116351883055</v>
          </cell>
          <cell r="HM60">
            <v>0</v>
          </cell>
          <cell r="HN60">
            <v>0</v>
          </cell>
          <cell r="HO60">
            <v>0</v>
          </cell>
          <cell r="HP60">
            <v>0</v>
          </cell>
          <cell r="HQ60">
            <v>0</v>
          </cell>
          <cell r="HR60">
            <v>0</v>
          </cell>
          <cell r="HS60">
            <v>0</v>
          </cell>
          <cell r="HT60">
            <v>0</v>
          </cell>
          <cell r="HV60">
            <v>0</v>
          </cell>
          <cell r="HW60">
            <v>0</v>
          </cell>
          <cell r="HX60">
            <v>0</v>
          </cell>
          <cell r="HY60">
            <v>0</v>
          </cell>
          <cell r="HZ60">
            <v>0</v>
          </cell>
          <cell r="IA60">
            <v>0</v>
          </cell>
          <cell r="IB60">
            <v>0</v>
          </cell>
          <cell r="IC60">
            <v>0</v>
          </cell>
          <cell r="IE60">
            <v>0</v>
          </cell>
          <cell r="IF60">
            <v>0</v>
          </cell>
          <cell r="IG60">
            <v>0</v>
          </cell>
          <cell r="IH60">
            <v>0</v>
          </cell>
          <cell r="II60">
            <v>0</v>
          </cell>
          <cell r="IJ60">
            <v>0</v>
          </cell>
          <cell r="IK60">
            <v>0</v>
          </cell>
          <cell r="IL60">
            <v>0</v>
          </cell>
        </row>
        <row r="61">
          <cell r="C61" t="str">
            <v>Total -Export</v>
          </cell>
          <cell r="E61">
            <v>21.763266299715067</v>
          </cell>
          <cell r="F61">
            <v>1.4102014629999999</v>
          </cell>
          <cell r="G61">
            <v>11.729999999999999</v>
          </cell>
          <cell r="H61">
            <v>0.39668571698057975</v>
          </cell>
          <cell r="I61">
            <v>0.03</v>
          </cell>
          <cell r="J61">
            <v>0</v>
          </cell>
          <cell r="K61">
            <v>0</v>
          </cell>
          <cell r="L61">
            <v>35.330153479695646</v>
          </cell>
          <cell r="N61">
            <v>21.736668749900652</v>
          </cell>
          <cell r="O61">
            <v>3.000311876</v>
          </cell>
          <cell r="P61">
            <v>11.274000000000001</v>
          </cell>
          <cell r="Q61">
            <v>0.66339269070265827</v>
          </cell>
          <cell r="R61">
            <v>0.1089</v>
          </cell>
          <cell r="S61">
            <v>0</v>
          </cell>
          <cell r="T61">
            <v>0</v>
          </cell>
          <cell r="U61">
            <v>36.783273316603314</v>
          </cell>
          <cell r="W61">
            <v>28.522130624053482</v>
          </cell>
          <cell r="X61">
            <v>3.5205401780000001</v>
          </cell>
          <cell r="Y61">
            <v>17.39</v>
          </cell>
          <cell r="Z61">
            <v>1.4925061908303048</v>
          </cell>
          <cell r="AA61">
            <v>0.45000000000000007</v>
          </cell>
          <cell r="AB61">
            <v>0</v>
          </cell>
          <cell r="AC61">
            <v>0</v>
          </cell>
          <cell r="AD61">
            <v>51.375176992883787</v>
          </cell>
          <cell r="AF61">
            <v>29.17</v>
          </cell>
          <cell r="AG61">
            <v>5.4934342040000006</v>
          </cell>
          <cell r="AH61">
            <v>15.793715374453205</v>
          </cell>
          <cell r="AI61">
            <v>2.6837147101487537</v>
          </cell>
          <cell r="AJ61">
            <v>0.1</v>
          </cell>
          <cell r="AK61">
            <v>0</v>
          </cell>
          <cell r="AL61">
            <v>0</v>
          </cell>
          <cell r="AM61">
            <v>53.240864288601969</v>
          </cell>
          <cell r="AO61">
            <v>31.704999999999998</v>
          </cell>
          <cell r="AP61">
            <v>6.71</v>
          </cell>
          <cell r="AQ61">
            <v>14.523999999999997</v>
          </cell>
          <cell r="AR61">
            <v>2.8528710937052524</v>
          </cell>
          <cell r="AS61">
            <v>0.51</v>
          </cell>
          <cell r="AT61">
            <v>0</v>
          </cell>
          <cell r="AU61">
            <v>0</v>
          </cell>
          <cell r="AV61">
            <v>56.301871093705245</v>
          </cell>
          <cell r="AX61">
            <v>31.585000000000001</v>
          </cell>
          <cell r="AY61">
            <v>6.0950290460000005</v>
          </cell>
          <cell r="AZ61">
            <v>13.842500000000001</v>
          </cell>
          <cell r="BA61">
            <v>2.2921014628974654</v>
          </cell>
          <cell r="BB61">
            <v>9.0000000000000011E-2</v>
          </cell>
          <cell r="BC61">
            <v>0</v>
          </cell>
          <cell r="BD61">
            <v>0</v>
          </cell>
          <cell r="BE61">
            <v>53.904630508897469</v>
          </cell>
          <cell r="BG61">
            <v>0</v>
          </cell>
          <cell r="BH61">
            <v>0</v>
          </cell>
          <cell r="BI61">
            <v>0</v>
          </cell>
          <cell r="BJ61">
            <v>0</v>
          </cell>
          <cell r="BK61">
            <v>0</v>
          </cell>
          <cell r="BL61">
            <v>0</v>
          </cell>
          <cell r="BM61">
            <v>0</v>
          </cell>
          <cell r="BN61">
            <v>0</v>
          </cell>
          <cell r="BP61">
            <v>0</v>
          </cell>
          <cell r="BQ61">
            <v>0</v>
          </cell>
          <cell r="BR61">
            <v>0</v>
          </cell>
          <cell r="BS61">
            <v>0</v>
          </cell>
          <cell r="BT61">
            <v>0</v>
          </cell>
          <cell r="BU61">
            <v>0</v>
          </cell>
          <cell r="BV61">
            <v>0</v>
          </cell>
          <cell r="BW61">
            <v>0</v>
          </cell>
          <cell r="BY61">
            <v>0</v>
          </cell>
          <cell r="BZ61">
            <v>0</v>
          </cell>
          <cell r="CA61">
            <v>0</v>
          </cell>
          <cell r="CB61">
            <v>0</v>
          </cell>
          <cell r="CC61">
            <v>0</v>
          </cell>
          <cell r="CD61">
            <v>0</v>
          </cell>
          <cell r="CE61">
            <v>0</v>
          </cell>
          <cell r="CF61">
            <v>0</v>
          </cell>
          <cell r="CH61">
            <v>0</v>
          </cell>
          <cell r="CI61">
            <v>0</v>
          </cell>
          <cell r="CJ61">
            <v>0</v>
          </cell>
          <cell r="CK61">
            <v>0</v>
          </cell>
          <cell r="CL61">
            <v>0</v>
          </cell>
          <cell r="CM61">
            <v>0</v>
          </cell>
          <cell r="CN61">
            <v>0</v>
          </cell>
          <cell r="CO61">
            <v>0</v>
          </cell>
          <cell r="CQ61">
            <v>0</v>
          </cell>
          <cell r="CR61">
            <v>0</v>
          </cell>
          <cell r="CS61">
            <v>0</v>
          </cell>
          <cell r="CT61">
            <v>0</v>
          </cell>
          <cell r="CU61">
            <v>0</v>
          </cell>
          <cell r="CV61">
            <v>0</v>
          </cell>
          <cell r="CW61">
            <v>0</v>
          </cell>
          <cell r="CX61">
            <v>0</v>
          </cell>
          <cell r="CZ61">
            <v>0</v>
          </cell>
          <cell r="DA61">
            <v>0</v>
          </cell>
          <cell r="DB61">
            <v>0</v>
          </cell>
          <cell r="DC61">
            <v>0</v>
          </cell>
          <cell r="DD61">
            <v>0</v>
          </cell>
          <cell r="DE61">
            <v>0</v>
          </cell>
          <cell r="DF61">
            <v>0</v>
          </cell>
          <cell r="DG61">
            <v>0</v>
          </cell>
          <cell r="DI61">
            <v>43.499935049615715</v>
          </cell>
          <cell r="DJ61">
            <v>4.4105133389999995</v>
          </cell>
          <cell r="DK61">
            <v>23.003999999999998</v>
          </cell>
          <cell r="DL61">
            <v>1.0600784076832381</v>
          </cell>
          <cell r="DM61">
            <v>0.1389</v>
          </cell>
          <cell r="DN61">
            <v>0</v>
          </cell>
          <cell r="DO61">
            <v>0</v>
          </cell>
          <cell r="DP61">
            <v>72.113426796298967</v>
          </cell>
          <cell r="DR61">
            <v>72.022065673669204</v>
          </cell>
          <cell r="DS61">
            <v>7.9310535169999996</v>
          </cell>
          <cell r="DT61">
            <v>40.393999999999998</v>
          </cell>
          <cell r="DU61">
            <v>2.5525845985135431</v>
          </cell>
          <cell r="DV61">
            <v>0.58890000000000009</v>
          </cell>
          <cell r="DW61">
            <v>0</v>
          </cell>
          <cell r="DX61">
            <v>0</v>
          </cell>
          <cell r="DY61">
            <v>123.48860378918275</v>
          </cell>
          <cell r="EA61">
            <v>101.19206567366921</v>
          </cell>
          <cell r="EB61">
            <v>13.424487721</v>
          </cell>
          <cell r="EC61">
            <v>56.187715374453205</v>
          </cell>
          <cell r="ED61">
            <v>5.2362993086622964</v>
          </cell>
          <cell r="EE61">
            <v>0.68890000000000007</v>
          </cell>
          <cell r="EF61">
            <v>0</v>
          </cell>
          <cell r="EG61">
            <v>0</v>
          </cell>
          <cell r="EH61">
            <v>176.7294680777847</v>
          </cell>
          <cell r="EJ61">
            <v>132.8970656736692</v>
          </cell>
          <cell r="EK61">
            <v>20.134487720999999</v>
          </cell>
          <cell r="EL61">
            <v>70.711715374453206</v>
          </cell>
          <cell r="EM61">
            <v>8.0891704023675484</v>
          </cell>
          <cell r="EN61">
            <v>1.1989000000000001</v>
          </cell>
          <cell r="EO61">
            <v>0</v>
          </cell>
          <cell r="EP61">
            <v>0</v>
          </cell>
          <cell r="EQ61">
            <v>233.03133917148995</v>
          </cell>
          <cell r="ES61">
            <v>164.48206567366921</v>
          </cell>
          <cell r="ET61">
            <v>26.229516767</v>
          </cell>
          <cell r="EU61">
            <v>84.554215374453207</v>
          </cell>
          <cell r="EV61">
            <v>10.381271865265013</v>
          </cell>
          <cell r="EW61">
            <v>1.2889000000000002</v>
          </cell>
          <cell r="EX61">
            <v>0</v>
          </cell>
          <cell r="EY61">
            <v>0</v>
          </cell>
          <cell r="EZ61">
            <v>286.93596968038742</v>
          </cell>
          <cell r="FB61">
            <v>164.48206567366921</v>
          </cell>
          <cell r="FC61">
            <v>26.229516767</v>
          </cell>
          <cell r="FD61">
            <v>84.554215374453207</v>
          </cell>
          <cell r="FE61">
            <v>10.381271865265013</v>
          </cell>
          <cell r="FF61">
            <v>1.2889000000000002</v>
          </cell>
          <cell r="FG61">
            <v>0</v>
          </cell>
          <cell r="FH61">
            <v>0</v>
          </cell>
          <cell r="FI61">
            <v>286.93596968038742</v>
          </cell>
          <cell r="FK61">
            <v>164.48206567366921</v>
          </cell>
          <cell r="FL61">
            <v>26.229516767</v>
          </cell>
          <cell r="FM61">
            <v>84.554215374453207</v>
          </cell>
          <cell r="FN61">
            <v>10.381271865265013</v>
          </cell>
          <cell r="FO61">
            <v>1.2889000000000002</v>
          </cell>
          <cell r="FP61">
            <v>0</v>
          </cell>
          <cell r="FQ61">
            <v>0</v>
          </cell>
          <cell r="FR61">
            <v>286.93596968038742</v>
          </cell>
          <cell r="FT61">
            <v>164.48206567366921</v>
          </cell>
          <cell r="FU61">
            <v>26.229516767</v>
          </cell>
          <cell r="FV61">
            <v>84.554215374453207</v>
          </cell>
          <cell r="FW61">
            <v>10.381271865265013</v>
          </cell>
          <cell r="FX61">
            <v>1.2889000000000002</v>
          </cell>
          <cell r="FY61">
            <v>0</v>
          </cell>
          <cell r="FZ61">
            <v>0</v>
          </cell>
          <cell r="GA61">
            <v>286.93596968038742</v>
          </cell>
          <cell r="GC61">
            <v>164.48206567366921</v>
          </cell>
          <cell r="GD61">
            <v>26.229516767</v>
          </cell>
          <cell r="GE61">
            <v>84.554215374453207</v>
          </cell>
          <cell r="GF61">
            <v>10.381271865265013</v>
          </cell>
          <cell r="GG61">
            <v>1.2889000000000002</v>
          </cell>
          <cell r="GH61">
            <v>0</v>
          </cell>
          <cell r="GI61">
            <v>0</v>
          </cell>
          <cell r="GJ61">
            <v>286.93596968038742</v>
          </cell>
          <cell r="GL61">
            <v>164.48206567366921</v>
          </cell>
          <cell r="GM61">
            <v>26.229516767</v>
          </cell>
          <cell r="GN61">
            <v>84.554215374453207</v>
          </cell>
          <cell r="GO61">
            <v>10.381271865265013</v>
          </cell>
          <cell r="GP61">
            <v>1.2889000000000002</v>
          </cell>
          <cell r="GQ61">
            <v>0</v>
          </cell>
          <cell r="GR61">
            <v>0</v>
          </cell>
          <cell r="GS61">
            <v>286.93596968038742</v>
          </cell>
          <cell r="GU61">
            <v>164.48206567366921</v>
          </cell>
          <cell r="GV61">
            <v>26.229516767</v>
          </cell>
          <cell r="GW61">
            <v>84.554215374453207</v>
          </cell>
          <cell r="GX61">
            <v>10.381271865265013</v>
          </cell>
          <cell r="GY61">
            <v>1.2889000000000002</v>
          </cell>
          <cell r="GZ61">
            <v>0</v>
          </cell>
          <cell r="HA61">
            <v>0</v>
          </cell>
          <cell r="HB61">
            <v>286.93596968038742</v>
          </cell>
          <cell r="HD61">
            <v>92.460000000000008</v>
          </cell>
          <cell r="HE61">
            <v>18.298463250000001</v>
          </cell>
          <cell r="HF61">
            <v>44.160215374453202</v>
          </cell>
          <cell r="HG61">
            <v>7.8286872667514711</v>
          </cell>
          <cell r="HH61">
            <v>0.7</v>
          </cell>
          <cell r="HI61">
            <v>0</v>
          </cell>
          <cell r="HJ61">
            <v>0</v>
          </cell>
          <cell r="HK61">
            <v>163.4473658912047</v>
          </cell>
          <cell r="HM61">
            <v>0</v>
          </cell>
          <cell r="HN61">
            <v>0</v>
          </cell>
          <cell r="HO61">
            <v>0</v>
          </cell>
          <cell r="HP61">
            <v>0</v>
          </cell>
          <cell r="HQ61">
            <v>0</v>
          </cell>
          <cell r="HR61">
            <v>0</v>
          </cell>
          <cell r="HS61">
            <v>0</v>
          </cell>
          <cell r="HT61">
            <v>0</v>
          </cell>
          <cell r="HV61">
            <v>0</v>
          </cell>
          <cell r="HW61">
            <v>0</v>
          </cell>
          <cell r="HX61">
            <v>0</v>
          </cell>
          <cell r="HY61">
            <v>0</v>
          </cell>
          <cell r="HZ61">
            <v>0</v>
          </cell>
          <cell r="IA61">
            <v>0</v>
          </cell>
          <cell r="IB61">
            <v>0</v>
          </cell>
          <cell r="IC61">
            <v>0</v>
          </cell>
          <cell r="IE61">
            <v>0</v>
          </cell>
          <cell r="IF61">
            <v>0</v>
          </cell>
          <cell r="IG61">
            <v>0</v>
          </cell>
          <cell r="IH61">
            <v>0</v>
          </cell>
          <cell r="II61">
            <v>0</v>
          </cell>
          <cell r="IJ61">
            <v>0</v>
          </cell>
          <cell r="IK61">
            <v>0</v>
          </cell>
          <cell r="IL61">
            <v>0</v>
          </cell>
        </row>
        <row r="62">
          <cell r="B62">
            <v>21</v>
          </cell>
          <cell r="C62" t="str">
            <v>Fixed Overhead</v>
          </cell>
          <cell r="E62">
            <v>55.442297466326245</v>
          </cell>
          <cell r="F62">
            <v>6.8971854499960417</v>
          </cell>
          <cell r="G62">
            <v>35.095380329307581</v>
          </cell>
          <cell r="H62">
            <v>4.6917379355965245</v>
          </cell>
          <cell r="I62">
            <v>1.9610717254953667</v>
          </cell>
          <cell r="J62">
            <v>0</v>
          </cell>
          <cell r="K62">
            <v>0</v>
          </cell>
          <cell r="L62">
            <v>104.08767290672176</v>
          </cell>
          <cell r="N62">
            <v>55.442297466326245</v>
          </cell>
          <cell r="O62">
            <v>6.8971854499960417</v>
          </cell>
          <cell r="P62">
            <v>35.095380329307581</v>
          </cell>
          <cell r="Q62">
            <v>4.6917379355965245</v>
          </cell>
          <cell r="R62">
            <v>1.9610717254953667</v>
          </cell>
          <cell r="S62">
            <v>0</v>
          </cell>
          <cell r="T62">
            <v>0</v>
          </cell>
          <cell r="U62">
            <v>104.08767290672176</v>
          </cell>
          <cell r="W62">
            <v>55.442297466326245</v>
          </cell>
          <cell r="X62">
            <v>6.8971854499960417</v>
          </cell>
          <cell r="Y62">
            <v>35.095380329307581</v>
          </cell>
          <cell r="Z62">
            <v>4.6917379355965245</v>
          </cell>
          <cell r="AA62">
            <v>1.9610717254953667</v>
          </cell>
          <cell r="AB62">
            <v>0</v>
          </cell>
          <cell r="AC62">
            <v>0</v>
          </cell>
          <cell r="AD62">
            <v>104.08767290672176</v>
          </cell>
          <cell r="AF62">
            <v>55.442297466326245</v>
          </cell>
          <cell r="AG62">
            <v>5.8971854499960399</v>
          </cell>
          <cell r="AH62">
            <v>35.095380329307581</v>
          </cell>
          <cell r="AI62">
            <v>4.6917379355965245</v>
          </cell>
          <cell r="AJ62">
            <v>1.9610717254953667</v>
          </cell>
          <cell r="AK62">
            <v>0</v>
          </cell>
          <cell r="AL62">
            <v>0</v>
          </cell>
          <cell r="AM62">
            <v>103.08767290672175</v>
          </cell>
          <cell r="AO62">
            <v>55.442297466326245</v>
          </cell>
          <cell r="AP62">
            <v>5.8971854499960399</v>
          </cell>
          <cell r="AQ62">
            <v>35.095380329307581</v>
          </cell>
          <cell r="AR62">
            <v>4.6917379355965245</v>
          </cell>
          <cell r="AS62">
            <v>1.9610717254953667</v>
          </cell>
          <cell r="AT62">
            <v>0</v>
          </cell>
          <cell r="AU62">
            <v>0</v>
          </cell>
          <cell r="AV62">
            <v>103.08767290672175</v>
          </cell>
          <cell r="AX62">
            <v>55.442297466326245</v>
          </cell>
          <cell r="AY62">
            <v>5.8971854499960399</v>
          </cell>
          <cell r="AZ62">
            <v>35.095380329307581</v>
          </cell>
          <cell r="BA62">
            <v>4.6917379355965245</v>
          </cell>
          <cell r="BB62">
            <v>1.9610717254953667</v>
          </cell>
          <cell r="BC62">
            <v>0</v>
          </cell>
          <cell r="BD62">
            <v>0</v>
          </cell>
          <cell r="BE62">
            <v>103.08767290672175</v>
          </cell>
          <cell r="BG62">
            <v>55.442297466326245</v>
          </cell>
          <cell r="BH62">
            <v>6.8971854499960417</v>
          </cell>
          <cell r="BI62">
            <v>35.095380329307581</v>
          </cell>
          <cell r="BJ62">
            <v>4.6917379355965245</v>
          </cell>
          <cell r="BK62">
            <v>1.9610717254953667</v>
          </cell>
          <cell r="BL62">
            <v>0</v>
          </cell>
          <cell r="BM62">
            <v>0</v>
          </cell>
          <cell r="BN62">
            <v>104.08767290672176</v>
          </cell>
          <cell r="BP62">
            <v>55.442297466326245</v>
          </cell>
          <cell r="BQ62">
            <v>6.8971854499960417</v>
          </cell>
          <cell r="BR62">
            <v>35.095380329307581</v>
          </cell>
          <cell r="BS62">
            <v>4.6917379355965245</v>
          </cell>
          <cell r="BT62">
            <v>1.9610717254953667</v>
          </cell>
          <cell r="BU62">
            <v>0</v>
          </cell>
          <cell r="BV62">
            <v>0</v>
          </cell>
          <cell r="BW62">
            <v>104.08767290672176</v>
          </cell>
          <cell r="BY62">
            <v>55.442297466326245</v>
          </cell>
          <cell r="BZ62">
            <v>6.8971854499960417</v>
          </cell>
          <cell r="CA62">
            <v>35.095380329307581</v>
          </cell>
          <cell r="CB62">
            <v>4.6917379355965245</v>
          </cell>
          <cell r="CC62">
            <v>1.9610717254953667</v>
          </cell>
          <cell r="CD62">
            <v>0</v>
          </cell>
          <cell r="CE62">
            <v>0</v>
          </cell>
          <cell r="CF62">
            <v>104.08767290672176</v>
          </cell>
          <cell r="CH62">
            <v>55.442297466326245</v>
          </cell>
          <cell r="CI62">
            <v>6.8971854499960417</v>
          </cell>
          <cell r="CJ62">
            <v>35.095380329307581</v>
          </cell>
          <cell r="CK62">
            <v>4.6917379355965245</v>
          </cell>
          <cell r="CL62">
            <v>1.9610717254953667</v>
          </cell>
          <cell r="CM62">
            <v>0</v>
          </cell>
          <cell r="CN62">
            <v>0</v>
          </cell>
          <cell r="CO62">
            <v>104.08767290672176</v>
          </cell>
          <cell r="CQ62">
            <v>55.442297466326245</v>
          </cell>
          <cell r="CR62">
            <v>6.8971854499960417</v>
          </cell>
          <cell r="CS62">
            <v>35.095380329307581</v>
          </cell>
          <cell r="CT62">
            <v>4.6917379355965245</v>
          </cell>
          <cell r="CU62">
            <v>1.9610717254953667</v>
          </cell>
          <cell r="CV62">
            <v>0</v>
          </cell>
          <cell r="CW62">
            <v>0</v>
          </cell>
          <cell r="CX62">
            <v>104.08767290672176</v>
          </cell>
          <cell r="CZ62">
            <v>55.442297466326245</v>
          </cell>
          <cell r="DA62">
            <v>6.8971854499960417</v>
          </cell>
          <cell r="DB62">
            <v>35.095380329307581</v>
          </cell>
          <cell r="DC62">
            <v>4.6917379355965245</v>
          </cell>
          <cell r="DD62">
            <v>1.9610717254953667</v>
          </cell>
          <cell r="DE62">
            <v>0</v>
          </cell>
          <cell r="DF62">
            <v>0</v>
          </cell>
          <cell r="DG62">
            <v>104.08767290672176</v>
          </cell>
          <cell r="DI62">
            <v>110.88459493265249</v>
          </cell>
          <cell r="DJ62">
            <v>13.794370899992083</v>
          </cell>
          <cell r="DK62">
            <v>70.190760658615162</v>
          </cell>
          <cell r="DL62">
            <v>9.383475871193049</v>
          </cell>
          <cell r="DM62">
            <v>3.9221434509907334</v>
          </cell>
          <cell r="DN62">
            <v>0</v>
          </cell>
          <cell r="DO62">
            <v>0</v>
          </cell>
          <cell r="DP62">
            <v>208.17534581344353</v>
          </cell>
          <cell r="DR62">
            <v>166.32689239897874</v>
          </cell>
          <cell r="DS62">
            <v>20.691556349988126</v>
          </cell>
          <cell r="DT62">
            <v>105.28614098792275</v>
          </cell>
          <cell r="DU62">
            <v>14.075213806789574</v>
          </cell>
          <cell r="DV62">
            <v>5.8832151764861003</v>
          </cell>
          <cell r="DW62">
            <v>0</v>
          </cell>
          <cell r="DX62">
            <v>0</v>
          </cell>
          <cell r="DY62">
            <v>312.26301872016529</v>
          </cell>
          <cell r="EA62">
            <v>221.76918986530498</v>
          </cell>
          <cell r="EB62">
            <v>26.588741799984167</v>
          </cell>
          <cell r="EC62">
            <v>140.38152131723032</v>
          </cell>
          <cell r="ED62">
            <v>18.766951742386098</v>
          </cell>
          <cell r="EE62">
            <v>7.8442869019814667</v>
          </cell>
          <cell r="EF62">
            <v>0</v>
          </cell>
          <cell r="EG62">
            <v>0</v>
          </cell>
          <cell r="EH62">
            <v>415.35069162688706</v>
          </cell>
          <cell r="EJ62">
            <v>277.21148733163125</v>
          </cell>
          <cell r="EK62">
            <v>32.485927249980207</v>
          </cell>
          <cell r="EL62">
            <v>175.4769016465379</v>
          </cell>
          <cell r="EM62">
            <v>23.458689677982623</v>
          </cell>
          <cell r="EN62">
            <v>9.8053586274768332</v>
          </cell>
          <cell r="EO62">
            <v>0</v>
          </cell>
          <cell r="EP62">
            <v>0</v>
          </cell>
          <cell r="EQ62">
            <v>518.43836453360882</v>
          </cell>
          <cell r="ES62">
            <v>332.65378479795748</v>
          </cell>
          <cell r="ET62">
            <v>38.383112699976245</v>
          </cell>
          <cell r="EU62">
            <v>210.57228197584547</v>
          </cell>
          <cell r="EV62">
            <v>28.150427613579147</v>
          </cell>
          <cell r="EW62">
            <v>11.766430352972201</v>
          </cell>
          <cell r="EX62">
            <v>0</v>
          </cell>
          <cell r="EY62">
            <v>0</v>
          </cell>
          <cell r="EZ62">
            <v>621.52603744033058</v>
          </cell>
          <cell r="FB62">
            <v>388.09608226428372</v>
          </cell>
          <cell r="FC62">
            <v>45.280298149972289</v>
          </cell>
          <cell r="FD62">
            <v>245.66766230515304</v>
          </cell>
          <cell r="FE62">
            <v>32.842165549175675</v>
          </cell>
          <cell r="FF62">
            <v>13.727502078467568</v>
          </cell>
          <cell r="FG62">
            <v>0</v>
          </cell>
          <cell r="FH62">
            <v>0</v>
          </cell>
          <cell r="FI62">
            <v>725.61371034705235</v>
          </cell>
          <cell r="FK62">
            <v>443.53837973060996</v>
          </cell>
          <cell r="FL62">
            <v>52.177483599968333</v>
          </cell>
          <cell r="FM62">
            <v>280.76304263446065</v>
          </cell>
          <cell r="FN62">
            <v>37.533903484772196</v>
          </cell>
          <cell r="FO62">
            <v>15.688573803962935</v>
          </cell>
          <cell r="FP62">
            <v>0</v>
          </cell>
          <cell r="FQ62">
            <v>0</v>
          </cell>
          <cell r="FR62">
            <v>829.70138325377411</v>
          </cell>
          <cell r="FT62">
            <v>498.9806771969362</v>
          </cell>
          <cell r="FU62">
            <v>59.074669049964378</v>
          </cell>
          <cell r="FV62">
            <v>315.85842296376825</v>
          </cell>
          <cell r="FW62">
            <v>42.225641420368717</v>
          </cell>
          <cell r="FX62">
            <v>17.649645529458301</v>
          </cell>
          <cell r="FY62">
            <v>0</v>
          </cell>
          <cell r="FZ62">
            <v>0</v>
          </cell>
          <cell r="GA62">
            <v>933.78905616049587</v>
          </cell>
          <cell r="GC62">
            <v>554.42297466326249</v>
          </cell>
          <cell r="GD62">
            <v>65.971854499960415</v>
          </cell>
          <cell r="GE62">
            <v>350.95380329307585</v>
          </cell>
          <cell r="GF62">
            <v>46.917379355965238</v>
          </cell>
          <cell r="GG62">
            <v>19.610717254953666</v>
          </cell>
          <cell r="GH62">
            <v>0</v>
          </cell>
          <cell r="GI62">
            <v>0</v>
          </cell>
          <cell r="GJ62">
            <v>1037.8767290672176</v>
          </cell>
          <cell r="GL62">
            <v>609.86527212958879</v>
          </cell>
          <cell r="GM62">
            <v>72.869039949956459</v>
          </cell>
          <cell r="GN62">
            <v>386.04918362238345</v>
          </cell>
          <cell r="GO62">
            <v>51.609117291561759</v>
          </cell>
          <cell r="GP62">
            <v>21.571788980449032</v>
          </cell>
          <cell r="GQ62">
            <v>0</v>
          </cell>
          <cell r="GR62">
            <v>0</v>
          </cell>
          <cell r="GS62">
            <v>1141.9644019739394</v>
          </cell>
          <cell r="GU62">
            <v>665.30756959591508</v>
          </cell>
          <cell r="GV62">
            <v>79.766225399952503</v>
          </cell>
          <cell r="GW62">
            <v>421.14456395169105</v>
          </cell>
          <cell r="GX62">
            <v>56.30085522715828</v>
          </cell>
          <cell r="GY62">
            <v>23.532860705944397</v>
          </cell>
          <cell r="GZ62">
            <v>0</v>
          </cell>
          <cell r="HA62">
            <v>0</v>
          </cell>
          <cell r="HB62">
            <v>1246.0520748806612</v>
          </cell>
          <cell r="HD62">
            <v>166.32689239897874</v>
          </cell>
          <cell r="HE62">
            <v>17.691556349988119</v>
          </cell>
          <cell r="HF62">
            <v>105.28614098792275</v>
          </cell>
          <cell r="HG62">
            <v>14.075213806789574</v>
          </cell>
          <cell r="HH62">
            <v>5.8832151764861003</v>
          </cell>
          <cell r="HI62">
            <v>0</v>
          </cell>
          <cell r="HJ62">
            <v>0</v>
          </cell>
          <cell r="HK62">
            <v>309.26301872016523</v>
          </cell>
          <cell r="HM62">
            <v>166.32689239897874</v>
          </cell>
          <cell r="HN62">
            <v>20.691556349988126</v>
          </cell>
          <cell r="HO62">
            <v>105.28614098792275</v>
          </cell>
          <cell r="HP62">
            <v>14.075213806789574</v>
          </cell>
          <cell r="HQ62">
            <v>5.8832151764861003</v>
          </cell>
          <cell r="HR62">
            <v>0</v>
          </cell>
          <cell r="HS62">
            <v>0</v>
          </cell>
          <cell r="HT62">
            <v>312.26301872016529</v>
          </cell>
          <cell r="HV62">
            <v>166.32689239897874</v>
          </cell>
          <cell r="HW62">
            <v>20.691556349988126</v>
          </cell>
          <cell r="HX62">
            <v>105.28614098792275</v>
          </cell>
          <cell r="HY62">
            <v>14.075213806789574</v>
          </cell>
          <cell r="HZ62">
            <v>5.8832151764861003</v>
          </cell>
          <cell r="IA62">
            <v>0</v>
          </cell>
          <cell r="IB62">
            <v>0</v>
          </cell>
          <cell r="IC62">
            <v>312.26301872016529</v>
          </cell>
          <cell r="IE62">
            <v>332.65378479795748</v>
          </cell>
          <cell r="IF62">
            <v>41.383112699976252</v>
          </cell>
          <cell r="IG62">
            <v>210.5722819758455</v>
          </cell>
          <cell r="IH62">
            <v>28.150427613579147</v>
          </cell>
          <cell r="II62">
            <v>11.766430352972201</v>
          </cell>
          <cell r="IJ62">
            <v>0</v>
          </cell>
          <cell r="IK62">
            <v>0</v>
          </cell>
          <cell r="IL62">
            <v>624.52603744033058</v>
          </cell>
        </row>
        <row r="63">
          <cell r="L63">
            <v>0</v>
          </cell>
          <cell r="U63">
            <v>0</v>
          </cell>
          <cell r="AD63">
            <v>0</v>
          </cell>
          <cell r="AM63">
            <v>0</v>
          </cell>
          <cell r="AV63">
            <v>0</v>
          </cell>
          <cell r="BE63">
            <v>0</v>
          </cell>
          <cell r="BN63">
            <v>0</v>
          </cell>
          <cell r="BW63">
            <v>0</v>
          </cell>
          <cell r="CF63">
            <v>0</v>
          </cell>
          <cell r="CO63">
            <v>0</v>
          </cell>
          <cell r="CX63">
            <v>0</v>
          </cell>
          <cell r="DG63">
            <v>0</v>
          </cell>
          <cell r="DI63">
            <v>0</v>
          </cell>
          <cell r="DJ63">
            <v>0</v>
          </cell>
          <cell r="DK63">
            <v>0</v>
          </cell>
          <cell r="DL63">
            <v>0</v>
          </cell>
          <cell r="DM63">
            <v>0</v>
          </cell>
          <cell r="DN63">
            <v>0</v>
          </cell>
          <cell r="DO63">
            <v>0</v>
          </cell>
          <cell r="DP63">
            <v>0</v>
          </cell>
          <cell r="DR63">
            <v>0</v>
          </cell>
          <cell r="DS63">
            <v>0</v>
          </cell>
          <cell r="DT63">
            <v>0</v>
          </cell>
          <cell r="DU63">
            <v>0</v>
          </cell>
          <cell r="DV63">
            <v>0</v>
          </cell>
          <cell r="DW63">
            <v>0</v>
          </cell>
          <cell r="DX63">
            <v>0</v>
          </cell>
          <cell r="DY63">
            <v>0</v>
          </cell>
          <cell r="EA63">
            <v>0</v>
          </cell>
          <cell r="EB63">
            <v>0</v>
          </cell>
          <cell r="EC63">
            <v>0</v>
          </cell>
          <cell r="ED63">
            <v>0</v>
          </cell>
          <cell r="EE63">
            <v>0</v>
          </cell>
          <cell r="EF63">
            <v>0</v>
          </cell>
          <cell r="EG63">
            <v>0</v>
          </cell>
          <cell r="EH63">
            <v>0</v>
          </cell>
          <cell r="EJ63">
            <v>0</v>
          </cell>
          <cell r="EK63">
            <v>0</v>
          </cell>
          <cell r="EL63">
            <v>0</v>
          </cell>
          <cell r="EM63">
            <v>0</v>
          </cell>
          <cell r="EN63">
            <v>0</v>
          </cell>
          <cell r="EO63">
            <v>0</v>
          </cell>
          <cell r="EP63">
            <v>0</v>
          </cell>
          <cell r="EQ63">
            <v>0</v>
          </cell>
          <cell r="ES63">
            <v>0</v>
          </cell>
          <cell r="ET63">
            <v>0</v>
          </cell>
          <cell r="EU63">
            <v>0</v>
          </cell>
          <cell r="EV63">
            <v>0</v>
          </cell>
          <cell r="EW63">
            <v>0</v>
          </cell>
          <cell r="EX63">
            <v>0</v>
          </cell>
          <cell r="EY63">
            <v>0</v>
          </cell>
          <cell r="EZ63">
            <v>0</v>
          </cell>
          <cell r="FB63">
            <v>0</v>
          </cell>
          <cell r="FC63">
            <v>0</v>
          </cell>
          <cell r="FD63">
            <v>0</v>
          </cell>
          <cell r="FE63">
            <v>0</v>
          </cell>
          <cell r="FF63">
            <v>0</v>
          </cell>
          <cell r="FG63">
            <v>0</v>
          </cell>
          <cell r="FH63">
            <v>0</v>
          </cell>
          <cell r="FI63">
            <v>0</v>
          </cell>
          <cell r="FK63">
            <v>0</v>
          </cell>
          <cell r="FL63">
            <v>0</v>
          </cell>
          <cell r="FM63">
            <v>0</v>
          </cell>
          <cell r="FN63">
            <v>0</v>
          </cell>
          <cell r="FO63">
            <v>0</v>
          </cell>
          <cell r="FP63">
            <v>0</v>
          </cell>
          <cell r="FQ63">
            <v>0</v>
          </cell>
          <cell r="FR63">
            <v>0</v>
          </cell>
          <cell r="FT63">
            <v>0</v>
          </cell>
          <cell r="FU63">
            <v>0</v>
          </cell>
          <cell r="FV63">
            <v>0</v>
          </cell>
          <cell r="FW63">
            <v>0</v>
          </cell>
          <cell r="FX63">
            <v>0</v>
          </cell>
          <cell r="FY63">
            <v>0</v>
          </cell>
          <cell r="FZ63">
            <v>0</v>
          </cell>
          <cell r="GA63">
            <v>0</v>
          </cell>
          <cell r="GC63">
            <v>0</v>
          </cell>
          <cell r="GD63">
            <v>0</v>
          </cell>
          <cell r="GE63">
            <v>0</v>
          </cell>
          <cell r="GF63">
            <v>0</v>
          </cell>
          <cell r="GG63">
            <v>0</v>
          </cell>
          <cell r="GH63">
            <v>0</v>
          </cell>
          <cell r="GI63">
            <v>0</v>
          </cell>
          <cell r="GJ63">
            <v>0</v>
          </cell>
          <cell r="GL63">
            <v>0</v>
          </cell>
          <cell r="GM63">
            <v>0</v>
          </cell>
          <cell r="GN63">
            <v>0</v>
          </cell>
          <cell r="GO63">
            <v>0</v>
          </cell>
          <cell r="GP63">
            <v>0</v>
          </cell>
          <cell r="GQ63">
            <v>0</v>
          </cell>
          <cell r="GR63">
            <v>0</v>
          </cell>
          <cell r="GS63">
            <v>0</v>
          </cell>
          <cell r="GU63">
            <v>0</v>
          </cell>
          <cell r="GV63">
            <v>0</v>
          </cell>
          <cell r="GW63">
            <v>0</v>
          </cell>
          <cell r="GX63">
            <v>0</v>
          </cell>
          <cell r="GY63">
            <v>0</v>
          </cell>
          <cell r="GZ63">
            <v>0</v>
          </cell>
          <cell r="HA63">
            <v>0</v>
          </cell>
          <cell r="HB63">
            <v>0</v>
          </cell>
          <cell r="HD63">
            <v>0</v>
          </cell>
          <cell r="HE63">
            <v>0</v>
          </cell>
          <cell r="HF63">
            <v>0</v>
          </cell>
          <cell r="HG63">
            <v>0</v>
          </cell>
          <cell r="HH63">
            <v>0</v>
          </cell>
          <cell r="HI63">
            <v>0</v>
          </cell>
          <cell r="HJ63">
            <v>0</v>
          </cell>
          <cell r="HK63">
            <v>0</v>
          </cell>
          <cell r="HM63">
            <v>0</v>
          </cell>
          <cell r="HN63">
            <v>0</v>
          </cell>
          <cell r="HO63">
            <v>0</v>
          </cell>
          <cell r="HP63">
            <v>0</v>
          </cell>
          <cell r="HQ63">
            <v>0</v>
          </cell>
          <cell r="HR63">
            <v>0</v>
          </cell>
          <cell r="HS63">
            <v>0</v>
          </cell>
          <cell r="HT63">
            <v>0</v>
          </cell>
          <cell r="HV63">
            <v>0</v>
          </cell>
          <cell r="HW63">
            <v>0</v>
          </cell>
          <cell r="HX63">
            <v>0</v>
          </cell>
          <cell r="HY63">
            <v>0</v>
          </cell>
          <cell r="HZ63">
            <v>0</v>
          </cell>
          <cell r="IA63">
            <v>0</v>
          </cell>
          <cell r="IB63">
            <v>0</v>
          </cell>
          <cell r="IC63">
            <v>0</v>
          </cell>
          <cell r="IE63">
            <v>0</v>
          </cell>
          <cell r="IF63">
            <v>0</v>
          </cell>
          <cell r="IG63">
            <v>0</v>
          </cell>
          <cell r="IH63">
            <v>0</v>
          </cell>
          <cell r="II63">
            <v>0</v>
          </cell>
          <cell r="IJ63">
            <v>0</v>
          </cell>
          <cell r="IK63">
            <v>0</v>
          </cell>
          <cell r="IL63">
            <v>0</v>
          </cell>
        </row>
        <row r="64">
          <cell r="B64" t="str">
            <v>TOTAL OVERHEAD  RECOVERY</v>
          </cell>
          <cell r="E64">
            <v>78.120356228041302</v>
          </cell>
          <cell r="F64">
            <v>31.619585553996039</v>
          </cell>
          <cell r="G64">
            <v>50.395380329307578</v>
          </cell>
          <cell r="H64">
            <v>5.746263144231059</v>
          </cell>
          <cell r="I64">
            <v>2.9370717254953664</v>
          </cell>
          <cell r="J64">
            <v>0</v>
          </cell>
          <cell r="K64">
            <v>0</v>
          </cell>
          <cell r="L64">
            <v>168.81865698107134</v>
          </cell>
          <cell r="N64">
            <v>78.705802242726904</v>
          </cell>
          <cell r="O64">
            <v>36.66419608399606</v>
          </cell>
          <cell r="P64">
            <v>50.601580329307581</v>
          </cell>
          <cell r="Q64">
            <v>5.9403281516553612</v>
          </cell>
          <cell r="R64">
            <v>2.9259717254953665</v>
          </cell>
          <cell r="S64">
            <v>0</v>
          </cell>
          <cell r="T64">
            <v>0</v>
          </cell>
          <cell r="U64">
            <v>174.83787853318128</v>
          </cell>
          <cell r="W64">
            <v>85.096243282254733</v>
          </cell>
          <cell r="X64">
            <v>29.411996955746044</v>
          </cell>
          <cell r="Y64">
            <v>57.255380329307584</v>
          </cell>
          <cell r="Z64">
            <v>6.6922708963426505</v>
          </cell>
          <cell r="AA64">
            <v>3.4710717254953667</v>
          </cell>
          <cell r="AB64">
            <v>0</v>
          </cell>
          <cell r="AC64">
            <v>0</v>
          </cell>
          <cell r="AD64">
            <v>181.92696318914636</v>
          </cell>
          <cell r="AF64">
            <v>85.592297466326258</v>
          </cell>
          <cell r="AG64">
            <v>28.678320891996041</v>
          </cell>
          <cell r="AH64">
            <v>55.899095703760786</v>
          </cell>
          <cell r="AI64">
            <v>7.8701938741610995</v>
          </cell>
          <cell r="AJ64">
            <v>2.9510717254953667</v>
          </cell>
          <cell r="AK64">
            <v>0</v>
          </cell>
          <cell r="AL64">
            <v>0</v>
          </cell>
          <cell r="AM64">
            <v>180.99097966173952</v>
          </cell>
          <cell r="AO64">
            <v>88.697297466326248</v>
          </cell>
          <cell r="AP64">
            <v>35.217185449996038</v>
          </cell>
          <cell r="AQ64">
            <v>53.739380329307572</v>
          </cell>
          <cell r="AR64">
            <v>8.1622934972839261</v>
          </cell>
          <cell r="AS64">
            <v>3.5110717254953667</v>
          </cell>
          <cell r="AT64">
            <v>0</v>
          </cell>
          <cell r="AU64">
            <v>0</v>
          </cell>
          <cell r="AV64">
            <v>189.32722846840915</v>
          </cell>
          <cell r="AX64">
            <v>88.337297466326248</v>
          </cell>
          <cell r="AY64">
            <v>27.58734078099604</v>
          </cell>
          <cell r="AZ64">
            <v>52.938380329307584</v>
          </cell>
          <cell r="BA64">
            <v>7.5078362984939897</v>
          </cell>
          <cell r="BB64">
            <v>2.9910717254953667</v>
          </cell>
          <cell r="BC64">
            <v>0</v>
          </cell>
          <cell r="BD64">
            <v>0</v>
          </cell>
          <cell r="BE64">
            <v>179.36192660061926</v>
          </cell>
          <cell r="BG64">
            <v>92.432382781317216</v>
          </cell>
          <cell r="BH64">
            <v>6.8971854499960417</v>
          </cell>
          <cell r="BI64">
            <v>35.095380329307581</v>
          </cell>
          <cell r="BJ64">
            <v>4.6917379355965245</v>
          </cell>
          <cell r="BK64">
            <v>1.9610717254953667</v>
          </cell>
          <cell r="BL64">
            <v>0</v>
          </cell>
          <cell r="BM64">
            <v>0</v>
          </cell>
          <cell r="BN64">
            <v>48.645375440395519</v>
          </cell>
          <cell r="BP64">
            <v>94.050239699778146</v>
          </cell>
          <cell r="BQ64">
            <v>6.8971854499960417</v>
          </cell>
          <cell r="BR64">
            <v>35.095380329307581</v>
          </cell>
          <cell r="BS64">
            <v>4.6917379355965245</v>
          </cell>
          <cell r="BT64">
            <v>1.9610717254953667</v>
          </cell>
          <cell r="BU64">
            <v>0</v>
          </cell>
          <cell r="BV64">
            <v>0</v>
          </cell>
          <cell r="BW64">
            <v>48.645375440395519</v>
          </cell>
          <cell r="BY64">
            <v>92.852642184137366</v>
          </cell>
          <cell r="BZ64">
            <v>6.8971854499960417</v>
          </cell>
          <cell r="CA64">
            <v>35.095380329307581</v>
          </cell>
          <cell r="CB64">
            <v>4.6917379355965245</v>
          </cell>
          <cell r="CC64">
            <v>1.9610717254953667</v>
          </cell>
          <cell r="CD64">
            <v>0</v>
          </cell>
          <cell r="CE64">
            <v>0</v>
          </cell>
          <cell r="CF64">
            <v>48.645375440395519</v>
          </cell>
          <cell r="CH64">
            <v>91.447820547151778</v>
          </cell>
          <cell r="CI64">
            <v>6.8971854499960417</v>
          </cell>
          <cell r="CJ64">
            <v>35.095380329307581</v>
          </cell>
          <cell r="CK64">
            <v>4.6917379355965245</v>
          </cell>
          <cell r="CL64">
            <v>1.9610717254953667</v>
          </cell>
          <cell r="CM64">
            <v>0</v>
          </cell>
          <cell r="CN64">
            <v>0</v>
          </cell>
          <cell r="CO64">
            <v>48.645375440395519</v>
          </cell>
          <cell r="CQ64">
            <v>89.814956214618377</v>
          </cell>
          <cell r="CR64">
            <v>6.8971854499960417</v>
          </cell>
          <cell r="CS64">
            <v>35.095380329307581</v>
          </cell>
          <cell r="CT64">
            <v>4.6917379355965245</v>
          </cell>
          <cell r="CU64">
            <v>1.9610717254953667</v>
          </cell>
          <cell r="CV64">
            <v>0</v>
          </cell>
          <cell r="CW64">
            <v>0</v>
          </cell>
          <cell r="CX64">
            <v>48.645375440395519</v>
          </cell>
          <cell r="CZ64">
            <v>89.591547473576398</v>
          </cell>
          <cell r="DA64">
            <v>6.8971854499960417</v>
          </cell>
          <cell r="DB64">
            <v>35.095380329307581</v>
          </cell>
          <cell r="DC64">
            <v>4.6917379355965245</v>
          </cell>
          <cell r="DD64">
            <v>1.9610717254953667</v>
          </cell>
          <cell r="DE64">
            <v>0</v>
          </cell>
          <cell r="DF64">
            <v>0</v>
          </cell>
          <cell r="DG64">
            <v>48.645375440395519</v>
          </cell>
          <cell r="DI64">
            <v>156.82615847076821</v>
          </cell>
          <cell r="DJ64">
            <v>68.283781637992092</v>
          </cell>
          <cell r="DK64">
            <v>100.99696065861517</v>
          </cell>
          <cell r="DL64">
            <v>11.686591295886419</v>
          </cell>
          <cell r="DM64">
            <v>5.863043450990733</v>
          </cell>
          <cell r="DN64">
            <v>0</v>
          </cell>
          <cell r="DO64">
            <v>0</v>
          </cell>
          <cell r="DP64">
            <v>343.6565355142526</v>
          </cell>
          <cell r="DR64">
            <v>241.92240175302294</v>
          </cell>
          <cell r="DS64">
            <v>97.69577859373814</v>
          </cell>
          <cell r="DT64">
            <v>158.25234098792276</v>
          </cell>
          <cell r="DU64">
            <v>18.378862192229072</v>
          </cell>
          <cell r="DV64">
            <v>9.3341151764860992</v>
          </cell>
          <cell r="DW64">
            <v>0</v>
          </cell>
          <cell r="DX64">
            <v>0</v>
          </cell>
          <cell r="DY64">
            <v>525.58349870339896</v>
          </cell>
          <cell r="EA64">
            <v>327.51469921934921</v>
          </cell>
          <cell r="EB64">
            <v>126.37409948573418</v>
          </cell>
          <cell r="EC64">
            <v>214.15143669168356</v>
          </cell>
          <cell r="ED64">
            <v>26.249056066390171</v>
          </cell>
          <cell r="EE64">
            <v>12.285186901981465</v>
          </cell>
          <cell r="EF64">
            <v>0</v>
          </cell>
          <cell r="EG64">
            <v>0</v>
          </cell>
          <cell r="EH64">
            <v>706.57447836513848</v>
          </cell>
          <cell r="EJ64">
            <v>416.21199668567544</v>
          </cell>
          <cell r="EK64">
            <v>161.59128493573022</v>
          </cell>
          <cell r="EL64">
            <v>267.89081702099111</v>
          </cell>
          <cell r="EM64">
            <v>34.411349563674094</v>
          </cell>
          <cell r="EN64">
            <v>15.796258627476831</v>
          </cell>
          <cell r="EO64">
            <v>0</v>
          </cell>
          <cell r="EP64">
            <v>0</v>
          </cell>
          <cell r="EQ64">
            <v>895.90170683354768</v>
          </cell>
          <cell r="ES64">
            <v>504.54929415200172</v>
          </cell>
          <cell r="ET64">
            <v>189.17862571672626</v>
          </cell>
          <cell r="EU64">
            <v>320.82919735029867</v>
          </cell>
          <cell r="EV64">
            <v>41.919185862168085</v>
          </cell>
          <cell r="EW64">
            <v>18.787330352972198</v>
          </cell>
          <cell r="EX64">
            <v>0</v>
          </cell>
          <cell r="EY64">
            <v>0</v>
          </cell>
          <cell r="EZ64">
            <v>1075.2636334341669</v>
          </cell>
          <cell r="FB64">
            <v>504.54929415200172</v>
          </cell>
          <cell r="FC64">
            <v>196.0758111667223</v>
          </cell>
          <cell r="FD64">
            <v>355.92457767960627</v>
          </cell>
          <cell r="FE64">
            <v>46.610923797764613</v>
          </cell>
          <cell r="FF64">
            <v>20.748402078467564</v>
          </cell>
          <cell r="FG64">
            <v>0</v>
          </cell>
          <cell r="FH64">
            <v>0</v>
          </cell>
          <cell r="FI64">
            <v>1123.9090088745625</v>
          </cell>
          <cell r="FK64">
            <v>504.54929415200172</v>
          </cell>
          <cell r="FL64">
            <v>202.97299661671835</v>
          </cell>
          <cell r="FM64">
            <v>391.01995800891387</v>
          </cell>
          <cell r="FN64">
            <v>51.302661733361134</v>
          </cell>
          <cell r="FO64">
            <v>22.709473803962929</v>
          </cell>
          <cell r="FP64">
            <v>0</v>
          </cell>
          <cell r="FQ64">
            <v>0</v>
          </cell>
          <cell r="FR64">
            <v>1172.554384314958</v>
          </cell>
          <cell r="FT64">
            <v>504.54929415200172</v>
          </cell>
          <cell r="FU64">
            <v>209.87018206671439</v>
          </cell>
          <cell r="FV64">
            <v>426.11533833822148</v>
          </cell>
          <cell r="FW64">
            <v>55.994399668957655</v>
          </cell>
          <cell r="FX64">
            <v>24.670545529458295</v>
          </cell>
          <cell r="FY64">
            <v>0</v>
          </cell>
          <cell r="FZ64">
            <v>0</v>
          </cell>
          <cell r="GA64">
            <v>1221.1997597553536</v>
          </cell>
          <cell r="GC64">
            <v>504.54929415200172</v>
          </cell>
          <cell r="GD64">
            <v>216.76736751671044</v>
          </cell>
          <cell r="GE64">
            <v>461.21071866752908</v>
          </cell>
          <cell r="GF64">
            <v>60.686137604554176</v>
          </cell>
          <cell r="GG64">
            <v>26.63161725495366</v>
          </cell>
          <cell r="GH64">
            <v>0</v>
          </cell>
          <cell r="GI64">
            <v>0</v>
          </cell>
          <cell r="GJ64">
            <v>1269.8451351957492</v>
          </cell>
          <cell r="GL64">
            <v>504.54929415200172</v>
          </cell>
          <cell r="GM64">
            <v>223.66455296670648</v>
          </cell>
          <cell r="GN64">
            <v>496.30609899683668</v>
          </cell>
          <cell r="GO64">
            <v>65.377875540150697</v>
          </cell>
          <cell r="GP64">
            <v>28.592688980449026</v>
          </cell>
          <cell r="GQ64">
            <v>0</v>
          </cell>
          <cell r="GR64">
            <v>0</v>
          </cell>
          <cell r="GS64">
            <v>1318.4905106361448</v>
          </cell>
          <cell r="GU64">
            <v>504.54929415200172</v>
          </cell>
          <cell r="GV64">
            <v>230.56173841670253</v>
          </cell>
          <cell r="GW64">
            <v>531.40147932614423</v>
          </cell>
          <cell r="GX64">
            <v>70.069613475747218</v>
          </cell>
          <cell r="GY64">
            <v>30.553760705944391</v>
          </cell>
          <cell r="GZ64">
            <v>0</v>
          </cell>
          <cell r="HA64">
            <v>0</v>
          </cell>
          <cell r="HB64">
            <v>1367.1358860765404</v>
          </cell>
          <cell r="HD64">
            <v>262.62689239897873</v>
          </cell>
          <cell r="HE64">
            <v>91.482847122988119</v>
          </cell>
          <cell r="HF64">
            <v>162.57685636237593</v>
          </cell>
          <cell r="HG64">
            <v>23.540323669939013</v>
          </cell>
          <cell r="HH64">
            <v>9.4532151764861005</v>
          </cell>
          <cell r="HI64">
            <v>0</v>
          </cell>
          <cell r="HJ64">
            <v>0</v>
          </cell>
          <cell r="HK64">
            <v>549.68013473076792</v>
          </cell>
          <cell r="HM64">
            <v>0</v>
          </cell>
          <cell r="HN64">
            <v>20.691556349988126</v>
          </cell>
          <cell r="HO64">
            <v>105.28614098792275</v>
          </cell>
          <cell r="HP64">
            <v>14.075213806789574</v>
          </cell>
          <cell r="HQ64">
            <v>5.8832151764861003</v>
          </cell>
          <cell r="HR64">
            <v>0</v>
          </cell>
          <cell r="HS64">
            <v>0</v>
          </cell>
          <cell r="HT64">
            <v>145.93612632118655</v>
          </cell>
          <cell r="HV64">
            <v>0</v>
          </cell>
          <cell r="HW64">
            <v>20.691556349988126</v>
          </cell>
          <cell r="HX64">
            <v>105.28614098792275</v>
          </cell>
          <cell r="HY64">
            <v>14.075213806789574</v>
          </cell>
          <cell r="HZ64">
            <v>5.8832151764861003</v>
          </cell>
          <cell r="IA64">
            <v>0</v>
          </cell>
          <cell r="IB64">
            <v>0</v>
          </cell>
          <cell r="IC64">
            <v>145.93612632118655</v>
          </cell>
          <cell r="IE64">
            <v>0</v>
          </cell>
          <cell r="IF64">
            <v>41.383112699976252</v>
          </cell>
          <cell r="IG64">
            <v>210.5722819758455</v>
          </cell>
          <cell r="IH64">
            <v>28.150427613579147</v>
          </cell>
          <cell r="II64">
            <v>11.766430352972201</v>
          </cell>
          <cell r="IJ64">
            <v>0</v>
          </cell>
          <cell r="IK64">
            <v>0</v>
          </cell>
          <cell r="IL64">
            <v>291.8722526423731</v>
          </cell>
        </row>
        <row r="65">
          <cell r="L65">
            <v>0</v>
          </cell>
          <cell r="U65">
            <v>0</v>
          </cell>
          <cell r="AD65">
            <v>0</v>
          </cell>
          <cell r="AM65">
            <v>0</v>
          </cell>
          <cell r="AV65">
            <v>0</v>
          </cell>
          <cell r="BE65">
            <v>0</v>
          </cell>
          <cell r="BN65">
            <v>0</v>
          </cell>
          <cell r="BW65">
            <v>0</v>
          </cell>
          <cell r="CF65">
            <v>0</v>
          </cell>
          <cell r="CO65">
            <v>0</v>
          </cell>
          <cell r="CX65">
            <v>0</v>
          </cell>
          <cell r="DG65">
            <v>0</v>
          </cell>
          <cell r="DI65">
            <v>0</v>
          </cell>
          <cell r="DJ65">
            <v>0</v>
          </cell>
          <cell r="DK65">
            <v>0</v>
          </cell>
          <cell r="DL65">
            <v>0</v>
          </cell>
          <cell r="DM65">
            <v>0</v>
          </cell>
          <cell r="DN65">
            <v>0</v>
          </cell>
          <cell r="DO65">
            <v>0</v>
          </cell>
          <cell r="DP65">
            <v>0</v>
          </cell>
          <cell r="DR65">
            <v>0</v>
          </cell>
          <cell r="DS65">
            <v>0</v>
          </cell>
          <cell r="DT65">
            <v>0</v>
          </cell>
          <cell r="DU65">
            <v>0</v>
          </cell>
          <cell r="DV65">
            <v>0</v>
          </cell>
          <cell r="DW65">
            <v>0</v>
          </cell>
          <cell r="DX65">
            <v>0</v>
          </cell>
          <cell r="DY65">
            <v>0</v>
          </cell>
          <cell r="EA65">
            <v>0</v>
          </cell>
          <cell r="EB65">
            <v>0</v>
          </cell>
          <cell r="EC65">
            <v>0</v>
          </cell>
          <cell r="ED65">
            <v>0</v>
          </cell>
          <cell r="EE65">
            <v>0</v>
          </cell>
          <cell r="EF65">
            <v>0</v>
          </cell>
          <cell r="EG65">
            <v>0</v>
          </cell>
          <cell r="EH65">
            <v>0</v>
          </cell>
          <cell r="EJ65">
            <v>0</v>
          </cell>
          <cell r="EK65">
            <v>0</v>
          </cell>
          <cell r="EL65">
            <v>0</v>
          </cell>
          <cell r="EM65">
            <v>0</v>
          </cell>
          <cell r="EN65">
            <v>0</v>
          </cell>
          <cell r="EO65">
            <v>0</v>
          </cell>
          <cell r="EP65">
            <v>0</v>
          </cell>
          <cell r="EQ65">
            <v>0</v>
          </cell>
          <cell r="ES65">
            <v>0</v>
          </cell>
          <cell r="ET65">
            <v>0</v>
          </cell>
          <cell r="EU65">
            <v>0</v>
          </cell>
          <cell r="EV65">
            <v>0</v>
          </cell>
          <cell r="EW65">
            <v>0</v>
          </cell>
          <cell r="EX65">
            <v>0</v>
          </cell>
          <cell r="EY65">
            <v>0</v>
          </cell>
          <cell r="EZ65">
            <v>0</v>
          </cell>
          <cell r="FB65">
            <v>0</v>
          </cell>
          <cell r="FC65">
            <v>0</v>
          </cell>
          <cell r="FD65">
            <v>0</v>
          </cell>
          <cell r="FE65">
            <v>0</v>
          </cell>
          <cell r="FF65">
            <v>0</v>
          </cell>
          <cell r="FG65">
            <v>0</v>
          </cell>
          <cell r="FH65">
            <v>0</v>
          </cell>
          <cell r="FI65">
            <v>0</v>
          </cell>
          <cell r="FK65">
            <v>0</v>
          </cell>
          <cell r="FL65">
            <v>0</v>
          </cell>
          <cell r="FM65">
            <v>0</v>
          </cell>
          <cell r="FN65">
            <v>0</v>
          </cell>
          <cell r="FO65">
            <v>0</v>
          </cell>
          <cell r="FP65">
            <v>0</v>
          </cell>
          <cell r="FQ65">
            <v>0</v>
          </cell>
          <cell r="FR65">
            <v>0</v>
          </cell>
          <cell r="FT65">
            <v>0</v>
          </cell>
          <cell r="FU65">
            <v>0</v>
          </cell>
          <cell r="FV65">
            <v>0</v>
          </cell>
          <cell r="FW65">
            <v>0</v>
          </cell>
          <cell r="FX65">
            <v>0</v>
          </cell>
          <cell r="FY65">
            <v>0</v>
          </cell>
          <cell r="FZ65">
            <v>0</v>
          </cell>
          <cell r="GA65">
            <v>0</v>
          </cell>
          <cell r="GC65">
            <v>0</v>
          </cell>
          <cell r="GD65">
            <v>0</v>
          </cell>
          <cell r="GE65">
            <v>0</v>
          </cell>
          <cell r="GF65">
            <v>0</v>
          </cell>
          <cell r="GG65">
            <v>0</v>
          </cell>
          <cell r="GH65">
            <v>0</v>
          </cell>
          <cell r="GI65">
            <v>0</v>
          </cell>
          <cell r="GJ65">
            <v>0</v>
          </cell>
          <cell r="GL65">
            <v>0</v>
          </cell>
          <cell r="GM65">
            <v>0</v>
          </cell>
          <cell r="GN65">
            <v>0</v>
          </cell>
          <cell r="GO65">
            <v>0</v>
          </cell>
          <cell r="GP65">
            <v>0</v>
          </cell>
          <cell r="GQ65">
            <v>0</v>
          </cell>
          <cell r="GR65">
            <v>0</v>
          </cell>
          <cell r="GS65">
            <v>0</v>
          </cell>
          <cell r="GU65">
            <v>0</v>
          </cell>
          <cell r="GV65">
            <v>0</v>
          </cell>
          <cell r="GW65">
            <v>0</v>
          </cell>
          <cell r="GX65">
            <v>0</v>
          </cell>
          <cell r="GY65">
            <v>0</v>
          </cell>
          <cell r="GZ65">
            <v>0</v>
          </cell>
          <cell r="HA65">
            <v>0</v>
          </cell>
          <cell r="HB65">
            <v>0</v>
          </cell>
          <cell r="HD65">
            <v>0</v>
          </cell>
          <cell r="HE65">
            <v>0</v>
          </cell>
          <cell r="HF65">
            <v>0</v>
          </cell>
          <cell r="HG65">
            <v>0</v>
          </cell>
          <cell r="HH65">
            <v>0</v>
          </cell>
          <cell r="HI65">
            <v>0</v>
          </cell>
          <cell r="HJ65">
            <v>0</v>
          </cell>
          <cell r="HK65">
            <v>0</v>
          </cell>
          <cell r="HM65">
            <v>0</v>
          </cell>
          <cell r="HN65">
            <v>0</v>
          </cell>
          <cell r="HO65">
            <v>0</v>
          </cell>
          <cell r="HP65">
            <v>0</v>
          </cell>
          <cell r="HQ65">
            <v>0</v>
          </cell>
          <cell r="HR65">
            <v>0</v>
          </cell>
          <cell r="HS65">
            <v>0</v>
          </cell>
          <cell r="HT65">
            <v>0</v>
          </cell>
          <cell r="HV65">
            <v>0</v>
          </cell>
          <cell r="HW65">
            <v>0</v>
          </cell>
          <cell r="HX65">
            <v>0</v>
          </cell>
          <cell r="HY65">
            <v>0</v>
          </cell>
          <cell r="HZ65">
            <v>0</v>
          </cell>
          <cell r="IA65">
            <v>0</v>
          </cell>
          <cell r="IB65">
            <v>0</v>
          </cell>
          <cell r="IC65">
            <v>0</v>
          </cell>
          <cell r="IE65">
            <v>0</v>
          </cell>
          <cell r="IF65">
            <v>0</v>
          </cell>
          <cell r="IG65">
            <v>0</v>
          </cell>
          <cell r="IH65">
            <v>0</v>
          </cell>
          <cell r="II65">
            <v>0</v>
          </cell>
          <cell r="IJ65">
            <v>0</v>
          </cell>
          <cell r="IK65">
            <v>0</v>
          </cell>
          <cell r="IL65">
            <v>0</v>
          </cell>
        </row>
        <row r="66">
          <cell r="B66" t="str">
            <v>OTHER  INCOME</v>
          </cell>
          <cell r="L66">
            <v>0</v>
          </cell>
          <cell r="U66">
            <v>0</v>
          </cell>
          <cell r="AD66">
            <v>0</v>
          </cell>
          <cell r="AM66">
            <v>0</v>
          </cell>
          <cell r="AV66">
            <v>0</v>
          </cell>
          <cell r="BE66">
            <v>0</v>
          </cell>
          <cell r="BN66">
            <v>0</v>
          </cell>
          <cell r="BW66">
            <v>0</v>
          </cell>
          <cell r="CF66">
            <v>0</v>
          </cell>
          <cell r="CO66">
            <v>0</v>
          </cell>
          <cell r="CX66">
            <v>0</v>
          </cell>
          <cell r="DG66">
            <v>0</v>
          </cell>
          <cell r="DI66">
            <v>0</v>
          </cell>
          <cell r="DJ66">
            <v>0</v>
          </cell>
          <cell r="DK66">
            <v>0</v>
          </cell>
          <cell r="DL66">
            <v>0</v>
          </cell>
          <cell r="DM66">
            <v>0</v>
          </cell>
          <cell r="DN66">
            <v>0</v>
          </cell>
          <cell r="DO66">
            <v>0</v>
          </cell>
          <cell r="DP66">
            <v>0</v>
          </cell>
          <cell r="DR66">
            <v>0</v>
          </cell>
          <cell r="DS66">
            <v>0</v>
          </cell>
          <cell r="DT66">
            <v>0</v>
          </cell>
          <cell r="DU66">
            <v>0</v>
          </cell>
          <cell r="DV66">
            <v>0</v>
          </cell>
          <cell r="DW66">
            <v>0</v>
          </cell>
          <cell r="DX66">
            <v>0</v>
          </cell>
          <cell r="DY66">
            <v>0</v>
          </cell>
          <cell r="EA66">
            <v>0</v>
          </cell>
          <cell r="EB66">
            <v>0</v>
          </cell>
          <cell r="EC66">
            <v>0</v>
          </cell>
          <cell r="ED66">
            <v>0</v>
          </cell>
          <cell r="EE66">
            <v>0</v>
          </cell>
          <cell r="EF66">
            <v>0</v>
          </cell>
          <cell r="EG66">
            <v>0</v>
          </cell>
          <cell r="EH66">
            <v>0</v>
          </cell>
          <cell r="EJ66">
            <v>0</v>
          </cell>
          <cell r="EK66">
            <v>0</v>
          </cell>
          <cell r="EL66">
            <v>0</v>
          </cell>
          <cell r="EM66">
            <v>0</v>
          </cell>
          <cell r="EN66">
            <v>0</v>
          </cell>
          <cell r="EO66">
            <v>0</v>
          </cell>
          <cell r="EP66">
            <v>0</v>
          </cell>
          <cell r="EQ66">
            <v>0</v>
          </cell>
          <cell r="ES66">
            <v>0</v>
          </cell>
          <cell r="ET66">
            <v>0</v>
          </cell>
          <cell r="EU66">
            <v>0</v>
          </cell>
          <cell r="EV66">
            <v>0</v>
          </cell>
          <cell r="EW66">
            <v>0</v>
          </cell>
          <cell r="EX66">
            <v>0</v>
          </cell>
          <cell r="EY66">
            <v>0</v>
          </cell>
          <cell r="EZ66">
            <v>0</v>
          </cell>
          <cell r="FB66">
            <v>0</v>
          </cell>
          <cell r="FC66">
            <v>0</v>
          </cell>
          <cell r="FD66">
            <v>0</v>
          </cell>
          <cell r="FE66">
            <v>0</v>
          </cell>
          <cell r="FF66">
            <v>0</v>
          </cell>
          <cell r="FG66">
            <v>0</v>
          </cell>
          <cell r="FH66">
            <v>0</v>
          </cell>
          <cell r="FI66">
            <v>0</v>
          </cell>
          <cell r="FK66">
            <v>0</v>
          </cell>
          <cell r="FL66">
            <v>0</v>
          </cell>
          <cell r="FM66">
            <v>0</v>
          </cell>
          <cell r="FN66">
            <v>0</v>
          </cell>
          <cell r="FO66">
            <v>0</v>
          </cell>
          <cell r="FP66">
            <v>0</v>
          </cell>
          <cell r="FQ66">
            <v>0</v>
          </cell>
          <cell r="FR66">
            <v>0</v>
          </cell>
          <cell r="FT66">
            <v>0</v>
          </cell>
          <cell r="FU66">
            <v>0</v>
          </cell>
          <cell r="FV66">
            <v>0</v>
          </cell>
          <cell r="FW66">
            <v>0</v>
          </cell>
          <cell r="FX66">
            <v>0</v>
          </cell>
          <cell r="FY66">
            <v>0</v>
          </cell>
          <cell r="FZ66">
            <v>0</v>
          </cell>
          <cell r="GA66">
            <v>0</v>
          </cell>
          <cell r="GC66">
            <v>0</v>
          </cell>
          <cell r="GD66">
            <v>0</v>
          </cell>
          <cell r="GE66">
            <v>0</v>
          </cell>
          <cell r="GF66">
            <v>0</v>
          </cell>
          <cell r="GG66">
            <v>0</v>
          </cell>
          <cell r="GH66">
            <v>0</v>
          </cell>
          <cell r="GI66">
            <v>0</v>
          </cell>
          <cell r="GJ66">
            <v>0</v>
          </cell>
          <cell r="GL66">
            <v>0</v>
          </cell>
          <cell r="GM66">
            <v>0</v>
          </cell>
          <cell r="GN66">
            <v>0</v>
          </cell>
          <cell r="GO66">
            <v>0</v>
          </cell>
          <cell r="GP66">
            <v>0</v>
          </cell>
          <cell r="GQ66">
            <v>0</v>
          </cell>
          <cell r="GR66">
            <v>0</v>
          </cell>
          <cell r="GS66">
            <v>0</v>
          </cell>
          <cell r="GU66">
            <v>0</v>
          </cell>
          <cell r="GV66">
            <v>0</v>
          </cell>
          <cell r="GW66">
            <v>0</v>
          </cell>
          <cell r="GX66">
            <v>0</v>
          </cell>
          <cell r="GY66">
            <v>0</v>
          </cell>
          <cell r="GZ66">
            <v>0</v>
          </cell>
          <cell r="HA66">
            <v>0</v>
          </cell>
          <cell r="HB66">
            <v>0</v>
          </cell>
          <cell r="HD66">
            <v>0</v>
          </cell>
          <cell r="HE66">
            <v>0</v>
          </cell>
          <cell r="HF66">
            <v>0</v>
          </cell>
          <cell r="HG66">
            <v>0</v>
          </cell>
          <cell r="HH66">
            <v>0</v>
          </cell>
          <cell r="HI66">
            <v>0</v>
          </cell>
          <cell r="HJ66">
            <v>0</v>
          </cell>
          <cell r="HK66">
            <v>0</v>
          </cell>
          <cell r="HM66">
            <v>0</v>
          </cell>
          <cell r="HN66">
            <v>0</v>
          </cell>
          <cell r="HO66">
            <v>0</v>
          </cell>
          <cell r="HP66">
            <v>0</v>
          </cell>
          <cell r="HQ66">
            <v>0</v>
          </cell>
          <cell r="HR66">
            <v>0</v>
          </cell>
          <cell r="HS66">
            <v>0</v>
          </cell>
          <cell r="HT66">
            <v>0</v>
          </cell>
          <cell r="HV66">
            <v>0</v>
          </cell>
          <cell r="HW66">
            <v>0</v>
          </cell>
          <cell r="HX66">
            <v>0</v>
          </cell>
          <cell r="HY66">
            <v>0</v>
          </cell>
          <cell r="HZ66">
            <v>0</v>
          </cell>
          <cell r="IA66">
            <v>0</v>
          </cell>
          <cell r="IB66">
            <v>0</v>
          </cell>
          <cell r="IC66">
            <v>0</v>
          </cell>
          <cell r="IE66">
            <v>0</v>
          </cell>
          <cell r="IF66">
            <v>0</v>
          </cell>
          <cell r="IG66">
            <v>0</v>
          </cell>
          <cell r="IH66">
            <v>0</v>
          </cell>
          <cell r="II66">
            <v>0</v>
          </cell>
          <cell r="IJ66">
            <v>0</v>
          </cell>
          <cell r="IK66">
            <v>0</v>
          </cell>
          <cell r="IL66">
            <v>0</v>
          </cell>
        </row>
        <row r="67">
          <cell r="L67">
            <v>0</v>
          </cell>
          <cell r="U67">
            <v>0</v>
          </cell>
          <cell r="AD67">
            <v>0</v>
          </cell>
          <cell r="AM67">
            <v>0</v>
          </cell>
          <cell r="AV67">
            <v>0</v>
          </cell>
          <cell r="BE67">
            <v>0</v>
          </cell>
          <cell r="BN67">
            <v>0</v>
          </cell>
          <cell r="BW67">
            <v>0</v>
          </cell>
          <cell r="CF67">
            <v>0</v>
          </cell>
          <cell r="CO67">
            <v>0</v>
          </cell>
          <cell r="CX67">
            <v>0</v>
          </cell>
          <cell r="DG67">
            <v>0</v>
          </cell>
          <cell r="DI67">
            <v>0</v>
          </cell>
          <cell r="DJ67">
            <v>0</v>
          </cell>
          <cell r="DK67">
            <v>0</v>
          </cell>
          <cell r="DL67">
            <v>0</v>
          </cell>
          <cell r="DM67">
            <v>0</v>
          </cell>
          <cell r="DN67">
            <v>0</v>
          </cell>
          <cell r="DO67">
            <v>0</v>
          </cell>
          <cell r="DP67">
            <v>0</v>
          </cell>
          <cell r="DR67">
            <v>0</v>
          </cell>
          <cell r="DS67">
            <v>0</v>
          </cell>
          <cell r="DT67">
            <v>0</v>
          </cell>
          <cell r="DU67">
            <v>0</v>
          </cell>
          <cell r="DV67">
            <v>0</v>
          </cell>
          <cell r="DW67">
            <v>0</v>
          </cell>
          <cell r="DX67">
            <v>0</v>
          </cell>
          <cell r="DY67">
            <v>0</v>
          </cell>
          <cell r="EA67">
            <v>0</v>
          </cell>
          <cell r="EB67">
            <v>0</v>
          </cell>
          <cell r="EC67">
            <v>0</v>
          </cell>
          <cell r="ED67">
            <v>0</v>
          </cell>
          <cell r="EE67">
            <v>0</v>
          </cell>
          <cell r="EF67">
            <v>0</v>
          </cell>
          <cell r="EG67">
            <v>0</v>
          </cell>
          <cell r="EH67">
            <v>0</v>
          </cell>
          <cell r="EJ67">
            <v>0</v>
          </cell>
          <cell r="EK67">
            <v>0</v>
          </cell>
          <cell r="EL67">
            <v>0</v>
          </cell>
          <cell r="EM67">
            <v>0</v>
          </cell>
          <cell r="EN67">
            <v>0</v>
          </cell>
          <cell r="EO67">
            <v>0</v>
          </cell>
          <cell r="EP67">
            <v>0</v>
          </cell>
          <cell r="EQ67">
            <v>0</v>
          </cell>
          <cell r="ES67">
            <v>0</v>
          </cell>
          <cell r="ET67">
            <v>0</v>
          </cell>
          <cell r="EU67">
            <v>0</v>
          </cell>
          <cell r="EV67">
            <v>0</v>
          </cell>
          <cell r="EW67">
            <v>0</v>
          </cell>
          <cell r="EX67">
            <v>0</v>
          </cell>
          <cell r="EY67">
            <v>0</v>
          </cell>
          <cell r="EZ67">
            <v>0</v>
          </cell>
          <cell r="FB67">
            <v>0</v>
          </cell>
          <cell r="FC67">
            <v>0</v>
          </cell>
          <cell r="FD67">
            <v>0</v>
          </cell>
          <cell r="FE67">
            <v>0</v>
          </cell>
          <cell r="FF67">
            <v>0</v>
          </cell>
          <cell r="FG67">
            <v>0</v>
          </cell>
          <cell r="FH67">
            <v>0</v>
          </cell>
          <cell r="FI67">
            <v>0</v>
          </cell>
          <cell r="FK67">
            <v>0</v>
          </cell>
          <cell r="FL67">
            <v>0</v>
          </cell>
          <cell r="FM67">
            <v>0</v>
          </cell>
          <cell r="FN67">
            <v>0</v>
          </cell>
          <cell r="FO67">
            <v>0</v>
          </cell>
          <cell r="FP67">
            <v>0</v>
          </cell>
          <cell r="FQ67">
            <v>0</v>
          </cell>
          <cell r="FR67">
            <v>0</v>
          </cell>
          <cell r="FT67">
            <v>0</v>
          </cell>
          <cell r="FU67">
            <v>0</v>
          </cell>
          <cell r="FV67">
            <v>0</v>
          </cell>
          <cell r="FW67">
            <v>0</v>
          </cell>
          <cell r="FX67">
            <v>0</v>
          </cell>
          <cell r="FY67">
            <v>0</v>
          </cell>
          <cell r="FZ67">
            <v>0</v>
          </cell>
          <cell r="GA67">
            <v>0</v>
          </cell>
          <cell r="GC67">
            <v>0</v>
          </cell>
          <cell r="GD67">
            <v>0</v>
          </cell>
          <cell r="GE67">
            <v>0</v>
          </cell>
          <cell r="GF67">
            <v>0</v>
          </cell>
          <cell r="GG67">
            <v>0</v>
          </cell>
          <cell r="GH67">
            <v>0</v>
          </cell>
          <cell r="GI67">
            <v>0</v>
          </cell>
          <cell r="GJ67">
            <v>0</v>
          </cell>
          <cell r="GL67">
            <v>0</v>
          </cell>
          <cell r="GM67">
            <v>0</v>
          </cell>
          <cell r="GN67">
            <v>0</v>
          </cell>
          <cell r="GO67">
            <v>0</v>
          </cell>
          <cell r="GP67">
            <v>0</v>
          </cell>
          <cell r="GQ67">
            <v>0</v>
          </cell>
          <cell r="GR67">
            <v>0</v>
          </cell>
          <cell r="GS67">
            <v>0</v>
          </cell>
          <cell r="GU67">
            <v>0</v>
          </cell>
          <cell r="GV67">
            <v>0</v>
          </cell>
          <cell r="GW67">
            <v>0</v>
          </cell>
          <cell r="GX67">
            <v>0</v>
          </cell>
          <cell r="GY67">
            <v>0</v>
          </cell>
          <cell r="GZ67">
            <v>0</v>
          </cell>
          <cell r="HA67">
            <v>0</v>
          </cell>
          <cell r="HB67">
            <v>0</v>
          </cell>
          <cell r="HD67">
            <v>0</v>
          </cell>
          <cell r="HE67">
            <v>0</v>
          </cell>
          <cell r="HF67">
            <v>0</v>
          </cell>
          <cell r="HG67">
            <v>0</v>
          </cell>
          <cell r="HH67">
            <v>0</v>
          </cell>
          <cell r="HI67">
            <v>0</v>
          </cell>
          <cell r="HJ67">
            <v>0</v>
          </cell>
          <cell r="HK67">
            <v>0</v>
          </cell>
          <cell r="HM67">
            <v>0</v>
          </cell>
          <cell r="HN67">
            <v>0</v>
          </cell>
          <cell r="HO67">
            <v>0</v>
          </cell>
          <cell r="HP67">
            <v>0</v>
          </cell>
          <cell r="HQ67">
            <v>0</v>
          </cell>
          <cell r="HR67">
            <v>0</v>
          </cell>
          <cell r="HS67">
            <v>0</v>
          </cell>
          <cell r="HT67">
            <v>0</v>
          </cell>
          <cell r="HV67">
            <v>0</v>
          </cell>
          <cell r="HW67">
            <v>0</v>
          </cell>
          <cell r="HX67">
            <v>0</v>
          </cell>
          <cell r="HY67">
            <v>0</v>
          </cell>
          <cell r="HZ67">
            <v>0</v>
          </cell>
          <cell r="IA67">
            <v>0</v>
          </cell>
          <cell r="IB67">
            <v>0</v>
          </cell>
          <cell r="IC67">
            <v>0</v>
          </cell>
          <cell r="IE67">
            <v>0</v>
          </cell>
          <cell r="IF67">
            <v>0</v>
          </cell>
          <cell r="IG67">
            <v>0</v>
          </cell>
          <cell r="IH67">
            <v>0</v>
          </cell>
          <cell r="II67">
            <v>0</v>
          </cell>
          <cell r="IJ67">
            <v>0</v>
          </cell>
          <cell r="IK67">
            <v>0</v>
          </cell>
          <cell r="IL67">
            <v>0</v>
          </cell>
        </row>
        <row r="68">
          <cell r="B68">
            <v>22</v>
          </cell>
          <cell r="C68" t="str">
            <v>Processing Charges</v>
          </cell>
          <cell r="F68">
            <v>-22.355068760000002</v>
          </cell>
          <cell r="L68">
            <v>-22.355068760000002</v>
          </cell>
          <cell r="N68">
            <v>0</v>
          </cell>
          <cell r="O68">
            <v>-26.764785109999998</v>
          </cell>
          <cell r="P68">
            <v>0</v>
          </cell>
          <cell r="Q68">
            <v>0</v>
          </cell>
          <cell r="R68">
            <v>0</v>
          </cell>
          <cell r="U68">
            <v>-26.764785109999998</v>
          </cell>
          <cell r="W68">
            <v>0</v>
          </cell>
          <cell r="X68">
            <v>-23.771819504</v>
          </cell>
          <cell r="Y68">
            <v>0</v>
          </cell>
          <cell r="Z68">
            <v>0</v>
          </cell>
          <cell r="AA68">
            <v>0</v>
          </cell>
          <cell r="AD68">
            <v>-23.771819504</v>
          </cell>
          <cell r="AG68">
            <v>-21.16</v>
          </cell>
          <cell r="AM68">
            <v>-21.16</v>
          </cell>
          <cell r="AP68">
            <v>-26.61</v>
          </cell>
          <cell r="AV68">
            <v>-26.61</v>
          </cell>
          <cell r="AY68">
            <v>-19.899999999999999</v>
          </cell>
          <cell r="BE68">
            <v>-19.899999999999999</v>
          </cell>
          <cell r="BH68">
            <v>-30</v>
          </cell>
          <cell r="BN68">
            <v>-30</v>
          </cell>
          <cell r="BQ68">
            <v>-29</v>
          </cell>
          <cell r="BS68">
            <v>0</v>
          </cell>
          <cell r="BW68">
            <v>-29</v>
          </cell>
          <cell r="BZ68">
            <v>-30</v>
          </cell>
          <cell r="CF68">
            <v>-30</v>
          </cell>
          <cell r="CH68">
            <v>0</v>
          </cell>
          <cell r="CI68">
            <v>-29</v>
          </cell>
          <cell r="CJ68">
            <v>0</v>
          </cell>
          <cell r="CO68">
            <v>-29</v>
          </cell>
          <cell r="CQ68">
            <v>0</v>
          </cell>
          <cell r="CR68">
            <v>-29</v>
          </cell>
          <cell r="CS68">
            <v>0</v>
          </cell>
          <cell r="CX68">
            <v>-29</v>
          </cell>
          <cell r="CZ68">
            <v>0</v>
          </cell>
          <cell r="DA68">
            <v>-30</v>
          </cell>
          <cell r="DB68">
            <v>0</v>
          </cell>
          <cell r="DG68">
            <v>-30</v>
          </cell>
          <cell r="DI68">
            <v>0</v>
          </cell>
          <cell r="DJ68">
            <v>-49.11985387</v>
          </cell>
          <cell r="DK68">
            <v>0</v>
          </cell>
          <cell r="DL68">
            <v>0</v>
          </cell>
          <cell r="DM68">
            <v>0</v>
          </cell>
          <cell r="DN68">
            <v>0</v>
          </cell>
          <cell r="DO68">
            <v>0</v>
          </cell>
          <cell r="DP68">
            <v>-49.11985387</v>
          </cell>
          <cell r="DR68">
            <v>0</v>
          </cell>
          <cell r="DS68">
            <v>-72.891673373999993</v>
          </cell>
          <cell r="DT68">
            <v>0</v>
          </cell>
          <cell r="DU68">
            <v>0</v>
          </cell>
          <cell r="DV68">
            <v>0</v>
          </cell>
          <cell r="DW68">
            <v>0</v>
          </cell>
          <cell r="DX68">
            <v>0</v>
          </cell>
          <cell r="DY68">
            <v>-72.891673373999993</v>
          </cell>
          <cell r="EA68">
            <v>0</v>
          </cell>
          <cell r="EB68">
            <v>-94.051673373999989</v>
          </cell>
          <cell r="EC68">
            <v>0</v>
          </cell>
          <cell r="ED68">
            <v>0</v>
          </cell>
          <cell r="EE68">
            <v>0</v>
          </cell>
          <cell r="EF68">
            <v>0</v>
          </cell>
          <cell r="EG68">
            <v>0</v>
          </cell>
          <cell r="EH68">
            <v>-94.051673373999989</v>
          </cell>
          <cell r="EJ68">
            <v>0</v>
          </cell>
          <cell r="EK68">
            <v>-120.66167337399999</v>
          </cell>
          <cell r="EL68">
            <v>0</v>
          </cell>
          <cell r="EM68">
            <v>0</v>
          </cell>
          <cell r="EN68">
            <v>0</v>
          </cell>
          <cell r="EO68">
            <v>0</v>
          </cell>
          <cell r="EP68">
            <v>0</v>
          </cell>
          <cell r="EQ68">
            <v>-120.66167337399999</v>
          </cell>
          <cell r="ES68">
            <v>0</v>
          </cell>
          <cell r="ET68">
            <v>-140.56167337399998</v>
          </cell>
          <cell r="EU68">
            <v>0</v>
          </cell>
          <cell r="EV68">
            <v>0</v>
          </cell>
          <cell r="EW68">
            <v>0</v>
          </cell>
          <cell r="EX68">
            <v>0</v>
          </cell>
          <cell r="EY68">
            <v>0</v>
          </cell>
          <cell r="EZ68">
            <v>-140.56167337399998</v>
          </cell>
          <cell r="FB68">
            <v>0</v>
          </cell>
          <cell r="FC68">
            <v>-170.56167337399998</v>
          </cell>
          <cell r="FD68">
            <v>0</v>
          </cell>
          <cell r="FE68">
            <v>0</v>
          </cell>
          <cell r="FF68">
            <v>0</v>
          </cell>
          <cell r="FG68">
            <v>0</v>
          </cell>
          <cell r="FH68">
            <v>0</v>
          </cell>
          <cell r="FI68">
            <v>-170.56167337399998</v>
          </cell>
          <cell r="FK68">
            <v>0</v>
          </cell>
          <cell r="FL68">
            <v>-199.56167337399998</v>
          </cell>
          <cell r="FM68">
            <v>0</v>
          </cell>
          <cell r="FN68">
            <v>0</v>
          </cell>
          <cell r="FO68">
            <v>0</v>
          </cell>
          <cell r="FP68">
            <v>0</v>
          </cell>
          <cell r="FQ68">
            <v>0</v>
          </cell>
          <cell r="FR68">
            <v>-199.56167337399998</v>
          </cell>
          <cell r="FT68">
            <v>0</v>
          </cell>
          <cell r="FU68">
            <v>-229.56167337399998</v>
          </cell>
          <cell r="FV68">
            <v>0</v>
          </cell>
          <cell r="FW68">
            <v>0</v>
          </cell>
          <cell r="FX68">
            <v>0</v>
          </cell>
          <cell r="FY68">
            <v>0</v>
          </cell>
          <cell r="FZ68">
            <v>0</v>
          </cell>
          <cell r="GA68">
            <v>-229.56167337399998</v>
          </cell>
          <cell r="GC68">
            <v>0</v>
          </cell>
          <cell r="GD68">
            <v>-258.56167337399995</v>
          </cell>
          <cell r="GE68">
            <v>0</v>
          </cell>
          <cell r="GF68">
            <v>0</v>
          </cell>
          <cell r="GG68">
            <v>0</v>
          </cell>
          <cell r="GH68">
            <v>0</v>
          </cell>
          <cell r="GI68">
            <v>0</v>
          </cell>
          <cell r="GJ68">
            <v>-258.56167337399995</v>
          </cell>
          <cell r="GL68">
            <v>0</v>
          </cell>
          <cell r="GM68">
            <v>-287.56167337399995</v>
          </cell>
          <cell r="GN68">
            <v>0</v>
          </cell>
          <cell r="GO68">
            <v>0</v>
          </cell>
          <cell r="GP68">
            <v>0</v>
          </cell>
          <cell r="GQ68">
            <v>0</v>
          </cell>
          <cell r="GR68">
            <v>0</v>
          </cell>
          <cell r="GS68">
            <v>-287.56167337399995</v>
          </cell>
          <cell r="GU68">
            <v>0</v>
          </cell>
          <cell r="GV68">
            <v>-317.56167337399995</v>
          </cell>
          <cell r="GW68">
            <v>0</v>
          </cell>
          <cell r="GX68">
            <v>0</v>
          </cell>
          <cell r="GY68">
            <v>0</v>
          </cell>
          <cell r="GZ68">
            <v>0</v>
          </cell>
          <cell r="HA68">
            <v>0</v>
          </cell>
          <cell r="HB68">
            <v>-317.56167337399995</v>
          </cell>
          <cell r="HD68">
            <v>0</v>
          </cell>
          <cell r="HE68">
            <v>-67.669999999999987</v>
          </cell>
          <cell r="HF68">
            <v>0</v>
          </cell>
          <cell r="HG68">
            <v>0</v>
          </cell>
          <cell r="HH68">
            <v>0</v>
          </cell>
          <cell r="HI68">
            <v>0</v>
          </cell>
          <cell r="HJ68">
            <v>0</v>
          </cell>
          <cell r="HK68">
            <v>-67.669999999999987</v>
          </cell>
          <cell r="HM68">
            <v>0</v>
          </cell>
          <cell r="HN68">
            <v>-89</v>
          </cell>
          <cell r="HO68">
            <v>0</v>
          </cell>
          <cell r="HP68">
            <v>0</v>
          </cell>
          <cell r="HQ68">
            <v>0</v>
          </cell>
          <cell r="HR68">
            <v>0</v>
          </cell>
          <cell r="HS68">
            <v>0</v>
          </cell>
          <cell r="HT68">
            <v>-89</v>
          </cell>
          <cell r="HV68">
            <v>0</v>
          </cell>
          <cell r="HW68">
            <v>-88</v>
          </cell>
          <cell r="HX68">
            <v>0</v>
          </cell>
          <cell r="HY68">
            <v>0</v>
          </cell>
          <cell r="HZ68">
            <v>0</v>
          </cell>
          <cell r="IA68">
            <v>0</v>
          </cell>
          <cell r="IB68">
            <v>0</v>
          </cell>
          <cell r="IC68">
            <v>-88</v>
          </cell>
          <cell r="IE68">
            <v>0</v>
          </cell>
          <cell r="IF68">
            <v>-177</v>
          </cell>
          <cell r="IG68">
            <v>0</v>
          </cell>
          <cell r="IH68">
            <v>0</v>
          </cell>
          <cell r="II68">
            <v>0</v>
          </cell>
          <cell r="IJ68">
            <v>0</v>
          </cell>
          <cell r="IK68">
            <v>0</v>
          </cell>
          <cell r="IL68">
            <v>-177</v>
          </cell>
        </row>
        <row r="69">
          <cell r="B69">
            <v>23</v>
          </cell>
          <cell r="C69" t="str">
            <v>Processing Charges Saving</v>
          </cell>
          <cell r="L69">
            <v>0</v>
          </cell>
          <cell r="N69">
            <v>0</v>
          </cell>
          <cell r="O69">
            <v>0</v>
          </cell>
          <cell r="P69">
            <v>0</v>
          </cell>
          <cell r="Q69">
            <v>0</v>
          </cell>
          <cell r="R69">
            <v>0</v>
          </cell>
          <cell r="U69">
            <v>0</v>
          </cell>
          <cell r="W69">
            <v>0</v>
          </cell>
          <cell r="X69">
            <v>0</v>
          </cell>
          <cell r="Y69">
            <v>0</v>
          </cell>
          <cell r="Z69">
            <v>0</v>
          </cell>
          <cell r="AA69">
            <v>0</v>
          </cell>
          <cell r="AD69">
            <v>0</v>
          </cell>
          <cell r="AM69">
            <v>0</v>
          </cell>
          <cell r="AV69">
            <v>0</v>
          </cell>
          <cell r="BE69">
            <v>0</v>
          </cell>
          <cell r="BH69">
            <v>3.3333333333333335</v>
          </cell>
          <cell r="BN69">
            <v>3.3333333333333335</v>
          </cell>
          <cell r="BQ69">
            <v>3.3333333333333335</v>
          </cell>
          <cell r="BS69">
            <v>0</v>
          </cell>
          <cell r="BW69">
            <v>3.3333333333333335</v>
          </cell>
          <cell r="BZ69">
            <v>3.3333333333333335</v>
          </cell>
          <cell r="CF69">
            <v>3.3333333333333335</v>
          </cell>
          <cell r="CH69">
            <v>0</v>
          </cell>
          <cell r="CI69">
            <v>3.3333333333333335</v>
          </cell>
          <cell r="CJ69">
            <v>0</v>
          </cell>
          <cell r="CO69">
            <v>3.3333333333333335</v>
          </cell>
          <cell r="CQ69">
            <v>0</v>
          </cell>
          <cell r="CR69">
            <v>3.3333333333333335</v>
          </cell>
          <cell r="CS69">
            <v>0</v>
          </cell>
          <cell r="CX69">
            <v>3.3333333333333335</v>
          </cell>
          <cell r="CZ69">
            <v>0</v>
          </cell>
          <cell r="DA69">
            <v>3.3333333333333335</v>
          </cell>
          <cell r="DB69">
            <v>0</v>
          </cell>
          <cell r="DG69">
            <v>3.3333333333333335</v>
          </cell>
          <cell r="DI69">
            <v>0</v>
          </cell>
          <cell r="DJ69">
            <v>0</v>
          </cell>
          <cell r="DK69">
            <v>0</v>
          </cell>
          <cell r="DL69">
            <v>0</v>
          </cell>
          <cell r="DM69">
            <v>0</v>
          </cell>
          <cell r="DN69">
            <v>0</v>
          </cell>
          <cell r="DO69">
            <v>0</v>
          </cell>
          <cell r="DP69">
            <v>0</v>
          </cell>
          <cell r="DR69">
            <v>0</v>
          </cell>
          <cell r="DS69">
            <v>0</v>
          </cell>
          <cell r="DT69">
            <v>0</v>
          </cell>
          <cell r="DU69">
            <v>0</v>
          </cell>
          <cell r="DV69">
            <v>0</v>
          </cell>
          <cell r="DW69">
            <v>0</v>
          </cell>
          <cell r="DX69">
            <v>0</v>
          </cell>
          <cell r="DY69">
            <v>0</v>
          </cell>
          <cell r="EA69">
            <v>0</v>
          </cell>
          <cell r="EB69">
            <v>0</v>
          </cell>
          <cell r="EC69">
            <v>0</v>
          </cell>
          <cell r="ED69">
            <v>0</v>
          </cell>
          <cell r="EE69">
            <v>0</v>
          </cell>
          <cell r="EF69">
            <v>0</v>
          </cell>
          <cell r="EG69">
            <v>0</v>
          </cell>
          <cell r="EH69">
            <v>0</v>
          </cell>
          <cell r="EJ69">
            <v>0</v>
          </cell>
          <cell r="EK69">
            <v>0</v>
          </cell>
          <cell r="EL69">
            <v>0</v>
          </cell>
          <cell r="EM69">
            <v>0</v>
          </cell>
          <cell r="EN69">
            <v>0</v>
          </cell>
          <cell r="EO69">
            <v>0</v>
          </cell>
          <cell r="EP69">
            <v>0</v>
          </cell>
          <cell r="EQ69">
            <v>0</v>
          </cell>
          <cell r="ES69">
            <v>0</v>
          </cell>
          <cell r="ET69">
            <v>0</v>
          </cell>
          <cell r="EU69">
            <v>0</v>
          </cell>
          <cell r="EV69">
            <v>0</v>
          </cell>
          <cell r="EW69">
            <v>0</v>
          </cell>
          <cell r="EX69">
            <v>0</v>
          </cell>
          <cell r="EY69">
            <v>0</v>
          </cell>
          <cell r="EZ69">
            <v>0</v>
          </cell>
          <cell r="FB69">
            <v>0</v>
          </cell>
          <cell r="FC69">
            <v>3.3333333333333335</v>
          </cell>
          <cell r="FD69">
            <v>0</v>
          </cell>
          <cell r="FE69">
            <v>0</v>
          </cell>
          <cell r="FF69">
            <v>0</v>
          </cell>
          <cell r="FG69">
            <v>0</v>
          </cell>
          <cell r="FH69">
            <v>0</v>
          </cell>
          <cell r="FI69">
            <v>3.3333333333333335</v>
          </cell>
          <cell r="FK69">
            <v>0</v>
          </cell>
          <cell r="FL69">
            <v>6.666666666666667</v>
          </cell>
          <cell r="FM69">
            <v>0</v>
          </cell>
          <cell r="FN69">
            <v>0</v>
          </cell>
          <cell r="FO69">
            <v>0</v>
          </cell>
          <cell r="FP69">
            <v>0</v>
          </cell>
          <cell r="FQ69">
            <v>0</v>
          </cell>
          <cell r="FR69">
            <v>6.666666666666667</v>
          </cell>
          <cell r="FT69">
            <v>0</v>
          </cell>
          <cell r="FU69">
            <v>10</v>
          </cell>
          <cell r="FV69">
            <v>0</v>
          </cell>
          <cell r="FW69">
            <v>0</v>
          </cell>
          <cell r="FX69">
            <v>0</v>
          </cell>
          <cell r="FY69">
            <v>0</v>
          </cell>
          <cell r="FZ69">
            <v>0</v>
          </cell>
          <cell r="GA69">
            <v>10</v>
          </cell>
          <cell r="GC69">
            <v>0</v>
          </cell>
          <cell r="GD69">
            <v>13.333333333333334</v>
          </cell>
          <cell r="GE69">
            <v>0</v>
          </cell>
          <cell r="GF69">
            <v>0</v>
          </cell>
          <cell r="GG69">
            <v>0</v>
          </cell>
          <cell r="GH69">
            <v>0</v>
          </cell>
          <cell r="GI69">
            <v>0</v>
          </cell>
          <cell r="GJ69">
            <v>13.333333333333334</v>
          </cell>
          <cell r="GL69">
            <v>0</v>
          </cell>
          <cell r="GM69">
            <v>16.666666666666668</v>
          </cell>
          <cell r="GN69">
            <v>0</v>
          </cell>
          <cell r="GO69">
            <v>0</v>
          </cell>
          <cell r="GP69">
            <v>0</v>
          </cell>
          <cell r="GQ69">
            <v>0</v>
          </cell>
          <cell r="GR69">
            <v>0</v>
          </cell>
          <cell r="GS69">
            <v>16.666666666666668</v>
          </cell>
          <cell r="GU69">
            <v>0</v>
          </cell>
          <cell r="GV69">
            <v>20</v>
          </cell>
          <cell r="GW69">
            <v>0</v>
          </cell>
          <cell r="GX69">
            <v>0</v>
          </cell>
          <cell r="GY69">
            <v>0</v>
          </cell>
          <cell r="GZ69">
            <v>0</v>
          </cell>
          <cell r="HA69">
            <v>0</v>
          </cell>
          <cell r="HB69">
            <v>20</v>
          </cell>
          <cell r="HD69">
            <v>0</v>
          </cell>
          <cell r="HE69">
            <v>0</v>
          </cell>
          <cell r="HF69">
            <v>0</v>
          </cell>
          <cell r="HG69">
            <v>0</v>
          </cell>
          <cell r="HH69">
            <v>0</v>
          </cell>
          <cell r="HI69">
            <v>0</v>
          </cell>
          <cell r="HJ69">
            <v>0</v>
          </cell>
          <cell r="HK69">
            <v>0</v>
          </cell>
          <cell r="HM69">
            <v>0</v>
          </cell>
          <cell r="HN69">
            <v>10</v>
          </cell>
          <cell r="HO69">
            <v>0</v>
          </cell>
          <cell r="HP69">
            <v>0</v>
          </cell>
          <cell r="HQ69">
            <v>0</v>
          </cell>
          <cell r="HR69">
            <v>0</v>
          </cell>
          <cell r="HS69">
            <v>0</v>
          </cell>
          <cell r="HT69">
            <v>10</v>
          </cell>
          <cell r="HV69">
            <v>0</v>
          </cell>
          <cell r="HW69">
            <v>10</v>
          </cell>
          <cell r="HX69">
            <v>0</v>
          </cell>
          <cell r="HY69">
            <v>0</v>
          </cell>
          <cell r="HZ69">
            <v>0</v>
          </cell>
          <cell r="IA69">
            <v>0</v>
          </cell>
          <cell r="IB69">
            <v>0</v>
          </cell>
          <cell r="IC69">
            <v>10</v>
          </cell>
          <cell r="IE69">
            <v>0</v>
          </cell>
          <cell r="IF69">
            <v>20</v>
          </cell>
          <cell r="IG69">
            <v>0</v>
          </cell>
          <cell r="IH69">
            <v>0</v>
          </cell>
          <cell r="II69">
            <v>0</v>
          </cell>
          <cell r="IJ69">
            <v>0</v>
          </cell>
          <cell r="IK69">
            <v>0</v>
          </cell>
          <cell r="IL69">
            <v>20</v>
          </cell>
        </row>
        <row r="70">
          <cell r="B70">
            <v>24</v>
          </cell>
          <cell r="C70" t="str">
            <v>Opening Stock</v>
          </cell>
          <cell r="E70">
            <v>9.9920817281710246</v>
          </cell>
          <cell r="F70">
            <v>5.6959999999999997E-3</v>
          </cell>
          <cell r="G70">
            <v>2.64</v>
          </cell>
          <cell r="H70">
            <v>7.0000000000000007E-2</v>
          </cell>
          <cell r="L70">
            <v>12.707777728171026</v>
          </cell>
          <cell r="N70">
            <v>10.953126306805512</v>
          </cell>
          <cell r="O70">
            <v>0</v>
          </cell>
          <cell r="P70">
            <v>2.8479999999999999</v>
          </cell>
          <cell r="Q70">
            <v>0.15</v>
          </cell>
          <cell r="R70">
            <v>0</v>
          </cell>
          <cell r="U70">
            <v>13.951126306805511</v>
          </cell>
          <cell r="W70">
            <v>11</v>
          </cell>
          <cell r="X70">
            <v>5.5071999908221279E-2</v>
          </cell>
          <cell r="Y70">
            <v>5.98</v>
          </cell>
          <cell r="Z70">
            <v>0.21373301517609156</v>
          </cell>
          <cell r="AA70">
            <v>0</v>
          </cell>
          <cell r="AD70">
            <v>17.248805015084315</v>
          </cell>
          <cell r="AF70">
            <v>10.870918231516933</v>
          </cell>
          <cell r="AG70">
            <v>0.02</v>
          </cell>
          <cell r="AH70">
            <v>4.1500000000000004</v>
          </cell>
          <cell r="AI70">
            <v>7.0000000000000007E-2</v>
          </cell>
          <cell r="AJ70">
            <v>0</v>
          </cell>
          <cell r="AM70">
            <v>15.110918231516933</v>
          </cell>
          <cell r="AO70">
            <v>10.870918231516933</v>
          </cell>
          <cell r="AP70">
            <v>0.02</v>
          </cell>
          <cell r="AQ70">
            <v>4.5999999999999996</v>
          </cell>
          <cell r="AR70">
            <v>0.05</v>
          </cell>
          <cell r="AS70">
            <v>0</v>
          </cell>
          <cell r="AV70">
            <v>15.540918231516933</v>
          </cell>
          <cell r="AX70">
            <v>10.870918231516933</v>
          </cell>
          <cell r="AY70">
            <v>0.02</v>
          </cell>
          <cell r="AZ70">
            <v>5.35</v>
          </cell>
          <cell r="BA70">
            <v>0.13</v>
          </cell>
          <cell r="BB70">
            <v>0</v>
          </cell>
          <cell r="BE70">
            <v>16.370918231516931</v>
          </cell>
          <cell r="BG70">
            <v>12.911208165093299</v>
          </cell>
          <cell r="BH70">
            <v>6.8194433631827853E-2</v>
          </cell>
          <cell r="BI70">
            <v>6.9554622209979797</v>
          </cell>
          <cell r="BJ70">
            <v>0.23419292417166016</v>
          </cell>
          <cell r="BK70">
            <v>0</v>
          </cell>
          <cell r="BN70">
            <v>20.169057743894765</v>
          </cell>
          <cell r="BP70">
            <v>12.936127273559249</v>
          </cell>
          <cell r="BQ70">
            <v>6.5342286196172647E-2</v>
          </cell>
          <cell r="BR70">
            <v>6.9415093053096779</v>
          </cell>
          <cell r="BS70">
            <v>0.23327127261777747</v>
          </cell>
          <cell r="BT70">
            <v>0</v>
          </cell>
          <cell r="BW70">
            <v>20.176250137682878</v>
          </cell>
          <cell r="BY70">
            <v>13.153185217425728</v>
          </cell>
          <cell r="BZ70">
            <v>6.9432333068935009E-2</v>
          </cell>
          <cell r="CA70">
            <v>7.0715092654527858</v>
          </cell>
          <cell r="CB70">
            <v>0.23769901426186105</v>
          </cell>
          <cell r="CC70">
            <v>0</v>
          </cell>
          <cell r="CF70">
            <v>20.531825830209311</v>
          </cell>
          <cell r="CH70">
            <v>12.788435551827574</v>
          </cell>
          <cell r="CI70">
            <v>6.7417278945881703E-2</v>
          </cell>
          <cell r="CJ70">
            <v>6.8952870693775612</v>
          </cell>
          <cell r="CK70">
            <v>0.23234985162270763</v>
          </cell>
          <cell r="CL70">
            <v>0</v>
          </cell>
          <cell r="CO70">
            <v>19.983489751773725</v>
          </cell>
          <cell r="CQ70">
            <v>12.637186413194268</v>
          </cell>
          <cell r="CR70">
            <v>6.7521035809571403E-2</v>
          </cell>
          <cell r="CS70">
            <v>6.8303799177774716</v>
          </cell>
          <cell r="CT70">
            <v>0.23053611443723721</v>
          </cell>
          <cell r="CU70">
            <v>0</v>
          </cell>
          <cell r="CX70">
            <v>19.765623481218547</v>
          </cell>
          <cell r="CZ70">
            <v>12.616162829185647</v>
          </cell>
          <cell r="DA70">
            <v>6.6661602269838444E-2</v>
          </cell>
          <cell r="DB70">
            <v>6.8137609218820838</v>
          </cell>
          <cell r="DC70">
            <v>0.22990781550475695</v>
          </cell>
          <cell r="DD70">
            <v>0</v>
          </cell>
          <cell r="DG70">
            <v>19.726493168842328</v>
          </cell>
          <cell r="DI70">
            <v>20.945208034976538</v>
          </cell>
          <cell r="DJ70">
            <v>5.6959999999999997E-3</v>
          </cell>
          <cell r="DK70">
            <v>5.4879999999999995</v>
          </cell>
          <cell r="DL70">
            <v>0.22</v>
          </cell>
          <cell r="DM70">
            <v>0</v>
          </cell>
          <cell r="DN70">
            <v>0</v>
          </cell>
          <cell r="DO70">
            <v>0</v>
          </cell>
          <cell r="DP70">
            <v>26.658904034976537</v>
          </cell>
          <cell r="DR70">
            <v>31.945208034976538</v>
          </cell>
          <cell r="DS70">
            <v>6.0767999908221279E-2</v>
          </cell>
          <cell r="DT70">
            <v>11.468</v>
          </cell>
          <cell r="DU70">
            <v>0.43373301517609153</v>
          </cell>
          <cell r="DV70">
            <v>0</v>
          </cell>
          <cell r="DW70">
            <v>0</v>
          </cell>
          <cell r="DX70">
            <v>0</v>
          </cell>
          <cell r="DY70">
            <v>43.907709050060852</v>
          </cell>
          <cell r="EA70">
            <v>42.81612626649347</v>
          </cell>
          <cell r="EB70">
            <v>8.0767999908221283E-2</v>
          </cell>
          <cell r="EC70">
            <v>15.618</v>
          </cell>
          <cell r="ED70">
            <v>0.50373301517609148</v>
          </cell>
          <cell r="EE70">
            <v>0</v>
          </cell>
          <cell r="EF70">
            <v>0</v>
          </cell>
          <cell r="EG70">
            <v>0</v>
          </cell>
          <cell r="EH70">
            <v>59.018627281577785</v>
          </cell>
          <cell r="EJ70">
            <v>53.687044498010401</v>
          </cell>
          <cell r="EK70">
            <v>0.10076799990822129</v>
          </cell>
          <cell r="EL70">
            <v>20.218</v>
          </cell>
          <cell r="EM70">
            <v>0.55373301517609153</v>
          </cell>
          <cell r="EN70">
            <v>0</v>
          </cell>
          <cell r="EO70">
            <v>0</v>
          </cell>
          <cell r="EP70">
            <v>0</v>
          </cell>
          <cell r="EQ70">
            <v>74.559545513094719</v>
          </cell>
          <cell r="ES70">
            <v>64.557962729527333</v>
          </cell>
          <cell r="ET70">
            <v>0.12076799990822129</v>
          </cell>
          <cell r="EU70">
            <v>25.567999999999998</v>
          </cell>
          <cell r="EV70">
            <v>0.68373301517609153</v>
          </cell>
          <cell r="EW70">
            <v>0</v>
          </cell>
          <cell r="EX70">
            <v>0</v>
          </cell>
          <cell r="EY70">
            <v>0</v>
          </cell>
          <cell r="EZ70">
            <v>90.930463744611643</v>
          </cell>
          <cell r="FB70">
            <v>77.469170894620632</v>
          </cell>
          <cell r="FC70">
            <v>0.18896243354004916</v>
          </cell>
          <cell r="FD70">
            <v>32.523462220997978</v>
          </cell>
          <cell r="FE70">
            <v>0.91792593934775168</v>
          </cell>
          <cell r="FF70">
            <v>0</v>
          </cell>
          <cell r="FG70">
            <v>0</v>
          </cell>
          <cell r="FH70">
            <v>0</v>
          </cell>
          <cell r="FI70">
            <v>111.09952148850641</v>
          </cell>
          <cell r="FK70">
            <v>90.405298168179883</v>
          </cell>
          <cell r="FL70">
            <v>0.25430471973622182</v>
          </cell>
          <cell r="FM70">
            <v>39.464971526307657</v>
          </cell>
          <cell r="FN70">
            <v>1.1511972119655292</v>
          </cell>
          <cell r="FO70">
            <v>0</v>
          </cell>
          <cell r="FP70">
            <v>0</v>
          </cell>
          <cell r="FQ70">
            <v>0</v>
          </cell>
          <cell r="FR70">
            <v>131.27577162618928</v>
          </cell>
          <cell r="FT70">
            <v>103.55848338560561</v>
          </cell>
          <cell r="FU70">
            <v>0.32373705280515686</v>
          </cell>
          <cell r="FV70">
            <v>46.53648079176044</v>
          </cell>
          <cell r="FW70">
            <v>1.3888962262273903</v>
          </cell>
          <cell r="FX70">
            <v>0</v>
          </cell>
          <cell r="FY70">
            <v>0</v>
          </cell>
          <cell r="FZ70">
            <v>0</v>
          </cell>
          <cell r="GA70">
            <v>151.80759745639858</v>
          </cell>
          <cell r="GC70">
            <v>116.34691893743319</v>
          </cell>
          <cell r="GD70">
            <v>0.39115433175103853</v>
          </cell>
          <cell r="GE70">
            <v>53.431767861137999</v>
          </cell>
          <cell r="GF70">
            <v>1.6212460778500979</v>
          </cell>
          <cell r="GG70">
            <v>0</v>
          </cell>
          <cell r="GH70">
            <v>0</v>
          </cell>
          <cell r="GI70">
            <v>0</v>
          </cell>
          <cell r="GJ70">
            <v>171.79108720817231</v>
          </cell>
          <cell r="GL70">
            <v>128.98410535062746</v>
          </cell>
          <cell r="GM70">
            <v>0.45867536756060995</v>
          </cell>
          <cell r="GN70">
            <v>60.26214777891547</v>
          </cell>
          <cell r="GO70">
            <v>1.851782192287335</v>
          </cell>
          <cell r="GP70">
            <v>0</v>
          </cell>
          <cell r="GQ70">
            <v>0</v>
          </cell>
          <cell r="GR70">
            <v>0</v>
          </cell>
          <cell r="GS70">
            <v>191.55671068939085</v>
          </cell>
          <cell r="GU70">
            <v>141.6002681798131</v>
          </cell>
          <cell r="GV70">
            <v>0.52533696983044842</v>
          </cell>
          <cell r="GW70">
            <v>67.075908700797555</v>
          </cell>
          <cell r="GX70">
            <v>2.0816900077920919</v>
          </cell>
          <cell r="GY70">
            <v>0</v>
          </cell>
          <cell r="GZ70">
            <v>0</v>
          </cell>
          <cell r="HA70">
            <v>0</v>
          </cell>
          <cell r="HB70">
            <v>211.28320385823318</v>
          </cell>
          <cell r="HD70">
            <v>32.612754694550802</v>
          </cell>
          <cell r="HE70">
            <v>0.06</v>
          </cell>
          <cell r="HF70">
            <v>14.1</v>
          </cell>
          <cell r="HG70">
            <v>0.25</v>
          </cell>
          <cell r="HH70">
            <v>0</v>
          </cell>
          <cell r="HI70">
            <v>0</v>
          </cell>
          <cell r="HJ70">
            <v>0</v>
          </cell>
          <cell r="HK70">
            <v>47.022754694550798</v>
          </cell>
          <cell r="HM70">
            <v>39.00052065607828</v>
          </cell>
          <cell r="HN70">
            <v>0.20296905289693551</v>
          </cell>
          <cell r="HO70">
            <v>20.968480791760442</v>
          </cell>
          <cell r="HP70">
            <v>0.70516321105129864</v>
          </cell>
          <cell r="HQ70">
            <v>0</v>
          </cell>
          <cell r="HR70">
            <v>0</v>
          </cell>
          <cell r="HS70">
            <v>0</v>
          </cell>
          <cell r="HT70">
            <v>60.877133711786954</v>
          </cell>
          <cell r="HV70">
            <v>38.041784794207487</v>
          </cell>
          <cell r="HW70">
            <v>0.20159991702529154</v>
          </cell>
          <cell r="HX70">
            <v>20.539427909037116</v>
          </cell>
          <cell r="HY70">
            <v>0.69279378156470173</v>
          </cell>
          <cell r="HZ70">
            <v>0</v>
          </cell>
          <cell r="IA70">
            <v>0</v>
          </cell>
          <cell r="IB70">
            <v>0</v>
          </cell>
          <cell r="IC70">
            <v>59.475606401834597</v>
          </cell>
          <cell r="IE70">
            <v>77.042305450285767</v>
          </cell>
          <cell r="IF70">
            <v>0.40456896992222702</v>
          </cell>
          <cell r="IG70">
            <v>41.507908700797557</v>
          </cell>
          <cell r="IH70">
            <v>1.3979569926160003</v>
          </cell>
          <cell r="II70">
            <v>0</v>
          </cell>
          <cell r="IJ70">
            <v>0</v>
          </cell>
          <cell r="IK70">
            <v>0</v>
          </cell>
          <cell r="IL70">
            <v>120.35274011362155</v>
          </cell>
        </row>
        <row r="71">
          <cell r="B71">
            <v>25</v>
          </cell>
          <cell r="C71" t="str">
            <v>SCRAP SALES</v>
          </cell>
          <cell r="E71">
            <v>1.89737994</v>
          </cell>
          <cell r="F71">
            <v>0</v>
          </cell>
          <cell r="G71">
            <v>1.01997494</v>
          </cell>
          <cell r="H71">
            <v>5.8842779999999997E-2</v>
          </cell>
          <cell r="I71">
            <v>7.4129330000000007E-2</v>
          </cell>
          <cell r="L71">
            <v>3.0503269899999998</v>
          </cell>
          <cell r="N71">
            <v>1.7039304399999997</v>
          </cell>
          <cell r="O71">
            <v>0</v>
          </cell>
          <cell r="P71">
            <v>3.3085217600000005</v>
          </cell>
          <cell r="Q71">
            <v>5.7943259999999996E-2</v>
          </cell>
          <cell r="R71">
            <v>5.1070089999999999E-2</v>
          </cell>
          <cell r="S71">
            <v>0</v>
          </cell>
          <cell r="U71">
            <v>5.1214655499999999</v>
          </cell>
          <cell r="W71">
            <v>1.8</v>
          </cell>
          <cell r="X71">
            <v>0</v>
          </cell>
          <cell r="Y71">
            <v>1.04</v>
          </cell>
          <cell r="Z71">
            <v>0</v>
          </cell>
          <cell r="AA71">
            <v>0.05</v>
          </cell>
          <cell r="AD71">
            <v>2.8899999999999997</v>
          </cell>
          <cell r="AF71">
            <v>2</v>
          </cell>
          <cell r="AG71">
            <v>0</v>
          </cell>
          <cell r="AH71">
            <v>1.0673320863365372</v>
          </cell>
          <cell r="AI71">
            <v>0.06</v>
          </cell>
          <cell r="AJ71">
            <v>0.05</v>
          </cell>
          <cell r="AK71">
            <v>0</v>
          </cell>
          <cell r="AM71">
            <v>3.1773320863365373</v>
          </cell>
          <cell r="AO71">
            <v>2</v>
          </cell>
          <cell r="AP71">
            <v>0</v>
          </cell>
          <cell r="AQ71">
            <v>1.0673320863365372</v>
          </cell>
          <cell r="AR71">
            <v>0.06</v>
          </cell>
          <cell r="AS71">
            <v>0.05</v>
          </cell>
          <cell r="AT71">
            <v>0</v>
          </cell>
          <cell r="AV71">
            <v>3.1773320863365373</v>
          </cell>
          <cell r="AX71">
            <v>2</v>
          </cell>
          <cell r="AY71">
            <v>0</v>
          </cell>
          <cell r="AZ71">
            <v>1.1153358273269256</v>
          </cell>
          <cell r="BA71">
            <v>0.05</v>
          </cell>
          <cell r="BB71">
            <v>0.05</v>
          </cell>
          <cell r="BC71">
            <v>0</v>
          </cell>
          <cell r="BE71">
            <v>3.2153358273269252</v>
          </cell>
          <cell r="BG71">
            <v>2.1206968743074697</v>
          </cell>
          <cell r="BH71">
            <v>0</v>
          </cell>
          <cell r="BI71">
            <v>1.0961809768263711</v>
          </cell>
          <cell r="BJ71">
            <v>0</v>
          </cell>
          <cell r="BK71">
            <v>0</v>
          </cell>
          <cell r="BL71">
            <v>0</v>
          </cell>
          <cell r="BN71">
            <v>3.2168778511338409</v>
          </cell>
          <cell r="BP71">
            <v>2.1247705972059898</v>
          </cell>
          <cell r="BQ71">
            <v>0</v>
          </cell>
          <cell r="BR71">
            <v>1.093981997051511</v>
          </cell>
          <cell r="BS71">
            <v>0</v>
          </cell>
          <cell r="BT71">
            <v>0</v>
          </cell>
          <cell r="BU71">
            <v>0</v>
          </cell>
          <cell r="BW71">
            <v>3.2187525942575008</v>
          </cell>
          <cell r="BY71">
            <v>2.1602547686177096</v>
          </cell>
          <cell r="BZ71">
            <v>0</v>
          </cell>
          <cell r="CA71">
            <v>1.1144699932147069</v>
          </cell>
          <cell r="CB71">
            <v>0</v>
          </cell>
          <cell r="CC71">
            <v>0</v>
          </cell>
          <cell r="CF71">
            <v>3.2747247618324167</v>
          </cell>
          <cell r="CH71">
            <v>2.1006262683845396</v>
          </cell>
          <cell r="CI71">
            <v>0</v>
          </cell>
          <cell r="CJ71">
            <v>1.0866973717994028</v>
          </cell>
          <cell r="CK71">
            <v>0</v>
          </cell>
          <cell r="CL71">
            <v>0</v>
          </cell>
          <cell r="CO71">
            <v>3.1873236401839424</v>
          </cell>
          <cell r="CQ71">
            <v>2.065900380607586</v>
          </cell>
          <cell r="CR71">
            <v>0</v>
          </cell>
          <cell r="CS71">
            <v>1.0764680034866532</v>
          </cell>
          <cell r="CT71">
            <v>0</v>
          </cell>
          <cell r="CU71">
            <v>0</v>
          </cell>
          <cell r="CX71">
            <v>3.1423683840942394</v>
          </cell>
          <cell r="CZ71">
            <v>2.0224634897693061</v>
          </cell>
          <cell r="DA71">
            <v>0</v>
          </cell>
          <cell r="DB71">
            <v>1.0538488494210208</v>
          </cell>
          <cell r="DC71">
            <v>0</v>
          </cell>
          <cell r="DD71">
            <v>0</v>
          </cell>
          <cell r="DG71">
            <v>3.0763123391903271</v>
          </cell>
          <cell r="DI71">
            <v>3.6013103799999997</v>
          </cell>
          <cell r="DJ71">
            <v>0</v>
          </cell>
          <cell r="DK71">
            <v>4.3284967000000005</v>
          </cell>
          <cell r="DL71">
            <v>0.11678603999999999</v>
          </cell>
          <cell r="DM71">
            <v>0.12519942000000001</v>
          </cell>
          <cell r="DN71">
            <v>0</v>
          </cell>
          <cell r="DO71">
            <v>0</v>
          </cell>
          <cell r="DP71">
            <v>8.1717925400000002</v>
          </cell>
          <cell r="DR71">
            <v>5.40131038</v>
          </cell>
          <cell r="DS71">
            <v>0</v>
          </cell>
          <cell r="DT71">
            <v>5.3684967000000006</v>
          </cell>
          <cell r="DU71">
            <v>0.11678603999999999</v>
          </cell>
          <cell r="DV71">
            <v>0.17519941999999999</v>
          </cell>
          <cell r="DW71">
            <v>0</v>
          </cell>
          <cell r="DX71">
            <v>0</v>
          </cell>
          <cell r="DY71">
            <v>11.061792539999999</v>
          </cell>
          <cell r="EA71">
            <v>7.40131038</v>
          </cell>
          <cell r="EB71">
            <v>0</v>
          </cell>
          <cell r="EC71">
            <v>6.435828786336538</v>
          </cell>
          <cell r="ED71">
            <v>0.17678603999999998</v>
          </cell>
          <cell r="EE71">
            <v>0.22519941999999998</v>
          </cell>
          <cell r="EF71">
            <v>0</v>
          </cell>
          <cell r="EG71">
            <v>0</v>
          </cell>
          <cell r="EH71">
            <v>14.239124626336537</v>
          </cell>
          <cell r="EJ71">
            <v>9.40131038</v>
          </cell>
          <cell r="EK71">
            <v>0</v>
          </cell>
          <cell r="EL71">
            <v>7.5031608726730754</v>
          </cell>
          <cell r="EM71">
            <v>0.23678603999999998</v>
          </cell>
          <cell r="EN71">
            <v>0.27519941999999997</v>
          </cell>
          <cell r="EO71">
            <v>0</v>
          </cell>
          <cell r="EP71">
            <v>0</v>
          </cell>
          <cell r="EQ71">
            <v>17.416456712673074</v>
          </cell>
          <cell r="ES71">
            <v>11.40131038</v>
          </cell>
          <cell r="ET71">
            <v>0</v>
          </cell>
          <cell r="EU71">
            <v>8.6184967000000015</v>
          </cell>
          <cell r="EV71">
            <v>0.28678603999999996</v>
          </cell>
          <cell r="EW71">
            <v>0.32519941999999996</v>
          </cell>
          <cell r="EX71">
            <v>0</v>
          </cell>
          <cell r="EY71">
            <v>0</v>
          </cell>
          <cell r="EZ71">
            <v>20.631792539999999</v>
          </cell>
          <cell r="FB71">
            <v>13.52200725430747</v>
          </cell>
          <cell r="FC71">
            <v>0</v>
          </cell>
          <cell r="FD71">
            <v>9.7146776768263727</v>
          </cell>
          <cell r="FE71">
            <v>0.28678603999999996</v>
          </cell>
          <cell r="FF71">
            <v>0.32519941999999996</v>
          </cell>
          <cell r="FG71">
            <v>0</v>
          </cell>
          <cell r="FH71">
            <v>0</v>
          </cell>
          <cell r="FI71">
            <v>23.84867039113384</v>
          </cell>
          <cell r="FK71">
            <v>15.646777851513459</v>
          </cell>
          <cell r="FL71">
            <v>0</v>
          </cell>
          <cell r="FM71">
            <v>10.808659673877884</v>
          </cell>
          <cell r="FN71">
            <v>0.28678603999999996</v>
          </cell>
          <cell r="FO71">
            <v>0.32519941999999996</v>
          </cell>
          <cell r="FP71">
            <v>0</v>
          </cell>
          <cell r="FQ71">
            <v>0</v>
          </cell>
          <cell r="FR71">
            <v>27.067422985391342</v>
          </cell>
          <cell r="FT71">
            <v>17.807032620131167</v>
          </cell>
          <cell r="FU71">
            <v>0</v>
          </cell>
          <cell r="FV71">
            <v>11.92312966709259</v>
          </cell>
          <cell r="FW71">
            <v>0.28678603999999996</v>
          </cell>
          <cell r="FX71">
            <v>0.32519941999999996</v>
          </cell>
          <cell r="FY71">
            <v>0</v>
          </cell>
          <cell r="FZ71">
            <v>0</v>
          </cell>
          <cell r="GA71">
            <v>30.342147747223759</v>
          </cell>
          <cell r="GC71">
            <v>19.907658888515705</v>
          </cell>
          <cell r="GD71">
            <v>0</v>
          </cell>
          <cell r="GE71">
            <v>13.009827038891993</v>
          </cell>
          <cell r="GF71">
            <v>0.28678603999999996</v>
          </cell>
          <cell r="GG71">
            <v>0.32519941999999996</v>
          </cell>
          <cell r="GH71">
            <v>0</v>
          </cell>
          <cell r="GI71">
            <v>0</v>
          </cell>
          <cell r="GJ71">
            <v>33.529471387407703</v>
          </cell>
          <cell r="GL71">
            <v>21.973559269123292</v>
          </cell>
          <cell r="GM71">
            <v>0</v>
          </cell>
          <cell r="GN71">
            <v>14.086295042378646</v>
          </cell>
          <cell r="GO71">
            <v>0.28678603999999996</v>
          </cell>
          <cell r="GP71">
            <v>0.32519941999999996</v>
          </cell>
          <cell r="GQ71">
            <v>0</v>
          </cell>
          <cell r="GR71">
            <v>0</v>
          </cell>
          <cell r="GS71">
            <v>36.671839771501944</v>
          </cell>
          <cell r="GU71">
            <v>23.9960227588926</v>
          </cell>
          <cell r="GV71">
            <v>0</v>
          </cell>
          <cell r="GW71">
            <v>15.140143891799667</v>
          </cell>
          <cell r="GX71">
            <v>0.28678603999999996</v>
          </cell>
          <cell r="GY71">
            <v>0.32519941999999996</v>
          </cell>
          <cell r="GZ71">
            <v>0</v>
          </cell>
          <cell r="HA71">
            <v>0</v>
          </cell>
          <cell r="HB71">
            <v>39.748152110692274</v>
          </cell>
          <cell r="HD71">
            <v>6</v>
          </cell>
          <cell r="HE71">
            <v>0</v>
          </cell>
          <cell r="HF71">
            <v>3.25</v>
          </cell>
          <cell r="HG71">
            <v>0.16999999999999998</v>
          </cell>
          <cell r="HH71">
            <v>0.15000000000000002</v>
          </cell>
          <cell r="HI71">
            <v>0</v>
          </cell>
          <cell r="HJ71">
            <v>0</v>
          </cell>
          <cell r="HK71">
            <v>9.57</v>
          </cell>
          <cell r="HM71">
            <v>6.4057222401311691</v>
          </cell>
          <cell r="HN71">
            <v>0</v>
          </cell>
          <cell r="HO71">
            <v>3.3046329670925889</v>
          </cell>
          <cell r="HP71">
            <v>0</v>
          </cell>
          <cell r="HQ71">
            <v>0</v>
          </cell>
          <cell r="HR71">
            <v>0</v>
          </cell>
          <cell r="HS71">
            <v>0</v>
          </cell>
          <cell r="HT71">
            <v>9.710355207223758</v>
          </cell>
          <cell r="HV71">
            <v>6.1889901387614312</v>
          </cell>
          <cell r="HW71">
            <v>0</v>
          </cell>
          <cell r="HX71">
            <v>3.2170142247070768</v>
          </cell>
          <cell r="HY71">
            <v>0</v>
          </cell>
          <cell r="HZ71">
            <v>0</v>
          </cell>
          <cell r="IA71">
            <v>0</v>
          </cell>
          <cell r="IB71">
            <v>0</v>
          </cell>
          <cell r="IC71">
            <v>9.406004363468508</v>
          </cell>
          <cell r="IE71">
            <v>12.5947123788926</v>
          </cell>
          <cell r="IF71">
            <v>0</v>
          </cell>
          <cell r="IG71">
            <v>6.5216471917996657</v>
          </cell>
          <cell r="IH71">
            <v>0</v>
          </cell>
          <cell r="II71">
            <v>0</v>
          </cell>
          <cell r="IJ71">
            <v>0</v>
          </cell>
          <cell r="IK71">
            <v>0</v>
          </cell>
          <cell r="IL71">
            <v>19.116359570692268</v>
          </cell>
        </row>
        <row r="72">
          <cell r="B72">
            <v>26</v>
          </cell>
          <cell r="C72" t="str">
            <v>MFG.EFFICIENCIES</v>
          </cell>
          <cell r="E72">
            <v>1.96</v>
          </cell>
          <cell r="G72">
            <v>1</v>
          </cell>
          <cell r="H72">
            <v>0.1</v>
          </cell>
          <cell r="L72">
            <v>3.06</v>
          </cell>
          <cell r="N72">
            <v>2.75</v>
          </cell>
          <cell r="O72">
            <v>0</v>
          </cell>
          <cell r="P72">
            <v>1.25</v>
          </cell>
          <cell r="Q72">
            <v>0.01</v>
          </cell>
          <cell r="R72">
            <v>0</v>
          </cell>
          <cell r="U72">
            <v>4.01</v>
          </cell>
          <cell r="W72">
            <v>1.75</v>
          </cell>
          <cell r="X72">
            <v>0.24537686322561794</v>
          </cell>
          <cell r="Y72">
            <v>1</v>
          </cell>
          <cell r="Z72">
            <v>0.19790411930417287</v>
          </cell>
          <cell r="AA72">
            <v>0</v>
          </cell>
          <cell r="AD72">
            <v>3.193280982529791</v>
          </cell>
          <cell r="AF72">
            <v>2.1</v>
          </cell>
          <cell r="AG72">
            <v>0.08</v>
          </cell>
          <cell r="AH72">
            <v>1.0568197454378692</v>
          </cell>
          <cell r="AI72">
            <v>0.01</v>
          </cell>
          <cell r="AJ72">
            <v>0</v>
          </cell>
          <cell r="AM72">
            <v>3.2468197454378691</v>
          </cell>
          <cell r="AO72">
            <v>2.1</v>
          </cell>
          <cell r="AP72">
            <v>0.08</v>
          </cell>
          <cell r="AQ72">
            <v>1.0568197454378692</v>
          </cell>
          <cell r="AR72">
            <v>0.01</v>
          </cell>
          <cell r="AS72">
            <v>0</v>
          </cell>
          <cell r="AV72">
            <v>3.2468197454378691</v>
          </cell>
          <cell r="AX72">
            <v>2.1</v>
          </cell>
          <cell r="AY72">
            <v>0.08</v>
          </cell>
          <cell r="AZ72">
            <v>1.0863605091242621</v>
          </cell>
          <cell r="BA72">
            <v>0.01</v>
          </cell>
          <cell r="BB72">
            <v>0</v>
          </cell>
          <cell r="BE72">
            <v>3.2763605091242622</v>
          </cell>
          <cell r="BG72">
            <v>2.1538371361746083</v>
          </cell>
          <cell r="BH72">
            <v>0.299390385650115</v>
          </cell>
          <cell r="BI72">
            <v>1.4458037121263583</v>
          </cell>
          <cell r="BJ72">
            <v>0.21454594512219916</v>
          </cell>
          <cell r="BK72">
            <v>5.3089487593379253E-2</v>
          </cell>
          <cell r="BN72">
            <v>4.1666666666666599</v>
          </cell>
          <cell r="BP72">
            <v>2.1538371361746083</v>
          </cell>
          <cell r="BQ72">
            <v>0.299390385650115</v>
          </cell>
          <cell r="BR72">
            <v>1.4458037121263583</v>
          </cell>
          <cell r="BS72">
            <v>0.21454594512219916</v>
          </cell>
          <cell r="BT72">
            <v>5.3089487593379253E-2</v>
          </cell>
          <cell r="BW72">
            <v>4.1666666666666599</v>
          </cell>
          <cell r="BY72">
            <v>2.1538371361746083</v>
          </cell>
          <cell r="BZ72">
            <v>0.299390385650115</v>
          </cell>
          <cell r="CA72">
            <v>1.4458037121263583</v>
          </cell>
          <cell r="CB72">
            <v>0.21454594512219916</v>
          </cell>
          <cell r="CC72">
            <v>5.3089487593379253E-2</v>
          </cell>
          <cell r="CF72">
            <v>4.1666666666666599</v>
          </cell>
          <cell r="CH72">
            <v>2.1538371361746083</v>
          </cell>
          <cell r="CI72">
            <v>0.299390385650115</v>
          </cell>
          <cell r="CJ72">
            <v>1.4458037121263583</v>
          </cell>
          <cell r="CK72">
            <v>0.21454594512219916</v>
          </cell>
          <cell r="CL72">
            <v>5.3089487593379253E-2</v>
          </cell>
          <cell r="CO72">
            <v>4.1666666666666599</v>
          </cell>
          <cell r="CQ72">
            <v>2.1538371361746083</v>
          </cell>
          <cell r="CR72">
            <v>0.299390385650115</v>
          </cell>
          <cell r="CS72">
            <v>1.4458037121263583</v>
          </cell>
          <cell r="CT72">
            <v>0.21454594512219916</v>
          </cell>
          <cell r="CU72">
            <v>5.3089487593379253E-2</v>
          </cell>
          <cell r="CX72">
            <v>4.1666666666666599</v>
          </cell>
          <cell r="CZ72">
            <v>2.1538371361746083</v>
          </cell>
          <cell r="DA72">
            <v>0.299390385650115</v>
          </cell>
          <cell r="DB72">
            <v>1.4458037121263583</v>
          </cell>
          <cell r="DC72">
            <v>0.21454594512219916</v>
          </cell>
          <cell r="DD72">
            <v>5.3089487593379253E-2</v>
          </cell>
          <cell r="DG72">
            <v>4.1666666666666599</v>
          </cell>
          <cell r="DI72">
            <v>4.71</v>
          </cell>
          <cell r="DJ72">
            <v>0</v>
          </cell>
          <cell r="DK72">
            <v>2.25</v>
          </cell>
          <cell r="DL72">
            <v>0.11</v>
          </cell>
          <cell r="DM72">
            <v>0</v>
          </cell>
          <cell r="DN72">
            <v>0</v>
          </cell>
          <cell r="DO72">
            <v>0</v>
          </cell>
          <cell r="DP72">
            <v>7.07</v>
          </cell>
          <cell r="DR72">
            <v>6.46</v>
          </cell>
          <cell r="DS72">
            <v>0.24537686322561794</v>
          </cell>
          <cell r="DT72">
            <v>3.25</v>
          </cell>
          <cell r="DU72">
            <v>0.30790411930417289</v>
          </cell>
          <cell r="DV72">
            <v>0</v>
          </cell>
          <cell r="DW72">
            <v>0</v>
          </cell>
          <cell r="DX72">
            <v>0</v>
          </cell>
          <cell r="DY72">
            <v>10.263280982529791</v>
          </cell>
          <cell r="EA72">
            <v>8.56</v>
          </cell>
          <cell r="EB72">
            <v>0.32537686322561793</v>
          </cell>
          <cell r="EC72">
            <v>4.3068197454378687</v>
          </cell>
          <cell r="ED72">
            <v>0.31790411930417289</v>
          </cell>
          <cell r="EE72">
            <v>0</v>
          </cell>
          <cell r="EF72">
            <v>0</v>
          </cell>
          <cell r="EG72">
            <v>0</v>
          </cell>
          <cell r="EH72">
            <v>13.510100727967661</v>
          </cell>
          <cell r="EJ72">
            <v>10.66</v>
          </cell>
          <cell r="EK72">
            <v>0.40537686322561794</v>
          </cell>
          <cell r="EL72">
            <v>5.3636394908757374</v>
          </cell>
          <cell r="EM72">
            <v>0.3279041193041729</v>
          </cell>
          <cell r="EN72">
            <v>0</v>
          </cell>
          <cell r="EO72">
            <v>0</v>
          </cell>
          <cell r="EP72">
            <v>0</v>
          </cell>
          <cell r="EQ72">
            <v>16.756920473405529</v>
          </cell>
          <cell r="ES72">
            <v>12.76</v>
          </cell>
          <cell r="ET72">
            <v>0.48537686322561796</v>
          </cell>
          <cell r="EU72">
            <v>6.4499999999999993</v>
          </cell>
          <cell r="EV72">
            <v>0.33790411930417291</v>
          </cell>
          <cell r="EW72">
            <v>0</v>
          </cell>
          <cell r="EX72">
            <v>0</v>
          </cell>
          <cell r="EY72">
            <v>0</v>
          </cell>
          <cell r="EZ72">
            <v>20.033280982529792</v>
          </cell>
          <cell r="FB72">
            <v>14.913837136174608</v>
          </cell>
          <cell r="FC72">
            <v>0.7847672488757329</v>
          </cell>
          <cell r="FD72">
            <v>7.8958037121263578</v>
          </cell>
          <cell r="FE72">
            <v>0.55245006442637212</v>
          </cell>
          <cell r="FF72">
            <v>5.3089487593379253E-2</v>
          </cell>
          <cell r="FG72">
            <v>0</v>
          </cell>
          <cell r="FH72">
            <v>0</v>
          </cell>
          <cell r="FI72">
            <v>24.199947649196453</v>
          </cell>
          <cell r="FK72">
            <v>17.067674272349215</v>
          </cell>
          <cell r="FL72">
            <v>1.0841576345258479</v>
          </cell>
          <cell r="FM72">
            <v>9.3416074242527163</v>
          </cell>
          <cell r="FN72">
            <v>0.76699600954857128</v>
          </cell>
          <cell r="FO72">
            <v>0.10617897518675851</v>
          </cell>
          <cell r="FP72">
            <v>0</v>
          </cell>
          <cell r="FQ72">
            <v>0</v>
          </cell>
          <cell r="FR72">
            <v>28.366614315863114</v>
          </cell>
          <cell r="FT72">
            <v>19.221511408523824</v>
          </cell>
          <cell r="FU72">
            <v>1.3835480201759629</v>
          </cell>
          <cell r="FV72">
            <v>10.787411136379074</v>
          </cell>
          <cell r="FW72">
            <v>0.98154195467077043</v>
          </cell>
          <cell r="FX72">
            <v>0.15926846278013776</v>
          </cell>
          <cell r="FY72">
            <v>0</v>
          </cell>
          <cell r="FZ72">
            <v>0</v>
          </cell>
          <cell r="GA72">
            <v>32.533280982529774</v>
          </cell>
          <cell r="GC72">
            <v>21.375348544698433</v>
          </cell>
          <cell r="GD72">
            <v>1.6829384058260779</v>
          </cell>
          <cell r="GE72">
            <v>12.233214848505432</v>
          </cell>
          <cell r="GF72">
            <v>1.1960878997929696</v>
          </cell>
          <cell r="GG72">
            <v>0.21235795037351701</v>
          </cell>
          <cell r="GH72">
            <v>0</v>
          </cell>
          <cell r="GI72">
            <v>0</v>
          </cell>
          <cell r="GJ72">
            <v>36.699947649196432</v>
          </cell>
          <cell r="GL72">
            <v>23.529185680873042</v>
          </cell>
          <cell r="GM72">
            <v>1.9823287914761929</v>
          </cell>
          <cell r="GN72">
            <v>13.679018560631789</v>
          </cell>
          <cell r="GO72">
            <v>1.4106338449151687</v>
          </cell>
          <cell r="GP72">
            <v>0.26544743796689629</v>
          </cell>
          <cell r="GQ72">
            <v>0</v>
          </cell>
          <cell r="GR72">
            <v>0</v>
          </cell>
          <cell r="GS72">
            <v>40.866614315863089</v>
          </cell>
          <cell r="GU72">
            <v>25.68302281704765</v>
          </cell>
          <cell r="GV72">
            <v>2.2817191771263081</v>
          </cell>
          <cell r="GW72">
            <v>15.124822272758147</v>
          </cell>
          <cell r="GX72">
            <v>1.6251797900373679</v>
          </cell>
          <cell r="GY72">
            <v>0.31853692556027557</v>
          </cell>
          <cell r="GZ72">
            <v>0</v>
          </cell>
          <cell r="HA72">
            <v>0</v>
          </cell>
          <cell r="HB72">
            <v>45.033280982529746</v>
          </cell>
          <cell r="HD72">
            <v>6.3000000000000007</v>
          </cell>
          <cell r="HE72">
            <v>0.24</v>
          </cell>
          <cell r="HF72">
            <v>3.2</v>
          </cell>
          <cell r="HG72">
            <v>0.03</v>
          </cell>
          <cell r="HH72">
            <v>0</v>
          </cell>
          <cell r="HI72">
            <v>0</v>
          </cell>
          <cell r="HJ72">
            <v>0</v>
          </cell>
          <cell r="HK72">
            <v>9.77</v>
          </cell>
          <cell r="HM72">
            <v>6.4615114085238243</v>
          </cell>
          <cell r="HN72">
            <v>0.898171156950345</v>
          </cell>
          <cell r="HO72">
            <v>4.3374111363790746</v>
          </cell>
          <cell r="HP72">
            <v>0.64363783536659747</v>
          </cell>
          <cell r="HQ72">
            <v>0.15926846278013776</v>
          </cell>
          <cell r="HR72">
            <v>0</v>
          </cell>
          <cell r="HS72">
            <v>0</v>
          </cell>
          <cell r="HT72">
            <v>12.499999999999979</v>
          </cell>
          <cell r="HV72">
            <v>6.4615114085238243</v>
          </cell>
          <cell r="HW72">
            <v>0.898171156950345</v>
          </cell>
          <cell r="HX72">
            <v>4.3374111363790746</v>
          </cell>
          <cell r="HY72">
            <v>0.64363783536659747</v>
          </cell>
          <cell r="HZ72">
            <v>0.15926846278013776</v>
          </cell>
          <cell r="IA72">
            <v>0</v>
          </cell>
          <cell r="IB72">
            <v>0</v>
          </cell>
          <cell r="IC72">
            <v>12.499999999999979</v>
          </cell>
          <cell r="IE72">
            <v>12.923022817047649</v>
          </cell>
          <cell r="IF72">
            <v>1.79634231390069</v>
          </cell>
          <cell r="IG72">
            <v>8.6748222727581492</v>
          </cell>
          <cell r="IH72">
            <v>1.2872756707331949</v>
          </cell>
          <cell r="II72">
            <v>0.31853692556027552</v>
          </cell>
          <cell r="IJ72">
            <v>0</v>
          </cell>
          <cell r="IK72">
            <v>0</v>
          </cell>
          <cell r="IL72">
            <v>24.999999999999957</v>
          </cell>
        </row>
        <row r="73">
          <cell r="B73">
            <v>27</v>
          </cell>
          <cell r="C73" t="str">
            <v>ADD.Cost Saving Project</v>
          </cell>
          <cell r="L73">
            <v>0</v>
          </cell>
          <cell r="N73">
            <v>2.9115543817138101</v>
          </cell>
          <cell r="O73">
            <v>0</v>
          </cell>
          <cell r="P73">
            <v>0</v>
          </cell>
          <cell r="Q73">
            <v>0</v>
          </cell>
          <cell r="R73">
            <v>0</v>
          </cell>
          <cell r="U73">
            <v>2.9115543817138101</v>
          </cell>
          <cell r="W73">
            <v>0</v>
          </cell>
          <cell r="X73">
            <v>0</v>
          </cell>
          <cell r="Y73">
            <v>0</v>
          </cell>
          <cell r="Z73">
            <v>0</v>
          </cell>
          <cell r="AA73">
            <v>0</v>
          </cell>
          <cell r="AD73">
            <v>0</v>
          </cell>
          <cell r="AF73">
            <v>3.0561424415389147</v>
          </cell>
          <cell r="AG73">
            <v>0</v>
          </cell>
          <cell r="AH73">
            <v>4.802994388514418</v>
          </cell>
          <cell r="AI73">
            <v>0</v>
          </cell>
          <cell r="AJ73">
            <v>0</v>
          </cell>
          <cell r="AM73">
            <v>4.802994388514418</v>
          </cell>
          <cell r="AO73">
            <v>5</v>
          </cell>
          <cell r="AP73">
            <v>0</v>
          </cell>
          <cell r="AQ73">
            <v>5.0999999999999996</v>
          </cell>
          <cell r="AR73">
            <v>0</v>
          </cell>
          <cell r="AS73">
            <v>0</v>
          </cell>
          <cell r="AV73">
            <v>5.0999999999999996</v>
          </cell>
          <cell r="AX73">
            <v>3.0389821134736783</v>
          </cell>
          <cell r="AY73">
            <v>0</v>
          </cell>
          <cell r="AZ73">
            <v>5.0999999999999996</v>
          </cell>
          <cell r="BA73">
            <v>0</v>
          </cell>
          <cell r="BB73">
            <v>0</v>
          </cell>
          <cell r="BE73">
            <v>5.0999999999999996</v>
          </cell>
          <cell r="BG73">
            <v>4.7257719151641444</v>
          </cell>
          <cell r="BH73">
            <v>0</v>
          </cell>
          <cell r="BI73">
            <v>7.5558882535780052</v>
          </cell>
          <cell r="BJ73">
            <v>0</v>
          </cell>
          <cell r="BK73">
            <v>0</v>
          </cell>
          <cell r="BN73">
            <v>12.28166016874215</v>
          </cell>
          <cell r="BP73">
            <v>4.7345711559649324</v>
          </cell>
          <cell r="BQ73">
            <v>0</v>
          </cell>
          <cell r="BR73">
            <v>7.5410451400977001</v>
          </cell>
          <cell r="BS73">
            <v>0</v>
          </cell>
          <cell r="BT73">
            <v>0</v>
          </cell>
          <cell r="BW73">
            <v>12.275616296062633</v>
          </cell>
          <cell r="BY73">
            <v>4.6445503002142496</v>
          </cell>
          <cell r="BZ73">
            <v>0</v>
          </cell>
          <cell r="CA73">
            <v>7.5226724541992729</v>
          </cell>
          <cell r="CB73">
            <v>0</v>
          </cell>
          <cell r="CC73">
            <v>0</v>
          </cell>
          <cell r="CF73">
            <v>12.167222754413523</v>
          </cell>
          <cell r="CH73">
            <v>4.6824194057106121</v>
          </cell>
          <cell r="CI73">
            <v>0</v>
          </cell>
          <cell r="CJ73">
            <v>7.8518739196459686</v>
          </cell>
          <cell r="CK73">
            <v>0</v>
          </cell>
          <cell r="CL73">
            <v>0</v>
          </cell>
          <cell r="CO73">
            <v>12.534293325356581</v>
          </cell>
          <cell r="CQ73">
            <v>4.7928888830095993</v>
          </cell>
          <cell r="CR73">
            <v>0</v>
          </cell>
          <cell r="CS73">
            <v>8.8443930252782348</v>
          </cell>
          <cell r="CT73">
            <v>0</v>
          </cell>
          <cell r="CU73">
            <v>0</v>
          </cell>
          <cell r="CX73">
            <v>13.637281908287834</v>
          </cell>
          <cell r="CZ73">
            <v>4.7449211379017013</v>
          </cell>
          <cell r="DA73">
            <v>0</v>
          </cell>
          <cell r="DB73">
            <v>8.2684797335918905</v>
          </cell>
          <cell r="DC73">
            <v>0</v>
          </cell>
          <cell r="DD73">
            <v>0</v>
          </cell>
          <cell r="DG73">
            <v>13.013400871493591</v>
          </cell>
          <cell r="DI73">
            <v>2.9115543817138101</v>
          </cell>
          <cell r="DJ73">
            <v>0</v>
          </cell>
          <cell r="DK73">
            <v>0</v>
          </cell>
          <cell r="DL73">
            <v>0</v>
          </cell>
          <cell r="DM73">
            <v>0</v>
          </cell>
          <cell r="DN73">
            <v>0</v>
          </cell>
          <cell r="DO73">
            <v>0</v>
          </cell>
          <cell r="DP73">
            <v>2.9115543817138101</v>
          </cell>
          <cell r="DR73">
            <v>2.9115543817138101</v>
          </cell>
          <cell r="DS73">
            <v>0</v>
          </cell>
          <cell r="DT73">
            <v>0</v>
          </cell>
          <cell r="DU73">
            <v>0</v>
          </cell>
          <cell r="DV73">
            <v>0</v>
          </cell>
          <cell r="DW73">
            <v>0</v>
          </cell>
          <cell r="DX73">
            <v>0</v>
          </cell>
          <cell r="DY73">
            <v>2.9115543817138101</v>
          </cell>
          <cell r="EA73">
            <v>2.9115543817138101</v>
          </cell>
          <cell r="EB73">
            <v>0</v>
          </cell>
          <cell r="EC73">
            <v>4.802994388514418</v>
          </cell>
          <cell r="ED73">
            <v>0</v>
          </cell>
          <cell r="EE73">
            <v>0</v>
          </cell>
          <cell r="EF73">
            <v>0</v>
          </cell>
          <cell r="EG73">
            <v>0</v>
          </cell>
          <cell r="EH73">
            <v>7.7145487702282285</v>
          </cell>
          <cell r="EJ73">
            <v>2.9115543817138101</v>
          </cell>
          <cell r="EK73">
            <v>0</v>
          </cell>
          <cell r="EL73">
            <v>9.9029943885144185</v>
          </cell>
          <cell r="EM73">
            <v>0</v>
          </cell>
          <cell r="EN73">
            <v>0</v>
          </cell>
          <cell r="EO73">
            <v>0</v>
          </cell>
          <cell r="EP73">
            <v>0</v>
          </cell>
          <cell r="EQ73">
            <v>12.814548770228228</v>
          </cell>
          <cell r="ES73">
            <v>2.9115543817138101</v>
          </cell>
          <cell r="ET73">
            <v>0</v>
          </cell>
          <cell r="EU73">
            <v>15.002994388514418</v>
          </cell>
          <cell r="EV73">
            <v>0</v>
          </cell>
          <cell r="EW73">
            <v>0</v>
          </cell>
          <cell r="EX73">
            <v>0</v>
          </cell>
          <cell r="EY73">
            <v>0</v>
          </cell>
          <cell r="EZ73">
            <v>17.91454877022823</v>
          </cell>
          <cell r="FB73">
            <v>7.6373262968779549</v>
          </cell>
          <cell r="FC73">
            <v>0</v>
          </cell>
          <cell r="FD73">
            <v>22.558882642092424</v>
          </cell>
          <cell r="FE73">
            <v>0</v>
          </cell>
          <cell r="FF73">
            <v>0</v>
          </cell>
          <cell r="FG73">
            <v>0</v>
          </cell>
          <cell r="FH73">
            <v>0</v>
          </cell>
          <cell r="FI73">
            <v>30.196208938970379</v>
          </cell>
          <cell r="FK73">
            <v>12.371897452842887</v>
          </cell>
          <cell r="FL73">
            <v>0</v>
          </cell>
          <cell r="FM73">
            <v>30.099927782190125</v>
          </cell>
          <cell r="FN73">
            <v>0</v>
          </cell>
          <cell r="FO73">
            <v>0</v>
          </cell>
          <cell r="FP73">
            <v>0</v>
          </cell>
          <cell r="FQ73">
            <v>0</v>
          </cell>
          <cell r="FR73">
            <v>42.471825235033009</v>
          </cell>
          <cell r="FT73">
            <v>17.016447753057136</v>
          </cell>
          <cell r="FU73">
            <v>0</v>
          </cell>
          <cell r="FV73">
            <v>37.622600236389395</v>
          </cell>
          <cell r="FW73">
            <v>0</v>
          </cell>
          <cell r="FX73">
            <v>0</v>
          </cell>
          <cell r="FY73">
            <v>0</v>
          </cell>
          <cell r="FZ73">
            <v>0</v>
          </cell>
          <cell r="GA73">
            <v>54.639047989446532</v>
          </cell>
          <cell r="GC73">
            <v>21.698867158767747</v>
          </cell>
          <cell r="GD73">
            <v>0</v>
          </cell>
          <cell r="GE73">
            <v>45.474474156035363</v>
          </cell>
          <cell r="GF73">
            <v>0</v>
          </cell>
          <cell r="GG73">
            <v>0</v>
          </cell>
          <cell r="GH73">
            <v>0</v>
          </cell>
          <cell r="GI73">
            <v>0</v>
          </cell>
          <cell r="GJ73">
            <v>67.17334131480311</v>
          </cell>
          <cell r="GL73">
            <v>26.491756041777347</v>
          </cell>
          <cell r="GM73">
            <v>0</v>
          </cell>
          <cell r="GN73">
            <v>54.3188671813136</v>
          </cell>
          <cell r="GO73">
            <v>0</v>
          </cell>
          <cell r="GP73">
            <v>0</v>
          </cell>
          <cell r="GQ73">
            <v>0</v>
          </cell>
          <cell r="GR73">
            <v>0</v>
          </cell>
          <cell r="GS73">
            <v>80.810623223090943</v>
          </cell>
          <cell r="GU73">
            <v>31.236677179679049</v>
          </cell>
          <cell r="GV73">
            <v>0</v>
          </cell>
          <cell r="GW73">
            <v>62.587346914905488</v>
          </cell>
          <cell r="GX73">
            <v>0</v>
          </cell>
          <cell r="GY73">
            <v>0</v>
          </cell>
          <cell r="GZ73">
            <v>0</v>
          </cell>
          <cell r="HA73">
            <v>0</v>
          </cell>
          <cell r="HB73">
            <v>93.82402409458453</v>
          </cell>
          <cell r="HD73">
            <v>0</v>
          </cell>
          <cell r="HE73">
            <v>0</v>
          </cell>
          <cell r="HF73">
            <v>15.002994388514418</v>
          </cell>
          <cell r="HG73">
            <v>0</v>
          </cell>
          <cell r="HH73">
            <v>0</v>
          </cell>
          <cell r="HI73">
            <v>0</v>
          </cell>
          <cell r="HJ73">
            <v>0</v>
          </cell>
          <cell r="HK73">
            <v>15.002994388514418</v>
          </cell>
          <cell r="HM73">
            <v>14.104893371343326</v>
          </cell>
          <cell r="HN73">
            <v>0</v>
          </cell>
          <cell r="HO73">
            <v>22.619605847874979</v>
          </cell>
          <cell r="HP73">
            <v>0</v>
          </cell>
          <cell r="HQ73">
            <v>0</v>
          </cell>
          <cell r="HR73">
            <v>0</v>
          </cell>
          <cell r="HS73">
            <v>0</v>
          </cell>
          <cell r="HT73">
            <v>36.724499219218302</v>
          </cell>
          <cell r="HV73">
            <v>14.220229426621913</v>
          </cell>
          <cell r="HW73">
            <v>0</v>
          </cell>
          <cell r="HX73">
            <v>24.964746678516093</v>
          </cell>
          <cell r="HY73">
            <v>0</v>
          </cell>
          <cell r="HZ73">
            <v>0</v>
          </cell>
          <cell r="IA73">
            <v>0</v>
          </cell>
          <cell r="IB73">
            <v>0</v>
          </cell>
          <cell r="IC73">
            <v>39.184976105138006</v>
          </cell>
          <cell r="IE73">
            <v>28.325122797965239</v>
          </cell>
          <cell r="IF73">
            <v>0</v>
          </cell>
          <cell r="IG73">
            <v>47.584352526391072</v>
          </cell>
          <cell r="IH73">
            <v>0</v>
          </cell>
          <cell r="II73">
            <v>0</v>
          </cell>
          <cell r="IJ73">
            <v>0</v>
          </cell>
          <cell r="IK73">
            <v>0</v>
          </cell>
          <cell r="IL73">
            <v>75.909475324356308</v>
          </cell>
        </row>
        <row r="74">
          <cell r="B74" t="str">
            <v>27a</v>
          </cell>
          <cell r="C74" t="str">
            <v>Exhibit Batch Recovery</v>
          </cell>
          <cell r="L74">
            <v>0</v>
          </cell>
          <cell r="N74">
            <v>0</v>
          </cell>
          <cell r="O74">
            <v>0</v>
          </cell>
          <cell r="P74">
            <v>0</v>
          </cell>
          <cell r="Q74">
            <v>0</v>
          </cell>
          <cell r="R74">
            <v>0</v>
          </cell>
          <cell r="U74">
            <v>0</v>
          </cell>
          <cell r="W74">
            <v>0</v>
          </cell>
          <cell r="X74">
            <v>0</v>
          </cell>
          <cell r="Y74">
            <v>0</v>
          </cell>
          <cell r="Z74">
            <v>0</v>
          </cell>
          <cell r="AA74">
            <v>0</v>
          </cell>
          <cell r="AD74">
            <v>0</v>
          </cell>
          <cell r="AF74">
            <v>0</v>
          </cell>
          <cell r="AG74">
            <v>0</v>
          </cell>
          <cell r="AH74">
            <v>0</v>
          </cell>
          <cell r="AI74">
            <v>0</v>
          </cell>
          <cell r="AJ74">
            <v>0</v>
          </cell>
          <cell r="AM74">
            <v>0</v>
          </cell>
          <cell r="AO74">
            <v>0</v>
          </cell>
          <cell r="AP74">
            <v>0</v>
          </cell>
          <cell r="AQ74">
            <v>0</v>
          </cell>
          <cell r="AR74">
            <v>0</v>
          </cell>
          <cell r="AS74">
            <v>0</v>
          </cell>
          <cell r="AV74">
            <v>0</v>
          </cell>
          <cell r="AX74">
            <v>0</v>
          </cell>
          <cell r="AY74">
            <v>0</v>
          </cell>
          <cell r="AZ74">
            <v>0</v>
          </cell>
          <cell r="BA74">
            <v>0</v>
          </cell>
          <cell r="BB74">
            <v>0</v>
          </cell>
          <cell r="BE74">
            <v>0</v>
          </cell>
          <cell r="BG74">
            <v>0</v>
          </cell>
          <cell r="BH74">
            <v>0</v>
          </cell>
          <cell r="BI74">
            <v>0</v>
          </cell>
          <cell r="BJ74">
            <v>0</v>
          </cell>
          <cell r="BK74">
            <v>0</v>
          </cell>
          <cell r="BN74">
            <v>0</v>
          </cell>
          <cell r="BP74">
            <v>0</v>
          </cell>
          <cell r="BQ74">
            <v>0</v>
          </cell>
          <cell r="BR74">
            <v>0</v>
          </cell>
          <cell r="BS74">
            <v>0</v>
          </cell>
          <cell r="BT74">
            <v>0</v>
          </cell>
          <cell r="BW74">
            <v>0</v>
          </cell>
          <cell r="BY74">
            <v>0</v>
          </cell>
          <cell r="BZ74">
            <v>0</v>
          </cell>
          <cell r="CA74">
            <v>0</v>
          </cell>
          <cell r="CB74">
            <v>0</v>
          </cell>
          <cell r="CC74">
            <v>0</v>
          </cell>
          <cell r="CF74">
            <v>0</v>
          </cell>
          <cell r="CH74">
            <v>0</v>
          </cell>
          <cell r="CI74">
            <v>0</v>
          </cell>
          <cell r="CJ74">
            <v>0</v>
          </cell>
          <cell r="CK74">
            <v>0</v>
          </cell>
          <cell r="CL74">
            <v>0</v>
          </cell>
          <cell r="CO74">
            <v>0</v>
          </cell>
          <cell r="CQ74">
            <v>0</v>
          </cell>
          <cell r="CR74">
            <v>0</v>
          </cell>
          <cell r="CS74">
            <v>0</v>
          </cell>
          <cell r="CT74">
            <v>0</v>
          </cell>
          <cell r="CU74">
            <v>0</v>
          </cell>
          <cell r="CX74">
            <v>0</v>
          </cell>
          <cell r="CZ74">
            <v>0</v>
          </cell>
          <cell r="DA74">
            <v>0</v>
          </cell>
          <cell r="DB74">
            <v>0</v>
          </cell>
          <cell r="DC74">
            <v>0</v>
          </cell>
          <cell r="DD74">
            <v>0</v>
          </cell>
          <cell r="DG74">
            <v>0</v>
          </cell>
          <cell r="DI74">
            <v>0</v>
          </cell>
          <cell r="DJ74">
            <v>0</v>
          </cell>
          <cell r="DK74">
            <v>0</v>
          </cell>
          <cell r="DL74">
            <v>0</v>
          </cell>
          <cell r="DM74">
            <v>0</v>
          </cell>
          <cell r="DN74">
            <v>0</v>
          </cell>
          <cell r="DO74">
            <v>0</v>
          </cell>
          <cell r="DP74">
            <v>0</v>
          </cell>
          <cell r="DR74">
            <v>0</v>
          </cell>
          <cell r="DS74">
            <v>0</v>
          </cell>
          <cell r="DT74">
            <v>0</v>
          </cell>
          <cell r="DU74">
            <v>0</v>
          </cell>
          <cell r="DV74">
            <v>0</v>
          </cell>
          <cell r="DW74">
            <v>0</v>
          </cell>
          <cell r="DX74">
            <v>0</v>
          </cell>
          <cell r="DY74">
            <v>0</v>
          </cell>
          <cell r="EA74">
            <v>0</v>
          </cell>
          <cell r="EB74">
            <v>0</v>
          </cell>
          <cell r="EC74">
            <v>0</v>
          </cell>
          <cell r="ED74">
            <v>0</v>
          </cell>
          <cell r="EE74">
            <v>0</v>
          </cell>
          <cell r="EF74">
            <v>0</v>
          </cell>
          <cell r="EG74">
            <v>0</v>
          </cell>
          <cell r="EH74">
            <v>0</v>
          </cell>
          <cell r="EJ74">
            <v>0</v>
          </cell>
          <cell r="EK74">
            <v>0</v>
          </cell>
          <cell r="EL74">
            <v>0</v>
          </cell>
          <cell r="EM74">
            <v>0</v>
          </cell>
          <cell r="EN74">
            <v>0</v>
          </cell>
          <cell r="EO74">
            <v>0</v>
          </cell>
          <cell r="EP74">
            <v>0</v>
          </cell>
          <cell r="EQ74">
            <v>0</v>
          </cell>
          <cell r="ES74">
            <v>0</v>
          </cell>
          <cell r="ET74">
            <v>0</v>
          </cell>
          <cell r="EU74">
            <v>0</v>
          </cell>
          <cell r="EV74">
            <v>0</v>
          </cell>
          <cell r="EW74">
            <v>0</v>
          </cell>
          <cell r="EX74">
            <v>0</v>
          </cell>
          <cell r="EY74">
            <v>0</v>
          </cell>
          <cell r="EZ74">
            <v>0</v>
          </cell>
          <cell r="FB74">
            <v>0</v>
          </cell>
          <cell r="FC74">
            <v>0</v>
          </cell>
          <cell r="FD74">
            <v>0</v>
          </cell>
          <cell r="FE74">
            <v>0</v>
          </cell>
          <cell r="FF74">
            <v>0</v>
          </cell>
          <cell r="FG74">
            <v>0</v>
          </cell>
          <cell r="FH74">
            <v>0</v>
          </cell>
          <cell r="FI74">
            <v>0</v>
          </cell>
          <cell r="FK74">
            <v>0</v>
          </cell>
          <cell r="FL74">
            <v>0</v>
          </cell>
          <cell r="FM74">
            <v>0</v>
          </cell>
          <cell r="FN74">
            <v>0</v>
          </cell>
          <cell r="FO74">
            <v>0</v>
          </cell>
          <cell r="FP74">
            <v>0</v>
          </cell>
          <cell r="FQ74">
            <v>0</v>
          </cell>
          <cell r="FR74">
            <v>0</v>
          </cell>
          <cell r="FT74">
            <v>0</v>
          </cell>
          <cell r="FU74">
            <v>0</v>
          </cell>
          <cell r="FV74">
            <v>0</v>
          </cell>
          <cell r="FW74">
            <v>0</v>
          </cell>
          <cell r="FX74">
            <v>0</v>
          </cell>
          <cell r="FY74">
            <v>0</v>
          </cell>
          <cell r="FZ74">
            <v>0</v>
          </cell>
          <cell r="GA74">
            <v>0</v>
          </cell>
          <cell r="GC74">
            <v>0</v>
          </cell>
          <cell r="GD74">
            <v>0</v>
          </cell>
          <cell r="GE74">
            <v>0</v>
          </cell>
          <cell r="GF74">
            <v>0</v>
          </cell>
          <cell r="GG74">
            <v>0</v>
          </cell>
          <cell r="GH74">
            <v>0</v>
          </cell>
          <cell r="GI74">
            <v>0</v>
          </cell>
          <cell r="GJ74">
            <v>0</v>
          </cell>
          <cell r="GL74">
            <v>0</v>
          </cell>
          <cell r="GM74">
            <v>0</v>
          </cell>
          <cell r="GN74">
            <v>0</v>
          </cell>
          <cell r="GO74">
            <v>0</v>
          </cell>
          <cell r="GP74">
            <v>0</v>
          </cell>
          <cell r="GQ74">
            <v>0</v>
          </cell>
          <cell r="GR74">
            <v>0</v>
          </cell>
          <cell r="GS74">
            <v>0</v>
          </cell>
          <cell r="GU74">
            <v>0</v>
          </cell>
          <cell r="GV74">
            <v>0</v>
          </cell>
          <cell r="GW74">
            <v>0</v>
          </cell>
          <cell r="GX74">
            <v>0</v>
          </cell>
          <cell r="GY74">
            <v>0</v>
          </cell>
          <cell r="GZ74">
            <v>0</v>
          </cell>
          <cell r="HA74">
            <v>0</v>
          </cell>
          <cell r="HB74">
            <v>0</v>
          </cell>
          <cell r="HD74">
            <v>0</v>
          </cell>
          <cell r="HE74">
            <v>0</v>
          </cell>
          <cell r="HF74">
            <v>0</v>
          </cell>
          <cell r="HG74">
            <v>0</v>
          </cell>
          <cell r="HH74">
            <v>0</v>
          </cell>
          <cell r="HI74">
            <v>0</v>
          </cell>
          <cell r="HJ74">
            <v>0</v>
          </cell>
          <cell r="HK74">
            <v>0</v>
          </cell>
          <cell r="HM74">
            <v>0</v>
          </cell>
          <cell r="HN74">
            <v>0</v>
          </cell>
          <cell r="HO74">
            <v>0</v>
          </cell>
          <cell r="HP74">
            <v>0</v>
          </cell>
          <cell r="HQ74">
            <v>0</v>
          </cell>
          <cell r="HR74">
            <v>0</v>
          </cell>
          <cell r="HS74">
            <v>0</v>
          </cell>
          <cell r="HT74">
            <v>0</v>
          </cell>
          <cell r="HV74">
            <v>0</v>
          </cell>
          <cell r="HW74">
            <v>0</v>
          </cell>
          <cell r="HX74">
            <v>0</v>
          </cell>
          <cell r="HY74">
            <v>0</v>
          </cell>
          <cell r="HZ74">
            <v>0</v>
          </cell>
          <cell r="IA74">
            <v>0</v>
          </cell>
          <cell r="IB74">
            <v>0</v>
          </cell>
          <cell r="IC74">
            <v>0</v>
          </cell>
          <cell r="IE74">
            <v>0</v>
          </cell>
          <cell r="IF74">
            <v>0</v>
          </cell>
          <cell r="IG74">
            <v>0</v>
          </cell>
          <cell r="IH74">
            <v>0</v>
          </cell>
          <cell r="II74">
            <v>0</v>
          </cell>
          <cell r="IJ74">
            <v>0</v>
          </cell>
          <cell r="IK74">
            <v>0</v>
          </cell>
          <cell r="IL74">
            <v>0</v>
          </cell>
        </row>
        <row r="75">
          <cell r="B75">
            <v>28</v>
          </cell>
          <cell r="C75" t="str">
            <v>Penicilline Prices Impact</v>
          </cell>
          <cell r="E75">
            <v>3.227820994440004</v>
          </cell>
          <cell r="L75">
            <v>3.227820994440004</v>
          </cell>
          <cell r="N75">
            <v>4.1916280539000077</v>
          </cell>
          <cell r="O75">
            <v>0</v>
          </cell>
          <cell r="P75">
            <v>0.36252878760000068</v>
          </cell>
          <cell r="Q75">
            <v>0</v>
          </cell>
          <cell r="R75">
            <v>0</v>
          </cell>
          <cell r="U75">
            <v>4.5541568415000082</v>
          </cell>
          <cell r="W75">
            <v>4</v>
          </cell>
          <cell r="X75">
            <v>0</v>
          </cell>
          <cell r="Y75">
            <v>0</v>
          </cell>
          <cell r="Z75">
            <v>0</v>
          </cell>
          <cell r="AA75">
            <v>0</v>
          </cell>
          <cell r="AD75">
            <v>4</v>
          </cell>
          <cell r="AF75">
            <v>0</v>
          </cell>
          <cell r="AG75">
            <v>0</v>
          </cell>
          <cell r="AH75">
            <v>0</v>
          </cell>
          <cell r="AI75">
            <v>0</v>
          </cell>
          <cell r="AJ75">
            <v>0</v>
          </cell>
          <cell r="AM75">
            <v>0</v>
          </cell>
          <cell r="AO75">
            <v>0</v>
          </cell>
          <cell r="AP75">
            <v>0</v>
          </cell>
          <cell r="AQ75">
            <v>0</v>
          </cell>
          <cell r="AR75">
            <v>0</v>
          </cell>
          <cell r="AS75">
            <v>0</v>
          </cell>
          <cell r="AV75">
            <v>0</v>
          </cell>
          <cell r="AX75">
            <v>0</v>
          </cell>
          <cell r="AY75">
            <v>0</v>
          </cell>
          <cell r="AZ75">
            <v>0</v>
          </cell>
          <cell r="BA75">
            <v>0</v>
          </cell>
          <cell r="BB75">
            <v>0</v>
          </cell>
          <cell r="BE75">
            <v>0</v>
          </cell>
          <cell r="BG75">
            <v>5.833333333333333</v>
          </cell>
          <cell r="BH75">
            <v>0</v>
          </cell>
          <cell r="BI75">
            <v>0</v>
          </cell>
          <cell r="BJ75">
            <v>0</v>
          </cell>
          <cell r="BK75">
            <v>0</v>
          </cell>
          <cell r="BN75">
            <v>5.833333333333333</v>
          </cell>
          <cell r="BP75">
            <v>5.833333333333333</v>
          </cell>
          <cell r="BQ75">
            <v>0</v>
          </cell>
          <cell r="BR75">
            <v>0</v>
          </cell>
          <cell r="BS75">
            <v>0</v>
          </cell>
          <cell r="BT75">
            <v>0</v>
          </cell>
          <cell r="BW75">
            <v>5.833333333333333</v>
          </cell>
          <cell r="BY75">
            <v>5.833333333333333</v>
          </cell>
          <cell r="BZ75">
            <v>0</v>
          </cell>
          <cell r="CA75">
            <v>0</v>
          </cell>
          <cell r="CB75">
            <v>0</v>
          </cell>
          <cell r="CC75">
            <v>0</v>
          </cell>
          <cell r="CF75">
            <v>5.833333333333333</v>
          </cell>
          <cell r="CH75">
            <v>5.833333333333333</v>
          </cell>
          <cell r="CI75">
            <v>0</v>
          </cell>
          <cell r="CJ75">
            <v>0</v>
          </cell>
          <cell r="CK75">
            <v>0</v>
          </cell>
          <cell r="CL75">
            <v>0</v>
          </cell>
          <cell r="CO75">
            <v>5.833333333333333</v>
          </cell>
          <cell r="CQ75">
            <v>5.833333333333333</v>
          </cell>
          <cell r="CR75">
            <v>0</v>
          </cell>
          <cell r="CS75">
            <v>0</v>
          </cell>
          <cell r="CT75">
            <v>0</v>
          </cell>
          <cell r="CU75">
            <v>0</v>
          </cell>
          <cell r="CX75">
            <v>5.833333333333333</v>
          </cell>
          <cell r="CZ75">
            <v>5.833333333333333</v>
          </cell>
          <cell r="DA75">
            <v>0</v>
          </cell>
          <cell r="DB75">
            <v>0</v>
          </cell>
          <cell r="DC75">
            <v>0</v>
          </cell>
          <cell r="DD75">
            <v>0</v>
          </cell>
          <cell r="DG75">
            <v>5.833333333333333</v>
          </cell>
          <cell r="DI75">
            <v>7.4194490483400113</v>
          </cell>
          <cell r="DJ75">
            <v>0</v>
          </cell>
          <cell r="DK75">
            <v>0.36252878760000068</v>
          </cell>
          <cell r="DL75">
            <v>0</v>
          </cell>
          <cell r="DM75">
            <v>0</v>
          </cell>
          <cell r="DN75">
            <v>0</v>
          </cell>
          <cell r="DO75">
            <v>0</v>
          </cell>
          <cell r="DP75">
            <v>7.7819778359400118</v>
          </cell>
          <cell r="DR75">
            <v>11.419449048340011</v>
          </cell>
          <cell r="DS75">
            <v>0</v>
          </cell>
          <cell r="DT75">
            <v>0.36252878760000068</v>
          </cell>
          <cell r="DU75">
            <v>0</v>
          </cell>
          <cell r="DV75">
            <v>0</v>
          </cell>
          <cell r="DW75">
            <v>0</v>
          </cell>
          <cell r="DX75">
            <v>0</v>
          </cell>
          <cell r="DY75">
            <v>11.781977835940012</v>
          </cell>
          <cell r="EA75">
            <v>11.419449048340011</v>
          </cell>
          <cell r="EB75">
            <v>0</v>
          </cell>
          <cell r="EC75">
            <v>0.36252878760000068</v>
          </cell>
          <cell r="ED75">
            <v>0</v>
          </cell>
          <cell r="EE75">
            <v>0</v>
          </cell>
          <cell r="EF75">
            <v>0</v>
          </cell>
          <cell r="EG75">
            <v>0</v>
          </cell>
          <cell r="EH75">
            <v>11.781977835940012</v>
          </cell>
          <cell r="EJ75">
            <v>11.419449048340011</v>
          </cell>
          <cell r="EK75">
            <v>0</v>
          </cell>
          <cell r="EL75">
            <v>0.36252878760000068</v>
          </cell>
          <cell r="EM75">
            <v>0</v>
          </cell>
          <cell r="EN75">
            <v>0</v>
          </cell>
          <cell r="EO75">
            <v>0</v>
          </cell>
          <cell r="EP75">
            <v>0</v>
          </cell>
          <cell r="EQ75">
            <v>11.781977835940012</v>
          </cell>
          <cell r="ES75">
            <v>11.419449048340011</v>
          </cell>
          <cell r="ET75">
            <v>0</v>
          </cell>
          <cell r="EU75">
            <v>0.36252878760000068</v>
          </cell>
          <cell r="EV75">
            <v>0</v>
          </cell>
          <cell r="EW75">
            <v>0</v>
          </cell>
          <cell r="EX75">
            <v>0</v>
          </cell>
          <cell r="EY75">
            <v>0</v>
          </cell>
          <cell r="EZ75">
            <v>11.781977835940012</v>
          </cell>
          <cell r="FB75">
            <v>17.252782381673345</v>
          </cell>
          <cell r="FC75">
            <v>0</v>
          </cell>
          <cell r="FD75">
            <v>0.36252878760000068</v>
          </cell>
          <cell r="FE75">
            <v>0</v>
          </cell>
          <cell r="FF75">
            <v>0</v>
          </cell>
          <cell r="FG75">
            <v>0</v>
          </cell>
          <cell r="FH75">
            <v>0</v>
          </cell>
          <cell r="FI75">
            <v>17.615311169273344</v>
          </cell>
          <cell r="FK75">
            <v>23.086115715006677</v>
          </cell>
          <cell r="FL75">
            <v>0</v>
          </cell>
          <cell r="FM75">
            <v>0.36252878760000068</v>
          </cell>
          <cell r="FN75">
            <v>0</v>
          </cell>
          <cell r="FO75">
            <v>0</v>
          </cell>
          <cell r="FP75">
            <v>0</v>
          </cell>
          <cell r="FQ75">
            <v>0</v>
          </cell>
          <cell r="FR75">
            <v>23.448644502606676</v>
          </cell>
          <cell r="FT75">
            <v>28.91944904834001</v>
          </cell>
          <cell r="FU75">
            <v>0</v>
          </cell>
          <cell r="FV75">
            <v>0.36252878760000068</v>
          </cell>
          <cell r="FW75">
            <v>0</v>
          </cell>
          <cell r="FX75">
            <v>0</v>
          </cell>
          <cell r="FY75">
            <v>0</v>
          </cell>
          <cell r="FZ75">
            <v>0</v>
          </cell>
          <cell r="GA75">
            <v>29.281977835940008</v>
          </cell>
          <cell r="GC75">
            <v>34.752782381673342</v>
          </cell>
          <cell r="GD75">
            <v>0</v>
          </cell>
          <cell r="GE75">
            <v>0.36252878760000068</v>
          </cell>
          <cell r="GF75">
            <v>0</v>
          </cell>
          <cell r="GG75">
            <v>0</v>
          </cell>
          <cell r="GH75">
            <v>0</v>
          </cell>
          <cell r="GI75">
            <v>0</v>
          </cell>
          <cell r="GJ75">
            <v>35.11531116927334</v>
          </cell>
          <cell r="GL75">
            <v>40.586115715006677</v>
          </cell>
          <cell r="GM75">
            <v>0</v>
          </cell>
          <cell r="GN75">
            <v>0.36252878760000068</v>
          </cell>
          <cell r="GO75">
            <v>0</v>
          </cell>
          <cell r="GP75">
            <v>0</v>
          </cell>
          <cell r="GQ75">
            <v>0</v>
          </cell>
          <cell r="GR75">
            <v>0</v>
          </cell>
          <cell r="GS75">
            <v>40.948644502606676</v>
          </cell>
          <cell r="GU75">
            <v>46.419449048340013</v>
          </cell>
          <cell r="GV75">
            <v>0</v>
          </cell>
          <cell r="GW75">
            <v>0.36252878760000068</v>
          </cell>
          <cell r="GX75">
            <v>0</v>
          </cell>
          <cell r="GY75">
            <v>0</v>
          </cell>
          <cell r="GZ75">
            <v>0</v>
          </cell>
          <cell r="HA75">
            <v>0</v>
          </cell>
          <cell r="HB75">
            <v>46.781977835940012</v>
          </cell>
          <cell r="HD75">
            <v>0</v>
          </cell>
          <cell r="HE75">
            <v>0</v>
          </cell>
          <cell r="HF75">
            <v>0</v>
          </cell>
          <cell r="HG75">
            <v>0</v>
          </cell>
          <cell r="HH75">
            <v>0</v>
          </cell>
          <cell r="HI75">
            <v>0</v>
          </cell>
          <cell r="HJ75">
            <v>0</v>
          </cell>
          <cell r="HK75">
            <v>0</v>
          </cell>
          <cell r="HM75">
            <v>17.5</v>
          </cell>
          <cell r="HN75">
            <v>0</v>
          </cell>
          <cell r="HO75">
            <v>0</v>
          </cell>
          <cell r="HP75">
            <v>0</v>
          </cell>
          <cell r="HQ75">
            <v>0</v>
          </cell>
          <cell r="HR75">
            <v>0</v>
          </cell>
          <cell r="HS75">
            <v>0</v>
          </cell>
          <cell r="HT75">
            <v>17.5</v>
          </cell>
          <cell r="HV75">
            <v>17.5</v>
          </cell>
          <cell r="HW75">
            <v>0</v>
          </cell>
          <cell r="HX75">
            <v>0</v>
          </cell>
          <cell r="HY75">
            <v>0</v>
          </cell>
          <cell r="HZ75">
            <v>0</v>
          </cell>
          <cell r="IA75">
            <v>0</v>
          </cell>
          <cell r="IB75">
            <v>0</v>
          </cell>
          <cell r="IC75">
            <v>17.5</v>
          </cell>
          <cell r="IE75">
            <v>35</v>
          </cell>
          <cell r="IF75">
            <v>0</v>
          </cell>
          <cell r="IG75">
            <v>0</v>
          </cell>
          <cell r="IH75">
            <v>0</v>
          </cell>
          <cell r="II75">
            <v>0</v>
          </cell>
          <cell r="IJ75">
            <v>0</v>
          </cell>
          <cell r="IK75">
            <v>0</v>
          </cell>
          <cell r="IL75">
            <v>35</v>
          </cell>
        </row>
        <row r="76">
          <cell r="B76">
            <v>29</v>
          </cell>
          <cell r="C76" t="str">
            <v>Prov.for Material</v>
          </cell>
          <cell r="E76">
            <v>-1.4998504378157103</v>
          </cell>
          <cell r="F76">
            <v>-0.3890956188377227</v>
          </cell>
          <cell r="G76">
            <v>-0.82533635472307321</v>
          </cell>
          <cell r="H76">
            <v>-0.15077229153126906</v>
          </cell>
          <cell r="I76">
            <v>-7.5551762602750011E-2</v>
          </cell>
          <cell r="L76">
            <v>-2.9406064655105255</v>
          </cell>
          <cell r="N76">
            <v>-1.6263566328136716</v>
          </cell>
          <cell r="O76">
            <v>-0.49751227541620413</v>
          </cell>
          <cell r="P76">
            <v>-0.8168136786783724</v>
          </cell>
          <cell r="Q76">
            <v>-0.1</v>
          </cell>
          <cell r="R76">
            <v>-7.4825609313175681E-2</v>
          </cell>
          <cell r="U76">
            <v>-3.1155081962214237</v>
          </cell>
          <cell r="W76">
            <v>-1.5309840373236909</v>
          </cell>
          <cell r="X76">
            <v>-0.40979416004423669</v>
          </cell>
          <cell r="Y76">
            <v>-1.67</v>
          </cell>
          <cell r="Z76">
            <v>-0.15373872419374821</v>
          </cell>
          <cell r="AA76">
            <v>0</v>
          </cell>
          <cell r="AD76">
            <v>-3.7645169215616758</v>
          </cell>
          <cell r="AF76">
            <v>-1.6609469790972362</v>
          </cell>
          <cell r="AG76">
            <v>-0.50655733795978808</v>
          </cell>
          <cell r="AH76">
            <v>-0.90312714997706989</v>
          </cell>
          <cell r="AI76">
            <v>-0.1</v>
          </cell>
          <cell r="AJ76">
            <v>-8.3685237957130107E-2</v>
          </cell>
          <cell r="AM76">
            <v>-3.2543167049912243</v>
          </cell>
          <cell r="AO76">
            <v>-1.6711120221655373</v>
          </cell>
          <cell r="AP76">
            <v>-0.50225035792112904</v>
          </cell>
          <cell r="AQ76">
            <v>-0.91898949908155836</v>
          </cell>
          <cell r="AR76">
            <v>-0.16706072548982717</v>
          </cell>
          <cell r="AS76">
            <v>-8.3500534189063016E-2</v>
          </cell>
          <cell r="AV76">
            <v>-3.3429131388471145</v>
          </cell>
          <cell r="AX76">
            <v>-1.6516207138443904</v>
          </cell>
          <cell r="AY76">
            <v>-0.49660767524485738</v>
          </cell>
          <cell r="AZ76">
            <v>-0.90946285599972365</v>
          </cell>
          <cell r="BA76">
            <v>-0.16550871081746663</v>
          </cell>
          <cell r="BB76">
            <v>-8.3020819266444265E-2</v>
          </cell>
          <cell r="BE76">
            <v>-3.306220775172882</v>
          </cell>
          <cell r="BG76">
            <v>-1.6885574994459793</v>
          </cell>
          <cell r="BH76">
            <v>-0.50743900160552435</v>
          </cell>
          <cell r="BI76">
            <v>-0.92753774962231395</v>
          </cell>
          <cell r="BJ76">
            <v>-0.16845559095159277</v>
          </cell>
          <cell r="BK76">
            <v>-8.393818915998244E-2</v>
          </cell>
          <cell r="BN76">
            <v>-3.3759280307853929</v>
          </cell>
          <cell r="BP76">
            <v>-1.6918164777647895</v>
          </cell>
          <cell r="BQ76">
            <v>-0.48621599600078036</v>
          </cell>
          <cell r="BR76">
            <v>-0.92567707442820157</v>
          </cell>
          <cell r="BS76">
            <v>-0.16779264454657261</v>
          </cell>
          <cell r="BT76">
            <v>-8.2688718452680637E-2</v>
          </cell>
          <cell r="BW76">
            <v>-3.3541909111930246</v>
          </cell>
          <cell r="BY76">
            <v>-1.7302038148941701</v>
          </cell>
          <cell r="BZ76">
            <v>-0.51665028793785228</v>
          </cell>
          <cell r="CA76">
            <v>-0.9430130711816751</v>
          </cell>
          <cell r="CB76">
            <v>-0.17097753084436851</v>
          </cell>
          <cell r="CC76">
            <v>-8.4720044866022706E-2</v>
          </cell>
          <cell r="CF76">
            <v>-3.4455647497240887</v>
          </cell>
          <cell r="CH76">
            <v>-1.68250101470763</v>
          </cell>
          <cell r="CI76">
            <v>-0.50165614548476456</v>
          </cell>
          <cell r="CJ76">
            <v>-0.91951316075334077</v>
          </cell>
          <cell r="CK76">
            <v>-0.16712986398311749</v>
          </cell>
          <cell r="CL76">
            <v>-8.3474954242070423E-2</v>
          </cell>
          <cell r="CO76">
            <v>-3.3542751391709231</v>
          </cell>
          <cell r="CQ76">
            <v>-1.6627203044860701</v>
          </cell>
          <cell r="CR76">
            <v>-0.50242820672959687</v>
          </cell>
          <cell r="CS76">
            <v>-0.91085754141178343</v>
          </cell>
          <cell r="CT76">
            <v>-0.16582523801933155</v>
          </cell>
          <cell r="CU76">
            <v>-8.3377937706889713E-2</v>
          </cell>
          <cell r="CX76">
            <v>-3.3252092283536716</v>
          </cell>
          <cell r="CZ76">
            <v>-1.65997079181544</v>
          </cell>
          <cell r="DA76">
            <v>-0.49603310856509136</v>
          </cell>
          <cell r="DB76">
            <v>-0.90864133412547909</v>
          </cell>
          <cell r="DC76">
            <v>-0.16537330093225014</v>
          </cell>
          <cell r="DD76">
            <v>-8.2974398056152171E-2</v>
          </cell>
          <cell r="DG76">
            <v>-3.3129929334944128</v>
          </cell>
          <cell r="DI76">
            <v>-3.1262070706293819</v>
          </cell>
          <cell r="DJ76">
            <v>-0.88660789425392683</v>
          </cell>
          <cell r="DK76">
            <v>-1.6421500334014456</v>
          </cell>
          <cell r="DL76">
            <v>-0.25077229153126906</v>
          </cell>
          <cell r="DM76">
            <v>-0.15037737191592571</v>
          </cell>
          <cell r="DN76">
            <v>0</v>
          </cell>
          <cell r="DO76">
            <v>0</v>
          </cell>
          <cell r="DP76">
            <v>-6.0561146617319492</v>
          </cell>
          <cell r="DR76">
            <v>-4.6571911079530732</v>
          </cell>
          <cell r="DS76">
            <v>-1.2964020542981636</v>
          </cell>
          <cell r="DT76">
            <v>-3.3121500334014455</v>
          </cell>
          <cell r="DU76">
            <v>-0.40451101572501724</v>
          </cell>
          <cell r="DV76">
            <v>-0.15037737191592571</v>
          </cell>
          <cell r="DW76">
            <v>0</v>
          </cell>
          <cell r="DX76">
            <v>0</v>
          </cell>
          <cell r="DY76">
            <v>-9.8206315832936255</v>
          </cell>
          <cell r="EA76">
            <v>-6.3181380870503094</v>
          </cell>
          <cell r="EB76">
            <v>-1.8029593922579517</v>
          </cell>
          <cell r="EC76">
            <v>-4.2152771833785154</v>
          </cell>
          <cell r="ED76">
            <v>-0.50451101572501722</v>
          </cell>
          <cell r="EE76">
            <v>-0.23406260987305583</v>
          </cell>
          <cell r="EF76">
            <v>0</v>
          </cell>
          <cell r="EG76">
            <v>0</v>
          </cell>
          <cell r="EH76">
            <v>-13.074948288284849</v>
          </cell>
          <cell r="EJ76">
            <v>-7.9892501092158472</v>
          </cell>
          <cell r="EK76">
            <v>-2.3052097501790807</v>
          </cell>
          <cell r="EL76">
            <v>-5.1342666824600736</v>
          </cell>
          <cell r="EM76">
            <v>-0.67157174121484442</v>
          </cell>
          <cell r="EN76">
            <v>-0.31756314406211883</v>
          </cell>
          <cell r="EO76">
            <v>0</v>
          </cell>
          <cell r="EP76">
            <v>0</v>
          </cell>
          <cell r="EQ76">
            <v>-16.417861427131964</v>
          </cell>
          <cell r="ES76">
            <v>-9.6408708230602382</v>
          </cell>
          <cell r="ET76">
            <v>-2.8018174254239381</v>
          </cell>
          <cell r="EU76">
            <v>-6.0437295384597975</v>
          </cell>
          <cell r="EV76">
            <v>-0.83708045203231107</v>
          </cell>
          <cell r="EW76">
            <v>-0.40058396332856311</v>
          </cell>
          <cell r="EX76">
            <v>0</v>
          </cell>
          <cell r="EY76">
            <v>0</v>
          </cell>
          <cell r="EZ76">
            <v>-19.724082202304846</v>
          </cell>
          <cell r="FB76">
            <v>-11.329428322506217</v>
          </cell>
          <cell r="FC76">
            <v>-3.3092564270294624</v>
          </cell>
          <cell r="FD76">
            <v>-6.9712672880821112</v>
          </cell>
          <cell r="FE76">
            <v>-1.0055360429839038</v>
          </cell>
          <cell r="FF76">
            <v>-0.48452215248854558</v>
          </cell>
          <cell r="FG76">
            <v>0</v>
          </cell>
          <cell r="FH76">
            <v>0</v>
          </cell>
          <cell r="FI76">
            <v>-23.100010233090238</v>
          </cell>
          <cell r="FK76">
            <v>-13.021244800271006</v>
          </cell>
          <cell r="FL76">
            <v>-3.795472423030243</v>
          </cell>
          <cell r="FM76">
            <v>-7.8969443625103128</v>
          </cell>
          <cell r="FN76">
            <v>-1.1733286875304763</v>
          </cell>
          <cell r="FO76">
            <v>-0.56721087094122624</v>
          </cell>
          <cell r="FP76">
            <v>0</v>
          </cell>
          <cell r="FQ76">
            <v>0</v>
          </cell>
          <cell r="FR76">
            <v>-26.454201144283264</v>
          </cell>
          <cell r="FT76">
            <v>-14.751448615165176</v>
          </cell>
          <cell r="FU76">
            <v>-4.3121227109680955</v>
          </cell>
          <cell r="FV76">
            <v>-8.8399574336919873</v>
          </cell>
          <cell r="FW76">
            <v>-1.3443062183748449</v>
          </cell>
          <cell r="FX76">
            <v>-0.65193091580724893</v>
          </cell>
          <cell r="FY76">
            <v>0</v>
          </cell>
          <cell r="FZ76">
            <v>0</v>
          </cell>
          <cell r="GA76">
            <v>-29.899765894007352</v>
          </cell>
          <cell r="GC76">
            <v>-16.433949629872806</v>
          </cell>
          <cell r="GD76">
            <v>-4.8137788564528599</v>
          </cell>
          <cell r="GE76">
            <v>-9.7594705944453288</v>
          </cell>
          <cell r="GF76">
            <v>-1.5114360823579625</v>
          </cell>
          <cell r="GG76">
            <v>-0.73540587004931934</v>
          </cell>
          <cell r="GH76">
            <v>0</v>
          </cell>
          <cell r="GI76">
            <v>0</v>
          </cell>
          <cell r="GJ76">
            <v>-33.254041033178275</v>
          </cell>
          <cell r="GL76">
            <v>-18.096669934358875</v>
          </cell>
          <cell r="GM76">
            <v>-5.3162070631824569</v>
          </cell>
          <cell r="GN76">
            <v>-10.670328135857112</v>
          </cell>
          <cell r="GO76">
            <v>-1.6772613203772939</v>
          </cell>
          <cell r="GP76">
            <v>-0.81878380775620907</v>
          </cell>
          <cell r="GQ76">
            <v>0</v>
          </cell>
          <cell r="GR76">
            <v>0</v>
          </cell>
          <cell r="GS76">
            <v>-36.579250261531946</v>
          </cell>
          <cell r="GU76">
            <v>-19.756640726174314</v>
          </cell>
          <cell r="GV76">
            <v>-5.8122401717475487</v>
          </cell>
          <cell r="GW76">
            <v>-11.57896946998259</v>
          </cell>
          <cell r="GX76">
            <v>-1.8426346213095441</v>
          </cell>
          <cell r="GY76">
            <v>-0.90175820581236121</v>
          </cell>
          <cell r="GZ76">
            <v>0</v>
          </cell>
          <cell r="HA76">
            <v>0</v>
          </cell>
          <cell r="HB76">
            <v>-39.89224319502636</v>
          </cell>
          <cell r="HD76">
            <v>-4.9836797151071641</v>
          </cell>
          <cell r="HE76">
            <v>-1.5054153711257745</v>
          </cell>
          <cell r="HF76">
            <v>-2.731579505058352</v>
          </cell>
          <cell r="HG76">
            <v>-0.43256943630729383</v>
          </cell>
          <cell r="HH76">
            <v>-0.2502065914126374</v>
          </cell>
          <cell r="HI76">
            <v>0</v>
          </cell>
          <cell r="HJ76">
            <v>0</v>
          </cell>
          <cell r="HK76">
            <v>-9.9034506190112204</v>
          </cell>
          <cell r="HM76">
            <v>-5.1105777921049391</v>
          </cell>
          <cell r="HN76">
            <v>-1.510305285544157</v>
          </cell>
          <cell r="HO76">
            <v>-2.7962278952321906</v>
          </cell>
          <cell r="HP76">
            <v>-0.50722576634253391</v>
          </cell>
          <cell r="HQ76">
            <v>-0.25134695247868577</v>
          </cell>
          <cell r="HR76">
            <v>0</v>
          </cell>
          <cell r="HS76">
            <v>0</v>
          </cell>
          <cell r="HT76">
            <v>-10.175683691702506</v>
          </cell>
          <cell r="HV76">
            <v>-5.0051921110091406</v>
          </cell>
          <cell r="HW76">
            <v>-1.5001174607794527</v>
          </cell>
          <cell r="HX76">
            <v>-2.7390120362906032</v>
          </cell>
          <cell r="HY76">
            <v>-0.49832840293469916</v>
          </cell>
          <cell r="HZ76">
            <v>-0.24982729000511231</v>
          </cell>
          <cell r="IA76">
            <v>0</v>
          </cell>
          <cell r="IB76">
            <v>0</v>
          </cell>
          <cell r="IC76">
            <v>-9.992477301019008</v>
          </cell>
          <cell r="IE76">
            <v>-10.11576990311408</v>
          </cell>
          <cell r="IF76">
            <v>-3.0104227463236097</v>
          </cell>
          <cell r="IG76">
            <v>-5.5352399315227938</v>
          </cell>
          <cell r="IH76">
            <v>-1.0055541692772332</v>
          </cell>
          <cell r="II76">
            <v>-0.50117424248379805</v>
          </cell>
          <cell r="IJ76">
            <v>0</v>
          </cell>
          <cell r="IK76">
            <v>0</v>
          </cell>
          <cell r="IL76">
            <v>-20.168160992721514</v>
          </cell>
        </row>
        <row r="77">
          <cell r="L77">
            <v>0</v>
          </cell>
          <cell r="U77">
            <v>0</v>
          </cell>
          <cell r="AD77">
            <v>0</v>
          </cell>
          <cell r="AM77">
            <v>0</v>
          </cell>
          <cell r="AV77">
            <v>0</v>
          </cell>
          <cell r="BE77">
            <v>0</v>
          </cell>
          <cell r="BN77">
            <v>0</v>
          </cell>
          <cell r="BW77">
            <v>0</v>
          </cell>
          <cell r="DI77">
            <v>0</v>
          </cell>
          <cell r="DJ77">
            <v>0</v>
          </cell>
          <cell r="DK77">
            <v>0</v>
          </cell>
          <cell r="DL77">
            <v>0</v>
          </cell>
          <cell r="DM77">
            <v>0</v>
          </cell>
          <cell r="DN77">
            <v>0</v>
          </cell>
          <cell r="DO77">
            <v>0</v>
          </cell>
          <cell r="DP77">
            <v>0</v>
          </cell>
          <cell r="DR77">
            <v>0</v>
          </cell>
          <cell r="DS77">
            <v>0</v>
          </cell>
          <cell r="DT77">
            <v>0</v>
          </cell>
          <cell r="DU77">
            <v>0</v>
          </cell>
          <cell r="DV77">
            <v>0</v>
          </cell>
          <cell r="DW77">
            <v>0</v>
          </cell>
          <cell r="DX77">
            <v>0</v>
          </cell>
          <cell r="DY77">
            <v>0</v>
          </cell>
          <cell r="EA77">
            <v>0</v>
          </cell>
          <cell r="EB77">
            <v>0</v>
          </cell>
          <cell r="EC77">
            <v>0</v>
          </cell>
          <cell r="ED77">
            <v>0</v>
          </cell>
          <cell r="EE77">
            <v>0</v>
          </cell>
          <cell r="EF77">
            <v>0</v>
          </cell>
          <cell r="EG77">
            <v>0</v>
          </cell>
          <cell r="EH77">
            <v>0</v>
          </cell>
          <cell r="EJ77">
            <v>0</v>
          </cell>
          <cell r="EK77">
            <v>0</v>
          </cell>
          <cell r="EL77">
            <v>0</v>
          </cell>
          <cell r="EM77">
            <v>0</v>
          </cell>
          <cell r="EN77">
            <v>0</v>
          </cell>
          <cell r="EO77">
            <v>0</v>
          </cell>
          <cell r="EP77">
            <v>0</v>
          </cell>
          <cell r="EQ77">
            <v>0</v>
          </cell>
          <cell r="ES77">
            <v>0</v>
          </cell>
          <cell r="ET77">
            <v>0</v>
          </cell>
          <cell r="EU77">
            <v>0</v>
          </cell>
          <cell r="EV77">
            <v>0</v>
          </cell>
          <cell r="EW77">
            <v>0</v>
          </cell>
          <cell r="EX77">
            <v>0</v>
          </cell>
          <cell r="EY77">
            <v>0</v>
          </cell>
          <cell r="EZ77">
            <v>0</v>
          </cell>
          <cell r="FB77">
            <v>0</v>
          </cell>
          <cell r="FC77">
            <v>0</v>
          </cell>
          <cell r="FD77">
            <v>0</v>
          </cell>
          <cell r="FE77">
            <v>0</v>
          </cell>
          <cell r="FF77">
            <v>0</v>
          </cell>
          <cell r="FG77">
            <v>0</v>
          </cell>
          <cell r="FH77">
            <v>0</v>
          </cell>
          <cell r="FI77">
            <v>0</v>
          </cell>
          <cell r="FK77">
            <v>0</v>
          </cell>
          <cell r="FL77">
            <v>0</v>
          </cell>
          <cell r="FM77">
            <v>0</v>
          </cell>
          <cell r="FN77">
            <v>0</v>
          </cell>
          <cell r="FO77">
            <v>0</v>
          </cell>
          <cell r="FP77">
            <v>0</v>
          </cell>
          <cell r="FQ77">
            <v>0</v>
          </cell>
          <cell r="FR77">
            <v>0</v>
          </cell>
          <cell r="FT77">
            <v>0</v>
          </cell>
          <cell r="FU77">
            <v>0</v>
          </cell>
          <cell r="FV77">
            <v>0</v>
          </cell>
          <cell r="FW77">
            <v>0</v>
          </cell>
          <cell r="FX77">
            <v>0</v>
          </cell>
          <cell r="FY77">
            <v>0</v>
          </cell>
          <cell r="FZ77">
            <v>0</v>
          </cell>
          <cell r="GA77">
            <v>0</v>
          </cell>
          <cell r="GC77">
            <v>0</v>
          </cell>
          <cell r="GD77">
            <v>0</v>
          </cell>
          <cell r="GE77">
            <v>0</v>
          </cell>
          <cell r="GF77">
            <v>0</v>
          </cell>
          <cell r="GG77">
            <v>0</v>
          </cell>
          <cell r="GH77">
            <v>0</v>
          </cell>
          <cell r="GI77">
            <v>0</v>
          </cell>
          <cell r="GJ77">
            <v>0</v>
          </cell>
          <cell r="GL77">
            <v>0</v>
          </cell>
          <cell r="GM77">
            <v>0</v>
          </cell>
          <cell r="GN77">
            <v>0</v>
          </cell>
          <cell r="GO77">
            <v>0</v>
          </cell>
          <cell r="GP77">
            <v>0</v>
          </cell>
          <cell r="GQ77">
            <v>0</v>
          </cell>
          <cell r="GR77">
            <v>0</v>
          </cell>
          <cell r="GS77">
            <v>0</v>
          </cell>
          <cell r="GU77">
            <v>0</v>
          </cell>
          <cell r="GV77">
            <v>0</v>
          </cell>
          <cell r="GW77">
            <v>0</v>
          </cell>
          <cell r="GX77">
            <v>0</v>
          </cell>
          <cell r="GY77">
            <v>0</v>
          </cell>
          <cell r="GZ77">
            <v>0</v>
          </cell>
          <cell r="HA77">
            <v>0</v>
          </cell>
          <cell r="HB77">
            <v>0</v>
          </cell>
          <cell r="HD77">
            <v>0</v>
          </cell>
          <cell r="HE77">
            <v>0</v>
          </cell>
          <cell r="HF77">
            <v>0</v>
          </cell>
          <cell r="HG77">
            <v>0</v>
          </cell>
          <cell r="HH77">
            <v>0</v>
          </cell>
          <cell r="HI77">
            <v>0</v>
          </cell>
          <cell r="HJ77">
            <v>0</v>
          </cell>
          <cell r="HK77">
            <v>0</v>
          </cell>
          <cell r="HM77">
            <v>0</v>
          </cell>
          <cell r="HN77">
            <v>0</v>
          </cell>
          <cell r="HO77">
            <v>0</v>
          </cell>
          <cell r="HP77">
            <v>0</v>
          </cell>
          <cell r="HQ77">
            <v>0</v>
          </cell>
          <cell r="HR77">
            <v>0</v>
          </cell>
          <cell r="HS77">
            <v>0</v>
          </cell>
          <cell r="HT77">
            <v>0</v>
          </cell>
          <cell r="HV77">
            <v>0</v>
          </cell>
          <cell r="HW77">
            <v>0</v>
          </cell>
          <cell r="HX77">
            <v>0</v>
          </cell>
          <cell r="HY77">
            <v>0</v>
          </cell>
          <cell r="HZ77">
            <v>0</v>
          </cell>
          <cell r="IA77">
            <v>0</v>
          </cell>
          <cell r="IB77">
            <v>0</v>
          </cell>
          <cell r="IC77">
            <v>0</v>
          </cell>
          <cell r="IE77">
            <v>0</v>
          </cell>
          <cell r="IF77">
            <v>0</v>
          </cell>
          <cell r="IG77">
            <v>0</v>
          </cell>
          <cell r="IH77">
            <v>0</v>
          </cell>
          <cell r="II77">
            <v>0</v>
          </cell>
          <cell r="IJ77">
            <v>0</v>
          </cell>
          <cell r="IK77">
            <v>0</v>
          </cell>
          <cell r="IL77">
            <v>0</v>
          </cell>
        </row>
        <row r="78">
          <cell r="C78" t="str">
            <v>OTHER INCOME</v>
          </cell>
          <cell r="E78">
            <v>15.57743222479532</v>
          </cell>
          <cell r="F78">
            <v>-22.738468378837723</v>
          </cell>
          <cell r="G78">
            <v>3.8346385852769265</v>
          </cell>
          <cell r="H78">
            <v>7.8070488468730936E-2</v>
          </cell>
          <cell r="I78">
            <v>-1.4224326027500039E-3</v>
          </cell>
          <cell r="J78">
            <v>0</v>
          </cell>
          <cell r="K78">
            <v>0</v>
          </cell>
          <cell r="L78">
            <v>-3.2497495128994953</v>
          </cell>
          <cell r="N78">
            <v>20.883882549605659</v>
          </cell>
          <cell r="O78">
            <v>-27.262297385416204</v>
          </cell>
          <cell r="P78">
            <v>6.952236868921629</v>
          </cell>
          <cell r="Q78">
            <v>0.11794325999999999</v>
          </cell>
          <cell r="R78">
            <v>-2.3755519313175683E-2</v>
          </cell>
          <cell r="S78">
            <v>0</v>
          </cell>
          <cell r="T78">
            <v>0</v>
          </cell>
          <cell r="U78">
            <v>0.66800977379790782</v>
          </cell>
          <cell r="W78">
            <v>17.01901596267631</v>
          </cell>
          <cell r="X78">
            <v>-23.881164800910394</v>
          </cell>
          <cell r="Y78">
            <v>6.35</v>
          </cell>
          <cell r="Z78">
            <v>0.25789841028651617</v>
          </cell>
          <cell r="AA78">
            <v>0.05</v>
          </cell>
          <cell r="AB78">
            <v>0</v>
          </cell>
          <cell r="AC78">
            <v>0</v>
          </cell>
          <cell r="AD78">
            <v>-0.20425042794756848</v>
          </cell>
          <cell r="AF78">
            <v>13.309971252419697</v>
          </cell>
          <cell r="AG78">
            <v>-21.566557337959789</v>
          </cell>
          <cell r="AH78">
            <v>10.174019070311754</v>
          </cell>
          <cell r="AI78">
            <v>4.0000000000000008E-2</v>
          </cell>
          <cell r="AJ78">
            <v>-3.3685237957130104E-2</v>
          </cell>
          <cell r="AK78">
            <v>0</v>
          </cell>
          <cell r="AL78">
            <v>0</v>
          </cell>
          <cell r="AM78">
            <v>1.9237477468145339</v>
          </cell>
          <cell r="AO78">
            <v>13.299806209351395</v>
          </cell>
          <cell r="AP78">
            <v>-27.012250357921129</v>
          </cell>
          <cell r="AQ78">
            <v>10.905162332692848</v>
          </cell>
          <cell r="AR78">
            <v>-4.7060725489827177E-2</v>
          </cell>
          <cell r="AS78">
            <v>-3.3500534189063014E-2</v>
          </cell>
          <cell r="AT78">
            <v>0</v>
          </cell>
          <cell r="AU78">
            <v>0</v>
          </cell>
          <cell r="AV78">
            <v>-2.8878430755557742</v>
          </cell>
          <cell r="AX78">
            <v>13.319297517672542</v>
          </cell>
          <cell r="AY78">
            <v>-20.296607675244857</v>
          </cell>
          <cell r="AZ78">
            <v>11.742233480451462</v>
          </cell>
          <cell r="BA78">
            <v>2.4491289182533377E-2</v>
          </cell>
          <cell r="BB78">
            <v>-3.3020819266444262E-2</v>
          </cell>
          <cell r="BC78">
            <v>0</v>
          </cell>
          <cell r="BD78">
            <v>0</v>
          </cell>
          <cell r="BE78">
            <v>4.7563937927952384</v>
          </cell>
          <cell r="BG78">
            <v>26.056289924626874</v>
          </cell>
          <cell r="BH78">
            <v>-26.806520848990253</v>
          </cell>
          <cell r="BI78">
            <v>16.125797413906401</v>
          </cell>
          <cell r="BJ78">
            <v>0.28028327834226652</v>
          </cell>
          <cell r="BK78">
            <v>-3.0848701566603187E-2</v>
          </cell>
          <cell r="BL78">
            <v>0</v>
          </cell>
          <cell r="BM78">
            <v>0</v>
          </cell>
          <cell r="BN78">
            <v>15.625001066318688</v>
          </cell>
          <cell r="BP78">
            <v>26.090823018473323</v>
          </cell>
          <cell r="BQ78">
            <v>-25.788149990821161</v>
          </cell>
          <cell r="BR78">
            <v>16.096663080157047</v>
          </cell>
          <cell r="BS78">
            <v>0.28002457319340401</v>
          </cell>
          <cell r="BT78">
            <v>-2.9599230859301384E-2</v>
          </cell>
          <cell r="BU78">
            <v>0</v>
          </cell>
          <cell r="BV78">
            <v>0</v>
          </cell>
          <cell r="BW78">
            <v>16.649761450143313</v>
          </cell>
          <cell r="BY78">
            <v>26.214956940871456</v>
          </cell>
          <cell r="BZ78">
            <v>-26.814494235885473</v>
          </cell>
          <cell r="CA78">
            <v>16.211442353811449</v>
          </cell>
          <cell r="CB78">
            <v>0.28126742853969167</v>
          </cell>
          <cell r="CC78">
            <v>-3.1630557272643453E-2</v>
          </cell>
          <cell r="CD78">
            <v>0</v>
          </cell>
          <cell r="CE78">
            <v>0</v>
          </cell>
          <cell r="CF78">
            <v>15.861541930064487</v>
          </cell>
          <cell r="CH78">
            <v>25.876150680723036</v>
          </cell>
          <cell r="CI78">
            <v>-25.801515147555438</v>
          </cell>
          <cell r="CJ78">
            <v>16.36014891219595</v>
          </cell>
          <cell r="CK78">
            <v>0.27976593276178929</v>
          </cell>
          <cell r="CL78">
            <v>-3.038546664869117E-2</v>
          </cell>
          <cell r="CM78">
            <v>0</v>
          </cell>
          <cell r="CN78">
            <v>0</v>
          </cell>
          <cell r="CO78">
            <v>16.68416491147665</v>
          </cell>
          <cell r="CQ78">
            <v>25.820425841833323</v>
          </cell>
          <cell r="CR78">
            <v>-25.802183451936582</v>
          </cell>
          <cell r="CS78">
            <v>17.286187117256933</v>
          </cell>
          <cell r="CT78">
            <v>0.27925682154010478</v>
          </cell>
          <cell r="CU78">
            <v>-3.0288450113510459E-2</v>
          </cell>
          <cell r="CV78">
            <v>0</v>
          </cell>
          <cell r="CW78">
            <v>0</v>
          </cell>
          <cell r="CX78">
            <v>17.553397878580274</v>
          </cell>
          <cell r="CZ78">
            <v>25.710747134549155</v>
          </cell>
          <cell r="DA78">
            <v>-26.796647787311805</v>
          </cell>
          <cell r="DB78">
            <v>16.673251882895872</v>
          </cell>
          <cell r="DC78">
            <v>0.27908045969470596</v>
          </cell>
          <cell r="DD78">
            <v>-2.9884910462772918E-2</v>
          </cell>
          <cell r="DE78">
            <v>0</v>
          </cell>
          <cell r="DF78">
            <v>0</v>
          </cell>
          <cell r="DG78">
            <v>15.836546779365158</v>
          </cell>
          <cell r="DI78">
            <v>36.461314774400975</v>
          </cell>
          <cell r="DJ78">
            <v>-50.000765764253927</v>
          </cell>
          <cell r="DK78">
            <v>10.786875454198555</v>
          </cell>
          <cell r="DL78">
            <v>0.19601374846873093</v>
          </cell>
          <cell r="DM78">
            <v>-2.5177951915925686E-2</v>
          </cell>
          <cell r="DN78">
            <v>0</v>
          </cell>
          <cell r="DO78">
            <v>0</v>
          </cell>
          <cell r="DP78">
            <v>-2.5817397391015877</v>
          </cell>
          <cell r="DR78">
            <v>53.480330737077281</v>
          </cell>
          <cell r="DS78">
            <v>-73.881930565164325</v>
          </cell>
          <cell r="DT78">
            <v>17.136875454198552</v>
          </cell>
          <cell r="DU78">
            <v>0.4539121587552471</v>
          </cell>
          <cell r="DV78">
            <v>2.4822048084074316E-2</v>
          </cell>
          <cell r="DW78">
            <v>0</v>
          </cell>
          <cell r="DX78">
            <v>0</v>
          </cell>
          <cell r="DY78">
            <v>-2.7859901670491563</v>
          </cell>
          <cell r="EA78">
            <v>66.790301989496982</v>
          </cell>
          <cell r="EB78">
            <v>-95.448487903124118</v>
          </cell>
          <cell r="EC78">
            <v>27.310894524510307</v>
          </cell>
          <cell r="ED78">
            <v>0.49391215875524708</v>
          </cell>
          <cell r="EE78">
            <v>-8.8631898730557879E-3</v>
          </cell>
          <cell r="EF78">
            <v>0</v>
          </cell>
          <cell r="EG78">
            <v>0</v>
          </cell>
          <cell r="EH78">
            <v>-0.86224242023462239</v>
          </cell>
          <cell r="EJ78">
            <v>80.090108198848384</v>
          </cell>
          <cell r="EK78">
            <v>-122.46073826104525</v>
          </cell>
          <cell r="EL78">
            <v>38.216056857203156</v>
          </cell>
          <cell r="EM78">
            <v>0.44685143326541987</v>
          </cell>
          <cell r="EN78">
            <v>-4.2363724062118802E-2</v>
          </cell>
          <cell r="EO78">
            <v>0</v>
          </cell>
          <cell r="EP78">
            <v>0</v>
          </cell>
          <cell r="EQ78">
            <v>-3.7500854957903966</v>
          </cell>
          <cell r="ES78">
            <v>93.409405716520922</v>
          </cell>
          <cell r="ET78">
            <v>-142.75734593629011</v>
          </cell>
          <cell r="EU78">
            <v>49.958290337654617</v>
          </cell>
          <cell r="EV78">
            <v>0.47134272244795328</v>
          </cell>
          <cell r="EW78">
            <v>-7.5384543328563064E-2</v>
          </cell>
          <cell r="EX78">
            <v>0</v>
          </cell>
          <cell r="EY78">
            <v>0</v>
          </cell>
          <cell r="EZ78">
            <v>1.0063082970048418</v>
          </cell>
          <cell r="FB78">
            <v>119.46569564114779</v>
          </cell>
          <cell r="FC78">
            <v>-169.56386678528037</v>
          </cell>
          <cell r="FD78">
            <v>66.084087751561015</v>
          </cell>
          <cell r="FE78">
            <v>0.75162600079021979</v>
          </cell>
          <cell r="FF78">
            <v>-0.10623324489516625</v>
          </cell>
          <cell r="FG78">
            <v>0</v>
          </cell>
          <cell r="FH78">
            <v>0</v>
          </cell>
          <cell r="FI78">
            <v>16.631309363323531</v>
          </cell>
          <cell r="FK78">
            <v>145.5565186596211</v>
          </cell>
          <cell r="FL78">
            <v>-195.35201677610152</v>
          </cell>
          <cell r="FM78">
            <v>82.180750831718058</v>
          </cell>
          <cell r="FN78">
            <v>1.0316505739836237</v>
          </cell>
          <cell r="FO78">
            <v>-0.13583247575446764</v>
          </cell>
          <cell r="FP78">
            <v>0</v>
          </cell>
          <cell r="FQ78">
            <v>0</v>
          </cell>
          <cell r="FR78">
            <v>33.28107081346684</v>
          </cell>
          <cell r="FT78">
            <v>171.77147560049255</v>
          </cell>
          <cell r="FU78">
            <v>-222.16651101198698</v>
          </cell>
          <cell r="FV78">
            <v>98.392193185529507</v>
          </cell>
          <cell r="FW78">
            <v>1.3129180025233154</v>
          </cell>
          <cell r="FX78">
            <v>-0.16746303302711107</v>
          </cell>
          <cell r="FY78">
            <v>0</v>
          </cell>
          <cell r="FZ78">
            <v>0</v>
          </cell>
          <cell r="GA78">
            <v>49.14261274353133</v>
          </cell>
          <cell r="GC78">
            <v>197.64762628121559</v>
          </cell>
          <cell r="GD78">
            <v>-247.96802615954243</v>
          </cell>
          <cell r="GE78">
            <v>114.75234209772546</v>
          </cell>
          <cell r="GF78">
            <v>1.5926839352851045</v>
          </cell>
          <cell r="GG78">
            <v>-0.19784849967580226</v>
          </cell>
          <cell r="GH78">
            <v>0</v>
          </cell>
          <cell r="GI78">
            <v>0</v>
          </cell>
          <cell r="GJ78">
            <v>65.826777655007987</v>
          </cell>
          <cell r="GL78">
            <v>223.46805212304892</v>
          </cell>
          <cell r="GM78">
            <v>-273.770209611479</v>
          </cell>
          <cell r="GN78">
            <v>132.03852921498239</v>
          </cell>
          <cell r="GO78">
            <v>1.8719407568252093</v>
          </cell>
          <cell r="GP78">
            <v>-0.2281369497893127</v>
          </cell>
          <cell r="GQ78">
            <v>0</v>
          </cell>
          <cell r="GR78">
            <v>0</v>
          </cell>
          <cell r="GS78">
            <v>83.380175533588258</v>
          </cell>
          <cell r="GU78">
            <v>249.17879925759809</v>
          </cell>
          <cell r="GV78">
            <v>-300.56685739879083</v>
          </cell>
          <cell r="GW78">
            <v>148.71178109787826</v>
          </cell>
          <cell r="GX78">
            <v>2.1510212165199154</v>
          </cell>
          <cell r="GY78">
            <v>-0.25802186025208562</v>
          </cell>
          <cell r="GZ78">
            <v>0</v>
          </cell>
          <cell r="HA78">
            <v>0</v>
          </cell>
          <cell r="HB78">
            <v>99.216722312953408</v>
          </cell>
          <cell r="HD78">
            <v>39.929074979443634</v>
          </cell>
          <cell r="HE78">
            <v>-68.875415371125769</v>
          </cell>
          <cell r="HF78">
            <v>32.821414883456065</v>
          </cell>
          <cell r="HG78">
            <v>1.7430563692706208E-2</v>
          </cell>
          <cell r="HH78">
            <v>-0.10020659141263738</v>
          </cell>
          <cell r="HI78">
            <v>0</v>
          </cell>
          <cell r="HJ78">
            <v>0</v>
          </cell>
          <cell r="HK78">
            <v>3.7922984640539981</v>
          </cell>
          <cell r="HM78">
            <v>78.362069883971657</v>
          </cell>
          <cell r="HN78">
            <v>-79.40916507569689</v>
          </cell>
          <cell r="HO78">
            <v>48.433902847874897</v>
          </cell>
          <cell r="HP78">
            <v>0.8415752800753622</v>
          </cell>
          <cell r="HQ78">
            <v>-9.2078489698548024E-2</v>
          </cell>
          <cell r="HR78">
            <v>0</v>
          </cell>
          <cell r="HS78">
            <v>0</v>
          </cell>
          <cell r="HT78">
            <v>48.136304446526495</v>
          </cell>
          <cell r="HV78">
            <v>77.407323657105508</v>
          </cell>
          <cell r="HW78">
            <v>-78.400346386803818</v>
          </cell>
          <cell r="HX78">
            <v>50.319587912348752</v>
          </cell>
          <cell r="HY78">
            <v>0.83810321399660004</v>
          </cell>
          <cell r="HZ78">
            <v>-9.0558827224974547E-2</v>
          </cell>
          <cell r="IA78">
            <v>0</v>
          </cell>
          <cell r="IB78">
            <v>0</v>
          </cell>
          <cell r="IC78">
            <v>50.074109569422085</v>
          </cell>
          <cell r="IE78">
            <v>155.76939354107716</v>
          </cell>
          <cell r="IF78">
            <v>-157.80951146250072</v>
          </cell>
          <cell r="IG78">
            <v>98.753490760223656</v>
          </cell>
          <cell r="IH78">
            <v>1.6796784940719622</v>
          </cell>
          <cell r="II78">
            <v>-0.18263731692352259</v>
          </cell>
          <cell r="IJ78">
            <v>0</v>
          </cell>
          <cell r="IK78">
            <v>0</v>
          </cell>
          <cell r="IL78">
            <v>98.210414015948572</v>
          </cell>
        </row>
        <row r="79">
          <cell r="L79">
            <v>0</v>
          </cell>
          <cell r="U79">
            <v>0</v>
          </cell>
          <cell r="AD79">
            <v>0</v>
          </cell>
          <cell r="AM79">
            <v>0</v>
          </cell>
          <cell r="AV79">
            <v>0</v>
          </cell>
          <cell r="BE79">
            <v>0</v>
          </cell>
          <cell r="BN79">
            <v>0</v>
          </cell>
          <cell r="BW79">
            <v>0</v>
          </cell>
          <cell r="CF79">
            <v>0</v>
          </cell>
          <cell r="CO79">
            <v>0</v>
          </cell>
          <cell r="CX79">
            <v>0</v>
          </cell>
          <cell r="DG79">
            <v>0</v>
          </cell>
          <cell r="DI79">
            <v>0</v>
          </cell>
          <cell r="DJ79">
            <v>0</v>
          </cell>
          <cell r="DK79">
            <v>0</v>
          </cell>
          <cell r="DL79">
            <v>0</v>
          </cell>
          <cell r="DM79">
            <v>0</v>
          </cell>
          <cell r="DN79">
            <v>0</v>
          </cell>
          <cell r="DO79">
            <v>0</v>
          </cell>
          <cell r="DP79">
            <v>0</v>
          </cell>
          <cell r="DR79">
            <v>0</v>
          </cell>
          <cell r="DS79">
            <v>0</v>
          </cell>
          <cell r="DT79">
            <v>0</v>
          </cell>
          <cell r="DU79">
            <v>0</v>
          </cell>
          <cell r="DV79">
            <v>0</v>
          </cell>
          <cell r="DW79">
            <v>0</v>
          </cell>
          <cell r="DX79">
            <v>0</v>
          </cell>
          <cell r="DY79">
            <v>0</v>
          </cell>
          <cell r="EA79">
            <v>0</v>
          </cell>
          <cell r="EB79">
            <v>0</v>
          </cell>
          <cell r="EC79">
            <v>0</v>
          </cell>
          <cell r="ED79">
            <v>0</v>
          </cell>
          <cell r="EE79">
            <v>0</v>
          </cell>
          <cell r="EF79">
            <v>0</v>
          </cell>
          <cell r="EG79">
            <v>0</v>
          </cell>
          <cell r="EH79">
            <v>0</v>
          </cell>
          <cell r="EJ79">
            <v>0</v>
          </cell>
          <cell r="EK79">
            <v>0</v>
          </cell>
          <cell r="EL79">
            <v>0</v>
          </cell>
          <cell r="EM79">
            <v>0</v>
          </cell>
          <cell r="EN79">
            <v>0</v>
          </cell>
          <cell r="EO79">
            <v>0</v>
          </cell>
          <cell r="EP79">
            <v>0</v>
          </cell>
          <cell r="EQ79">
            <v>0</v>
          </cell>
          <cell r="ES79">
            <v>0</v>
          </cell>
          <cell r="ET79">
            <v>0</v>
          </cell>
          <cell r="EU79">
            <v>0</v>
          </cell>
          <cell r="EV79">
            <v>0</v>
          </cell>
          <cell r="EW79">
            <v>0</v>
          </cell>
          <cell r="EX79">
            <v>0</v>
          </cell>
          <cell r="EY79">
            <v>0</v>
          </cell>
          <cell r="EZ79">
            <v>0</v>
          </cell>
          <cell r="FB79">
            <v>0</v>
          </cell>
          <cell r="FC79">
            <v>0</v>
          </cell>
          <cell r="FD79">
            <v>0</v>
          </cell>
          <cell r="FE79">
            <v>0</v>
          </cell>
          <cell r="FF79">
            <v>0</v>
          </cell>
          <cell r="FG79">
            <v>0</v>
          </cell>
          <cell r="FH79">
            <v>0</v>
          </cell>
          <cell r="FI79">
            <v>0</v>
          </cell>
          <cell r="FK79">
            <v>0</v>
          </cell>
          <cell r="FL79">
            <v>0</v>
          </cell>
          <cell r="FM79">
            <v>0</v>
          </cell>
          <cell r="FN79">
            <v>0</v>
          </cell>
          <cell r="FO79">
            <v>0</v>
          </cell>
          <cell r="FP79">
            <v>0</v>
          </cell>
          <cell r="FQ79">
            <v>0</v>
          </cell>
          <cell r="FR79">
            <v>0</v>
          </cell>
          <cell r="FT79">
            <v>0</v>
          </cell>
          <cell r="FU79">
            <v>0</v>
          </cell>
          <cell r="FV79">
            <v>0</v>
          </cell>
          <cell r="FW79">
            <v>0</v>
          </cell>
          <cell r="FX79">
            <v>0</v>
          </cell>
          <cell r="FY79">
            <v>0</v>
          </cell>
          <cell r="FZ79">
            <v>0</v>
          </cell>
          <cell r="GA79">
            <v>0</v>
          </cell>
          <cell r="GC79">
            <v>0</v>
          </cell>
          <cell r="GD79">
            <v>0</v>
          </cell>
          <cell r="GE79">
            <v>0</v>
          </cell>
          <cell r="GF79">
            <v>0</v>
          </cell>
          <cell r="GG79">
            <v>0</v>
          </cell>
          <cell r="GH79">
            <v>0</v>
          </cell>
          <cell r="GI79">
            <v>0</v>
          </cell>
          <cell r="GJ79">
            <v>0</v>
          </cell>
          <cell r="GL79">
            <v>0</v>
          </cell>
          <cell r="GM79">
            <v>0</v>
          </cell>
          <cell r="GN79">
            <v>0</v>
          </cell>
          <cell r="GO79">
            <v>0</v>
          </cell>
          <cell r="GP79">
            <v>0</v>
          </cell>
          <cell r="GQ79">
            <v>0</v>
          </cell>
          <cell r="GR79">
            <v>0</v>
          </cell>
          <cell r="GS79">
            <v>0</v>
          </cell>
          <cell r="GU79">
            <v>0</v>
          </cell>
          <cell r="GV79">
            <v>0</v>
          </cell>
          <cell r="GW79">
            <v>0</v>
          </cell>
          <cell r="GX79">
            <v>0</v>
          </cell>
          <cell r="GY79">
            <v>0</v>
          </cell>
          <cell r="GZ79">
            <v>0</v>
          </cell>
          <cell r="HA79">
            <v>0</v>
          </cell>
          <cell r="HB79">
            <v>0</v>
          </cell>
          <cell r="HD79">
            <v>0</v>
          </cell>
          <cell r="HE79">
            <v>0</v>
          </cell>
          <cell r="HF79">
            <v>0</v>
          </cell>
          <cell r="HG79">
            <v>0</v>
          </cell>
          <cell r="HH79">
            <v>0</v>
          </cell>
          <cell r="HI79">
            <v>0</v>
          </cell>
          <cell r="HJ79">
            <v>0</v>
          </cell>
          <cell r="HK79">
            <v>0</v>
          </cell>
          <cell r="HM79">
            <v>0</v>
          </cell>
          <cell r="HN79">
            <v>0</v>
          </cell>
          <cell r="HO79">
            <v>0</v>
          </cell>
          <cell r="HP79">
            <v>0</v>
          </cell>
          <cell r="HQ79">
            <v>0</v>
          </cell>
          <cell r="HR79">
            <v>0</v>
          </cell>
          <cell r="HS79">
            <v>0</v>
          </cell>
          <cell r="HT79">
            <v>0</v>
          </cell>
          <cell r="HV79">
            <v>0</v>
          </cell>
          <cell r="HW79">
            <v>0</v>
          </cell>
          <cell r="HX79">
            <v>0</v>
          </cell>
          <cell r="HY79">
            <v>0</v>
          </cell>
          <cell r="HZ79">
            <v>0</v>
          </cell>
          <cell r="IA79">
            <v>0</v>
          </cell>
          <cell r="IB79">
            <v>0</v>
          </cell>
          <cell r="IC79">
            <v>0</v>
          </cell>
          <cell r="IE79">
            <v>0</v>
          </cell>
          <cell r="IF79">
            <v>0</v>
          </cell>
          <cell r="IG79">
            <v>0</v>
          </cell>
          <cell r="IH79">
            <v>0</v>
          </cell>
          <cell r="II79">
            <v>0</v>
          </cell>
          <cell r="IJ79">
            <v>0</v>
          </cell>
          <cell r="IK79">
            <v>0</v>
          </cell>
          <cell r="IL79">
            <v>0</v>
          </cell>
        </row>
        <row r="80">
          <cell r="C80" t="str">
            <v>TOTAL  INCOME  (A)</v>
          </cell>
          <cell r="E80">
            <v>93.697788452836619</v>
          </cell>
          <cell r="F80">
            <v>8.881117175158316</v>
          </cell>
          <cell r="G80">
            <v>54.230018914584505</v>
          </cell>
          <cell r="H80">
            <v>5.8243336326997897</v>
          </cell>
          <cell r="I80">
            <v>2.9356492928926166</v>
          </cell>
          <cell r="J80">
            <v>0</v>
          </cell>
          <cell r="K80">
            <v>0</v>
          </cell>
          <cell r="L80">
            <v>165.56890746817186</v>
          </cell>
          <cell r="N80">
            <v>99.589684792332562</v>
          </cell>
          <cell r="O80">
            <v>9.4018986985798563</v>
          </cell>
          <cell r="P80">
            <v>57.553817198229211</v>
          </cell>
          <cell r="Q80">
            <v>6.0582714116553609</v>
          </cell>
          <cell r="R80">
            <v>2.902216206182191</v>
          </cell>
          <cell r="S80">
            <v>0</v>
          </cell>
          <cell r="T80">
            <v>0</v>
          </cell>
          <cell r="U80">
            <v>175.50588830697919</v>
          </cell>
          <cell r="W80">
            <v>102.11525924493104</v>
          </cell>
          <cell r="X80">
            <v>5.5308321548356503</v>
          </cell>
          <cell r="Y80">
            <v>63.605380329307586</v>
          </cell>
          <cell r="Z80">
            <v>6.9501693066291663</v>
          </cell>
          <cell r="AA80">
            <v>3.5210717254953665</v>
          </cell>
          <cell r="AB80">
            <v>0</v>
          </cell>
          <cell r="AC80">
            <v>0</v>
          </cell>
          <cell r="AD80">
            <v>181.72271276119881</v>
          </cell>
          <cell r="AF80">
            <v>98.311263665012291</v>
          </cell>
          <cell r="AG80">
            <v>7.1117635540362514</v>
          </cell>
          <cell r="AH80">
            <v>66.073114774072536</v>
          </cell>
          <cell r="AI80">
            <v>7.9101938741610995</v>
          </cell>
          <cell r="AJ80">
            <v>2.9173864875382365</v>
          </cell>
          <cell r="AK80">
            <v>0</v>
          </cell>
          <cell r="AL80">
            <v>0</v>
          </cell>
          <cell r="AM80">
            <v>84.012458689808128</v>
          </cell>
          <cell r="AO80">
            <v>107.29710367567765</v>
          </cell>
          <cell r="AP80">
            <v>8.2049350920749085</v>
          </cell>
          <cell r="AQ80">
            <v>64.644542662000418</v>
          </cell>
          <cell r="AR80">
            <v>8.1152327717940995</v>
          </cell>
          <cell r="AS80">
            <v>3.4775711913063039</v>
          </cell>
          <cell r="AT80">
            <v>0</v>
          </cell>
          <cell r="AU80">
            <v>0</v>
          </cell>
          <cell r="AV80">
            <v>84.442281717175732</v>
          </cell>
          <cell r="AX80">
            <v>105.98567675248185</v>
          </cell>
          <cell r="AY80">
            <v>7.2907331057511833</v>
          </cell>
          <cell r="AZ80">
            <v>64.680613809759052</v>
          </cell>
          <cell r="BA80">
            <v>7.532327587676523</v>
          </cell>
          <cell r="BB80">
            <v>2.9580509062289226</v>
          </cell>
          <cell r="BC80">
            <v>0</v>
          </cell>
          <cell r="BD80">
            <v>0</v>
          </cell>
          <cell r="BE80">
            <v>82.461725409415678</v>
          </cell>
          <cell r="BG80">
            <v>117.29845750393098</v>
          </cell>
          <cell r="BH80">
            <v>-19.909335398994212</v>
          </cell>
          <cell r="BI80">
            <v>51.221177743213985</v>
          </cell>
          <cell r="BJ80">
            <v>4.9720212139387909</v>
          </cell>
          <cell r="BK80">
            <v>1.9302230239287634</v>
          </cell>
          <cell r="BL80">
            <v>0</v>
          </cell>
          <cell r="BM80">
            <v>0</v>
          </cell>
          <cell r="BN80">
            <v>38.214086582087326</v>
          </cell>
          <cell r="BP80">
            <v>117.62916504312047</v>
          </cell>
          <cell r="BQ80">
            <v>-18.89096454082512</v>
          </cell>
          <cell r="BR80">
            <v>51.192043409464631</v>
          </cell>
          <cell r="BS80">
            <v>4.9717625087899284</v>
          </cell>
          <cell r="BT80">
            <v>1.9314724946360653</v>
          </cell>
          <cell r="BU80">
            <v>0</v>
          </cell>
          <cell r="BV80">
            <v>0</v>
          </cell>
          <cell r="BW80">
            <v>39.204313872065505</v>
          </cell>
          <cell r="BY80">
            <v>115.63468292069939</v>
          </cell>
          <cell r="BZ80">
            <v>-19.917308785889432</v>
          </cell>
          <cell r="CA80">
            <v>51.30682268311903</v>
          </cell>
          <cell r="CB80">
            <v>4.973005364136216</v>
          </cell>
          <cell r="CC80">
            <v>1.9294411682227233</v>
          </cell>
          <cell r="CD80">
            <v>0</v>
          </cell>
          <cell r="CE80">
            <v>0</v>
          </cell>
          <cell r="CF80">
            <v>38.291960429588535</v>
          </cell>
          <cell r="CH80">
            <v>112.09548678335577</v>
          </cell>
          <cell r="CI80">
            <v>-18.904329697559398</v>
          </cell>
          <cell r="CJ80">
            <v>51.455529241503527</v>
          </cell>
          <cell r="CK80">
            <v>4.9715038683583135</v>
          </cell>
          <cell r="CL80">
            <v>1.9306862588466756</v>
          </cell>
          <cell r="CM80">
            <v>0</v>
          </cell>
          <cell r="CN80">
            <v>0</v>
          </cell>
          <cell r="CO80">
            <v>39.453389671149118</v>
          </cell>
          <cell r="CQ80">
            <v>110.26237067759737</v>
          </cell>
          <cell r="CR80">
            <v>-18.904998001940541</v>
          </cell>
          <cell r="CS80">
            <v>52.381567446564517</v>
          </cell>
          <cell r="CT80">
            <v>4.9709947571366291</v>
          </cell>
          <cell r="CU80">
            <v>1.9307832753818561</v>
          </cell>
          <cell r="CV80">
            <v>0</v>
          </cell>
          <cell r="CW80">
            <v>0</v>
          </cell>
          <cell r="CX80">
            <v>40.378347477142462</v>
          </cell>
          <cell r="CZ80">
            <v>109.96587541869002</v>
          </cell>
          <cell r="DA80">
            <v>-19.899462337315764</v>
          </cell>
          <cell r="DB80">
            <v>51.768632212203457</v>
          </cell>
          <cell r="DC80">
            <v>4.9708183952912304</v>
          </cell>
          <cell r="DD80">
            <v>1.9311868150325937</v>
          </cell>
          <cell r="DE80">
            <v>0</v>
          </cell>
          <cell r="DF80">
            <v>0</v>
          </cell>
          <cell r="DG80">
            <v>38.771175085211517</v>
          </cell>
          <cell r="DI80">
            <v>193.28747324516917</v>
          </cell>
          <cell r="DJ80">
            <v>18.283015873738172</v>
          </cell>
          <cell r="DK80">
            <v>111.78383611281372</v>
          </cell>
          <cell r="DL80">
            <v>11.882605044355151</v>
          </cell>
          <cell r="DM80">
            <v>5.8378654990748071</v>
          </cell>
          <cell r="DN80">
            <v>0</v>
          </cell>
          <cell r="DO80">
            <v>0</v>
          </cell>
          <cell r="DP80">
            <v>341.07479577515107</v>
          </cell>
          <cell r="DR80">
            <v>295.40273249010022</v>
          </cell>
          <cell r="DS80">
            <v>23.813848028573823</v>
          </cell>
          <cell r="DT80">
            <v>175.3892164421213</v>
          </cell>
          <cell r="DU80">
            <v>18.832774350984316</v>
          </cell>
          <cell r="DV80">
            <v>9.3589372245701732</v>
          </cell>
          <cell r="DW80">
            <v>0</v>
          </cell>
          <cell r="DX80">
            <v>0</v>
          </cell>
          <cell r="DY80">
            <v>522.79750853634982</v>
          </cell>
          <cell r="EA80">
            <v>295.40273249010022</v>
          </cell>
          <cell r="EB80">
            <v>30.925611582610074</v>
          </cell>
          <cell r="EC80">
            <v>241.46233121619383</v>
          </cell>
          <cell r="ED80">
            <v>26.742968225145415</v>
          </cell>
          <cell r="EE80">
            <v>12.276323712108409</v>
          </cell>
          <cell r="EF80">
            <v>0</v>
          </cell>
          <cell r="EG80">
            <v>0</v>
          </cell>
          <cell r="EH80">
            <v>606.80996722615794</v>
          </cell>
          <cell r="EJ80">
            <v>295.40273249010022</v>
          </cell>
          <cell r="EK80">
            <v>39.130546674684979</v>
          </cell>
          <cell r="EL80">
            <v>306.10687387819428</v>
          </cell>
          <cell r="EM80">
            <v>34.858200996939516</v>
          </cell>
          <cell r="EN80">
            <v>15.753894903414713</v>
          </cell>
          <cell r="EO80">
            <v>0</v>
          </cell>
          <cell r="EP80">
            <v>0</v>
          </cell>
          <cell r="EQ80">
            <v>691.25224894333371</v>
          </cell>
          <cell r="ES80">
            <v>295.40273249010022</v>
          </cell>
          <cell r="ET80">
            <v>46.421279780436166</v>
          </cell>
          <cell r="EU80">
            <v>370.78748768795333</v>
          </cell>
          <cell r="EV80">
            <v>42.390528584616035</v>
          </cell>
          <cell r="EW80">
            <v>18.711945809643634</v>
          </cell>
          <cell r="EX80">
            <v>0</v>
          </cell>
          <cell r="EY80">
            <v>0</v>
          </cell>
          <cell r="EZ80">
            <v>773.71397435274935</v>
          </cell>
          <cell r="FB80">
            <v>295.40273249010022</v>
          </cell>
          <cell r="FC80">
            <v>26.511944381441953</v>
          </cell>
          <cell r="FD80">
            <v>422.00866543116729</v>
          </cell>
          <cell r="FE80">
            <v>47.362549798554824</v>
          </cell>
          <cell r="FF80">
            <v>20.642168833572399</v>
          </cell>
          <cell r="FG80">
            <v>0</v>
          </cell>
          <cell r="FH80">
            <v>0</v>
          </cell>
          <cell r="FI80">
            <v>811.92806093483671</v>
          </cell>
          <cell r="FK80">
            <v>295.40273249010022</v>
          </cell>
          <cell r="FL80">
            <v>7.6209798406168332</v>
          </cell>
          <cell r="FM80">
            <v>473.20070884063193</v>
          </cell>
          <cell r="FN80">
            <v>52.334312307344753</v>
          </cell>
          <cell r="FO80">
            <v>22.573641328208463</v>
          </cell>
          <cell r="FP80">
            <v>0</v>
          </cell>
          <cell r="FQ80">
            <v>0</v>
          </cell>
          <cell r="FR80">
            <v>851.13237480690225</v>
          </cell>
          <cell r="FT80">
            <v>295.40273249010022</v>
          </cell>
          <cell r="FU80">
            <v>-12.296328945272599</v>
          </cell>
          <cell r="FV80">
            <v>524.50753152375091</v>
          </cell>
          <cell r="FW80">
            <v>57.307317671480966</v>
          </cell>
          <cell r="FX80">
            <v>24.503082496431187</v>
          </cell>
          <cell r="FY80">
            <v>0</v>
          </cell>
          <cell r="FZ80">
            <v>0</v>
          </cell>
          <cell r="GA80">
            <v>889.42433523649083</v>
          </cell>
          <cell r="GC80">
            <v>295.40273249010022</v>
          </cell>
          <cell r="GD80">
            <v>-31.200658642831996</v>
          </cell>
          <cell r="GE80">
            <v>575.96306076525445</v>
          </cell>
          <cell r="GF80">
            <v>62.278821539839278</v>
          </cell>
          <cell r="GG80">
            <v>26.433768755277864</v>
          </cell>
          <cell r="GH80">
            <v>0</v>
          </cell>
          <cell r="GI80">
            <v>0</v>
          </cell>
          <cell r="GJ80">
            <v>928.87772490763996</v>
          </cell>
          <cell r="GL80">
            <v>295.40273249010022</v>
          </cell>
          <cell r="GM80">
            <v>-50.105656644772537</v>
          </cell>
          <cell r="GN80">
            <v>628.34462821181899</v>
          </cell>
          <cell r="GO80">
            <v>67.249816296975908</v>
          </cell>
          <cell r="GP80">
            <v>28.36455203065972</v>
          </cell>
          <cell r="GQ80">
            <v>0</v>
          </cell>
          <cell r="GR80">
            <v>0</v>
          </cell>
          <cell r="GS80">
            <v>969.25607238478244</v>
          </cell>
          <cell r="GU80">
            <v>295.40273249010022</v>
          </cell>
          <cell r="GV80">
            <v>-70.005118982088305</v>
          </cell>
          <cell r="GW80">
            <v>680.11326042402243</v>
          </cell>
          <cell r="GX80">
            <v>72.22063469226714</v>
          </cell>
          <cell r="GY80">
            <v>30.295738845692313</v>
          </cell>
          <cell r="GZ80">
            <v>0</v>
          </cell>
          <cell r="HA80">
            <v>0</v>
          </cell>
          <cell r="HB80">
            <v>1008.027247469994</v>
          </cell>
          <cell r="HD80">
            <v>0</v>
          </cell>
          <cell r="HE80">
            <v>22.607431751862343</v>
          </cell>
          <cell r="HF80">
            <v>195.39827124583201</v>
          </cell>
          <cell r="HG80">
            <v>23.557754233631723</v>
          </cell>
          <cell r="HH80">
            <v>9.3530085850734626</v>
          </cell>
          <cell r="HI80">
            <v>0</v>
          </cell>
          <cell r="HJ80">
            <v>0</v>
          </cell>
          <cell r="HK80">
            <v>250.91646581639952</v>
          </cell>
          <cell r="HM80">
            <v>0</v>
          </cell>
          <cell r="HN80">
            <v>-58.717608725708764</v>
          </cell>
          <cell r="HO80">
            <v>153.72004383579764</v>
          </cell>
          <cell r="HP80">
            <v>14.916789086864934</v>
          </cell>
          <cell r="HQ80">
            <v>5.791136686787552</v>
          </cell>
          <cell r="HR80">
            <v>0</v>
          </cell>
          <cell r="HS80">
            <v>0</v>
          </cell>
          <cell r="HT80">
            <v>115.71036088374137</v>
          </cell>
          <cell r="HV80">
            <v>0</v>
          </cell>
          <cell r="HW80">
            <v>-57.708790036815699</v>
          </cell>
          <cell r="HX80">
            <v>155.60572890027152</v>
          </cell>
          <cell r="HY80">
            <v>14.913317020786172</v>
          </cell>
          <cell r="HZ80">
            <v>5.7926563492611258</v>
          </cell>
          <cell r="IA80">
            <v>0</v>
          </cell>
          <cell r="IB80">
            <v>0</v>
          </cell>
          <cell r="IC80">
            <v>118.6029122335031</v>
          </cell>
          <cell r="IE80">
            <v>0</v>
          </cell>
          <cell r="IF80">
            <v>-116.42639876252446</v>
          </cell>
          <cell r="IG80">
            <v>309.32577273606915</v>
          </cell>
          <cell r="IH80">
            <v>29.830106107651105</v>
          </cell>
          <cell r="II80">
            <v>11.583793036048679</v>
          </cell>
          <cell r="IJ80">
            <v>0</v>
          </cell>
          <cell r="IK80">
            <v>0</v>
          </cell>
          <cell r="IL80">
            <v>234.31327311724448</v>
          </cell>
        </row>
        <row r="81">
          <cell r="B81" t="str">
            <v>EXPENSES</v>
          </cell>
          <cell r="L81">
            <v>0</v>
          </cell>
          <cell r="U81">
            <v>0</v>
          </cell>
          <cell r="AD81">
            <v>0</v>
          </cell>
          <cell r="AM81">
            <v>0</v>
          </cell>
          <cell r="AV81">
            <v>0</v>
          </cell>
          <cell r="BE81">
            <v>0</v>
          </cell>
          <cell r="BN81">
            <v>0</v>
          </cell>
          <cell r="BW81">
            <v>0</v>
          </cell>
          <cell r="CF81">
            <v>0</v>
          </cell>
          <cell r="CO81">
            <v>0</v>
          </cell>
          <cell r="CX81">
            <v>0</v>
          </cell>
          <cell r="DG81">
            <v>0</v>
          </cell>
          <cell r="DI81">
            <v>0</v>
          </cell>
          <cell r="DJ81">
            <v>0</v>
          </cell>
          <cell r="DK81">
            <v>0</v>
          </cell>
          <cell r="DL81">
            <v>0</v>
          </cell>
          <cell r="DM81">
            <v>0</v>
          </cell>
          <cell r="DN81">
            <v>0</v>
          </cell>
          <cell r="DO81">
            <v>0</v>
          </cell>
          <cell r="DP81">
            <v>0</v>
          </cell>
          <cell r="DR81">
            <v>0</v>
          </cell>
          <cell r="DS81">
            <v>0</v>
          </cell>
          <cell r="DT81">
            <v>0</v>
          </cell>
          <cell r="DU81">
            <v>0</v>
          </cell>
          <cell r="DV81">
            <v>0</v>
          </cell>
          <cell r="DW81">
            <v>0</v>
          </cell>
          <cell r="DX81">
            <v>0</v>
          </cell>
          <cell r="DY81">
            <v>0</v>
          </cell>
          <cell r="EA81">
            <v>0</v>
          </cell>
          <cell r="EB81">
            <v>0</v>
          </cell>
          <cell r="EC81">
            <v>0</v>
          </cell>
          <cell r="ED81">
            <v>0</v>
          </cell>
          <cell r="EE81">
            <v>0</v>
          </cell>
          <cell r="EF81">
            <v>0</v>
          </cell>
          <cell r="EG81">
            <v>0</v>
          </cell>
          <cell r="EH81">
            <v>0</v>
          </cell>
          <cell r="EJ81">
            <v>0</v>
          </cell>
          <cell r="EK81">
            <v>0</v>
          </cell>
          <cell r="EL81">
            <v>0</v>
          </cell>
          <cell r="EM81">
            <v>0</v>
          </cell>
          <cell r="EN81">
            <v>0</v>
          </cell>
          <cell r="EO81">
            <v>0</v>
          </cell>
          <cell r="EP81">
            <v>0</v>
          </cell>
          <cell r="EQ81">
            <v>0</v>
          </cell>
          <cell r="ES81">
            <v>0</v>
          </cell>
          <cell r="ET81">
            <v>0</v>
          </cell>
          <cell r="EU81">
            <v>0</v>
          </cell>
          <cell r="EV81">
            <v>0</v>
          </cell>
          <cell r="EW81">
            <v>0</v>
          </cell>
          <cell r="EX81">
            <v>0</v>
          </cell>
          <cell r="EY81">
            <v>0</v>
          </cell>
          <cell r="EZ81">
            <v>0</v>
          </cell>
          <cell r="FB81">
            <v>0</v>
          </cell>
          <cell r="FC81">
            <v>0</v>
          </cell>
          <cell r="FD81">
            <v>0</v>
          </cell>
          <cell r="FE81">
            <v>0</v>
          </cell>
          <cell r="FF81">
            <v>0</v>
          </cell>
          <cell r="FG81">
            <v>0</v>
          </cell>
          <cell r="FH81">
            <v>0</v>
          </cell>
          <cell r="FI81">
            <v>0</v>
          </cell>
          <cell r="FK81">
            <v>0</v>
          </cell>
          <cell r="FL81">
            <v>0</v>
          </cell>
          <cell r="FM81">
            <v>0</v>
          </cell>
          <cell r="FN81">
            <v>0</v>
          </cell>
          <cell r="FO81">
            <v>0</v>
          </cell>
          <cell r="FP81">
            <v>0</v>
          </cell>
          <cell r="FQ81">
            <v>0</v>
          </cell>
          <cell r="FR81">
            <v>0</v>
          </cell>
          <cell r="FT81">
            <v>0</v>
          </cell>
          <cell r="FU81">
            <v>0</v>
          </cell>
          <cell r="FV81">
            <v>0</v>
          </cell>
          <cell r="FW81">
            <v>0</v>
          </cell>
          <cell r="FX81">
            <v>0</v>
          </cell>
          <cell r="FY81">
            <v>0</v>
          </cell>
          <cell r="FZ81">
            <v>0</v>
          </cell>
          <cell r="GA81">
            <v>0</v>
          </cell>
          <cell r="GC81">
            <v>0</v>
          </cell>
          <cell r="GD81">
            <v>0</v>
          </cell>
          <cell r="GE81">
            <v>0</v>
          </cell>
          <cell r="GF81">
            <v>0</v>
          </cell>
          <cell r="GG81">
            <v>0</v>
          </cell>
          <cell r="GH81">
            <v>0</v>
          </cell>
          <cell r="GI81">
            <v>0</v>
          </cell>
          <cell r="GJ81">
            <v>0</v>
          </cell>
          <cell r="GL81">
            <v>0</v>
          </cell>
          <cell r="GM81">
            <v>0</v>
          </cell>
          <cell r="GN81">
            <v>0</v>
          </cell>
          <cell r="GO81">
            <v>0</v>
          </cell>
          <cell r="GP81">
            <v>0</v>
          </cell>
          <cell r="GQ81">
            <v>0</v>
          </cell>
          <cell r="GR81">
            <v>0</v>
          </cell>
          <cell r="GS81">
            <v>0</v>
          </cell>
          <cell r="GU81">
            <v>0</v>
          </cell>
          <cell r="GV81">
            <v>0</v>
          </cell>
          <cell r="GW81">
            <v>0</v>
          </cell>
          <cell r="GX81">
            <v>0</v>
          </cell>
          <cell r="GY81">
            <v>0</v>
          </cell>
          <cell r="GZ81">
            <v>0</v>
          </cell>
          <cell r="HA81">
            <v>0</v>
          </cell>
          <cell r="HB81">
            <v>0</v>
          </cell>
          <cell r="HD81">
            <v>0</v>
          </cell>
          <cell r="HE81">
            <v>0</v>
          </cell>
          <cell r="HF81">
            <v>0</v>
          </cell>
          <cell r="HG81">
            <v>0</v>
          </cell>
          <cell r="HH81">
            <v>0</v>
          </cell>
          <cell r="HI81">
            <v>0</v>
          </cell>
          <cell r="HJ81">
            <v>0</v>
          </cell>
          <cell r="HK81">
            <v>0</v>
          </cell>
          <cell r="HM81">
            <v>0</v>
          </cell>
          <cell r="HN81">
            <v>0</v>
          </cell>
          <cell r="HO81">
            <v>0</v>
          </cell>
          <cell r="HP81">
            <v>0</v>
          </cell>
          <cell r="HQ81">
            <v>0</v>
          </cell>
          <cell r="HR81">
            <v>0</v>
          </cell>
          <cell r="HS81">
            <v>0</v>
          </cell>
          <cell r="HT81">
            <v>0</v>
          </cell>
          <cell r="HV81">
            <v>0</v>
          </cell>
          <cell r="HW81">
            <v>0</v>
          </cell>
          <cell r="HX81">
            <v>0</v>
          </cell>
          <cell r="HY81">
            <v>0</v>
          </cell>
          <cell r="HZ81">
            <v>0</v>
          </cell>
          <cell r="IA81">
            <v>0</v>
          </cell>
          <cell r="IB81">
            <v>0</v>
          </cell>
          <cell r="IC81">
            <v>0</v>
          </cell>
          <cell r="IE81">
            <v>0</v>
          </cell>
          <cell r="IF81">
            <v>0</v>
          </cell>
          <cell r="IG81">
            <v>0</v>
          </cell>
          <cell r="IH81">
            <v>0</v>
          </cell>
          <cell r="II81">
            <v>0</v>
          </cell>
          <cell r="IJ81">
            <v>0</v>
          </cell>
          <cell r="IK81">
            <v>0</v>
          </cell>
          <cell r="IL81">
            <v>0</v>
          </cell>
        </row>
        <row r="82">
          <cell r="B82">
            <v>30</v>
          </cell>
          <cell r="C82" t="str">
            <v>MANUFACTURING</v>
          </cell>
          <cell r="E82">
            <v>18.090000000000003</v>
          </cell>
          <cell r="F82">
            <v>1.01</v>
          </cell>
          <cell r="G82">
            <v>14</v>
          </cell>
          <cell r="H82">
            <v>1.82</v>
          </cell>
          <cell r="I82">
            <v>0.38</v>
          </cell>
          <cell r="L82">
            <v>35.300000000000011</v>
          </cell>
          <cell r="N82">
            <v>19.339999999999996</v>
          </cell>
          <cell r="O82">
            <v>8.0000000000000071E-2</v>
          </cell>
          <cell r="P82">
            <v>16.600000000000001</v>
          </cell>
          <cell r="Q82">
            <v>1.79</v>
          </cell>
          <cell r="R82">
            <v>0.38</v>
          </cell>
          <cell r="U82">
            <v>38.19</v>
          </cell>
          <cell r="W82">
            <v>17.421994655401399</v>
          </cell>
          <cell r="X82">
            <v>0.8427704628970345</v>
          </cell>
          <cell r="Y82">
            <v>17.022476915734298</v>
          </cell>
          <cell r="Z82">
            <v>1.7325213228228604</v>
          </cell>
          <cell r="AA82">
            <v>0.69940623551398562</v>
          </cell>
          <cell r="AD82">
            <v>37.719169592369575</v>
          </cell>
          <cell r="AF82">
            <v>19.516666666666666</v>
          </cell>
          <cell r="AG82">
            <v>1.0466666666666666</v>
          </cell>
          <cell r="AH82">
            <v>17.048809828244899</v>
          </cell>
          <cell r="AI82">
            <v>1.83</v>
          </cell>
          <cell r="AJ82">
            <v>0.75145379723952288</v>
          </cell>
          <cell r="AK82">
            <v>0.78933335836468954</v>
          </cell>
          <cell r="AL82">
            <v>0.49072174273345925</v>
          </cell>
          <cell r="AM82">
            <v>40.19359695881775</v>
          </cell>
          <cell r="AO82">
            <v>19.516666666666666</v>
          </cell>
          <cell r="AP82">
            <v>1.0466666666666666</v>
          </cell>
          <cell r="AQ82">
            <v>17.048809828244899</v>
          </cell>
          <cell r="AR82">
            <v>1.84</v>
          </cell>
          <cell r="AS82">
            <v>0.75145379723952288</v>
          </cell>
          <cell r="AT82">
            <v>0.78933335836468954</v>
          </cell>
          <cell r="AU82">
            <v>0.49072174273345925</v>
          </cell>
          <cell r="AV82">
            <v>40.203596958817755</v>
          </cell>
          <cell r="AX82">
            <v>19.516666666666666</v>
          </cell>
          <cell r="AY82">
            <v>1.0466666666666666</v>
          </cell>
          <cell r="AZ82">
            <v>18.2588098282449</v>
          </cell>
          <cell r="BA82">
            <v>1.83</v>
          </cell>
          <cell r="BB82">
            <v>0.75</v>
          </cell>
          <cell r="BC82">
            <v>0.78933335836468954</v>
          </cell>
          <cell r="BD82">
            <v>0.49072174273345925</v>
          </cell>
          <cell r="BE82">
            <v>41.40214316157823</v>
          </cell>
          <cell r="BG82">
            <v>19.454002853212597</v>
          </cell>
          <cell r="BH82">
            <v>1.0694165106187714</v>
          </cell>
          <cell r="BI82">
            <v>17.700280284611399</v>
          </cell>
          <cell r="BJ82">
            <v>1.9533380254769563</v>
          </cell>
          <cell r="BK82">
            <v>0.74914911495901704</v>
          </cell>
          <cell r="BL82">
            <v>0.82090669269927719</v>
          </cell>
          <cell r="BM82">
            <v>0.51035061244279767</v>
          </cell>
          <cell r="BN82">
            <v>42.257444094020819</v>
          </cell>
          <cell r="BP82">
            <v>19.449002853212594</v>
          </cell>
          <cell r="BQ82">
            <v>1.0694165106187714</v>
          </cell>
          <cell r="BR82">
            <v>17.705280284611401</v>
          </cell>
          <cell r="BS82">
            <v>1.9533380254769563</v>
          </cell>
          <cell r="BT82">
            <v>0.74914911495901704</v>
          </cell>
          <cell r="BU82">
            <v>0.82090669269927719</v>
          </cell>
          <cell r="BV82">
            <v>0.51035061244279767</v>
          </cell>
          <cell r="BW82">
            <v>42.257444094020819</v>
          </cell>
          <cell r="BY82">
            <v>19.449002853212594</v>
          </cell>
          <cell r="BZ82">
            <v>1.0694165106187714</v>
          </cell>
          <cell r="CA82">
            <v>17.705280284611401</v>
          </cell>
          <cell r="CB82">
            <v>1.9533380254769563</v>
          </cell>
          <cell r="CC82">
            <v>0.74914911495901704</v>
          </cell>
          <cell r="CD82">
            <v>0.82090669269927719</v>
          </cell>
          <cell r="CE82">
            <v>0.51035061244279767</v>
          </cell>
          <cell r="CF82">
            <v>42.257444094020819</v>
          </cell>
          <cell r="CH82">
            <v>20.619201923988413</v>
          </cell>
          <cell r="CI82">
            <v>1.089277170999005</v>
          </cell>
          <cell r="CJ82">
            <v>17.225091693143028</v>
          </cell>
          <cell r="CK82">
            <v>1.9896144273714313</v>
          </cell>
          <cell r="CL82">
            <v>0.7630619319004206</v>
          </cell>
          <cell r="CM82">
            <v>0.83615215493562101</v>
          </cell>
          <cell r="CN82">
            <v>0.51982858485852734</v>
          </cell>
          <cell r="CO82">
            <v>43.042227887196447</v>
          </cell>
          <cell r="CQ82">
            <v>20.619201923988413</v>
          </cell>
          <cell r="CR82">
            <v>1.089277170999005</v>
          </cell>
          <cell r="CS82">
            <v>17.225091693143028</v>
          </cell>
          <cell r="CT82">
            <v>1.9896144273714313</v>
          </cell>
          <cell r="CU82">
            <v>0.7630619319004206</v>
          </cell>
          <cell r="CV82">
            <v>0.83615215493562101</v>
          </cell>
          <cell r="CW82">
            <v>0.51982858485852734</v>
          </cell>
          <cell r="CX82">
            <v>43.042227887196447</v>
          </cell>
          <cell r="CZ82">
            <v>20.619201923988413</v>
          </cell>
          <cell r="DA82">
            <v>1.089277170999005</v>
          </cell>
          <cell r="DB82">
            <v>17.225091693143028</v>
          </cell>
          <cell r="DC82">
            <v>1.9896144273714313</v>
          </cell>
          <cell r="DD82">
            <v>0.7630619319004206</v>
          </cell>
          <cell r="DE82">
            <v>0.83615215493562101</v>
          </cell>
          <cell r="DF82">
            <v>0.51982858485852734</v>
          </cell>
          <cell r="DG82">
            <v>43.042227887196447</v>
          </cell>
          <cell r="DI82">
            <v>37.43</v>
          </cell>
          <cell r="DJ82">
            <v>1.0900000000000001</v>
          </cell>
          <cell r="DK82">
            <v>30.6</v>
          </cell>
          <cell r="DL82">
            <v>3.6100000000000003</v>
          </cell>
          <cell r="DM82">
            <v>0.76</v>
          </cell>
          <cell r="DN82">
            <v>0</v>
          </cell>
          <cell r="DO82">
            <v>0</v>
          </cell>
          <cell r="DP82">
            <v>73.490000000000009</v>
          </cell>
          <cell r="DR82">
            <v>54.851994655401398</v>
          </cell>
          <cell r="DS82">
            <v>1.9327704628970346</v>
          </cell>
          <cell r="DT82">
            <v>47.622476915734296</v>
          </cell>
          <cell r="DU82">
            <v>5.3425213228228605</v>
          </cell>
          <cell r="DV82">
            <v>1.4594062355139856</v>
          </cell>
          <cell r="DW82">
            <v>0</v>
          </cell>
          <cell r="DX82">
            <v>0</v>
          </cell>
          <cell r="DY82">
            <v>111.20916959236959</v>
          </cell>
          <cell r="EA82">
            <v>74.368661322068064</v>
          </cell>
          <cell r="EB82">
            <v>2.979437129563701</v>
          </cell>
          <cell r="EC82">
            <v>64.671286743979195</v>
          </cell>
          <cell r="ED82">
            <v>7.1725213228228606</v>
          </cell>
          <cell r="EE82">
            <v>2.2108600327535086</v>
          </cell>
          <cell r="EF82">
            <v>0</v>
          </cell>
          <cell r="EG82">
            <v>0</v>
          </cell>
          <cell r="EH82">
            <v>151.40276655118734</v>
          </cell>
          <cell r="EJ82">
            <v>93.88532798873473</v>
          </cell>
          <cell r="EK82">
            <v>4.0261037962303678</v>
          </cell>
          <cell r="EL82">
            <v>81.720096572224094</v>
          </cell>
          <cell r="EM82">
            <v>9.0125213228228613</v>
          </cell>
          <cell r="EN82">
            <v>2.9623138299930316</v>
          </cell>
          <cell r="EO82">
            <v>0</v>
          </cell>
          <cell r="EP82">
            <v>0</v>
          </cell>
          <cell r="EQ82">
            <v>191.60636351000511</v>
          </cell>
          <cell r="ES82">
            <v>113.4019946554014</v>
          </cell>
          <cell r="ET82">
            <v>5.0727704628970347</v>
          </cell>
          <cell r="EU82">
            <v>99.978906400468986</v>
          </cell>
          <cell r="EV82">
            <v>10.842521322822861</v>
          </cell>
          <cell r="EW82">
            <v>3.7123138299930316</v>
          </cell>
          <cell r="EX82">
            <v>0</v>
          </cell>
          <cell r="EY82">
            <v>0</v>
          </cell>
          <cell r="EZ82">
            <v>233.00850667158335</v>
          </cell>
          <cell r="FB82">
            <v>132.855997508614</v>
          </cell>
          <cell r="FC82">
            <v>6.1421869735158063</v>
          </cell>
          <cell r="FD82">
            <v>117.67918668508038</v>
          </cell>
          <cell r="FE82">
            <v>12.795859348299818</v>
          </cell>
          <cell r="FF82">
            <v>4.4614629449520482</v>
          </cell>
          <cell r="FG82">
            <v>0.82090669269927719</v>
          </cell>
          <cell r="FH82">
            <v>0.51035061244279767</v>
          </cell>
          <cell r="FI82">
            <v>275.26595076560415</v>
          </cell>
          <cell r="FK82">
            <v>152.30500036182659</v>
          </cell>
          <cell r="FL82">
            <v>7.211603484134578</v>
          </cell>
          <cell r="FM82">
            <v>135.38446696969177</v>
          </cell>
          <cell r="FN82">
            <v>14.749197373776774</v>
          </cell>
          <cell r="FO82">
            <v>5.2106120599110657</v>
          </cell>
          <cell r="FP82">
            <v>1.6418133853985544</v>
          </cell>
          <cell r="FQ82">
            <v>1.0207012248855953</v>
          </cell>
          <cell r="FR82">
            <v>317.52339485962494</v>
          </cell>
          <cell r="FT82">
            <v>171.75400321503918</v>
          </cell>
          <cell r="FU82">
            <v>8.2810199947533487</v>
          </cell>
          <cell r="FV82">
            <v>153.08974725430318</v>
          </cell>
          <cell r="FW82">
            <v>16.70253539925373</v>
          </cell>
          <cell r="FX82">
            <v>5.9597611748700832</v>
          </cell>
          <cell r="FY82">
            <v>2.4627200780978313</v>
          </cell>
          <cell r="FZ82">
            <v>1.531051837328393</v>
          </cell>
          <cell r="GA82">
            <v>359.78083895364574</v>
          </cell>
          <cell r="GC82">
            <v>192.37320513902759</v>
          </cell>
          <cell r="GD82">
            <v>9.3702971657523531</v>
          </cell>
          <cell r="GE82">
            <v>170.31483894744622</v>
          </cell>
          <cell r="GF82">
            <v>18.692149826625162</v>
          </cell>
          <cell r="GG82">
            <v>6.7228231067705035</v>
          </cell>
          <cell r="GH82">
            <v>3.2988722330334523</v>
          </cell>
          <cell r="GI82">
            <v>2.0508804221869203</v>
          </cell>
          <cell r="GJ82">
            <v>402.82306684084222</v>
          </cell>
          <cell r="GL82">
            <v>212.992407063016</v>
          </cell>
          <cell r="GM82">
            <v>10.459574336751357</v>
          </cell>
          <cell r="GN82">
            <v>187.53993064058926</v>
          </cell>
          <cell r="GO82">
            <v>20.681764253996594</v>
          </cell>
          <cell r="GP82">
            <v>7.4858850386709239</v>
          </cell>
          <cell r="GQ82">
            <v>4.1350243879690733</v>
          </cell>
          <cell r="GR82">
            <v>2.5707090070454477</v>
          </cell>
          <cell r="GS82">
            <v>445.86529472803863</v>
          </cell>
          <cell r="GU82">
            <v>233.61160898700442</v>
          </cell>
          <cell r="GV82">
            <v>11.548851507750362</v>
          </cell>
          <cell r="GW82">
            <v>204.7650223337323</v>
          </cell>
          <cell r="GX82">
            <v>22.671378681368026</v>
          </cell>
          <cell r="GY82">
            <v>8.2489469705713443</v>
          </cell>
          <cell r="GZ82">
            <v>4.9711765429046944</v>
          </cell>
          <cell r="HA82">
            <v>3.090537591903975</v>
          </cell>
          <cell r="HB82">
            <v>488.90752261523505</v>
          </cell>
          <cell r="HD82">
            <v>58.55</v>
          </cell>
          <cell r="HE82">
            <v>3.1399999999999997</v>
          </cell>
          <cell r="HF82">
            <v>52.356429484734697</v>
          </cell>
          <cell r="HG82">
            <v>5.5</v>
          </cell>
          <cell r="HH82">
            <v>2.252907594479046</v>
          </cell>
          <cell r="HI82">
            <v>0</v>
          </cell>
          <cell r="HJ82">
            <v>0</v>
          </cell>
          <cell r="HK82">
            <v>121.79933707921373</v>
          </cell>
          <cell r="HM82">
            <v>58.352008559637781</v>
          </cell>
          <cell r="HN82">
            <v>3.208249531856314</v>
          </cell>
          <cell r="HO82">
            <v>53.110840853834205</v>
          </cell>
          <cell r="HP82">
            <v>5.8600140764308692</v>
          </cell>
          <cell r="HQ82">
            <v>2.2474473448770511</v>
          </cell>
          <cell r="HR82">
            <v>2.4627200780978313</v>
          </cell>
          <cell r="HS82">
            <v>1.531051837328393</v>
          </cell>
          <cell r="HT82">
            <v>126.77233228206245</v>
          </cell>
          <cell r="HV82">
            <v>61.85760577196524</v>
          </cell>
          <cell r="HW82">
            <v>3.2678315129970148</v>
          </cell>
          <cell r="HX82">
            <v>51.675275079429085</v>
          </cell>
          <cell r="HY82">
            <v>5.9688432821142943</v>
          </cell>
          <cell r="HZ82">
            <v>2.289185795701262</v>
          </cell>
          <cell r="IA82">
            <v>2.508456464806863</v>
          </cell>
          <cell r="IB82">
            <v>1.559485754575582</v>
          </cell>
          <cell r="IC82">
            <v>129.12668366158934</v>
          </cell>
          <cell r="IE82">
            <v>120.20961433160302</v>
          </cell>
          <cell r="IF82">
            <v>6.4760810448533288</v>
          </cell>
          <cell r="IG82">
            <v>104.78611593326329</v>
          </cell>
          <cell r="IH82">
            <v>11.828857358545164</v>
          </cell>
          <cell r="II82">
            <v>4.5366331405783136</v>
          </cell>
          <cell r="IJ82">
            <v>4.9711765429046944</v>
          </cell>
          <cell r="IK82">
            <v>3.090537591903975</v>
          </cell>
          <cell r="IL82">
            <v>255.89901594365179</v>
          </cell>
        </row>
        <row r="83">
          <cell r="B83">
            <v>31</v>
          </cell>
          <cell r="C83" t="str">
            <v>PERSONNNEL</v>
          </cell>
          <cell r="E83">
            <v>25.946666666666665</v>
          </cell>
          <cell r="F83">
            <v>4.3233333333333333</v>
          </cell>
          <cell r="G83">
            <v>11.93</v>
          </cell>
          <cell r="H83">
            <v>2.63</v>
          </cell>
          <cell r="I83">
            <v>0.62</v>
          </cell>
          <cell r="L83">
            <v>45.45</v>
          </cell>
          <cell r="N83">
            <v>29.806666666666665</v>
          </cell>
          <cell r="O83">
            <v>3.8633333333333342</v>
          </cell>
          <cell r="P83">
            <v>10.07</v>
          </cell>
          <cell r="Q83">
            <v>2.64</v>
          </cell>
          <cell r="R83">
            <v>0.53</v>
          </cell>
          <cell r="U83">
            <v>46.910000000000004</v>
          </cell>
          <cell r="W83">
            <v>31.182231611999999</v>
          </cell>
          <cell r="X83">
            <v>3.044128440000001</v>
          </cell>
          <cell r="Y83">
            <v>10.35</v>
          </cell>
          <cell r="Z83">
            <v>2.2663399376514</v>
          </cell>
          <cell r="AA83">
            <v>0.66439984252799988</v>
          </cell>
          <cell r="AD83">
            <v>47.507099832179399</v>
          </cell>
          <cell r="AF83">
            <v>32.506666666666661</v>
          </cell>
          <cell r="AG83">
            <v>3.91</v>
          </cell>
          <cell r="AH83">
            <v>11.93</v>
          </cell>
          <cell r="AI83">
            <v>3.05</v>
          </cell>
          <cell r="AJ83">
            <v>0.88586645670399988</v>
          </cell>
          <cell r="AK83">
            <v>0.11550000000000001</v>
          </cell>
          <cell r="AL83">
            <v>0.73478905473109712</v>
          </cell>
          <cell r="AM83">
            <v>52.282533123370655</v>
          </cell>
          <cell r="AO83">
            <v>23.5066666666667</v>
          </cell>
          <cell r="AP83">
            <v>3.91</v>
          </cell>
          <cell r="AQ83">
            <v>10.35</v>
          </cell>
          <cell r="AR83">
            <v>2.65</v>
          </cell>
          <cell r="AS83">
            <v>0.66439984252799988</v>
          </cell>
          <cell r="AT83">
            <v>8.6624999999999994E-2</v>
          </cell>
          <cell r="AU83">
            <v>0.55109179104832284</v>
          </cell>
          <cell r="AV83">
            <v>41.081066509194699</v>
          </cell>
          <cell r="AX83">
            <v>23.5066666666667</v>
          </cell>
          <cell r="AY83">
            <v>3.91</v>
          </cell>
          <cell r="AZ83">
            <v>10.35</v>
          </cell>
          <cell r="BA83">
            <v>2.65</v>
          </cell>
          <cell r="BB83">
            <v>0.66439984252799988</v>
          </cell>
          <cell r="BC83">
            <v>8.6624999999999994E-2</v>
          </cell>
          <cell r="BD83">
            <v>0.55109179104832284</v>
          </cell>
          <cell r="BE83">
            <v>41.081066509194699</v>
          </cell>
          <cell r="BG83">
            <v>33.216540125001437</v>
          </cell>
          <cell r="BH83">
            <v>4.0588379200000011</v>
          </cell>
          <cell r="BI83">
            <v>11.93</v>
          </cell>
          <cell r="BJ83">
            <v>3.0217865835352002</v>
          </cell>
          <cell r="BK83">
            <v>0.88586645670399988</v>
          </cell>
          <cell r="BL83">
            <v>0.11550000000000001</v>
          </cell>
          <cell r="BM83">
            <v>0.73478905473109712</v>
          </cell>
          <cell r="BN83">
            <v>53.963320139971735</v>
          </cell>
          <cell r="BP83">
            <v>23.509905093751073</v>
          </cell>
          <cell r="BQ83">
            <v>3.044128440000001</v>
          </cell>
          <cell r="BR83">
            <v>10.35</v>
          </cell>
          <cell r="BS83">
            <v>2.2663399376514</v>
          </cell>
          <cell r="BT83">
            <v>0.66439984252799988</v>
          </cell>
          <cell r="BU83">
            <v>8.6624999999999994E-2</v>
          </cell>
          <cell r="BV83">
            <v>0.55109179104832284</v>
          </cell>
          <cell r="BW83">
            <v>40.472490104978796</v>
          </cell>
          <cell r="BY83">
            <v>23.509905093751073</v>
          </cell>
          <cell r="BZ83">
            <v>3.044128440000001</v>
          </cell>
          <cell r="CA83">
            <v>10.35</v>
          </cell>
          <cell r="CB83">
            <v>2.2663399376514</v>
          </cell>
          <cell r="CC83">
            <v>0.66439984252799988</v>
          </cell>
          <cell r="CD83">
            <v>8.6624999999999994E-2</v>
          </cell>
          <cell r="CE83">
            <v>0.55109179104832284</v>
          </cell>
          <cell r="CF83">
            <v>40.472490104978796</v>
          </cell>
          <cell r="CH83">
            <v>32.856540125001438</v>
          </cell>
          <cell r="CI83">
            <v>4.0588379200000011</v>
          </cell>
          <cell r="CJ83">
            <v>12.29</v>
          </cell>
          <cell r="CK83">
            <v>3.0217865835352002</v>
          </cell>
          <cell r="CL83">
            <v>0.88586645670399988</v>
          </cell>
          <cell r="CM83">
            <v>0.11550000000000001</v>
          </cell>
          <cell r="CN83">
            <v>0.73478905473109712</v>
          </cell>
          <cell r="CO83">
            <v>53.963320139971735</v>
          </cell>
          <cell r="CQ83">
            <v>23.509905093751073</v>
          </cell>
          <cell r="CR83">
            <v>3.044128440000001</v>
          </cell>
          <cell r="CS83">
            <v>10.35</v>
          </cell>
          <cell r="CT83">
            <v>2.2663399376514</v>
          </cell>
          <cell r="CU83">
            <v>0.66439984252799988</v>
          </cell>
          <cell r="CV83">
            <v>8.6624999999999994E-2</v>
          </cell>
          <cell r="CW83">
            <v>0.55109179104832284</v>
          </cell>
          <cell r="CX83">
            <v>40.472490104978796</v>
          </cell>
          <cell r="CZ83">
            <v>23.509905093751073</v>
          </cell>
          <cell r="DA83">
            <v>3.044128440000001</v>
          </cell>
          <cell r="DB83">
            <v>10.35</v>
          </cell>
          <cell r="DC83">
            <v>2.2663399376514</v>
          </cell>
          <cell r="DD83">
            <v>0.66439984252799988</v>
          </cell>
          <cell r="DE83">
            <v>8.6624999999999994E-2</v>
          </cell>
          <cell r="DF83">
            <v>0.55109179104832284</v>
          </cell>
          <cell r="DG83">
            <v>40.472490104978796</v>
          </cell>
          <cell r="DI83">
            <v>55.75333333333333</v>
          </cell>
          <cell r="DJ83">
            <v>8.1866666666666674</v>
          </cell>
          <cell r="DK83">
            <v>22</v>
          </cell>
          <cell r="DL83">
            <v>5.27</v>
          </cell>
          <cell r="DM83">
            <v>1.1499999999999999</v>
          </cell>
          <cell r="DN83">
            <v>0</v>
          </cell>
          <cell r="DO83">
            <v>0</v>
          </cell>
          <cell r="DP83">
            <v>92.360000000000014</v>
          </cell>
          <cell r="DR83">
            <v>86.935564945333326</v>
          </cell>
          <cell r="DS83">
            <v>11.230795106666669</v>
          </cell>
          <cell r="DT83">
            <v>32.35</v>
          </cell>
          <cell r="DU83">
            <v>7.5363399376514</v>
          </cell>
          <cell r="DV83">
            <v>1.8143998425279997</v>
          </cell>
          <cell r="DW83">
            <v>0</v>
          </cell>
          <cell r="DX83">
            <v>0</v>
          </cell>
          <cell r="DY83">
            <v>139.86709983217941</v>
          </cell>
          <cell r="EA83">
            <v>119.44223161199999</v>
          </cell>
          <cell r="EB83">
            <v>15.140795106666669</v>
          </cell>
          <cell r="EC83">
            <v>44.28</v>
          </cell>
          <cell r="ED83">
            <v>10.586339937651399</v>
          </cell>
          <cell r="EE83">
            <v>2.7002662992319997</v>
          </cell>
          <cell r="EF83">
            <v>0</v>
          </cell>
          <cell r="EG83">
            <v>0</v>
          </cell>
          <cell r="EH83">
            <v>192.14963295555006</v>
          </cell>
          <cell r="EJ83">
            <v>142.94889827866669</v>
          </cell>
          <cell r="EK83">
            <v>19.050795106666669</v>
          </cell>
          <cell r="EL83">
            <v>54.63</v>
          </cell>
          <cell r="EM83">
            <v>13.236339937651399</v>
          </cell>
          <cell r="EN83">
            <v>3.3646661417599995</v>
          </cell>
          <cell r="EO83">
            <v>0</v>
          </cell>
          <cell r="EP83">
            <v>0</v>
          </cell>
          <cell r="EQ83">
            <v>233.23069946474476</v>
          </cell>
          <cell r="ES83">
            <v>166.45556494533338</v>
          </cell>
          <cell r="ET83">
            <v>22.960795106666669</v>
          </cell>
          <cell r="EU83">
            <v>64.98</v>
          </cell>
          <cell r="EV83">
            <v>15.8863399376514</v>
          </cell>
          <cell r="EW83">
            <v>4.0290659842879997</v>
          </cell>
          <cell r="EX83">
            <v>0</v>
          </cell>
          <cell r="EY83">
            <v>0</v>
          </cell>
          <cell r="EZ83">
            <v>274.31176597393949</v>
          </cell>
          <cell r="FB83">
            <v>199.67210507033482</v>
          </cell>
          <cell r="FC83">
            <v>27.019633026666671</v>
          </cell>
          <cell r="FD83">
            <v>76.91</v>
          </cell>
          <cell r="FE83">
            <v>18.908126521186599</v>
          </cell>
          <cell r="FF83">
            <v>4.9149324409919997</v>
          </cell>
          <cell r="FG83">
            <v>0.11550000000000001</v>
          </cell>
          <cell r="FH83">
            <v>0.73478905473109712</v>
          </cell>
          <cell r="FI83">
            <v>328.27508611391124</v>
          </cell>
          <cell r="FK83">
            <v>223.18201016408591</v>
          </cell>
          <cell r="FL83">
            <v>30.063761466666673</v>
          </cell>
          <cell r="FM83">
            <v>87.259999999999991</v>
          </cell>
          <cell r="FN83">
            <v>21.174466458837998</v>
          </cell>
          <cell r="FO83">
            <v>5.5793322835199994</v>
          </cell>
          <cell r="FP83">
            <v>0.202125</v>
          </cell>
          <cell r="FQ83">
            <v>1.28588084577942</v>
          </cell>
          <cell r="FR83">
            <v>368.74757621889006</v>
          </cell>
          <cell r="FT83">
            <v>246.69191525783697</v>
          </cell>
          <cell r="FU83">
            <v>33.107889906666671</v>
          </cell>
          <cell r="FV83">
            <v>97.609999999999985</v>
          </cell>
          <cell r="FW83">
            <v>23.440806396489396</v>
          </cell>
          <cell r="FX83">
            <v>6.2437321260479992</v>
          </cell>
          <cell r="FY83">
            <v>0.28875000000000001</v>
          </cell>
          <cell r="FZ83">
            <v>1.8369726368277428</v>
          </cell>
          <cell r="GA83">
            <v>409.22006632386888</v>
          </cell>
          <cell r="GC83">
            <v>279.54845538283843</v>
          </cell>
          <cell r="GD83">
            <v>37.166727826666673</v>
          </cell>
          <cell r="GE83">
            <v>109.89999999999998</v>
          </cell>
          <cell r="GF83">
            <v>26.462592980024596</v>
          </cell>
          <cell r="GG83">
            <v>7.1295985827519992</v>
          </cell>
          <cell r="GH83">
            <v>0.40425</v>
          </cell>
          <cell r="GI83">
            <v>2.5717616915588399</v>
          </cell>
          <cell r="GJ83">
            <v>463.18338646384063</v>
          </cell>
          <cell r="GL83">
            <v>303.05836047658948</v>
          </cell>
          <cell r="GM83">
            <v>40.210856266666674</v>
          </cell>
          <cell r="GN83">
            <v>120.24999999999997</v>
          </cell>
          <cell r="GO83">
            <v>28.728932917675994</v>
          </cell>
          <cell r="GP83">
            <v>7.793998425279999</v>
          </cell>
          <cell r="GQ83">
            <v>0.49087500000000001</v>
          </cell>
          <cell r="GR83">
            <v>3.1228534826071628</v>
          </cell>
          <cell r="GS83">
            <v>503.65587656881945</v>
          </cell>
          <cell r="GU83">
            <v>326.56826557034054</v>
          </cell>
          <cell r="GV83">
            <v>43.254984706666676</v>
          </cell>
          <cell r="GW83">
            <v>130.59999999999997</v>
          </cell>
          <cell r="GX83">
            <v>30.995272855327393</v>
          </cell>
          <cell r="GY83">
            <v>8.4583982678079987</v>
          </cell>
          <cell r="GZ83">
            <v>0.57750000000000001</v>
          </cell>
          <cell r="HA83">
            <v>3.6739452736554856</v>
          </cell>
          <cell r="HB83">
            <v>544.12836667379827</v>
          </cell>
          <cell r="HD83">
            <v>79.520000000000067</v>
          </cell>
          <cell r="HE83">
            <v>11.73</v>
          </cell>
          <cell r="HF83">
            <v>32.630000000000003</v>
          </cell>
          <cell r="HG83">
            <v>8.35</v>
          </cell>
          <cell r="HH83">
            <v>2.2146661417599995</v>
          </cell>
          <cell r="HI83">
            <v>0</v>
          </cell>
          <cell r="HJ83">
            <v>0</v>
          </cell>
          <cell r="HK83">
            <v>134.44466614176005</v>
          </cell>
          <cell r="HM83">
            <v>80.236350312503589</v>
          </cell>
          <cell r="HN83">
            <v>10.147094800000003</v>
          </cell>
          <cell r="HO83">
            <v>32.630000000000003</v>
          </cell>
          <cell r="HP83">
            <v>7.5544664588380002</v>
          </cell>
          <cell r="HQ83">
            <v>2.2146661417599995</v>
          </cell>
          <cell r="HR83">
            <v>0.28875000000000001</v>
          </cell>
          <cell r="HS83">
            <v>1.8369726368277428</v>
          </cell>
          <cell r="HT83">
            <v>134.90830034992933</v>
          </cell>
          <cell r="HV83">
            <v>79.876350312503575</v>
          </cell>
          <cell r="HW83">
            <v>10.147094800000003</v>
          </cell>
          <cell r="HX83">
            <v>32.99</v>
          </cell>
          <cell r="HY83">
            <v>7.5544664588380002</v>
          </cell>
          <cell r="HZ83">
            <v>2.2146661417599995</v>
          </cell>
          <cell r="IA83">
            <v>0.28875000000000001</v>
          </cell>
          <cell r="IB83">
            <v>1.8369726368277428</v>
          </cell>
          <cell r="IC83">
            <v>134.90830034992933</v>
          </cell>
          <cell r="IE83">
            <v>160.11270062500716</v>
          </cell>
          <cell r="IF83">
            <v>20.294189600000006</v>
          </cell>
          <cell r="IG83">
            <v>65.62</v>
          </cell>
          <cell r="IH83">
            <v>15.108932917676</v>
          </cell>
          <cell r="II83">
            <v>4.4293322835199991</v>
          </cell>
          <cell r="IJ83">
            <v>0.57750000000000001</v>
          </cell>
          <cell r="IK83">
            <v>3.6739452736554856</v>
          </cell>
          <cell r="IL83">
            <v>269.81660069985867</v>
          </cell>
        </row>
        <row r="84">
          <cell r="B84">
            <v>32</v>
          </cell>
          <cell r="C84" t="str">
            <v>GEN &amp; ADMINISTRATION</v>
          </cell>
          <cell r="E84">
            <v>2.23</v>
          </cell>
          <cell r="F84">
            <v>0.13</v>
          </cell>
          <cell r="G84">
            <v>1.72</v>
          </cell>
          <cell r="H84">
            <v>0.49</v>
          </cell>
          <cell r="I84">
            <v>0.48</v>
          </cell>
          <cell r="L84">
            <v>5.0500000000000007</v>
          </cell>
          <cell r="N84">
            <v>4.2699999999999996</v>
          </cell>
          <cell r="O84">
            <v>0.33999999999999997</v>
          </cell>
          <cell r="P84">
            <v>1.46</v>
          </cell>
          <cell r="Q84">
            <v>0.55000000000000004</v>
          </cell>
          <cell r="R84">
            <v>0.5</v>
          </cell>
          <cell r="U84">
            <v>7.1199999999999992</v>
          </cell>
          <cell r="W84">
            <v>3.9131858742288999</v>
          </cell>
          <cell r="X84">
            <v>0.1625953215778177</v>
          </cell>
          <cell r="Y84">
            <v>1.8225</v>
          </cell>
          <cell r="Z84">
            <v>0.40441684376987364</v>
          </cell>
          <cell r="AA84">
            <v>0.56410045578788304</v>
          </cell>
          <cell r="AD84">
            <v>6.8667984953644741</v>
          </cell>
          <cell r="AF84">
            <v>3.4266666666666663</v>
          </cell>
          <cell r="AG84">
            <v>0.27666666666666667</v>
          </cell>
          <cell r="AH84">
            <v>1.8225</v>
          </cell>
          <cell r="AI84">
            <v>0.45</v>
          </cell>
          <cell r="AJ84">
            <v>0.57293829658080919</v>
          </cell>
          <cell r="AK84">
            <v>0.19830753877470086</v>
          </cell>
          <cell r="AL84">
            <v>0.3678845911625529</v>
          </cell>
          <cell r="AM84">
            <v>6.5487716299141425</v>
          </cell>
          <cell r="AO84">
            <v>3.1766666666666699</v>
          </cell>
          <cell r="AP84">
            <v>0.27666666666666667</v>
          </cell>
          <cell r="AQ84">
            <v>1.8225</v>
          </cell>
          <cell r="AR84">
            <v>0.5</v>
          </cell>
          <cell r="AS84">
            <v>0.57293829658080919</v>
          </cell>
          <cell r="AT84">
            <v>0.19830753877470086</v>
          </cell>
          <cell r="AU84">
            <v>0.3678845911625529</v>
          </cell>
          <cell r="AV84">
            <v>6.3487716299141459</v>
          </cell>
          <cell r="AX84">
            <v>3.4266666666666699</v>
          </cell>
          <cell r="AY84">
            <v>0.27666666666666667</v>
          </cell>
          <cell r="AZ84">
            <v>1.8225</v>
          </cell>
          <cell r="BA84">
            <v>0.45</v>
          </cell>
          <cell r="BB84">
            <v>0.59706621596925646</v>
          </cell>
          <cell r="BC84">
            <v>0.19830753877470086</v>
          </cell>
          <cell r="BD84">
            <v>0.3678845911625529</v>
          </cell>
          <cell r="BE84">
            <v>6.5728995493025932</v>
          </cell>
          <cell r="BG84">
            <v>3.8947545370602032</v>
          </cell>
          <cell r="BH84">
            <v>0.19838657725169356</v>
          </cell>
          <cell r="BI84">
            <v>1.8225</v>
          </cell>
          <cell r="BJ84">
            <v>0.43842439599040117</v>
          </cell>
          <cell r="BK84">
            <v>0.58098093637695825</v>
          </cell>
          <cell r="BL84">
            <v>0.19830753877470086</v>
          </cell>
          <cell r="BM84">
            <v>0.3678845911625529</v>
          </cell>
          <cell r="BN84">
            <v>7.5012385766165099</v>
          </cell>
          <cell r="BP84">
            <v>3.8947545370602032</v>
          </cell>
          <cell r="BQ84">
            <v>0.19838657725169356</v>
          </cell>
          <cell r="BR84">
            <v>1.8225</v>
          </cell>
          <cell r="BS84">
            <v>0.43842439599040117</v>
          </cell>
          <cell r="BT84">
            <v>0.58098093637695825</v>
          </cell>
          <cell r="BU84">
            <v>0.19830753877470086</v>
          </cell>
          <cell r="BV84">
            <v>0.3678845911625529</v>
          </cell>
          <cell r="BW84">
            <v>7.5012385766165099</v>
          </cell>
          <cell r="BY84">
            <v>3.8947545370602032</v>
          </cell>
          <cell r="BZ84">
            <v>0.19838657725169356</v>
          </cell>
          <cell r="CA84">
            <v>1.8225</v>
          </cell>
          <cell r="CB84">
            <v>0.43842439599040117</v>
          </cell>
          <cell r="CC84">
            <v>0.58098093637695825</v>
          </cell>
          <cell r="CD84">
            <v>0.19830753877470086</v>
          </cell>
          <cell r="CE84">
            <v>0.3678845911625529</v>
          </cell>
          <cell r="CF84">
            <v>7.5012385766165099</v>
          </cell>
          <cell r="CH84">
            <v>3.8947545370602032</v>
          </cell>
          <cell r="CI84">
            <v>0.19838657725169356</v>
          </cell>
          <cell r="CJ84">
            <v>1.8225</v>
          </cell>
          <cell r="CK84">
            <v>0.43842439599040117</v>
          </cell>
          <cell r="CL84">
            <v>0.58098093637695825</v>
          </cell>
          <cell r="CM84">
            <v>0.19830753877470086</v>
          </cell>
          <cell r="CN84">
            <v>0.3678845911625529</v>
          </cell>
          <cell r="CO84">
            <v>7.5012385766165099</v>
          </cell>
          <cell r="CQ84">
            <v>3.8947545370602032</v>
          </cell>
          <cell r="CR84">
            <v>0.19838657725169356</v>
          </cell>
          <cell r="CS84">
            <v>1.8225</v>
          </cell>
          <cell r="CT84">
            <v>0.43842439599040117</v>
          </cell>
          <cell r="CU84">
            <v>0.58098093637695825</v>
          </cell>
          <cell r="CV84">
            <v>0.19830753877470086</v>
          </cell>
          <cell r="CW84">
            <v>0.3678845911625529</v>
          </cell>
          <cell r="CX84">
            <v>7.5012385766165099</v>
          </cell>
          <cell r="CZ84">
            <v>3.8947545370602032</v>
          </cell>
          <cell r="DA84">
            <v>0.19838657725169356</v>
          </cell>
          <cell r="DB84">
            <v>1.8225</v>
          </cell>
          <cell r="DC84">
            <v>0.43842439599040117</v>
          </cell>
          <cell r="DD84">
            <v>0.58098093637695825</v>
          </cell>
          <cell r="DE84">
            <v>0.19830753877470086</v>
          </cell>
          <cell r="DF84">
            <v>0.3678845911625529</v>
          </cell>
          <cell r="DG84">
            <v>7.5012385766165099</v>
          </cell>
          <cell r="DI84">
            <v>6.5</v>
          </cell>
          <cell r="DJ84">
            <v>0.47</v>
          </cell>
          <cell r="DK84">
            <v>3.1799999999999997</v>
          </cell>
          <cell r="DL84">
            <v>1.04</v>
          </cell>
          <cell r="DM84">
            <v>0.98</v>
          </cell>
          <cell r="DN84">
            <v>0</v>
          </cell>
          <cell r="DO84">
            <v>0</v>
          </cell>
          <cell r="DP84">
            <v>12.17</v>
          </cell>
          <cell r="DR84">
            <v>10.413185874228899</v>
          </cell>
          <cell r="DS84">
            <v>0.63259532157781773</v>
          </cell>
          <cell r="DT84">
            <v>5.0024999999999995</v>
          </cell>
          <cell r="DU84">
            <v>1.4444168437698737</v>
          </cell>
          <cell r="DV84">
            <v>1.544100455787883</v>
          </cell>
          <cell r="DW84">
            <v>0</v>
          </cell>
          <cell r="DX84">
            <v>0</v>
          </cell>
          <cell r="DY84">
            <v>19.036798495364472</v>
          </cell>
          <cell r="EA84">
            <v>13.839852540895565</v>
          </cell>
          <cell r="EB84">
            <v>0.90926198824448434</v>
          </cell>
          <cell r="EC84">
            <v>6.8249999999999993</v>
          </cell>
          <cell r="ED84">
            <v>1.8944168437698736</v>
          </cell>
          <cell r="EE84">
            <v>2.1170387523686922</v>
          </cell>
          <cell r="EF84">
            <v>0</v>
          </cell>
          <cell r="EG84">
            <v>0</v>
          </cell>
          <cell r="EH84">
            <v>25.585570125278615</v>
          </cell>
          <cell r="EJ84">
            <v>17.016519207562236</v>
          </cell>
          <cell r="EK84">
            <v>1.185928654911151</v>
          </cell>
          <cell r="EL84">
            <v>8.6474999999999991</v>
          </cell>
          <cell r="EM84">
            <v>2.3944168437698736</v>
          </cell>
          <cell r="EN84">
            <v>2.6899770489495012</v>
          </cell>
          <cell r="EO84">
            <v>0</v>
          </cell>
          <cell r="EP84">
            <v>0</v>
          </cell>
          <cell r="EQ84">
            <v>31.934341755192762</v>
          </cell>
          <cell r="ES84">
            <v>20.443185874228906</v>
          </cell>
          <cell r="ET84">
            <v>1.4625953215778176</v>
          </cell>
          <cell r="EU84">
            <v>10.469999999999999</v>
          </cell>
          <cell r="EV84">
            <v>2.8444168437698738</v>
          </cell>
          <cell r="EW84">
            <v>3.2870432649187578</v>
          </cell>
          <cell r="EX84">
            <v>0</v>
          </cell>
          <cell r="EY84">
            <v>0</v>
          </cell>
          <cell r="EZ84">
            <v>38.507241304495352</v>
          </cell>
          <cell r="FB84">
            <v>24.337940411289111</v>
          </cell>
          <cell r="FC84">
            <v>1.6609818988295111</v>
          </cell>
          <cell r="FD84">
            <v>12.292499999999999</v>
          </cell>
          <cell r="FE84">
            <v>3.2828412397602751</v>
          </cell>
          <cell r="FF84">
            <v>3.8680242012957162</v>
          </cell>
          <cell r="FG84">
            <v>0.19830753877470086</v>
          </cell>
          <cell r="FH84">
            <v>0.3678845911625529</v>
          </cell>
          <cell r="FI84">
            <v>46.00847988111186</v>
          </cell>
          <cell r="FK84">
            <v>28.232694948349312</v>
          </cell>
          <cell r="FL84">
            <v>1.8593684760812046</v>
          </cell>
          <cell r="FM84">
            <v>14.114999999999998</v>
          </cell>
          <cell r="FN84">
            <v>3.7212656357506764</v>
          </cell>
          <cell r="FO84">
            <v>4.4490051376726747</v>
          </cell>
          <cell r="FP84">
            <v>0.39661507754940173</v>
          </cell>
          <cell r="FQ84">
            <v>0.7357691823251058</v>
          </cell>
          <cell r="FR84">
            <v>53.509718457728368</v>
          </cell>
          <cell r="FT84">
            <v>32.127449485409514</v>
          </cell>
          <cell r="FU84">
            <v>2.0577550533328983</v>
          </cell>
          <cell r="FV84">
            <v>15.937499999999998</v>
          </cell>
          <cell r="FW84">
            <v>4.1596900317410777</v>
          </cell>
          <cell r="FX84">
            <v>5.0299860740496332</v>
          </cell>
          <cell r="FY84">
            <v>0.59492261632410259</v>
          </cell>
          <cell r="FZ84">
            <v>1.1036537734876588</v>
          </cell>
          <cell r="GA84">
            <v>61.010957034344877</v>
          </cell>
          <cell r="GC84">
            <v>36.022204022469715</v>
          </cell>
          <cell r="GD84">
            <v>2.2561416305845921</v>
          </cell>
          <cell r="GE84">
            <v>17.759999999999998</v>
          </cell>
          <cell r="GF84">
            <v>4.5981144277314785</v>
          </cell>
          <cell r="GG84">
            <v>5.6109670104265916</v>
          </cell>
          <cell r="GH84">
            <v>0.79323015509880346</v>
          </cell>
          <cell r="GI84">
            <v>1.4715383646502116</v>
          </cell>
          <cell r="GJ84">
            <v>68.512195610961385</v>
          </cell>
          <cell r="GL84">
            <v>39.916958559529917</v>
          </cell>
          <cell r="GM84">
            <v>2.4545282078362858</v>
          </cell>
          <cell r="GN84">
            <v>19.5825</v>
          </cell>
          <cell r="GO84">
            <v>5.0365388237218793</v>
          </cell>
          <cell r="GP84">
            <v>6.1919479468035501</v>
          </cell>
          <cell r="GQ84">
            <v>0.99153769387350432</v>
          </cell>
          <cell r="GR84">
            <v>1.8394229558127644</v>
          </cell>
          <cell r="GS84">
            <v>76.0134341875779</v>
          </cell>
          <cell r="GU84">
            <v>43.811713096590118</v>
          </cell>
          <cell r="GV84">
            <v>2.6529147850879795</v>
          </cell>
          <cell r="GW84">
            <v>21.405000000000001</v>
          </cell>
          <cell r="GX84">
            <v>5.4749632197122802</v>
          </cell>
          <cell r="GY84">
            <v>6.7729288831805086</v>
          </cell>
          <cell r="GZ84">
            <v>1.1898452326482052</v>
          </cell>
          <cell r="HA84">
            <v>2.2073075469753172</v>
          </cell>
          <cell r="HB84">
            <v>83.514672764194415</v>
          </cell>
          <cell r="HD84">
            <v>10.030000000000006</v>
          </cell>
          <cell r="HE84">
            <v>0.83000000000000007</v>
          </cell>
          <cell r="HF84">
            <v>5.4675000000000002</v>
          </cell>
          <cell r="HG84">
            <v>1.4</v>
          </cell>
          <cell r="HH84">
            <v>1.742942809130875</v>
          </cell>
          <cell r="HI84">
            <v>0</v>
          </cell>
          <cell r="HJ84">
            <v>0</v>
          </cell>
          <cell r="HK84">
            <v>19.470442809130883</v>
          </cell>
          <cell r="HM84">
            <v>11.68426361118061</v>
          </cell>
          <cell r="HN84">
            <v>0.59515973175508075</v>
          </cell>
          <cell r="HO84">
            <v>5.4675000000000002</v>
          </cell>
          <cell r="HP84">
            <v>1.3152731879712034</v>
          </cell>
          <cell r="HQ84">
            <v>1.7429428091308747</v>
          </cell>
          <cell r="HR84">
            <v>0.59492261632410259</v>
          </cell>
          <cell r="HS84">
            <v>1.1036537734876588</v>
          </cell>
          <cell r="HT84">
            <v>22.503715729849532</v>
          </cell>
          <cell r="HV84">
            <v>11.68426361118061</v>
          </cell>
          <cell r="HW84">
            <v>0.59515973175508075</v>
          </cell>
          <cell r="HX84">
            <v>5.4675000000000002</v>
          </cell>
          <cell r="HY84">
            <v>1.3152731879712034</v>
          </cell>
          <cell r="HZ84">
            <v>1.7429428091308747</v>
          </cell>
          <cell r="IA84">
            <v>0.59492261632410259</v>
          </cell>
          <cell r="IB84">
            <v>1.1036537734876588</v>
          </cell>
          <cell r="IC84">
            <v>22.503715729849532</v>
          </cell>
          <cell r="IE84">
            <v>23.368527222361219</v>
          </cell>
          <cell r="IF84">
            <v>1.1903194635101615</v>
          </cell>
          <cell r="IG84">
            <v>10.935</v>
          </cell>
          <cell r="IH84">
            <v>2.6305463759424068</v>
          </cell>
          <cell r="II84">
            <v>3.4858856182617495</v>
          </cell>
          <cell r="IJ84">
            <v>1.1898452326482052</v>
          </cell>
          <cell r="IK84">
            <v>2.2073075469753176</v>
          </cell>
          <cell r="IL84">
            <v>45.007431459699063</v>
          </cell>
        </row>
        <row r="85">
          <cell r="B85">
            <v>33</v>
          </cell>
          <cell r="C85" t="str">
            <v>SITE Swithch EXPENSES</v>
          </cell>
          <cell r="L85">
            <v>0</v>
          </cell>
          <cell r="U85">
            <v>0</v>
          </cell>
          <cell r="AD85">
            <v>0</v>
          </cell>
          <cell r="AF85">
            <v>1.6</v>
          </cell>
          <cell r="AI85">
            <v>7.0000000000000007E-2</v>
          </cell>
          <cell r="AM85">
            <v>7.0000000000000007E-2</v>
          </cell>
          <cell r="AO85">
            <v>1.6</v>
          </cell>
          <cell r="AQ85">
            <v>0</v>
          </cell>
          <cell r="AR85">
            <v>0.05</v>
          </cell>
          <cell r="AV85">
            <v>0.05</v>
          </cell>
          <cell r="AX85">
            <v>1.6</v>
          </cell>
          <cell r="AZ85">
            <v>0</v>
          </cell>
          <cell r="BA85">
            <v>0.05</v>
          </cell>
          <cell r="BB85">
            <v>0</v>
          </cell>
          <cell r="BE85">
            <v>0.05</v>
          </cell>
          <cell r="BG85">
            <v>1.8333333333333333</v>
          </cell>
          <cell r="BI85">
            <v>0</v>
          </cell>
          <cell r="BJ85">
            <v>0.22</v>
          </cell>
          <cell r="BN85">
            <v>1.8333333333333333</v>
          </cell>
          <cell r="BP85">
            <v>1.8333333333333333</v>
          </cell>
          <cell r="BS85">
            <v>0.01</v>
          </cell>
          <cell r="BT85">
            <v>0</v>
          </cell>
          <cell r="BW85">
            <v>1.8333333333333333</v>
          </cell>
          <cell r="BY85">
            <v>1.8333333333333333</v>
          </cell>
          <cell r="CB85">
            <v>0.01</v>
          </cell>
          <cell r="CF85">
            <v>1.8333333333333333</v>
          </cell>
          <cell r="CH85">
            <v>1.8333333333333333</v>
          </cell>
          <cell r="CJ85">
            <v>0</v>
          </cell>
          <cell r="CO85">
            <v>1.8333333333333333</v>
          </cell>
          <cell r="CQ85">
            <v>1.8333333333333333</v>
          </cell>
          <cell r="CS85">
            <v>0</v>
          </cell>
          <cell r="CX85">
            <v>1.8333333333333333</v>
          </cell>
          <cell r="CZ85">
            <v>1.8333333333333333</v>
          </cell>
          <cell r="DB85">
            <v>0</v>
          </cell>
          <cell r="DG85">
            <v>1.8333333333333333</v>
          </cell>
          <cell r="DI85">
            <v>0</v>
          </cell>
          <cell r="DJ85">
            <v>0</v>
          </cell>
          <cell r="DK85">
            <v>0</v>
          </cell>
          <cell r="DL85">
            <v>0</v>
          </cell>
          <cell r="DM85">
            <v>0</v>
          </cell>
          <cell r="DN85">
            <v>0</v>
          </cell>
          <cell r="DO85">
            <v>0</v>
          </cell>
          <cell r="DP85">
            <v>0</v>
          </cell>
          <cell r="DR85">
            <v>0</v>
          </cell>
          <cell r="DS85">
            <v>0</v>
          </cell>
          <cell r="DT85">
            <v>0</v>
          </cell>
          <cell r="DU85">
            <v>0</v>
          </cell>
          <cell r="DV85">
            <v>0</v>
          </cell>
          <cell r="DW85">
            <v>0</v>
          </cell>
          <cell r="DX85">
            <v>0</v>
          </cell>
          <cell r="DY85">
            <v>0</v>
          </cell>
          <cell r="EA85">
            <v>0</v>
          </cell>
          <cell r="EB85">
            <v>0</v>
          </cell>
          <cell r="EC85">
            <v>0</v>
          </cell>
          <cell r="ED85">
            <v>7.0000000000000007E-2</v>
          </cell>
          <cell r="EE85">
            <v>0</v>
          </cell>
          <cell r="EF85">
            <v>0</v>
          </cell>
          <cell r="EG85">
            <v>0</v>
          </cell>
          <cell r="EH85">
            <v>7.0000000000000007E-2</v>
          </cell>
          <cell r="EJ85">
            <v>0</v>
          </cell>
          <cell r="EK85">
            <v>0</v>
          </cell>
          <cell r="EL85">
            <v>0</v>
          </cell>
          <cell r="EM85">
            <v>0.12000000000000001</v>
          </cell>
          <cell r="EN85">
            <v>0</v>
          </cell>
          <cell r="EO85">
            <v>0</v>
          </cell>
          <cell r="EP85">
            <v>0</v>
          </cell>
          <cell r="EQ85">
            <v>0.12000000000000001</v>
          </cell>
          <cell r="ES85">
            <v>0</v>
          </cell>
          <cell r="ET85">
            <v>0</v>
          </cell>
          <cell r="EU85">
            <v>0</v>
          </cell>
          <cell r="EV85">
            <v>0.17</v>
          </cell>
          <cell r="EW85">
            <v>0</v>
          </cell>
          <cell r="EX85">
            <v>0</v>
          </cell>
          <cell r="EY85">
            <v>0</v>
          </cell>
          <cell r="EZ85">
            <v>0.17</v>
          </cell>
          <cell r="FB85">
            <v>1.8333333333333333</v>
          </cell>
          <cell r="FC85">
            <v>0</v>
          </cell>
          <cell r="FD85">
            <v>0</v>
          </cell>
          <cell r="FE85">
            <v>0.17</v>
          </cell>
          <cell r="FF85">
            <v>0</v>
          </cell>
          <cell r="FG85">
            <v>0</v>
          </cell>
          <cell r="FH85">
            <v>0</v>
          </cell>
          <cell r="FI85">
            <v>2.0033333333333334</v>
          </cell>
          <cell r="FK85">
            <v>3.6666666666666665</v>
          </cell>
          <cell r="FL85">
            <v>0</v>
          </cell>
          <cell r="FM85">
            <v>0</v>
          </cell>
          <cell r="FN85">
            <v>0.17</v>
          </cell>
          <cell r="FO85">
            <v>0</v>
          </cell>
          <cell r="FP85">
            <v>0</v>
          </cell>
          <cell r="FQ85">
            <v>0</v>
          </cell>
          <cell r="FR85">
            <v>3.8366666666666669</v>
          </cell>
          <cell r="FT85">
            <v>5.5</v>
          </cell>
          <cell r="FU85">
            <v>0</v>
          </cell>
          <cell r="FV85">
            <v>0</v>
          </cell>
          <cell r="FW85">
            <v>0.17</v>
          </cell>
          <cell r="FX85">
            <v>0</v>
          </cell>
          <cell r="FY85">
            <v>0</v>
          </cell>
          <cell r="FZ85">
            <v>0</v>
          </cell>
          <cell r="GA85">
            <v>5.67</v>
          </cell>
          <cell r="GC85">
            <v>7.333333333333333</v>
          </cell>
          <cell r="GD85">
            <v>0</v>
          </cell>
          <cell r="GE85">
            <v>0</v>
          </cell>
          <cell r="GF85">
            <v>0.17</v>
          </cell>
          <cell r="GG85">
            <v>0</v>
          </cell>
          <cell r="GH85">
            <v>0</v>
          </cell>
          <cell r="GI85">
            <v>0</v>
          </cell>
          <cell r="GJ85">
            <v>7.503333333333333</v>
          </cell>
          <cell r="GL85">
            <v>9.1666666666666661</v>
          </cell>
          <cell r="GM85">
            <v>0</v>
          </cell>
          <cell r="GN85">
            <v>0</v>
          </cell>
          <cell r="GO85">
            <v>0.17</v>
          </cell>
          <cell r="GP85">
            <v>0</v>
          </cell>
          <cell r="GQ85">
            <v>0</v>
          </cell>
          <cell r="GR85">
            <v>0</v>
          </cell>
          <cell r="GS85">
            <v>9.336666666666666</v>
          </cell>
          <cell r="GU85">
            <v>11</v>
          </cell>
          <cell r="GV85">
            <v>0</v>
          </cell>
          <cell r="GW85">
            <v>0</v>
          </cell>
          <cell r="GX85">
            <v>0.17</v>
          </cell>
          <cell r="GY85">
            <v>0</v>
          </cell>
          <cell r="GZ85">
            <v>0</v>
          </cell>
          <cell r="HA85">
            <v>0</v>
          </cell>
          <cell r="HB85">
            <v>11.17</v>
          </cell>
          <cell r="HD85">
            <v>0</v>
          </cell>
          <cell r="HE85">
            <v>0</v>
          </cell>
          <cell r="HF85">
            <v>0</v>
          </cell>
          <cell r="HG85">
            <v>0.17</v>
          </cell>
          <cell r="HH85">
            <v>0</v>
          </cell>
          <cell r="HI85">
            <v>0</v>
          </cell>
          <cell r="HJ85">
            <v>0</v>
          </cell>
          <cell r="HK85">
            <v>0.17</v>
          </cell>
          <cell r="HM85">
            <v>5.5</v>
          </cell>
          <cell r="HN85">
            <v>0</v>
          </cell>
          <cell r="HO85">
            <v>0</v>
          </cell>
          <cell r="HP85">
            <v>0</v>
          </cell>
          <cell r="HQ85">
            <v>0</v>
          </cell>
          <cell r="HR85">
            <v>0</v>
          </cell>
          <cell r="HS85">
            <v>0</v>
          </cell>
          <cell r="HT85">
            <v>5.5</v>
          </cell>
          <cell r="HV85">
            <v>5.5</v>
          </cell>
          <cell r="HW85">
            <v>0</v>
          </cell>
          <cell r="HX85">
            <v>0</v>
          </cell>
          <cell r="HY85">
            <v>0</v>
          </cell>
          <cell r="HZ85">
            <v>0</v>
          </cell>
          <cell r="IA85">
            <v>0</v>
          </cell>
          <cell r="IB85">
            <v>0</v>
          </cell>
          <cell r="IC85">
            <v>5.5</v>
          </cell>
          <cell r="IE85">
            <v>11</v>
          </cell>
          <cell r="IF85">
            <v>0</v>
          </cell>
          <cell r="IG85">
            <v>0</v>
          </cell>
          <cell r="IH85">
            <v>0</v>
          </cell>
          <cell r="II85">
            <v>0</v>
          </cell>
          <cell r="IJ85">
            <v>0</v>
          </cell>
          <cell r="IK85">
            <v>0</v>
          </cell>
          <cell r="IL85">
            <v>11</v>
          </cell>
        </row>
        <row r="86">
          <cell r="C86" t="str">
            <v>Sub Total of Plant</v>
          </cell>
          <cell r="E86">
            <v>46.266666666666666</v>
          </cell>
          <cell r="F86">
            <v>5.4633333333333329</v>
          </cell>
          <cell r="G86">
            <v>27.65</v>
          </cell>
          <cell r="H86">
            <v>4.9400000000000004</v>
          </cell>
          <cell r="I86">
            <v>1.48</v>
          </cell>
          <cell r="J86">
            <v>0</v>
          </cell>
          <cell r="K86">
            <v>0</v>
          </cell>
          <cell r="L86">
            <v>85.8</v>
          </cell>
          <cell r="N86">
            <v>53.416666666666657</v>
          </cell>
          <cell r="O86">
            <v>4.2833333333333341</v>
          </cell>
          <cell r="P86">
            <v>28.130000000000003</v>
          </cell>
          <cell r="Q86">
            <v>4.9799999999999995</v>
          </cell>
          <cell r="R86">
            <v>1.4100000000000001</v>
          </cell>
          <cell r="S86">
            <v>0</v>
          </cell>
          <cell r="T86">
            <v>0</v>
          </cell>
          <cell r="U86">
            <v>92.219999999999985</v>
          </cell>
          <cell r="W86">
            <v>52.517412141630302</v>
          </cell>
          <cell r="X86">
            <v>4.0494942244748531</v>
          </cell>
          <cell r="Y86">
            <v>29.194976915734298</v>
          </cell>
          <cell r="Z86">
            <v>4.4032781042441345</v>
          </cell>
          <cell r="AA86">
            <v>1.9279065338298687</v>
          </cell>
          <cell r="AB86">
            <v>0</v>
          </cell>
          <cell r="AC86">
            <v>0</v>
          </cell>
          <cell r="AD86">
            <v>92.093067919913466</v>
          </cell>
          <cell r="AF86">
            <v>55.449999999999996</v>
          </cell>
          <cell r="AG86">
            <v>5.2333333333333334</v>
          </cell>
          <cell r="AH86">
            <v>30.8013098282449</v>
          </cell>
          <cell r="AI86">
            <v>5.4</v>
          </cell>
          <cell r="AJ86">
            <v>2.210258550524332</v>
          </cell>
          <cell r="AK86">
            <v>0</v>
          </cell>
          <cell r="AL86">
            <v>0</v>
          </cell>
          <cell r="AM86">
            <v>99.094901712102541</v>
          </cell>
          <cell r="AO86">
            <v>48.7</v>
          </cell>
          <cell r="AP86">
            <v>5.2333333333333334</v>
          </cell>
          <cell r="AQ86">
            <v>29.221309828244902</v>
          </cell>
          <cell r="AR86">
            <v>5.04</v>
          </cell>
          <cell r="AS86">
            <v>1.988791936348332</v>
          </cell>
          <cell r="AT86">
            <v>0</v>
          </cell>
          <cell r="AU86">
            <v>0</v>
          </cell>
          <cell r="AV86">
            <v>87.683435097926591</v>
          </cell>
          <cell r="AX86">
            <v>48.7</v>
          </cell>
          <cell r="AY86">
            <v>5.2333333333333334</v>
          </cell>
          <cell r="AZ86">
            <v>30.431309828244903</v>
          </cell>
          <cell r="BA86">
            <v>4.9800000000000004</v>
          </cell>
          <cell r="BB86">
            <v>2.0114660584972563</v>
          </cell>
          <cell r="BC86">
            <v>0</v>
          </cell>
          <cell r="BD86">
            <v>0</v>
          </cell>
          <cell r="BE86">
            <v>89.106109220075524</v>
          </cell>
          <cell r="BG86">
            <v>58.398630848607567</v>
          </cell>
          <cell r="BH86">
            <v>5.3266410078704665</v>
          </cell>
          <cell r="BI86">
            <v>31.4527802846114</v>
          </cell>
          <cell r="BJ86">
            <v>5.4135490050025572</v>
          </cell>
          <cell r="BK86">
            <v>2.2159965080399751</v>
          </cell>
          <cell r="BL86">
            <v>1.134714231473978</v>
          </cell>
          <cell r="BM86">
            <v>1.6130242583364476</v>
          </cell>
          <cell r="BN86">
            <v>105.5553361439424</v>
          </cell>
          <cell r="BP86">
            <v>48.6869958173572</v>
          </cell>
          <cell r="BQ86">
            <v>4.311931527870466</v>
          </cell>
          <cell r="BR86">
            <v>29.877780284611401</v>
          </cell>
          <cell r="BS86">
            <v>4.6581023591187574</v>
          </cell>
          <cell r="BT86">
            <v>1.9945298938639751</v>
          </cell>
          <cell r="BU86">
            <v>1.105839231473978</v>
          </cell>
          <cell r="BV86">
            <v>1.4293269946536733</v>
          </cell>
          <cell r="BW86">
            <v>92.064506108949459</v>
          </cell>
          <cell r="BY86">
            <v>48.6869958173572</v>
          </cell>
          <cell r="BZ86">
            <v>4.311931527870466</v>
          </cell>
          <cell r="CA86">
            <v>29.877780284611401</v>
          </cell>
          <cell r="CB86">
            <v>4.6581023591187574</v>
          </cell>
          <cell r="CC86">
            <v>1.9945298938639751</v>
          </cell>
          <cell r="CD86">
            <v>1.105839231473978</v>
          </cell>
          <cell r="CE86">
            <v>1.4293269946536733</v>
          </cell>
          <cell r="CF86">
            <v>92.064506108949459</v>
          </cell>
          <cell r="CH86">
            <v>59.203829919383388</v>
          </cell>
          <cell r="CI86">
            <v>5.3465016682507001</v>
          </cell>
          <cell r="CJ86">
            <v>31.337591693143029</v>
          </cell>
          <cell r="CK86">
            <v>5.4498254068970322</v>
          </cell>
          <cell r="CL86">
            <v>2.2299093249813788</v>
          </cell>
          <cell r="CM86">
            <v>1.149959693710322</v>
          </cell>
          <cell r="CN86">
            <v>1.6225022307521773</v>
          </cell>
          <cell r="CO86">
            <v>106.34011993711802</v>
          </cell>
          <cell r="CQ86">
            <v>49.857194888133023</v>
          </cell>
          <cell r="CR86">
            <v>4.3317921882506996</v>
          </cell>
          <cell r="CS86">
            <v>29.397591693143031</v>
          </cell>
          <cell r="CT86">
            <v>4.6943787610132324</v>
          </cell>
          <cell r="CU86">
            <v>2.0084427108053786</v>
          </cell>
          <cell r="CV86">
            <v>1.1210846937103218</v>
          </cell>
          <cell r="CW86">
            <v>1.438804967069403</v>
          </cell>
          <cell r="CX86">
            <v>92.849289902125079</v>
          </cell>
          <cell r="CZ86">
            <v>49.857194888133023</v>
          </cell>
          <cell r="DA86">
            <v>4.3317921882506996</v>
          </cell>
          <cell r="DB86">
            <v>29.397591693143031</v>
          </cell>
          <cell r="DC86">
            <v>4.6943787610132324</v>
          </cell>
          <cell r="DD86">
            <v>2.0084427108053786</v>
          </cell>
          <cell r="DE86">
            <v>1.1210846937103218</v>
          </cell>
          <cell r="DF86">
            <v>1.438804967069403</v>
          </cell>
          <cell r="DG86">
            <v>92.849289902125079</v>
          </cell>
          <cell r="DI86">
            <v>99.683333333333323</v>
          </cell>
          <cell r="DJ86">
            <v>9.7466666666666661</v>
          </cell>
          <cell r="DK86">
            <v>55.78</v>
          </cell>
          <cell r="DL86">
            <v>9.92</v>
          </cell>
          <cell r="DM86">
            <v>2.89</v>
          </cell>
          <cell r="DN86">
            <v>0</v>
          </cell>
          <cell r="DO86">
            <v>0</v>
          </cell>
          <cell r="DP86">
            <v>178.01999999999998</v>
          </cell>
          <cell r="DR86">
            <v>152.20074547496364</v>
          </cell>
          <cell r="DS86">
            <v>13.796160891141518</v>
          </cell>
          <cell r="DT86">
            <v>84.974976915734302</v>
          </cell>
          <cell r="DU86">
            <v>14.323278104244135</v>
          </cell>
          <cell r="DV86">
            <v>4.817906533829869</v>
          </cell>
          <cell r="DW86">
            <v>0</v>
          </cell>
          <cell r="DX86">
            <v>0</v>
          </cell>
          <cell r="DY86">
            <v>270.11306791991342</v>
          </cell>
          <cell r="EA86">
            <v>207.65074547496363</v>
          </cell>
          <cell r="EB86">
            <v>19.029494224474853</v>
          </cell>
          <cell r="EC86">
            <v>115.7762867439792</v>
          </cell>
          <cell r="ED86">
            <v>19.723278104244137</v>
          </cell>
          <cell r="EE86">
            <v>7.0281650843542014</v>
          </cell>
          <cell r="EF86">
            <v>0</v>
          </cell>
          <cell r="EG86">
            <v>0</v>
          </cell>
          <cell r="EH86">
            <v>369.20796963201599</v>
          </cell>
          <cell r="EJ86">
            <v>256.35074547496362</v>
          </cell>
          <cell r="EK86">
            <v>24.262827557808187</v>
          </cell>
          <cell r="EL86">
            <v>144.9975965722241</v>
          </cell>
          <cell r="EM86">
            <v>24.763278104244137</v>
          </cell>
          <cell r="EN86">
            <v>9.0169570207025327</v>
          </cell>
          <cell r="EO86">
            <v>0</v>
          </cell>
          <cell r="EP86">
            <v>0</v>
          </cell>
          <cell r="EQ86">
            <v>456.89140472994256</v>
          </cell>
          <cell r="ES86">
            <v>305.05074547496361</v>
          </cell>
          <cell r="ET86">
            <v>29.496160891141521</v>
          </cell>
          <cell r="EU86">
            <v>175.428906400469</v>
          </cell>
          <cell r="EV86">
            <v>29.743278104244137</v>
          </cell>
          <cell r="EW86">
            <v>11.02842307919979</v>
          </cell>
          <cell r="EX86">
            <v>0</v>
          </cell>
          <cell r="EY86">
            <v>0</v>
          </cell>
          <cell r="EZ86">
            <v>545.99751395001806</v>
          </cell>
          <cell r="FB86">
            <v>363.44937632357119</v>
          </cell>
          <cell r="FC86">
            <v>34.822801899011985</v>
          </cell>
          <cell r="FD86">
            <v>206.88168668508041</v>
          </cell>
          <cell r="FE86">
            <v>35.156827109246692</v>
          </cell>
          <cell r="FF86">
            <v>13.244419587239765</v>
          </cell>
          <cell r="FG86">
            <v>1.134714231473978</v>
          </cell>
          <cell r="FH86">
            <v>1.6130242583364476</v>
          </cell>
          <cell r="FI86">
            <v>651.5528500939605</v>
          </cell>
          <cell r="FK86">
            <v>412.13637214092842</v>
          </cell>
          <cell r="FL86">
            <v>39.134733426882448</v>
          </cell>
          <cell r="FM86">
            <v>236.7594669696918</v>
          </cell>
          <cell r="FN86">
            <v>39.814929468365449</v>
          </cell>
          <cell r="FO86">
            <v>15.23894948110374</v>
          </cell>
          <cell r="FP86">
            <v>2.2405534629479558</v>
          </cell>
          <cell r="FQ86">
            <v>3.0423512529901209</v>
          </cell>
          <cell r="FR86">
            <v>743.61735620290995</v>
          </cell>
          <cell r="FT86">
            <v>460.82336795828564</v>
          </cell>
          <cell r="FU86">
            <v>43.446664954752912</v>
          </cell>
          <cell r="FV86">
            <v>266.63724725430319</v>
          </cell>
          <cell r="FW86">
            <v>44.473031827484206</v>
          </cell>
          <cell r="FX86">
            <v>17.233479374967715</v>
          </cell>
          <cell r="FY86">
            <v>3.346392694421934</v>
          </cell>
          <cell r="FZ86">
            <v>4.4716782476437942</v>
          </cell>
          <cell r="GA86">
            <v>835.68186231185939</v>
          </cell>
          <cell r="GC86">
            <v>520.02719787766898</v>
          </cell>
          <cell r="GD86">
            <v>48.793166623003614</v>
          </cell>
          <cell r="GE86">
            <v>297.97483894744624</v>
          </cell>
          <cell r="GF86">
            <v>49.92285723438124</v>
          </cell>
          <cell r="GG86">
            <v>19.463388699949093</v>
          </cell>
          <cell r="GH86">
            <v>4.496352388132256</v>
          </cell>
          <cell r="GI86">
            <v>6.0941804783959714</v>
          </cell>
          <cell r="GJ86">
            <v>942.02198224897745</v>
          </cell>
          <cell r="GL86">
            <v>569.88439276580198</v>
          </cell>
          <cell r="GM86">
            <v>53.124958811254317</v>
          </cell>
          <cell r="GN86">
            <v>327.3724306405893</v>
          </cell>
          <cell r="GO86">
            <v>54.617235995394473</v>
          </cell>
          <cell r="GP86">
            <v>21.471831410754472</v>
          </cell>
          <cell r="GQ86">
            <v>5.6174370818425778</v>
          </cell>
          <cell r="GR86">
            <v>7.5329854454653749</v>
          </cell>
          <cell r="GS86">
            <v>1034.8712721511026</v>
          </cell>
          <cell r="GU86">
            <v>619.74158765393497</v>
          </cell>
          <cell r="GV86">
            <v>57.456750999505019</v>
          </cell>
          <cell r="GW86">
            <v>356.77002233373236</v>
          </cell>
          <cell r="GX86">
            <v>59.311614756407707</v>
          </cell>
          <cell r="GY86">
            <v>23.480274121559852</v>
          </cell>
          <cell r="GZ86">
            <v>6.7385217755528997</v>
          </cell>
          <cell r="HA86">
            <v>8.9717904125347783</v>
          </cell>
          <cell r="HB86">
            <v>1127.7205620532277</v>
          </cell>
          <cell r="HD86">
            <v>152.85000000000002</v>
          </cell>
          <cell r="HE86">
            <v>15.7</v>
          </cell>
          <cell r="HF86">
            <v>90.453929484734701</v>
          </cell>
          <cell r="HG86">
            <v>15.420000000000002</v>
          </cell>
          <cell r="HH86">
            <v>6.21051654536992</v>
          </cell>
          <cell r="HI86">
            <v>0</v>
          </cell>
          <cell r="HJ86">
            <v>0</v>
          </cell>
          <cell r="HK86">
            <v>275.88444603010464</v>
          </cell>
          <cell r="HM86">
            <v>155.77262248332198</v>
          </cell>
          <cell r="HN86">
            <v>13.950504063611397</v>
          </cell>
          <cell r="HO86">
            <v>91.208340853834201</v>
          </cell>
          <cell r="HP86">
            <v>14.729753723240073</v>
          </cell>
          <cell r="HQ86">
            <v>6.2050562957679247</v>
          </cell>
          <cell r="HR86">
            <v>3.346392694421934</v>
          </cell>
          <cell r="HS86">
            <v>4.4716782476437942</v>
          </cell>
          <cell r="HT86">
            <v>289.68434836184133</v>
          </cell>
          <cell r="HV86">
            <v>158.91821969564944</v>
          </cell>
          <cell r="HW86">
            <v>14.0100860447521</v>
          </cell>
          <cell r="HX86">
            <v>90.132775079429095</v>
          </cell>
          <cell r="HY86">
            <v>14.838582928923497</v>
          </cell>
          <cell r="HZ86">
            <v>6.2467947465921361</v>
          </cell>
          <cell r="IA86">
            <v>3.3921290811309657</v>
          </cell>
          <cell r="IB86">
            <v>4.5001121648909832</v>
          </cell>
          <cell r="IC86">
            <v>292.03869974136819</v>
          </cell>
          <cell r="IE86">
            <v>314.69084217897142</v>
          </cell>
          <cell r="IF86">
            <v>27.960590108363498</v>
          </cell>
          <cell r="IG86">
            <v>181.3411159332633</v>
          </cell>
          <cell r="IH86">
            <v>29.56833665216357</v>
          </cell>
          <cell r="II86">
            <v>12.451851042360062</v>
          </cell>
          <cell r="IJ86">
            <v>6.7385217755528997</v>
          </cell>
          <cell r="IK86">
            <v>8.9717904125347765</v>
          </cell>
          <cell r="IL86">
            <v>581.72304810320952</v>
          </cell>
        </row>
        <row r="87">
          <cell r="B87">
            <v>34</v>
          </cell>
          <cell r="C87" t="str">
            <v>MANUFACTURING</v>
          </cell>
          <cell r="E87">
            <v>4.0999999999999996</v>
          </cell>
          <cell r="F87">
            <v>0</v>
          </cell>
          <cell r="G87">
            <v>1.21</v>
          </cell>
          <cell r="H87">
            <v>0.87</v>
          </cell>
          <cell r="I87">
            <v>0.5</v>
          </cell>
          <cell r="L87">
            <v>6.68</v>
          </cell>
          <cell r="N87">
            <v>6.6400000000000006</v>
          </cell>
          <cell r="O87">
            <v>1.34</v>
          </cell>
          <cell r="P87">
            <v>1.41</v>
          </cell>
          <cell r="Q87">
            <v>0.81</v>
          </cell>
          <cell r="R87">
            <v>0.34</v>
          </cell>
          <cell r="U87">
            <v>10.540000000000001</v>
          </cell>
          <cell r="W87">
            <v>3.12132799700677</v>
          </cell>
          <cell r="X87">
            <v>0.18959982168187611</v>
          </cell>
          <cell r="Y87">
            <v>2.9226672374261899</v>
          </cell>
          <cell r="Z87">
            <v>0.80041875114456407</v>
          </cell>
          <cell r="AA87">
            <v>0.5</v>
          </cell>
          <cell r="AD87">
            <v>7.5340138072594005</v>
          </cell>
          <cell r="AF87">
            <v>4.0366666666666662</v>
          </cell>
          <cell r="AG87">
            <v>0.64666666666666661</v>
          </cell>
          <cell r="AH87">
            <v>2.6769268356021638</v>
          </cell>
          <cell r="AI87">
            <v>0.86772624067466753</v>
          </cell>
          <cell r="AJ87">
            <v>0.5</v>
          </cell>
          <cell r="AK87">
            <v>0.13500000000000001</v>
          </cell>
          <cell r="AL87">
            <v>0.62772585669781944</v>
          </cell>
          <cell r="AM87">
            <v>8.727986409610164</v>
          </cell>
          <cell r="AO87">
            <v>4.0366666666666662</v>
          </cell>
          <cell r="AP87">
            <v>0.64666666666666661</v>
          </cell>
          <cell r="AQ87">
            <v>2.6769268356021638</v>
          </cell>
          <cell r="AR87">
            <v>0.86772624067466753</v>
          </cell>
          <cell r="AS87">
            <v>0.5</v>
          </cell>
          <cell r="AT87">
            <v>0.13500000000000001</v>
          </cell>
          <cell r="AU87">
            <v>0.62772585669781944</v>
          </cell>
          <cell r="AV87">
            <v>8.727986409610164</v>
          </cell>
          <cell r="AX87">
            <v>4.0366666666666662</v>
          </cell>
          <cell r="AY87">
            <v>0.64666666666666661</v>
          </cell>
          <cell r="AZ87">
            <v>2.6769268356021638</v>
          </cell>
          <cell r="BA87">
            <v>0.86772624067466753</v>
          </cell>
          <cell r="BB87">
            <v>0.5</v>
          </cell>
          <cell r="BC87">
            <v>0.13500000000000001</v>
          </cell>
          <cell r="BD87">
            <v>0.62772585669781944</v>
          </cell>
          <cell r="BE87">
            <v>8.727986409610164</v>
          </cell>
          <cell r="BG87">
            <v>3.9074880701800421</v>
          </cell>
          <cell r="BH87">
            <v>0.24058885383806525</v>
          </cell>
          <cell r="BI87">
            <v>2.7491476634656355</v>
          </cell>
          <cell r="BJ87">
            <v>0.90243529030165426</v>
          </cell>
          <cell r="BK87">
            <v>0.48117770767613049</v>
          </cell>
          <cell r="BL87">
            <v>0.14040000000000002</v>
          </cell>
          <cell r="BM87">
            <v>0.65283489096573222</v>
          </cell>
          <cell r="BN87">
            <v>9.0740724764272596</v>
          </cell>
          <cell r="BP87">
            <v>3.9884569357958766</v>
          </cell>
          <cell r="BQ87">
            <v>0.24058885383806525</v>
          </cell>
          <cell r="BR87">
            <v>2.7491476634656355</v>
          </cell>
          <cell r="BS87">
            <v>0.90243529030165426</v>
          </cell>
          <cell r="BT87">
            <v>0.48117770767613049</v>
          </cell>
          <cell r="BU87">
            <v>0.14040000000000002</v>
          </cell>
          <cell r="BV87">
            <v>0.65283489096573222</v>
          </cell>
          <cell r="BW87">
            <v>9.1550413420430932</v>
          </cell>
          <cell r="BY87">
            <v>3.9884569357958766</v>
          </cell>
          <cell r="BZ87">
            <v>0.24058885383806525</v>
          </cell>
          <cell r="CA87">
            <v>2.7491476634656355</v>
          </cell>
          <cell r="CB87">
            <v>0.90243529030165426</v>
          </cell>
          <cell r="CC87">
            <v>0.48117770767613049</v>
          </cell>
          <cell r="CD87">
            <v>0.14040000000000002</v>
          </cell>
          <cell r="CE87">
            <v>0.65283489096573222</v>
          </cell>
          <cell r="CF87">
            <v>9.1550413420430932</v>
          </cell>
          <cell r="CH87">
            <v>4.0764101335938703</v>
          </cell>
          <cell r="CI87">
            <v>0.24505694785933926</v>
          </cell>
          <cell r="CJ87">
            <v>2.7863218368962821</v>
          </cell>
          <cell r="CK87">
            <v>0.91919486025204544</v>
          </cell>
          <cell r="CL87">
            <v>0.49011389571867853</v>
          </cell>
          <cell r="CM87">
            <v>0.14300743750418757</v>
          </cell>
          <cell r="CN87">
            <v>0.66495900904797045</v>
          </cell>
          <cell r="CO87">
            <v>9.3250641208723746</v>
          </cell>
          <cell r="CQ87">
            <v>4.0764101335938703</v>
          </cell>
          <cell r="CR87">
            <v>0.24505694785933926</v>
          </cell>
          <cell r="CS87">
            <v>2.7863218368962821</v>
          </cell>
          <cell r="CT87">
            <v>0.91919486025204544</v>
          </cell>
          <cell r="CU87">
            <v>0.49011389571867853</v>
          </cell>
          <cell r="CV87">
            <v>0.14300743750418757</v>
          </cell>
          <cell r="CW87">
            <v>0.66495900904797045</v>
          </cell>
          <cell r="CX87">
            <v>9.3250641208723746</v>
          </cell>
          <cell r="CZ87">
            <v>4.0764101335938703</v>
          </cell>
          <cell r="DA87">
            <v>0.24505694785933926</v>
          </cell>
          <cell r="DB87">
            <v>2.7863218368962821</v>
          </cell>
          <cell r="DC87">
            <v>0.91919486025204544</v>
          </cell>
          <cell r="DD87">
            <v>0.49011389571867853</v>
          </cell>
          <cell r="DE87">
            <v>0.14300743750418757</v>
          </cell>
          <cell r="DF87">
            <v>0.66495900904797045</v>
          </cell>
          <cell r="DG87">
            <v>9.3250641208723746</v>
          </cell>
          <cell r="DI87">
            <v>10.74</v>
          </cell>
          <cell r="DJ87">
            <v>1.34</v>
          </cell>
          <cell r="DK87">
            <v>2.62</v>
          </cell>
          <cell r="DL87">
            <v>1.6800000000000002</v>
          </cell>
          <cell r="DM87">
            <v>0.84000000000000008</v>
          </cell>
          <cell r="DN87">
            <v>0</v>
          </cell>
          <cell r="DO87">
            <v>0</v>
          </cell>
          <cell r="DP87">
            <v>17.22</v>
          </cell>
          <cell r="DR87">
            <v>13.86132799700677</v>
          </cell>
          <cell r="DS87">
            <v>1.5295998216818762</v>
          </cell>
          <cell r="DT87">
            <v>5.5426672374261905</v>
          </cell>
          <cell r="DU87">
            <v>2.4804187511445641</v>
          </cell>
          <cell r="DV87">
            <v>1.34</v>
          </cell>
          <cell r="DW87">
            <v>0</v>
          </cell>
          <cell r="DX87">
            <v>0</v>
          </cell>
          <cell r="DY87">
            <v>24.754013807259398</v>
          </cell>
          <cell r="EA87">
            <v>17.897994663673437</v>
          </cell>
          <cell r="EB87">
            <v>2.176266488348543</v>
          </cell>
          <cell r="EC87">
            <v>8.2195940730283539</v>
          </cell>
          <cell r="ED87">
            <v>3.3481449918192316</v>
          </cell>
          <cell r="EE87">
            <v>1.84</v>
          </cell>
          <cell r="EF87">
            <v>0</v>
          </cell>
          <cell r="EG87">
            <v>0</v>
          </cell>
          <cell r="EH87">
            <v>33.482000216869565</v>
          </cell>
          <cell r="EJ87">
            <v>21.934661330340102</v>
          </cell>
          <cell r="EK87">
            <v>2.8229331550152095</v>
          </cell>
          <cell r="EL87">
            <v>10.896520908630517</v>
          </cell>
          <cell r="EM87">
            <v>4.2158712324938996</v>
          </cell>
          <cell r="EN87">
            <v>2.34</v>
          </cell>
          <cell r="EO87">
            <v>0</v>
          </cell>
          <cell r="EP87">
            <v>0</v>
          </cell>
          <cell r="EQ87">
            <v>42.209986626479733</v>
          </cell>
          <cell r="ES87">
            <v>25.971327997006767</v>
          </cell>
          <cell r="ET87">
            <v>3.469599821681876</v>
          </cell>
          <cell r="EU87">
            <v>13.573447744232681</v>
          </cell>
          <cell r="EV87">
            <v>5.0835974731685667</v>
          </cell>
          <cell r="EW87">
            <v>2.84</v>
          </cell>
          <cell r="EX87">
            <v>0</v>
          </cell>
          <cell r="EY87">
            <v>0</v>
          </cell>
          <cell r="EZ87">
            <v>50.9379730360899</v>
          </cell>
          <cell r="FB87">
            <v>29.878816067186811</v>
          </cell>
          <cell r="FC87">
            <v>3.7101886755199414</v>
          </cell>
          <cell r="FD87">
            <v>16.322595407698316</v>
          </cell>
          <cell r="FE87">
            <v>5.9860327634702211</v>
          </cell>
          <cell r="FF87">
            <v>3.3211777076761302</v>
          </cell>
          <cell r="FG87">
            <v>0.14040000000000002</v>
          </cell>
          <cell r="FH87">
            <v>0.65283489096573222</v>
          </cell>
          <cell r="FI87">
            <v>60.012045512517162</v>
          </cell>
          <cell r="FK87">
            <v>33.867273002982685</v>
          </cell>
          <cell r="FL87">
            <v>3.9507775293580067</v>
          </cell>
          <cell r="FM87">
            <v>19.071743071163951</v>
          </cell>
          <cell r="FN87">
            <v>6.8884680537718754</v>
          </cell>
          <cell r="FO87">
            <v>3.8023554153522605</v>
          </cell>
          <cell r="FP87">
            <v>0.28080000000000005</v>
          </cell>
          <cell r="FQ87">
            <v>1.3056697819314644</v>
          </cell>
          <cell r="FR87">
            <v>69.167086854560253</v>
          </cell>
          <cell r="FT87">
            <v>37.855729938778559</v>
          </cell>
          <cell r="FU87">
            <v>4.1913663831960717</v>
          </cell>
          <cell r="FV87">
            <v>21.820890734629586</v>
          </cell>
          <cell r="FW87">
            <v>7.7909033440735298</v>
          </cell>
          <cell r="FX87">
            <v>4.2835331230283913</v>
          </cell>
          <cell r="FY87">
            <v>0.42120000000000007</v>
          </cell>
          <cell r="FZ87">
            <v>1.9585046728971967</v>
          </cell>
          <cell r="GA87">
            <v>78.322128196603344</v>
          </cell>
          <cell r="GC87">
            <v>41.932140072372427</v>
          </cell>
          <cell r="GD87">
            <v>4.4364233310554111</v>
          </cell>
          <cell r="GE87">
            <v>24.607212571525867</v>
          </cell>
          <cell r="GF87">
            <v>8.7100982043255755</v>
          </cell>
          <cell r="GG87">
            <v>4.7736470187470701</v>
          </cell>
          <cell r="GH87">
            <v>0.56420743750418767</v>
          </cell>
          <cell r="GI87">
            <v>2.6234636819451671</v>
          </cell>
          <cell r="GJ87">
            <v>87.647192317475714</v>
          </cell>
          <cell r="GL87">
            <v>46.008550205966294</v>
          </cell>
          <cell r="GM87">
            <v>4.6814802789147505</v>
          </cell>
          <cell r="GN87">
            <v>27.393534408422148</v>
          </cell>
          <cell r="GO87">
            <v>9.6292930645776202</v>
          </cell>
          <cell r="GP87">
            <v>5.2637609144657489</v>
          </cell>
          <cell r="GQ87">
            <v>0.70721487500837521</v>
          </cell>
          <cell r="GR87">
            <v>3.2884226909931376</v>
          </cell>
          <cell r="GS87">
            <v>96.972256438348083</v>
          </cell>
          <cell r="GU87">
            <v>50.084960339560162</v>
          </cell>
          <cell r="GV87">
            <v>4.9265372267740899</v>
          </cell>
          <cell r="GW87">
            <v>30.17985624531843</v>
          </cell>
          <cell r="GX87">
            <v>10.548487924829665</v>
          </cell>
          <cell r="GY87">
            <v>5.7538748101844277</v>
          </cell>
          <cell r="GZ87">
            <v>0.85022231251256275</v>
          </cell>
          <cell r="HA87">
            <v>3.953381700041108</v>
          </cell>
          <cell r="HB87">
            <v>106.29732055922045</v>
          </cell>
          <cell r="HD87">
            <v>12.11</v>
          </cell>
          <cell r="HE87">
            <v>1.94</v>
          </cell>
          <cell r="HF87">
            <v>8.0307805068064919</v>
          </cell>
          <cell r="HG87">
            <v>2.6031787220240026</v>
          </cell>
          <cell r="HH87">
            <v>1.5</v>
          </cell>
          <cell r="HI87">
            <v>0</v>
          </cell>
          <cell r="HJ87">
            <v>0</v>
          </cell>
          <cell r="HK87">
            <v>26.183959228830492</v>
          </cell>
          <cell r="HM87">
            <v>11.884401941771795</v>
          </cell>
          <cell r="HN87">
            <v>0.72176656151419571</v>
          </cell>
          <cell r="HO87">
            <v>8.2474429903969071</v>
          </cell>
          <cell r="HP87">
            <v>2.7073058709049627</v>
          </cell>
          <cell r="HQ87">
            <v>1.4435331230283914</v>
          </cell>
          <cell r="HR87">
            <v>0.42120000000000007</v>
          </cell>
          <cell r="HS87">
            <v>1.9585046728971967</v>
          </cell>
          <cell r="HT87">
            <v>27.384155160513444</v>
          </cell>
          <cell r="HV87">
            <v>12.22923040078161</v>
          </cell>
          <cell r="HW87">
            <v>0.73517084357801776</v>
          </cell>
          <cell r="HX87">
            <v>8.3589655106888472</v>
          </cell>
          <cell r="HY87">
            <v>2.7575845807561361</v>
          </cell>
          <cell r="HZ87">
            <v>1.4703416871560355</v>
          </cell>
          <cell r="IA87">
            <v>0.42902231251256273</v>
          </cell>
          <cell r="IB87">
            <v>1.9948770271439114</v>
          </cell>
          <cell r="IC87">
            <v>27.975192362617122</v>
          </cell>
          <cell r="IE87">
            <v>24.113632342553405</v>
          </cell>
          <cell r="IF87">
            <v>1.4569374050922135</v>
          </cell>
          <cell r="IG87">
            <v>16.606408501085753</v>
          </cell>
          <cell r="IH87">
            <v>5.4648904516610983</v>
          </cell>
          <cell r="II87">
            <v>2.913874810184427</v>
          </cell>
          <cell r="IJ87">
            <v>0.85022231251256275</v>
          </cell>
          <cell r="IK87">
            <v>3.953381700041108</v>
          </cell>
          <cell r="IL87">
            <v>55.359347523130566</v>
          </cell>
        </row>
        <row r="88">
          <cell r="B88">
            <v>35</v>
          </cell>
          <cell r="C88" t="str">
            <v>PERSONNNEL</v>
          </cell>
          <cell r="E88">
            <v>7.8</v>
          </cell>
          <cell r="F88">
            <v>0.38</v>
          </cell>
          <cell r="G88">
            <v>4.04</v>
          </cell>
          <cell r="H88">
            <v>0.74</v>
          </cell>
          <cell r="L88">
            <v>12.959999999999999</v>
          </cell>
          <cell r="N88">
            <v>10.239999999999998</v>
          </cell>
          <cell r="O88">
            <v>0.36</v>
          </cell>
          <cell r="P88">
            <v>3.59</v>
          </cell>
          <cell r="Q88">
            <v>0.85</v>
          </cell>
          <cell r="R88">
            <v>0</v>
          </cell>
          <cell r="U88">
            <v>15.039999999999997</v>
          </cell>
          <cell r="W88">
            <v>6.21</v>
          </cell>
          <cell r="X88">
            <v>0.7</v>
          </cell>
          <cell r="Y88">
            <v>3.37</v>
          </cell>
          <cell r="Z88">
            <v>0.94</v>
          </cell>
          <cell r="AA88">
            <v>0</v>
          </cell>
          <cell r="AD88">
            <v>11.22</v>
          </cell>
          <cell r="AF88">
            <v>8.7266666666666666</v>
          </cell>
          <cell r="AG88">
            <v>0.33666666666666667</v>
          </cell>
          <cell r="AH88">
            <v>4.04</v>
          </cell>
          <cell r="AI88">
            <v>1.1200000000000001</v>
          </cell>
          <cell r="AJ88">
            <v>0</v>
          </cell>
          <cell r="AK88">
            <v>0.04</v>
          </cell>
          <cell r="AL88">
            <v>0.24</v>
          </cell>
          <cell r="AM88">
            <v>14.223333333333333</v>
          </cell>
          <cell r="AO88">
            <v>8.7266666666666666</v>
          </cell>
          <cell r="AP88">
            <v>0.33666666666666667</v>
          </cell>
          <cell r="AQ88">
            <v>3.37</v>
          </cell>
          <cell r="AR88">
            <v>0.84</v>
          </cell>
          <cell r="AS88">
            <v>0</v>
          </cell>
          <cell r="AT88">
            <v>0.03</v>
          </cell>
          <cell r="AU88">
            <v>0.18</v>
          </cell>
          <cell r="AV88">
            <v>13.273333333333333</v>
          </cell>
          <cell r="AX88">
            <v>8.7266666666666666</v>
          </cell>
          <cell r="AY88">
            <v>0.33666666666666667</v>
          </cell>
          <cell r="AZ88">
            <v>3.37</v>
          </cell>
          <cell r="BA88">
            <v>0.84</v>
          </cell>
          <cell r="BB88">
            <v>0</v>
          </cell>
          <cell r="BC88">
            <v>0.03</v>
          </cell>
          <cell r="BD88">
            <v>0.18</v>
          </cell>
          <cell r="BE88">
            <v>13.273333333333333</v>
          </cell>
          <cell r="BG88">
            <v>8.2799999999999994</v>
          </cell>
          <cell r="BH88">
            <v>0.6</v>
          </cell>
          <cell r="BI88">
            <v>4.04</v>
          </cell>
          <cell r="BJ88">
            <v>1.1200000000000001</v>
          </cell>
          <cell r="BK88">
            <v>0</v>
          </cell>
          <cell r="BL88">
            <v>0.04</v>
          </cell>
          <cell r="BM88">
            <v>0.24</v>
          </cell>
          <cell r="BN88">
            <v>14.319999999999999</v>
          </cell>
          <cell r="BP88">
            <v>6.08</v>
          </cell>
          <cell r="BQ88">
            <v>0.45</v>
          </cell>
          <cell r="BR88">
            <v>3.37</v>
          </cell>
          <cell r="BS88">
            <v>0.84</v>
          </cell>
          <cell r="BT88">
            <v>0</v>
          </cell>
          <cell r="BU88">
            <v>0.03</v>
          </cell>
          <cell r="BV88">
            <v>0.18</v>
          </cell>
          <cell r="BW88">
            <v>10.95</v>
          </cell>
          <cell r="BY88">
            <v>6.08</v>
          </cell>
          <cell r="BZ88">
            <v>0.45</v>
          </cell>
          <cell r="CA88">
            <v>3.37</v>
          </cell>
          <cell r="CB88">
            <v>0.84</v>
          </cell>
          <cell r="CC88">
            <v>0</v>
          </cell>
          <cell r="CD88">
            <v>0.03</v>
          </cell>
          <cell r="CE88">
            <v>0.18</v>
          </cell>
          <cell r="CF88">
            <v>10.95</v>
          </cell>
          <cell r="CH88">
            <v>8.48</v>
          </cell>
          <cell r="CI88">
            <v>0.6</v>
          </cell>
          <cell r="CJ88">
            <v>4.12</v>
          </cell>
          <cell r="CK88">
            <v>1.1200000000000001</v>
          </cell>
          <cell r="CL88">
            <v>0</v>
          </cell>
          <cell r="CM88">
            <v>0.04</v>
          </cell>
          <cell r="CN88">
            <v>0.24</v>
          </cell>
          <cell r="CO88">
            <v>14.6</v>
          </cell>
          <cell r="CQ88">
            <v>6.08</v>
          </cell>
          <cell r="CR88">
            <v>0.45</v>
          </cell>
          <cell r="CS88">
            <v>3.37</v>
          </cell>
          <cell r="CT88">
            <v>0.84</v>
          </cell>
          <cell r="CU88">
            <v>0</v>
          </cell>
          <cell r="CV88">
            <v>0.03</v>
          </cell>
          <cell r="CW88">
            <v>0.18</v>
          </cell>
          <cell r="CX88">
            <v>10.95</v>
          </cell>
          <cell r="CZ88">
            <v>6.08</v>
          </cell>
          <cell r="DA88">
            <v>0.45</v>
          </cell>
          <cell r="DB88">
            <v>3.37</v>
          </cell>
          <cell r="DC88">
            <v>0.84</v>
          </cell>
          <cell r="DD88">
            <v>0</v>
          </cell>
          <cell r="DE88">
            <v>0.03</v>
          </cell>
          <cell r="DF88">
            <v>0.18</v>
          </cell>
          <cell r="DG88">
            <v>10.95</v>
          </cell>
          <cell r="DI88">
            <v>18.04</v>
          </cell>
          <cell r="DJ88">
            <v>0.74</v>
          </cell>
          <cell r="DK88">
            <v>7.63</v>
          </cell>
          <cell r="DL88">
            <v>1.5899999999999999</v>
          </cell>
          <cell r="DM88">
            <v>0</v>
          </cell>
          <cell r="DN88">
            <v>0</v>
          </cell>
          <cell r="DO88">
            <v>0</v>
          </cell>
          <cell r="DP88">
            <v>27.999999999999996</v>
          </cell>
          <cell r="DR88">
            <v>24.25</v>
          </cell>
          <cell r="DS88">
            <v>1.44</v>
          </cell>
          <cell r="DT88">
            <v>11</v>
          </cell>
          <cell r="DU88">
            <v>2.5299999999999998</v>
          </cell>
          <cell r="DV88">
            <v>0</v>
          </cell>
          <cell r="DW88">
            <v>0</v>
          </cell>
          <cell r="DX88">
            <v>0</v>
          </cell>
          <cell r="DY88">
            <v>39.22</v>
          </cell>
          <cell r="EA88">
            <v>32.976666666666667</v>
          </cell>
          <cell r="EB88">
            <v>1.7766666666666666</v>
          </cell>
          <cell r="EC88">
            <v>15.04</v>
          </cell>
          <cell r="ED88">
            <v>3.65</v>
          </cell>
          <cell r="EE88">
            <v>0</v>
          </cell>
          <cell r="EF88">
            <v>0</v>
          </cell>
          <cell r="EG88">
            <v>0</v>
          </cell>
          <cell r="EH88">
            <v>53.443333333333328</v>
          </cell>
          <cell r="EJ88">
            <v>41.703333333333333</v>
          </cell>
          <cell r="EK88">
            <v>2.1133333333333333</v>
          </cell>
          <cell r="EL88">
            <v>18.41</v>
          </cell>
          <cell r="EM88">
            <v>4.49</v>
          </cell>
          <cell r="EN88">
            <v>0</v>
          </cell>
          <cell r="EO88">
            <v>0</v>
          </cell>
          <cell r="EP88">
            <v>0</v>
          </cell>
          <cell r="EQ88">
            <v>66.716666666666669</v>
          </cell>
          <cell r="ES88">
            <v>50.43</v>
          </cell>
          <cell r="ET88">
            <v>2.4500000000000002</v>
          </cell>
          <cell r="EU88">
            <v>21.78</v>
          </cell>
          <cell r="EV88">
            <v>5.33</v>
          </cell>
          <cell r="EW88">
            <v>0</v>
          </cell>
          <cell r="EX88">
            <v>0</v>
          </cell>
          <cell r="EY88">
            <v>0</v>
          </cell>
          <cell r="EZ88">
            <v>79.990000000000009</v>
          </cell>
          <cell r="FB88">
            <v>58.71</v>
          </cell>
          <cell r="FC88">
            <v>3.0500000000000003</v>
          </cell>
          <cell r="FD88">
            <v>25.82</v>
          </cell>
          <cell r="FE88">
            <v>6.45</v>
          </cell>
          <cell r="FF88">
            <v>0</v>
          </cell>
          <cell r="FG88">
            <v>0.04</v>
          </cell>
          <cell r="FH88">
            <v>0.24</v>
          </cell>
          <cell r="FI88">
            <v>94.31</v>
          </cell>
          <cell r="FK88">
            <v>64.790000000000006</v>
          </cell>
          <cell r="FL88">
            <v>3.5000000000000004</v>
          </cell>
          <cell r="FM88">
            <v>29.19</v>
          </cell>
          <cell r="FN88">
            <v>7.29</v>
          </cell>
          <cell r="FO88">
            <v>0</v>
          </cell>
          <cell r="FP88">
            <v>7.0000000000000007E-2</v>
          </cell>
          <cell r="FQ88">
            <v>0.42</v>
          </cell>
          <cell r="FR88">
            <v>105.26</v>
          </cell>
          <cell r="FT88">
            <v>70.87</v>
          </cell>
          <cell r="FU88">
            <v>3.9500000000000006</v>
          </cell>
          <cell r="FV88">
            <v>32.56</v>
          </cell>
          <cell r="FW88">
            <v>8.1300000000000008</v>
          </cell>
          <cell r="FX88">
            <v>0</v>
          </cell>
          <cell r="FY88">
            <v>0.1</v>
          </cell>
          <cell r="FZ88">
            <v>0.6</v>
          </cell>
          <cell r="GA88">
            <v>116.21000000000001</v>
          </cell>
          <cell r="GC88">
            <v>79.350000000000009</v>
          </cell>
          <cell r="GD88">
            <v>4.5500000000000007</v>
          </cell>
          <cell r="GE88">
            <v>36.68</v>
          </cell>
          <cell r="GF88">
            <v>9.25</v>
          </cell>
          <cell r="GG88">
            <v>0</v>
          </cell>
          <cell r="GH88">
            <v>0.14000000000000001</v>
          </cell>
          <cell r="GI88">
            <v>0.84</v>
          </cell>
          <cell r="GJ88">
            <v>130.81</v>
          </cell>
          <cell r="GL88">
            <v>85.43</v>
          </cell>
          <cell r="GM88">
            <v>5.0000000000000009</v>
          </cell>
          <cell r="GN88">
            <v>40.049999999999997</v>
          </cell>
          <cell r="GO88">
            <v>10.09</v>
          </cell>
          <cell r="GP88">
            <v>0</v>
          </cell>
          <cell r="GQ88">
            <v>0.17</v>
          </cell>
          <cell r="GR88">
            <v>1.02</v>
          </cell>
          <cell r="GS88">
            <v>141.76</v>
          </cell>
          <cell r="GU88">
            <v>91.51</v>
          </cell>
          <cell r="GV88">
            <v>5.4500000000000011</v>
          </cell>
          <cell r="GW88">
            <v>43.419999999999995</v>
          </cell>
          <cell r="GX88">
            <v>10.93</v>
          </cell>
          <cell r="GY88">
            <v>0</v>
          </cell>
          <cell r="GZ88">
            <v>0.2</v>
          </cell>
          <cell r="HA88">
            <v>1.2</v>
          </cell>
          <cell r="HB88">
            <v>152.70999999999998</v>
          </cell>
          <cell r="HD88">
            <v>26.18</v>
          </cell>
          <cell r="HE88">
            <v>1.01</v>
          </cell>
          <cell r="HF88">
            <v>10.780000000000001</v>
          </cell>
          <cell r="HG88">
            <v>2.8</v>
          </cell>
          <cell r="HH88">
            <v>0</v>
          </cell>
          <cell r="HI88">
            <v>0</v>
          </cell>
          <cell r="HJ88">
            <v>0</v>
          </cell>
          <cell r="HK88">
            <v>40.769999999999996</v>
          </cell>
          <cell r="HM88">
            <v>20.439999999999998</v>
          </cell>
          <cell r="HN88">
            <v>1.5</v>
          </cell>
          <cell r="HO88">
            <v>10.780000000000001</v>
          </cell>
          <cell r="HP88">
            <v>2.8</v>
          </cell>
          <cell r="HQ88">
            <v>0</v>
          </cell>
          <cell r="HR88">
            <v>0.1</v>
          </cell>
          <cell r="HS88">
            <v>0.6</v>
          </cell>
          <cell r="HT88">
            <v>36.22</v>
          </cell>
          <cell r="HV88">
            <v>20.64</v>
          </cell>
          <cell r="HW88">
            <v>1.5</v>
          </cell>
          <cell r="HX88">
            <v>10.86</v>
          </cell>
          <cell r="HY88">
            <v>2.8</v>
          </cell>
          <cell r="HZ88">
            <v>0</v>
          </cell>
          <cell r="IA88">
            <v>0.1</v>
          </cell>
          <cell r="IB88">
            <v>0.6</v>
          </cell>
          <cell r="IC88">
            <v>36.5</v>
          </cell>
          <cell r="IE88">
            <v>41.08</v>
          </cell>
          <cell r="IF88">
            <v>3</v>
          </cell>
          <cell r="IG88">
            <v>21.64</v>
          </cell>
          <cell r="IH88">
            <v>5.6</v>
          </cell>
          <cell r="II88">
            <v>0</v>
          </cell>
          <cell r="IJ88">
            <v>0.2</v>
          </cell>
          <cell r="IK88">
            <v>1.2</v>
          </cell>
          <cell r="IL88">
            <v>72.72</v>
          </cell>
        </row>
        <row r="89">
          <cell r="B89">
            <v>36</v>
          </cell>
          <cell r="C89" t="str">
            <v>GEN &amp; ADMINISTRATION</v>
          </cell>
          <cell r="E89">
            <v>0.3</v>
          </cell>
          <cell r="F89">
            <v>0</v>
          </cell>
          <cell r="G89">
            <v>0.18</v>
          </cell>
          <cell r="H89">
            <v>0.09</v>
          </cell>
          <cell r="L89">
            <v>0.56999999999999995</v>
          </cell>
          <cell r="N89">
            <v>0.69</v>
          </cell>
          <cell r="O89">
            <v>0.14000000000000001</v>
          </cell>
          <cell r="P89">
            <v>0.1</v>
          </cell>
          <cell r="Q89">
            <v>0.01</v>
          </cell>
          <cell r="R89">
            <v>0</v>
          </cell>
          <cell r="U89">
            <v>0.94</v>
          </cell>
          <cell r="W89">
            <v>0.55985018078130167</v>
          </cell>
          <cell r="X89">
            <v>3.2231969685918939E-2</v>
          </cell>
          <cell r="Y89">
            <v>0.34916666666666668</v>
          </cell>
          <cell r="Z89">
            <v>0.1835090836954244</v>
          </cell>
          <cell r="AA89">
            <v>0</v>
          </cell>
          <cell r="AD89">
            <v>1.1247579008293118</v>
          </cell>
          <cell r="AF89">
            <v>0.55666666666666664</v>
          </cell>
          <cell r="AG89">
            <v>6.9999999999999993E-2</v>
          </cell>
          <cell r="AH89">
            <v>0.34916666666666668</v>
          </cell>
          <cell r="AI89">
            <v>0.1</v>
          </cell>
          <cell r="AJ89">
            <v>0</v>
          </cell>
          <cell r="AK89">
            <v>3.1666666666666662E-2</v>
          </cell>
          <cell r="AL89">
            <v>7.2274143302180682E-2</v>
          </cell>
          <cell r="AM89">
            <v>1.0758333333333334</v>
          </cell>
          <cell r="AO89">
            <v>0.55666666666666664</v>
          </cell>
          <cell r="AP89">
            <v>7.0000000000000007E-2</v>
          </cell>
          <cell r="AQ89">
            <v>0.34916666666666668</v>
          </cell>
          <cell r="AR89">
            <v>0.1</v>
          </cell>
          <cell r="AS89">
            <v>0</v>
          </cell>
          <cell r="AT89">
            <v>3.1666666666666662E-2</v>
          </cell>
          <cell r="AU89">
            <v>7.2274143302180682E-2</v>
          </cell>
          <cell r="AV89">
            <v>1.0758333333333334</v>
          </cell>
          <cell r="AX89">
            <v>0.55666666666666664</v>
          </cell>
          <cell r="AY89">
            <v>7.0000000000000007E-2</v>
          </cell>
          <cell r="AZ89">
            <v>0.34916666666666668</v>
          </cell>
          <cell r="BA89">
            <v>0.1</v>
          </cell>
          <cell r="BB89">
            <v>0</v>
          </cell>
          <cell r="BC89">
            <v>3.1666666666666662E-2</v>
          </cell>
          <cell r="BD89">
            <v>7.2274143302180682E-2</v>
          </cell>
          <cell r="BE89">
            <v>1.0758333333333334</v>
          </cell>
          <cell r="BG89">
            <v>0.60946659918585677</v>
          </cell>
          <cell r="BH89">
            <v>3.9327024185068352E-2</v>
          </cell>
          <cell r="BI89">
            <v>0.34916666666666668</v>
          </cell>
          <cell r="BJ89">
            <v>0.19894042599199915</v>
          </cell>
          <cell r="BK89">
            <v>0</v>
          </cell>
          <cell r="BL89">
            <v>3.1666666666666662E-2</v>
          </cell>
          <cell r="BM89">
            <v>7.2274143302180682E-2</v>
          </cell>
          <cell r="BN89">
            <v>1.3008415259984385</v>
          </cell>
          <cell r="BP89">
            <v>0.53903403917162263</v>
          </cell>
          <cell r="BQ89">
            <v>3.9327024185068352E-2</v>
          </cell>
          <cell r="BR89">
            <v>0.34916666666666668</v>
          </cell>
          <cell r="BS89">
            <v>0.19894042599199915</v>
          </cell>
          <cell r="BT89">
            <v>0</v>
          </cell>
          <cell r="BU89">
            <v>3.1666666666666662E-2</v>
          </cell>
          <cell r="BV89">
            <v>7.2274143302180682E-2</v>
          </cell>
          <cell r="BW89">
            <v>1.2304089659842044</v>
          </cell>
          <cell r="BY89">
            <v>0.53903403917162263</v>
          </cell>
          <cell r="BZ89">
            <v>3.9327024185068352E-2</v>
          </cell>
          <cell r="CA89">
            <v>0.34916666666666668</v>
          </cell>
          <cell r="CB89">
            <v>0.19894042599199915</v>
          </cell>
          <cell r="CC89">
            <v>0</v>
          </cell>
          <cell r="CD89">
            <v>3.1666666666666662E-2</v>
          </cell>
          <cell r="CE89">
            <v>7.2274143302180682E-2</v>
          </cell>
          <cell r="CF89">
            <v>1.2304089659842044</v>
          </cell>
          <cell r="CH89">
            <v>0.53903403917162263</v>
          </cell>
          <cell r="CI89">
            <v>3.9327024185068352E-2</v>
          </cell>
          <cell r="CJ89">
            <v>0.34916666666666668</v>
          </cell>
          <cell r="CK89">
            <v>0.19894042599199915</v>
          </cell>
          <cell r="CL89">
            <v>0</v>
          </cell>
          <cell r="CM89">
            <v>3.1666666666666662E-2</v>
          </cell>
          <cell r="CN89">
            <v>7.2274143302180682E-2</v>
          </cell>
          <cell r="CO89">
            <v>1.2304089659842044</v>
          </cell>
          <cell r="CQ89">
            <v>0.53903403917162263</v>
          </cell>
          <cell r="CR89">
            <v>3.9327024185068352E-2</v>
          </cell>
          <cell r="CS89">
            <v>0.34916666666666668</v>
          </cell>
          <cell r="CT89">
            <v>0.19894042599199915</v>
          </cell>
          <cell r="CU89">
            <v>0</v>
          </cell>
          <cell r="CV89">
            <v>3.1666666666666662E-2</v>
          </cell>
          <cell r="CW89">
            <v>7.2274143302180682E-2</v>
          </cell>
          <cell r="CX89">
            <v>1.2304089659842044</v>
          </cell>
          <cell r="CZ89">
            <v>0.53903403917162263</v>
          </cell>
          <cell r="DA89">
            <v>3.9327024185068352E-2</v>
          </cell>
          <cell r="DB89">
            <v>0.34916666666666668</v>
          </cell>
          <cell r="DC89">
            <v>0.19894042599199915</v>
          </cell>
          <cell r="DD89">
            <v>0</v>
          </cell>
          <cell r="DE89">
            <v>3.1666666666666662E-2</v>
          </cell>
          <cell r="DF89">
            <v>7.2274143302180682E-2</v>
          </cell>
          <cell r="DG89">
            <v>1.2304089659842044</v>
          </cell>
          <cell r="DI89">
            <v>0.99</v>
          </cell>
          <cell r="DJ89">
            <v>0.14000000000000001</v>
          </cell>
          <cell r="DK89">
            <v>0.28000000000000003</v>
          </cell>
          <cell r="DL89">
            <v>9.9999999999999992E-2</v>
          </cell>
          <cell r="DM89">
            <v>0</v>
          </cell>
          <cell r="DN89">
            <v>0</v>
          </cell>
          <cell r="DO89">
            <v>0</v>
          </cell>
          <cell r="DP89">
            <v>1.5099999999999998</v>
          </cell>
          <cell r="DR89">
            <v>1.5498501807813017</v>
          </cell>
          <cell r="DS89">
            <v>0.17223196968591895</v>
          </cell>
          <cell r="DT89">
            <v>0.62916666666666665</v>
          </cell>
          <cell r="DU89">
            <v>0.28350908369542438</v>
          </cell>
          <cell r="DV89">
            <v>0</v>
          </cell>
          <cell r="DW89">
            <v>0</v>
          </cell>
          <cell r="DX89">
            <v>0</v>
          </cell>
          <cell r="DY89">
            <v>2.6347579008293116</v>
          </cell>
          <cell r="EA89">
            <v>2.1065168474479683</v>
          </cell>
          <cell r="EB89">
            <v>0.24223196968591892</v>
          </cell>
          <cell r="EC89">
            <v>0.97833333333333328</v>
          </cell>
          <cell r="ED89">
            <v>0.38350908369542436</v>
          </cell>
          <cell r="EE89">
            <v>0</v>
          </cell>
          <cell r="EF89">
            <v>0</v>
          </cell>
          <cell r="EG89">
            <v>0</v>
          </cell>
          <cell r="EH89">
            <v>3.7105912341626448</v>
          </cell>
          <cell r="EJ89">
            <v>2.6631835141146349</v>
          </cell>
          <cell r="EK89">
            <v>0.31223196968591893</v>
          </cell>
          <cell r="EL89">
            <v>1.3274999999999999</v>
          </cell>
          <cell r="EM89">
            <v>0.48350908369542434</v>
          </cell>
          <cell r="EN89">
            <v>0</v>
          </cell>
          <cell r="EO89">
            <v>0</v>
          </cell>
          <cell r="EP89">
            <v>0</v>
          </cell>
          <cell r="EQ89">
            <v>4.7864245674959784</v>
          </cell>
          <cell r="ES89">
            <v>3.2198501807813016</v>
          </cell>
          <cell r="ET89">
            <v>0.38223196968591894</v>
          </cell>
          <cell r="EU89">
            <v>1.6766666666666665</v>
          </cell>
          <cell r="EV89">
            <v>0.58350908369542431</v>
          </cell>
          <cell r="EW89">
            <v>0</v>
          </cell>
          <cell r="EX89">
            <v>0</v>
          </cell>
          <cell r="EY89">
            <v>0</v>
          </cell>
          <cell r="EZ89">
            <v>5.8622579008293121</v>
          </cell>
          <cell r="FB89">
            <v>3.8293167799671584</v>
          </cell>
          <cell r="FC89">
            <v>0.42155899387098728</v>
          </cell>
          <cell r="FD89">
            <v>2.0258333333333334</v>
          </cell>
          <cell r="FE89">
            <v>0.78244950968742344</v>
          </cell>
          <cell r="FF89">
            <v>0</v>
          </cell>
          <cell r="FG89">
            <v>3.1666666666666662E-2</v>
          </cell>
          <cell r="FH89">
            <v>7.2274143302180682E-2</v>
          </cell>
          <cell r="FI89">
            <v>7.1630994268277508</v>
          </cell>
          <cell r="FK89">
            <v>4.3683508191387812</v>
          </cell>
          <cell r="FL89">
            <v>0.46088601805605561</v>
          </cell>
          <cell r="FM89">
            <v>2.375</v>
          </cell>
          <cell r="FN89">
            <v>0.98138993567942256</v>
          </cell>
          <cell r="FO89">
            <v>0</v>
          </cell>
          <cell r="FP89">
            <v>6.3333333333333325E-2</v>
          </cell>
          <cell r="FQ89">
            <v>0.14454828660436136</v>
          </cell>
          <cell r="FR89">
            <v>8.393508392811956</v>
          </cell>
          <cell r="FT89">
            <v>4.9073848583104036</v>
          </cell>
          <cell r="FU89">
            <v>0.50021304224112395</v>
          </cell>
          <cell r="FV89">
            <v>2.7241666666666666</v>
          </cell>
          <cell r="FW89">
            <v>1.1803303616714218</v>
          </cell>
          <cell r="FX89">
            <v>0</v>
          </cell>
          <cell r="FY89">
            <v>9.4999999999999987E-2</v>
          </cell>
          <cell r="FZ89">
            <v>0.21682242990654205</v>
          </cell>
          <cell r="GA89">
            <v>9.6239173587961595</v>
          </cell>
          <cell r="GC89">
            <v>5.446418897482026</v>
          </cell>
          <cell r="GD89">
            <v>0.53954006642619234</v>
          </cell>
          <cell r="GE89">
            <v>3.0733333333333333</v>
          </cell>
          <cell r="GF89">
            <v>1.3792707876634209</v>
          </cell>
          <cell r="GG89">
            <v>0</v>
          </cell>
          <cell r="GH89">
            <v>0.12666666666666665</v>
          </cell>
          <cell r="GI89">
            <v>0.28909657320872273</v>
          </cell>
          <cell r="GJ89">
            <v>10.854326324780363</v>
          </cell>
          <cell r="GL89">
            <v>5.9854529366536484</v>
          </cell>
          <cell r="GM89">
            <v>0.57886709061126074</v>
          </cell>
          <cell r="GN89">
            <v>3.4224999999999999</v>
          </cell>
          <cell r="GO89">
            <v>1.5782112136554201</v>
          </cell>
          <cell r="GP89">
            <v>0</v>
          </cell>
          <cell r="GQ89">
            <v>0.15833333333333333</v>
          </cell>
          <cell r="GR89">
            <v>0.36137071651090341</v>
          </cell>
          <cell r="GS89">
            <v>12.084735290764566</v>
          </cell>
          <cell r="GU89">
            <v>6.5244869758252708</v>
          </cell>
          <cell r="GV89">
            <v>0.61819411479632913</v>
          </cell>
          <cell r="GW89">
            <v>3.7716666666666665</v>
          </cell>
          <cell r="GX89">
            <v>1.7771516396474192</v>
          </cell>
          <cell r="GY89">
            <v>0</v>
          </cell>
          <cell r="GZ89">
            <v>0.19</v>
          </cell>
          <cell r="HA89">
            <v>0.43364485981308409</v>
          </cell>
          <cell r="HB89">
            <v>13.31514425674877</v>
          </cell>
          <cell r="HD89">
            <v>1.67</v>
          </cell>
          <cell r="HE89">
            <v>0.21000000000000002</v>
          </cell>
          <cell r="HF89">
            <v>1.0475000000000001</v>
          </cell>
          <cell r="HG89">
            <v>0.30000000000000004</v>
          </cell>
          <cell r="HH89">
            <v>0</v>
          </cell>
          <cell r="HI89">
            <v>0</v>
          </cell>
          <cell r="HJ89">
            <v>0</v>
          </cell>
          <cell r="HK89">
            <v>3.2275</v>
          </cell>
          <cell r="HM89">
            <v>1.687534677529102</v>
          </cell>
          <cell r="HN89">
            <v>0.11798107255520505</v>
          </cell>
          <cell r="HO89">
            <v>1.0475000000000001</v>
          </cell>
          <cell r="HP89">
            <v>0.59682127797599749</v>
          </cell>
          <cell r="HQ89">
            <v>0</v>
          </cell>
          <cell r="HR89">
            <v>9.4999999999999987E-2</v>
          </cell>
          <cell r="HS89">
            <v>0.21682242990654205</v>
          </cell>
          <cell r="HT89">
            <v>3.7616594579668474</v>
          </cell>
          <cell r="HV89">
            <v>1.6171021175148679</v>
          </cell>
          <cell r="HW89">
            <v>0.11798107255520505</v>
          </cell>
          <cell r="HX89">
            <v>1.0475000000000001</v>
          </cell>
          <cell r="HY89">
            <v>0.59682127797599749</v>
          </cell>
          <cell r="HZ89">
            <v>0</v>
          </cell>
          <cell r="IA89">
            <v>9.4999999999999987E-2</v>
          </cell>
          <cell r="IB89">
            <v>0.21682242990654205</v>
          </cell>
          <cell r="IC89">
            <v>3.6912268979526131</v>
          </cell>
          <cell r="IE89">
            <v>3.3046367950439697</v>
          </cell>
          <cell r="IF89">
            <v>0.23596214511041011</v>
          </cell>
          <cell r="IG89">
            <v>2.0950000000000002</v>
          </cell>
          <cell r="IH89">
            <v>1.193642555951995</v>
          </cell>
          <cell r="II89">
            <v>0</v>
          </cell>
          <cell r="IJ89">
            <v>0.18999999999999997</v>
          </cell>
          <cell r="IK89">
            <v>0.43364485981308409</v>
          </cell>
          <cell r="IL89">
            <v>7.4528863559194605</v>
          </cell>
        </row>
        <row r="90">
          <cell r="AF90">
            <v>0</v>
          </cell>
          <cell r="AO90">
            <v>0</v>
          </cell>
          <cell r="AX90">
            <v>0</v>
          </cell>
          <cell r="BG90">
            <v>0</v>
          </cell>
          <cell r="BP90">
            <v>0</v>
          </cell>
          <cell r="BY90">
            <v>0</v>
          </cell>
          <cell r="DI90">
            <v>0</v>
          </cell>
          <cell r="DJ90">
            <v>0</v>
          </cell>
          <cell r="DK90">
            <v>0</v>
          </cell>
          <cell r="DL90">
            <v>0</v>
          </cell>
          <cell r="DM90">
            <v>0</v>
          </cell>
          <cell r="DN90">
            <v>0</v>
          </cell>
          <cell r="DO90">
            <v>0</v>
          </cell>
          <cell r="DP90">
            <v>0</v>
          </cell>
          <cell r="DR90">
            <v>0</v>
          </cell>
          <cell r="DS90">
            <v>0</v>
          </cell>
          <cell r="DT90">
            <v>0</v>
          </cell>
          <cell r="DU90">
            <v>0</v>
          </cell>
          <cell r="DV90">
            <v>0</v>
          </cell>
          <cell r="DW90">
            <v>0</v>
          </cell>
          <cell r="DX90">
            <v>0</v>
          </cell>
          <cell r="DY90">
            <v>0</v>
          </cell>
          <cell r="EA90">
            <v>0</v>
          </cell>
          <cell r="EB90">
            <v>0</v>
          </cell>
          <cell r="EC90">
            <v>0</v>
          </cell>
          <cell r="ED90">
            <v>0</v>
          </cell>
          <cell r="EE90">
            <v>0</v>
          </cell>
          <cell r="EF90">
            <v>0</v>
          </cell>
          <cell r="EG90">
            <v>0</v>
          </cell>
          <cell r="EH90">
            <v>0</v>
          </cell>
          <cell r="EJ90">
            <v>0</v>
          </cell>
          <cell r="EK90">
            <v>0</v>
          </cell>
          <cell r="EL90">
            <v>0</v>
          </cell>
          <cell r="EM90">
            <v>0</v>
          </cell>
          <cell r="EN90">
            <v>0</v>
          </cell>
          <cell r="EO90">
            <v>0</v>
          </cell>
          <cell r="EP90">
            <v>0</v>
          </cell>
          <cell r="EQ90">
            <v>0</v>
          </cell>
          <cell r="ES90">
            <v>0</v>
          </cell>
          <cell r="ET90">
            <v>0</v>
          </cell>
          <cell r="EU90">
            <v>0</v>
          </cell>
          <cell r="EV90">
            <v>0</v>
          </cell>
          <cell r="EW90">
            <v>0</v>
          </cell>
          <cell r="EX90">
            <v>0</v>
          </cell>
          <cell r="EY90">
            <v>0</v>
          </cell>
          <cell r="EZ90">
            <v>0</v>
          </cell>
          <cell r="FB90">
            <v>0</v>
          </cell>
          <cell r="FC90">
            <v>0</v>
          </cell>
          <cell r="FD90">
            <v>0</v>
          </cell>
          <cell r="FE90">
            <v>0</v>
          </cell>
          <cell r="FF90">
            <v>0</v>
          </cell>
          <cell r="FG90">
            <v>0</v>
          </cell>
          <cell r="FH90">
            <v>0</v>
          </cell>
          <cell r="FI90">
            <v>0</v>
          </cell>
          <cell r="FK90">
            <v>0</v>
          </cell>
          <cell r="FL90">
            <v>0</v>
          </cell>
          <cell r="FM90">
            <v>0</v>
          </cell>
          <cell r="FN90">
            <v>0</v>
          </cell>
          <cell r="FO90">
            <v>0</v>
          </cell>
          <cell r="FP90">
            <v>0</v>
          </cell>
          <cell r="FQ90">
            <v>0</v>
          </cell>
          <cell r="FR90">
            <v>0</v>
          </cell>
          <cell r="FT90">
            <v>0</v>
          </cell>
          <cell r="FU90">
            <v>0</v>
          </cell>
          <cell r="FV90">
            <v>0</v>
          </cell>
          <cell r="FW90">
            <v>0</v>
          </cell>
          <cell r="FX90">
            <v>0</v>
          </cell>
          <cell r="FY90">
            <v>0</v>
          </cell>
          <cell r="FZ90">
            <v>0</v>
          </cell>
          <cell r="GA90">
            <v>0</v>
          </cell>
          <cell r="GC90">
            <v>0</v>
          </cell>
          <cell r="GD90">
            <v>0</v>
          </cell>
          <cell r="GE90">
            <v>0</v>
          </cell>
          <cell r="GF90">
            <v>0</v>
          </cell>
          <cell r="GG90">
            <v>0</v>
          </cell>
          <cell r="GH90">
            <v>0</v>
          </cell>
          <cell r="GI90">
            <v>0</v>
          </cell>
          <cell r="GJ90">
            <v>0</v>
          </cell>
          <cell r="GL90">
            <v>0</v>
          </cell>
          <cell r="GM90">
            <v>0</v>
          </cell>
          <cell r="GN90">
            <v>0</v>
          </cell>
          <cell r="GO90">
            <v>0</v>
          </cell>
          <cell r="GP90">
            <v>0</v>
          </cell>
          <cell r="GQ90">
            <v>0</v>
          </cell>
          <cell r="GR90">
            <v>0</v>
          </cell>
          <cell r="GS90">
            <v>0</v>
          </cell>
          <cell r="GU90">
            <v>0</v>
          </cell>
          <cell r="GV90">
            <v>0</v>
          </cell>
          <cell r="GW90">
            <v>0</v>
          </cell>
          <cell r="GX90">
            <v>0</v>
          </cell>
          <cell r="GY90">
            <v>0</v>
          </cell>
          <cell r="GZ90">
            <v>0</v>
          </cell>
          <cell r="HA90">
            <v>0</v>
          </cell>
          <cell r="HB90">
            <v>0</v>
          </cell>
          <cell r="HD90">
            <v>0</v>
          </cell>
          <cell r="HE90">
            <v>0</v>
          </cell>
          <cell r="HF90">
            <v>0</v>
          </cell>
          <cell r="HG90">
            <v>0</v>
          </cell>
          <cell r="HH90">
            <v>0</v>
          </cell>
          <cell r="HI90">
            <v>0</v>
          </cell>
          <cell r="HJ90">
            <v>0</v>
          </cell>
          <cell r="HK90">
            <v>0</v>
          </cell>
          <cell r="HM90">
            <v>0</v>
          </cell>
          <cell r="HN90">
            <v>0</v>
          </cell>
          <cell r="HO90">
            <v>0</v>
          </cell>
          <cell r="HP90">
            <v>0</v>
          </cell>
          <cell r="HQ90">
            <v>0</v>
          </cell>
          <cell r="HR90">
            <v>0</v>
          </cell>
          <cell r="HS90">
            <v>0</v>
          </cell>
          <cell r="HT90">
            <v>0</v>
          </cell>
          <cell r="HV90">
            <v>0</v>
          </cell>
          <cell r="HW90">
            <v>0</v>
          </cell>
          <cell r="HX90">
            <v>0</v>
          </cell>
          <cell r="HY90">
            <v>0</v>
          </cell>
          <cell r="HZ90">
            <v>0</v>
          </cell>
          <cell r="IA90">
            <v>0</v>
          </cell>
          <cell r="IB90">
            <v>0</v>
          </cell>
          <cell r="IC90">
            <v>0</v>
          </cell>
          <cell r="IE90">
            <v>0</v>
          </cell>
          <cell r="IF90">
            <v>0</v>
          </cell>
          <cell r="IG90">
            <v>0</v>
          </cell>
          <cell r="IH90">
            <v>0</v>
          </cell>
          <cell r="II90">
            <v>0</v>
          </cell>
          <cell r="IJ90">
            <v>0</v>
          </cell>
          <cell r="IK90">
            <v>0</v>
          </cell>
          <cell r="IL90">
            <v>0</v>
          </cell>
        </row>
        <row r="91">
          <cell r="C91" t="str">
            <v>Sub Total of QA/QC</v>
          </cell>
          <cell r="E91">
            <v>12.2</v>
          </cell>
          <cell r="F91">
            <v>0.38</v>
          </cell>
          <cell r="G91">
            <v>5.43</v>
          </cell>
          <cell r="H91">
            <v>1.7</v>
          </cell>
          <cell r="I91">
            <v>0.5</v>
          </cell>
          <cell r="J91">
            <v>0</v>
          </cell>
          <cell r="K91">
            <v>0</v>
          </cell>
          <cell r="L91">
            <v>20.209999999999997</v>
          </cell>
          <cell r="N91">
            <v>17.57</v>
          </cell>
          <cell r="O91">
            <v>1.8400000000000003</v>
          </cell>
          <cell r="P91">
            <v>5.0999999999999996</v>
          </cell>
          <cell r="Q91">
            <v>1.6700000000000002</v>
          </cell>
          <cell r="R91">
            <v>0.34</v>
          </cell>
          <cell r="S91">
            <v>0</v>
          </cell>
          <cell r="T91">
            <v>0</v>
          </cell>
          <cell r="U91">
            <v>26.52</v>
          </cell>
          <cell r="W91">
            <v>9.8911781777880723</v>
          </cell>
          <cell r="X91">
            <v>0.92183179136779503</v>
          </cell>
          <cell r="Y91">
            <v>6.6418339040928576</v>
          </cell>
          <cell r="Z91">
            <v>1.9239278348399882</v>
          </cell>
          <cell r="AA91">
            <v>0.5</v>
          </cell>
          <cell r="AB91">
            <v>0</v>
          </cell>
          <cell r="AC91">
            <v>0</v>
          </cell>
          <cell r="AD91">
            <v>19.878771708088713</v>
          </cell>
          <cell r="AF91">
            <v>13.319999999999999</v>
          </cell>
          <cell r="AG91">
            <v>1.0533333333333332</v>
          </cell>
          <cell r="AH91">
            <v>7.0660935022688314</v>
          </cell>
          <cell r="AI91">
            <v>2.0877262406746677</v>
          </cell>
          <cell r="AJ91">
            <v>0.5</v>
          </cell>
          <cell r="AK91">
            <v>0</v>
          </cell>
          <cell r="AL91">
            <v>0</v>
          </cell>
          <cell r="AM91">
            <v>24.027153076276829</v>
          </cell>
          <cell r="AO91">
            <v>13.319999999999999</v>
          </cell>
          <cell r="AP91">
            <v>1.0533333333333332</v>
          </cell>
          <cell r="AQ91">
            <v>6.3960935022688314</v>
          </cell>
          <cell r="AR91">
            <v>1.8077262406746675</v>
          </cell>
          <cell r="AS91">
            <v>0.5</v>
          </cell>
          <cell r="AT91">
            <v>0</v>
          </cell>
          <cell r="AU91">
            <v>0</v>
          </cell>
          <cell r="AV91">
            <v>23.077153076276829</v>
          </cell>
          <cell r="AX91">
            <v>13.319999999999999</v>
          </cell>
          <cell r="AY91">
            <v>1.0533333333333332</v>
          </cell>
          <cell r="AZ91">
            <v>6.3960935022688314</v>
          </cell>
          <cell r="BA91">
            <v>1.8077262406746675</v>
          </cell>
          <cell r="BB91">
            <v>0.5</v>
          </cell>
          <cell r="BC91">
            <v>0</v>
          </cell>
          <cell r="BD91">
            <v>0</v>
          </cell>
          <cell r="BE91">
            <v>23.077153076276829</v>
          </cell>
          <cell r="BG91">
            <v>12.796954669365899</v>
          </cell>
          <cell r="BH91">
            <v>0.87991587802313365</v>
          </cell>
          <cell r="BI91">
            <v>7.1383143301323031</v>
          </cell>
          <cell r="BJ91">
            <v>2.2213757162936538</v>
          </cell>
          <cell r="BK91">
            <v>0.48117770767613049</v>
          </cell>
          <cell r="BL91">
            <v>0.21206666666666668</v>
          </cell>
          <cell r="BM91">
            <v>0.96510903426791295</v>
          </cell>
          <cell r="BN91">
            <v>24.694914002425698</v>
          </cell>
          <cell r="BP91">
            <v>10.607490974967499</v>
          </cell>
          <cell r="BQ91">
            <v>0.72991587802313362</v>
          </cell>
          <cell r="BR91">
            <v>6.4683143301323032</v>
          </cell>
          <cell r="BS91">
            <v>1.9413757162936534</v>
          </cell>
          <cell r="BT91">
            <v>0.48117770767613049</v>
          </cell>
          <cell r="BU91">
            <v>0.20206666666666667</v>
          </cell>
          <cell r="BV91">
            <v>0.90510903426791289</v>
          </cell>
          <cell r="BW91">
            <v>21.335450308027298</v>
          </cell>
          <cell r="BY91">
            <v>10.607490974967499</v>
          </cell>
          <cell r="BZ91">
            <v>0.72991587802313362</v>
          </cell>
          <cell r="CA91">
            <v>6.4683143301323032</v>
          </cell>
          <cell r="CB91">
            <v>1.9413757162936534</v>
          </cell>
          <cell r="CC91">
            <v>0.48117770767613049</v>
          </cell>
          <cell r="CD91">
            <v>0.20206666666666667</v>
          </cell>
          <cell r="CE91">
            <v>0.90510903426791289</v>
          </cell>
          <cell r="CF91">
            <v>21.335450308027298</v>
          </cell>
          <cell r="CH91">
            <v>13.095444172765495</v>
          </cell>
          <cell r="CI91">
            <v>0.88438397204440766</v>
          </cell>
          <cell r="CJ91">
            <v>7.2554885035629493</v>
          </cell>
          <cell r="CK91">
            <v>2.2381352862440451</v>
          </cell>
          <cell r="CL91">
            <v>0.49011389571867853</v>
          </cell>
          <cell r="CM91">
            <v>0.21467410417085425</v>
          </cell>
          <cell r="CN91">
            <v>0.97723315235015118</v>
          </cell>
          <cell r="CO91">
            <v>25.155473086856578</v>
          </cell>
          <cell r="CQ91">
            <v>10.695444172765493</v>
          </cell>
          <cell r="CR91">
            <v>0.73438397204440764</v>
          </cell>
          <cell r="CS91">
            <v>6.5054885035629493</v>
          </cell>
          <cell r="CT91">
            <v>1.9581352862440446</v>
          </cell>
          <cell r="CU91">
            <v>0.49011389571867853</v>
          </cell>
          <cell r="CV91">
            <v>0.20467410417085424</v>
          </cell>
          <cell r="CW91">
            <v>0.91723315235015113</v>
          </cell>
          <cell r="CX91">
            <v>21.505473086856576</v>
          </cell>
          <cell r="CZ91">
            <v>10.695444172765493</v>
          </cell>
          <cell r="DA91">
            <v>0.73438397204440764</v>
          </cell>
          <cell r="DB91">
            <v>6.5054885035629493</v>
          </cell>
          <cell r="DC91">
            <v>1.9581352862440446</v>
          </cell>
          <cell r="DD91">
            <v>0.49011389571867853</v>
          </cell>
          <cell r="DE91">
            <v>0.20467410417085424</v>
          </cell>
          <cell r="DF91">
            <v>0.91723315235015113</v>
          </cell>
          <cell r="DG91">
            <v>21.505473086856576</v>
          </cell>
          <cell r="DI91">
            <v>29.77</v>
          </cell>
          <cell r="DJ91">
            <v>2.2200000000000002</v>
          </cell>
          <cell r="DK91">
            <v>10.53</v>
          </cell>
          <cell r="DL91">
            <v>3.37</v>
          </cell>
          <cell r="DM91">
            <v>0.84000000000000008</v>
          </cell>
          <cell r="DN91">
            <v>0</v>
          </cell>
          <cell r="DO91">
            <v>0</v>
          </cell>
          <cell r="DP91">
            <v>46.73</v>
          </cell>
          <cell r="DR91">
            <v>39.661178177788074</v>
          </cell>
          <cell r="DS91">
            <v>3.1418317913677951</v>
          </cell>
          <cell r="DT91">
            <v>17.171833904092857</v>
          </cell>
          <cell r="DU91">
            <v>5.2939278348399883</v>
          </cell>
          <cell r="DV91">
            <v>1.34</v>
          </cell>
          <cell r="DW91">
            <v>0</v>
          </cell>
          <cell r="DX91">
            <v>0</v>
          </cell>
          <cell r="DY91">
            <v>66.60877170808871</v>
          </cell>
          <cell r="EA91">
            <v>52.981178177788074</v>
          </cell>
          <cell r="EB91">
            <v>4.1951651247011288</v>
          </cell>
          <cell r="EC91">
            <v>24.237927406361688</v>
          </cell>
          <cell r="ED91">
            <v>7.381654075514656</v>
          </cell>
          <cell r="EE91">
            <v>1.84</v>
          </cell>
          <cell r="EF91">
            <v>0</v>
          </cell>
          <cell r="EG91">
            <v>0</v>
          </cell>
          <cell r="EH91">
            <v>90.635924784365542</v>
          </cell>
          <cell r="EJ91">
            <v>66.301178177788074</v>
          </cell>
          <cell r="EK91">
            <v>5.2484984580344616</v>
          </cell>
          <cell r="EL91">
            <v>30.634020908630518</v>
          </cell>
          <cell r="EM91">
            <v>9.1893803161893235</v>
          </cell>
          <cell r="EN91">
            <v>2.34</v>
          </cell>
          <cell r="EO91">
            <v>0</v>
          </cell>
          <cell r="EP91">
            <v>0</v>
          </cell>
          <cell r="EQ91">
            <v>113.71307786064237</v>
          </cell>
          <cell r="ES91">
            <v>79.621178177788067</v>
          </cell>
          <cell r="ET91">
            <v>6.3018317913677944</v>
          </cell>
          <cell r="EU91">
            <v>37.030114410899351</v>
          </cell>
          <cell r="EV91">
            <v>10.99710655686399</v>
          </cell>
          <cell r="EW91">
            <v>2.84</v>
          </cell>
          <cell r="EX91">
            <v>0</v>
          </cell>
          <cell r="EY91">
            <v>0</v>
          </cell>
          <cell r="EZ91">
            <v>136.79023093691922</v>
          </cell>
          <cell r="FB91">
            <v>92.41813284715397</v>
          </cell>
          <cell r="FC91">
            <v>7.1817476693909281</v>
          </cell>
          <cell r="FD91">
            <v>44.168428741031654</v>
          </cell>
          <cell r="FE91">
            <v>13.218482273157644</v>
          </cell>
          <cell r="FF91">
            <v>3.3211777076761302</v>
          </cell>
          <cell r="FG91">
            <v>0.21206666666666668</v>
          </cell>
          <cell r="FH91">
            <v>0.96510903426791295</v>
          </cell>
          <cell r="FI91">
            <v>161.48514493934491</v>
          </cell>
          <cell r="FK91">
            <v>103.02562382212147</v>
          </cell>
          <cell r="FL91">
            <v>7.9116635474140615</v>
          </cell>
          <cell r="FM91">
            <v>50.636743071163956</v>
          </cell>
          <cell r="FN91">
            <v>15.159857989451297</v>
          </cell>
          <cell r="FO91">
            <v>3.8023554153522605</v>
          </cell>
          <cell r="FP91">
            <v>0.41413333333333335</v>
          </cell>
          <cell r="FQ91">
            <v>1.8702180685358258</v>
          </cell>
          <cell r="FR91">
            <v>182.82059524737221</v>
          </cell>
          <cell r="FT91">
            <v>113.63311479708898</v>
          </cell>
          <cell r="FU91">
            <v>8.6415794254371949</v>
          </cell>
          <cell r="FV91">
            <v>57.105057401296257</v>
          </cell>
          <cell r="FW91">
            <v>17.101233705744949</v>
          </cell>
          <cell r="FX91">
            <v>4.2835331230283913</v>
          </cell>
          <cell r="FY91">
            <v>0.61620000000000008</v>
          </cell>
          <cell r="FZ91">
            <v>2.7753271028037387</v>
          </cell>
          <cell r="GA91">
            <v>204.15604555539952</v>
          </cell>
          <cell r="GC91">
            <v>126.72855896985448</v>
          </cell>
          <cell r="GD91">
            <v>9.5259633974816023</v>
          </cell>
          <cell r="GE91">
            <v>64.360545904859208</v>
          </cell>
          <cell r="GF91">
            <v>19.339368991988994</v>
          </cell>
          <cell r="GG91">
            <v>4.7736470187470701</v>
          </cell>
          <cell r="GH91">
            <v>0.83087410417085428</v>
          </cell>
          <cell r="GI91">
            <v>3.7525602551538899</v>
          </cell>
          <cell r="GJ91">
            <v>229.31151864225609</v>
          </cell>
          <cell r="GL91">
            <v>137.42400314261997</v>
          </cell>
          <cell r="GM91">
            <v>10.260347369526009</v>
          </cell>
          <cell r="GN91">
            <v>70.866034408422152</v>
          </cell>
          <cell r="GO91">
            <v>21.297504278233038</v>
          </cell>
          <cell r="GP91">
            <v>5.2637609144657489</v>
          </cell>
          <cell r="GQ91">
            <v>1.0355482083417085</v>
          </cell>
          <cell r="GR91">
            <v>4.6697934075040415</v>
          </cell>
          <cell r="GS91">
            <v>250.81699172911266</v>
          </cell>
          <cell r="GU91">
            <v>148.11944731538546</v>
          </cell>
          <cell r="GV91">
            <v>10.994731341570416</v>
          </cell>
          <cell r="GW91">
            <v>77.371522911985096</v>
          </cell>
          <cell r="GX91">
            <v>23.255639564477082</v>
          </cell>
          <cell r="GY91">
            <v>5.7538748101844277</v>
          </cell>
          <cell r="GZ91">
            <v>1.2402223125125627</v>
          </cell>
          <cell r="HA91">
            <v>5.5870265598541931</v>
          </cell>
          <cell r="HB91">
            <v>272.32246481596923</v>
          </cell>
          <cell r="HD91">
            <v>39.959999999999994</v>
          </cell>
          <cell r="HE91">
            <v>3.1599999999999997</v>
          </cell>
          <cell r="HF91">
            <v>19.858280506806494</v>
          </cell>
          <cell r="HG91">
            <v>5.7031787220240027</v>
          </cell>
          <cell r="HH91">
            <v>1.5</v>
          </cell>
          <cell r="HI91">
            <v>0</v>
          </cell>
          <cell r="HJ91">
            <v>0</v>
          </cell>
          <cell r="HK91">
            <v>70.181459228830491</v>
          </cell>
          <cell r="HM91">
            <v>34.011936619300897</v>
          </cell>
          <cell r="HN91">
            <v>2.3397476340694006</v>
          </cell>
          <cell r="HO91">
            <v>20.074942990396909</v>
          </cell>
          <cell r="HP91">
            <v>6.104127148880961</v>
          </cell>
          <cell r="HQ91">
            <v>1.4435331230283914</v>
          </cell>
          <cell r="HR91">
            <v>0.61620000000000008</v>
          </cell>
          <cell r="HS91">
            <v>2.7753271028037387</v>
          </cell>
          <cell r="HT91">
            <v>67.3658146184803</v>
          </cell>
          <cell r="HV91">
            <v>34.486332518296479</v>
          </cell>
          <cell r="HW91">
            <v>2.3531519161332231</v>
          </cell>
          <cell r="HX91">
            <v>20.266465510688846</v>
          </cell>
          <cell r="HY91">
            <v>6.1544058587321349</v>
          </cell>
          <cell r="HZ91">
            <v>1.4703416871560355</v>
          </cell>
          <cell r="IA91">
            <v>0.62402231251256279</v>
          </cell>
          <cell r="IB91">
            <v>2.8116994570504534</v>
          </cell>
          <cell r="IC91">
            <v>68.166419260569739</v>
          </cell>
          <cell r="IE91">
            <v>68.498269137597376</v>
          </cell>
          <cell r="IF91">
            <v>4.6928995502026236</v>
          </cell>
          <cell r="IG91">
            <v>40.341408501085752</v>
          </cell>
          <cell r="IH91">
            <v>12.258533007613096</v>
          </cell>
          <cell r="II91">
            <v>2.913874810184427</v>
          </cell>
          <cell r="IJ91">
            <v>1.2402223125125629</v>
          </cell>
          <cell r="IK91">
            <v>5.5870265598541922</v>
          </cell>
          <cell r="IL91">
            <v>135.53223387905004</v>
          </cell>
        </row>
        <row r="92">
          <cell r="DI92">
            <v>0</v>
          </cell>
          <cell r="DJ92">
            <v>0</v>
          </cell>
          <cell r="DK92">
            <v>0</v>
          </cell>
          <cell r="DL92">
            <v>0</v>
          </cell>
          <cell r="DM92">
            <v>0</v>
          </cell>
          <cell r="DN92">
            <v>0</v>
          </cell>
          <cell r="DO92">
            <v>0</v>
          </cell>
          <cell r="DP92">
            <v>0</v>
          </cell>
          <cell r="DR92">
            <v>0</v>
          </cell>
          <cell r="DS92">
            <v>0</v>
          </cell>
          <cell r="DT92">
            <v>0</v>
          </cell>
          <cell r="DU92">
            <v>0</v>
          </cell>
          <cell r="DV92">
            <v>0</v>
          </cell>
          <cell r="DW92">
            <v>0</v>
          </cell>
          <cell r="DX92">
            <v>0</v>
          </cell>
          <cell r="DY92">
            <v>0</v>
          </cell>
          <cell r="EA92">
            <v>0</v>
          </cell>
          <cell r="EB92">
            <v>0</v>
          </cell>
          <cell r="EC92">
            <v>0</v>
          </cell>
          <cell r="ED92">
            <v>0</v>
          </cell>
          <cell r="EE92">
            <v>0</v>
          </cell>
          <cell r="EF92">
            <v>0</v>
          </cell>
          <cell r="EG92">
            <v>0</v>
          </cell>
          <cell r="EH92">
            <v>0</v>
          </cell>
          <cell r="EJ92">
            <v>0</v>
          </cell>
          <cell r="EK92">
            <v>0</v>
          </cell>
          <cell r="EL92">
            <v>0</v>
          </cell>
          <cell r="EM92">
            <v>0</v>
          </cell>
          <cell r="EN92">
            <v>0</v>
          </cell>
          <cell r="EO92">
            <v>0</v>
          </cell>
          <cell r="EP92">
            <v>0</v>
          </cell>
          <cell r="EQ92">
            <v>0</v>
          </cell>
          <cell r="ES92">
            <v>0</v>
          </cell>
          <cell r="ET92">
            <v>0</v>
          </cell>
          <cell r="EU92">
            <v>0</v>
          </cell>
          <cell r="EV92">
            <v>0</v>
          </cell>
          <cell r="EW92">
            <v>0</v>
          </cell>
          <cell r="EX92">
            <v>0</v>
          </cell>
          <cell r="EY92">
            <v>0</v>
          </cell>
          <cell r="EZ92">
            <v>0</v>
          </cell>
          <cell r="FB92">
            <v>0</v>
          </cell>
          <cell r="FC92">
            <v>0</v>
          </cell>
          <cell r="FD92">
            <v>0</v>
          </cell>
          <cell r="FE92">
            <v>0</v>
          </cell>
          <cell r="FF92">
            <v>0</v>
          </cell>
          <cell r="FG92">
            <v>0</v>
          </cell>
          <cell r="FH92">
            <v>0</v>
          </cell>
          <cell r="FI92">
            <v>0</v>
          </cell>
          <cell r="FK92">
            <v>0</v>
          </cell>
          <cell r="FL92">
            <v>0</v>
          </cell>
          <cell r="FM92">
            <v>0</v>
          </cell>
          <cell r="FN92">
            <v>0</v>
          </cell>
          <cell r="FO92">
            <v>0</v>
          </cell>
          <cell r="FP92">
            <v>0</v>
          </cell>
          <cell r="FQ92">
            <v>0</v>
          </cell>
          <cell r="FR92">
            <v>0</v>
          </cell>
          <cell r="FT92">
            <v>0</v>
          </cell>
          <cell r="FU92">
            <v>0</v>
          </cell>
          <cell r="FV92">
            <v>0</v>
          </cell>
          <cell r="FW92">
            <v>0</v>
          </cell>
          <cell r="FX92">
            <v>0</v>
          </cell>
          <cell r="FY92">
            <v>0</v>
          </cell>
          <cell r="FZ92">
            <v>0</v>
          </cell>
          <cell r="GA92">
            <v>0</v>
          </cell>
          <cell r="GC92">
            <v>0</v>
          </cell>
          <cell r="GD92">
            <v>0</v>
          </cell>
          <cell r="GE92">
            <v>0</v>
          </cell>
          <cell r="GF92">
            <v>0</v>
          </cell>
          <cell r="GG92">
            <v>0</v>
          </cell>
          <cell r="GH92">
            <v>0</v>
          </cell>
          <cell r="GI92">
            <v>0</v>
          </cell>
          <cell r="GJ92">
            <v>0</v>
          </cell>
          <cell r="GL92">
            <v>0</v>
          </cell>
          <cell r="GM92">
            <v>0</v>
          </cell>
          <cell r="GN92">
            <v>0</v>
          </cell>
          <cell r="GO92">
            <v>0</v>
          </cell>
          <cell r="GP92">
            <v>0</v>
          </cell>
          <cell r="GQ92">
            <v>0</v>
          </cell>
          <cell r="GR92">
            <v>0</v>
          </cell>
          <cell r="GS92">
            <v>0</v>
          </cell>
          <cell r="GU92">
            <v>0</v>
          </cell>
          <cell r="GV92">
            <v>0</v>
          </cell>
          <cell r="GW92">
            <v>0</v>
          </cell>
          <cell r="GX92">
            <v>0</v>
          </cell>
          <cell r="GY92">
            <v>0</v>
          </cell>
          <cell r="GZ92">
            <v>0</v>
          </cell>
          <cell r="HA92">
            <v>0</v>
          </cell>
          <cell r="HB92">
            <v>0</v>
          </cell>
          <cell r="HD92">
            <v>0</v>
          </cell>
          <cell r="HE92">
            <v>0</v>
          </cell>
          <cell r="HF92">
            <v>0</v>
          </cell>
          <cell r="HG92">
            <v>0</v>
          </cell>
          <cell r="HH92">
            <v>0</v>
          </cell>
          <cell r="HI92">
            <v>0</v>
          </cell>
          <cell r="HJ92">
            <v>0</v>
          </cell>
          <cell r="HK92">
            <v>0</v>
          </cell>
          <cell r="HM92">
            <v>0</v>
          </cell>
          <cell r="HN92">
            <v>0</v>
          </cell>
          <cell r="HO92">
            <v>0</v>
          </cell>
          <cell r="HP92">
            <v>0</v>
          </cell>
          <cell r="HQ92">
            <v>0</v>
          </cell>
          <cell r="HR92">
            <v>0</v>
          </cell>
          <cell r="HS92">
            <v>0</v>
          </cell>
          <cell r="HT92">
            <v>0</v>
          </cell>
          <cell r="HV92">
            <v>0</v>
          </cell>
          <cell r="HW92">
            <v>0</v>
          </cell>
          <cell r="HX92">
            <v>0</v>
          </cell>
          <cell r="HY92">
            <v>0</v>
          </cell>
          <cell r="HZ92">
            <v>0</v>
          </cell>
          <cell r="IA92">
            <v>0</v>
          </cell>
          <cell r="IB92">
            <v>0</v>
          </cell>
          <cell r="IC92">
            <v>0</v>
          </cell>
          <cell r="IE92">
            <v>0</v>
          </cell>
          <cell r="IF92">
            <v>0</v>
          </cell>
          <cell r="IG92">
            <v>0</v>
          </cell>
          <cell r="IH92">
            <v>0</v>
          </cell>
          <cell r="II92">
            <v>0</v>
          </cell>
          <cell r="IJ92">
            <v>0</v>
          </cell>
          <cell r="IK92">
            <v>0</v>
          </cell>
          <cell r="IL92">
            <v>0</v>
          </cell>
        </row>
        <row r="93">
          <cell r="B93">
            <v>37</v>
          </cell>
          <cell r="C93" t="str">
            <v>GLOBAL MFG. EXP</v>
          </cell>
          <cell r="E93">
            <v>0.88000925228016802</v>
          </cell>
          <cell r="F93">
            <v>0.38070964315194472</v>
          </cell>
          <cell r="G93">
            <v>0.55402266467297634</v>
          </cell>
          <cell r="H93">
            <v>7.1820191846278053E-2</v>
          </cell>
          <cell r="I93">
            <v>3.0104914715299566E-2</v>
          </cell>
          <cell r="L93">
            <v>1.9166666666666667</v>
          </cell>
          <cell r="N93">
            <v>0.88000925228016802</v>
          </cell>
          <cell r="O93">
            <v>0.38070964315194472</v>
          </cell>
          <cell r="P93">
            <v>0.55402266467297634</v>
          </cell>
          <cell r="Q93">
            <v>7.1820191846278053E-2</v>
          </cell>
          <cell r="R93">
            <v>3.0104914715299566E-2</v>
          </cell>
          <cell r="U93">
            <v>1.9166666666666667</v>
          </cell>
          <cell r="W93">
            <v>0.88000925228016802</v>
          </cell>
          <cell r="X93">
            <v>0.38070964315194472</v>
          </cell>
          <cell r="Y93">
            <v>0.55402266467297634</v>
          </cell>
          <cell r="Z93">
            <v>7.1820191846278053E-2</v>
          </cell>
          <cell r="AA93">
            <v>3.0104914715299566E-2</v>
          </cell>
          <cell r="AD93">
            <v>1.9166666666666667</v>
          </cell>
          <cell r="AF93">
            <v>0.88000925228016802</v>
          </cell>
          <cell r="AG93">
            <v>0.38070964315194472</v>
          </cell>
          <cell r="AH93">
            <v>0.55402266467297634</v>
          </cell>
          <cell r="AI93">
            <v>7.1820191846278053E-2</v>
          </cell>
          <cell r="AJ93">
            <v>3.0104914715299566E-2</v>
          </cell>
          <cell r="AK93">
            <v>0</v>
          </cell>
          <cell r="AM93">
            <v>1.9166666666666667</v>
          </cell>
          <cell r="AO93">
            <v>0.88000925228016802</v>
          </cell>
          <cell r="AP93">
            <v>0.38070964315194472</v>
          </cell>
          <cell r="AQ93">
            <v>0.55402266467297634</v>
          </cell>
          <cell r="AR93">
            <v>7.1820191846278053E-2</v>
          </cell>
          <cell r="AS93">
            <v>3.0104914715299566E-2</v>
          </cell>
          <cell r="AT93">
            <v>0</v>
          </cell>
          <cell r="AV93">
            <v>1.9166666666666667</v>
          </cell>
          <cell r="AX93">
            <v>0.88000925228016802</v>
          </cell>
          <cell r="AY93">
            <v>0.38070964315194472</v>
          </cell>
          <cell r="AZ93">
            <v>0.55402266467297634</v>
          </cell>
          <cell r="BA93">
            <v>7.1820191846278053E-2</v>
          </cell>
          <cell r="BB93">
            <v>3.0104914715299566E-2</v>
          </cell>
          <cell r="BC93">
            <v>0</v>
          </cell>
          <cell r="BE93">
            <v>1.9166666666666667</v>
          </cell>
          <cell r="BG93">
            <v>0.88000925228016802</v>
          </cell>
          <cell r="BH93">
            <v>0.38070964315194472</v>
          </cell>
          <cell r="BI93">
            <v>0.55402266467297634</v>
          </cell>
          <cell r="BJ93">
            <v>7.1820191846278053E-2</v>
          </cell>
          <cell r="BK93">
            <v>3.0104914715299566E-2</v>
          </cell>
          <cell r="BL93">
            <v>0</v>
          </cell>
          <cell r="BN93">
            <v>1.9166666666666667</v>
          </cell>
          <cell r="BP93">
            <v>0.88000925228016802</v>
          </cell>
          <cell r="BQ93">
            <v>0.38070964315194472</v>
          </cell>
          <cell r="BR93">
            <v>0.55402266467297634</v>
          </cell>
          <cell r="BS93">
            <v>7.1820191846278053E-2</v>
          </cell>
          <cell r="BT93">
            <v>3.0104914715299566E-2</v>
          </cell>
          <cell r="BU93">
            <v>0</v>
          </cell>
          <cell r="BW93">
            <v>1.9166666666666667</v>
          </cell>
          <cell r="BY93">
            <v>0.88000925228016802</v>
          </cell>
          <cell r="BZ93">
            <v>0.38070964315194472</v>
          </cell>
          <cell r="CA93">
            <v>0.55402266467297634</v>
          </cell>
          <cell r="CB93">
            <v>7.1820191846278053E-2</v>
          </cell>
          <cell r="CC93">
            <v>3.0104914715299566E-2</v>
          </cell>
          <cell r="CD93">
            <v>0</v>
          </cell>
          <cell r="CF93">
            <v>1.9166666666666667</v>
          </cell>
          <cell r="CH93">
            <v>0.88000925228016802</v>
          </cell>
          <cell r="CI93">
            <v>0.38070964315194472</v>
          </cell>
          <cell r="CJ93">
            <v>0.55402266467297634</v>
          </cell>
          <cell r="CK93">
            <v>7.1820191846278053E-2</v>
          </cell>
          <cell r="CL93">
            <v>3.0104914715299566E-2</v>
          </cell>
          <cell r="CM93">
            <v>0</v>
          </cell>
          <cell r="CO93">
            <v>1.9166666666666667</v>
          </cell>
          <cell r="CQ93">
            <v>0.88000925228016802</v>
          </cell>
          <cell r="CR93">
            <v>0.38070964315194472</v>
          </cell>
          <cell r="CS93">
            <v>0.55402266467297634</v>
          </cell>
          <cell r="CT93">
            <v>7.1820191846278053E-2</v>
          </cell>
          <cell r="CU93">
            <v>3.0104914715299566E-2</v>
          </cell>
          <cell r="CV93">
            <v>0</v>
          </cell>
          <cell r="CX93">
            <v>1.9166666666666667</v>
          </cell>
          <cell r="CZ93">
            <v>0.88000925228016802</v>
          </cell>
          <cell r="DA93">
            <v>0.38070964315194472</v>
          </cell>
          <cell r="DB93">
            <v>0.55402266467297634</v>
          </cell>
          <cell r="DC93">
            <v>7.1820191846278053E-2</v>
          </cell>
          <cell r="DD93">
            <v>3.0104914715299566E-2</v>
          </cell>
          <cell r="DE93">
            <v>0</v>
          </cell>
          <cell r="DG93">
            <v>1.9166666666666667</v>
          </cell>
          <cell r="DI93">
            <v>1.760018504560336</v>
          </cell>
          <cell r="DJ93">
            <v>0.76141928630388944</v>
          </cell>
          <cell r="DK93">
            <v>1.1080453293459527</v>
          </cell>
          <cell r="DL93">
            <v>0.14364038369255611</v>
          </cell>
          <cell r="DM93">
            <v>6.0209829430599132E-2</v>
          </cell>
          <cell r="DN93">
            <v>0</v>
          </cell>
          <cell r="DO93">
            <v>0</v>
          </cell>
          <cell r="DP93">
            <v>3.8333333333333335</v>
          </cell>
          <cell r="DR93">
            <v>2.6400277568405039</v>
          </cell>
          <cell r="DS93">
            <v>1.1421289294558341</v>
          </cell>
          <cell r="DT93">
            <v>1.6620679940189289</v>
          </cell>
          <cell r="DU93">
            <v>0.21546057553883416</v>
          </cell>
          <cell r="DV93">
            <v>9.0314744145898698E-2</v>
          </cell>
          <cell r="DW93">
            <v>0</v>
          </cell>
          <cell r="DX93">
            <v>0</v>
          </cell>
          <cell r="DY93">
            <v>5.75</v>
          </cell>
          <cell r="EA93">
            <v>3.5200370091206721</v>
          </cell>
          <cell r="EB93">
            <v>1.5228385726077789</v>
          </cell>
          <cell r="EC93">
            <v>2.2160906586919054</v>
          </cell>
          <cell r="ED93">
            <v>0.28728076738511221</v>
          </cell>
          <cell r="EE93">
            <v>0.12041965886119826</v>
          </cell>
          <cell r="EF93">
            <v>0</v>
          </cell>
          <cell r="EG93">
            <v>0</v>
          </cell>
          <cell r="EH93">
            <v>7.666666666666667</v>
          </cell>
          <cell r="EJ93">
            <v>4.4000462614008402</v>
          </cell>
          <cell r="EK93">
            <v>1.9035482157597237</v>
          </cell>
          <cell r="EL93">
            <v>2.7701133233648818</v>
          </cell>
          <cell r="EM93">
            <v>0.35910095923139029</v>
          </cell>
          <cell r="EN93">
            <v>0.15052457357649784</v>
          </cell>
          <cell r="EO93">
            <v>0</v>
          </cell>
          <cell r="EP93">
            <v>0</v>
          </cell>
          <cell r="EQ93">
            <v>9.5833333333333339</v>
          </cell>
          <cell r="ES93">
            <v>5.2800555136810079</v>
          </cell>
          <cell r="ET93">
            <v>2.2842578589116682</v>
          </cell>
          <cell r="EU93">
            <v>3.3241359880378583</v>
          </cell>
          <cell r="EV93">
            <v>0.43092115107766837</v>
          </cell>
          <cell r="EW93">
            <v>0.18062948829179742</v>
          </cell>
          <cell r="EX93">
            <v>0</v>
          </cell>
          <cell r="EY93">
            <v>0</v>
          </cell>
          <cell r="EZ93">
            <v>11.5</v>
          </cell>
          <cell r="FB93">
            <v>6.1600647659611756</v>
          </cell>
          <cell r="FC93">
            <v>2.6649675020636128</v>
          </cell>
          <cell r="FD93">
            <v>3.8781586527108347</v>
          </cell>
          <cell r="FE93">
            <v>0.50274134292394645</v>
          </cell>
          <cell r="FF93">
            <v>0.210734403007097</v>
          </cell>
          <cell r="FG93">
            <v>0</v>
          </cell>
          <cell r="FH93">
            <v>0</v>
          </cell>
          <cell r="FI93">
            <v>13.416666666666666</v>
          </cell>
          <cell r="FK93">
            <v>7.0400740182413433</v>
          </cell>
          <cell r="FL93">
            <v>3.0456771452155573</v>
          </cell>
          <cell r="FM93">
            <v>4.4321813173838107</v>
          </cell>
          <cell r="FN93">
            <v>0.57456153477022454</v>
          </cell>
          <cell r="FO93">
            <v>0.24083931772239658</v>
          </cell>
          <cell r="FP93">
            <v>0</v>
          </cell>
          <cell r="FQ93">
            <v>0</v>
          </cell>
          <cell r="FR93">
            <v>15.333333333333332</v>
          </cell>
          <cell r="FT93">
            <v>7.920083270521511</v>
          </cell>
          <cell r="FU93">
            <v>3.4263867883675019</v>
          </cell>
          <cell r="FV93">
            <v>4.9862039820567867</v>
          </cell>
          <cell r="FW93">
            <v>0.64638172661650262</v>
          </cell>
          <cell r="FX93">
            <v>0.27094423243769616</v>
          </cell>
          <cell r="FY93">
            <v>0</v>
          </cell>
          <cell r="FZ93">
            <v>0</v>
          </cell>
          <cell r="GA93">
            <v>17.25</v>
          </cell>
          <cell r="GC93">
            <v>8.8000925228016786</v>
          </cell>
          <cell r="GD93">
            <v>3.8070964315194464</v>
          </cell>
          <cell r="GE93">
            <v>5.5402266467297627</v>
          </cell>
          <cell r="GF93">
            <v>0.7182019184627807</v>
          </cell>
          <cell r="GG93">
            <v>0.30104914715299574</v>
          </cell>
          <cell r="GH93">
            <v>0</v>
          </cell>
          <cell r="GI93">
            <v>0</v>
          </cell>
          <cell r="GJ93">
            <v>19.166666666666668</v>
          </cell>
          <cell r="GL93">
            <v>9.6801017750818463</v>
          </cell>
          <cell r="GM93">
            <v>4.187806074671391</v>
          </cell>
          <cell r="GN93">
            <v>6.0942493114027387</v>
          </cell>
          <cell r="GO93">
            <v>0.79002211030905878</v>
          </cell>
          <cell r="GP93">
            <v>0.33115406186829532</v>
          </cell>
          <cell r="GQ93">
            <v>0</v>
          </cell>
          <cell r="GR93">
            <v>0</v>
          </cell>
          <cell r="GS93">
            <v>21.083333333333336</v>
          </cell>
          <cell r="GU93">
            <v>10.560111027362014</v>
          </cell>
          <cell r="GV93">
            <v>4.5685157178233355</v>
          </cell>
          <cell r="GW93">
            <v>6.6482719760757147</v>
          </cell>
          <cell r="GX93">
            <v>0.86184230215533686</v>
          </cell>
          <cell r="GY93">
            <v>0.3612589765835949</v>
          </cell>
          <cell r="GZ93">
            <v>0</v>
          </cell>
          <cell r="HA93">
            <v>0</v>
          </cell>
          <cell r="HB93">
            <v>23.000000000000004</v>
          </cell>
          <cell r="HD93">
            <v>2.6400277568405039</v>
          </cell>
          <cell r="HE93">
            <v>1.1421289294558341</v>
          </cell>
          <cell r="HF93">
            <v>1.6620679940189289</v>
          </cell>
          <cell r="HG93">
            <v>0.21546057553883416</v>
          </cell>
          <cell r="HH93">
            <v>9.0314744145898698E-2</v>
          </cell>
          <cell r="HI93">
            <v>0</v>
          </cell>
          <cell r="HJ93">
            <v>0</v>
          </cell>
          <cell r="HK93">
            <v>5.75</v>
          </cell>
          <cell r="HM93">
            <v>2.6400277568405039</v>
          </cell>
          <cell r="HN93">
            <v>1.1421289294558341</v>
          </cell>
          <cell r="HO93">
            <v>1.6620679940189289</v>
          </cell>
          <cell r="HP93">
            <v>0.21546057553883416</v>
          </cell>
          <cell r="HQ93">
            <v>9.0314744145898698E-2</v>
          </cell>
          <cell r="HR93">
            <v>0</v>
          </cell>
          <cell r="HS93">
            <v>0</v>
          </cell>
          <cell r="HT93">
            <v>5.75</v>
          </cell>
          <cell r="HV93">
            <v>2.6400277568405039</v>
          </cell>
          <cell r="HW93">
            <v>1.1421289294558341</v>
          </cell>
          <cell r="HX93">
            <v>1.6620679940189289</v>
          </cell>
          <cell r="HY93">
            <v>0.21546057553883416</v>
          </cell>
          <cell r="HZ93">
            <v>9.0314744145898698E-2</v>
          </cell>
          <cell r="IA93">
            <v>0</v>
          </cell>
          <cell r="IB93">
            <v>0</v>
          </cell>
          <cell r="IC93">
            <v>5.75</v>
          </cell>
          <cell r="IE93">
            <v>5.2800555136810079</v>
          </cell>
          <cell r="IF93">
            <v>2.2842578589116682</v>
          </cell>
          <cell r="IG93">
            <v>3.3241359880378578</v>
          </cell>
          <cell r="IH93">
            <v>0.43092115107766832</v>
          </cell>
          <cell r="II93">
            <v>0.1806294882917974</v>
          </cell>
          <cell r="IJ93">
            <v>0</v>
          </cell>
          <cell r="IK93">
            <v>0</v>
          </cell>
          <cell r="IL93">
            <v>11.5</v>
          </cell>
        </row>
        <row r="94">
          <cell r="B94">
            <v>38</v>
          </cell>
          <cell r="C94" t="str">
            <v>GMS/GSC expenses</v>
          </cell>
          <cell r="E94">
            <v>5.6244069602254214</v>
          </cell>
          <cell r="F94">
            <v>2.4332311975363425</v>
          </cell>
          <cell r="G94">
            <v>3.5409274655185885</v>
          </cell>
          <cell r="H94">
            <v>0.45902470440882065</v>
          </cell>
          <cell r="I94">
            <v>0.19240967231082765</v>
          </cell>
          <cell r="L94">
            <v>12.25</v>
          </cell>
          <cell r="N94">
            <v>5.6244069602254214</v>
          </cell>
          <cell r="O94">
            <v>2.4332311975363425</v>
          </cell>
          <cell r="P94">
            <v>3.5409274655185885</v>
          </cell>
          <cell r="Q94">
            <v>0.45902470440882065</v>
          </cell>
          <cell r="R94">
            <v>0.19240967231082765</v>
          </cell>
          <cell r="U94">
            <v>12.25</v>
          </cell>
          <cell r="W94">
            <v>5.6244069602254214</v>
          </cell>
          <cell r="X94">
            <v>2.4332311975363425</v>
          </cell>
          <cell r="Y94">
            <v>3.5409274655185885</v>
          </cell>
          <cell r="Z94">
            <v>0.45902470440882065</v>
          </cell>
          <cell r="AA94">
            <v>0.19240967231082765</v>
          </cell>
          <cell r="AD94">
            <v>12.25</v>
          </cell>
          <cell r="AF94">
            <v>5.6244069602254214</v>
          </cell>
          <cell r="AG94">
            <v>2.4332311975363425</v>
          </cell>
          <cell r="AH94">
            <v>3.5409274655185885</v>
          </cell>
          <cell r="AI94">
            <v>0.45902470440882065</v>
          </cell>
          <cell r="AJ94">
            <v>0.19240967231082765</v>
          </cell>
          <cell r="AK94">
            <v>0</v>
          </cell>
          <cell r="AM94">
            <v>12.25</v>
          </cell>
          <cell r="AO94">
            <v>5.6244069602254214</v>
          </cell>
          <cell r="AP94">
            <v>2.4332311975363425</v>
          </cell>
          <cell r="AQ94">
            <v>3.5409274655185885</v>
          </cell>
          <cell r="AR94">
            <v>0.45902470440882065</v>
          </cell>
          <cell r="AS94">
            <v>0.19240967231082765</v>
          </cell>
          <cell r="AT94">
            <v>0</v>
          </cell>
          <cell r="AV94">
            <v>12.25</v>
          </cell>
          <cell r="AX94">
            <v>5.6244069602254214</v>
          </cell>
          <cell r="AY94">
            <v>2.4332311975363425</v>
          </cell>
          <cell r="AZ94">
            <v>3.5409274655185885</v>
          </cell>
          <cell r="BA94">
            <v>0.45902470440882065</v>
          </cell>
          <cell r="BB94">
            <v>0.19240967231082765</v>
          </cell>
          <cell r="BC94">
            <v>0</v>
          </cell>
          <cell r="BE94">
            <v>12.25</v>
          </cell>
          <cell r="BG94">
            <v>5.6244069602254214</v>
          </cell>
          <cell r="BH94">
            <v>2.4332311975363425</v>
          </cell>
          <cell r="BI94">
            <v>3.5409274655185885</v>
          </cell>
          <cell r="BJ94">
            <v>0.45902470440882065</v>
          </cell>
          <cell r="BK94">
            <v>0.19240967231082765</v>
          </cell>
          <cell r="BL94">
            <v>0</v>
          </cell>
          <cell r="BN94">
            <v>12.25</v>
          </cell>
          <cell r="BP94">
            <v>5.6244069602254214</v>
          </cell>
          <cell r="BQ94">
            <v>2.4332311975363425</v>
          </cell>
          <cell r="BR94">
            <v>3.5409274655185885</v>
          </cell>
          <cell r="BS94">
            <v>0.45902470440882065</v>
          </cell>
          <cell r="BT94">
            <v>0.19240967231082765</v>
          </cell>
          <cell r="BU94">
            <v>0</v>
          </cell>
          <cell r="BW94">
            <v>12.25</v>
          </cell>
          <cell r="BY94">
            <v>5.6244069602254214</v>
          </cell>
          <cell r="BZ94">
            <v>2.4332311975363425</v>
          </cell>
          <cell r="CA94">
            <v>3.5409274655185885</v>
          </cell>
          <cell r="CB94">
            <v>0.45902470440882065</v>
          </cell>
          <cell r="CC94">
            <v>0.19240967231082765</v>
          </cell>
          <cell r="CD94">
            <v>0</v>
          </cell>
          <cell r="CF94">
            <v>12.25</v>
          </cell>
          <cell r="CH94">
            <v>5.6244069602254214</v>
          </cell>
          <cell r="CI94">
            <v>2.4332311975363425</v>
          </cell>
          <cell r="CJ94">
            <v>3.5409274655185885</v>
          </cell>
          <cell r="CK94">
            <v>0.45902470440882065</v>
          </cell>
          <cell r="CL94">
            <v>0.19240967231082765</v>
          </cell>
          <cell r="CM94">
            <v>0</v>
          </cell>
          <cell r="CO94">
            <v>12.25</v>
          </cell>
          <cell r="CQ94">
            <v>5.6244069602254214</v>
          </cell>
          <cell r="CR94">
            <v>2.4332311975363425</v>
          </cell>
          <cell r="CS94">
            <v>3.5409274655185885</v>
          </cell>
          <cell r="CT94">
            <v>0.45902470440882065</v>
          </cell>
          <cell r="CU94">
            <v>0.19240967231082765</v>
          </cell>
          <cell r="CV94">
            <v>0</v>
          </cell>
          <cell r="CX94">
            <v>12.25</v>
          </cell>
          <cell r="CZ94">
            <v>5.6244069602254214</v>
          </cell>
          <cell r="DA94">
            <v>2.4332311975363425</v>
          </cell>
          <cell r="DB94">
            <v>3.5409274655185885</v>
          </cell>
          <cell r="DC94">
            <v>0.45902470440882065</v>
          </cell>
          <cell r="DD94">
            <v>0.19240967231082765</v>
          </cell>
          <cell r="DE94">
            <v>0</v>
          </cell>
          <cell r="DG94">
            <v>12.25</v>
          </cell>
          <cell r="DI94">
            <v>11.248813920450843</v>
          </cell>
          <cell r="DJ94">
            <v>4.8664623950726851</v>
          </cell>
          <cell r="DK94">
            <v>7.081854931037177</v>
          </cell>
          <cell r="DL94">
            <v>0.9180494088176413</v>
          </cell>
          <cell r="DM94">
            <v>0.38481934462165529</v>
          </cell>
          <cell r="DN94">
            <v>0</v>
          </cell>
          <cell r="DO94">
            <v>0</v>
          </cell>
          <cell r="DP94">
            <v>24.5</v>
          </cell>
          <cell r="DR94">
            <v>16.873220880676264</v>
          </cell>
          <cell r="DS94">
            <v>7.2996935926090281</v>
          </cell>
          <cell r="DT94">
            <v>10.622782396555765</v>
          </cell>
          <cell r="DU94">
            <v>1.3770741132264619</v>
          </cell>
          <cell r="DV94">
            <v>0.57722901693248296</v>
          </cell>
          <cell r="DW94">
            <v>0</v>
          </cell>
          <cell r="DX94">
            <v>0</v>
          </cell>
          <cell r="DY94">
            <v>36.75</v>
          </cell>
          <cell r="EA94">
            <v>22.497627840901686</v>
          </cell>
          <cell r="EB94">
            <v>9.7329247901453702</v>
          </cell>
          <cell r="EC94">
            <v>14.163709862074354</v>
          </cell>
          <cell r="ED94">
            <v>1.8360988176352826</v>
          </cell>
          <cell r="EE94">
            <v>0.76963868924331058</v>
          </cell>
          <cell r="EF94">
            <v>0</v>
          </cell>
          <cell r="EG94">
            <v>0</v>
          </cell>
          <cell r="EH94">
            <v>49</v>
          </cell>
          <cell r="EJ94">
            <v>28.122034801127107</v>
          </cell>
          <cell r="EK94">
            <v>12.166155987681712</v>
          </cell>
          <cell r="EL94">
            <v>17.704637327592941</v>
          </cell>
          <cell r="EM94">
            <v>2.2951235220441033</v>
          </cell>
          <cell r="EN94">
            <v>0.9620483615541382</v>
          </cell>
          <cell r="EO94">
            <v>0</v>
          </cell>
          <cell r="EP94">
            <v>0</v>
          </cell>
          <cell r="EQ94">
            <v>61.25</v>
          </cell>
          <cell r="ES94">
            <v>33.746441761352528</v>
          </cell>
          <cell r="ET94">
            <v>14.599387185218054</v>
          </cell>
          <cell r="EU94">
            <v>21.24556479311153</v>
          </cell>
          <cell r="EV94">
            <v>2.7541482264529238</v>
          </cell>
          <cell r="EW94">
            <v>1.1544580338649659</v>
          </cell>
          <cell r="EX94">
            <v>0</v>
          </cell>
          <cell r="EY94">
            <v>0</v>
          </cell>
          <cell r="EZ94">
            <v>73.5</v>
          </cell>
          <cell r="FB94">
            <v>39.37084872157795</v>
          </cell>
          <cell r="FC94">
            <v>17.032618382754396</v>
          </cell>
          <cell r="FD94">
            <v>24.786492258630119</v>
          </cell>
          <cell r="FE94">
            <v>3.2131729308617443</v>
          </cell>
          <cell r="FF94">
            <v>1.3468677061757937</v>
          </cell>
          <cell r="FG94">
            <v>0</v>
          </cell>
          <cell r="FH94">
            <v>0</v>
          </cell>
          <cell r="FI94">
            <v>85.75</v>
          </cell>
          <cell r="FK94">
            <v>44.995255681803371</v>
          </cell>
          <cell r="FL94">
            <v>19.46584958029074</v>
          </cell>
          <cell r="FM94">
            <v>28.327419724148708</v>
          </cell>
          <cell r="FN94">
            <v>3.6721976352705648</v>
          </cell>
          <cell r="FO94">
            <v>1.5392773784866214</v>
          </cell>
          <cell r="FP94">
            <v>0</v>
          </cell>
          <cell r="FQ94">
            <v>0</v>
          </cell>
          <cell r="FR94">
            <v>98</v>
          </cell>
          <cell r="FT94">
            <v>50.619662642028793</v>
          </cell>
          <cell r="FU94">
            <v>21.899080777827084</v>
          </cell>
          <cell r="FV94">
            <v>31.868347189667297</v>
          </cell>
          <cell r="FW94">
            <v>4.1312223396793852</v>
          </cell>
          <cell r="FX94">
            <v>1.7316870507974491</v>
          </cell>
          <cell r="FY94">
            <v>0</v>
          </cell>
          <cell r="FZ94">
            <v>0</v>
          </cell>
          <cell r="GA94">
            <v>110.25</v>
          </cell>
          <cell r="GC94">
            <v>56.244069602254214</v>
          </cell>
          <cell r="GD94">
            <v>24.332311975363428</v>
          </cell>
          <cell r="GE94">
            <v>35.409274655185882</v>
          </cell>
          <cell r="GF94">
            <v>4.5902470440882057</v>
          </cell>
          <cell r="GG94">
            <v>1.9240967231082768</v>
          </cell>
          <cell r="GH94">
            <v>0</v>
          </cell>
          <cell r="GI94">
            <v>0</v>
          </cell>
          <cell r="GJ94">
            <v>122.5</v>
          </cell>
          <cell r="GL94">
            <v>61.868476562479636</v>
          </cell>
          <cell r="GM94">
            <v>26.765543172899772</v>
          </cell>
          <cell r="GN94">
            <v>38.950202120704468</v>
          </cell>
          <cell r="GO94">
            <v>5.0492717484970262</v>
          </cell>
          <cell r="GP94">
            <v>2.1165063954191043</v>
          </cell>
          <cell r="GQ94">
            <v>0</v>
          </cell>
          <cell r="GR94">
            <v>0</v>
          </cell>
          <cell r="GS94">
            <v>134.75</v>
          </cell>
          <cell r="GU94">
            <v>67.492883522705057</v>
          </cell>
          <cell r="GV94">
            <v>29.198774370436116</v>
          </cell>
          <cell r="GW94">
            <v>42.491129586223053</v>
          </cell>
          <cell r="GX94">
            <v>5.5082964529058467</v>
          </cell>
          <cell r="GY94">
            <v>2.3089160677299319</v>
          </cell>
          <cell r="GZ94">
            <v>0</v>
          </cell>
          <cell r="HA94">
            <v>0</v>
          </cell>
          <cell r="HB94">
            <v>147</v>
          </cell>
          <cell r="HD94">
            <v>16.873220880676264</v>
          </cell>
          <cell r="HE94">
            <v>7.2996935926090281</v>
          </cell>
          <cell r="HF94">
            <v>10.622782396555765</v>
          </cell>
          <cell r="HG94">
            <v>1.3770741132264619</v>
          </cell>
          <cell r="HH94">
            <v>0.57722901693248296</v>
          </cell>
          <cell r="HI94">
            <v>0</v>
          </cell>
          <cell r="HJ94">
            <v>0</v>
          </cell>
          <cell r="HK94">
            <v>36.75</v>
          </cell>
          <cell r="HM94">
            <v>16.873220880676264</v>
          </cell>
          <cell r="HN94">
            <v>7.2996935926090281</v>
          </cell>
          <cell r="HO94">
            <v>10.622782396555765</v>
          </cell>
          <cell r="HP94">
            <v>1.3770741132264619</v>
          </cell>
          <cell r="HQ94">
            <v>0.57722901693248296</v>
          </cell>
          <cell r="HR94">
            <v>0</v>
          </cell>
          <cell r="HS94">
            <v>0</v>
          </cell>
          <cell r="HT94">
            <v>36.75</v>
          </cell>
          <cell r="HV94">
            <v>16.873220880676264</v>
          </cell>
          <cell r="HW94">
            <v>7.2996935926090281</v>
          </cell>
          <cell r="HX94">
            <v>10.622782396555765</v>
          </cell>
          <cell r="HY94">
            <v>1.3770741132264619</v>
          </cell>
          <cell r="HZ94">
            <v>0.57722901693248296</v>
          </cell>
          <cell r="IA94">
            <v>0</v>
          </cell>
          <cell r="IB94">
            <v>0</v>
          </cell>
          <cell r="IC94">
            <v>36.75</v>
          </cell>
          <cell r="IE94">
            <v>33.746441761352528</v>
          </cell>
          <cell r="IF94">
            <v>14.599387185218056</v>
          </cell>
          <cell r="IG94">
            <v>21.24556479311153</v>
          </cell>
          <cell r="IH94">
            <v>2.7541482264529238</v>
          </cell>
          <cell r="II94">
            <v>1.1544580338649659</v>
          </cell>
          <cell r="IJ94">
            <v>0</v>
          </cell>
          <cell r="IK94">
            <v>0</v>
          </cell>
          <cell r="IL94">
            <v>73.5</v>
          </cell>
        </row>
        <row r="95">
          <cell r="L95">
            <v>0</v>
          </cell>
          <cell r="U95">
            <v>0</v>
          </cell>
          <cell r="AD95">
            <v>0</v>
          </cell>
          <cell r="AM95">
            <v>0</v>
          </cell>
          <cell r="AV95">
            <v>0</v>
          </cell>
          <cell r="BE95">
            <v>0</v>
          </cell>
          <cell r="BN95">
            <v>0</v>
          </cell>
          <cell r="BW95">
            <v>0</v>
          </cell>
          <cell r="CF95">
            <v>0</v>
          </cell>
          <cell r="CO95">
            <v>0</v>
          </cell>
          <cell r="CX95">
            <v>0</v>
          </cell>
          <cell r="DG95">
            <v>0</v>
          </cell>
          <cell r="DI95">
            <v>0</v>
          </cell>
          <cell r="DJ95">
            <v>0</v>
          </cell>
          <cell r="DK95">
            <v>0</v>
          </cell>
          <cell r="DL95">
            <v>0</v>
          </cell>
          <cell r="DM95">
            <v>0</v>
          </cell>
          <cell r="DN95">
            <v>0</v>
          </cell>
          <cell r="DO95">
            <v>0</v>
          </cell>
          <cell r="DP95">
            <v>0</v>
          </cell>
          <cell r="DR95">
            <v>0</v>
          </cell>
          <cell r="DS95">
            <v>0</v>
          </cell>
          <cell r="DT95">
            <v>0</v>
          </cell>
          <cell r="DU95">
            <v>0</v>
          </cell>
          <cell r="DV95">
            <v>0</v>
          </cell>
          <cell r="DW95">
            <v>0</v>
          </cell>
          <cell r="DX95">
            <v>0</v>
          </cell>
          <cell r="DY95">
            <v>0</v>
          </cell>
          <cell r="EA95">
            <v>0</v>
          </cell>
          <cell r="EB95">
            <v>0</v>
          </cell>
          <cell r="EC95">
            <v>0</v>
          </cell>
          <cell r="ED95">
            <v>0</v>
          </cell>
          <cell r="EE95">
            <v>0</v>
          </cell>
          <cell r="EF95">
            <v>0</v>
          </cell>
          <cell r="EG95">
            <v>0</v>
          </cell>
          <cell r="EH95">
            <v>0</v>
          </cell>
          <cell r="EJ95">
            <v>0</v>
          </cell>
          <cell r="EK95">
            <v>0</v>
          </cell>
          <cell r="EL95">
            <v>0</v>
          </cell>
          <cell r="EM95">
            <v>0</v>
          </cell>
          <cell r="EN95">
            <v>0</v>
          </cell>
          <cell r="EO95">
            <v>0</v>
          </cell>
          <cell r="EP95">
            <v>0</v>
          </cell>
          <cell r="EQ95">
            <v>0</v>
          </cell>
          <cell r="ES95">
            <v>0</v>
          </cell>
          <cell r="ET95">
            <v>0</v>
          </cell>
          <cell r="EU95">
            <v>0</v>
          </cell>
          <cell r="EV95">
            <v>0</v>
          </cell>
          <cell r="EW95">
            <v>0</v>
          </cell>
          <cell r="EX95">
            <v>0</v>
          </cell>
          <cell r="EY95">
            <v>0</v>
          </cell>
          <cell r="EZ95">
            <v>0</v>
          </cell>
          <cell r="FB95">
            <v>0</v>
          </cell>
          <cell r="FC95">
            <v>0</v>
          </cell>
          <cell r="FD95">
            <v>0</v>
          </cell>
          <cell r="FE95">
            <v>0</v>
          </cell>
          <cell r="FF95">
            <v>0</v>
          </cell>
          <cell r="FG95">
            <v>0</v>
          </cell>
          <cell r="FH95">
            <v>0</v>
          </cell>
          <cell r="FI95">
            <v>0</v>
          </cell>
          <cell r="FK95">
            <v>0</v>
          </cell>
          <cell r="FL95">
            <v>0</v>
          </cell>
          <cell r="FM95">
            <v>0</v>
          </cell>
          <cell r="FN95">
            <v>0</v>
          </cell>
          <cell r="FO95">
            <v>0</v>
          </cell>
          <cell r="FP95">
            <v>0</v>
          </cell>
          <cell r="FQ95">
            <v>0</v>
          </cell>
          <cell r="FR95">
            <v>0</v>
          </cell>
          <cell r="FT95">
            <v>0</v>
          </cell>
          <cell r="FU95">
            <v>0</v>
          </cell>
          <cell r="FV95">
            <v>0</v>
          </cell>
          <cell r="FW95">
            <v>0</v>
          </cell>
          <cell r="FX95">
            <v>0</v>
          </cell>
          <cell r="FY95">
            <v>0</v>
          </cell>
          <cell r="FZ95">
            <v>0</v>
          </cell>
          <cell r="GA95">
            <v>0</v>
          </cell>
          <cell r="GC95">
            <v>0</v>
          </cell>
          <cell r="GD95">
            <v>0</v>
          </cell>
          <cell r="GE95">
            <v>0</v>
          </cell>
          <cell r="GF95">
            <v>0</v>
          </cell>
          <cell r="GG95">
            <v>0</v>
          </cell>
          <cell r="GH95">
            <v>0</v>
          </cell>
          <cell r="GI95">
            <v>0</v>
          </cell>
          <cell r="GJ95">
            <v>0</v>
          </cell>
          <cell r="GL95">
            <v>0</v>
          </cell>
          <cell r="GM95">
            <v>0</v>
          </cell>
          <cell r="GN95">
            <v>0</v>
          </cell>
          <cell r="GO95">
            <v>0</v>
          </cell>
          <cell r="GP95">
            <v>0</v>
          </cell>
          <cell r="GQ95">
            <v>0</v>
          </cell>
          <cell r="GR95">
            <v>0</v>
          </cell>
          <cell r="GS95">
            <v>0</v>
          </cell>
          <cell r="GU95">
            <v>0</v>
          </cell>
          <cell r="GV95">
            <v>0</v>
          </cell>
          <cell r="GW95">
            <v>0</v>
          </cell>
          <cell r="GX95">
            <v>0</v>
          </cell>
          <cell r="GY95">
            <v>0</v>
          </cell>
          <cell r="GZ95">
            <v>0</v>
          </cell>
          <cell r="HA95">
            <v>0</v>
          </cell>
          <cell r="HB95">
            <v>0</v>
          </cell>
          <cell r="HD95">
            <v>0</v>
          </cell>
          <cell r="HE95">
            <v>0</v>
          </cell>
          <cell r="HF95">
            <v>0</v>
          </cell>
          <cell r="HG95">
            <v>0</v>
          </cell>
          <cell r="HH95">
            <v>0</v>
          </cell>
          <cell r="HI95">
            <v>0</v>
          </cell>
          <cell r="HJ95">
            <v>0</v>
          </cell>
          <cell r="HK95">
            <v>0</v>
          </cell>
          <cell r="HM95">
            <v>0</v>
          </cell>
          <cell r="HN95">
            <v>0</v>
          </cell>
          <cell r="HO95">
            <v>0</v>
          </cell>
          <cell r="HP95">
            <v>0</v>
          </cell>
          <cell r="HQ95">
            <v>0</v>
          </cell>
          <cell r="HR95">
            <v>0</v>
          </cell>
          <cell r="HS95">
            <v>0</v>
          </cell>
          <cell r="HT95">
            <v>0</v>
          </cell>
          <cell r="HV95">
            <v>0</v>
          </cell>
          <cell r="HW95">
            <v>0</v>
          </cell>
          <cell r="HX95">
            <v>0</v>
          </cell>
          <cell r="HY95">
            <v>0</v>
          </cell>
          <cell r="HZ95">
            <v>0</v>
          </cell>
          <cell r="IA95">
            <v>0</v>
          </cell>
          <cell r="IB95">
            <v>0</v>
          </cell>
          <cell r="IC95">
            <v>0</v>
          </cell>
          <cell r="IE95">
            <v>0</v>
          </cell>
          <cell r="IF95">
            <v>0</v>
          </cell>
          <cell r="IG95">
            <v>0</v>
          </cell>
          <cell r="IH95">
            <v>0</v>
          </cell>
          <cell r="II95">
            <v>0</v>
          </cell>
          <cell r="IJ95">
            <v>0</v>
          </cell>
          <cell r="IK95">
            <v>0</v>
          </cell>
          <cell r="IL95">
            <v>0</v>
          </cell>
        </row>
        <row r="96">
          <cell r="DI96">
            <v>0</v>
          </cell>
          <cell r="DJ96">
            <v>0</v>
          </cell>
          <cell r="DK96">
            <v>0</v>
          </cell>
          <cell r="DL96">
            <v>0</v>
          </cell>
          <cell r="DM96">
            <v>0</v>
          </cell>
          <cell r="DN96">
            <v>0</v>
          </cell>
          <cell r="DO96">
            <v>0</v>
          </cell>
          <cell r="DP96">
            <v>0</v>
          </cell>
          <cell r="DR96">
            <v>0</v>
          </cell>
          <cell r="DS96">
            <v>0</v>
          </cell>
          <cell r="DT96">
            <v>0</v>
          </cell>
          <cell r="DU96">
            <v>0</v>
          </cell>
          <cell r="DV96">
            <v>0</v>
          </cell>
          <cell r="DW96">
            <v>0</v>
          </cell>
          <cell r="DX96">
            <v>0</v>
          </cell>
          <cell r="DY96">
            <v>0</v>
          </cell>
          <cell r="EA96">
            <v>0</v>
          </cell>
          <cell r="EB96">
            <v>0</v>
          </cell>
          <cell r="EC96">
            <v>0</v>
          </cell>
          <cell r="ED96">
            <v>0</v>
          </cell>
          <cell r="EE96">
            <v>0</v>
          </cell>
          <cell r="EF96">
            <v>0</v>
          </cell>
          <cell r="EG96">
            <v>0</v>
          </cell>
          <cell r="EH96">
            <v>0</v>
          </cell>
          <cell r="EJ96">
            <v>0</v>
          </cell>
          <cell r="EK96">
            <v>0</v>
          </cell>
          <cell r="EL96">
            <v>0</v>
          </cell>
          <cell r="EM96">
            <v>0</v>
          </cell>
          <cell r="EN96">
            <v>0</v>
          </cell>
          <cell r="EO96">
            <v>0</v>
          </cell>
          <cell r="EP96">
            <v>0</v>
          </cell>
          <cell r="EQ96">
            <v>0</v>
          </cell>
          <cell r="ES96">
            <v>0</v>
          </cell>
          <cell r="ET96">
            <v>0</v>
          </cell>
          <cell r="EU96">
            <v>0</v>
          </cell>
          <cell r="EV96">
            <v>0</v>
          </cell>
          <cell r="EW96">
            <v>0</v>
          </cell>
          <cell r="EX96">
            <v>0</v>
          </cell>
          <cell r="EY96">
            <v>0</v>
          </cell>
          <cell r="EZ96">
            <v>0</v>
          </cell>
          <cell r="FB96">
            <v>0</v>
          </cell>
          <cell r="FC96">
            <v>0</v>
          </cell>
          <cell r="FD96">
            <v>0</v>
          </cell>
          <cell r="FE96">
            <v>0</v>
          </cell>
          <cell r="FF96">
            <v>0</v>
          </cell>
          <cell r="FG96">
            <v>0</v>
          </cell>
          <cell r="FH96">
            <v>0</v>
          </cell>
          <cell r="FI96">
            <v>0</v>
          </cell>
          <cell r="FK96">
            <v>0</v>
          </cell>
          <cell r="FL96">
            <v>0</v>
          </cell>
          <cell r="FM96">
            <v>0</v>
          </cell>
          <cell r="FN96">
            <v>0</v>
          </cell>
          <cell r="FO96">
            <v>0</v>
          </cell>
          <cell r="FP96">
            <v>0</v>
          </cell>
          <cell r="FQ96">
            <v>0</v>
          </cell>
          <cell r="FR96">
            <v>0</v>
          </cell>
          <cell r="FT96">
            <v>0</v>
          </cell>
          <cell r="FU96">
            <v>0</v>
          </cell>
          <cell r="FV96">
            <v>0</v>
          </cell>
          <cell r="FW96">
            <v>0</v>
          </cell>
          <cell r="FX96">
            <v>0</v>
          </cell>
          <cell r="FY96">
            <v>0</v>
          </cell>
          <cell r="FZ96">
            <v>0</v>
          </cell>
          <cell r="GA96">
            <v>0</v>
          </cell>
          <cell r="GC96">
            <v>0</v>
          </cell>
          <cell r="GD96">
            <v>0</v>
          </cell>
          <cell r="GE96">
            <v>0</v>
          </cell>
          <cell r="GF96">
            <v>0</v>
          </cell>
          <cell r="GG96">
            <v>0</v>
          </cell>
          <cell r="GH96">
            <v>0</v>
          </cell>
          <cell r="GI96">
            <v>0</v>
          </cell>
          <cell r="GJ96">
            <v>0</v>
          </cell>
          <cell r="GL96">
            <v>0</v>
          </cell>
          <cell r="GM96">
            <v>0</v>
          </cell>
          <cell r="GN96">
            <v>0</v>
          </cell>
          <cell r="GO96">
            <v>0</v>
          </cell>
          <cell r="GP96">
            <v>0</v>
          </cell>
          <cell r="GQ96">
            <v>0</v>
          </cell>
          <cell r="GR96">
            <v>0</v>
          </cell>
          <cell r="GS96">
            <v>0</v>
          </cell>
          <cell r="GU96">
            <v>0</v>
          </cell>
          <cell r="GV96">
            <v>0</v>
          </cell>
          <cell r="GW96">
            <v>0</v>
          </cell>
          <cell r="GX96">
            <v>0</v>
          </cell>
          <cell r="GY96">
            <v>0</v>
          </cell>
          <cell r="GZ96">
            <v>0</v>
          </cell>
          <cell r="HA96">
            <v>0</v>
          </cell>
          <cell r="HB96">
            <v>0</v>
          </cell>
          <cell r="HD96">
            <v>0</v>
          </cell>
          <cell r="HE96">
            <v>0</v>
          </cell>
          <cell r="HF96">
            <v>0</v>
          </cell>
          <cell r="HG96">
            <v>0</v>
          </cell>
          <cell r="HH96">
            <v>0</v>
          </cell>
          <cell r="HI96">
            <v>0</v>
          </cell>
          <cell r="HJ96">
            <v>0</v>
          </cell>
          <cell r="HK96">
            <v>0</v>
          </cell>
          <cell r="HM96">
            <v>0</v>
          </cell>
          <cell r="HN96">
            <v>0</v>
          </cell>
          <cell r="HO96">
            <v>0</v>
          </cell>
          <cell r="HP96">
            <v>0</v>
          </cell>
          <cell r="HQ96">
            <v>0</v>
          </cell>
          <cell r="HR96">
            <v>0</v>
          </cell>
          <cell r="HS96">
            <v>0</v>
          </cell>
          <cell r="HT96">
            <v>0</v>
          </cell>
          <cell r="HV96">
            <v>0</v>
          </cell>
          <cell r="HW96">
            <v>0</v>
          </cell>
          <cell r="HX96">
            <v>0</v>
          </cell>
          <cell r="HY96">
            <v>0</v>
          </cell>
          <cell r="HZ96">
            <v>0</v>
          </cell>
          <cell r="IA96">
            <v>0</v>
          </cell>
          <cell r="IB96">
            <v>0</v>
          </cell>
          <cell r="IC96">
            <v>0</v>
          </cell>
          <cell r="IE96">
            <v>0</v>
          </cell>
          <cell r="IF96">
            <v>0</v>
          </cell>
          <cell r="IG96">
            <v>0</v>
          </cell>
          <cell r="IH96">
            <v>0</v>
          </cell>
          <cell r="II96">
            <v>0</v>
          </cell>
          <cell r="IJ96">
            <v>0</v>
          </cell>
          <cell r="IK96">
            <v>0</v>
          </cell>
          <cell r="IL96">
            <v>0</v>
          </cell>
        </row>
        <row r="97">
          <cell r="C97" t="str">
            <v>TOTAL  EXPENSES  (B)</v>
          </cell>
          <cell r="E97">
            <v>64.971082879172258</v>
          </cell>
          <cell r="F97">
            <v>8.6572741740216195</v>
          </cell>
          <cell r="G97">
            <v>37.174950130191561</v>
          </cell>
          <cell r="H97">
            <v>7.1708448962550992</v>
          </cell>
          <cell r="I97">
            <v>2.2025145870261271</v>
          </cell>
          <cell r="J97">
            <v>0</v>
          </cell>
          <cell r="K97">
            <v>0</v>
          </cell>
          <cell r="L97">
            <v>120.17666666666668</v>
          </cell>
          <cell r="N97">
            <v>77.491082879172239</v>
          </cell>
          <cell r="O97">
            <v>8.9372741740216206</v>
          </cell>
          <cell r="P97">
            <v>37.324950130191567</v>
          </cell>
          <cell r="Q97">
            <v>7.1808448962550981</v>
          </cell>
          <cell r="R97">
            <v>1.9725145870261274</v>
          </cell>
          <cell r="S97">
            <v>0</v>
          </cell>
          <cell r="T97">
            <v>0</v>
          </cell>
          <cell r="U97">
            <v>132.90666666666667</v>
          </cell>
          <cell r="W97">
            <v>68.913006531923969</v>
          </cell>
          <cell r="X97">
            <v>7.7852668565309351</v>
          </cell>
          <cell r="Y97">
            <v>39.93176095001872</v>
          </cell>
          <cell r="Z97">
            <v>6.8580508353392213</v>
          </cell>
          <cell r="AA97">
            <v>2.650421120855996</v>
          </cell>
          <cell r="AB97">
            <v>0</v>
          </cell>
          <cell r="AC97">
            <v>0</v>
          </cell>
          <cell r="AD97">
            <v>126.13850629466884</v>
          </cell>
          <cell r="AF97">
            <v>75.274416212505599</v>
          </cell>
          <cell r="AG97">
            <v>9.1006075073549546</v>
          </cell>
          <cell r="AH97">
            <v>41.962353460705295</v>
          </cell>
          <cell r="AI97">
            <v>8.0185711369297668</v>
          </cell>
          <cell r="AJ97">
            <v>2.9327731375504591</v>
          </cell>
          <cell r="AK97">
            <v>0</v>
          </cell>
          <cell r="AL97">
            <v>0</v>
          </cell>
          <cell r="AM97">
            <v>137.28872145504604</v>
          </cell>
          <cell r="AO97">
            <v>68.524416212505599</v>
          </cell>
          <cell r="AP97">
            <v>9.1006075073549546</v>
          </cell>
          <cell r="AQ97">
            <v>39.712353460705295</v>
          </cell>
          <cell r="AR97">
            <v>7.3785711369297662</v>
          </cell>
          <cell r="AS97">
            <v>2.7113065233744593</v>
          </cell>
          <cell r="AT97">
            <v>0</v>
          </cell>
          <cell r="AU97">
            <v>0</v>
          </cell>
          <cell r="AV97">
            <v>124.92725484087009</v>
          </cell>
          <cell r="AX97">
            <v>68.524416212505599</v>
          </cell>
          <cell r="AY97">
            <v>9.1006075073549546</v>
          </cell>
          <cell r="AZ97">
            <v>40.922353460705295</v>
          </cell>
          <cell r="BA97">
            <v>7.3185711369297666</v>
          </cell>
          <cell r="BB97">
            <v>2.7339806455233835</v>
          </cell>
          <cell r="BC97">
            <v>0</v>
          </cell>
          <cell r="BD97">
            <v>0</v>
          </cell>
          <cell r="BE97">
            <v>126.34992896301902</v>
          </cell>
          <cell r="BG97">
            <v>77.700001730479073</v>
          </cell>
          <cell r="BH97">
            <v>9.0204977265818869</v>
          </cell>
          <cell r="BI97">
            <v>42.686044744935266</v>
          </cell>
          <cell r="BJ97">
            <v>8.1657696175513106</v>
          </cell>
          <cell r="BK97">
            <v>2.9196888027422325</v>
          </cell>
          <cell r="BL97">
            <v>1.3467808981406446</v>
          </cell>
          <cell r="BM97">
            <v>2.5781332926043605</v>
          </cell>
          <cell r="BN97">
            <v>144.41691681303476</v>
          </cell>
          <cell r="BP97">
            <v>65.798903004830294</v>
          </cell>
          <cell r="BQ97">
            <v>7.855788246581886</v>
          </cell>
          <cell r="BR97">
            <v>40.441044744935269</v>
          </cell>
          <cell r="BS97">
            <v>7.1303229716675096</v>
          </cell>
          <cell r="BT97">
            <v>2.6982221885662327</v>
          </cell>
          <cell r="BU97">
            <v>1.3079058981406446</v>
          </cell>
          <cell r="BV97">
            <v>2.3344360289215862</v>
          </cell>
          <cell r="BW97">
            <v>127.56662308364342</v>
          </cell>
          <cell r="BY97">
            <v>65.798903004830294</v>
          </cell>
          <cell r="BZ97">
            <v>7.855788246581886</v>
          </cell>
          <cell r="CA97">
            <v>40.441044744935269</v>
          </cell>
          <cell r="CB97">
            <v>7.1303229716675096</v>
          </cell>
          <cell r="CC97">
            <v>2.6982221885662327</v>
          </cell>
          <cell r="CD97">
            <v>1.3079058981406446</v>
          </cell>
          <cell r="CE97">
            <v>2.3344360289215862</v>
          </cell>
          <cell r="CF97">
            <v>127.56662308364342</v>
          </cell>
          <cell r="CH97">
            <v>78.803690304654481</v>
          </cell>
          <cell r="CI97">
            <v>9.044826480983394</v>
          </cell>
          <cell r="CJ97">
            <v>42.68803032689754</v>
          </cell>
          <cell r="CK97">
            <v>8.218805589396176</v>
          </cell>
          <cell r="CL97">
            <v>2.9425378077261843</v>
          </cell>
          <cell r="CM97">
            <v>1.3646337978811762</v>
          </cell>
          <cell r="CN97">
            <v>2.5997353831023284</v>
          </cell>
          <cell r="CO97">
            <v>145.66225969064126</v>
          </cell>
          <cell r="CQ97">
            <v>67.057055273404103</v>
          </cell>
          <cell r="CR97">
            <v>7.880117000983395</v>
          </cell>
          <cell r="CS97">
            <v>39.998030326897542</v>
          </cell>
          <cell r="CT97">
            <v>7.1833589435123759</v>
          </cell>
          <cell r="CU97">
            <v>2.7210711935501841</v>
          </cell>
          <cell r="CV97">
            <v>1.325758797881176</v>
          </cell>
          <cell r="CW97">
            <v>2.3560381194195541</v>
          </cell>
          <cell r="CX97">
            <v>128.52142965564832</v>
          </cell>
          <cell r="CZ97">
            <v>67.057055273404103</v>
          </cell>
          <cell r="DA97">
            <v>7.880117000983395</v>
          </cell>
          <cell r="DB97">
            <v>39.998030326897542</v>
          </cell>
          <cell r="DC97">
            <v>7.1833589435123759</v>
          </cell>
          <cell r="DD97">
            <v>2.7210711935501841</v>
          </cell>
          <cell r="DE97">
            <v>1.325758797881176</v>
          </cell>
          <cell r="DF97">
            <v>2.3560381194195541</v>
          </cell>
          <cell r="DG97">
            <v>128.52142965564832</v>
          </cell>
          <cell r="DI97">
            <v>142.4621657583445</v>
          </cell>
          <cell r="DJ97">
            <v>17.59454834804324</v>
          </cell>
          <cell r="DK97">
            <v>74.499900260383129</v>
          </cell>
          <cell r="DL97">
            <v>14.351689792510196</v>
          </cell>
          <cell r="DM97">
            <v>4.1750291740522547</v>
          </cell>
          <cell r="DN97">
            <v>0</v>
          </cell>
          <cell r="DO97">
            <v>0</v>
          </cell>
          <cell r="DP97">
            <v>253.08333333333334</v>
          </cell>
          <cell r="DR97">
            <v>211.37517229026847</v>
          </cell>
          <cell r="DS97">
            <v>25.379815204574175</v>
          </cell>
          <cell r="DT97">
            <v>114.43166121040184</v>
          </cell>
          <cell r="DU97">
            <v>21.209740627849417</v>
          </cell>
          <cell r="DV97">
            <v>6.8254502949082507</v>
          </cell>
          <cell r="DW97">
            <v>0</v>
          </cell>
          <cell r="DX97">
            <v>0</v>
          </cell>
          <cell r="DY97">
            <v>379.22183962800216</v>
          </cell>
          <cell r="EA97">
            <v>286.64958850277407</v>
          </cell>
          <cell r="EB97">
            <v>34.48042271192913</v>
          </cell>
          <cell r="EC97">
            <v>156.39401467110713</v>
          </cell>
          <cell r="ED97">
            <v>29.228311764779185</v>
          </cell>
          <cell r="EE97">
            <v>9.7582234324587098</v>
          </cell>
          <cell r="EF97">
            <v>0</v>
          </cell>
          <cell r="EG97">
            <v>0</v>
          </cell>
          <cell r="EH97">
            <v>516.51056108304817</v>
          </cell>
          <cell r="EJ97">
            <v>355.17400471527969</v>
          </cell>
          <cell r="EK97">
            <v>43.581030219284088</v>
          </cell>
          <cell r="EL97">
            <v>196.10636813181242</v>
          </cell>
          <cell r="EM97">
            <v>36.60688290170895</v>
          </cell>
          <cell r="EN97">
            <v>12.469529955833169</v>
          </cell>
          <cell r="EO97">
            <v>0</v>
          </cell>
          <cell r="EP97">
            <v>0</v>
          </cell>
          <cell r="EQ97">
            <v>641.43781592391827</v>
          </cell>
          <cell r="ES97">
            <v>423.69842092778526</v>
          </cell>
          <cell r="ET97">
            <v>52.681637726639039</v>
          </cell>
          <cell r="EU97">
            <v>237.02872159251771</v>
          </cell>
          <cell r="EV97">
            <v>43.925454038638719</v>
          </cell>
          <cell r="EW97">
            <v>15.203510601356552</v>
          </cell>
          <cell r="EX97">
            <v>0</v>
          </cell>
          <cell r="EY97">
            <v>0</v>
          </cell>
          <cell r="EZ97">
            <v>767.78774488693728</v>
          </cell>
          <cell r="FB97">
            <v>501.39842265826434</v>
          </cell>
          <cell r="FC97">
            <v>61.702135453220926</v>
          </cell>
          <cell r="FD97">
            <v>279.714766337453</v>
          </cell>
          <cell r="FE97">
            <v>52.091223656190031</v>
          </cell>
          <cell r="FF97">
            <v>18.123199404098784</v>
          </cell>
          <cell r="FG97">
            <v>1.3467808981406446</v>
          </cell>
          <cell r="FH97">
            <v>2.5781332926043605</v>
          </cell>
          <cell r="FI97">
            <v>912.20466169997201</v>
          </cell>
          <cell r="FK97">
            <v>567.1973256630946</v>
          </cell>
          <cell r="FL97">
            <v>69.557923699802814</v>
          </cell>
          <cell r="FM97">
            <v>320.15581108238825</v>
          </cell>
          <cell r="FN97">
            <v>59.221546627857542</v>
          </cell>
          <cell r="FO97">
            <v>20.821421592665018</v>
          </cell>
          <cell r="FP97">
            <v>2.6546867962812892</v>
          </cell>
          <cell r="FQ97">
            <v>4.9125693215259467</v>
          </cell>
          <cell r="FR97">
            <v>1039.7712847836153</v>
          </cell>
          <cell r="FT97">
            <v>632.99622866792492</v>
          </cell>
          <cell r="FU97">
            <v>77.413711946384694</v>
          </cell>
          <cell r="FV97">
            <v>360.59685582732351</v>
          </cell>
          <cell r="FW97">
            <v>66.351869599525045</v>
          </cell>
          <cell r="FX97">
            <v>23.519643781231252</v>
          </cell>
          <cell r="FY97">
            <v>3.9625926944219341</v>
          </cell>
          <cell r="FZ97">
            <v>7.2470053504475329</v>
          </cell>
          <cell r="GA97">
            <v>1167.3379078672588</v>
          </cell>
          <cell r="GC97">
            <v>711.79991897257946</v>
          </cell>
          <cell r="GD97">
            <v>86.458538427368083</v>
          </cell>
          <cell r="GE97">
            <v>403.28488615422106</v>
          </cell>
          <cell r="GF97">
            <v>74.570675188921228</v>
          </cell>
          <cell r="GG97">
            <v>26.462181588957435</v>
          </cell>
          <cell r="GH97">
            <v>5.3272264923031099</v>
          </cell>
          <cell r="GI97">
            <v>9.8467407335498613</v>
          </cell>
          <cell r="GJ97">
            <v>1313.0001675579001</v>
          </cell>
          <cell r="GL97">
            <v>778.85697424598357</v>
          </cell>
          <cell r="GM97">
            <v>94.338655428351473</v>
          </cell>
          <cell r="GN97">
            <v>443.2829164811186</v>
          </cell>
          <cell r="GO97">
            <v>81.754034132433603</v>
          </cell>
          <cell r="GP97">
            <v>29.183252782507619</v>
          </cell>
          <cell r="GQ97">
            <v>6.6529852901842856</v>
          </cell>
          <cell r="GR97">
            <v>12.202778852969416</v>
          </cell>
          <cell r="GS97">
            <v>1441.5215972135484</v>
          </cell>
          <cell r="GU97">
            <v>845.91402951938767</v>
          </cell>
          <cell r="GV97">
            <v>102.21877242933486</v>
          </cell>
          <cell r="GW97">
            <v>483.28094680801615</v>
          </cell>
          <cell r="GX97">
            <v>88.937393075945977</v>
          </cell>
          <cell r="GY97">
            <v>31.904323976057803</v>
          </cell>
          <cell r="GZ97">
            <v>7.9787440880654614</v>
          </cell>
          <cell r="HA97">
            <v>14.558816972388971</v>
          </cell>
          <cell r="HB97">
            <v>1570.0430268691966</v>
          </cell>
          <cell r="HD97">
            <v>212.3232486375168</v>
          </cell>
          <cell r="HE97">
            <v>27.301822522064864</v>
          </cell>
          <cell r="HF97">
            <v>122.59706038211588</v>
          </cell>
          <cell r="HG97">
            <v>22.715713410789299</v>
          </cell>
          <cell r="HH97">
            <v>8.378060306448301</v>
          </cell>
          <cell r="HI97">
            <v>0</v>
          </cell>
          <cell r="HJ97">
            <v>0</v>
          </cell>
          <cell r="HK97">
            <v>388.56590525893512</v>
          </cell>
          <cell r="HM97">
            <v>209.29780774013966</v>
          </cell>
          <cell r="HN97">
            <v>24.732074219745662</v>
          </cell>
          <cell r="HO97">
            <v>123.56813423480581</v>
          </cell>
          <cell r="HP97">
            <v>22.42641556088633</v>
          </cell>
          <cell r="HQ97">
            <v>8.3161331798746971</v>
          </cell>
          <cell r="HR97">
            <v>3.9625926944219341</v>
          </cell>
          <cell r="HS97">
            <v>7.2470053504475329</v>
          </cell>
          <cell r="HT97">
            <v>399.5501629803216</v>
          </cell>
          <cell r="HV97">
            <v>212.91780085146269</v>
          </cell>
          <cell r="HW97">
            <v>24.805060482950182</v>
          </cell>
          <cell r="HX97">
            <v>122.68409098069262</v>
          </cell>
          <cell r="HY97">
            <v>22.585523476420928</v>
          </cell>
          <cell r="HZ97">
            <v>8.3846801948265526</v>
          </cell>
          <cell r="IA97">
            <v>4.0161513936435282</v>
          </cell>
          <cell r="IB97">
            <v>7.3118116219414366</v>
          </cell>
          <cell r="IC97">
            <v>402.70511900193793</v>
          </cell>
          <cell r="IE97">
            <v>422.21560859160235</v>
          </cell>
          <cell r="IF97">
            <v>49.537134702695845</v>
          </cell>
          <cell r="IG97">
            <v>246.25222521549841</v>
          </cell>
          <cell r="IH97">
            <v>45.011939037307258</v>
          </cell>
          <cell r="II97">
            <v>16.700813374701248</v>
          </cell>
          <cell r="IJ97">
            <v>7.9787440880654623</v>
          </cell>
          <cell r="IK97">
            <v>14.55881697238897</v>
          </cell>
          <cell r="IL97">
            <v>802.25528198225948</v>
          </cell>
        </row>
        <row r="98">
          <cell r="L98">
            <v>0</v>
          </cell>
          <cell r="U98">
            <v>0</v>
          </cell>
          <cell r="AD98">
            <v>0</v>
          </cell>
          <cell r="AM98">
            <v>0</v>
          </cell>
          <cell r="AV98">
            <v>0</v>
          </cell>
          <cell r="BE98">
            <v>0</v>
          </cell>
          <cell r="BN98">
            <v>0</v>
          </cell>
          <cell r="BW98">
            <v>0</v>
          </cell>
          <cell r="CF98">
            <v>0</v>
          </cell>
          <cell r="CO98">
            <v>0</v>
          </cell>
          <cell r="CX98">
            <v>0</v>
          </cell>
          <cell r="DG98">
            <v>0</v>
          </cell>
          <cell r="DI98">
            <v>0</v>
          </cell>
          <cell r="DJ98">
            <v>0</v>
          </cell>
          <cell r="DK98">
            <v>0</v>
          </cell>
          <cell r="DL98">
            <v>0</v>
          </cell>
          <cell r="DM98">
            <v>0</v>
          </cell>
          <cell r="DN98">
            <v>0</v>
          </cell>
          <cell r="DO98">
            <v>0</v>
          </cell>
          <cell r="DP98">
            <v>0</v>
          </cell>
          <cell r="DR98">
            <v>0</v>
          </cell>
          <cell r="DS98">
            <v>0</v>
          </cell>
          <cell r="DT98">
            <v>0</v>
          </cell>
          <cell r="DU98">
            <v>0</v>
          </cell>
          <cell r="DV98">
            <v>0</v>
          </cell>
          <cell r="DW98">
            <v>0</v>
          </cell>
          <cell r="DX98">
            <v>0</v>
          </cell>
          <cell r="DY98">
            <v>0</v>
          </cell>
          <cell r="EA98">
            <v>0</v>
          </cell>
          <cell r="EB98">
            <v>0</v>
          </cell>
          <cell r="EC98">
            <v>0</v>
          </cell>
          <cell r="ED98">
            <v>0</v>
          </cell>
          <cell r="EE98">
            <v>0</v>
          </cell>
          <cell r="EF98">
            <v>0</v>
          </cell>
          <cell r="EG98">
            <v>0</v>
          </cell>
          <cell r="EH98">
            <v>0</v>
          </cell>
          <cell r="EJ98">
            <v>0</v>
          </cell>
          <cell r="EK98">
            <v>0</v>
          </cell>
          <cell r="EL98">
            <v>0</v>
          </cell>
          <cell r="EM98">
            <v>0</v>
          </cell>
          <cell r="EN98">
            <v>0</v>
          </cell>
          <cell r="EO98">
            <v>0</v>
          </cell>
          <cell r="EP98">
            <v>0</v>
          </cell>
          <cell r="EQ98">
            <v>0</v>
          </cell>
          <cell r="ES98">
            <v>0</v>
          </cell>
          <cell r="ET98">
            <v>0</v>
          </cell>
          <cell r="EU98">
            <v>0</v>
          </cell>
          <cell r="EV98">
            <v>0</v>
          </cell>
          <cell r="EW98">
            <v>0</v>
          </cell>
          <cell r="EX98">
            <v>0</v>
          </cell>
          <cell r="EY98">
            <v>0</v>
          </cell>
          <cell r="EZ98">
            <v>0</v>
          </cell>
          <cell r="FB98">
            <v>0</v>
          </cell>
          <cell r="FC98">
            <v>0</v>
          </cell>
          <cell r="FD98">
            <v>0</v>
          </cell>
          <cell r="FE98">
            <v>0</v>
          </cell>
          <cell r="FF98">
            <v>0</v>
          </cell>
          <cell r="FG98">
            <v>0</v>
          </cell>
          <cell r="FH98">
            <v>0</v>
          </cell>
          <cell r="FI98">
            <v>0</v>
          </cell>
          <cell r="FK98">
            <v>0</v>
          </cell>
          <cell r="FL98">
            <v>0</v>
          </cell>
          <cell r="FM98">
            <v>0</v>
          </cell>
          <cell r="FN98">
            <v>0</v>
          </cell>
          <cell r="FO98">
            <v>0</v>
          </cell>
          <cell r="FP98">
            <v>0</v>
          </cell>
          <cell r="FQ98">
            <v>0</v>
          </cell>
          <cell r="FR98">
            <v>0</v>
          </cell>
          <cell r="FT98">
            <v>0</v>
          </cell>
          <cell r="FU98">
            <v>0</v>
          </cell>
          <cell r="FV98">
            <v>0</v>
          </cell>
          <cell r="FW98">
            <v>0</v>
          </cell>
          <cell r="FX98">
            <v>0</v>
          </cell>
          <cell r="FY98">
            <v>0</v>
          </cell>
          <cell r="FZ98">
            <v>0</v>
          </cell>
          <cell r="GA98">
            <v>0</v>
          </cell>
          <cell r="GC98">
            <v>0</v>
          </cell>
          <cell r="GD98">
            <v>0</v>
          </cell>
          <cell r="GE98">
            <v>0</v>
          </cell>
          <cell r="GF98">
            <v>0</v>
          </cell>
          <cell r="GG98">
            <v>0</v>
          </cell>
          <cell r="GH98">
            <v>0</v>
          </cell>
          <cell r="GI98">
            <v>0</v>
          </cell>
          <cell r="GJ98">
            <v>0</v>
          </cell>
          <cell r="GL98">
            <v>0</v>
          </cell>
          <cell r="GM98">
            <v>0</v>
          </cell>
          <cell r="GN98">
            <v>0</v>
          </cell>
          <cell r="GO98">
            <v>0</v>
          </cell>
          <cell r="GP98">
            <v>0</v>
          </cell>
          <cell r="GQ98">
            <v>0</v>
          </cell>
          <cell r="GR98">
            <v>0</v>
          </cell>
          <cell r="GS98">
            <v>0</v>
          </cell>
          <cell r="GU98">
            <v>0</v>
          </cell>
          <cell r="GV98">
            <v>0</v>
          </cell>
          <cell r="GW98">
            <v>0</v>
          </cell>
          <cell r="GX98">
            <v>0</v>
          </cell>
          <cell r="GY98">
            <v>0</v>
          </cell>
          <cell r="GZ98">
            <v>0</v>
          </cell>
          <cell r="HA98">
            <v>0</v>
          </cell>
          <cell r="HB98">
            <v>0</v>
          </cell>
          <cell r="HD98">
            <v>0</v>
          </cell>
          <cell r="HE98">
            <v>0</v>
          </cell>
          <cell r="HF98">
            <v>0</v>
          </cell>
          <cell r="HG98">
            <v>0</v>
          </cell>
          <cell r="HH98">
            <v>0</v>
          </cell>
          <cell r="HI98">
            <v>0</v>
          </cell>
          <cell r="HJ98">
            <v>0</v>
          </cell>
          <cell r="HK98">
            <v>0</v>
          </cell>
          <cell r="HM98">
            <v>0</v>
          </cell>
          <cell r="HN98">
            <v>0</v>
          </cell>
          <cell r="HO98">
            <v>0</v>
          </cell>
          <cell r="HP98">
            <v>0</v>
          </cell>
          <cell r="HQ98">
            <v>0</v>
          </cell>
          <cell r="HR98">
            <v>0</v>
          </cell>
          <cell r="HS98">
            <v>0</v>
          </cell>
          <cell r="HT98">
            <v>0</v>
          </cell>
          <cell r="HV98">
            <v>0</v>
          </cell>
          <cell r="HW98">
            <v>0</v>
          </cell>
          <cell r="HX98">
            <v>0</v>
          </cell>
          <cell r="HY98">
            <v>0</v>
          </cell>
          <cell r="HZ98">
            <v>0</v>
          </cell>
          <cell r="IA98">
            <v>0</v>
          </cell>
          <cell r="IB98">
            <v>0</v>
          </cell>
          <cell r="IC98">
            <v>0</v>
          </cell>
          <cell r="IE98">
            <v>0</v>
          </cell>
          <cell r="IF98">
            <v>0</v>
          </cell>
          <cell r="IG98">
            <v>0</v>
          </cell>
          <cell r="IH98">
            <v>0</v>
          </cell>
          <cell r="II98">
            <v>0</v>
          </cell>
          <cell r="IJ98">
            <v>0</v>
          </cell>
          <cell r="IK98">
            <v>0</v>
          </cell>
          <cell r="IL98">
            <v>0</v>
          </cell>
        </row>
        <row r="99">
          <cell r="C99" t="str">
            <v>EBIDT   (A)-(B)</v>
          </cell>
          <cell r="E99">
            <v>28.726705573664361</v>
          </cell>
          <cell r="F99">
            <v>0.22384300113669653</v>
          </cell>
          <cell r="G99">
            <v>17.055068784392944</v>
          </cell>
          <cell r="H99">
            <v>-1.3465112635553096</v>
          </cell>
          <cell r="I99">
            <v>0.73313470586648943</v>
          </cell>
          <cell r="J99">
            <v>0</v>
          </cell>
          <cell r="K99">
            <v>0</v>
          </cell>
          <cell r="L99">
            <v>45.392240801505189</v>
          </cell>
          <cell r="N99">
            <v>22.098601913160323</v>
          </cell>
          <cell r="O99">
            <v>0.46462452455823566</v>
          </cell>
          <cell r="P99">
            <v>20.228867068037644</v>
          </cell>
          <cell r="Q99">
            <v>-1.1225734845997373</v>
          </cell>
          <cell r="R99">
            <v>0.92970161915606364</v>
          </cell>
          <cell r="S99">
            <v>0</v>
          </cell>
          <cell r="T99">
            <v>0</v>
          </cell>
          <cell r="U99">
            <v>42.599221640312521</v>
          </cell>
          <cell r="W99">
            <v>33.20225271300707</v>
          </cell>
          <cell r="X99">
            <v>-2.2544347016952848</v>
          </cell>
          <cell r="Y99">
            <v>23.673619379288866</v>
          </cell>
          <cell r="Z99">
            <v>9.2118471289944992E-2</v>
          </cell>
          <cell r="AA99">
            <v>0.8706506046393705</v>
          </cell>
          <cell r="AB99">
            <v>0</v>
          </cell>
          <cell r="AC99">
            <v>0</v>
          </cell>
          <cell r="AD99">
            <v>55.584206466529963</v>
          </cell>
          <cell r="AF99">
            <v>-75.274416212505599</v>
          </cell>
          <cell r="AG99">
            <v>-1.9888439533187032</v>
          </cell>
          <cell r="AH99">
            <v>24.110761313367242</v>
          </cell>
          <cell r="AI99">
            <v>-0.10837726276866722</v>
          </cell>
          <cell r="AJ99">
            <v>-1.5386650012222614E-2</v>
          </cell>
          <cell r="AK99">
            <v>0</v>
          </cell>
          <cell r="AL99">
            <v>0</v>
          </cell>
          <cell r="AM99">
            <v>-53.276262765237917</v>
          </cell>
          <cell r="AO99">
            <v>-68.524416212505599</v>
          </cell>
          <cell r="AP99">
            <v>-0.89567241528004615</v>
          </cell>
          <cell r="AQ99">
            <v>24.932189201295124</v>
          </cell>
          <cell r="AR99">
            <v>0.73666163486433334</v>
          </cell>
          <cell r="AS99">
            <v>0.76626466793184456</v>
          </cell>
          <cell r="AT99">
            <v>0</v>
          </cell>
          <cell r="AU99">
            <v>0</v>
          </cell>
          <cell r="AV99">
            <v>-40.48497312369436</v>
          </cell>
          <cell r="AX99">
            <v>-68.524416212505599</v>
          </cell>
          <cell r="AY99">
            <v>-1.8098744016037713</v>
          </cell>
          <cell r="AZ99">
            <v>23.758260349053756</v>
          </cell>
          <cell r="BA99">
            <v>0.21375645074675642</v>
          </cell>
          <cell r="BB99">
            <v>0.22407026070553915</v>
          </cell>
          <cell r="BC99">
            <v>0</v>
          </cell>
          <cell r="BD99">
            <v>0</v>
          </cell>
          <cell r="BE99">
            <v>-43.888203553603347</v>
          </cell>
          <cell r="BG99">
            <v>-77.700001730479073</v>
          </cell>
          <cell r="BH99">
            <v>-28.929833125576099</v>
          </cell>
          <cell r="BI99">
            <v>8.5351329982787192</v>
          </cell>
          <cell r="BJ99">
            <v>-3.1937484036125197</v>
          </cell>
          <cell r="BK99">
            <v>-0.98946577881346909</v>
          </cell>
          <cell r="BL99">
            <v>-1.3467808981406446</v>
          </cell>
          <cell r="BM99">
            <v>-2.5781332926043605</v>
          </cell>
          <cell r="BN99">
            <v>-106.20283023094743</v>
          </cell>
          <cell r="BP99">
            <v>-65.798903004830294</v>
          </cell>
          <cell r="BQ99">
            <v>-26.746752787407004</v>
          </cell>
          <cell r="BR99">
            <v>10.750998664529362</v>
          </cell>
          <cell r="BS99">
            <v>-2.1585604628775812</v>
          </cell>
          <cell r="BT99">
            <v>-0.76674969393016745</v>
          </cell>
          <cell r="BU99">
            <v>-1.3079058981406446</v>
          </cell>
          <cell r="BV99">
            <v>-2.3344360289215862</v>
          </cell>
          <cell r="BW99">
            <v>-88.362309211577923</v>
          </cell>
          <cell r="BY99">
            <v>-65.798903004830294</v>
          </cell>
          <cell r="BZ99">
            <v>-27.77309703247132</v>
          </cell>
          <cell r="CA99">
            <v>10.865777938183761</v>
          </cell>
          <cell r="CB99">
            <v>-2.1573176075312936</v>
          </cell>
          <cell r="CC99">
            <v>-0.76878102034350948</v>
          </cell>
          <cell r="CD99">
            <v>-1.3079058981406446</v>
          </cell>
          <cell r="CE99">
            <v>-2.3344360289215862</v>
          </cell>
          <cell r="CF99">
            <v>-89.274662654054879</v>
          </cell>
          <cell r="CH99">
            <v>-78.803690304654481</v>
          </cell>
          <cell r="CI99">
            <v>-27.949156178542793</v>
          </cell>
          <cell r="CJ99">
            <v>8.7674989146059872</v>
          </cell>
          <cell r="CK99">
            <v>-3.2473017210378625</v>
          </cell>
          <cell r="CL99">
            <v>-1.0118515488795088</v>
          </cell>
          <cell r="CM99">
            <v>-1.3646337978811762</v>
          </cell>
          <cell r="CN99">
            <v>-2.5997353831023284</v>
          </cell>
          <cell r="CO99">
            <v>-106.20887001949214</v>
          </cell>
          <cell r="CQ99">
            <v>-67.057055273404103</v>
          </cell>
          <cell r="CR99">
            <v>-26.785115002923938</v>
          </cell>
          <cell r="CS99">
            <v>12.383537119666975</v>
          </cell>
          <cell r="CT99">
            <v>-2.2123641863757468</v>
          </cell>
          <cell r="CU99">
            <v>-0.790287918168328</v>
          </cell>
          <cell r="CV99">
            <v>-1.325758797881176</v>
          </cell>
          <cell r="CW99">
            <v>-2.3560381194195541</v>
          </cell>
          <cell r="CX99">
            <v>-88.143082178505864</v>
          </cell>
          <cell r="CZ99">
            <v>-67.057055273404103</v>
          </cell>
          <cell r="DA99">
            <v>-27.779579338299158</v>
          </cell>
          <cell r="DB99">
            <v>11.770601885305915</v>
          </cell>
          <cell r="DC99">
            <v>-2.2125405482211455</v>
          </cell>
          <cell r="DD99">
            <v>-0.78988437851759041</v>
          </cell>
          <cell r="DE99">
            <v>-1.325758797881176</v>
          </cell>
          <cell r="DF99">
            <v>-2.3560381194195541</v>
          </cell>
          <cell r="DG99">
            <v>-89.750254570436795</v>
          </cell>
          <cell r="DI99">
            <v>50.825307486824684</v>
          </cell>
          <cell r="DJ99">
            <v>0.68846752569493219</v>
          </cell>
          <cell r="DK99">
            <v>37.283935852430588</v>
          </cell>
          <cell r="DL99">
            <v>-2.4690847481550469</v>
          </cell>
          <cell r="DM99">
            <v>1.6628363250225531</v>
          </cell>
          <cell r="DN99">
            <v>0</v>
          </cell>
          <cell r="DO99">
            <v>0</v>
          </cell>
          <cell r="DP99">
            <v>87.991462441817703</v>
          </cell>
          <cell r="DR99">
            <v>84.027560199831754</v>
          </cell>
          <cell r="DS99">
            <v>-1.5659671760003526</v>
          </cell>
          <cell r="DT99">
            <v>60.957555231719454</v>
          </cell>
          <cell r="DU99">
            <v>-2.3769662768651019</v>
          </cell>
          <cell r="DV99">
            <v>2.5334869296619233</v>
          </cell>
          <cell r="DW99">
            <v>0</v>
          </cell>
          <cell r="DX99">
            <v>0</v>
          </cell>
          <cell r="DY99">
            <v>143.57566890834767</v>
          </cell>
          <cell r="EA99">
            <v>8.7531439873261547</v>
          </cell>
          <cell r="EB99">
            <v>-3.5548111293190559</v>
          </cell>
          <cell r="EC99">
            <v>85.068316545086702</v>
          </cell>
          <cell r="ED99">
            <v>-2.4853435396337691</v>
          </cell>
          <cell r="EE99">
            <v>2.5181002796497007</v>
          </cell>
          <cell r="EF99">
            <v>0</v>
          </cell>
          <cell r="EG99">
            <v>0</v>
          </cell>
          <cell r="EH99">
            <v>90.299406143109749</v>
          </cell>
          <cell r="EJ99">
            <v>-59.771272225179445</v>
          </cell>
          <cell r="EK99">
            <v>-4.450483544599102</v>
          </cell>
          <cell r="EL99">
            <v>110.00050574638183</v>
          </cell>
          <cell r="EM99">
            <v>-1.7486819047694357</v>
          </cell>
          <cell r="EN99">
            <v>3.2843649475815453</v>
          </cell>
          <cell r="EO99">
            <v>0</v>
          </cell>
          <cell r="EP99">
            <v>0</v>
          </cell>
          <cell r="EQ99">
            <v>49.814433019415389</v>
          </cell>
          <cell r="ES99">
            <v>-128.29568843768504</v>
          </cell>
          <cell r="ET99">
            <v>-6.2603579462028733</v>
          </cell>
          <cell r="EU99">
            <v>133.75876609543559</v>
          </cell>
          <cell r="EV99">
            <v>-1.5349254540226793</v>
          </cell>
          <cell r="EW99">
            <v>3.5084352082870844</v>
          </cell>
          <cell r="EX99">
            <v>0</v>
          </cell>
          <cell r="EY99">
            <v>0</v>
          </cell>
          <cell r="EZ99">
            <v>5.9262294658120425</v>
          </cell>
          <cell r="FB99">
            <v>-205.99569016816412</v>
          </cell>
          <cell r="FC99">
            <v>-35.190191071778969</v>
          </cell>
          <cell r="FD99">
            <v>142.29389909371432</v>
          </cell>
          <cell r="FE99">
            <v>-4.728673857635199</v>
          </cell>
          <cell r="FF99">
            <v>2.5189694294736151</v>
          </cell>
          <cell r="FG99">
            <v>-1.3467808981406446</v>
          </cell>
          <cell r="FH99">
            <v>-2.5781332926043605</v>
          </cell>
          <cell r="FI99">
            <v>-100.27660076513538</v>
          </cell>
          <cell r="FK99">
            <v>-271.79459317299438</v>
          </cell>
          <cell r="FL99">
            <v>-61.936943859185973</v>
          </cell>
          <cell r="FM99">
            <v>153.04489775824368</v>
          </cell>
          <cell r="FN99">
            <v>-6.8872343205127802</v>
          </cell>
          <cell r="FO99">
            <v>1.7522197355434477</v>
          </cell>
          <cell r="FP99">
            <v>-2.6546867962812892</v>
          </cell>
          <cell r="FQ99">
            <v>-4.9125693215259467</v>
          </cell>
          <cell r="FR99">
            <v>-188.63890997671331</v>
          </cell>
          <cell r="FT99">
            <v>-337.5934961778247</v>
          </cell>
          <cell r="FU99">
            <v>-89.710040891657286</v>
          </cell>
          <cell r="FV99">
            <v>163.91067569642743</v>
          </cell>
          <cell r="FW99">
            <v>-9.0445519280440738</v>
          </cell>
          <cell r="FX99">
            <v>0.9834387151999382</v>
          </cell>
          <cell r="FY99">
            <v>-3.9625926944219341</v>
          </cell>
          <cell r="FZ99">
            <v>-7.2470053504475329</v>
          </cell>
          <cell r="GA99">
            <v>-277.91357263076816</v>
          </cell>
          <cell r="GC99">
            <v>-416.39718648247919</v>
          </cell>
          <cell r="GD99">
            <v>-117.65919707020008</v>
          </cell>
          <cell r="GE99">
            <v>172.67817461103343</v>
          </cell>
          <cell r="GF99">
            <v>-12.291853649081936</v>
          </cell>
          <cell r="GG99">
            <v>-2.8412833679570593E-2</v>
          </cell>
          <cell r="GH99">
            <v>-5.3272264923031099</v>
          </cell>
          <cell r="GI99">
            <v>-9.8467407335498613</v>
          </cell>
          <cell r="GJ99">
            <v>-384.12244265026027</v>
          </cell>
          <cell r="GL99">
            <v>-483.45424175588329</v>
          </cell>
          <cell r="GM99">
            <v>-144.44431207312402</v>
          </cell>
          <cell r="GN99">
            <v>185.06171173070041</v>
          </cell>
          <cell r="GO99">
            <v>-14.504217835457684</v>
          </cell>
          <cell r="GP99">
            <v>-0.81870075184789859</v>
          </cell>
          <cell r="GQ99">
            <v>-6.6529852901842856</v>
          </cell>
          <cell r="GR99">
            <v>-12.202778852969416</v>
          </cell>
          <cell r="GS99">
            <v>-472.26552482876616</v>
          </cell>
          <cell r="GU99">
            <v>-550.51129702928733</v>
          </cell>
          <cell r="GV99">
            <v>-172.22389141142318</v>
          </cell>
          <cell r="GW99">
            <v>196.83231361600633</v>
          </cell>
          <cell r="GX99">
            <v>-16.71675838367883</v>
          </cell>
          <cell r="GY99">
            <v>-1.608585130365489</v>
          </cell>
          <cell r="GZ99">
            <v>-7.9787440880654614</v>
          </cell>
          <cell r="HA99">
            <v>-14.558816972388971</v>
          </cell>
          <cell r="HB99">
            <v>-562.01577939920298</v>
          </cell>
          <cell r="HD99">
            <v>-212.3232486375168</v>
          </cell>
          <cell r="HE99">
            <v>-4.6943907702025207</v>
          </cell>
          <cell r="HF99">
            <v>72.801210863716122</v>
          </cell>
          <cell r="HG99">
            <v>0.84204082284242254</v>
          </cell>
          <cell r="HH99">
            <v>0.97494827862516109</v>
          </cell>
          <cell r="HI99">
            <v>0</v>
          </cell>
          <cell r="HJ99">
            <v>0</v>
          </cell>
          <cell r="HK99">
            <v>-137.64943944253562</v>
          </cell>
          <cell r="HM99">
            <v>-209.29780774013966</v>
          </cell>
          <cell r="HN99">
            <v>-83.449682945454413</v>
          </cell>
          <cell r="HO99">
            <v>30.151909600991843</v>
          </cell>
          <cell r="HP99">
            <v>-7.5096264740213945</v>
          </cell>
          <cell r="HQ99">
            <v>-2.524996493087146</v>
          </cell>
          <cell r="HR99">
            <v>-3.9625926944219341</v>
          </cell>
          <cell r="HS99">
            <v>-7.2470053504475329</v>
          </cell>
          <cell r="HT99">
            <v>-283.83980209658023</v>
          </cell>
          <cell r="HV99">
            <v>-212.91780085146269</v>
          </cell>
          <cell r="HW99">
            <v>-82.513850519765896</v>
          </cell>
          <cell r="HX99">
            <v>32.921637919578878</v>
          </cell>
          <cell r="HY99">
            <v>-7.6722064556347549</v>
          </cell>
          <cell r="HZ99">
            <v>-2.5920238455654272</v>
          </cell>
          <cell r="IA99">
            <v>-4.0161513936435282</v>
          </cell>
          <cell r="IB99">
            <v>-7.3118116219414366</v>
          </cell>
          <cell r="IC99">
            <v>-284.10220676843483</v>
          </cell>
          <cell r="IE99">
            <v>-422.21560859160235</v>
          </cell>
          <cell r="IF99">
            <v>-165.96353346522031</v>
          </cell>
          <cell r="IG99">
            <v>63.07354752057072</v>
          </cell>
          <cell r="IH99">
            <v>-15.181832929656149</v>
          </cell>
          <cell r="II99">
            <v>-5.1170203386525728</v>
          </cell>
          <cell r="IJ99">
            <v>-7.9787440880654623</v>
          </cell>
          <cell r="IK99">
            <v>-14.55881697238897</v>
          </cell>
          <cell r="IL99">
            <v>-567.94200886501505</v>
          </cell>
        </row>
        <row r="100">
          <cell r="B100" t="str">
            <v>ASSET Based EXPENSES</v>
          </cell>
          <cell r="L100">
            <v>0</v>
          </cell>
          <cell r="U100">
            <v>0</v>
          </cell>
          <cell r="AD100">
            <v>0</v>
          </cell>
          <cell r="AM100">
            <v>0</v>
          </cell>
          <cell r="AV100">
            <v>0</v>
          </cell>
          <cell r="BE100">
            <v>0</v>
          </cell>
          <cell r="BN100">
            <v>0</v>
          </cell>
          <cell r="BW100">
            <v>0</v>
          </cell>
          <cell r="CF100">
            <v>0</v>
          </cell>
          <cell r="CO100">
            <v>0</v>
          </cell>
          <cell r="CX100">
            <v>0</v>
          </cell>
          <cell r="DG100">
            <v>0</v>
          </cell>
          <cell r="DI100">
            <v>0</v>
          </cell>
          <cell r="DJ100">
            <v>0</v>
          </cell>
          <cell r="DK100">
            <v>0</v>
          </cell>
          <cell r="DL100">
            <v>0</v>
          </cell>
          <cell r="DM100">
            <v>0</v>
          </cell>
          <cell r="DN100">
            <v>0</v>
          </cell>
          <cell r="DO100">
            <v>0</v>
          </cell>
          <cell r="DP100">
            <v>0</v>
          </cell>
          <cell r="DR100">
            <v>0</v>
          </cell>
          <cell r="DS100">
            <v>0</v>
          </cell>
          <cell r="DT100">
            <v>0</v>
          </cell>
          <cell r="DU100">
            <v>0</v>
          </cell>
          <cell r="DV100">
            <v>0</v>
          </cell>
          <cell r="DW100">
            <v>0</v>
          </cell>
          <cell r="DX100">
            <v>0</v>
          </cell>
          <cell r="DY100">
            <v>0</v>
          </cell>
          <cell r="EA100">
            <v>0</v>
          </cell>
          <cell r="EB100">
            <v>0</v>
          </cell>
          <cell r="EC100">
            <v>0</v>
          </cell>
          <cell r="ED100">
            <v>0</v>
          </cell>
          <cell r="EE100">
            <v>0</v>
          </cell>
          <cell r="EF100">
            <v>0</v>
          </cell>
          <cell r="EG100">
            <v>0</v>
          </cell>
          <cell r="EH100">
            <v>0</v>
          </cell>
          <cell r="EJ100">
            <v>0</v>
          </cell>
          <cell r="EK100">
            <v>0</v>
          </cell>
          <cell r="EL100">
            <v>0</v>
          </cell>
          <cell r="EM100">
            <v>0</v>
          </cell>
          <cell r="EN100">
            <v>0</v>
          </cell>
          <cell r="EO100">
            <v>0</v>
          </cell>
          <cell r="EP100">
            <v>0</v>
          </cell>
          <cell r="EQ100">
            <v>0</v>
          </cell>
          <cell r="ES100">
            <v>0</v>
          </cell>
          <cell r="ET100">
            <v>0</v>
          </cell>
          <cell r="EU100">
            <v>0</v>
          </cell>
          <cell r="EV100">
            <v>0</v>
          </cell>
          <cell r="EW100">
            <v>0</v>
          </cell>
          <cell r="EX100">
            <v>0</v>
          </cell>
          <cell r="EY100">
            <v>0</v>
          </cell>
          <cell r="EZ100">
            <v>0</v>
          </cell>
          <cell r="FB100">
            <v>0</v>
          </cell>
          <cell r="FC100">
            <v>0</v>
          </cell>
          <cell r="FD100">
            <v>0</v>
          </cell>
          <cell r="FE100">
            <v>0</v>
          </cell>
          <cell r="FF100">
            <v>0</v>
          </cell>
          <cell r="FG100">
            <v>0</v>
          </cell>
          <cell r="FH100">
            <v>0</v>
          </cell>
          <cell r="FI100">
            <v>0</v>
          </cell>
          <cell r="FK100">
            <v>0</v>
          </cell>
          <cell r="FL100">
            <v>0</v>
          </cell>
          <cell r="FM100">
            <v>0</v>
          </cell>
          <cell r="FN100">
            <v>0</v>
          </cell>
          <cell r="FO100">
            <v>0</v>
          </cell>
          <cell r="FP100">
            <v>0</v>
          </cell>
          <cell r="FQ100">
            <v>0</v>
          </cell>
          <cell r="FR100">
            <v>0</v>
          </cell>
          <cell r="FT100">
            <v>0</v>
          </cell>
          <cell r="FU100">
            <v>0</v>
          </cell>
          <cell r="FV100">
            <v>0</v>
          </cell>
          <cell r="FW100">
            <v>0</v>
          </cell>
          <cell r="FX100">
            <v>0</v>
          </cell>
          <cell r="FY100">
            <v>0</v>
          </cell>
          <cell r="FZ100">
            <v>0</v>
          </cell>
          <cell r="GA100">
            <v>0</v>
          </cell>
          <cell r="GC100">
            <v>0</v>
          </cell>
          <cell r="GD100">
            <v>0</v>
          </cell>
          <cell r="GE100">
            <v>0</v>
          </cell>
          <cell r="GF100">
            <v>0</v>
          </cell>
          <cell r="GG100">
            <v>0</v>
          </cell>
          <cell r="GH100">
            <v>0</v>
          </cell>
          <cell r="GI100">
            <v>0</v>
          </cell>
          <cell r="GJ100">
            <v>0</v>
          </cell>
          <cell r="GL100">
            <v>0</v>
          </cell>
          <cell r="GM100">
            <v>0</v>
          </cell>
          <cell r="GN100">
            <v>0</v>
          </cell>
          <cell r="GO100">
            <v>0</v>
          </cell>
          <cell r="GP100">
            <v>0</v>
          </cell>
          <cell r="GQ100">
            <v>0</v>
          </cell>
          <cell r="GR100">
            <v>0</v>
          </cell>
          <cell r="GS100">
            <v>0</v>
          </cell>
          <cell r="GU100">
            <v>0</v>
          </cell>
          <cell r="GV100">
            <v>0</v>
          </cell>
          <cell r="GW100">
            <v>0</v>
          </cell>
          <cell r="GX100">
            <v>0</v>
          </cell>
          <cell r="GY100">
            <v>0</v>
          </cell>
          <cell r="GZ100">
            <v>0</v>
          </cell>
          <cell r="HA100">
            <v>0</v>
          </cell>
          <cell r="HB100">
            <v>0</v>
          </cell>
          <cell r="HD100">
            <v>0</v>
          </cell>
          <cell r="HE100">
            <v>0</v>
          </cell>
          <cell r="HF100">
            <v>0</v>
          </cell>
          <cell r="HG100">
            <v>0</v>
          </cell>
          <cell r="HH100">
            <v>0</v>
          </cell>
          <cell r="HI100">
            <v>0</v>
          </cell>
          <cell r="HJ100">
            <v>0</v>
          </cell>
          <cell r="HK100">
            <v>0</v>
          </cell>
          <cell r="HM100">
            <v>0</v>
          </cell>
          <cell r="HN100">
            <v>0</v>
          </cell>
          <cell r="HO100">
            <v>0</v>
          </cell>
          <cell r="HP100">
            <v>0</v>
          </cell>
          <cell r="HQ100">
            <v>0</v>
          </cell>
          <cell r="HR100">
            <v>0</v>
          </cell>
          <cell r="HS100">
            <v>0</v>
          </cell>
          <cell r="HT100">
            <v>0</v>
          </cell>
          <cell r="HV100">
            <v>0</v>
          </cell>
          <cell r="HW100">
            <v>0</v>
          </cell>
          <cell r="HX100">
            <v>0</v>
          </cell>
          <cell r="HY100">
            <v>0</v>
          </cell>
          <cell r="HZ100">
            <v>0</v>
          </cell>
          <cell r="IA100">
            <v>0</v>
          </cell>
          <cell r="IB100">
            <v>0</v>
          </cell>
          <cell r="IC100">
            <v>0</v>
          </cell>
          <cell r="IE100">
            <v>0</v>
          </cell>
          <cell r="IF100">
            <v>0</v>
          </cell>
          <cell r="IG100">
            <v>0</v>
          </cell>
          <cell r="IH100">
            <v>0</v>
          </cell>
          <cell r="II100">
            <v>0</v>
          </cell>
          <cell r="IJ100">
            <v>0</v>
          </cell>
          <cell r="IK100">
            <v>0</v>
          </cell>
          <cell r="IL100">
            <v>0</v>
          </cell>
        </row>
        <row r="101">
          <cell r="B101">
            <v>39</v>
          </cell>
          <cell r="C101" t="str">
            <v>DEPRECIATION</v>
          </cell>
          <cell r="E101">
            <v>10.133953124212713</v>
          </cell>
          <cell r="F101">
            <v>0</v>
          </cell>
          <cell r="G101">
            <v>10.055953485009182</v>
          </cell>
          <cell r="H101">
            <v>0.89635125544727023</v>
          </cell>
          <cell r="I101">
            <v>0.12524942064413283</v>
          </cell>
          <cell r="J101">
            <v>0.61649714832022273</v>
          </cell>
          <cell r="K101">
            <v>0.95849556636647759</v>
          </cell>
          <cell r="L101">
            <v>22.7865</v>
          </cell>
          <cell r="N101">
            <v>10.133953124212713</v>
          </cell>
          <cell r="O101">
            <v>0</v>
          </cell>
          <cell r="P101">
            <v>10.055953485009182</v>
          </cell>
          <cell r="Q101">
            <v>0.89635125544727023</v>
          </cell>
          <cell r="R101">
            <v>0.12524942064413283</v>
          </cell>
          <cell r="S101">
            <v>0.61649714832022273</v>
          </cell>
          <cell r="T101">
            <v>0.95849556636647759</v>
          </cell>
          <cell r="U101">
            <v>22.7865</v>
          </cell>
          <cell r="W101">
            <v>10.133953124212713</v>
          </cell>
          <cell r="X101">
            <v>0</v>
          </cell>
          <cell r="Y101">
            <v>10.055953485009182</v>
          </cell>
          <cell r="Z101">
            <v>0.89635125544727023</v>
          </cell>
          <cell r="AA101">
            <v>0.12524942064413283</v>
          </cell>
          <cell r="AB101">
            <v>0.61649714832022273</v>
          </cell>
          <cell r="AC101">
            <v>0.95849556636647759</v>
          </cell>
          <cell r="AD101">
            <v>22.7865</v>
          </cell>
          <cell r="AF101">
            <v>10.125</v>
          </cell>
          <cell r="AG101">
            <v>0</v>
          </cell>
          <cell r="AH101">
            <v>10.056000000000001</v>
          </cell>
          <cell r="AI101">
            <v>0.89635540162500249</v>
          </cell>
          <cell r="AJ101">
            <v>0.12525</v>
          </cell>
          <cell r="AK101">
            <v>0.61650000000000005</v>
          </cell>
          <cell r="AL101">
            <v>0.95849999999999991</v>
          </cell>
          <cell r="AM101">
            <v>22.777605401625003</v>
          </cell>
          <cell r="AO101">
            <v>10.125</v>
          </cell>
          <cell r="AP101">
            <v>0</v>
          </cell>
          <cell r="AQ101">
            <v>10.056000000000001</v>
          </cell>
          <cell r="AR101">
            <v>0.89635540162500249</v>
          </cell>
          <cell r="AS101">
            <v>0.12525</v>
          </cell>
          <cell r="AT101">
            <v>0.61650000000000005</v>
          </cell>
          <cell r="AU101">
            <v>0.95849999999999991</v>
          </cell>
          <cell r="AV101">
            <v>22.777605401625003</v>
          </cell>
          <cell r="AX101">
            <v>10.125</v>
          </cell>
          <cell r="AY101">
            <v>0</v>
          </cell>
          <cell r="AZ101">
            <v>10.056000000000001</v>
          </cell>
          <cell r="BA101">
            <v>0.89635540162500249</v>
          </cell>
          <cell r="BB101">
            <v>0.12525</v>
          </cell>
          <cell r="BC101">
            <v>0.61650000000000005</v>
          </cell>
          <cell r="BD101">
            <v>0.95849999999999991</v>
          </cell>
          <cell r="BE101">
            <v>22.777605401625003</v>
          </cell>
          <cell r="BG101">
            <v>12.375</v>
          </cell>
          <cell r="BH101">
            <v>0</v>
          </cell>
          <cell r="BI101">
            <v>12.290666666666668</v>
          </cell>
          <cell r="BJ101">
            <v>1.0955454908750033</v>
          </cell>
          <cell r="BK101">
            <v>0.15308333333333335</v>
          </cell>
          <cell r="BL101">
            <v>0.75350000000000017</v>
          </cell>
          <cell r="BM101">
            <v>1.1715</v>
          </cell>
          <cell r="BN101">
            <v>27.839295490875003</v>
          </cell>
          <cell r="BP101">
            <v>12.375</v>
          </cell>
          <cell r="BQ101">
            <v>0</v>
          </cell>
          <cell r="BR101">
            <v>12.290666666666668</v>
          </cell>
          <cell r="BS101">
            <v>1.0955454908750033</v>
          </cell>
          <cell r="BT101">
            <v>0.15308333333333335</v>
          </cell>
          <cell r="BU101">
            <v>0.75350000000000017</v>
          </cell>
          <cell r="BV101">
            <v>1.1715</v>
          </cell>
          <cell r="BW101">
            <v>27.839295490875003</v>
          </cell>
          <cell r="BY101">
            <v>12.375</v>
          </cell>
          <cell r="BZ101">
            <v>0</v>
          </cell>
          <cell r="CA101">
            <v>12.290666666666668</v>
          </cell>
          <cell r="CB101">
            <v>1.0955454908750033</v>
          </cell>
          <cell r="CC101">
            <v>0.15308333333333335</v>
          </cell>
          <cell r="CD101">
            <v>0.75350000000000017</v>
          </cell>
          <cell r="CE101">
            <v>1.1715</v>
          </cell>
          <cell r="CF101">
            <v>27.839295490875003</v>
          </cell>
          <cell r="CH101">
            <v>12.375</v>
          </cell>
          <cell r="CI101">
            <v>0</v>
          </cell>
          <cell r="CJ101">
            <v>12.290666666666668</v>
          </cell>
          <cell r="CK101">
            <v>1.0955454908750033</v>
          </cell>
          <cell r="CL101">
            <v>0.15308333333333335</v>
          </cell>
          <cell r="CM101">
            <v>0.75350000000000017</v>
          </cell>
          <cell r="CN101">
            <v>1.1715</v>
          </cell>
          <cell r="CO101">
            <v>27.839295490875003</v>
          </cell>
          <cell r="CQ101">
            <v>12.375</v>
          </cell>
          <cell r="CR101">
            <v>0</v>
          </cell>
          <cell r="CS101">
            <v>12.290666666666668</v>
          </cell>
          <cell r="CT101">
            <v>1.0955454908750033</v>
          </cell>
          <cell r="CU101">
            <v>0.15308333333333335</v>
          </cell>
          <cell r="CV101">
            <v>0.75350000000000017</v>
          </cell>
          <cell r="CW101">
            <v>1.1715</v>
          </cell>
          <cell r="CX101">
            <v>27.839295490875003</v>
          </cell>
          <cell r="CZ101">
            <v>12.375</v>
          </cell>
          <cell r="DA101">
            <v>0</v>
          </cell>
          <cell r="DB101">
            <v>12.290666666666668</v>
          </cell>
          <cell r="DC101">
            <v>1.0955454908750033</v>
          </cell>
          <cell r="DD101">
            <v>0.15308333333333335</v>
          </cell>
          <cell r="DE101">
            <v>0.75350000000000017</v>
          </cell>
          <cell r="DF101">
            <v>1.1715</v>
          </cell>
          <cell r="DG101">
            <v>27.839295490875003</v>
          </cell>
          <cell r="DI101">
            <v>20.267906248425426</v>
          </cell>
          <cell r="DJ101">
            <v>0</v>
          </cell>
          <cell r="DK101">
            <v>20.111906970018364</v>
          </cell>
          <cell r="DL101">
            <v>1.7927025108945405</v>
          </cell>
          <cell r="DM101">
            <v>0.25049884128826566</v>
          </cell>
          <cell r="DN101">
            <v>1.2329942966404455</v>
          </cell>
          <cell r="DO101">
            <v>1.9169911327329552</v>
          </cell>
          <cell r="DP101">
            <v>45.573</v>
          </cell>
          <cell r="DR101">
            <v>30.401859372638139</v>
          </cell>
          <cell r="DS101">
            <v>0</v>
          </cell>
          <cell r="DT101">
            <v>30.167860455027544</v>
          </cell>
          <cell r="DU101">
            <v>2.6890537663418108</v>
          </cell>
          <cell r="DV101">
            <v>0.37574826193239852</v>
          </cell>
          <cell r="DW101">
            <v>1.8494914449606683</v>
          </cell>
          <cell r="DX101">
            <v>2.875486699099433</v>
          </cell>
          <cell r="DY101">
            <v>68.359499999999997</v>
          </cell>
          <cell r="EA101">
            <v>40.526859372638143</v>
          </cell>
          <cell r="EB101">
            <v>0</v>
          </cell>
          <cell r="EC101">
            <v>40.223860455027548</v>
          </cell>
          <cell r="ED101">
            <v>3.5854091679668132</v>
          </cell>
          <cell r="EE101">
            <v>0.50099826193239849</v>
          </cell>
          <cell r="EF101">
            <v>2.4659914449606681</v>
          </cell>
          <cell r="EG101">
            <v>3.8339866990994329</v>
          </cell>
          <cell r="EH101">
            <v>91.137105401625007</v>
          </cell>
          <cell r="EJ101">
            <v>50.651859372638143</v>
          </cell>
          <cell r="EK101">
            <v>0</v>
          </cell>
          <cell r="EL101">
            <v>50.279860455027546</v>
          </cell>
          <cell r="EM101">
            <v>4.4817645695918156</v>
          </cell>
          <cell r="EN101">
            <v>0.62624826193239846</v>
          </cell>
          <cell r="EO101">
            <v>3.0824914449606684</v>
          </cell>
          <cell r="EP101">
            <v>4.7924866990994328</v>
          </cell>
          <cell r="EQ101">
            <v>113.91471080325002</v>
          </cell>
          <cell r="ES101">
            <v>60.776859372638143</v>
          </cell>
          <cell r="ET101">
            <v>0</v>
          </cell>
          <cell r="EU101">
            <v>60.335860455027543</v>
          </cell>
          <cell r="EV101">
            <v>5.378119971216818</v>
          </cell>
          <cell r="EW101">
            <v>0.75149826193239844</v>
          </cell>
          <cell r="EX101">
            <v>3.6989914449606687</v>
          </cell>
          <cell r="EY101">
            <v>5.7509866990994327</v>
          </cell>
          <cell r="EZ101">
            <v>136.69231620487503</v>
          </cell>
          <cell r="FB101">
            <v>73.151859372638143</v>
          </cell>
          <cell r="FC101">
            <v>0</v>
          </cell>
          <cell r="FD101">
            <v>72.62652712169421</v>
          </cell>
          <cell r="FE101">
            <v>6.4736654620918213</v>
          </cell>
          <cell r="FF101">
            <v>0.90458159526573179</v>
          </cell>
          <cell r="FG101">
            <v>4.4524914449606685</v>
          </cell>
          <cell r="FH101">
            <v>6.9224866990994327</v>
          </cell>
          <cell r="FI101">
            <v>164.53161169575003</v>
          </cell>
          <cell r="FK101">
            <v>85.526859372638143</v>
          </cell>
          <cell r="FL101">
            <v>0</v>
          </cell>
          <cell r="FM101">
            <v>84.917193788360876</v>
          </cell>
          <cell r="FN101">
            <v>7.5692109529668246</v>
          </cell>
          <cell r="FO101">
            <v>1.0576649285990651</v>
          </cell>
          <cell r="FP101">
            <v>5.2059914449606683</v>
          </cell>
          <cell r="FQ101">
            <v>8.0939866990994318</v>
          </cell>
          <cell r="FR101">
            <v>192.37090718662503</v>
          </cell>
          <cell r="FT101">
            <v>97.901859372638143</v>
          </cell>
          <cell r="FU101">
            <v>0</v>
          </cell>
          <cell r="FV101">
            <v>97.207860455027543</v>
          </cell>
          <cell r="FW101">
            <v>8.6647564438418279</v>
          </cell>
          <cell r="FX101">
            <v>1.2107482619323986</v>
          </cell>
          <cell r="FY101">
            <v>5.9594914449606682</v>
          </cell>
          <cell r="FZ101">
            <v>9.2654866990994318</v>
          </cell>
          <cell r="GA101">
            <v>220.21020267750004</v>
          </cell>
          <cell r="GC101">
            <v>110.27685937263814</v>
          </cell>
          <cell r="GD101">
            <v>0</v>
          </cell>
          <cell r="GE101">
            <v>109.49852712169421</v>
          </cell>
          <cell r="GF101">
            <v>9.7603019347168321</v>
          </cell>
          <cell r="GG101">
            <v>1.3638315952657321</v>
          </cell>
          <cell r="GH101">
            <v>6.712991444960668</v>
          </cell>
          <cell r="GI101">
            <v>10.436986699099432</v>
          </cell>
          <cell r="GJ101">
            <v>248.04949816837504</v>
          </cell>
          <cell r="GL101">
            <v>122.65185937263814</v>
          </cell>
          <cell r="GM101">
            <v>0</v>
          </cell>
          <cell r="GN101">
            <v>121.78919378836088</v>
          </cell>
          <cell r="GO101">
            <v>10.855847425591836</v>
          </cell>
          <cell r="GP101">
            <v>1.5169149285990655</v>
          </cell>
          <cell r="GQ101">
            <v>7.4664914449606679</v>
          </cell>
          <cell r="GR101">
            <v>11.608486699099432</v>
          </cell>
          <cell r="GS101">
            <v>275.88879365925004</v>
          </cell>
          <cell r="GU101">
            <v>135.02685937263814</v>
          </cell>
          <cell r="GV101">
            <v>0</v>
          </cell>
          <cell r="GW101">
            <v>134.07986045502756</v>
          </cell>
          <cell r="GX101">
            <v>11.95139291646684</v>
          </cell>
          <cell r="GY101">
            <v>1.669998261932399</v>
          </cell>
          <cell r="GZ101">
            <v>8.2199914449606677</v>
          </cell>
          <cell r="HA101">
            <v>12.779986699099432</v>
          </cell>
          <cell r="HB101">
            <v>303.72808915012502</v>
          </cell>
          <cell r="HD101">
            <v>30.375</v>
          </cell>
          <cell r="HE101">
            <v>0</v>
          </cell>
          <cell r="HF101">
            <v>30.168000000000003</v>
          </cell>
          <cell r="HG101">
            <v>2.6890662048750076</v>
          </cell>
          <cell r="HH101">
            <v>0.37575000000000003</v>
          </cell>
          <cell r="HI101">
            <v>1.8495000000000001</v>
          </cell>
          <cell r="HJ101">
            <v>2.8754999999999997</v>
          </cell>
          <cell r="HK101">
            <v>68.332816204875002</v>
          </cell>
          <cell r="HM101">
            <v>37.125</v>
          </cell>
          <cell r="HN101">
            <v>0</v>
          </cell>
          <cell r="HO101">
            <v>36.872000000000007</v>
          </cell>
          <cell r="HP101">
            <v>3.2866364726250099</v>
          </cell>
          <cell r="HQ101">
            <v>0.45925000000000005</v>
          </cell>
          <cell r="HR101">
            <v>2.2605000000000004</v>
          </cell>
          <cell r="HS101">
            <v>3.5145</v>
          </cell>
          <cell r="HT101">
            <v>83.517886472625008</v>
          </cell>
          <cell r="HV101">
            <v>37.125</v>
          </cell>
          <cell r="HW101">
            <v>0</v>
          </cell>
          <cell r="HX101">
            <v>36.872000000000007</v>
          </cell>
          <cell r="HY101">
            <v>3.2866364726250099</v>
          </cell>
          <cell r="HZ101">
            <v>0.45925000000000005</v>
          </cell>
          <cell r="IA101">
            <v>2.2605000000000004</v>
          </cell>
          <cell r="IB101">
            <v>3.5145</v>
          </cell>
          <cell r="IC101">
            <v>83.517886472625008</v>
          </cell>
          <cell r="IE101">
            <v>74.25</v>
          </cell>
          <cell r="IF101">
            <v>0</v>
          </cell>
          <cell r="IG101">
            <v>73.744000000000014</v>
          </cell>
          <cell r="IH101">
            <v>6.5732729452500198</v>
          </cell>
          <cell r="II101">
            <v>0.91850000000000009</v>
          </cell>
          <cell r="IJ101">
            <v>4.5210000000000008</v>
          </cell>
          <cell r="IK101">
            <v>7.0289999999999999</v>
          </cell>
          <cell r="IL101">
            <v>167.03577294525002</v>
          </cell>
        </row>
        <row r="102">
          <cell r="B102">
            <v>40</v>
          </cell>
          <cell r="C102" t="str">
            <v>INTEREST  ON  NFA</v>
          </cell>
          <cell r="E102">
            <v>9.5275908636062727</v>
          </cell>
          <cell r="F102">
            <v>0</v>
          </cell>
          <cell r="G102">
            <v>9.7667147127320764</v>
          </cell>
          <cell r="H102">
            <v>0.96968860161854409</v>
          </cell>
          <cell r="I102">
            <v>4.8727462355610811E-2</v>
          </cell>
          <cell r="J102">
            <v>0</v>
          </cell>
          <cell r="K102">
            <v>0</v>
          </cell>
          <cell r="L102">
            <v>20.312721640312503</v>
          </cell>
          <cell r="N102">
            <v>9.5275908636062727</v>
          </cell>
          <cell r="O102">
            <v>0</v>
          </cell>
          <cell r="P102">
            <v>9.7667147127320764</v>
          </cell>
          <cell r="Q102">
            <v>0.96968860161854409</v>
          </cell>
          <cell r="R102">
            <v>4.8727462355610811E-2</v>
          </cell>
          <cell r="S102">
            <v>0</v>
          </cell>
          <cell r="T102">
            <v>0</v>
          </cell>
          <cell r="U102">
            <v>20.312721640312503</v>
          </cell>
          <cell r="W102">
            <v>9.5275908636062727</v>
          </cell>
          <cell r="X102">
            <v>0</v>
          </cell>
          <cell r="Y102">
            <v>9.7667147127320764</v>
          </cell>
          <cell r="Z102">
            <v>0.96968860161854409</v>
          </cell>
          <cell r="AA102">
            <v>4.8727462355610811E-2</v>
          </cell>
          <cell r="AB102">
            <v>0</v>
          </cell>
          <cell r="AC102">
            <v>0</v>
          </cell>
          <cell r="AD102">
            <v>20.312721640312503</v>
          </cell>
          <cell r="AF102">
            <v>9.5250000000000004</v>
          </cell>
          <cell r="AG102">
            <v>0</v>
          </cell>
          <cell r="AH102">
            <v>9.8025000000000002</v>
          </cell>
          <cell r="AI102">
            <v>0.97324154507906258</v>
          </cell>
          <cell r="AJ102">
            <v>4.8906000000000005E-2</v>
          </cell>
          <cell r="AK102">
            <v>0</v>
          </cell>
          <cell r="AL102">
            <v>0</v>
          </cell>
          <cell r="AM102">
            <v>20.349647545079062</v>
          </cell>
          <cell r="AO102">
            <v>9.5250000000000004</v>
          </cell>
          <cell r="AP102">
            <v>0</v>
          </cell>
          <cell r="AQ102">
            <v>9.8025000000000002</v>
          </cell>
          <cell r="AR102">
            <v>0.97324154507906258</v>
          </cell>
          <cell r="AS102">
            <v>4.8906000000000005E-2</v>
          </cell>
          <cell r="AT102">
            <v>0</v>
          </cell>
          <cell r="AU102">
            <v>0</v>
          </cell>
          <cell r="AV102">
            <v>20.349647545079062</v>
          </cell>
          <cell r="AX102">
            <v>9.5250000000000004</v>
          </cell>
          <cell r="AY102">
            <v>0</v>
          </cell>
          <cell r="AZ102">
            <v>9.8025000000000002</v>
          </cell>
          <cell r="BA102">
            <v>0.97324154507906258</v>
          </cell>
          <cell r="BB102">
            <v>4.8906000000000005E-2</v>
          </cell>
          <cell r="BC102">
            <v>0</v>
          </cell>
          <cell r="BD102">
            <v>0</v>
          </cell>
          <cell r="BE102">
            <v>20.349647545079062</v>
          </cell>
          <cell r="BG102">
            <v>11.641666666666667</v>
          </cell>
          <cell r="BH102">
            <v>0</v>
          </cell>
          <cell r="BI102">
            <v>11.980833333333333</v>
          </cell>
          <cell r="BJ102">
            <v>1.189517443985521</v>
          </cell>
          <cell r="BK102">
            <v>5.9774000000000001E-2</v>
          </cell>
          <cell r="BL102">
            <v>0</v>
          </cell>
          <cell r="BM102">
            <v>0</v>
          </cell>
          <cell r="BN102">
            <v>24.871791443985526</v>
          </cell>
          <cell r="BP102">
            <v>11.641666666666667</v>
          </cell>
          <cell r="BQ102">
            <v>0</v>
          </cell>
          <cell r="BR102">
            <v>11.980833333333333</v>
          </cell>
          <cell r="BS102">
            <v>1.189517443985521</v>
          </cell>
          <cell r="BT102">
            <v>5.9774000000000001E-2</v>
          </cell>
          <cell r="BU102">
            <v>0</v>
          </cell>
          <cell r="BV102">
            <v>0</v>
          </cell>
          <cell r="BW102">
            <v>24.871791443985526</v>
          </cell>
          <cell r="BY102">
            <v>11.641666666666667</v>
          </cell>
          <cell r="BZ102">
            <v>0</v>
          </cell>
          <cell r="CA102">
            <v>11.980833333333333</v>
          </cell>
          <cell r="CB102">
            <v>1.189517443985521</v>
          </cell>
          <cell r="CC102">
            <v>5.9774000000000001E-2</v>
          </cell>
          <cell r="CD102">
            <v>0</v>
          </cell>
          <cell r="CE102">
            <v>0</v>
          </cell>
          <cell r="CF102">
            <v>24.871791443985526</v>
          </cell>
          <cell r="CH102">
            <v>11.641666666666667</v>
          </cell>
          <cell r="CI102">
            <v>0</v>
          </cell>
          <cell r="CJ102">
            <v>11.980833333333333</v>
          </cell>
          <cell r="CK102">
            <v>1.189517443985521</v>
          </cell>
          <cell r="CL102">
            <v>5.9774000000000001E-2</v>
          </cell>
          <cell r="CM102">
            <v>0</v>
          </cell>
          <cell r="CN102">
            <v>0</v>
          </cell>
          <cell r="CO102">
            <v>24.871791443985526</v>
          </cell>
          <cell r="CQ102">
            <v>11.641666666666667</v>
          </cell>
          <cell r="CR102">
            <v>0</v>
          </cell>
          <cell r="CS102">
            <v>11.980833333333333</v>
          </cell>
          <cell r="CT102">
            <v>1.189517443985521</v>
          </cell>
          <cell r="CU102">
            <v>5.9774000000000001E-2</v>
          </cell>
          <cell r="CV102">
            <v>0</v>
          </cell>
          <cell r="CW102">
            <v>0</v>
          </cell>
          <cell r="CX102">
            <v>24.871791443985526</v>
          </cell>
          <cell r="CZ102">
            <v>11.641666666666667</v>
          </cell>
          <cell r="DA102">
            <v>0</v>
          </cell>
          <cell r="DB102">
            <v>11.980833333333333</v>
          </cell>
          <cell r="DC102">
            <v>1.189517443985521</v>
          </cell>
          <cell r="DD102">
            <v>5.9774000000000001E-2</v>
          </cell>
          <cell r="DE102">
            <v>0</v>
          </cell>
          <cell r="DF102">
            <v>0</v>
          </cell>
          <cell r="DG102">
            <v>24.871791443985526</v>
          </cell>
          <cell r="DI102">
            <v>19.055181727212545</v>
          </cell>
          <cell r="DJ102">
            <v>0</v>
          </cell>
          <cell r="DK102">
            <v>19.533429425464153</v>
          </cell>
          <cell r="DL102">
            <v>1.9393772032370882</v>
          </cell>
          <cell r="DM102">
            <v>9.7454924711221622E-2</v>
          </cell>
          <cell r="DN102">
            <v>0</v>
          </cell>
          <cell r="DO102">
            <v>0</v>
          </cell>
          <cell r="DP102">
            <v>40.625443280625007</v>
          </cell>
          <cell r="DR102">
            <v>28.58277259081882</v>
          </cell>
          <cell r="DS102">
            <v>0</v>
          </cell>
          <cell r="DT102">
            <v>29.300144138196231</v>
          </cell>
          <cell r="DU102">
            <v>2.9090658048556324</v>
          </cell>
          <cell r="DV102">
            <v>0.14618238706683243</v>
          </cell>
          <cell r="DW102">
            <v>0</v>
          </cell>
          <cell r="DX102">
            <v>0</v>
          </cell>
          <cell r="DY102">
            <v>60.93816492093751</v>
          </cell>
          <cell r="EA102">
            <v>38.107772590818819</v>
          </cell>
          <cell r="EB102">
            <v>0</v>
          </cell>
          <cell r="EC102">
            <v>39.102644138196233</v>
          </cell>
          <cell r="ED102">
            <v>3.882307349934695</v>
          </cell>
          <cell r="EE102">
            <v>0.19508838706683243</v>
          </cell>
          <cell r="EF102">
            <v>0</v>
          </cell>
          <cell r="EG102">
            <v>0</v>
          </cell>
          <cell r="EH102">
            <v>81.287812466016575</v>
          </cell>
          <cell r="EJ102">
            <v>47.632772590818817</v>
          </cell>
          <cell r="EK102">
            <v>0</v>
          </cell>
          <cell r="EL102">
            <v>48.905144138196235</v>
          </cell>
          <cell r="EM102">
            <v>4.855548895013758</v>
          </cell>
          <cell r="EN102">
            <v>0.24399438706683244</v>
          </cell>
          <cell r="EO102">
            <v>0</v>
          </cell>
          <cell r="EP102">
            <v>0</v>
          </cell>
          <cell r="EQ102">
            <v>101.63746001109564</v>
          </cell>
          <cell r="ES102">
            <v>57.157772590818816</v>
          </cell>
          <cell r="ET102">
            <v>0</v>
          </cell>
          <cell r="EU102">
            <v>58.707644138196237</v>
          </cell>
          <cell r="EV102">
            <v>5.8287904400928205</v>
          </cell>
          <cell r="EW102">
            <v>0.29290038706683241</v>
          </cell>
          <cell r="EX102">
            <v>0</v>
          </cell>
          <cell r="EY102">
            <v>0</v>
          </cell>
          <cell r="EZ102">
            <v>121.98710755617471</v>
          </cell>
          <cell r="FB102">
            <v>68.799439257485488</v>
          </cell>
          <cell r="FC102">
            <v>0</v>
          </cell>
          <cell r="FD102">
            <v>70.688477471529566</v>
          </cell>
          <cell r="FE102">
            <v>7.0183078840783413</v>
          </cell>
          <cell r="FF102">
            <v>0.35267438706683241</v>
          </cell>
          <cell r="FG102">
            <v>0</v>
          </cell>
          <cell r="FH102">
            <v>0</v>
          </cell>
          <cell r="FI102">
            <v>146.85889900016022</v>
          </cell>
          <cell r="FK102">
            <v>80.441105924152154</v>
          </cell>
          <cell r="FL102">
            <v>0</v>
          </cell>
          <cell r="FM102">
            <v>82.669310804862903</v>
          </cell>
          <cell r="FN102">
            <v>8.207825328063862</v>
          </cell>
          <cell r="FO102">
            <v>0.4124483870668324</v>
          </cell>
          <cell r="FP102">
            <v>0</v>
          </cell>
          <cell r="FQ102">
            <v>0</v>
          </cell>
          <cell r="FR102">
            <v>171.73069044414575</v>
          </cell>
          <cell r="FT102">
            <v>92.08277259081882</v>
          </cell>
          <cell r="FU102">
            <v>0</v>
          </cell>
          <cell r="FV102">
            <v>94.650144138196239</v>
          </cell>
          <cell r="FW102">
            <v>9.3973427720493827</v>
          </cell>
          <cell r="FX102">
            <v>0.47222238706683239</v>
          </cell>
          <cell r="FY102">
            <v>0</v>
          </cell>
          <cell r="FZ102">
            <v>0</v>
          </cell>
          <cell r="GA102">
            <v>196.60248188813128</v>
          </cell>
          <cell r="GC102">
            <v>103.72443925748549</v>
          </cell>
          <cell r="GD102">
            <v>0</v>
          </cell>
          <cell r="GE102">
            <v>106.63097747152958</v>
          </cell>
          <cell r="GF102">
            <v>10.586860216034903</v>
          </cell>
          <cell r="GG102">
            <v>0.53199638706683239</v>
          </cell>
          <cell r="GH102">
            <v>0</v>
          </cell>
          <cell r="GI102">
            <v>0</v>
          </cell>
          <cell r="GJ102">
            <v>221.47427333211681</v>
          </cell>
          <cell r="GL102">
            <v>115.36610592415215</v>
          </cell>
          <cell r="GM102">
            <v>0</v>
          </cell>
          <cell r="GN102">
            <v>118.61181080486291</v>
          </cell>
          <cell r="GO102">
            <v>11.776377660020424</v>
          </cell>
          <cell r="GP102">
            <v>0.59177038706683238</v>
          </cell>
          <cell r="GQ102">
            <v>0</v>
          </cell>
          <cell r="GR102">
            <v>0</v>
          </cell>
          <cell r="GS102">
            <v>246.34606477610234</v>
          </cell>
          <cell r="GU102">
            <v>127.00777259081882</v>
          </cell>
          <cell r="GV102">
            <v>0</v>
          </cell>
          <cell r="GW102">
            <v>130.59264413819625</v>
          </cell>
          <cell r="GX102">
            <v>12.965895104005945</v>
          </cell>
          <cell r="GY102">
            <v>0.65154438706683238</v>
          </cell>
          <cell r="GZ102">
            <v>0</v>
          </cell>
          <cell r="HA102">
            <v>0</v>
          </cell>
          <cell r="HB102">
            <v>271.21785622008787</v>
          </cell>
          <cell r="HD102">
            <v>28.575000000000003</v>
          </cell>
          <cell r="HE102">
            <v>0</v>
          </cell>
          <cell r="HF102">
            <v>29.407499999999999</v>
          </cell>
          <cell r="HG102">
            <v>2.9197246352371877</v>
          </cell>
          <cell r="HH102">
            <v>0.14671800000000002</v>
          </cell>
          <cell r="HI102">
            <v>0</v>
          </cell>
          <cell r="HJ102">
            <v>0</v>
          </cell>
          <cell r="HK102">
            <v>61.048942635237182</v>
          </cell>
          <cell r="HM102">
            <v>34.925000000000004</v>
          </cell>
          <cell r="HN102">
            <v>0</v>
          </cell>
          <cell r="HO102">
            <v>35.942499999999995</v>
          </cell>
          <cell r="HP102">
            <v>3.5685523319565631</v>
          </cell>
          <cell r="HQ102">
            <v>0.17932200000000001</v>
          </cell>
          <cell r="HR102">
            <v>0</v>
          </cell>
          <cell r="HS102">
            <v>0</v>
          </cell>
          <cell r="HT102">
            <v>74.615374331956573</v>
          </cell>
          <cell r="HV102">
            <v>34.925000000000004</v>
          </cell>
          <cell r="HW102">
            <v>0</v>
          </cell>
          <cell r="HX102">
            <v>35.942499999999995</v>
          </cell>
          <cell r="HY102">
            <v>3.5685523319565631</v>
          </cell>
          <cell r="HZ102">
            <v>0.17932200000000001</v>
          </cell>
          <cell r="IA102">
            <v>0</v>
          </cell>
          <cell r="IB102">
            <v>0</v>
          </cell>
          <cell r="IC102">
            <v>74.615374331956573</v>
          </cell>
          <cell r="IE102">
            <v>69.850000000000009</v>
          </cell>
          <cell r="IF102">
            <v>0</v>
          </cell>
          <cell r="IG102">
            <v>71.884999999999991</v>
          </cell>
          <cell r="IH102">
            <v>7.1371046639131261</v>
          </cell>
          <cell r="II102">
            <v>0.35864400000000002</v>
          </cell>
          <cell r="IJ102">
            <v>0</v>
          </cell>
          <cell r="IK102">
            <v>0</v>
          </cell>
          <cell r="IL102">
            <v>149.23074866391315</v>
          </cell>
        </row>
        <row r="103">
          <cell r="C103" t="str">
            <v>Sub Total</v>
          </cell>
          <cell r="E103">
            <v>19.661543987818987</v>
          </cell>
          <cell r="F103">
            <v>0</v>
          </cell>
          <cell r="G103">
            <v>19.822668197741258</v>
          </cell>
          <cell r="H103">
            <v>1.8660398570658143</v>
          </cell>
          <cell r="I103">
            <v>0.17397688299974365</v>
          </cell>
          <cell r="J103">
            <v>0.61649714832022273</v>
          </cell>
          <cell r="K103">
            <v>0.95849556636647759</v>
          </cell>
          <cell r="L103">
            <v>43.099221640312507</v>
          </cell>
          <cell r="N103">
            <v>19.661543987818987</v>
          </cell>
          <cell r="O103">
            <v>0</v>
          </cell>
          <cell r="P103">
            <v>19.822668197741258</v>
          </cell>
          <cell r="Q103">
            <v>1.8660398570658143</v>
          </cell>
          <cell r="R103">
            <v>0.17397688299974365</v>
          </cell>
          <cell r="S103">
            <v>0.61649714832022273</v>
          </cell>
          <cell r="T103">
            <v>0.95849556636647759</v>
          </cell>
          <cell r="U103">
            <v>43.099221640312507</v>
          </cell>
          <cell r="W103">
            <v>19.661543987818987</v>
          </cell>
          <cell r="X103">
            <v>0</v>
          </cell>
          <cell r="Y103">
            <v>19.822668197741258</v>
          </cell>
          <cell r="Z103">
            <v>1.8660398570658143</v>
          </cell>
          <cell r="AA103">
            <v>0.17397688299974365</v>
          </cell>
          <cell r="AB103">
            <v>0.61649714832022273</v>
          </cell>
          <cell r="AC103">
            <v>0.95849556636647759</v>
          </cell>
          <cell r="AD103">
            <v>43.099221640312507</v>
          </cell>
          <cell r="AF103">
            <v>19.649999999999999</v>
          </cell>
          <cell r="AG103">
            <v>0</v>
          </cell>
          <cell r="AH103">
            <v>19.858499999999999</v>
          </cell>
          <cell r="AI103">
            <v>1.869596946704065</v>
          </cell>
          <cell r="AJ103">
            <v>0.17415600000000001</v>
          </cell>
          <cell r="AK103">
            <v>0.61650000000000005</v>
          </cell>
          <cell r="AL103">
            <v>0.95849999999999991</v>
          </cell>
          <cell r="AM103">
            <v>43.127252946704061</v>
          </cell>
          <cell r="AO103">
            <v>19.649999999999999</v>
          </cell>
          <cell r="AP103">
            <v>0</v>
          </cell>
          <cell r="AQ103">
            <v>19.858499999999999</v>
          </cell>
          <cell r="AR103">
            <v>1.869596946704065</v>
          </cell>
          <cell r="AS103">
            <v>0.17415600000000001</v>
          </cell>
          <cell r="AT103">
            <v>0.61650000000000005</v>
          </cell>
          <cell r="AU103">
            <v>0.95849999999999991</v>
          </cell>
          <cell r="AV103">
            <v>43.127252946704061</v>
          </cell>
          <cell r="AX103">
            <v>19.649999999999999</v>
          </cell>
          <cell r="AY103">
            <v>0</v>
          </cell>
          <cell r="AZ103">
            <v>19.858499999999999</v>
          </cell>
          <cell r="BA103">
            <v>1.869596946704065</v>
          </cell>
          <cell r="BB103">
            <v>0.17415600000000001</v>
          </cell>
          <cell r="BC103">
            <v>0.61650000000000005</v>
          </cell>
          <cell r="BD103">
            <v>0.95849999999999991</v>
          </cell>
          <cell r="BE103">
            <v>43.127252946704061</v>
          </cell>
          <cell r="BG103">
            <v>24.016666666666666</v>
          </cell>
          <cell r="BH103">
            <v>0</v>
          </cell>
          <cell r="BI103">
            <v>24.271500000000003</v>
          </cell>
          <cell r="BJ103">
            <v>2.285062934860524</v>
          </cell>
          <cell r="BK103">
            <v>0.21285733333333334</v>
          </cell>
          <cell r="BL103">
            <v>0.75350000000000017</v>
          </cell>
          <cell r="BM103">
            <v>1.1715</v>
          </cell>
          <cell r="BN103">
            <v>52.711086934860532</v>
          </cell>
          <cell r="BP103">
            <v>24.016666666666666</v>
          </cell>
          <cell r="BQ103">
            <v>0</v>
          </cell>
          <cell r="BR103">
            <v>24.271500000000003</v>
          </cell>
          <cell r="BS103">
            <v>2.285062934860524</v>
          </cell>
          <cell r="BT103">
            <v>0.21285733333333334</v>
          </cell>
          <cell r="BU103">
            <v>0.75350000000000017</v>
          </cell>
          <cell r="BV103">
            <v>1.1715</v>
          </cell>
          <cell r="BW103">
            <v>52.711086934860532</v>
          </cell>
          <cell r="BY103">
            <v>24.016666666666666</v>
          </cell>
          <cell r="BZ103">
            <v>0</v>
          </cell>
          <cell r="CA103">
            <v>24.271500000000003</v>
          </cell>
          <cell r="CB103">
            <v>2.285062934860524</v>
          </cell>
          <cell r="CC103">
            <v>0.21285733333333334</v>
          </cell>
          <cell r="CD103">
            <v>0.75350000000000017</v>
          </cell>
          <cell r="CE103">
            <v>1.1715</v>
          </cell>
          <cell r="CF103">
            <v>52.711086934860532</v>
          </cell>
          <cell r="CH103">
            <v>24.016666666666666</v>
          </cell>
          <cell r="CI103">
            <v>0</v>
          </cell>
          <cell r="CJ103">
            <v>24.271500000000003</v>
          </cell>
          <cell r="CK103">
            <v>2.285062934860524</v>
          </cell>
          <cell r="CL103">
            <v>0.21285733333333334</v>
          </cell>
          <cell r="CM103">
            <v>0.75350000000000017</v>
          </cell>
          <cell r="CN103">
            <v>1.1715</v>
          </cell>
          <cell r="CO103">
            <v>52.711086934860532</v>
          </cell>
          <cell r="CQ103">
            <v>24.016666666666666</v>
          </cell>
          <cell r="CR103">
            <v>0</v>
          </cell>
          <cell r="CS103">
            <v>24.271500000000003</v>
          </cell>
          <cell r="CT103">
            <v>2.285062934860524</v>
          </cell>
          <cell r="CU103">
            <v>0.21285733333333334</v>
          </cell>
          <cell r="CV103">
            <v>0.75350000000000017</v>
          </cell>
          <cell r="CW103">
            <v>1.1715</v>
          </cell>
          <cell r="CX103">
            <v>52.711086934860532</v>
          </cell>
          <cell r="CZ103">
            <v>24.016666666666666</v>
          </cell>
          <cell r="DA103">
            <v>0</v>
          </cell>
          <cell r="DB103">
            <v>24.271500000000003</v>
          </cell>
          <cell r="DC103">
            <v>2.285062934860524</v>
          </cell>
          <cell r="DD103">
            <v>0.21285733333333334</v>
          </cell>
          <cell r="DE103">
            <v>0.75350000000000017</v>
          </cell>
          <cell r="DF103">
            <v>1.1715</v>
          </cell>
          <cell r="DG103">
            <v>52.711086934860532</v>
          </cell>
          <cell r="DI103">
            <v>39.323087975637975</v>
          </cell>
          <cell r="DJ103">
            <v>0</v>
          </cell>
          <cell r="DK103">
            <v>39.645336395482516</v>
          </cell>
          <cell r="DL103">
            <v>3.7320797141316286</v>
          </cell>
          <cell r="DM103">
            <v>0.3479537659994873</v>
          </cell>
          <cell r="DN103">
            <v>1.2329942966404455</v>
          </cell>
          <cell r="DO103">
            <v>1.9169911327329552</v>
          </cell>
          <cell r="DP103">
            <v>86.198443280625014</v>
          </cell>
          <cell r="DR103">
            <v>58.984631963456962</v>
          </cell>
          <cell r="DS103">
            <v>0</v>
          </cell>
          <cell r="DT103">
            <v>59.468004593223775</v>
          </cell>
          <cell r="DU103">
            <v>5.5981195711974427</v>
          </cell>
          <cell r="DV103">
            <v>0.52193064899923092</v>
          </cell>
          <cell r="DW103">
            <v>1.8494914449606683</v>
          </cell>
          <cell r="DX103">
            <v>2.875486699099433</v>
          </cell>
          <cell r="DY103">
            <v>129.29766492093751</v>
          </cell>
          <cell r="EA103">
            <v>78.634631963456968</v>
          </cell>
          <cell r="EB103">
            <v>0</v>
          </cell>
          <cell r="EC103">
            <v>79.326504593223774</v>
          </cell>
          <cell r="ED103">
            <v>7.4677165179015077</v>
          </cell>
          <cell r="EE103">
            <v>0.69608664899923089</v>
          </cell>
          <cell r="EF103">
            <v>2.4659914449606681</v>
          </cell>
          <cell r="EG103">
            <v>3.8339866990994329</v>
          </cell>
          <cell r="EH103">
            <v>172.42491786764157</v>
          </cell>
          <cell r="EJ103">
            <v>98.284631963456974</v>
          </cell>
          <cell r="EK103">
            <v>0</v>
          </cell>
          <cell r="EL103">
            <v>99.185004593223766</v>
          </cell>
          <cell r="EM103">
            <v>9.3373134646055718</v>
          </cell>
          <cell r="EN103">
            <v>0.87024264899923087</v>
          </cell>
          <cell r="EO103">
            <v>3.0824914449606684</v>
          </cell>
          <cell r="EP103">
            <v>4.7924866990994328</v>
          </cell>
          <cell r="EQ103">
            <v>215.55217081434563</v>
          </cell>
          <cell r="ES103">
            <v>117.93463196345698</v>
          </cell>
          <cell r="ET103">
            <v>0</v>
          </cell>
          <cell r="EU103">
            <v>119.04350459322376</v>
          </cell>
          <cell r="EV103">
            <v>11.206910411309636</v>
          </cell>
          <cell r="EW103">
            <v>1.044398648999231</v>
          </cell>
          <cell r="EX103">
            <v>3.6989914449606687</v>
          </cell>
          <cell r="EY103">
            <v>5.7509866990994327</v>
          </cell>
          <cell r="EZ103">
            <v>258.67942376104969</v>
          </cell>
          <cell r="FB103">
            <v>141.95129863012363</v>
          </cell>
          <cell r="FC103">
            <v>0</v>
          </cell>
          <cell r="FD103">
            <v>143.31500459322376</v>
          </cell>
          <cell r="FE103">
            <v>13.491973346170159</v>
          </cell>
          <cell r="FF103">
            <v>1.2572559823325644</v>
          </cell>
          <cell r="FG103">
            <v>4.4524914449606685</v>
          </cell>
          <cell r="FH103">
            <v>6.9224866990994327</v>
          </cell>
          <cell r="FI103">
            <v>311.39051069591022</v>
          </cell>
          <cell r="FK103">
            <v>165.96796529679028</v>
          </cell>
          <cell r="FL103">
            <v>0</v>
          </cell>
          <cell r="FM103">
            <v>167.58650459322376</v>
          </cell>
          <cell r="FN103">
            <v>15.777036281030682</v>
          </cell>
          <cell r="FO103">
            <v>1.4701133156658979</v>
          </cell>
          <cell r="FP103">
            <v>5.2059914449606683</v>
          </cell>
          <cell r="FQ103">
            <v>8.0939866990994318</v>
          </cell>
          <cell r="FR103">
            <v>364.10159763077075</v>
          </cell>
          <cell r="FT103">
            <v>189.98463196345693</v>
          </cell>
          <cell r="FU103">
            <v>0</v>
          </cell>
          <cell r="FV103">
            <v>191.85800459322377</v>
          </cell>
          <cell r="FW103">
            <v>18.062099215891205</v>
          </cell>
          <cell r="FX103">
            <v>1.6829706489992313</v>
          </cell>
          <cell r="FY103">
            <v>5.9594914449606682</v>
          </cell>
          <cell r="FZ103">
            <v>9.2654866990994318</v>
          </cell>
          <cell r="GA103">
            <v>416.81268456563129</v>
          </cell>
          <cell r="GC103">
            <v>214.00129863012359</v>
          </cell>
          <cell r="GD103">
            <v>0</v>
          </cell>
          <cell r="GE103">
            <v>216.12950459322377</v>
          </cell>
          <cell r="GF103">
            <v>20.347162150751728</v>
          </cell>
          <cell r="GG103">
            <v>1.8958279823325648</v>
          </cell>
          <cell r="GH103">
            <v>6.712991444960668</v>
          </cell>
          <cell r="GI103">
            <v>10.436986699099432</v>
          </cell>
          <cell r="GJ103">
            <v>469.52377150049182</v>
          </cell>
          <cell r="GL103">
            <v>238.01796529679024</v>
          </cell>
          <cell r="GM103">
            <v>0</v>
          </cell>
          <cell r="GN103">
            <v>240.40100459322377</v>
          </cell>
          <cell r="GO103">
            <v>22.632225085612252</v>
          </cell>
          <cell r="GP103">
            <v>2.1086853156658982</v>
          </cell>
          <cell r="GQ103">
            <v>7.4664914449606679</v>
          </cell>
          <cell r="GR103">
            <v>11.608486699099432</v>
          </cell>
          <cell r="GS103">
            <v>522.23485843535241</v>
          </cell>
          <cell r="GU103">
            <v>262.03463196345689</v>
          </cell>
          <cell r="GV103">
            <v>0</v>
          </cell>
          <cell r="GW103">
            <v>264.67250459322378</v>
          </cell>
          <cell r="GX103">
            <v>24.917288020472775</v>
          </cell>
          <cell r="GY103">
            <v>2.3215426489992317</v>
          </cell>
          <cell r="GZ103">
            <v>8.2199914449606677</v>
          </cell>
          <cell r="HA103">
            <v>12.779986699099432</v>
          </cell>
          <cell r="HB103">
            <v>574.94594537021294</v>
          </cell>
          <cell r="HD103">
            <v>58.949999999999996</v>
          </cell>
          <cell r="HE103">
            <v>0</v>
          </cell>
          <cell r="HF103">
            <v>59.575499999999998</v>
          </cell>
          <cell r="HG103">
            <v>5.6087908401121949</v>
          </cell>
          <cell r="HH103">
            <v>0.52246800000000004</v>
          </cell>
          <cell r="HI103">
            <v>1.8495000000000001</v>
          </cell>
          <cell r="HJ103">
            <v>2.8754999999999997</v>
          </cell>
          <cell r="HK103">
            <v>129.38175884011218</v>
          </cell>
          <cell r="HM103">
            <v>72.05</v>
          </cell>
          <cell r="HN103">
            <v>0</v>
          </cell>
          <cell r="HO103">
            <v>72.81450000000001</v>
          </cell>
          <cell r="HP103">
            <v>6.8551888045815721</v>
          </cell>
          <cell r="HQ103">
            <v>0.63857200000000003</v>
          </cell>
          <cell r="HR103">
            <v>2.2605000000000004</v>
          </cell>
          <cell r="HS103">
            <v>3.5145</v>
          </cell>
          <cell r="HT103">
            <v>158.1332608045816</v>
          </cell>
          <cell r="HV103">
            <v>72.05</v>
          </cell>
          <cell r="HW103">
            <v>0</v>
          </cell>
          <cell r="HX103">
            <v>72.81450000000001</v>
          </cell>
          <cell r="HY103">
            <v>6.8551888045815721</v>
          </cell>
          <cell r="HZ103">
            <v>0.63857200000000003</v>
          </cell>
          <cell r="IA103">
            <v>2.2605000000000004</v>
          </cell>
          <cell r="IB103">
            <v>3.5145</v>
          </cell>
          <cell r="IC103">
            <v>158.1332608045816</v>
          </cell>
          <cell r="IE103">
            <v>144.1</v>
          </cell>
          <cell r="IF103">
            <v>0</v>
          </cell>
          <cell r="IG103">
            <v>145.62900000000002</v>
          </cell>
          <cell r="IH103">
            <v>13.710377609163144</v>
          </cell>
          <cell r="II103">
            <v>1.2771440000000001</v>
          </cell>
          <cell r="IJ103">
            <v>4.5210000000000008</v>
          </cell>
          <cell r="IK103">
            <v>7.0289999999999999</v>
          </cell>
          <cell r="IL103">
            <v>316.26652160916319</v>
          </cell>
        </row>
        <row r="104">
          <cell r="DI104">
            <v>0</v>
          </cell>
          <cell r="DJ104">
            <v>0</v>
          </cell>
          <cell r="DK104">
            <v>0</v>
          </cell>
          <cell r="DL104">
            <v>0</v>
          </cell>
          <cell r="DM104">
            <v>0</v>
          </cell>
          <cell r="DN104">
            <v>0</v>
          </cell>
          <cell r="DO104">
            <v>0</v>
          </cell>
          <cell r="DP104">
            <v>0</v>
          </cell>
          <cell r="DR104">
            <v>0</v>
          </cell>
          <cell r="DS104">
            <v>0</v>
          </cell>
          <cell r="DT104">
            <v>0</v>
          </cell>
          <cell r="DU104">
            <v>0</v>
          </cell>
          <cell r="DV104">
            <v>0</v>
          </cell>
          <cell r="DW104">
            <v>0</v>
          </cell>
          <cell r="DX104">
            <v>0</v>
          </cell>
          <cell r="DY104">
            <v>0</v>
          </cell>
          <cell r="EA104">
            <v>0</v>
          </cell>
          <cell r="EB104">
            <v>0</v>
          </cell>
          <cell r="EC104">
            <v>0</v>
          </cell>
          <cell r="ED104">
            <v>0</v>
          </cell>
          <cell r="EE104">
            <v>0</v>
          </cell>
          <cell r="EF104">
            <v>0</v>
          </cell>
          <cell r="EG104">
            <v>0</v>
          </cell>
          <cell r="EH104">
            <v>0</v>
          </cell>
          <cell r="EJ104">
            <v>0</v>
          </cell>
          <cell r="EK104">
            <v>0</v>
          </cell>
          <cell r="EL104">
            <v>0</v>
          </cell>
          <cell r="EM104">
            <v>0</v>
          </cell>
          <cell r="EN104">
            <v>0</v>
          </cell>
          <cell r="EO104">
            <v>0</v>
          </cell>
          <cell r="EP104">
            <v>0</v>
          </cell>
          <cell r="EQ104">
            <v>0</v>
          </cell>
          <cell r="ES104">
            <v>0</v>
          </cell>
          <cell r="ET104">
            <v>0</v>
          </cell>
          <cell r="EU104">
            <v>0</v>
          </cell>
          <cell r="EV104">
            <v>0</v>
          </cell>
          <cell r="EW104">
            <v>0</v>
          </cell>
          <cell r="EX104">
            <v>0</v>
          </cell>
          <cell r="EY104">
            <v>0</v>
          </cell>
          <cell r="EZ104">
            <v>0</v>
          </cell>
          <cell r="FB104">
            <v>0</v>
          </cell>
          <cell r="FC104">
            <v>0</v>
          </cell>
          <cell r="FD104">
            <v>0</v>
          </cell>
          <cell r="FE104">
            <v>0</v>
          </cell>
          <cell r="FF104">
            <v>0</v>
          </cell>
          <cell r="FG104">
            <v>0</v>
          </cell>
          <cell r="FH104">
            <v>0</v>
          </cell>
          <cell r="FI104">
            <v>0</v>
          </cell>
          <cell r="FK104">
            <v>0</v>
          </cell>
          <cell r="FL104">
            <v>0</v>
          </cell>
          <cell r="FM104">
            <v>0</v>
          </cell>
          <cell r="FN104">
            <v>0</v>
          </cell>
          <cell r="FO104">
            <v>0</v>
          </cell>
          <cell r="FP104">
            <v>0</v>
          </cell>
          <cell r="FQ104">
            <v>0</v>
          </cell>
          <cell r="FR104">
            <v>0</v>
          </cell>
          <cell r="FT104">
            <v>0</v>
          </cell>
          <cell r="FU104">
            <v>0</v>
          </cell>
          <cell r="FV104">
            <v>0</v>
          </cell>
          <cell r="FW104">
            <v>0</v>
          </cell>
          <cell r="FX104">
            <v>0</v>
          </cell>
          <cell r="FY104">
            <v>0</v>
          </cell>
          <cell r="FZ104">
            <v>0</v>
          </cell>
          <cell r="GA104">
            <v>0</v>
          </cell>
          <cell r="GC104">
            <v>0</v>
          </cell>
          <cell r="GD104">
            <v>0</v>
          </cell>
          <cell r="GE104">
            <v>0</v>
          </cell>
          <cell r="GF104">
            <v>0</v>
          </cell>
          <cell r="GG104">
            <v>0</v>
          </cell>
          <cell r="GH104">
            <v>0</v>
          </cell>
          <cell r="GI104">
            <v>0</v>
          </cell>
          <cell r="GJ104">
            <v>0</v>
          </cell>
          <cell r="GL104">
            <v>0</v>
          </cell>
          <cell r="GM104">
            <v>0</v>
          </cell>
          <cell r="GN104">
            <v>0</v>
          </cell>
          <cell r="GO104">
            <v>0</v>
          </cell>
          <cell r="GP104">
            <v>0</v>
          </cell>
          <cell r="GQ104">
            <v>0</v>
          </cell>
          <cell r="GR104">
            <v>0</v>
          </cell>
          <cell r="GS104">
            <v>0</v>
          </cell>
          <cell r="GU104">
            <v>0</v>
          </cell>
          <cell r="GV104">
            <v>0</v>
          </cell>
          <cell r="GW104">
            <v>0</v>
          </cell>
          <cell r="GX104">
            <v>0</v>
          </cell>
          <cell r="GY104">
            <v>0</v>
          </cell>
          <cell r="GZ104">
            <v>0</v>
          </cell>
          <cell r="HA104">
            <v>0</v>
          </cell>
          <cell r="HB104">
            <v>0</v>
          </cell>
          <cell r="HD104">
            <v>0</v>
          </cell>
          <cell r="HE104">
            <v>0</v>
          </cell>
          <cell r="HF104">
            <v>0</v>
          </cell>
          <cell r="HG104">
            <v>0</v>
          </cell>
          <cell r="HH104">
            <v>0</v>
          </cell>
          <cell r="HI104">
            <v>0</v>
          </cell>
          <cell r="HJ104">
            <v>0</v>
          </cell>
          <cell r="HK104">
            <v>0</v>
          </cell>
          <cell r="HM104">
            <v>0</v>
          </cell>
          <cell r="HN104">
            <v>0</v>
          </cell>
          <cell r="HO104">
            <v>0</v>
          </cell>
          <cell r="HP104">
            <v>0</v>
          </cell>
          <cell r="HQ104">
            <v>0</v>
          </cell>
          <cell r="HR104">
            <v>0</v>
          </cell>
          <cell r="HS104">
            <v>0</v>
          </cell>
          <cell r="HT104">
            <v>0</v>
          </cell>
          <cell r="HV104">
            <v>0</v>
          </cell>
          <cell r="HW104">
            <v>0</v>
          </cell>
          <cell r="HX104">
            <v>0</v>
          </cell>
          <cell r="HY104">
            <v>0</v>
          </cell>
          <cell r="HZ104">
            <v>0</v>
          </cell>
          <cell r="IA104">
            <v>0</v>
          </cell>
          <cell r="IB104">
            <v>0</v>
          </cell>
          <cell r="IC104">
            <v>0</v>
          </cell>
          <cell r="IE104">
            <v>0</v>
          </cell>
          <cell r="IF104">
            <v>0</v>
          </cell>
          <cell r="IG104">
            <v>0</v>
          </cell>
          <cell r="IH104">
            <v>0</v>
          </cell>
          <cell r="II104">
            <v>0</v>
          </cell>
          <cell r="IJ104">
            <v>0</v>
          </cell>
          <cell r="IK104">
            <v>0</v>
          </cell>
          <cell r="IL104">
            <v>0</v>
          </cell>
        </row>
        <row r="105">
          <cell r="C105" t="str">
            <v>EBT</v>
          </cell>
          <cell r="E105">
            <v>9.0651615858453738</v>
          </cell>
          <cell r="F105">
            <v>0.22384300113669653</v>
          </cell>
          <cell r="G105">
            <v>-2.7675994133483144</v>
          </cell>
          <cell r="H105">
            <v>-3.2125511206211241</v>
          </cell>
          <cell r="I105">
            <v>0.55915782286674576</v>
          </cell>
          <cell r="J105">
            <v>-0.61649714832022273</v>
          </cell>
          <cell r="K105">
            <v>-0.95849556636647759</v>
          </cell>
          <cell r="L105">
            <v>2.2930191611926771</v>
          </cell>
          <cell r="N105">
            <v>2.4370579253413354</v>
          </cell>
          <cell r="O105">
            <v>0.46462452455823566</v>
          </cell>
          <cell r="P105">
            <v>0.40619887029638591</v>
          </cell>
          <cell r="Q105">
            <v>-2.9886133416655518</v>
          </cell>
          <cell r="R105">
            <v>0.75572473615631997</v>
          </cell>
          <cell r="S105">
            <v>-0.61649714832022273</v>
          </cell>
          <cell r="T105">
            <v>-0.95849556636647759</v>
          </cell>
          <cell r="U105">
            <v>-0.49999999999997524</v>
          </cell>
          <cell r="W105">
            <v>13.540708725188082</v>
          </cell>
          <cell r="X105">
            <v>-2.2544347016952848</v>
          </cell>
          <cell r="Y105">
            <v>3.8509511815476074</v>
          </cell>
          <cell r="Z105">
            <v>-1.7739213857758693</v>
          </cell>
          <cell r="AA105">
            <v>0.69667372163962682</v>
          </cell>
          <cell r="AB105">
            <v>-0.61649714832022273</v>
          </cell>
          <cell r="AC105">
            <v>-0.95849556636647759</v>
          </cell>
          <cell r="AD105">
            <v>12.484984826217461</v>
          </cell>
          <cell r="AF105">
            <v>-94.924416212505605</v>
          </cell>
          <cell r="AG105">
            <v>-1.9888439533187032</v>
          </cell>
          <cell r="AH105">
            <v>4.2522613133672422</v>
          </cell>
          <cell r="AI105">
            <v>-1.9779742094727322</v>
          </cell>
          <cell r="AJ105">
            <v>-0.18954265001222262</v>
          </cell>
          <cell r="AK105">
            <v>-0.61650000000000005</v>
          </cell>
          <cell r="AL105">
            <v>-0.95849999999999991</v>
          </cell>
          <cell r="AM105">
            <v>-96.403515711941978</v>
          </cell>
          <cell r="AO105">
            <v>-88.174416212505605</v>
          </cell>
          <cell r="AP105">
            <v>-0.89567241528004615</v>
          </cell>
          <cell r="AQ105">
            <v>5.0736892012951245</v>
          </cell>
          <cell r="AR105">
            <v>-1.1329353118397316</v>
          </cell>
          <cell r="AS105">
            <v>0.59210866793184458</v>
          </cell>
          <cell r="AT105">
            <v>-0.61650000000000005</v>
          </cell>
          <cell r="AU105">
            <v>-0.95849999999999991</v>
          </cell>
          <cell r="AV105">
            <v>-83.612226070398421</v>
          </cell>
          <cell r="AX105">
            <v>-88.174416212505605</v>
          </cell>
          <cell r="AY105">
            <v>-1.8098744016037713</v>
          </cell>
          <cell r="AZ105">
            <v>3.8997603490537571</v>
          </cell>
          <cell r="BA105">
            <v>-1.6558404959573085</v>
          </cell>
          <cell r="BB105">
            <v>4.9914260705539143E-2</v>
          </cell>
          <cell r="BC105">
            <v>-0.61650000000000005</v>
          </cell>
          <cell r="BD105">
            <v>-0.95849999999999991</v>
          </cell>
          <cell r="BE105">
            <v>-87.015456500307408</v>
          </cell>
          <cell r="BG105">
            <v>-101.71666839714574</v>
          </cell>
          <cell r="BH105">
            <v>-28.929833125576099</v>
          </cell>
          <cell r="BI105">
            <v>-15.736367001721284</v>
          </cell>
          <cell r="BJ105">
            <v>-5.4788113384730437</v>
          </cell>
          <cell r="BK105">
            <v>-1.2023231121468023</v>
          </cell>
          <cell r="BL105">
            <v>-2.1002808981406447</v>
          </cell>
          <cell r="BM105">
            <v>-3.7496332926043605</v>
          </cell>
          <cell r="BN105">
            <v>-158.91391716580796</v>
          </cell>
          <cell r="BP105">
            <v>-89.815569671496959</v>
          </cell>
          <cell r="BQ105">
            <v>-26.746752787407004</v>
          </cell>
          <cell r="BR105">
            <v>-13.520501335470641</v>
          </cell>
          <cell r="BS105">
            <v>-4.4436233977381052</v>
          </cell>
          <cell r="BT105">
            <v>-0.9796070272635008</v>
          </cell>
          <cell r="BU105">
            <v>-2.0614058981406447</v>
          </cell>
          <cell r="BV105">
            <v>-3.5059360289215862</v>
          </cell>
          <cell r="BW105">
            <v>-141.07339614643845</v>
          </cell>
          <cell r="BY105">
            <v>-89.815569671496959</v>
          </cell>
          <cell r="BZ105">
            <v>-27.77309703247132</v>
          </cell>
          <cell r="CA105">
            <v>-13.405722061816242</v>
          </cell>
          <cell r="CB105">
            <v>-4.4423805423918177</v>
          </cell>
          <cell r="CC105">
            <v>-0.98163835367684282</v>
          </cell>
          <cell r="CD105">
            <v>-2.0614058981406447</v>
          </cell>
          <cell r="CE105">
            <v>-3.5059360289215862</v>
          </cell>
          <cell r="CF105">
            <v>-141.98574958891541</v>
          </cell>
          <cell r="CH105">
            <v>-102.82035697132115</v>
          </cell>
          <cell r="CI105">
            <v>-27.949156178542793</v>
          </cell>
          <cell r="CJ105">
            <v>-15.504001085394016</v>
          </cell>
          <cell r="CK105">
            <v>-5.5323646558983866</v>
          </cell>
          <cell r="CL105">
            <v>-1.224708882212842</v>
          </cell>
          <cell r="CM105">
            <v>-2.1181337978811765</v>
          </cell>
          <cell r="CN105">
            <v>-3.7712353831023284</v>
          </cell>
          <cell r="CO105">
            <v>-158.91995695435267</v>
          </cell>
          <cell r="CQ105">
            <v>-91.073721940070769</v>
          </cell>
          <cell r="CR105">
            <v>-26.785115002923938</v>
          </cell>
          <cell r="CS105">
            <v>-11.887962880333028</v>
          </cell>
          <cell r="CT105">
            <v>-4.4974271212362709</v>
          </cell>
          <cell r="CU105">
            <v>-1.0031452515016612</v>
          </cell>
          <cell r="CV105">
            <v>-2.0792587978811761</v>
          </cell>
          <cell r="CW105">
            <v>-3.5275381194195541</v>
          </cell>
          <cell r="CX105">
            <v>-140.8541691133664</v>
          </cell>
          <cell r="CZ105">
            <v>-91.073721940070769</v>
          </cell>
          <cell r="DA105">
            <v>-27.779579338299158</v>
          </cell>
          <cell r="DB105">
            <v>-12.500898114694088</v>
          </cell>
          <cell r="DC105">
            <v>-4.4976034830816696</v>
          </cell>
          <cell r="DD105">
            <v>-1.0027417118509239</v>
          </cell>
          <cell r="DE105">
            <v>-2.0792587978811761</v>
          </cell>
          <cell r="DF105">
            <v>-3.5275381194195541</v>
          </cell>
          <cell r="DG105">
            <v>-142.46134150529733</v>
          </cell>
          <cell r="DI105">
            <v>11.502219511186709</v>
          </cell>
          <cell r="DJ105">
            <v>0.68846752569493219</v>
          </cell>
          <cell r="DK105">
            <v>-2.3614005430519285</v>
          </cell>
          <cell r="DL105">
            <v>-6.2011644622866759</v>
          </cell>
          <cell r="DM105">
            <v>1.3148825590230657</v>
          </cell>
          <cell r="DN105">
            <v>-1.2329942966404455</v>
          </cell>
          <cell r="DO105">
            <v>-1.9169911327329552</v>
          </cell>
          <cell r="DP105">
            <v>1.793019161192702</v>
          </cell>
          <cell r="DR105">
            <v>25.042928236374792</v>
          </cell>
          <cell r="DS105">
            <v>-1.5659671760003526</v>
          </cell>
          <cell r="DT105">
            <v>1.4895506384956789</v>
          </cell>
          <cell r="DU105">
            <v>-7.9750858480625455</v>
          </cell>
          <cell r="DV105">
            <v>2.0115562806626928</v>
          </cell>
          <cell r="DW105">
            <v>-1.8494914449606683</v>
          </cell>
          <cell r="DX105">
            <v>-2.875486699099433</v>
          </cell>
          <cell r="DY105">
            <v>14.278003987410163</v>
          </cell>
          <cell r="EA105">
            <v>-69.881487976130813</v>
          </cell>
          <cell r="EB105">
            <v>-3.5548111293190559</v>
          </cell>
          <cell r="EC105">
            <v>5.7418119518629211</v>
          </cell>
          <cell r="ED105">
            <v>-9.9530600575352786</v>
          </cell>
          <cell r="EE105">
            <v>1.8220136306504702</v>
          </cell>
          <cell r="EF105">
            <v>-2.4659914449606681</v>
          </cell>
          <cell r="EG105">
            <v>-3.8339866990994329</v>
          </cell>
          <cell r="EH105">
            <v>-82.125511724531819</v>
          </cell>
          <cell r="EJ105">
            <v>-158.05590418863642</v>
          </cell>
          <cell r="EK105">
            <v>-4.450483544599102</v>
          </cell>
          <cell r="EL105">
            <v>10.815501153158046</v>
          </cell>
          <cell r="EM105">
            <v>-11.085995369375009</v>
          </cell>
          <cell r="EN105">
            <v>2.4141222985823148</v>
          </cell>
          <cell r="EO105">
            <v>-3.0824914449606684</v>
          </cell>
          <cell r="EP105">
            <v>-4.7924866990994328</v>
          </cell>
          <cell r="EQ105">
            <v>-165.73773779493024</v>
          </cell>
          <cell r="ES105">
            <v>-246.23032040114202</v>
          </cell>
          <cell r="ET105">
            <v>-6.2603579462028733</v>
          </cell>
          <cell r="EU105">
            <v>14.715261502211803</v>
          </cell>
          <cell r="EV105">
            <v>-12.741835865332318</v>
          </cell>
          <cell r="EW105">
            <v>2.4640365592878539</v>
          </cell>
          <cell r="EX105">
            <v>-3.6989914449606687</v>
          </cell>
          <cell r="EY105">
            <v>-5.7509866990994327</v>
          </cell>
          <cell r="EZ105">
            <v>-252.75319429523765</v>
          </cell>
          <cell r="FB105">
            <v>-347.94698879828775</v>
          </cell>
          <cell r="FC105">
            <v>-35.190191071778969</v>
          </cell>
          <cell r="FD105">
            <v>-1.0211054995094813</v>
          </cell>
          <cell r="FE105">
            <v>-18.220647203805363</v>
          </cell>
          <cell r="FF105">
            <v>1.2617134471410516</v>
          </cell>
          <cell r="FG105">
            <v>-5.7992723431013129</v>
          </cell>
          <cell r="FH105">
            <v>-9.5006199917037932</v>
          </cell>
          <cell r="FI105">
            <v>-411.66711146104558</v>
          </cell>
          <cell r="FK105">
            <v>-437.76255846978472</v>
          </cell>
          <cell r="FL105">
            <v>-61.936943859185973</v>
          </cell>
          <cell r="FM105">
            <v>-14.541606834980122</v>
          </cell>
          <cell r="FN105">
            <v>-22.664270601543468</v>
          </cell>
          <cell r="FO105">
            <v>0.28210641987755081</v>
          </cell>
          <cell r="FP105">
            <v>-7.860678241241958</v>
          </cell>
          <cell r="FQ105">
            <v>-13.006556020625379</v>
          </cell>
          <cell r="FR105">
            <v>-552.74050760748401</v>
          </cell>
          <cell r="FT105">
            <v>-527.5781281412817</v>
          </cell>
          <cell r="FU105">
            <v>-89.710040891657286</v>
          </cell>
          <cell r="FV105">
            <v>-27.947328896796364</v>
          </cell>
          <cell r="FW105">
            <v>-27.106651143935284</v>
          </cell>
          <cell r="FX105">
            <v>-0.69953193379929202</v>
          </cell>
          <cell r="FY105">
            <v>-9.9220841393826031</v>
          </cell>
          <cell r="FZ105">
            <v>-16.512492049546964</v>
          </cell>
          <cell r="GA105">
            <v>-694.72625719639939</v>
          </cell>
          <cell r="GC105">
            <v>-630.39848511260288</v>
          </cell>
          <cell r="GD105">
            <v>-117.65919707020008</v>
          </cell>
          <cell r="GE105">
            <v>-43.45132998219038</v>
          </cell>
          <cell r="GF105">
            <v>-32.639015799833672</v>
          </cell>
          <cell r="GG105">
            <v>-1.924240816012134</v>
          </cell>
          <cell r="GH105">
            <v>-12.04021793726378</v>
          </cell>
          <cell r="GI105">
            <v>-20.283727432649293</v>
          </cell>
          <cell r="GJ105">
            <v>-853.64621415075203</v>
          </cell>
          <cell r="GL105">
            <v>-721.47220705267364</v>
          </cell>
          <cell r="GM105">
            <v>-144.44431207312402</v>
          </cell>
          <cell r="GN105">
            <v>-55.339292862523408</v>
          </cell>
          <cell r="GO105">
            <v>-37.136442921069943</v>
          </cell>
          <cell r="GP105">
            <v>-2.9273860675137953</v>
          </cell>
          <cell r="GQ105">
            <v>-14.119476735144955</v>
          </cell>
          <cell r="GR105">
            <v>-23.811265552068846</v>
          </cell>
          <cell r="GS105">
            <v>-994.50038326411845</v>
          </cell>
          <cell r="GU105">
            <v>-812.54592899274439</v>
          </cell>
          <cell r="GV105">
            <v>-172.22389141142318</v>
          </cell>
          <cell r="GW105">
            <v>-67.840190977217503</v>
          </cell>
          <cell r="GX105">
            <v>-41.634046404151611</v>
          </cell>
          <cell r="GY105">
            <v>-3.9301277793647191</v>
          </cell>
          <cell r="GZ105">
            <v>-16.198735533026131</v>
          </cell>
          <cell r="HA105">
            <v>-27.3388036714884</v>
          </cell>
          <cell r="HB105">
            <v>-1136.9617247694157</v>
          </cell>
          <cell r="HD105">
            <v>-271.27324863751682</v>
          </cell>
          <cell r="HE105">
            <v>-4.6943907702025207</v>
          </cell>
          <cell r="HF105">
            <v>13.225710863716124</v>
          </cell>
          <cell r="HG105">
            <v>-4.7667500172697723</v>
          </cell>
          <cell r="HH105">
            <v>0.45248027862516116</v>
          </cell>
          <cell r="HI105">
            <v>-1.8495000000000001</v>
          </cell>
          <cell r="HJ105">
            <v>-2.8754999999999997</v>
          </cell>
          <cell r="HK105">
            <v>-267.03119828264778</v>
          </cell>
          <cell r="HM105">
            <v>-281.34780774013967</v>
          </cell>
          <cell r="HN105">
            <v>-83.449682945454413</v>
          </cell>
          <cell r="HO105">
            <v>-42.662590399008167</v>
          </cell>
          <cell r="HP105">
            <v>-14.364815278602965</v>
          </cell>
          <cell r="HQ105">
            <v>-3.1635684930871459</v>
          </cell>
          <cell r="HR105">
            <v>-6.2230926944219345</v>
          </cell>
          <cell r="HS105">
            <v>-10.761505350447532</v>
          </cell>
          <cell r="HT105">
            <v>-441.97306290116182</v>
          </cell>
          <cell r="HV105">
            <v>-284.9678008514627</v>
          </cell>
          <cell r="HW105">
            <v>-82.513850519765896</v>
          </cell>
          <cell r="HX105">
            <v>-39.892862080421132</v>
          </cell>
          <cell r="HY105">
            <v>-14.527395260216327</v>
          </cell>
          <cell r="HZ105">
            <v>-3.2305958455654271</v>
          </cell>
          <cell r="IA105">
            <v>-6.2766513936435278</v>
          </cell>
          <cell r="IB105">
            <v>-10.826311621941436</v>
          </cell>
          <cell r="IC105">
            <v>-442.23546757301642</v>
          </cell>
          <cell r="IE105">
            <v>-566.31560859160231</v>
          </cell>
          <cell r="IF105">
            <v>-165.96353346522031</v>
          </cell>
          <cell r="IG105">
            <v>-82.555452479429306</v>
          </cell>
          <cell r="IH105">
            <v>-28.892210538819292</v>
          </cell>
          <cell r="II105">
            <v>-6.3941643386525726</v>
          </cell>
          <cell r="IJ105">
            <v>-12.499744088065462</v>
          </cell>
          <cell r="IK105">
            <v>-21.587816972388968</v>
          </cell>
          <cell r="IL105">
            <v>-884.20853047417825</v>
          </cell>
        </row>
      </sheetData>
      <sheetData sheetId="6"/>
      <sheetData sheetId="7"/>
      <sheetData sheetId="8"/>
      <sheetData sheetId="9" refreshError="1"/>
      <sheetData sheetId="10" refreshError="1"/>
      <sheetData sheetId="11"/>
    </sheetDataSet>
  </externalBook>
</externalLink>
</file>

<file path=xl/externalLinks/externalLink2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Template"/>
      <sheetName val="Region"/>
      <sheetName val="Company "/>
      <sheetName val="Countries"/>
      <sheetName val="Strength"/>
      <sheetName val="Dosage Form"/>
      <sheetName val="Base &amp; Sales Pack"/>
      <sheetName val="Currency"/>
      <sheetName val="strtcmb"/>
      <sheetName val="theacmb"/>
      <sheetName val="Strt Archi"/>
      <sheetName val="New Products"/>
      <sheetName val="Therapeutic category"/>
      <sheetName val="API sales"/>
      <sheetName val="Profit Plan"/>
      <sheetName val="variance analysis"/>
      <sheetName val="Cash Flow"/>
      <sheetName val="WC Analysis"/>
      <sheetName val="Capex"/>
      <sheetName val=" Manpowr "/>
      <sheetName val="Balance Sheet"/>
      <sheetName val="regulatory"/>
      <sheetName val="Ratios"/>
      <sheetName val="Manufacturing"/>
      <sheetName val="account break u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sheetData sheetId="13" refreshError="1"/>
      <sheetData sheetId="14"/>
      <sheetData sheetId="15" refreshError="1"/>
      <sheetData sheetId="16"/>
      <sheetData sheetId="17"/>
      <sheetData sheetId="18"/>
      <sheetData sheetId="19" refreshError="1"/>
      <sheetData sheetId="20"/>
      <sheetData sheetId="21" refreshError="1"/>
      <sheetData sheetId="22"/>
      <sheetData sheetId="23" refreshError="1"/>
      <sheetData sheetId="24" refreshError="1"/>
    </sheetDataSet>
  </externalBook>
</externalLink>
</file>

<file path=xl/externalLinks/externalLink2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3"/>
      <sheetName val="Sheet2"/>
      <sheetName val="Sheet4"/>
      <sheetName val="Sheet1 (2)"/>
      <sheetName val="summary (ytd Aug-05)"/>
      <sheetName val="Aug 2005"/>
      <sheetName val="July 2005"/>
      <sheetName val="June 2005"/>
      <sheetName val="May 2005"/>
      <sheetName val="april2005"/>
      <sheetName val="MARCH 2005"/>
      <sheetName val="Sheet6"/>
      <sheetName val="summary (MAR-05) "/>
    </sheetNames>
    <sheetDataSet>
      <sheetData sheetId="0" refreshError="1">
        <row r="3">
          <cell r="A3">
            <v>1100000382</v>
          </cell>
        </row>
        <row r="4">
          <cell r="A4">
            <v>1100000382</v>
          </cell>
        </row>
        <row r="5">
          <cell r="A5">
            <v>1100000382</v>
          </cell>
        </row>
        <row r="6">
          <cell r="A6">
            <v>1100000382</v>
          </cell>
        </row>
        <row r="7">
          <cell r="A7">
            <v>1100000382</v>
          </cell>
        </row>
        <row r="8">
          <cell r="A8">
            <v>1100000382</v>
          </cell>
        </row>
        <row r="9">
          <cell r="A9">
            <v>1100000402</v>
          </cell>
        </row>
        <row r="10">
          <cell r="A10">
            <v>1100000402</v>
          </cell>
        </row>
        <row r="11">
          <cell r="A11">
            <v>1100000402</v>
          </cell>
        </row>
        <row r="12">
          <cell r="A12">
            <v>1100000402</v>
          </cell>
        </row>
        <row r="13">
          <cell r="A13">
            <v>1100000402</v>
          </cell>
        </row>
        <row r="14">
          <cell r="A14">
            <v>1100000402</v>
          </cell>
        </row>
        <row r="15">
          <cell r="A15">
            <v>1100000402</v>
          </cell>
        </row>
        <row r="16">
          <cell r="A16">
            <v>1100000402</v>
          </cell>
        </row>
        <row r="17">
          <cell r="A17">
            <v>1100000402</v>
          </cell>
        </row>
        <row r="18">
          <cell r="A18">
            <v>1100000402</v>
          </cell>
        </row>
        <row r="19">
          <cell r="A19">
            <v>1100000402</v>
          </cell>
        </row>
        <row r="20">
          <cell r="A20">
            <v>1100000402</v>
          </cell>
        </row>
        <row r="21">
          <cell r="A21">
            <v>1100000402</v>
          </cell>
        </row>
        <row r="22">
          <cell r="A22">
            <v>1100000402</v>
          </cell>
        </row>
        <row r="23">
          <cell r="A23">
            <v>1100000402</v>
          </cell>
        </row>
        <row r="24">
          <cell r="A24">
            <v>1100000402</v>
          </cell>
        </row>
        <row r="25">
          <cell r="A25">
            <v>1100000402</v>
          </cell>
        </row>
        <row r="26">
          <cell r="A26">
            <v>1100000402</v>
          </cell>
        </row>
        <row r="27">
          <cell r="A27">
            <v>1100000402</v>
          </cell>
        </row>
        <row r="28">
          <cell r="A28">
            <v>1100000402</v>
          </cell>
        </row>
        <row r="29">
          <cell r="A29">
            <v>1100000402</v>
          </cell>
        </row>
        <row r="30">
          <cell r="A30">
            <v>1100000402</v>
          </cell>
        </row>
        <row r="31">
          <cell r="A31">
            <v>1100000402</v>
          </cell>
        </row>
        <row r="32">
          <cell r="A32">
            <v>1100000402</v>
          </cell>
        </row>
        <row r="33">
          <cell r="A33">
            <v>1100000402</v>
          </cell>
        </row>
        <row r="34">
          <cell r="A34">
            <v>1100000402</v>
          </cell>
        </row>
        <row r="35">
          <cell r="A35">
            <v>1100000402</v>
          </cell>
        </row>
        <row r="36">
          <cell r="A36">
            <v>1100000402</v>
          </cell>
        </row>
        <row r="37">
          <cell r="A37">
            <v>1100000402</v>
          </cell>
        </row>
        <row r="38">
          <cell r="A38">
            <v>1100000402</v>
          </cell>
        </row>
        <row r="39">
          <cell r="A39">
            <v>1100000402</v>
          </cell>
        </row>
        <row r="40">
          <cell r="A40">
            <v>1100000402</v>
          </cell>
        </row>
        <row r="41">
          <cell r="A41">
            <v>1100000402</v>
          </cell>
        </row>
        <row r="42">
          <cell r="A42">
            <v>1100000402</v>
          </cell>
        </row>
        <row r="43">
          <cell r="A43">
            <v>1100000402</v>
          </cell>
        </row>
        <row r="44">
          <cell r="A44">
            <v>1100000402</v>
          </cell>
        </row>
        <row r="45">
          <cell r="A45">
            <v>1100000402</v>
          </cell>
        </row>
        <row r="46">
          <cell r="A46">
            <v>1100000402</v>
          </cell>
        </row>
        <row r="47">
          <cell r="A47">
            <v>1100000402</v>
          </cell>
        </row>
        <row r="48">
          <cell r="A48">
            <v>1100000402</v>
          </cell>
        </row>
        <row r="49">
          <cell r="A49">
            <v>1100000402</v>
          </cell>
        </row>
        <row r="50">
          <cell r="A50">
            <v>1100000402</v>
          </cell>
        </row>
        <row r="51">
          <cell r="A51">
            <v>1100000402</v>
          </cell>
        </row>
        <row r="52">
          <cell r="A52">
            <v>1100000402</v>
          </cell>
        </row>
        <row r="53">
          <cell r="A53">
            <v>1100000402</v>
          </cell>
        </row>
        <row r="54">
          <cell r="A54">
            <v>1100000402</v>
          </cell>
        </row>
        <row r="55">
          <cell r="A55">
            <v>1100000402</v>
          </cell>
        </row>
        <row r="56">
          <cell r="A56">
            <v>1100000402</v>
          </cell>
        </row>
        <row r="57">
          <cell r="A57">
            <v>1100000402</v>
          </cell>
        </row>
        <row r="58">
          <cell r="A58">
            <v>1100000402</v>
          </cell>
        </row>
        <row r="59">
          <cell r="A59">
            <v>1100000402</v>
          </cell>
        </row>
        <row r="60">
          <cell r="A60">
            <v>1100000402</v>
          </cell>
        </row>
        <row r="61">
          <cell r="A61">
            <v>1100000402</v>
          </cell>
        </row>
        <row r="62">
          <cell r="A62">
            <v>1100000402</v>
          </cell>
        </row>
        <row r="63">
          <cell r="A63">
            <v>1100000402</v>
          </cell>
        </row>
        <row r="64">
          <cell r="A64">
            <v>1100000402</v>
          </cell>
        </row>
        <row r="65">
          <cell r="A65">
            <v>1100000402</v>
          </cell>
        </row>
        <row r="66">
          <cell r="A66">
            <v>1100000402</v>
          </cell>
        </row>
        <row r="67">
          <cell r="A67">
            <v>1100000402</v>
          </cell>
        </row>
        <row r="68">
          <cell r="A68">
            <v>1100000402</v>
          </cell>
        </row>
        <row r="69">
          <cell r="A69">
            <v>1100000402</v>
          </cell>
        </row>
        <row r="70">
          <cell r="A70">
            <v>1100000402</v>
          </cell>
        </row>
        <row r="71">
          <cell r="A71">
            <v>1100000402</v>
          </cell>
        </row>
        <row r="72">
          <cell r="A72">
            <v>1100000664</v>
          </cell>
        </row>
        <row r="73">
          <cell r="A73">
            <v>1100000664</v>
          </cell>
        </row>
        <row r="74">
          <cell r="A74">
            <v>1100000664</v>
          </cell>
        </row>
        <row r="75">
          <cell r="A75">
            <v>1100000664</v>
          </cell>
        </row>
        <row r="76">
          <cell r="A76">
            <v>1100000664</v>
          </cell>
        </row>
        <row r="77">
          <cell r="A77">
            <v>1100000664</v>
          </cell>
        </row>
        <row r="78">
          <cell r="A78">
            <v>1100000664</v>
          </cell>
        </row>
        <row r="79">
          <cell r="A79">
            <v>1100000664</v>
          </cell>
        </row>
        <row r="80">
          <cell r="A80">
            <v>1100000664</v>
          </cell>
        </row>
        <row r="81">
          <cell r="A81">
            <v>1100000664</v>
          </cell>
        </row>
        <row r="82">
          <cell r="A82">
            <v>1100000664</v>
          </cell>
        </row>
        <row r="83">
          <cell r="A83">
            <v>1100000664</v>
          </cell>
        </row>
        <row r="84">
          <cell r="A84">
            <v>1100000664</v>
          </cell>
        </row>
        <row r="85">
          <cell r="A85">
            <v>1100000664</v>
          </cell>
        </row>
        <row r="86">
          <cell r="A86">
            <v>1100000664</v>
          </cell>
        </row>
        <row r="87">
          <cell r="A87">
            <v>1100000664</v>
          </cell>
        </row>
        <row r="88">
          <cell r="A88">
            <v>1100000664</v>
          </cell>
        </row>
        <row r="89">
          <cell r="A89">
            <v>1100000664</v>
          </cell>
        </row>
        <row r="90">
          <cell r="A90">
            <v>1100000664</v>
          </cell>
        </row>
        <row r="91">
          <cell r="A91">
            <v>1100000664</v>
          </cell>
        </row>
        <row r="92">
          <cell r="A92">
            <v>1100000664</v>
          </cell>
        </row>
        <row r="93">
          <cell r="A93">
            <v>1100000664</v>
          </cell>
        </row>
        <row r="94">
          <cell r="A94">
            <v>1100000664</v>
          </cell>
        </row>
        <row r="95">
          <cell r="A95">
            <v>1100000664</v>
          </cell>
        </row>
        <row r="96">
          <cell r="A96">
            <v>1100000664</v>
          </cell>
        </row>
        <row r="97">
          <cell r="A97">
            <v>1100000664</v>
          </cell>
        </row>
        <row r="98">
          <cell r="A98">
            <v>1100000664</v>
          </cell>
        </row>
        <row r="99">
          <cell r="A99">
            <v>1100000664</v>
          </cell>
        </row>
        <row r="100">
          <cell r="A100">
            <v>1100000664</v>
          </cell>
        </row>
        <row r="101">
          <cell r="A101">
            <v>1100000664</v>
          </cell>
        </row>
        <row r="102">
          <cell r="A102">
            <v>1100000664</v>
          </cell>
        </row>
        <row r="103">
          <cell r="A103">
            <v>1100000664</v>
          </cell>
        </row>
        <row r="104">
          <cell r="A104">
            <v>1100000664</v>
          </cell>
        </row>
        <row r="105">
          <cell r="A105">
            <v>1100000664</v>
          </cell>
        </row>
        <row r="106">
          <cell r="A106">
            <v>1100000664</v>
          </cell>
        </row>
        <row r="107">
          <cell r="A107">
            <v>1100000664</v>
          </cell>
        </row>
        <row r="108">
          <cell r="A108">
            <v>1100000664</v>
          </cell>
        </row>
        <row r="109">
          <cell r="A109">
            <v>1100000664</v>
          </cell>
        </row>
        <row r="110">
          <cell r="A110">
            <v>1100000664</v>
          </cell>
        </row>
        <row r="111">
          <cell r="A111">
            <v>1100000664</v>
          </cell>
        </row>
        <row r="112">
          <cell r="A112">
            <v>1100000664</v>
          </cell>
        </row>
        <row r="113">
          <cell r="A113">
            <v>1100000664</v>
          </cell>
        </row>
        <row r="114">
          <cell r="A114">
            <v>1100000664</v>
          </cell>
        </row>
        <row r="115">
          <cell r="A115">
            <v>1100000664</v>
          </cell>
        </row>
        <row r="116">
          <cell r="A116">
            <v>1100000664</v>
          </cell>
        </row>
        <row r="117">
          <cell r="A117">
            <v>1100000664</v>
          </cell>
        </row>
        <row r="118">
          <cell r="A118">
            <v>1100000664</v>
          </cell>
        </row>
        <row r="119">
          <cell r="A119">
            <v>1100000664</v>
          </cell>
        </row>
        <row r="120">
          <cell r="A120">
            <v>1100000664</v>
          </cell>
        </row>
        <row r="121">
          <cell r="A121">
            <v>1100000664</v>
          </cell>
        </row>
        <row r="122">
          <cell r="A122">
            <v>1100000664</v>
          </cell>
        </row>
        <row r="123">
          <cell r="A123">
            <v>1100000664</v>
          </cell>
        </row>
        <row r="124">
          <cell r="A124">
            <v>1100000664</v>
          </cell>
        </row>
        <row r="125">
          <cell r="A125">
            <v>1100000664</v>
          </cell>
        </row>
        <row r="126">
          <cell r="A126">
            <v>1100000706</v>
          </cell>
        </row>
        <row r="127">
          <cell r="A127">
            <v>1100000863</v>
          </cell>
        </row>
        <row r="128">
          <cell r="A128">
            <v>1100000863</v>
          </cell>
        </row>
        <row r="129">
          <cell r="A129">
            <v>1100000863</v>
          </cell>
        </row>
        <row r="130">
          <cell r="A130">
            <v>1100000863</v>
          </cell>
        </row>
        <row r="131">
          <cell r="A131">
            <v>1100000863</v>
          </cell>
        </row>
        <row r="132">
          <cell r="A132">
            <v>1100000863</v>
          </cell>
        </row>
        <row r="133">
          <cell r="A133">
            <v>1100000863</v>
          </cell>
        </row>
        <row r="134">
          <cell r="A134">
            <v>1100000863</v>
          </cell>
        </row>
        <row r="135">
          <cell r="A135">
            <v>1100000863</v>
          </cell>
        </row>
        <row r="136">
          <cell r="A136">
            <v>1100000863</v>
          </cell>
        </row>
        <row r="137">
          <cell r="A137">
            <v>1100000863</v>
          </cell>
        </row>
        <row r="138">
          <cell r="A138">
            <v>1100000863</v>
          </cell>
        </row>
        <row r="139">
          <cell r="A139">
            <v>1100000863</v>
          </cell>
        </row>
        <row r="140">
          <cell r="A140">
            <v>1100000863</v>
          </cell>
        </row>
        <row r="141">
          <cell r="A141">
            <v>1100000863</v>
          </cell>
        </row>
        <row r="142">
          <cell r="A142">
            <v>1100000863</v>
          </cell>
        </row>
        <row r="143">
          <cell r="A143">
            <v>1100000863</v>
          </cell>
        </row>
        <row r="144">
          <cell r="A144">
            <v>1100000863</v>
          </cell>
        </row>
        <row r="145">
          <cell r="A145">
            <v>1100000863</v>
          </cell>
        </row>
        <row r="146">
          <cell r="A146">
            <v>1100000863</v>
          </cell>
        </row>
        <row r="147">
          <cell r="A147">
            <v>1100000863</v>
          </cell>
        </row>
        <row r="148">
          <cell r="A148">
            <v>1100000863</v>
          </cell>
        </row>
        <row r="149">
          <cell r="A149">
            <v>1100000863</v>
          </cell>
        </row>
        <row r="150">
          <cell r="A150">
            <v>1100000863</v>
          </cell>
        </row>
        <row r="151">
          <cell r="A151">
            <v>1100000863</v>
          </cell>
        </row>
        <row r="152">
          <cell r="A152">
            <v>1100000863</v>
          </cell>
        </row>
        <row r="153">
          <cell r="A153">
            <v>1100000863</v>
          </cell>
        </row>
        <row r="154">
          <cell r="A154">
            <v>1100000863</v>
          </cell>
        </row>
        <row r="155">
          <cell r="A155">
            <v>1100000863</v>
          </cell>
        </row>
        <row r="156">
          <cell r="A156">
            <v>1100000863</v>
          </cell>
        </row>
        <row r="157">
          <cell r="A157">
            <v>1100001453</v>
          </cell>
        </row>
        <row r="158">
          <cell r="A158">
            <v>1100001453</v>
          </cell>
        </row>
        <row r="159">
          <cell r="A159">
            <v>1100001453</v>
          </cell>
        </row>
        <row r="160">
          <cell r="A160">
            <v>1100001453</v>
          </cell>
        </row>
        <row r="161">
          <cell r="A161">
            <v>1100001453</v>
          </cell>
        </row>
        <row r="162">
          <cell r="A162">
            <v>1100001453</v>
          </cell>
        </row>
        <row r="163">
          <cell r="A163">
            <v>1100001453</v>
          </cell>
        </row>
        <row r="164">
          <cell r="A164">
            <v>1100001453</v>
          </cell>
        </row>
        <row r="165">
          <cell r="A165">
            <v>1100001453</v>
          </cell>
        </row>
        <row r="166">
          <cell r="A166">
            <v>1100001453</v>
          </cell>
        </row>
        <row r="167">
          <cell r="A167">
            <v>1100001453</v>
          </cell>
        </row>
        <row r="168">
          <cell r="A168">
            <v>1100001453</v>
          </cell>
        </row>
        <row r="169">
          <cell r="A169">
            <v>1100001453</v>
          </cell>
        </row>
        <row r="170">
          <cell r="A170">
            <v>1100001453</v>
          </cell>
        </row>
        <row r="171">
          <cell r="A171">
            <v>1100001453</v>
          </cell>
        </row>
        <row r="172">
          <cell r="A172">
            <v>1100001453</v>
          </cell>
        </row>
        <row r="173">
          <cell r="A173">
            <v>1100001453</v>
          </cell>
        </row>
        <row r="174">
          <cell r="A174">
            <v>1100001453</v>
          </cell>
        </row>
        <row r="175">
          <cell r="A175">
            <v>1100001453</v>
          </cell>
        </row>
        <row r="176">
          <cell r="A176">
            <v>1100001453</v>
          </cell>
        </row>
        <row r="177">
          <cell r="A177">
            <v>1100001453</v>
          </cell>
        </row>
        <row r="178">
          <cell r="A178">
            <v>1100001453</v>
          </cell>
        </row>
        <row r="179">
          <cell r="A179">
            <v>1100001453</v>
          </cell>
        </row>
        <row r="180">
          <cell r="A180">
            <v>1100001453</v>
          </cell>
        </row>
        <row r="181">
          <cell r="A181">
            <v>1100001453</v>
          </cell>
        </row>
        <row r="182">
          <cell r="A182">
            <v>1100001453</v>
          </cell>
        </row>
        <row r="183">
          <cell r="A183">
            <v>1100001453</v>
          </cell>
        </row>
        <row r="184">
          <cell r="A184">
            <v>1100001453</v>
          </cell>
        </row>
        <row r="185">
          <cell r="A185">
            <v>1100001453</v>
          </cell>
        </row>
        <row r="186">
          <cell r="A186">
            <v>1100001453</v>
          </cell>
        </row>
        <row r="187">
          <cell r="A187">
            <v>1100001453</v>
          </cell>
        </row>
        <row r="188">
          <cell r="A188">
            <v>1100001453</v>
          </cell>
        </row>
        <row r="189">
          <cell r="A189">
            <v>1100001453</v>
          </cell>
        </row>
        <row r="190">
          <cell r="A190">
            <v>1100001453</v>
          </cell>
        </row>
        <row r="191">
          <cell r="A191">
            <v>1100001453</v>
          </cell>
        </row>
        <row r="192">
          <cell r="A192">
            <v>1100002195</v>
          </cell>
        </row>
        <row r="193">
          <cell r="A193">
            <v>1100002195</v>
          </cell>
        </row>
        <row r="194">
          <cell r="A194">
            <v>1100002195</v>
          </cell>
        </row>
        <row r="195">
          <cell r="A195">
            <v>1100002195</v>
          </cell>
        </row>
        <row r="196">
          <cell r="A196">
            <v>1100002195</v>
          </cell>
        </row>
        <row r="197">
          <cell r="A197">
            <v>1100002195</v>
          </cell>
        </row>
        <row r="198">
          <cell r="A198">
            <v>1100002195</v>
          </cell>
        </row>
        <row r="199">
          <cell r="A199">
            <v>1100002195</v>
          </cell>
        </row>
        <row r="200">
          <cell r="A200">
            <v>1100002195</v>
          </cell>
        </row>
        <row r="201">
          <cell r="A201">
            <v>1100002195</v>
          </cell>
        </row>
        <row r="202">
          <cell r="A202">
            <v>1100002195</v>
          </cell>
        </row>
        <row r="203">
          <cell r="A203">
            <v>1100002284</v>
          </cell>
        </row>
        <row r="204">
          <cell r="A204">
            <v>1100002284</v>
          </cell>
        </row>
        <row r="205">
          <cell r="A205">
            <v>1100002284</v>
          </cell>
        </row>
        <row r="206">
          <cell r="A206">
            <v>1100002284</v>
          </cell>
        </row>
        <row r="207">
          <cell r="A207">
            <v>1100002595</v>
          </cell>
        </row>
        <row r="208">
          <cell r="A208">
            <v>1100002595</v>
          </cell>
        </row>
        <row r="209">
          <cell r="A209">
            <v>1100002595</v>
          </cell>
        </row>
        <row r="210">
          <cell r="A210">
            <v>1100002595</v>
          </cell>
        </row>
        <row r="211">
          <cell r="A211">
            <v>1100002595</v>
          </cell>
        </row>
        <row r="212">
          <cell r="A212">
            <v>1100002595</v>
          </cell>
        </row>
        <row r="213">
          <cell r="A213">
            <v>1100002595</v>
          </cell>
        </row>
        <row r="214">
          <cell r="A214">
            <v>1100002595</v>
          </cell>
        </row>
        <row r="215">
          <cell r="A215">
            <v>1100002595</v>
          </cell>
        </row>
        <row r="216">
          <cell r="A216">
            <v>1100002595</v>
          </cell>
        </row>
        <row r="217">
          <cell r="A217">
            <v>1100002595</v>
          </cell>
        </row>
        <row r="218">
          <cell r="A218">
            <v>1100002595</v>
          </cell>
        </row>
        <row r="219">
          <cell r="A219">
            <v>1100002595</v>
          </cell>
        </row>
        <row r="220">
          <cell r="A220">
            <v>1100002865</v>
          </cell>
        </row>
        <row r="221">
          <cell r="A221">
            <v>1100002865</v>
          </cell>
        </row>
        <row r="222">
          <cell r="A222">
            <v>1100002865</v>
          </cell>
        </row>
        <row r="223">
          <cell r="A223">
            <v>1100002865</v>
          </cell>
        </row>
        <row r="224">
          <cell r="A224">
            <v>1100003700</v>
          </cell>
        </row>
        <row r="225">
          <cell r="A225">
            <v>1100003700</v>
          </cell>
        </row>
        <row r="226">
          <cell r="A226">
            <v>1100003700</v>
          </cell>
        </row>
        <row r="227">
          <cell r="A227">
            <v>1100003700</v>
          </cell>
        </row>
        <row r="228">
          <cell r="A228">
            <v>1100003700</v>
          </cell>
        </row>
        <row r="229">
          <cell r="A229">
            <v>1100003700</v>
          </cell>
        </row>
        <row r="230">
          <cell r="A230">
            <v>1100003700</v>
          </cell>
        </row>
        <row r="231">
          <cell r="A231">
            <v>1100003700</v>
          </cell>
        </row>
        <row r="232">
          <cell r="A232">
            <v>1100003700</v>
          </cell>
        </row>
        <row r="233">
          <cell r="A233">
            <v>1100003700</v>
          </cell>
        </row>
        <row r="234">
          <cell r="A234">
            <v>1100003700</v>
          </cell>
        </row>
        <row r="235">
          <cell r="A235">
            <v>1100003700</v>
          </cell>
        </row>
        <row r="236">
          <cell r="A236">
            <v>1100003700</v>
          </cell>
        </row>
        <row r="237">
          <cell r="A237">
            <v>1100003700</v>
          </cell>
        </row>
        <row r="238">
          <cell r="A238">
            <v>1100003700</v>
          </cell>
        </row>
        <row r="239">
          <cell r="A239">
            <v>1100003700</v>
          </cell>
        </row>
        <row r="240">
          <cell r="A240">
            <v>1100003700</v>
          </cell>
        </row>
        <row r="241">
          <cell r="A241">
            <v>1100003700</v>
          </cell>
        </row>
        <row r="242">
          <cell r="A242">
            <v>1100003700</v>
          </cell>
        </row>
        <row r="243">
          <cell r="A243">
            <v>1100003700</v>
          </cell>
        </row>
        <row r="244">
          <cell r="A244">
            <v>1100003700</v>
          </cell>
        </row>
        <row r="245">
          <cell r="A245">
            <v>1100003700</v>
          </cell>
        </row>
        <row r="246">
          <cell r="A246">
            <v>1100003700</v>
          </cell>
        </row>
        <row r="247">
          <cell r="A247">
            <v>1100003700</v>
          </cell>
        </row>
        <row r="248">
          <cell r="A248">
            <v>1100003700</v>
          </cell>
        </row>
        <row r="249">
          <cell r="A249">
            <v>1100003700</v>
          </cell>
        </row>
        <row r="250">
          <cell r="A250">
            <v>1100003700</v>
          </cell>
        </row>
        <row r="251">
          <cell r="A251">
            <v>1100003700</v>
          </cell>
        </row>
        <row r="252">
          <cell r="A252">
            <v>1100003700</v>
          </cell>
        </row>
        <row r="253">
          <cell r="A253">
            <v>1100003700</v>
          </cell>
        </row>
        <row r="254">
          <cell r="A254">
            <v>1100003700</v>
          </cell>
        </row>
        <row r="255">
          <cell r="A255">
            <v>1100003700</v>
          </cell>
        </row>
        <row r="256">
          <cell r="A256">
            <v>1100003700</v>
          </cell>
        </row>
        <row r="257">
          <cell r="A257">
            <v>1100003700</v>
          </cell>
        </row>
        <row r="258">
          <cell r="A258">
            <v>1100003700</v>
          </cell>
        </row>
        <row r="259">
          <cell r="A259">
            <v>1100003700</v>
          </cell>
        </row>
        <row r="260">
          <cell r="A260">
            <v>1100003700</v>
          </cell>
        </row>
        <row r="261">
          <cell r="A261">
            <v>1100003700</v>
          </cell>
        </row>
        <row r="262">
          <cell r="A262">
            <v>1100003700</v>
          </cell>
        </row>
        <row r="263">
          <cell r="A263">
            <v>1100003700</v>
          </cell>
        </row>
        <row r="264">
          <cell r="A264">
            <v>1100003700</v>
          </cell>
        </row>
        <row r="265">
          <cell r="A265">
            <v>1100003929</v>
          </cell>
        </row>
        <row r="266">
          <cell r="A266">
            <v>1100003929</v>
          </cell>
        </row>
        <row r="267">
          <cell r="A267">
            <v>1100003929</v>
          </cell>
        </row>
        <row r="268">
          <cell r="A268">
            <v>1100003929</v>
          </cell>
        </row>
        <row r="269">
          <cell r="A269">
            <v>1100003929</v>
          </cell>
        </row>
        <row r="270">
          <cell r="A270">
            <v>1100003929</v>
          </cell>
        </row>
        <row r="271">
          <cell r="A271">
            <v>1100003929</v>
          </cell>
        </row>
        <row r="272">
          <cell r="A272">
            <v>1100003929</v>
          </cell>
        </row>
        <row r="273">
          <cell r="A273">
            <v>1100003929</v>
          </cell>
        </row>
        <row r="274">
          <cell r="A274">
            <v>1100003929</v>
          </cell>
        </row>
        <row r="275">
          <cell r="A275">
            <v>1100003929</v>
          </cell>
        </row>
        <row r="276">
          <cell r="A276">
            <v>1100003929</v>
          </cell>
        </row>
        <row r="277">
          <cell r="A277">
            <v>1100003929</v>
          </cell>
        </row>
        <row r="278">
          <cell r="A278">
            <v>1100003929</v>
          </cell>
        </row>
        <row r="279">
          <cell r="A279">
            <v>1100003929</v>
          </cell>
        </row>
        <row r="280">
          <cell r="A280">
            <v>1100003929</v>
          </cell>
        </row>
        <row r="281">
          <cell r="A281">
            <v>1100003929</v>
          </cell>
        </row>
        <row r="282">
          <cell r="A282">
            <v>1100003929</v>
          </cell>
        </row>
        <row r="283">
          <cell r="A283">
            <v>1100003929</v>
          </cell>
        </row>
        <row r="284">
          <cell r="A284">
            <v>1100003929</v>
          </cell>
        </row>
        <row r="285">
          <cell r="A285">
            <v>1100003929</v>
          </cell>
        </row>
        <row r="286">
          <cell r="A286">
            <v>1100003929</v>
          </cell>
        </row>
        <row r="287">
          <cell r="A287">
            <v>1100003929</v>
          </cell>
        </row>
        <row r="288">
          <cell r="A288">
            <v>1100003929</v>
          </cell>
        </row>
        <row r="289">
          <cell r="A289">
            <v>1100003929</v>
          </cell>
        </row>
        <row r="290">
          <cell r="A290">
            <v>1100003929</v>
          </cell>
        </row>
        <row r="291">
          <cell r="A291">
            <v>1100003929</v>
          </cell>
        </row>
        <row r="292">
          <cell r="A292">
            <v>1100003929</v>
          </cell>
        </row>
        <row r="293">
          <cell r="A293">
            <v>1100003929</v>
          </cell>
        </row>
        <row r="294">
          <cell r="A294">
            <v>1100003929</v>
          </cell>
        </row>
        <row r="295">
          <cell r="A295">
            <v>1100003929</v>
          </cell>
        </row>
        <row r="296">
          <cell r="A296">
            <v>1100005192</v>
          </cell>
        </row>
        <row r="297">
          <cell r="A297">
            <v>1100005192</v>
          </cell>
        </row>
        <row r="298">
          <cell r="A298">
            <v>1100005192</v>
          </cell>
        </row>
        <row r="299">
          <cell r="A299">
            <v>1100005192</v>
          </cell>
        </row>
        <row r="300">
          <cell r="A300">
            <v>1100005192</v>
          </cell>
        </row>
        <row r="301">
          <cell r="A301">
            <v>1100005192</v>
          </cell>
        </row>
        <row r="302">
          <cell r="A302">
            <v>1100005192</v>
          </cell>
        </row>
        <row r="303">
          <cell r="A303">
            <v>1100005192</v>
          </cell>
        </row>
        <row r="304">
          <cell r="A304">
            <v>1100005192</v>
          </cell>
        </row>
        <row r="305">
          <cell r="A305">
            <v>1100005192</v>
          </cell>
        </row>
        <row r="306">
          <cell r="A306">
            <v>1100005192</v>
          </cell>
        </row>
        <row r="307">
          <cell r="A307">
            <v>1100005192</v>
          </cell>
        </row>
        <row r="308">
          <cell r="A308">
            <v>1100005192</v>
          </cell>
        </row>
        <row r="309">
          <cell r="A309">
            <v>1100005192</v>
          </cell>
        </row>
        <row r="310">
          <cell r="A310">
            <v>1100005192</v>
          </cell>
        </row>
        <row r="311">
          <cell r="A311">
            <v>1100005192</v>
          </cell>
        </row>
        <row r="312">
          <cell r="A312">
            <v>1100005192</v>
          </cell>
        </row>
        <row r="313">
          <cell r="A313">
            <v>1100005192</v>
          </cell>
        </row>
        <row r="314">
          <cell r="A314">
            <v>1100005192</v>
          </cell>
        </row>
        <row r="315">
          <cell r="A315">
            <v>1100005192</v>
          </cell>
        </row>
        <row r="316">
          <cell r="A316">
            <v>1100005192</v>
          </cell>
        </row>
        <row r="317">
          <cell r="A317">
            <v>1100005192</v>
          </cell>
        </row>
        <row r="318">
          <cell r="A318">
            <v>1100005192</v>
          </cell>
        </row>
        <row r="319">
          <cell r="A319">
            <v>1100005192</v>
          </cell>
        </row>
        <row r="320">
          <cell r="A320">
            <v>1100005192</v>
          </cell>
        </row>
        <row r="321">
          <cell r="A321">
            <v>1100005192</v>
          </cell>
        </row>
        <row r="322">
          <cell r="A322">
            <v>1100005192</v>
          </cell>
        </row>
        <row r="323">
          <cell r="A323">
            <v>1100005192</v>
          </cell>
        </row>
        <row r="324">
          <cell r="A324">
            <v>1100005192</v>
          </cell>
        </row>
        <row r="325">
          <cell r="A325">
            <v>1100005192</v>
          </cell>
        </row>
        <row r="326">
          <cell r="A326">
            <v>1100005192</v>
          </cell>
        </row>
        <row r="327">
          <cell r="A327">
            <v>1100005192</v>
          </cell>
        </row>
        <row r="328">
          <cell r="A328">
            <v>1100005192</v>
          </cell>
        </row>
        <row r="329">
          <cell r="A329">
            <v>1100005192</v>
          </cell>
        </row>
        <row r="330">
          <cell r="A330">
            <v>1100005192</v>
          </cell>
        </row>
        <row r="331">
          <cell r="A331">
            <v>1100005192</v>
          </cell>
        </row>
        <row r="332">
          <cell r="A332">
            <v>1100005192</v>
          </cell>
        </row>
        <row r="333">
          <cell r="A333">
            <v>1100005192</v>
          </cell>
        </row>
        <row r="334">
          <cell r="A334">
            <v>1100005192</v>
          </cell>
        </row>
        <row r="335">
          <cell r="A335">
            <v>1100005192</v>
          </cell>
        </row>
        <row r="336">
          <cell r="A336">
            <v>1100005192</v>
          </cell>
        </row>
        <row r="337">
          <cell r="A337">
            <v>1100005192</v>
          </cell>
        </row>
        <row r="338">
          <cell r="A338">
            <v>1100005192</v>
          </cell>
        </row>
        <row r="339">
          <cell r="A339">
            <v>1100005192</v>
          </cell>
        </row>
        <row r="340">
          <cell r="A340">
            <v>1100005192</v>
          </cell>
        </row>
        <row r="341">
          <cell r="A341">
            <v>1100005192</v>
          </cell>
        </row>
        <row r="342">
          <cell r="A342">
            <v>1100005192</v>
          </cell>
        </row>
        <row r="343">
          <cell r="A343">
            <v>1100005192</v>
          </cell>
        </row>
        <row r="344">
          <cell r="A344">
            <v>1100005192</v>
          </cell>
        </row>
        <row r="345">
          <cell r="A345">
            <v>1100005192</v>
          </cell>
        </row>
        <row r="346">
          <cell r="A346">
            <v>1100005192</v>
          </cell>
        </row>
        <row r="347">
          <cell r="A347">
            <v>1100005192</v>
          </cell>
        </row>
        <row r="348">
          <cell r="A348">
            <v>1100005192</v>
          </cell>
        </row>
        <row r="349">
          <cell r="A349">
            <v>1100005192</v>
          </cell>
        </row>
        <row r="350">
          <cell r="A350">
            <v>1100005192</v>
          </cell>
        </row>
        <row r="351">
          <cell r="A351">
            <v>1100005192</v>
          </cell>
        </row>
        <row r="352">
          <cell r="A352">
            <v>1100005192</v>
          </cell>
        </row>
        <row r="353">
          <cell r="A353">
            <v>1100005192</v>
          </cell>
        </row>
        <row r="354">
          <cell r="A354">
            <v>1100005192</v>
          </cell>
        </row>
        <row r="355">
          <cell r="A355">
            <v>1100005192</v>
          </cell>
        </row>
        <row r="356">
          <cell r="A356">
            <v>1100005192</v>
          </cell>
        </row>
        <row r="357">
          <cell r="A357">
            <v>1100005192</v>
          </cell>
        </row>
        <row r="358">
          <cell r="A358">
            <v>1100005192</v>
          </cell>
        </row>
        <row r="359">
          <cell r="A359">
            <v>1100005192</v>
          </cell>
        </row>
        <row r="360">
          <cell r="A360">
            <v>1100005192</v>
          </cell>
        </row>
        <row r="361">
          <cell r="A361">
            <v>1100005192</v>
          </cell>
        </row>
        <row r="362">
          <cell r="A362">
            <v>1100005235</v>
          </cell>
        </row>
        <row r="363">
          <cell r="A363">
            <v>1100005235</v>
          </cell>
        </row>
        <row r="364">
          <cell r="A364">
            <v>1100005235</v>
          </cell>
        </row>
        <row r="365">
          <cell r="A365">
            <v>1100005235</v>
          </cell>
        </row>
        <row r="366">
          <cell r="A366">
            <v>1100005235</v>
          </cell>
        </row>
        <row r="367">
          <cell r="A367">
            <v>1100005235</v>
          </cell>
        </row>
        <row r="368">
          <cell r="A368">
            <v>1100005235</v>
          </cell>
        </row>
        <row r="369">
          <cell r="A369">
            <v>1100005235</v>
          </cell>
        </row>
        <row r="370">
          <cell r="A370">
            <v>1100005235</v>
          </cell>
        </row>
        <row r="371">
          <cell r="A371">
            <v>1100005277</v>
          </cell>
        </row>
        <row r="372">
          <cell r="A372">
            <v>1100005277</v>
          </cell>
        </row>
        <row r="373">
          <cell r="A373">
            <v>1100005277</v>
          </cell>
        </row>
        <row r="374">
          <cell r="A374">
            <v>1100005277</v>
          </cell>
        </row>
        <row r="375">
          <cell r="A375">
            <v>1100005277</v>
          </cell>
        </row>
        <row r="376">
          <cell r="A376">
            <v>1100005277</v>
          </cell>
        </row>
        <row r="377">
          <cell r="A377">
            <v>1100005277</v>
          </cell>
        </row>
        <row r="378">
          <cell r="A378">
            <v>1100005277</v>
          </cell>
        </row>
        <row r="379">
          <cell r="A379">
            <v>1100005277</v>
          </cell>
        </row>
        <row r="380">
          <cell r="A380">
            <v>1100005277</v>
          </cell>
        </row>
        <row r="381">
          <cell r="A381">
            <v>1100005277</v>
          </cell>
        </row>
        <row r="382">
          <cell r="A382">
            <v>1100005277</v>
          </cell>
        </row>
        <row r="383">
          <cell r="A383">
            <v>1100005277</v>
          </cell>
        </row>
        <row r="384">
          <cell r="A384">
            <v>1100005447</v>
          </cell>
        </row>
        <row r="385">
          <cell r="A385">
            <v>1100005447</v>
          </cell>
        </row>
        <row r="386">
          <cell r="A386">
            <v>1100005447</v>
          </cell>
        </row>
        <row r="387">
          <cell r="A387">
            <v>1100005447</v>
          </cell>
        </row>
        <row r="388">
          <cell r="A388">
            <v>1100005447</v>
          </cell>
        </row>
        <row r="389">
          <cell r="A389">
            <v>1100005447</v>
          </cell>
        </row>
        <row r="390">
          <cell r="A390">
            <v>1100005447</v>
          </cell>
        </row>
        <row r="391">
          <cell r="A391">
            <v>1100005447</v>
          </cell>
        </row>
        <row r="392">
          <cell r="A392">
            <v>1100005447</v>
          </cell>
        </row>
        <row r="393">
          <cell r="A393">
            <v>1100005447</v>
          </cell>
        </row>
        <row r="394">
          <cell r="A394">
            <v>1100005447</v>
          </cell>
        </row>
        <row r="395">
          <cell r="A395">
            <v>1100005447</v>
          </cell>
        </row>
        <row r="396">
          <cell r="A396">
            <v>1100005447</v>
          </cell>
        </row>
        <row r="397">
          <cell r="A397">
            <v>1100005447</v>
          </cell>
        </row>
        <row r="398">
          <cell r="A398">
            <v>1100005447</v>
          </cell>
        </row>
        <row r="399">
          <cell r="A399">
            <v>1100005447</v>
          </cell>
        </row>
        <row r="400">
          <cell r="A400">
            <v>1100005447</v>
          </cell>
        </row>
        <row r="401">
          <cell r="A401">
            <v>1100005447</v>
          </cell>
        </row>
        <row r="402">
          <cell r="A402">
            <v>1100005447</v>
          </cell>
        </row>
        <row r="403">
          <cell r="A403">
            <v>1100005447</v>
          </cell>
        </row>
        <row r="404">
          <cell r="A404">
            <v>1100005447</v>
          </cell>
        </row>
        <row r="405">
          <cell r="A405">
            <v>1100005447</v>
          </cell>
        </row>
        <row r="406">
          <cell r="A406">
            <v>1100005447</v>
          </cell>
        </row>
        <row r="407">
          <cell r="A407">
            <v>1100005447</v>
          </cell>
        </row>
        <row r="408">
          <cell r="A408">
            <v>1100005447</v>
          </cell>
        </row>
        <row r="409">
          <cell r="A409">
            <v>1100005447</v>
          </cell>
        </row>
        <row r="410">
          <cell r="A410">
            <v>1100005447</v>
          </cell>
        </row>
        <row r="411">
          <cell r="A411">
            <v>1100005447</v>
          </cell>
        </row>
        <row r="412">
          <cell r="A412">
            <v>1100005447</v>
          </cell>
        </row>
        <row r="413">
          <cell r="A413">
            <v>1100005447</v>
          </cell>
        </row>
        <row r="414">
          <cell r="A414">
            <v>1100005447</v>
          </cell>
        </row>
        <row r="415">
          <cell r="A415">
            <v>1100005447</v>
          </cell>
        </row>
        <row r="416">
          <cell r="A416">
            <v>1100005447</v>
          </cell>
        </row>
        <row r="417">
          <cell r="A417">
            <v>1100005447</v>
          </cell>
        </row>
        <row r="418">
          <cell r="A418">
            <v>1100005447</v>
          </cell>
        </row>
        <row r="419">
          <cell r="A419">
            <v>1100005447</v>
          </cell>
        </row>
        <row r="420">
          <cell r="A420">
            <v>1100005447</v>
          </cell>
        </row>
        <row r="421">
          <cell r="A421">
            <v>1100005447</v>
          </cell>
        </row>
        <row r="422">
          <cell r="A422">
            <v>1100005447</v>
          </cell>
        </row>
        <row r="423">
          <cell r="A423">
            <v>1100005447</v>
          </cell>
        </row>
        <row r="424">
          <cell r="A424">
            <v>1100005447</v>
          </cell>
        </row>
        <row r="425">
          <cell r="A425">
            <v>1100005447</v>
          </cell>
        </row>
        <row r="426">
          <cell r="A426">
            <v>1100005447</v>
          </cell>
        </row>
        <row r="427">
          <cell r="A427">
            <v>1100005447</v>
          </cell>
        </row>
        <row r="428">
          <cell r="A428">
            <v>1100005447</v>
          </cell>
        </row>
        <row r="429">
          <cell r="A429">
            <v>1100005447</v>
          </cell>
        </row>
        <row r="430">
          <cell r="A430">
            <v>1100005447</v>
          </cell>
        </row>
        <row r="431">
          <cell r="A431">
            <v>1100005447</v>
          </cell>
        </row>
        <row r="432">
          <cell r="A432">
            <v>1100005447</v>
          </cell>
        </row>
        <row r="433">
          <cell r="A433">
            <v>1100005447</v>
          </cell>
        </row>
        <row r="434">
          <cell r="A434">
            <v>1100005447</v>
          </cell>
        </row>
        <row r="435">
          <cell r="A435">
            <v>1100005447</v>
          </cell>
        </row>
        <row r="436">
          <cell r="A436">
            <v>1100005447</v>
          </cell>
        </row>
        <row r="437">
          <cell r="A437">
            <v>1100005447</v>
          </cell>
        </row>
        <row r="438">
          <cell r="A438">
            <v>1100005447</v>
          </cell>
        </row>
        <row r="439">
          <cell r="A439">
            <v>1100005447</v>
          </cell>
        </row>
        <row r="440">
          <cell r="A440">
            <v>1100005447</v>
          </cell>
        </row>
        <row r="441">
          <cell r="A441">
            <v>1100005889</v>
          </cell>
        </row>
        <row r="442">
          <cell r="A442">
            <v>1100005889</v>
          </cell>
        </row>
        <row r="443">
          <cell r="A443">
            <v>1100005889</v>
          </cell>
        </row>
        <row r="444">
          <cell r="A444">
            <v>1100005889</v>
          </cell>
        </row>
        <row r="445">
          <cell r="A445">
            <v>1100005889</v>
          </cell>
        </row>
        <row r="446">
          <cell r="A446">
            <v>1100006091</v>
          </cell>
        </row>
        <row r="447">
          <cell r="A447">
            <v>1100006091</v>
          </cell>
        </row>
        <row r="448">
          <cell r="A448">
            <v>1100006091</v>
          </cell>
        </row>
        <row r="449">
          <cell r="A449">
            <v>1100006216</v>
          </cell>
        </row>
        <row r="450">
          <cell r="A450">
            <v>1100006216</v>
          </cell>
        </row>
        <row r="451">
          <cell r="A451">
            <v>1100006216</v>
          </cell>
        </row>
        <row r="452">
          <cell r="A452">
            <v>1100006216</v>
          </cell>
        </row>
        <row r="453">
          <cell r="A453">
            <v>1100006325</v>
          </cell>
        </row>
        <row r="454">
          <cell r="A454">
            <v>1100006325</v>
          </cell>
        </row>
        <row r="455">
          <cell r="A455">
            <v>1100006325</v>
          </cell>
        </row>
        <row r="456">
          <cell r="A456">
            <v>1100006325</v>
          </cell>
        </row>
        <row r="457">
          <cell r="A457">
            <v>1100006325</v>
          </cell>
        </row>
        <row r="458">
          <cell r="A458">
            <v>1100006325</v>
          </cell>
        </row>
        <row r="459">
          <cell r="A459">
            <v>1100006466</v>
          </cell>
        </row>
        <row r="460">
          <cell r="A460">
            <v>1100006466</v>
          </cell>
        </row>
        <row r="461">
          <cell r="A461">
            <v>1100006466</v>
          </cell>
        </row>
        <row r="462">
          <cell r="A462">
            <v>1100006466</v>
          </cell>
        </row>
        <row r="463">
          <cell r="A463">
            <v>1100006466</v>
          </cell>
        </row>
        <row r="464">
          <cell r="A464">
            <v>1100006466</v>
          </cell>
        </row>
        <row r="465">
          <cell r="A465">
            <v>1100006466</v>
          </cell>
        </row>
        <row r="466">
          <cell r="A466">
            <v>1100006466</v>
          </cell>
        </row>
        <row r="467">
          <cell r="A467">
            <v>1100006466</v>
          </cell>
        </row>
        <row r="468">
          <cell r="A468">
            <v>1100006466</v>
          </cell>
        </row>
        <row r="469">
          <cell r="A469">
            <v>1100006466</v>
          </cell>
        </row>
        <row r="470">
          <cell r="A470">
            <v>1100006467</v>
          </cell>
        </row>
        <row r="471">
          <cell r="A471">
            <v>1100006467</v>
          </cell>
        </row>
        <row r="472">
          <cell r="A472">
            <v>1100006467</v>
          </cell>
        </row>
        <row r="473">
          <cell r="A473">
            <v>1100006467</v>
          </cell>
        </row>
        <row r="474">
          <cell r="A474">
            <v>1100006467</v>
          </cell>
        </row>
        <row r="475">
          <cell r="A475">
            <v>1100006467</v>
          </cell>
        </row>
        <row r="476">
          <cell r="A476">
            <v>1100006467</v>
          </cell>
        </row>
        <row r="477">
          <cell r="A477">
            <v>1100006467</v>
          </cell>
        </row>
        <row r="478">
          <cell r="A478">
            <v>1100006467</v>
          </cell>
        </row>
        <row r="479">
          <cell r="A479">
            <v>1100006467</v>
          </cell>
        </row>
        <row r="480">
          <cell r="A480">
            <v>1100006467</v>
          </cell>
        </row>
        <row r="481">
          <cell r="A481">
            <v>1100006467</v>
          </cell>
        </row>
        <row r="482">
          <cell r="A482">
            <v>1100006467</v>
          </cell>
        </row>
        <row r="483">
          <cell r="A483">
            <v>1100006467</v>
          </cell>
        </row>
        <row r="484">
          <cell r="A484">
            <v>1100006467</v>
          </cell>
        </row>
        <row r="485">
          <cell r="A485">
            <v>1100006467</v>
          </cell>
        </row>
        <row r="486">
          <cell r="A486">
            <v>1100006467</v>
          </cell>
        </row>
        <row r="487">
          <cell r="A487">
            <v>1100006467</v>
          </cell>
        </row>
        <row r="488">
          <cell r="A488">
            <v>1100006467</v>
          </cell>
        </row>
        <row r="489">
          <cell r="A489">
            <v>1100006467</v>
          </cell>
        </row>
        <row r="490">
          <cell r="A490">
            <v>1100006467</v>
          </cell>
        </row>
        <row r="491">
          <cell r="A491">
            <v>1100006467</v>
          </cell>
        </row>
        <row r="492">
          <cell r="A492">
            <v>1100006467</v>
          </cell>
        </row>
        <row r="493">
          <cell r="A493">
            <v>1100006467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ginal Trial-29"/>
      <sheetName val="MIS- RECO."/>
      <sheetName val="Adjusted Trial"/>
      <sheetName val="CODE CHECK"/>
      <sheetName val="Grouped Trial"/>
      <sheetName val="B.S.-Groupings"/>
      <sheetName val="P.L.-Groupings"/>
      <sheetName val="Reserve &amp; Surplus"/>
      <sheetName val="Secured Loans"/>
      <sheetName val="Unsecured Loans"/>
      <sheetName val="Investment"/>
      <sheetName val="Inventory"/>
      <sheetName val="BS Schdl-3-Fixed Assets"/>
      <sheetName val="Other current assets"/>
      <sheetName val="Misc. Expenditure"/>
      <sheetName val="CASH FLOW"/>
      <sheetName val="EPS"/>
      <sheetName val="BS"/>
      <sheetName val="P&amp;L"/>
      <sheetName val="BS Schdl- 1 &amp; 2"/>
      <sheetName val="BS Schdl-4 to 11"/>
      <sheetName val="PL Schdl- 12 to 16"/>
      <sheetName val="Fixed Assets-Last year"/>
      <sheetName val="Detail"/>
      <sheetName val="DA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Set>
  </externalBook>
</externalLink>
</file>

<file path=xl/externalLinks/externalLink2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alysis"/>
      <sheetName val="summarywith exindia comparison"/>
      <sheetName val="datalcmar"/>
      <sheetName val="ex-india"/>
      <sheetName val="summary"/>
      <sheetName val="ebtreco"/>
      <sheetName val="DATA_INR"/>
      <sheetName val="Corp_EBTytd"/>
      <sheetName val="Global ytd"/>
      <sheetName val="Corp_Salesytd"/>
      <sheetName val="interco"/>
      <sheetName val="Sheet1"/>
      <sheetName val="Backup of global consolidation "/>
      <sheetName val="#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erco linkage"/>
      <sheetName val="Summary"/>
      <sheetName val="May-summary"/>
      <sheetName val="Consolidated"/>
      <sheetName val="wc-rxsa"/>
      <sheetName val="3bls"/>
      <sheetName val="3GWC"/>
      <sheetName val="BLS-RMSB"/>
      <sheetName val="WC-RMSB"/>
      <sheetName val="BLS-THAI"/>
      <sheetName val="WC-THAI"/>
      <sheetName val="Int.comRXIL"/>
      <sheetName val="wc-RXIL"/>
      <sheetName val="BLS-RXIL"/>
      <sheetName val="BLS-RUKL"/>
      <sheetName val="wc-RUKL"/>
      <sheetName val="bls-RPBV"/>
      <sheetName val="wc-RPBV"/>
      <sheetName val="ExecSumRPBV"/>
      <sheetName val="wc-REYL"/>
      <sheetName val="BLS-REYL"/>
      <sheetName val="wc-RXNL"/>
      <sheetName val="BS-RXNL"/>
      <sheetName val="BS-rpi"/>
      <sheetName val="Interco_linkage"/>
      <sheetName val="Int_comRXI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row r="1">
          <cell r="A1" t="str">
            <v xml:space="preserve"> </v>
          </cell>
        </row>
        <row r="2">
          <cell r="B2" t="str">
            <v>NAME  OF  THE  JV / SUBSIDIARY</v>
          </cell>
          <cell r="F2" t="str">
            <v>RANBAXY NIGERIA LIMITED</v>
          </cell>
        </row>
        <row r="3">
          <cell r="I3" t="str">
            <v>Gl-8</v>
          </cell>
          <cell r="K3">
            <v>36718</v>
          </cell>
        </row>
        <row r="4">
          <cell r="B4" t="str">
            <v>Balance Sheet</v>
          </cell>
          <cell r="F4" t="str">
            <v>Month :</v>
          </cell>
          <cell r="G4">
            <v>36678</v>
          </cell>
          <cell r="K4">
            <v>0.37013888888888885</v>
          </cell>
        </row>
        <row r="6">
          <cell r="A6" t="str">
            <v>Issued By :</v>
          </cell>
          <cell r="D6" t="str">
            <v xml:space="preserve">Finance Manager </v>
          </cell>
        </row>
        <row r="7">
          <cell r="A7" t="str">
            <v>Circulated To :</v>
          </cell>
          <cell r="D7" t="str">
            <v>Business Finance Manager</v>
          </cell>
          <cell r="H7" t="str">
            <v>Budgeted Exchange Rate</v>
          </cell>
          <cell r="K7">
            <v>100</v>
          </cell>
        </row>
        <row r="8">
          <cell r="A8" t="str">
            <v>Due Date :</v>
          </cell>
          <cell r="D8" t="str">
            <v>6th working day (Refer MIS Calendar)</v>
          </cell>
        </row>
        <row r="10">
          <cell r="G10" t="str">
            <v>All at Budgeted Exchange Rate</v>
          </cell>
        </row>
        <row r="11">
          <cell r="D11" t="str">
            <v>PARTICULARS</v>
          </cell>
          <cell r="G11" t="str">
            <v>MONTH END</v>
          </cell>
        </row>
        <row r="12">
          <cell r="G12" t="str">
            <v>C ACTY</v>
          </cell>
          <cell r="H12" t="str">
            <v>ACTUAL</v>
          </cell>
          <cell r="I12" t="str">
            <v>C ACTY</v>
          </cell>
          <cell r="J12" t="str">
            <v>ACTUAL</v>
          </cell>
        </row>
        <row r="13">
          <cell r="G13" t="str">
            <v>Loc Curr '000</v>
          </cell>
          <cell r="H13" t="str">
            <v>Loc Curr '000</v>
          </cell>
          <cell r="I13" t="str">
            <v>USD '000</v>
          </cell>
          <cell r="J13" t="str">
            <v>USD '000</v>
          </cell>
        </row>
        <row r="14">
          <cell r="B14" t="str">
            <v>CURRENT ASSETS</v>
          </cell>
        </row>
        <row r="15">
          <cell r="C15" t="str">
            <v>Cash in Hand &amp; at Bank</v>
          </cell>
          <cell r="G15">
            <v>16324.09</v>
          </cell>
          <cell r="H15">
            <v>15064</v>
          </cell>
          <cell r="I15">
            <v>163.24</v>
          </cell>
          <cell r="J15">
            <v>150.63999999999999</v>
          </cell>
          <cell r="K15" t="str">
            <v>TAX CHQ ADDED BACK</v>
          </cell>
        </row>
        <row r="16">
          <cell r="C16" t="str">
            <v>Trade Debtors</v>
          </cell>
        </row>
        <row r="17">
          <cell r="C17" t="str">
            <v>Accounts Receivables</v>
          </cell>
          <cell r="G17">
            <v>95333</v>
          </cell>
          <cell r="H17">
            <v>113718</v>
          </cell>
          <cell r="I17">
            <v>953.33</v>
          </cell>
          <cell r="J17">
            <v>1137.18</v>
          </cell>
        </row>
        <row r="18">
          <cell r="C18" t="str">
            <v>Less : Doubtful Debts</v>
          </cell>
          <cell r="G18">
            <v>17284</v>
          </cell>
          <cell r="H18">
            <v>17284</v>
          </cell>
          <cell r="I18">
            <v>172.84</v>
          </cell>
          <cell r="J18">
            <v>172.84</v>
          </cell>
        </row>
        <row r="19">
          <cell r="C19" t="str">
            <v>Net  Trade Debtors</v>
          </cell>
          <cell r="G19">
            <v>78049</v>
          </cell>
          <cell r="H19">
            <v>96434</v>
          </cell>
          <cell r="I19">
            <v>780.49</v>
          </cell>
          <cell r="J19">
            <v>964.34</v>
          </cell>
        </row>
        <row r="20">
          <cell r="C20" t="str">
            <v>Inter-Company Debtors</v>
          </cell>
        </row>
        <row r="21">
          <cell r="C21" t="str">
            <v>Total Debtors</v>
          </cell>
          <cell r="G21">
            <v>78049</v>
          </cell>
          <cell r="H21">
            <v>96434</v>
          </cell>
          <cell r="I21">
            <v>780.49</v>
          </cell>
          <cell r="J21">
            <v>964.34</v>
          </cell>
        </row>
        <row r="22">
          <cell r="C22" t="str">
            <v>Inventories</v>
          </cell>
          <cell r="G22">
            <v>76245.75</v>
          </cell>
          <cell r="H22">
            <v>110723.1</v>
          </cell>
          <cell r="I22">
            <v>762.46</v>
          </cell>
          <cell r="J22">
            <v>1107.23</v>
          </cell>
        </row>
        <row r="23">
          <cell r="C23" t="str">
            <v>Less : Provision for Inventory Loss</v>
          </cell>
          <cell r="H23">
            <v>5152</v>
          </cell>
          <cell r="J23">
            <v>51.52</v>
          </cell>
        </row>
        <row r="24">
          <cell r="C24" t="str">
            <v>Net Inventories</v>
          </cell>
          <cell r="G24">
            <v>76245.75</v>
          </cell>
          <cell r="H24">
            <v>105571.1</v>
          </cell>
          <cell r="I24">
            <v>762.46</v>
          </cell>
          <cell r="J24">
            <v>1055.71</v>
          </cell>
        </row>
        <row r="25">
          <cell r="C25" t="str">
            <v>L/C DEPOSITS</v>
          </cell>
          <cell r="G25">
            <v>53940.04</v>
          </cell>
          <cell r="H25">
            <v>53940</v>
          </cell>
          <cell r="K25" t="str">
            <v>In transit - L/c opened</v>
          </cell>
        </row>
        <row r="26">
          <cell r="C26" t="str">
            <v>Prepaid Expenses</v>
          </cell>
          <cell r="G26">
            <v>3000</v>
          </cell>
          <cell r="H26">
            <v>3347</v>
          </cell>
          <cell r="I26">
            <v>30</v>
          </cell>
          <cell r="J26">
            <v>33.47</v>
          </cell>
        </row>
        <row r="27">
          <cell r="C27" t="str">
            <v>Loans &amp; Advances to Affiliates</v>
          </cell>
        </row>
        <row r="28">
          <cell r="C28" t="str">
            <v>Loans &amp; Advances to Others</v>
          </cell>
          <cell r="G28">
            <v>2500</v>
          </cell>
          <cell r="H28">
            <v>3178</v>
          </cell>
          <cell r="I28">
            <v>25</v>
          </cell>
          <cell r="J28">
            <v>31.78</v>
          </cell>
        </row>
        <row r="29">
          <cell r="C29" t="str">
            <v>TOTAL CURRENT ASSETS</v>
          </cell>
          <cell r="G29">
            <v>230058.88</v>
          </cell>
          <cell r="H29">
            <v>277534.14</v>
          </cell>
          <cell r="I29">
            <v>2300.59</v>
          </cell>
          <cell r="J29">
            <v>2775.34</v>
          </cell>
        </row>
        <row r="31">
          <cell r="B31" t="str">
            <v>Less : CURRENT LIABILITIES</v>
          </cell>
        </row>
        <row r="32">
          <cell r="C32" t="str">
            <v>Short Term Debts &amp; Current</v>
          </cell>
          <cell r="G32">
            <v>86000</v>
          </cell>
          <cell r="H32">
            <v>136501</v>
          </cell>
          <cell r="I32">
            <v>860</v>
          </cell>
          <cell r="J32">
            <v>1365.01</v>
          </cell>
        </row>
        <row r="33">
          <cell r="C33" t="str">
            <v>Maturities of Long Term Debts</v>
          </cell>
        </row>
        <row r="34">
          <cell r="C34" t="str">
            <v>Accounts Payable - Trade</v>
          </cell>
          <cell r="G34">
            <v>5000</v>
          </cell>
          <cell r="H34">
            <v>153</v>
          </cell>
          <cell r="I34">
            <v>50</v>
          </cell>
          <cell r="J34">
            <v>1.53</v>
          </cell>
        </row>
        <row r="35">
          <cell r="C35" t="str">
            <v>Accounts Payable - Inter-Company</v>
          </cell>
          <cell r="G35">
            <v>22152</v>
          </cell>
          <cell r="H35">
            <v>22152</v>
          </cell>
          <cell r="I35">
            <v>221.52</v>
          </cell>
          <cell r="J35">
            <v>221.52</v>
          </cell>
        </row>
        <row r="36">
          <cell r="C36" t="str">
            <v>Accrued Expenses</v>
          </cell>
          <cell r="G36">
            <v>22021</v>
          </cell>
          <cell r="H36">
            <v>22021</v>
          </cell>
          <cell r="I36">
            <v>220.21</v>
          </cell>
          <cell r="J36">
            <v>220.21</v>
          </cell>
        </row>
        <row r="37">
          <cell r="C37" t="str">
            <v>Taxes Payable ( incl Def. Tax )</v>
          </cell>
          <cell r="G37">
            <v>16455</v>
          </cell>
          <cell r="H37">
            <v>16455</v>
          </cell>
          <cell r="I37">
            <v>164.55</v>
          </cell>
          <cell r="J37">
            <v>164.55</v>
          </cell>
        </row>
        <row r="38">
          <cell r="C38" t="str">
            <v>Other Current Liabilities</v>
          </cell>
          <cell r="G38">
            <v>3000</v>
          </cell>
          <cell r="H38">
            <v>1215</v>
          </cell>
          <cell r="I38">
            <v>30</v>
          </cell>
          <cell r="J38">
            <v>12.15</v>
          </cell>
        </row>
        <row r="39">
          <cell r="C39" t="str">
            <v>TOTAL CURRENT LIABILITIES</v>
          </cell>
          <cell r="G39">
            <v>154628</v>
          </cell>
          <cell r="H39">
            <v>198497</v>
          </cell>
          <cell r="I39">
            <v>1546.28</v>
          </cell>
          <cell r="J39">
            <v>1984.97</v>
          </cell>
        </row>
        <row r="40">
          <cell r="C40" t="str">
            <v>NET CURRENT ASSETS</v>
          </cell>
          <cell r="G40">
            <v>75430.880000000005</v>
          </cell>
          <cell r="H40">
            <v>79037.14</v>
          </cell>
          <cell r="I40">
            <v>754.31</v>
          </cell>
          <cell r="J40">
            <v>790.37</v>
          </cell>
        </row>
        <row r="42">
          <cell r="B42" t="str">
            <v>FIXED ASSETS</v>
          </cell>
        </row>
        <row r="43">
          <cell r="C43" t="str">
            <v>Gross Block</v>
          </cell>
          <cell r="G43">
            <v>87323</v>
          </cell>
          <cell r="H43">
            <v>86880</v>
          </cell>
          <cell r="I43">
            <v>873.23</v>
          </cell>
          <cell r="J43">
            <v>868.8</v>
          </cell>
        </row>
        <row r="44">
          <cell r="C44" t="str">
            <v>Less : Depreciation</v>
          </cell>
          <cell r="G44">
            <v>33837.67</v>
          </cell>
          <cell r="H44">
            <v>33837.67</v>
          </cell>
          <cell r="I44">
            <v>338.38</v>
          </cell>
          <cell r="J44">
            <v>338.38</v>
          </cell>
        </row>
        <row r="45">
          <cell r="C45" t="str">
            <v>Net Block</v>
          </cell>
          <cell r="G45">
            <v>53485.33</v>
          </cell>
          <cell r="H45">
            <v>53042.33</v>
          </cell>
          <cell r="I45">
            <v>534.85</v>
          </cell>
          <cell r="J45">
            <v>530.41999999999996</v>
          </cell>
        </row>
        <row r="46">
          <cell r="C46" t="str">
            <v>Deferred Revenue Expenses</v>
          </cell>
        </row>
        <row r="47">
          <cell r="C47" t="str">
            <v>Less : Written-Off During the Year</v>
          </cell>
        </row>
        <row r="48">
          <cell r="C48" t="str">
            <v>Net Deferred Revenue Expenses</v>
          </cell>
        </row>
        <row r="49">
          <cell r="C49" t="str">
            <v>Intangible Assets</v>
          </cell>
        </row>
        <row r="50">
          <cell r="C50" t="str">
            <v>Less : Amortised During the Year</v>
          </cell>
        </row>
        <row r="51">
          <cell r="C51" t="str">
            <v>Net Intangible Assets</v>
          </cell>
        </row>
        <row r="53">
          <cell r="C53" t="str">
            <v>TOTAL FIXED ASSETS</v>
          </cell>
          <cell r="G53">
            <v>53485.33</v>
          </cell>
          <cell r="H53">
            <v>53042.33</v>
          </cell>
          <cell r="I53">
            <v>534.85</v>
          </cell>
          <cell r="J53">
            <v>530.41999999999996</v>
          </cell>
        </row>
        <row r="55">
          <cell r="B55" t="str">
            <v>INVESTMENTS</v>
          </cell>
        </row>
        <row r="56">
          <cell r="C56" t="str">
            <v>Investments - Affiliates</v>
          </cell>
          <cell r="G56" t="str">
            <v>-</v>
          </cell>
          <cell r="H56" t="str">
            <v>-</v>
          </cell>
        </row>
        <row r="57">
          <cell r="C57" t="str">
            <v>Investments - Others</v>
          </cell>
          <cell r="G57" t="str">
            <v>-</v>
          </cell>
          <cell r="H57" t="str">
            <v>-</v>
          </cell>
        </row>
        <row r="58">
          <cell r="C58" t="str">
            <v>TOTAL INVESTMENTS</v>
          </cell>
        </row>
        <row r="59">
          <cell r="C59" t="str">
            <v>TOTAL ASSETS</v>
          </cell>
          <cell r="G59">
            <v>128916.21</v>
          </cell>
          <cell r="H59">
            <v>132079.47</v>
          </cell>
          <cell r="I59">
            <v>1289.1600000000001</v>
          </cell>
          <cell r="J59">
            <v>1320.79</v>
          </cell>
        </row>
        <row r="61">
          <cell r="B61" t="str">
            <v>FINANCED BY</v>
          </cell>
        </row>
        <row r="62">
          <cell r="B62" t="str">
            <v>DEBTS</v>
          </cell>
        </row>
        <row r="63">
          <cell r="C63" t="str">
            <v>Long Term Debt From Banks</v>
          </cell>
          <cell r="G63" t="str">
            <v>-</v>
          </cell>
          <cell r="H63" t="str">
            <v>-</v>
          </cell>
        </row>
        <row r="64">
          <cell r="C64" t="str">
            <v>RLL Group Funding</v>
          </cell>
          <cell r="G64" t="str">
            <v>-</v>
          </cell>
          <cell r="H64" t="str">
            <v>-</v>
          </cell>
        </row>
        <row r="65">
          <cell r="C65" t="str">
            <v>Finance Leases &amp; HP</v>
          </cell>
          <cell r="G65" t="str">
            <v>-</v>
          </cell>
          <cell r="H65" t="str">
            <v>-</v>
          </cell>
        </row>
        <row r="66">
          <cell r="C66" t="str">
            <v>TOTAL DEBTS</v>
          </cell>
        </row>
        <row r="67">
          <cell r="B67" t="str">
            <v>SHAREHOLDERS FUNDS</v>
          </cell>
        </row>
        <row r="68">
          <cell r="C68" t="str">
            <v>Preference Share Capital</v>
          </cell>
        </row>
        <row r="69">
          <cell r="C69" t="str">
            <v>Equity Share Capital</v>
          </cell>
          <cell r="G69">
            <v>20000</v>
          </cell>
          <cell r="H69">
            <v>20000</v>
          </cell>
          <cell r="I69">
            <v>200</v>
          </cell>
          <cell r="J69">
            <v>200</v>
          </cell>
        </row>
        <row r="70">
          <cell r="C70" t="str">
            <v>Share Premium + Deposit for shares</v>
          </cell>
          <cell r="G70">
            <v>38980</v>
          </cell>
          <cell r="H70">
            <v>38980</v>
          </cell>
          <cell r="I70">
            <v>389.8</v>
          </cell>
          <cell r="J70">
            <v>389.8</v>
          </cell>
        </row>
        <row r="71">
          <cell r="C71" t="str">
            <v>Revaluation Reserve</v>
          </cell>
          <cell r="G71">
            <v>9942</v>
          </cell>
          <cell r="H71">
            <v>9942</v>
          </cell>
          <cell r="I71">
            <v>99.42</v>
          </cell>
          <cell r="J71">
            <v>99.42</v>
          </cell>
        </row>
        <row r="72">
          <cell r="C72" t="str">
            <v>Accumulated Profits / (Loss)</v>
          </cell>
          <cell r="G72">
            <v>59994.21</v>
          </cell>
          <cell r="H72">
            <v>63157.47</v>
          </cell>
          <cell r="I72">
            <v>599.94000000000005</v>
          </cell>
          <cell r="J72">
            <v>631.57000000000005</v>
          </cell>
        </row>
        <row r="73">
          <cell r="C73" t="str">
            <v>TOTAL SHAREHOLDERS FUNDS</v>
          </cell>
          <cell r="G73">
            <v>128916.21</v>
          </cell>
          <cell r="H73">
            <v>132079.47</v>
          </cell>
          <cell r="I73">
            <v>1289.1600000000001</v>
          </cell>
          <cell r="J73">
            <v>1320.79</v>
          </cell>
        </row>
        <row r="74">
          <cell r="C74" t="str">
            <v>TOTAL</v>
          </cell>
          <cell r="G74">
            <v>128916.21</v>
          </cell>
          <cell r="H74">
            <v>132079.47</v>
          </cell>
          <cell r="I74">
            <v>1289.1600000000001</v>
          </cell>
          <cell r="J74">
            <v>1320.79</v>
          </cell>
        </row>
        <row r="75">
          <cell r="B75" t="str">
            <v>CHECK - DO NOT ERASE</v>
          </cell>
          <cell r="G75">
            <v>0</v>
          </cell>
          <cell r="H75">
            <v>0</v>
          </cell>
        </row>
      </sheetData>
      <sheetData sheetId="23"/>
      <sheetData sheetId="24" refreshError="1"/>
      <sheetData sheetId="25" refreshError="1"/>
    </sheetDataSet>
  </externalBook>
</externalLink>
</file>

<file path=xl/externalLinks/externalLink2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erco linkage"/>
      <sheetName val="Summary"/>
      <sheetName val="Consolidated"/>
      <sheetName val="wc-rxsa"/>
      <sheetName val="3bls"/>
      <sheetName val="3GWC"/>
      <sheetName val="BLS-RMSB"/>
      <sheetName val="WC-RMSB"/>
      <sheetName val="BLS-THAI"/>
      <sheetName val="WC-THAI"/>
      <sheetName val="Int.comRXIL"/>
      <sheetName val="wc-RXIL"/>
      <sheetName val="BLS-RXIL"/>
      <sheetName val="BLS-RUKL"/>
      <sheetName val="wc-RUKL"/>
      <sheetName val="bls-RPBV"/>
      <sheetName val="wc-RPBV"/>
      <sheetName val="ExecSumRPBV"/>
      <sheetName val="wc-REYL"/>
      <sheetName val="BLS-REYL"/>
      <sheetName val="BS-RXNL"/>
      <sheetName val="BS-rpi"/>
      <sheetName val="Interco_linkage"/>
      <sheetName val="Int_comRXI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row r="1">
          <cell r="A1" t="str">
            <v xml:space="preserve"> </v>
          </cell>
        </row>
        <row r="2">
          <cell r="B2" t="str">
            <v>NAME  OF  THE  JV / SUBSIDIARY</v>
          </cell>
          <cell r="F2" t="str">
            <v>RANBAXY NIGERIA LIMITED</v>
          </cell>
        </row>
        <row r="3">
          <cell r="I3" t="str">
            <v>Gl-8</v>
          </cell>
          <cell r="K3">
            <v>36631</v>
          </cell>
        </row>
        <row r="4">
          <cell r="B4" t="str">
            <v>Balance Sheet</v>
          </cell>
          <cell r="F4" t="str">
            <v>Month :</v>
          </cell>
          <cell r="G4" t="str">
            <v>MARCH 2000</v>
          </cell>
          <cell r="K4">
            <v>36631.053541666697</v>
          </cell>
        </row>
        <row r="6">
          <cell r="A6" t="str">
            <v>Issued By :</v>
          </cell>
          <cell r="D6" t="str">
            <v xml:space="preserve">Finance Manager </v>
          </cell>
        </row>
        <row r="7">
          <cell r="A7" t="str">
            <v>Circulated To :</v>
          </cell>
          <cell r="D7" t="str">
            <v>Business Finance Manager</v>
          </cell>
          <cell r="H7" t="str">
            <v>Budgeted Exchange Rate</v>
          </cell>
          <cell r="K7">
            <v>100</v>
          </cell>
        </row>
        <row r="8">
          <cell r="A8" t="str">
            <v>Due Date :</v>
          </cell>
          <cell r="D8" t="str">
            <v>6th working day (Refer MIS Calendar)</v>
          </cell>
        </row>
        <row r="10">
          <cell r="G10" t="str">
            <v>All at Budgeted Exchange Rate</v>
          </cell>
        </row>
        <row r="11">
          <cell r="D11" t="str">
            <v>PARTICULARS</v>
          </cell>
          <cell r="G11" t="str">
            <v>MONTH END</v>
          </cell>
        </row>
        <row r="12">
          <cell r="G12" t="str">
            <v>C ACTY</v>
          </cell>
          <cell r="H12" t="str">
            <v>ACTUAL</v>
          </cell>
          <cell r="I12" t="str">
            <v>C ACTY</v>
          </cell>
          <cell r="J12" t="str">
            <v>ACTUAL</v>
          </cell>
        </row>
        <row r="13">
          <cell r="G13" t="str">
            <v>Loc Curr '000</v>
          </cell>
          <cell r="H13" t="str">
            <v>Loc Curr '000</v>
          </cell>
          <cell r="I13" t="str">
            <v>USD '000</v>
          </cell>
          <cell r="J13" t="str">
            <v>USD '000</v>
          </cell>
        </row>
        <row r="14">
          <cell r="B14" t="str">
            <v>CURRENT ASSETS</v>
          </cell>
          <cell r="I14">
            <v>0</v>
          </cell>
          <cell r="J14">
            <v>0</v>
          </cell>
        </row>
        <row r="15">
          <cell r="C15" t="str">
            <v>Cash in Hand &amp; at Bank</v>
          </cell>
          <cell r="G15">
            <v>25000</v>
          </cell>
          <cell r="H15">
            <v>32455</v>
          </cell>
          <cell r="I15">
            <v>250</v>
          </cell>
          <cell r="J15">
            <v>324.55</v>
          </cell>
        </row>
        <row r="16">
          <cell r="C16" t="str">
            <v>Trade Debtors</v>
          </cell>
          <cell r="I16">
            <v>0</v>
          </cell>
          <cell r="J16">
            <v>0</v>
          </cell>
        </row>
        <row r="17">
          <cell r="C17" t="str">
            <v>Accounts Receivables</v>
          </cell>
          <cell r="G17">
            <v>68174</v>
          </cell>
          <cell r="H17">
            <v>110366</v>
          </cell>
          <cell r="I17">
            <v>681.74</v>
          </cell>
          <cell r="J17">
            <v>1103.6600000000001</v>
          </cell>
        </row>
        <row r="18">
          <cell r="C18" t="str">
            <v>Less : Doubtful Debts</v>
          </cell>
          <cell r="G18">
            <v>17284</v>
          </cell>
          <cell r="H18">
            <v>17284</v>
          </cell>
          <cell r="I18">
            <v>172.84</v>
          </cell>
          <cell r="J18">
            <v>172.84</v>
          </cell>
        </row>
        <row r="19">
          <cell r="C19" t="str">
            <v>Net  Trade Debtors</v>
          </cell>
          <cell r="G19">
            <v>50890</v>
          </cell>
          <cell r="H19">
            <v>93082</v>
          </cell>
          <cell r="I19">
            <v>508.9</v>
          </cell>
          <cell r="J19">
            <v>930.82</v>
          </cell>
        </row>
        <row r="20">
          <cell r="C20" t="str">
            <v>Inter-Company Debtors</v>
          </cell>
          <cell r="H20">
            <v>0</v>
          </cell>
          <cell r="I20">
            <v>0</v>
          </cell>
          <cell r="J20">
            <v>0</v>
          </cell>
        </row>
        <row r="21">
          <cell r="C21" t="str">
            <v>Total Debtors</v>
          </cell>
          <cell r="G21">
            <v>50890</v>
          </cell>
          <cell r="H21">
            <v>93082</v>
          </cell>
          <cell r="I21">
            <v>508.9</v>
          </cell>
          <cell r="J21">
            <v>930.82</v>
          </cell>
        </row>
        <row r="22">
          <cell r="C22" t="str">
            <v>Inventories</v>
          </cell>
          <cell r="G22">
            <v>171245.745</v>
          </cell>
          <cell r="H22">
            <v>186419.38099999999</v>
          </cell>
          <cell r="I22">
            <v>1712.4574500000001</v>
          </cell>
          <cell r="J22">
            <v>1864.19381</v>
          </cell>
          <cell r="K22" t="str">
            <v>INCL INTRANSIT/UNDER CL  N95MIO</v>
          </cell>
        </row>
        <row r="23">
          <cell r="C23" t="str">
            <v>Less : Provision for Inventory Loss</v>
          </cell>
          <cell r="H23">
            <v>5152</v>
          </cell>
          <cell r="I23">
            <v>0</v>
          </cell>
          <cell r="J23">
            <v>51.52</v>
          </cell>
        </row>
        <row r="24">
          <cell r="C24" t="str">
            <v>Net Inventories</v>
          </cell>
          <cell r="G24">
            <v>171245.745</v>
          </cell>
          <cell r="H24">
            <v>181267.38099999999</v>
          </cell>
          <cell r="I24">
            <v>1712.4574500000001</v>
          </cell>
          <cell r="J24">
            <v>1812.67381</v>
          </cell>
        </row>
        <row r="25">
          <cell r="C25" t="str">
            <v>Prepaid Expenses</v>
          </cell>
          <cell r="G25">
            <v>3000</v>
          </cell>
          <cell r="H25">
            <v>3223</v>
          </cell>
          <cell r="I25">
            <v>30</v>
          </cell>
          <cell r="J25">
            <v>32.229999999999997</v>
          </cell>
        </row>
        <row r="26">
          <cell r="C26" t="str">
            <v>Loans &amp; Advances to Affiliates</v>
          </cell>
          <cell r="I26">
            <v>0</v>
          </cell>
          <cell r="J26">
            <v>0</v>
          </cell>
        </row>
        <row r="27">
          <cell r="C27" t="str">
            <v>Loans &amp; Advances to Others</v>
          </cell>
          <cell r="G27">
            <v>2500</v>
          </cell>
          <cell r="H27">
            <v>3044</v>
          </cell>
          <cell r="I27">
            <v>25</v>
          </cell>
          <cell r="J27">
            <v>30.44</v>
          </cell>
        </row>
        <row r="28">
          <cell r="C28" t="str">
            <v>TOTAL CURRENT ASSETS</v>
          </cell>
          <cell r="G28">
            <v>252635.745</v>
          </cell>
          <cell r="H28">
            <v>313071.38099999999</v>
          </cell>
          <cell r="I28">
            <v>2526.35745</v>
          </cell>
          <cell r="J28">
            <v>3130.7138100000002</v>
          </cell>
        </row>
        <row r="29">
          <cell r="I29">
            <v>0</v>
          </cell>
          <cell r="J29">
            <v>0</v>
          </cell>
        </row>
        <row r="30">
          <cell r="B30" t="str">
            <v>Less : CURRENT LIABILITIES</v>
          </cell>
          <cell r="I30">
            <v>0</v>
          </cell>
          <cell r="J30">
            <v>0</v>
          </cell>
        </row>
        <row r="31">
          <cell r="C31" t="str">
            <v>Short Term Debts &amp; Current</v>
          </cell>
          <cell r="G31">
            <v>66087.5</v>
          </cell>
          <cell r="H31">
            <v>117147.08</v>
          </cell>
          <cell r="I31">
            <v>660.875</v>
          </cell>
          <cell r="J31">
            <v>1171.4708000000001</v>
          </cell>
        </row>
        <row r="32">
          <cell r="C32" t="str">
            <v>Maturities of Long Term Debts</v>
          </cell>
          <cell r="I32">
            <v>0</v>
          </cell>
          <cell r="J32">
            <v>0</v>
          </cell>
        </row>
        <row r="33">
          <cell r="C33" t="str">
            <v>Accounts Payable - Trade</v>
          </cell>
          <cell r="G33">
            <v>5000</v>
          </cell>
          <cell r="H33">
            <v>8318</v>
          </cell>
          <cell r="I33">
            <v>50</v>
          </cell>
          <cell r="J33">
            <v>83.18</v>
          </cell>
        </row>
        <row r="34">
          <cell r="C34" t="str">
            <v>Accounts Payable - Inter-Company</v>
          </cell>
          <cell r="G34">
            <v>42068</v>
          </cell>
          <cell r="H34">
            <v>42068</v>
          </cell>
          <cell r="I34">
            <v>420.68</v>
          </cell>
          <cell r="J34">
            <v>420.68</v>
          </cell>
          <cell r="K34" t="str">
            <v>BILLS FOR COLL</v>
          </cell>
        </row>
        <row r="35">
          <cell r="C35" t="str">
            <v>Accrued Expenses</v>
          </cell>
          <cell r="G35">
            <v>46059</v>
          </cell>
          <cell r="H35">
            <v>46059</v>
          </cell>
          <cell r="I35">
            <v>460.59</v>
          </cell>
          <cell r="J35">
            <v>460.59</v>
          </cell>
          <cell r="K35" t="str">
            <v>ROY &amp; TECH FEE</v>
          </cell>
        </row>
        <row r="36">
          <cell r="C36" t="str">
            <v>Taxes Payable ( incl Def. Tax )</v>
          </cell>
          <cell r="G36">
            <v>17955</v>
          </cell>
          <cell r="H36">
            <v>17955</v>
          </cell>
          <cell r="I36">
            <v>179.55</v>
          </cell>
          <cell r="J36">
            <v>179.55</v>
          </cell>
        </row>
        <row r="37">
          <cell r="C37" t="str">
            <v>Other Current Liabilities</v>
          </cell>
          <cell r="G37">
            <v>3000</v>
          </cell>
          <cell r="H37">
            <v>5451</v>
          </cell>
          <cell r="I37">
            <v>30</v>
          </cell>
          <cell r="J37">
            <v>54.51</v>
          </cell>
        </row>
        <row r="38">
          <cell r="C38" t="str">
            <v>TOTAL CURRENT LIABILITIES</v>
          </cell>
          <cell r="G38">
            <v>180169.5</v>
          </cell>
          <cell r="H38">
            <v>236998.08</v>
          </cell>
          <cell r="I38">
            <v>1801.6949999999999</v>
          </cell>
          <cell r="J38">
            <v>2369.9807999999998</v>
          </cell>
        </row>
        <row r="39">
          <cell r="C39" t="str">
            <v>NET CURRENT ASSETS</v>
          </cell>
          <cell r="G39">
            <v>72466.244999999995</v>
          </cell>
          <cell r="H39">
            <v>76073.301000000007</v>
          </cell>
          <cell r="I39">
            <v>724.66245000000004</v>
          </cell>
          <cell r="J39">
            <v>760.73301000000004</v>
          </cell>
        </row>
        <row r="40">
          <cell r="I40">
            <v>0</v>
          </cell>
          <cell r="J40">
            <v>0</v>
          </cell>
        </row>
        <row r="41">
          <cell r="B41" t="str">
            <v>FIXED ASSETS</v>
          </cell>
          <cell r="I41">
            <v>0</v>
          </cell>
          <cell r="J41">
            <v>0</v>
          </cell>
        </row>
        <row r="42">
          <cell r="C42" t="str">
            <v>Gross Block</v>
          </cell>
          <cell r="G42">
            <v>85926</v>
          </cell>
          <cell r="H42">
            <v>84823</v>
          </cell>
          <cell r="I42">
            <v>859.26</v>
          </cell>
          <cell r="J42">
            <v>848.23</v>
          </cell>
        </row>
        <row r="43">
          <cell r="C43" t="str">
            <v>Less : Depreciation</v>
          </cell>
          <cell r="G43">
            <v>37546</v>
          </cell>
          <cell r="H43">
            <v>37546</v>
          </cell>
          <cell r="I43">
            <v>375.46</v>
          </cell>
          <cell r="J43">
            <v>375.46</v>
          </cell>
        </row>
        <row r="44">
          <cell r="C44" t="str">
            <v>Net Block</v>
          </cell>
          <cell r="G44">
            <v>48380</v>
          </cell>
          <cell r="H44">
            <v>47277</v>
          </cell>
          <cell r="I44">
            <v>483.8</v>
          </cell>
          <cell r="J44">
            <v>472.77</v>
          </cell>
        </row>
        <row r="45">
          <cell r="C45" t="str">
            <v>Deferred Revenue Expenses</v>
          </cell>
          <cell r="H45">
            <v>0</v>
          </cell>
          <cell r="I45">
            <v>0</v>
          </cell>
          <cell r="J45">
            <v>0</v>
          </cell>
        </row>
        <row r="46">
          <cell r="C46" t="str">
            <v>Less : Written-Off During the Year</v>
          </cell>
          <cell r="H46">
            <v>0</v>
          </cell>
          <cell r="I46">
            <v>0</v>
          </cell>
          <cell r="J46">
            <v>0</v>
          </cell>
        </row>
        <row r="47">
          <cell r="C47" t="str">
            <v>Net Deferred Revenue Expenses</v>
          </cell>
          <cell r="G47">
            <v>0</v>
          </cell>
          <cell r="H47">
            <v>0</v>
          </cell>
          <cell r="I47">
            <v>0</v>
          </cell>
          <cell r="J47">
            <v>0</v>
          </cell>
        </row>
        <row r="48">
          <cell r="C48" t="str">
            <v>Intangible Assets</v>
          </cell>
          <cell r="H48">
            <v>0</v>
          </cell>
          <cell r="I48">
            <v>0</v>
          </cell>
          <cell r="J48">
            <v>0</v>
          </cell>
        </row>
        <row r="49">
          <cell r="C49" t="str">
            <v>Less : Amortised During the Year</v>
          </cell>
          <cell r="H49">
            <v>0</v>
          </cell>
          <cell r="I49">
            <v>0</v>
          </cell>
          <cell r="J49">
            <v>0</v>
          </cell>
        </row>
        <row r="50">
          <cell r="C50" t="str">
            <v>Net Intangible Assets</v>
          </cell>
          <cell r="G50">
            <v>0</v>
          </cell>
          <cell r="H50">
            <v>0</v>
          </cell>
          <cell r="I50">
            <v>0</v>
          </cell>
          <cell r="J50">
            <v>0</v>
          </cell>
        </row>
        <row r="51">
          <cell r="I51">
            <v>0</v>
          </cell>
          <cell r="J51">
            <v>0</v>
          </cell>
        </row>
        <row r="52">
          <cell r="C52" t="str">
            <v>TOTAL FIXED ASSETS</v>
          </cell>
          <cell r="G52">
            <v>48380</v>
          </cell>
          <cell r="H52">
            <v>47277</v>
          </cell>
          <cell r="I52">
            <v>483.8</v>
          </cell>
          <cell r="J52">
            <v>472.77</v>
          </cell>
        </row>
        <row r="53">
          <cell r="I53">
            <v>0</v>
          </cell>
          <cell r="J53">
            <v>0</v>
          </cell>
        </row>
        <row r="54">
          <cell r="B54" t="str">
            <v>INVESTMENTS</v>
          </cell>
          <cell r="I54">
            <v>0</v>
          </cell>
          <cell r="J54">
            <v>0</v>
          </cell>
        </row>
        <row r="55">
          <cell r="C55" t="str">
            <v>Investments - Affiliates</v>
          </cell>
          <cell r="G55" t="str">
            <v>-</v>
          </cell>
          <cell r="H55" t="str">
            <v>-</v>
          </cell>
          <cell r="I55">
            <v>0</v>
          </cell>
          <cell r="J55">
            <v>0</v>
          </cell>
        </row>
        <row r="56">
          <cell r="C56" t="str">
            <v>Investments - Others</v>
          </cell>
          <cell r="G56" t="str">
            <v>-</v>
          </cell>
          <cell r="H56" t="str">
            <v>-</v>
          </cell>
          <cell r="I56">
            <v>0</v>
          </cell>
          <cell r="J56">
            <v>0</v>
          </cell>
        </row>
        <row r="57">
          <cell r="C57" t="str">
            <v>TOTAL INVESTMENTS</v>
          </cell>
          <cell r="G57">
            <v>0</v>
          </cell>
          <cell r="H57">
            <v>0</v>
          </cell>
          <cell r="I57">
            <v>0</v>
          </cell>
          <cell r="J57">
            <v>0</v>
          </cell>
        </row>
        <row r="58">
          <cell r="C58" t="str">
            <v>TOTAL ASSETS</v>
          </cell>
          <cell r="G58">
            <v>120846.245</v>
          </cell>
          <cell r="H58">
            <v>123350.30100000001</v>
          </cell>
          <cell r="I58">
            <v>1208.46245</v>
          </cell>
          <cell r="J58">
            <v>1233.5030099999999</v>
          </cell>
        </row>
        <row r="59">
          <cell r="I59">
            <v>0</v>
          </cell>
          <cell r="J59">
            <v>0</v>
          </cell>
        </row>
        <row r="60">
          <cell r="B60" t="str">
            <v>FINANCED BY</v>
          </cell>
          <cell r="I60">
            <v>0</v>
          </cell>
          <cell r="J60">
            <v>0</v>
          </cell>
        </row>
        <row r="61">
          <cell r="B61" t="str">
            <v>DEBTS</v>
          </cell>
          <cell r="I61">
            <v>0</v>
          </cell>
          <cell r="J61">
            <v>0</v>
          </cell>
        </row>
        <row r="62">
          <cell r="C62" t="str">
            <v>Long Term Debt From Banks</v>
          </cell>
          <cell r="G62" t="str">
            <v>-</v>
          </cell>
          <cell r="H62" t="str">
            <v>-</v>
          </cell>
          <cell r="I62">
            <v>0</v>
          </cell>
          <cell r="J62">
            <v>0</v>
          </cell>
        </row>
        <row r="63">
          <cell r="C63" t="str">
            <v>RLL Group Funding</v>
          </cell>
          <cell r="G63" t="str">
            <v>-</v>
          </cell>
          <cell r="H63" t="str">
            <v>-</v>
          </cell>
          <cell r="I63">
            <v>0</v>
          </cell>
          <cell r="J63">
            <v>0</v>
          </cell>
        </row>
        <row r="64">
          <cell r="C64" t="str">
            <v>Finance Leases &amp; HP</v>
          </cell>
          <cell r="G64" t="str">
            <v>-</v>
          </cell>
          <cell r="H64" t="str">
            <v>-</v>
          </cell>
          <cell r="I64">
            <v>0</v>
          </cell>
          <cell r="J64">
            <v>0</v>
          </cell>
        </row>
        <row r="65">
          <cell r="C65" t="str">
            <v>TOTAL DEBTS</v>
          </cell>
          <cell r="G65">
            <v>0</v>
          </cell>
          <cell r="H65">
            <v>0</v>
          </cell>
          <cell r="I65">
            <v>0</v>
          </cell>
          <cell r="J65">
            <v>0</v>
          </cell>
        </row>
        <row r="66">
          <cell r="B66" t="str">
            <v>SHAREHOLDERS FUNDS</v>
          </cell>
          <cell r="I66">
            <v>0</v>
          </cell>
          <cell r="J66">
            <v>0</v>
          </cell>
        </row>
        <row r="67">
          <cell r="C67" t="str">
            <v>Preference Share Capital</v>
          </cell>
          <cell r="I67">
            <v>0</v>
          </cell>
          <cell r="J67">
            <v>0</v>
          </cell>
        </row>
        <row r="68">
          <cell r="C68" t="str">
            <v>Equity Share Capital</v>
          </cell>
          <cell r="G68">
            <v>20000</v>
          </cell>
          <cell r="H68">
            <v>20000</v>
          </cell>
          <cell r="I68">
            <v>200</v>
          </cell>
          <cell r="J68">
            <v>200</v>
          </cell>
        </row>
        <row r="69">
          <cell r="C69" t="str">
            <v>Share Premium + Deposit for shares</v>
          </cell>
          <cell r="G69">
            <v>38980</v>
          </cell>
          <cell r="H69">
            <v>38980</v>
          </cell>
          <cell r="I69">
            <v>389.8</v>
          </cell>
          <cell r="J69">
            <v>389.8</v>
          </cell>
        </row>
        <row r="70">
          <cell r="C70" t="str">
            <v>Revaluation Reserve</v>
          </cell>
          <cell r="G70">
            <v>9942</v>
          </cell>
          <cell r="H70">
            <v>9942</v>
          </cell>
          <cell r="I70">
            <v>99.42</v>
          </cell>
          <cell r="J70">
            <v>99.42</v>
          </cell>
        </row>
        <row r="71">
          <cell r="C71" t="str">
            <v>Accumulated Profits / (Loss)</v>
          </cell>
          <cell r="G71">
            <v>51924.240591397902</v>
          </cell>
          <cell r="H71">
            <v>54428.3</v>
          </cell>
          <cell r="I71">
            <v>519.24240591397904</v>
          </cell>
          <cell r="J71">
            <v>544.28300000000002</v>
          </cell>
        </row>
        <row r="72">
          <cell r="C72" t="str">
            <v>TOTAL SHAREHOLDERS FUNDS</v>
          </cell>
          <cell r="G72">
            <v>120846.240591398</v>
          </cell>
          <cell r="H72">
            <v>123350.3</v>
          </cell>
          <cell r="I72">
            <v>1208.4624059139801</v>
          </cell>
          <cell r="J72">
            <v>1233.5029999999999</v>
          </cell>
        </row>
        <row r="73">
          <cell r="C73" t="str">
            <v>TOTAL</v>
          </cell>
          <cell r="G73">
            <v>120846.240591398</v>
          </cell>
          <cell r="H73">
            <v>123350.3</v>
          </cell>
          <cell r="I73">
            <v>1208.4624059139801</v>
          </cell>
          <cell r="J73">
            <v>1233.5029999999999</v>
          </cell>
        </row>
        <row r="74">
          <cell r="B74" t="str">
            <v>CHECK - DO NOT ERASE</v>
          </cell>
          <cell r="G74">
            <v>-4.4086020789109196E-3</v>
          </cell>
          <cell r="H74">
            <v>-1.00000003294554E-3</v>
          </cell>
        </row>
        <row r="75">
          <cell r="B75" t="str">
            <v>Note : Any Supplementary information may be provided below.</v>
          </cell>
        </row>
      </sheetData>
      <sheetData sheetId="21"/>
      <sheetData sheetId="22" refreshError="1"/>
      <sheetData sheetId="23" refreshError="1"/>
    </sheetDataSet>
  </externalBook>
</externalLink>
</file>

<file path=xl/externalLinks/externalLink2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 Sheet"/>
      <sheetName val="FA"/>
      <sheetName val="Notes"/>
      <sheetName val="Notes2"/>
      <sheetName val="Stock trf"/>
      <sheetName val="Branch"/>
      <sheetName val="Other notes"/>
      <sheetName val="Reclass Entries"/>
      <sheetName val="salevaluereco"/>
      <sheetName val="Int Co purchases"/>
    </sheetNames>
    <sheetDataSet>
      <sheetData sheetId="0"/>
      <sheetData sheetId="1"/>
      <sheetData sheetId="2"/>
      <sheetData sheetId="3"/>
      <sheetData sheetId="4"/>
      <sheetData sheetId="5"/>
      <sheetData sheetId="6" refreshError="1">
        <row r="1">
          <cell r="A1" t="str">
            <v>Notes to the financial statements</v>
          </cell>
        </row>
      </sheetData>
      <sheetData sheetId="7"/>
      <sheetData sheetId="8"/>
      <sheetData sheetId="9"/>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OUPINGS(Assets &amp; Liabilities)"/>
      <sheetName val="GROUPIMGS(SALES) "/>
      <sheetName val="GROUPINGS( EXPS)"/>
      <sheetName val="GROUPIMGS( EXCISE)"/>
      <sheetName val="TRIAL BALANCE 31.03.08"/>
      <sheetName val="BAL"/>
      <sheetName val="P&amp;L"/>
      <sheetName val="scd1,2 "/>
      <sheetName val="scd3"/>
      <sheetName val="SCH 4"/>
      <sheetName val="scd 5(FBD)"/>
      <sheetName val="sch5(DB)"/>
      <sheetName val="scd5(DEL)"/>
      <sheetName val="sch-6"/>
      <sheetName val="SCH 7"/>
      <sheetName val="scd8 "/>
      <sheetName val="SCD 9"/>
      <sheetName val="SCD10 "/>
      <sheetName val="scd 11"/>
      <sheetName val="SCH 13"/>
      <sheetName val="SCH 14"/>
      <sheetName val="personnel cost &amp; other exps."/>
      <sheetName val="other misc. exps."/>
      <sheetName val="Intere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2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luation of Advertisement righ"/>
      <sheetName val="D"/>
      <sheetName val="Sheet1"/>
    </sheetNames>
    <sheetDataSet>
      <sheetData sheetId="0"/>
      <sheetData sheetId="1" refreshError="1"/>
      <sheetData sheetId="2" refreshError="1"/>
    </sheetDataSet>
  </externalBook>
</externalLink>
</file>

<file path=xl/externalLinks/externalLink2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luation of Advertisement righ"/>
      <sheetName val="WACC back up"/>
      <sheetName val="Halcrow and ad combined FCF"/>
      <sheetName val="Annexure 2 - Journal entries"/>
      <sheetName val="beta cal"/>
      <sheetName val="NTBCL-P&amp;L"/>
      <sheetName val="Balance Sheet (2)"/>
      <sheetName val="Balance Sheet"/>
      <sheetName val="Assump"/>
      <sheetName val="Summary Excise"/>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2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dg"/>
      <sheetName val="dg"/>
      <sheetName val="TH XD"/>
      <sheetName val="ma-pt"/>
      <sheetName val="ptvt"/>
      <sheetName val="chenhlech"/>
      <sheetName val="ms-dien"/>
      <sheetName val="dien"/>
      <sheetName val="TH dien"/>
      <sheetName val="ma-nuoc"/>
      <sheetName val="nuoc"/>
      <sheetName val="TH nuoc"/>
      <sheetName val="Sheet13"/>
      <sheetName val="Sheet14"/>
      <sheetName val="Sheet15"/>
      <sheetName val="Sheet16"/>
      <sheetName val="ma_pt"/>
      <sheetName val="ESTI."/>
      <sheetName val="DI-ESTI"/>
      <sheetName val="TH_XD"/>
      <sheetName val="TH_dien"/>
      <sheetName val="TH_nuoc"/>
    </sheetNames>
    <sheetDataSet>
      <sheetData sheetId="0"/>
      <sheetData sheetId="1"/>
      <sheetData sheetId="2"/>
      <sheetData sheetId="3" refreshError="1">
        <row r="6">
          <cell r="A6" t="str">
            <v>1a</v>
          </cell>
          <cell r="B6" t="str">
            <v>T«n nÒn b»ng c¸t ®Çm kü</v>
          </cell>
          <cell r="C6" t="str">
            <v>m3</v>
          </cell>
          <cell r="D6">
            <v>1</v>
          </cell>
          <cell r="H6">
            <v>1.22</v>
          </cell>
        </row>
        <row r="7">
          <cell r="A7">
            <v>2</v>
          </cell>
          <cell r="B7" t="str">
            <v xml:space="preserve">X©y mãng ®¸ héc &lt;=60 hoÆc &gt;60 VXM 50 </v>
          </cell>
          <cell r="C7" t="str">
            <v>m3</v>
          </cell>
          <cell r="D7">
            <v>1</v>
          </cell>
          <cell r="E7">
            <v>89.47</v>
          </cell>
          <cell r="F7">
            <v>0.48299999999999998</v>
          </cell>
          <cell r="BD7">
            <v>1.2</v>
          </cell>
          <cell r="BE7">
            <v>5.7000000000000002E-2</v>
          </cell>
        </row>
        <row r="8">
          <cell r="A8">
            <v>3</v>
          </cell>
          <cell r="B8" t="str">
            <v>X©y mãng ®¸ héc &lt;=60 hoÆc &gt;60 VXM 75</v>
          </cell>
          <cell r="C8" t="str">
            <v>m3</v>
          </cell>
          <cell r="D8">
            <v>1</v>
          </cell>
          <cell r="E8">
            <v>124.33</v>
          </cell>
          <cell r="F8">
            <v>0.47</v>
          </cell>
          <cell r="BD8">
            <v>1.2</v>
          </cell>
          <cell r="BE8">
            <v>5.7000000000000002E-2</v>
          </cell>
        </row>
        <row r="9">
          <cell r="A9">
            <v>4</v>
          </cell>
          <cell r="B9" t="str">
            <v>X©y mãng ®¸ héc &lt;=60 hoÆc &gt;60 VXM 100</v>
          </cell>
          <cell r="C9" t="str">
            <v>m3</v>
          </cell>
          <cell r="D9">
            <v>1</v>
          </cell>
          <cell r="E9">
            <v>161.72</v>
          </cell>
          <cell r="F9">
            <v>0.45800000000000002</v>
          </cell>
          <cell r="BD9">
            <v>1.2</v>
          </cell>
          <cell r="BE9">
            <v>5.7000000000000002E-2</v>
          </cell>
        </row>
        <row r="10">
          <cell r="A10">
            <v>5</v>
          </cell>
          <cell r="B10" t="str">
            <v>X©y t­êng th¼ng VXM 50 dµy &lt;=60,cao &lt;=2m</v>
          </cell>
          <cell r="C10" t="str">
            <v>m3</v>
          </cell>
          <cell r="D10">
            <v>1</v>
          </cell>
          <cell r="E10">
            <v>89.47</v>
          </cell>
          <cell r="F10">
            <v>0.48299999999999998</v>
          </cell>
          <cell r="BD10">
            <v>1.2</v>
          </cell>
          <cell r="BE10">
            <v>5.7000000000000002E-2</v>
          </cell>
        </row>
        <row r="11">
          <cell r="A11">
            <v>6</v>
          </cell>
          <cell r="B11" t="str">
            <v>X©y t­êng th¼ng VXM 75 dµy &lt;=60,cao &lt;=2m</v>
          </cell>
          <cell r="C11" t="str">
            <v>m3</v>
          </cell>
          <cell r="D11">
            <v>1</v>
          </cell>
          <cell r="E11">
            <v>124.33</v>
          </cell>
          <cell r="F11">
            <v>0.47</v>
          </cell>
          <cell r="BD11">
            <v>1.2</v>
          </cell>
          <cell r="BE11">
            <v>5.7000000000000002E-2</v>
          </cell>
        </row>
        <row r="12">
          <cell r="A12">
            <v>7</v>
          </cell>
          <cell r="B12" t="str">
            <v>X©y t­êng th¼ng VXM 100 dµy &lt;=60,cao &lt;=2m</v>
          </cell>
          <cell r="C12" t="str">
            <v>m3</v>
          </cell>
          <cell r="D12">
            <v>1</v>
          </cell>
          <cell r="E12">
            <v>161.72</v>
          </cell>
          <cell r="F12">
            <v>0.45800000000000002</v>
          </cell>
          <cell r="BD12">
            <v>1.2</v>
          </cell>
          <cell r="BE12">
            <v>5.7000000000000002E-2</v>
          </cell>
        </row>
        <row r="13">
          <cell r="A13">
            <v>8</v>
          </cell>
          <cell r="B13" t="str">
            <v>X©y t­êng th¼ng VXM 50 dµy &lt;=60,cao &gt;2m</v>
          </cell>
          <cell r="C13" t="str">
            <v>m3</v>
          </cell>
          <cell r="D13">
            <v>1</v>
          </cell>
          <cell r="E13">
            <v>89.47</v>
          </cell>
          <cell r="F13">
            <v>0.48299999999999998</v>
          </cell>
          <cell r="K13">
            <v>1.62</v>
          </cell>
          <cell r="L13">
            <v>0.01</v>
          </cell>
          <cell r="BD13">
            <v>1.2</v>
          </cell>
          <cell r="BE13">
            <v>5.7000000000000002E-2</v>
          </cell>
          <cell r="BO13">
            <v>0.46</v>
          </cell>
        </row>
        <row r="14">
          <cell r="A14">
            <v>9</v>
          </cell>
          <cell r="B14" t="str">
            <v>X©y t­êng th¼ng VXM 75 dµy &lt;=60,cao &gt;2m</v>
          </cell>
          <cell r="C14" t="str">
            <v>m3</v>
          </cell>
          <cell r="D14">
            <v>1</v>
          </cell>
          <cell r="E14">
            <v>124.33</v>
          </cell>
          <cell r="F14">
            <v>0.47</v>
          </cell>
          <cell r="K14">
            <v>1.62</v>
          </cell>
          <cell r="L14">
            <v>0.01</v>
          </cell>
          <cell r="BD14">
            <v>1.2</v>
          </cell>
          <cell r="BE14">
            <v>5.7000000000000002E-2</v>
          </cell>
          <cell r="BO14">
            <v>0.46</v>
          </cell>
        </row>
        <row r="15">
          <cell r="A15">
            <v>10</v>
          </cell>
          <cell r="B15" t="str">
            <v>X©y t­êng th¼ng VXM 100 dµy &lt;=60,cao &gt;2m</v>
          </cell>
          <cell r="C15" t="str">
            <v>m3</v>
          </cell>
          <cell r="D15">
            <v>1</v>
          </cell>
          <cell r="E15">
            <v>161.72</v>
          </cell>
          <cell r="F15">
            <v>0.45800000000000002</v>
          </cell>
          <cell r="K15">
            <v>1.62</v>
          </cell>
          <cell r="L15">
            <v>0.01</v>
          </cell>
          <cell r="BD15">
            <v>1.2</v>
          </cell>
          <cell r="BE15">
            <v>5.7000000000000002E-2</v>
          </cell>
          <cell r="BO15">
            <v>0.46</v>
          </cell>
        </row>
        <row r="16">
          <cell r="A16">
            <v>11</v>
          </cell>
          <cell r="B16" t="str">
            <v>X©y t­êng th¼ng VXM 50 dµy &gt;60,cao &lt;=2m</v>
          </cell>
          <cell r="C16" t="str">
            <v>m3</v>
          </cell>
          <cell r="D16">
            <v>1</v>
          </cell>
          <cell r="E16">
            <v>89.47</v>
          </cell>
          <cell r="F16">
            <v>0.48299999999999998</v>
          </cell>
          <cell r="BD16">
            <v>1.2</v>
          </cell>
          <cell r="BE16">
            <v>5.7000000000000002E-2</v>
          </cell>
        </row>
        <row r="17">
          <cell r="A17">
            <v>12</v>
          </cell>
          <cell r="B17" t="str">
            <v>X©y t­êng th¼ng VXM 75 dµy &gt;60,cao &lt;=2m</v>
          </cell>
          <cell r="C17" t="str">
            <v>m3</v>
          </cell>
          <cell r="D17">
            <v>1</v>
          </cell>
          <cell r="E17">
            <v>124.33</v>
          </cell>
          <cell r="F17">
            <v>0.47</v>
          </cell>
          <cell r="BD17">
            <v>1.2</v>
          </cell>
          <cell r="BE17">
            <v>5.7000000000000002E-2</v>
          </cell>
        </row>
        <row r="18">
          <cell r="A18">
            <v>13</v>
          </cell>
          <cell r="B18" t="str">
            <v>X©y t­êng th¼ng VXM 100 dµy &gt;60,cao &lt;=2m</v>
          </cell>
          <cell r="C18" t="str">
            <v>m3</v>
          </cell>
          <cell r="D18">
            <v>1</v>
          </cell>
          <cell r="E18">
            <v>161.72</v>
          </cell>
          <cell r="F18">
            <v>0.45800000000000002</v>
          </cell>
          <cell r="BD18">
            <v>1.2</v>
          </cell>
          <cell r="BE18">
            <v>5.7000000000000002E-2</v>
          </cell>
        </row>
        <row r="19">
          <cell r="A19">
            <v>14</v>
          </cell>
          <cell r="B19" t="str">
            <v>X©y t­êng th¼ng VXM 50 dµy &gt;60,cao &gt;2m</v>
          </cell>
          <cell r="C19" t="str">
            <v>m3</v>
          </cell>
          <cell r="D19">
            <v>1</v>
          </cell>
          <cell r="E19">
            <v>89.47</v>
          </cell>
          <cell r="F19">
            <v>0.48299999999999998</v>
          </cell>
          <cell r="K19">
            <v>1.1599999999999999</v>
          </cell>
          <cell r="L19">
            <v>8.0000000000000002E-3</v>
          </cell>
          <cell r="BD19">
            <v>1.2</v>
          </cell>
          <cell r="BE19">
            <v>5.7000000000000002E-2</v>
          </cell>
          <cell r="BO19">
            <v>0.35</v>
          </cell>
        </row>
        <row r="20">
          <cell r="A20">
            <v>15</v>
          </cell>
          <cell r="B20" t="str">
            <v>X©y t­êng th¼ng VXM 75 dµy &gt;60,cao &gt;2m</v>
          </cell>
          <cell r="C20" t="str">
            <v>m3</v>
          </cell>
          <cell r="D20">
            <v>1</v>
          </cell>
          <cell r="E20">
            <v>124.33</v>
          </cell>
          <cell r="F20">
            <v>0.47</v>
          </cell>
          <cell r="K20">
            <v>1.1599999999999999</v>
          </cell>
          <cell r="L20">
            <v>8.0000000000000002E-3</v>
          </cell>
          <cell r="BD20">
            <v>1.2</v>
          </cell>
          <cell r="BE20">
            <v>5.7000000000000002E-2</v>
          </cell>
          <cell r="BO20">
            <v>0.35</v>
          </cell>
        </row>
        <row r="21">
          <cell r="A21">
            <v>16</v>
          </cell>
          <cell r="B21" t="str">
            <v>X©y t­êng th¼ng VXM 100 dµy &gt;60,cao &gt;2m</v>
          </cell>
          <cell r="C21" t="str">
            <v>m3</v>
          </cell>
          <cell r="D21">
            <v>1</v>
          </cell>
          <cell r="E21">
            <v>161.72</v>
          </cell>
          <cell r="F21">
            <v>0.45800000000000002</v>
          </cell>
          <cell r="K21">
            <v>1.1599999999999999</v>
          </cell>
          <cell r="L21">
            <v>8.0000000000000002E-3</v>
          </cell>
          <cell r="BD21">
            <v>1.2</v>
          </cell>
          <cell r="BE21">
            <v>5.7000000000000002E-2</v>
          </cell>
          <cell r="BO21">
            <v>0.35</v>
          </cell>
        </row>
        <row r="22">
          <cell r="A22">
            <v>17</v>
          </cell>
          <cell r="B22" t="str">
            <v>X©y t­êng cong nghiªng vÆn vá ®ç VXM 50 cao &lt;=2m</v>
          </cell>
          <cell r="C22" t="str">
            <v>m3</v>
          </cell>
          <cell r="D22">
            <v>1</v>
          </cell>
          <cell r="E22">
            <v>89.47</v>
          </cell>
          <cell r="F22">
            <v>0.48299999999999998</v>
          </cell>
          <cell r="BD22">
            <v>1.2</v>
          </cell>
          <cell r="BE22">
            <v>5.7000000000000002E-2</v>
          </cell>
        </row>
        <row r="23">
          <cell r="A23">
            <v>18</v>
          </cell>
          <cell r="B23" t="str">
            <v>X©y t­êng cong nghiªng vÆn vá ®ç VXM 75 cao &lt;=2m</v>
          </cell>
          <cell r="C23" t="str">
            <v>m3</v>
          </cell>
          <cell r="D23">
            <v>1</v>
          </cell>
          <cell r="E23">
            <v>124.33</v>
          </cell>
          <cell r="F23">
            <v>0.47</v>
          </cell>
          <cell r="BD23">
            <v>1.2</v>
          </cell>
          <cell r="BE23">
            <v>5.7000000000000002E-2</v>
          </cell>
        </row>
        <row r="24">
          <cell r="A24">
            <v>19</v>
          </cell>
          <cell r="B24" t="str">
            <v>X©y t­êng cong nghiªng vÆn vá ®ç VXM 100 cao &lt;=2m</v>
          </cell>
          <cell r="C24" t="str">
            <v>m3</v>
          </cell>
          <cell r="D24">
            <v>1</v>
          </cell>
          <cell r="E24">
            <v>161.72</v>
          </cell>
          <cell r="F24">
            <v>0.45800000000000002</v>
          </cell>
          <cell r="BD24">
            <v>1.2</v>
          </cell>
          <cell r="BE24">
            <v>5.7000000000000002E-2</v>
          </cell>
        </row>
        <row r="25">
          <cell r="A25">
            <v>20</v>
          </cell>
          <cell r="B25" t="str">
            <v>X©y t­êng cong nghiªng vÆn vá ®ç VXM 50 dµy&lt;=60,cao &gt;2m</v>
          </cell>
          <cell r="C25" t="str">
            <v>m3</v>
          </cell>
          <cell r="D25">
            <v>1</v>
          </cell>
          <cell r="E25">
            <v>89.47</v>
          </cell>
          <cell r="F25">
            <v>0.48299999999999998</v>
          </cell>
          <cell r="K25">
            <v>1.62</v>
          </cell>
          <cell r="L25">
            <v>0.01</v>
          </cell>
          <cell r="BD25">
            <v>1.2</v>
          </cell>
          <cell r="BE25">
            <v>5.7000000000000002E-2</v>
          </cell>
          <cell r="BO25">
            <v>0.46</v>
          </cell>
        </row>
        <row r="26">
          <cell r="A26">
            <v>21</v>
          </cell>
          <cell r="B26" t="str">
            <v>X©y t­êng cong nghiªng vÆn vá ®ç VXM 75 dµy&lt;=60,cao &gt;2m</v>
          </cell>
          <cell r="C26" t="str">
            <v>m3</v>
          </cell>
          <cell r="D26">
            <v>1</v>
          </cell>
          <cell r="E26">
            <v>124.33</v>
          </cell>
          <cell r="F26">
            <v>0.47</v>
          </cell>
          <cell r="K26">
            <v>1.62</v>
          </cell>
          <cell r="L26">
            <v>0.01</v>
          </cell>
          <cell r="BD26">
            <v>1.2</v>
          </cell>
          <cell r="BE26">
            <v>5.7000000000000002E-2</v>
          </cell>
          <cell r="BO26">
            <v>0.46</v>
          </cell>
        </row>
        <row r="27">
          <cell r="A27">
            <v>22</v>
          </cell>
          <cell r="B27" t="str">
            <v>X©y t­êng cong nghiªng vÆn vá ®ç VXM 100 dµy&lt;=60,cao &gt;2m</v>
          </cell>
          <cell r="C27" t="str">
            <v>m3</v>
          </cell>
          <cell r="D27">
            <v>1</v>
          </cell>
          <cell r="E27">
            <v>161.72</v>
          </cell>
          <cell r="F27">
            <v>0.45800000000000002</v>
          </cell>
          <cell r="K27">
            <v>1.62</v>
          </cell>
          <cell r="L27">
            <v>0.01</v>
          </cell>
          <cell r="BD27">
            <v>1.2</v>
          </cell>
          <cell r="BE27">
            <v>5.7000000000000002E-2</v>
          </cell>
          <cell r="BO27">
            <v>0.46</v>
          </cell>
        </row>
        <row r="28">
          <cell r="A28">
            <v>23</v>
          </cell>
          <cell r="B28" t="str">
            <v>X©y t­êng cong nghiªng vÆn vá ®ç VXM 50 dµy&gt;60,cao &gt;2m</v>
          </cell>
          <cell r="C28" t="str">
            <v>m3</v>
          </cell>
          <cell r="D28">
            <v>1</v>
          </cell>
          <cell r="E28">
            <v>89.47</v>
          </cell>
          <cell r="F28">
            <v>0.48299999999999998</v>
          </cell>
          <cell r="K28">
            <v>1.1599999999999999</v>
          </cell>
          <cell r="L28">
            <v>8.0000000000000002E-3</v>
          </cell>
          <cell r="BD28">
            <v>1.2</v>
          </cell>
          <cell r="BE28">
            <v>5.7000000000000002E-2</v>
          </cell>
          <cell r="BO28">
            <v>0.35</v>
          </cell>
        </row>
        <row r="29">
          <cell r="A29">
            <v>24</v>
          </cell>
          <cell r="B29" t="str">
            <v>X©y t­êng cong nghiªng vÆn vá ®ç VXM 75 dµy&gt;60,cao &gt;2m</v>
          </cell>
          <cell r="C29" t="str">
            <v>m3</v>
          </cell>
          <cell r="D29">
            <v>1</v>
          </cell>
          <cell r="E29">
            <v>124.33</v>
          </cell>
          <cell r="F29">
            <v>0.47</v>
          </cell>
          <cell r="K29">
            <v>1.1599999999999999</v>
          </cell>
          <cell r="L29">
            <v>8.0000000000000002E-3</v>
          </cell>
          <cell r="BD29">
            <v>1.2</v>
          </cell>
          <cell r="BE29">
            <v>5.7000000000000002E-2</v>
          </cell>
          <cell r="BO29">
            <v>0.35</v>
          </cell>
        </row>
        <row r="30">
          <cell r="A30">
            <v>25</v>
          </cell>
          <cell r="B30" t="str">
            <v>X©y t­êng cong nghiªng vÆn vá ®ç VXM 100 dµy&gt;60,cao &gt;2m</v>
          </cell>
          <cell r="C30" t="str">
            <v>m3</v>
          </cell>
          <cell r="D30">
            <v>1</v>
          </cell>
          <cell r="E30">
            <v>161.72</v>
          </cell>
          <cell r="F30">
            <v>0.45800000000000002</v>
          </cell>
          <cell r="K30">
            <v>1.1599999999999999</v>
          </cell>
          <cell r="L30">
            <v>8.0000000000000002E-3</v>
          </cell>
          <cell r="BD30">
            <v>1.2</v>
          </cell>
          <cell r="BE30">
            <v>5.7000000000000002E-2</v>
          </cell>
          <cell r="BO30">
            <v>0.35</v>
          </cell>
        </row>
        <row r="31">
          <cell r="A31">
            <v>26</v>
          </cell>
          <cell r="B31" t="str">
            <v xml:space="preserve">X©y mè cÇu chiÒu cao &lt;=2 VXM 50 </v>
          </cell>
          <cell r="C31" t="str">
            <v>m3</v>
          </cell>
          <cell r="D31">
            <v>1</v>
          </cell>
          <cell r="E31">
            <v>89.47</v>
          </cell>
          <cell r="F31">
            <v>0.48299999999999998</v>
          </cell>
          <cell r="K31">
            <v>1.62</v>
          </cell>
          <cell r="L31">
            <v>0.01</v>
          </cell>
          <cell r="BD31">
            <v>1.2</v>
          </cell>
          <cell r="BE31">
            <v>5.7000000000000002E-2</v>
          </cell>
        </row>
        <row r="32">
          <cell r="A32">
            <v>27</v>
          </cell>
          <cell r="B32" t="str">
            <v>X©y mè cÇu chiÒu cao &lt;=2 VXM 75</v>
          </cell>
          <cell r="C32" t="str">
            <v>m3</v>
          </cell>
          <cell r="D32">
            <v>1</v>
          </cell>
          <cell r="E32">
            <v>124.33</v>
          </cell>
          <cell r="F32">
            <v>0.47</v>
          </cell>
          <cell r="K32">
            <v>1.62</v>
          </cell>
          <cell r="L32">
            <v>0.01</v>
          </cell>
          <cell r="BD32">
            <v>1.2</v>
          </cell>
          <cell r="BE32">
            <v>5.7000000000000002E-2</v>
          </cell>
        </row>
        <row r="33">
          <cell r="A33">
            <v>28</v>
          </cell>
          <cell r="B33" t="str">
            <v xml:space="preserve">X©y mè cÇu chiÒu cao &lt;=2 VXM 100 </v>
          </cell>
          <cell r="C33" t="str">
            <v>m3</v>
          </cell>
          <cell r="D33">
            <v>1</v>
          </cell>
          <cell r="E33">
            <v>161.72</v>
          </cell>
          <cell r="F33">
            <v>0.45800000000000002</v>
          </cell>
          <cell r="K33">
            <v>1.62</v>
          </cell>
          <cell r="L33">
            <v>0.01</v>
          </cell>
          <cell r="BD33">
            <v>1.2</v>
          </cell>
          <cell r="BE33">
            <v>5.7000000000000002E-2</v>
          </cell>
        </row>
        <row r="34">
          <cell r="A34">
            <v>29</v>
          </cell>
          <cell r="B34" t="str">
            <v xml:space="preserve">X©y mè cÇu chiÒu cao &gt;2 VXM 50 </v>
          </cell>
          <cell r="C34" t="str">
            <v>m3</v>
          </cell>
          <cell r="D34">
            <v>1</v>
          </cell>
          <cell r="E34">
            <v>89.47</v>
          </cell>
          <cell r="F34">
            <v>0.48299999999999998</v>
          </cell>
          <cell r="K34">
            <v>1.62</v>
          </cell>
          <cell r="L34">
            <v>0.01</v>
          </cell>
          <cell r="BD34">
            <v>1.2</v>
          </cell>
          <cell r="BE34">
            <v>5.7000000000000002E-2</v>
          </cell>
          <cell r="BO34">
            <v>0.46</v>
          </cell>
        </row>
        <row r="35">
          <cell r="A35">
            <v>30</v>
          </cell>
          <cell r="B35" t="str">
            <v xml:space="preserve">X©y mè cÇu chiÒu cao &gt;2 VXM 75 </v>
          </cell>
          <cell r="C35" t="str">
            <v>m3</v>
          </cell>
          <cell r="D35">
            <v>1</v>
          </cell>
          <cell r="E35">
            <v>124.33</v>
          </cell>
          <cell r="F35">
            <v>0.47</v>
          </cell>
          <cell r="K35">
            <v>1.62</v>
          </cell>
          <cell r="L35">
            <v>0.01</v>
          </cell>
          <cell r="BD35">
            <v>1.2</v>
          </cell>
          <cell r="BE35">
            <v>5.7000000000000002E-2</v>
          </cell>
          <cell r="BO35">
            <v>0.46</v>
          </cell>
        </row>
        <row r="36">
          <cell r="A36">
            <v>31</v>
          </cell>
          <cell r="B36" t="str">
            <v xml:space="preserve">X©y mè cÇu chiÒu cao &gt;2 VXM 100 </v>
          </cell>
          <cell r="C36" t="str">
            <v>m3</v>
          </cell>
          <cell r="D36">
            <v>1</v>
          </cell>
          <cell r="E36">
            <v>161.72</v>
          </cell>
          <cell r="F36">
            <v>0.45800000000000002</v>
          </cell>
          <cell r="K36">
            <v>1.62</v>
          </cell>
          <cell r="L36">
            <v>0.01</v>
          </cell>
          <cell r="BD36">
            <v>1.2</v>
          </cell>
          <cell r="BE36">
            <v>5.7000000000000002E-2</v>
          </cell>
          <cell r="BO36">
            <v>0.46</v>
          </cell>
        </row>
        <row r="37">
          <cell r="A37">
            <v>32</v>
          </cell>
          <cell r="B37" t="str">
            <v xml:space="preserve">X©y trô cét chiÒu cao &lt;=2 VXM 50 </v>
          </cell>
          <cell r="C37" t="str">
            <v>m3</v>
          </cell>
          <cell r="D37">
            <v>1</v>
          </cell>
          <cell r="E37">
            <v>89.47</v>
          </cell>
          <cell r="F37">
            <v>0.48299999999999998</v>
          </cell>
          <cell r="K37">
            <v>0.5</v>
          </cell>
          <cell r="L37">
            <v>3.0000000000000001E-3</v>
          </cell>
          <cell r="BD37">
            <v>1.2</v>
          </cell>
          <cell r="BE37">
            <v>5.7000000000000002E-2</v>
          </cell>
          <cell r="BO37">
            <v>0.23</v>
          </cell>
          <cell r="BP37">
            <v>7.35</v>
          </cell>
        </row>
        <row r="38">
          <cell r="A38">
            <v>33</v>
          </cell>
          <cell r="B38" t="str">
            <v>X©y trô cét chiÒu cao &lt;=2 VXM 75</v>
          </cell>
          <cell r="C38" t="str">
            <v>m3</v>
          </cell>
          <cell r="D38">
            <v>1</v>
          </cell>
          <cell r="E38">
            <v>124.33</v>
          </cell>
          <cell r="F38">
            <v>0.47</v>
          </cell>
          <cell r="K38">
            <v>0.5</v>
          </cell>
          <cell r="L38">
            <v>3.0000000000000001E-3</v>
          </cell>
          <cell r="BD38">
            <v>1.2</v>
          </cell>
          <cell r="BE38">
            <v>5.7000000000000002E-2</v>
          </cell>
          <cell r="BO38">
            <v>0.23</v>
          </cell>
          <cell r="BP38">
            <v>7.35</v>
          </cell>
        </row>
        <row r="39">
          <cell r="A39">
            <v>34</v>
          </cell>
          <cell r="B39" t="str">
            <v xml:space="preserve">X©y trô cét chiÒu cao &lt;=2 VXM 100 </v>
          </cell>
          <cell r="C39" t="str">
            <v>m3</v>
          </cell>
          <cell r="D39">
            <v>1</v>
          </cell>
          <cell r="E39">
            <v>161.72</v>
          </cell>
          <cell r="F39">
            <v>0.45800000000000002</v>
          </cell>
          <cell r="K39">
            <v>0.5</v>
          </cell>
          <cell r="L39">
            <v>3.0000000000000001E-3</v>
          </cell>
          <cell r="BD39">
            <v>1.2</v>
          </cell>
          <cell r="BE39">
            <v>5.7000000000000002E-2</v>
          </cell>
          <cell r="BO39">
            <v>0.23</v>
          </cell>
          <cell r="BP39">
            <v>7.35</v>
          </cell>
        </row>
        <row r="40">
          <cell r="A40">
            <v>35</v>
          </cell>
          <cell r="B40" t="str">
            <v xml:space="preserve">X©y trô cét chiÒu cao &gt;2 VXM 50 </v>
          </cell>
          <cell r="C40" t="str">
            <v>m3</v>
          </cell>
          <cell r="D40">
            <v>1</v>
          </cell>
          <cell r="E40">
            <v>89.47</v>
          </cell>
          <cell r="F40">
            <v>0.48299999999999998</v>
          </cell>
          <cell r="K40">
            <v>1.62</v>
          </cell>
          <cell r="L40">
            <v>0.01</v>
          </cell>
          <cell r="BD40">
            <v>1.2</v>
          </cell>
          <cell r="BE40">
            <v>5.7000000000000002E-2</v>
          </cell>
          <cell r="BO40">
            <v>0.46</v>
          </cell>
          <cell r="BP40">
            <v>7.35</v>
          </cell>
        </row>
        <row r="41">
          <cell r="A41">
            <v>36</v>
          </cell>
          <cell r="B41" t="str">
            <v xml:space="preserve">X©y trô cét chiÒu cao &gt;2 VXM 75 </v>
          </cell>
          <cell r="C41" t="str">
            <v>m3</v>
          </cell>
          <cell r="D41">
            <v>1</v>
          </cell>
          <cell r="E41">
            <v>124.33</v>
          </cell>
          <cell r="F41">
            <v>0.47</v>
          </cell>
          <cell r="K41">
            <v>1.62</v>
          </cell>
          <cell r="L41">
            <v>0.01</v>
          </cell>
          <cell r="BD41">
            <v>1.2</v>
          </cell>
          <cell r="BE41">
            <v>5.7000000000000002E-2</v>
          </cell>
          <cell r="BO41">
            <v>0.46</v>
          </cell>
          <cell r="BP41">
            <v>7.35</v>
          </cell>
        </row>
        <row r="42">
          <cell r="A42">
            <v>37</v>
          </cell>
          <cell r="B42" t="str">
            <v xml:space="preserve">X©y trô cét chiÒu cao &gt;2 VXM 100 </v>
          </cell>
          <cell r="C42" t="str">
            <v>m3</v>
          </cell>
          <cell r="D42">
            <v>1</v>
          </cell>
          <cell r="E42">
            <v>161.72</v>
          </cell>
          <cell r="F42">
            <v>0.45800000000000002</v>
          </cell>
          <cell r="K42">
            <v>1.62</v>
          </cell>
          <cell r="L42">
            <v>0.01</v>
          </cell>
          <cell r="BD42">
            <v>1.2</v>
          </cell>
          <cell r="BE42">
            <v>5.7000000000000002E-2</v>
          </cell>
          <cell r="BO42">
            <v>0.46</v>
          </cell>
          <cell r="BP42">
            <v>7.35</v>
          </cell>
        </row>
        <row r="43">
          <cell r="A43">
            <v>38</v>
          </cell>
          <cell r="B43" t="str">
            <v xml:space="preserve">X©y t­êng ®Çu cÇu chiÒu cao &lt;=2 VXM 50 </v>
          </cell>
          <cell r="C43" t="str">
            <v>m3</v>
          </cell>
          <cell r="D43">
            <v>1</v>
          </cell>
          <cell r="E43">
            <v>89.47</v>
          </cell>
          <cell r="F43">
            <v>0.48299999999999998</v>
          </cell>
          <cell r="K43">
            <v>0.5</v>
          </cell>
          <cell r="L43">
            <v>3.0000000000000001E-3</v>
          </cell>
          <cell r="BD43">
            <v>1.2</v>
          </cell>
          <cell r="BE43">
            <v>5.7000000000000002E-2</v>
          </cell>
          <cell r="BO43">
            <v>0.23</v>
          </cell>
        </row>
        <row r="44">
          <cell r="A44">
            <v>39</v>
          </cell>
          <cell r="B44" t="str">
            <v>X©y t­êng ®Çu cÇu chiÒu cao &lt;=2 VXM 75</v>
          </cell>
          <cell r="C44" t="str">
            <v>m3</v>
          </cell>
          <cell r="D44">
            <v>1</v>
          </cell>
          <cell r="E44">
            <v>124.33</v>
          </cell>
          <cell r="F44">
            <v>0.47</v>
          </cell>
          <cell r="K44">
            <v>0.5</v>
          </cell>
          <cell r="L44">
            <v>3.0000000000000001E-3</v>
          </cell>
          <cell r="BD44">
            <v>1.2</v>
          </cell>
          <cell r="BE44">
            <v>5.7000000000000002E-2</v>
          </cell>
          <cell r="BO44">
            <v>0.23</v>
          </cell>
        </row>
        <row r="45">
          <cell r="A45">
            <v>40</v>
          </cell>
          <cell r="B45" t="str">
            <v xml:space="preserve">X©y t­êng ®Çu cÇu chiÒu cao &lt;=2 VXM 100 </v>
          </cell>
          <cell r="C45" t="str">
            <v>m3</v>
          </cell>
          <cell r="D45">
            <v>1</v>
          </cell>
          <cell r="E45">
            <v>161.72</v>
          </cell>
          <cell r="F45">
            <v>0.45800000000000002</v>
          </cell>
          <cell r="K45">
            <v>0.5</v>
          </cell>
          <cell r="L45">
            <v>3.0000000000000001E-3</v>
          </cell>
          <cell r="BD45">
            <v>1.2</v>
          </cell>
          <cell r="BE45">
            <v>5.7000000000000002E-2</v>
          </cell>
          <cell r="BO45">
            <v>0.23</v>
          </cell>
        </row>
        <row r="46">
          <cell r="A46">
            <v>41</v>
          </cell>
          <cell r="B46" t="str">
            <v xml:space="preserve">X©y t­êng ®Çu cÇu chiÒu cao &gt;2 VXM 50 </v>
          </cell>
          <cell r="C46" t="str">
            <v>m3</v>
          </cell>
          <cell r="D46">
            <v>1</v>
          </cell>
          <cell r="E46">
            <v>89.47</v>
          </cell>
          <cell r="F46">
            <v>0.48299999999999998</v>
          </cell>
          <cell r="K46">
            <v>1.62</v>
          </cell>
          <cell r="L46">
            <v>0.01</v>
          </cell>
          <cell r="BD46">
            <v>1.2</v>
          </cell>
          <cell r="BE46">
            <v>5.7000000000000002E-2</v>
          </cell>
          <cell r="BO46">
            <v>0.46</v>
          </cell>
        </row>
        <row r="47">
          <cell r="A47">
            <v>42</v>
          </cell>
          <cell r="B47" t="str">
            <v xml:space="preserve">X©y t­êng ®Çu cÇu chiÒu cao &gt;2 VXM 75 </v>
          </cell>
          <cell r="C47" t="str">
            <v>m3</v>
          </cell>
          <cell r="D47">
            <v>1</v>
          </cell>
          <cell r="E47">
            <v>124.33</v>
          </cell>
          <cell r="F47">
            <v>0.47</v>
          </cell>
          <cell r="K47">
            <v>1.62</v>
          </cell>
          <cell r="L47">
            <v>0.01</v>
          </cell>
          <cell r="BD47">
            <v>1.2</v>
          </cell>
          <cell r="BE47">
            <v>5.7000000000000002E-2</v>
          </cell>
          <cell r="BO47">
            <v>0.46</v>
          </cell>
        </row>
        <row r="48">
          <cell r="A48">
            <v>43</v>
          </cell>
          <cell r="B48" t="str">
            <v xml:space="preserve">X©y t­êng ®Çu cÇu chiÒu cao &gt;2 VXM 100 </v>
          </cell>
          <cell r="C48" t="str">
            <v>m3</v>
          </cell>
          <cell r="D48">
            <v>1</v>
          </cell>
          <cell r="E48">
            <v>161.72</v>
          </cell>
          <cell r="F48">
            <v>0.45800000000000002</v>
          </cell>
          <cell r="K48">
            <v>1.62</v>
          </cell>
          <cell r="L48">
            <v>0.01</v>
          </cell>
          <cell r="BD48">
            <v>1.2</v>
          </cell>
          <cell r="BE48">
            <v>5.7000000000000002E-2</v>
          </cell>
          <cell r="BO48">
            <v>0.46</v>
          </cell>
        </row>
        <row r="49">
          <cell r="A49">
            <v>44</v>
          </cell>
          <cell r="B49" t="str">
            <v>X©y mÆt b»ng ®¸ héc VXM 50</v>
          </cell>
          <cell r="C49" t="str">
            <v>m3</v>
          </cell>
          <cell r="D49">
            <v>1</v>
          </cell>
          <cell r="E49">
            <v>89.47</v>
          </cell>
          <cell r="F49">
            <v>0.48299999999999998</v>
          </cell>
          <cell r="BD49">
            <v>1.2</v>
          </cell>
          <cell r="BE49">
            <v>5.7000000000000002E-2</v>
          </cell>
        </row>
        <row r="50">
          <cell r="A50">
            <v>45</v>
          </cell>
          <cell r="B50" t="str">
            <v>X©y mÆt b»ng ®¸ héc VXM 75</v>
          </cell>
          <cell r="C50" t="str">
            <v>m3</v>
          </cell>
          <cell r="D50">
            <v>1</v>
          </cell>
          <cell r="E50">
            <v>124.33</v>
          </cell>
          <cell r="F50">
            <v>0.47</v>
          </cell>
          <cell r="BD50">
            <v>1.2</v>
          </cell>
          <cell r="BE50">
            <v>5.7000000000000002E-2</v>
          </cell>
        </row>
        <row r="51">
          <cell r="A51">
            <v>46</v>
          </cell>
          <cell r="B51" t="str">
            <v>X©y mÆt b»ng ®¸ héc VXM 100</v>
          </cell>
          <cell r="C51" t="str">
            <v>m3</v>
          </cell>
          <cell r="D51">
            <v>1</v>
          </cell>
          <cell r="E51">
            <v>161.72</v>
          </cell>
          <cell r="F51">
            <v>0.45800000000000002</v>
          </cell>
          <cell r="BD51">
            <v>1.2</v>
          </cell>
          <cell r="BE51">
            <v>5.7000000000000002E-2</v>
          </cell>
        </row>
        <row r="52">
          <cell r="A52">
            <v>47</v>
          </cell>
          <cell r="B52" t="str">
            <v>X©y mÆt b»ng m¸i dèc th¼ng ®¸ héc VXM 50</v>
          </cell>
          <cell r="C52" t="str">
            <v>m3</v>
          </cell>
          <cell r="D52">
            <v>1</v>
          </cell>
          <cell r="E52">
            <v>89.47</v>
          </cell>
          <cell r="F52">
            <v>0.48299999999999998</v>
          </cell>
          <cell r="BD52">
            <v>1.2</v>
          </cell>
          <cell r="BE52">
            <v>5.7000000000000002E-2</v>
          </cell>
        </row>
        <row r="53">
          <cell r="A53">
            <v>48</v>
          </cell>
          <cell r="B53" t="str">
            <v>X©y mÆt b»ng m¸i dèc th¼ng ®¸ héc VXM 75</v>
          </cell>
          <cell r="C53" t="str">
            <v>m3</v>
          </cell>
          <cell r="D53">
            <v>1</v>
          </cell>
          <cell r="E53">
            <v>124.33</v>
          </cell>
          <cell r="F53">
            <v>0.47</v>
          </cell>
          <cell r="BD53">
            <v>1.2</v>
          </cell>
          <cell r="BE53">
            <v>5.7000000000000002E-2</v>
          </cell>
        </row>
        <row r="54">
          <cell r="A54">
            <v>49</v>
          </cell>
          <cell r="B54" t="str">
            <v>X©y mÆt b»ng m¸i dèc th¼ng ®¸ héc VXM 100</v>
          </cell>
          <cell r="C54" t="str">
            <v>m3</v>
          </cell>
          <cell r="D54">
            <v>1</v>
          </cell>
          <cell r="E54">
            <v>161.72</v>
          </cell>
          <cell r="F54">
            <v>0.45800000000000002</v>
          </cell>
          <cell r="BD54">
            <v>1.2</v>
          </cell>
          <cell r="BE54">
            <v>5.7000000000000002E-2</v>
          </cell>
        </row>
        <row r="55">
          <cell r="A55">
            <v>50</v>
          </cell>
          <cell r="B55" t="str">
            <v>X©y mÆt b»ng m¸i dèc cong ®¸ héc VXM 50</v>
          </cell>
          <cell r="C55" t="str">
            <v>m3</v>
          </cell>
          <cell r="D55">
            <v>1</v>
          </cell>
          <cell r="E55">
            <v>89.47</v>
          </cell>
          <cell r="F55">
            <v>0.48299999999999998</v>
          </cell>
          <cell r="V55">
            <v>0.51</v>
          </cell>
          <cell r="BD55">
            <v>1.2</v>
          </cell>
          <cell r="BE55">
            <v>5.7000000000000002E-2</v>
          </cell>
        </row>
        <row r="56">
          <cell r="A56">
            <v>51</v>
          </cell>
          <cell r="B56" t="str">
            <v>X©y mÆt b»ng m¸i dèc cong ®¸ héc VXM 75</v>
          </cell>
          <cell r="C56" t="str">
            <v>m3</v>
          </cell>
          <cell r="D56">
            <v>1</v>
          </cell>
          <cell r="E56">
            <v>124.33</v>
          </cell>
          <cell r="F56">
            <v>0.47</v>
          </cell>
          <cell r="V56">
            <v>0.51</v>
          </cell>
          <cell r="BD56">
            <v>1.2</v>
          </cell>
          <cell r="BE56">
            <v>5.7000000000000002E-2</v>
          </cell>
        </row>
        <row r="57">
          <cell r="A57">
            <v>52</v>
          </cell>
          <cell r="B57" t="str">
            <v>X©y mÆt b»ng m¸i dèc cong ®¸ héc VXM 100</v>
          </cell>
          <cell r="C57" t="str">
            <v>m3</v>
          </cell>
          <cell r="D57">
            <v>1</v>
          </cell>
          <cell r="E57">
            <v>161.72</v>
          </cell>
          <cell r="F57">
            <v>0.45800000000000002</v>
          </cell>
          <cell r="V57">
            <v>0.51</v>
          </cell>
          <cell r="BD57">
            <v>1.2</v>
          </cell>
          <cell r="BE57">
            <v>5.7000000000000002E-2</v>
          </cell>
        </row>
        <row r="58">
          <cell r="A58">
            <v>53</v>
          </cell>
          <cell r="B58" t="str">
            <v>X©y mãng g¹ch chØ VXM 50 dµy &lt;=33</v>
          </cell>
          <cell r="C58" t="str">
            <v>m3</v>
          </cell>
          <cell r="D58">
            <v>1</v>
          </cell>
          <cell r="E58">
            <v>66.709999999999994</v>
          </cell>
          <cell r="F58">
            <v>0.32500000000000001</v>
          </cell>
          <cell r="I58">
            <v>550</v>
          </cell>
        </row>
        <row r="59">
          <cell r="A59">
            <v>54</v>
          </cell>
          <cell r="B59" t="str">
            <v>X©y mãng g¹ch chØ VXM 75 dµy &lt;=33</v>
          </cell>
          <cell r="C59" t="str">
            <v>m3</v>
          </cell>
          <cell r="D59">
            <v>1</v>
          </cell>
          <cell r="E59">
            <v>92.81</v>
          </cell>
          <cell r="F59">
            <v>0.316</v>
          </cell>
          <cell r="I59">
            <v>550</v>
          </cell>
        </row>
        <row r="60">
          <cell r="A60">
            <v>55</v>
          </cell>
          <cell r="B60" t="str">
            <v>X©y mãng g¹ch chØ VXM 100 dµy &lt;=33</v>
          </cell>
          <cell r="C60" t="str">
            <v>m3</v>
          </cell>
          <cell r="D60">
            <v>1</v>
          </cell>
          <cell r="E60">
            <v>118.91</v>
          </cell>
          <cell r="F60">
            <v>0.30499999999999999</v>
          </cell>
          <cell r="I60">
            <v>550</v>
          </cell>
        </row>
        <row r="61">
          <cell r="A61">
            <v>56</v>
          </cell>
          <cell r="B61" t="str">
            <v>X©y mãng VXM 50 dµy &gt;33</v>
          </cell>
          <cell r="C61" t="str">
            <v>m3</v>
          </cell>
          <cell r="D61">
            <v>1</v>
          </cell>
          <cell r="E61">
            <v>69.010000000000005</v>
          </cell>
          <cell r="F61">
            <v>0.33600000000000002</v>
          </cell>
          <cell r="I61">
            <v>539</v>
          </cell>
        </row>
        <row r="62">
          <cell r="A62">
            <v>57</v>
          </cell>
          <cell r="B62" t="str">
            <v>X©y mãng VXM 75 dµy &gt;33</v>
          </cell>
          <cell r="C62" t="str">
            <v>m3</v>
          </cell>
          <cell r="D62">
            <v>1</v>
          </cell>
          <cell r="E62">
            <v>96.01</v>
          </cell>
          <cell r="F62">
            <v>0.33</v>
          </cell>
          <cell r="I62">
            <v>539</v>
          </cell>
        </row>
        <row r="63">
          <cell r="A63">
            <v>58</v>
          </cell>
          <cell r="B63" t="str">
            <v>X©y mãng VXM 100 dµy &gt;33</v>
          </cell>
          <cell r="C63" t="str">
            <v>m3</v>
          </cell>
          <cell r="D63">
            <v>1</v>
          </cell>
          <cell r="E63">
            <v>123</v>
          </cell>
          <cell r="F63">
            <v>0.315</v>
          </cell>
          <cell r="I63">
            <v>539</v>
          </cell>
        </row>
        <row r="64">
          <cell r="A64">
            <v>59</v>
          </cell>
          <cell r="B64" t="str">
            <v>X©y t­êng g¹ch&lt;= 11 VTH c¸t ®en  25 cao&lt;=4m</v>
          </cell>
          <cell r="C64" t="str">
            <v>m3</v>
          </cell>
          <cell r="D64">
            <v>1</v>
          </cell>
          <cell r="E64">
            <v>27.83</v>
          </cell>
          <cell r="G64">
            <v>0.26</v>
          </cell>
          <cell r="I64">
            <v>643</v>
          </cell>
          <cell r="J64">
            <v>21.35</v>
          </cell>
          <cell r="K64">
            <v>0.5</v>
          </cell>
          <cell r="L64">
            <v>3.0000000000000001E-3</v>
          </cell>
          <cell r="BO64">
            <v>0.23</v>
          </cell>
        </row>
        <row r="65">
          <cell r="A65">
            <v>60</v>
          </cell>
          <cell r="B65" t="str">
            <v>X©y t­êng g¹ch&lt;= 11 VTH c¸t ®en  50 cao&lt;=4m</v>
          </cell>
          <cell r="C65" t="str">
            <v>m3</v>
          </cell>
          <cell r="D65">
            <v>1</v>
          </cell>
          <cell r="E65">
            <v>51.76</v>
          </cell>
          <cell r="G65">
            <v>0.253</v>
          </cell>
          <cell r="I65">
            <v>643</v>
          </cell>
          <cell r="J65">
            <v>15.08</v>
          </cell>
          <cell r="K65">
            <v>0.5</v>
          </cell>
          <cell r="L65">
            <v>3.0000000000000001E-3</v>
          </cell>
          <cell r="BO65">
            <v>0.23</v>
          </cell>
        </row>
        <row r="66">
          <cell r="A66">
            <v>61</v>
          </cell>
          <cell r="B66" t="str">
            <v>X©y t­êng g¹ch&lt;= 11 VTH c¸t ®en  75 cao&lt;=4m</v>
          </cell>
          <cell r="C66" t="str">
            <v>m3</v>
          </cell>
          <cell r="D66">
            <v>1</v>
          </cell>
          <cell r="E66">
            <v>73.430000000000007</v>
          </cell>
          <cell r="G66">
            <v>0.246</v>
          </cell>
          <cell r="I66">
            <v>643</v>
          </cell>
          <cell r="J66">
            <v>10.32</v>
          </cell>
          <cell r="K66">
            <v>0.5</v>
          </cell>
          <cell r="L66">
            <v>3.0000000000000001E-3</v>
          </cell>
          <cell r="BO66">
            <v>0.23</v>
          </cell>
        </row>
        <row r="67">
          <cell r="A67">
            <v>62</v>
          </cell>
          <cell r="B67" t="str">
            <v>X©y t­êng g¹ch&lt;= 11 VXM c¸t vµng  50 cao&lt;=4m</v>
          </cell>
          <cell r="C67" t="str">
            <v>m3</v>
          </cell>
          <cell r="D67">
            <v>1</v>
          </cell>
          <cell r="E67">
            <v>52.91</v>
          </cell>
          <cell r="F67">
            <v>0.25800000000000001</v>
          </cell>
          <cell r="I67">
            <v>643</v>
          </cell>
          <cell r="K67">
            <v>0.5</v>
          </cell>
          <cell r="L67">
            <v>3.0000000000000001E-3</v>
          </cell>
          <cell r="BO67">
            <v>0.23</v>
          </cell>
        </row>
        <row r="68">
          <cell r="A68">
            <v>63</v>
          </cell>
          <cell r="B68" t="str">
            <v>X©y t­êng g¹ch&lt;= 11 VXM c¸t vµng  75 cao&lt;=4m</v>
          </cell>
          <cell r="C68" t="str">
            <v>m3</v>
          </cell>
          <cell r="D68">
            <v>1</v>
          </cell>
          <cell r="E68">
            <v>73.61</v>
          </cell>
          <cell r="F68">
            <v>0.251</v>
          </cell>
          <cell r="I68">
            <v>643</v>
          </cell>
          <cell r="K68">
            <v>0.5</v>
          </cell>
          <cell r="L68">
            <v>3.0000000000000001E-3</v>
          </cell>
          <cell r="BO68">
            <v>0.23</v>
          </cell>
        </row>
        <row r="69">
          <cell r="A69">
            <v>64</v>
          </cell>
          <cell r="B69" t="str">
            <v>X©y t­êng g¹ch&lt;= 11 VXM c¸t vµng  100 cao&lt;=4m</v>
          </cell>
          <cell r="C69" t="str">
            <v>m3</v>
          </cell>
          <cell r="D69">
            <v>1</v>
          </cell>
          <cell r="E69">
            <v>94.31</v>
          </cell>
          <cell r="F69">
            <v>0.24199999999999999</v>
          </cell>
          <cell r="I69">
            <v>643</v>
          </cell>
          <cell r="K69">
            <v>0.5</v>
          </cell>
          <cell r="L69">
            <v>3.0000000000000001E-3</v>
          </cell>
          <cell r="BO69">
            <v>0.23</v>
          </cell>
        </row>
        <row r="70">
          <cell r="A70">
            <v>65</v>
          </cell>
          <cell r="B70" t="str">
            <v>X©y t­êng g¹ch&lt;= 11 VTH c¸t ®en 25 cao&gt;4m</v>
          </cell>
          <cell r="C70" t="str">
            <v>m3</v>
          </cell>
          <cell r="D70">
            <v>1</v>
          </cell>
          <cell r="E70">
            <v>27.83</v>
          </cell>
          <cell r="G70">
            <v>0.26</v>
          </cell>
          <cell r="I70">
            <v>643</v>
          </cell>
          <cell r="J70">
            <v>21.35</v>
          </cell>
          <cell r="K70">
            <v>1.62</v>
          </cell>
          <cell r="L70">
            <v>0.01</v>
          </cell>
          <cell r="BO70">
            <v>0.46</v>
          </cell>
        </row>
        <row r="71">
          <cell r="A71">
            <v>66</v>
          </cell>
          <cell r="B71" t="str">
            <v>X©y t­êng g¹ch&lt;= 11 VTH c¸t ®en 50 cao&gt;4m</v>
          </cell>
          <cell r="C71" t="str">
            <v>m3</v>
          </cell>
          <cell r="D71">
            <v>1</v>
          </cell>
          <cell r="E71">
            <v>51.76</v>
          </cell>
          <cell r="G71">
            <v>0.253</v>
          </cell>
          <cell r="I71">
            <v>643</v>
          </cell>
          <cell r="J71">
            <v>15.08</v>
          </cell>
          <cell r="K71">
            <v>1.62</v>
          </cell>
          <cell r="L71">
            <v>0.01</v>
          </cell>
          <cell r="BO71">
            <v>0.46</v>
          </cell>
        </row>
        <row r="72">
          <cell r="A72">
            <v>67</v>
          </cell>
          <cell r="B72" t="str">
            <v>X©y t­êng g¹ch&lt;= 11 VTH c¸t ®en 75 cao&gt;4m</v>
          </cell>
          <cell r="C72" t="str">
            <v>m3</v>
          </cell>
          <cell r="D72">
            <v>1</v>
          </cell>
          <cell r="E72">
            <v>73.430000000000007</v>
          </cell>
          <cell r="G72">
            <v>0.246</v>
          </cell>
          <cell r="I72">
            <v>643</v>
          </cell>
          <cell r="J72">
            <v>10.32</v>
          </cell>
          <cell r="K72">
            <v>1.62</v>
          </cell>
          <cell r="L72">
            <v>0.01</v>
          </cell>
          <cell r="BO72">
            <v>0.46</v>
          </cell>
        </row>
        <row r="73">
          <cell r="A73">
            <v>68</v>
          </cell>
          <cell r="B73" t="str">
            <v>X©y t­êng g¹ch&lt;= 11 VXM c¸t vµng  50 cao&gt;4m</v>
          </cell>
          <cell r="C73" t="str">
            <v>m3</v>
          </cell>
          <cell r="D73">
            <v>1</v>
          </cell>
          <cell r="E73">
            <v>52.91</v>
          </cell>
          <cell r="F73">
            <v>0.25800000000000001</v>
          </cell>
          <cell r="I73">
            <v>643</v>
          </cell>
          <cell r="K73">
            <v>1.62</v>
          </cell>
          <cell r="L73">
            <v>0.01</v>
          </cell>
          <cell r="BO73">
            <v>0.46</v>
          </cell>
        </row>
        <row r="74">
          <cell r="A74">
            <v>69</v>
          </cell>
          <cell r="B74" t="str">
            <v>X©y t­êng g¹ch&lt;= 11 VXM c¸t vµng  75 cao&gt;4m</v>
          </cell>
          <cell r="C74" t="str">
            <v>m3</v>
          </cell>
          <cell r="D74">
            <v>1</v>
          </cell>
          <cell r="E74">
            <v>73.61</v>
          </cell>
          <cell r="F74">
            <v>0.251</v>
          </cell>
          <cell r="I74">
            <v>643</v>
          </cell>
          <cell r="K74">
            <v>1.62</v>
          </cell>
          <cell r="L74">
            <v>0.01</v>
          </cell>
          <cell r="BO74">
            <v>0.46</v>
          </cell>
        </row>
        <row r="75">
          <cell r="A75">
            <v>70</v>
          </cell>
          <cell r="B75" t="str">
            <v>X©y t­êng g¹ch&lt;= 11 VXM c¸t vµng  100 cao&gt;4m</v>
          </cell>
          <cell r="C75" t="str">
            <v>m3</v>
          </cell>
          <cell r="D75">
            <v>1</v>
          </cell>
          <cell r="E75">
            <v>94.31</v>
          </cell>
          <cell r="F75">
            <v>0.24199999999999999</v>
          </cell>
          <cell r="I75">
            <v>643</v>
          </cell>
          <cell r="K75">
            <v>1.62</v>
          </cell>
          <cell r="L75">
            <v>0.01</v>
          </cell>
          <cell r="BO75">
            <v>0.46</v>
          </cell>
        </row>
        <row r="76">
          <cell r="A76">
            <v>71</v>
          </cell>
          <cell r="B76" t="str">
            <v>X©y t­êng g¹ch &lt;=33 VTH c¸t ®en 25 cao&lt;=4m</v>
          </cell>
          <cell r="C76" t="str">
            <v>m3</v>
          </cell>
          <cell r="D76">
            <v>1</v>
          </cell>
          <cell r="E76">
            <v>35.090000000000003</v>
          </cell>
          <cell r="G76">
            <v>0.32800000000000001</v>
          </cell>
          <cell r="I76">
            <v>550</v>
          </cell>
          <cell r="J76">
            <v>26.92</v>
          </cell>
          <cell r="K76">
            <v>0.5</v>
          </cell>
          <cell r="L76">
            <v>3.0000000000000001E-3</v>
          </cell>
          <cell r="BO76">
            <v>0.23</v>
          </cell>
        </row>
        <row r="77">
          <cell r="A77">
            <v>72</v>
          </cell>
          <cell r="B77" t="str">
            <v>X©y t­êng g¹ch &lt;=33 VTH c¸t ®en 50 cao&lt;=4m</v>
          </cell>
          <cell r="C77" t="str">
            <v>m3</v>
          </cell>
          <cell r="D77">
            <v>1</v>
          </cell>
          <cell r="E77">
            <v>65.260000000000005</v>
          </cell>
          <cell r="G77">
            <v>0.31900000000000001</v>
          </cell>
          <cell r="I77">
            <v>550</v>
          </cell>
          <cell r="J77">
            <v>19.52</v>
          </cell>
          <cell r="K77">
            <v>0.5</v>
          </cell>
          <cell r="L77">
            <v>3.0000000000000001E-3</v>
          </cell>
          <cell r="BO77">
            <v>0.23</v>
          </cell>
        </row>
        <row r="78">
          <cell r="A78">
            <v>73</v>
          </cell>
          <cell r="B78" t="str">
            <v>X©y t­êng g¹ch &lt;=33 VTH c¸t ®en 75 cao&lt;=4m</v>
          </cell>
          <cell r="C78" t="str">
            <v>m3</v>
          </cell>
          <cell r="D78">
            <v>1</v>
          </cell>
          <cell r="E78">
            <v>92.58</v>
          </cell>
          <cell r="G78">
            <v>0.31</v>
          </cell>
          <cell r="I78">
            <v>550</v>
          </cell>
          <cell r="J78">
            <v>13.02</v>
          </cell>
          <cell r="K78">
            <v>0.5</v>
          </cell>
          <cell r="L78">
            <v>3.0000000000000001E-3</v>
          </cell>
          <cell r="BO78">
            <v>0.23</v>
          </cell>
        </row>
        <row r="79">
          <cell r="A79">
            <v>74</v>
          </cell>
          <cell r="B79" t="str">
            <v>X©y t­êng g¹ch&lt;= 33 VXM c¸t vµng  50 cao&lt;=4m</v>
          </cell>
          <cell r="C79" t="str">
            <v>m3</v>
          </cell>
          <cell r="D79">
            <v>1</v>
          </cell>
          <cell r="E79">
            <v>66.709999999999994</v>
          </cell>
          <cell r="F79">
            <v>0.32500000000000001</v>
          </cell>
          <cell r="I79">
            <v>550</v>
          </cell>
          <cell r="K79">
            <v>0.5</v>
          </cell>
          <cell r="L79">
            <v>3.0000000000000001E-3</v>
          </cell>
          <cell r="BO79">
            <v>0.23</v>
          </cell>
        </row>
        <row r="80">
          <cell r="A80">
            <v>75</v>
          </cell>
          <cell r="B80" t="str">
            <v>X©y t­êng g¹ch&lt;= 33 VXM c¸t vµng  75 cao&lt;=4m</v>
          </cell>
          <cell r="C80" t="str">
            <v>m3</v>
          </cell>
          <cell r="D80">
            <v>1</v>
          </cell>
          <cell r="E80">
            <v>92.81</v>
          </cell>
          <cell r="F80">
            <v>0.316</v>
          </cell>
          <cell r="I80">
            <v>550</v>
          </cell>
          <cell r="K80">
            <v>0.5</v>
          </cell>
          <cell r="L80">
            <v>3.0000000000000001E-3</v>
          </cell>
          <cell r="BO80">
            <v>0.23</v>
          </cell>
        </row>
        <row r="81">
          <cell r="A81">
            <v>76</v>
          </cell>
          <cell r="B81" t="str">
            <v>X©y t­êng g¹ch&lt;= 33 VXM c¸t vµng  100 cao&lt;=4m</v>
          </cell>
          <cell r="C81" t="str">
            <v>m3</v>
          </cell>
          <cell r="D81">
            <v>1</v>
          </cell>
          <cell r="E81">
            <v>118.91</v>
          </cell>
          <cell r="F81">
            <v>0.30499999999999999</v>
          </cell>
          <cell r="I81">
            <v>550</v>
          </cell>
          <cell r="K81">
            <v>0.5</v>
          </cell>
          <cell r="L81">
            <v>3.0000000000000001E-3</v>
          </cell>
          <cell r="BO81">
            <v>0.23</v>
          </cell>
        </row>
        <row r="82">
          <cell r="A82">
            <v>77</v>
          </cell>
          <cell r="B82" t="str">
            <v>X©y t­êng g¹ch &lt;=33 VTH c¸t ®en 25 cao&gt;4m</v>
          </cell>
          <cell r="C82" t="str">
            <v>m3</v>
          </cell>
          <cell r="D82">
            <v>1</v>
          </cell>
          <cell r="E82">
            <v>35.090000000000003</v>
          </cell>
          <cell r="G82">
            <v>0.32800000000000001</v>
          </cell>
          <cell r="I82">
            <v>550</v>
          </cell>
          <cell r="J82">
            <v>26.92</v>
          </cell>
          <cell r="K82">
            <v>1.62</v>
          </cell>
          <cell r="L82">
            <v>0.01</v>
          </cell>
          <cell r="BO82">
            <v>0.46</v>
          </cell>
        </row>
        <row r="83">
          <cell r="A83">
            <v>78</v>
          </cell>
          <cell r="B83" t="str">
            <v>X©y t­êng g¹ch &lt;=33 VTH c¸t ®en 50 cao&gt;4m</v>
          </cell>
          <cell r="C83" t="str">
            <v>m3</v>
          </cell>
          <cell r="D83">
            <v>1</v>
          </cell>
          <cell r="E83">
            <v>65.260000000000005</v>
          </cell>
          <cell r="G83">
            <v>0.31900000000000001</v>
          </cell>
          <cell r="I83">
            <v>550</v>
          </cell>
          <cell r="J83">
            <v>19.52</v>
          </cell>
          <cell r="K83">
            <v>1.62</v>
          </cell>
          <cell r="L83">
            <v>0.01</v>
          </cell>
          <cell r="BO83">
            <v>0.46</v>
          </cell>
        </row>
        <row r="84">
          <cell r="A84">
            <v>79</v>
          </cell>
          <cell r="B84" t="str">
            <v>X©y t­êng g¹ch &lt;=33 VTH c¸t ®en 75 cao&gt;4m</v>
          </cell>
          <cell r="C84" t="str">
            <v>m3</v>
          </cell>
          <cell r="D84">
            <v>1</v>
          </cell>
          <cell r="E84">
            <v>92.58</v>
          </cell>
          <cell r="G84">
            <v>0.31</v>
          </cell>
          <cell r="I84">
            <v>550</v>
          </cell>
          <cell r="J84">
            <v>13.02</v>
          </cell>
          <cell r="K84">
            <v>1.62</v>
          </cell>
          <cell r="L84">
            <v>0.01</v>
          </cell>
          <cell r="BO84">
            <v>0.46</v>
          </cell>
        </row>
        <row r="85">
          <cell r="A85">
            <v>80</v>
          </cell>
          <cell r="B85" t="str">
            <v>X©y t­êng g¹ch&lt;= 33 VXM c¸t vµng  50 cao&gt;4m</v>
          </cell>
          <cell r="C85" t="str">
            <v>m3</v>
          </cell>
          <cell r="D85">
            <v>1</v>
          </cell>
          <cell r="E85">
            <v>66.709999999999994</v>
          </cell>
          <cell r="F85">
            <v>0.32500000000000001</v>
          </cell>
          <cell r="BO85">
            <v>0.46</v>
          </cell>
        </row>
        <row r="86">
          <cell r="A86">
            <v>81</v>
          </cell>
          <cell r="B86" t="str">
            <v>X©y t­êng g¹ch&lt;= 33 VXM c¸t vµng  75 cao&gt;4m</v>
          </cell>
          <cell r="C86" t="str">
            <v>m3</v>
          </cell>
          <cell r="D86">
            <v>1</v>
          </cell>
          <cell r="E86">
            <v>92.81</v>
          </cell>
          <cell r="F86">
            <v>0.316</v>
          </cell>
          <cell r="BO86">
            <v>0.46</v>
          </cell>
        </row>
        <row r="87">
          <cell r="A87">
            <v>82</v>
          </cell>
          <cell r="B87" t="str">
            <v>X©y t­êng g¹ch&lt;= 33 VXM c¸t vµng  100 cao&gt;4m</v>
          </cell>
          <cell r="C87" t="str">
            <v>m3</v>
          </cell>
          <cell r="D87">
            <v>1</v>
          </cell>
          <cell r="E87">
            <v>118.91</v>
          </cell>
          <cell r="F87">
            <v>0.30499999999999999</v>
          </cell>
          <cell r="BO87">
            <v>0.46</v>
          </cell>
        </row>
        <row r="88">
          <cell r="A88">
            <v>83</v>
          </cell>
          <cell r="B88" t="str">
            <v>X©y t­êng g¹ch &gt;33 VTH c¸t ®en 25 cao&lt;=4m</v>
          </cell>
          <cell r="C88" t="str">
            <v>m3</v>
          </cell>
          <cell r="D88">
            <v>1</v>
          </cell>
          <cell r="E88">
            <v>36.299999999999997</v>
          </cell>
          <cell r="G88">
            <v>0.33900000000000002</v>
          </cell>
          <cell r="I88">
            <v>539</v>
          </cell>
          <cell r="J88">
            <v>27.85</v>
          </cell>
          <cell r="K88">
            <v>0.4</v>
          </cell>
          <cell r="L88">
            <v>2.3999999999999998E-3</v>
          </cell>
          <cell r="BO88">
            <v>0.2</v>
          </cell>
        </row>
        <row r="89">
          <cell r="A89">
            <v>84</v>
          </cell>
          <cell r="B89" t="str">
            <v>X©y t­êng g¹ch &gt;33 VTH c¸t ®en 50 cao&lt;=4m</v>
          </cell>
          <cell r="C89" t="str">
            <v>m3</v>
          </cell>
          <cell r="D89">
            <v>1</v>
          </cell>
          <cell r="E89">
            <v>67.510000000000005</v>
          </cell>
          <cell r="G89">
            <v>0.33</v>
          </cell>
          <cell r="I89">
            <v>539</v>
          </cell>
          <cell r="J89">
            <v>20.2</v>
          </cell>
          <cell r="K89">
            <v>0.4</v>
          </cell>
          <cell r="L89">
            <v>2.3999999999999998E-3</v>
          </cell>
          <cell r="BO89">
            <v>0.2</v>
          </cell>
        </row>
        <row r="90">
          <cell r="A90">
            <v>85</v>
          </cell>
          <cell r="B90" t="str">
            <v>X©y t­êng g¹ch &gt;33 VTH c¸t ®en 75 cao&lt;=4m</v>
          </cell>
          <cell r="C90" t="str">
            <v>m3</v>
          </cell>
          <cell r="D90">
            <v>1</v>
          </cell>
          <cell r="E90">
            <v>95.78</v>
          </cell>
          <cell r="G90">
            <v>0.32100000000000001</v>
          </cell>
          <cell r="I90">
            <v>539</v>
          </cell>
          <cell r="J90">
            <v>13.46</v>
          </cell>
          <cell r="K90">
            <v>0.4</v>
          </cell>
          <cell r="L90">
            <v>2.3999999999999998E-3</v>
          </cell>
          <cell r="BO90">
            <v>0.2</v>
          </cell>
        </row>
        <row r="91">
          <cell r="A91">
            <v>86</v>
          </cell>
          <cell r="B91" t="str">
            <v>X©y t­êng g¹ch&gt; 33 VXM c¸t vµng  50 cao&lt;=4m</v>
          </cell>
          <cell r="C91" t="str">
            <v>m3</v>
          </cell>
          <cell r="D91">
            <v>1</v>
          </cell>
          <cell r="E91">
            <v>69.010000000000005</v>
          </cell>
          <cell r="F91">
            <v>0.33600000000000002</v>
          </cell>
          <cell r="I91">
            <v>539</v>
          </cell>
          <cell r="K91">
            <v>0.4</v>
          </cell>
          <cell r="L91">
            <v>2.3999999999999998E-3</v>
          </cell>
          <cell r="BO91">
            <v>0.2</v>
          </cell>
        </row>
        <row r="92">
          <cell r="A92">
            <v>87</v>
          </cell>
          <cell r="B92" t="str">
            <v>X©y t­êng g¹ch&gt; 33 VXM c¸t vµng  75 cao&lt;=4m</v>
          </cell>
          <cell r="C92" t="str">
            <v>m3</v>
          </cell>
          <cell r="D92">
            <v>1</v>
          </cell>
          <cell r="E92">
            <v>96.01</v>
          </cell>
          <cell r="F92">
            <v>0.33</v>
          </cell>
          <cell r="I92">
            <v>539</v>
          </cell>
          <cell r="K92">
            <v>0.4</v>
          </cell>
          <cell r="L92">
            <v>2.3999999999999998E-3</v>
          </cell>
          <cell r="BO92">
            <v>0.2</v>
          </cell>
        </row>
        <row r="93">
          <cell r="A93">
            <v>88</v>
          </cell>
          <cell r="B93" t="str">
            <v>X©y t­êng g¹ch&gt; 33 VXM c¸t vµng  100 cao&lt;=4m</v>
          </cell>
          <cell r="C93" t="str">
            <v>m3</v>
          </cell>
          <cell r="D93">
            <v>1</v>
          </cell>
          <cell r="E93">
            <v>123</v>
          </cell>
          <cell r="F93">
            <v>0.315</v>
          </cell>
          <cell r="I93">
            <v>539</v>
          </cell>
          <cell r="K93">
            <v>0.4</v>
          </cell>
          <cell r="L93">
            <v>2.3999999999999998E-3</v>
          </cell>
          <cell r="BO93">
            <v>0.2</v>
          </cell>
        </row>
        <row r="94">
          <cell r="A94">
            <v>89</v>
          </cell>
          <cell r="B94" t="str">
            <v>X©y t­êng g¹ch &gt;33 VTH c¸t ®en 25 cao&gt;4m</v>
          </cell>
          <cell r="C94" t="str">
            <v>m3</v>
          </cell>
          <cell r="D94">
            <v>1</v>
          </cell>
          <cell r="E94">
            <v>36.299999999999997</v>
          </cell>
          <cell r="G94">
            <v>0.33900000000000002</v>
          </cell>
          <cell r="I94">
            <v>539</v>
          </cell>
          <cell r="J94">
            <v>27.85</v>
          </cell>
          <cell r="K94">
            <v>1.1599999999999999</v>
          </cell>
          <cell r="L94">
            <v>8.0000000000000002E-3</v>
          </cell>
          <cell r="BO94">
            <v>0.35</v>
          </cell>
        </row>
        <row r="95">
          <cell r="A95">
            <v>90</v>
          </cell>
          <cell r="B95" t="str">
            <v>X©y t­êng g¹ch &gt;33 VTH c¸t ®en 50 cao&gt;4m</v>
          </cell>
          <cell r="C95" t="str">
            <v>m3</v>
          </cell>
          <cell r="D95">
            <v>1</v>
          </cell>
          <cell r="E95">
            <v>67.510000000000005</v>
          </cell>
          <cell r="G95">
            <v>0.33</v>
          </cell>
          <cell r="I95">
            <v>539</v>
          </cell>
          <cell r="J95">
            <v>20.2</v>
          </cell>
          <cell r="K95">
            <v>1.1599999999999999</v>
          </cell>
          <cell r="L95">
            <v>8.0000000000000002E-3</v>
          </cell>
          <cell r="BO95">
            <v>0.35</v>
          </cell>
        </row>
        <row r="96">
          <cell r="A96">
            <v>91</v>
          </cell>
          <cell r="B96" t="str">
            <v>X©y t­êng g¹ch &gt;33 VTH c¸t ®en 75 cao&gt;4m</v>
          </cell>
          <cell r="C96" t="str">
            <v>m3</v>
          </cell>
          <cell r="D96">
            <v>1</v>
          </cell>
          <cell r="E96">
            <v>95.78</v>
          </cell>
          <cell r="G96">
            <v>0.32100000000000001</v>
          </cell>
          <cell r="I96">
            <v>539</v>
          </cell>
          <cell r="J96">
            <v>13.46</v>
          </cell>
          <cell r="K96">
            <v>1.1599999999999999</v>
          </cell>
          <cell r="L96">
            <v>8.0000000000000002E-3</v>
          </cell>
          <cell r="BO96">
            <v>0.35</v>
          </cell>
        </row>
        <row r="97">
          <cell r="A97">
            <v>92</v>
          </cell>
          <cell r="B97" t="str">
            <v>X©y t­êng g¹ch&gt; 33 VXM c¸t vµng  50 cao&gt;4m</v>
          </cell>
          <cell r="C97" t="str">
            <v>m3</v>
          </cell>
          <cell r="D97">
            <v>1</v>
          </cell>
          <cell r="E97">
            <v>69.010000000000005</v>
          </cell>
          <cell r="F97">
            <v>0.33600000000000002</v>
          </cell>
          <cell r="I97">
            <v>539</v>
          </cell>
          <cell r="K97">
            <v>1.1599999999999999</v>
          </cell>
          <cell r="L97">
            <v>8.0000000000000002E-3</v>
          </cell>
          <cell r="BO97">
            <v>0.35</v>
          </cell>
        </row>
        <row r="98">
          <cell r="A98">
            <v>93</v>
          </cell>
          <cell r="B98" t="str">
            <v>X©y t­êng g¹ch&gt; 33 VXM c¸t vµng  75 cao&gt;4m</v>
          </cell>
          <cell r="C98" t="str">
            <v>m3</v>
          </cell>
          <cell r="D98">
            <v>1</v>
          </cell>
          <cell r="E98">
            <v>96.01</v>
          </cell>
          <cell r="F98">
            <v>0.33</v>
          </cell>
          <cell r="I98">
            <v>539</v>
          </cell>
          <cell r="K98">
            <v>1.1599999999999999</v>
          </cell>
          <cell r="L98">
            <v>8.0000000000000002E-3</v>
          </cell>
          <cell r="BO98">
            <v>0.35</v>
          </cell>
        </row>
        <row r="99">
          <cell r="A99">
            <v>94</v>
          </cell>
          <cell r="B99" t="str">
            <v>X©y t­êng g¹ch&gt; 33 VXM c¸t vµng  100 cao&gt;4m</v>
          </cell>
          <cell r="C99" t="str">
            <v>m3</v>
          </cell>
          <cell r="D99">
            <v>1</v>
          </cell>
          <cell r="E99">
            <v>123</v>
          </cell>
          <cell r="F99">
            <v>0.315</v>
          </cell>
          <cell r="I99">
            <v>539</v>
          </cell>
          <cell r="K99">
            <v>1.1599999999999999</v>
          </cell>
          <cell r="L99">
            <v>8.0000000000000002E-3</v>
          </cell>
          <cell r="BO99">
            <v>0.35</v>
          </cell>
        </row>
        <row r="100">
          <cell r="A100">
            <v>95</v>
          </cell>
          <cell r="B100" t="str">
            <v>X©y cét, trô ®éc lËp VTH c¸t ®en 25 cao&lt;=4m</v>
          </cell>
          <cell r="C100" t="str">
            <v>m3</v>
          </cell>
          <cell r="D100">
            <v>1</v>
          </cell>
          <cell r="E100">
            <v>36.299999999999997</v>
          </cell>
          <cell r="G100">
            <v>0.33900000000000002</v>
          </cell>
          <cell r="I100">
            <v>539</v>
          </cell>
          <cell r="J100">
            <v>27.85</v>
          </cell>
          <cell r="K100">
            <v>0.5</v>
          </cell>
          <cell r="L100">
            <v>3.0000000000000001E-3</v>
          </cell>
          <cell r="BO100">
            <v>0.23</v>
          </cell>
        </row>
        <row r="101">
          <cell r="A101">
            <v>96</v>
          </cell>
          <cell r="B101" t="str">
            <v>X©y cét, trô ®éc lËp VTH c¸t ®en 50 cao&lt;=4m</v>
          </cell>
          <cell r="C101" t="str">
            <v>m3</v>
          </cell>
          <cell r="D101">
            <v>1</v>
          </cell>
          <cell r="E101">
            <v>67.510000000000005</v>
          </cell>
          <cell r="G101">
            <v>0.33</v>
          </cell>
          <cell r="I101">
            <v>539</v>
          </cell>
          <cell r="J101">
            <v>20.2</v>
          </cell>
          <cell r="K101">
            <v>0.5</v>
          </cell>
          <cell r="L101">
            <v>3.0000000000000001E-3</v>
          </cell>
          <cell r="BO101">
            <v>0.23</v>
          </cell>
        </row>
        <row r="102">
          <cell r="A102">
            <v>97</v>
          </cell>
          <cell r="B102" t="str">
            <v>X©y cét, trô ®éc lËp VTH c¸t ®en 75 cao&lt;=4m</v>
          </cell>
          <cell r="C102" t="str">
            <v>m3</v>
          </cell>
          <cell r="D102">
            <v>1</v>
          </cell>
          <cell r="E102">
            <v>95.78</v>
          </cell>
          <cell r="G102">
            <v>0.32100000000000001</v>
          </cell>
          <cell r="I102">
            <v>539</v>
          </cell>
          <cell r="J102">
            <v>13.46</v>
          </cell>
          <cell r="K102">
            <v>0.5</v>
          </cell>
          <cell r="L102">
            <v>3.0000000000000001E-3</v>
          </cell>
          <cell r="BO102">
            <v>0.23</v>
          </cell>
        </row>
        <row r="103">
          <cell r="A103">
            <v>98</v>
          </cell>
          <cell r="B103" t="str">
            <v>X©y cét trô ®éc lËp VXM c¸t vµng  50 cao&lt;=4m</v>
          </cell>
          <cell r="C103" t="str">
            <v>m3</v>
          </cell>
          <cell r="D103">
            <v>1</v>
          </cell>
          <cell r="E103">
            <v>69.010000000000005</v>
          </cell>
          <cell r="F103">
            <v>0.33600000000000002</v>
          </cell>
          <cell r="I103">
            <v>539</v>
          </cell>
          <cell r="K103">
            <v>0.5</v>
          </cell>
          <cell r="L103">
            <v>3.0000000000000001E-3</v>
          </cell>
          <cell r="BO103">
            <v>3.0000000000000001E-3</v>
          </cell>
        </row>
        <row r="104">
          <cell r="A104">
            <v>99</v>
          </cell>
          <cell r="B104" t="str">
            <v>X©y cét trô ®éc lËp VXM c¸t vµng  75 cao&lt;=4m</v>
          </cell>
          <cell r="C104" t="str">
            <v>m3</v>
          </cell>
          <cell r="D104">
            <v>1</v>
          </cell>
          <cell r="E104">
            <v>96.01</v>
          </cell>
          <cell r="F104">
            <v>0.33</v>
          </cell>
          <cell r="I104">
            <v>539</v>
          </cell>
          <cell r="K104">
            <v>0.5</v>
          </cell>
          <cell r="L104">
            <v>3.0000000000000001E-3</v>
          </cell>
          <cell r="BO104">
            <v>3.0000000000000001E-3</v>
          </cell>
        </row>
        <row r="105">
          <cell r="A105">
            <v>100</v>
          </cell>
          <cell r="B105" t="str">
            <v>X©y cét trô ®éc lËp VXM c¸t vµng 100 cao&lt;=4m</v>
          </cell>
          <cell r="C105" t="str">
            <v>m3</v>
          </cell>
          <cell r="D105">
            <v>1</v>
          </cell>
          <cell r="E105">
            <v>123</v>
          </cell>
          <cell r="F105">
            <v>0.315</v>
          </cell>
          <cell r="I105">
            <v>539</v>
          </cell>
          <cell r="K105">
            <v>0.5</v>
          </cell>
          <cell r="L105">
            <v>3.0000000000000001E-3</v>
          </cell>
          <cell r="BO105">
            <v>3.0000000000000001E-3</v>
          </cell>
        </row>
        <row r="106">
          <cell r="A106">
            <v>101</v>
          </cell>
          <cell r="B106" t="str">
            <v>X©y cét, trô ®éc lËp VTH c¸t ®en 25 cao&gt;4</v>
          </cell>
          <cell r="C106" t="str">
            <v>m3</v>
          </cell>
          <cell r="D106">
            <v>1</v>
          </cell>
          <cell r="E106">
            <v>36.299999999999997</v>
          </cell>
          <cell r="G106">
            <v>0.33900000000000002</v>
          </cell>
          <cell r="I106">
            <v>539</v>
          </cell>
          <cell r="J106">
            <v>27.85</v>
          </cell>
          <cell r="K106">
            <v>1.62</v>
          </cell>
          <cell r="L106">
            <v>0.01</v>
          </cell>
          <cell r="BO106">
            <v>0.46</v>
          </cell>
        </row>
        <row r="107">
          <cell r="A107">
            <v>102</v>
          </cell>
          <cell r="B107" t="str">
            <v>X©y cét, trô ®éc lËp VTH c¸t ®en 50 cao&gt;4</v>
          </cell>
          <cell r="C107" t="str">
            <v>m3</v>
          </cell>
          <cell r="D107">
            <v>1</v>
          </cell>
          <cell r="E107">
            <v>67.510000000000005</v>
          </cell>
          <cell r="G107">
            <v>0.33</v>
          </cell>
          <cell r="I107">
            <v>539</v>
          </cell>
          <cell r="J107">
            <v>20.2</v>
          </cell>
          <cell r="K107">
            <v>1.62</v>
          </cell>
          <cell r="L107">
            <v>0.01</v>
          </cell>
          <cell r="BO107">
            <v>0.46</v>
          </cell>
        </row>
        <row r="108">
          <cell r="A108">
            <v>103</v>
          </cell>
          <cell r="B108" t="str">
            <v>X©y cét, trô ®éc lËp VTH c¸t ®en 75 cao&gt;4</v>
          </cell>
          <cell r="C108" t="str">
            <v>m3</v>
          </cell>
          <cell r="D108">
            <v>1</v>
          </cell>
          <cell r="E108">
            <v>95.78</v>
          </cell>
          <cell r="G108">
            <v>0.32100000000000001</v>
          </cell>
          <cell r="I108">
            <v>539</v>
          </cell>
          <cell r="J108">
            <v>13.46</v>
          </cell>
          <cell r="K108">
            <v>1.62</v>
          </cell>
          <cell r="L108">
            <v>0.01</v>
          </cell>
          <cell r="BO108">
            <v>0.46</v>
          </cell>
        </row>
        <row r="109">
          <cell r="A109">
            <v>104</v>
          </cell>
          <cell r="B109" t="str">
            <v>X©y cét trô ®éc lËp VXM c¸t vµng  50 cao&gt;4m</v>
          </cell>
          <cell r="C109" t="str">
            <v>m3</v>
          </cell>
          <cell r="D109">
            <v>1</v>
          </cell>
          <cell r="E109">
            <v>69.010000000000005</v>
          </cell>
          <cell r="F109">
            <v>0.33600000000000002</v>
          </cell>
          <cell r="I109">
            <v>539</v>
          </cell>
          <cell r="K109">
            <v>1.62</v>
          </cell>
          <cell r="L109">
            <v>0.01</v>
          </cell>
          <cell r="BO109">
            <v>0.46</v>
          </cell>
        </row>
        <row r="110">
          <cell r="A110">
            <v>105</v>
          </cell>
          <cell r="B110" t="str">
            <v>X©y cét trô ®éc lËp VXM c¸t vµng  75 cao&gt;4m</v>
          </cell>
          <cell r="C110" t="str">
            <v>m3</v>
          </cell>
          <cell r="D110">
            <v>1</v>
          </cell>
          <cell r="E110">
            <v>96.01</v>
          </cell>
          <cell r="F110">
            <v>0.33</v>
          </cell>
          <cell r="I110">
            <v>539</v>
          </cell>
          <cell r="K110">
            <v>1.62</v>
          </cell>
          <cell r="L110">
            <v>0.01</v>
          </cell>
          <cell r="BO110">
            <v>0.46</v>
          </cell>
        </row>
        <row r="111">
          <cell r="A111">
            <v>106</v>
          </cell>
          <cell r="B111" t="str">
            <v>X©y cét trô ®éc lËp VXM c¸t vµng 100 cao&gt;4m</v>
          </cell>
          <cell r="C111" t="str">
            <v>m3</v>
          </cell>
          <cell r="D111">
            <v>1</v>
          </cell>
          <cell r="E111">
            <v>123</v>
          </cell>
          <cell r="F111">
            <v>0.315</v>
          </cell>
          <cell r="I111">
            <v>539</v>
          </cell>
          <cell r="K111">
            <v>1.62</v>
          </cell>
          <cell r="L111">
            <v>0.01</v>
          </cell>
          <cell r="BO111">
            <v>0.46</v>
          </cell>
        </row>
        <row r="112">
          <cell r="A112">
            <v>107</v>
          </cell>
          <cell r="B112" t="str">
            <v>X©y t­êng cong nghiªn vÆn vá ®ç&lt;= 33 VTH c¸t ®en  25 &lt;=4m</v>
          </cell>
          <cell r="C112" t="str">
            <v>m3</v>
          </cell>
          <cell r="D112">
            <v>1</v>
          </cell>
          <cell r="E112">
            <v>35.090000000000003</v>
          </cell>
          <cell r="G112">
            <v>0.32800000000000001</v>
          </cell>
          <cell r="I112">
            <v>550</v>
          </cell>
          <cell r="J112">
            <v>26.92</v>
          </cell>
          <cell r="K112">
            <v>0.5</v>
          </cell>
          <cell r="L112">
            <v>3.0000000000000001E-3</v>
          </cell>
          <cell r="BO112">
            <v>0.23</v>
          </cell>
        </row>
        <row r="113">
          <cell r="A113">
            <v>108</v>
          </cell>
          <cell r="B113" t="str">
            <v>X©y t­êng cong nghiªn vÆn vá ®ç&lt;= 33 VTH c¸t ®en  50 &lt;=4m</v>
          </cell>
          <cell r="C113" t="str">
            <v>m3</v>
          </cell>
          <cell r="D113">
            <v>1</v>
          </cell>
          <cell r="E113">
            <v>65.260000000000005</v>
          </cell>
          <cell r="G113">
            <v>0.31900000000000001</v>
          </cell>
          <cell r="I113">
            <v>550</v>
          </cell>
          <cell r="J113">
            <v>19.52</v>
          </cell>
          <cell r="K113">
            <v>0.5</v>
          </cell>
          <cell r="L113">
            <v>3.0000000000000001E-3</v>
          </cell>
          <cell r="BO113">
            <v>0.23</v>
          </cell>
        </row>
        <row r="114">
          <cell r="A114">
            <v>109</v>
          </cell>
          <cell r="B114" t="str">
            <v>X©y t­êng cong nghiªn vÆn vá ®ç&lt;= 33 VTH c¸t ®en  75 &lt;=4m</v>
          </cell>
          <cell r="C114" t="str">
            <v>m3</v>
          </cell>
          <cell r="D114">
            <v>1</v>
          </cell>
          <cell r="E114">
            <v>92.58</v>
          </cell>
          <cell r="G114">
            <v>0.31</v>
          </cell>
          <cell r="I114">
            <v>550</v>
          </cell>
          <cell r="J114">
            <v>13.02</v>
          </cell>
          <cell r="K114">
            <v>0.5</v>
          </cell>
          <cell r="L114">
            <v>3.0000000000000001E-3</v>
          </cell>
          <cell r="BO114">
            <v>0.23</v>
          </cell>
        </row>
        <row r="115">
          <cell r="A115">
            <v>110</v>
          </cell>
          <cell r="B115" t="str">
            <v>X©y t­êng cong nghiªn vÆn vá ®ç&lt;= 33 XMC c¸t vµng  50 &lt;=4m</v>
          </cell>
          <cell r="C115" t="str">
            <v>m3</v>
          </cell>
          <cell r="D115">
            <v>1</v>
          </cell>
          <cell r="E115">
            <v>66.709999999999994</v>
          </cell>
          <cell r="F115">
            <v>0.32500000000000001</v>
          </cell>
          <cell r="I115">
            <v>550</v>
          </cell>
          <cell r="K115">
            <v>0.5</v>
          </cell>
          <cell r="L115">
            <v>3.0000000000000001E-3</v>
          </cell>
          <cell r="BO115">
            <v>0.23</v>
          </cell>
        </row>
        <row r="116">
          <cell r="A116">
            <v>111</v>
          </cell>
          <cell r="B116" t="str">
            <v>X©y t­êng cong nghiªn vÆn vá ®ç&lt;= 33 XMC c¸t vµng  75 &lt;=4m</v>
          </cell>
          <cell r="C116" t="str">
            <v>m3</v>
          </cell>
          <cell r="D116">
            <v>1</v>
          </cell>
          <cell r="E116">
            <v>92.81</v>
          </cell>
          <cell r="F116">
            <v>0.316</v>
          </cell>
          <cell r="I116">
            <v>550</v>
          </cell>
          <cell r="K116">
            <v>0.5</v>
          </cell>
          <cell r="L116">
            <v>3.0000000000000001E-3</v>
          </cell>
          <cell r="BO116">
            <v>0.23</v>
          </cell>
        </row>
        <row r="117">
          <cell r="A117">
            <v>112</v>
          </cell>
          <cell r="B117" t="str">
            <v>X©y t­êng cong nghiªn vÆn vá ®ç&lt;= 33VMC c¸t vµng100 &lt;=4m</v>
          </cell>
          <cell r="C117" t="str">
            <v>m3</v>
          </cell>
          <cell r="D117">
            <v>1</v>
          </cell>
          <cell r="E117">
            <v>118.91</v>
          </cell>
          <cell r="F117">
            <v>0.30499999999999999</v>
          </cell>
          <cell r="I117">
            <v>550</v>
          </cell>
          <cell r="K117">
            <v>0.5</v>
          </cell>
          <cell r="L117">
            <v>3.0000000000000001E-3</v>
          </cell>
          <cell r="BO117">
            <v>0.23</v>
          </cell>
        </row>
        <row r="118">
          <cell r="A118">
            <v>113</v>
          </cell>
          <cell r="B118" t="str">
            <v>X©y t­êng cong nghiªn vÆn vá ®ç&lt;= 33 VTH c¸t ®en  25 &gt;4m</v>
          </cell>
          <cell r="C118" t="str">
            <v>m3</v>
          </cell>
          <cell r="D118">
            <v>1</v>
          </cell>
          <cell r="E118">
            <v>35.090000000000003</v>
          </cell>
          <cell r="G118">
            <v>0.32800000000000001</v>
          </cell>
          <cell r="I118">
            <v>550</v>
          </cell>
          <cell r="J118">
            <v>26.92</v>
          </cell>
          <cell r="K118">
            <v>1.62</v>
          </cell>
          <cell r="L118">
            <v>0.01</v>
          </cell>
          <cell r="BO118">
            <v>0.46</v>
          </cell>
        </row>
        <row r="119">
          <cell r="A119">
            <v>114</v>
          </cell>
          <cell r="B119" t="str">
            <v>X©y t­êng cong nghiªn vÆn vá ®ç&lt;= 33 VTH c¸t ®en  50 &gt;4m</v>
          </cell>
          <cell r="C119" t="str">
            <v>m3</v>
          </cell>
          <cell r="D119">
            <v>1</v>
          </cell>
          <cell r="E119">
            <v>65.260000000000005</v>
          </cell>
          <cell r="G119">
            <v>0.31900000000000001</v>
          </cell>
          <cell r="I119">
            <v>550</v>
          </cell>
          <cell r="J119">
            <v>19.52</v>
          </cell>
          <cell r="K119">
            <v>1.62</v>
          </cell>
          <cell r="L119">
            <v>0.01</v>
          </cell>
          <cell r="BO119">
            <v>0.46</v>
          </cell>
        </row>
        <row r="120">
          <cell r="A120">
            <v>115</v>
          </cell>
          <cell r="B120" t="str">
            <v>X©y t­êng cong nghiªn vÆn vá ®ç&lt;= 33 VTH c¸t ®en  75 &gt;4m</v>
          </cell>
          <cell r="C120" t="str">
            <v>m3</v>
          </cell>
          <cell r="D120">
            <v>1</v>
          </cell>
          <cell r="E120">
            <v>92.58</v>
          </cell>
          <cell r="G120">
            <v>0.31</v>
          </cell>
          <cell r="I120">
            <v>550</v>
          </cell>
          <cell r="J120">
            <v>13.02</v>
          </cell>
          <cell r="K120">
            <v>1.62</v>
          </cell>
          <cell r="L120">
            <v>0.01</v>
          </cell>
          <cell r="BO120">
            <v>0.46</v>
          </cell>
        </row>
        <row r="121">
          <cell r="A121">
            <v>116</v>
          </cell>
          <cell r="B121" t="str">
            <v>X©y t­êng cong nghiªn vÆn vá ®ç&lt;= 33 XMC c¸t vµng  50 &gt;4m</v>
          </cell>
          <cell r="C121" t="str">
            <v>m3</v>
          </cell>
          <cell r="D121">
            <v>1</v>
          </cell>
          <cell r="E121">
            <v>66.709999999999994</v>
          </cell>
          <cell r="F121">
            <v>0.32500000000000001</v>
          </cell>
          <cell r="I121">
            <v>550</v>
          </cell>
          <cell r="K121">
            <v>1.62</v>
          </cell>
          <cell r="L121">
            <v>0.01</v>
          </cell>
          <cell r="BO121">
            <v>0.46</v>
          </cell>
        </row>
        <row r="122">
          <cell r="A122">
            <v>117</v>
          </cell>
          <cell r="B122" t="str">
            <v>X©y t­êng cong nghiªn vÆn vá ®ç&lt;= 33 XMC c¸t vµng  75 &gt;4m</v>
          </cell>
          <cell r="C122" t="str">
            <v>m3</v>
          </cell>
          <cell r="D122">
            <v>1</v>
          </cell>
          <cell r="E122">
            <v>92.81</v>
          </cell>
          <cell r="F122">
            <v>0.316</v>
          </cell>
          <cell r="I122">
            <v>550</v>
          </cell>
          <cell r="K122">
            <v>1.62</v>
          </cell>
          <cell r="L122">
            <v>0.01</v>
          </cell>
          <cell r="BO122">
            <v>0.46</v>
          </cell>
        </row>
        <row r="123">
          <cell r="A123">
            <v>118</v>
          </cell>
          <cell r="B123" t="str">
            <v>X©y t­êng cong nghiªn vÆn vá ®ç&lt;= 33VMC c¸t vµng100 &gt;4m</v>
          </cell>
          <cell r="C123" t="str">
            <v>m3</v>
          </cell>
          <cell r="D123">
            <v>1</v>
          </cell>
          <cell r="E123">
            <v>118.91</v>
          </cell>
          <cell r="F123">
            <v>0.30499999999999999</v>
          </cell>
          <cell r="I123">
            <v>550</v>
          </cell>
          <cell r="K123">
            <v>1.62</v>
          </cell>
          <cell r="L123">
            <v>0.01</v>
          </cell>
          <cell r="BO123">
            <v>0.46</v>
          </cell>
        </row>
        <row r="124">
          <cell r="A124">
            <v>119</v>
          </cell>
          <cell r="B124" t="str">
            <v>X©y t­êng cong nghiªn vÆn vá ®ç&gt; 33 VTH c¸t ®en  25 &lt;=4m</v>
          </cell>
          <cell r="C124" t="str">
            <v>m3</v>
          </cell>
          <cell r="D124">
            <v>1</v>
          </cell>
          <cell r="E124">
            <v>36.299999999999997</v>
          </cell>
          <cell r="G124">
            <v>0.33900000000000002</v>
          </cell>
          <cell r="I124">
            <v>539</v>
          </cell>
          <cell r="K124">
            <v>0.4</v>
          </cell>
          <cell r="L124">
            <v>2.3999999999999998E-3</v>
          </cell>
          <cell r="BO124">
            <v>0.2</v>
          </cell>
        </row>
        <row r="125">
          <cell r="A125">
            <v>120</v>
          </cell>
          <cell r="B125" t="str">
            <v>X©y t­êng cong nghiªn vÆn vá ®ç&gt; 33 VTH c¸t ®en  50 &lt;=4m</v>
          </cell>
          <cell r="C125" t="str">
            <v>m3</v>
          </cell>
          <cell r="D125">
            <v>1</v>
          </cell>
          <cell r="E125">
            <v>67.510000000000005</v>
          </cell>
          <cell r="G125">
            <v>0.33</v>
          </cell>
          <cell r="I125">
            <v>539</v>
          </cell>
          <cell r="K125">
            <v>0.4</v>
          </cell>
          <cell r="L125">
            <v>2.3999999999999998E-3</v>
          </cell>
          <cell r="BO125">
            <v>0.2</v>
          </cell>
        </row>
        <row r="126">
          <cell r="A126">
            <v>121</v>
          </cell>
          <cell r="B126" t="str">
            <v>X©y t­êng cong nghiªn vÆn vá ®ç&gt; 33 VTH c¸t ®en  75 &lt;=4m</v>
          </cell>
          <cell r="C126" t="str">
            <v>m3</v>
          </cell>
          <cell r="D126">
            <v>1</v>
          </cell>
          <cell r="E126">
            <v>95.78</v>
          </cell>
          <cell r="G126">
            <v>0.32100000000000001</v>
          </cell>
          <cell r="I126">
            <v>539</v>
          </cell>
          <cell r="K126">
            <v>0.4</v>
          </cell>
          <cell r="L126">
            <v>2.3999999999999998E-3</v>
          </cell>
          <cell r="BO126">
            <v>0.2</v>
          </cell>
        </row>
        <row r="127">
          <cell r="A127">
            <v>122</v>
          </cell>
          <cell r="B127" t="str">
            <v>X©y t­êng cong nghiªn vÆn vá ®ç&gt; 33 XMC c¸t vµng  50 &lt;=4m</v>
          </cell>
          <cell r="C127" t="str">
            <v>m3</v>
          </cell>
          <cell r="D127">
            <v>1</v>
          </cell>
          <cell r="F127">
            <v>69.010000000000005</v>
          </cell>
          <cell r="I127">
            <v>539</v>
          </cell>
          <cell r="K127">
            <v>0.4</v>
          </cell>
          <cell r="L127">
            <v>2.3999999999999998E-3</v>
          </cell>
          <cell r="BO127">
            <v>0.2</v>
          </cell>
        </row>
        <row r="128">
          <cell r="A128">
            <v>123</v>
          </cell>
          <cell r="B128" t="str">
            <v>X©y t­êng cong nghiªn vÆn vá ®ç&gt; 33 XMC c¸t vµng  75 &lt;=4m</v>
          </cell>
          <cell r="C128" t="str">
            <v>m3</v>
          </cell>
          <cell r="D128">
            <v>1</v>
          </cell>
          <cell r="F128">
            <v>96.01</v>
          </cell>
          <cell r="I128">
            <v>539</v>
          </cell>
          <cell r="K128">
            <v>0.4</v>
          </cell>
          <cell r="L128">
            <v>2.3999999999999998E-3</v>
          </cell>
          <cell r="BO128">
            <v>0.2</v>
          </cell>
        </row>
        <row r="129">
          <cell r="A129">
            <v>124</v>
          </cell>
          <cell r="B129" t="str">
            <v>X©y t­êng cong nghiªn vÆn vá ®ç&gt; 33VMC c¸t vµng100 &lt;=4m</v>
          </cell>
          <cell r="C129" t="str">
            <v>m3</v>
          </cell>
          <cell r="D129">
            <v>1</v>
          </cell>
          <cell r="F129">
            <v>123</v>
          </cell>
          <cell r="I129">
            <v>539</v>
          </cell>
          <cell r="K129">
            <v>0.4</v>
          </cell>
          <cell r="L129">
            <v>2.3999999999999998E-3</v>
          </cell>
          <cell r="BO129">
            <v>0.2</v>
          </cell>
        </row>
        <row r="130">
          <cell r="A130">
            <v>125</v>
          </cell>
          <cell r="B130" t="str">
            <v>X©y t­êng cong nghiªn vÆn vá ®ç&gt; 33 VTH c¸t ®en  25 &gt;4m</v>
          </cell>
          <cell r="C130" t="str">
            <v>m3</v>
          </cell>
          <cell r="D130">
            <v>1</v>
          </cell>
          <cell r="G130">
            <v>0.33900000000000002</v>
          </cell>
          <cell r="I130">
            <v>539</v>
          </cell>
          <cell r="K130">
            <v>1.1599999999999999</v>
          </cell>
          <cell r="L130">
            <v>8.0000000000000002E-3</v>
          </cell>
          <cell r="BO130">
            <v>0.35</v>
          </cell>
        </row>
        <row r="131">
          <cell r="A131">
            <v>126</v>
          </cell>
          <cell r="B131" t="str">
            <v>X©y t­êng cong nghiªn vÆn vá ®ç&gt; 33 VTH c¸t ®en  50 &gt;4m</v>
          </cell>
          <cell r="C131" t="str">
            <v>m3</v>
          </cell>
          <cell r="D131">
            <v>1</v>
          </cell>
          <cell r="G131">
            <v>0.33</v>
          </cell>
          <cell r="I131">
            <v>539</v>
          </cell>
          <cell r="K131">
            <v>1.1599999999999999</v>
          </cell>
          <cell r="L131">
            <v>8.0000000000000002E-3</v>
          </cell>
          <cell r="BO131">
            <v>0.35</v>
          </cell>
        </row>
        <row r="132">
          <cell r="A132">
            <v>127</v>
          </cell>
          <cell r="B132" t="str">
            <v>X©y t­êng cong nghiªn vÆn vá ®ç&gt; 33 VTH c¸t ®en  75 &gt;4m</v>
          </cell>
          <cell r="C132" t="str">
            <v>m3</v>
          </cell>
          <cell r="D132">
            <v>1</v>
          </cell>
          <cell r="G132">
            <v>0.32100000000000001</v>
          </cell>
          <cell r="I132">
            <v>539</v>
          </cell>
          <cell r="K132">
            <v>1.1599999999999999</v>
          </cell>
          <cell r="L132">
            <v>8.0000000000000002E-3</v>
          </cell>
          <cell r="BO132">
            <v>0.35</v>
          </cell>
        </row>
        <row r="133">
          <cell r="A133">
            <v>128</v>
          </cell>
          <cell r="B133" t="str">
            <v>X©y t­êng cong nghiªn vÆn vá ®ç&gt; 33 XMC c¸t vµng  50 &gt;4m</v>
          </cell>
          <cell r="C133" t="str">
            <v>m3</v>
          </cell>
          <cell r="D133">
            <v>1</v>
          </cell>
          <cell r="F133">
            <v>69.010000000000005</v>
          </cell>
          <cell r="I133">
            <v>539</v>
          </cell>
          <cell r="K133">
            <v>1.1599999999999999</v>
          </cell>
          <cell r="L133">
            <v>8.0000000000000002E-3</v>
          </cell>
          <cell r="BO133">
            <v>0.35</v>
          </cell>
        </row>
        <row r="134">
          <cell r="A134">
            <v>129</v>
          </cell>
          <cell r="B134" t="str">
            <v>X©y t­êng cong nghiªn vÆn vá ®ç&gt; 33 XMC c¸t vµng  75 &gt;4m</v>
          </cell>
          <cell r="C134" t="str">
            <v>m3</v>
          </cell>
          <cell r="D134">
            <v>1</v>
          </cell>
          <cell r="F134">
            <v>96.01</v>
          </cell>
          <cell r="I134">
            <v>539</v>
          </cell>
          <cell r="K134">
            <v>1.1599999999999999</v>
          </cell>
          <cell r="L134">
            <v>8.0000000000000002E-3</v>
          </cell>
          <cell r="BO134">
            <v>0.35</v>
          </cell>
        </row>
        <row r="135">
          <cell r="A135">
            <v>130</v>
          </cell>
          <cell r="B135" t="str">
            <v>X©y t­êng cong nghiªn vÆn vá ®ç&gt; 33VMC c¸t vµng100 &gt;4m</v>
          </cell>
          <cell r="C135" t="str">
            <v>m3</v>
          </cell>
          <cell r="D135">
            <v>1</v>
          </cell>
          <cell r="F135">
            <v>123</v>
          </cell>
          <cell r="I135">
            <v>539</v>
          </cell>
          <cell r="K135">
            <v>1.1599999999999999</v>
          </cell>
          <cell r="L135">
            <v>8.0000000000000002E-3</v>
          </cell>
          <cell r="BO135">
            <v>0.35</v>
          </cell>
        </row>
        <row r="136">
          <cell r="A136">
            <v>131</v>
          </cell>
          <cell r="B136" t="str">
            <v>X©y cèng cuèn cong VTH c¸t ®en 50</v>
          </cell>
          <cell r="C136" t="str">
            <v>m3</v>
          </cell>
          <cell r="D136">
            <v>1</v>
          </cell>
          <cell r="E136">
            <v>63.01</v>
          </cell>
          <cell r="G136">
            <v>0.308</v>
          </cell>
          <cell r="H136" t="str">
            <v xml:space="preserve">  </v>
          </cell>
          <cell r="I136">
            <v>550</v>
          </cell>
          <cell r="J136">
            <v>18.850000000000001</v>
          </cell>
          <cell r="L136">
            <v>0.06</v>
          </cell>
          <cell r="M136">
            <v>0.55000000000000004</v>
          </cell>
          <cell r="Q136">
            <v>1.7</v>
          </cell>
        </row>
        <row r="137">
          <cell r="A137">
            <v>132</v>
          </cell>
          <cell r="B137" t="str">
            <v>X©y cèng cuèn cong VTH c¸t ®en 75</v>
          </cell>
          <cell r="C137" t="str">
            <v>m3</v>
          </cell>
          <cell r="D137">
            <v>1</v>
          </cell>
          <cell r="E137">
            <v>89.39</v>
          </cell>
          <cell r="G137">
            <v>0.3</v>
          </cell>
          <cell r="I137">
            <v>550</v>
          </cell>
          <cell r="J137">
            <v>12.567</v>
          </cell>
          <cell r="L137">
            <v>0.06</v>
          </cell>
          <cell r="M137">
            <v>0.55000000000000004</v>
          </cell>
          <cell r="Q137">
            <v>1.7</v>
          </cell>
        </row>
        <row r="138">
          <cell r="A138">
            <v>133</v>
          </cell>
          <cell r="B138" t="str">
            <v>X©y cèng cuèn cong XMC c¸t vµng 50</v>
          </cell>
          <cell r="C138" t="str">
            <v>m3</v>
          </cell>
          <cell r="D138">
            <v>1</v>
          </cell>
          <cell r="E138">
            <v>59.65</v>
          </cell>
          <cell r="F138">
            <v>0.32200000000000001</v>
          </cell>
          <cell r="I138">
            <v>550</v>
          </cell>
          <cell r="L138">
            <v>0.06</v>
          </cell>
          <cell r="M138">
            <v>0.55000000000000004</v>
          </cell>
          <cell r="Q138">
            <v>1.7</v>
          </cell>
        </row>
        <row r="139">
          <cell r="A139">
            <v>134</v>
          </cell>
          <cell r="B139" t="str">
            <v>X©y cèng cuèn cong XMC c¸t vµng 75</v>
          </cell>
          <cell r="C139" t="str">
            <v>m3</v>
          </cell>
          <cell r="D139">
            <v>1</v>
          </cell>
          <cell r="E139">
            <v>107.81</v>
          </cell>
          <cell r="F139">
            <v>0.314</v>
          </cell>
          <cell r="I139">
            <v>550</v>
          </cell>
          <cell r="L139">
            <v>0.06</v>
          </cell>
          <cell r="M139">
            <v>0.55000000000000004</v>
          </cell>
          <cell r="Q139">
            <v>1.7</v>
          </cell>
        </row>
        <row r="140">
          <cell r="A140">
            <v>135</v>
          </cell>
          <cell r="B140" t="str">
            <v>X©y cèng cuèn cong XMC c¸t vµng 100</v>
          </cell>
          <cell r="C140" t="str">
            <v>m3</v>
          </cell>
          <cell r="D140">
            <v>1</v>
          </cell>
          <cell r="E140">
            <v>129.37</v>
          </cell>
          <cell r="F140">
            <v>0.30499999999999999</v>
          </cell>
          <cell r="I140">
            <v>550</v>
          </cell>
          <cell r="L140">
            <v>0.06</v>
          </cell>
          <cell r="M140">
            <v>0.55000000000000004</v>
          </cell>
          <cell r="Q140">
            <v>1.7</v>
          </cell>
        </row>
        <row r="141">
          <cell r="A141">
            <v>136</v>
          </cell>
          <cell r="B141" t="str">
            <v>X©y cèng thµnh vßm cong VTH c¸t ®en 50</v>
          </cell>
          <cell r="C141" t="str">
            <v>m3</v>
          </cell>
          <cell r="D141">
            <v>1</v>
          </cell>
          <cell r="E141">
            <v>65.260000000000005</v>
          </cell>
          <cell r="G141">
            <v>65.260000000000005</v>
          </cell>
          <cell r="I141">
            <v>560</v>
          </cell>
          <cell r="J141">
            <v>19.52</v>
          </cell>
          <cell r="L141">
            <v>0.06</v>
          </cell>
          <cell r="M141">
            <v>0.55000000000000004</v>
          </cell>
          <cell r="Q141">
            <v>1.7</v>
          </cell>
        </row>
        <row r="142">
          <cell r="A142">
            <v>137</v>
          </cell>
          <cell r="B142" t="str">
            <v>X©y cèng thµnh vßm cong VTH c¸t ®en 75</v>
          </cell>
          <cell r="C142" t="str">
            <v>m3</v>
          </cell>
          <cell r="D142">
            <v>1</v>
          </cell>
          <cell r="E142">
            <v>92.58</v>
          </cell>
          <cell r="G142">
            <v>92.58</v>
          </cell>
          <cell r="I142">
            <v>560</v>
          </cell>
          <cell r="J142">
            <v>13.02</v>
          </cell>
          <cell r="L142">
            <v>0.06</v>
          </cell>
          <cell r="M142">
            <v>0.55000000000000004</v>
          </cell>
          <cell r="Q142">
            <v>1.7</v>
          </cell>
        </row>
        <row r="143">
          <cell r="A143">
            <v>138</v>
          </cell>
          <cell r="B143" t="str">
            <v>X©y cèng thµnh vßm cong XMC c¸t vµng 50</v>
          </cell>
          <cell r="C143" t="str">
            <v>m3</v>
          </cell>
          <cell r="D143">
            <v>1</v>
          </cell>
          <cell r="E143">
            <v>66.78</v>
          </cell>
          <cell r="F143">
            <v>0.32500000000000001</v>
          </cell>
          <cell r="I143">
            <v>560</v>
          </cell>
          <cell r="L143">
            <v>0.06</v>
          </cell>
          <cell r="M143">
            <v>0.55000000000000004</v>
          </cell>
          <cell r="Q143">
            <v>1.7</v>
          </cell>
        </row>
        <row r="144">
          <cell r="A144">
            <v>139</v>
          </cell>
          <cell r="B144" t="str">
            <v>X©y cèng thµnh vßm cong XMC c¸t vµng 75</v>
          </cell>
          <cell r="C144" t="str">
            <v>m3</v>
          </cell>
          <cell r="D144">
            <v>1</v>
          </cell>
          <cell r="E144">
            <v>92.81</v>
          </cell>
          <cell r="F144">
            <v>0.316</v>
          </cell>
          <cell r="I144">
            <v>560</v>
          </cell>
          <cell r="L144">
            <v>0.06</v>
          </cell>
          <cell r="M144">
            <v>0.55000000000000004</v>
          </cell>
          <cell r="Q144">
            <v>1.7</v>
          </cell>
        </row>
        <row r="145">
          <cell r="A145">
            <v>140</v>
          </cell>
          <cell r="B145" t="str">
            <v>X©y cèng thµnh vßm cong XMC c¸t vµng 100</v>
          </cell>
          <cell r="C145" t="str">
            <v>m3</v>
          </cell>
          <cell r="D145">
            <v>1</v>
          </cell>
          <cell r="E145">
            <v>118.91</v>
          </cell>
          <cell r="F145">
            <v>0.30499999999999999</v>
          </cell>
          <cell r="I145">
            <v>560</v>
          </cell>
          <cell r="L145">
            <v>0.06</v>
          </cell>
          <cell r="M145">
            <v>0.55000000000000004</v>
          </cell>
          <cell r="Q145">
            <v>1.7</v>
          </cell>
        </row>
        <row r="146">
          <cell r="A146">
            <v>141</v>
          </cell>
          <cell r="B146" t="str">
            <v>X©y kÕt cÊu phøc t¹p kh¸c VTH50 c¸t ®en &lt;=4 m</v>
          </cell>
          <cell r="C146" t="str">
            <v>m3</v>
          </cell>
          <cell r="D146">
            <v>1</v>
          </cell>
          <cell r="E146">
            <v>63.01</v>
          </cell>
          <cell r="G146">
            <v>0.308</v>
          </cell>
          <cell r="I146">
            <v>573</v>
          </cell>
          <cell r="J146">
            <v>18.850000000000001</v>
          </cell>
          <cell r="L146">
            <v>4.0000000000000001E-3</v>
          </cell>
          <cell r="M146">
            <v>0.05</v>
          </cell>
        </row>
        <row r="147">
          <cell r="A147">
            <v>142</v>
          </cell>
          <cell r="B147" t="str">
            <v>X©y kÕt cÊu phøc t¹p kh¸c VTH75 c¸t ®en &lt;=4 m</v>
          </cell>
          <cell r="C147" t="str">
            <v>m3</v>
          </cell>
          <cell r="D147">
            <v>1</v>
          </cell>
          <cell r="E147">
            <v>89.39</v>
          </cell>
          <cell r="G147">
            <v>0.3</v>
          </cell>
          <cell r="I147">
            <v>573</v>
          </cell>
          <cell r="J147">
            <v>12.567</v>
          </cell>
          <cell r="L147">
            <v>4.0000000000000001E-3</v>
          </cell>
          <cell r="M147">
            <v>0.05</v>
          </cell>
        </row>
        <row r="148">
          <cell r="A148">
            <v>143</v>
          </cell>
          <cell r="B148" t="str">
            <v>X©y kÕt cÊu phøc t¹p kh¸c XM50 c¸t vµng &lt;=4 m</v>
          </cell>
          <cell r="C148" t="str">
            <v>m3</v>
          </cell>
          <cell r="D148">
            <v>1</v>
          </cell>
          <cell r="E148">
            <v>59.65</v>
          </cell>
          <cell r="F148">
            <v>0.32200000000000001</v>
          </cell>
          <cell r="I148">
            <v>573</v>
          </cell>
          <cell r="L148">
            <v>4.0000000000000001E-3</v>
          </cell>
          <cell r="M148">
            <v>0.05</v>
          </cell>
        </row>
        <row r="149">
          <cell r="A149">
            <v>144</v>
          </cell>
          <cell r="B149" t="str">
            <v>X©y kÕt cÊu phøc t¹p kh¸c XM75 c¸t vµng &lt;=4 m</v>
          </cell>
          <cell r="C149" t="str">
            <v>m3</v>
          </cell>
          <cell r="D149">
            <v>1</v>
          </cell>
          <cell r="E149">
            <v>107.81</v>
          </cell>
          <cell r="F149">
            <v>0.314</v>
          </cell>
          <cell r="I149">
            <v>573</v>
          </cell>
          <cell r="L149">
            <v>4.0000000000000001E-3</v>
          </cell>
          <cell r="M149">
            <v>0.05</v>
          </cell>
        </row>
        <row r="150">
          <cell r="A150">
            <v>145</v>
          </cell>
          <cell r="B150" t="str">
            <v>X©y kÕt cÊu phøc t¹p kh¸c XM100 c¸t vµng &lt;=4 m</v>
          </cell>
          <cell r="C150" t="str">
            <v>m3</v>
          </cell>
          <cell r="D150">
            <v>1</v>
          </cell>
          <cell r="E150">
            <v>129.37</v>
          </cell>
          <cell r="F150">
            <v>0.30499999999999999</v>
          </cell>
          <cell r="I150">
            <v>573</v>
          </cell>
          <cell r="L150">
            <v>4.0000000000000001E-3</v>
          </cell>
          <cell r="M150">
            <v>0.05</v>
          </cell>
        </row>
        <row r="151">
          <cell r="A151">
            <v>146</v>
          </cell>
          <cell r="B151" t="str">
            <v>X©y kÕt cÊu phøc t¹p kh¸c VTH50 c¸t ®en &gt;4 m</v>
          </cell>
          <cell r="C151" t="str">
            <v>m3</v>
          </cell>
          <cell r="D151">
            <v>1</v>
          </cell>
          <cell r="E151">
            <v>63.01</v>
          </cell>
          <cell r="G151">
            <v>0.308</v>
          </cell>
          <cell r="I151">
            <v>573</v>
          </cell>
          <cell r="J151">
            <v>18.850000000000001</v>
          </cell>
          <cell r="L151">
            <v>1.4999999999999999E-2</v>
          </cell>
          <cell r="M151">
            <v>0.1</v>
          </cell>
        </row>
        <row r="152">
          <cell r="A152">
            <v>147</v>
          </cell>
          <cell r="B152" t="str">
            <v>X©y kÕt cÊu phøc t¹p kh¸c VTH75 c¸t ®en &gt;4 m</v>
          </cell>
          <cell r="C152" t="str">
            <v>m3</v>
          </cell>
          <cell r="D152">
            <v>1</v>
          </cell>
          <cell r="E152">
            <v>89.39</v>
          </cell>
          <cell r="G152">
            <v>0.3</v>
          </cell>
          <cell r="I152">
            <v>573</v>
          </cell>
          <cell r="J152">
            <v>12.567</v>
          </cell>
          <cell r="L152">
            <v>1.4999999999999999E-2</v>
          </cell>
          <cell r="M152">
            <v>0.1</v>
          </cell>
        </row>
        <row r="153">
          <cell r="A153">
            <v>148</v>
          </cell>
          <cell r="B153" t="str">
            <v>X©y kÕt cÊu phøc t¹p kh¸c XM50 c¸t vµng &gt;4 m</v>
          </cell>
          <cell r="C153" t="str">
            <v>m3</v>
          </cell>
          <cell r="D153">
            <v>1</v>
          </cell>
          <cell r="E153">
            <v>59.65</v>
          </cell>
          <cell r="F153">
            <v>0.32200000000000001</v>
          </cell>
          <cell r="I153">
            <v>573</v>
          </cell>
          <cell r="L153">
            <v>1.4999999999999999E-2</v>
          </cell>
          <cell r="M153">
            <v>0.1</v>
          </cell>
        </row>
        <row r="154">
          <cell r="A154">
            <v>149</v>
          </cell>
          <cell r="B154" t="str">
            <v>X©y kÕt cÊu phøc t¹p kh¸c XM75 c¸t vµng &gt;4 m</v>
          </cell>
          <cell r="C154" t="str">
            <v>m3</v>
          </cell>
          <cell r="D154">
            <v>1</v>
          </cell>
          <cell r="E154">
            <v>107.81</v>
          </cell>
          <cell r="F154">
            <v>0.314</v>
          </cell>
          <cell r="I154">
            <v>573</v>
          </cell>
          <cell r="L154">
            <v>1.4999999999999999E-2</v>
          </cell>
          <cell r="M154">
            <v>0.1</v>
          </cell>
        </row>
        <row r="155">
          <cell r="A155">
            <v>150</v>
          </cell>
          <cell r="B155" t="str">
            <v>X©y kÕt cÊu phøc t¹p kh¸c XM100 c¸t vµng &gt;4 m</v>
          </cell>
          <cell r="C155" t="str">
            <v>m3</v>
          </cell>
          <cell r="D155">
            <v>1</v>
          </cell>
          <cell r="E155">
            <v>129.37</v>
          </cell>
          <cell r="F155">
            <v>0.30499999999999999</v>
          </cell>
          <cell r="I155">
            <v>573</v>
          </cell>
          <cell r="L155">
            <v>1.4999999999999999E-2</v>
          </cell>
          <cell r="M155">
            <v>0.1</v>
          </cell>
        </row>
        <row r="156">
          <cell r="A156">
            <v>151</v>
          </cell>
          <cell r="B156" t="str">
            <v>Bª t«ng lãt mãng R&lt;=2,5m ®¸ 2x 4M100</v>
          </cell>
          <cell r="C156" t="str">
            <v>m3</v>
          </cell>
          <cell r="D156">
            <v>1</v>
          </cell>
          <cell r="E156">
            <v>212.18</v>
          </cell>
          <cell r="F156">
            <v>0.51500000000000001</v>
          </cell>
          <cell r="O156">
            <v>0.92</v>
          </cell>
        </row>
        <row r="157">
          <cell r="A157">
            <v>152</v>
          </cell>
          <cell r="B157" t="str">
            <v>Bª t«ng lãt mãng R&lt;=2,5m ®¸ 2x 4M150</v>
          </cell>
          <cell r="C157" t="str">
            <v>m3</v>
          </cell>
          <cell r="D157">
            <v>1</v>
          </cell>
          <cell r="E157">
            <v>272.64999999999998</v>
          </cell>
          <cell r="F157">
            <v>0.49399999999999999</v>
          </cell>
          <cell r="O157">
            <v>0.90600000000000003</v>
          </cell>
        </row>
        <row r="158">
          <cell r="A158">
            <v>153</v>
          </cell>
          <cell r="B158" t="str">
            <v>Bª t«ng lãt mãng R&gt;2,5m ®¸ 2x 4M100</v>
          </cell>
          <cell r="C158" t="str">
            <v>m3</v>
          </cell>
          <cell r="D158">
            <v>1</v>
          </cell>
          <cell r="E158">
            <v>212.18</v>
          </cell>
          <cell r="F158">
            <v>0.51500000000000001</v>
          </cell>
          <cell r="O158">
            <v>0.92</v>
          </cell>
        </row>
        <row r="159">
          <cell r="A159">
            <v>154</v>
          </cell>
          <cell r="B159" t="str">
            <v>Bª t«ng lãt mãng R&gt;2,5m ®¸ 2x 4M150</v>
          </cell>
          <cell r="C159" t="str">
            <v>m3</v>
          </cell>
          <cell r="D159">
            <v>1</v>
          </cell>
          <cell r="E159">
            <v>272.64999999999998</v>
          </cell>
          <cell r="F159">
            <v>0.49399999999999999</v>
          </cell>
          <cell r="O159">
            <v>0.90600000000000003</v>
          </cell>
        </row>
        <row r="160">
          <cell r="A160">
            <v>155</v>
          </cell>
          <cell r="B160" t="str">
            <v>Bª t«ng mãng  R&lt;=2,5m ®¸ 2x4 M150</v>
          </cell>
          <cell r="C160" t="str">
            <v>m3</v>
          </cell>
          <cell r="D160">
            <v>1</v>
          </cell>
          <cell r="E160">
            <v>272.64999999999998</v>
          </cell>
          <cell r="F160">
            <v>0.49399999999999999</v>
          </cell>
          <cell r="O160">
            <v>0.90600000000000003</v>
          </cell>
          <cell r="BQ160">
            <v>1</v>
          </cell>
        </row>
        <row r="161">
          <cell r="A161">
            <v>156</v>
          </cell>
          <cell r="B161" t="str">
            <v>Bª t«ng mãng  R&lt;=2,5m ®¸ 2x4 M200</v>
          </cell>
          <cell r="C161" t="str">
            <v>m3</v>
          </cell>
          <cell r="D161">
            <v>1</v>
          </cell>
          <cell r="E161">
            <v>331.08</v>
          </cell>
          <cell r="F161">
            <v>0.46899999999999997</v>
          </cell>
          <cell r="O161">
            <v>0.89600000000000002</v>
          </cell>
          <cell r="BQ161">
            <v>1</v>
          </cell>
        </row>
        <row r="162">
          <cell r="A162">
            <v>157</v>
          </cell>
          <cell r="B162" t="str">
            <v>Bª t«ng mãng  R&lt;=2,5m ®¸ 2x4 M250</v>
          </cell>
          <cell r="C162" t="str">
            <v>m3</v>
          </cell>
          <cell r="D162">
            <v>1</v>
          </cell>
          <cell r="E162">
            <v>384</v>
          </cell>
          <cell r="F162">
            <v>0.45100000000000001</v>
          </cell>
          <cell r="O162">
            <v>0.879</v>
          </cell>
          <cell r="BQ162">
            <v>1</v>
          </cell>
        </row>
        <row r="163">
          <cell r="A163">
            <v>158</v>
          </cell>
          <cell r="B163" t="str">
            <v>Bª t«ng mãng  R&lt;=2,5m ®¸ 1x2 M150</v>
          </cell>
          <cell r="C163" t="str">
            <v>m3</v>
          </cell>
          <cell r="D163">
            <v>1</v>
          </cell>
          <cell r="E163">
            <v>288.02999999999997</v>
          </cell>
          <cell r="F163">
            <v>0.49</v>
          </cell>
          <cell r="P163">
            <v>0.90400000000000003</v>
          </cell>
          <cell r="BQ163">
            <v>1</v>
          </cell>
        </row>
        <row r="164">
          <cell r="A164">
            <v>159</v>
          </cell>
          <cell r="B164" t="str">
            <v>Bª t«ng mãng  R&lt;=2,5m ®¸ 1x2 M200</v>
          </cell>
          <cell r="C164" t="str">
            <v>m3</v>
          </cell>
          <cell r="D164">
            <v>1</v>
          </cell>
          <cell r="E164">
            <v>350.55</v>
          </cell>
          <cell r="F164">
            <v>0.46600000000000003</v>
          </cell>
          <cell r="P164">
            <v>0.88900000000000001</v>
          </cell>
          <cell r="BQ164">
            <v>1</v>
          </cell>
        </row>
        <row r="165">
          <cell r="A165">
            <v>160</v>
          </cell>
          <cell r="B165" t="str">
            <v>Bª t«ng mãng  R&lt;=2,5m ®¸ 1x2 M250</v>
          </cell>
          <cell r="C165" t="str">
            <v>m3</v>
          </cell>
          <cell r="D165">
            <v>1</v>
          </cell>
          <cell r="E165">
            <v>415.13</v>
          </cell>
          <cell r="F165">
            <v>0.438</v>
          </cell>
          <cell r="P165">
            <v>0.879</v>
          </cell>
          <cell r="BQ165">
            <v>1</v>
          </cell>
        </row>
        <row r="166">
          <cell r="A166">
            <v>161</v>
          </cell>
          <cell r="B166" t="str">
            <v>Bª t«ng mãng R&gt;2,5m ®¸ 2x4 M150</v>
          </cell>
          <cell r="C166" t="str">
            <v>m3</v>
          </cell>
          <cell r="D166">
            <v>1</v>
          </cell>
          <cell r="E166">
            <v>272.64999999999998</v>
          </cell>
          <cell r="F166">
            <v>0.49399999999999999</v>
          </cell>
          <cell r="L166">
            <v>1.4999999999999999E-2</v>
          </cell>
          <cell r="M166">
            <v>0.122</v>
          </cell>
          <cell r="O166">
            <v>0.90600000000000003</v>
          </cell>
          <cell r="Q166">
            <v>0.60299999999999998</v>
          </cell>
          <cell r="BQ166">
            <v>1</v>
          </cell>
        </row>
        <row r="167">
          <cell r="A167">
            <v>162</v>
          </cell>
          <cell r="B167" t="str">
            <v>Bª t«ng mãng R&gt;2,5m ®¸ 2x4 M200</v>
          </cell>
          <cell r="C167" t="str">
            <v>m3</v>
          </cell>
          <cell r="D167">
            <v>1</v>
          </cell>
          <cell r="E167">
            <v>331.08</v>
          </cell>
          <cell r="F167">
            <v>0.46899999999999997</v>
          </cell>
          <cell r="L167">
            <v>1.4999999999999999E-2</v>
          </cell>
          <cell r="M167">
            <v>0.122</v>
          </cell>
          <cell r="O167">
            <v>0.89600000000000002</v>
          </cell>
          <cell r="Q167">
            <v>0.60299999999999998</v>
          </cell>
          <cell r="BQ167">
            <v>1</v>
          </cell>
        </row>
        <row r="168">
          <cell r="A168">
            <v>163</v>
          </cell>
          <cell r="B168" t="str">
            <v>Bª t«ng mãng R&gt;2,5m ®¸ 2x4 M250</v>
          </cell>
          <cell r="C168" t="str">
            <v>m3</v>
          </cell>
          <cell r="D168">
            <v>1</v>
          </cell>
          <cell r="E168">
            <v>384</v>
          </cell>
          <cell r="F168">
            <v>0.45100000000000001</v>
          </cell>
          <cell r="L168">
            <v>1.4999999999999999E-2</v>
          </cell>
          <cell r="M168">
            <v>0.122</v>
          </cell>
          <cell r="O168">
            <v>0.879</v>
          </cell>
          <cell r="Q168">
            <v>0.60299999999999998</v>
          </cell>
          <cell r="BQ168">
            <v>1</v>
          </cell>
        </row>
        <row r="169">
          <cell r="A169">
            <v>164</v>
          </cell>
          <cell r="B169" t="str">
            <v>Bª t«ng mãng R&gt;2,5m ®¸ 1x2 M150</v>
          </cell>
          <cell r="C169" t="str">
            <v>m3</v>
          </cell>
          <cell r="D169">
            <v>1</v>
          </cell>
          <cell r="E169">
            <v>288.02999999999997</v>
          </cell>
          <cell r="F169">
            <v>0.49</v>
          </cell>
          <cell r="L169">
            <v>1.4999999999999999E-2</v>
          </cell>
          <cell r="M169">
            <v>0.122</v>
          </cell>
          <cell r="P169">
            <v>0.90400000000000003</v>
          </cell>
          <cell r="Q169">
            <v>0.60299999999999998</v>
          </cell>
          <cell r="BQ169">
            <v>1</v>
          </cell>
        </row>
        <row r="170">
          <cell r="A170">
            <v>165</v>
          </cell>
          <cell r="B170" t="str">
            <v>Bª t«ng mãng R&gt;2,5m ®¸ 1x2 M200</v>
          </cell>
          <cell r="C170" t="str">
            <v>m3</v>
          </cell>
          <cell r="D170">
            <v>1</v>
          </cell>
          <cell r="E170">
            <v>350.55</v>
          </cell>
          <cell r="F170">
            <v>0.46600000000000003</v>
          </cell>
          <cell r="L170">
            <v>1.4999999999999999E-2</v>
          </cell>
          <cell r="M170">
            <v>0.122</v>
          </cell>
          <cell r="P170">
            <v>0.88900000000000001</v>
          </cell>
          <cell r="Q170">
            <v>0.60299999999999998</v>
          </cell>
          <cell r="BQ170">
            <v>1</v>
          </cell>
        </row>
        <row r="171">
          <cell r="A171">
            <v>166</v>
          </cell>
          <cell r="B171" t="str">
            <v>Bª t«ng mãng R&gt;2,5m ®¸ 1x2 M250</v>
          </cell>
          <cell r="C171" t="str">
            <v>m3</v>
          </cell>
          <cell r="D171">
            <v>1</v>
          </cell>
          <cell r="E171">
            <v>415.13</v>
          </cell>
          <cell r="F171">
            <v>0.438</v>
          </cell>
          <cell r="L171">
            <v>1.4999999999999999E-2</v>
          </cell>
          <cell r="M171">
            <v>0.122</v>
          </cell>
          <cell r="P171">
            <v>0.879</v>
          </cell>
          <cell r="Q171">
            <v>0.60299999999999998</v>
          </cell>
          <cell r="BQ171">
            <v>1</v>
          </cell>
        </row>
        <row r="172">
          <cell r="A172">
            <v>167</v>
          </cell>
          <cell r="B172" t="str">
            <v>Bª t«ng nÒn ®¸ 1x2 M150</v>
          </cell>
          <cell r="C172" t="str">
            <v>m3</v>
          </cell>
          <cell r="D172">
            <v>1</v>
          </cell>
          <cell r="E172">
            <v>288.02999999999997</v>
          </cell>
          <cell r="F172">
            <v>0.49</v>
          </cell>
          <cell r="P172">
            <v>0.90400000000000003</v>
          </cell>
          <cell r="BQ172">
            <v>1</v>
          </cell>
        </row>
        <row r="173">
          <cell r="A173">
            <v>168</v>
          </cell>
          <cell r="B173" t="str">
            <v>Bª t«ng nÒn ®¸ 1x2 M200</v>
          </cell>
          <cell r="C173" t="str">
            <v>m3</v>
          </cell>
          <cell r="D173">
            <v>1</v>
          </cell>
          <cell r="E173">
            <v>350.55</v>
          </cell>
          <cell r="F173">
            <v>0.46600000000000003</v>
          </cell>
          <cell r="P173">
            <v>0.88900000000000001</v>
          </cell>
          <cell r="BQ173">
            <v>1</v>
          </cell>
        </row>
        <row r="174">
          <cell r="A174">
            <v>169</v>
          </cell>
          <cell r="B174" t="str">
            <v>Bª t«ng nÒn ®¸ 1x2 M250</v>
          </cell>
          <cell r="C174" t="str">
            <v>m3</v>
          </cell>
          <cell r="D174">
            <v>1</v>
          </cell>
          <cell r="E174">
            <v>415.13</v>
          </cell>
          <cell r="F174">
            <v>0.438</v>
          </cell>
          <cell r="P174">
            <v>0.879</v>
          </cell>
          <cell r="BQ174">
            <v>1</v>
          </cell>
        </row>
        <row r="175">
          <cell r="A175">
            <v>170</v>
          </cell>
          <cell r="B175" t="str">
            <v>Bª t«ng nÒn ®¸ 1x2 M300</v>
          </cell>
          <cell r="C175" t="str">
            <v>m3</v>
          </cell>
          <cell r="D175">
            <v>1</v>
          </cell>
          <cell r="E175">
            <v>437.68</v>
          </cell>
          <cell r="F175">
            <v>0.45200000000000001</v>
          </cell>
          <cell r="P175">
            <v>0.88300000000000001</v>
          </cell>
          <cell r="BQ175">
            <v>1</v>
          </cell>
        </row>
        <row r="176">
          <cell r="A176">
            <v>171</v>
          </cell>
          <cell r="B176" t="str">
            <v>Bª t«ng nÒn ®¸ 2x4 M150</v>
          </cell>
          <cell r="C176" t="str">
            <v>m3</v>
          </cell>
          <cell r="D176">
            <v>1</v>
          </cell>
          <cell r="E176">
            <v>272.64999999999998</v>
          </cell>
          <cell r="F176">
            <v>0.49399999999999999</v>
          </cell>
          <cell r="O176">
            <v>0.90600000000000003</v>
          </cell>
          <cell r="BQ176">
            <v>1</v>
          </cell>
        </row>
        <row r="177">
          <cell r="A177">
            <v>172</v>
          </cell>
          <cell r="B177" t="str">
            <v>Bª t«ng nÒn ®¸ 2x4 M200</v>
          </cell>
          <cell r="C177" t="str">
            <v>m3</v>
          </cell>
          <cell r="D177">
            <v>1</v>
          </cell>
          <cell r="E177">
            <v>331.08</v>
          </cell>
          <cell r="F177">
            <v>0.46899999999999997</v>
          </cell>
          <cell r="O177">
            <v>0.89600000000000002</v>
          </cell>
          <cell r="BQ177">
            <v>1</v>
          </cell>
        </row>
        <row r="178">
          <cell r="A178">
            <v>173</v>
          </cell>
          <cell r="B178" t="str">
            <v>Bª t«ng nÒn ®¸ 2x4 M250</v>
          </cell>
          <cell r="C178" t="str">
            <v>m3</v>
          </cell>
          <cell r="D178">
            <v>1</v>
          </cell>
          <cell r="E178">
            <v>384</v>
          </cell>
          <cell r="F178">
            <v>0.45100000000000001</v>
          </cell>
          <cell r="O178">
            <v>0.879</v>
          </cell>
          <cell r="BQ178">
            <v>1</v>
          </cell>
        </row>
        <row r="179">
          <cell r="A179">
            <v>174</v>
          </cell>
          <cell r="B179" t="str">
            <v>Bª t«ng nÒn ®¸ 2x4 M300</v>
          </cell>
          <cell r="C179" t="str">
            <v>m3</v>
          </cell>
          <cell r="D179">
            <v>1</v>
          </cell>
          <cell r="E179">
            <v>466.38</v>
          </cell>
          <cell r="F179">
            <v>0.41099999999999998</v>
          </cell>
          <cell r="O179">
            <v>0.879</v>
          </cell>
          <cell r="BQ179">
            <v>1</v>
          </cell>
        </row>
        <row r="180">
          <cell r="A180">
            <v>175</v>
          </cell>
          <cell r="B180" t="str">
            <v>Bª t«ng bÖ m¸y ®¸ 1x2 M150</v>
          </cell>
          <cell r="C180" t="str">
            <v>m3</v>
          </cell>
          <cell r="D180">
            <v>1</v>
          </cell>
          <cell r="E180">
            <v>288.02999999999997</v>
          </cell>
          <cell r="F180">
            <v>0.49</v>
          </cell>
          <cell r="P180">
            <v>0.90400000000000003</v>
          </cell>
          <cell r="BQ180">
            <v>1</v>
          </cell>
        </row>
        <row r="181">
          <cell r="A181">
            <v>176</v>
          </cell>
          <cell r="B181" t="str">
            <v>Bª t«ng bÖ m¸y ®¸ 1x2 M200</v>
          </cell>
          <cell r="C181" t="str">
            <v>m3</v>
          </cell>
          <cell r="D181">
            <v>1</v>
          </cell>
          <cell r="E181">
            <v>350.55</v>
          </cell>
          <cell r="F181">
            <v>0.46600000000000003</v>
          </cell>
          <cell r="P181">
            <v>0.88900000000000001</v>
          </cell>
          <cell r="BQ181">
            <v>1</v>
          </cell>
        </row>
        <row r="182">
          <cell r="A182">
            <v>177</v>
          </cell>
          <cell r="B182" t="str">
            <v>Bª t«ng bÖ m¸y ®¸ 1x2 M250</v>
          </cell>
          <cell r="C182" t="str">
            <v>m3</v>
          </cell>
          <cell r="D182">
            <v>1</v>
          </cell>
          <cell r="E182">
            <v>415.13</v>
          </cell>
          <cell r="F182">
            <v>0.438</v>
          </cell>
          <cell r="P182">
            <v>0.879</v>
          </cell>
          <cell r="BQ182">
            <v>1</v>
          </cell>
        </row>
        <row r="183">
          <cell r="A183">
            <v>178</v>
          </cell>
          <cell r="B183" t="str">
            <v>Bª t«ng bÖ m¸y ®¸ 1x2 M300</v>
          </cell>
          <cell r="C183" t="str">
            <v>m3</v>
          </cell>
          <cell r="D183">
            <v>1</v>
          </cell>
          <cell r="E183">
            <v>437.68</v>
          </cell>
          <cell r="F183">
            <v>0.45200000000000001</v>
          </cell>
          <cell r="P183">
            <v>0.88300000000000001</v>
          </cell>
          <cell r="BQ183">
            <v>1</v>
          </cell>
        </row>
        <row r="184">
          <cell r="A184">
            <v>179</v>
          </cell>
          <cell r="B184" t="str">
            <v>Bª t«ng bÖ m¸y ®¸ 2x4 M150</v>
          </cell>
          <cell r="C184" t="str">
            <v>m3</v>
          </cell>
          <cell r="D184">
            <v>1</v>
          </cell>
          <cell r="E184">
            <v>272.64999999999998</v>
          </cell>
          <cell r="F184">
            <v>0.49399999999999999</v>
          </cell>
          <cell r="O184">
            <v>0.90600000000000003</v>
          </cell>
          <cell r="BQ184">
            <v>1</v>
          </cell>
        </row>
        <row r="185">
          <cell r="A185">
            <v>180</v>
          </cell>
          <cell r="B185" t="str">
            <v>Bª t«ng bÖ m¸y ®¸ 2x4 M200</v>
          </cell>
          <cell r="C185" t="str">
            <v>m3</v>
          </cell>
          <cell r="D185">
            <v>1</v>
          </cell>
          <cell r="E185">
            <v>331.08</v>
          </cell>
          <cell r="F185">
            <v>0.46899999999999997</v>
          </cell>
          <cell r="O185">
            <v>0.89600000000000002</v>
          </cell>
          <cell r="BQ185">
            <v>1</v>
          </cell>
        </row>
        <row r="186">
          <cell r="A186">
            <v>181</v>
          </cell>
          <cell r="B186" t="str">
            <v>Bª t«ng bÖ m¸y ®¸ 2x4 M250</v>
          </cell>
          <cell r="C186" t="str">
            <v>m3</v>
          </cell>
          <cell r="D186">
            <v>1</v>
          </cell>
          <cell r="E186">
            <v>384</v>
          </cell>
          <cell r="F186">
            <v>0.45100000000000001</v>
          </cell>
          <cell r="O186">
            <v>0.879</v>
          </cell>
          <cell r="BQ186">
            <v>1</v>
          </cell>
        </row>
        <row r="187">
          <cell r="A187">
            <v>182</v>
          </cell>
          <cell r="B187" t="str">
            <v>Bª t«ng bÖ m¸y ®¸ 2x4 M300</v>
          </cell>
          <cell r="C187" t="str">
            <v>m3</v>
          </cell>
          <cell r="D187">
            <v>1</v>
          </cell>
          <cell r="E187">
            <v>466.38</v>
          </cell>
          <cell r="F187">
            <v>0.41099999999999998</v>
          </cell>
          <cell r="O187">
            <v>0.879</v>
          </cell>
          <cell r="BQ187">
            <v>1</v>
          </cell>
        </row>
        <row r="188">
          <cell r="A188">
            <v>183</v>
          </cell>
          <cell r="B188" t="str">
            <v>Bª t«ng t­êng &lt;=45cm cao&lt;=4m hoÆc &gt;4m ®¸ 1x2 M150</v>
          </cell>
          <cell r="C188" t="str">
            <v>m3</v>
          </cell>
          <cell r="D188">
            <v>1</v>
          </cell>
          <cell r="E188">
            <v>288.02999999999997</v>
          </cell>
          <cell r="F188">
            <v>0.49</v>
          </cell>
          <cell r="L188">
            <v>4.9000000000000002E-2</v>
          </cell>
          <cell r="M188">
            <v>0.19900000000000001</v>
          </cell>
          <cell r="P188">
            <v>0.90400000000000003</v>
          </cell>
          <cell r="Q188">
            <v>0.871</v>
          </cell>
          <cell r="BQ188">
            <v>2</v>
          </cell>
        </row>
        <row r="189">
          <cell r="A189">
            <v>184</v>
          </cell>
          <cell r="B189" t="str">
            <v>Bª t«ng t­êng &lt;=45cm cao&lt;=4m hoÆc &gt;4m ®¸ 1x2 M200</v>
          </cell>
          <cell r="C189" t="str">
            <v>m3</v>
          </cell>
          <cell r="D189">
            <v>1</v>
          </cell>
          <cell r="E189">
            <v>350.55</v>
          </cell>
          <cell r="F189">
            <v>0.46600000000000003</v>
          </cell>
          <cell r="L189">
            <v>4.9000000000000002E-2</v>
          </cell>
          <cell r="M189">
            <v>0.19900000000000001</v>
          </cell>
          <cell r="P189">
            <v>0.88900000000000001</v>
          </cell>
          <cell r="Q189">
            <v>0.871</v>
          </cell>
          <cell r="BQ189">
            <v>2</v>
          </cell>
        </row>
        <row r="190">
          <cell r="A190">
            <v>185</v>
          </cell>
          <cell r="B190" t="str">
            <v>Bª t«ng t­êng &lt;=45cm cao&lt;=4m hoÆc &gt;4m ®¸ 1x2 M250</v>
          </cell>
          <cell r="C190" t="str">
            <v>m3</v>
          </cell>
          <cell r="D190">
            <v>1</v>
          </cell>
          <cell r="E190">
            <v>415.13</v>
          </cell>
          <cell r="F190">
            <v>0.438</v>
          </cell>
          <cell r="L190">
            <v>4.9000000000000002E-2</v>
          </cell>
          <cell r="M190">
            <v>0.19900000000000001</v>
          </cell>
          <cell r="P190">
            <v>0.879</v>
          </cell>
          <cell r="Q190">
            <v>0.871</v>
          </cell>
          <cell r="BQ190">
            <v>2</v>
          </cell>
        </row>
        <row r="191">
          <cell r="A191">
            <v>186</v>
          </cell>
          <cell r="B191" t="str">
            <v>Bª t«ng t­êng &lt;=45cm cao&lt;=4m hoÆc &gt;4m ®¸ 1x2 M300</v>
          </cell>
          <cell r="C191" t="str">
            <v>m3</v>
          </cell>
          <cell r="D191">
            <v>1</v>
          </cell>
          <cell r="E191">
            <v>437.68</v>
          </cell>
          <cell r="F191">
            <v>0.45200000000000001</v>
          </cell>
          <cell r="L191">
            <v>4.9000000000000002E-2</v>
          </cell>
          <cell r="M191">
            <v>0.19900000000000001</v>
          </cell>
          <cell r="P191">
            <v>0.88300000000000001</v>
          </cell>
          <cell r="Q191">
            <v>0.871</v>
          </cell>
          <cell r="BQ191">
            <v>2</v>
          </cell>
        </row>
        <row r="192">
          <cell r="A192">
            <v>187</v>
          </cell>
          <cell r="B192" t="str">
            <v>Bª t«ng t­êng &lt;=45cm cao&lt;=4m hoÆc &gt;4m ®¸ 2x4 M150</v>
          </cell>
          <cell r="C192" t="str">
            <v>m3</v>
          </cell>
          <cell r="D192">
            <v>1</v>
          </cell>
          <cell r="E192">
            <v>272.64999999999998</v>
          </cell>
          <cell r="F192">
            <v>0.49399999999999999</v>
          </cell>
          <cell r="L192">
            <v>4.9000000000000002E-2</v>
          </cell>
          <cell r="M192">
            <v>0.19900000000000001</v>
          </cell>
          <cell r="O192">
            <v>0.90600000000000003</v>
          </cell>
          <cell r="Q192">
            <v>0.871</v>
          </cell>
          <cell r="BQ192">
            <v>2</v>
          </cell>
        </row>
        <row r="193">
          <cell r="A193">
            <v>188</v>
          </cell>
          <cell r="B193" t="str">
            <v>Bª t«ng t­êng &lt;=45cm cao&lt;=4m hoÆc &gt;4m ®¸ 2x4 M200</v>
          </cell>
          <cell r="C193" t="str">
            <v>m3</v>
          </cell>
          <cell r="D193">
            <v>1</v>
          </cell>
          <cell r="E193">
            <v>331.08</v>
          </cell>
          <cell r="F193">
            <v>0.46899999999999997</v>
          </cell>
          <cell r="L193">
            <v>4.9000000000000002E-2</v>
          </cell>
          <cell r="M193">
            <v>0.19900000000000001</v>
          </cell>
          <cell r="O193">
            <v>0.89600000000000002</v>
          </cell>
          <cell r="Q193">
            <v>0.871</v>
          </cell>
          <cell r="BQ193">
            <v>2</v>
          </cell>
        </row>
        <row r="194">
          <cell r="A194">
            <v>189</v>
          </cell>
          <cell r="B194" t="str">
            <v>Bª t«ng t­êng &lt;=45cm cao&lt;=4m hoÆc &gt;4m ®¸ 2x4 M250</v>
          </cell>
          <cell r="C194" t="str">
            <v>m3</v>
          </cell>
          <cell r="D194">
            <v>1</v>
          </cell>
          <cell r="E194">
            <v>384</v>
          </cell>
          <cell r="F194">
            <v>0.45100000000000001</v>
          </cell>
          <cell r="L194">
            <v>4.9000000000000002E-2</v>
          </cell>
          <cell r="M194">
            <v>0.19900000000000001</v>
          </cell>
          <cell r="O194">
            <v>0.879</v>
          </cell>
          <cell r="Q194">
            <v>0.871</v>
          </cell>
          <cell r="BQ194">
            <v>2</v>
          </cell>
        </row>
        <row r="195">
          <cell r="A195">
            <v>190</v>
          </cell>
          <cell r="B195" t="str">
            <v>Bª t«ng t­êng &lt;=45cm cao&lt;=4m hoÆc &gt;4m ®¸ 2x4 M300</v>
          </cell>
          <cell r="C195" t="str">
            <v>m3</v>
          </cell>
          <cell r="D195">
            <v>1</v>
          </cell>
          <cell r="E195">
            <v>466.38</v>
          </cell>
          <cell r="F195">
            <v>0.41099999999999998</v>
          </cell>
          <cell r="L195">
            <v>4.9000000000000002E-2</v>
          </cell>
          <cell r="M195">
            <v>0.19900000000000001</v>
          </cell>
          <cell r="O195">
            <v>0.879</v>
          </cell>
          <cell r="Q195">
            <v>0.871</v>
          </cell>
          <cell r="BQ195">
            <v>2</v>
          </cell>
        </row>
        <row r="196">
          <cell r="A196">
            <v>191</v>
          </cell>
          <cell r="B196" t="str">
            <v>Bª t«ng t­êng &gt;45cm cao&lt;=4m hoÆc &gt;4m ®¸ 1x2 M150</v>
          </cell>
          <cell r="C196" t="str">
            <v>m3</v>
          </cell>
          <cell r="D196">
            <v>1</v>
          </cell>
          <cell r="E196">
            <v>288.02999999999997</v>
          </cell>
          <cell r="F196">
            <v>0.49</v>
          </cell>
          <cell r="L196">
            <v>0.02</v>
          </cell>
          <cell r="M196">
            <v>4.8000000000000001E-2</v>
          </cell>
          <cell r="P196">
            <v>0.90400000000000003</v>
          </cell>
          <cell r="Q196">
            <v>0.35199999999999998</v>
          </cell>
          <cell r="BQ196">
            <v>2</v>
          </cell>
        </row>
        <row r="197">
          <cell r="A197">
            <v>192</v>
          </cell>
          <cell r="B197" t="str">
            <v>Bª t«ng t­êng &gt;45cm cao&lt;=4m hoÆc &gt;4m ®¸ 1x2 M200</v>
          </cell>
          <cell r="C197" t="str">
            <v>m3</v>
          </cell>
          <cell r="D197">
            <v>1</v>
          </cell>
          <cell r="E197">
            <v>350.55</v>
          </cell>
          <cell r="F197">
            <v>0.46600000000000003</v>
          </cell>
          <cell r="L197">
            <v>0.02</v>
          </cell>
          <cell r="M197">
            <v>4.8000000000000001E-2</v>
          </cell>
          <cell r="P197">
            <v>0.88900000000000001</v>
          </cell>
          <cell r="Q197">
            <v>0.35199999999999998</v>
          </cell>
          <cell r="BQ197">
            <v>2</v>
          </cell>
        </row>
        <row r="198">
          <cell r="A198">
            <v>193</v>
          </cell>
          <cell r="B198" t="str">
            <v>Bª t«ng t­êng &gt;45cm cao&lt;=4m hoÆc &gt;4m ®¸ 1x2 M250</v>
          </cell>
          <cell r="C198" t="str">
            <v>m3</v>
          </cell>
          <cell r="D198">
            <v>1</v>
          </cell>
          <cell r="E198">
            <v>415.13</v>
          </cell>
          <cell r="F198">
            <v>0.438</v>
          </cell>
          <cell r="L198">
            <v>0.02</v>
          </cell>
          <cell r="M198">
            <v>4.8000000000000001E-2</v>
          </cell>
          <cell r="P198">
            <v>0.879</v>
          </cell>
          <cell r="Q198">
            <v>0.35199999999999998</v>
          </cell>
          <cell r="BQ198">
            <v>2</v>
          </cell>
        </row>
        <row r="199">
          <cell r="A199">
            <v>194</v>
          </cell>
          <cell r="B199" t="str">
            <v>Bª t«ng t­êng &gt;45cm cao&lt;=4m hoÆc &gt;4m ®¸ 1x2 M300</v>
          </cell>
          <cell r="C199" t="str">
            <v>m3</v>
          </cell>
          <cell r="D199">
            <v>1</v>
          </cell>
          <cell r="E199">
            <v>437.68</v>
          </cell>
          <cell r="F199">
            <v>0.45200000000000001</v>
          </cell>
          <cell r="L199">
            <v>0.02</v>
          </cell>
          <cell r="M199">
            <v>4.8000000000000001E-2</v>
          </cell>
          <cell r="P199">
            <v>0.88300000000000001</v>
          </cell>
          <cell r="Q199">
            <v>0.35199999999999998</v>
          </cell>
          <cell r="BQ199">
            <v>2</v>
          </cell>
        </row>
        <row r="200">
          <cell r="A200">
            <v>195</v>
          </cell>
          <cell r="B200" t="str">
            <v>Bª t«ng t­êng &gt;45cm cao&lt;=4m hoÆc &gt;4m ®¸ 2x4 M150</v>
          </cell>
          <cell r="C200" t="str">
            <v>m3</v>
          </cell>
          <cell r="D200">
            <v>1</v>
          </cell>
          <cell r="E200">
            <v>272.64999999999998</v>
          </cell>
          <cell r="F200">
            <v>0.49399999999999999</v>
          </cell>
          <cell r="L200">
            <v>0.02</v>
          </cell>
          <cell r="M200">
            <v>4.8000000000000001E-2</v>
          </cell>
          <cell r="O200">
            <v>0.90600000000000003</v>
          </cell>
          <cell r="Q200">
            <v>0.35199999999999998</v>
          </cell>
          <cell r="BQ200">
            <v>2</v>
          </cell>
        </row>
        <row r="201">
          <cell r="A201">
            <v>196</v>
          </cell>
          <cell r="B201" t="str">
            <v>Bª t«ng t­êng &gt;45cm cao&lt;=4m hoÆc &gt;4m ®¸ 2x4 M200</v>
          </cell>
          <cell r="C201" t="str">
            <v>m3</v>
          </cell>
          <cell r="D201">
            <v>1</v>
          </cell>
          <cell r="E201">
            <v>331.08</v>
          </cell>
          <cell r="F201">
            <v>0.46899999999999997</v>
          </cell>
          <cell r="L201">
            <v>0.02</v>
          </cell>
          <cell r="M201">
            <v>4.8000000000000001E-2</v>
          </cell>
          <cell r="O201">
            <v>0.89600000000000002</v>
          </cell>
          <cell r="Q201">
            <v>0.35199999999999998</v>
          </cell>
          <cell r="BQ201">
            <v>2</v>
          </cell>
        </row>
        <row r="202">
          <cell r="A202">
            <v>197</v>
          </cell>
          <cell r="B202" t="str">
            <v>Bª t«ng t­êng &gt;45cm cao&lt;=4m hoÆc &gt;4m ®¸ 2x4 M250</v>
          </cell>
          <cell r="C202" t="str">
            <v>m3</v>
          </cell>
          <cell r="D202">
            <v>1</v>
          </cell>
          <cell r="E202">
            <v>384</v>
          </cell>
          <cell r="F202">
            <v>0.45100000000000001</v>
          </cell>
          <cell r="L202">
            <v>0.02</v>
          </cell>
          <cell r="M202">
            <v>4.8000000000000001E-2</v>
          </cell>
          <cell r="O202">
            <v>0.879</v>
          </cell>
          <cell r="Q202">
            <v>0.35199999999999998</v>
          </cell>
          <cell r="BQ202">
            <v>2</v>
          </cell>
        </row>
        <row r="203">
          <cell r="A203">
            <v>198</v>
          </cell>
          <cell r="B203" t="str">
            <v>Bª t«ng t­êng &gt;45cm cao&lt;=4m hoÆc &gt;4m ®¸ 2x4 M300</v>
          </cell>
          <cell r="C203" t="str">
            <v>m3</v>
          </cell>
          <cell r="D203">
            <v>1</v>
          </cell>
          <cell r="E203">
            <v>466.38</v>
          </cell>
          <cell r="F203">
            <v>0.41099999999999998</v>
          </cell>
          <cell r="L203">
            <v>0.02</v>
          </cell>
          <cell r="M203">
            <v>4.8000000000000001E-2</v>
          </cell>
          <cell r="O203">
            <v>0.879</v>
          </cell>
          <cell r="Q203">
            <v>0.35199999999999998</v>
          </cell>
          <cell r="BQ203">
            <v>2</v>
          </cell>
        </row>
        <row r="204">
          <cell r="A204">
            <v>199</v>
          </cell>
          <cell r="B204" t="str">
            <v>Bª t«ng t­êng trô pin &lt;=45cm cao&lt;=4m hoÆc &gt;4m ®¸ 1x2 M150</v>
          </cell>
          <cell r="C204" t="str">
            <v>m3</v>
          </cell>
          <cell r="D204">
            <v>1</v>
          </cell>
          <cell r="E204">
            <v>288.02999999999997</v>
          </cell>
          <cell r="F204">
            <v>0.49</v>
          </cell>
          <cell r="L204">
            <v>4.9000000000000002E-2</v>
          </cell>
          <cell r="M204">
            <v>0.19900000000000001</v>
          </cell>
          <cell r="P204">
            <v>0.90400000000000003</v>
          </cell>
          <cell r="Q204">
            <v>0.871</v>
          </cell>
        </row>
        <row r="205">
          <cell r="A205">
            <v>200</v>
          </cell>
          <cell r="B205" t="str">
            <v>Bª t«ng t­êng trô pin &lt;=45cm cao&lt;=4m hoÆc &gt;4m ®¸ 1x2 M200</v>
          </cell>
          <cell r="C205" t="str">
            <v>m3</v>
          </cell>
          <cell r="D205">
            <v>1</v>
          </cell>
          <cell r="E205">
            <v>350.55</v>
          </cell>
          <cell r="F205">
            <v>0.46600000000000003</v>
          </cell>
          <cell r="L205">
            <v>4.9000000000000002E-2</v>
          </cell>
          <cell r="M205">
            <v>0.19900000000000001</v>
          </cell>
          <cell r="P205">
            <v>0.88900000000000001</v>
          </cell>
          <cell r="Q205">
            <v>0.871</v>
          </cell>
        </row>
        <row r="206">
          <cell r="A206">
            <v>201</v>
          </cell>
          <cell r="B206" t="str">
            <v>Bª t«ng t­êng trô pin &lt;=45cm cao&lt;=4m hoÆc &gt;4m ®¸ 1x2 M250</v>
          </cell>
          <cell r="C206" t="str">
            <v>m3</v>
          </cell>
          <cell r="D206">
            <v>1</v>
          </cell>
          <cell r="E206">
            <v>415.13</v>
          </cell>
          <cell r="F206">
            <v>0.438</v>
          </cell>
          <cell r="L206">
            <v>4.9000000000000002E-2</v>
          </cell>
          <cell r="M206">
            <v>0.19900000000000001</v>
          </cell>
          <cell r="P206">
            <v>0.879</v>
          </cell>
          <cell r="Q206">
            <v>0.871</v>
          </cell>
        </row>
        <row r="207">
          <cell r="A207">
            <v>202</v>
          </cell>
          <cell r="B207" t="str">
            <v>Bª t«ng t­êng trô pin &lt;=45cm cao&lt;=4m hoÆc &gt;4m ®¸ 1x2 M300</v>
          </cell>
          <cell r="C207" t="str">
            <v>m3</v>
          </cell>
          <cell r="D207">
            <v>1</v>
          </cell>
          <cell r="E207">
            <v>437.68</v>
          </cell>
          <cell r="F207">
            <v>0.45200000000000001</v>
          </cell>
          <cell r="L207">
            <v>4.9000000000000002E-2</v>
          </cell>
          <cell r="M207">
            <v>0.19900000000000001</v>
          </cell>
          <cell r="P207">
            <v>0.88300000000000001</v>
          </cell>
          <cell r="Q207">
            <v>0.871</v>
          </cell>
        </row>
        <row r="208">
          <cell r="A208">
            <v>203</v>
          </cell>
          <cell r="B208" t="str">
            <v>Bª t«ng t­êng trô pin &lt;=45cm cao&lt;=4m hoÆc &gt;4m ®¸ 2x4 M150</v>
          </cell>
          <cell r="C208" t="str">
            <v>m3</v>
          </cell>
          <cell r="D208">
            <v>1</v>
          </cell>
          <cell r="E208">
            <v>272.64999999999998</v>
          </cell>
          <cell r="F208">
            <v>0.49399999999999999</v>
          </cell>
          <cell r="L208">
            <v>4.9000000000000002E-2</v>
          </cell>
          <cell r="M208">
            <v>0.19900000000000001</v>
          </cell>
          <cell r="O208">
            <v>0.90600000000000003</v>
          </cell>
          <cell r="Q208">
            <v>0.871</v>
          </cell>
        </row>
        <row r="209">
          <cell r="A209">
            <v>204</v>
          </cell>
          <cell r="B209" t="str">
            <v>Bª t«ng t­êng trô pin &lt;=45cm cao&lt;=4m hoÆc &gt;4m ®¸ 2x4 M200</v>
          </cell>
          <cell r="C209" t="str">
            <v>m3</v>
          </cell>
          <cell r="D209">
            <v>1</v>
          </cell>
          <cell r="E209">
            <v>331.08</v>
          </cell>
          <cell r="F209">
            <v>0.46899999999999997</v>
          </cell>
          <cell r="L209">
            <v>4.9000000000000002E-2</v>
          </cell>
          <cell r="M209">
            <v>0.19900000000000001</v>
          </cell>
          <cell r="O209">
            <v>0.89600000000000002</v>
          </cell>
          <cell r="Q209">
            <v>0.871</v>
          </cell>
        </row>
        <row r="210">
          <cell r="A210">
            <v>205</v>
          </cell>
          <cell r="B210" t="str">
            <v>Bª t«ng t­êng trô pin &lt;=45cm cao&lt;=4m hoÆc &gt;4m ®¸ 2x4 M250</v>
          </cell>
          <cell r="C210" t="str">
            <v>m3</v>
          </cell>
          <cell r="D210">
            <v>1</v>
          </cell>
          <cell r="E210">
            <v>384</v>
          </cell>
          <cell r="F210">
            <v>0.45100000000000001</v>
          </cell>
          <cell r="L210">
            <v>4.9000000000000002E-2</v>
          </cell>
          <cell r="M210">
            <v>0.19900000000000001</v>
          </cell>
          <cell r="O210">
            <v>0.879</v>
          </cell>
          <cell r="Q210">
            <v>0.871</v>
          </cell>
        </row>
        <row r="211">
          <cell r="A211">
            <v>206</v>
          </cell>
          <cell r="B211" t="str">
            <v>Bª t«ng t­êng trô pin &lt;=45cm cao&lt;=4m hoÆc &gt;4m ®¸ 2x4 M300</v>
          </cell>
          <cell r="C211" t="str">
            <v>m3</v>
          </cell>
          <cell r="D211">
            <v>1</v>
          </cell>
          <cell r="E211">
            <v>466.38</v>
          </cell>
          <cell r="F211">
            <v>0.41099999999999998</v>
          </cell>
          <cell r="L211">
            <v>4.9000000000000002E-2</v>
          </cell>
          <cell r="M211">
            <v>0.19900000000000001</v>
          </cell>
          <cell r="O211">
            <v>0.879</v>
          </cell>
          <cell r="Q211">
            <v>0.871</v>
          </cell>
        </row>
        <row r="212">
          <cell r="A212">
            <v>207</v>
          </cell>
          <cell r="B212" t="str">
            <v>Bª t«ng t­êng trô pin &gt;45cm cao&lt;=4m hoÆc &gt;4m ®¸ 1x2 M150</v>
          </cell>
          <cell r="C212" t="str">
            <v>m3</v>
          </cell>
          <cell r="D212">
            <v>1</v>
          </cell>
          <cell r="E212">
            <v>288.02999999999997</v>
          </cell>
          <cell r="F212">
            <v>0.49</v>
          </cell>
          <cell r="L212">
            <v>4.9000000000000002E-2</v>
          </cell>
          <cell r="M212">
            <v>0.19900000000000001</v>
          </cell>
          <cell r="P212">
            <v>0.90400000000000003</v>
          </cell>
          <cell r="Q212">
            <v>0.35199999999999998</v>
          </cell>
        </row>
        <row r="213">
          <cell r="A213">
            <v>208</v>
          </cell>
          <cell r="B213" t="str">
            <v>Bª t«ng t­êng trô pin &gt;45cm cao&lt;=4m hoÆc &gt;4m ®¸ 1x2 M200</v>
          </cell>
          <cell r="C213" t="str">
            <v>m3</v>
          </cell>
          <cell r="D213">
            <v>1</v>
          </cell>
          <cell r="E213">
            <v>350.55</v>
          </cell>
          <cell r="F213">
            <v>0.46600000000000003</v>
          </cell>
          <cell r="L213">
            <v>4.9000000000000002E-2</v>
          </cell>
          <cell r="M213">
            <v>0.19900000000000001</v>
          </cell>
          <cell r="P213">
            <v>0.88900000000000001</v>
          </cell>
          <cell r="Q213">
            <v>0.35199999999999998</v>
          </cell>
        </row>
        <row r="214">
          <cell r="A214">
            <v>209</v>
          </cell>
          <cell r="B214" t="str">
            <v>Bª t«ng t­êng trô pin &gt;45cm cao&lt;=4m hoÆc &gt;4m ®¸ 1x2 M250</v>
          </cell>
          <cell r="C214" t="str">
            <v>m3</v>
          </cell>
          <cell r="D214">
            <v>1</v>
          </cell>
          <cell r="E214">
            <v>415.13</v>
          </cell>
          <cell r="F214">
            <v>0.438</v>
          </cell>
          <cell r="L214">
            <v>4.9000000000000002E-2</v>
          </cell>
          <cell r="M214">
            <v>0.19900000000000001</v>
          </cell>
          <cell r="P214">
            <v>0.879</v>
          </cell>
          <cell r="Q214">
            <v>0.35199999999999998</v>
          </cell>
        </row>
        <row r="215">
          <cell r="A215">
            <v>210</v>
          </cell>
          <cell r="B215" t="str">
            <v>Bª t«ng t­êng trô pin &gt;45cm cao&lt;=4m hoÆc &gt;4m ®¸ 1x2 M300</v>
          </cell>
          <cell r="C215" t="str">
            <v>m3</v>
          </cell>
          <cell r="D215">
            <v>1</v>
          </cell>
          <cell r="E215">
            <v>437.68</v>
          </cell>
          <cell r="F215">
            <v>0.45200000000000001</v>
          </cell>
          <cell r="L215">
            <v>4.9000000000000002E-2</v>
          </cell>
          <cell r="M215">
            <v>0.19900000000000001</v>
          </cell>
          <cell r="P215">
            <v>0.88300000000000001</v>
          </cell>
          <cell r="Q215">
            <v>0.35199999999999998</v>
          </cell>
        </row>
        <row r="216">
          <cell r="A216">
            <v>211</v>
          </cell>
          <cell r="B216" t="str">
            <v>Bª t«ng t­êng trô pin &gt;45cm cao&lt;=4m hoÆc &gt;4m ®¸ 2x4 M150</v>
          </cell>
          <cell r="C216" t="str">
            <v>m3</v>
          </cell>
          <cell r="D216">
            <v>1</v>
          </cell>
          <cell r="E216">
            <v>272.64999999999998</v>
          </cell>
          <cell r="F216">
            <v>0.49399999999999999</v>
          </cell>
          <cell r="L216">
            <v>4.9000000000000002E-2</v>
          </cell>
          <cell r="M216">
            <v>0.19900000000000001</v>
          </cell>
          <cell r="O216">
            <v>0.90600000000000003</v>
          </cell>
          <cell r="Q216">
            <v>0.35199999999999998</v>
          </cell>
          <cell r="BQ216">
            <v>2</v>
          </cell>
        </row>
        <row r="217">
          <cell r="A217">
            <v>212</v>
          </cell>
          <cell r="B217" t="str">
            <v>Bª t«ng t­êng trô pin &gt;45cm cao&lt;=4m hoÆc &gt;4m ®¸ 2x4 M200</v>
          </cell>
          <cell r="C217" t="str">
            <v>m3</v>
          </cell>
          <cell r="D217">
            <v>1</v>
          </cell>
          <cell r="E217">
            <v>331.08</v>
          </cell>
          <cell r="F217">
            <v>0.46899999999999997</v>
          </cell>
          <cell r="L217">
            <v>4.9000000000000002E-2</v>
          </cell>
          <cell r="M217">
            <v>0.19900000000000001</v>
          </cell>
          <cell r="O217">
            <v>0.89600000000000002</v>
          </cell>
          <cell r="Q217">
            <v>0.35199999999999998</v>
          </cell>
          <cell r="BQ217">
            <v>2</v>
          </cell>
        </row>
        <row r="218">
          <cell r="A218">
            <v>213</v>
          </cell>
          <cell r="B218" t="str">
            <v>Bª t«ng t­êng trô pin &gt;45cm cao&lt;=4m hoÆc &gt;4m ®¸ 2x4 M250</v>
          </cell>
          <cell r="C218" t="str">
            <v>m3</v>
          </cell>
          <cell r="D218">
            <v>1</v>
          </cell>
          <cell r="E218">
            <v>384</v>
          </cell>
          <cell r="F218">
            <v>0.45100000000000001</v>
          </cell>
          <cell r="L218">
            <v>4.9000000000000002E-2</v>
          </cell>
          <cell r="M218">
            <v>0.19900000000000001</v>
          </cell>
          <cell r="O218">
            <v>0.879</v>
          </cell>
          <cell r="Q218">
            <v>0.35199999999999998</v>
          </cell>
          <cell r="BQ218">
            <v>2</v>
          </cell>
        </row>
        <row r="219">
          <cell r="A219">
            <v>214</v>
          </cell>
          <cell r="B219" t="str">
            <v>Bª t«ng t­êng trô pin &gt;45cm cao&lt;=4m hoÆc &gt;4m ®¸ 2x4 M300</v>
          </cell>
          <cell r="C219" t="str">
            <v>m3</v>
          </cell>
          <cell r="D219">
            <v>1</v>
          </cell>
          <cell r="E219">
            <v>466.38</v>
          </cell>
          <cell r="F219">
            <v>0.41099999999999998</v>
          </cell>
          <cell r="L219">
            <v>4.9000000000000002E-2</v>
          </cell>
          <cell r="M219">
            <v>0.19900000000000001</v>
          </cell>
          <cell r="O219">
            <v>0.879</v>
          </cell>
          <cell r="Q219">
            <v>0.35199999999999998</v>
          </cell>
          <cell r="BQ219">
            <v>2</v>
          </cell>
        </row>
        <row r="220">
          <cell r="A220">
            <v>215</v>
          </cell>
          <cell r="B220" t="str">
            <v>Bª t«ng cét tiÕt diÖn , chiÒu cao tuú ý ®¸ 1x2 M150</v>
          </cell>
          <cell r="C220" t="str">
            <v>m3</v>
          </cell>
          <cell r="D220">
            <v>1</v>
          </cell>
          <cell r="E220">
            <v>288.02999999999997</v>
          </cell>
          <cell r="F220">
            <v>0.49</v>
          </cell>
          <cell r="L220">
            <v>0.02</v>
          </cell>
          <cell r="M220">
            <v>4.8000000000000001E-2</v>
          </cell>
          <cell r="P220">
            <v>0.90400000000000003</v>
          </cell>
          <cell r="Q220">
            <v>0.35199999999999998</v>
          </cell>
          <cell r="BQ220">
            <v>1</v>
          </cell>
        </row>
        <row r="221">
          <cell r="A221">
            <v>216</v>
          </cell>
          <cell r="B221" t="str">
            <v>Bª t«ng cét tiÕt diÖn , chiÒu cao tuú ý ®¸ 1x2 M200</v>
          </cell>
          <cell r="C221" t="str">
            <v>m3</v>
          </cell>
          <cell r="D221">
            <v>1</v>
          </cell>
          <cell r="E221">
            <v>350.55</v>
          </cell>
          <cell r="F221">
            <v>0.46600000000000003</v>
          </cell>
          <cell r="L221">
            <v>0.02</v>
          </cell>
          <cell r="M221">
            <v>4.8000000000000001E-2</v>
          </cell>
          <cell r="P221">
            <v>0.88900000000000001</v>
          </cell>
          <cell r="Q221">
            <v>0.35199999999999998</v>
          </cell>
          <cell r="BQ221">
            <v>1</v>
          </cell>
        </row>
        <row r="222">
          <cell r="A222">
            <v>217</v>
          </cell>
          <cell r="B222" t="str">
            <v>Bª t«ng cét tiÕt diÖn , chiÒu cao tuú ý ®¸ 1x2 M250</v>
          </cell>
          <cell r="C222" t="str">
            <v>m3</v>
          </cell>
          <cell r="D222">
            <v>1</v>
          </cell>
          <cell r="E222">
            <v>415.13</v>
          </cell>
          <cell r="F222">
            <v>0.438</v>
          </cell>
          <cell r="L222">
            <v>0.02</v>
          </cell>
          <cell r="M222">
            <v>4.8000000000000001E-2</v>
          </cell>
          <cell r="P222">
            <v>0.879</v>
          </cell>
          <cell r="Q222">
            <v>0.35199999999999998</v>
          </cell>
          <cell r="BQ222">
            <v>1</v>
          </cell>
        </row>
        <row r="223">
          <cell r="A223">
            <v>218</v>
          </cell>
          <cell r="B223" t="str">
            <v>Bª t«ng cét tiÕt diÖn , chiÒu cao tuú ý ®¸ 1x2 M300</v>
          </cell>
          <cell r="C223" t="str">
            <v>m3</v>
          </cell>
          <cell r="D223">
            <v>1</v>
          </cell>
          <cell r="E223">
            <v>437.68</v>
          </cell>
          <cell r="F223">
            <v>0.45200000000000001</v>
          </cell>
          <cell r="L223">
            <v>0.02</v>
          </cell>
          <cell r="M223">
            <v>4.8000000000000001E-2</v>
          </cell>
          <cell r="P223">
            <v>0.88300000000000001</v>
          </cell>
          <cell r="Q223">
            <v>0.35199999999999998</v>
          </cell>
          <cell r="BQ223">
            <v>1</v>
          </cell>
        </row>
        <row r="224">
          <cell r="A224">
            <v>219</v>
          </cell>
          <cell r="B224" t="str">
            <v>Bª t«ng cét tiÕt diÖn , chiÒu cao tuú ý ®¸ 2x4 M150</v>
          </cell>
          <cell r="C224" t="str">
            <v>m3</v>
          </cell>
          <cell r="D224">
            <v>1</v>
          </cell>
          <cell r="E224">
            <v>272.64999999999998</v>
          </cell>
          <cell r="F224">
            <v>0.49399999999999999</v>
          </cell>
          <cell r="L224">
            <v>0.02</v>
          </cell>
          <cell r="M224">
            <v>4.8000000000000001E-2</v>
          </cell>
          <cell r="O224">
            <v>0.90600000000000003</v>
          </cell>
          <cell r="Q224">
            <v>0.35199999999999998</v>
          </cell>
          <cell r="BQ224">
            <v>1</v>
          </cell>
        </row>
        <row r="225">
          <cell r="A225">
            <v>220</v>
          </cell>
          <cell r="B225" t="str">
            <v>Bª t«ng cét tiÕt diÖn , chiÒu cao tuú ý ®¸ 2x4 M200</v>
          </cell>
          <cell r="C225" t="str">
            <v>m3</v>
          </cell>
          <cell r="D225">
            <v>1</v>
          </cell>
          <cell r="E225">
            <v>331.08</v>
          </cell>
          <cell r="F225">
            <v>0.46899999999999997</v>
          </cell>
          <cell r="L225">
            <v>0.02</v>
          </cell>
          <cell r="M225">
            <v>4.8000000000000001E-2</v>
          </cell>
          <cell r="O225">
            <v>0.89600000000000002</v>
          </cell>
          <cell r="Q225">
            <v>0.35199999999999998</v>
          </cell>
          <cell r="BQ225">
            <v>1</v>
          </cell>
        </row>
        <row r="226">
          <cell r="A226">
            <v>221</v>
          </cell>
          <cell r="B226" t="str">
            <v>Bª t«ng cét tiÕt diÖn , chiÒu cao tuú ý ®¸ 2x4 M250</v>
          </cell>
          <cell r="C226" t="str">
            <v>m3</v>
          </cell>
          <cell r="D226">
            <v>1</v>
          </cell>
          <cell r="E226">
            <v>384</v>
          </cell>
          <cell r="F226">
            <v>0.45100000000000001</v>
          </cell>
          <cell r="L226">
            <v>0.02</v>
          </cell>
          <cell r="M226">
            <v>4.8000000000000001E-2</v>
          </cell>
          <cell r="O226">
            <v>0.879</v>
          </cell>
          <cell r="Q226">
            <v>0.35199999999999998</v>
          </cell>
          <cell r="BQ226">
            <v>1</v>
          </cell>
        </row>
        <row r="227">
          <cell r="A227">
            <v>222</v>
          </cell>
          <cell r="B227" t="str">
            <v>Bª t«ng cét tiÕt diÖn , chiÒu cao tuú ý ®¸ 2x4 M300</v>
          </cell>
          <cell r="C227" t="str">
            <v>m3</v>
          </cell>
          <cell r="D227">
            <v>1</v>
          </cell>
          <cell r="E227">
            <v>466.38</v>
          </cell>
          <cell r="F227">
            <v>0.41099999999999998</v>
          </cell>
          <cell r="L227">
            <v>0.02</v>
          </cell>
          <cell r="M227">
            <v>4.8000000000000001E-2</v>
          </cell>
          <cell r="O227">
            <v>0.879</v>
          </cell>
          <cell r="Q227">
            <v>0.35199999999999998</v>
          </cell>
          <cell r="BQ227">
            <v>1</v>
          </cell>
        </row>
        <row r="228">
          <cell r="A228">
            <v>223</v>
          </cell>
          <cell r="B228" t="str">
            <v>Bª t«ng xµ dÇm ,gi»ng,sµn m¸i ®¸ 1x2 M150</v>
          </cell>
          <cell r="C228" t="str">
            <v>m3</v>
          </cell>
          <cell r="D228">
            <v>1</v>
          </cell>
          <cell r="E228">
            <v>288.02999999999997</v>
          </cell>
          <cell r="F228">
            <v>0.49</v>
          </cell>
          <cell r="P228">
            <v>0.90400000000000003</v>
          </cell>
          <cell r="BQ228">
            <v>1</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 sheetId="19" refreshError="1"/>
      <sheetData sheetId="20" refreshError="1"/>
      <sheetData sheetId="21" refreshError="1"/>
    </sheetDataSet>
  </externalBook>
</externalLink>
</file>

<file path=xl/externalLinks/externalLink2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ICRO ROM"/>
      <sheetName val="Push Diag on Premise"/>
      <sheetName val="FStratPlan"/>
      <sheetName val="CChannel Attract Input"/>
      <sheetName val="Input Sheet"/>
      <sheetName val="PARAMETRE"/>
      <sheetName val="Financials"/>
      <sheetName val="MBNBSMTR"/>
      <sheetName val="Macro1"/>
      <sheetName val="MISC"/>
      <sheetName val="Prodn 2001"/>
      <sheetName val="Sheet1"/>
      <sheetName val="BS_Details_992000"/>
      <sheetName val="CheckPivots"/>
      <sheetName val="Parameter"/>
      <sheetName val="OTtracking"/>
      <sheetName val="Reference"/>
      <sheetName val="Tai khoan"/>
      <sheetName val="RPT 71-VOLUME DATA-PCI "/>
      <sheetName val="RPT 12-VOLUME BY BRANDS"/>
      <sheetName val="LEGAL GUJ"/>
      <sheetName val="To Day's AR"/>
      <sheetName val="ACUMULADOS OPERARIOS"/>
      <sheetName val="SDCRD"/>
      <sheetName val="Sheet2"/>
      <sheetName val="OC5-Push Diag"/>
      <sheetName val="Franchise Input"/>
      <sheetName val="WORKINGS"/>
      <sheetName val="RPT 72-VOLUME DATA-Industry"/>
      <sheetName val="WORK"/>
      <sheetName val="Cost Inputs"/>
      <sheetName val="Master Table"/>
      <sheetName val="Co.26 Unfinished P&amp;E"/>
      <sheetName val="HR_MTX"/>
      <sheetName val="OCF wtg"/>
      <sheetName val="Detail"/>
      <sheetName val="Historical"/>
      <sheetName val="Sheet5"/>
      <sheetName val="Consol with Adjustments  (2)"/>
      <sheetName val="Lookup"/>
      <sheetName val="START"/>
      <sheetName val="feb march dump"/>
      <sheetName val="Other notes"/>
      <sheetName val="MM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sheetData sheetId="11"/>
      <sheetData sheetId="12" refreshError="1"/>
      <sheetData sheetId="13" refreshError="1"/>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n-Order"/>
      <sheetName val="Ran-Sales Variance"/>
      <sheetName val="Stk Bal"/>
      <sheetName val="Stock valuation &amp; Sales"/>
      <sheetName val="Ran-Sales_Variance"/>
      <sheetName val="Stk_Bal"/>
      <sheetName val="Stock_valuation_&amp;_Sales"/>
    </sheetNames>
    <sheetDataSet>
      <sheetData sheetId="0" refreshError="1"/>
      <sheetData sheetId="1"/>
      <sheetData sheetId="2" refreshError="1"/>
      <sheetData sheetId="3" refreshError="1">
        <row r="5">
          <cell r="B5" t="str">
            <v>Chericof Syrup 100ML</v>
          </cell>
        </row>
        <row r="6">
          <cell r="B6" t="str">
            <v>Cifran Infusion 2mg/ml 100ml</v>
          </cell>
        </row>
        <row r="7">
          <cell r="B7" t="str">
            <v>Cifran Tabs 250MG 20'S</v>
          </cell>
        </row>
        <row r="8">
          <cell r="B8" t="str">
            <v>Cifran Tabs 500MG 20'S</v>
          </cell>
        </row>
        <row r="9">
          <cell r="B9" t="str">
            <v>Covence 25MG 30'S</v>
          </cell>
        </row>
        <row r="10">
          <cell r="B10" t="str">
            <v>Covence 50MG 30'S</v>
          </cell>
        </row>
        <row r="11">
          <cell r="B11" t="str">
            <v>Diprovate Cream 10GM</v>
          </cell>
        </row>
        <row r="12">
          <cell r="B12" t="str">
            <v>Enhancin Suspension 100ML</v>
          </cell>
        </row>
        <row r="13">
          <cell r="B13" t="str">
            <v>Enhancin Tabs 375mg 10's</v>
          </cell>
        </row>
        <row r="14">
          <cell r="B14" t="str">
            <v>Enhancin Tabs 625MG 10'S</v>
          </cell>
        </row>
        <row r="15">
          <cell r="B15" t="str">
            <v>Garlic Peals Caps 30'S</v>
          </cell>
        </row>
        <row r="16">
          <cell r="B16" t="str">
            <v>Garlic Pearl Caps 100'S</v>
          </cell>
        </row>
        <row r="17">
          <cell r="B17" t="str">
            <v>Gestid Syrup 200ML</v>
          </cell>
        </row>
        <row r="18">
          <cell r="B18" t="str">
            <v>Gestid Tabs 20'S</v>
          </cell>
        </row>
        <row r="19">
          <cell r="B19" t="str">
            <v>Gynostatum Cream 30MG</v>
          </cell>
        </row>
        <row r="20">
          <cell r="B20" t="str">
            <v>Histac Tabs 150MG 20'S</v>
          </cell>
        </row>
        <row r="21">
          <cell r="B21" t="str">
            <v>Histac Tabs 300MG 10'S</v>
          </cell>
        </row>
        <row r="22">
          <cell r="B22" t="str">
            <v>Invoril 10mg 100's</v>
          </cell>
        </row>
        <row r="23">
          <cell r="B23" t="str">
            <v>Invoril 5mg 100's</v>
          </cell>
        </row>
        <row r="24">
          <cell r="B24" t="str">
            <v>Keflor 250MG 10'S</v>
          </cell>
        </row>
        <row r="25">
          <cell r="B25" t="str">
            <v>Keflor Granules For O/Susp 125mg/5ml</v>
          </cell>
        </row>
        <row r="26">
          <cell r="B26" t="str">
            <v>Keflor Syrup 60ML</v>
          </cell>
        </row>
        <row r="27">
          <cell r="B27" t="str">
            <v>Keflor Tablets-375MG MR 10'S</v>
          </cell>
        </row>
        <row r="28">
          <cell r="B28" t="str">
            <v>Matrifort Tabs 100'S</v>
          </cell>
        </row>
        <row r="29">
          <cell r="B29" t="str">
            <v>Matrifort Tabs 30'S</v>
          </cell>
        </row>
        <row r="30">
          <cell r="B30" t="str">
            <v>Nificard Caps 10MG 30'S</v>
          </cell>
        </row>
        <row r="31">
          <cell r="B31" t="str">
            <v>Norbactin Tablets 400MG 50'S</v>
          </cell>
        </row>
        <row r="32">
          <cell r="B32" t="str">
            <v>Oframax Injection 1GM 1'S</v>
          </cell>
        </row>
        <row r="33">
          <cell r="B33" t="str">
            <v>Oframax Injection 250MG 1'S</v>
          </cell>
        </row>
        <row r="34">
          <cell r="B34" t="str">
            <v>Pylobact 6'S x 7</v>
          </cell>
        </row>
        <row r="35">
          <cell r="B35" t="str">
            <v>Ranoxyl Caps 250MG 1000'S</v>
          </cell>
        </row>
        <row r="36">
          <cell r="B36" t="str">
            <v>Ranoxyl Caps 250MG 24X10'S</v>
          </cell>
        </row>
        <row r="37">
          <cell r="B37" t="str">
            <v>Ranoxyl Syrup 125MG 100ML</v>
          </cell>
        </row>
        <row r="38">
          <cell r="B38" t="str">
            <v>Rovacor 10MG Tabs 10'S</v>
          </cell>
        </row>
        <row r="39">
          <cell r="B39" t="str">
            <v>Rovacor 20MG Tabs 10'S</v>
          </cell>
        </row>
        <row r="40">
          <cell r="B40" t="str">
            <v>Simvor Tabs 10MG 10'S</v>
          </cell>
        </row>
        <row r="41">
          <cell r="B41" t="str">
            <v>Simvor Tabs 20MG 10'S</v>
          </cell>
        </row>
        <row r="42">
          <cell r="B42" t="str">
            <v>Sovical 30'S</v>
          </cell>
        </row>
        <row r="43">
          <cell r="B43" t="str">
            <v>Sporidex 500MG 10 x 10'S</v>
          </cell>
        </row>
        <row r="44">
          <cell r="B44" t="str">
            <v>Sporidex AF 375MG 100'S</v>
          </cell>
        </row>
        <row r="45">
          <cell r="B45" t="str">
            <v>Sporidex AF 750MG 100'S</v>
          </cell>
        </row>
        <row r="46">
          <cell r="B46" t="str">
            <v>Sporidex Caps 250MG 24X10'S</v>
          </cell>
        </row>
        <row r="47">
          <cell r="B47" t="str">
            <v>Sporidex Caps 500MG 24X10'S</v>
          </cell>
        </row>
        <row r="48">
          <cell r="B48" t="str">
            <v>Sporidex Distab 125MG Tabs 100'S</v>
          </cell>
        </row>
        <row r="49">
          <cell r="B49" t="str">
            <v>Sporidex Distab 250MG 100'S</v>
          </cell>
        </row>
        <row r="50">
          <cell r="B50" t="str">
            <v>Sporidex Syrup 125mg/5ml 100ml</v>
          </cell>
        </row>
        <row r="51">
          <cell r="B51" t="str">
            <v>Statum Cream 20MG</v>
          </cell>
        </row>
        <row r="52">
          <cell r="B52" t="str">
            <v>Statum Solution Bottle 30ML</v>
          </cell>
        </row>
        <row r="53">
          <cell r="B53" t="str">
            <v>Storvas 10mg Tabs 10's</v>
          </cell>
        </row>
        <row r="54">
          <cell r="B54" t="str">
            <v>Storvas 20mg Tabs 10's</v>
          </cell>
        </row>
        <row r="55">
          <cell r="B55" t="str">
            <v>Strenvit Syrup 210ML</v>
          </cell>
        </row>
        <row r="56">
          <cell r="B56" t="str">
            <v>Trexyl 60MG 100'S</v>
          </cell>
        </row>
      </sheetData>
      <sheetData sheetId="4" refreshError="1"/>
      <sheetData sheetId="5" refreshError="1"/>
      <sheetData sheetId="6" refreshError="1"/>
    </sheetDataSet>
  </externalBook>
</externalLink>
</file>

<file path=xl/externalLinks/externalLink2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Detail"/>
      <sheetName val="DATA"/>
      <sheetName val="CID_LIKE"/>
    </sheetNames>
    <sheetDataSet>
      <sheetData sheetId="0">
        <row r="3">
          <cell r="B3">
            <v>0.1391</v>
          </cell>
          <cell r="C3">
            <v>4.7500000000000001E-2</v>
          </cell>
        </row>
        <row r="4">
          <cell r="B4">
            <v>0.18099999999999999</v>
          </cell>
          <cell r="C4">
            <v>6.3299999999999995E-2</v>
          </cell>
        </row>
        <row r="5">
          <cell r="B5">
            <v>0.25890000000000002</v>
          </cell>
          <cell r="C5">
            <v>9.5000000000000001E-2</v>
          </cell>
        </row>
        <row r="6">
          <cell r="B6">
            <v>0.4</v>
          </cell>
          <cell r="C6">
            <v>0.16209999999999999</v>
          </cell>
        </row>
        <row r="7">
          <cell r="B7">
            <v>1</v>
          </cell>
          <cell r="C7">
            <v>1</v>
          </cell>
        </row>
      </sheetData>
      <sheetData sheetId="1" refreshError="1"/>
      <sheetData sheetId="2" refreshError="1"/>
      <sheetData sheetId="3" refreshError="1"/>
    </sheetDataSet>
  </externalBook>
</externalLink>
</file>

<file path=xl/externalLinks/externalLink2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LE OF PC"/>
      <sheetName val="WDV(OE)31.03.99"/>
      <sheetName val="WDV(P&amp;M)31.03.99"/>
      <sheetName val="WRITEOFF(final)"/>
      <sheetName val="Y2KEXP."/>
      <sheetName val="SALE(DEC.99)"/>
      <sheetName val="LOSS(PROFIT)DEC.99"/>
      <sheetName val="ADDITIONS(DEC.99)"/>
      <sheetName val="BOOKDEP.DEC.99"/>
      <sheetName val="FADEC.99"/>
      <sheetName val="DEP.RECON"/>
      <sheetName val="Sheet3"/>
      <sheetName val="Challan"/>
      <sheetName val="Sheet1"/>
      <sheetName val="BS Schdl-3-Fixed Assets"/>
      <sheetName val="CID_LIKE"/>
      <sheetName val="Loss 3103"/>
      <sheetName val="DIDK 3004"/>
      <sheetName val="MISC"/>
      <sheetName val="COMICRO ROM"/>
      <sheetName val="Aseet1998"/>
      <sheetName val="B v I v ACTfm"/>
      <sheetName val="EXPORT-NONCONT"/>
      <sheetName val="final"/>
      <sheetName val="1998"/>
      <sheetName val="WDV_OE_31_03_99"/>
      <sheetName val="WDV_P_M_31_03_99"/>
      <sheetName val="Leadsheet"/>
    </sheetNames>
    <sheetDataSet>
      <sheetData sheetId="0">
        <row r="1">
          <cell r="A1" t="str">
            <v>ORIGINAL COST</v>
          </cell>
        </row>
      </sheetData>
      <sheetData sheetId="1" refreshError="1">
        <row r="1">
          <cell r="A1" t="str">
            <v>ORIGINAL COST</v>
          </cell>
        </row>
        <row r="2">
          <cell r="A2" t="str">
            <v>COST</v>
          </cell>
          <cell r="B2" t="str">
            <v>WDV</v>
          </cell>
        </row>
        <row r="3">
          <cell r="A3">
            <v>100565</v>
          </cell>
          <cell r="B3">
            <v>18768.75</v>
          </cell>
        </row>
        <row r="4">
          <cell r="A4">
            <v>7900</v>
          </cell>
          <cell r="B4">
            <v>1185</v>
          </cell>
        </row>
        <row r="5">
          <cell r="A5">
            <v>2845</v>
          </cell>
          <cell r="B5">
            <v>426.75</v>
          </cell>
        </row>
        <row r="6">
          <cell r="A6">
            <v>1740</v>
          </cell>
          <cell r="B6">
            <v>261</v>
          </cell>
        </row>
        <row r="7">
          <cell r="A7">
            <v>27472</v>
          </cell>
          <cell r="B7">
            <v>4120.8</v>
          </cell>
        </row>
        <row r="8">
          <cell r="A8">
            <v>20100</v>
          </cell>
          <cell r="B8">
            <v>3015</v>
          </cell>
        </row>
        <row r="9">
          <cell r="A9">
            <v>6394</v>
          </cell>
          <cell r="B9">
            <v>959.09999999999923</v>
          </cell>
        </row>
        <row r="10">
          <cell r="A10">
            <v>6400</v>
          </cell>
          <cell r="B10">
            <v>960</v>
          </cell>
        </row>
        <row r="11">
          <cell r="A11">
            <v>25000</v>
          </cell>
          <cell r="B11">
            <v>4366.4383561643845</v>
          </cell>
        </row>
        <row r="12">
          <cell r="A12">
            <v>7800</v>
          </cell>
          <cell r="B12">
            <v>1554.6575342465749</v>
          </cell>
        </row>
        <row r="13">
          <cell r="A13">
            <v>3435</v>
          </cell>
          <cell r="B13">
            <v>515.25</v>
          </cell>
        </row>
        <row r="14">
          <cell r="A14">
            <v>2429</v>
          </cell>
          <cell r="B14">
            <v>0</v>
          </cell>
        </row>
        <row r="15">
          <cell r="A15">
            <v>8100</v>
          </cell>
          <cell r="B15">
            <v>1215</v>
          </cell>
        </row>
        <row r="16">
          <cell r="A16">
            <v>8916</v>
          </cell>
          <cell r="B16">
            <v>1337.4</v>
          </cell>
        </row>
        <row r="17">
          <cell r="A17">
            <v>11960</v>
          </cell>
          <cell r="B17">
            <v>1586</v>
          </cell>
        </row>
        <row r="18">
          <cell r="A18">
            <v>2160</v>
          </cell>
          <cell r="B18">
            <v>0</v>
          </cell>
        </row>
        <row r="19">
          <cell r="A19">
            <v>870</v>
          </cell>
          <cell r="B19">
            <v>0</v>
          </cell>
        </row>
        <row r="20">
          <cell r="A20">
            <v>7200</v>
          </cell>
          <cell r="B20">
            <v>0</v>
          </cell>
        </row>
        <row r="21">
          <cell r="A21">
            <v>4224</v>
          </cell>
          <cell r="B21">
            <v>0</v>
          </cell>
        </row>
        <row r="22">
          <cell r="A22">
            <v>-4224</v>
          </cell>
          <cell r="B22">
            <v>63611.088031194733</v>
          </cell>
        </row>
        <row r="23">
          <cell r="A23">
            <v>4850</v>
          </cell>
          <cell r="B23">
            <v>0</v>
          </cell>
        </row>
        <row r="24">
          <cell r="A24">
            <v>1675</v>
          </cell>
          <cell r="B24">
            <v>0</v>
          </cell>
        </row>
        <row r="25">
          <cell r="A25">
            <v>0</v>
          </cell>
          <cell r="B25">
            <v>0</v>
          </cell>
        </row>
        <row r="26">
          <cell r="A26">
            <v>5750</v>
          </cell>
          <cell r="B26">
            <v>1322.5</v>
          </cell>
        </row>
        <row r="27">
          <cell r="A27">
            <v>12144</v>
          </cell>
          <cell r="B27">
            <v>2826.3912328767119</v>
          </cell>
        </row>
        <row r="28">
          <cell r="A28">
            <v>1110</v>
          </cell>
          <cell r="B28">
            <v>0</v>
          </cell>
        </row>
        <row r="29">
          <cell r="A29">
            <v>6000</v>
          </cell>
          <cell r="B29">
            <v>0</v>
          </cell>
        </row>
        <row r="30">
          <cell r="A30">
            <v>6300</v>
          </cell>
          <cell r="B30">
            <v>0</v>
          </cell>
        </row>
        <row r="31">
          <cell r="A31">
            <v>28500</v>
          </cell>
          <cell r="B31">
            <v>6836.0958904109575</v>
          </cell>
        </row>
        <row r="32">
          <cell r="A32">
            <v>8000</v>
          </cell>
          <cell r="B32">
            <v>0</v>
          </cell>
        </row>
        <row r="33">
          <cell r="A33">
            <v>4990</v>
          </cell>
          <cell r="B33">
            <v>0</v>
          </cell>
        </row>
        <row r="34">
          <cell r="A34">
            <v>2100</v>
          </cell>
          <cell r="B34">
            <v>0</v>
          </cell>
        </row>
        <row r="35">
          <cell r="A35">
            <v>4990</v>
          </cell>
          <cell r="B35">
            <v>0</v>
          </cell>
        </row>
        <row r="36">
          <cell r="A36">
            <v>4000</v>
          </cell>
          <cell r="B36">
            <v>0</v>
          </cell>
        </row>
        <row r="37">
          <cell r="A37">
            <v>4200</v>
          </cell>
          <cell r="B37">
            <v>0</v>
          </cell>
        </row>
        <row r="38">
          <cell r="A38">
            <v>0</v>
          </cell>
          <cell r="B38">
            <v>0</v>
          </cell>
        </row>
        <row r="39">
          <cell r="A39">
            <v>0</v>
          </cell>
          <cell r="B39">
            <v>0</v>
          </cell>
        </row>
        <row r="40">
          <cell r="A40">
            <v>0</v>
          </cell>
          <cell r="B40">
            <v>0</v>
          </cell>
        </row>
        <row r="41">
          <cell r="A41">
            <v>73688</v>
          </cell>
          <cell r="B41">
            <v>34027.705205479448</v>
          </cell>
        </row>
        <row r="42">
          <cell r="A42">
            <v>7350</v>
          </cell>
          <cell r="B42">
            <v>0</v>
          </cell>
        </row>
        <row r="43">
          <cell r="A43">
            <v>4225</v>
          </cell>
          <cell r="B43">
            <v>0</v>
          </cell>
        </row>
        <row r="44">
          <cell r="A44">
            <v>18000</v>
          </cell>
          <cell r="B44">
            <v>5136.1643835616451</v>
          </cell>
        </row>
        <row r="45">
          <cell r="A45">
            <v>242811</v>
          </cell>
          <cell r="B45">
            <v>72610.467534246549</v>
          </cell>
        </row>
        <row r="46">
          <cell r="A46">
            <v>5020</v>
          </cell>
          <cell r="B46">
            <v>0</v>
          </cell>
        </row>
        <row r="47">
          <cell r="A47">
            <v>496520</v>
          </cell>
          <cell r="B47">
            <v>155553.59452054795</v>
          </cell>
        </row>
        <row r="48">
          <cell r="A48">
            <v>180625</v>
          </cell>
          <cell r="B48">
            <v>58567.037671232887</v>
          </cell>
        </row>
        <row r="49">
          <cell r="A49">
            <v>24625</v>
          </cell>
          <cell r="B49">
            <v>0</v>
          </cell>
        </row>
        <row r="50">
          <cell r="A50">
            <v>123125</v>
          </cell>
          <cell r="B50">
            <v>41272.174657534255</v>
          </cell>
        </row>
        <row r="51">
          <cell r="A51">
            <v>12037</v>
          </cell>
          <cell r="B51">
            <v>4054.6552054794524</v>
          </cell>
        </row>
        <row r="52">
          <cell r="A52">
            <v>35661</v>
          </cell>
          <cell r="B52">
            <v>12071.004246575339</v>
          </cell>
        </row>
        <row r="53">
          <cell r="A53">
            <v>3200</v>
          </cell>
          <cell r="B53">
            <v>0</v>
          </cell>
        </row>
        <row r="54">
          <cell r="A54">
            <v>10450</v>
          </cell>
          <cell r="B54">
            <v>3577.3356164383567</v>
          </cell>
        </row>
        <row r="55">
          <cell r="A55">
            <v>2695</v>
          </cell>
          <cell r="B55">
            <v>0</v>
          </cell>
        </row>
        <row r="56">
          <cell r="A56">
            <v>3300</v>
          </cell>
          <cell r="B56">
            <v>0</v>
          </cell>
        </row>
        <row r="57">
          <cell r="A57">
            <v>20000</v>
          </cell>
          <cell r="B57">
            <v>10890.410958904111</v>
          </cell>
        </row>
        <row r="58">
          <cell r="A58">
            <v>9850</v>
          </cell>
          <cell r="B58">
            <v>0</v>
          </cell>
        </row>
        <row r="59">
          <cell r="A59">
            <v>22290</v>
          </cell>
          <cell r="B59">
            <v>7728.2178082191786</v>
          </cell>
        </row>
        <row r="60">
          <cell r="A60">
            <v>103400</v>
          </cell>
          <cell r="B60">
            <v>39015.136612021859</v>
          </cell>
        </row>
        <row r="61">
          <cell r="A61">
            <v>32700</v>
          </cell>
          <cell r="B61">
            <v>0</v>
          </cell>
        </row>
        <row r="62">
          <cell r="A62">
            <v>27750</v>
          </cell>
          <cell r="B62">
            <v>11092.418032786885</v>
          </cell>
        </row>
        <row r="63">
          <cell r="A63">
            <v>104550</v>
          </cell>
          <cell r="B63">
            <v>41791.434426229505</v>
          </cell>
        </row>
        <row r="64">
          <cell r="A64">
            <v>108680</v>
          </cell>
          <cell r="B64">
            <v>43442.306010928965</v>
          </cell>
        </row>
        <row r="65">
          <cell r="A65">
            <v>112374</v>
          </cell>
          <cell r="B65">
            <v>44918.896721311467</v>
          </cell>
        </row>
        <row r="66">
          <cell r="A66">
            <v>23985</v>
          </cell>
          <cell r="B66">
            <v>9561.2336065573763</v>
          </cell>
        </row>
        <row r="67">
          <cell r="A67">
            <v>75000</v>
          </cell>
          <cell r="B67">
            <v>27397.540983606559</v>
          </cell>
        </row>
        <row r="68">
          <cell r="A68">
            <v>5520</v>
          </cell>
          <cell r="B68">
            <v>0</v>
          </cell>
        </row>
        <row r="69">
          <cell r="A69">
            <v>92239</v>
          </cell>
          <cell r="B69">
            <v>37777.666939890711</v>
          </cell>
        </row>
        <row r="70">
          <cell r="A70">
            <v>5540</v>
          </cell>
          <cell r="B70">
            <v>2268.978142076503</v>
          </cell>
        </row>
        <row r="71">
          <cell r="A71">
            <v>147500</v>
          </cell>
          <cell r="B71">
            <v>47040.327868852459</v>
          </cell>
        </row>
        <row r="72">
          <cell r="A72">
            <v>3680</v>
          </cell>
          <cell r="B72">
            <v>0</v>
          </cell>
        </row>
        <row r="73">
          <cell r="A73">
            <v>8950</v>
          </cell>
          <cell r="B73">
            <v>3797.6366120218581</v>
          </cell>
        </row>
        <row r="74">
          <cell r="A74">
            <v>2700</v>
          </cell>
          <cell r="B74">
            <v>0</v>
          </cell>
        </row>
        <row r="75">
          <cell r="A75">
            <v>7500</v>
          </cell>
          <cell r="B75">
            <v>3317.622950819672</v>
          </cell>
        </row>
        <row r="76">
          <cell r="A76">
            <v>5270</v>
          </cell>
          <cell r="B76">
            <v>2362.8606557377052</v>
          </cell>
        </row>
        <row r="77">
          <cell r="A77">
            <v>14999</v>
          </cell>
          <cell r="B77">
            <v>6724.9614754098357</v>
          </cell>
        </row>
        <row r="78">
          <cell r="A78">
            <v>27000</v>
          </cell>
          <cell r="B78">
            <v>12105.737704918032</v>
          </cell>
        </row>
        <row r="79">
          <cell r="A79">
            <v>5700</v>
          </cell>
          <cell r="B79">
            <v>2571.2295081967213</v>
          </cell>
        </row>
        <row r="80">
          <cell r="A80">
            <v>13999</v>
          </cell>
          <cell r="B80">
            <v>6406.6461748633874</v>
          </cell>
        </row>
        <row r="81">
          <cell r="A81">
            <v>23616</v>
          </cell>
          <cell r="B81">
            <v>10807.868852459018</v>
          </cell>
        </row>
        <row r="82">
          <cell r="A82">
            <v>1840</v>
          </cell>
          <cell r="B82">
            <v>0</v>
          </cell>
        </row>
        <row r="83">
          <cell r="A83">
            <v>1560</v>
          </cell>
          <cell r="B83">
            <v>0</v>
          </cell>
        </row>
        <row r="84">
          <cell r="A84">
            <v>825</v>
          </cell>
          <cell r="B84">
            <v>0</v>
          </cell>
        </row>
        <row r="85">
          <cell r="A85">
            <v>119860</v>
          </cell>
          <cell r="B85">
            <v>55574.43169398907</v>
          </cell>
        </row>
        <row r="86">
          <cell r="A86">
            <v>11772</v>
          </cell>
          <cell r="B86">
            <v>5471.0852459016387</v>
          </cell>
        </row>
        <row r="87">
          <cell r="A87">
            <v>4250</v>
          </cell>
          <cell r="B87">
            <v>0</v>
          </cell>
        </row>
        <row r="88">
          <cell r="A88">
            <v>4756</v>
          </cell>
          <cell r="B88">
            <v>0</v>
          </cell>
        </row>
        <row r="89">
          <cell r="A89">
            <v>5750</v>
          </cell>
          <cell r="B89">
            <v>2754.0300546448088</v>
          </cell>
        </row>
        <row r="90">
          <cell r="A90">
            <v>4000</v>
          </cell>
          <cell r="B90">
            <v>0</v>
          </cell>
        </row>
        <row r="91">
          <cell r="A91">
            <v>900</v>
          </cell>
          <cell r="B91">
            <v>0</v>
          </cell>
        </row>
        <row r="92">
          <cell r="A92">
            <v>9964</v>
          </cell>
          <cell r="B92">
            <v>0</v>
          </cell>
        </row>
        <row r="93">
          <cell r="A93">
            <v>-4982</v>
          </cell>
          <cell r="B93">
            <v>0</v>
          </cell>
        </row>
        <row r="94">
          <cell r="A94">
            <v>28000</v>
          </cell>
          <cell r="B94">
            <v>13716.939890710382</v>
          </cell>
        </row>
        <row r="95">
          <cell r="A95">
            <v>3950</v>
          </cell>
          <cell r="B95">
            <v>0</v>
          </cell>
        </row>
        <row r="96">
          <cell r="A96">
            <v>3225</v>
          </cell>
          <cell r="B96">
            <v>0</v>
          </cell>
        </row>
        <row r="97">
          <cell r="A97">
            <v>11000</v>
          </cell>
          <cell r="B97">
            <v>5478.9617486338793</v>
          </cell>
        </row>
        <row r="98">
          <cell r="A98">
            <v>9400</v>
          </cell>
          <cell r="B98">
            <v>4774.4808743169397</v>
          </cell>
        </row>
        <row r="99">
          <cell r="A99">
            <v>920</v>
          </cell>
          <cell r="B99">
            <v>0</v>
          </cell>
        </row>
        <row r="100">
          <cell r="A100">
            <v>950</v>
          </cell>
          <cell r="B100">
            <v>0</v>
          </cell>
        </row>
        <row r="101">
          <cell r="A101">
            <v>42320</v>
          </cell>
          <cell r="B101">
            <v>21703.453551912567</v>
          </cell>
        </row>
        <row r="102">
          <cell r="A102">
            <v>9840</v>
          </cell>
          <cell r="B102">
            <v>5078.622950819672</v>
          </cell>
        </row>
        <row r="103">
          <cell r="A103">
            <v>21160</v>
          </cell>
          <cell r="B103">
            <v>10921.103825136612</v>
          </cell>
        </row>
        <row r="104">
          <cell r="A104">
            <v>9000</v>
          </cell>
          <cell r="B104">
            <v>4704.0983606557375</v>
          </cell>
        </row>
        <row r="105">
          <cell r="A105">
            <v>13990</v>
          </cell>
          <cell r="B105">
            <v>7327.5491803278692</v>
          </cell>
        </row>
        <row r="106">
          <cell r="A106">
            <v>12000</v>
          </cell>
          <cell r="B106">
            <v>6298.3606557377043</v>
          </cell>
        </row>
        <row r="107">
          <cell r="A107">
            <v>1132</v>
          </cell>
          <cell r="B107">
            <v>0</v>
          </cell>
        </row>
        <row r="108">
          <cell r="A108">
            <v>7000</v>
          </cell>
          <cell r="B108">
            <v>3869.178082191781</v>
          </cell>
        </row>
        <row r="109">
          <cell r="A109">
            <v>2890</v>
          </cell>
          <cell r="B109">
            <v>0</v>
          </cell>
        </row>
        <row r="110">
          <cell r="A110">
            <v>37000</v>
          </cell>
          <cell r="B110">
            <v>21201.506849315068</v>
          </cell>
        </row>
        <row r="111">
          <cell r="A111">
            <v>120120</v>
          </cell>
          <cell r="B111">
            <v>68896.224657534243</v>
          </cell>
        </row>
        <row r="112">
          <cell r="A112">
            <v>19711</v>
          </cell>
          <cell r="B112">
            <v>11435.080136986302</v>
          </cell>
        </row>
        <row r="113">
          <cell r="A113">
            <v>21540</v>
          </cell>
          <cell r="B113">
            <v>12519.756164383562</v>
          </cell>
        </row>
        <row r="114">
          <cell r="A114">
            <v>2700</v>
          </cell>
          <cell r="B114">
            <v>0</v>
          </cell>
        </row>
        <row r="115">
          <cell r="A115">
            <v>12300</v>
          </cell>
          <cell r="B115">
            <v>0</v>
          </cell>
        </row>
        <row r="116">
          <cell r="A116">
            <v>13200</v>
          </cell>
          <cell r="B116">
            <v>0</v>
          </cell>
        </row>
        <row r="117">
          <cell r="A117">
            <v>300002</v>
          </cell>
          <cell r="B117">
            <v>178645.02657534246</v>
          </cell>
        </row>
        <row r="118">
          <cell r="A118">
            <v>37000</v>
          </cell>
          <cell r="B118">
            <v>23289.726027397261</v>
          </cell>
        </row>
        <row r="119">
          <cell r="A119">
            <v>0</v>
          </cell>
          <cell r="B119">
            <v>4.7671232876609793E-2</v>
          </cell>
        </row>
        <row r="120">
          <cell r="A120">
            <v>12000</v>
          </cell>
          <cell r="B120">
            <v>7244.3835616438355</v>
          </cell>
        </row>
        <row r="121">
          <cell r="A121">
            <v>12204</v>
          </cell>
          <cell r="B121">
            <v>7889.1336986301367</v>
          </cell>
        </row>
        <row r="122">
          <cell r="A122">
            <v>9000</v>
          </cell>
          <cell r="B122">
            <v>0</v>
          </cell>
        </row>
        <row r="123">
          <cell r="A123">
            <v>16660</v>
          </cell>
          <cell r="B123">
            <v>10441.027397260274</v>
          </cell>
        </row>
        <row r="124">
          <cell r="A124">
            <v>33320</v>
          </cell>
          <cell r="B124">
            <v>20662.964383561644</v>
          </cell>
        </row>
        <row r="125">
          <cell r="A125">
            <v>7400</v>
          </cell>
          <cell r="B125">
            <v>4471.4246575342468</v>
          </cell>
        </row>
        <row r="126">
          <cell r="A126">
            <v>13000</v>
          </cell>
          <cell r="B126">
            <v>8731.3698630136987</v>
          </cell>
        </row>
        <row r="127">
          <cell r="A127">
            <v>20000</v>
          </cell>
          <cell r="B127">
            <v>13586.301369863013</v>
          </cell>
        </row>
        <row r="128">
          <cell r="A128">
            <v>24000</v>
          </cell>
          <cell r="B128">
            <v>16540.273972602739</v>
          </cell>
        </row>
        <row r="129">
          <cell r="A129">
            <v>28862</v>
          </cell>
          <cell r="B129">
            <v>0</v>
          </cell>
        </row>
        <row r="130">
          <cell r="A130">
            <v>123000</v>
          </cell>
          <cell r="B130">
            <v>84094.931506849316</v>
          </cell>
        </row>
        <row r="131">
          <cell r="A131">
            <v>12404</v>
          </cell>
          <cell r="B131">
            <v>8541.7682191780805</v>
          </cell>
        </row>
        <row r="132">
          <cell r="A132">
            <v>87000</v>
          </cell>
          <cell r="B132">
            <v>60816.575342465752</v>
          </cell>
        </row>
        <row r="133">
          <cell r="A133">
            <v>45616</v>
          </cell>
          <cell r="B133">
            <v>31912.453698630135</v>
          </cell>
        </row>
        <row r="134">
          <cell r="A134">
            <v>97552</v>
          </cell>
          <cell r="B134">
            <v>68139.403835616424</v>
          </cell>
        </row>
        <row r="135">
          <cell r="A135">
            <v>3000</v>
          </cell>
          <cell r="B135">
            <v>0</v>
          </cell>
        </row>
        <row r="136">
          <cell r="A136">
            <v>3600</v>
          </cell>
          <cell r="B136">
            <v>0</v>
          </cell>
        </row>
        <row r="137">
          <cell r="A137">
            <v>0</v>
          </cell>
          <cell r="B137">
            <v>0</v>
          </cell>
        </row>
        <row r="138">
          <cell r="A138">
            <v>8388</v>
          </cell>
          <cell r="B138">
            <v>6029.0186301369868</v>
          </cell>
        </row>
        <row r="139">
          <cell r="A139">
            <v>10110</v>
          </cell>
          <cell r="B139">
            <v>0</v>
          </cell>
        </row>
        <row r="140">
          <cell r="A140">
            <v>7200</v>
          </cell>
          <cell r="B140">
            <v>0</v>
          </cell>
        </row>
        <row r="141">
          <cell r="A141">
            <v>13260</v>
          </cell>
          <cell r="B141">
            <v>9625.3068493150677</v>
          </cell>
        </row>
        <row r="142">
          <cell r="A142">
            <v>5990</v>
          </cell>
          <cell r="B142">
            <v>4443.267123287671</v>
          </cell>
        </row>
        <row r="143">
          <cell r="A143">
            <v>54000</v>
          </cell>
          <cell r="B143">
            <v>40470.410958904111</v>
          </cell>
        </row>
        <row r="144">
          <cell r="A144">
            <v>10100</v>
          </cell>
          <cell r="B144">
            <v>7569.465753424658</v>
          </cell>
        </row>
        <row r="145">
          <cell r="A145">
            <v>78165</v>
          </cell>
          <cell r="B145">
            <v>0</v>
          </cell>
        </row>
        <row r="146">
          <cell r="A146">
            <v>-78165</v>
          </cell>
          <cell r="B146">
            <v>0</v>
          </cell>
        </row>
        <row r="147">
          <cell r="A147">
            <v>4610</v>
          </cell>
          <cell r="B147">
            <v>0</v>
          </cell>
        </row>
        <row r="148">
          <cell r="A148">
            <v>212750</v>
          </cell>
          <cell r="B148">
            <v>163642.63698630137</v>
          </cell>
        </row>
        <row r="149">
          <cell r="A149">
            <v>24510</v>
          </cell>
          <cell r="B149">
            <v>18865.98493150685</v>
          </cell>
        </row>
        <row r="150">
          <cell r="A150">
            <v>19000</v>
          </cell>
          <cell r="B150">
            <v>14916.301369863013</v>
          </cell>
        </row>
        <row r="151">
          <cell r="A151">
            <v>1800</v>
          </cell>
          <cell r="B151">
            <v>0</v>
          </cell>
        </row>
        <row r="152">
          <cell r="A152">
            <v>37500</v>
          </cell>
          <cell r="B152">
            <v>29953.767123287671</v>
          </cell>
        </row>
        <row r="153">
          <cell r="A153">
            <v>51496</v>
          </cell>
          <cell r="B153">
            <v>40427.88712328767</v>
          </cell>
        </row>
        <row r="154">
          <cell r="A154">
            <v>50546</v>
          </cell>
          <cell r="B154">
            <v>39682.072054794517</v>
          </cell>
        </row>
        <row r="155">
          <cell r="A155">
            <v>10000</v>
          </cell>
          <cell r="B155">
            <v>7883.5616438356155</v>
          </cell>
        </row>
        <row r="156">
          <cell r="A156">
            <v>214500</v>
          </cell>
          <cell r="B156">
            <v>171335.54794520547</v>
          </cell>
        </row>
        <row r="157">
          <cell r="A157">
            <v>7999</v>
          </cell>
          <cell r="B157">
            <v>6428.7853424657533</v>
          </cell>
        </row>
        <row r="158">
          <cell r="A158">
            <v>11990</v>
          </cell>
          <cell r="B158">
            <v>9636.3465753424662</v>
          </cell>
        </row>
        <row r="159">
          <cell r="A159">
            <v>85800</v>
          </cell>
          <cell r="B159">
            <v>68957.34246575342</v>
          </cell>
        </row>
        <row r="160">
          <cell r="A160">
            <v>37500</v>
          </cell>
          <cell r="B160">
            <v>30138.698630136987</v>
          </cell>
        </row>
        <row r="161">
          <cell r="A161">
            <v>9755</v>
          </cell>
          <cell r="B161">
            <v>7909.5678082191771</v>
          </cell>
        </row>
        <row r="162">
          <cell r="A162">
            <v>3160</v>
          </cell>
          <cell r="B162">
            <v>0</v>
          </cell>
        </row>
        <row r="163">
          <cell r="A163">
            <v>5990</v>
          </cell>
          <cell r="B163">
            <v>4955.2890410958908</v>
          </cell>
        </row>
        <row r="164">
          <cell r="A164">
            <v>16060</v>
          </cell>
          <cell r="B164">
            <v>13285.8</v>
          </cell>
        </row>
        <row r="165">
          <cell r="A165">
            <v>7890</v>
          </cell>
          <cell r="B165">
            <v>6609.2260273972606</v>
          </cell>
        </row>
        <row r="166">
          <cell r="A166">
            <v>404967</v>
          </cell>
          <cell r="B166">
            <v>335678.81054794521</v>
          </cell>
        </row>
        <row r="167">
          <cell r="A167">
            <v>3100</v>
          </cell>
          <cell r="B167">
            <v>0</v>
          </cell>
        </row>
        <row r="168">
          <cell r="A168">
            <v>8328</v>
          </cell>
          <cell r="B168">
            <v>6930.4931506849316</v>
          </cell>
        </row>
        <row r="169">
          <cell r="A169">
            <v>18036</v>
          </cell>
          <cell r="B169">
            <v>15009.410958904111</v>
          </cell>
        </row>
        <row r="170">
          <cell r="A170">
            <v>13500</v>
          </cell>
          <cell r="B170">
            <v>0</v>
          </cell>
        </row>
        <row r="171">
          <cell r="A171">
            <v>76500</v>
          </cell>
          <cell r="B171">
            <v>64081.849315068495</v>
          </cell>
        </row>
        <row r="172">
          <cell r="A172">
            <v>4000</v>
          </cell>
          <cell r="B172">
            <v>0</v>
          </cell>
        </row>
        <row r="173">
          <cell r="A173">
            <v>8996</v>
          </cell>
          <cell r="B173">
            <v>7442.0334246575339</v>
          </cell>
        </row>
        <row r="174">
          <cell r="A174">
            <v>42900</v>
          </cell>
          <cell r="B174">
            <v>35936.095890410958</v>
          </cell>
        </row>
        <row r="175">
          <cell r="A175">
            <v>13010</v>
          </cell>
          <cell r="B175">
            <v>10826.81506849315</v>
          </cell>
        </row>
        <row r="176">
          <cell r="A176">
            <v>44985</v>
          </cell>
          <cell r="B176">
            <v>38939.755479452055</v>
          </cell>
        </row>
        <row r="177">
          <cell r="A177">
            <v>1060</v>
          </cell>
          <cell r="B177">
            <v>0</v>
          </cell>
        </row>
        <row r="178">
          <cell r="A178">
            <v>14995</v>
          </cell>
          <cell r="B178">
            <v>12979.918493150684</v>
          </cell>
        </row>
        <row r="179">
          <cell r="A179">
            <v>273000</v>
          </cell>
          <cell r="B179">
            <v>240053.01369863015</v>
          </cell>
        </row>
        <row r="180">
          <cell r="A180">
            <v>19080</v>
          </cell>
          <cell r="B180">
            <v>16787.786301369862</v>
          </cell>
        </row>
        <row r="181">
          <cell r="A181">
            <v>15255</v>
          </cell>
          <cell r="B181">
            <v>13439.02808219178</v>
          </cell>
        </row>
        <row r="182">
          <cell r="A182">
            <v>127710</v>
          </cell>
          <cell r="B182">
            <v>112507.26164383562</v>
          </cell>
        </row>
        <row r="183">
          <cell r="A183">
            <v>7395</v>
          </cell>
          <cell r="B183">
            <v>6563.3157534246575</v>
          </cell>
        </row>
        <row r="184">
          <cell r="A184">
            <v>5400</v>
          </cell>
          <cell r="B184">
            <v>0</v>
          </cell>
        </row>
        <row r="185">
          <cell r="A185">
            <v>388846</v>
          </cell>
          <cell r="B185">
            <v>346392.53945205483</v>
          </cell>
        </row>
        <row r="186">
          <cell r="A186">
            <v>339200</v>
          </cell>
          <cell r="B186">
            <v>302166.79452054796</v>
          </cell>
        </row>
        <row r="187">
          <cell r="A187">
            <v>31000</v>
          </cell>
          <cell r="B187">
            <v>28328.904109589042</v>
          </cell>
        </row>
        <row r="188">
          <cell r="A188">
            <v>13500</v>
          </cell>
          <cell r="B188">
            <v>12395.95890410959</v>
          </cell>
        </row>
        <row r="189">
          <cell r="A189">
            <v>4263.92</v>
          </cell>
          <cell r="B189">
            <v>0</v>
          </cell>
        </row>
        <row r="190">
          <cell r="A190">
            <v>3330.36</v>
          </cell>
          <cell r="B190">
            <v>0</v>
          </cell>
        </row>
        <row r="191">
          <cell r="A191">
            <v>3330.36</v>
          </cell>
          <cell r="B191">
            <v>0</v>
          </cell>
        </row>
        <row r="192">
          <cell r="A192">
            <v>3330.36</v>
          </cell>
          <cell r="B192">
            <v>0</v>
          </cell>
        </row>
        <row r="193">
          <cell r="A193">
            <v>53000</v>
          </cell>
          <cell r="B193">
            <v>48723.698630136983</v>
          </cell>
        </row>
        <row r="194">
          <cell r="A194">
            <v>72000</v>
          </cell>
          <cell r="B194">
            <v>66190.684931506854</v>
          </cell>
        </row>
        <row r="195">
          <cell r="A195">
            <v>84488</v>
          </cell>
          <cell r="B195">
            <v>77856.270684931515</v>
          </cell>
        </row>
        <row r="196">
          <cell r="A196">
            <v>36209</v>
          </cell>
          <cell r="B196">
            <v>33366.84150684932</v>
          </cell>
        </row>
        <row r="197">
          <cell r="A197">
            <v>15000</v>
          </cell>
          <cell r="B197">
            <v>13839.04109589041</v>
          </cell>
        </row>
        <row r="198">
          <cell r="A198">
            <v>55000</v>
          </cell>
          <cell r="B198">
            <v>50893.835616438359</v>
          </cell>
        </row>
        <row r="199">
          <cell r="A199">
            <v>85699</v>
          </cell>
          <cell r="B199">
            <v>79394.840684931507</v>
          </cell>
        </row>
        <row r="200">
          <cell r="A200">
            <v>174000</v>
          </cell>
          <cell r="B200">
            <v>162630.4109589041</v>
          </cell>
        </row>
        <row r="201">
          <cell r="A201">
            <v>4701.1000000000004</v>
          </cell>
          <cell r="B201">
            <v>0</v>
          </cell>
        </row>
        <row r="202">
          <cell r="A202">
            <v>3975</v>
          </cell>
          <cell r="B202">
            <v>0</v>
          </cell>
        </row>
        <row r="203">
          <cell r="A203">
            <v>3600</v>
          </cell>
          <cell r="B203">
            <v>0</v>
          </cell>
        </row>
        <row r="204">
          <cell r="A204">
            <v>645</v>
          </cell>
          <cell r="B204">
            <v>0</v>
          </cell>
        </row>
        <row r="205">
          <cell r="A205">
            <v>7690</v>
          </cell>
          <cell r="B205">
            <v>7504.597260273973</v>
          </cell>
        </row>
        <row r="206">
          <cell r="A206">
            <v>7000</v>
          </cell>
          <cell r="B206">
            <v>0</v>
          </cell>
        </row>
        <row r="207">
          <cell r="A207">
            <v>27600</v>
          </cell>
          <cell r="B207">
            <v>27176.547945205479</v>
          </cell>
        </row>
        <row r="208">
          <cell r="A208">
            <v>196000</v>
          </cell>
          <cell r="B208">
            <v>192348.49315068492</v>
          </cell>
        </row>
        <row r="209">
          <cell r="A209">
            <v>3500</v>
          </cell>
          <cell r="B209">
            <v>0</v>
          </cell>
        </row>
        <row r="210">
          <cell r="A210">
            <v>5745</v>
          </cell>
          <cell r="B210">
            <v>5694.6328767123287</v>
          </cell>
        </row>
        <row r="211">
          <cell r="A211">
            <v>27600</v>
          </cell>
          <cell r="B211">
            <v>27403.397260273974</v>
          </cell>
        </row>
        <row r="212">
          <cell r="A212">
            <v>975</v>
          </cell>
          <cell r="B212">
            <v>0</v>
          </cell>
        </row>
        <row r="213">
          <cell r="A213">
            <v>9845</v>
          </cell>
          <cell r="B213">
            <v>9839.6054794520551</v>
          </cell>
        </row>
      </sheetData>
      <sheetData sheetId="2" refreshError="1">
        <row r="1">
          <cell r="A1" t="str">
            <v>ORIGINAL COST</v>
          </cell>
          <cell r="B1" t="str">
            <v>WDV</v>
          </cell>
        </row>
        <row r="2">
          <cell r="A2">
            <v>300300</v>
          </cell>
          <cell r="B2">
            <v>24311.958904109604</v>
          </cell>
        </row>
        <row r="3">
          <cell r="A3">
            <v>471900</v>
          </cell>
          <cell r="B3">
            <v>60183.410958904075</v>
          </cell>
        </row>
        <row r="4">
          <cell r="A4">
            <v>508712</v>
          </cell>
          <cell r="B4">
            <v>93737.001214871794</v>
          </cell>
        </row>
        <row r="5">
          <cell r="A5">
            <v>132525</v>
          </cell>
          <cell r="B5">
            <v>27630.730062855007</v>
          </cell>
        </row>
        <row r="6">
          <cell r="A6">
            <v>2600216</v>
          </cell>
          <cell r="B6">
            <v>519341.24931042775</v>
          </cell>
        </row>
        <row r="7">
          <cell r="A7">
            <v>2068670</v>
          </cell>
          <cell r="B7">
            <v>420240.72693412466</v>
          </cell>
        </row>
        <row r="8">
          <cell r="A8">
            <v>1096623</v>
          </cell>
          <cell r="B8">
            <v>250656.68571428594</v>
          </cell>
        </row>
        <row r="9">
          <cell r="A9">
            <v>28508686.473487258</v>
          </cell>
          <cell r="B9">
            <v>4058381.9323776062</v>
          </cell>
        </row>
        <row r="10">
          <cell r="A10">
            <v>8860496.6068063583</v>
          </cell>
          <cell r="B10">
            <v>1404138.718974283</v>
          </cell>
        </row>
        <row r="11">
          <cell r="A11">
            <v>297304.7344979677</v>
          </cell>
          <cell r="B11">
            <v>56580.443890156748</v>
          </cell>
        </row>
        <row r="12">
          <cell r="A12">
            <v>2226675.4795388673</v>
          </cell>
          <cell r="B12">
            <v>423761.45554620464</v>
          </cell>
        </row>
        <row r="13">
          <cell r="A13">
            <v>2384326.4322051127</v>
          </cell>
          <cell r="B13">
            <v>453764.2097795828</v>
          </cell>
        </row>
        <row r="14">
          <cell r="A14">
            <v>1129680.9139091927</v>
          </cell>
          <cell r="B14">
            <v>214991.01812540082</v>
          </cell>
        </row>
        <row r="15">
          <cell r="A15">
            <v>34760.872462539068</v>
          </cell>
          <cell r="B15">
            <v>6615.3860524983684</v>
          </cell>
        </row>
        <row r="16">
          <cell r="A16">
            <v>15449159.641595222</v>
          </cell>
          <cell r="B16">
            <v>2690170.6999052581</v>
          </cell>
        </row>
        <row r="17">
          <cell r="A17">
            <v>449555.59880524705</v>
          </cell>
          <cell r="B17">
            <v>102919.56634303214</v>
          </cell>
        </row>
        <row r="18">
          <cell r="A18">
            <v>613043.56671937183</v>
          </cell>
          <cell r="B18">
            <v>140347.88623214694</v>
          </cell>
        </row>
        <row r="19">
          <cell r="A19">
            <v>2656897.3563561039</v>
          </cell>
          <cell r="B19">
            <v>608260.078310312</v>
          </cell>
        </row>
        <row r="20">
          <cell r="A20">
            <v>4487959.5513913222</v>
          </cell>
          <cell r="B20">
            <v>1027456.5638195161</v>
          </cell>
        </row>
        <row r="21">
          <cell r="A21">
            <v>678248.75511456095</v>
          </cell>
          <cell r="B21">
            <v>155275.7165845742</v>
          </cell>
        </row>
        <row r="22">
          <cell r="A22">
            <v>277855.04531960213</v>
          </cell>
          <cell r="B22">
            <v>63611.088031194733</v>
          </cell>
        </row>
        <row r="23">
          <cell r="A23">
            <v>5518768.4787437143</v>
          </cell>
          <cell r="B23">
            <v>1263446.0789486428</v>
          </cell>
        </row>
        <row r="24">
          <cell r="A24">
            <v>24034.493047561133</v>
          </cell>
          <cell r="B24">
            <v>5502.366355359788</v>
          </cell>
        </row>
        <row r="25">
          <cell r="A25">
            <v>1171607</v>
          </cell>
          <cell r="B25">
            <v>268223.29581684986</v>
          </cell>
        </row>
        <row r="26">
          <cell r="A26">
            <v>681887</v>
          </cell>
          <cell r="B26">
            <v>156108.64267170164</v>
          </cell>
        </row>
        <row r="27">
          <cell r="A27">
            <v>561600</v>
          </cell>
          <cell r="B27">
            <v>131880.14582412731</v>
          </cell>
        </row>
        <row r="28">
          <cell r="A28">
            <v>286000</v>
          </cell>
          <cell r="B28">
            <v>67161.185373398126</v>
          </cell>
        </row>
        <row r="29">
          <cell r="A29">
            <v>65520</v>
          </cell>
          <cell r="B29">
            <v>15386.017012814847</v>
          </cell>
        </row>
        <row r="30">
          <cell r="A30">
            <v>202800</v>
          </cell>
          <cell r="B30">
            <v>47623.385992045958</v>
          </cell>
        </row>
        <row r="31">
          <cell r="A31">
            <v>815049</v>
          </cell>
          <cell r="B31">
            <v>191397.40201889077</v>
          </cell>
        </row>
        <row r="32">
          <cell r="A32">
            <v>1111714.6666666667</v>
          </cell>
          <cell r="B32">
            <v>266890.22085304034</v>
          </cell>
        </row>
        <row r="33">
          <cell r="A33">
            <v>16945</v>
          </cell>
          <cell r="B33">
            <v>4106.4660997077035</v>
          </cell>
        </row>
        <row r="34">
          <cell r="A34">
            <v>435000</v>
          </cell>
          <cell r="B34">
            <v>105914.31171568162</v>
          </cell>
        </row>
        <row r="35">
          <cell r="A35">
            <v>473621</v>
          </cell>
          <cell r="B35">
            <v>122321.89322925698</v>
          </cell>
        </row>
        <row r="36">
          <cell r="A36">
            <v>22880</v>
          </cell>
          <cell r="B36">
            <v>5773.4869193531758</v>
          </cell>
        </row>
        <row r="37">
          <cell r="A37">
            <v>18200</v>
          </cell>
          <cell r="B37">
            <v>4592.5464131218469</v>
          </cell>
        </row>
        <row r="38">
          <cell r="A38">
            <v>7280</v>
          </cell>
          <cell r="B38">
            <v>1837.0185652487389</v>
          </cell>
        </row>
        <row r="39">
          <cell r="A39">
            <v>30160</v>
          </cell>
          <cell r="B39">
            <v>7610.5054846019175</v>
          </cell>
        </row>
        <row r="40">
          <cell r="A40">
            <v>4160</v>
          </cell>
          <cell r="B40">
            <v>1049.7248944278508</v>
          </cell>
        </row>
        <row r="41">
          <cell r="A41">
            <v>30000</v>
          </cell>
          <cell r="B41">
            <v>7570.1314502008472</v>
          </cell>
        </row>
        <row r="42">
          <cell r="A42">
            <v>1095166</v>
          </cell>
          <cell r="B42">
            <v>288011.07677689707</v>
          </cell>
        </row>
        <row r="43">
          <cell r="A43">
            <v>1938873</v>
          </cell>
          <cell r="B43">
            <v>547802.79064521263</v>
          </cell>
        </row>
        <row r="44">
          <cell r="A44">
            <v>1127254</v>
          </cell>
          <cell r="B44">
            <v>318490.63191141398</v>
          </cell>
        </row>
        <row r="45">
          <cell r="A45">
            <v>1127254</v>
          </cell>
          <cell r="B45">
            <v>318490.63191141398</v>
          </cell>
        </row>
        <row r="46">
          <cell r="A46">
            <v>8692370</v>
          </cell>
          <cell r="B46">
            <v>2454685.586563291</v>
          </cell>
        </row>
        <row r="47">
          <cell r="A47">
            <v>-672400</v>
          </cell>
          <cell r="B47">
            <v>-179057.93150684936</v>
          </cell>
        </row>
        <row r="48">
          <cell r="A48">
            <v>16968414</v>
          </cell>
          <cell r="B48">
            <v>4509489.3793035094</v>
          </cell>
        </row>
        <row r="49">
          <cell r="A49">
            <v>1218226</v>
          </cell>
          <cell r="B49">
            <v>344193.56112368137</v>
          </cell>
        </row>
        <row r="50">
          <cell r="A50">
            <v>130000</v>
          </cell>
          <cell r="B50">
            <v>36946.074422408521</v>
          </cell>
        </row>
        <row r="51">
          <cell r="A51">
            <v>61330</v>
          </cell>
          <cell r="B51">
            <v>17430.021110202408</v>
          </cell>
        </row>
        <row r="52">
          <cell r="A52">
            <v>5500</v>
          </cell>
          <cell r="B52">
            <v>1563.1031486403599</v>
          </cell>
        </row>
        <row r="53">
          <cell r="A53">
            <v>136739</v>
          </cell>
          <cell r="B53">
            <v>38861.30208035167</v>
          </cell>
        </row>
        <row r="54">
          <cell r="A54">
            <v>212377</v>
          </cell>
          <cell r="B54">
            <v>60978.672182394599</v>
          </cell>
        </row>
        <row r="55">
          <cell r="A55">
            <v>65190</v>
          </cell>
          <cell r="B55">
            <v>19490.121890771443</v>
          </cell>
        </row>
        <row r="56">
          <cell r="A56">
            <v>578526</v>
          </cell>
          <cell r="B56">
            <v>172964.29294340298</v>
          </cell>
        </row>
        <row r="57">
          <cell r="A57">
            <v>555857.33333333337</v>
          </cell>
          <cell r="B57">
            <v>167854.35978224737</v>
          </cell>
        </row>
        <row r="58">
          <cell r="A58">
            <v>94253</v>
          </cell>
          <cell r="B58">
            <v>28705.373525986048</v>
          </cell>
        </row>
        <row r="59">
          <cell r="A59">
            <v>5327</v>
          </cell>
          <cell r="B59">
            <v>1622.3730255050527</v>
          </cell>
        </row>
        <row r="60">
          <cell r="A60">
            <v>24754</v>
          </cell>
          <cell r="B60">
            <v>7538.9941568147315</v>
          </cell>
        </row>
        <row r="61">
          <cell r="A61">
            <v>6172</v>
          </cell>
          <cell r="B61">
            <v>1879.723355250082</v>
          </cell>
        </row>
        <row r="62">
          <cell r="A62">
            <v>6172</v>
          </cell>
          <cell r="B62">
            <v>1879.723355250082</v>
          </cell>
        </row>
        <row r="63">
          <cell r="A63">
            <v>4115</v>
          </cell>
          <cell r="B63">
            <v>1253.2504223678036</v>
          </cell>
        </row>
        <row r="64">
          <cell r="A64">
            <v>4115</v>
          </cell>
          <cell r="B64">
            <v>1253.2504223678036</v>
          </cell>
        </row>
        <row r="65">
          <cell r="A65">
            <v>1119366</v>
          </cell>
          <cell r="B65">
            <v>351121.70996194379</v>
          </cell>
        </row>
        <row r="66">
          <cell r="A66">
            <v>395451</v>
          </cell>
          <cell r="B66">
            <v>124044.71042193587</v>
          </cell>
        </row>
        <row r="67">
          <cell r="A67">
            <v>224102</v>
          </cell>
          <cell r="B67">
            <v>70296.111768529285</v>
          </cell>
        </row>
        <row r="68">
          <cell r="A68">
            <v>2259116</v>
          </cell>
          <cell r="B68">
            <v>710615.10451325122</v>
          </cell>
        </row>
        <row r="69">
          <cell r="A69">
            <v>190180</v>
          </cell>
          <cell r="B69">
            <v>59821.974868191872</v>
          </cell>
        </row>
        <row r="70">
          <cell r="A70">
            <v>13540</v>
          </cell>
          <cell r="B70">
            <v>4259.0679341430123</v>
          </cell>
        </row>
        <row r="71">
          <cell r="A71">
            <v>4513</v>
          </cell>
          <cell r="B71">
            <v>0.36200426807272379</v>
          </cell>
        </row>
        <row r="72">
          <cell r="A72">
            <v>1343</v>
          </cell>
          <cell r="B72">
            <v>422.44669391093549</v>
          </cell>
        </row>
        <row r="73">
          <cell r="A73">
            <v>2686</v>
          </cell>
          <cell r="B73">
            <v>844.89338782187099</v>
          </cell>
        </row>
        <row r="74">
          <cell r="A74">
            <v>555857.33333333337</v>
          </cell>
          <cell r="B74">
            <v>175090.96291071721</v>
          </cell>
        </row>
        <row r="75">
          <cell r="A75">
            <v>555857.33333333337</v>
          </cell>
          <cell r="B75">
            <v>182717.15636097715</v>
          </cell>
        </row>
        <row r="76">
          <cell r="A76">
            <v>555857.33333333337</v>
          </cell>
          <cell r="B76">
            <v>190233.70079870796</v>
          </cell>
        </row>
        <row r="77">
          <cell r="A77">
            <v>25523</v>
          </cell>
          <cell r="B77">
            <v>8921.3405531835815</v>
          </cell>
        </row>
        <row r="78">
          <cell r="A78">
            <v>692210</v>
          </cell>
          <cell r="B78">
            <v>241955.92776394641</v>
          </cell>
        </row>
        <row r="79">
          <cell r="A79">
            <v>6688181</v>
          </cell>
          <cell r="B79">
            <v>2337198.593287671</v>
          </cell>
        </row>
        <row r="80">
          <cell r="A80">
            <v>320804</v>
          </cell>
          <cell r="B80">
            <v>117014.5737704918</v>
          </cell>
        </row>
        <row r="81">
          <cell r="A81">
            <v>818761</v>
          </cell>
          <cell r="B81">
            <v>312068.74180327868</v>
          </cell>
        </row>
        <row r="82">
          <cell r="A82">
            <v>3251475</v>
          </cell>
          <cell r="B82">
            <v>1287264.2827868853</v>
          </cell>
        </row>
        <row r="83">
          <cell r="A83">
            <v>91731</v>
          </cell>
          <cell r="B83">
            <v>36567.0844262295</v>
          </cell>
        </row>
        <row r="84">
          <cell r="A84">
            <v>-2391762</v>
          </cell>
          <cell r="B84">
            <v>0</v>
          </cell>
        </row>
        <row r="85">
          <cell r="A85">
            <v>9655503</v>
          </cell>
          <cell r="B85">
            <v>3849010.622131147</v>
          </cell>
        </row>
        <row r="86">
          <cell r="A86">
            <v>118600</v>
          </cell>
          <cell r="B86">
            <v>0</v>
          </cell>
        </row>
        <row r="87">
          <cell r="A87">
            <v>32841</v>
          </cell>
          <cell r="B87">
            <v>13127.427049180325</v>
          </cell>
        </row>
        <row r="88">
          <cell r="A88">
            <v>14775</v>
          </cell>
          <cell r="B88">
            <v>5905.9631147540986</v>
          </cell>
        </row>
        <row r="89">
          <cell r="A89">
            <v>18400</v>
          </cell>
          <cell r="B89">
            <v>7354.9726775956278</v>
          </cell>
        </row>
        <row r="90">
          <cell r="A90">
            <v>72160</v>
          </cell>
          <cell r="B90">
            <v>28844.284153005465</v>
          </cell>
        </row>
        <row r="91">
          <cell r="A91">
            <v>49200</v>
          </cell>
          <cell r="B91">
            <v>19666.557377049179</v>
          </cell>
        </row>
        <row r="92">
          <cell r="A92">
            <v>25000</v>
          </cell>
          <cell r="B92">
            <v>10225.409836065573</v>
          </cell>
        </row>
        <row r="93">
          <cell r="A93">
            <v>33040</v>
          </cell>
          <cell r="B93">
            <v>14236.087431693988</v>
          </cell>
        </row>
        <row r="94">
          <cell r="A94">
            <v>5454</v>
          </cell>
          <cell r="B94">
            <v>0</v>
          </cell>
        </row>
        <row r="95">
          <cell r="A95">
            <v>220</v>
          </cell>
          <cell r="B95">
            <v>0</v>
          </cell>
        </row>
        <row r="96">
          <cell r="A96">
            <v>195512</v>
          </cell>
          <cell r="B96">
            <v>87232.539890710381</v>
          </cell>
        </row>
        <row r="97">
          <cell r="A97">
            <v>436279</v>
          </cell>
          <cell r="B97">
            <v>208245.74125683057</v>
          </cell>
        </row>
        <row r="98">
          <cell r="A98">
            <v>185498</v>
          </cell>
          <cell r="B98">
            <v>88542.351366120231</v>
          </cell>
        </row>
        <row r="99">
          <cell r="A99">
            <v>254444</v>
          </cell>
          <cell r="B99">
            <v>121451.82185792348</v>
          </cell>
        </row>
        <row r="100">
          <cell r="A100">
            <v>129537</v>
          </cell>
          <cell r="B100">
            <v>61901.697540983594</v>
          </cell>
        </row>
        <row r="101">
          <cell r="A101">
            <v>97756</v>
          </cell>
          <cell r="B101">
            <v>46767.966120218574</v>
          </cell>
        </row>
        <row r="102">
          <cell r="A102">
            <v>125000</v>
          </cell>
          <cell r="B102">
            <v>60621.584699453553</v>
          </cell>
        </row>
        <row r="103">
          <cell r="A103">
            <v>25000</v>
          </cell>
          <cell r="B103">
            <v>12124.31693989071</v>
          </cell>
        </row>
        <row r="104">
          <cell r="A104">
            <v>11650</v>
          </cell>
          <cell r="B104">
            <v>5688.1284153005463</v>
          </cell>
        </row>
        <row r="105">
          <cell r="A105">
            <v>118750</v>
          </cell>
          <cell r="B105">
            <v>58888.319672131147</v>
          </cell>
        </row>
        <row r="106">
          <cell r="A106">
            <v>25890</v>
          </cell>
          <cell r="B106">
            <v>12838.89344262295</v>
          </cell>
        </row>
        <row r="107">
          <cell r="A107">
            <v>6254</v>
          </cell>
          <cell r="B107">
            <v>3104.7863387978141</v>
          </cell>
        </row>
        <row r="108">
          <cell r="A108">
            <v>764896</v>
          </cell>
          <cell r="B108">
            <v>391852.45901639346</v>
          </cell>
        </row>
        <row r="109">
          <cell r="A109">
            <v>74320</v>
          </cell>
          <cell r="B109">
            <v>38682.950819672129</v>
          </cell>
        </row>
        <row r="110">
          <cell r="A110">
            <v>131440</v>
          </cell>
          <cell r="B110">
            <v>69706.295081967211</v>
          </cell>
        </row>
        <row r="111">
          <cell r="A111">
            <v>483974</v>
          </cell>
          <cell r="B111">
            <v>260102.96666666662</v>
          </cell>
        </row>
        <row r="112">
          <cell r="A112">
            <v>188005</v>
          </cell>
          <cell r="B112">
            <v>102169.93032786885</v>
          </cell>
        </row>
        <row r="113">
          <cell r="A113">
            <v>64070</v>
          </cell>
          <cell r="B113">
            <v>34818.368852459018</v>
          </cell>
        </row>
        <row r="114">
          <cell r="A114">
            <v>316257</v>
          </cell>
          <cell r="B114">
            <v>173595.71393442623</v>
          </cell>
        </row>
        <row r="115">
          <cell r="A115">
            <v>1629229</v>
          </cell>
          <cell r="B115">
            <v>894295.37185792346</v>
          </cell>
        </row>
        <row r="116">
          <cell r="A116">
            <v>109443</v>
          </cell>
          <cell r="B116">
            <v>60074.040163934427</v>
          </cell>
        </row>
        <row r="117">
          <cell r="A117">
            <v>2176417.33</v>
          </cell>
          <cell r="B117">
            <v>1195840.2324125683</v>
          </cell>
        </row>
        <row r="118">
          <cell r="A118">
            <v>16744579</v>
          </cell>
          <cell r="B118">
            <v>9323474.4068306014</v>
          </cell>
        </row>
        <row r="119">
          <cell r="A119">
            <v>14426964</v>
          </cell>
          <cell r="B119">
            <v>7926946.6131147528</v>
          </cell>
        </row>
        <row r="120">
          <cell r="A120">
            <v>16000</v>
          </cell>
          <cell r="B120">
            <v>8800</v>
          </cell>
        </row>
        <row r="121">
          <cell r="A121">
            <v>1239066</v>
          </cell>
          <cell r="B121">
            <v>734443.64136986295</v>
          </cell>
        </row>
        <row r="122">
          <cell r="A122">
            <v>24109</v>
          </cell>
          <cell r="B122">
            <v>0</v>
          </cell>
        </row>
        <row r="123">
          <cell r="A123">
            <v>-4967</v>
          </cell>
          <cell r="B123">
            <v>0</v>
          </cell>
        </row>
        <row r="124">
          <cell r="A124">
            <v>207130</v>
          </cell>
          <cell r="B124">
            <v>126519.54383561644</v>
          </cell>
        </row>
        <row r="125">
          <cell r="A125">
            <v>-4356</v>
          </cell>
          <cell r="B125">
            <v>0</v>
          </cell>
        </row>
        <row r="126">
          <cell r="A126">
            <v>-28434</v>
          </cell>
          <cell r="B126">
            <v>0</v>
          </cell>
        </row>
        <row r="127">
          <cell r="A127">
            <v>-7796</v>
          </cell>
          <cell r="B127">
            <v>0</v>
          </cell>
        </row>
        <row r="128">
          <cell r="A128">
            <v>75140</v>
          </cell>
          <cell r="B128">
            <v>47132.336986301372</v>
          </cell>
        </row>
        <row r="129">
          <cell r="A129">
            <v>7551240</v>
          </cell>
          <cell r="B129">
            <v>4736592.8712328766</v>
          </cell>
        </row>
        <row r="130">
          <cell r="A130">
            <v>483032</v>
          </cell>
          <cell r="B130">
            <v>302986.78465753427</v>
          </cell>
        </row>
        <row r="131">
          <cell r="A131">
            <v>1519569</v>
          </cell>
          <cell r="B131">
            <v>953165.26726027403</v>
          </cell>
        </row>
        <row r="132">
          <cell r="A132">
            <v>1421280</v>
          </cell>
          <cell r="B132">
            <v>888397.34794520552</v>
          </cell>
        </row>
        <row r="133">
          <cell r="A133">
            <v>852636</v>
          </cell>
          <cell r="B133">
            <v>539963.866849315</v>
          </cell>
        </row>
        <row r="134">
          <cell r="A134">
            <v>1562636</v>
          </cell>
          <cell r="B134">
            <v>998160.50246575335</v>
          </cell>
        </row>
        <row r="135">
          <cell r="A135">
            <v>11100</v>
          </cell>
          <cell r="B135">
            <v>7059.9041095890407</v>
          </cell>
        </row>
        <row r="136">
          <cell r="A136">
            <v>15000</v>
          </cell>
          <cell r="B136">
            <v>9540.4109589041091</v>
          </cell>
        </row>
        <row r="137">
          <cell r="A137">
            <v>140768</v>
          </cell>
          <cell r="B137">
            <v>89840.837260273984</v>
          </cell>
        </row>
        <row r="138">
          <cell r="A138">
            <v>-4330</v>
          </cell>
          <cell r="B138">
            <v>0</v>
          </cell>
        </row>
        <row r="139">
          <cell r="A139">
            <v>251680</v>
          </cell>
          <cell r="B139">
            <v>168211.8794520548</v>
          </cell>
        </row>
        <row r="140">
          <cell r="A140">
            <v>734</v>
          </cell>
          <cell r="B140">
            <v>502.23698630136988</v>
          </cell>
        </row>
        <row r="141">
          <cell r="A141">
            <v>589291</v>
          </cell>
          <cell r="B141">
            <v>406126.44123287668</v>
          </cell>
        </row>
        <row r="142">
          <cell r="A142">
            <v>206700</v>
          </cell>
          <cell r="B142">
            <v>129088.39726027398</v>
          </cell>
        </row>
        <row r="143">
          <cell r="A143">
            <v>159347</v>
          </cell>
          <cell r="B143">
            <v>110255.02698630135</v>
          </cell>
        </row>
        <row r="144">
          <cell r="A144">
            <v>65141</v>
          </cell>
          <cell r="B144">
            <v>46143.028904109582</v>
          </cell>
        </row>
        <row r="145">
          <cell r="A145">
            <v>14515</v>
          </cell>
          <cell r="B145">
            <v>10337.463698630138</v>
          </cell>
        </row>
        <row r="146">
          <cell r="A146">
            <v>11072</v>
          </cell>
          <cell r="B146">
            <v>7885.3873972602723</v>
          </cell>
        </row>
        <row r="147">
          <cell r="A147">
            <v>809598</v>
          </cell>
          <cell r="B147">
            <v>561506.11972602736</v>
          </cell>
        </row>
        <row r="148">
          <cell r="A148">
            <v>1272903</v>
          </cell>
          <cell r="B148">
            <v>884929.14041095891</v>
          </cell>
        </row>
        <row r="149">
          <cell r="A149">
            <v>41224</v>
          </cell>
          <cell r="B149">
            <v>28817.270136986299</v>
          </cell>
        </row>
        <row r="150">
          <cell r="A150">
            <v>82366</v>
          </cell>
          <cell r="B150">
            <v>57261.294520547941</v>
          </cell>
        </row>
        <row r="151">
          <cell r="A151">
            <v>17956</v>
          </cell>
          <cell r="B151">
            <v>0</v>
          </cell>
        </row>
        <row r="152">
          <cell r="A152">
            <v>13660</v>
          </cell>
          <cell r="B152">
            <v>9863.2684931506847</v>
          </cell>
        </row>
        <row r="153">
          <cell r="A153">
            <v>7040</v>
          </cell>
          <cell r="B153">
            <v>0</v>
          </cell>
        </row>
        <row r="154">
          <cell r="A154">
            <v>27858</v>
          </cell>
          <cell r="B154">
            <v>0</v>
          </cell>
        </row>
        <row r="155">
          <cell r="A155">
            <v>7491</v>
          </cell>
          <cell r="B155">
            <v>5404.8078082191778</v>
          </cell>
        </row>
        <row r="156">
          <cell r="A156">
            <v>23100</v>
          </cell>
          <cell r="B156">
            <v>0</v>
          </cell>
        </row>
        <row r="157">
          <cell r="A157">
            <v>80061</v>
          </cell>
          <cell r="B157">
            <v>59475.45246575342</v>
          </cell>
        </row>
        <row r="158">
          <cell r="A158">
            <v>1048830</v>
          </cell>
          <cell r="B158">
            <v>648119.46986301371</v>
          </cell>
        </row>
        <row r="159">
          <cell r="A159">
            <v>1767310</v>
          </cell>
          <cell r="B159">
            <v>1156982.8068493151</v>
          </cell>
        </row>
        <row r="160">
          <cell r="A160">
            <v>109184</v>
          </cell>
          <cell r="B160">
            <v>71837.089315068486</v>
          </cell>
        </row>
        <row r="161">
          <cell r="A161">
            <v>14843</v>
          </cell>
          <cell r="B161">
            <v>11010.252739726027</v>
          </cell>
        </row>
        <row r="162">
          <cell r="A162">
            <v>24850</v>
          </cell>
          <cell r="B162">
            <v>18623.883561643837</v>
          </cell>
        </row>
        <row r="163">
          <cell r="A163">
            <v>150280</v>
          </cell>
          <cell r="B163">
            <v>112627.65479452055</v>
          </cell>
        </row>
        <row r="164">
          <cell r="A164">
            <v>2685423</v>
          </cell>
          <cell r="B164">
            <v>2012595.7853424656</v>
          </cell>
        </row>
        <row r="165">
          <cell r="A165">
            <v>1211363.42</v>
          </cell>
          <cell r="B165">
            <v>846792.81263835612</v>
          </cell>
        </row>
        <row r="166">
          <cell r="A166">
            <v>126231.91</v>
          </cell>
          <cell r="B166">
            <v>90889.292702739738</v>
          </cell>
        </row>
        <row r="167">
          <cell r="A167">
            <v>775073.26799999992</v>
          </cell>
          <cell r="B167">
            <v>541808.06665808219</v>
          </cell>
        </row>
        <row r="168">
          <cell r="A168">
            <v>1546387.1359999999</v>
          </cell>
          <cell r="B168">
            <v>1080988.1582202741</v>
          </cell>
        </row>
        <row r="169">
          <cell r="A169">
            <v>55877</v>
          </cell>
          <cell r="B169">
            <v>39060.319315068489</v>
          </cell>
        </row>
        <row r="170">
          <cell r="A170">
            <v>151365.5</v>
          </cell>
          <cell r="B170">
            <v>113441.185</v>
          </cell>
        </row>
        <row r="171">
          <cell r="A171">
            <v>1698213.4919999999</v>
          </cell>
          <cell r="B171">
            <v>1272729.5910591779</v>
          </cell>
        </row>
        <row r="172">
          <cell r="A172">
            <v>222534</v>
          </cell>
          <cell r="B172">
            <v>166778.56356164382</v>
          </cell>
        </row>
        <row r="173">
          <cell r="A173">
            <v>332646.86</v>
          </cell>
          <cell r="B173">
            <v>249302.87274794519</v>
          </cell>
        </row>
        <row r="174">
          <cell r="A174">
            <v>404986.22</v>
          </cell>
          <cell r="B174">
            <v>303517.75474246574</v>
          </cell>
        </row>
        <row r="175">
          <cell r="A175">
            <v>538343.19499999995</v>
          </cell>
          <cell r="B175">
            <v>403462.41367739724</v>
          </cell>
        </row>
        <row r="176">
          <cell r="A176">
            <v>333431</v>
          </cell>
          <cell r="B176">
            <v>249890.54808219179</v>
          </cell>
        </row>
        <row r="177">
          <cell r="A177">
            <v>34804</v>
          </cell>
          <cell r="B177">
            <v>26312.777534246572</v>
          </cell>
        </row>
        <row r="178">
          <cell r="A178">
            <v>39787</v>
          </cell>
          <cell r="B178">
            <v>30167.266438356164</v>
          </cell>
        </row>
        <row r="179">
          <cell r="A179">
            <v>3366000</v>
          </cell>
          <cell r="B179">
            <v>2622252.3287671232</v>
          </cell>
        </row>
        <row r="180">
          <cell r="A180">
            <v>23506</v>
          </cell>
          <cell r="B180">
            <v>0</v>
          </cell>
        </row>
        <row r="181">
          <cell r="A181">
            <v>118560</v>
          </cell>
          <cell r="B181">
            <v>94701.830136986304</v>
          </cell>
        </row>
        <row r="182">
          <cell r="A182">
            <v>19397294</v>
          </cell>
          <cell r="B182">
            <v>15493920.727945207</v>
          </cell>
        </row>
        <row r="183">
          <cell r="A183">
            <v>18838544</v>
          </cell>
          <cell r="B183">
            <v>15047609.597808219</v>
          </cell>
        </row>
        <row r="184">
          <cell r="A184">
            <v>99745.97</v>
          </cell>
          <cell r="B184">
            <v>79673.801516438354</v>
          </cell>
        </row>
        <row r="185">
          <cell r="A185">
            <v>106120</v>
          </cell>
          <cell r="B185">
            <v>84765.167123287669</v>
          </cell>
        </row>
        <row r="186">
          <cell r="A186">
            <v>35889.730000000003</v>
          </cell>
          <cell r="B186">
            <v>27959.574590410964</v>
          </cell>
        </row>
        <row r="187">
          <cell r="A187">
            <v>11100</v>
          </cell>
          <cell r="B187">
            <v>8702.0958904109593</v>
          </cell>
        </row>
        <row r="188">
          <cell r="A188">
            <v>37429</v>
          </cell>
          <cell r="B188">
            <v>29774.000410958903</v>
          </cell>
        </row>
        <row r="189">
          <cell r="A189">
            <v>225182</v>
          </cell>
          <cell r="B189">
            <v>179867.97835616439</v>
          </cell>
        </row>
        <row r="190">
          <cell r="A190">
            <v>101304</v>
          </cell>
          <cell r="B190">
            <v>81084.831780821914</v>
          </cell>
        </row>
        <row r="191">
          <cell r="A191">
            <v>829850</v>
          </cell>
          <cell r="B191">
            <v>687866.07534246577</v>
          </cell>
        </row>
        <row r="192">
          <cell r="A192">
            <v>591015</v>
          </cell>
          <cell r="B192">
            <v>511592.29931506852</v>
          </cell>
        </row>
        <row r="193">
          <cell r="A193">
            <v>279403</v>
          </cell>
          <cell r="B193">
            <v>246142.56068493152</v>
          </cell>
        </row>
        <row r="194">
          <cell r="A194">
            <v>1850800</v>
          </cell>
          <cell r="B194">
            <v>1663945.2602739725</v>
          </cell>
        </row>
        <row r="195">
          <cell r="A195">
            <v>-360153</v>
          </cell>
          <cell r="B195">
            <v>-324236.37205479451</v>
          </cell>
        </row>
        <row r="196">
          <cell r="A196">
            <v>907945</v>
          </cell>
          <cell r="B196">
            <v>820259.90068493155</v>
          </cell>
        </row>
        <row r="197">
          <cell r="A197">
            <v>69894</v>
          </cell>
          <cell r="B197">
            <v>63948.222739726029</v>
          </cell>
        </row>
        <row r="198">
          <cell r="A198">
            <v>289001</v>
          </cell>
          <cell r="B198">
            <v>264416.12041095889</v>
          </cell>
        </row>
        <row r="199">
          <cell r="A199">
            <v>714720.4</v>
          </cell>
          <cell r="B199">
            <v>660969.5096438356</v>
          </cell>
        </row>
        <row r="200">
          <cell r="A200">
            <v>90145</v>
          </cell>
          <cell r="B200">
            <v>83365.602054794523</v>
          </cell>
        </row>
        <row r="201">
          <cell r="A201">
            <v>367838</v>
          </cell>
          <cell r="B201">
            <v>340174.56684931507</v>
          </cell>
        </row>
        <row r="202">
          <cell r="A202">
            <v>356563</v>
          </cell>
          <cell r="B202">
            <v>329747.50863013696</v>
          </cell>
        </row>
        <row r="203">
          <cell r="A203">
            <v>1877312.74</v>
          </cell>
          <cell r="B203">
            <v>1736128.5353068493</v>
          </cell>
        </row>
        <row r="204">
          <cell r="A204">
            <v>327070</v>
          </cell>
          <cell r="B204">
            <v>302472.54383561644</v>
          </cell>
        </row>
        <row r="205">
          <cell r="A205">
            <v>304441.58</v>
          </cell>
          <cell r="B205">
            <v>281545.9050109589</v>
          </cell>
        </row>
        <row r="206">
          <cell r="A206">
            <v>501699.16</v>
          </cell>
          <cell r="B206">
            <v>464243.53778082191</v>
          </cell>
        </row>
        <row r="207">
          <cell r="A207">
            <v>456795.45</v>
          </cell>
          <cell r="B207">
            <v>422692.22804794519</v>
          </cell>
        </row>
        <row r="208">
          <cell r="A208">
            <v>155800.76</v>
          </cell>
          <cell r="B208">
            <v>144169.05942465755</v>
          </cell>
        </row>
        <row r="209">
          <cell r="A209">
            <v>236899.25</v>
          </cell>
          <cell r="B209">
            <v>219212.93613013698</v>
          </cell>
        </row>
        <row r="210">
          <cell r="A210">
            <v>738892.63</v>
          </cell>
          <cell r="B210">
            <v>683728.72817123285</v>
          </cell>
        </row>
        <row r="211">
          <cell r="A211">
            <v>326360.40000000002</v>
          </cell>
          <cell r="B211">
            <v>302352.79249315069</v>
          </cell>
        </row>
        <row r="212">
          <cell r="A212">
            <v>28560</v>
          </cell>
          <cell r="B212">
            <v>26459.079452054793</v>
          </cell>
        </row>
        <row r="213">
          <cell r="A213">
            <v>260132.25</v>
          </cell>
          <cell r="B213">
            <v>0</v>
          </cell>
        </row>
        <row r="214">
          <cell r="A214">
            <v>307295.28000000003</v>
          </cell>
          <cell r="B214">
            <v>284690.13406027399</v>
          </cell>
        </row>
        <row r="215">
          <cell r="A215">
            <v>88999.33</v>
          </cell>
          <cell r="B215">
            <v>82452.392984931517</v>
          </cell>
        </row>
        <row r="216">
          <cell r="A216">
            <v>305746.2</v>
          </cell>
          <cell r="B216">
            <v>283255.00693150685</v>
          </cell>
        </row>
        <row r="217">
          <cell r="A217">
            <v>1041899.53</v>
          </cell>
          <cell r="B217">
            <v>968110.20712191786</v>
          </cell>
        </row>
        <row r="218">
          <cell r="A218">
            <v>223324.98</v>
          </cell>
          <cell r="B218">
            <v>207508.67662191781</v>
          </cell>
        </row>
        <row r="219">
          <cell r="A219">
            <v>95156.37</v>
          </cell>
          <cell r="B219">
            <v>88417.213384931514</v>
          </cell>
        </row>
        <row r="220">
          <cell r="A220">
            <v>5568500</v>
          </cell>
          <cell r="B220">
            <v>5009361.5753424661</v>
          </cell>
        </row>
        <row r="221">
          <cell r="A221">
            <v>16600</v>
          </cell>
          <cell r="B221">
            <v>15551.698630136987</v>
          </cell>
        </row>
        <row r="222">
          <cell r="A222">
            <v>486967.24</v>
          </cell>
          <cell r="B222">
            <v>459150.07026301365</v>
          </cell>
        </row>
        <row r="223">
          <cell r="A223">
            <v>12817.32</v>
          </cell>
          <cell r="B223">
            <v>12085.152542465754</v>
          </cell>
        </row>
        <row r="224">
          <cell r="A224">
            <v>74302.92</v>
          </cell>
          <cell r="B224">
            <v>70058.492926027408</v>
          </cell>
        </row>
        <row r="225">
          <cell r="A225">
            <v>2200000</v>
          </cell>
          <cell r="B225">
            <v>2061068.493150685</v>
          </cell>
        </row>
        <row r="226">
          <cell r="A226">
            <v>121908.85</v>
          </cell>
          <cell r="B226">
            <v>115746.60813013698</v>
          </cell>
        </row>
        <row r="227">
          <cell r="A227">
            <v>2989220.81</v>
          </cell>
          <cell r="B227">
            <v>2275254.2094999999</v>
          </cell>
        </row>
        <row r="228">
          <cell r="A228">
            <v>7093897.4800000004</v>
          </cell>
          <cell r="B228">
            <v>6735315.5388876721</v>
          </cell>
        </row>
        <row r="229">
          <cell r="A229">
            <v>1652250</v>
          </cell>
          <cell r="B229">
            <v>1568732.1575342466</v>
          </cell>
        </row>
        <row r="230">
          <cell r="A230">
            <v>28285</v>
          </cell>
          <cell r="B230">
            <v>26855.251369863014</v>
          </cell>
        </row>
        <row r="231">
          <cell r="A231">
            <v>403999</v>
          </cell>
          <cell r="B231">
            <v>383577.68068493152</v>
          </cell>
        </row>
        <row r="232">
          <cell r="A232">
            <v>2698149.22</v>
          </cell>
          <cell r="B232">
            <v>2561763.3210712331</v>
          </cell>
        </row>
        <row r="233">
          <cell r="A233">
            <v>1606500</v>
          </cell>
          <cell r="B233">
            <v>1563366.5753424657</v>
          </cell>
        </row>
        <row r="234">
          <cell r="A234">
            <v>2115048.2999999998</v>
          </cell>
          <cell r="B234">
            <v>2098823.2719452055</v>
          </cell>
        </row>
        <row r="235">
          <cell r="A235">
            <v>3127196.38</v>
          </cell>
          <cell r="B235">
            <v>3103206.9283178081</v>
          </cell>
        </row>
        <row r="236">
          <cell r="A236">
            <v>-66913</v>
          </cell>
          <cell r="B236">
            <v>-66876.335342465754</v>
          </cell>
        </row>
      </sheetData>
      <sheetData sheetId="3"/>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sheetData sheetId="27" refreshError="1"/>
    </sheetDataSet>
  </externalBook>
</externalLink>
</file>

<file path=xl/externalLinks/externalLink2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 Sheet"/>
      <sheetName val="Outside the books"/>
      <sheetName val="FA"/>
      <sheetName val="Notes"/>
      <sheetName val="Notes2"/>
      <sheetName val="Notes 4"/>
      <sheetName val="Yield analysis"/>
      <sheetName val="Stock trf"/>
      <sheetName val="Branch"/>
      <sheetName val="Other notes"/>
    </sheetNames>
    <sheetDataSet>
      <sheetData sheetId="0"/>
      <sheetData sheetId="1" refreshError="1"/>
      <sheetData sheetId="2"/>
      <sheetData sheetId="3"/>
      <sheetData sheetId="4"/>
      <sheetData sheetId="5" refreshError="1"/>
      <sheetData sheetId="6" refreshError="1"/>
      <sheetData sheetId="7" refreshError="1"/>
      <sheetData sheetId="8" refreshError="1"/>
      <sheetData sheetId="9"/>
    </sheetDataSet>
  </externalBook>
</externalLink>
</file>

<file path=xl/externalLinks/externalLink2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M Code"/>
      <sheetName val="RM"/>
      <sheetName val="In"/>
      <sheetName val="Out"/>
      <sheetName val="MM"/>
      <sheetName val="Sheet1"/>
      <sheetName val="sheet2"/>
    </sheetNames>
    <sheetDataSet>
      <sheetData sheetId="0">
        <row r="5">
          <cell r="B5" t="str">
            <v>MÃ NVL</v>
          </cell>
          <cell r="C5" t="str">
            <v>TÊN NGUYÊN VẬT LIỆU</v>
          </cell>
          <cell r="D5" t="str">
            <v>ĐVT</v>
          </cell>
        </row>
        <row r="6">
          <cell r="C6" t="str">
            <v>Raw materials( API)</v>
          </cell>
        </row>
        <row r="7">
          <cell r="B7" t="str">
            <v>GRMA001</v>
          </cell>
          <cell r="C7" t="str">
            <v>Brustan tablet premix (Para 325+ Ibuprofen 400)</v>
          </cell>
          <cell r="D7" t="str">
            <v>kg</v>
          </cell>
        </row>
        <row r="8">
          <cell r="B8" t="str">
            <v>GRMA002</v>
          </cell>
          <cell r="C8" t="str">
            <v>Artesunat</v>
          </cell>
          <cell r="D8" t="str">
            <v>kg</v>
          </cell>
        </row>
        <row r="12">
          <cell r="C12" t="str">
            <v>Raw materials (EXCEPIENTS) GIA CÔNG</v>
          </cell>
        </row>
        <row r="13">
          <cell r="B13" t="str">
            <v>GRME001</v>
          </cell>
          <cell r="C13" t="str">
            <v>Opadry 06G 53189 (Cam)</v>
          </cell>
          <cell r="D13" t="str">
            <v>kg</v>
          </cell>
        </row>
      </sheetData>
      <sheetData sheetId="1"/>
      <sheetData sheetId="2"/>
      <sheetData sheetId="3"/>
      <sheetData sheetId="4"/>
      <sheetData sheetId="5"/>
      <sheetData sheetId="6"/>
    </sheetDataSet>
  </externalBook>
</externalLink>
</file>

<file path=xl/externalLinks/externalLink2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est"/>
      <sheetName val="DFTZ-9808"/>
      <sheetName val="Cash"/>
      <sheetName val="Consolidated"/>
      <sheetName val="Lub-FullCompany"/>
      <sheetName val="Lub-Commercial"/>
      <sheetName val="Lub-Blending"/>
      <sheetName val="Variance"/>
      <sheetName val="SpecialFluids"/>
    </sheetNames>
    <sheetDataSet>
      <sheetData sheetId="0" refreshError="1"/>
      <sheetData sheetId="1" refreshError="1"/>
      <sheetData sheetId="2" refreshError="1"/>
      <sheetData sheetId="3"/>
      <sheetData sheetId="4"/>
      <sheetData sheetId="5"/>
      <sheetData sheetId="6"/>
      <sheetData sheetId="7"/>
      <sheetData sheetId="8"/>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thly Forecast"/>
    </sheetNames>
    <sheetDataSet>
      <sheetData sheetId="0" refreshError="1">
        <row r="49">
          <cell r="C49" t="str">
            <v>L/C</v>
          </cell>
          <cell r="G49" t="str">
            <v>US$</v>
          </cell>
        </row>
        <row r="50">
          <cell r="C50">
            <v>36064</v>
          </cell>
          <cell r="G50">
            <v>317</v>
          </cell>
        </row>
        <row r="51">
          <cell r="C51">
            <v>26565</v>
          </cell>
          <cell r="G51">
            <v>233</v>
          </cell>
        </row>
        <row r="52">
          <cell r="C52">
            <v>21221</v>
          </cell>
          <cell r="G52">
            <v>186</v>
          </cell>
        </row>
        <row r="53">
          <cell r="C53">
            <v>560</v>
          </cell>
          <cell r="G53">
            <v>5</v>
          </cell>
        </row>
        <row r="54">
          <cell r="C54">
            <v>300</v>
          </cell>
          <cell r="G54">
            <v>3</v>
          </cell>
        </row>
        <row r="55">
          <cell r="C55">
            <v>500</v>
          </cell>
          <cell r="G55">
            <v>4</v>
          </cell>
        </row>
        <row r="56">
          <cell r="C56">
            <v>10000</v>
          </cell>
          <cell r="G56">
            <v>88</v>
          </cell>
        </row>
      </sheetData>
    </sheetDataSet>
  </externalBook>
</externalLink>
</file>

<file path=xl/externalLinks/externalLink2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ANY"/>
      <sheetName val="HC SUMMARY"/>
      <sheetName val="SALARY INCREASES"/>
      <sheetName val="REGIONAL MARGIN"/>
      <sheetName val="KEY VARIABLES"/>
      <sheetName val="INDIRECT COST SUMMARY"/>
      <sheetName val="Sheet2"/>
      <sheetName val="USD STMT"/>
      <sheetName val="REVENUES"/>
      <sheetName val="S&amp;M ROLLUP"/>
      <sheetName val="SALES 110"/>
      <sheetName val="PRD MGT 113"/>
      <sheetName val="MKTG 112"/>
      <sheetName val="TOTAL CONS"/>
      <sheetName val="CONS 220"/>
      <sheetName val="MCI 250"/>
      <sheetName val="VISA 231"/>
      <sheetName val="SUPP 300"/>
      <sheetName val="DEVELOP-CONSOL"/>
      <sheetName val="DOC 400"/>
      <sheetName val="QA 430"/>
      <sheetName val="REL MGMT 440"/>
      <sheetName val="ED 450"/>
      <sheetName val="DEV 600"/>
      <sheetName val="ADMIN 700"/>
      <sheetName val="FIN 710"/>
      <sheetName val="SYSADM 720"/>
      <sheetName val="OPS 730"/>
      <sheetName val="HUMAN RES 750"/>
      <sheetName val="ADMIN-FACIL. 760"/>
      <sheetName val="PROC MGMT 740"/>
      <sheetName val="EUROPE 280"/>
      <sheetName val="EXECUTIVE 770"/>
      <sheetName val="SAN. FRAN 225"/>
      <sheetName val="LA CONS 270"/>
      <sheetName val="NORTH AMERICA"/>
      <sheetName val="LA REGION"/>
      <sheetName val="OASIS USA INC. 115"/>
      <sheetName val="USA INC. USA 116"/>
      <sheetName val="USA INC. LA 117"/>
      <sheetName val="MALAY 290"/>
      <sheetName val="CAPITAL ASSETS - SUMMARY"/>
      <sheetName val="UPS - GE CAPITAL LEASE"/>
      <sheetName val="BNS LOAN SCHEDULE"/>
      <sheetName val="CAPITAL ASSETS - DETAIL"/>
      <sheetName val="WDV(P&amp;M)31.03.99"/>
      <sheetName val="WDV(OE)31.03.9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refreshError="1"/>
      <sheetData sheetId="46" refreshError="1"/>
    </sheetDataSet>
  </externalBook>
</externalLink>
</file>

<file path=xl/externalLinks/externalLink2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udget Assumptions"/>
      <sheetName val="Empl (400)"/>
      <sheetName val="Revenue Summary by Region"/>
      <sheetName val="Grand Total Consolidation"/>
      <sheetName val="USD BALANCE SHEET"/>
      <sheetName val="USD CASH FLOW STMT"/>
      <sheetName val="Master Headcount Summary"/>
      <sheetName val="Total Development"/>
      <sheetName val="Empl (430)"/>
      <sheetName val="Doc (400)"/>
      <sheetName val="QA (430)"/>
      <sheetName val="Emp (440)"/>
      <sheetName val="RM (440)"/>
      <sheetName val="Empl (600)"/>
      <sheetName val="DV (600)"/>
      <sheetName val="Empl (601)"/>
      <sheetName val="AP DEV (601)"/>
      <sheetName val="Empl (710)"/>
      <sheetName val="Total Adminstration"/>
      <sheetName val="Finance (710)"/>
      <sheetName val="Empl (720)"/>
      <sheetName val="Sys Adm (720)"/>
      <sheetName val="Emp (729)"/>
      <sheetName val="AP Admin (729)"/>
      <sheetName val="Empl (740)"/>
      <sheetName val="Pro Mgt (740)"/>
      <sheetName val="Empl (750)"/>
      <sheetName val="HR (750)"/>
      <sheetName val="empl (760)"/>
      <sheetName val="Admin (760)"/>
      <sheetName val="Emp (220)"/>
      <sheetName val="Emp (140)"/>
      <sheetName val="Total Client Service"/>
      <sheetName val="E.U. Cons. - E.U. (139)"/>
      <sheetName val="E.U. Cons. - Toronto (140)"/>
      <sheetName val="Consulting (220)"/>
      <sheetName val="Emp (290)"/>
      <sheetName val="LA Cons. (270)"/>
      <sheetName val="M. East Consulting (281)"/>
      <sheetName val="AP CS (290)"/>
      <sheetName val="Emp (281)"/>
      <sheetName val="Emp (139)"/>
      <sheetName val="Emp (270)"/>
      <sheetName val="Emp (300)"/>
      <sheetName val="Support (300)"/>
      <sheetName val="Emp (450)"/>
      <sheetName val="Education (450)"/>
      <sheetName val="Emp (113)"/>
      <sheetName val="Product Mgt (113)"/>
      <sheetName val="Emp (770)"/>
      <sheetName val="Executive (770)"/>
      <sheetName val="Emp (226)"/>
      <sheetName val="Emp (112)"/>
      <sheetName val="Total Marketing"/>
      <sheetName val="Marketing (112)"/>
      <sheetName val="Emp (129)"/>
      <sheetName val="AP Mktg (129)"/>
      <sheetName val="SF Bus Dev (226)"/>
      <sheetName val="Emp (117)"/>
      <sheetName val="Emp (110)"/>
      <sheetName val="Total Sales"/>
      <sheetName val="Canada Sales 110"/>
      <sheetName val="Emp (111)"/>
      <sheetName val="Global Sales (111)"/>
      <sheetName val="Empl (116)"/>
      <sheetName val="US SALES (116)"/>
      <sheetName val="Empl (120)"/>
      <sheetName val="Empl (128)"/>
      <sheetName val="OUS LA (117)"/>
      <sheetName val="AP Sales  (120)"/>
      <sheetName val="Europe Sales (128)"/>
      <sheetName val="Toronto Facility Lease Calc."/>
      <sheetName val="EMEA Regional P&amp;L"/>
      <sheetName val="AP Regional P&amp;L"/>
      <sheetName val="LAC Regional P&amp;L"/>
      <sheetName val="NA Regional P&amp;L"/>
      <sheetName val="Total Regional P&amp;L Roll-up"/>
      <sheetName val="Total P&amp;L - Regional &amp; Consol."/>
      <sheetName val="Depreciation Budget 2002"/>
      <sheetName val="OUS Dep"/>
      <sheetName val="OUK DEP"/>
      <sheetName val="KL DEP"/>
      <sheetName val="REVENU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Set>
  </externalBook>
</externalLink>
</file>

<file path=xl/externalLinks/externalLink2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Intern BL - Jan 112 Fcst."/>
      <sheetName val="Direct Expense"/>
      <sheetName val="OS Others"/>
      <sheetName val="Technology"/>
      <sheetName val="Corporate"/>
      <sheetName val="SW-11001&amp;08-Project Cost"/>
      <sheetName val="IP-Project Cost"/>
      <sheetName val="IT Services-Projects"/>
      <sheetName val="ISC-Projects"/>
      <sheetName val="Sheet1"/>
      <sheetName val="RM (440)"/>
    </sheetNames>
    <sheetDataSet>
      <sheetData sheetId="0"/>
      <sheetData sheetId="1"/>
      <sheetData sheetId="2"/>
      <sheetData sheetId="3"/>
      <sheetData sheetId="4"/>
      <sheetData sheetId="5"/>
      <sheetData sheetId="6"/>
      <sheetData sheetId="7"/>
      <sheetData sheetId="8"/>
      <sheetData sheetId="9">
        <row r="2">
          <cell r="L2">
            <v>14791.67</v>
          </cell>
        </row>
        <row r="3">
          <cell r="L3">
            <v>-14792</v>
          </cell>
        </row>
        <row r="4">
          <cell r="L4">
            <v>511.57</v>
          </cell>
        </row>
        <row r="5">
          <cell r="L5">
            <v>49.72</v>
          </cell>
        </row>
        <row r="6">
          <cell r="L6">
            <v>10.52</v>
          </cell>
        </row>
        <row r="7">
          <cell r="L7">
            <v>6.57</v>
          </cell>
        </row>
        <row r="8">
          <cell r="L8">
            <v>-0.02</v>
          </cell>
        </row>
        <row r="9">
          <cell r="L9">
            <v>2.4900000000000002</v>
          </cell>
        </row>
        <row r="10">
          <cell r="L10">
            <v>275.11</v>
          </cell>
        </row>
        <row r="11">
          <cell r="L11">
            <v>177.49</v>
          </cell>
        </row>
        <row r="12">
          <cell r="L12">
            <v>4437.5</v>
          </cell>
        </row>
        <row r="13">
          <cell r="L13">
            <v>8312.5</v>
          </cell>
        </row>
        <row r="14">
          <cell r="L14">
            <v>610</v>
          </cell>
        </row>
        <row r="15">
          <cell r="L15">
            <v>511.57</v>
          </cell>
        </row>
        <row r="16">
          <cell r="L16">
            <v>49.72</v>
          </cell>
        </row>
        <row r="17">
          <cell r="L17">
            <v>10.52</v>
          </cell>
        </row>
        <row r="18">
          <cell r="L18">
            <v>6.57</v>
          </cell>
        </row>
        <row r="19">
          <cell r="L19">
            <v>415.63</v>
          </cell>
        </row>
        <row r="20">
          <cell r="L20">
            <v>540</v>
          </cell>
        </row>
        <row r="21">
          <cell r="L21">
            <v>2.4900000000000002</v>
          </cell>
        </row>
        <row r="22">
          <cell r="L22">
            <v>592.69000000000005</v>
          </cell>
        </row>
        <row r="23">
          <cell r="L23">
            <v>382.38</v>
          </cell>
        </row>
        <row r="24">
          <cell r="L24">
            <v>1246.8800000000001</v>
          </cell>
        </row>
        <row r="25">
          <cell r="L25">
            <v>0</v>
          </cell>
        </row>
        <row r="26">
          <cell r="L26">
            <v>0</v>
          </cell>
        </row>
        <row r="27">
          <cell r="L27">
            <v>0</v>
          </cell>
        </row>
        <row r="28">
          <cell r="L28">
            <v>0</v>
          </cell>
        </row>
        <row r="29">
          <cell r="L29">
            <v>0</v>
          </cell>
        </row>
        <row r="30">
          <cell r="L30">
            <v>0</v>
          </cell>
        </row>
        <row r="31">
          <cell r="L31">
            <v>0</v>
          </cell>
        </row>
        <row r="32">
          <cell r="L32">
            <v>0</v>
          </cell>
        </row>
        <row r="33">
          <cell r="L33">
            <v>0</v>
          </cell>
        </row>
        <row r="34">
          <cell r="L34">
            <v>0</v>
          </cell>
        </row>
        <row r="35">
          <cell r="L35">
            <v>0</v>
          </cell>
        </row>
        <row r="36">
          <cell r="L36">
            <v>0</v>
          </cell>
        </row>
        <row r="37">
          <cell r="L37">
            <v>0</v>
          </cell>
        </row>
        <row r="38">
          <cell r="L38">
            <v>0</v>
          </cell>
        </row>
        <row r="39">
          <cell r="L39">
            <v>99.85</v>
          </cell>
        </row>
        <row r="40">
          <cell r="L40">
            <v>3690.51</v>
          </cell>
        </row>
        <row r="41">
          <cell r="L41">
            <v>22785.39</v>
          </cell>
        </row>
        <row r="42">
          <cell r="L42">
            <v>250</v>
          </cell>
        </row>
        <row r="43">
          <cell r="L43">
            <v>1297</v>
          </cell>
        </row>
        <row r="44">
          <cell r="L44">
            <v>1534.71</v>
          </cell>
        </row>
        <row r="45">
          <cell r="L45">
            <v>149.16</v>
          </cell>
        </row>
        <row r="46">
          <cell r="L46">
            <v>31.56</v>
          </cell>
        </row>
        <row r="47">
          <cell r="L47">
            <v>19.71</v>
          </cell>
        </row>
        <row r="48">
          <cell r="L48">
            <v>1151.77</v>
          </cell>
        </row>
        <row r="49">
          <cell r="L49">
            <v>3197</v>
          </cell>
        </row>
        <row r="50">
          <cell r="L50">
            <v>7.47</v>
          </cell>
        </row>
        <row r="51">
          <cell r="L51">
            <v>2169.63</v>
          </cell>
        </row>
        <row r="52">
          <cell r="L52">
            <v>1399.77</v>
          </cell>
        </row>
        <row r="53">
          <cell r="L53">
            <v>166.66</v>
          </cell>
        </row>
        <row r="54">
          <cell r="L54">
            <v>11792</v>
          </cell>
        </row>
        <row r="55">
          <cell r="L55">
            <v>500</v>
          </cell>
        </row>
        <row r="56">
          <cell r="L56">
            <v>250</v>
          </cell>
        </row>
        <row r="57">
          <cell r="L57">
            <v>2000</v>
          </cell>
        </row>
        <row r="58">
          <cell r="L58">
            <v>50</v>
          </cell>
        </row>
        <row r="59">
          <cell r="L59">
            <v>3000</v>
          </cell>
        </row>
        <row r="60">
          <cell r="L60">
            <v>1500</v>
          </cell>
        </row>
        <row r="61">
          <cell r="L61">
            <v>1000</v>
          </cell>
        </row>
        <row r="62">
          <cell r="L62">
            <v>500</v>
          </cell>
        </row>
        <row r="63">
          <cell r="L63">
            <v>250</v>
          </cell>
        </row>
        <row r="64">
          <cell r="L64">
            <v>200</v>
          </cell>
        </row>
        <row r="65">
          <cell r="L65">
            <v>100</v>
          </cell>
        </row>
        <row r="66">
          <cell r="L66">
            <v>100</v>
          </cell>
        </row>
        <row r="67">
          <cell r="L67">
            <v>8431.7800000000007</v>
          </cell>
        </row>
        <row r="68">
          <cell r="L68">
            <v>117937.8</v>
          </cell>
        </row>
        <row r="69">
          <cell r="L69">
            <v>8756.8799999999992</v>
          </cell>
        </row>
        <row r="70">
          <cell r="L70">
            <v>0</v>
          </cell>
        </row>
        <row r="71">
          <cell r="L71">
            <v>0</v>
          </cell>
        </row>
        <row r="72">
          <cell r="L72">
            <v>0</v>
          </cell>
        </row>
        <row r="73">
          <cell r="L73">
            <v>0</v>
          </cell>
        </row>
        <row r="74">
          <cell r="L74">
            <v>0</v>
          </cell>
        </row>
        <row r="75">
          <cell r="L75">
            <v>0</v>
          </cell>
        </row>
        <row r="76">
          <cell r="L76">
            <v>0</v>
          </cell>
        </row>
        <row r="77">
          <cell r="L77">
            <v>0</v>
          </cell>
        </row>
        <row r="78">
          <cell r="L78">
            <v>0</v>
          </cell>
        </row>
        <row r="79">
          <cell r="L79">
            <v>0</v>
          </cell>
        </row>
        <row r="80">
          <cell r="L80">
            <v>0</v>
          </cell>
        </row>
        <row r="81">
          <cell r="L81">
            <v>42588.02</v>
          </cell>
        </row>
        <row r="82">
          <cell r="L82">
            <v>3145.01</v>
          </cell>
        </row>
        <row r="83">
          <cell r="L83">
            <v>139.63999999999999</v>
          </cell>
        </row>
        <row r="84">
          <cell r="L84">
            <v>2309.62</v>
          </cell>
        </row>
        <row r="85">
          <cell r="L85">
            <v>18403.61</v>
          </cell>
        </row>
        <row r="86">
          <cell r="L86">
            <v>142.63</v>
          </cell>
        </row>
        <row r="87">
          <cell r="L87">
            <v>49140.75</v>
          </cell>
        </row>
        <row r="88">
          <cell r="L88">
            <v>982.82</v>
          </cell>
        </row>
        <row r="89">
          <cell r="L89">
            <v>98.28</v>
          </cell>
        </row>
        <row r="90">
          <cell r="L90">
            <v>3931.26</v>
          </cell>
        </row>
        <row r="91">
          <cell r="L91">
            <v>23587.56</v>
          </cell>
        </row>
        <row r="92">
          <cell r="L92">
            <v>9828.15</v>
          </cell>
        </row>
        <row r="93">
          <cell r="L93">
            <v>5896.89</v>
          </cell>
        </row>
        <row r="94">
          <cell r="L94">
            <v>4324.3900000000003</v>
          </cell>
        </row>
        <row r="95">
          <cell r="L95">
            <v>-80197.7</v>
          </cell>
        </row>
        <row r="96">
          <cell r="L96">
            <v>19115.650000000001</v>
          </cell>
        </row>
        <row r="97">
          <cell r="L97">
            <v>143.49</v>
          </cell>
        </row>
        <row r="98">
          <cell r="L98">
            <v>654</v>
          </cell>
        </row>
        <row r="99">
          <cell r="L99">
            <v>34.909999999999997</v>
          </cell>
        </row>
        <row r="100">
          <cell r="L100">
            <v>1208.8599999999999</v>
          </cell>
        </row>
        <row r="101">
          <cell r="L101">
            <v>4879.7700000000004</v>
          </cell>
        </row>
        <row r="102">
          <cell r="L102">
            <v>35.659999999999997</v>
          </cell>
        </row>
        <row r="103">
          <cell r="L103">
            <v>5896.89</v>
          </cell>
        </row>
        <row r="104">
          <cell r="L104">
            <v>687.97</v>
          </cell>
        </row>
        <row r="105">
          <cell r="L105">
            <v>7862.52</v>
          </cell>
        </row>
        <row r="106">
          <cell r="L106">
            <v>2948.45</v>
          </cell>
        </row>
        <row r="107">
          <cell r="L107">
            <v>825.56</v>
          </cell>
        </row>
        <row r="108">
          <cell r="L108">
            <v>393.13</v>
          </cell>
        </row>
        <row r="109">
          <cell r="L109">
            <v>1415.25</v>
          </cell>
        </row>
        <row r="110">
          <cell r="L110">
            <v>155.19999999999999</v>
          </cell>
        </row>
        <row r="111">
          <cell r="L111">
            <v>3622.4</v>
          </cell>
        </row>
        <row r="112">
          <cell r="L112">
            <v>22014.33</v>
          </cell>
        </row>
        <row r="113">
          <cell r="L113">
            <v>575.92999999999995</v>
          </cell>
        </row>
        <row r="114">
          <cell r="L114">
            <v>1000</v>
          </cell>
        </row>
        <row r="115">
          <cell r="L115">
            <v>69.819999999999993</v>
          </cell>
        </row>
        <row r="116">
          <cell r="L116">
            <v>1519.43</v>
          </cell>
        </row>
        <row r="117">
          <cell r="L117">
            <v>5568.98</v>
          </cell>
        </row>
        <row r="118">
          <cell r="L118">
            <v>71.31</v>
          </cell>
        </row>
        <row r="119">
          <cell r="L119">
            <v>221.86</v>
          </cell>
        </row>
        <row r="120">
          <cell r="L120">
            <v>5896.89</v>
          </cell>
        </row>
        <row r="121">
          <cell r="L121">
            <v>98.28</v>
          </cell>
        </row>
        <row r="122">
          <cell r="L122">
            <v>589.69000000000005</v>
          </cell>
        </row>
        <row r="123">
          <cell r="L123">
            <v>226.05</v>
          </cell>
        </row>
        <row r="124">
          <cell r="L124">
            <v>167.08</v>
          </cell>
        </row>
        <row r="125">
          <cell r="L125">
            <v>7862.52</v>
          </cell>
        </row>
        <row r="126">
          <cell r="L126">
            <v>1965.63</v>
          </cell>
        </row>
        <row r="127">
          <cell r="L127">
            <v>196.56</v>
          </cell>
        </row>
        <row r="128">
          <cell r="L128">
            <v>393.13</v>
          </cell>
        </row>
        <row r="129">
          <cell r="L129">
            <v>737.11</v>
          </cell>
        </row>
        <row r="130">
          <cell r="L130">
            <v>20571.060000000001</v>
          </cell>
        </row>
        <row r="131">
          <cell r="L131">
            <v>2899.3</v>
          </cell>
        </row>
        <row r="132">
          <cell r="L132">
            <v>0</v>
          </cell>
        </row>
        <row r="133">
          <cell r="L133">
            <v>69.819999999999993</v>
          </cell>
        </row>
        <row r="134">
          <cell r="L134">
            <v>862.91</v>
          </cell>
        </row>
        <row r="135">
          <cell r="L135">
            <v>-1563.13</v>
          </cell>
        </row>
        <row r="136">
          <cell r="L136">
            <v>5696.67</v>
          </cell>
        </row>
        <row r="137">
          <cell r="L137">
            <v>106.97</v>
          </cell>
        </row>
        <row r="138">
          <cell r="L138">
            <v>5896.89</v>
          </cell>
        </row>
        <row r="139">
          <cell r="L139">
            <v>982.82</v>
          </cell>
        </row>
        <row r="140">
          <cell r="L140">
            <v>687.97</v>
          </cell>
        </row>
        <row r="141">
          <cell r="L141">
            <v>39.31</v>
          </cell>
        </row>
        <row r="142">
          <cell r="L142">
            <v>7862.52</v>
          </cell>
        </row>
        <row r="143">
          <cell r="L143">
            <v>3931.26</v>
          </cell>
        </row>
        <row r="144">
          <cell r="L144">
            <v>294.83999999999997</v>
          </cell>
        </row>
        <row r="145">
          <cell r="L145">
            <v>196.56</v>
          </cell>
        </row>
        <row r="146">
          <cell r="L146">
            <v>491.41</v>
          </cell>
        </row>
        <row r="147">
          <cell r="L147">
            <v>786.25</v>
          </cell>
        </row>
        <row r="148">
          <cell r="L148">
            <v>-37740.1</v>
          </cell>
        </row>
        <row r="149">
          <cell r="L149">
            <v>24480.27</v>
          </cell>
        </row>
        <row r="150">
          <cell r="L150">
            <v>1002.47</v>
          </cell>
        </row>
        <row r="151">
          <cell r="L151">
            <v>104.73</v>
          </cell>
        </row>
        <row r="152">
          <cell r="L152">
            <v>1859.49</v>
          </cell>
        </row>
        <row r="153">
          <cell r="L153">
            <v>6087.03</v>
          </cell>
        </row>
        <row r="154">
          <cell r="L154">
            <v>106.97</v>
          </cell>
        </row>
        <row r="155">
          <cell r="L155">
            <v>5896.89</v>
          </cell>
        </row>
        <row r="156">
          <cell r="L156">
            <v>17690.669999999998</v>
          </cell>
        </row>
        <row r="157">
          <cell r="L157">
            <v>1277.6600000000001</v>
          </cell>
        </row>
        <row r="158">
          <cell r="L158">
            <v>7862.52</v>
          </cell>
        </row>
        <row r="159">
          <cell r="L159">
            <v>3931.26</v>
          </cell>
        </row>
        <row r="160">
          <cell r="L160">
            <v>982.82</v>
          </cell>
        </row>
        <row r="161">
          <cell r="L161">
            <v>32916.18</v>
          </cell>
        </row>
        <row r="162">
          <cell r="L162">
            <v>2905.2</v>
          </cell>
        </row>
        <row r="163">
          <cell r="L163">
            <v>754</v>
          </cell>
        </row>
        <row r="164">
          <cell r="L164">
            <v>104.73</v>
          </cell>
        </row>
        <row r="165">
          <cell r="L165">
            <v>892.4</v>
          </cell>
        </row>
        <row r="166">
          <cell r="L166">
            <v>8092.52</v>
          </cell>
        </row>
        <row r="167">
          <cell r="L167">
            <v>106.97</v>
          </cell>
        </row>
        <row r="168">
          <cell r="L168">
            <v>5896.89</v>
          </cell>
        </row>
        <row r="169">
          <cell r="L169">
            <v>5896.89</v>
          </cell>
        </row>
        <row r="170">
          <cell r="L170">
            <v>0</v>
          </cell>
        </row>
        <row r="171">
          <cell r="L171">
            <v>982.82</v>
          </cell>
        </row>
        <row r="172">
          <cell r="L172">
            <v>393.13</v>
          </cell>
        </row>
        <row r="173">
          <cell r="L173">
            <v>0</v>
          </cell>
        </row>
        <row r="174">
          <cell r="L174">
            <v>39.31</v>
          </cell>
        </row>
        <row r="175">
          <cell r="L175">
            <v>9828.15</v>
          </cell>
        </row>
        <row r="176">
          <cell r="L176">
            <v>3931.26</v>
          </cell>
        </row>
        <row r="177">
          <cell r="L177">
            <v>393.13</v>
          </cell>
        </row>
        <row r="178">
          <cell r="L178">
            <v>196.56</v>
          </cell>
        </row>
        <row r="179">
          <cell r="L179">
            <v>687.97</v>
          </cell>
        </row>
        <row r="180">
          <cell r="L180">
            <v>491.41</v>
          </cell>
        </row>
        <row r="181">
          <cell r="L181">
            <v>29730.17</v>
          </cell>
        </row>
        <row r="182">
          <cell r="L182">
            <v>104.73</v>
          </cell>
        </row>
        <row r="183">
          <cell r="L183">
            <v>6447.05</v>
          </cell>
        </row>
        <row r="184">
          <cell r="L184">
            <v>3505.39</v>
          </cell>
        </row>
        <row r="185">
          <cell r="L185">
            <v>21515.39</v>
          </cell>
        </row>
        <row r="186">
          <cell r="L186">
            <v>47.18</v>
          </cell>
        </row>
        <row r="187">
          <cell r="L187">
            <v>69.819999999999993</v>
          </cell>
        </row>
        <row r="188">
          <cell r="L188">
            <v>2358.7600000000002</v>
          </cell>
        </row>
        <row r="189">
          <cell r="L189">
            <v>5707.88</v>
          </cell>
        </row>
        <row r="190">
          <cell r="L190">
            <v>71.31</v>
          </cell>
        </row>
        <row r="191">
          <cell r="L191">
            <v>7862.52</v>
          </cell>
        </row>
        <row r="192">
          <cell r="L192">
            <v>393.13</v>
          </cell>
        </row>
        <row r="193">
          <cell r="L193">
            <v>2948.45</v>
          </cell>
        </row>
        <row r="194">
          <cell r="L194">
            <v>39.31</v>
          </cell>
        </row>
        <row r="195">
          <cell r="L195">
            <v>9828.15</v>
          </cell>
        </row>
        <row r="196">
          <cell r="L196">
            <v>1965.63</v>
          </cell>
        </row>
        <row r="197">
          <cell r="L197">
            <v>393.13</v>
          </cell>
        </row>
        <row r="198">
          <cell r="L198">
            <v>589.69000000000005</v>
          </cell>
        </row>
        <row r="199">
          <cell r="L199">
            <v>34058.1</v>
          </cell>
        </row>
        <row r="200">
          <cell r="L200">
            <v>654</v>
          </cell>
        </row>
        <row r="201">
          <cell r="L201">
            <v>1319.21</v>
          </cell>
        </row>
        <row r="202">
          <cell r="L202">
            <v>80.25</v>
          </cell>
        </row>
        <row r="203">
          <cell r="L203">
            <v>6989.51</v>
          </cell>
        </row>
        <row r="204">
          <cell r="L204">
            <v>1169.8399999999999</v>
          </cell>
        </row>
        <row r="205">
          <cell r="L205">
            <v>177.7</v>
          </cell>
        </row>
        <row r="206">
          <cell r="L206">
            <v>18317</v>
          </cell>
        </row>
        <row r="207">
          <cell r="L207">
            <v>1416</v>
          </cell>
        </row>
        <row r="208">
          <cell r="L208">
            <v>600</v>
          </cell>
        </row>
        <row r="209">
          <cell r="L209">
            <v>534</v>
          </cell>
        </row>
        <row r="210">
          <cell r="L210">
            <v>750</v>
          </cell>
        </row>
        <row r="211">
          <cell r="L211">
            <v>1000</v>
          </cell>
        </row>
        <row r="212">
          <cell r="L212">
            <v>613</v>
          </cell>
        </row>
        <row r="213">
          <cell r="L213">
            <v>253</v>
          </cell>
        </row>
        <row r="214">
          <cell r="L214">
            <v>1961.15</v>
          </cell>
        </row>
        <row r="215">
          <cell r="L215">
            <v>52.98</v>
          </cell>
        </row>
        <row r="216">
          <cell r="L216">
            <v>150</v>
          </cell>
        </row>
        <row r="217">
          <cell r="L217">
            <v>17</v>
          </cell>
        </row>
        <row r="218">
          <cell r="L218">
            <v>6512.99</v>
          </cell>
        </row>
        <row r="219">
          <cell r="L219">
            <v>0</v>
          </cell>
        </row>
        <row r="220">
          <cell r="L220">
            <v>329.8</v>
          </cell>
        </row>
        <row r="221">
          <cell r="L221">
            <v>20.059999999999999</v>
          </cell>
        </row>
        <row r="222">
          <cell r="L222">
            <v>960.18</v>
          </cell>
        </row>
        <row r="223">
          <cell r="L223">
            <v>292.45999999999998</v>
          </cell>
        </row>
        <row r="224">
          <cell r="L224">
            <v>706.4</v>
          </cell>
        </row>
        <row r="225">
          <cell r="L225">
            <v>176.6</v>
          </cell>
        </row>
        <row r="226">
          <cell r="L226">
            <v>21044.880000000001</v>
          </cell>
        </row>
        <row r="227">
          <cell r="L227">
            <v>4279</v>
          </cell>
        </row>
        <row r="228">
          <cell r="L228">
            <v>329.8</v>
          </cell>
        </row>
        <row r="229">
          <cell r="L229">
            <v>20.059999999999999</v>
          </cell>
        </row>
        <row r="230">
          <cell r="L230">
            <v>1349.23</v>
          </cell>
        </row>
        <row r="231">
          <cell r="L231">
            <v>3778.6</v>
          </cell>
        </row>
        <row r="232">
          <cell r="L232">
            <v>292.27</v>
          </cell>
        </row>
        <row r="233">
          <cell r="L233">
            <v>7365.71</v>
          </cell>
        </row>
        <row r="234">
          <cell r="L234">
            <v>29616.67</v>
          </cell>
        </row>
        <row r="235">
          <cell r="L235">
            <v>705</v>
          </cell>
        </row>
        <row r="236">
          <cell r="L236">
            <v>1534.71</v>
          </cell>
        </row>
        <row r="237">
          <cell r="L237">
            <v>149.16</v>
          </cell>
        </row>
        <row r="238">
          <cell r="L238">
            <v>31.56</v>
          </cell>
        </row>
        <row r="239">
          <cell r="L239">
            <v>19.71</v>
          </cell>
        </row>
        <row r="240">
          <cell r="L240">
            <v>0</v>
          </cell>
        </row>
        <row r="241">
          <cell r="L241">
            <v>1480.83</v>
          </cell>
        </row>
        <row r="242">
          <cell r="L242">
            <v>7.47</v>
          </cell>
        </row>
        <row r="243">
          <cell r="L243">
            <v>2160.59</v>
          </cell>
        </row>
        <row r="244">
          <cell r="L244">
            <v>1393.94</v>
          </cell>
        </row>
        <row r="245">
          <cell r="L245">
            <v>5231.67</v>
          </cell>
        </row>
        <row r="246">
          <cell r="L246">
            <v>3000</v>
          </cell>
        </row>
        <row r="247">
          <cell r="L247">
            <v>235.81</v>
          </cell>
        </row>
        <row r="248">
          <cell r="L248">
            <v>1500</v>
          </cell>
        </row>
        <row r="249">
          <cell r="L249">
            <v>858.32</v>
          </cell>
        </row>
        <row r="250">
          <cell r="L250">
            <v>0</v>
          </cell>
        </row>
        <row r="251">
          <cell r="L251">
            <v>51237</v>
          </cell>
        </row>
        <row r="252">
          <cell r="L252">
            <v>98.93</v>
          </cell>
        </row>
        <row r="253">
          <cell r="L253">
            <v>143.59</v>
          </cell>
        </row>
        <row r="254">
          <cell r="L254">
            <v>0</v>
          </cell>
        </row>
        <row r="255">
          <cell r="L255">
            <v>0</v>
          </cell>
        </row>
        <row r="256">
          <cell r="L256">
            <v>969.24</v>
          </cell>
        </row>
        <row r="257">
          <cell r="L257">
            <v>990.75</v>
          </cell>
        </row>
        <row r="258">
          <cell r="L258">
            <v>217.42</v>
          </cell>
        </row>
        <row r="259">
          <cell r="L259">
            <v>8500</v>
          </cell>
        </row>
        <row r="260">
          <cell r="L260">
            <v>1500</v>
          </cell>
        </row>
        <row r="261">
          <cell r="L261">
            <v>400</v>
          </cell>
        </row>
        <row r="262">
          <cell r="L262">
            <v>335</v>
          </cell>
        </row>
        <row r="263">
          <cell r="L263">
            <v>193.75</v>
          </cell>
        </row>
        <row r="264">
          <cell r="L264">
            <v>3318</v>
          </cell>
        </row>
        <row r="265">
          <cell r="L265">
            <v>13676.7</v>
          </cell>
        </row>
        <row r="266">
          <cell r="L266">
            <v>1292.67</v>
          </cell>
        </row>
        <row r="267">
          <cell r="L267">
            <v>3618.41</v>
          </cell>
        </row>
        <row r="268">
          <cell r="L268">
            <v>0</v>
          </cell>
        </row>
        <row r="269">
          <cell r="L269">
            <v>0</v>
          </cell>
        </row>
        <row r="270">
          <cell r="L270">
            <v>642.14</v>
          </cell>
        </row>
        <row r="271">
          <cell r="L271">
            <v>9000</v>
          </cell>
        </row>
        <row r="272">
          <cell r="L272">
            <v>9500</v>
          </cell>
        </row>
        <row r="273">
          <cell r="L273">
            <v>220.17</v>
          </cell>
        </row>
        <row r="274">
          <cell r="L274">
            <v>1000</v>
          </cell>
        </row>
        <row r="275">
          <cell r="L275">
            <v>700</v>
          </cell>
        </row>
        <row r="276">
          <cell r="L276">
            <v>2140.62</v>
          </cell>
        </row>
        <row r="277">
          <cell r="L277">
            <v>179.91</v>
          </cell>
        </row>
        <row r="278">
          <cell r="L278">
            <v>348.08</v>
          </cell>
        </row>
        <row r="279">
          <cell r="L279">
            <v>0</v>
          </cell>
        </row>
        <row r="280">
          <cell r="L280">
            <v>27229.67</v>
          </cell>
        </row>
        <row r="281">
          <cell r="L281">
            <v>3298.03</v>
          </cell>
        </row>
        <row r="282">
          <cell r="L282">
            <v>0</v>
          </cell>
        </row>
        <row r="283">
          <cell r="L283">
            <v>187.27</v>
          </cell>
        </row>
        <row r="284">
          <cell r="L284">
            <v>485</v>
          </cell>
        </row>
        <row r="285">
          <cell r="L285">
            <v>375.88</v>
          </cell>
        </row>
        <row r="286">
          <cell r="L286">
            <v>1635.04</v>
          </cell>
        </row>
        <row r="287">
          <cell r="L287">
            <v>4579.16</v>
          </cell>
        </row>
        <row r="288">
          <cell r="L288">
            <v>1844.84</v>
          </cell>
        </row>
        <row r="289">
          <cell r="L289">
            <v>0</v>
          </cell>
        </row>
        <row r="290">
          <cell r="L290">
            <v>7.76</v>
          </cell>
        </row>
        <row r="291">
          <cell r="L291">
            <v>465.6</v>
          </cell>
        </row>
        <row r="292">
          <cell r="L292">
            <v>15.52</v>
          </cell>
        </row>
        <row r="293">
          <cell r="L293">
            <v>439.22</v>
          </cell>
        </row>
        <row r="294">
          <cell r="L294">
            <v>24676.99</v>
          </cell>
        </row>
        <row r="295">
          <cell r="L295">
            <v>4268.03</v>
          </cell>
        </row>
        <row r="296">
          <cell r="L296">
            <v>776.01</v>
          </cell>
        </row>
        <row r="297">
          <cell r="L297">
            <v>776.01</v>
          </cell>
        </row>
        <row r="298">
          <cell r="L298">
            <v>931.21</v>
          </cell>
        </row>
        <row r="299">
          <cell r="L299">
            <v>388</v>
          </cell>
        </row>
        <row r="300">
          <cell r="L300">
            <v>77.599999999999994</v>
          </cell>
        </row>
        <row r="301">
          <cell r="L301">
            <v>9778.41</v>
          </cell>
        </row>
        <row r="302">
          <cell r="L302">
            <v>7</v>
          </cell>
        </row>
        <row r="303">
          <cell r="L303">
            <v>187.27</v>
          </cell>
        </row>
        <row r="304">
          <cell r="L304">
            <v>485</v>
          </cell>
        </row>
        <row r="305">
          <cell r="L305">
            <v>375.88</v>
          </cell>
        </row>
        <row r="306">
          <cell r="L306">
            <v>3419.86</v>
          </cell>
        </row>
        <row r="307">
          <cell r="L307">
            <v>1549.8</v>
          </cell>
        </row>
        <row r="308">
          <cell r="L308">
            <v>1844.84</v>
          </cell>
        </row>
        <row r="309">
          <cell r="L309">
            <v>553.54</v>
          </cell>
        </row>
        <row r="310">
          <cell r="L310">
            <v>1489.93</v>
          </cell>
        </row>
        <row r="311">
          <cell r="L311">
            <v>698.41</v>
          </cell>
        </row>
        <row r="312">
          <cell r="L312">
            <v>5599.66</v>
          </cell>
        </row>
        <row r="313">
          <cell r="L313">
            <v>1293.5999999999999</v>
          </cell>
        </row>
        <row r="314">
          <cell r="L314">
            <v>3181.62</v>
          </cell>
        </row>
        <row r="315">
          <cell r="L315">
            <v>465.6</v>
          </cell>
        </row>
        <row r="316">
          <cell r="L316">
            <v>77.599999999999994</v>
          </cell>
        </row>
        <row r="317">
          <cell r="L317">
            <v>394.21</v>
          </cell>
        </row>
        <row r="318">
          <cell r="L318">
            <v>128.82</v>
          </cell>
        </row>
        <row r="319">
          <cell r="L319">
            <v>0</v>
          </cell>
        </row>
        <row r="320">
          <cell r="L320">
            <v>0</v>
          </cell>
        </row>
        <row r="321">
          <cell r="L321">
            <v>2328.02</v>
          </cell>
        </row>
        <row r="322">
          <cell r="L322">
            <v>4656.04</v>
          </cell>
        </row>
        <row r="323">
          <cell r="L323">
            <v>38.799999999999997</v>
          </cell>
        </row>
        <row r="324">
          <cell r="L324">
            <v>0</v>
          </cell>
        </row>
        <row r="325">
          <cell r="L325">
            <v>38.799999999999997</v>
          </cell>
        </row>
        <row r="326">
          <cell r="L326">
            <v>1241.6099999999999</v>
          </cell>
        </row>
        <row r="327">
          <cell r="L327">
            <v>543.20000000000005</v>
          </cell>
        </row>
        <row r="328">
          <cell r="L328">
            <v>194</v>
          </cell>
        </row>
        <row r="329">
          <cell r="L329">
            <v>11460.37</v>
          </cell>
        </row>
        <row r="330">
          <cell r="L330">
            <v>871</v>
          </cell>
        </row>
        <row r="331">
          <cell r="L331">
            <v>62.42</v>
          </cell>
        </row>
        <row r="332">
          <cell r="L332">
            <v>161.66999999999999</v>
          </cell>
        </row>
        <row r="333">
          <cell r="L333">
            <v>125.29</v>
          </cell>
        </row>
        <row r="334">
          <cell r="L334">
            <v>572.69000000000005</v>
          </cell>
        </row>
        <row r="335">
          <cell r="L335">
            <v>1293.5999999999999</v>
          </cell>
        </row>
        <row r="336">
          <cell r="L336">
            <v>1719.05</v>
          </cell>
        </row>
        <row r="337">
          <cell r="L337">
            <v>614.95000000000005</v>
          </cell>
        </row>
        <row r="338">
          <cell r="L338">
            <v>0</v>
          </cell>
        </row>
        <row r="339">
          <cell r="L339">
            <v>155.19999999999999</v>
          </cell>
        </row>
        <row r="340">
          <cell r="L340">
            <v>310.39999999999998</v>
          </cell>
        </row>
        <row r="341">
          <cell r="L341">
            <v>8691.27</v>
          </cell>
        </row>
        <row r="342">
          <cell r="L342">
            <v>1396.81</v>
          </cell>
        </row>
        <row r="343">
          <cell r="L343">
            <v>388</v>
          </cell>
        </row>
        <row r="344">
          <cell r="L344">
            <v>1293.5999999999999</v>
          </cell>
        </row>
        <row r="345">
          <cell r="L345">
            <v>1164.01</v>
          </cell>
        </row>
        <row r="346">
          <cell r="L346">
            <v>205.64</v>
          </cell>
        </row>
        <row r="347">
          <cell r="L347">
            <v>31.82</v>
          </cell>
        </row>
        <row r="348">
          <cell r="L348">
            <v>11113.39</v>
          </cell>
        </row>
        <row r="349">
          <cell r="L349">
            <v>124.84</v>
          </cell>
        </row>
        <row r="350">
          <cell r="L350">
            <v>323.33</v>
          </cell>
        </row>
        <row r="351">
          <cell r="L351">
            <v>250.59</v>
          </cell>
        </row>
        <row r="352">
          <cell r="L352">
            <v>1917.06</v>
          </cell>
        </row>
        <row r="353">
          <cell r="L353">
            <v>614.95000000000005</v>
          </cell>
        </row>
        <row r="354">
          <cell r="L354">
            <v>1667.01</v>
          </cell>
        </row>
        <row r="355">
          <cell r="L355">
            <v>1188</v>
          </cell>
        </row>
        <row r="356">
          <cell r="L356">
            <v>500</v>
          </cell>
        </row>
        <row r="357">
          <cell r="L357">
            <v>500</v>
          </cell>
        </row>
        <row r="358">
          <cell r="L358">
            <v>500</v>
          </cell>
        </row>
        <row r="359">
          <cell r="L359">
            <v>300</v>
          </cell>
        </row>
        <row r="360">
          <cell r="L360">
            <v>200</v>
          </cell>
        </row>
        <row r="361">
          <cell r="L361">
            <v>250</v>
          </cell>
        </row>
        <row r="362">
          <cell r="L362">
            <v>124783.67</v>
          </cell>
        </row>
        <row r="363">
          <cell r="L363">
            <v>9208.26</v>
          </cell>
        </row>
        <row r="364">
          <cell r="L364">
            <v>894.96</v>
          </cell>
        </row>
        <row r="365">
          <cell r="L365">
            <v>189.36</v>
          </cell>
        </row>
        <row r="366">
          <cell r="L366">
            <v>118.26</v>
          </cell>
        </row>
        <row r="367">
          <cell r="L367">
            <v>6239.18</v>
          </cell>
        </row>
        <row r="368">
          <cell r="L368">
            <v>44.82</v>
          </cell>
        </row>
        <row r="369">
          <cell r="L369">
            <v>9284.9699999999993</v>
          </cell>
        </row>
        <row r="370">
          <cell r="L370">
            <v>5990.3</v>
          </cell>
        </row>
        <row r="371">
          <cell r="L371">
            <v>19973.8</v>
          </cell>
        </row>
        <row r="372">
          <cell r="L372">
            <v>5000</v>
          </cell>
        </row>
        <row r="373">
          <cell r="L373">
            <v>1800</v>
          </cell>
        </row>
        <row r="374">
          <cell r="L374">
            <v>1000</v>
          </cell>
        </row>
        <row r="375">
          <cell r="L375">
            <v>100</v>
          </cell>
        </row>
        <row r="376">
          <cell r="L376">
            <v>100</v>
          </cell>
        </row>
        <row r="377">
          <cell r="L377">
            <v>100</v>
          </cell>
        </row>
        <row r="378">
          <cell r="L378">
            <v>5000</v>
          </cell>
        </row>
        <row r="379">
          <cell r="L379">
            <v>1500</v>
          </cell>
        </row>
        <row r="380">
          <cell r="L380">
            <v>500</v>
          </cell>
        </row>
        <row r="381">
          <cell r="L381">
            <v>200</v>
          </cell>
        </row>
        <row r="382">
          <cell r="L382">
            <v>200</v>
          </cell>
        </row>
        <row r="383">
          <cell r="L383">
            <v>100</v>
          </cell>
        </row>
        <row r="384">
          <cell r="L384">
            <v>250</v>
          </cell>
        </row>
        <row r="385">
          <cell r="L385">
            <v>200</v>
          </cell>
        </row>
        <row r="386">
          <cell r="L386">
            <v>51049</v>
          </cell>
        </row>
        <row r="387">
          <cell r="L387">
            <v>107548.07</v>
          </cell>
        </row>
        <row r="388">
          <cell r="L388">
            <v>1114.03</v>
          </cell>
        </row>
        <row r="389">
          <cell r="L389">
            <v>43447.17</v>
          </cell>
        </row>
        <row r="390">
          <cell r="L390">
            <v>1671.05</v>
          </cell>
        </row>
        <row r="391">
          <cell r="L391">
            <v>1671.05</v>
          </cell>
        </row>
        <row r="392">
          <cell r="L392">
            <v>835.52</v>
          </cell>
        </row>
        <row r="393">
          <cell r="L393">
            <v>55701.5</v>
          </cell>
        </row>
        <row r="394">
          <cell r="L394">
            <v>20052.54</v>
          </cell>
        </row>
        <row r="395">
          <cell r="L395">
            <v>16710.45</v>
          </cell>
        </row>
        <row r="396">
          <cell r="L396">
            <v>10583.29</v>
          </cell>
        </row>
        <row r="397">
          <cell r="L397">
            <v>501.31</v>
          </cell>
        </row>
        <row r="398">
          <cell r="L398">
            <v>2785.08</v>
          </cell>
        </row>
        <row r="399">
          <cell r="L399">
            <v>1114.03</v>
          </cell>
        </row>
        <row r="400">
          <cell r="L400">
            <v>29521.8</v>
          </cell>
        </row>
        <row r="401">
          <cell r="L401">
            <v>222.81</v>
          </cell>
        </row>
        <row r="402">
          <cell r="L402">
            <v>1114.03</v>
          </cell>
        </row>
        <row r="403">
          <cell r="L403">
            <v>557.02</v>
          </cell>
        </row>
        <row r="404">
          <cell r="L404">
            <v>2228.06</v>
          </cell>
        </row>
        <row r="405">
          <cell r="L405">
            <v>1671.05</v>
          </cell>
        </row>
        <row r="406">
          <cell r="L406">
            <v>25666.67</v>
          </cell>
        </row>
        <row r="407">
          <cell r="L407">
            <v>900</v>
          </cell>
        </row>
        <row r="408">
          <cell r="L408">
            <v>0</v>
          </cell>
        </row>
        <row r="409">
          <cell r="L409">
            <v>20000</v>
          </cell>
        </row>
        <row r="410">
          <cell r="L410">
            <v>6000</v>
          </cell>
        </row>
        <row r="411">
          <cell r="L411">
            <v>4500</v>
          </cell>
        </row>
        <row r="412">
          <cell r="L412">
            <v>3050</v>
          </cell>
        </row>
        <row r="413">
          <cell r="L413">
            <v>1500</v>
          </cell>
        </row>
      </sheetData>
      <sheetData sheetId="10" refreshError="1"/>
    </sheetDataSet>
  </externalBook>
</externalLink>
</file>

<file path=xl/externalLinks/externalLink2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a"/>
      <sheetName val="ctTBA"/>
      <sheetName val="BTTBA"/>
      <sheetName val="DZ22"/>
      <sheetName val="TTDZ22"/>
      <sheetName val="DZ04"/>
      <sheetName val="TTDZ0,4-cto"/>
      <sheetName val="cto"/>
      <sheetName val="THctiet"/>
      <sheetName val="THctiet (2)"/>
      <sheetName val="bia (4)"/>
      <sheetName val="ma-pt"/>
      <sheetName val="tientet"/>
      <sheetName val="hochieu"/>
      <sheetName val="Sodu"/>
      <sheetName val="Sodu (2)"/>
      <sheetName val="Sodu t8"/>
      <sheetName val="THluong (2)"/>
      <sheetName val="THluong (3)"/>
      <sheetName val="Sodu t8 (2)"/>
      <sheetName val="Sodu t9(3)"/>
      <sheetName val="Sodu t11"/>
      <sheetName val="Sheet6"/>
      <sheetName val="Sheet7"/>
      <sheetName val="Sheet8"/>
      <sheetName val="Sheet9"/>
      <sheetName val="Sheet10"/>
      <sheetName val="XL4Poppy"/>
      <sheetName val="[Thai Hoa 2.xls聝ctTBA"/>
      <sheetName val="T1-2004"/>
      <sheetName val="T2"/>
      <sheetName val="T3"/>
      <sheetName val="quy1"/>
      <sheetName val="T4"/>
      <sheetName val="T5"/>
      <sheetName val="T6"/>
      <sheetName val="Quý 2"/>
      <sheetName val="6Thang"/>
      <sheetName val="T7"/>
      <sheetName val="Sheet3"/>
      <sheetName val="Sheet2"/>
      <sheetName val="cham diem"/>
      <sheetName val="5T"/>
      <sheetName val="00000000"/>
      <sheetName val="CNV nu"/>
      <sheetName val="CN nu 1"/>
      <sheetName val="CN nu 2"/>
      <sheetName val="XL4Test5"/>
      <sheetName val="CD1"/>
      <sheetName val="CD2"/>
      <sheetName val="CD3"/>
      <sheetName val="CD4"/>
      <sheetName val="CD5"/>
      <sheetName val="CD6"/>
      <sheetName val="CD7"/>
      <sheetName val="CD8"/>
      <sheetName val="CD9"/>
      <sheetName val="CD10"/>
      <sheetName val="CD11"/>
      <sheetName val="CD12"/>
      <sheetName val="CN$"/>
      <sheetName val="CNVND"/>
      <sheetName val="10000000"/>
      <sheetName val="20000000"/>
      <sheetName val="30000000"/>
      <sheetName val="40000000"/>
      <sheetName val="50000000"/>
      <sheetName val="60000000"/>
      <sheetName val="THctihiphiV"/>
      <sheetName val="Ctinh 10kV"/>
      <sheetName val="ESTI_"/>
      <sheetName val="DI_ESTI"/>
      <sheetName val="TT35"/>
      <sheetName val="[Thai Hoa 2.xls?ctTBA"/>
      <sheetName val="TTTram"/>
      <sheetName val="ERP"/>
      <sheetName val="THctiet_(2)"/>
      <sheetName val="bia_(4)"/>
    </sheetNames>
    <sheetDataSet>
      <sheetData sheetId="0" refreshError="1"/>
      <sheetData sheetId="1"/>
      <sheetData sheetId="2" refreshError="1"/>
      <sheetData sheetId="3" refreshError="1"/>
      <sheetData sheetId="4"/>
      <sheetData sheetId="5" refreshError="1"/>
      <sheetData sheetId="6" refreshError="1"/>
      <sheetData sheetId="7" refreshError="1"/>
      <sheetData sheetId="8" refreshError="1"/>
      <sheetData sheetId="9"/>
      <sheetData sheetId="10" refreshError="1"/>
      <sheetData sheetId="11" refreshError="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efreshError="1"/>
      <sheetData sheetId="45" refreshError="1"/>
      <sheetData sheetId="46" refreshError="1"/>
      <sheetData sheetId="47" refreshError="1"/>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Set>
  </externalBook>
</externalLink>
</file>

<file path=xl/externalLinks/externalLink2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sheetName val="BS SCH"/>
      <sheetName val="PL"/>
      <sheetName val="PL SCH"/>
      <sheetName val="FA"/>
      <sheetName val="Seg Report"/>
      <sheetName val="TRIAL"/>
      <sheetName val="S"/>
      <sheetName val="Cash Flow"/>
      <sheetName val="Prov for Tax"/>
      <sheetName val="Defered Tax"/>
      <sheetName val="INV"/>
      <sheetName val="ABSTRACT"/>
      <sheetName val="Bal Sheet 2 Col"/>
      <sheetName val="Part 4"/>
      <sheetName val="b.s.-p.l.-sch."/>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Set>
  </externalBook>
</externalLink>
</file>

<file path=xl/externalLinks/externalLink2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ecutive"/>
      <sheetName val="summary"/>
      <sheetName val="efficiencies"/>
      <sheetName val="value_trend"/>
      <sheetName val="prod_trend"/>
      <sheetName val="efficiencies (2)"/>
      <sheetName val="efficiencies (3)"/>
      <sheetName val="efficiencies (4)"/>
      <sheetName val="efficiencies (5)"/>
    </sheetNames>
    <sheetDataSet>
      <sheetData sheetId="0"/>
      <sheetData sheetId="1"/>
      <sheetData sheetId="2"/>
      <sheetData sheetId="3"/>
      <sheetData sheetId="4"/>
      <sheetData sheetId="5"/>
      <sheetData sheetId="6" refreshError="1"/>
      <sheetData sheetId="7" refreshError="1"/>
      <sheetData sheetId="8" refreshError="1"/>
    </sheetDataSet>
  </externalBook>
</externalLink>
</file>

<file path=xl/externalLinks/externalLink2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THI"/>
      <sheetName val="HTTK"/>
      <sheetName val="HTTK2"/>
      <sheetName val="SDD"/>
      <sheetName val="CT"/>
      <sheetName val="XL4Poppy"/>
    </sheetNames>
    <sheetDataSet>
      <sheetData sheetId="0"/>
      <sheetData sheetId="1"/>
      <sheetData sheetId="2"/>
      <sheetData sheetId="3"/>
      <sheetData sheetId="4"/>
      <sheetData sheetId="5"/>
    </sheetDataSet>
  </externalBook>
</externalLink>
</file>

<file path=xl/externalLinks/externalLink2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ent"/>
      <sheetName val="reco"/>
      <sheetName val="Consumption"/>
      <sheetName val="recv"/>
      <sheetName val="Sheet2"/>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2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sheetName val="PL"/>
      <sheetName val="Cash Flow"/>
      <sheetName val="Schedule to Accounts"/>
      <sheetName val="TB as on 31.3.2006 - JMCIPL"/>
      <sheetName val="FA Schedule"/>
      <sheetName val="Sheet3"/>
      <sheetName val="Misc exp"/>
      <sheetName val="Unit wise BS"/>
      <sheetName val="Unit wise PL"/>
      <sheetName val="Annual Accounts- Schedule VI"/>
      <sheetName val="Material Consumption Details"/>
      <sheetName val="Sheet2"/>
      <sheetName val="Segment Information"/>
      <sheetName val="cl 12"/>
      <sheetName val="CL 18"/>
      <sheetName val="cl 22"/>
      <sheetName val="Sheet1"/>
      <sheetName val="Fixed Assets working Panki"/>
      <sheetName val="Fixed Assets Working Taloja"/>
      <sheetName val="Fixed Assets Working  Procat"/>
      <sheetName val="Calculation of Material &amp; Power"/>
      <sheetName val="Loan Director"/>
      <sheetName val="PCEO Excise"/>
      <sheetName val="PGMCat Excise"/>
      <sheetName val="AMOG Excise"/>
      <sheetName val="sales"/>
      <sheetName val="ED"/>
      <sheetName val="Total P&amp;L AMOG+PCEO Nov to Mar"/>
      <sheetName val="Total BS AMOG+PCEO Nov to Mar"/>
      <sheetName val="Total P&amp;L AMOG+PCEO Dec to Mar"/>
      <sheetName val="Pack tax reco"/>
      <sheetName val="Sheet 2"/>
      <sheetName val="Book &amp; Tax Profit"/>
      <sheetName val="Tax Profit - Fiscal Accounts"/>
      <sheetName val="Book Profit MAT"/>
      <sheetName val="Export profit Us 80HHC"/>
      <sheetName val="Books Vs FA Reco"/>
      <sheetName val="Details for Tax Profit working"/>
      <sheetName val="Post adj 1"/>
      <sheetName val="BS Schdl-3-Fixed Assets"/>
      <sheetName val="Results PL"/>
      <sheetName val="OIL"/>
      <sheetName val="192"/>
      <sheetName val="194C"/>
      <sheetName val="Cash_Flow"/>
      <sheetName val="Schedule_to_Accounts"/>
      <sheetName val="TB_as_on_31_3_2006_-_JMCIPL"/>
      <sheetName val="FA_Schedule"/>
      <sheetName val="Misc_exp"/>
      <sheetName val="Unit_wise_BS"/>
      <sheetName val="Unit_wise_PL"/>
      <sheetName val="Annual_Accounts-_Schedule_VI"/>
      <sheetName val="Material_Consumption_Details"/>
      <sheetName val="Segment_Information"/>
      <sheetName val="cl_12"/>
      <sheetName val="CL_18"/>
      <sheetName val="cl_22"/>
      <sheetName val="Fixed_Assets_working_Panki"/>
      <sheetName val="Fixed_Assets_Working_Taloja"/>
      <sheetName val="Fixed_Assets_Working__Procat"/>
      <sheetName val="Calculation_of_Material_&amp;_Power"/>
      <sheetName val="Loan_Director"/>
      <sheetName val="PCEO_Excise"/>
      <sheetName val="PGMCat_Excise"/>
      <sheetName val="AMOG_Excise"/>
      <sheetName val="Total_P&amp;L_AMOG+PCEO_Nov_to_Mar"/>
      <sheetName val="Total_BS_AMOG+PCEO_Nov_to_Mar"/>
      <sheetName val="Total_P&amp;L_AMOG+PCEO_Dec_to_Mar"/>
      <sheetName val="Pack_tax_reco"/>
      <sheetName val="Sheet_2"/>
      <sheetName val="Book_&amp;_Tax_Profit"/>
      <sheetName val="Tax_Profit_-_Fiscal_Accounts"/>
      <sheetName val="Book_Profit_MAT"/>
      <sheetName val="Export_profit_Us_80HHC"/>
      <sheetName val="Books_Vs_FA_Reco"/>
      <sheetName val="Details_for_Tax_Profit_working"/>
      <sheetName val="Post_adj_1"/>
      <sheetName val="Lead"/>
      <sheetName val="For info purpos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ow r="21">
          <cell r="K21" t="str">
            <v>/wtc{edit-goto a/c_bs}{select-range-relative}{u 6}</v>
          </cell>
        </row>
      </sheetData>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Set>
  </externalBook>
</externalLink>
</file>

<file path=xl/externalLinks/externalLink2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RCINDEX"/>
      <sheetName val="CONTB"/>
      <sheetName val="SEGMENT"/>
      <sheetName val="PROFIT PLAN"/>
      <sheetName val="Sheet1"/>
      <sheetName val="REGPROF"/>
      <sheetName val="PRDVT"/>
      <sheetName val="RECEIVABLES"/>
      <sheetName val="WORCAP"/>
      <sheetName val="CASHFLOW"/>
      <sheetName val="bonfrs"/>
      <sheetName val="SANEXP"/>
      <sheetName val="STCKPROJ"/>
      <sheetName val="EXPENSES"/>
      <sheetName val="LETTER"/>
      <sheetName val="FLASH"/>
      <sheetName val="NFLASH"/>
      <sheetName val="DPCO"/>
      <sheetName val="EBT"/>
      <sheetName val="PROJEXP"/>
      <sheetName val="TREND"/>
      <sheetName val="TREND2"/>
      <sheetName val="CONT1"/>
      <sheetName val="CONT2"/>
      <sheetName val="SEGMENT1"/>
      <sheetName val="LNCH"/>
      <sheetName val="EBT1"/>
      <sheetName val="EXP"/>
      <sheetName val="BALS"/>
      <sheetName val="INDEX"/>
      <sheetName val="BACKUP"/>
      <sheetName val="BONUSOFFER"/>
      <sheetName val="EBTRECO"/>
      <sheetName val="RMPM"/>
      <sheetName val="PROFIT_PLAN"/>
      <sheetName val="Article"/>
      <sheetName val="A"/>
      <sheetName val="DUTY PAID"/>
    </sheetNames>
    <sheetDataSet>
      <sheetData sheetId="0"/>
      <sheetData sheetId="1" refreshError="1"/>
      <sheetData sheetId="2"/>
      <sheetData sheetId="3" refreshError="1"/>
      <sheetData sheetId="4"/>
      <sheetData sheetId="5"/>
      <sheetData sheetId="6"/>
      <sheetData sheetId="7" refreshError="1"/>
      <sheetData sheetId="8" refreshError="1"/>
      <sheetData sheetId="9" refreshError="1"/>
      <sheetData sheetId="10"/>
      <sheetData sheetId="11"/>
      <sheetData sheetId="12"/>
      <sheetData sheetId="13"/>
      <sheetData sheetId="14"/>
      <sheetData sheetId="15"/>
      <sheetData sheetId="16" refreshError="1"/>
      <sheetData sheetId="17" refreshError="1"/>
      <sheetData sheetId="18"/>
      <sheetData sheetId="19"/>
      <sheetData sheetId="20" refreshError="1"/>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 sheetId="35" refreshError="1"/>
      <sheetData sheetId="36" refreshError="1"/>
      <sheetData sheetId="37"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X"/>
      <sheetName val="BS"/>
      <sheetName val="P&amp;L"/>
      <sheetName val="SCH-BS"/>
      <sheetName val="SCH-P&amp;L"/>
      <sheetName val="Dep"/>
      <sheetName val="cust"/>
      <sheetName val="crs"/>
      <sheetName val="ratios"/>
      <sheetName val="80HHC-CAL"/>
      <sheetName val="80HHC-ANN"/>
      <sheetName val="VAL-02"/>
      <sheetName val="STOCK-02"/>
      <sheetName val="PUR-02"/>
      <sheetName val="DEPB"/>
      <sheetName val="Dtl-TEP"/>
      <sheetName val="SRP-SL"/>
      <sheetName val="loss"/>
      <sheetName val="Dtl-Ins"/>
      <sheetName val="3CD-FA"/>
      <sheetName val="3CD-FA-DATE"/>
      <sheetName val="3CD-PF-ESI"/>
      <sheetName val="3CD-QT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2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切割 MTL"/>
      <sheetName val="切割 DI"/>
      <sheetName val="ESTI."/>
      <sheetName val="DI-ESTI"/>
      <sheetName val="DI_ESTI"/>
      <sheetName val="DTOAN"/>
      <sheetName val="THOP-KL"/>
      <sheetName val="CPHI KKS"/>
      <sheetName val="DG-KSAT"/>
      <sheetName val="TMDAUTU"/>
      <sheetName val="GTXLCHINH"/>
      <sheetName val="CPHI-TT"/>
      <sheetName val="CPHIBUVL"/>
      <sheetName val="CHENH VLCHINH"/>
      <sheetName val="GVLHT"/>
      <sheetName val="DGCT-QCH2"/>
      <sheetName val="XL4Poppy"/>
      <sheetName val="Gia VL"/>
      <sheetName val="Bang gia ca may"/>
      <sheetName val="Bang luong CB"/>
      <sheetName val="Bang P.tich CT"/>
      <sheetName val="D.toan chi tiet"/>
      <sheetName val="Bang TH Dtoan"/>
      <sheetName val="XXXXXXXX"/>
      <sheetName val="Congty"/>
      <sheetName val="VPPN"/>
      <sheetName val="XN74"/>
      <sheetName val="XN54"/>
      <sheetName val="XN33"/>
      <sheetName val="NK96"/>
      <sheetName val="XL4Test5"/>
      <sheetName val="Cauchinh"/>
      <sheetName val="Dongnai"/>
      <sheetName val="TKenh"/>
      <sheetName val="Mhang"/>
      <sheetName val="Duong"/>
      <sheetName val="Chop"/>
      <sheetName val="Huydong"/>
      <sheetName val="THop"/>
      <sheetName val="CtinhCT"/>
      <sheetName val="DBT(h)"/>
      <sheetName val="BP"/>
      <sheetName val="CTduong"/>
      <sheetName val="CTCHop"/>
      <sheetName val="asphal"/>
      <sheetName val="Gvua"/>
      <sheetName val="Sheet1"/>
      <sheetName val="Cmay"/>
      <sheetName val="VL (2)"/>
      <sheetName val="May (2)"/>
      <sheetName val="GVLBo"/>
      <sheetName val="VL"/>
      <sheetName val="NHAN CONG"/>
      <sheetName val="MAY"/>
      <sheetName val="VUA"/>
      <sheetName val="DG CAU"/>
      <sheetName val="THOP CAU"/>
      <sheetName val="TLP CAU"/>
      <sheetName val="DAKT1"/>
      <sheetName val="Sheet3"/>
      <sheetName val="XL4Poppy (2)"/>
      <sheetName val="Bthkl"/>
      <sheetName val="KM247"/>
      <sheetName val="km248"/>
      <sheetName val="TH"/>
      <sheetName val="XL"/>
      <sheetName val="1E"/>
      <sheetName val="2E"/>
      <sheetName val="3E"/>
      <sheetName val="7D"/>
      <sheetName val="8D"/>
      <sheetName val="14D"/>
      <sheetName val="10D"/>
      <sheetName val="20D"/>
      <sheetName val="22D"/>
      <sheetName val="24D"/>
      <sheetName val="26P"/>
      <sheetName val="28P"/>
      <sheetName val="33P"/>
      <sheetName val="PTro"/>
      <sheetName val="PT"/>
      <sheetName val="KSTK"/>
      <sheetName val="A6-II"/>
      <sheetName val="00000000"/>
      <sheetName val="km338+00-km338+100(2)"/>
      <sheetName val="km337+136-km337-350"/>
      <sheetName val="km346+600-km346+820 (2)"/>
      <sheetName val="km346+330-km346+600 (2)"/>
      <sheetName val="km346+00-km346+240 (2)"/>
      <sheetName val="km345+400-km345+500 (6)"/>
      <sheetName val="km345+400-km345+500 (2)"/>
      <sheetName val="km345+661-km345+000"/>
      <sheetName val="km338+60-km338+130"/>
      <sheetName val="km338+176-km338+230"/>
      <sheetName val="km342+376.41- km342+520.29"/>
      <sheetName val="km338+439-km388+571.89"/>
      <sheetName val="km342+297.58-km342+376.41"/>
      <sheetName val="km338+571.89-km338+652"/>
      <sheetName val="km337+533.60-km338 (2)"/>
      <sheetName val="km341+275-km341+350"/>
      <sheetName val="km341+913-km341+963"/>
      <sheetName val="km341+1077 -km341+1177.61"/>
      <sheetName val="km341+612-341+682"/>
      <sheetName val="km337+00-km337+34 (3)"/>
      <sheetName val="km342+520-km342+690 (2)"/>
      <sheetName val="km341.26-km341+200 (2)"/>
      <sheetName val="Duong cong vu hcm (2)"/>
      <sheetName val="Duong cong vu hcm (4)"/>
      <sheetName val="Duong cong vu hcm (5)"/>
      <sheetName val="Duong cong vu hcm (9)"/>
      <sheetName val="Duong cong vu hcm (4;) (2)"/>
      <sheetName val="Duong cong vu hcm (7)"/>
      <sheetName val="Duong cong vu hcm (8)"/>
      <sheetName val="Duong cong vu hcm (6)"/>
      <sheetName val="Duong cong vu hcm (3)"/>
      <sheetName val="Duong cong vu hcm (2;) (2)"/>
      <sheetName val="Duong cong vu hcm (9;) (2)"/>
      <sheetName val="Duong cong vu hcm (8;) (2)"/>
      <sheetName val="Duong cong vu hcm (7;) (2)"/>
      <sheetName val="Duong cong vu hcm (13;) (2)"/>
      <sheetName val="Duong cong vu hcm( Lmat;0) (2)"/>
      <sheetName val="Duong cong vu hcm( Lmat;1) (2)"/>
      <sheetName val="Duong cong vu hcm( Lmat;2)"/>
      <sheetName val="cong ty so 9 VINACONEX"/>
      <sheetName val="cong ty so 9 VINACONEX (2)"/>
      <sheetName val="QTNC-2002"/>
      <sheetName val="QTNC2003"/>
      <sheetName val="QTNC-Tong hop"/>
      <sheetName val="QTVT-Tong hop"/>
      <sheetName val="GTQT-Tong hop"/>
      <sheetName val="QT - Duet"/>
      <sheetName val="Sheet7"/>
      <sheetName val="Sheet8"/>
      <sheetName val="Sheet9"/>
      <sheetName val="Sheet10"/>
      <sheetName val="Sheet11"/>
      <sheetName val="Sheet12"/>
      <sheetName val="Sheet13"/>
      <sheetName val="Sheet14"/>
      <sheetName val="Sheet15"/>
      <sheetName val="Sheet16"/>
      <sheetName val="K249 K98"/>
      <sheetName val="K249 K98 (2)"/>
      <sheetName val="K251 K98"/>
      <sheetName val="K251 SBase"/>
      <sheetName val="K251 AC"/>
      <sheetName val="K252 K98"/>
      <sheetName val="K252 SBase"/>
      <sheetName val="K252 AC"/>
      <sheetName val="K253"/>
      <sheetName val="K253 K98"/>
      <sheetName val="K253 Subbase"/>
      <sheetName val="K253 Base "/>
      <sheetName val="K253 SBase"/>
      <sheetName val="K253 AC"/>
      <sheetName val="K255"/>
      <sheetName val="K255 SBase"/>
      <sheetName val="K259"/>
      <sheetName val="K259 K98"/>
      <sheetName val="K259 Subbase"/>
      <sheetName val="K259 Base "/>
      <sheetName val="K259 AC"/>
      <sheetName val="K260"/>
      <sheetName val="K260 K98"/>
      <sheetName val="K260 Subbase"/>
      <sheetName val="K260 Base"/>
      <sheetName val="K260 AC"/>
      <sheetName val="K261"/>
      <sheetName val="K261 K98"/>
      <sheetName val="K261 Base"/>
      <sheetName val="K261 AC"/>
      <sheetName val="Sheet2"/>
      <sheetName val="tong hop"/>
      <sheetName val="phan tich DG"/>
      <sheetName val="gia vat lieu"/>
      <sheetName val="gia xe may"/>
      <sheetName val="gia nhan cong"/>
      <sheetName val="切割 Dཉ"/>
      <sheetName val="CRITERIA1"/>
      <sheetName val="ESTI_"/>
      <sheetName val=""/>
      <sheetName val="XN7_x0000_"/>
      <sheetName val="K25µ"/>
      <sheetName val="K259 Baså "/>
      <sheetName val="K25_x0000_ K98"/>
      <sheetName val="切割_MTL"/>
      <sheetName val="切割_DI"/>
      <sheetName val="CPHI_KKS"/>
      <sheetName val="CHENH_VLCHINH"/>
      <sheetName val="Gia_VL"/>
      <sheetName val="Bang_gia_ca_may"/>
      <sheetName val="Bang_luong_CB"/>
      <sheetName val="Bang_P_tich_CT"/>
      <sheetName val="D_toan_chi_tiet"/>
      <sheetName val="Bang_TH_Dtoan"/>
      <sheetName val="VL_(2)"/>
      <sheetName val="May_(2)"/>
      <sheetName val="NHAN_CONG"/>
      <sheetName val="DG_CAU"/>
      <sheetName val="THOP_CAU"/>
      <sheetName val="TLP_CAU"/>
      <sheetName val="XL4Poppy_(2)"/>
      <sheetName val="km346+600-km346+820_(2)"/>
      <sheetName val="km346+330-km346+600_(2)"/>
      <sheetName val="km346+00-km346+240_(2)"/>
      <sheetName val="km345+400-km345+500_(6)"/>
      <sheetName val="km345+400-km345+500_(2)"/>
      <sheetName val="km342+376_41-_km342+520_29"/>
      <sheetName val="km338+439-km388+571_89"/>
      <sheetName val="km342+297_58-km342+376_41"/>
      <sheetName val="km338+571_89-km338+652"/>
      <sheetName val="km337+533_60-km338_(2)"/>
      <sheetName val="km341+1077_-km341+1177_61"/>
      <sheetName val="km337+00-km337+34_(3)"/>
      <sheetName val="km342+520-km342+690_(2)"/>
      <sheetName val="km341_26-km341+200_(2)"/>
      <sheetName val="Duong_cong_vu_hcm_(2)"/>
      <sheetName val="Duong_cong_vu_hcm_(4)"/>
      <sheetName val="Duong_cong_vu_hcm_(5)"/>
      <sheetName val="Duong_cong_vu_hcm_(9)"/>
      <sheetName val="Duong_cong_vu_hcm_(4;)_(2)"/>
      <sheetName val="Duong_cong_vu_hcm_(7)"/>
      <sheetName val="Duong_cong_vu_hcm_(8)"/>
      <sheetName val="Duong_cong_vu_hcm_(6)"/>
      <sheetName val="Duong_cong_vu_hcm_(3)"/>
      <sheetName val="Duong_cong_vu_hcm_(2;)_(2)"/>
      <sheetName val="Duong_cong_vu_hcm_(9;)_(2)"/>
      <sheetName val="Duong_cong_vu_hcm_(8;)_(2)"/>
      <sheetName val="Duong_cong_vu_hcm_(7;)_(2)"/>
      <sheetName val="Duong_cong_vu_hcm_(13;)_(2)"/>
      <sheetName val="Duong_cong_vu_hcm(_Lmat;0)_(2)"/>
      <sheetName val="Duong_cong_vu_hcm(_Lmat;1)_(2)"/>
      <sheetName val="Duong_cong_vu_hcm(_Lmat;2)"/>
      <sheetName val="cong_ty_so_9_VINACONEX"/>
      <sheetName val="cong_ty_so_9_VINACONEX_(2)"/>
      <sheetName val="QTNC-Tong_hop"/>
      <sheetName val="QTVT-Tong_hop"/>
      <sheetName val="GTQT-Tong_hop"/>
      <sheetName val="QT_-_Duet"/>
      <sheetName val="K249_K98"/>
      <sheetName val="K249_K98_(2)"/>
      <sheetName val="K251_K98"/>
      <sheetName val="K251_SBase"/>
      <sheetName val="K251_AC"/>
      <sheetName val="K252_K98"/>
      <sheetName val="K252_SBase"/>
      <sheetName val="K252_AC"/>
      <sheetName val="K253_K98"/>
      <sheetName val="K253_Subbase"/>
      <sheetName val="K253_Base_"/>
      <sheetName val="K253_SBase"/>
      <sheetName val="K253_AC"/>
      <sheetName val="K255_SBase"/>
      <sheetName val="K259_K98"/>
      <sheetName val="K259_Subbase"/>
      <sheetName val="K259_Base_"/>
      <sheetName val="K259_AC"/>
      <sheetName val="K260_K98"/>
      <sheetName val="K260_Subbase"/>
      <sheetName val="K260_Base"/>
      <sheetName val="K260_AC"/>
      <sheetName val="K261_K98"/>
      <sheetName val="K261_Base"/>
      <sheetName val="K261_AC"/>
      <sheetName val="tong_hop"/>
      <sheetName val="phan_tich_DG"/>
      <sheetName val="gia_vat_lieu"/>
      <sheetName val="gia_xe_may"/>
      <sheetName val="gia_nhan_cong"/>
      <sheetName val="Balancesheet"/>
      <sheetName val="XN7?"/>
      <sheetName val="K25? K98"/>
      <sheetName val="ESTI_1"/>
      <sheetName val="切割_Dཉ"/>
      <sheetName val="K259_Baså_"/>
      <sheetName val="XN7"/>
      <sheetName val="K25_K98"/>
      <sheetName val="K25?_K98"/>
      <sheetName val="K25"/>
      <sheetName val="XN7_"/>
      <sheetName val="K25_ K98"/>
      <sheetName val="K25__K98"/>
      <sheetName val="Pg4"/>
    </sheetNames>
    <sheetDataSet>
      <sheetData sheetId="0" refreshError="1"/>
      <sheetData sheetId="1" refreshError="1"/>
      <sheetData sheetId="2"/>
      <sheetData sheetId="3" refreshError="1">
        <row r="8">
          <cell r="B8" t="str">
            <v>5S</v>
          </cell>
          <cell r="C8">
            <v>0.5</v>
          </cell>
          <cell r="D8">
            <v>1.65</v>
          </cell>
          <cell r="E8">
            <v>1</v>
          </cell>
          <cell r="I8">
            <v>7.0000000000000007E-2</v>
          </cell>
          <cell r="J8">
            <v>0</v>
          </cell>
          <cell r="K8">
            <v>7.0000000000000007E-2</v>
          </cell>
          <cell r="P8">
            <v>2</v>
          </cell>
        </row>
        <row r="9">
          <cell r="B9" t="str">
            <v>5S</v>
          </cell>
          <cell r="C9">
            <v>0.5</v>
          </cell>
          <cell r="D9">
            <v>1.65</v>
          </cell>
          <cell r="E9">
            <v>1</v>
          </cell>
          <cell r="I9">
            <v>7.0000000000000007E-2</v>
          </cell>
          <cell r="J9">
            <v>0</v>
          </cell>
          <cell r="K9">
            <v>7.0000000000000007E-2</v>
          </cell>
          <cell r="P9">
            <v>2</v>
          </cell>
        </row>
        <row r="10">
          <cell r="B10" t="str">
            <v>5S</v>
          </cell>
          <cell r="C10">
            <v>0.5</v>
          </cell>
          <cell r="D10">
            <v>1.65</v>
          </cell>
          <cell r="E10">
            <v>1</v>
          </cell>
          <cell r="I10">
            <v>7.0000000000000007E-2</v>
          </cell>
          <cell r="J10">
            <v>0</v>
          </cell>
          <cell r="K10">
            <v>7.0000000000000007E-2</v>
          </cell>
          <cell r="P10">
            <v>2</v>
          </cell>
        </row>
        <row r="11">
          <cell r="B11" t="str">
            <v>5S</v>
          </cell>
          <cell r="C11">
            <v>0.75</v>
          </cell>
          <cell r="D11">
            <v>1.65</v>
          </cell>
          <cell r="E11">
            <v>1</v>
          </cell>
          <cell r="I11">
            <v>7.0000000000000007E-2</v>
          </cell>
          <cell r="J11">
            <v>0</v>
          </cell>
          <cell r="K11">
            <v>7.0000000000000007E-2</v>
          </cell>
          <cell r="P11">
            <v>2</v>
          </cell>
        </row>
        <row r="12">
          <cell r="B12" t="str">
            <v>5S</v>
          </cell>
          <cell r="C12">
            <v>0.75</v>
          </cell>
          <cell r="D12">
            <v>1.65</v>
          </cell>
          <cell r="E12">
            <v>1</v>
          </cell>
          <cell r="I12">
            <v>7.0000000000000007E-2</v>
          </cell>
          <cell r="J12">
            <v>0</v>
          </cell>
          <cell r="K12">
            <v>7.0000000000000007E-2</v>
          </cell>
          <cell r="P12">
            <v>2</v>
          </cell>
        </row>
        <row r="13">
          <cell r="B13" t="str">
            <v>5S</v>
          </cell>
          <cell r="C13">
            <v>0.75</v>
          </cell>
          <cell r="D13">
            <v>1.65</v>
          </cell>
          <cell r="E13">
            <v>1</v>
          </cell>
          <cell r="I13">
            <v>7.0000000000000007E-2</v>
          </cell>
          <cell r="J13">
            <v>0</v>
          </cell>
          <cell r="K13">
            <v>7.0000000000000007E-2</v>
          </cell>
          <cell r="P13">
            <v>2</v>
          </cell>
        </row>
        <row r="14">
          <cell r="B14" t="str">
            <v>5S</v>
          </cell>
          <cell r="C14">
            <v>1</v>
          </cell>
          <cell r="D14">
            <v>1.65</v>
          </cell>
          <cell r="E14">
            <v>1</v>
          </cell>
          <cell r="I14">
            <v>0.12</v>
          </cell>
          <cell r="J14">
            <v>0</v>
          </cell>
          <cell r="K14">
            <v>0.12</v>
          </cell>
          <cell r="P14">
            <v>2</v>
          </cell>
        </row>
        <row r="15">
          <cell r="B15" t="str">
            <v>5S</v>
          </cell>
          <cell r="C15">
            <v>1</v>
          </cell>
          <cell r="D15">
            <v>1.65</v>
          </cell>
          <cell r="E15">
            <v>1</v>
          </cell>
          <cell r="I15">
            <v>0.12</v>
          </cell>
          <cell r="J15">
            <v>0</v>
          </cell>
          <cell r="K15">
            <v>0.12</v>
          </cell>
          <cell r="P15">
            <v>2</v>
          </cell>
        </row>
        <row r="16">
          <cell r="B16" t="str">
            <v>5S</v>
          </cell>
          <cell r="C16">
            <v>1</v>
          </cell>
          <cell r="D16">
            <v>1.65</v>
          </cell>
          <cell r="E16">
            <v>1</v>
          </cell>
          <cell r="I16">
            <v>0.12</v>
          </cell>
          <cell r="J16">
            <v>0</v>
          </cell>
          <cell r="K16">
            <v>0.12</v>
          </cell>
          <cell r="P16">
            <v>2</v>
          </cell>
        </row>
        <row r="17">
          <cell r="B17" t="str">
            <v>5S</v>
          </cell>
          <cell r="C17">
            <v>1.25</v>
          </cell>
          <cell r="D17">
            <v>1.65</v>
          </cell>
          <cell r="E17">
            <v>1</v>
          </cell>
          <cell r="I17">
            <v>0.15</v>
          </cell>
          <cell r="K17">
            <v>0.15</v>
          </cell>
          <cell r="P17">
            <v>2</v>
          </cell>
        </row>
        <row r="18">
          <cell r="B18" t="str">
            <v>5S</v>
          </cell>
          <cell r="C18">
            <v>1.25</v>
          </cell>
          <cell r="D18">
            <v>1.65</v>
          </cell>
          <cell r="E18">
            <v>1</v>
          </cell>
          <cell r="I18">
            <v>0.15</v>
          </cell>
          <cell r="K18">
            <v>0.15</v>
          </cell>
          <cell r="P18">
            <v>2</v>
          </cell>
        </row>
        <row r="19">
          <cell r="B19" t="str">
            <v>5S</v>
          </cell>
          <cell r="C19">
            <v>1.25</v>
          </cell>
          <cell r="D19">
            <v>1.65</v>
          </cell>
          <cell r="E19">
            <v>1</v>
          </cell>
          <cell r="I19">
            <v>0.15</v>
          </cell>
          <cell r="K19">
            <v>0.15</v>
          </cell>
          <cell r="P19">
            <v>2</v>
          </cell>
        </row>
        <row r="20">
          <cell r="B20" t="str">
            <v>5S</v>
          </cell>
          <cell r="C20">
            <v>1.5</v>
          </cell>
          <cell r="D20">
            <v>1.65</v>
          </cell>
          <cell r="E20">
            <v>1</v>
          </cell>
          <cell r="I20">
            <v>0.15</v>
          </cell>
          <cell r="J20">
            <v>0</v>
          </cell>
          <cell r="K20">
            <v>0.15</v>
          </cell>
          <cell r="P20">
            <v>2</v>
          </cell>
        </row>
        <row r="21">
          <cell r="B21" t="str">
            <v>5S</v>
          </cell>
          <cell r="C21">
            <v>1.5</v>
          </cell>
          <cell r="D21">
            <v>1.65</v>
          </cell>
          <cell r="E21">
            <v>1</v>
          </cell>
          <cell r="I21">
            <v>0.15</v>
          </cell>
          <cell r="J21">
            <v>0</v>
          </cell>
          <cell r="K21">
            <v>0.15</v>
          </cell>
          <cell r="P21">
            <v>2</v>
          </cell>
        </row>
        <row r="22">
          <cell r="B22" t="str">
            <v>5S</v>
          </cell>
          <cell r="C22">
            <v>1.5</v>
          </cell>
          <cell r="D22">
            <v>1.65</v>
          </cell>
          <cell r="E22">
            <v>1</v>
          </cell>
          <cell r="I22">
            <v>0.15</v>
          </cell>
          <cell r="J22">
            <v>0</v>
          </cell>
          <cell r="K22">
            <v>0.15</v>
          </cell>
          <cell r="P22">
            <v>2</v>
          </cell>
        </row>
        <row r="23">
          <cell r="B23" t="str">
            <v>5S</v>
          </cell>
          <cell r="C23">
            <v>2</v>
          </cell>
          <cell r="D23">
            <v>1.65</v>
          </cell>
          <cell r="E23">
            <v>1</v>
          </cell>
          <cell r="I23">
            <v>0.15</v>
          </cell>
          <cell r="J23">
            <v>0</v>
          </cell>
          <cell r="K23">
            <v>0.15</v>
          </cell>
          <cell r="P23">
            <v>2</v>
          </cell>
        </row>
        <row r="24">
          <cell r="B24" t="str">
            <v>5S</v>
          </cell>
          <cell r="C24">
            <v>2</v>
          </cell>
          <cell r="D24">
            <v>1.65</v>
          </cell>
          <cell r="E24">
            <v>1</v>
          </cell>
          <cell r="I24">
            <v>0.15</v>
          </cell>
          <cell r="J24">
            <v>0</v>
          </cell>
          <cell r="K24">
            <v>0.15</v>
          </cell>
          <cell r="P24">
            <v>2</v>
          </cell>
        </row>
        <row r="25">
          <cell r="B25" t="str">
            <v>5S</v>
          </cell>
          <cell r="C25">
            <v>2</v>
          </cell>
          <cell r="D25">
            <v>1.65</v>
          </cell>
          <cell r="E25">
            <v>1</v>
          </cell>
          <cell r="I25">
            <v>0.15</v>
          </cell>
          <cell r="J25">
            <v>0</v>
          </cell>
          <cell r="K25">
            <v>0.15</v>
          </cell>
          <cell r="P25">
            <v>2</v>
          </cell>
        </row>
        <row r="26">
          <cell r="B26" t="str">
            <v>5S</v>
          </cell>
          <cell r="C26">
            <v>2.5</v>
          </cell>
          <cell r="D26">
            <v>2.11</v>
          </cell>
          <cell r="E26">
            <v>1</v>
          </cell>
          <cell r="I26">
            <v>0.15</v>
          </cell>
          <cell r="J26">
            <v>0</v>
          </cell>
          <cell r="K26">
            <v>0.15</v>
          </cell>
          <cell r="P26">
            <v>2</v>
          </cell>
        </row>
        <row r="27">
          <cell r="B27" t="str">
            <v>5S</v>
          </cell>
          <cell r="C27">
            <v>3</v>
          </cell>
          <cell r="D27">
            <v>2.11</v>
          </cell>
          <cell r="E27">
            <v>1</v>
          </cell>
          <cell r="I27">
            <v>0.3</v>
          </cell>
          <cell r="J27">
            <v>0</v>
          </cell>
          <cell r="K27">
            <v>0.3</v>
          </cell>
          <cell r="P27">
            <v>2</v>
          </cell>
        </row>
        <row r="28">
          <cell r="B28" t="str">
            <v>5S</v>
          </cell>
          <cell r="C28">
            <v>3.5</v>
          </cell>
          <cell r="D28">
            <v>2.11</v>
          </cell>
          <cell r="E28">
            <v>1</v>
          </cell>
          <cell r="I28">
            <v>0.3</v>
          </cell>
          <cell r="K28">
            <v>0.3</v>
          </cell>
          <cell r="P28">
            <v>3</v>
          </cell>
        </row>
        <row r="29">
          <cell r="B29" t="str">
            <v>5S</v>
          </cell>
          <cell r="C29">
            <v>4</v>
          </cell>
          <cell r="D29">
            <v>2.11</v>
          </cell>
          <cell r="E29">
            <v>1</v>
          </cell>
          <cell r="I29">
            <v>0.3</v>
          </cell>
          <cell r="J29">
            <v>0</v>
          </cell>
          <cell r="K29">
            <v>0.3</v>
          </cell>
          <cell r="P29">
            <v>3</v>
          </cell>
        </row>
        <row r="30">
          <cell r="B30" t="str">
            <v>5S</v>
          </cell>
          <cell r="C30">
            <v>5</v>
          </cell>
          <cell r="D30">
            <v>2.77</v>
          </cell>
          <cell r="E30">
            <v>1</v>
          </cell>
          <cell r="I30">
            <v>0.3</v>
          </cell>
          <cell r="K30">
            <v>0.3</v>
          </cell>
          <cell r="P30">
            <v>4</v>
          </cell>
        </row>
        <row r="31">
          <cell r="B31" t="str">
            <v>5S</v>
          </cell>
          <cell r="C31">
            <v>6</v>
          </cell>
          <cell r="D31">
            <v>2.77</v>
          </cell>
          <cell r="E31">
            <v>1</v>
          </cell>
          <cell r="I31">
            <v>0.45</v>
          </cell>
          <cell r="J31">
            <v>0</v>
          </cell>
          <cell r="K31">
            <v>0.45</v>
          </cell>
          <cell r="P31">
            <v>4</v>
          </cell>
        </row>
        <row r="32">
          <cell r="B32" t="str">
            <v>5S</v>
          </cell>
          <cell r="C32">
            <v>8</v>
          </cell>
          <cell r="D32">
            <v>2.77</v>
          </cell>
          <cell r="E32">
            <v>1</v>
          </cell>
          <cell r="I32">
            <v>0.45</v>
          </cell>
          <cell r="J32">
            <v>0</v>
          </cell>
          <cell r="K32">
            <v>0.45</v>
          </cell>
          <cell r="P32">
            <v>4</v>
          </cell>
        </row>
        <row r="33">
          <cell r="B33" t="str">
            <v>5S</v>
          </cell>
          <cell r="C33">
            <v>10</v>
          </cell>
          <cell r="D33">
            <v>3.4</v>
          </cell>
          <cell r="E33">
            <v>1</v>
          </cell>
          <cell r="I33">
            <v>0.9</v>
          </cell>
          <cell r="J33">
            <v>0</v>
          </cell>
          <cell r="K33">
            <v>0.9</v>
          </cell>
          <cell r="P33">
            <v>4</v>
          </cell>
        </row>
        <row r="34">
          <cell r="B34" t="str">
            <v>5S</v>
          </cell>
          <cell r="C34">
            <v>12</v>
          </cell>
          <cell r="D34">
            <v>3.96</v>
          </cell>
          <cell r="E34">
            <v>1</v>
          </cell>
          <cell r="I34">
            <v>1.2</v>
          </cell>
          <cell r="J34">
            <v>0</v>
          </cell>
          <cell r="K34">
            <v>1.2</v>
          </cell>
          <cell r="P34">
            <v>6</v>
          </cell>
        </row>
        <row r="35">
          <cell r="B35" t="str">
            <v>5S</v>
          </cell>
          <cell r="C35">
            <v>14</v>
          </cell>
          <cell r="D35">
            <v>3.96</v>
          </cell>
          <cell r="E35">
            <v>1</v>
          </cell>
          <cell r="I35">
            <v>1.34</v>
          </cell>
          <cell r="J35">
            <v>0</v>
          </cell>
          <cell r="K35">
            <v>1.34</v>
          </cell>
          <cell r="P35">
            <v>6</v>
          </cell>
        </row>
        <row r="36">
          <cell r="B36" t="str">
            <v>5S</v>
          </cell>
          <cell r="C36">
            <v>16</v>
          </cell>
          <cell r="D36">
            <v>4.1900000000000004</v>
          </cell>
          <cell r="E36">
            <v>1</v>
          </cell>
          <cell r="I36">
            <v>1.65</v>
          </cell>
          <cell r="J36">
            <v>0</v>
          </cell>
          <cell r="K36">
            <v>1.65</v>
          </cell>
          <cell r="P36">
            <v>6</v>
          </cell>
        </row>
        <row r="37">
          <cell r="B37" t="str">
            <v>5S</v>
          </cell>
          <cell r="C37">
            <v>18</v>
          </cell>
          <cell r="D37">
            <v>4.1900000000000004</v>
          </cell>
          <cell r="E37">
            <v>1</v>
          </cell>
          <cell r="I37">
            <v>1.8</v>
          </cell>
          <cell r="J37">
            <v>0</v>
          </cell>
          <cell r="K37">
            <v>1.8</v>
          </cell>
          <cell r="P37">
            <v>6</v>
          </cell>
        </row>
        <row r="38">
          <cell r="B38" t="str">
            <v>5S</v>
          </cell>
          <cell r="C38">
            <v>20</v>
          </cell>
          <cell r="D38">
            <v>4.78</v>
          </cell>
          <cell r="E38">
            <v>1</v>
          </cell>
          <cell r="I38">
            <v>2.54</v>
          </cell>
          <cell r="J38">
            <v>0</v>
          </cell>
          <cell r="K38">
            <v>2.54</v>
          </cell>
          <cell r="P38">
            <v>7</v>
          </cell>
        </row>
        <row r="39">
          <cell r="B39" t="str">
            <v>5S</v>
          </cell>
          <cell r="C39">
            <v>22</v>
          </cell>
          <cell r="D39">
            <v>4.78</v>
          </cell>
          <cell r="E39">
            <v>1</v>
          </cell>
          <cell r="I39">
            <v>2.69</v>
          </cell>
          <cell r="J39">
            <v>0</v>
          </cell>
          <cell r="K39">
            <v>2.69</v>
          </cell>
          <cell r="P39">
            <v>8</v>
          </cell>
        </row>
        <row r="40">
          <cell r="B40" t="str">
            <v>5S</v>
          </cell>
          <cell r="C40">
            <v>24</v>
          </cell>
          <cell r="D40">
            <v>5.54</v>
          </cell>
          <cell r="E40">
            <v>1</v>
          </cell>
          <cell r="I40">
            <v>2.4300000000000002</v>
          </cell>
          <cell r="J40">
            <v>1.47</v>
          </cell>
          <cell r="K40">
            <v>3.9000000000000004</v>
          </cell>
          <cell r="P40">
            <v>8</v>
          </cell>
        </row>
        <row r="41">
          <cell r="B41" t="str">
            <v>5S</v>
          </cell>
          <cell r="C41">
            <v>30</v>
          </cell>
          <cell r="D41">
            <v>6.35</v>
          </cell>
          <cell r="E41">
            <v>1</v>
          </cell>
          <cell r="I41">
            <v>3.04</v>
          </cell>
          <cell r="J41">
            <v>3.11</v>
          </cell>
          <cell r="K41">
            <v>6.15</v>
          </cell>
          <cell r="P41">
            <v>10</v>
          </cell>
        </row>
        <row r="42">
          <cell r="B42">
            <v>10</v>
          </cell>
          <cell r="C42">
            <v>14</v>
          </cell>
          <cell r="D42">
            <v>6.35</v>
          </cell>
          <cell r="E42">
            <v>1</v>
          </cell>
          <cell r="I42">
            <v>1.42</v>
          </cell>
          <cell r="J42">
            <v>1.27</v>
          </cell>
          <cell r="K42">
            <v>2.69</v>
          </cell>
          <cell r="P42">
            <v>6</v>
          </cell>
        </row>
        <row r="43">
          <cell r="B43">
            <v>10</v>
          </cell>
          <cell r="C43">
            <v>16</v>
          </cell>
          <cell r="D43">
            <v>6.35</v>
          </cell>
          <cell r="E43">
            <v>1</v>
          </cell>
          <cell r="I43">
            <v>1.62</v>
          </cell>
          <cell r="J43">
            <v>1.38</v>
          </cell>
          <cell r="K43">
            <v>3</v>
          </cell>
          <cell r="P43">
            <v>6</v>
          </cell>
        </row>
        <row r="44">
          <cell r="B44">
            <v>10</v>
          </cell>
          <cell r="C44">
            <v>18</v>
          </cell>
          <cell r="D44">
            <v>6.35</v>
          </cell>
          <cell r="E44">
            <v>1</v>
          </cell>
          <cell r="I44">
            <v>1.82</v>
          </cell>
          <cell r="J44">
            <v>1.48</v>
          </cell>
          <cell r="K44">
            <v>3.3</v>
          </cell>
          <cell r="P44">
            <v>6</v>
          </cell>
        </row>
        <row r="45">
          <cell r="B45">
            <v>10</v>
          </cell>
          <cell r="C45">
            <v>20</v>
          </cell>
          <cell r="D45">
            <v>6.35</v>
          </cell>
          <cell r="E45">
            <v>1</v>
          </cell>
          <cell r="I45">
            <v>2.0299999999999998</v>
          </cell>
          <cell r="J45">
            <v>1.72</v>
          </cell>
          <cell r="K45">
            <v>3.75</v>
          </cell>
          <cell r="P45">
            <v>7</v>
          </cell>
        </row>
        <row r="46">
          <cell r="B46">
            <v>10</v>
          </cell>
          <cell r="C46">
            <v>22</v>
          </cell>
          <cell r="D46">
            <v>6.35</v>
          </cell>
          <cell r="E46">
            <v>1</v>
          </cell>
          <cell r="I46">
            <v>2.23</v>
          </cell>
          <cell r="J46">
            <v>2.27</v>
          </cell>
          <cell r="K46">
            <v>4.5</v>
          </cell>
          <cell r="P46">
            <v>8</v>
          </cell>
        </row>
        <row r="47">
          <cell r="B47">
            <v>10</v>
          </cell>
          <cell r="C47">
            <v>24</v>
          </cell>
          <cell r="D47">
            <v>6.35</v>
          </cell>
          <cell r="E47">
            <v>1</v>
          </cell>
          <cell r="I47">
            <v>2.4300000000000002</v>
          </cell>
          <cell r="J47">
            <v>2.0699999999999998</v>
          </cell>
          <cell r="K47">
            <v>4.5</v>
          </cell>
          <cell r="P47">
            <v>8</v>
          </cell>
        </row>
        <row r="48">
          <cell r="B48">
            <v>10</v>
          </cell>
          <cell r="C48">
            <v>26</v>
          </cell>
          <cell r="D48">
            <v>7.92</v>
          </cell>
          <cell r="E48">
            <v>1</v>
          </cell>
          <cell r="I48">
            <v>2.64</v>
          </cell>
          <cell r="J48">
            <v>4.8600000000000003</v>
          </cell>
          <cell r="K48">
            <v>7.5</v>
          </cell>
          <cell r="P48">
            <v>9</v>
          </cell>
        </row>
        <row r="49">
          <cell r="B49">
            <v>10</v>
          </cell>
          <cell r="C49">
            <v>28</v>
          </cell>
          <cell r="D49">
            <v>7.92</v>
          </cell>
          <cell r="E49">
            <v>1</v>
          </cell>
          <cell r="I49">
            <v>2.84</v>
          </cell>
          <cell r="J49">
            <v>5.26</v>
          </cell>
          <cell r="K49">
            <v>8.1</v>
          </cell>
          <cell r="P49">
            <v>9</v>
          </cell>
        </row>
        <row r="50">
          <cell r="B50">
            <v>10</v>
          </cell>
          <cell r="C50">
            <v>30</v>
          </cell>
          <cell r="D50">
            <v>7.92</v>
          </cell>
          <cell r="E50">
            <v>1</v>
          </cell>
          <cell r="I50">
            <v>3.04</v>
          </cell>
          <cell r="J50">
            <v>5.66</v>
          </cell>
          <cell r="K50">
            <v>8.6999999999999993</v>
          </cell>
          <cell r="P50">
            <v>10</v>
          </cell>
        </row>
        <row r="51">
          <cell r="B51">
            <v>10</v>
          </cell>
          <cell r="C51">
            <v>32</v>
          </cell>
          <cell r="D51">
            <v>7.92</v>
          </cell>
          <cell r="E51">
            <v>1</v>
          </cell>
          <cell r="I51">
            <v>3.24</v>
          </cell>
          <cell r="J51">
            <v>6.06</v>
          </cell>
          <cell r="K51">
            <v>9.3000000000000007</v>
          </cell>
          <cell r="P51">
            <v>11</v>
          </cell>
        </row>
        <row r="52">
          <cell r="B52">
            <v>10</v>
          </cell>
          <cell r="C52">
            <v>34</v>
          </cell>
          <cell r="D52">
            <v>7.92</v>
          </cell>
          <cell r="E52">
            <v>1</v>
          </cell>
          <cell r="I52">
            <v>3.45</v>
          </cell>
          <cell r="J52">
            <v>6.44</v>
          </cell>
          <cell r="K52">
            <v>9.89</v>
          </cell>
          <cell r="P52">
            <v>12</v>
          </cell>
        </row>
        <row r="53">
          <cell r="B53">
            <v>10</v>
          </cell>
          <cell r="C53">
            <v>36</v>
          </cell>
          <cell r="D53">
            <v>7.92</v>
          </cell>
          <cell r="E53">
            <v>1</v>
          </cell>
          <cell r="I53">
            <v>3.65</v>
          </cell>
          <cell r="J53">
            <v>6.84</v>
          </cell>
          <cell r="K53">
            <v>10.49</v>
          </cell>
          <cell r="P53">
            <v>12</v>
          </cell>
        </row>
        <row r="54">
          <cell r="B54" t="str">
            <v>10S</v>
          </cell>
          <cell r="C54">
            <v>0.125</v>
          </cell>
          <cell r="D54">
            <v>1.24</v>
          </cell>
          <cell r="E54">
            <v>1</v>
          </cell>
          <cell r="I54">
            <v>7.0000000000000007E-2</v>
          </cell>
          <cell r="K54">
            <v>7.0000000000000007E-2</v>
          </cell>
          <cell r="P54">
            <v>2</v>
          </cell>
        </row>
        <row r="55">
          <cell r="B55" t="str">
            <v>10S</v>
          </cell>
          <cell r="C55">
            <v>0.125</v>
          </cell>
          <cell r="D55">
            <v>1.24</v>
          </cell>
          <cell r="E55">
            <v>1</v>
          </cell>
          <cell r="I55">
            <v>7.0000000000000007E-2</v>
          </cell>
          <cell r="K55">
            <v>7.0000000000000007E-2</v>
          </cell>
          <cell r="P55">
            <v>2</v>
          </cell>
        </row>
        <row r="56">
          <cell r="B56" t="str">
            <v>10S</v>
          </cell>
          <cell r="C56">
            <v>0.125</v>
          </cell>
          <cell r="D56">
            <v>1.24</v>
          </cell>
          <cell r="E56">
            <v>1</v>
          </cell>
          <cell r="I56">
            <v>7.0000000000000007E-2</v>
          </cell>
          <cell r="K56">
            <v>7.0000000000000007E-2</v>
          </cell>
          <cell r="P56">
            <v>2</v>
          </cell>
        </row>
        <row r="57">
          <cell r="B57" t="str">
            <v>10S</v>
          </cell>
          <cell r="C57">
            <v>0.25</v>
          </cell>
          <cell r="D57">
            <v>1.65</v>
          </cell>
          <cell r="E57">
            <v>1</v>
          </cell>
          <cell r="I57">
            <v>7.0000000000000007E-2</v>
          </cell>
          <cell r="K57">
            <v>7.0000000000000007E-2</v>
          </cell>
          <cell r="P57">
            <v>2</v>
          </cell>
        </row>
        <row r="58">
          <cell r="B58" t="str">
            <v>10S</v>
          </cell>
          <cell r="C58">
            <v>0.25</v>
          </cell>
          <cell r="D58">
            <v>1.65</v>
          </cell>
          <cell r="E58">
            <v>1</v>
          </cell>
          <cell r="I58">
            <v>7.0000000000000007E-2</v>
          </cell>
          <cell r="K58">
            <v>7.0000000000000007E-2</v>
          </cell>
          <cell r="P58">
            <v>2</v>
          </cell>
        </row>
        <row r="59">
          <cell r="B59" t="str">
            <v>10S</v>
          </cell>
          <cell r="C59">
            <v>0.25</v>
          </cell>
          <cell r="D59">
            <v>1.65</v>
          </cell>
          <cell r="E59">
            <v>1</v>
          </cell>
          <cell r="I59">
            <v>7.0000000000000007E-2</v>
          </cell>
          <cell r="K59">
            <v>7.0000000000000007E-2</v>
          </cell>
          <cell r="P59">
            <v>2</v>
          </cell>
        </row>
        <row r="60">
          <cell r="B60" t="str">
            <v>10S</v>
          </cell>
          <cell r="C60">
            <v>0.375</v>
          </cell>
          <cell r="D60">
            <v>1.65</v>
          </cell>
          <cell r="E60">
            <v>1</v>
          </cell>
          <cell r="I60">
            <v>7.0000000000000007E-2</v>
          </cell>
          <cell r="J60">
            <v>0</v>
          </cell>
          <cell r="K60">
            <v>7.0000000000000007E-2</v>
          </cell>
          <cell r="P60">
            <v>2</v>
          </cell>
        </row>
        <row r="61">
          <cell r="B61" t="str">
            <v>10S</v>
          </cell>
          <cell r="C61">
            <v>0.375</v>
          </cell>
          <cell r="D61">
            <v>1.65</v>
          </cell>
          <cell r="E61">
            <v>1</v>
          </cell>
          <cell r="I61">
            <v>7.0000000000000007E-2</v>
          </cell>
          <cell r="J61">
            <v>0</v>
          </cell>
          <cell r="K61">
            <v>7.0000000000000007E-2</v>
          </cell>
          <cell r="P61">
            <v>2</v>
          </cell>
        </row>
        <row r="62">
          <cell r="B62" t="str">
            <v>10S</v>
          </cell>
          <cell r="C62">
            <v>0.375</v>
          </cell>
          <cell r="D62">
            <v>1.65</v>
          </cell>
          <cell r="E62">
            <v>1</v>
          </cell>
          <cell r="I62">
            <v>7.0000000000000007E-2</v>
          </cell>
          <cell r="J62">
            <v>0</v>
          </cell>
          <cell r="K62">
            <v>7.0000000000000007E-2</v>
          </cell>
          <cell r="P62">
            <v>2</v>
          </cell>
        </row>
        <row r="63">
          <cell r="B63" t="str">
            <v>10S</v>
          </cell>
          <cell r="C63">
            <v>0.5</v>
          </cell>
          <cell r="D63">
            <v>2.11</v>
          </cell>
          <cell r="E63">
            <v>1</v>
          </cell>
          <cell r="I63">
            <v>7.0000000000000007E-2</v>
          </cell>
          <cell r="J63">
            <v>0</v>
          </cell>
          <cell r="K63">
            <v>7.0000000000000007E-2</v>
          </cell>
          <cell r="P63">
            <v>2</v>
          </cell>
        </row>
        <row r="64">
          <cell r="B64" t="str">
            <v>10S</v>
          </cell>
          <cell r="C64">
            <v>0.5</v>
          </cell>
          <cell r="D64">
            <v>2.11</v>
          </cell>
          <cell r="E64">
            <v>1</v>
          </cell>
          <cell r="I64">
            <v>7.0000000000000007E-2</v>
          </cell>
          <cell r="J64">
            <v>0</v>
          </cell>
          <cell r="K64">
            <v>7.0000000000000007E-2</v>
          </cell>
          <cell r="P64">
            <v>2</v>
          </cell>
        </row>
        <row r="65">
          <cell r="B65" t="str">
            <v>10S</v>
          </cell>
          <cell r="C65">
            <v>0.5</v>
          </cell>
          <cell r="D65">
            <v>2.11</v>
          </cell>
          <cell r="E65">
            <v>1</v>
          </cell>
          <cell r="I65">
            <v>7.0000000000000007E-2</v>
          </cell>
          <cell r="J65">
            <v>0</v>
          </cell>
          <cell r="K65">
            <v>7.0000000000000007E-2</v>
          </cell>
          <cell r="P65">
            <v>2</v>
          </cell>
        </row>
        <row r="66">
          <cell r="B66" t="str">
            <v>10S</v>
          </cell>
          <cell r="C66">
            <v>0.75</v>
          </cell>
          <cell r="D66">
            <v>2.11</v>
          </cell>
          <cell r="E66">
            <v>1</v>
          </cell>
          <cell r="I66">
            <v>7.0000000000000007E-2</v>
          </cell>
          <cell r="J66">
            <v>0</v>
          </cell>
          <cell r="K66">
            <v>7.0000000000000007E-2</v>
          </cell>
          <cell r="P66">
            <v>2</v>
          </cell>
        </row>
        <row r="67">
          <cell r="B67" t="str">
            <v>10S</v>
          </cell>
          <cell r="C67">
            <v>0.75</v>
          </cell>
          <cell r="D67">
            <v>2.11</v>
          </cell>
          <cell r="E67">
            <v>1</v>
          </cell>
          <cell r="I67">
            <v>7.0000000000000007E-2</v>
          </cell>
          <cell r="J67">
            <v>0</v>
          </cell>
          <cell r="K67">
            <v>7.0000000000000007E-2</v>
          </cell>
          <cell r="P67">
            <v>2</v>
          </cell>
        </row>
        <row r="68">
          <cell r="B68" t="str">
            <v>10S</v>
          </cell>
          <cell r="C68">
            <v>0.75</v>
          </cell>
          <cell r="D68">
            <v>2.11</v>
          </cell>
          <cell r="E68">
            <v>1</v>
          </cell>
          <cell r="I68">
            <v>7.0000000000000007E-2</v>
          </cell>
          <cell r="J68">
            <v>0</v>
          </cell>
          <cell r="K68">
            <v>7.0000000000000007E-2</v>
          </cell>
          <cell r="P68">
            <v>2</v>
          </cell>
        </row>
        <row r="69">
          <cell r="B69" t="str">
            <v>10S</v>
          </cell>
          <cell r="C69">
            <v>1</v>
          </cell>
          <cell r="D69">
            <v>2.77</v>
          </cell>
          <cell r="E69">
            <v>1</v>
          </cell>
          <cell r="I69">
            <v>0.12</v>
          </cell>
          <cell r="J69">
            <v>0</v>
          </cell>
          <cell r="K69">
            <v>0.12</v>
          </cell>
          <cell r="P69">
            <v>2</v>
          </cell>
        </row>
        <row r="70">
          <cell r="B70" t="str">
            <v>10S</v>
          </cell>
          <cell r="C70">
            <v>1</v>
          </cell>
          <cell r="D70">
            <v>2.77</v>
          </cell>
          <cell r="E70">
            <v>1</v>
          </cell>
          <cell r="I70">
            <v>0.12</v>
          </cell>
          <cell r="J70">
            <v>0</v>
          </cell>
          <cell r="K70">
            <v>0.12</v>
          </cell>
          <cell r="P70">
            <v>2</v>
          </cell>
        </row>
        <row r="71">
          <cell r="B71" t="str">
            <v>10S</v>
          </cell>
          <cell r="C71">
            <v>1</v>
          </cell>
          <cell r="D71">
            <v>2.77</v>
          </cell>
          <cell r="E71">
            <v>1</v>
          </cell>
          <cell r="I71">
            <v>0.12</v>
          </cell>
          <cell r="J71">
            <v>0</v>
          </cell>
          <cell r="K71">
            <v>0.12</v>
          </cell>
          <cell r="P71">
            <v>2</v>
          </cell>
        </row>
        <row r="72">
          <cell r="B72" t="str">
            <v>10S</v>
          </cell>
          <cell r="C72">
            <v>1.25</v>
          </cell>
          <cell r="D72">
            <v>2.77</v>
          </cell>
          <cell r="E72">
            <v>1</v>
          </cell>
          <cell r="I72">
            <v>0.15</v>
          </cell>
          <cell r="K72">
            <v>0.15</v>
          </cell>
          <cell r="P72">
            <v>2</v>
          </cell>
        </row>
        <row r="73">
          <cell r="B73" t="str">
            <v>10S</v>
          </cell>
          <cell r="C73">
            <v>1.25</v>
          </cell>
          <cell r="D73">
            <v>2.77</v>
          </cell>
          <cell r="E73">
            <v>1</v>
          </cell>
          <cell r="I73">
            <v>0.15</v>
          </cell>
          <cell r="K73">
            <v>0.15</v>
          </cell>
          <cell r="P73">
            <v>2</v>
          </cell>
        </row>
        <row r="74">
          <cell r="B74" t="str">
            <v>10S</v>
          </cell>
          <cell r="C74">
            <v>1.25</v>
          </cell>
          <cell r="D74">
            <v>2.77</v>
          </cell>
          <cell r="E74">
            <v>1</v>
          </cell>
          <cell r="I74">
            <v>0.15</v>
          </cell>
          <cell r="K74">
            <v>0.15</v>
          </cell>
          <cell r="P74">
            <v>2</v>
          </cell>
        </row>
        <row r="75">
          <cell r="B75" t="str">
            <v>10S</v>
          </cell>
          <cell r="C75">
            <v>1.5</v>
          </cell>
          <cell r="D75">
            <v>2.77</v>
          </cell>
          <cell r="E75">
            <v>1</v>
          </cell>
          <cell r="I75">
            <v>0.15</v>
          </cell>
          <cell r="J75">
            <v>0</v>
          </cell>
          <cell r="K75">
            <v>0.15</v>
          </cell>
          <cell r="P75">
            <v>2</v>
          </cell>
        </row>
        <row r="76">
          <cell r="B76" t="str">
            <v>10S</v>
          </cell>
          <cell r="C76">
            <v>1.5</v>
          </cell>
          <cell r="D76">
            <v>2.77</v>
          </cell>
          <cell r="E76">
            <v>1</v>
          </cell>
          <cell r="I76">
            <v>0.15</v>
          </cell>
          <cell r="J76">
            <v>0</v>
          </cell>
          <cell r="K76">
            <v>0.15</v>
          </cell>
          <cell r="P76">
            <v>2</v>
          </cell>
        </row>
        <row r="77">
          <cell r="B77" t="str">
            <v>10S</v>
          </cell>
          <cell r="C77">
            <v>1.5</v>
          </cell>
          <cell r="D77">
            <v>2.77</v>
          </cell>
          <cell r="E77">
            <v>1</v>
          </cell>
          <cell r="I77">
            <v>0.15</v>
          </cell>
          <cell r="J77">
            <v>0</v>
          </cell>
          <cell r="K77">
            <v>0.15</v>
          </cell>
          <cell r="P77">
            <v>2</v>
          </cell>
        </row>
        <row r="78">
          <cell r="B78" t="str">
            <v>10S</v>
          </cell>
          <cell r="C78">
            <v>2</v>
          </cell>
          <cell r="D78">
            <v>2.77</v>
          </cell>
          <cell r="E78">
            <v>1</v>
          </cell>
          <cell r="I78">
            <v>0.15</v>
          </cell>
          <cell r="J78">
            <v>0</v>
          </cell>
          <cell r="K78">
            <v>0.15</v>
          </cell>
          <cell r="P78">
            <v>2</v>
          </cell>
        </row>
        <row r="79">
          <cell r="B79" t="str">
            <v>10S</v>
          </cell>
          <cell r="C79">
            <v>2</v>
          </cell>
          <cell r="D79">
            <v>2.77</v>
          </cell>
          <cell r="E79">
            <v>1</v>
          </cell>
          <cell r="I79">
            <v>0.15</v>
          </cell>
          <cell r="J79">
            <v>0</v>
          </cell>
          <cell r="K79">
            <v>0.15</v>
          </cell>
          <cell r="P79">
            <v>2</v>
          </cell>
        </row>
        <row r="80">
          <cell r="B80" t="str">
            <v>10S</v>
          </cell>
          <cell r="C80">
            <v>2</v>
          </cell>
          <cell r="D80">
            <v>2.77</v>
          </cell>
          <cell r="E80">
            <v>1</v>
          </cell>
          <cell r="I80">
            <v>0.15</v>
          </cell>
          <cell r="J80">
            <v>0</v>
          </cell>
          <cell r="K80">
            <v>0.15</v>
          </cell>
          <cell r="P80">
            <v>2</v>
          </cell>
        </row>
        <row r="81">
          <cell r="B81" t="str">
            <v>10S</v>
          </cell>
          <cell r="C81">
            <v>2.5</v>
          </cell>
          <cell r="D81">
            <v>3.05</v>
          </cell>
          <cell r="E81">
            <v>1</v>
          </cell>
          <cell r="I81">
            <v>0.15</v>
          </cell>
          <cell r="J81">
            <v>0</v>
          </cell>
          <cell r="K81">
            <v>0.15</v>
          </cell>
          <cell r="P81">
            <v>2</v>
          </cell>
        </row>
        <row r="82">
          <cell r="B82" t="str">
            <v>10S</v>
          </cell>
          <cell r="C82">
            <v>3</v>
          </cell>
          <cell r="D82">
            <v>3.05</v>
          </cell>
          <cell r="E82">
            <v>1</v>
          </cell>
          <cell r="I82">
            <v>0.3</v>
          </cell>
          <cell r="J82">
            <v>0</v>
          </cell>
          <cell r="K82">
            <v>0.3</v>
          </cell>
          <cell r="P82">
            <v>2</v>
          </cell>
        </row>
        <row r="83">
          <cell r="B83" t="str">
            <v>10S</v>
          </cell>
          <cell r="C83">
            <v>3.5</v>
          </cell>
          <cell r="D83">
            <v>3.05</v>
          </cell>
          <cell r="E83">
            <v>1</v>
          </cell>
          <cell r="I83">
            <v>0.3</v>
          </cell>
          <cell r="K83">
            <v>0.3</v>
          </cell>
          <cell r="P83">
            <v>3</v>
          </cell>
        </row>
        <row r="84">
          <cell r="B84" t="str">
            <v>10S</v>
          </cell>
          <cell r="C84">
            <v>4</v>
          </cell>
          <cell r="D84">
            <v>3.05</v>
          </cell>
          <cell r="E84">
            <v>1</v>
          </cell>
          <cell r="I84">
            <v>0.45</v>
          </cell>
          <cell r="J84">
            <v>0</v>
          </cell>
          <cell r="K84">
            <v>0.45</v>
          </cell>
          <cell r="P84">
            <v>3</v>
          </cell>
        </row>
        <row r="85">
          <cell r="B85" t="str">
            <v>10S</v>
          </cell>
          <cell r="C85">
            <v>5</v>
          </cell>
          <cell r="D85">
            <v>3.4</v>
          </cell>
          <cell r="E85">
            <v>1</v>
          </cell>
          <cell r="I85">
            <v>0.45</v>
          </cell>
          <cell r="K85">
            <v>0.45</v>
          </cell>
          <cell r="P85">
            <v>4</v>
          </cell>
        </row>
        <row r="86">
          <cell r="B86" t="str">
            <v>10S</v>
          </cell>
          <cell r="C86">
            <v>6</v>
          </cell>
          <cell r="D86">
            <v>3.4</v>
          </cell>
          <cell r="E86">
            <v>1</v>
          </cell>
          <cell r="I86">
            <v>0.6</v>
          </cell>
          <cell r="J86">
            <v>0</v>
          </cell>
          <cell r="K86">
            <v>0.6</v>
          </cell>
          <cell r="P86">
            <v>4</v>
          </cell>
        </row>
        <row r="87">
          <cell r="B87" t="str">
            <v>10S</v>
          </cell>
          <cell r="C87">
            <v>8</v>
          </cell>
          <cell r="D87">
            <v>3.76</v>
          </cell>
          <cell r="E87">
            <v>1</v>
          </cell>
          <cell r="I87">
            <v>0.6</v>
          </cell>
          <cell r="J87">
            <v>0</v>
          </cell>
          <cell r="K87">
            <v>0.6</v>
          </cell>
          <cell r="P87">
            <v>4</v>
          </cell>
        </row>
        <row r="88">
          <cell r="B88" t="str">
            <v>10S</v>
          </cell>
          <cell r="C88">
            <v>10</v>
          </cell>
          <cell r="D88">
            <v>4.1900000000000004</v>
          </cell>
          <cell r="E88">
            <v>1</v>
          </cell>
          <cell r="I88">
            <v>1.2</v>
          </cell>
          <cell r="J88">
            <v>0</v>
          </cell>
          <cell r="K88">
            <v>1.2</v>
          </cell>
          <cell r="P88">
            <v>4</v>
          </cell>
        </row>
        <row r="89">
          <cell r="B89" t="str">
            <v>10S</v>
          </cell>
          <cell r="C89">
            <v>12</v>
          </cell>
          <cell r="D89">
            <v>4.57</v>
          </cell>
          <cell r="E89">
            <v>1</v>
          </cell>
          <cell r="I89">
            <v>1.5</v>
          </cell>
          <cell r="J89">
            <v>0</v>
          </cell>
          <cell r="K89">
            <v>1.5</v>
          </cell>
          <cell r="P89">
            <v>6</v>
          </cell>
        </row>
        <row r="90">
          <cell r="B90" t="str">
            <v>10S</v>
          </cell>
          <cell r="C90">
            <v>14</v>
          </cell>
          <cell r="D90">
            <v>4.78</v>
          </cell>
          <cell r="E90">
            <v>1</v>
          </cell>
          <cell r="I90">
            <v>1.65</v>
          </cell>
          <cell r="J90">
            <v>0</v>
          </cell>
          <cell r="K90">
            <v>1.65</v>
          </cell>
          <cell r="P90">
            <v>6</v>
          </cell>
        </row>
        <row r="91">
          <cell r="B91" t="str">
            <v>10S</v>
          </cell>
          <cell r="C91">
            <v>16</v>
          </cell>
          <cell r="D91">
            <v>4.78</v>
          </cell>
          <cell r="E91">
            <v>1</v>
          </cell>
          <cell r="I91">
            <v>1.95</v>
          </cell>
          <cell r="J91">
            <v>0</v>
          </cell>
          <cell r="K91">
            <v>1.95</v>
          </cell>
          <cell r="P91">
            <v>6</v>
          </cell>
        </row>
        <row r="92">
          <cell r="B92" t="str">
            <v>10S</v>
          </cell>
          <cell r="C92">
            <v>18</v>
          </cell>
          <cell r="D92">
            <v>4.78</v>
          </cell>
          <cell r="E92">
            <v>1</v>
          </cell>
          <cell r="I92">
            <v>2.25</v>
          </cell>
          <cell r="J92">
            <v>0</v>
          </cell>
          <cell r="K92">
            <v>2.25</v>
          </cell>
          <cell r="P92">
            <v>6</v>
          </cell>
        </row>
        <row r="93">
          <cell r="B93" t="str">
            <v>10S</v>
          </cell>
          <cell r="C93">
            <v>20</v>
          </cell>
          <cell r="D93">
            <v>5.54</v>
          </cell>
          <cell r="E93">
            <v>1</v>
          </cell>
          <cell r="I93">
            <v>2.0299999999999998</v>
          </cell>
          <cell r="J93">
            <v>1.1200000000000001</v>
          </cell>
          <cell r="K93">
            <v>3.15</v>
          </cell>
          <cell r="P93">
            <v>7</v>
          </cell>
        </row>
        <row r="94">
          <cell r="B94" t="str">
            <v>10S</v>
          </cell>
          <cell r="C94">
            <v>22</v>
          </cell>
          <cell r="D94">
            <v>5.54</v>
          </cell>
          <cell r="E94">
            <v>1</v>
          </cell>
          <cell r="I94">
            <v>2.23</v>
          </cell>
          <cell r="J94">
            <v>1.37</v>
          </cell>
          <cell r="K94">
            <v>3.6</v>
          </cell>
          <cell r="P94">
            <v>8</v>
          </cell>
        </row>
        <row r="95">
          <cell r="B95" t="str">
            <v>10S</v>
          </cell>
          <cell r="C95">
            <v>24</v>
          </cell>
          <cell r="D95">
            <v>6.35</v>
          </cell>
          <cell r="E95">
            <v>1</v>
          </cell>
          <cell r="I95">
            <v>2.4300000000000002</v>
          </cell>
          <cell r="J95">
            <v>2.0699999999999998</v>
          </cell>
          <cell r="K95">
            <v>4.5</v>
          </cell>
          <cell r="P95">
            <v>8</v>
          </cell>
        </row>
        <row r="96">
          <cell r="B96" t="str">
            <v>10S</v>
          </cell>
          <cell r="C96">
            <v>30</v>
          </cell>
          <cell r="D96">
            <v>7.92</v>
          </cell>
          <cell r="E96">
            <v>1</v>
          </cell>
          <cell r="I96">
            <v>3.04</v>
          </cell>
          <cell r="J96">
            <v>5.66</v>
          </cell>
          <cell r="K96">
            <v>8.6999999999999993</v>
          </cell>
          <cell r="P96">
            <v>10</v>
          </cell>
        </row>
        <row r="97">
          <cell r="B97">
            <v>20</v>
          </cell>
          <cell r="C97">
            <v>8</v>
          </cell>
          <cell r="D97">
            <v>6.35</v>
          </cell>
          <cell r="E97">
            <v>1</v>
          </cell>
          <cell r="I97">
            <v>0.81</v>
          </cell>
          <cell r="J97">
            <v>0.99</v>
          </cell>
          <cell r="K97">
            <v>1.8</v>
          </cell>
          <cell r="P97">
            <v>4</v>
          </cell>
        </row>
        <row r="98">
          <cell r="B98">
            <v>20</v>
          </cell>
          <cell r="C98">
            <v>10</v>
          </cell>
          <cell r="D98">
            <v>6.35</v>
          </cell>
          <cell r="E98">
            <v>1</v>
          </cell>
          <cell r="I98">
            <v>1.01</v>
          </cell>
          <cell r="J98">
            <v>1.0900000000000001</v>
          </cell>
          <cell r="K98">
            <v>2.1</v>
          </cell>
          <cell r="P98">
            <v>4</v>
          </cell>
        </row>
        <row r="99">
          <cell r="B99">
            <v>20</v>
          </cell>
          <cell r="C99">
            <v>12</v>
          </cell>
          <cell r="D99">
            <v>6.35</v>
          </cell>
          <cell r="E99">
            <v>1</v>
          </cell>
          <cell r="I99">
            <v>1.22</v>
          </cell>
          <cell r="J99">
            <v>1.32</v>
          </cell>
          <cell r="K99">
            <v>2.54</v>
          </cell>
          <cell r="P99">
            <v>6</v>
          </cell>
        </row>
        <row r="100">
          <cell r="B100">
            <v>20</v>
          </cell>
          <cell r="C100">
            <v>14</v>
          </cell>
          <cell r="D100">
            <v>7.92</v>
          </cell>
          <cell r="E100">
            <v>1</v>
          </cell>
          <cell r="I100">
            <v>1.42</v>
          </cell>
          <cell r="J100">
            <v>2.48</v>
          </cell>
          <cell r="K100">
            <v>3.9</v>
          </cell>
          <cell r="P100">
            <v>6</v>
          </cell>
        </row>
        <row r="101">
          <cell r="B101">
            <v>20</v>
          </cell>
          <cell r="C101">
            <v>16</v>
          </cell>
          <cell r="D101">
            <v>7.92</v>
          </cell>
          <cell r="E101">
            <v>1</v>
          </cell>
          <cell r="I101">
            <v>1.62</v>
          </cell>
          <cell r="J101">
            <v>2.73</v>
          </cell>
          <cell r="K101">
            <v>4.3499999999999996</v>
          </cell>
          <cell r="P101">
            <v>6</v>
          </cell>
        </row>
        <row r="102">
          <cell r="B102">
            <v>20</v>
          </cell>
          <cell r="C102">
            <v>18</v>
          </cell>
          <cell r="D102">
            <v>7.92</v>
          </cell>
          <cell r="E102">
            <v>1</v>
          </cell>
          <cell r="I102">
            <v>1.82</v>
          </cell>
          <cell r="J102">
            <v>3.12</v>
          </cell>
          <cell r="K102">
            <v>4.9400000000000004</v>
          </cell>
          <cell r="P102">
            <v>6</v>
          </cell>
        </row>
        <row r="103">
          <cell r="B103">
            <v>20</v>
          </cell>
          <cell r="C103">
            <v>20</v>
          </cell>
          <cell r="D103">
            <v>9.5299999999999994</v>
          </cell>
          <cell r="E103">
            <v>1</v>
          </cell>
          <cell r="I103">
            <v>2.0299999999999998</v>
          </cell>
          <cell r="J103">
            <v>5.47</v>
          </cell>
          <cell r="K103">
            <v>7.5</v>
          </cell>
          <cell r="P103">
            <v>7</v>
          </cell>
        </row>
        <row r="104">
          <cell r="B104">
            <v>20</v>
          </cell>
          <cell r="C104">
            <v>22</v>
          </cell>
          <cell r="D104">
            <v>9.5299999999999994</v>
          </cell>
          <cell r="E104">
            <v>1</v>
          </cell>
          <cell r="I104">
            <v>2.23</v>
          </cell>
          <cell r="J104">
            <v>6.47</v>
          </cell>
          <cell r="K104">
            <v>8.6999999999999993</v>
          </cell>
          <cell r="P104">
            <v>8</v>
          </cell>
        </row>
        <row r="105">
          <cell r="B105">
            <v>20</v>
          </cell>
          <cell r="C105">
            <v>24</v>
          </cell>
          <cell r="D105">
            <v>9.5299999999999994</v>
          </cell>
          <cell r="E105">
            <v>1</v>
          </cell>
          <cell r="I105">
            <v>2.4300000000000002</v>
          </cell>
          <cell r="J105">
            <v>6.57</v>
          </cell>
          <cell r="K105">
            <v>9</v>
          </cell>
          <cell r="P105">
            <v>8</v>
          </cell>
        </row>
        <row r="106">
          <cell r="B106">
            <v>20</v>
          </cell>
          <cell r="C106">
            <v>26</v>
          </cell>
          <cell r="D106">
            <v>12.7</v>
          </cell>
          <cell r="E106">
            <v>1.25</v>
          </cell>
          <cell r="I106">
            <v>2.64</v>
          </cell>
          <cell r="J106">
            <v>13.86</v>
          </cell>
          <cell r="K106">
            <v>16.5</v>
          </cell>
          <cell r="P106">
            <v>9</v>
          </cell>
        </row>
        <row r="107">
          <cell r="B107">
            <v>20</v>
          </cell>
          <cell r="C107">
            <v>28</v>
          </cell>
          <cell r="D107">
            <v>12.7</v>
          </cell>
          <cell r="E107">
            <v>1.25</v>
          </cell>
          <cell r="I107">
            <v>2.84</v>
          </cell>
          <cell r="J107">
            <v>15.16</v>
          </cell>
          <cell r="K107">
            <v>18</v>
          </cell>
          <cell r="P107">
            <v>9</v>
          </cell>
        </row>
        <row r="108">
          <cell r="B108">
            <v>20</v>
          </cell>
          <cell r="C108">
            <v>30</v>
          </cell>
          <cell r="D108">
            <v>12.7</v>
          </cell>
          <cell r="E108">
            <v>1.25</v>
          </cell>
          <cell r="I108">
            <v>3.04</v>
          </cell>
          <cell r="J108">
            <v>16.45</v>
          </cell>
          <cell r="K108">
            <v>19.489999999999998</v>
          </cell>
          <cell r="P108">
            <v>10</v>
          </cell>
        </row>
        <row r="109">
          <cell r="B109">
            <v>20</v>
          </cell>
          <cell r="C109">
            <v>32</v>
          </cell>
          <cell r="D109">
            <v>12.7</v>
          </cell>
          <cell r="E109">
            <v>1.25</v>
          </cell>
          <cell r="I109">
            <v>3.24</v>
          </cell>
          <cell r="J109">
            <v>17.75</v>
          </cell>
          <cell r="K109">
            <v>20.990000000000002</v>
          </cell>
          <cell r="P109">
            <v>11</v>
          </cell>
        </row>
        <row r="110">
          <cell r="B110">
            <v>20</v>
          </cell>
          <cell r="C110">
            <v>34</v>
          </cell>
          <cell r="D110">
            <v>12.7</v>
          </cell>
          <cell r="E110">
            <v>1.25</v>
          </cell>
          <cell r="I110">
            <v>3.45</v>
          </cell>
          <cell r="J110">
            <v>18.54</v>
          </cell>
          <cell r="K110">
            <v>21.99</v>
          </cell>
          <cell r="P110">
            <v>12</v>
          </cell>
        </row>
        <row r="111">
          <cell r="B111">
            <v>20</v>
          </cell>
          <cell r="C111">
            <v>36</v>
          </cell>
          <cell r="D111">
            <v>12.7</v>
          </cell>
          <cell r="E111">
            <v>1.25</v>
          </cell>
          <cell r="I111">
            <v>3.65</v>
          </cell>
          <cell r="J111">
            <v>18.84</v>
          </cell>
          <cell r="K111">
            <v>22.49</v>
          </cell>
          <cell r="P111">
            <v>12</v>
          </cell>
        </row>
        <row r="112">
          <cell r="B112">
            <v>30</v>
          </cell>
          <cell r="C112">
            <v>8</v>
          </cell>
          <cell r="D112">
            <v>7.04</v>
          </cell>
          <cell r="E112">
            <v>1</v>
          </cell>
          <cell r="I112">
            <v>0.81</v>
          </cell>
          <cell r="J112">
            <v>1.1399999999999999</v>
          </cell>
          <cell r="K112">
            <v>1.95</v>
          </cell>
          <cell r="P112">
            <v>4</v>
          </cell>
        </row>
        <row r="113">
          <cell r="B113">
            <v>30</v>
          </cell>
          <cell r="C113">
            <v>10</v>
          </cell>
          <cell r="D113">
            <v>7.8</v>
          </cell>
          <cell r="E113">
            <v>1</v>
          </cell>
          <cell r="I113">
            <v>1.01</v>
          </cell>
          <cell r="J113">
            <v>1.99</v>
          </cell>
          <cell r="K113">
            <v>3</v>
          </cell>
          <cell r="P113">
            <v>4</v>
          </cell>
        </row>
        <row r="114">
          <cell r="B114">
            <v>30</v>
          </cell>
          <cell r="C114">
            <v>12</v>
          </cell>
          <cell r="D114">
            <v>8.3800000000000008</v>
          </cell>
          <cell r="E114">
            <v>1</v>
          </cell>
          <cell r="I114">
            <v>1.22</v>
          </cell>
          <cell r="J114">
            <v>2.68</v>
          </cell>
          <cell r="K114">
            <v>3.9000000000000004</v>
          </cell>
          <cell r="P114">
            <v>6</v>
          </cell>
        </row>
        <row r="115">
          <cell r="B115">
            <v>30</v>
          </cell>
          <cell r="C115">
            <v>14</v>
          </cell>
          <cell r="D115">
            <v>9.5299999999999994</v>
          </cell>
          <cell r="E115">
            <v>1</v>
          </cell>
          <cell r="I115">
            <v>1.42</v>
          </cell>
          <cell r="J115">
            <v>3.97</v>
          </cell>
          <cell r="K115">
            <v>5.3900000000000006</v>
          </cell>
          <cell r="P115">
            <v>6</v>
          </cell>
        </row>
        <row r="116">
          <cell r="B116">
            <v>30</v>
          </cell>
          <cell r="C116">
            <v>16</v>
          </cell>
          <cell r="D116">
            <v>9.5299999999999994</v>
          </cell>
          <cell r="E116">
            <v>1</v>
          </cell>
          <cell r="I116">
            <v>1.62</v>
          </cell>
          <cell r="J116">
            <v>4.68</v>
          </cell>
          <cell r="K116">
            <v>6.3</v>
          </cell>
          <cell r="P116">
            <v>6</v>
          </cell>
        </row>
        <row r="117">
          <cell r="B117">
            <v>30</v>
          </cell>
          <cell r="C117">
            <v>18</v>
          </cell>
          <cell r="D117">
            <v>11.13</v>
          </cell>
          <cell r="E117">
            <v>1.25</v>
          </cell>
          <cell r="I117">
            <v>1.82</v>
          </cell>
          <cell r="J117">
            <v>6.88</v>
          </cell>
          <cell r="K117">
            <v>8.6999999999999993</v>
          </cell>
          <cell r="P117">
            <v>6</v>
          </cell>
        </row>
        <row r="118">
          <cell r="B118">
            <v>30</v>
          </cell>
          <cell r="C118">
            <v>20</v>
          </cell>
          <cell r="D118">
            <v>12.7</v>
          </cell>
          <cell r="E118">
            <v>1.25</v>
          </cell>
          <cell r="I118">
            <v>2.0299999999999998</v>
          </cell>
          <cell r="J118">
            <v>10.42</v>
          </cell>
          <cell r="K118">
            <v>12.45</v>
          </cell>
          <cell r="P118">
            <v>7</v>
          </cell>
        </row>
        <row r="119">
          <cell r="B119">
            <v>30</v>
          </cell>
          <cell r="C119">
            <v>22</v>
          </cell>
          <cell r="D119">
            <v>12.7</v>
          </cell>
          <cell r="E119">
            <v>1.25</v>
          </cell>
          <cell r="I119">
            <v>2.23</v>
          </cell>
          <cell r="J119">
            <v>11.72</v>
          </cell>
          <cell r="K119">
            <v>13.950000000000001</v>
          </cell>
          <cell r="P119">
            <v>8</v>
          </cell>
        </row>
        <row r="120">
          <cell r="B120">
            <v>30</v>
          </cell>
          <cell r="C120">
            <v>24</v>
          </cell>
          <cell r="D120">
            <v>14.27</v>
          </cell>
          <cell r="E120">
            <v>1.25</v>
          </cell>
          <cell r="I120">
            <v>2.4300000000000002</v>
          </cell>
          <cell r="J120">
            <v>15.57</v>
          </cell>
          <cell r="K120">
            <v>18</v>
          </cell>
          <cell r="P120">
            <v>8</v>
          </cell>
        </row>
        <row r="121">
          <cell r="B121">
            <v>30</v>
          </cell>
          <cell r="C121">
            <v>28</v>
          </cell>
          <cell r="D121">
            <v>15.88</v>
          </cell>
          <cell r="E121">
            <v>1.5</v>
          </cell>
          <cell r="I121">
            <v>2.84</v>
          </cell>
          <cell r="J121">
            <v>22.65</v>
          </cell>
          <cell r="K121">
            <v>25.49</v>
          </cell>
          <cell r="P121">
            <v>9</v>
          </cell>
        </row>
        <row r="122">
          <cell r="B122">
            <v>30</v>
          </cell>
          <cell r="C122">
            <v>30</v>
          </cell>
          <cell r="D122">
            <v>15.88</v>
          </cell>
          <cell r="E122">
            <v>1.5</v>
          </cell>
          <cell r="I122">
            <v>3.04</v>
          </cell>
          <cell r="J122">
            <v>23.96</v>
          </cell>
          <cell r="K122">
            <v>27</v>
          </cell>
          <cell r="P122">
            <v>10</v>
          </cell>
        </row>
        <row r="123">
          <cell r="B123">
            <v>30</v>
          </cell>
          <cell r="C123">
            <v>32</v>
          </cell>
          <cell r="D123">
            <v>15.88</v>
          </cell>
          <cell r="E123">
            <v>1.5</v>
          </cell>
          <cell r="I123">
            <v>3.24</v>
          </cell>
          <cell r="J123">
            <v>26.76</v>
          </cell>
          <cell r="K123">
            <v>30</v>
          </cell>
          <cell r="P123">
            <v>11</v>
          </cell>
        </row>
        <row r="124">
          <cell r="B124">
            <v>30</v>
          </cell>
          <cell r="C124">
            <v>34</v>
          </cell>
          <cell r="D124">
            <v>15.88</v>
          </cell>
          <cell r="E124">
            <v>1.5</v>
          </cell>
          <cell r="I124">
            <v>3.45</v>
          </cell>
          <cell r="J124">
            <v>28.05</v>
          </cell>
          <cell r="K124">
            <v>31.5</v>
          </cell>
          <cell r="P124">
            <v>12</v>
          </cell>
        </row>
        <row r="125">
          <cell r="B125">
            <v>30</v>
          </cell>
          <cell r="C125">
            <v>36</v>
          </cell>
          <cell r="D125">
            <v>15.88</v>
          </cell>
          <cell r="E125">
            <v>1.5</v>
          </cell>
          <cell r="I125">
            <v>3.65</v>
          </cell>
          <cell r="J125">
            <v>29.35</v>
          </cell>
          <cell r="K125">
            <v>33</v>
          </cell>
          <cell r="P125">
            <v>12</v>
          </cell>
        </row>
        <row r="126">
          <cell r="B126">
            <v>40</v>
          </cell>
          <cell r="C126">
            <v>0.125</v>
          </cell>
          <cell r="D126">
            <v>1.73</v>
          </cell>
          <cell r="E126">
            <v>1</v>
          </cell>
          <cell r="I126">
            <v>7.0000000000000007E-2</v>
          </cell>
          <cell r="K126">
            <v>7.0000000000000007E-2</v>
          </cell>
          <cell r="P126">
            <v>2</v>
          </cell>
        </row>
        <row r="127">
          <cell r="B127">
            <v>40</v>
          </cell>
          <cell r="C127">
            <v>0.125</v>
          </cell>
          <cell r="D127">
            <v>1.73</v>
          </cell>
          <cell r="E127">
            <v>1</v>
          </cell>
          <cell r="I127">
            <v>7.0000000000000007E-2</v>
          </cell>
          <cell r="K127">
            <v>7.0000000000000007E-2</v>
          </cell>
          <cell r="P127">
            <v>2</v>
          </cell>
        </row>
        <row r="128">
          <cell r="B128">
            <v>40</v>
          </cell>
          <cell r="C128">
            <v>0.125</v>
          </cell>
          <cell r="D128">
            <v>1.73</v>
          </cell>
          <cell r="E128">
            <v>1</v>
          </cell>
          <cell r="I128">
            <v>7.0000000000000007E-2</v>
          </cell>
          <cell r="K128">
            <v>7.0000000000000007E-2</v>
          </cell>
          <cell r="P128">
            <v>2</v>
          </cell>
        </row>
        <row r="129">
          <cell r="B129">
            <v>40</v>
          </cell>
          <cell r="C129">
            <v>0.25</v>
          </cell>
          <cell r="D129">
            <v>2.2400000000000002</v>
          </cell>
          <cell r="E129">
            <v>1</v>
          </cell>
          <cell r="I129">
            <v>7.0000000000000007E-2</v>
          </cell>
          <cell r="K129">
            <v>7.0000000000000007E-2</v>
          </cell>
          <cell r="P129">
            <v>2</v>
          </cell>
        </row>
        <row r="130">
          <cell r="B130">
            <v>40</v>
          </cell>
          <cell r="C130">
            <v>0.25</v>
          </cell>
          <cell r="D130">
            <v>2.2400000000000002</v>
          </cell>
          <cell r="E130">
            <v>1</v>
          </cell>
          <cell r="I130">
            <v>7.0000000000000007E-2</v>
          </cell>
          <cell r="K130">
            <v>7.0000000000000007E-2</v>
          </cell>
          <cell r="P130">
            <v>2</v>
          </cell>
        </row>
        <row r="131">
          <cell r="B131">
            <v>40</v>
          </cell>
          <cell r="C131">
            <v>0.25</v>
          </cell>
          <cell r="D131">
            <v>2.2400000000000002</v>
          </cell>
          <cell r="E131">
            <v>1</v>
          </cell>
          <cell r="I131">
            <v>7.0000000000000007E-2</v>
          </cell>
          <cell r="K131">
            <v>7.0000000000000007E-2</v>
          </cell>
          <cell r="P131">
            <v>2</v>
          </cell>
        </row>
        <row r="132">
          <cell r="B132">
            <v>40</v>
          </cell>
          <cell r="C132">
            <v>0.375</v>
          </cell>
          <cell r="D132">
            <v>2.31</v>
          </cell>
          <cell r="E132">
            <v>1</v>
          </cell>
          <cell r="I132">
            <v>7.0000000000000007E-2</v>
          </cell>
          <cell r="J132">
            <v>0</v>
          </cell>
          <cell r="K132">
            <v>7.0000000000000007E-2</v>
          </cell>
          <cell r="P132">
            <v>2</v>
          </cell>
        </row>
        <row r="133">
          <cell r="B133">
            <v>40</v>
          </cell>
          <cell r="C133">
            <v>0.375</v>
          </cell>
          <cell r="D133">
            <v>2.31</v>
          </cell>
          <cell r="E133">
            <v>1</v>
          </cell>
          <cell r="I133">
            <v>7.0000000000000007E-2</v>
          </cell>
          <cell r="J133">
            <v>0</v>
          </cell>
          <cell r="K133">
            <v>7.0000000000000007E-2</v>
          </cell>
          <cell r="P133">
            <v>2</v>
          </cell>
        </row>
        <row r="134">
          <cell r="B134">
            <v>40</v>
          </cell>
          <cell r="C134">
            <v>0.375</v>
          </cell>
          <cell r="D134">
            <v>2.31</v>
          </cell>
          <cell r="E134">
            <v>1</v>
          </cell>
          <cell r="I134">
            <v>7.0000000000000007E-2</v>
          </cell>
          <cell r="J134">
            <v>0</v>
          </cell>
          <cell r="K134">
            <v>7.0000000000000007E-2</v>
          </cell>
          <cell r="P134">
            <v>2</v>
          </cell>
        </row>
        <row r="135">
          <cell r="B135">
            <v>40</v>
          </cell>
          <cell r="C135">
            <v>0.5</v>
          </cell>
          <cell r="D135">
            <v>2.77</v>
          </cell>
          <cell r="E135">
            <v>1</v>
          </cell>
          <cell r="I135">
            <v>7.0000000000000007E-2</v>
          </cell>
          <cell r="J135">
            <v>0</v>
          </cell>
          <cell r="K135">
            <v>7.0000000000000007E-2</v>
          </cell>
          <cell r="P135">
            <v>2</v>
          </cell>
        </row>
        <row r="136">
          <cell r="B136">
            <v>40</v>
          </cell>
          <cell r="C136">
            <v>0.5</v>
          </cell>
          <cell r="D136">
            <v>2.77</v>
          </cell>
          <cell r="E136">
            <v>1</v>
          </cell>
          <cell r="I136">
            <v>7.0000000000000007E-2</v>
          </cell>
          <cell r="J136">
            <v>0</v>
          </cell>
          <cell r="K136">
            <v>7.0000000000000007E-2</v>
          </cell>
          <cell r="P136">
            <v>2</v>
          </cell>
        </row>
        <row r="137">
          <cell r="B137">
            <v>40</v>
          </cell>
          <cell r="C137">
            <v>0.5</v>
          </cell>
          <cell r="D137">
            <v>2.77</v>
          </cell>
          <cell r="E137">
            <v>1</v>
          </cell>
          <cell r="I137">
            <v>7.0000000000000007E-2</v>
          </cell>
          <cell r="J137">
            <v>0</v>
          </cell>
          <cell r="K137">
            <v>7.0000000000000007E-2</v>
          </cell>
          <cell r="P137">
            <v>2</v>
          </cell>
        </row>
        <row r="138">
          <cell r="B138">
            <v>40</v>
          </cell>
          <cell r="C138">
            <v>0.75</v>
          </cell>
          <cell r="D138">
            <v>2.87</v>
          </cell>
          <cell r="E138">
            <v>1</v>
          </cell>
          <cell r="I138">
            <v>7.0000000000000007E-2</v>
          </cell>
          <cell r="J138">
            <v>0</v>
          </cell>
          <cell r="K138">
            <v>7.0000000000000007E-2</v>
          </cell>
          <cell r="P138">
            <v>2</v>
          </cell>
        </row>
        <row r="139">
          <cell r="B139">
            <v>40</v>
          </cell>
          <cell r="C139">
            <v>0.75</v>
          </cell>
          <cell r="D139">
            <v>2.87</v>
          </cell>
          <cell r="E139">
            <v>1</v>
          </cell>
          <cell r="I139">
            <v>7.0000000000000007E-2</v>
          </cell>
          <cell r="J139">
            <v>0</v>
          </cell>
          <cell r="K139">
            <v>7.0000000000000007E-2</v>
          </cell>
          <cell r="P139">
            <v>2</v>
          </cell>
        </row>
        <row r="140">
          <cell r="B140">
            <v>40</v>
          </cell>
          <cell r="C140">
            <v>0.75</v>
          </cell>
          <cell r="D140">
            <v>2.87</v>
          </cell>
          <cell r="E140">
            <v>1</v>
          </cell>
          <cell r="I140">
            <v>7.0000000000000007E-2</v>
          </cell>
          <cell r="J140">
            <v>0</v>
          </cell>
          <cell r="K140">
            <v>7.0000000000000007E-2</v>
          </cell>
          <cell r="P140">
            <v>2</v>
          </cell>
        </row>
        <row r="141">
          <cell r="B141">
            <v>40</v>
          </cell>
          <cell r="C141">
            <v>1</v>
          </cell>
          <cell r="D141">
            <v>3.38</v>
          </cell>
          <cell r="E141">
            <v>1</v>
          </cell>
          <cell r="I141">
            <v>0.12</v>
          </cell>
          <cell r="J141">
            <v>0</v>
          </cell>
          <cell r="K141">
            <v>0.12</v>
          </cell>
          <cell r="P141">
            <v>2</v>
          </cell>
        </row>
        <row r="142">
          <cell r="B142">
            <v>40</v>
          </cell>
          <cell r="C142">
            <v>1</v>
          </cell>
          <cell r="D142">
            <v>3.38</v>
          </cell>
          <cell r="E142">
            <v>1</v>
          </cell>
          <cell r="I142">
            <v>0.12</v>
          </cell>
          <cell r="J142">
            <v>0</v>
          </cell>
          <cell r="K142">
            <v>0.12</v>
          </cell>
          <cell r="P142">
            <v>2</v>
          </cell>
        </row>
        <row r="143">
          <cell r="B143">
            <v>40</v>
          </cell>
          <cell r="C143">
            <v>1</v>
          </cell>
          <cell r="D143">
            <v>3.38</v>
          </cell>
          <cell r="E143">
            <v>1</v>
          </cell>
          <cell r="I143">
            <v>0.12</v>
          </cell>
          <cell r="J143">
            <v>0</v>
          </cell>
          <cell r="K143">
            <v>0.12</v>
          </cell>
          <cell r="P143">
            <v>2</v>
          </cell>
        </row>
        <row r="144">
          <cell r="B144">
            <v>40</v>
          </cell>
          <cell r="C144">
            <v>1.25</v>
          </cell>
          <cell r="D144">
            <v>3.56</v>
          </cell>
          <cell r="E144">
            <v>1</v>
          </cell>
          <cell r="I144">
            <v>0.15</v>
          </cell>
          <cell r="K144">
            <v>0.15</v>
          </cell>
          <cell r="P144">
            <v>2</v>
          </cell>
        </row>
        <row r="145">
          <cell r="B145">
            <v>40</v>
          </cell>
          <cell r="C145">
            <v>1.25</v>
          </cell>
          <cell r="D145">
            <v>3.56</v>
          </cell>
          <cell r="E145">
            <v>1</v>
          </cell>
          <cell r="I145">
            <v>0.15</v>
          </cell>
          <cell r="K145">
            <v>0.15</v>
          </cell>
          <cell r="P145">
            <v>2</v>
          </cell>
        </row>
        <row r="146">
          <cell r="B146">
            <v>40</v>
          </cell>
          <cell r="C146">
            <v>1.25</v>
          </cell>
          <cell r="D146">
            <v>3.56</v>
          </cell>
          <cell r="E146">
            <v>1</v>
          </cell>
          <cell r="I146">
            <v>0.15</v>
          </cell>
          <cell r="K146">
            <v>0.15</v>
          </cell>
          <cell r="P146">
            <v>2</v>
          </cell>
        </row>
        <row r="147">
          <cell r="B147">
            <v>40</v>
          </cell>
          <cell r="C147">
            <v>1.5</v>
          </cell>
          <cell r="D147">
            <v>3.68</v>
          </cell>
          <cell r="E147">
            <v>1</v>
          </cell>
          <cell r="I147">
            <v>0.15</v>
          </cell>
          <cell r="J147">
            <v>0</v>
          </cell>
          <cell r="K147">
            <v>0.15</v>
          </cell>
          <cell r="P147">
            <v>2</v>
          </cell>
        </row>
        <row r="148">
          <cell r="B148">
            <v>40</v>
          </cell>
          <cell r="C148">
            <v>1.5</v>
          </cell>
          <cell r="D148">
            <v>3.68</v>
          </cell>
          <cell r="E148">
            <v>1</v>
          </cell>
          <cell r="I148">
            <v>0.15</v>
          </cell>
          <cell r="J148">
            <v>0</v>
          </cell>
          <cell r="K148">
            <v>0.15</v>
          </cell>
          <cell r="P148">
            <v>2</v>
          </cell>
        </row>
        <row r="149">
          <cell r="B149">
            <v>40</v>
          </cell>
          <cell r="C149">
            <v>1.5</v>
          </cell>
          <cell r="D149">
            <v>3.68</v>
          </cell>
          <cell r="E149">
            <v>1</v>
          </cell>
          <cell r="I149">
            <v>0.15</v>
          </cell>
          <cell r="J149">
            <v>0</v>
          </cell>
          <cell r="K149">
            <v>0.15</v>
          </cell>
          <cell r="P149">
            <v>2</v>
          </cell>
        </row>
        <row r="150">
          <cell r="B150">
            <v>40</v>
          </cell>
          <cell r="C150">
            <v>2</v>
          </cell>
          <cell r="D150">
            <v>3.91</v>
          </cell>
          <cell r="E150">
            <v>1</v>
          </cell>
          <cell r="I150">
            <v>0.3</v>
          </cell>
          <cell r="J150">
            <v>0</v>
          </cell>
          <cell r="K150">
            <v>0.3</v>
          </cell>
          <cell r="P150">
            <v>2</v>
          </cell>
        </row>
        <row r="151">
          <cell r="B151">
            <v>40</v>
          </cell>
          <cell r="C151">
            <v>2</v>
          </cell>
          <cell r="D151">
            <v>3.91</v>
          </cell>
          <cell r="E151">
            <v>1</v>
          </cell>
          <cell r="I151">
            <v>0.3</v>
          </cell>
          <cell r="J151">
            <v>0</v>
          </cell>
          <cell r="K151">
            <v>0.3</v>
          </cell>
          <cell r="P151">
            <v>2</v>
          </cell>
        </row>
        <row r="152">
          <cell r="B152">
            <v>40</v>
          </cell>
          <cell r="C152">
            <v>2</v>
          </cell>
          <cell r="D152">
            <v>3.91</v>
          </cell>
          <cell r="E152">
            <v>1</v>
          </cell>
          <cell r="I152">
            <v>0.3</v>
          </cell>
          <cell r="J152">
            <v>0</v>
          </cell>
          <cell r="K152">
            <v>0.3</v>
          </cell>
          <cell r="P152">
            <v>2</v>
          </cell>
        </row>
        <row r="153">
          <cell r="B153">
            <v>40</v>
          </cell>
          <cell r="C153">
            <v>2.5</v>
          </cell>
          <cell r="D153">
            <v>5.16</v>
          </cell>
          <cell r="E153">
            <v>1</v>
          </cell>
          <cell r="I153">
            <v>0.25</v>
          </cell>
          <cell r="J153">
            <v>0.2</v>
          </cell>
          <cell r="K153">
            <v>0.45</v>
          </cell>
          <cell r="P153">
            <v>2</v>
          </cell>
        </row>
        <row r="154">
          <cell r="B154">
            <v>40</v>
          </cell>
          <cell r="C154">
            <v>3</v>
          </cell>
          <cell r="D154">
            <v>5.49</v>
          </cell>
          <cell r="E154">
            <v>1</v>
          </cell>
          <cell r="I154">
            <v>0.3</v>
          </cell>
          <cell r="J154">
            <v>0.3</v>
          </cell>
          <cell r="K154">
            <v>0.6</v>
          </cell>
          <cell r="P154">
            <v>2</v>
          </cell>
        </row>
        <row r="155">
          <cell r="B155">
            <v>40</v>
          </cell>
          <cell r="C155">
            <v>3.5</v>
          </cell>
          <cell r="D155">
            <v>5.74</v>
          </cell>
          <cell r="E155">
            <v>1</v>
          </cell>
          <cell r="I155">
            <v>0.35</v>
          </cell>
          <cell r="J155">
            <v>0.4</v>
          </cell>
          <cell r="K155">
            <v>0.75</v>
          </cell>
          <cell r="P155">
            <v>3</v>
          </cell>
        </row>
        <row r="156">
          <cell r="B156">
            <v>40</v>
          </cell>
          <cell r="C156">
            <v>4</v>
          </cell>
          <cell r="D156">
            <v>6.02</v>
          </cell>
          <cell r="E156">
            <v>1</v>
          </cell>
          <cell r="I156">
            <v>0.41</v>
          </cell>
          <cell r="J156">
            <v>0.49</v>
          </cell>
          <cell r="K156">
            <v>0.89999999999999991</v>
          </cell>
          <cell r="P156">
            <v>3</v>
          </cell>
        </row>
        <row r="157">
          <cell r="B157">
            <v>40</v>
          </cell>
          <cell r="C157">
            <v>5</v>
          </cell>
          <cell r="D157">
            <v>6.55</v>
          </cell>
          <cell r="E157">
            <v>1</v>
          </cell>
          <cell r="I157">
            <v>0.51</v>
          </cell>
          <cell r="J157">
            <v>0.54</v>
          </cell>
          <cell r="K157">
            <v>1.05</v>
          </cell>
          <cell r="P157">
            <v>4</v>
          </cell>
        </row>
        <row r="158">
          <cell r="B158">
            <v>40</v>
          </cell>
          <cell r="C158">
            <v>6</v>
          </cell>
          <cell r="D158">
            <v>7.11</v>
          </cell>
          <cell r="E158">
            <v>1</v>
          </cell>
          <cell r="I158">
            <v>0.61</v>
          </cell>
          <cell r="J158">
            <v>1.04</v>
          </cell>
          <cell r="K158">
            <v>1.65</v>
          </cell>
          <cell r="P158">
            <v>4</v>
          </cell>
        </row>
        <row r="159">
          <cell r="B159">
            <v>40</v>
          </cell>
          <cell r="C159">
            <v>8</v>
          </cell>
          <cell r="D159">
            <v>8.18</v>
          </cell>
          <cell r="E159">
            <v>1</v>
          </cell>
          <cell r="I159">
            <v>0.81</v>
          </cell>
          <cell r="J159">
            <v>1.73</v>
          </cell>
          <cell r="K159">
            <v>2.54</v>
          </cell>
          <cell r="P159">
            <v>4</v>
          </cell>
        </row>
        <row r="160">
          <cell r="B160">
            <v>40</v>
          </cell>
          <cell r="C160">
            <v>10</v>
          </cell>
          <cell r="D160">
            <v>9.27</v>
          </cell>
          <cell r="E160">
            <v>1</v>
          </cell>
          <cell r="I160">
            <v>1.01</v>
          </cell>
          <cell r="J160">
            <v>3.04</v>
          </cell>
          <cell r="K160">
            <v>4.05</v>
          </cell>
          <cell r="P160">
            <v>4</v>
          </cell>
        </row>
        <row r="161">
          <cell r="B161">
            <v>40</v>
          </cell>
          <cell r="C161">
            <v>12</v>
          </cell>
          <cell r="D161">
            <v>10.31</v>
          </cell>
          <cell r="E161">
            <v>1.25</v>
          </cell>
          <cell r="I161">
            <v>1.22</v>
          </cell>
          <cell r="J161">
            <v>4.0199999999999996</v>
          </cell>
          <cell r="K161">
            <v>5.2399999999999993</v>
          </cell>
          <cell r="P161">
            <v>6</v>
          </cell>
        </row>
        <row r="162">
          <cell r="B162">
            <v>40</v>
          </cell>
          <cell r="C162">
            <v>14</v>
          </cell>
          <cell r="D162">
            <v>11.13</v>
          </cell>
          <cell r="E162">
            <v>1.25</v>
          </cell>
          <cell r="I162">
            <v>1.42</v>
          </cell>
          <cell r="J162">
            <v>5.33</v>
          </cell>
          <cell r="K162">
            <v>6.75</v>
          </cell>
          <cell r="P162">
            <v>6</v>
          </cell>
        </row>
        <row r="163">
          <cell r="B163">
            <v>40</v>
          </cell>
          <cell r="C163">
            <v>16</v>
          </cell>
          <cell r="D163">
            <v>12.7</v>
          </cell>
          <cell r="E163">
            <v>1.25</v>
          </cell>
          <cell r="I163">
            <v>1.62</v>
          </cell>
          <cell r="J163">
            <v>8.42</v>
          </cell>
          <cell r="K163">
            <v>10.039999999999999</v>
          </cell>
          <cell r="P163">
            <v>6</v>
          </cell>
        </row>
        <row r="164">
          <cell r="B164">
            <v>40</v>
          </cell>
          <cell r="C164">
            <v>18</v>
          </cell>
          <cell r="D164">
            <v>14.27</v>
          </cell>
          <cell r="E164">
            <v>1.25</v>
          </cell>
          <cell r="I164">
            <v>1.82</v>
          </cell>
          <cell r="J164">
            <v>11.53</v>
          </cell>
          <cell r="K164">
            <v>13.35</v>
          </cell>
          <cell r="P164">
            <v>6</v>
          </cell>
        </row>
        <row r="165">
          <cell r="B165">
            <v>40</v>
          </cell>
          <cell r="C165">
            <v>20</v>
          </cell>
          <cell r="D165">
            <v>15.09</v>
          </cell>
          <cell r="E165">
            <v>1.5</v>
          </cell>
          <cell r="I165">
            <v>2.0299999999999998</v>
          </cell>
          <cell r="J165">
            <v>14.47</v>
          </cell>
          <cell r="K165">
            <v>16.5</v>
          </cell>
          <cell r="P165">
            <v>7</v>
          </cell>
        </row>
        <row r="166">
          <cell r="B166">
            <v>40</v>
          </cell>
          <cell r="C166">
            <v>24</v>
          </cell>
          <cell r="D166">
            <v>17.48</v>
          </cell>
          <cell r="E166">
            <v>1.5</v>
          </cell>
          <cell r="I166">
            <v>2.4300000000000002</v>
          </cell>
          <cell r="J166">
            <v>24.57</v>
          </cell>
          <cell r="K166">
            <v>27</v>
          </cell>
          <cell r="P166">
            <v>8</v>
          </cell>
        </row>
        <row r="167">
          <cell r="B167">
            <v>40</v>
          </cell>
          <cell r="C167">
            <v>32</v>
          </cell>
          <cell r="D167">
            <v>17.48</v>
          </cell>
          <cell r="E167">
            <v>1.5</v>
          </cell>
          <cell r="I167">
            <v>3.24</v>
          </cell>
          <cell r="J167">
            <v>31.26</v>
          </cell>
          <cell r="K167">
            <v>34.5</v>
          </cell>
          <cell r="P167">
            <v>11</v>
          </cell>
        </row>
        <row r="168">
          <cell r="B168">
            <v>40</v>
          </cell>
          <cell r="C168">
            <v>34</v>
          </cell>
          <cell r="D168">
            <v>17.48</v>
          </cell>
          <cell r="E168">
            <v>1.5</v>
          </cell>
          <cell r="I168">
            <v>3.45</v>
          </cell>
          <cell r="J168">
            <v>34.049999999999997</v>
          </cell>
          <cell r="K168">
            <v>37.5</v>
          </cell>
          <cell r="P168">
            <v>12</v>
          </cell>
        </row>
        <row r="169">
          <cell r="B169">
            <v>40</v>
          </cell>
          <cell r="C169">
            <v>36</v>
          </cell>
          <cell r="D169">
            <v>19.05</v>
          </cell>
          <cell r="E169">
            <v>2</v>
          </cell>
          <cell r="I169">
            <v>3.65</v>
          </cell>
          <cell r="J169">
            <v>41.34</v>
          </cell>
          <cell r="K169">
            <v>44.99</v>
          </cell>
          <cell r="P169">
            <v>12</v>
          </cell>
        </row>
        <row r="170">
          <cell r="B170" t="str">
            <v>40S</v>
          </cell>
          <cell r="C170">
            <v>0.125</v>
          </cell>
          <cell r="D170">
            <v>1.73</v>
          </cell>
          <cell r="E170">
            <v>1</v>
          </cell>
          <cell r="I170">
            <v>7.0000000000000007E-2</v>
          </cell>
          <cell r="K170">
            <v>7.0000000000000007E-2</v>
          </cell>
          <cell r="P170">
            <v>2</v>
          </cell>
        </row>
        <row r="171">
          <cell r="B171" t="str">
            <v>40S</v>
          </cell>
          <cell r="C171">
            <v>0.125</v>
          </cell>
          <cell r="D171">
            <v>1.73</v>
          </cell>
          <cell r="E171">
            <v>1</v>
          </cell>
          <cell r="I171">
            <v>7.0000000000000007E-2</v>
          </cell>
          <cell r="K171">
            <v>7.0000000000000007E-2</v>
          </cell>
          <cell r="P171">
            <v>2</v>
          </cell>
        </row>
        <row r="172">
          <cell r="B172" t="str">
            <v>40S</v>
          </cell>
          <cell r="C172">
            <v>0.125</v>
          </cell>
          <cell r="D172">
            <v>1.73</v>
          </cell>
          <cell r="E172">
            <v>1</v>
          </cell>
          <cell r="I172">
            <v>7.0000000000000007E-2</v>
          </cell>
          <cell r="K172">
            <v>7.0000000000000007E-2</v>
          </cell>
          <cell r="P172">
            <v>2</v>
          </cell>
        </row>
        <row r="173">
          <cell r="B173" t="str">
            <v>40S</v>
          </cell>
          <cell r="C173">
            <v>0.25</v>
          </cell>
          <cell r="D173">
            <v>2.2400000000000002</v>
          </cell>
          <cell r="E173">
            <v>1</v>
          </cell>
          <cell r="I173">
            <v>7.0000000000000007E-2</v>
          </cell>
          <cell r="K173">
            <v>7.0000000000000007E-2</v>
          </cell>
          <cell r="P173">
            <v>2</v>
          </cell>
        </row>
        <row r="174">
          <cell r="B174" t="str">
            <v>40S</v>
          </cell>
          <cell r="C174">
            <v>0.25</v>
          </cell>
          <cell r="D174">
            <v>2.2400000000000002</v>
          </cell>
          <cell r="E174">
            <v>1</v>
          </cell>
          <cell r="I174">
            <v>7.0000000000000007E-2</v>
          </cell>
          <cell r="K174">
            <v>7.0000000000000007E-2</v>
          </cell>
          <cell r="P174">
            <v>2</v>
          </cell>
        </row>
        <row r="175">
          <cell r="B175" t="str">
            <v>40S</v>
          </cell>
          <cell r="C175">
            <v>0.25</v>
          </cell>
          <cell r="D175">
            <v>2.2400000000000002</v>
          </cell>
          <cell r="E175">
            <v>1</v>
          </cell>
          <cell r="I175">
            <v>7.0000000000000007E-2</v>
          </cell>
          <cell r="K175">
            <v>7.0000000000000007E-2</v>
          </cell>
          <cell r="P175">
            <v>2</v>
          </cell>
        </row>
        <row r="176">
          <cell r="B176" t="str">
            <v>40S</v>
          </cell>
          <cell r="C176">
            <v>0.375</v>
          </cell>
          <cell r="D176">
            <v>2.31</v>
          </cell>
          <cell r="E176">
            <v>1</v>
          </cell>
          <cell r="I176">
            <v>7.0000000000000007E-2</v>
          </cell>
          <cell r="K176">
            <v>7.0000000000000007E-2</v>
          </cell>
          <cell r="P176">
            <v>2</v>
          </cell>
        </row>
        <row r="177">
          <cell r="B177" t="str">
            <v>40S</v>
          </cell>
          <cell r="C177">
            <v>0.375</v>
          </cell>
          <cell r="D177">
            <v>2.31</v>
          </cell>
          <cell r="E177">
            <v>1</v>
          </cell>
          <cell r="I177">
            <v>7.0000000000000007E-2</v>
          </cell>
          <cell r="K177">
            <v>7.0000000000000007E-2</v>
          </cell>
          <cell r="P177">
            <v>2</v>
          </cell>
        </row>
        <row r="178">
          <cell r="B178" t="str">
            <v>40S</v>
          </cell>
          <cell r="C178">
            <v>0.375</v>
          </cell>
          <cell r="D178">
            <v>2.31</v>
          </cell>
          <cell r="E178">
            <v>1</v>
          </cell>
          <cell r="I178">
            <v>7.0000000000000007E-2</v>
          </cell>
          <cell r="K178">
            <v>7.0000000000000007E-2</v>
          </cell>
          <cell r="P178">
            <v>2</v>
          </cell>
        </row>
        <row r="179">
          <cell r="B179" t="str">
            <v>40S</v>
          </cell>
          <cell r="C179">
            <v>0.5</v>
          </cell>
          <cell r="D179">
            <v>2.77</v>
          </cell>
          <cell r="E179">
            <v>1</v>
          </cell>
          <cell r="I179">
            <v>7.0000000000000007E-2</v>
          </cell>
          <cell r="J179">
            <v>0</v>
          </cell>
          <cell r="K179">
            <v>7.0000000000000007E-2</v>
          </cell>
          <cell r="P179">
            <v>2</v>
          </cell>
        </row>
        <row r="180">
          <cell r="B180" t="str">
            <v>40S</v>
          </cell>
          <cell r="C180">
            <v>0.5</v>
          </cell>
          <cell r="D180">
            <v>2.77</v>
          </cell>
          <cell r="E180">
            <v>1</v>
          </cell>
          <cell r="I180">
            <v>7.0000000000000007E-2</v>
          </cell>
          <cell r="J180">
            <v>0</v>
          </cell>
          <cell r="K180">
            <v>7.0000000000000007E-2</v>
          </cell>
          <cell r="P180">
            <v>2</v>
          </cell>
        </row>
        <row r="181">
          <cell r="B181" t="str">
            <v>40S</v>
          </cell>
          <cell r="C181">
            <v>0.5</v>
          </cell>
          <cell r="D181">
            <v>2.77</v>
          </cell>
          <cell r="E181">
            <v>1</v>
          </cell>
          <cell r="I181">
            <v>7.0000000000000007E-2</v>
          </cell>
          <cell r="J181">
            <v>0</v>
          </cell>
          <cell r="K181">
            <v>7.0000000000000007E-2</v>
          </cell>
          <cell r="P181">
            <v>2</v>
          </cell>
        </row>
        <row r="182">
          <cell r="B182" t="str">
            <v>40S</v>
          </cell>
          <cell r="C182">
            <v>0.75</v>
          </cell>
          <cell r="D182">
            <v>2.87</v>
          </cell>
          <cell r="E182">
            <v>1</v>
          </cell>
          <cell r="I182">
            <v>7.0000000000000007E-2</v>
          </cell>
          <cell r="J182">
            <v>0</v>
          </cell>
          <cell r="K182">
            <v>7.0000000000000007E-2</v>
          </cell>
          <cell r="P182">
            <v>2</v>
          </cell>
        </row>
        <row r="183">
          <cell r="B183" t="str">
            <v>40S</v>
          </cell>
          <cell r="C183">
            <v>0.75</v>
          </cell>
          <cell r="D183">
            <v>2.87</v>
          </cell>
          <cell r="E183">
            <v>1</v>
          </cell>
          <cell r="I183">
            <v>7.0000000000000007E-2</v>
          </cell>
          <cell r="J183">
            <v>0</v>
          </cell>
          <cell r="K183">
            <v>7.0000000000000007E-2</v>
          </cell>
          <cell r="P183">
            <v>2</v>
          </cell>
        </row>
        <row r="184">
          <cell r="B184" t="str">
            <v>40S</v>
          </cell>
          <cell r="C184">
            <v>0.75</v>
          </cell>
          <cell r="D184">
            <v>2.87</v>
          </cell>
          <cell r="E184">
            <v>1</v>
          </cell>
          <cell r="I184">
            <v>7.0000000000000007E-2</v>
          </cell>
          <cell r="J184">
            <v>0</v>
          </cell>
          <cell r="K184">
            <v>7.0000000000000007E-2</v>
          </cell>
          <cell r="P184">
            <v>2</v>
          </cell>
        </row>
        <row r="185">
          <cell r="B185" t="str">
            <v>40S</v>
          </cell>
          <cell r="C185">
            <v>1</v>
          </cell>
          <cell r="D185">
            <v>3.38</v>
          </cell>
          <cell r="E185">
            <v>1</v>
          </cell>
          <cell r="I185">
            <v>0.12</v>
          </cell>
          <cell r="J185">
            <v>0</v>
          </cell>
          <cell r="K185">
            <v>0.12</v>
          </cell>
          <cell r="P185">
            <v>2</v>
          </cell>
        </row>
        <row r="186">
          <cell r="B186" t="str">
            <v>40S</v>
          </cell>
          <cell r="C186">
            <v>1</v>
          </cell>
          <cell r="D186">
            <v>3.38</v>
          </cell>
          <cell r="E186">
            <v>1</v>
          </cell>
          <cell r="I186">
            <v>0.12</v>
          </cell>
          <cell r="J186">
            <v>0</v>
          </cell>
          <cell r="K186">
            <v>0.12</v>
          </cell>
          <cell r="P186">
            <v>2</v>
          </cell>
        </row>
        <row r="187">
          <cell r="B187" t="str">
            <v>40S</v>
          </cell>
          <cell r="C187">
            <v>1</v>
          </cell>
          <cell r="D187">
            <v>3.38</v>
          </cell>
          <cell r="E187">
            <v>1</v>
          </cell>
          <cell r="I187">
            <v>0.12</v>
          </cell>
          <cell r="J187">
            <v>0</v>
          </cell>
          <cell r="K187">
            <v>0.12</v>
          </cell>
          <cell r="P187">
            <v>2</v>
          </cell>
        </row>
        <row r="188">
          <cell r="B188" t="str">
            <v>40S</v>
          </cell>
          <cell r="C188">
            <v>1.25</v>
          </cell>
          <cell r="D188">
            <v>3.56</v>
          </cell>
          <cell r="E188">
            <v>1</v>
          </cell>
          <cell r="I188">
            <v>0.15</v>
          </cell>
          <cell r="K188">
            <v>0.15</v>
          </cell>
          <cell r="P188">
            <v>2</v>
          </cell>
        </row>
        <row r="189">
          <cell r="B189" t="str">
            <v>40S</v>
          </cell>
          <cell r="C189">
            <v>1.25</v>
          </cell>
          <cell r="D189">
            <v>3.56</v>
          </cell>
          <cell r="E189">
            <v>1</v>
          </cell>
          <cell r="I189">
            <v>0.15</v>
          </cell>
          <cell r="K189">
            <v>0.15</v>
          </cell>
          <cell r="P189">
            <v>2</v>
          </cell>
        </row>
        <row r="190">
          <cell r="B190" t="str">
            <v>40S</v>
          </cell>
          <cell r="C190">
            <v>1.25</v>
          </cell>
          <cell r="D190">
            <v>3.56</v>
          </cell>
          <cell r="E190">
            <v>1</v>
          </cell>
          <cell r="I190">
            <v>0.15</v>
          </cell>
          <cell r="K190">
            <v>0.15</v>
          </cell>
          <cell r="P190">
            <v>2</v>
          </cell>
        </row>
        <row r="191">
          <cell r="B191" t="str">
            <v>40S</v>
          </cell>
          <cell r="C191">
            <v>1.5</v>
          </cell>
          <cell r="D191">
            <v>3.68</v>
          </cell>
          <cell r="E191">
            <v>1</v>
          </cell>
          <cell r="I191">
            <v>0.15</v>
          </cell>
          <cell r="J191">
            <v>0</v>
          </cell>
          <cell r="K191">
            <v>0.15</v>
          </cell>
          <cell r="P191">
            <v>2</v>
          </cell>
        </row>
        <row r="192">
          <cell r="B192" t="str">
            <v>40S</v>
          </cell>
          <cell r="C192">
            <v>1.5</v>
          </cell>
          <cell r="D192">
            <v>3.68</v>
          </cell>
          <cell r="E192">
            <v>1</v>
          </cell>
          <cell r="I192">
            <v>0.15</v>
          </cell>
          <cell r="J192">
            <v>0</v>
          </cell>
          <cell r="K192">
            <v>0.15</v>
          </cell>
          <cell r="P192">
            <v>2</v>
          </cell>
        </row>
        <row r="193">
          <cell r="B193" t="str">
            <v>40S</v>
          </cell>
          <cell r="C193">
            <v>1.5</v>
          </cell>
          <cell r="D193">
            <v>3.68</v>
          </cell>
          <cell r="E193">
            <v>1</v>
          </cell>
          <cell r="I193">
            <v>0.15</v>
          </cell>
          <cell r="J193">
            <v>0</v>
          </cell>
          <cell r="K193">
            <v>0.15</v>
          </cell>
          <cell r="P193">
            <v>2</v>
          </cell>
        </row>
        <row r="194">
          <cell r="B194" t="str">
            <v>40S</v>
          </cell>
          <cell r="C194">
            <v>2</v>
          </cell>
          <cell r="D194">
            <v>3.91</v>
          </cell>
          <cell r="E194">
            <v>1</v>
          </cell>
          <cell r="I194">
            <v>0.3</v>
          </cell>
          <cell r="J194">
            <v>0</v>
          </cell>
          <cell r="K194">
            <v>0.3</v>
          </cell>
          <cell r="P194">
            <v>2</v>
          </cell>
        </row>
        <row r="195">
          <cell r="B195" t="str">
            <v>40S</v>
          </cell>
          <cell r="C195">
            <v>2</v>
          </cell>
          <cell r="D195">
            <v>3.91</v>
          </cell>
          <cell r="E195">
            <v>1</v>
          </cell>
          <cell r="I195">
            <v>0.3</v>
          </cell>
          <cell r="J195">
            <v>0</v>
          </cell>
          <cell r="K195">
            <v>0.3</v>
          </cell>
          <cell r="P195">
            <v>2</v>
          </cell>
        </row>
        <row r="196">
          <cell r="B196" t="str">
            <v>40S</v>
          </cell>
          <cell r="C196">
            <v>2</v>
          </cell>
          <cell r="D196">
            <v>3.91</v>
          </cell>
          <cell r="E196">
            <v>1</v>
          </cell>
          <cell r="F196">
            <v>0</v>
          </cell>
          <cell r="G196">
            <v>0</v>
          </cell>
          <cell r="H196">
            <v>0</v>
          </cell>
          <cell r="I196">
            <v>0.3</v>
          </cell>
          <cell r="J196">
            <v>0</v>
          </cell>
          <cell r="K196">
            <v>0.3</v>
          </cell>
          <cell r="L196">
            <v>2</v>
          </cell>
          <cell r="M196">
            <v>0</v>
          </cell>
          <cell r="N196">
            <v>4.1591169309654829E-312</v>
          </cell>
          <cell r="O196" t="str">
            <v>40S</v>
          </cell>
          <cell r="P196">
            <v>2</v>
          </cell>
          <cell r="Q196">
            <v>5.16</v>
          </cell>
          <cell r="R196">
            <v>1</v>
          </cell>
        </row>
        <row r="197">
          <cell r="B197" t="str">
            <v>40S</v>
          </cell>
          <cell r="C197">
            <v>2.5</v>
          </cell>
          <cell r="D197">
            <v>5.16</v>
          </cell>
          <cell r="E197">
            <v>1</v>
          </cell>
          <cell r="I197">
            <v>0.25</v>
          </cell>
          <cell r="J197">
            <v>0.2</v>
          </cell>
          <cell r="K197">
            <v>0.45</v>
          </cell>
          <cell r="P197">
            <v>2</v>
          </cell>
        </row>
        <row r="198">
          <cell r="B198" t="str">
            <v>40S</v>
          </cell>
          <cell r="C198">
            <v>3</v>
          </cell>
          <cell r="D198">
            <v>5.49</v>
          </cell>
          <cell r="E198">
            <v>1</v>
          </cell>
          <cell r="I198">
            <v>0.3</v>
          </cell>
          <cell r="J198">
            <v>0.3</v>
          </cell>
          <cell r="K198">
            <v>0.6</v>
          </cell>
          <cell r="P198">
            <v>2</v>
          </cell>
        </row>
        <row r="199">
          <cell r="B199" t="str">
            <v>40S</v>
          </cell>
          <cell r="C199">
            <v>3.5</v>
          </cell>
          <cell r="D199">
            <v>5.74</v>
          </cell>
          <cell r="E199">
            <v>1</v>
          </cell>
          <cell r="I199">
            <v>0.35</v>
          </cell>
          <cell r="J199">
            <v>0.4</v>
          </cell>
          <cell r="K199">
            <v>0.75</v>
          </cell>
          <cell r="P199">
            <v>3</v>
          </cell>
        </row>
        <row r="200">
          <cell r="B200" t="str">
            <v>40S</v>
          </cell>
          <cell r="C200">
            <v>4</v>
          </cell>
          <cell r="D200">
            <v>6.02</v>
          </cell>
          <cell r="E200">
            <v>1</v>
          </cell>
          <cell r="I200">
            <v>0.41</v>
          </cell>
          <cell r="J200">
            <v>0.49</v>
          </cell>
          <cell r="K200">
            <v>0.89999999999999991</v>
          </cell>
          <cell r="P200">
            <v>3</v>
          </cell>
        </row>
        <row r="201">
          <cell r="B201" t="str">
            <v>40S</v>
          </cell>
          <cell r="C201">
            <v>5</v>
          </cell>
          <cell r="D201">
            <v>6.55</v>
          </cell>
          <cell r="E201">
            <v>1</v>
          </cell>
          <cell r="I201">
            <v>0.51</v>
          </cell>
          <cell r="J201">
            <v>0.54</v>
          </cell>
          <cell r="K201">
            <v>1.05</v>
          </cell>
          <cell r="P201">
            <v>4</v>
          </cell>
        </row>
        <row r="202">
          <cell r="B202" t="str">
            <v>40S</v>
          </cell>
          <cell r="C202">
            <v>6</v>
          </cell>
          <cell r="D202">
            <v>7.11</v>
          </cell>
          <cell r="E202">
            <v>1</v>
          </cell>
          <cell r="I202">
            <v>0.61</v>
          </cell>
          <cell r="J202">
            <v>1.04</v>
          </cell>
          <cell r="K202">
            <v>1.65</v>
          </cell>
          <cell r="P202">
            <v>4</v>
          </cell>
        </row>
        <row r="203">
          <cell r="B203" t="str">
            <v>40S</v>
          </cell>
          <cell r="C203">
            <v>8</v>
          </cell>
          <cell r="D203">
            <v>8.18</v>
          </cell>
          <cell r="E203">
            <v>1</v>
          </cell>
          <cell r="I203">
            <v>0.81</v>
          </cell>
          <cell r="J203">
            <v>1.73</v>
          </cell>
          <cell r="K203">
            <v>2.54</v>
          </cell>
          <cell r="P203">
            <v>4</v>
          </cell>
        </row>
        <row r="204">
          <cell r="B204" t="str">
            <v>40S</v>
          </cell>
          <cell r="C204">
            <v>10</v>
          </cell>
          <cell r="D204">
            <v>9.27</v>
          </cell>
          <cell r="E204">
            <v>1</v>
          </cell>
          <cell r="I204">
            <v>1.01</v>
          </cell>
          <cell r="J204">
            <v>3.04</v>
          </cell>
          <cell r="K204">
            <v>4.05</v>
          </cell>
          <cell r="P204">
            <v>4</v>
          </cell>
        </row>
        <row r="205">
          <cell r="B205" t="str">
            <v>40S</v>
          </cell>
          <cell r="C205">
            <v>12</v>
          </cell>
          <cell r="D205">
            <v>9.5299999999999994</v>
          </cell>
          <cell r="E205">
            <v>1</v>
          </cell>
          <cell r="I205">
            <v>1.22</v>
          </cell>
          <cell r="J205">
            <v>3.28</v>
          </cell>
          <cell r="K205">
            <v>4.5</v>
          </cell>
          <cell r="P205">
            <v>6</v>
          </cell>
        </row>
        <row r="206">
          <cell r="B206">
            <v>60</v>
          </cell>
          <cell r="C206">
            <v>8</v>
          </cell>
          <cell r="D206">
            <v>10.31</v>
          </cell>
          <cell r="E206">
            <v>1.25</v>
          </cell>
          <cell r="I206">
            <v>0.81</v>
          </cell>
          <cell r="J206">
            <v>2.64</v>
          </cell>
          <cell r="K206">
            <v>3.45</v>
          </cell>
          <cell r="P206">
            <v>4</v>
          </cell>
        </row>
        <row r="207">
          <cell r="B207">
            <v>60</v>
          </cell>
          <cell r="C207">
            <v>10</v>
          </cell>
          <cell r="D207">
            <v>12.7</v>
          </cell>
          <cell r="E207">
            <v>1.25</v>
          </cell>
          <cell r="I207">
            <v>1.01</v>
          </cell>
          <cell r="J207">
            <v>5.74</v>
          </cell>
          <cell r="K207">
            <v>6.75</v>
          </cell>
          <cell r="P207">
            <v>4</v>
          </cell>
        </row>
        <row r="208">
          <cell r="B208">
            <v>60</v>
          </cell>
          <cell r="C208">
            <v>12</v>
          </cell>
          <cell r="D208">
            <v>14.27</v>
          </cell>
          <cell r="E208">
            <v>1.25</v>
          </cell>
          <cell r="I208">
            <v>1.22</v>
          </cell>
          <cell r="J208">
            <v>8.3800000000000008</v>
          </cell>
          <cell r="K208">
            <v>9.6000000000000014</v>
          </cell>
          <cell r="P208">
            <v>6</v>
          </cell>
        </row>
        <row r="209">
          <cell r="B209">
            <v>60</v>
          </cell>
          <cell r="C209">
            <v>14</v>
          </cell>
          <cell r="D209">
            <v>15.09</v>
          </cell>
          <cell r="E209">
            <v>1.5</v>
          </cell>
          <cell r="I209">
            <v>1.42</v>
          </cell>
          <cell r="J209">
            <v>9.9700000000000006</v>
          </cell>
          <cell r="K209">
            <v>11.39</v>
          </cell>
          <cell r="P209">
            <v>6</v>
          </cell>
        </row>
        <row r="210">
          <cell r="B210">
            <v>60</v>
          </cell>
          <cell r="C210">
            <v>16</v>
          </cell>
          <cell r="D210">
            <v>16.66</v>
          </cell>
          <cell r="E210">
            <v>1.5</v>
          </cell>
          <cell r="I210">
            <v>1.62</v>
          </cell>
          <cell r="J210">
            <v>14.88</v>
          </cell>
          <cell r="K210">
            <v>16.5</v>
          </cell>
          <cell r="P210">
            <v>6</v>
          </cell>
        </row>
        <row r="211">
          <cell r="B211">
            <v>60</v>
          </cell>
          <cell r="C211">
            <v>18</v>
          </cell>
          <cell r="D211">
            <v>19.05</v>
          </cell>
          <cell r="E211">
            <v>2</v>
          </cell>
          <cell r="I211">
            <v>1.82</v>
          </cell>
          <cell r="J211">
            <v>20.67</v>
          </cell>
          <cell r="K211">
            <v>22.490000000000002</v>
          </cell>
          <cell r="P211">
            <v>6</v>
          </cell>
        </row>
        <row r="212">
          <cell r="B212">
            <v>60</v>
          </cell>
          <cell r="C212">
            <v>20</v>
          </cell>
          <cell r="D212">
            <v>20.62</v>
          </cell>
          <cell r="E212">
            <v>2</v>
          </cell>
          <cell r="I212">
            <v>2.0299999999999998</v>
          </cell>
          <cell r="J212">
            <v>23.47</v>
          </cell>
          <cell r="K212">
            <v>25.5</v>
          </cell>
          <cell r="P212">
            <v>7</v>
          </cell>
        </row>
        <row r="213">
          <cell r="B213">
            <v>60</v>
          </cell>
          <cell r="C213">
            <v>22</v>
          </cell>
          <cell r="D213">
            <v>22.23</v>
          </cell>
          <cell r="E213">
            <v>2</v>
          </cell>
          <cell r="I213">
            <v>2.23</v>
          </cell>
          <cell r="J213">
            <v>29.27</v>
          </cell>
          <cell r="K213">
            <v>31.5</v>
          </cell>
          <cell r="P213">
            <v>8</v>
          </cell>
        </row>
        <row r="214">
          <cell r="B214">
            <v>60</v>
          </cell>
          <cell r="C214">
            <v>24</v>
          </cell>
          <cell r="D214">
            <v>24.61</v>
          </cell>
          <cell r="E214">
            <v>2</v>
          </cell>
          <cell r="I214">
            <v>2.4300000000000002</v>
          </cell>
          <cell r="J214">
            <v>35.07</v>
          </cell>
          <cell r="K214">
            <v>37.5</v>
          </cell>
          <cell r="P214">
            <v>8</v>
          </cell>
        </row>
        <row r="215">
          <cell r="B215">
            <v>80</v>
          </cell>
          <cell r="C215">
            <v>0.125</v>
          </cell>
          <cell r="D215">
            <v>2.41</v>
          </cell>
          <cell r="E215">
            <v>1</v>
          </cell>
          <cell r="I215">
            <v>7.0000000000000007E-2</v>
          </cell>
          <cell r="K215">
            <v>7.0000000000000007E-2</v>
          </cell>
          <cell r="P215">
            <v>2</v>
          </cell>
        </row>
        <row r="216">
          <cell r="B216">
            <v>80</v>
          </cell>
          <cell r="C216">
            <v>0.125</v>
          </cell>
          <cell r="D216">
            <v>2.41</v>
          </cell>
          <cell r="E216">
            <v>1</v>
          </cell>
          <cell r="I216">
            <v>7.0000000000000007E-2</v>
          </cell>
          <cell r="K216">
            <v>7.0000000000000007E-2</v>
          </cell>
          <cell r="P216">
            <v>2</v>
          </cell>
        </row>
        <row r="217">
          <cell r="B217">
            <v>80</v>
          </cell>
          <cell r="C217">
            <v>0.125</v>
          </cell>
          <cell r="D217">
            <v>2.41</v>
          </cell>
          <cell r="E217">
            <v>1</v>
          </cell>
          <cell r="I217">
            <v>7.0000000000000007E-2</v>
          </cell>
          <cell r="K217">
            <v>7.0000000000000007E-2</v>
          </cell>
          <cell r="P217">
            <v>2</v>
          </cell>
        </row>
        <row r="218">
          <cell r="B218">
            <v>80</v>
          </cell>
          <cell r="C218">
            <v>0.25</v>
          </cell>
          <cell r="D218">
            <v>3.02</v>
          </cell>
          <cell r="E218">
            <v>1</v>
          </cell>
          <cell r="I218">
            <v>7.0000000000000007E-2</v>
          </cell>
          <cell r="K218">
            <v>7.0000000000000007E-2</v>
          </cell>
          <cell r="P218">
            <v>2</v>
          </cell>
        </row>
        <row r="219">
          <cell r="B219">
            <v>80</v>
          </cell>
          <cell r="C219">
            <v>0.25</v>
          </cell>
          <cell r="D219">
            <v>3.02</v>
          </cell>
          <cell r="E219">
            <v>1</v>
          </cell>
          <cell r="I219">
            <v>7.0000000000000007E-2</v>
          </cell>
          <cell r="K219">
            <v>7.0000000000000007E-2</v>
          </cell>
          <cell r="P219">
            <v>2</v>
          </cell>
        </row>
        <row r="220">
          <cell r="B220">
            <v>80</v>
          </cell>
          <cell r="C220">
            <v>0.25</v>
          </cell>
          <cell r="D220">
            <v>3.02</v>
          </cell>
          <cell r="E220">
            <v>1</v>
          </cell>
          <cell r="I220">
            <v>7.0000000000000007E-2</v>
          </cell>
          <cell r="K220">
            <v>7.0000000000000007E-2</v>
          </cell>
          <cell r="P220">
            <v>2</v>
          </cell>
        </row>
        <row r="221">
          <cell r="B221">
            <v>80</v>
          </cell>
          <cell r="C221">
            <v>0.375</v>
          </cell>
          <cell r="D221">
            <v>3.2</v>
          </cell>
          <cell r="E221">
            <v>1</v>
          </cell>
          <cell r="I221">
            <v>7.0000000000000007E-2</v>
          </cell>
          <cell r="J221">
            <v>0</v>
          </cell>
          <cell r="K221">
            <v>7.0000000000000007E-2</v>
          </cell>
          <cell r="P221">
            <v>2</v>
          </cell>
        </row>
        <row r="222">
          <cell r="B222">
            <v>80</v>
          </cell>
          <cell r="C222">
            <v>0.375</v>
          </cell>
          <cell r="D222">
            <v>3.2</v>
          </cell>
          <cell r="E222">
            <v>1</v>
          </cell>
          <cell r="I222">
            <v>7.0000000000000007E-2</v>
          </cell>
          <cell r="J222">
            <v>0</v>
          </cell>
          <cell r="K222">
            <v>7.0000000000000007E-2</v>
          </cell>
          <cell r="P222">
            <v>2</v>
          </cell>
        </row>
        <row r="223">
          <cell r="B223">
            <v>80</v>
          </cell>
          <cell r="C223">
            <v>0.375</v>
          </cell>
          <cell r="D223">
            <v>3.2</v>
          </cell>
          <cell r="E223">
            <v>1</v>
          </cell>
          <cell r="I223">
            <v>7.0000000000000007E-2</v>
          </cell>
          <cell r="J223">
            <v>0</v>
          </cell>
          <cell r="K223">
            <v>7.0000000000000007E-2</v>
          </cell>
          <cell r="P223">
            <v>2</v>
          </cell>
        </row>
        <row r="224">
          <cell r="B224">
            <v>80</v>
          </cell>
          <cell r="C224">
            <v>0.5</v>
          </cell>
          <cell r="D224">
            <v>3.73</v>
          </cell>
          <cell r="E224">
            <v>1</v>
          </cell>
          <cell r="I224">
            <v>7.0000000000000007E-2</v>
          </cell>
          <cell r="J224">
            <v>0</v>
          </cell>
          <cell r="K224">
            <v>7.0000000000000007E-2</v>
          </cell>
          <cell r="P224">
            <v>2</v>
          </cell>
        </row>
        <row r="225">
          <cell r="B225">
            <v>80</v>
          </cell>
          <cell r="C225">
            <v>0.5</v>
          </cell>
          <cell r="D225">
            <v>3.73</v>
          </cell>
          <cell r="E225">
            <v>1</v>
          </cell>
          <cell r="I225">
            <v>7.0000000000000007E-2</v>
          </cell>
          <cell r="J225">
            <v>0</v>
          </cell>
          <cell r="K225">
            <v>7.0000000000000007E-2</v>
          </cell>
          <cell r="P225">
            <v>2</v>
          </cell>
        </row>
        <row r="226">
          <cell r="B226">
            <v>80</v>
          </cell>
          <cell r="C226">
            <v>0.5</v>
          </cell>
          <cell r="D226">
            <v>3.73</v>
          </cell>
          <cell r="E226">
            <v>1</v>
          </cell>
          <cell r="I226">
            <v>7.0000000000000007E-2</v>
          </cell>
          <cell r="J226">
            <v>0</v>
          </cell>
          <cell r="K226">
            <v>7.0000000000000007E-2</v>
          </cell>
          <cell r="P226">
            <v>2</v>
          </cell>
        </row>
        <row r="227">
          <cell r="B227">
            <v>80</v>
          </cell>
          <cell r="C227">
            <v>0.75</v>
          </cell>
          <cell r="D227">
            <v>3.91</v>
          </cell>
          <cell r="E227">
            <v>1</v>
          </cell>
          <cell r="I227">
            <v>7.0000000000000007E-2</v>
          </cell>
          <cell r="J227">
            <v>0</v>
          </cell>
          <cell r="K227">
            <v>7.0000000000000007E-2</v>
          </cell>
          <cell r="P227">
            <v>2</v>
          </cell>
        </row>
        <row r="228">
          <cell r="B228">
            <v>80</v>
          </cell>
          <cell r="C228">
            <v>0.75</v>
          </cell>
          <cell r="D228">
            <v>3.91</v>
          </cell>
          <cell r="E228">
            <v>1</v>
          </cell>
          <cell r="I228">
            <v>7.0000000000000007E-2</v>
          </cell>
          <cell r="J228">
            <v>0</v>
          </cell>
          <cell r="K228">
            <v>7.0000000000000007E-2</v>
          </cell>
          <cell r="P228">
            <v>2</v>
          </cell>
        </row>
        <row r="229">
          <cell r="B229">
            <v>80</v>
          </cell>
          <cell r="C229">
            <v>0.75</v>
          </cell>
          <cell r="D229">
            <v>3.91</v>
          </cell>
          <cell r="E229">
            <v>1</v>
          </cell>
          <cell r="I229">
            <v>7.0000000000000007E-2</v>
          </cell>
          <cell r="J229">
            <v>0</v>
          </cell>
          <cell r="K229">
            <v>7.0000000000000007E-2</v>
          </cell>
          <cell r="P229">
            <v>2</v>
          </cell>
        </row>
        <row r="230">
          <cell r="B230">
            <v>80</v>
          </cell>
          <cell r="C230">
            <v>1</v>
          </cell>
          <cell r="D230">
            <v>4.55</v>
          </cell>
          <cell r="E230">
            <v>1</v>
          </cell>
          <cell r="I230">
            <v>0.15</v>
          </cell>
          <cell r="J230">
            <v>0</v>
          </cell>
          <cell r="K230">
            <v>0.15</v>
          </cell>
          <cell r="P230">
            <v>2</v>
          </cell>
        </row>
        <row r="231">
          <cell r="B231">
            <v>80</v>
          </cell>
          <cell r="C231">
            <v>1</v>
          </cell>
          <cell r="D231">
            <v>4.55</v>
          </cell>
          <cell r="E231">
            <v>1</v>
          </cell>
          <cell r="I231">
            <v>0.15</v>
          </cell>
          <cell r="J231">
            <v>0</v>
          </cell>
          <cell r="K231">
            <v>0.15</v>
          </cell>
          <cell r="P231">
            <v>2</v>
          </cell>
        </row>
        <row r="232">
          <cell r="B232">
            <v>80</v>
          </cell>
          <cell r="C232">
            <v>1</v>
          </cell>
          <cell r="D232">
            <v>4.55</v>
          </cell>
          <cell r="E232">
            <v>1</v>
          </cell>
          <cell r="I232">
            <v>0.15</v>
          </cell>
          <cell r="J232">
            <v>0</v>
          </cell>
          <cell r="K232">
            <v>0.15</v>
          </cell>
          <cell r="P232">
            <v>2</v>
          </cell>
        </row>
        <row r="233">
          <cell r="B233">
            <v>80</v>
          </cell>
          <cell r="C233">
            <v>1.25</v>
          </cell>
          <cell r="D233">
            <v>4.8499999999999996</v>
          </cell>
          <cell r="E233">
            <v>1</v>
          </cell>
          <cell r="I233">
            <v>0.13</v>
          </cell>
          <cell r="J233">
            <v>0.17</v>
          </cell>
          <cell r="K233">
            <v>0.30000000000000004</v>
          </cell>
          <cell r="P233">
            <v>2</v>
          </cell>
        </row>
        <row r="234">
          <cell r="B234">
            <v>80</v>
          </cell>
          <cell r="C234">
            <v>1.25</v>
          </cell>
          <cell r="D234">
            <v>4.8499999999999996</v>
          </cell>
          <cell r="E234">
            <v>1</v>
          </cell>
          <cell r="I234">
            <v>0.13</v>
          </cell>
          <cell r="J234">
            <v>0.17</v>
          </cell>
          <cell r="K234">
            <v>0.30000000000000004</v>
          </cell>
          <cell r="P234">
            <v>2</v>
          </cell>
        </row>
        <row r="235">
          <cell r="B235">
            <v>80</v>
          </cell>
          <cell r="C235">
            <v>1.25</v>
          </cell>
          <cell r="D235">
            <v>4.8499999999999996</v>
          </cell>
          <cell r="E235">
            <v>1</v>
          </cell>
          <cell r="I235">
            <v>0.13</v>
          </cell>
          <cell r="J235">
            <v>0.17</v>
          </cell>
          <cell r="K235">
            <v>0.30000000000000004</v>
          </cell>
          <cell r="P235">
            <v>2</v>
          </cell>
        </row>
        <row r="236">
          <cell r="B236">
            <v>80</v>
          </cell>
          <cell r="C236">
            <v>1.5</v>
          </cell>
          <cell r="D236">
            <v>5.08</v>
          </cell>
          <cell r="E236">
            <v>1</v>
          </cell>
          <cell r="I236">
            <v>0.15</v>
          </cell>
          <cell r="J236">
            <v>0.15</v>
          </cell>
          <cell r="K236">
            <v>0.3</v>
          </cell>
          <cell r="P236">
            <v>2</v>
          </cell>
        </row>
        <row r="237">
          <cell r="B237">
            <v>80</v>
          </cell>
          <cell r="C237">
            <v>1.5</v>
          </cell>
          <cell r="D237">
            <v>5.08</v>
          </cell>
          <cell r="E237">
            <v>1</v>
          </cell>
          <cell r="I237">
            <v>0.15</v>
          </cell>
          <cell r="J237">
            <v>0.15</v>
          </cell>
          <cell r="K237">
            <v>0.3</v>
          </cell>
          <cell r="P237">
            <v>2</v>
          </cell>
        </row>
        <row r="238">
          <cell r="B238">
            <v>80</v>
          </cell>
          <cell r="C238">
            <v>1.5</v>
          </cell>
          <cell r="D238">
            <v>5.08</v>
          </cell>
          <cell r="E238">
            <v>1</v>
          </cell>
          <cell r="I238">
            <v>0.15</v>
          </cell>
          <cell r="J238">
            <v>0.15</v>
          </cell>
          <cell r="K238">
            <v>0.3</v>
          </cell>
          <cell r="P238">
            <v>2</v>
          </cell>
        </row>
        <row r="239">
          <cell r="B239">
            <v>80</v>
          </cell>
          <cell r="C239">
            <v>2</v>
          </cell>
          <cell r="D239">
            <v>5.54</v>
          </cell>
          <cell r="E239">
            <v>1</v>
          </cell>
          <cell r="I239">
            <v>0.2</v>
          </cell>
          <cell r="J239">
            <v>0.25</v>
          </cell>
          <cell r="K239">
            <v>0.45</v>
          </cell>
          <cell r="P239">
            <v>2</v>
          </cell>
        </row>
        <row r="240">
          <cell r="B240">
            <v>80</v>
          </cell>
          <cell r="C240">
            <v>2</v>
          </cell>
          <cell r="D240">
            <v>5.54</v>
          </cell>
          <cell r="E240">
            <v>1</v>
          </cell>
          <cell r="I240">
            <v>0.2</v>
          </cell>
          <cell r="J240">
            <v>0.25</v>
          </cell>
          <cell r="K240">
            <v>0.45</v>
          </cell>
          <cell r="P240">
            <v>2</v>
          </cell>
        </row>
        <row r="241">
          <cell r="B241">
            <v>80</v>
          </cell>
          <cell r="C241">
            <v>2</v>
          </cell>
          <cell r="D241">
            <v>5.54</v>
          </cell>
          <cell r="E241">
            <v>1</v>
          </cell>
          <cell r="I241">
            <v>0.2</v>
          </cell>
          <cell r="J241">
            <v>0.25</v>
          </cell>
          <cell r="K241">
            <v>0.45</v>
          </cell>
          <cell r="P241">
            <v>2</v>
          </cell>
        </row>
        <row r="242">
          <cell r="B242">
            <v>80</v>
          </cell>
          <cell r="C242">
            <v>2.5</v>
          </cell>
          <cell r="D242">
            <v>7.01</v>
          </cell>
          <cell r="E242">
            <v>1</v>
          </cell>
          <cell r="I242">
            <v>0.25</v>
          </cell>
          <cell r="J242">
            <v>0.5</v>
          </cell>
          <cell r="K242">
            <v>0.75</v>
          </cell>
          <cell r="P242">
            <v>2</v>
          </cell>
        </row>
        <row r="243">
          <cell r="B243">
            <v>80</v>
          </cell>
          <cell r="C243">
            <v>3</v>
          </cell>
          <cell r="D243">
            <v>7.62</v>
          </cell>
          <cell r="E243">
            <v>1</v>
          </cell>
          <cell r="I243">
            <v>0.3</v>
          </cell>
          <cell r="J243">
            <v>0.6</v>
          </cell>
          <cell r="K243">
            <v>0.89999999999999991</v>
          </cell>
          <cell r="P243">
            <v>2</v>
          </cell>
        </row>
        <row r="244">
          <cell r="B244">
            <v>80</v>
          </cell>
          <cell r="C244">
            <v>3.5</v>
          </cell>
          <cell r="D244">
            <v>8.08</v>
          </cell>
          <cell r="E244">
            <v>1</v>
          </cell>
          <cell r="I244">
            <v>0.35</v>
          </cell>
          <cell r="J244">
            <v>0.85</v>
          </cell>
          <cell r="K244">
            <v>1.2</v>
          </cell>
          <cell r="P244">
            <v>3</v>
          </cell>
        </row>
        <row r="245">
          <cell r="B245">
            <v>80</v>
          </cell>
          <cell r="C245">
            <v>4</v>
          </cell>
          <cell r="D245">
            <v>8.56</v>
          </cell>
          <cell r="E245">
            <v>1</v>
          </cell>
          <cell r="I245">
            <v>0.41</v>
          </cell>
          <cell r="J245">
            <v>0.93</v>
          </cell>
          <cell r="K245">
            <v>1.34</v>
          </cell>
          <cell r="P245">
            <v>3</v>
          </cell>
        </row>
        <row r="246">
          <cell r="B246">
            <v>80</v>
          </cell>
          <cell r="C246">
            <v>5</v>
          </cell>
          <cell r="D246">
            <v>9.5299999999999994</v>
          </cell>
          <cell r="E246">
            <v>1</v>
          </cell>
          <cell r="I246">
            <v>0.51</v>
          </cell>
          <cell r="J246">
            <v>1.59</v>
          </cell>
          <cell r="K246">
            <v>2.1</v>
          </cell>
          <cell r="P246">
            <v>4</v>
          </cell>
        </row>
        <row r="247">
          <cell r="B247">
            <v>80</v>
          </cell>
          <cell r="C247">
            <v>6</v>
          </cell>
          <cell r="D247">
            <v>10.97</v>
          </cell>
          <cell r="E247">
            <v>1.25</v>
          </cell>
          <cell r="I247">
            <v>0.61</v>
          </cell>
          <cell r="J247">
            <v>2.69</v>
          </cell>
          <cell r="K247">
            <v>3.3</v>
          </cell>
          <cell r="P247">
            <v>4</v>
          </cell>
        </row>
        <row r="248">
          <cell r="B248">
            <v>80</v>
          </cell>
          <cell r="C248">
            <v>8</v>
          </cell>
          <cell r="D248">
            <v>12.7</v>
          </cell>
          <cell r="E248">
            <v>1.25</v>
          </cell>
          <cell r="I248">
            <v>0.81</v>
          </cell>
          <cell r="J248">
            <v>4.58</v>
          </cell>
          <cell r="K248">
            <v>5.3900000000000006</v>
          </cell>
          <cell r="P248">
            <v>4</v>
          </cell>
        </row>
        <row r="249">
          <cell r="B249">
            <v>80</v>
          </cell>
          <cell r="C249">
            <v>10</v>
          </cell>
          <cell r="D249">
            <v>15.09</v>
          </cell>
          <cell r="E249">
            <v>1.5</v>
          </cell>
          <cell r="I249">
            <v>1.01</v>
          </cell>
          <cell r="J249">
            <v>7.99</v>
          </cell>
          <cell r="K249">
            <v>9</v>
          </cell>
          <cell r="P249">
            <v>4</v>
          </cell>
        </row>
        <row r="250">
          <cell r="B250">
            <v>80</v>
          </cell>
          <cell r="C250">
            <v>12</v>
          </cell>
          <cell r="D250">
            <v>17.48</v>
          </cell>
          <cell r="E250">
            <v>1.5</v>
          </cell>
          <cell r="I250">
            <v>1.22</v>
          </cell>
          <cell r="J250">
            <v>11.68</v>
          </cell>
          <cell r="K250">
            <v>12.9</v>
          </cell>
          <cell r="P250">
            <v>6</v>
          </cell>
        </row>
        <row r="251">
          <cell r="B251">
            <v>80</v>
          </cell>
          <cell r="C251">
            <v>14</v>
          </cell>
          <cell r="D251">
            <v>19.05</v>
          </cell>
          <cell r="E251">
            <v>2</v>
          </cell>
          <cell r="I251">
            <v>1.42</v>
          </cell>
          <cell r="J251">
            <v>12.68</v>
          </cell>
          <cell r="K251">
            <v>14.1</v>
          </cell>
          <cell r="P251">
            <v>6</v>
          </cell>
        </row>
        <row r="252">
          <cell r="B252">
            <v>80</v>
          </cell>
          <cell r="C252">
            <v>16</v>
          </cell>
          <cell r="D252">
            <v>21.44</v>
          </cell>
          <cell r="E252">
            <v>2</v>
          </cell>
          <cell r="I252">
            <v>1.62</v>
          </cell>
          <cell r="J252">
            <v>19.37</v>
          </cell>
          <cell r="K252">
            <v>20.990000000000002</v>
          </cell>
          <cell r="P252">
            <v>6</v>
          </cell>
        </row>
        <row r="253">
          <cell r="B253">
            <v>80</v>
          </cell>
          <cell r="C253">
            <v>18</v>
          </cell>
          <cell r="D253">
            <v>23.83</v>
          </cell>
          <cell r="E253">
            <v>2</v>
          </cell>
          <cell r="I253">
            <v>1.82</v>
          </cell>
          <cell r="J253">
            <v>26.68</v>
          </cell>
          <cell r="K253">
            <v>28.5</v>
          </cell>
          <cell r="P253">
            <v>6</v>
          </cell>
        </row>
        <row r="254">
          <cell r="B254">
            <v>80</v>
          </cell>
          <cell r="C254">
            <v>20</v>
          </cell>
          <cell r="D254">
            <v>26.19</v>
          </cell>
          <cell r="E254" t="str">
            <v>N</v>
          </cell>
          <cell r="I254">
            <v>2.0299999999999998</v>
          </cell>
          <cell r="J254">
            <v>36.96</v>
          </cell>
          <cell r="K254">
            <v>38.99</v>
          </cell>
          <cell r="P254">
            <v>7</v>
          </cell>
        </row>
        <row r="255">
          <cell r="B255">
            <v>80</v>
          </cell>
          <cell r="C255">
            <v>22</v>
          </cell>
          <cell r="D255">
            <v>28.58</v>
          </cell>
          <cell r="E255" t="str">
            <v>N</v>
          </cell>
          <cell r="I255">
            <v>2.23</v>
          </cell>
          <cell r="J255">
            <v>45.77</v>
          </cell>
          <cell r="K255">
            <v>48</v>
          </cell>
          <cell r="P255">
            <v>8</v>
          </cell>
        </row>
        <row r="256">
          <cell r="B256">
            <v>80</v>
          </cell>
          <cell r="C256">
            <v>24</v>
          </cell>
          <cell r="D256">
            <v>30.96</v>
          </cell>
          <cell r="E256" t="str">
            <v>N</v>
          </cell>
          <cell r="I256">
            <v>2.4300000000000002</v>
          </cell>
          <cell r="J256">
            <v>53.07</v>
          </cell>
          <cell r="K256">
            <v>55.5</v>
          </cell>
          <cell r="P256">
            <v>8</v>
          </cell>
        </row>
        <row r="257">
          <cell r="B257" t="str">
            <v>80S</v>
          </cell>
          <cell r="C257">
            <v>0.125</v>
          </cell>
          <cell r="D257">
            <v>2.41</v>
          </cell>
          <cell r="E257">
            <v>1</v>
          </cell>
          <cell r="I257">
            <v>7.0000000000000007E-2</v>
          </cell>
          <cell r="K257">
            <v>7.0000000000000007E-2</v>
          </cell>
          <cell r="P257">
            <v>2</v>
          </cell>
        </row>
        <row r="258">
          <cell r="B258" t="str">
            <v>80S</v>
          </cell>
          <cell r="C258">
            <v>0.125</v>
          </cell>
          <cell r="D258">
            <v>2.41</v>
          </cell>
          <cell r="E258">
            <v>1</v>
          </cell>
          <cell r="I258">
            <v>7.0000000000000007E-2</v>
          </cell>
          <cell r="K258">
            <v>7.0000000000000007E-2</v>
          </cell>
          <cell r="P258">
            <v>2</v>
          </cell>
        </row>
        <row r="259">
          <cell r="B259" t="str">
            <v>80S</v>
          </cell>
          <cell r="C259">
            <v>0.125</v>
          </cell>
          <cell r="D259">
            <v>2.41</v>
          </cell>
          <cell r="E259">
            <v>1</v>
          </cell>
          <cell r="I259">
            <v>7.0000000000000007E-2</v>
          </cell>
          <cell r="K259">
            <v>7.0000000000000007E-2</v>
          </cell>
          <cell r="P259">
            <v>2</v>
          </cell>
        </row>
        <row r="260">
          <cell r="B260" t="str">
            <v>80S</v>
          </cell>
          <cell r="C260">
            <v>0.25</v>
          </cell>
          <cell r="D260">
            <v>3.02</v>
          </cell>
          <cell r="E260">
            <v>1</v>
          </cell>
          <cell r="I260">
            <v>7.0000000000000007E-2</v>
          </cell>
          <cell r="K260">
            <v>7.0000000000000007E-2</v>
          </cell>
          <cell r="P260">
            <v>2</v>
          </cell>
        </row>
        <row r="261">
          <cell r="B261" t="str">
            <v>80S</v>
          </cell>
          <cell r="C261">
            <v>0.25</v>
          </cell>
          <cell r="D261">
            <v>3.02</v>
          </cell>
          <cell r="E261">
            <v>1</v>
          </cell>
          <cell r="I261">
            <v>7.0000000000000007E-2</v>
          </cell>
          <cell r="K261">
            <v>7.0000000000000007E-2</v>
          </cell>
          <cell r="P261">
            <v>2</v>
          </cell>
        </row>
        <row r="262">
          <cell r="B262" t="str">
            <v>80S</v>
          </cell>
          <cell r="C262">
            <v>0.25</v>
          </cell>
          <cell r="D262">
            <v>3.02</v>
          </cell>
          <cell r="E262">
            <v>1</v>
          </cell>
          <cell r="I262">
            <v>7.0000000000000007E-2</v>
          </cell>
          <cell r="K262">
            <v>7.0000000000000007E-2</v>
          </cell>
          <cell r="P262">
            <v>2</v>
          </cell>
        </row>
        <row r="263">
          <cell r="B263" t="str">
            <v>80S</v>
          </cell>
          <cell r="C263">
            <v>0.375</v>
          </cell>
          <cell r="D263">
            <v>3.2</v>
          </cell>
          <cell r="E263">
            <v>1</v>
          </cell>
          <cell r="I263">
            <v>7.0000000000000007E-2</v>
          </cell>
          <cell r="J263">
            <v>0</v>
          </cell>
          <cell r="K263">
            <v>7.0000000000000007E-2</v>
          </cell>
          <cell r="P263">
            <v>2</v>
          </cell>
        </row>
        <row r="264">
          <cell r="B264" t="str">
            <v>80S</v>
          </cell>
          <cell r="C264">
            <v>0.375</v>
          </cell>
          <cell r="D264">
            <v>3.2</v>
          </cell>
          <cell r="E264">
            <v>1</v>
          </cell>
          <cell r="I264">
            <v>7.0000000000000007E-2</v>
          </cell>
          <cell r="J264">
            <v>0</v>
          </cell>
          <cell r="K264">
            <v>7.0000000000000007E-2</v>
          </cell>
          <cell r="P264">
            <v>2</v>
          </cell>
        </row>
        <row r="265">
          <cell r="B265" t="str">
            <v>80S</v>
          </cell>
          <cell r="C265">
            <v>0.375</v>
          </cell>
          <cell r="D265">
            <v>3.2</v>
          </cell>
          <cell r="E265">
            <v>1</v>
          </cell>
          <cell r="I265">
            <v>7.0000000000000007E-2</v>
          </cell>
          <cell r="J265">
            <v>0</v>
          </cell>
          <cell r="K265">
            <v>7.0000000000000007E-2</v>
          </cell>
          <cell r="P265">
            <v>2</v>
          </cell>
        </row>
        <row r="266">
          <cell r="B266" t="str">
            <v>80S</v>
          </cell>
          <cell r="C266">
            <v>0.5</v>
          </cell>
          <cell r="D266">
            <v>3.73</v>
          </cell>
          <cell r="E266">
            <v>1</v>
          </cell>
          <cell r="I266">
            <v>7.0000000000000007E-2</v>
          </cell>
          <cell r="J266">
            <v>0</v>
          </cell>
          <cell r="K266">
            <v>7.0000000000000007E-2</v>
          </cell>
          <cell r="P266">
            <v>2</v>
          </cell>
        </row>
        <row r="267">
          <cell r="B267" t="str">
            <v>80S</v>
          </cell>
          <cell r="C267">
            <v>0.5</v>
          </cell>
          <cell r="D267">
            <v>3.73</v>
          </cell>
          <cell r="E267">
            <v>1</v>
          </cell>
          <cell r="I267">
            <v>7.0000000000000007E-2</v>
          </cell>
          <cell r="J267">
            <v>0</v>
          </cell>
          <cell r="K267">
            <v>7.0000000000000007E-2</v>
          </cell>
          <cell r="P267">
            <v>2</v>
          </cell>
        </row>
        <row r="268">
          <cell r="B268" t="str">
            <v>80S</v>
          </cell>
          <cell r="C268">
            <v>0.5</v>
          </cell>
          <cell r="D268">
            <v>3.73</v>
          </cell>
          <cell r="E268">
            <v>1</v>
          </cell>
          <cell r="I268">
            <v>7.0000000000000007E-2</v>
          </cell>
          <cell r="J268">
            <v>0</v>
          </cell>
          <cell r="K268">
            <v>7.0000000000000007E-2</v>
          </cell>
          <cell r="P268">
            <v>2</v>
          </cell>
        </row>
        <row r="269">
          <cell r="B269" t="str">
            <v>80S</v>
          </cell>
          <cell r="C269">
            <v>0.75</v>
          </cell>
          <cell r="D269">
            <v>3.91</v>
          </cell>
          <cell r="E269">
            <v>1</v>
          </cell>
          <cell r="I269">
            <v>7.0000000000000007E-2</v>
          </cell>
          <cell r="J269">
            <v>0</v>
          </cell>
          <cell r="K269">
            <v>7.0000000000000007E-2</v>
          </cell>
          <cell r="P269">
            <v>2</v>
          </cell>
        </row>
        <row r="270">
          <cell r="B270" t="str">
            <v>80S</v>
          </cell>
          <cell r="C270">
            <v>0.75</v>
          </cell>
          <cell r="D270">
            <v>3.91</v>
          </cell>
          <cell r="E270">
            <v>1</v>
          </cell>
          <cell r="I270">
            <v>7.0000000000000007E-2</v>
          </cell>
          <cell r="J270">
            <v>0</v>
          </cell>
          <cell r="K270">
            <v>7.0000000000000007E-2</v>
          </cell>
          <cell r="P270">
            <v>2</v>
          </cell>
        </row>
        <row r="271">
          <cell r="B271" t="str">
            <v>80S</v>
          </cell>
          <cell r="C271">
            <v>0.75</v>
          </cell>
          <cell r="D271">
            <v>3.91</v>
          </cell>
          <cell r="E271">
            <v>1</v>
          </cell>
          <cell r="I271">
            <v>7.0000000000000007E-2</v>
          </cell>
          <cell r="J271">
            <v>0</v>
          </cell>
          <cell r="K271">
            <v>7.0000000000000007E-2</v>
          </cell>
          <cell r="P271">
            <v>2</v>
          </cell>
        </row>
        <row r="272">
          <cell r="B272" t="str">
            <v>80S</v>
          </cell>
          <cell r="C272">
            <v>1</v>
          </cell>
          <cell r="D272">
            <v>4.55</v>
          </cell>
          <cell r="E272">
            <v>1</v>
          </cell>
          <cell r="I272">
            <v>0.15</v>
          </cell>
          <cell r="J272">
            <v>0</v>
          </cell>
          <cell r="K272">
            <v>0.15</v>
          </cell>
          <cell r="P272">
            <v>2</v>
          </cell>
        </row>
        <row r="273">
          <cell r="B273" t="str">
            <v>80S</v>
          </cell>
          <cell r="C273">
            <v>1</v>
          </cell>
          <cell r="D273">
            <v>4.55</v>
          </cell>
          <cell r="E273">
            <v>1</v>
          </cell>
          <cell r="I273">
            <v>0.15</v>
          </cell>
          <cell r="J273">
            <v>0</v>
          </cell>
          <cell r="K273">
            <v>0.15</v>
          </cell>
          <cell r="P273">
            <v>2</v>
          </cell>
        </row>
        <row r="274">
          <cell r="B274" t="str">
            <v>80S</v>
          </cell>
          <cell r="C274">
            <v>1</v>
          </cell>
          <cell r="D274">
            <v>4.55</v>
          </cell>
          <cell r="E274">
            <v>1</v>
          </cell>
          <cell r="I274">
            <v>0.15</v>
          </cell>
          <cell r="J274">
            <v>0</v>
          </cell>
          <cell r="K274">
            <v>0.15</v>
          </cell>
          <cell r="P274">
            <v>2</v>
          </cell>
        </row>
        <row r="275">
          <cell r="B275" t="str">
            <v>80S</v>
          </cell>
          <cell r="C275">
            <v>1.25</v>
          </cell>
          <cell r="D275">
            <v>4.8499999999999996</v>
          </cell>
          <cell r="E275">
            <v>1</v>
          </cell>
          <cell r="I275">
            <v>0.13</v>
          </cell>
          <cell r="J275">
            <v>0.17</v>
          </cell>
          <cell r="K275">
            <v>0.30000000000000004</v>
          </cell>
          <cell r="P275">
            <v>2</v>
          </cell>
        </row>
        <row r="276">
          <cell r="B276" t="str">
            <v>80S</v>
          </cell>
          <cell r="C276">
            <v>1.25</v>
          </cell>
          <cell r="D276">
            <v>4.8499999999999996</v>
          </cell>
          <cell r="E276">
            <v>1</v>
          </cell>
          <cell r="I276">
            <v>0.13</v>
          </cell>
          <cell r="J276">
            <v>0.17</v>
          </cell>
          <cell r="K276">
            <v>0.30000000000000004</v>
          </cell>
          <cell r="P276">
            <v>2</v>
          </cell>
        </row>
        <row r="277">
          <cell r="B277" t="str">
            <v>80S</v>
          </cell>
          <cell r="C277">
            <v>1.25</v>
          </cell>
          <cell r="D277">
            <v>4.8499999999999996</v>
          </cell>
          <cell r="E277">
            <v>1</v>
          </cell>
          <cell r="I277">
            <v>0.13</v>
          </cell>
          <cell r="J277">
            <v>0.17</v>
          </cell>
          <cell r="K277">
            <v>0.30000000000000004</v>
          </cell>
          <cell r="P277">
            <v>2</v>
          </cell>
        </row>
        <row r="278">
          <cell r="B278" t="str">
            <v>80S</v>
          </cell>
          <cell r="C278">
            <v>1.5</v>
          </cell>
          <cell r="D278">
            <v>5.08</v>
          </cell>
          <cell r="E278">
            <v>1</v>
          </cell>
          <cell r="I278">
            <v>0.15</v>
          </cell>
          <cell r="J278">
            <v>0.15</v>
          </cell>
          <cell r="K278">
            <v>0.3</v>
          </cell>
          <cell r="P278">
            <v>2</v>
          </cell>
        </row>
        <row r="279">
          <cell r="B279" t="str">
            <v>80S</v>
          </cell>
          <cell r="C279">
            <v>1.5</v>
          </cell>
          <cell r="D279">
            <v>5.08</v>
          </cell>
          <cell r="E279">
            <v>1</v>
          </cell>
          <cell r="I279">
            <v>0.15</v>
          </cell>
          <cell r="J279">
            <v>0.15</v>
          </cell>
          <cell r="K279">
            <v>0.3</v>
          </cell>
          <cell r="P279">
            <v>2</v>
          </cell>
        </row>
        <row r="280">
          <cell r="B280" t="str">
            <v>80S</v>
          </cell>
          <cell r="C280">
            <v>1.5</v>
          </cell>
          <cell r="D280">
            <v>5.08</v>
          </cell>
          <cell r="E280">
            <v>1</v>
          </cell>
          <cell r="I280">
            <v>0.15</v>
          </cell>
          <cell r="J280">
            <v>0.15</v>
          </cell>
          <cell r="K280">
            <v>0.3</v>
          </cell>
          <cell r="P280">
            <v>2</v>
          </cell>
        </row>
        <row r="281">
          <cell r="B281" t="str">
            <v>80S</v>
          </cell>
          <cell r="C281">
            <v>2</v>
          </cell>
          <cell r="D281">
            <v>5.54</v>
          </cell>
          <cell r="E281">
            <v>1</v>
          </cell>
          <cell r="I281">
            <v>0.2</v>
          </cell>
          <cell r="J281">
            <v>0.25</v>
          </cell>
          <cell r="K281">
            <v>0.45</v>
          </cell>
          <cell r="P281">
            <v>2</v>
          </cell>
        </row>
        <row r="282">
          <cell r="B282" t="str">
            <v>80S</v>
          </cell>
          <cell r="C282">
            <v>2</v>
          </cell>
          <cell r="D282">
            <v>5.54</v>
          </cell>
          <cell r="E282">
            <v>1</v>
          </cell>
          <cell r="I282">
            <v>0.2</v>
          </cell>
          <cell r="J282">
            <v>0.25</v>
          </cell>
          <cell r="K282">
            <v>0.45</v>
          </cell>
          <cell r="P282">
            <v>2</v>
          </cell>
        </row>
        <row r="283">
          <cell r="B283" t="str">
            <v>80S</v>
          </cell>
          <cell r="C283">
            <v>2</v>
          </cell>
          <cell r="D283">
            <v>5.54</v>
          </cell>
          <cell r="E283">
            <v>1</v>
          </cell>
          <cell r="I283">
            <v>0.2</v>
          </cell>
          <cell r="J283">
            <v>0.25</v>
          </cell>
          <cell r="K283">
            <v>0.45</v>
          </cell>
          <cell r="P283">
            <v>2</v>
          </cell>
        </row>
        <row r="284">
          <cell r="B284" t="str">
            <v>80S</v>
          </cell>
          <cell r="C284">
            <v>2.5</v>
          </cell>
          <cell r="D284">
            <v>7.01</v>
          </cell>
          <cell r="E284">
            <v>1</v>
          </cell>
          <cell r="I284">
            <v>0.25</v>
          </cell>
          <cell r="J284">
            <v>0.5</v>
          </cell>
          <cell r="K284">
            <v>0.75</v>
          </cell>
          <cell r="P284">
            <v>2</v>
          </cell>
        </row>
        <row r="285">
          <cell r="B285" t="str">
            <v>80S</v>
          </cell>
          <cell r="C285">
            <v>3</v>
          </cell>
          <cell r="D285">
            <v>7.62</v>
          </cell>
          <cell r="E285">
            <v>1</v>
          </cell>
          <cell r="I285">
            <v>0.3</v>
          </cell>
          <cell r="J285">
            <v>0.6</v>
          </cell>
          <cell r="K285">
            <v>0.89999999999999991</v>
          </cell>
          <cell r="P285">
            <v>2</v>
          </cell>
        </row>
        <row r="286">
          <cell r="B286" t="str">
            <v>80S</v>
          </cell>
          <cell r="C286">
            <v>3.5</v>
          </cell>
          <cell r="D286">
            <v>8.08</v>
          </cell>
          <cell r="E286">
            <v>1</v>
          </cell>
          <cell r="I286">
            <v>0.35</v>
          </cell>
          <cell r="J286">
            <v>0.85</v>
          </cell>
          <cell r="K286">
            <v>1.2</v>
          </cell>
          <cell r="P286">
            <v>3</v>
          </cell>
        </row>
        <row r="287">
          <cell r="B287" t="str">
            <v>80S</v>
          </cell>
          <cell r="C287">
            <v>4</v>
          </cell>
          <cell r="D287">
            <v>8.56</v>
          </cell>
          <cell r="E287">
            <v>1</v>
          </cell>
          <cell r="I287">
            <v>0.41</v>
          </cell>
          <cell r="J287">
            <v>0.93</v>
          </cell>
          <cell r="K287">
            <v>1.34</v>
          </cell>
          <cell r="P287">
            <v>3</v>
          </cell>
        </row>
        <row r="288">
          <cell r="B288" t="str">
            <v>80S</v>
          </cell>
          <cell r="C288">
            <v>5</v>
          </cell>
          <cell r="D288">
            <v>9.5299999999999994</v>
          </cell>
          <cell r="E288">
            <v>1</v>
          </cell>
          <cell r="I288">
            <v>0.51</v>
          </cell>
          <cell r="J288">
            <v>1.59</v>
          </cell>
          <cell r="K288">
            <v>2.1</v>
          </cell>
          <cell r="P288">
            <v>4</v>
          </cell>
        </row>
        <row r="289">
          <cell r="B289" t="str">
            <v>80S</v>
          </cell>
          <cell r="C289">
            <v>6</v>
          </cell>
          <cell r="D289">
            <v>10.97</v>
          </cell>
          <cell r="E289">
            <v>1.25</v>
          </cell>
          <cell r="I289">
            <v>0.61</v>
          </cell>
          <cell r="J289">
            <v>2.69</v>
          </cell>
          <cell r="K289">
            <v>3.3</v>
          </cell>
          <cell r="P289">
            <v>4</v>
          </cell>
        </row>
        <row r="290">
          <cell r="B290" t="str">
            <v>80S</v>
          </cell>
          <cell r="C290">
            <v>8</v>
          </cell>
          <cell r="D290">
            <v>12.7</v>
          </cell>
          <cell r="E290">
            <v>1.25</v>
          </cell>
          <cell r="I290">
            <v>0.81</v>
          </cell>
          <cell r="J290">
            <v>4.58</v>
          </cell>
          <cell r="K290">
            <v>5.3900000000000006</v>
          </cell>
          <cell r="P290">
            <v>4</v>
          </cell>
        </row>
        <row r="291">
          <cell r="B291" t="str">
            <v>80S</v>
          </cell>
          <cell r="C291">
            <v>10</v>
          </cell>
          <cell r="D291">
            <v>12.7</v>
          </cell>
          <cell r="E291">
            <v>1.25</v>
          </cell>
          <cell r="I291">
            <v>1.01</v>
          </cell>
          <cell r="J291">
            <v>5.74</v>
          </cell>
          <cell r="K291">
            <v>6.75</v>
          </cell>
          <cell r="P291">
            <v>4</v>
          </cell>
        </row>
        <row r="292">
          <cell r="B292" t="str">
            <v>80S</v>
          </cell>
          <cell r="C292">
            <v>12</v>
          </cell>
          <cell r="D292">
            <v>12.7</v>
          </cell>
          <cell r="E292">
            <v>1.25</v>
          </cell>
          <cell r="I292">
            <v>1.22</v>
          </cell>
          <cell r="J292">
            <v>6.73</v>
          </cell>
          <cell r="K292">
            <v>7.95</v>
          </cell>
          <cell r="P292">
            <v>6</v>
          </cell>
        </row>
        <row r="293">
          <cell r="B293">
            <v>100</v>
          </cell>
          <cell r="C293">
            <v>8</v>
          </cell>
          <cell r="D293">
            <v>15.09</v>
          </cell>
          <cell r="E293">
            <v>1.5</v>
          </cell>
          <cell r="I293">
            <v>0.81</v>
          </cell>
          <cell r="J293">
            <v>6.09</v>
          </cell>
          <cell r="K293">
            <v>6.9</v>
          </cell>
          <cell r="P293">
            <v>4</v>
          </cell>
        </row>
        <row r="294">
          <cell r="B294">
            <v>100</v>
          </cell>
          <cell r="C294">
            <v>10</v>
          </cell>
          <cell r="D294">
            <v>18.260000000000002</v>
          </cell>
          <cell r="E294">
            <v>1.5</v>
          </cell>
          <cell r="I294">
            <v>1.01</v>
          </cell>
          <cell r="J294">
            <v>11.44</v>
          </cell>
          <cell r="K294">
            <v>12.45</v>
          </cell>
          <cell r="P294">
            <v>4</v>
          </cell>
        </row>
        <row r="295">
          <cell r="B295">
            <v>100</v>
          </cell>
          <cell r="C295">
            <v>12</v>
          </cell>
          <cell r="D295">
            <v>21.44</v>
          </cell>
          <cell r="E295">
            <v>2</v>
          </cell>
          <cell r="I295">
            <v>1.22</v>
          </cell>
          <cell r="J295">
            <v>15.28</v>
          </cell>
          <cell r="K295">
            <v>16.5</v>
          </cell>
          <cell r="P295">
            <v>6</v>
          </cell>
        </row>
        <row r="296">
          <cell r="B296">
            <v>100</v>
          </cell>
          <cell r="C296">
            <v>14</v>
          </cell>
          <cell r="D296">
            <v>23.83</v>
          </cell>
          <cell r="E296">
            <v>2</v>
          </cell>
          <cell r="I296">
            <v>1.42</v>
          </cell>
          <cell r="J296">
            <v>21.07</v>
          </cell>
          <cell r="K296">
            <v>22.490000000000002</v>
          </cell>
          <cell r="P296">
            <v>6</v>
          </cell>
        </row>
        <row r="297">
          <cell r="B297">
            <v>100</v>
          </cell>
          <cell r="C297">
            <v>16</v>
          </cell>
          <cell r="D297">
            <v>26.19</v>
          </cell>
          <cell r="E297" t="str">
            <v>N</v>
          </cell>
          <cell r="I297">
            <v>1.62</v>
          </cell>
          <cell r="J297">
            <v>28.38</v>
          </cell>
          <cell r="K297">
            <v>30</v>
          </cell>
          <cell r="P297">
            <v>6</v>
          </cell>
        </row>
        <row r="298">
          <cell r="B298">
            <v>100</v>
          </cell>
          <cell r="C298">
            <v>18</v>
          </cell>
          <cell r="D298">
            <v>29.36</v>
          </cell>
          <cell r="E298" t="str">
            <v>N</v>
          </cell>
          <cell r="I298">
            <v>1.82</v>
          </cell>
          <cell r="J298">
            <v>37.17</v>
          </cell>
          <cell r="K298">
            <v>38.99</v>
          </cell>
          <cell r="P298">
            <v>6</v>
          </cell>
        </row>
        <row r="299">
          <cell r="B299">
            <v>100</v>
          </cell>
          <cell r="C299">
            <v>20</v>
          </cell>
          <cell r="D299">
            <v>32.54</v>
          </cell>
          <cell r="E299" t="str">
            <v>N</v>
          </cell>
          <cell r="I299">
            <v>2.0299999999999998</v>
          </cell>
          <cell r="J299">
            <v>45.97</v>
          </cell>
          <cell r="K299">
            <v>48</v>
          </cell>
          <cell r="P299">
            <v>7</v>
          </cell>
        </row>
        <row r="300">
          <cell r="B300">
            <v>100</v>
          </cell>
          <cell r="C300">
            <v>22</v>
          </cell>
          <cell r="D300">
            <v>34.93</v>
          </cell>
          <cell r="E300" t="str">
            <v>N</v>
          </cell>
          <cell r="I300">
            <v>2.23</v>
          </cell>
          <cell r="J300">
            <v>65.27</v>
          </cell>
          <cell r="K300">
            <v>67.5</v>
          </cell>
          <cell r="P300">
            <v>8</v>
          </cell>
        </row>
        <row r="301">
          <cell r="B301">
            <v>100</v>
          </cell>
          <cell r="C301">
            <v>24</v>
          </cell>
          <cell r="D301">
            <v>38.89</v>
          </cell>
          <cell r="E301" t="str">
            <v>N</v>
          </cell>
          <cell r="I301">
            <v>2.4300000000000002</v>
          </cell>
          <cell r="J301">
            <v>75.56</v>
          </cell>
          <cell r="K301">
            <v>77.990000000000009</v>
          </cell>
          <cell r="P301">
            <v>8</v>
          </cell>
        </row>
        <row r="302">
          <cell r="B302">
            <v>120</v>
          </cell>
          <cell r="C302">
            <v>4</v>
          </cell>
          <cell r="D302">
            <v>11.13</v>
          </cell>
          <cell r="E302">
            <v>1.25</v>
          </cell>
          <cell r="I302">
            <v>0.41</v>
          </cell>
          <cell r="J302">
            <v>1.84</v>
          </cell>
          <cell r="K302">
            <v>2.25</v>
          </cell>
          <cell r="P302">
            <v>4</v>
          </cell>
        </row>
        <row r="303">
          <cell r="B303">
            <v>120</v>
          </cell>
          <cell r="C303">
            <v>5</v>
          </cell>
          <cell r="D303">
            <v>12.7</v>
          </cell>
          <cell r="E303">
            <v>1.25</v>
          </cell>
          <cell r="I303">
            <v>0.51</v>
          </cell>
          <cell r="J303">
            <v>2.94</v>
          </cell>
          <cell r="K303">
            <v>3.45</v>
          </cell>
          <cell r="P303">
            <v>4</v>
          </cell>
        </row>
        <row r="304">
          <cell r="B304">
            <v>120</v>
          </cell>
          <cell r="C304">
            <v>6</v>
          </cell>
          <cell r="D304">
            <v>14.27</v>
          </cell>
          <cell r="E304">
            <v>1.25</v>
          </cell>
          <cell r="I304">
            <v>0.61</v>
          </cell>
          <cell r="J304">
            <v>4.1900000000000004</v>
          </cell>
          <cell r="K304">
            <v>4.8000000000000007</v>
          </cell>
          <cell r="P304">
            <v>4</v>
          </cell>
        </row>
        <row r="305">
          <cell r="B305">
            <v>120</v>
          </cell>
          <cell r="C305">
            <v>8</v>
          </cell>
          <cell r="D305">
            <v>18.260000000000002</v>
          </cell>
          <cell r="E305">
            <v>1.5</v>
          </cell>
          <cell r="I305">
            <v>0.81</v>
          </cell>
          <cell r="J305">
            <v>9.23</v>
          </cell>
          <cell r="K305">
            <v>10.040000000000001</v>
          </cell>
          <cell r="P305">
            <v>4</v>
          </cell>
        </row>
        <row r="306">
          <cell r="B306">
            <v>120</v>
          </cell>
          <cell r="C306">
            <v>10</v>
          </cell>
          <cell r="D306">
            <v>21.44</v>
          </cell>
          <cell r="E306">
            <v>2</v>
          </cell>
          <cell r="I306">
            <v>1.01</v>
          </cell>
          <cell r="J306">
            <v>12.49</v>
          </cell>
          <cell r="K306">
            <v>13.5</v>
          </cell>
          <cell r="P306">
            <v>4</v>
          </cell>
        </row>
        <row r="307">
          <cell r="B307">
            <v>120</v>
          </cell>
          <cell r="C307">
            <v>12</v>
          </cell>
          <cell r="D307">
            <v>25.4</v>
          </cell>
          <cell r="E307" t="str">
            <v>N</v>
          </cell>
          <cell r="I307">
            <v>1.22</v>
          </cell>
          <cell r="J307">
            <v>21.27</v>
          </cell>
          <cell r="K307">
            <v>22.49</v>
          </cell>
          <cell r="P307">
            <v>6</v>
          </cell>
        </row>
        <row r="308">
          <cell r="B308">
            <v>120</v>
          </cell>
          <cell r="C308">
            <v>14</v>
          </cell>
          <cell r="D308">
            <v>27.79</v>
          </cell>
          <cell r="E308" t="str">
            <v>N</v>
          </cell>
          <cell r="I308">
            <v>1.42</v>
          </cell>
          <cell r="J308">
            <v>25.58</v>
          </cell>
          <cell r="K308">
            <v>27</v>
          </cell>
          <cell r="P308">
            <v>6</v>
          </cell>
        </row>
        <row r="309">
          <cell r="B309">
            <v>120</v>
          </cell>
          <cell r="C309">
            <v>16</v>
          </cell>
          <cell r="D309">
            <v>30.96</v>
          </cell>
          <cell r="E309" t="str">
            <v>N</v>
          </cell>
          <cell r="I309">
            <v>1.62</v>
          </cell>
          <cell r="J309">
            <v>35.880000000000003</v>
          </cell>
          <cell r="K309">
            <v>37.5</v>
          </cell>
          <cell r="P309">
            <v>6</v>
          </cell>
        </row>
        <row r="310">
          <cell r="B310">
            <v>120</v>
          </cell>
          <cell r="C310">
            <v>18</v>
          </cell>
          <cell r="D310">
            <v>34.93</v>
          </cell>
          <cell r="E310" t="str">
            <v>N</v>
          </cell>
          <cell r="I310">
            <v>1.82</v>
          </cell>
          <cell r="J310">
            <v>47.68</v>
          </cell>
          <cell r="K310">
            <v>49.5</v>
          </cell>
          <cell r="P310">
            <v>6</v>
          </cell>
        </row>
        <row r="311">
          <cell r="B311">
            <v>120</v>
          </cell>
          <cell r="C311">
            <v>20</v>
          </cell>
          <cell r="D311">
            <v>38.1</v>
          </cell>
          <cell r="E311" t="str">
            <v>N</v>
          </cell>
          <cell r="I311">
            <v>2.0299999999999998</v>
          </cell>
          <cell r="J311">
            <v>62.47</v>
          </cell>
          <cell r="K311">
            <v>64.5</v>
          </cell>
          <cell r="P311">
            <v>7</v>
          </cell>
        </row>
        <row r="312">
          <cell r="B312">
            <v>120</v>
          </cell>
          <cell r="C312">
            <v>22</v>
          </cell>
          <cell r="D312">
            <v>41.28</v>
          </cell>
          <cell r="E312" t="str">
            <v>N</v>
          </cell>
          <cell r="I312">
            <v>2.23</v>
          </cell>
          <cell r="J312">
            <v>84.76</v>
          </cell>
          <cell r="K312">
            <v>86.990000000000009</v>
          </cell>
          <cell r="P312">
            <v>8</v>
          </cell>
        </row>
        <row r="313">
          <cell r="B313">
            <v>120</v>
          </cell>
          <cell r="C313">
            <v>24</v>
          </cell>
          <cell r="D313">
            <v>46.02</v>
          </cell>
          <cell r="E313" t="str">
            <v>N</v>
          </cell>
          <cell r="I313">
            <v>2.4300000000000002</v>
          </cell>
          <cell r="J313">
            <v>98.07</v>
          </cell>
          <cell r="K313">
            <v>100.5</v>
          </cell>
          <cell r="P313">
            <v>8</v>
          </cell>
        </row>
        <row r="314">
          <cell r="B314">
            <v>140</v>
          </cell>
          <cell r="C314">
            <v>8</v>
          </cell>
          <cell r="D314">
            <v>20.62</v>
          </cell>
          <cell r="E314">
            <v>2</v>
          </cell>
          <cell r="I314">
            <v>0.81</v>
          </cell>
          <cell r="J314">
            <v>10.130000000000001</v>
          </cell>
          <cell r="K314">
            <v>10.940000000000001</v>
          </cell>
          <cell r="P314">
            <v>4</v>
          </cell>
        </row>
        <row r="315">
          <cell r="B315">
            <v>140</v>
          </cell>
          <cell r="C315">
            <v>10</v>
          </cell>
          <cell r="D315">
            <v>25.4</v>
          </cell>
          <cell r="E315" t="str">
            <v>N</v>
          </cell>
          <cell r="I315">
            <v>1.01</v>
          </cell>
          <cell r="J315">
            <v>18.48</v>
          </cell>
          <cell r="K315">
            <v>19.490000000000002</v>
          </cell>
          <cell r="P315">
            <v>4</v>
          </cell>
        </row>
        <row r="316">
          <cell r="B316">
            <v>140</v>
          </cell>
          <cell r="C316">
            <v>12</v>
          </cell>
          <cell r="D316">
            <v>28.58</v>
          </cell>
          <cell r="E316" t="str">
            <v>N</v>
          </cell>
          <cell r="I316">
            <v>1.22</v>
          </cell>
          <cell r="J316">
            <v>25.78</v>
          </cell>
          <cell r="K316">
            <v>27</v>
          </cell>
          <cell r="P316">
            <v>6</v>
          </cell>
        </row>
        <row r="317">
          <cell r="B317">
            <v>140</v>
          </cell>
          <cell r="C317">
            <v>14</v>
          </cell>
          <cell r="D317">
            <v>31.75</v>
          </cell>
          <cell r="E317" t="str">
            <v>N</v>
          </cell>
          <cell r="I317">
            <v>1.42</v>
          </cell>
          <cell r="J317">
            <v>31.58</v>
          </cell>
          <cell r="K317">
            <v>33</v>
          </cell>
          <cell r="P317">
            <v>6</v>
          </cell>
        </row>
        <row r="318">
          <cell r="B318">
            <v>140</v>
          </cell>
          <cell r="C318">
            <v>16</v>
          </cell>
          <cell r="D318">
            <v>36.53</v>
          </cell>
          <cell r="E318" t="str">
            <v>N</v>
          </cell>
          <cell r="I318">
            <v>1.62</v>
          </cell>
          <cell r="J318">
            <v>44.87</v>
          </cell>
          <cell r="K318">
            <v>46.489999999999995</v>
          </cell>
          <cell r="P318">
            <v>6</v>
          </cell>
        </row>
        <row r="319">
          <cell r="B319">
            <v>140</v>
          </cell>
          <cell r="C319">
            <v>18</v>
          </cell>
          <cell r="D319">
            <v>39.67</v>
          </cell>
          <cell r="E319" t="str">
            <v>N</v>
          </cell>
          <cell r="I319">
            <v>1.82</v>
          </cell>
          <cell r="J319">
            <v>59.68</v>
          </cell>
          <cell r="K319">
            <v>61.5</v>
          </cell>
          <cell r="P319">
            <v>6</v>
          </cell>
        </row>
        <row r="320">
          <cell r="B320">
            <v>140</v>
          </cell>
          <cell r="C320">
            <v>20</v>
          </cell>
          <cell r="D320">
            <v>44.45</v>
          </cell>
          <cell r="E320" t="str">
            <v>N</v>
          </cell>
          <cell r="I320">
            <v>2.0299999999999998</v>
          </cell>
          <cell r="J320">
            <v>78.959999999999994</v>
          </cell>
          <cell r="K320">
            <v>80.989999999999995</v>
          </cell>
          <cell r="P320">
            <v>7</v>
          </cell>
        </row>
        <row r="321">
          <cell r="B321">
            <v>140</v>
          </cell>
          <cell r="C321">
            <v>22</v>
          </cell>
          <cell r="D321">
            <v>47.63</v>
          </cell>
          <cell r="E321" t="str">
            <v>N</v>
          </cell>
          <cell r="I321">
            <v>2.23</v>
          </cell>
          <cell r="J321">
            <v>108.77</v>
          </cell>
          <cell r="K321">
            <v>111</v>
          </cell>
          <cell r="P321">
            <v>8</v>
          </cell>
        </row>
        <row r="322">
          <cell r="B322">
            <v>140</v>
          </cell>
          <cell r="C322">
            <v>24</v>
          </cell>
          <cell r="D322">
            <v>52.37</v>
          </cell>
          <cell r="E322" t="str">
            <v>N</v>
          </cell>
          <cell r="I322">
            <v>2.4300000000000002</v>
          </cell>
          <cell r="J322">
            <v>126.57</v>
          </cell>
          <cell r="K322">
            <v>129</v>
          </cell>
          <cell r="P322">
            <v>8</v>
          </cell>
        </row>
        <row r="323">
          <cell r="B323">
            <v>160</v>
          </cell>
          <cell r="C323">
            <v>0.5</v>
          </cell>
          <cell r="D323">
            <v>4.78</v>
          </cell>
          <cell r="E323">
            <v>1</v>
          </cell>
          <cell r="I323">
            <v>7.0000000000000007E-2</v>
          </cell>
          <cell r="J323">
            <v>0.08</v>
          </cell>
          <cell r="K323">
            <v>0.15000000000000002</v>
          </cell>
          <cell r="P323">
            <v>2</v>
          </cell>
        </row>
        <row r="324">
          <cell r="B324">
            <v>160</v>
          </cell>
          <cell r="C324">
            <v>0.5</v>
          </cell>
          <cell r="D324">
            <v>4.78</v>
          </cell>
          <cell r="E324">
            <v>1</v>
          </cell>
          <cell r="I324">
            <v>7.0000000000000007E-2</v>
          </cell>
          <cell r="J324">
            <v>0.08</v>
          </cell>
          <cell r="K324">
            <v>0.15000000000000002</v>
          </cell>
          <cell r="P324">
            <v>2</v>
          </cell>
        </row>
        <row r="325">
          <cell r="B325">
            <v>160</v>
          </cell>
          <cell r="C325">
            <v>0.5</v>
          </cell>
          <cell r="D325">
            <v>4.78</v>
          </cell>
          <cell r="E325">
            <v>1</v>
          </cell>
          <cell r="I325">
            <v>7.0000000000000007E-2</v>
          </cell>
          <cell r="J325">
            <v>0.08</v>
          </cell>
          <cell r="K325">
            <v>0.15000000000000002</v>
          </cell>
          <cell r="P325">
            <v>2</v>
          </cell>
        </row>
        <row r="326">
          <cell r="B326">
            <v>160</v>
          </cell>
          <cell r="C326">
            <v>0.75</v>
          </cell>
          <cell r="D326">
            <v>5.56</v>
          </cell>
          <cell r="E326">
            <v>1</v>
          </cell>
          <cell r="I326">
            <v>0.08</v>
          </cell>
          <cell r="J326">
            <v>7.0000000000000007E-2</v>
          </cell>
          <cell r="K326">
            <v>0.15000000000000002</v>
          </cell>
          <cell r="P326">
            <v>2</v>
          </cell>
        </row>
        <row r="327">
          <cell r="B327">
            <v>160</v>
          </cell>
          <cell r="C327">
            <v>0.75</v>
          </cell>
          <cell r="D327">
            <v>5.56</v>
          </cell>
          <cell r="E327">
            <v>1</v>
          </cell>
          <cell r="I327">
            <v>0.08</v>
          </cell>
          <cell r="J327">
            <v>7.0000000000000007E-2</v>
          </cell>
          <cell r="K327">
            <v>0.15000000000000002</v>
          </cell>
          <cell r="P327">
            <v>2</v>
          </cell>
        </row>
        <row r="328">
          <cell r="B328">
            <v>160</v>
          </cell>
          <cell r="C328">
            <v>0.75</v>
          </cell>
          <cell r="D328">
            <v>5.56</v>
          </cell>
          <cell r="E328">
            <v>1</v>
          </cell>
          <cell r="I328">
            <v>0.08</v>
          </cell>
          <cell r="J328">
            <v>7.0000000000000007E-2</v>
          </cell>
          <cell r="K328">
            <v>0.15000000000000002</v>
          </cell>
          <cell r="P328">
            <v>2</v>
          </cell>
        </row>
        <row r="329">
          <cell r="B329">
            <v>160</v>
          </cell>
          <cell r="C329">
            <v>1</v>
          </cell>
          <cell r="D329">
            <v>6.35</v>
          </cell>
          <cell r="E329">
            <v>1</v>
          </cell>
          <cell r="I329">
            <v>0.1</v>
          </cell>
          <cell r="J329">
            <v>0.35</v>
          </cell>
          <cell r="K329">
            <v>0.44999999999999996</v>
          </cell>
          <cell r="P329">
            <v>2</v>
          </cell>
        </row>
        <row r="330">
          <cell r="B330">
            <v>160</v>
          </cell>
          <cell r="C330">
            <v>1</v>
          </cell>
          <cell r="D330">
            <v>6.35</v>
          </cell>
          <cell r="E330">
            <v>1</v>
          </cell>
          <cell r="I330">
            <v>0.1</v>
          </cell>
          <cell r="J330">
            <v>0.35</v>
          </cell>
          <cell r="K330">
            <v>0.44999999999999996</v>
          </cell>
          <cell r="P330">
            <v>2</v>
          </cell>
        </row>
        <row r="331">
          <cell r="B331">
            <v>160</v>
          </cell>
          <cell r="C331">
            <v>1</v>
          </cell>
          <cell r="D331">
            <v>6.35</v>
          </cell>
          <cell r="E331">
            <v>1</v>
          </cell>
          <cell r="I331">
            <v>0.1</v>
          </cell>
          <cell r="J331">
            <v>0.35</v>
          </cell>
          <cell r="K331">
            <v>0.44999999999999996</v>
          </cell>
          <cell r="P331">
            <v>2</v>
          </cell>
        </row>
        <row r="332">
          <cell r="B332">
            <v>160</v>
          </cell>
          <cell r="C332">
            <v>1.25</v>
          </cell>
          <cell r="D332">
            <v>6.35</v>
          </cell>
          <cell r="E332">
            <v>1</v>
          </cell>
          <cell r="I332">
            <v>0.13</v>
          </cell>
          <cell r="J332">
            <v>0.32</v>
          </cell>
          <cell r="K332">
            <v>0.45</v>
          </cell>
          <cell r="P332">
            <v>2</v>
          </cell>
        </row>
        <row r="333">
          <cell r="B333">
            <v>160</v>
          </cell>
          <cell r="C333">
            <v>1.25</v>
          </cell>
          <cell r="D333">
            <v>6.35</v>
          </cell>
          <cell r="E333">
            <v>1</v>
          </cell>
          <cell r="I333">
            <v>0.13</v>
          </cell>
          <cell r="J333">
            <v>0.32</v>
          </cell>
          <cell r="K333">
            <v>0.45</v>
          </cell>
          <cell r="P333">
            <v>2</v>
          </cell>
        </row>
        <row r="334">
          <cell r="B334">
            <v>160</v>
          </cell>
          <cell r="C334">
            <v>1.25</v>
          </cell>
          <cell r="D334">
            <v>6.35</v>
          </cell>
          <cell r="E334">
            <v>1</v>
          </cell>
          <cell r="I334">
            <v>0.13</v>
          </cell>
          <cell r="J334">
            <v>0.32</v>
          </cell>
          <cell r="K334">
            <v>0.45</v>
          </cell>
          <cell r="P334">
            <v>2</v>
          </cell>
        </row>
        <row r="335">
          <cell r="B335">
            <v>160</v>
          </cell>
          <cell r="C335">
            <v>1.5</v>
          </cell>
          <cell r="D335">
            <v>7.14</v>
          </cell>
          <cell r="E335">
            <v>1</v>
          </cell>
          <cell r="I335">
            <v>0.15</v>
          </cell>
          <cell r="J335">
            <v>0.45</v>
          </cell>
          <cell r="K335">
            <v>0.6</v>
          </cell>
          <cell r="P335">
            <v>2</v>
          </cell>
        </row>
        <row r="336">
          <cell r="B336">
            <v>160</v>
          </cell>
          <cell r="C336">
            <v>1.5</v>
          </cell>
          <cell r="D336">
            <v>7.14</v>
          </cell>
          <cell r="E336">
            <v>1</v>
          </cell>
          <cell r="I336">
            <v>0.15</v>
          </cell>
          <cell r="J336">
            <v>0.45</v>
          </cell>
          <cell r="K336">
            <v>0.6</v>
          </cell>
          <cell r="P336">
            <v>2</v>
          </cell>
        </row>
        <row r="337">
          <cell r="B337">
            <v>160</v>
          </cell>
          <cell r="C337">
            <v>1.5</v>
          </cell>
          <cell r="D337">
            <v>7.14</v>
          </cell>
          <cell r="E337">
            <v>1</v>
          </cell>
          <cell r="I337">
            <v>0.15</v>
          </cell>
          <cell r="J337">
            <v>0.45</v>
          </cell>
          <cell r="K337">
            <v>0.6</v>
          </cell>
          <cell r="P337">
            <v>2</v>
          </cell>
        </row>
        <row r="338">
          <cell r="B338">
            <v>160</v>
          </cell>
          <cell r="C338">
            <v>2</v>
          </cell>
          <cell r="D338">
            <v>8.74</v>
          </cell>
          <cell r="E338">
            <v>1</v>
          </cell>
          <cell r="I338">
            <v>0.2</v>
          </cell>
          <cell r="J338">
            <v>0.7</v>
          </cell>
          <cell r="K338">
            <v>0.89999999999999991</v>
          </cell>
          <cell r="P338">
            <v>4</v>
          </cell>
        </row>
        <row r="339">
          <cell r="B339">
            <v>160</v>
          </cell>
          <cell r="C339">
            <v>2</v>
          </cell>
          <cell r="D339">
            <v>8.74</v>
          </cell>
          <cell r="E339">
            <v>1</v>
          </cell>
          <cell r="I339">
            <v>0.2</v>
          </cell>
          <cell r="J339">
            <v>0.7</v>
          </cell>
          <cell r="K339">
            <v>0.89999999999999991</v>
          </cell>
          <cell r="P339">
            <v>4</v>
          </cell>
        </row>
        <row r="340">
          <cell r="B340">
            <v>160</v>
          </cell>
          <cell r="C340">
            <v>2</v>
          </cell>
          <cell r="D340">
            <v>8.74</v>
          </cell>
          <cell r="E340">
            <v>1</v>
          </cell>
          <cell r="I340">
            <v>0.2</v>
          </cell>
          <cell r="J340">
            <v>0.7</v>
          </cell>
          <cell r="K340">
            <v>0.89999999999999991</v>
          </cell>
          <cell r="P340">
            <v>4</v>
          </cell>
        </row>
        <row r="341">
          <cell r="B341">
            <v>160</v>
          </cell>
          <cell r="C341">
            <v>2.5</v>
          </cell>
          <cell r="D341">
            <v>9.5299999999999994</v>
          </cell>
          <cell r="E341">
            <v>1</v>
          </cell>
          <cell r="I341">
            <v>0.25</v>
          </cell>
          <cell r="J341">
            <v>0.8</v>
          </cell>
          <cell r="K341">
            <v>1.05</v>
          </cell>
          <cell r="P341">
            <v>4</v>
          </cell>
        </row>
        <row r="342">
          <cell r="B342">
            <v>160</v>
          </cell>
          <cell r="C342">
            <v>3</v>
          </cell>
          <cell r="D342">
            <v>11.13</v>
          </cell>
          <cell r="E342">
            <v>1.25</v>
          </cell>
          <cell r="I342">
            <v>0.3</v>
          </cell>
          <cell r="J342">
            <v>1.5</v>
          </cell>
          <cell r="K342">
            <v>1.8</v>
          </cell>
          <cell r="P342">
            <v>4</v>
          </cell>
        </row>
        <row r="343">
          <cell r="B343">
            <v>160</v>
          </cell>
          <cell r="C343">
            <v>4</v>
          </cell>
          <cell r="D343">
            <v>13.49</v>
          </cell>
          <cell r="E343">
            <v>1.25</v>
          </cell>
          <cell r="I343">
            <v>0.41</v>
          </cell>
          <cell r="J343">
            <v>2.59</v>
          </cell>
          <cell r="K343">
            <v>3</v>
          </cell>
          <cell r="P343">
            <v>4</v>
          </cell>
        </row>
        <row r="344">
          <cell r="B344">
            <v>160</v>
          </cell>
          <cell r="C344">
            <v>5</v>
          </cell>
          <cell r="D344">
            <v>15.88</v>
          </cell>
          <cell r="E344">
            <v>1.5</v>
          </cell>
          <cell r="I344">
            <v>0.51</v>
          </cell>
          <cell r="J344">
            <v>4.29</v>
          </cell>
          <cell r="K344">
            <v>4.8</v>
          </cell>
          <cell r="P344">
            <v>4</v>
          </cell>
        </row>
        <row r="345">
          <cell r="B345">
            <v>160</v>
          </cell>
          <cell r="C345">
            <v>6</v>
          </cell>
          <cell r="D345">
            <v>18.260000000000002</v>
          </cell>
          <cell r="E345">
            <v>1.5</v>
          </cell>
          <cell r="I345">
            <v>0.61</v>
          </cell>
          <cell r="J345">
            <v>7.04</v>
          </cell>
          <cell r="K345">
            <v>7.65</v>
          </cell>
          <cell r="P345">
            <v>4</v>
          </cell>
        </row>
        <row r="346">
          <cell r="B346">
            <v>160</v>
          </cell>
          <cell r="C346">
            <v>8</v>
          </cell>
          <cell r="D346">
            <v>23.01</v>
          </cell>
          <cell r="E346">
            <v>2</v>
          </cell>
          <cell r="I346">
            <v>0.81</v>
          </cell>
          <cell r="J346">
            <v>11.19</v>
          </cell>
          <cell r="K346">
            <v>12</v>
          </cell>
          <cell r="P346">
            <v>4</v>
          </cell>
        </row>
        <row r="347">
          <cell r="B347">
            <v>160</v>
          </cell>
          <cell r="C347">
            <v>10</v>
          </cell>
          <cell r="D347">
            <v>28.58</v>
          </cell>
          <cell r="E347" t="str">
            <v>N</v>
          </cell>
          <cell r="I347">
            <v>1.01</v>
          </cell>
          <cell r="J347">
            <v>21.48</v>
          </cell>
          <cell r="K347">
            <v>22.490000000000002</v>
          </cell>
          <cell r="P347">
            <v>4</v>
          </cell>
        </row>
        <row r="348">
          <cell r="B348">
            <v>160</v>
          </cell>
          <cell r="C348">
            <v>12</v>
          </cell>
          <cell r="D348">
            <v>33.32</v>
          </cell>
          <cell r="E348" t="str">
            <v>N</v>
          </cell>
          <cell r="I348">
            <v>1.22</v>
          </cell>
          <cell r="J348">
            <v>31.78</v>
          </cell>
          <cell r="K348">
            <v>33</v>
          </cell>
          <cell r="P348">
            <v>6</v>
          </cell>
        </row>
        <row r="349">
          <cell r="B349">
            <v>160</v>
          </cell>
          <cell r="C349">
            <v>14</v>
          </cell>
          <cell r="D349">
            <v>35.71</v>
          </cell>
          <cell r="E349" t="str">
            <v>N</v>
          </cell>
          <cell r="I349">
            <v>1.42</v>
          </cell>
          <cell r="J349">
            <v>39.07</v>
          </cell>
          <cell r="K349">
            <v>40.49</v>
          </cell>
          <cell r="P349">
            <v>6</v>
          </cell>
        </row>
        <row r="350">
          <cell r="B350">
            <v>160</v>
          </cell>
          <cell r="C350">
            <v>16</v>
          </cell>
          <cell r="D350">
            <v>40.49</v>
          </cell>
          <cell r="E350" t="str">
            <v>N</v>
          </cell>
          <cell r="I350">
            <v>1.62</v>
          </cell>
          <cell r="J350">
            <v>53.88</v>
          </cell>
          <cell r="K350">
            <v>55.5</v>
          </cell>
          <cell r="P350">
            <v>6</v>
          </cell>
        </row>
        <row r="351">
          <cell r="B351">
            <v>160</v>
          </cell>
          <cell r="C351">
            <v>18</v>
          </cell>
          <cell r="D351">
            <v>45.24</v>
          </cell>
          <cell r="E351" t="str">
            <v>N</v>
          </cell>
          <cell r="I351">
            <v>1.82</v>
          </cell>
          <cell r="J351">
            <v>71.680000000000007</v>
          </cell>
          <cell r="K351">
            <v>73.5</v>
          </cell>
          <cell r="P351">
            <v>6</v>
          </cell>
        </row>
        <row r="352">
          <cell r="B352">
            <v>160</v>
          </cell>
          <cell r="C352">
            <v>20</v>
          </cell>
          <cell r="D352">
            <v>50.01</v>
          </cell>
          <cell r="E352" t="str">
            <v>N</v>
          </cell>
          <cell r="I352">
            <v>2.0299999999999998</v>
          </cell>
          <cell r="J352">
            <v>93.97</v>
          </cell>
          <cell r="K352">
            <v>96</v>
          </cell>
          <cell r="P352">
            <v>7</v>
          </cell>
        </row>
        <row r="353">
          <cell r="B353">
            <v>160</v>
          </cell>
          <cell r="C353">
            <v>22</v>
          </cell>
          <cell r="D353">
            <v>53.98</v>
          </cell>
          <cell r="E353" t="str">
            <v>N</v>
          </cell>
          <cell r="I353">
            <v>2.23</v>
          </cell>
          <cell r="J353">
            <v>132.77000000000001</v>
          </cell>
          <cell r="K353">
            <v>135</v>
          </cell>
          <cell r="P353">
            <v>8</v>
          </cell>
        </row>
        <row r="354">
          <cell r="B354">
            <v>160</v>
          </cell>
          <cell r="C354">
            <v>24</v>
          </cell>
          <cell r="D354">
            <v>59.54</v>
          </cell>
          <cell r="E354" t="str">
            <v>N</v>
          </cell>
          <cell r="I354">
            <v>2.4300000000000002</v>
          </cell>
          <cell r="J354">
            <v>162.56</v>
          </cell>
          <cell r="K354">
            <v>164.99</v>
          </cell>
          <cell r="P354">
            <v>8</v>
          </cell>
        </row>
        <row r="355">
          <cell r="B355" t="str">
            <v>STD</v>
          </cell>
          <cell r="C355">
            <v>0.125</v>
          </cell>
          <cell r="D355">
            <v>1.73</v>
          </cell>
          <cell r="E355">
            <v>1</v>
          </cell>
          <cell r="I355">
            <v>7.0000000000000007E-2</v>
          </cell>
          <cell r="K355">
            <v>7.0000000000000007E-2</v>
          </cell>
          <cell r="P355">
            <v>2</v>
          </cell>
        </row>
        <row r="356">
          <cell r="B356" t="str">
            <v>STD</v>
          </cell>
          <cell r="C356">
            <v>0.125</v>
          </cell>
          <cell r="D356">
            <v>1.73</v>
          </cell>
          <cell r="E356">
            <v>1</v>
          </cell>
          <cell r="I356">
            <v>7.0000000000000007E-2</v>
          </cell>
          <cell r="K356">
            <v>7.0000000000000007E-2</v>
          </cell>
          <cell r="P356">
            <v>2</v>
          </cell>
        </row>
        <row r="357">
          <cell r="B357" t="str">
            <v>STD</v>
          </cell>
          <cell r="C357">
            <v>0.125</v>
          </cell>
          <cell r="D357">
            <v>1.73</v>
          </cell>
          <cell r="E357">
            <v>1</v>
          </cell>
          <cell r="I357">
            <v>7.0000000000000007E-2</v>
          </cell>
          <cell r="K357">
            <v>7.0000000000000007E-2</v>
          </cell>
          <cell r="P357">
            <v>2</v>
          </cell>
        </row>
        <row r="358">
          <cell r="B358" t="str">
            <v>STD</v>
          </cell>
          <cell r="C358">
            <v>0.25</v>
          </cell>
          <cell r="D358">
            <v>2.2400000000000002</v>
          </cell>
          <cell r="E358">
            <v>1</v>
          </cell>
          <cell r="I358">
            <v>7.0000000000000007E-2</v>
          </cell>
          <cell r="K358">
            <v>7.0000000000000007E-2</v>
          </cell>
          <cell r="P358">
            <v>2</v>
          </cell>
        </row>
        <row r="359">
          <cell r="B359" t="str">
            <v>STD</v>
          </cell>
          <cell r="C359">
            <v>0.25</v>
          </cell>
          <cell r="D359">
            <v>2.2400000000000002</v>
          </cell>
          <cell r="E359">
            <v>1</v>
          </cell>
          <cell r="I359">
            <v>7.0000000000000007E-2</v>
          </cell>
          <cell r="K359">
            <v>7.0000000000000007E-2</v>
          </cell>
          <cell r="P359">
            <v>2</v>
          </cell>
        </row>
        <row r="360">
          <cell r="B360" t="str">
            <v>STD</v>
          </cell>
          <cell r="C360">
            <v>0.25</v>
          </cell>
          <cell r="D360">
            <v>2.2400000000000002</v>
          </cell>
          <cell r="E360">
            <v>1</v>
          </cell>
          <cell r="I360">
            <v>7.0000000000000007E-2</v>
          </cell>
          <cell r="K360">
            <v>7.0000000000000007E-2</v>
          </cell>
          <cell r="P360">
            <v>2</v>
          </cell>
        </row>
        <row r="361">
          <cell r="B361" t="str">
            <v>STD</v>
          </cell>
          <cell r="C361">
            <v>0.375</v>
          </cell>
          <cell r="D361">
            <v>2.31</v>
          </cell>
          <cell r="E361">
            <v>1</v>
          </cell>
          <cell r="I361">
            <v>7.0000000000000007E-2</v>
          </cell>
          <cell r="J361">
            <v>0</v>
          </cell>
          <cell r="K361">
            <v>7.0000000000000007E-2</v>
          </cell>
          <cell r="P361">
            <v>2</v>
          </cell>
        </row>
        <row r="362">
          <cell r="B362" t="str">
            <v>STD</v>
          </cell>
          <cell r="C362">
            <v>0.375</v>
          </cell>
          <cell r="D362">
            <v>2.31</v>
          </cell>
          <cell r="E362">
            <v>1</v>
          </cell>
          <cell r="I362">
            <v>7.0000000000000007E-2</v>
          </cell>
          <cell r="J362">
            <v>0</v>
          </cell>
          <cell r="K362">
            <v>7.0000000000000007E-2</v>
          </cell>
          <cell r="P362">
            <v>2</v>
          </cell>
        </row>
        <row r="363">
          <cell r="B363" t="str">
            <v>STD</v>
          </cell>
          <cell r="C363">
            <v>0.375</v>
          </cell>
          <cell r="D363">
            <v>2.31</v>
          </cell>
          <cell r="E363">
            <v>1</v>
          </cell>
          <cell r="I363">
            <v>7.0000000000000007E-2</v>
          </cell>
          <cell r="J363">
            <v>0</v>
          </cell>
          <cell r="K363">
            <v>7.0000000000000007E-2</v>
          </cell>
          <cell r="P363">
            <v>2</v>
          </cell>
        </row>
        <row r="364">
          <cell r="B364" t="str">
            <v>STD</v>
          </cell>
          <cell r="C364">
            <v>0.5</v>
          </cell>
          <cell r="D364">
            <v>2.77</v>
          </cell>
          <cell r="E364">
            <v>1</v>
          </cell>
          <cell r="I364">
            <v>7.0000000000000007E-2</v>
          </cell>
          <cell r="J364">
            <v>0</v>
          </cell>
          <cell r="K364">
            <v>7.0000000000000007E-2</v>
          </cell>
          <cell r="P364">
            <v>2</v>
          </cell>
        </row>
        <row r="365">
          <cell r="B365" t="str">
            <v>STD</v>
          </cell>
          <cell r="C365">
            <v>0.5</v>
          </cell>
          <cell r="D365">
            <v>2.77</v>
          </cell>
          <cell r="E365">
            <v>1</v>
          </cell>
          <cell r="I365">
            <v>7.0000000000000007E-2</v>
          </cell>
          <cell r="J365">
            <v>0</v>
          </cell>
          <cell r="K365">
            <v>7.0000000000000007E-2</v>
          </cell>
          <cell r="P365">
            <v>2</v>
          </cell>
        </row>
        <row r="366">
          <cell r="B366" t="str">
            <v>STD</v>
          </cell>
          <cell r="C366">
            <v>0.5</v>
          </cell>
          <cell r="D366">
            <v>2.77</v>
          </cell>
          <cell r="E366">
            <v>1</v>
          </cell>
          <cell r="I366">
            <v>7.0000000000000007E-2</v>
          </cell>
          <cell r="J366">
            <v>0</v>
          </cell>
          <cell r="K366">
            <v>7.0000000000000007E-2</v>
          </cell>
          <cell r="P366">
            <v>2</v>
          </cell>
        </row>
        <row r="367">
          <cell r="B367" t="str">
            <v>STD</v>
          </cell>
          <cell r="C367">
            <v>0.75</v>
          </cell>
          <cell r="D367">
            <v>2.87</v>
          </cell>
          <cell r="E367">
            <v>1</v>
          </cell>
          <cell r="I367">
            <v>7.0000000000000007E-2</v>
          </cell>
          <cell r="J367">
            <v>0</v>
          </cell>
          <cell r="K367">
            <v>7.0000000000000007E-2</v>
          </cell>
          <cell r="P367">
            <v>2</v>
          </cell>
        </row>
        <row r="368">
          <cell r="B368" t="str">
            <v>STD</v>
          </cell>
          <cell r="C368">
            <v>0.75</v>
          </cell>
          <cell r="D368">
            <v>2.87</v>
          </cell>
          <cell r="E368">
            <v>1</v>
          </cell>
          <cell r="I368">
            <v>7.0000000000000007E-2</v>
          </cell>
          <cell r="J368">
            <v>0</v>
          </cell>
          <cell r="K368">
            <v>7.0000000000000007E-2</v>
          </cell>
          <cell r="P368">
            <v>2</v>
          </cell>
        </row>
        <row r="369">
          <cell r="B369" t="str">
            <v>STD</v>
          </cell>
          <cell r="C369">
            <v>0.75</v>
          </cell>
          <cell r="D369">
            <v>2.87</v>
          </cell>
          <cell r="E369">
            <v>1</v>
          </cell>
          <cell r="I369">
            <v>7.0000000000000007E-2</v>
          </cell>
          <cell r="J369">
            <v>0</v>
          </cell>
          <cell r="K369">
            <v>7.0000000000000007E-2</v>
          </cell>
          <cell r="P369">
            <v>2</v>
          </cell>
        </row>
        <row r="370">
          <cell r="B370" t="str">
            <v>STD</v>
          </cell>
          <cell r="C370">
            <v>1</v>
          </cell>
          <cell r="D370">
            <v>3.38</v>
          </cell>
          <cell r="E370">
            <v>1</v>
          </cell>
          <cell r="I370">
            <v>0.12</v>
          </cell>
          <cell r="J370">
            <v>0</v>
          </cell>
          <cell r="K370">
            <v>0.12</v>
          </cell>
          <cell r="P370">
            <v>2</v>
          </cell>
        </row>
        <row r="371">
          <cell r="B371" t="str">
            <v>STD</v>
          </cell>
          <cell r="C371">
            <v>1</v>
          </cell>
          <cell r="D371">
            <v>3.38</v>
          </cell>
          <cell r="E371">
            <v>1</v>
          </cell>
          <cell r="I371">
            <v>0.12</v>
          </cell>
          <cell r="J371">
            <v>0</v>
          </cell>
          <cell r="K371">
            <v>0.12</v>
          </cell>
          <cell r="P371">
            <v>2</v>
          </cell>
        </row>
        <row r="372">
          <cell r="B372" t="str">
            <v>STD</v>
          </cell>
          <cell r="C372">
            <v>1</v>
          </cell>
          <cell r="D372">
            <v>3.38</v>
          </cell>
          <cell r="E372">
            <v>1</v>
          </cell>
          <cell r="I372">
            <v>0.12</v>
          </cell>
          <cell r="J372">
            <v>0</v>
          </cell>
          <cell r="K372">
            <v>0.12</v>
          </cell>
          <cell r="P372">
            <v>2</v>
          </cell>
        </row>
        <row r="373">
          <cell r="B373" t="str">
            <v>STD</v>
          </cell>
          <cell r="C373">
            <v>1.25</v>
          </cell>
          <cell r="D373">
            <v>3.56</v>
          </cell>
          <cell r="E373">
            <v>1</v>
          </cell>
          <cell r="I373">
            <v>0.15</v>
          </cell>
          <cell r="K373">
            <v>0.15</v>
          </cell>
          <cell r="P373">
            <v>2</v>
          </cell>
        </row>
        <row r="374">
          <cell r="B374" t="str">
            <v>STD</v>
          </cell>
          <cell r="C374">
            <v>1.25</v>
          </cell>
          <cell r="D374">
            <v>3.56</v>
          </cell>
          <cell r="E374">
            <v>1</v>
          </cell>
          <cell r="I374">
            <v>0.15</v>
          </cell>
          <cell r="K374">
            <v>0.15</v>
          </cell>
          <cell r="P374">
            <v>2</v>
          </cell>
        </row>
        <row r="375">
          <cell r="B375" t="str">
            <v>STD</v>
          </cell>
          <cell r="C375">
            <v>1.25</v>
          </cell>
          <cell r="D375">
            <v>3.56</v>
          </cell>
          <cell r="E375">
            <v>1</v>
          </cell>
          <cell r="I375">
            <v>0.15</v>
          </cell>
          <cell r="K375">
            <v>0.15</v>
          </cell>
          <cell r="P375">
            <v>2</v>
          </cell>
        </row>
        <row r="376">
          <cell r="B376" t="str">
            <v>STD</v>
          </cell>
          <cell r="C376">
            <v>1.5</v>
          </cell>
          <cell r="D376">
            <v>3.68</v>
          </cell>
          <cell r="E376">
            <v>1</v>
          </cell>
          <cell r="I376">
            <v>0.15</v>
          </cell>
          <cell r="J376">
            <v>0</v>
          </cell>
          <cell r="K376">
            <v>0.15</v>
          </cell>
          <cell r="P376">
            <v>2</v>
          </cell>
        </row>
        <row r="377">
          <cell r="B377" t="str">
            <v>STD</v>
          </cell>
          <cell r="C377">
            <v>1.5</v>
          </cell>
          <cell r="D377">
            <v>3.68</v>
          </cell>
          <cell r="E377">
            <v>1</v>
          </cell>
          <cell r="I377">
            <v>0.15</v>
          </cell>
          <cell r="J377">
            <v>0</v>
          </cell>
          <cell r="K377">
            <v>0.15</v>
          </cell>
          <cell r="P377">
            <v>2</v>
          </cell>
        </row>
        <row r="378">
          <cell r="B378" t="str">
            <v>STD</v>
          </cell>
          <cell r="C378">
            <v>1.5</v>
          </cell>
          <cell r="D378">
            <v>3.68</v>
          </cell>
          <cell r="E378">
            <v>1</v>
          </cell>
          <cell r="I378">
            <v>0.15</v>
          </cell>
          <cell r="J378">
            <v>0</v>
          </cell>
          <cell r="K378">
            <v>0.15</v>
          </cell>
          <cell r="P378">
            <v>2</v>
          </cell>
        </row>
        <row r="379">
          <cell r="B379" t="str">
            <v>STD</v>
          </cell>
          <cell r="C379">
            <v>2</v>
          </cell>
          <cell r="D379">
            <v>3.91</v>
          </cell>
          <cell r="E379">
            <v>1</v>
          </cell>
          <cell r="I379">
            <v>0.3</v>
          </cell>
          <cell r="J379">
            <v>0</v>
          </cell>
          <cell r="K379">
            <v>0.3</v>
          </cell>
          <cell r="P379">
            <v>2</v>
          </cell>
        </row>
        <row r="380">
          <cell r="B380" t="str">
            <v>STD</v>
          </cell>
          <cell r="C380">
            <v>2</v>
          </cell>
          <cell r="D380">
            <v>3.91</v>
          </cell>
          <cell r="E380">
            <v>1</v>
          </cell>
          <cell r="I380">
            <v>0.3</v>
          </cell>
          <cell r="J380">
            <v>0</v>
          </cell>
          <cell r="K380">
            <v>0.3</v>
          </cell>
          <cell r="P380">
            <v>2</v>
          </cell>
        </row>
        <row r="381">
          <cell r="B381" t="str">
            <v>STD</v>
          </cell>
          <cell r="C381">
            <v>2</v>
          </cell>
          <cell r="D381">
            <v>3.91</v>
          </cell>
          <cell r="E381">
            <v>1</v>
          </cell>
          <cell r="I381">
            <v>0.3</v>
          </cell>
          <cell r="J381">
            <v>0</v>
          </cell>
          <cell r="K381">
            <v>0.3</v>
          </cell>
          <cell r="P381">
            <v>2</v>
          </cell>
        </row>
        <row r="382">
          <cell r="B382" t="str">
            <v>STD</v>
          </cell>
          <cell r="C382">
            <v>2.5</v>
          </cell>
          <cell r="D382">
            <v>5.16</v>
          </cell>
          <cell r="E382">
            <v>1</v>
          </cell>
          <cell r="I382">
            <v>0.25</v>
          </cell>
          <cell r="J382">
            <v>0.2</v>
          </cell>
          <cell r="K382">
            <v>0.45</v>
          </cell>
          <cell r="P382">
            <v>2</v>
          </cell>
        </row>
        <row r="383">
          <cell r="B383" t="str">
            <v>STD</v>
          </cell>
          <cell r="C383">
            <v>3</v>
          </cell>
          <cell r="D383">
            <v>5.49</v>
          </cell>
          <cell r="E383">
            <v>1</v>
          </cell>
          <cell r="I383">
            <v>0.3</v>
          </cell>
          <cell r="J383">
            <v>0.3</v>
          </cell>
          <cell r="K383">
            <v>0.6</v>
          </cell>
          <cell r="P383">
            <v>2</v>
          </cell>
        </row>
        <row r="384">
          <cell r="B384" t="str">
            <v>STD</v>
          </cell>
          <cell r="C384">
            <v>3.5</v>
          </cell>
          <cell r="D384">
            <v>5.74</v>
          </cell>
          <cell r="E384">
            <v>1</v>
          </cell>
          <cell r="I384">
            <v>0.35</v>
          </cell>
          <cell r="J384">
            <v>0.4</v>
          </cell>
          <cell r="K384">
            <v>0.75</v>
          </cell>
          <cell r="P384">
            <v>3</v>
          </cell>
        </row>
        <row r="385">
          <cell r="B385" t="str">
            <v>STD</v>
          </cell>
          <cell r="C385">
            <v>4</v>
          </cell>
          <cell r="D385">
            <v>6.02</v>
          </cell>
          <cell r="E385">
            <v>1</v>
          </cell>
          <cell r="I385">
            <v>0.41</v>
          </cell>
          <cell r="J385">
            <v>0.49</v>
          </cell>
          <cell r="K385">
            <v>0.89999999999999991</v>
          </cell>
          <cell r="P385">
            <v>3</v>
          </cell>
        </row>
        <row r="386">
          <cell r="B386" t="str">
            <v>STD</v>
          </cell>
          <cell r="C386">
            <v>5</v>
          </cell>
          <cell r="D386">
            <v>6.55</v>
          </cell>
          <cell r="E386">
            <v>1</v>
          </cell>
          <cell r="I386">
            <v>0.51</v>
          </cell>
          <cell r="J386">
            <v>0.54</v>
          </cell>
          <cell r="K386">
            <v>1.05</v>
          </cell>
          <cell r="P386">
            <v>4</v>
          </cell>
        </row>
        <row r="387">
          <cell r="B387" t="str">
            <v>STD</v>
          </cell>
          <cell r="C387">
            <v>6</v>
          </cell>
          <cell r="D387">
            <v>7.11</v>
          </cell>
          <cell r="E387">
            <v>1</v>
          </cell>
          <cell r="I387">
            <v>0.61</v>
          </cell>
          <cell r="J387">
            <v>1.04</v>
          </cell>
          <cell r="K387">
            <v>1.65</v>
          </cell>
          <cell r="P387">
            <v>4</v>
          </cell>
        </row>
        <row r="388">
          <cell r="B388" t="str">
            <v>STD</v>
          </cell>
          <cell r="C388">
            <v>8</v>
          </cell>
          <cell r="D388">
            <v>8.18</v>
          </cell>
          <cell r="E388">
            <v>1</v>
          </cell>
          <cell r="I388">
            <v>0.81</v>
          </cell>
          <cell r="J388">
            <v>1.73</v>
          </cell>
          <cell r="K388">
            <v>2.54</v>
          </cell>
          <cell r="P388">
            <v>4</v>
          </cell>
        </row>
        <row r="389">
          <cell r="B389" t="str">
            <v>STD</v>
          </cell>
          <cell r="C389">
            <v>10</v>
          </cell>
          <cell r="D389">
            <v>9.27</v>
          </cell>
          <cell r="E389">
            <v>1</v>
          </cell>
          <cell r="I389">
            <v>1.01</v>
          </cell>
          <cell r="J389">
            <v>3.04</v>
          </cell>
          <cell r="K389">
            <v>4.05</v>
          </cell>
          <cell r="P389">
            <v>4</v>
          </cell>
        </row>
        <row r="390">
          <cell r="B390" t="str">
            <v>STD</v>
          </cell>
          <cell r="C390">
            <v>12</v>
          </cell>
          <cell r="D390">
            <v>9.5299999999999994</v>
          </cell>
          <cell r="E390">
            <v>1</v>
          </cell>
          <cell r="I390">
            <v>1.22</v>
          </cell>
          <cell r="J390">
            <v>3.28</v>
          </cell>
          <cell r="K390">
            <v>4.5</v>
          </cell>
          <cell r="P390">
            <v>6</v>
          </cell>
        </row>
        <row r="391">
          <cell r="B391" t="str">
            <v>STD</v>
          </cell>
          <cell r="C391">
            <v>14</v>
          </cell>
          <cell r="D391">
            <v>9.5299999999999994</v>
          </cell>
          <cell r="E391">
            <v>1</v>
          </cell>
          <cell r="I391">
            <v>1.42</v>
          </cell>
          <cell r="J391">
            <v>3.97</v>
          </cell>
          <cell r="K391">
            <v>5.3900000000000006</v>
          </cell>
          <cell r="P391">
            <v>6</v>
          </cell>
        </row>
        <row r="392">
          <cell r="B392" t="str">
            <v>STD</v>
          </cell>
          <cell r="C392">
            <v>16</v>
          </cell>
          <cell r="D392">
            <v>9.5299999999999994</v>
          </cell>
          <cell r="E392">
            <v>1</v>
          </cell>
          <cell r="I392">
            <v>1.62</v>
          </cell>
          <cell r="J392">
            <v>4.68</v>
          </cell>
          <cell r="K392">
            <v>6.3</v>
          </cell>
          <cell r="P392">
            <v>6</v>
          </cell>
        </row>
        <row r="393">
          <cell r="B393" t="str">
            <v>STD</v>
          </cell>
          <cell r="C393">
            <v>18</v>
          </cell>
          <cell r="D393">
            <v>9.5299999999999994</v>
          </cell>
          <cell r="E393">
            <v>1</v>
          </cell>
          <cell r="I393">
            <v>1.82</v>
          </cell>
          <cell r="J393">
            <v>5.38</v>
          </cell>
          <cell r="K393">
            <v>7.2</v>
          </cell>
          <cell r="P393">
            <v>6</v>
          </cell>
        </row>
        <row r="394">
          <cell r="B394" t="str">
            <v>STD</v>
          </cell>
          <cell r="C394">
            <v>20</v>
          </cell>
          <cell r="D394">
            <v>9.5299999999999994</v>
          </cell>
          <cell r="E394">
            <v>1</v>
          </cell>
          <cell r="I394">
            <v>2.0299999999999998</v>
          </cell>
          <cell r="J394">
            <v>5.47</v>
          </cell>
          <cell r="K394">
            <v>7.5</v>
          </cell>
          <cell r="P394">
            <v>7</v>
          </cell>
        </row>
        <row r="395">
          <cell r="B395" t="str">
            <v>STD</v>
          </cell>
          <cell r="C395">
            <v>22</v>
          </cell>
          <cell r="D395">
            <v>9.5299999999999994</v>
          </cell>
          <cell r="E395">
            <v>1</v>
          </cell>
          <cell r="I395">
            <v>2.23</v>
          </cell>
          <cell r="J395">
            <v>6.47</v>
          </cell>
          <cell r="K395">
            <v>8.6999999999999993</v>
          </cell>
          <cell r="P395">
            <v>8</v>
          </cell>
        </row>
        <row r="396">
          <cell r="B396" t="str">
            <v>STD</v>
          </cell>
          <cell r="C396">
            <v>24</v>
          </cell>
          <cell r="D396">
            <v>9.5299999999999994</v>
          </cell>
          <cell r="E396">
            <v>1</v>
          </cell>
          <cell r="I396">
            <v>2.4300000000000002</v>
          </cell>
          <cell r="J396">
            <v>6.57</v>
          </cell>
          <cell r="K396">
            <v>9</v>
          </cell>
          <cell r="P396">
            <v>8</v>
          </cell>
        </row>
        <row r="397">
          <cell r="B397" t="str">
            <v>STD</v>
          </cell>
          <cell r="C397">
            <v>26</v>
          </cell>
          <cell r="D397">
            <v>9.5299999999999994</v>
          </cell>
          <cell r="E397">
            <v>1</v>
          </cell>
          <cell r="I397">
            <v>2.64</v>
          </cell>
          <cell r="J397">
            <v>7.7</v>
          </cell>
          <cell r="K397">
            <v>10.34</v>
          </cell>
          <cell r="P397">
            <v>9</v>
          </cell>
        </row>
        <row r="398">
          <cell r="B398" t="str">
            <v>STD</v>
          </cell>
          <cell r="C398">
            <v>28</v>
          </cell>
          <cell r="D398">
            <v>9.5299999999999994</v>
          </cell>
          <cell r="E398">
            <v>1</v>
          </cell>
          <cell r="I398">
            <v>2.84</v>
          </cell>
          <cell r="J398">
            <v>8.25</v>
          </cell>
          <cell r="K398">
            <v>11.09</v>
          </cell>
          <cell r="P398">
            <v>9</v>
          </cell>
        </row>
        <row r="399">
          <cell r="B399" t="str">
            <v>STD</v>
          </cell>
          <cell r="C399">
            <v>30</v>
          </cell>
          <cell r="D399">
            <v>9.5299999999999994</v>
          </cell>
          <cell r="E399">
            <v>1</v>
          </cell>
          <cell r="I399">
            <v>3.04</v>
          </cell>
          <cell r="J399">
            <v>8.9600000000000009</v>
          </cell>
          <cell r="K399">
            <v>12</v>
          </cell>
          <cell r="P399">
            <v>10</v>
          </cell>
        </row>
        <row r="400">
          <cell r="B400" t="str">
            <v>STD</v>
          </cell>
          <cell r="C400">
            <v>32</v>
          </cell>
          <cell r="D400">
            <v>9.5299999999999994</v>
          </cell>
          <cell r="E400">
            <v>1</v>
          </cell>
          <cell r="I400">
            <v>3.24</v>
          </cell>
          <cell r="J400">
            <v>9.51</v>
          </cell>
          <cell r="K400">
            <v>12.75</v>
          </cell>
          <cell r="P400">
            <v>11</v>
          </cell>
        </row>
        <row r="401">
          <cell r="B401" t="str">
            <v>STD</v>
          </cell>
          <cell r="C401">
            <v>34</v>
          </cell>
          <cell r="D401">
            <v>9.5299999999999994</v>
          </cell>
          <cell r="E401">
            <v>1</v>
          </cell>
          <cell r="I401">
            <v>3.45</v>
          </cell>
          <cell r="J401">
            <v>10.050000000000001</v>
          </cell>
          <cell r="K401">
            <v>13.5</v>
          </cell>
          <cell r="P401">
            <v>12</v>
          </cell>
        </row>
        <row r="402">
          <cell r="B402" t="str">
            <v>STD</v>
          </cell>
          <cell r="C402">
            <v>36</v>
          </cell>
          <cell r="D402">
            <v>9.5299999999999994</v>
          </cell>
          <cell r="E402">
            <v>1</v>
          </cell>
          <cell r="I402">
            <v>3.65</v>
          </cell>
          <cell r="J402">
            <v>10.6</v>
          </cell>
          <cell r="K402">
            <v>14.25</v>
          </cell>
          <cell r="P402">
            <v>12</v>
          </cell>
        </row>
        <row r="403">
          <cell r="B403" t="str">
            <v>STD</v>
          </cell>
          <cell r="C403">
            <v>38</v>
          </cell>
          <cell r="D403">
            <v>9.5299999999999994</v>
          </cell>
          <cell r="E403">
            <v>1</v>
          </cell>
          <cell r="I403">
            <v>3.85</v>
          </cell>
          <cell r="J403">
            <v>11.23</v>
          </cell>
          <cell r="K403">
            <v>15.08</v>
          </cell>
          <cell r="P403">
            <v>13</v>
          </cell>
        </row>
        <row r="404">
          <cell r="B404" t="str">
            <v>STD</v>
          </cell>
          <cell r="C404">
            <v>40</v>
          </cell>
          <cell r="D404">
            <v>9.5299999999999994</v>
          </cell>
          <cell r="E404">
            <v>1</v>
          </cell>
          <cell r="I404">
            <v>4.0599999999999996</v>
          </cell>
          <cell r="J404">
            <v>11.66</v>
          </cell>
          <cell r="K404">
            <v>15.719999999999999</v>
          </cell>
          <cell r="P404">
            <v>14</v>
          </cell>
        </row>
        <row r="405">
          <cell r="B405" t="str">
            <v>STD</v>
          </cell>
          <cell r="C405">
            <v>42</v>
          </cell>
          <cell r="D405">
            <v>9.5299999999999994</v>
          </cell>
          <cell r="E405">
            <v>1</v>
          </cell>
          <cell r="I405">
            <v>4.26</v>
          </cell>
          <cell r="J405">
            <v>12.24</v>
          </cell>
          <cell r="K405">
            <v>16.5</v>
          </cell>
          <cell r="P405">
            <v>14</v>
          </cell>
        </row>
        <row r="406">
          <cell r="B406" t="str">
            <v>STD</v>
          </cell>
          <cell r="C406">
            <v>44</v>
          </cell>
          <cell r="D406">
            <v>9.5299999999999994</v>
          </cell>
          <cell r="E406">
            <v>1</v>
          </cell>
          <cell r="I406">
            <v>4.47</v>
          </cell>
          <cell r="J406">
            <v>17.54</v>
          </cell>
          <cell r="K406">
            <v>22.009999999999998</v>
          </cell>
          <cell r="P406">
            <v>15</v>
          </cell>
        </row>
        <row r="407">
          <cell r="B407" t="str">
            <v>STD</v>
          </cell>
          <cell r="C407">
            <v>46</v>
          </cell>
          <cell r="D407">
            <v>9.5299999999999994</v>
          </cell>
          <cell r="E407">
            <v>1</v>
          </cell>
          <cell r="I407">
            <v>4.67</v>
          </cell>
          <cell r="J407">
            <v>18.329999999999998</v>
          </cell>
          <cell r="K407">
            <v>23</v>
          </cell>
          <cell r="P407">
            <v>16</v>
          </cell>
        </row>
        <row r="408">
          <cell r="B408" t="str">
            <v>STD</v>
          </cell>
          <cell r="C408">
            <v>48</v>
          </cell>
          <cell r="D408">
            <v>9.5299999999999994</v>
          </cell>
          <cell r="E408">
            <v>1</v>
          </cell>
          <cell r="I408">
            <v>4.87</v>
          </cell>
          <cell r="J408">
            <v>19.13</v>
          </cell>
          <cell r="K408">
            <v>24</v>
          </cell>
          <cell r="P408">
            <v>16</v>
          </cell>
        </row>
        <row r="409">
          <cell r="B409" t="str">
            <v xml:space="preserve">XS </v>
          </cell>
          <cell r="C409">
            <v>0.125</v>
          </cell>
          <cell r="D409">
            <v>2.41</v>
          </cell>
          <cell r="E409">
            <v>1</v>
          </cell>
          <cell r="I409">
            <v>7.0000000000000007E-2</v>
          </cell>
          <cell r="K409">
            <v>7.0000000000000007E-2</v>
          </cell>
          <cell r="P409">
            <v>2</v>
          </cell>
        </row>
        <row r="410">
          <cell r="B410" t="str">
            <v xml:space="preserve">XS </v>
          </cell>
          <cell r="C410">
            <v>0.125</v>
          </cell>
          <cell r="D410">
            <v>2.41</v>
          </cell>
          <cell r="E410">
            <v>1</v>
          </cell>
          <cell r="I410">
            <v>7.0000000000000007E-2</v>
          </cell>
          <cell r="K410">
            <v>7.0000000000000007E-2</v>
          </cell>
          <cell r="P410">
            <v>2</v>
          </cell>
        </row>
        <row r="411">
          <cell r="B411" t="str">
            <v xml:space="preserve">XS </v>
          </cell>
          <cell r="C411">
            <v>0.125</v>
          </cell>
          <cell r="D411">
            <v>2.41</v>
          </cell>
          <cell r="E411">
            <v>1</v>
          </cell>
          <cell r="I411">
            <v>7.0000000000000007E-2</v>
          </cell>
          <cell r="K411">
            <v>7.0000000000000007E-2</v>
          </cell>
          <cell r="P411">
            <v>2</v>
          </cell>
        </row>
        <row r="412">
          <cell r="B412" t="str">
            <v xml:space="preserve">XS </v>
          </cell>
          <cell r="C412">
            <v>0.25</v>
          </cell>
          <cell r="D412">
            <v>3.02</v>
          </cell>
          <cell r="E412">
            <v>1</v>
          </cell>
          <cell r="I412">
            <v>7.0000000000000007E-2</v>
          </cell>
          <cell r="K412">
            <v>7.0000000000000007E-2</v>
          </cell>
          <cell r="P412">
            <v>2</v>
          </cell>
        </row>
        <row r="413">
          <cell r="B413" t="str">
            <v xml:space="preserve">XS </v>
          </cell>
          <cell r="C413">
            <v>0.25</v>
          </cell>
          <cell r="D413">
            <v>3.02</v>
          </cell>
          <cell r="E413">
            <v>1</v>
          </cell>
          <cell r="I413">
            <v>7.0000000000000007E-2</v>
          </cell>
          <cell r="K413">
            <v>7.0000000000000007E-2</v>
          </cell>
          <cell r="P413">
            <v>2</v>
          </cell>
        </row>
        <row r="414">
          <cell r="B414" t="str">
            <v xml:space="preserve">XS </v>
          </cell>
          <cell r="C414">
            <v>0.25</v>
          </cell>
          <cell r="D414">
            <v>3.02</v>
          </cell>
          <cell r="E414">
            <v>1</v>
          </cell>
          <cell r="I414">
            <v>7.0000000000000007E-2</v>
          </cell>
          <cell r="K414">
            <v>7.0000000000000007E-2</v>
          </cell>
          <cell r="P414">
            <v>2</v>
          </cell>
        </row>
        <row r="415">
          <cell r="B415" t="str">
            <v xml:space="preserve">XS </v>
          </cell>
          <cell r="C415">
            <v>0.375</v>
          </cell>
          <cell r="D415">
            <v>3.2</v>
          </cell>
          <cell r="E415">
            <v>1</v>
          </cell>
          <cell r="I415">
            <v>7.0000000000000007E-2</v>
          </cell>
          <cell r="J415">
            <v>0</v>
          </cell>
          <cell r="K415">
            <v>7.0000000000000007E-2</v>
          </cell>
          <cell r="P415">
            <v>2</v>
          </cell>
        </row>
        <row r="416">
          <cell r="B416" t="str">
            <v xml:space="preserve">XS </v>
          </cell>
          <cell r="C416">
            <v>0.375</v>
          </cell>
          <cell r="D416">
            <v>3.2</v>
          </cell>
          <cell r="E416">
            <v>1</v>
          </cell>
          <cell r="I416">
            <v>7.0000000000000007E-2</v>
          </cell>
          <cell r="J416">
            <v>0</v>
          </cell>
          <cell r="K416">
            <v>7.0000000000000007E-2</v>
          </cell>
          <cell r="P416">
            <v>2</v>
          </cell>
        </row>
        <row r="417">
          <cell r="B417" t="str">
            <v xml:space="preserve">XS </v>
          </cell>
          <cell r="C417">
            <v>0.375</v>
          </cell>
          <cell r="D417">
            <v>3.2</v>
          </cell>
          <cell r="E417">
            <v>1</v>
          </cell>
          <cell r="I417">
            <v>7.0000000000000007E-2</v>
          </cell>
          <cell r="J417">
            <v>0</v>
          </cell>
          <cell r="K417">
            <v>7.0000000000000007E-2</v>
          </cell>
          <cell r="P417">
            <v>2</v>
          </cell>
        </row>
        <row r="418">
          <cell r="B418" t="str">
            <v xml:space="preserve">XS </v>
          </cell>
          <cell r="C418">
            <v>0.5</v>
          </cell>
          <cell r="D418">
            <v>3.73</v>
          </cell>
          <cell r="E418">
            <v>1</v>
          </cell>
          <cell r="I418">
            <v>7.0000000000000007E-2</v>
          </cell>
          <cell r="J418">
            <v>0</v>
          </cell>
          <cell r="K418">
            <v>7.0000000000000007E-2</v>
          </cell>
          <cell r="P418">
            <v>2</v>
          </cell>
        </row>
        <row r="419">
          <cell r="B419" t="str">
            <v xml:space="preserve">XS </v>
          </cell>
          <cell r="C419">
            <v>0.5</v>
          </cell>
          <cell r="D419">
            <v>3.73</v>
          </cell>
          <cell r="E419">
            <v>1</v>
          </cell>
          <cell r="I419">
            <v>7.0000000000000007E-2</v>
          </cell>
          <cell r="J419">
            <v>0</v>
          </cell>
          <cell r="K419">
            <v>7.0000000000000007E-2</v>
          </cell>
          <cell r="P419">
            <v>2</v>
          </cell>
        </row>
        <row r="420">
          <cell r="B420" t="str">
            <v xml:space="preserve">XS </v>
          </cell>
          <cell r="C420">
            <v>0.5</v>
          </cell>
          <cell r="D420">
            <v>3.73</v>
          </cell>
          <cell r="E420">
            <v>1</v>
          </cell>
          <cell r="I420">
            <v>7.0000000000000007E-2</v>
          </cell>
          <cell r="J420">
            <v>0</v>
          </cell>
          <cell r="K420">
            <v>7.0000000000000007E-2</v>
          </cell>
          <cell r="P420">
            <v>2</v>
          </cell>
        </row>
        <row r="421">
          <cell r="B421" t="str">
            <v xml:space="preserve">XS </v>
          </cell>
          <cell r="C421">
            <v>0.75</v>
          </cell>
          <cell r="D421">
            <v>3.91</v>
          </cell>
          <cell r="E421">
            <v>1</v>
          </cell>
          <cell r="I421">
            <v>7.0000000000000007E-2</v>
          </cell>
          <cell r="J421">
            <v>0</v>
          </cell>
          <cell r="K421">
            <v>7.0000000000000007E-2</v>
          </cell>
          <cell r="P421">
            <v>2</v>
          </cell>
        </row>
        <row r="422">
          <cell r="B422" t="str">
            <v xml:space="preserve">XS </v>
          </cell>
          <cell r="C422">
            <v>0.75</v>
          </cell>
          <cell r="D422">
            <v>3.91</v>
          </cell>
          <cell r="E422">
            <v>1</v>
          </cell>
          <cell r="I422">
            <v>7.0000000000000007E-2</v>
          </cell>
          <cell r="J422">
            <v>0</v>
          </cell>
          <cell r="K422">
            <v>7.0000000000000007E-2</v>
          </cell>
          <cell r="P422">
            <v>2</v>
          </cell>
        </row>
        <row r="423">
          <cell r="B423" t="str">
            <v xml:space="preserve">XS </v>
          </cell>
          <cell r="C423">
            <v>0.75</v>
          </cell>
          <cell r="D423">
            <v>3.91</v>
          </cell>
          <cell r="E423">
            <v>1</v>
          </cell>
          <cell r="I423">
            <v>7.0000000000000007E-2</v>
          </cell>
          <cell r="J423">
            <v>0</v>
          </cell>
          <cell r="K423">
            <v>7.0000000000000007E-2</v>
          </cell>
          <cell r="P423">
            <v>2</v>
          </cell>
        </row>
        <row r="424">
          <cell r="B424" t="str">
            <v xml:space="preserve">XS </v>
          </cell>
          <cell r="C424">
            <v>1</v>
          </cell>
          <cell r="D424">
            <v>4.55</v>
          </cell>
          <cell r="E424">
            <v>1</v>
          </cell>
          <cell r="I424">
            <v>0.15</v>
          </cell>
          <cell r="J424">
            <v>0</v>
          </cell>
          <cell r="K424">
            <v>0.15</v>
          </cell>
          <cell r="P424">
            <v>2</v>
          </cell>
        </row>
        <row r="425">
          <cell r="B425" t="str">
            <v xml:space="preserve">XS </v>
          </cell>
          <cell r="C425">
            <v>1</v>
          </cell>
          <cell r="D425">
            <v>4.55</v>
          </cell>
          <cell r="E425">
            <v>1</v>
          </cell>
          <cell r="I425">
            <v>0.15</v>
          </cell>
          <cell r="J425">
            <v>0</v>
          </cell>
          <cell r="K425">
            <v>0.15</v>
          </cell>
          <cell r="P425">
            <v>2</v>
          </cell>
        </row>
        <row r="426">
          <cell r="B426" t="str">
            <v xml:space="preserve">XS </v>
          </cell>
          <cell r="C426">
            <v>1</v>
          </cell>
          <cell r="D426">
            <v>4.55</v>
          </cell>
          <cell r="E426">
            <v>1</v>
          </cell>
          <cell r="I426">
            <v>0.15</v>
          </cell>
          <cell r="J426">
            <v>0</v>
          </cell>
          <cell r="K426">
            <v>0.15</v>
          </cell>
          <cell r="P426">
            <v>2</v>
          </cell>
        </row>
        <row r="427">
          <cell r="B427" t="str">
            <v xml:space="preserve">XS </v>
          </cell>
          <cell r="C427">
            <v>1.25</v>
          </cell>
          <cell r="D427">
            <v>4.8499999999999996</v>
          </cell>
          <cell r="E427">
            <v>1</v>
          </cell>
          <cell r="I427">
            <v>0.13</v>
          </cell>
          <cell r="J427">
            <v>0.17</v>
          </cell>
          <cell r="K427">
            <v>0.30000000000000004</v>
          </cell>
          <cell r="P427">
            <v>2</v>
          </cell>
        </row>
        <row r="428">
          <cell r="B428" t="str">
            <v xml:space="preserve">XS </v>
          </cell>
          <cell r="C428">
            <v>1.25</v>
          </cell>
          <cell r="D428">
            <v>4.8499999999999996</v>
          </cell>
          <cell r="E428">
            <v>1</v>
          </cell>
          <cell r="I428">
            <v>0.13</v>
          </cell>
          <cell r="J428">
            <v>0.17</v>
          </cell>
          <cell r="K428">
            <v>0.30000000000000004</v>
          </cell>
          <cell r="P428">
            <v>2</v>
          </cell>
        </row>
        <row r="429">
          <cell r="B429" t="str">
            <v xml:space="preserve">XS </v>
          </cell>
          <cell r="C429">
            <v>1.25</v>
          </cell>
          <cell r="D429">
            <v>4.8499999999999996</v>
          </cell>
          <cell r="E429">
            <v>1</v>
          </cell>
          <cell r="I429">
            <v>0.13</v>
          </cell>
          <cell r="J429">
            <v>0.17</v>
          </cell>
          <cell r="K429">
            <v>0.30000000000000004</v>
          </cell>
          <cell r="P429">
            <v>2</v>
          </cell>
        </row>
        <row r="430">
          <cell r="B430" t="str">
            <v xml:space="preserve">XS </v>
          </cell>
          <cell r="C430">
            <v>1.5</v>
          </cell>
          <cell r="D430">
            <v>5.08</v>
          </cell>
          <cell r="E430">
            <v>1</v>
          </cell>
          <cell r="I430">
            <v>0.15</v>
          </cell>
          <cell r="J430">
            <v>0.15</v>
          </cell>
          <cell r="K430">
            <v>0.3</v>
          </cell>
          <cell r="P430">
            <v>2</v>
          </cell>
        </row>
        <row r="431">
          <cell r="B431" t="str">
            <v xml:space="preserve">XS </v>
          </cell>
          <cell r="C431">
            <v>1.5</v>
          </cell>
          <cell r="D431">
            <v>5.08</v>
          </cell>
          <cell r="E431">
            <v>1</v>
          </cell>
          <cell r="I431">
            <v>0.15</v>
          </cell>
          <cell r="J431">
            <v>0.15</v>
          </cell>
          <cell r="K431">
            <v>0.3</v>
          </cell>
          <cell r="P431">
            <v>2</v>
          </cell>
        </row>
        <row r="432">
          <cell r="B432" t="str">
            <v xml:space="preserve">XS </v>
          </cell>
          <cell r="C432">
            <v>1.5</v>
          </cell>
          <cell r="D432">
            <v>5.08</v>
          </cell>
          <cell r="E432">
            <v>1</v>
          </cell>
          <cell r="I432">
            <v>0.15</v>
          </cell>
          <cell r="J432">
            <v>0.15</v>
          </cell>
          <cell r="K432">
            <v>0.3</v>
          </cell>
          <cell r="P432">
            <v>2</v>
          </cell>
        </row>
        <row r="433">
          <cell r="B433" t="str">
            <v xml:space="preserve">XS </v>
          </cell>
          <cell r="C433">
            <v>2</v>
          </cell>
          <cell r="D433">
            <v>5.54</v>
          </cell>
          <cell r="E433">
            <v>1</v>
          </cell>
          <cell r="I433">
            <v>0.2</v>
          </cell>
          <cell r="J433">
            <v>0.25</v>
          </cell>
          <cell r="K433">
            <v>0.45</v>
          </cell>
          <cell r="P433">
            <v>2</v>
          </cell>
        </row>
        <row r="434">
          <cell r="B434" t="str">
            <v xml:space="preserve">XS </v>
          </cell>
          <cell r="C434">
            <v>2</v>
          </cell>
          <cell r="D434">
            <v>5.54</v>
          </cell>
          <cell r="E434">
            <v>1</v>
          </cell>
          <cell r="I434">
            <v>0.2</v>
          </cell>
          <cell r="J434">
            <v>0.25</v>
          </cell>
          <cell r="K434">
            <v>0.45</v>
          </cell>
          <cell r="P434">
            <v>2</v>
          </cell>
        </row>
        <row r="435">
          <cell r="B435" t="str">
            <v xml:space="preserve">XS </v>
          </cell>
          <cell r="C435">
            <v>2</v>
          </cell>
          <cell r="D435">
            <v>5.54</v>
          </cell>
          <cell r="E435">
            <v>1</v>
          </cell>
          <cell r="I435">
            <v>0.2</v>
          </cell>
          <cell r="J435">
            <v>0.25</v>
          </cell>
          <cell r="K435">
            <v>0.45</v>
          </cell>
          <cell r="P435">
            <v>2</v>
          </cell>
        </row>
        <row r="436">
          <cell r="B436" t="str">
            <v xml:space="preserve">XS </v>
          </cell>
          <cell r="C436">
            <v>2.5</v>
          </cell>
          <cell r="D436">
            <v>7.01</v>
          </cell>
          <cell r="E436">
            <v>1</v>
          </cell>
          <cell r="I436">
            <v>0.25</v>
          </cell>
          <cell r="J436">
            <v>0.5</v>
          </cell>
          <cell r="K436">
            <v>0.75</v>
          </cell>
          <cell r="P436">
            <v>2</v>
          </cell>
        </row>
        <row r="437">
          <cell r="B437" t="str">
            <v xml:space="preserve">XS </v>
          </cell>
          <cell r="C437">
            <v>3</v>
          </cell>
          <cell r="D437">
            <v>7.62</v>
          </cell>
          <cell r="E437">
            <v>1</v>
          </cell>
          <cell r="I437">
            <v>0.3</v>
          </cell>
          <cell r="J437">
            <v>0.6</v>
          </cell>
          <cell r="K437">
            <v>0.89999999999999991</v>
          </cell>
          <cell r="P437">
            <v>2</v>
          </cell>
        </row>
        <row r="438">
          <cell r="B438" t="str">
            <v xml:space="preserve">XS </v>
          </cell>
          <cell r="C438">
            <v>3.5</v>
          </cell>
          <cell r="D438">
            <v>8.08</v>
          </cell>
          <cell r="E438">
            <v>1</v>
          </cell>
          <cell r="I438">
            <v>0.35</v>
          </cell>
          <cell r="J438">
            <v>0.85</v>
          </cell>
          <cell r="K438">
            <v>1.2</v>
          </cell>
          <cell r="P438">
            <v>3</v>
          </cell>
        </row>
        <row r="439">
          <cell r="B439" t="str">
            <v xml:space="preserve">XS </v>
          </cell>
          <cell r="C439">
            <v>4</v>
          </cell>
          <cell r="D439">
            <v>8.56</v>
          </cell>
          <cell r="E439">
            <v>1</v>
          </cell>
          <cell r="I439">
            <v>0.41</v>
          </cell>
          <cell r="J439">
            <v>0.93</v>
          </cell>
          <cell r="K439">
            <v>1.34</v>
          </cell>
          <cell r="P439">
            <v>3</v>
          </cell>
        </row>
        <row r="440">
          <cell r="B440" t="str">
            <v xml:space="preserve">XS </v>
          </cell>
          <cell r="C440">
            <v>5</v>
          </cell>
          <cell r="D440">
            <v>9.5299999999999994</v>
          </cell>
          <cell r="E440">
            <v>1</v>
          </cell>
          <cell r="I440">
            <v>0.51</v>
          </cell>
          <cell r="J440">
            <v>1.59</v>
          </cell>
          <cell r="K440">
            <v>2.1</v>
          </cell>
          <cell r="P440">
            <v>4</v>
          </cell>
        </row>
        <row r="441">
          <cell r="B441" t="str">
            <v xml:space="preserve">XS </v>
          </cell>
          <cell r="C441">
            <v>6</v>
          </cell>
          <cell r="D441">
            <v>10.97</v>
          </cell>
          <cell r="E441">
            <v>1.25</v>
          </cell>
          <cell r="I441">
            <v>0.61</v>
          </cell>
          <cell r="J441">
            <v>2.69</v>
          </cell>
          <cell r="K441">
            <v>3.3</v>
          </cell>
          <cell r="P441">
            <v>4</v>
          </cell>
        </row>
        <row r="442">
          <cell r="B442" t="str">
            <v xml:space="preserve">XS </v>
          </cell>
          <cell r="C442">
            <v>8</v>
          </cell>
          <cell r="D442">
            <v>12.7</v>
          </cell>
          <cell r="E442">
            <v>1.25</v>
          </cell>
          <cell r="I442">
            <v>0.81</v>
          </cell>
          <cell r="J442">
            <v>4.58</v>
          </cell>
          <cell r="K442">
            <v>5.3900000000000006</v>
          </cell>
          <cell r="P442">
            <v>4</v>
          </cell>
        </row>
        <row r="443">
          <cell r="B443" t="str">
            <v xml:space="preserve">XS </v>
          </cell>
          <cell r="C443">
            <v>10</v>
          </cell>
          <cell r="D443">
            <v>12.7</v>
          </cell>
          <cell r="E443">
            <v>1.25</v>
          </cell>
          <cell r="I443">
            <v>1.01</v>
          </cell>
          <cell r="J443">
            <v>5.74</v>
          </cell>
          <cell r="K443">
            <v>6.75</v>
          </cell>
          <cell r="P443">
            <v>4</v>
          </cell>
        </row>
        <row r="444">
          <cell r="B444" t="str">
            <v xml:space="preserve">XS </v>
          </cell>
          <cell r="C444">
            <v>12</v>
          </cell>
          <cell r="D444">
            <v>12.7</v>
          </cell>
          <cell r="E444">
            <v>1.25</v>
          </cell>
          <cell r="I444">
            <v>1.22</v>
          </cell>
          <cell r="J444">
            <v>6.73</v>
          </cell>
          <cell r="K444">
            <v>7.95</v>
          </cell>
          <cell r="P444">
            <v>6</v>
          </cell>
        </row>
        <row r="445">
          <cell r="B445" t="str">
            <v xml:space="preserve">XS </v>
          </cell>
          <cell r="C445">
            <v>14</v>
          </cell>
          <cell r="D445">
            <v>12.7</v>
          </cell>
          <cell r="E445">
            <v>1.25</v>
          </cell>
          <cell r="I445">
            <v>1.42</v>
          </cell>
          <cell r="J445">
            <v>7.28</v>
          </cell>
          <cell r="K445">
            <v>8.6999999999999993</v>
          </cell>
          <cell r="P445">
            <v>6</v>
          </cell>
        </row>
        <row r="446">
          <cell r="B446" t="str">
            <v xml:space="preserve">XS </v>
          </cell>
          <cell r="C446">
            <v>16</v>
          </cell>
          <cell r="D446">
            <v>12.7</v>
          </cell>
          <cell r="E446">
            <v>1.25</v>
          </cell>
          <cell r="I446">
            <v>1.62</v>
          </cell>
          <cell r="J446">
            <v>8.42</v>
          </cell>
          <cell r="K446">
            <v>10.039999999999999</v>
          </cell>
          <cell r="P446">
            <v>6</v>
          </cell>
        </row>
        <row r="447">
          <cell r="B447" t="str">
            <v xml:space="preserve">XS </v>
          </cell>
          <cell r="C447">
            <v>18</v>
          </cell>
          <cell r="D447">
            <v>12.7</v>
          </cell>
          <cell r="E447">
            <v>1.25</v>
          </cell>
          <cell r="I447">
            <v>1.82</v>
          </cell>
          <cell r="J447">
            <v>9.42</v>
          </cell>
          <cell r="K447">
            <v>11.24</v>
          </cell>
          <cell r="P447">
            <v>6</v>
          </cell>
        </row>
        <row r="448">
          <cell r="B448" t="str">
            <v xml:space="preserve">XS </v>
          </cell>
          <cell r="C448">
            <v>20</v>
          </cell>
          <cell r="D448">
            <v>12.7</v>
          </cell>
          <cell r="E448">
            <v>1.25</v>
          </cell>
          <cell r="I448">
            <v>2.0299999999999998</v>
          </cell>
          <cell r="J448">
            <v>10.42</v>
          </cell>
          <cell r="K448">
            <v>12.45</v>
          </cell>
          <cell r="P448">
            <v>7</v>
          </cell>
        </row>
        <row r="449">
          <cell r="B449" t="str">
            <v xml:space="preserve">XS </v>
          </cell>
          <cell r="C449">
            <v>22</v>
          </cell>
          <cell r="D449">
            <v>12.7</v>
          </cell>
          <cell r="E449">
            <v>1.25</v>
          </cell>
          <cell r="I449">
            <v>2.23</v>
          </cell>
          <cell r="J449">
            <v>11.72</v>
          </cell>
          <cell r="K449">
            <v>13.950000000000001</v>
          </cell>
          <cell r="P449">
            <v>8</v>
          </cell>
        </row>
        <row r="450">
          <cell r="B450" t="str">
            <v xml:space="preserve">XS </v>
          </cell>
          <cell r="C450">
            <v>24</v>
          </cell>
          <cell r="D450">
            <v>12.7</v>
          </cell>
          <cell r="E450">
            <v>1.25</v>
          </cell>
          <cell r="I450">
            <v>2.4300000000000002</v>
          </cell>
          <cell r="J450">
            <v>12.57</v>
          </cell>
          <cell r="K450">
            <v>15</v>
          </cell>
          <cell r="P450">
            <v>8</v>
          </cell>
        </row>
        <row r="451">
          <cell r="B451" t="str">
            <v xml:space="preserve">XS </v>
          </cell>
          <cell r="C451">
            <v>26</v>
          </cell>
          <cell r="D451">
            <v>12.7</v>
          </cell>
          <cell r="E451">
            <v>1.25</v>
          </cell>
          <cell r="I451">
            <v>2.64</v>
          </cell>
          <cell r="J451">
            <v>13.86</v>
          </cell>
          <cell r="K451">
            <v>16.5</v>
          </cell>
          <cell r="P451">
            <v>9</v>
          </cell>
        </row>
        <row r="452">
          <cell r="B452" t="str">
            <v xml:space="preserve">XS </v>
          </cell>
          <cell r="C452">
            <v>28</v>
          </cell>
          <cell r="D452">
            <v>12.7</v>
          </cell>
          <cell r="E452">
            <v>1.25</v>
          </cell>
          <cell r="I452">
            <v>2.84</v>
          </cell>
          <cell r="J452">
            <v>15.16</v>
          </cell>
          <cell r="K452">
            <v>18</v>
          </cell>
          <cell r="P452">
            <v>9</v>
          </cell>
        </row>
        <row r="453">
          <cell r="B453" t="str">
            <v xml:space="preserve">XS </v>
          </cell>
          <cell r="C453">
            <v>30</v>
          </cell>
          <cell r="D453">
            <v>12.7</v>
          </cell>
          <cell r="E453">
            <v>1.25</v>
          </cell>
          <cell r="I453">
            <v>3.04</v>
          </cell>
          <cell r="J453">
            <v>16.45</v>
          </cell>
          <cell r="K453">
            <v>19.489999999999998</v>
          </cell>
          <cell r="P453">
            <v>10</v>
          </cell>
        </row>
        <row r="454">
          <cell r="B454" t="str">
            <v xml:space="preserve">XS </v>
          </cell>
          <cell r="C454">
            <v>32</v>
          </cell>
          <cell r="D454">
            <v>12.7</v>
          </cell>
          <cell r="E454">
            <v>1.25</v>
          </cell>
          <cell r="I454">
            <v>3.24</v>
          </cell>
          <cell r="J454">
            <v>17.75</v>
          </cell>
          <cell r="K454">
            <v>20.990000000000002</v>
          </cell>
          <cell r="P454">
            <v>11</v>
          </cell>
        </row>
        <row r="455">
          <cell r="B455" t="str">
            <v xml:space="preserve">XS </v>
          </cell>
          <cell r="C455">
            <v>34</v>
          </cell>
          <cell r="D455">
            <v>12.7</v>
          </cell>
          <cell r="E455">
            <v>1.25</v>
          </cell>
          <cell r="I455">
            <v>3.45</v>
          </cell>
          <cell r="J455">
            <v>18.54</v>
          </cell>
          <cell r="K455">
            <v>21.99</v>
          </cell>
          <cell r="P455">
            <v>12</v>
          </cell>
        </row>
        <row r="456">
          <cell r="B456" t="str">
            <v xml:space="preserve">XS </v>
          </cell>
          <cell r="C456">
            <v>36</v>
          </cell>
          <cell r="D456">
            <v>12.7</v>
          </cell>
          <cell r="E456">
            <v>1.25</v>
          </cell>
          <cell r="I456">
            <v>3.65</v>
          </cell>
          <cell r="J456">
            <v>18.84</v>
          </cell>
          <cell r="K456">
            <v>22.49</v>
          </cell>
          <cell r="P456">
            <v>12</v>
          </cell>
        </row>
        <row r="457">
          <cell r="B457" t="str">
            <v xml:space="preserve">XS </v>
          </cell>
          <cell r="C457">
            <v>38</v>
          </cell>
          <cell r="D457">
            <v>12.7</v>
          </cell>
          <cell r="E457">
            <v>1.25</v>
          </cell>
          <cell r="I457">
            <v>3.85</v>
          </cell>
          <cell r="J457">
            <v>19.89</v>
          </cell>
          <cell r="K457">
            <v>23.740000000000002</v>
          </cell>
          <cell r="P457">
            <v>13</v>
          </cell>
        </row>
        <row r="458">
          <cell r="B458" t="str">
            <v xml:space="preserve">XS </v>
          </cell>
          <cell r="C458">
            <v>40</v>
          </cell>
          <cell r="D458">
            <v>12.7</v>
          </cell>
          <cell r="E458">
            <v>1.25</v>
          </cell>
          <cell r="I458">
            <v>4.0599999999999996</v>
          </cell>
          <cell r="J458">
            <v>21.66</v>
          </cell>
          <cell r="K458">
            <v>25.72</v>
          </cell>
          <cell r="P458">
            <v>14</v>
          </cell>
        </row>
        <row r="459">
          <cell r="B459" t="str">
            <v xml:space="preserve">XS </v>
          </cell>
          <cell r="C459">
            <v>42</v>
          </cell>
          <cell r="D459">
            <v>12.7</v>
          </cell>
          <cell r="E459">
            <v>1.25</v>
          </cell>
          <cell r="I459">
            <v>4.26</v>
          </cell>
          <cell r="J459">
            <v>22.74</v>
          </cell>
          <cell r="K459">
            <v>27</v>
          </cell>
          <cell r="P459">
            <v>14</v>
          </cell>
        </row>
        <row r="460">
          <cell r="B460" t="str">
            <v xml:space="preserve">XS </v>
          </cell>
          <cell r="C460">
            <v>44</v>
          </cell>
          <cell r="D460">
            <v>12.7</v>
          </cell>
          <cell r="E460">
            <v>1.25</v>
          </cell>
          <cell r="I460">
            <v>4.47</v>
          </cell>
          <cell r="J460">
            <v>27.16</v>
          </cell>
          <cell r="K460">
            <v>31.63</v>
          </cell>
          <cell r="P460">
            <v>15</v>
          </cell>
        </row>
        <row r="461">
          <cell r="B461" t="str">
            <v xml:space="preserve">XS </v>
          </cell>
          <cell r="C461">
            <v>46</v>
          </cell>
          <cell r="D461">
            <v>12.7</v>
          </cell>
          <cell r="E461">
            <v>1.25</v>
          </cell>
          <cell r="I461">
            <v>4.67</v>
          </cell>
          <cell r="J461">
            <v>28.4</v>
          </cell>
          <cell r="K461">
            <v>33.07</v>
          </cell>
          <cell r="P461">
            <v>16</v>
          </cell>
        </row>
        <row r="462">
          <cell r="B462" t="str">
            <v xml:space="preserve">XS </v>
          </cell>
          <cell r="C462">
            <v>48</v>
          </cell>
          <cell r="D462">
            <v>12.7</v>
          </cell>
          <cell r="E462">
            <v>1.25</v>
          </cell>
          <cell r="I462">
            <v>4.87</v>
          </cell>
          <cell r="J462">
            <v>29.63</v>
          </cell>
          <cell r="K462">
            <v>34.5</v>
          </cell>
          <cell r="P462">
            <v>16</v>
          </cell>
        </row>
        <row r="463">
          <cell r="B463" t="str">
            <v>XXS</v>
          </cell>
          <cell r="C463">
            <v>0.5</v>
          </cell>
          <cell r="D463">
            <v>7.47</v>
          </cell>
          <cell r="E463">
            <v>1</v>
          </cell>
          <cell r="I463">
            <v>7.0000000000000007E-2</v>
          </cell>
          <cell r="J463">
            <v>0.23</v>
          </cell>
          <cell r="K463">
            <v>0.30000000000000004</v>
          </cell>
          <cell r="P463">
            <v>2</v>
          </cell>
        </row>
        <row r="464">
          <cell r="B464" t="str">
            <v>XXS</v>
          </cell>
          <cell r="C464">
            <v>0.5</v>
          </cell>
          <cell r="D464">
            <v>7.47</v>
          </cell>
          <cell r="E464">
            <v>1</v>
          </cell>
          <cell r="I464">
            <v>7.0000000000000007E-2</v>
          </cell>
          <cell r="J464">
            <v>0.23</v>
          </cell>
          <cell r="K464">
            <v>0.30000000000000004</v>
          </cell>
          <cell r="P464">
            <v>2</v>
          </cell>
        </row>
        <row r="465">
          <cell r="B465" t="str">
            <v>XXS</v>
          </cell>
          <cell r="C465">
            <v>0.5</v>
          </cell>
          <cell r="D465">
            <v>7.47</v>
          </cell>
          <cell r="E465">
            <v>1</v>
          </cell>
          <cell r="I465">
            <v>7.0000000000000007E-2</v>
          </cell>
          <cell r="J465">
            <v>0.23</v>
          </cell>
          <cell r="K465">
            <v>0.30000000000000004</v>
          </cell>
          <cell r="P465">
            <v>2</v>
          </cell>
        </row>
        <row r="466">
          <cell r="B466" t="str">
            <v>XXS</v>
          </cell>
          <cell r="C466">
            <v>0.75</v>
          </cell>
          <cell r="D466">
            <v>7.82</v>
          </cell>
          <cell r="E466">
            <v>1</v>
          </cell>
          <cell r="I466">
            <v>0.08</v>
          </cell>
          <cell r="J466">
            <v>0.22</v>
          </cell>
          <cell r="K466">
            <v>0.3</v>
          </cell>
          <cell r="P466">
            <v>2</v>
          </cell>
        </row>
        <row r="467">
          <cell r="B467" t="str">
            <v>XXS</v>
          </cell>
          <cell r="C467">
            <v>0.75</v>
          </cell>
          <cell r="D467">
            <v>7.82</v>
          </cell>
          <cell r="E467">
            <v>1</v>
          </cell>
          <cell r="I467">
            <v>0.08</v>
          </cell>
          <cell r="J467">
            <v>0.22</v>
          </cell>
          <cell r="K467">
            <v>0.3</v>
          </cell>
          <cell r="P467">
            <v>2</v>
          </cell>
        </row>
        <row r="468">
          <cell r="B468" t="str">
            <v>XXS</v>
          </cell>
          <cell r="C468">
            <v>0.75</v>
          </cell>
          <cell r="D468">
            <v>7.82</v>
          </cell>
          <cell r="E468">
            <v>1</v>
          </cell>
          <cell r="I468">
            <v>0.08</v>
          </cell>
          <cell r="J468">
            <v>0.22</v>
          </cell>
          <cell r="K468">
            <v>0.3</v>
          </cell>
          <cell r="P468">
            <v>2</v>
          </cell>
        </row>
        <row r="469">
          <cell r="B469" t="str">
            <v>XXS</v>
          </cell>
          <cell r="C469">
            <v>1</v>
          </cell>
          <cell r="D469">
            <v>9.09</v>
          </cell>
          <cell r="E469">
            <v>1</v>
          </cell>
          <cell r="I469">
            <v>0.1</v>
          </cell>
          <cell r="J469">
            <v>0.5</v>
          </cell>
          <cell r="K469">
            <v>0.6</v>
          </cell>
          <cell r="P469">
            <v>2</v>
          </cell>
        </row>
        <row r="470">
          <cell r="B470" t="str">
            <v>XXS</v>
          </cell>
          <cell r="C470">
            <v>1</v>
          </cell>
          <cell r="D470">
            <v>9.09</v>
          </cell>
          <cell r="E470">
            <v>1</v>
          </cell>
          <cell r="I470">
            <v>0.1</v>
          </cell>
          <cell r="J470">
            <v>0.5</v>
          </cell>
          <cell r="K470">
            <v>0.6</v>
          </cell>
          <cell r="P470">
            <v>2</v>
          </cell>
        </row>
        <row r="471">
          <cell r="B471" t="str">
            <v>XXS</v>
          </cell>
          <cell r="C471">
            <v>1</v>
          </cell>
          <cell r="D471">
            <v>9.09</v>
          </cell>
          <cell r="E471">
            <v>1</v>
          </cell>
          <cell r="I471">
            <v>0.1</v>
          </cell>
          <cell r="J471">
            <v>0.5</v>
          </cell>
          <cell r="K471">
            <v>0.6</v>
          </cell>
          <cell r="P471">
            <v>2</v>
          </cell>
        </row>
        <row r="472">
          <cell r="B472" t="str">
            <v>XXS</v>
          </cell>
          <cell r="C472">
            <v>1.25</v>
          </cell>
          <cell r="D472">
            <v>9.6999999999999993</v>
          </cell>
          <cell r="E472">
            <v>1</v>
          </cell>
          <cell r="I472">
            <v>0.13</v>
          </cell>
          <cell r="J472">
            <v>0.67</v>
          </cell>
          <cell r="K472">
            <v>0.8</v>
          </cell>
          <cell r="P472">
            <v>2</v>
          </cell>
        </row>
        <row r="473">
          <cell r="B473" t="str">
            <v>XXS</v>
          </cell>
          <cell r="C473">
            <v>1.25</v>
          </cell>
          <cell r="D473">
            <v>9.6999999999999993</v>
          </cell>
          <cell r="E473">
            <v>1</v>
          </cell>
          <cell r="I473">
            <v>0.13</v>
          </cell>
          <cell r="J473">
            <v>0.67</v>
          </cell>
          <cell r="K473">
            <v>0.8</v>
          </cell>
          <cell r="P473">
            <v>2</v>
          </cell>
        </row>
        <row r="474">
          <cell r="B474" t="str">
            <v>XXS</v>
          </cell>
          <cell r="C474">
            <v>1.25</v>
          </cell>
          <cell r="D474">
            <v>9.6999999999999993</v>
          </cell>
          <cell r="E474">
            <v>1</v>
          </cell>
          <cell r="I474">
            <v>0.13</v>
          </cell>
          <cell r="J474">
            <v>0.67</v>
          </cell>
          <cell r="K474">
            <v>0.8</v>
          </cell>
          <cell r="P474">
            <v>2</v>
          </cell>
        </row>
        <row r="475">
          <cell r="B475" t="str">
            <v>XXS</v>
          </cell>
          <cell r="C475">
            <v>1.5</v>
          </cell>
          <cell r="D475">
            <v>10.15</v>
          </cell>
          <cell r="E475">
            <v>1.25</v>
          </cell>
          <cell r="I475">
            <v>0.15</v>
          </cell>
          <cell r="J475">
            <v>0.75</v>
          </cell>
          <cell r="K475">
            <v>0.9</v>
          </cell>
          <cell r="P475">
            <v>2</v>
          </cell>
        </row>
        <row r="476">
          <cell r="B476" t="str">
            <v>XXS</v>
          </cell>
          <cell r="C476">
            <v>1.5</v>
          </cell>
          <cell r="D476">
            <v>10.15</v>
          </cell>
          <cell r="E476">
            <v>1.25</v>
          </cell>
          <cell r="I476">
            <v>0.15</v>
          </cell>
          <cell r="J476">
            <v>0.75</v>
          </cell>
          <cell r="K476">
            <v>0.9</v>
          </cell>
          <cell r="P476">
            <v>2</v>
          </cell>
        </row>
        <row r="477">
          <cell r="B477" t="str">
            <v>XXS</v>
          </cell>
          <cell r="C477">
            <v>1.5</v>
          </cell>
          <cell r="D477">
            <v>10.15</v>
          </cell>
          <cell r="E477">
            <v>1.25</v>
          </cell>
          <cell r="I477">
            <v>0.15</v>
          </cell>
          <cell r="J477">
            <v>0.75</v>
          </cell>
          <cell r="K477">
            <v>0.9</v>
          </cell>
          <cell r="P477">
            <v>2</v>
          </cell>
        </row>
        <row r="478">
          <cell r="B478" t="str">
            <v>XXS</v>
          </cell>
          <cell r="C478">
            <v>2</v>
          </cell>
          <cell r="D478">
            <v>11.07</v>
          </cell>
          <cell r="E478">
            <v>1.25</v>
          </cell>
          <cell r="I478">
            <v>0.2</v>
          </cell>
          <cell r="J478">
            <v>1</v>
          </cell>
          <cell r="K478">
            <v>1.2</v>
          </cell>
          <cell r="P478">
            <v>4</v>
          </cell>
        </row>
        <row r="479">
          <cell r="B479" t="str">
            <v>XXS</v>
          </cell>
          <cell r="C479">
            <v>2</v>
          </cell>
          <cell r="D479">
            <v>11.07</v>
          </cell>
          <cell r="E479">
            <v>1.25</v>
          </cell>
          <cell r="I479">
            <v>0.2</v>
          </cell>
          <cell r="J479">
            <v>1</v>
          </cell>
          <cell r="K479">
            <v>1.2</v>
          </cell>
          <cell r="P479">
            <v>4</v>
          </cell>
        </row>
        <row r="480">
          <cell r="B480" t="str">
            <v>XXS</v>
          </cell>
          <cell r="C480">
            <v>2</v>
          </cell>
          <cell r="D480">
            <v>11.07</v>
          </cell>
          <cell r="E480">
            <v>1.25</v>
          </cell>
          <cell r="I480">
            <v>0.2</v>
          </cell>
          <cell r="J480">
            <v>1</v>
          </cell>
          <cell r="K480">
            <v>1.2</v>
          </cell>
          <cell r="P480">
            <v>4</v>
          </cell>
        </row>
        <row r="481">
          <cell r="B481" t="str">
            <v>XXS</v>
          </cell>
          <cell r="C481">
            <v>2.5</v>
          </cell>
          <cell r="D481">
            <v>14.02</v>
          </cell>
          <cell r="E481">
            <v>1.25</v>
          </cell>
          <cell r="I481">
            <v>0.25</v>
          </cell>
          <cell r="J481">
            <v>1.7</v>
          </cell>
          <cell r="K481">
            <v>1.95</v>
          </cell>
          <cell r="P481">
            <v>4</v>
          </cell>
        </row>
        <row r="482">
          <cell r="B482" t="str">
            <v>XXS</v>
          </cell>
          <cell r="C482">
            <v>3</v>
          </cell>
          <cell r="D482">
            <v>15.24</v>
          </cell>
          <cell r="E482">
            <v>1.5</v>
          </cell>
          <cell r="I482">
            <v>0.3</v>
          </cell>
          <cell r="J482">
            <v>2.39</v>
          </cell>
          <cell r="K482">
            <v>2.69</v>
          </cell>
          <cell r="P482">
            <v>4</v>
          </cell>
        </row>
        <row r="483">
          <cell r="B483" t="str">
            <v>XXS</v>
          </cell>
          <cell r="C483">
            <v>4</v>
          </cell>
          <cell r="D483">
            <v>17.12</v>
          </cell>
          <cell r="E483">
            <v>1.5</v>
          </cell>
          <cell r="I483">
            <v>0.41</v>
          </cell>
          <cell r="J483">
            <v>4.09</v>
          </cell>
          <cell r="K483">
            <v>4.5</v>
          </cell>
          <cell r="P483">
            <v>4</v>
          </cell>
        </row>
        <row r="484">
          <cell r="B484" t="str">
            <v>XXS</v>
          </cell>
          <cell r="C484">
            <v>5</v>
          </cell>
          <cell r="D484">
            <v>19.05</v>
          </cell>
          <cell r="E484">
            <v>2</v>
          </cell>
          <cell r="I484">
            <v>0.51</v>
          </cell>
          <cell r="J484">
            <v>4.43</v>
          </cell>
          <cell r="K484">
            <v>4.9399999999999995</v>
          </cell>
          <cell r="P484">
            <v>4</v>
          </cell>
        </row>
        <row r="485">
          <cell r="B485" t="str">
            <v>XXS</v>
          </cell>
          <cell r="C485">
            <v>6</v>
          </cell>
          <cell r="D485">
            <v>21.95</v>
          </cell>
          <cell r="E485">
            <v>2</v>
          </cell>
          <cell r="I485">
            <v>0.61</v>
          </cell>
          <cell r="J485">
            <v>8.09</v>
          </cell>
          <cell r="K485">
            <v>8.6999999999999993</v>
          </cell>
          <cell r="P485">
            <v>4</v>
          </cell>
        </row>
        <row r="486">
          <cell r="B486" t="str">
            <v>XXS</v>
          </cell>
          <cell r="C486">
            <v>8</v>
          </cell>
          <cell r="D486">
            <v>22.23</v>
          </cell>
          <cell r="E486">
            <v>2</v>
          </cell>
          <cell r="I486">
            <v>0.81</v>
          </cell>
          <cell r="J486">
            <v>11.49</v>
          </cell>
          <cell r="K486">
            <v>12.3</v>
          </cell>
          <cell r="P486">
            <v>4</v>
          </cell>
        </row>
        <row r="487">
          <cell r="B487" t="str">
            <v>XXS</v>
          </cell>
          <cell r="C487">
            <v>10</v>
          </cell>
          <cell r="D487">
            <v>25.4</v>
          </cell>
          <cell r="E487" t="str">
            <v>N</v>
          </cell>
          <cell r="I487">
            <v>1.01</v>
          </cell>
          <cell r="J487">
            <v>18.489999999999998</v>
          </cell>
          <cell r="K487">
            <v>19.5</v>
          </cell>
          <cell r="P487">
            <v>4</v>
          </cell>
        </row>
        <row r="488">
          <cell r="B488" t="str">
            <v>XXS</v>
          </cell>
          <cell r="C488">
            <v>12</v>
          </cell>
          <cell r="D488">
            <v>25.4</v>
          </cell>
          <cell r="E488" t="str">
            <v>N</v>
          </cell>
          <cell r="I488">
            <v>1.22</v>
          </cell>
          <cell r="J488">
            <v>21.27</v>
          </cell>
          <cell r="K488">
            <v>22.49</v>
          </cell>
          <cell r="P488">
            <v>6</v>
          </cell>
        </row>
        <row r="489">
          <cell r="B489">
            <v>8.73</v>
          </cell>
          <cell r="C489">
            <v>64</v>
          </cell>
          <cell r="D489">
            <v>8.73</v>
          </cell>
          <cell r="E489">
            <v>1</v>
          </cell>
          <cell r="I489">
            <v>6.49</v>
          </cell>
          <cell r="J489">
            <v>20.29</v>
          </cell>
          <cell r="K489">
            <v>26.78</v>
          </cell>
          <cell r="P489">
            <v>21</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refreshError="1"/>
      <sheetData sheetId="178" refreshError="1"/>
      <sheetData sheetId="179" refreshError="1"/>
      <sheetData sheetId="180" refreshError="1"/>
      <sheetData sheetId="181"/>
      <sheetData sheetId="182"/>
      <sheetData sheetId="183"/>
      <sheetData sheetId="184"/>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Set>
  </externalBook>
</externalLink>
</file>

<file path=xl/externalLinks/externalLink2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_BS"/>
      <sheetName val="RCTL-SCH"/>
      <sheetName val="Emp Data"/>
      <sheetName val="Additions"/>
    </sheetNames>
    <sheetDataSet>
      <sheetData sheetId="0" refreshError="1">
        <row r="2">
          <cell r="E2" t="str">
            <v>0A</v>
          </cell>
          <cell r="F2" t="str">
            <v>11</v>
          </cell>
          <cell r="G2" t="str">
            <v>1E</v>
          </cell>
          <cell r="H2" t="str">
            <v>1J</v>
          </cell>
          <cell r="I2" t="str">
            <v>1L</v>
          </cell>
          <cell r="J2" t="str">
            <v>1M</v>
          </cell>
          <cell r="K2" t="str">
            <v>1Q</v>
          </cell>
          <cell r="L2" t="str">
            <v>1R</v>
          </cell>
          <cell r="M2" t="str">
            <v>1S</v>
          </cell>
          <cell r="N2" t="str">
            <v>1W</v>
          </cell>
          <cell r="O2" t="str">
            <v>1X</v>
          </cell>
          <cell r="P2" t="str">
            <v>1Y</v>
          </cell>
          <cell r="Q2" t="str">
            <v>1Z</v>
          </cell>
          <cell r="R2" t="str">
            <v>V2</v>
          </cell>
          <cell r="S2" t="str">
            <v>V7</v>
          </cell>
          <cell r="T2" t="str">
            <v>V8</v>
          </cell>
          <cell r="U2" t="str">
            <v>V8</v>
          </cell>
        </row>
        <row r="3">
          <cell r="E3" t="str">
            <v>Corp_Adj</v>
          </cell>
          <cell r="F3" t="str">
            <v>CO</v>
          </cell>
          <cell r="G3" t="str">
            <v>BOI_HO</v>
          </cell>
          <cell r="H3" t="str">
            <v>BFC_HO</v>
          </cell>
          <cell r="I3" t="str">
            <v>BSC_HO</v>
          </cell>
          <cell r="J3" t="str">
            <v>MDC-HO</v>
          </cell>
          <cell r="K3" t="str">
            <v>MD_FSC</v>
          </cell>
          <cell r="L3" t="str">
            <v>BEHI</v>
          </cell>
          <cell r="M3" t="str">
            <v>BEOI</v>
          </cell>
          <cell r="N3" t="str">
            <v>BISC</v>
          </cell>
          <cell r="O3" t="str">
            <v>ASTRO_Ltd</v>
          </cell>
          <cell r="P3" t="str">
            <v>ASTRO_II</v>
          </cell>
          <cell r="Q3" t="str">
            <v>CO_Elims_D</v>
          </cell>
          <cell r="R3" t="str">
            <v>BBSC</v>
          </cell>
          <cell r="S3" t="str">
            <v>BMC</v>
          </cell>
          <cell r="T3" t="str">
            <v>Boeing Stores</v>
          </cell>
          <cell r="U3" t="str">
            <v>Boeing Stores</v>
          </cell>
        </row>
        <row r="5">
          <cell r="A5" t="str">
            <v>B10</v>
          </cell>
          <cell r="B5" t="str">
            <v>Cash &amp; Cash Equivalents</v>
          </cell>
          <cell r="C5">
            <v>2001</v>
          </cell>
          <cell r="D5">
            <v>8</v>
          </cell>
          <cell r="E5">
            <v>-330.495</v>
          </cell>
          <cell r="F5">
            <v>980706.3415000001</v>
          </cell>
          <cell r="G5">
            <v>1212710.0396</v>
          </cell>
          <cell r="H5">
            <v>0</v>
          </cell>
          <cell r="I5">
            <v>0</v>
          </cell>
          <cell r="J5">
            <v>0</v>
          </cell>
          <cell r="K5">
            <v>0</v>
          </cell>
          <cell r="L5">
            <v>37935.322</v>
          </cell>
          <cell r="M5">
            <v>10.076000000000001</v>
          </cell>
          <cell r="N5">
            <v>0</v>
          </cell>
          <cell r="O5">
            <v>0</v>
          </cell>
          <cell r="P5">
            <v>0</v>
          </cell>
          <cell r="Q5">
            <v>2.7630000000000003</v>
          </cell>
          <cell r="R5">
            <v>0</v>
          </cell>
          <cell r="S5">
            <v>0</v>
          </cell>
          <cell r="T5">
            <v>0</v>
          </cell>
          <cell r="U5">
            <v>10.317</v>
          </cell>
        </row>
        <row r="6">
          <cell r="A6" t="str">
            <v>B23</v>
          </cell>
          <cell r="B6" t="str">
            <v>Commercial &amp; Other</v>
          </cell>
          <cell r="C6">
            <v>2001</v>
          </cell>
          <cell r="D6">
            <v>8</v>
          </cell>
          <cell r="E6">
            <v>131686.71220000001</v>
          </cell>
          <cell r="F6">
            <v>150762.46910000002</v>
          </cell>
          <cell r="G6">
            <v>148110.29330000002</v>
          </cell>
          <cell r="I6">
            <v>0</v>
          </cell>
          <cell r="J6">
            <v>0</v>
          </cell>
          <cell r="K6">
            <v>9314.4501</v>
          </cell>
          <cell r="N6">
            <v>0</v>
          </cell>
          <cell r="O6">
            <v>0</v>
          </cell>
          <cell r="P6">
            <v>19838.098000000002</v>
          </cell>
          <cell r="R6">
            <v>0</v>
          </cell>
          <cell r="S6">
            <v>0</v>
          </cell>
          <cell r="T6">
            <v>0</v>
          </cell>
          <cell r="U6">
            <v>24.004000000000001</v>
          </cell>
        </row>
        <row r="7">
          <cell r="A7" t="str">
            <v>B40</v>
          </cell>
          <cell r="B7" t="str">
            <v>Deferred Taxes on Income</v>
          </cell>
          <cell r="C7">
            <v>2001</v>
          </cell>
          <cell r="D7">
            <v>8</v>
          </cell>
          <cell r="E7">
            <v>0</v>
          </cell>
          <cell r="F7">
            <v>2163399.352</v>
          </cell>
          <cell r="G7">
            <v>87283.524000000005</v>
          </cell>
          <cell r="I7">
            <v>12793.2965</v>
          </cell>
          <cell r="L7">
            <v>69396.433000000005</v>
          </cell>
          <cell r="P7">
            <v>50.402700000000003</v>
          </cell>
        </row>
        <row r="8">
          <cell r="A8" t="str">
            <v>B50</v>
          </cell>
          <cell r="B8" t="str">
            <v>Gross Inventories</v>
          </cell>
          <cell r="C8">
            <v>2001</v>
          </cell>
          <cell r="D8">
            <v>8</v>
          </cell>
          <cell r="E8">
            <v>-2000</v>
          </cell>
          <cell r="F8">
            <v>-206247.93790000005</v>
          </cell>
          <cell r="G8">
            <v>2163399.352</v>
          </cell>
          <cell r="I8">
            <v>0</v>
          </cell>
          <cell r="J8">
            <v>0</v>
          </cell>
          <cell r="P8">
            <v>0</v>
          </cell>
          <cell r="Q8">
            <v>0</v>
          </cell>
          <cell r="R8">
            <v>0</v>
          </cell>
          <cell r="S8">
            <v>0</v>
          </cell>
          <cell r="T8">
            <v>0</v>
          </cell>
        </row>
        <row r="9">
          <cell r="A9" t="str">
            <v>B60</v>
          </cell>
          <cell r="B9" t="str">
            <v>Prepaid Expenses</v>
          </cell>
          <cell r="C9">
            <v>2001</v>
          </cell>
          <cell r="D9">
            <v>8</v>
          </cell>
          <cell r="E9">
            <v>-2000</v>
          </cell>
          <cell r="F9">
            <v>-16585.821</v>
          </cell>
          <cell r="G9">
            <v>-248076.05780000007</v>
          </cell>
          <cell r="I9">
            <v>0</v>
          </cell>
          <cell r="J9">
            <v>0</v>
          </cell>
          <cell r="K9">
            <v>6896.4024999999992</v>
          </cell>
          <cell r="N9">
            <v>0</v>
          </cell>
          <cell r="O9">
            <v>0</v>
          </cell>
          <cell r="P9">
            <v>-6.5690999999999997</v>
          </cell>
          <cell r="Q9">
            <v>16.267300000000002</v>
          </cell>
          <cell r="S9">
            <v>337.36810000000003</v>
          </cell>
          <cell r="T9">
            <v>-7344.4817999999996</v>
          </cell>
          <cell r="U9">
            <v>1936.9527</v>
          </cell>
        </row>
        <row r="10">
          <cell r="A10" t="str">
            <v>B72</v>
          </cell>
          <cell r="B10" t="str">
            <v>Sales-Type Leases</v>
          </cell>
          <cell r="C10">
            <v>2001</v>
          </cell>
          <cell r="D10">
            <v>8</v>
          </cell>
          <cell r="E10">
            <v>-56852</v>
          </cell>
          <cell r="F10">
            <v>-56852</v>
          </cell>
          <cell r="G10">
            <v>36255.877699999997</v>
          </cell>
          <cell r="I10">
            <v>-1688.1276</v>
          </cell>
          <cell r="K10">
            <v>-2357.4265</v>
          </cell>
          <cell r="L10">
            <v>4579.2554</v>
          </cell>
          <cell r="M10">
            <v>1.0091000000000001</v>
          </cell>
          <cell r="P10">
            <v>1609.6970000000001</v>
          </cell>
        </row>
        <row r="11">
          <cell r="A11" t="str">
            <v>B73</v>
          </cell>
          <cell r="B11" t="str">
            <v>Lease Equipment</v>
          </cell>
          <cell r="C11">
            <v>2001</v>
          </cell>
          <cell r="D11">
            <v>8</v>
          </cell>
          <cell r="E11">
            <v>0</v>
          </cell>
          <cell r="F11">
            <v>-28892</v>
          </cell>
          <cell r="G11">
            <v>-93875.070999999996</v>
          </cell>
        </row>
        <row r="12">
          <cell r="A12" t="str">
            <v>B74</v>
          </cell>
          <cell r="B12" t="str">
            <v>Less: Accumulated Depreciation</v>
          </cell>
          <cell r="C12">
            <v>2001</v>
          </cell>
          <cell r="D12">
            <v>8</v>
          </cell>
          <cell r="E12">
            <v>0</v>
          </cell>
          <cell r="F12">
            <v>860000</v>
          </cell>
          <cell r="G12">
            <v>564130.59499999997</v>
          </cell>
          <cell r="I12">
            <v>0</v>
          </cell>
        </row>
        <row r="13">
          <cell r="A13" t="str">
            <v>B82</v>
          </cell>
          <cell r="B13" t="str">
            <v>Buildings</v>
          </cell>
          <cell r="C13">
            <v>2001</v>
          </cell>
          <cell r="D13">
            <v>8</v>
          </cell>
          <cell r="E13">
            <v>0</v>
          </cell>
          <cell r="F13">
            <v>204067</v>
          </cell>
          <cell r="G13">
            <v>-19888.960000000003</v>
          </cell>
          <cell r="I13">
            <v>66516.734200000006</v>
          </cell>
          <cell r="J13">
            <v>0</v>
          </cell>
          <cell r="Q13">
            <v>0</v>
          </cell>
        </row>
        <row r="14">
          <cell r="A14" t="str">
            <v>B83</v>
          </cell>
          <cell r="B14" t="str">
            <v>Machinery &amp; Equipment</v>
          </cell>
          <cell r="C14">
            <v>2001</v>
          </cell>
          <cell r="D14">
            <v>8</v>
          </cell>
          <cell r="E14">
            <v>74163.915099999998</v>
          </cell>
          <cell r="F14">
            <v>216361</v>
          </cell>
          <cell r="G14">
            <v>204067</v>
          </cell>
          <cell r="I14">
            <v>2504.7094999999999</v>
          </cell>
          <cell r="K14">
            <v>1323.8229000000001</v>
          </cell>
          <cell r="R14">
            <v>0</v>
          </cell>
        </row>
        <row r="15">
          <cell r="A15" t="str">
            <v>B84</v>
          </cell>
          <cell r="B15" t="str">
            <v>Construction in Progress</v>
          </cell>
          <cell r="C15">
            <v>2001</v>
          </cell>
          <cell r="D15">
            <v>8</v>
          </cell>
          <cell r="E15">
            <v>-187241</v>
          </cell>
          <cell r="F15">
            <v>89499.99990000001</v>
          </cell>
          <cell r="G15">
            <v>216361</v>
          </cell>
          <cell r="I15">
            <v>0</v>
          </cell>
          <cell r="S15">
            <v>12.684700000000001</v>
          </cell>
          <cell r="U15">
            <v>145.50620000000001</v>
          </cell>
        </row>
        <row r="16">
          <cell r="A16" t="str">
            <v>B85</v>
          </cell>
          <cell r="B16" t="str">
            <v>Less: Accumulated Depreciation</v>
          </cell>
          <cell r="C16">
            <v>2001</v>
          </cell>
          <cell r="D16">
            <v>8</v>
          </cell>
          <cell r="E16">
            <v>65685.84580000001</v>
          </cell>
          <cell r="F16">
            <v>-196244</v>
          </cell>
          <cell r="G16">
            <v>89499.99990000001</v>
          </cell>
          <cell r="I16">
            <v>0</v>
          </cell>
          <cell r="J16">
            <v>0</v>
          </cell>
          <cell r="K16">
            <v>0</v>
          </cell>
          <cell r="L16">
            <v>0</v>
          </cell>
        </row>
        <row r="17">
          <cell r="A17" t="str">
            <v>B91</v>
          </cell>
          <cell r="B17" t="str">
            <v>Investment in Affiliates</v>
          </cell>
          <cell r="C17">
            <v>2001</v>
          </cell>
          <cell r="D17">
            <v>8</v>
          </cell>
          <cell r="E17">
            <v>3505248.8822000003</v>
          </cell>
          <cell r="F17">
            <v>77901.745800000004</v>
          </cell>
          <cell r="G17">
            <v>-196244</v>
          </cell>
          <cell r="I17">
            <v>0</v>
          </cell>
          <cell r="J17">
            <v>0</v>
          </cell>
          <cell r="K17">
            <v>-1107.9875</v>
          </cell>
          <cell r="L17">
            <v>0</v>
          </cell>
          <cell r="M17">
            <v>0</v>
          </cell>
          <cell r="P17">
            <v>0</v>
          </cell>
        </row>
        <row r="18">
          <cell r="A18" t="str">
            <v>B92</v>
          </cell>
          <cell r="B18" t="str">
            <v>Investment in Subsidiaries</v>
          </cell>
          <cell r="C18">
            <v>2001</v>
          </cell>
          <cell r="D18">
            <v>8</v>
          </cell>
          <cell r="E18">
            <v>-39352.983300000007</v>
          </cell>
          <cell r="F18">
            <v>2632347.9814000004</v>
          </cell>
          <cell r="G18">
            <v>79808.070200000002</v>
          </cell>
          <cell r="I18">
            <v>0</v>
          </cell>
          <cell r="J18">
            <v>0</v>
          </cell>
          <cell r="K18">
            <v>736.16030000000001</v>
          </cell>
          <cell r="M18">
            <v>265.34469999999999</v>
          </cell>
          <cell r="N18">
            <v>-681217.40950000007</v>
          </cell>
          <cell r="Q18">
            <v>0</v>
          </cell>
        </row>
        <row r="19">
          <cell r="A19" t="str">
            <v>B93</v>
          </cell>
          <cell r="B19" t="str">
            <v>Intercompany Receivable</v>
          </cell>
          <cell r="C19">
            <v>2001</v>
          </cell>
          <cell r="D19">
            <v>8</v>
          </cell>
          <cell r="E19">
            <v>742742.15690000006</v>
          </cell>
          <cell r="F19">
            <v>0</v>
          </cell>
          <cell r="G19">
            <v>2632347.9814000004</v>
          </cell>
          <cell r="I19">
            <v>395.73739999999998</v>
          </cell>
          <cell r="J19">
            <v>0</v>
          </cell>
          <cell r="K19">
            <v>544398.85349999997</v>
          </cell>
          <cell r="N19">
            <v>0</v>
          </cell>
          <cell r="R19">
            <v>-872425.40919999999</v>
          </cell>
        </row>
        <row r="20">
          <cell r="A20" t="str">
            <v>B94</v>
          </cell>
          <cell r="B20" t="str">
            <v>Long-term Deferred Tax Asset</v>
          </cell>
          <cell r="C20">
            <v>2001</v>
          </cell>
          <cell r="D20">
            <v>8</v>
          </cell>
          <cell r="E20">
            <v>0</v>
          </cell>
          <cell r="F20">
            <v>696910.64390000002</v>
          </cell>
          <cell r="G20">
            <v>0</v>
          </cell>
          <cell r="I20">
            <v>0</v>
          </cell>
          <cell r="K20">
            <v>265.30420000000004</v>
          </cell>
          <cell r="O20">
            <v>0</v>
          </cell>
        </row>
        <row r="21">
          <cell r="A21" t="str">
            <v>B95</v>
          </cell>
          <cell r="B21" t="str">
            <v>Prepaid Pension Expense</v>
          </cell>
          <cell r="C21">
            <v>2001</v>
          </cell>
          <cell r="D21">
            <v>8</v>
          </cell>
          <cell r="E21">
            <v>0</v>
          </cell>
          <cell r="F21">
            <v>3788766.8451</v>
          </cell>
          <cell r="G21">
            <v>699922.63860000006</v>
          </cell>
          <cell r="I21">
            <v>1675516.4997</v>
          </cell>
          <cell r="J21">
            <v>0</v>
          </cell>
          <cell r="P21">
            <v>9040.5110000000004</v>
          </cell>
        </row>
        <row r="22">
          <cell r="A22" t="str">
            <v>B96</v>
          </cell>
          <cell r="B22" t="str">
            <v>Goodwill</v>
          </cell>
          <cell r="C22">
            <v>2001</v>
          </cell>
          <cell r="D22">
            <v>8</v>
          </cell>
          <cell r="E22">
            <v>231400.9474</v>
          </cell>
          <cell r="F22">
            <v>2089635.2762000002</v>
          </cell>
          <cell r="G22">
            <v>3788766.8451</v>
          </cell>
          <cell r="I22">
            <v>0</v>
          </cell>
          <cell r="K22">
            <v>1676766.6666000001</v>
          </cell>
          <cell r="N22">
            <v>0</v>
          </cell>
        </row>
        <row r="23">
          <cell r="A23" t="str">
            <v>B97</v>
          </cell>
          <cell r="B23" t="str">
            <v>Other Assets &amp; Deferred Charges</v>
          </cell>
          <cell r="C23">
            <v>2001</v>
          </cell>
          <cell r="D23">
            <v>8</v>
          </cell>
          <cell r="E23">
            <v>-441418.1899</v>
          </cell>
          <cell r="F23">
            <v>229404.69750000001</v>
          </cell>
          <cell r="G23">
            <v>2089635.2762000002</v>
          </cell>
          <cell r="I23">
            <v>0</v>
          </cell>
          <cell r="J23">
            <v>0</v>
          </cell>
          <cell r="L23">
            <v>38150.769999999997</v>
          </cell>
          <cell r="N23">
            <v>0</v>
          </cell>
          <cell r="O23">
            <v>0</v>
          </cell>
        </row>
        <row r="24">
          <cell r="A24" t="str">
            <v>C12</v>
          </cell>
          <cell r="B24" t="str">
            <v>Accounts Payable - Trade</v>
          </cell>
          <cell r="C24">
            <v>2001</v>
          </cell>
          <cell r="D24">
            <v>8</v>
          </cell>
          <cell r="E24">
            <v>-1444266.3038000001</v>
          </cell>
          <cell r="F24">
            <v>-441418.1899</v>
          </cell>
          <cell r="G24">
            <v>221286.11320000002</v>
          </cell>
          <cell r="I24">
            <v>0</v>
          </cell>
          <cell r="J24">
            <v>0</v>
          </cell>
          <cell r="K24">
            <v>135304.72970000003</v>
          </cell>
          <cell r="L24">
            <v>-1311.973</v>
          </cell>
          <cell r="N24">
            <v>0</v>
          </cell>
          <cell r="O24">
            <v>0</v>
          </cell>
          <cell r="P24">
            <v>55949.166000000005</v>
          </cell>
        </row>
        <row r="25">
          <cell r="A25" t="str">
            <v>C14</v>
          </cell>
          <cell r="B25" t="str">
            <v>Accrued Compensation/Benefits</v>
          </cell>
          <cell r="C25">
            <v>2001</v>
          </cell>
          <cell r="D25">
            <v>8</v>
          </cell>
          <cell r="E25">
            <v>-789281.25310000009</v>
          </cell>
          <cell r="F25">
            <v>-1466898.0196</v>
          </cell>
          <cell r="G25">
            <v>-441418.1899</v>
          </cell>
          <cell r="I25">
            <v>0</v>
          </cell>
          <cell r="J25">
            <v>0</v>
          </cell>
          <cell r="K25">
            <v>-5984.5178000000005</v>
          </cell>
          <cell r="L25">
            <v>-209312.0258</v>
          </cell>
          <cell r="N25">
            <v>0</v>
          </cell>
          <cell r="O25">
            <v>0</v>
          </cell>
          <cell r="P25">
            <v>-1008.7760000000001</v>
          </cell>
          <cell r="R25">
            <v>0</v>
          </cell>
          <cell r="T25">
            <v>-27.125</v>
          </cell>
        </row>
        <row r="26">
          <cell r="A26" t="str">
            <v>C18</v>
          </cell>
          <cell r="B26" t="str">
            <v>Other Accrued Liabilities</v>
          </cell>
          <cell r="C26">
            <v>2001</v>
          </cell>
          <cell r="D26">
            <v>8</v>
          </cell>
          <cell r="E26">
            <v>-148480.0594</v>
          </cell>
          <cell r="F26">
            <v>-812990.75310000009</v>
          </cell>
          <cell r="G26">
            <v>0</v>
          </cell>
          <cell r="I26">
            <v>-232691.9338</v>
          </cell>
          <cell r="J26">
            <v>0</v>
          </cell>
          <cell r="K26">
            <v>-35122.939700000003</v>
          </cell>
          <cell r="L26">
            <v>-281030.99160000001</v>
          </cell>
          <cell r="M26">
            <v>-267.24799999999999</v>
          </cell>
          <cell r="O26">
            <v>0</v>
          </cell>
          <cell r="P26">
            <v>0</v>
          </cell>
          <cell r="S26">
            <v>0</v>
          </cell>
          <cell r="T26">
            <v>0</v>
          </cell>
        </row>
        <row r="27">
          <cell r="A27" t="str">
            <v>C22</v>
          </cell>
          <cell r="B27" t="str">
            <v>Dividends Payable</v>
          </cell>
          <cell r="C27">
            <v>2001</v>
          </cell>
          <cell r="D27">
            <v>8</v>
          </cell>
          <cell r="E27">
            <v>-672891.88439999998</v>
          </cell>
          <cell r="F27">
            <v>-143076.55620000002</v>
          </cell>
          <cell r="G27">
            <v>-895256.15610000002</v>
          </cell>
          <cell r="H27">
            <v>-464.834</v>
          </cell>
          <cell r="J27">
            <v>0</v>
          </cell>
          <cell r="K27">
            <v>-235934.06630000001</v>
          </cell>
          <cell r="P27">
            <v>-81870.607600000003</v>
          </cell>
          <cell r="Q27">
            <v>-265.99799999999999</v>
          </cell>
          <cell r="T27">
            <v>-0.69690000000000007</v>
          </cell>
          <cell r="U27">
            <v>92.73960000000001</v>
          </cell>
        </row>
        <row r="28">
          <cell r="A28" t="str">
            <v>C24</v>
          </cell>
          <cell r="B28" t="str">
            <v>Income Taxes Payable</v>
          </cell>
          <cell r="C28">
            <v>2001</v>
          </cell>
          <cell r="D28">
            <v>8</v>
          </cell>
          <cell r="E28">
            <v>0</v>
          </cell>
          <cell r="F28">
            <v>-990658.17470000009</v>
          </cell>
          <cell r="G28">
            <v>-143076.55620000002</v>
          </cell>
          <cell r="I28">
            <v>0</v>
          </cell>
          <cell r="J28">
            <v>45028.787499999999</v>
          </cell>
          <cell r="K28">
            <v>0</v>
          </cell>
        </row>
        <row r="29">
          <cell r="A29" t="str">
            <v>C26</v>
          </cell>
          <cell r="B29" t="str">
            <v>Current Portion of L/T Debt</v>
          </cell>
          <cell r="C29">
            <v>2001</v>
          </cell>
          <cell r="D29">
            <v>8</v>
          </cell>
          <cell r="E29">
            <v>0</v>
          </cell>
          <cell r="F29">
            <v>-2435.9196999999999</v>
          </cell>
          <cell r="G29">
            <v>-1211114.0077000002</v>
          </cell>
          <cell r="I29">
            <v>-2859.2782000000002</v>
          </cell>
          <cell r="J29">
            <v>0</v>
          </cell>
          <cell r="L29">
            <v>45028.787499999999</v>
          </cell>
        </row>
        <row r="30">
          <cell r="A30" t="str">
            <v>C30</v>
          </cell>
          <cell r="B30" t="str">
            <v>Deferred Taxes on Income</v>
          </cell>
          <cell r="C30">
            <v>2001</v>
          </cell>
          <cell r="D30">
            <v>8</v>
          </cell>
          <cell r="E30">
            <v>0</v>
          </cell>
          <cell r="F30">
            <v>-94197</v>
          </cell>
          <cell r="G30">
            <v>-59040.794699999999</v>
          </cell>
          <cell r="I30">
            <v>0</v>
          </cell>
          <cell r="K30">
            <v>-167898.3536</v>
          </cell>
        </row>
        <row r="31">
          <cell r="A31" t="str">
            <v>C32</v>
          </cell>
          <cell r="B31" t="str">
            <v>Accrued Retiree Health Care</v>
          </cell>
          <cell r="C31">
            <v>2001</v>
          </cell>
          <cell r="D31">
            <v>8</v>
          </cell>
          <cell r="E31">
            <v>0</v>
          </cell>
          <cell r="F31">
            <v>-4098260.4659000002</v>
          </cell>
          <cell r="G31">
            <v>-94197</v>
          </cell>
          <cell r="I31">
            <v>0</v>
          </cell>
          <cell r="J31">
            <v>0</v>
          </cell>
        </row>
        <row r="32">
          <cell r="A32" t="str">
            <v>C33</v>
          </cell>
          <cell r="B32" t="str">
            <v>Nonrecourse assignmnt of lease rec., unearned</v>
          </cell>
          <cell r="C32">
            <v>2001</v>
          </cell>
          <cell r="D32">
            <v>8</v>
          </cell>
          <cell r="E32">
            <v>0</v>
          </cell>
          <cell r="G32">
            <v>-4098260.4659000002</v>
          </cell>
          <cell r="I32">
            <v>0</v>
          </cell>
          <cell r="K32">
            <v>-1085030.1333000001</v>
          </cell>
          <cell r="L32">
            <v>0</v>
          </cell>
          <cell r="Q32">
            <v>0</v>
          </cell>
          <cell r="R32">
            <v>0</v>
          </cell>
          <cell r="S32">
            <v>0</v>
          </cell>
        </row>
        <row r="33">
          <cell r="A33" t="str">
            <v>C34</v>
          </cell>
          <cell r="B33" t="str">
            <v>Long-term Debt, Less Current</v>
          </cell>
          <cell r="C33">
            <v>2001</v>
          </cell>
          <cell r="D33">
            <v>8</v>
          </cell>
          <cell r="E33">
            <v>0</v>
          </cell>
          <cell r="F33">
            <v>-3364778.512000001</v>
          </cell>
          <cell r="J33">
            <v>0</v>
          </cell>
        </row>
        <row r="34">
          <cell r="A34" t="str">
            <v>C35A</v>
          </cell>
          <cell r="B34" t="str">
            <v>Current Accounts</v>
          </cell>
          <cell r="C34">
            <v>2001</v>
          </cell>
          <cell r="D34">
            <v>8</v>
          </cell>
          <cell r="E34">
            <v>-2271609.7533999989</v>
          </cell>
          <cell r="F34">
            <v>-6006587.1296999967</v>
          </cell>
          <cell r="G34">
            <v>-3942940.6180000007</v>
          </cell>
          <cell r="I34">
            <v>0</v>
          </cell>
          <cell r="J34">
            <v>0</v>
          </cell>
          <cell r="K34">
            <v>-597091.33770000003</v>
          </cell>
          <cell r="L34">
            <v>0</v>
          </cell>
          <cell r="M34">
            <v>0</v>
          </cell>
          <cell r="O34">
            <v>-411.84859999999998</v>
          </cell>
          <cell r="P34">
            <v>423825.46960000001</v>
          </cell>
          <cell r="R34">
            <v>0</v>
          </cell>
          <cell r="S34">
            <v>0</v>
          </cell>
          <cell r="T34">
            <v>0</v>
          </cell>
        </row>
        <row r="35">
          <cell r="A35" t="str">
            <v>C35S</v>
          </cell>
          <cell r="B35" t="str">
            <v>Intercompany Settled with Cash</v>
          </cell>
          <cell r="C35">
            <v>2001</v>
          </cell>
          <cell r="D35">
            <v>8</v>
          </cell>
          <cell r="E35">
            <v>3888326.1067000036</v>
          </cell>
          <cell r="F35">
            <v>1440651.1993</v>
          </cell>
          <cell r="G35">
            <v>-6006587.1296999967</v>
          </cell>
          <cell r="H35">
            <v>0</v>
          </cell>
          <cell r="I35">
            <v>0</v>
          </cell>
          <cell r="J35">
            <v>0</v>
          </cell>
          <cell r="K35">
            <v>-154513.66480000006</v>
          </cell>
          <cell r="L35">
            <v>0</v>
          </cell>
          <cell r="M35">
            <v>-525</v>
          </cell>
          <cell r="N35">
            <v>-4725</v>
          </cell>
          <cell r="Q35">
            <v>0</v>
          </cell>
          <cell r="R35">
            <v>0</v>
          </cell>
          <cell r="S35">
            <v>298.3839999999999</v>
          </cell>
          <cell r="T35">
            <v>1162564.3916000002</v>
          </cell>
          <cell r="U35">
            <v>-2779.2411999999999</v>
          </cell>
        </row>
        <row r="36">
          <cell r="A36" t="str">
            <v>C36</v>
          </cell>
          <cell r="B36" t="str">
            <v>Control Accounts (hMDC)</v>
          </cell>
          <cell r="C36">
            <v>2001</v>
          </cell>
          <cell r="D36">
            <v>8</v>
          </cell>
          <cell r="E36">
            <v>-5059350.7949999999</v>
          </cell>
          <cell r="F36">
            <v>0</v>
          </cell>
          <cell r="G36">
            <v>1467651.3792999999</v>
          </cell>
          <cell r="H36">
            <v>0</v>
          </cell>
          <cell r="I36">
            <v>0</v>
          </cell>
          <cell r="J36">
            <v>0</v>
          </cell>
          <cell r="K36">
            <v>0</v>
          </cell>
          <cell r="L36">
            <v>0</v>
          </cell>
          <cell r="M36">
            <v>0</v>
          </cell>
          <cell r="N36">
            <v>0</v>
          </cell>
          <cell r="O36">
            <v>0</v>
          </cell>
          <cell r="P36">
            <v>0</v>
          </cell>
          <cell r="Q36">
            <v>0</v>
          </cell>
          <cell r="R36">
            <v>0</v>
          </cell>
          <cell r="S36">
            <v>0</v>
          </cell>
        </row>
        <row r="37">
          <cell r="A37" t="str">
            <v>C37</v>
          </cell>
          <cell r="B37" t="str">
            <v>Control Accounts</v>
          </cell>
          <cell r="C37">
            <v>2001</v>
          </cell>
          <cell r="D37">
            <v>8</v>
          </cell>
          <cell r="E37">
            <v>-2688439.5798000004</v>
          </cell>
          <cell r="F37">
            <v>4749336.6248000041</v>
          </cell>
          <cell r="G37">
            <v>0</v>
          </cell>
          <cell r="H37">
            <v>0</v>
          </cell>
          <cell r="I37">
            <v>0</v>
          </cell>
          <cell r="J37">
            <v>0</v>
          </cell>
          <cell r="K37">
            <v>0</v>
          </cell>
          <cell r="L37">
            <v>0</v>
          </cell>
          <cell r="M37">
            <v>0</v>
          </cell>
          <cell r="N37">
            <v>79763.100000000006</v>
          </cell>
          <cell r="O37">
            <v>-1</v>
          </cell>
          <cell r="P37">
            <v>0</v>
          </cell>
          <cell r="R37">
            <v>0</v>
          </cell>
          <cell r="S37">
            <v>0</v>
          </cell>
        </row>
        <row r="38">
          <cell r="A38" t="str">
            <v>C40</v>
          </cell>
          <cell r="B38" t="str">
            <v>Common Stock</v>
          </cell>
          <cell r="C38">
            <v>2001</v>
          </cell>
          <cell r="D38">
            <v>8</v>
          </cell>
          <cell r="E38">
            <v>28982.647400000002</v>
          </cell>
          <cell r="F38">
            <v>-5059350.7949999999</v>
          </cell>
          <cell r="G38">
            <v>0</v>
          </cell>
          <cell r="H38">
            <v>0</v>
          </cell>
          <cell r="I38">
            <v>0</v>
          </cell>
          <cell r="J38">
            <v>0</v>
          </cell>
          <cell r="K38">
            <v>0</v>
          </cell>
          <cell r="L38">
            <v>0</v>
          </cell>
          <cell r="M38">
            <v>0</v>
          </cell>
          <cell r="N38">
            <v>0</v>
          </cell>
          <cell r="O38">
            <v>0</v>
          </cell>
          <cell r="P38">
            <v>0</v>
          </cell>
          <cell r="Q38">
            <v>0</v>
          </cell>
          <cell r="R38">
            <v>0</v>
          </cell>
          <cell r="S38">
            <v>0</v>
          </cell>
          <cell r="T38">
            <v>0</v>
          </cell>
        </row>
        <row r="39">
          <cell r="A39" t="str">
            <v>C42</v>
          </cell>
          <cell r="B39" t="str">
            <v>Additional Paid in Capital</v>
          </cell>
          <cell r="C39">
            <v>2001</v>
          </cell>
          <cell r="D39">
            <v>8</v>
          </cell>
          <cell r="E39">
            <v>0</v>
          </cell>
          <cell r="F39">
            <v>-2571971.4107000004</v>
          </cell>
          <cell r="G39">
            <v>-5059350.7949999999</v>
          </cell>
          <cell r="H39">
            <v>-9650</v>
          </cell>
          <cell r="I39">
            <v>-50000</v>
          </cell>
          <cell r="J39">
            <v>0</v>
          </cell>
          <cell r="K39">
            <v>-0.1</v>
          </cell>
          <cell r="L39">
            <v>-1</v>
          </cell>
          <cell r="M39">
            <v>-1</v>
          </cell>
          <cell r="N39">
            <v>0</v>
          </cell>
          <cell r="O39">
            <v>0</v>
          </cell>
          <cell r="P39">
            <v>-1000</v>
          </cell>
          <cell r="Q39">
            <v>0</v>
          </cell>
          <cell r="R39">
            <v>0</v>
          </cell>
          <cell r="S39">
            <v>-1</v>
          </cell>
          <cell r="T39">
            <v>-1</v>
          </cell>
          <cell r="U39">
            <v>-1</v>
          </cell>
        </row>
        <row r="40">
          <cell r="A40" t="str">
            <v>C43</v>
          </cell>
          <cell r="B40" t="str">
            <v>Accumulated Other Comprehensive Income</v>
          </cell>
          <cell r="C40">
            <v>2001</v>
          </cell>
          <cell r="D40">
            <v>8</v>
          </cell>
          <cell r="E40">
            <v>0</v>
          </cell>
          <cell r="F40">
            <v>24326.160400000001</v>
          </cell>
          <cell r="G40">
            <v>-2287237.8970000003</v>
          </cell>
          <cell r="H40">
            <v>-165281.9639</v>
          </cell>
          <cell r="I40">
            <v>-3468460.6805000002</v>
          </cell>
          <cell r="J40">
            <v>-79803.385500000004</v>
          </cell>
          <cell r="K40">
            <v>-792659.30950000009</v>
          </cell>
          <cell r="L40">
            <v>-154818.323</v>
          </cell>
          <cell r="M40">
            <v>8521.8649999999998</v>
          </cell>
          <cell r="O40">
            <v>28</v>
          </cell>
          <cell r="P40">
            <v>0</v>
          </cell>
          <cell r="Q40">
            <v>0</v>
          </cell>
          <cell r="R40">
            <v>792659.30920000002</v>
          </cell>
        </row>
        <row r="41">
          <cell r="A41" t="str">
            <v>C45</v>
          </cell>
          <cell r="B41" t="str">
            <v>Prior Years</v>
          </cell>
          <cell r="C41">
            <v>2001</v>
          </cell>
          <cell r="D41">
            <v>8</v>
          </cell>
          <cell r="E41">
            <v>-225792.8432</v>
          </cell>
          <cell r="F41">
            <v>-6219054.6362000005</v>
          </cell>
          <cell r="G41">
            <v>0</v>
          </cell>
          <cell r="H41">
            <v>0</v>
          </cell>
          <cell r="I41">
            <v>0</v>
          </cell>
          <cell r="J41">
            <v>0</v>
          </cell>
          <cell r="K41">
            <v>0</v>
          </cell>
          <cell r="L41">
            <v>0</v>
          </cell>
          <cell r="M41">
            <v>0</v>
          </cell>
          <cell r="N41">
            <v>389752.23979999998</v>
          </cell>
          <cell r="O41">
            <v>0</v>
          </cell>
          <cell r="P41">
            <v>0</v>
          </cell>
          <cell r="R41">
            <v>0</v>
          </cell>
          <cell r="S41">
            <v>0</v>
          </cell>
        </row>
        <row r="42">
          <cell r="A42" t="str">
            <v>C4710</v>
          </cell>
          <cell r="B42" t="str">
            <v>Sales - Prime</v>
          </cell>
          <cell r="C42">
            <v>2001</v>
          </cell>
          <cell r="D42">
            <v>8</v>
          </cell>
          <cell r="E42">
            <v>0</v>
          </cell>
          <cell r="G42">
            <v>-6219054.6362000005</v>
          </cell>
          <cell r="H42">
            <v>45295.782100000004</v>
          </cell>
          <cell r="I42">
            <v>0</v>
          </cell>
          <cell r="J42">
            <v>-40431.43</v>
          </cell>
          <cell r="K42">
            <v>-4743877.3684</v>
          </cell>
          <cell r="L42">
            <v>-79785.335500000001</v>
          </cell>
          <cell r="M42">
            <v>794.70650000000001</v>
          </cell>
          <cell r="N42">
            <v>7152.3589000000002</v>
          </cell>
          <cell r="P42">
            <v>-152233.084</v>
          </cell>
          <cell r="Q42">
            <v>7858.018</v>
          </cell>
          <cell r="S42">
            <v>-98.436599999999999</v>
          </cell>
          <cell r="T42">
            <v>0</v>
          </cell>
        </row>
        <row r="43">
          <cell r="A43" t="str">
            <v>C4711</v>
          </cell>
          <cell r="B43" t="str">
            <v>Lease Income</v>
          </cell>
          <cell r="C43">
            <v>2001</v>
          </cell>
          <cell r="D43">
            <v>8</v>
          </cell>
          <cell r="E43">
            <v>0</v>
          </cell>
          <cell r="I43">
            <v>3679.3048000000003</v>
          </cell>
          <cell r="R43">
            <v>0</v>
          </cell>
          <cell r="U43">
            <v>-721.14920000000006</v>
          </cell>
        </row>
        <row r="44">
          <cell r="A44" t="str">
            <v>C4712</v>
          </cell>
          <cell r="B44" t="str">
            <v>Other Operating Revenue</v>
          </cell>
          <cell r="C44">
            <v>2001</v>
          </cell>
          <cell r="D44">
            <v>8</v>
          </cell>
          <cell r="E44">
            <v>0</v>
          </cell>
          <cell r="F44">
            <v>296.4769</v>
          </cell>
          <cell r="G44">
            <v>-20384.777000000002</v>
          </cell>
          <cell r="Q44">
            <v>0</v>
          </cell>
          <cell r="R44">
            <v>0</v>
          </cell>
          <cell r="S44">
            <v>0</v>
          </cell>
          <cell r="T44">
            <v>0</v>
          </cell>
        </row>
        <row r="45">
          <cell r="A45" t="str">
            <v>C4713</v>
          </cell>
          <cell r="B45" t="str">
            <v>Cost of Sales - Prime</v>
          </cell>
          <cell r="C45">
            <v>2001</v>
          </cell>
          <cell r="D45">
            <v>8</v>
          </cell>
          <cell r="E45">
            <v>0</v>
          </cell>
          <cell r="F45">
            <v>-361743.71380000003</v>
          </cell>
          <cell r="G45">
            <v>21619.542900000004</v>
          </cell>
          <cell r="I45">
            <v>0</v>
          </cell>
          <cell r="R45">
            <v>1227376.6705</v>
          </cell>
          <cell r="S45">
            <v>-1288.3026</v>
          </cell>
          <cell r="T45">
            <v>0</v>
          </cell>
          <cell r="U45">
            <v>0</v>
          </cell>
        </row>
        <row r="46">
          <cell r="A46" t="str">
            <v>C4714</v>
          </cell>
          <cell r="B46" t="str">
            <v>Lease Expense</v>
          </cell>
          <cell r="C46">
            <v>2001</v>
          </cell>
          <cell r="D46">
            <v>8</v>
          </cell>
          <cell r="E46">
            <v>0</v>
          </cell>
          <cell r="G46">
            <v>-356225.51930000004</v>
          </cell>
          <cell r="J46">
            <v>0</v>
          </cell>
          <cell r="K46">
            <v>0</v>
          </cell>
          <cell r="L46">
            <v>0</v>
          </cell>
          <cell r="U46">
            <v>1.4887000000000001</v>
          </cell>
        </row>
        <row r="47">
          <cell r="A47" t="str">
            <v>C47201</v>
          </cell>
          <cell r="B47" t="str">
            <v>Sales - Intercompany</v>
          </cell>
          <cell r="C47">
            <v>2001</v>
          </cell>
          <cell r="D47">
            <v>8</v>
          </cell>
          <cell r="E47">
            <v>0</v>
          </cell>
          <cell r="F47">
            <v>15357.142800000001</v>
          </cell>
          <cell r="G47">
            <v>9910.2360000000008</v>
          </cell>
          <cell r="K47">
            <v>2080</v>
          </cell>
          <cell r="S47">
            <v>0</v>
          </cell>
        </row>
        <row r="48">
          <cell r="A48" t="str">
            <v>C47211</v>
          </cell>
          <cell r="B48" t="str">
            <v>Cost of Sales-Intercompany</v>
          </cell>
          <cell r="C48">
            <v>2001</v>
          </cell>
          <cell r="D48">
            <v>8</v>
          </cell>
          <cell r="E48">
            <v>300246.04240000003</v>
          </cell>
          <cell r="I48">
            <v>0</v>
          </cell>
          <cell r="J48">
            <v>1</v>
          </cell>
          <cell r="L48">
            <v>35823.917000000001</v>
          </cell>
          <cell r="M48">
            <v>3.75</v>
          </cell>
          <cell r="N48">
            <v>0</v>
          </cell>
          <cell r="O48">
            <v>0</v>
          </cell>
          <cell r="P48">
            <v>0</v>
          </cell>
          <cell r="R48">
            <v>0</v>
          </cell>
          <cell r="S48">
            <v>0</v>
          </cell>
          <cell r="T48">
            <v>-117.20440000000001</v>
          </cell>
        </row>
        <row r="49">
          <cell r="A49" t="str">
            <v>C47213</v>
          </cell>
          <cell r="B49" t="str">
            <v>Lease Expense - Intercompany</v>
          </cell>
          <cell r="C49">
            <v>2001</v>
          </cell>
          <cell r="D49">
            <v>8</v>
          </cell>
          <cell r="E49">
            <v>0</v>
          </cell>
          <cell r="F49">
            <v>7198.5585000000001</v>
          </cell>
          <cell r="J49">
            <v>0</v>
          </cell>
          <cell r="T49">
            <v>115.3182</v>
          </cell>
        </row>
        <row r="50">
          <cell r="A50" t="str">
            <v>C47313</v>
          </cell>
          <cell r="B50" t="str">
            <v>Equity Investee (Income)/Loss</v>
          </cell>
          <cell r="C50">
            <v>2001</v>
          </cell>
          <cell r="D50">
            <v>8</v>
          </cell>
          <cell r="E50">
            <v>147431.4106</v>
          </cell>
          <cell r="G50">
            <v>7198.5585000000001</v>
          </cell>
          <cell r="K50">
            <v>3454.3555000000001</v>
          </cell>
          <cell r="L50">
            <v>0</v>
          </cell>
          <cell r="M50">
            <v>0</v>
          </cell>
        </row>
        <row r="51">
          <cell r="A51" t="str">
            <v>C47315</v>
          </cell>
          <cell r="B51" t="str">
            <v>Goodwill Amortization</v>
          </cell>
          <cell r="C51">
            <v>2001</v>
          </cell>
          <cell r="D51">
            <v>8</v>
          </cell>
          <cell r="E51">
            <v>13957.762700000001</v>
          </cell>
          <cell r="F51">
            <v>55171.888400000003</v>
          </cell>
          <cell r="H51">
            <v>0</v>
          </cell>
          <cell r="I51">
            <v>0</v>
          </cell>
          <cell r="J51">
            <v>0</v>
          </cell>
          <cell r="L51">
            <v>363.70300000000003</v>
          </cell>
          <cell r="M51">
            <v>464.94890000000004</v>
          </cell>
          <cell r="N51">
            <v>4173.0856000000003</v>
          </cell>
          <cell r="O51">
            <v>0</v>
          </cell>
          <cell r="P51">
            <v>708.35300000000007</v>
          </cell>
          <cell r="Q51">
            <v>0</v>
          </cell>
          <cell r="R51">
            <v>0</v>
          </cell>
          <cell r="S51">
            <v>0</v>
          </cell>
        </row>
        <row r="52">
          <cell r="A52" t="str">
            <v>C4732</v>
          </cell>
          <cell r="B52" t="str">
            <v>Miscellaneous Costs</v>
          </cell>
          <cell r="C52">
            <v>2001</v>
          </cell>
          <cell r="D52">
            <v>8</v>
          </cell>
          <cell r="E52">
            <v>2000</v>
          </cell>
          <cell r="F52">
            <v>1234282.8288</v>
          </cell>
          <cell r="G52">
            <v>55171.888400000003</v>
          </cell>
          <cell r="I52">
            <v>0</v>
          </cell>
          <cell r="J52">
            <v>0</v>
          </cell>
          <cell r="N52">
            <v>0</v>
          </cell>
          <cell r="O52">
            <v>0</v>
          </cell>
          <cell r="P52">
            <v>0</v>
          </cell>
          <cell r="Q52">
            <v>0</v>
          </cell>
          <cell r="S52">
            <v>0</v>
          </cell>
          <cell r="T52">
            <v>0</v>
          </cell>
        </row>
        <row r="53">
          <cell r="A53" t="str">
            <v>C47325</v>
          </cell>
          <cell r="B53" t="str">
            <v>Taxes - other than income</v>
          </cell>
          <cell r="C53">
            <v>2001</v>
          </cell>
          <cell r="D53">
            <v>8</v>
          </cell>
          <cell r="E53">
            <v>2330.4951000000001</v>
          </cell>
          <cell r="F53">
            <v>0</v>
          </cell>
          <cell r="G53">
            <v>1236807.1968</v>
          </cell>
          <cell r="I53">
            <v>0</v>
          </cell>
          <cell r="K53">
            <v>14838.261200000001</v>
          </cell>
          <cell r="L53">
            <v>-17410.027000000002</v>
          </cell>
          <cell r="M53">
            <v>-505</v>
          </cell>
          <cell r="P53">
            <v>16767.785</v>
          </cell>
          <cell r="Q53">
            <v>2.5</v>
          </cell>
          <cell r="R53">
            <v>-1296688.7756000001</v>
          </cell>
          <cell r="T53">
            <v>70603.271399999998</v>
          </cell>
          <cell r="U53">
            <v>0.14500000000000002</v>
          </cell>
        </row>
        <row r="54">
          <cell r="A54" t="str">
            <v>C4739</v>
          </cell>
          <cell r="B54" t="str">
            <v>Share-Based Plans</v>
          </cell>
          <cell r="C54">
            <v>2001</v>
          </cell>
          <cell r="D54">
            <v>8</v>
          </cell>
          <cell r="E54">
            <v>82027.550300000003</v>
          </cell>
          <cell r="F54">
            <v>240024.5686</v>
          </cell>
          <cell r="G54">
            <v>1151.6971000000001</v>
          </cell>
          <cell r="I54">
            <v>0</v>
          </cell>
          <cell r="N54">
            <v>58180.5</v>
          </cell>
        </row>
        <row r="55">
          <cell r="A55" t="str">
            <v>C4740</v>
          </cell>
          <cell r="B55" t="str">
            <v>General &amp; Administrative</v>
          </cell>
          <cell r="C55">
            <v>2001</v>
          </cell>
          <cell r="D55">
            <v>8</v>
          </cell>
          <cell r="E55">
            <v>66652</v>
          </cell>
          <cell r="F55">
            <v>-10602.873400000015</v>
          </cell>
          <cell r="G55">
            <v>240024.5686</v>
          </cell>
          <cell r="H55">
            <v>0</v>
          </cell>
          <cell r="I55">
            <v>0</v>
          </cell>
          <cell r="J55">
            <v>0</v>
          </cell>
          <cell r="K55">
            <v>0</v>
          </cell>
          <cell r="N55">
            <v>0</v>
          </cell>
          <cell r="O55">
            <v>0</v>
          </cell>
          <cell r="P55">
            <v>0</v>
          </cell>
          <cell r="R55">
            <v>0</v>
          </cell>
          <cell r="S55">
            <v>0</v>
          </cell>
          <cell r="T55">
            <v>0</v>
          </cell>
        </row>
        <row r="56">
          <cell r="A56" t="str">
            <v>C4750</v>
          </cell>
          <cell r="B56" t="str">
            <v>Interest Income</v>
          </cell>
          <cell r="C56">
            <v>2001</v>
          </cell>
          <cell r="D56">
            <v>8</v>
          </cell>
          <cell r="E56">
            <v>0</v>
          </cell>
          <cell r="F56">
            <v>-251282.41310000001</v>
          </cell>
          <cell r="G56">
            <v>-11270.153500000013</v>
          </cell>
          <cell r="H56">
            <v>101100</v>
          </cell>
          <cell r="J56">
            <v>0</v>
          </cell>
          <cell r="K56">
            <v>1107.4014000000002</v>
          </cell>
          <cell r="L56">
            <v>2.6789000000000001</v>
          </cell>
          <cell r="O56">
            <v>0</v>
          </cell>
          <cell r="P56">
            <v>0</v>
          </cell>
          <cell r="Q56">
            <v>13.717000000000001</v>
          </cell>
          <cell r="S56">
            <v>1462.3983000000001</v>
          </cell>
          <cell r="T56">
            <v>486.54340000000002</v>
          </cell>
          <cell r="U56">
            <v>1290.2371000000001</v>
          </cell>
        </row>
        <row r="57">
          <cell r="A57" t="str">
            <v>C4752</v>
          </cell>
          <cell r="B57" t="str">
            <v>Other Income</v>
          </cell>
          <cell r="C57">
            <v>2001</v>
          </cell>
          <cell r="D57">
            <v>8</v>
          </cell>
          <cell r="E57">
            <v>32450</v>
          </cell>
          <cell r="F57">
            <v>-6946.9894000000004</v>
          </cell>
          <cell r="G57">
            <v>-251974.07680000001</v>
          </cell>
          <cell r="J57">
            <v>0</v>
          </cell>
          <cell r="K57">
            <v>-2000.3261</v>
          </cell>
          <cell r="P57">
            <v>-9804.5240000000013</v>
          </cell>
          <cell r="Q57">
            <v>0</v>
          </cell>
        </row>
        <row r="58">
          <cell r="A58" t="str">
            <v>C4753</v>
          </cell>
          <cell r="B58" t="str">
            <v>Interest &amp; Debt Expense</v>
          </cell>
          <cell r="C58">
            <v>2001</v>
          </cell>
          <cell r="D58">
            <v>8</v>
          </cell>
          <cell r="E58">
            <v>0</v>
          </cell>
          <cell r="F58">
            <v>129841.1347</v>
          </cell>
          <cell r="G58">
            <v>-7524.5385000000006</v>
          </cell>
          <cell r="J58">
            <v>0</v>
          </cell>
          <cell r="K58">
            <v>-70234.074300000007</v>
          </cell>
          <cell r="R58">
            <v>69312.105100000001</v>
          </cell>
        </row>
        <row r="59">
          <cell r="A59" t="str">
            <v>C4770</v>
          </cell>
          <cell r="B59" t="str">
            <v>35% Rate</v>
          </cell>
          <cell r="C59">
            <v>2001</v>
          </cell>
          <cell r="D59">
            <v>8</v>
          </cell>
          <cell r="E59">
            <v>0</v>
          </cell>
          <cell r="F59">
            <v>336580</v>
          </cell>
          <cell r="G59">
            <v>141944.42069999999</v>
          </cell>
          <cell r="I59">
            <v>0</v>
          </cell>
          <cell r="K59">
            <v>48362.372600000002</v>
          </cell>
          <cell r="O59">
            <v>0</v>
          </cell>
        </row>
        <row r="60">
          <cell r="A60" t="str">
            <v>C4771</v>
          </cell>
          <cell r="B60" t="str">
            <v>Foreign Tax Exempt Income (BSC)</v>
          </cell>
          <cell r="C60">
            <v>2001</v>
          </cell>
          <cell r="D60">
            <v>8</v>
          </cell>
          <cell r="E60">
            <v>0</v>
          </cell>
          <cell r="G60">
            <v>336580</v>
          </cell>
          <cell r="J60">
            <v>40000</v>
          </cell>
          <cell r="P60">
            <v>-9040.5110000000004</v>
          </cell>
        </row>
        <row r="61">
          <cell r="A61" t="str">
            <v>C4772</v>
          </cell>
          <cell r="B61" t="str">
            <v>State Income Taxes</v>
          </cell>
          <cell r="C61">
            <v>2001</v>
          </cell>
          <cell r="D61">
            <v>8</v>
          </cell>
          <cell r="E61">
            <v>0</v>
          </cell>
          <cell r="F61">
            <v>56483</v>
          </cell>
        </row>
        <row r="62">
          <cell r="A62" t="str">
            <v>C4773</v>
          </cell>
          <cell r="B62" t="str">
            <v>Permanent Differences</v>
          </cell>
          <cell r="C62">
            <v>2001</v>
          </cell>
          <cell r="D62">
            <v>8</v>
          </cell>
          <cell r="E62">
            <v>0</v>
          </cell>
          <cell r="G62">
            <v>56483</v>
          </cell>
        </row>
        <row r="63">
          <cell r="A63" t="str">
            <v>C4774</v>
          </cell>
          <cell r="B63" t="str">
            <v>Other</v>
          </cell>
          <cell r="C63">
            <v>2001</v>
          </cell>
          <cell r="D63">
            <v>8</v>
          </cell>
          <cell r="E63">
            <v>0</v>
          </cell>
        </row>
        <row r="64">
          <cell r="A64" t="str">
            <v>C48</v>
          </cell>
          <cell r="B64" t="str">
            <v>Dividends Accrued</v>
          </cell>
          <cell r="C64">
            <v>2001</v>
          </cell>
          <cell r="D64">
            <v>8</v>
          </cell>
          <cell r="E64">
            <v>0</v>
          </cell>
          <cell r="F64">
            <v>290433.56910000002</v>
          </cell>
          <cell r="G64">
            <v>0</v>
          </cell>
          <cell r="H64">
            <v>0</v>
          </cell>
          <cell r="I64">
            <v>0</v>
          </cell>
          <cell r="M64">
            <v>0</v>
          </cell>
          <cell r="N64">
            <v>0</v>
          </cell>
          <cell r="O64">
            <v>0</v>
          </cell>
          <cell r="Q64">
            <v>0</v>
          </cell>
          <cell r="R64">
            <v>0</v>
          </cell>
        </row>
        <row r="65">
          <cell r="A65" t="str">
            <v>C49</v>
          </cell>
          <cell r="B65" t="str">
            <v>ShareValue Trust</v>
          </cell>
          <cell r="C65">
            <v>2001</v>
          </cell>
          <cell r="D65">
            <v>8</v>
          </cell>
          <cell r="E65">
            <v>0</v>
          </cell>
          <cell r="F65">
            <v>2281596.9286000002</v>
          </cell>
          <cell r="G65">
            <v>290433.56910000002</v>
          </cell>
          <cell r="H65">
            <v>-101115.15959999998</v>
          </cell>
          <cell r="I65">
            <v>0</v>
          </cell>
          <cell r="K65">
            <v>5</v>
          </cell>
          <cell r="L65">
            <v>478633.9399</v>
          </cell>
          <cell r="M65">
            <v>11321.9388</v>
          </cell>
          <cell r="P65">
            <v>-5250</v>
          </cell>
        </row>
        <row r="66">
          <cell r="A66" t="str">
            <v>C50</v>
          </cell>
          <cell r="B66" t="str">
            <v>Less: Treasury Stock</v>
          </cell>
          <cell r="C66">
            <v>2001</v>
          </cell>
          <cell r="D66">
            <v>8</v>
          </cell>
          <cell r="E66">
            <v>0</v>
          </cell>
          <cell r="F66">
            <v>8329127.4091000007</v>
          </cell>
          <cell r="G66">
            <v>1997124.3618000001</v>
          </cell>
        </row>
        <row r="67">
          <cell r="A67" t="str">
            <v>C52</v>
          </cell>
          <cell r="B67" t="str">
            <v>Unearned Compensation</v>
          </cell>
          <cell r="C67">
            <v>2001</v>
          </cell>
          <cell r="D67">
            <v>8</v>
          </cell>
          <cell r="E67">
            <v>0</v>
          </cell>
          <cell r="F67">
            <v>4698.1043</v>
          </cell>
          <cell r="G67">
            <v>8417340.0654000007</v>
          </cell>
          <cell r="I67">
            <v>0</v>
          </cell>
        </row>
        <row r="68">
          <cell r="A68" t="str">
            <v>C60</v>
          </cell>
          <cell r="B68" t="str">
            <v>Intercompany Payables</v>
          </cell>
          <cell r="C68">
            <v>2001</v>
          </cell>
          <cell r="D68">
            <v>8</v>
          </cell>
          <cell r="E68">
            <v>0</v>
          </cell>
          <cell r="F68">
            <v>-92736.496199999994</v>
          </cell>
          <cell r="G68">
            <v>0</v>
          </cell>
          <cell r="H68">
            <v>0</v>
          </cell>
          <cell r="I68">
            <v>0</v>
          </cell>
          <cell r="J68">
            <v>0</v>
          </cell>
          <cell r="N68">
            <v>0</v>
          </cell>
          <cell r="O68">
            <v>0</v>
          </cell>
          <cell r="P68">
            <v>0</v>
          </cell>
          <cell r="R68">
            <v>0</v>
          </cell>
          <cell r="S68">
            <v>0</v>
          </cell>
        </row>
        <row r="69">
          <cell r="A69" t="str">
            <v>D4780</v>
          </cell>
          <cell r="B69" t="str">
            <v>Property, Plant &amp; Equipment</v>
          </cell>
          <cell r="C69">
            <v>2001</v>
          </cell>
          <cell r="D69">
            <v>8</v>
          </cell>
          <cell r="E69">
            <v>0</v>
          </cell>
          <cell r="F69">
            <v>0</v>
          </cell>
          <cell r="G69">
            <v>-233817.83990000002</v>
          </cell>
          <cell r="H69">
            <v>8151.5640000000003</v>
          </cell>
          <cell r="I69">
            <v>242.17500000000001</v>
          </cell>
          <cell r="J69">
            <v>0</v>
          </cell>
          <cell r="K69">
            <v>-50766.593099999998</v>
          </cell>
          <cell r="O69">
            <v>5</v>
          </cell>
          <cell r="P69">
            <v>467162.85880000005</v>
          </cell>
          <cell r="Q69">
            <v>11769.732600000001</v>
          </cell>
          <cell r="S69">
            <v>-22.411900000000003</v>
          </cell>
          <cell r="T69">
            <v>-242.9033</v>
          </cell>
        </row>
        <row r="70">
          <cell r="A70" t="str">
            <v>D4782</v>
          </cell>
          <cell r="B70" t="str">
            <v>Goodwill</v>
          </cell>
          <cell r="C70">
            <v>2001</v>
          </cell>
          <cell r="D70">
            <v>8</v>
          </cell>
          <cell r="F70">
            <v>0</v>
          </cell>
          <cell r="G70">
            <v>30740.212000000003</v>
          </cell>
          <cell r="K70">
            <v>0</v>
          </cell>
        </row>
        <row r="71">
          <cell r="A71" t="str">
            <v>XX</v>
          </cell>
          <cell r="B71" t="str">
            <v>Not applicable</v>
          </cell>
          <cell r="C71">
            <v>2001</v>
          </cell>
          <cell r="D71">
            <v>8</v>
          </cell>
          <cell r="F71">
            <v>0</v>
          </cell>
          <cell r="G71">
            <v>55171.887999999999</v>
          </cell>
          <cell r="J71">
            <v>0</v>
          </cell>
        </row>
        <row r="72">
          <cell r="A72" t="str">
            <v>XX</v>
          </cell>
          <cell r="B72" t="str">
            <v>Not applicable</v>
          </cell>
          <cell r="C72">
            <v>2001</v>
          </cell>
          <cell r="D72">
            <v>8</v>
          </cell>
          <cell r="G72">
            <v>-85912.1</v>
          </cell>
          <cell r="K72">
            <v>0</v>
          </cell>
        </row>
      </sheetData>
      <sheetData sheetId="1" refreshError="1"/>
      <sheetData sheetId="2" refreshError="1"/>
      <sheetData sheetId="3" refreshError="1"/>
    </sheetDataSet>
  </externalBook>
</externalLink>
</file>

<file path=xl/externalLinks/externalLink2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amp; P&amp;L"/>
      <sheetName val="Sch 1 and 2"/>
      <sheetName val="Sch 3"/>
      <sheetName val="Sch 4,5 and 6"/>
      <sheetName val="Sch 7, 8"/>
      <sheetName val="Groupings"/>
      <sheetName val="ECB Interest &amp; ECB Exchange"/>
      <sheetName val="FA-DEP"/>
      <sheetName val="DEP'N-31-03-07"/>
      <sheetName val="DEFFERED TAX"/>
      <sheetName val="ITR"/>
      <sheetName val="Journal"/>
      <sheetName val="PL_BS"/>
      <sheetName val="Post adj 1"/>
      <sheetName val="RCTL-SCH"/>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i khoan"/>
      <sheetName val="So KT"/>
      <sheetName val="Module2"/>
      <sheetName val="Module1"/>
      <sheetName val="Module3"/>
      <sheetName val="Congty"/>
      <sheetName val="VPPN"/>
      <sheetName val="XN74"/>
      <sheetName val="XN54"/>
      <sheetName val="XN33"/>
      <sheetName val="NK96"/>
      <sheetName val="XL4Test5"/>
      <sheetName val="Sheet2"/>
      <sheetName val="Sheet1"/>
      <sheetName val="00000000"/>
      <sheetName val="tong hop"/>
      <sheetName val="phan tich DG"/>
      <sheetName val="gia vat lieu"/>
      <sheetName val="gia xe may"/>
      <sheetName val="gia nhan cong"/>
      <sheetName val="SDD"/>
      <sheetName val="CT"/>
      <sheetName val="gVL"/>
      <sheetName val="28-9"/>
      <sheetName val="27-9"/>
      <sheetName val="26-9"/>
      <sheetName val="25-9"/>
      <sheetName val="24-9"/>
      <sheetName val="23-9"/>
      <sheetName val="22-9"/>
      <sheetName val="21-9"/>
      <sheetName val="20-9"/>
      <sheetName val="19-9"/>
      <sheetName val="18-9"/>
      <sheetName val="17-9"/>
      <sheetName val="16-9"/>
      <sheetName val="15-9"/>
      <sheetName val="14-9"/>
      <sheetName val="13-9"/>
      <sheetName val="12-9"/>
      <sheetName val="11-9"/>
      <sheetName val="10-9"/>
      <sheetName val="9-9"/>
      <sheetName val="8-9"/>
      <sheetName val="7-9"/>
      <sheetName val="6-9"/>
      <sheetName val="5-9"/>
      <sheetName val="4-9"/>
      <sheetName val="3-9"/>
      <sheetName val="2-9"/>
      <sheetName val="1-9"/>
      <sheetName val="30-8"/>
      <sheetName val="29-8"/>
      <sheetName val="28-8"/>
      <sheetName val="27-8"/>
      <sheetName val="26-8"/>
      <sheetName val="25-8"/>
      <sheetName val="24-8"/>
      <sheetName val="23-8"/>
      <sheetName val="22-8"/>
      <sheetName val="21-8"/>
      <sheetName val="20-8"/>
      <sheetName val="19-8"/>
      <sheetName val="18-8"/>
      <sheetName val="17-8"/>
      <sheetName val="16-8"/>
      <sheetName val="15-8"/>
      <sheetName val="14-8"/>
      <sheetName val="13-8"/>
      <sheetName val="12-8"/>
      <sheetName val="11-8"/>
      <sheetName val="10-8"/>
      <sheetName val="9-8"/>
      <sheetName val="8-8"/>
      <sheetName val="7-8"/>
      <sheetName val="6-8"/>
      <sheetName val="5-8"/>
      <sheetName val="4-8"/>
      <sheetName val="03-8"/>
      <sheetName val="02-8"/>
      <sheetName val="01-8"/>
      <sheetName val="31-7"/>
      <sheetName val="30-7"/>
      <sheetName val="29-7"/>
      <sheetName val="28-7"/>
      <sheetName val="mau"/>
      <sheetName val="10000000"/>
      <sheetName val="Do Thi Tho M.M (1)"/>
      <sheetName val="Nguyen Van Ly M.M (2)"/>
      <sheetName val="Dinh Van Hai M.M (3)"/>
      <sheetName val="Tran Van Thai  M.M (4) "/>
      <sheetName val="Tran Thi lan  M.M (5) "/>
      <sheetName val="Pham Thi Thin  M.M (6)"/>
      <sheetName val="Pham Thi Thuong  M.M (7)"/>
      <sheetName val="le Thi Thuc  M.M (8)"/>
      <sheetName val="Ngo Van Nhan M.M (9)"/>
      <sheetName val="Le Tat Ve M.M (10)"/>
      <sheetName val="Le Tat Ve M.M (11)"/>
      <sheetName val="Le Thi Nhan M.M (12)"/>
      <sheetName val="Le Thi Nhan 12(2)"/>
      <sheetName val="Doan Van Chin 13(1)"/>
      <sheetName val="Doan Van Chin 13(2)"/>
      <sheetName val="Dinh Van Ranh 14(1)"/>
      <sheetName val="Nguyen Duy Lien 15(2)"/>
      <sheetName val="Le Huu Hanh 16(1)"/>
      <sheetName val="Le Huu Hanh 16(2)"/>
      <sheetName val="Le Tat Ve 17(2)"/>
      <sheetName val="Phung Thi Hien 18(1)"/>
      <sheetName val="Phung Thi Hien 18(2)"/>
      <sheetName val="Ngo Xuan Dap 19(2)"/>
      <sheetName val="Le Huu Hung 20(2)"/>
      <sheetName val="Le Tri An 21(2)"/>
      <sheetName val="Hoang Van Chuong 22(2)"/>
      <sheetName val="Le Thi Ly 23(2)"/>
      <sheetName val="Vu Dinh Tre 24(2)"/>
      <sheetName val="Le Huu Hoa 25(2)"/>
      <sheetName val="Le Tat Ve 26(2)"/>
      <sheetName val="Hoang Thi Binh 27(2)"/>
      <sheetName val="Hoang Thi Binh 28(2)"/>
      <sheetName val="Le Huu Thuy 29(2)"/>
      <sheetName val="Mau moi"/>
      <sheetName val="PV THIEU(2)"/>
      <sheetName val="NTMEN4(1)"/>
      <sheetName val="XL4Poppy"/>
      <sheetName val="Phu cap"/>
      <sheetName val="phu cap nam"/>
      <sheetName val="Mau 1 PGD"/>
      <sheetName val="Mau 2PGD"/>
      <sheetName val="Mau 3 PGD"/>
      <sheetName val="mau so 01A"/>
      <sheetName val="mau so 2"/>
      <sheetName val="mau so 3"/>
      <sheetName val="PCCM"/>
      <sheetName val="Sheet3"/>
      <sheetName val="THCP"/>
      <sheetName val="BQT"/>
      <sheetName val="RG"/>
      <sheetName val="BCVT"/>
      <sheetName val="BKHD"/>
      <sheetName val="400-415.37"/>
      <sheetName val="KL NR2"/>
      <sheetName val="NR2 565 PQ DQ"/>
      <sheetName val="565 DD"/>
      <sheetName val="M2-415.37"/>
      <sheetName val="Cong"/>
      <sheetName val="507 PQ"/>
      <sheetName val="507 DD"/>
      <sheetName val=" Subbase"/>
      <sheetName val="NR2"/>
      <sheetName val="TN"/>
      <sheetName val="ND"/>
      <sheetName val="VL"/>
      <sheetName val="MTL$-INTER"/>
      <sheetName val="KQHDKD"/>
      <sheetName val="KHOI_DONG"/>
      <sheetName val="Inctiettk"/>
      <sheetName val="cd taikhoan"/>
      <sheetName val="NK_CHUNG"/>
      <sheetName val="CD_PSINH"/>
      <sheetName val="CDKT"/>
      <sheetName val="MAKHACH"/>
      <sheetName val="TH_CNO"/>
      <sheetName val="NEW-PANEL"/>
      <sheetName val="DI-ESTI"/>
      <sheetName val="DOAM0654CAS"/>
      <sheetName val="hold5"/>
      <sheetName val="hold6"/>
      <sheetName val="C/ngty"/>
      <sheetName val=""/>
      <sheetName val="ଶᐭ8"/>
      <sheetName val="tienluong"/>
      <sheetName val="Phung Thi HIen 18(2_x0009_"/>
      <sheetName val="Le Tri An 2_x0011_(2)"/>
      <sheetName val="H/ang Van Chuong 22(2)"/>
      <sheetName val="Le_x0000_Huu Hoa 25(2)"/>
      <sheetName val="VC"/>
      <sheetName val="chitiet"/>
      <sheetName val="Nguyen Duy Lien ႀ￸(2)"/>
      <sheetName val="Phung Thi HIen 18(2 "/>
      <sheetName val="Nguyen Duy Lien ??(2)"/>
      <sheetName val="CSDL"/>
      <sheetName val="BK"/>
      <sheetName val="PNK"/>
      <sheetName val="PXK"/>
      <sheetName val="PTL"/>
      <sheetName val="NXT"/>
      <sheetName val="STH131"/>
      <sheetName val="MAU PX"/>
      <sheetName val="331"/>
      <sheetName val="Le"/>
      <sheetName val="DG chi tiet"/>
      <sheetName val="Hoang Van Chuong _x0000_2(2)"/>
      <sheetName val="X_x0000_4Test5"/>
      <sheetName val="TT"/>
      <sheetName val="Le?Huu Hoa 25(2)"/>
      <sheetName val="Hoang Van Chuong ?2(2)"/>
      <sheetName val="X?4Test5"/>
      <sheetName val="klnd"/>
      <sheetName val="DTmd"/>
      <sheetName val="ptvt"/>
      <sheetName val="thnl"/>
      <sheetName val="htxl"/>
      <sheetName val="bvl"/>
      <sheetName val="kpct"/>
      <sheetName val="THKP"/>
      <sheetName val="FD"/>
      <sheetName val="Le Huu Thuy 2_x0019_(2)"/>
      <sheetName val="Modtle2"/>
      <sheetName val="DETAIL SHEET"/>
      <sheetName val="Tai_khoan"/>
      <sheetName val="So_KT"/>
      <sheetName val="tong_hop"/>
      <sheetName val="phan_tich_DG"/>
      <sheetName val="gia_vat_lieu"/>
      <sheetName val="gia_xe_may"/>
      <sheetName val="gia_nhan_cong"/>
      <sheetName val="PROFIT_LOSS"/>
      <sheetName val="Balancesheet"/>
      <sheetName val="DETAIL_SHEET"/>
      <sheetName val="Taikhoan"/>
      <sheetName val="PROFIT&amp;LOSS"/>
    </sheetNames>
    <sheetDataSet>
      <sheetData sheetId="0" refreshError="1">
        <row r="3">
          <cell r="A3" t="str">
            <v>111</v>
          </cell>
          <cell r="B3" t="str">
            <v>TiÒn mÆt - VN§</v>
          </cell>
          <cell r="C3" t="str">
            <v>Nî</v>
          </cell>
        </row>
        <row r="4">
          <cell r="A4" t="str">
            <v>1121</v>
          </cell>
          <cell r="B4" t="str">
            <v>TiÒn göi ng©n hµng - VN§</v>
          </cell>
          <cell r="C4" t="str">
            <v>Nî</v>
          </cell>
        </row>
        <row r="5">
          <cell r="A5" t="str">
            <v>1122</v>
          </cell>
          <cell r="B5" t="str">
            <v>TiÒn göi ng©n hµng - ngo¹i tÖ</v>
          </cell>
          <cell r="C5" t="str">
            <v>Nî</v>
          </cell>
        </row>
        <row r="6">
          <cell r="A6" t="str">
            <v>131</v>
          </cell>
          <cell r="B6" t="str">
            <v>ph¶i thu kh¸ch hµng</v>
          </cell>
          <cell r="C6" t="str">
            <v>Nî</v>
          </cell>
        </row>
        <row r="7">
          <cell r="A7" t="str">
            <v>133</v>
          </cell>
          <cell r="B7" t="str">
            <v>ThuÕ GTGT ®­îc khÊu trõ</v>
          </cell>
          <cell r="C7" t="str">
            <v>Nî</v>
          </cell>
        </row>
        <row r="8">
          <cell r="A8" t="str">
            <v>136</v>
          </cell>
          <cell r="B8" t="str">
            <v xml:space="preserve">Ph¶i thu néi bé </v>
          </cell>
          <cell r="C8" t="str">
            <v>Nî</v>
          </cell>
        </row>
        <row r="9">
          <cell r="A9" t="str">
            <v>138</v>
          </cell>
          <cell r="B9" t="str">
            <v>Ph¶i thu kh¸c</v>
          </cell>
          <cell r="C9" t="str">
            <v>Nî</v>
          </cell>
        </row>
        <row r="10">
          <cell r="A10" t="str">
            <v>141</v>
          </cell>
          <cell r="B10" t="str">
            <v>T¹m øng</v>
          </cell>
          <cell r="C10" t="str">
            <v>Nî</v>
          </cell>
        </row>
        <row r="11">
          <cell r="A11" t="str">
            <v>142</v>
          </cell>
          <cell r="B11" t="str">
            <v>Chi phÝ chê ph©n bæ</v>
          </cell>
          <cell r="C11" t="str">
            <v>Nî</v>
          </cell>
        </row>
        <row r="12">
          <cell r="A12" t="str">
            <v>144</v>
          </cell>
          <cell r="B12" t="str">
            <v>ThÕ chÊp ký quü ký c­îc</v>
          </cell>
          <cell r="C12" t="str">
            <v>Nî</v>
          </cell>
        </row>
        <row r="13">
          <cell r="A13" t="str">
            <v>152</v>
          </cell>
          <cell r="B13" t="str">
            <v>Nguyªn liÖu, vËt liÖu</v>
          </cell>
          <cell r="C13" t="str">
            <v>Nî</v>
          </cell>
        </row>
        <row r="14">
          <cell r="A14" t="str">
            <v>153</v>
          </cell>
          <cell r="B14" t="str">
            <v>C«ng cô, dông cô</v>
          </cell>
          <cell r="C14" t="str">
            <v>Nî</v>
          </cell>
        </row>
        <row r="15">
          <cell r="A15" t="str">
            <v>154</v>
          </cell>
          <cell r="B15" t="str">
            <v xml:space="preserve">Chi phÝ SXKD dë dang </v>
          </cell>
          <cell r="C15" t="str">
            <v>Nî</v>
          </cell>
        </row>
        <row r="16">
          <cell r="A16" t="str">
            <v>155</v>
          </cell>
          <cell r="B16" t="str">
            <v>Thµnh phÈm</v>
          </cell>
          <cell r="C16" t="str">
            <v>Nî</v>
          </cell>
        </row>
        <row r="17">
          <cell r="A17" t="str">
            <v>156</v>
          </cell>
          <cell r="B17" t="str">
            <v>Hµng ho¸</v>
          </cell>
          <cell r="C17" t="str">
            <v>Nî</v>
          </cell>
        </row>
        <row r="18">
          <cell r="A18" t="str">
            <v>211</v>
          </cell>
          <cell r="B18" t="str">
            <v>Tµi s¶n cè ®Þnh h÷u h×nh</v>
          </cell>
          <cell r="C18" t="str">
            <v>Nî</v>
          </cell>
        </row>
        <row r="19">
          <cell r="A19" t="str">
            <v>214</v>
          </cell>
          <cell r="B19" t="str">
            <v xml:space="preserve">Hao mßn TSC§ </v>
          </cell>
          <cell r="C19" t="str">
            <v>Cã</v>
          </cell>
        </row>
        <row r="20">
          <cell r="A20" t="str">
            <v>311</v>
          </cell>
          <cell r="B20" t="str">
            <v>Vay ng¾n h¹n</v>
          </cell>
          <cell r="C20" t="str">
            <v>Cã</v>
          </cell>
        </row>
        <row r="21">
          <cell r="A21" t="str">
            <v>331</v>
          </cell>
          <cell r="B21" t="str">
            <v>Ph¶i tr¶ ng­êi b¸n</v>
          </cell>
          <cell r="C21" t="str">
            <v>Cã</v>
          </cell>
        </row>
        <row r="22">
          <cell r="A22" t="str">
            <v>133</v>
          </cell>
          <cell r="B22" t="str">
            <v>ThuÕ GTGT ®­îc khÊu trõ</v>
          </cell>
          <cell r="C22" t="str">
            <v>Nî</v>
          </cell>
        </row>
        <row r="23">
          <cell r="A23" t="str">
            <v>3331</v>
          </cell>
          <cell r="B23" t="str">
            <v>ThuÕ gi¸ trÞ gia t¨ng ph¶i nép</v>
          </cell>
          <cell r="C23" t="str">
            <v>Cã</v>
          </cell>
        </row>
        <row r="24">
          <cell r="A24" t="str">
            <v>3333</v>
          </cell>
          <cell r="B24" t="str">
            <v>ThuÕ nhËp khÈu</v>
          </cell>
          <cell r="C24" t="str">
            <v>Cã</v>
          </cell>
        </row>
        <row r="25">
          <cell r="A25" t="str">
            <v>3337</v>
          </cell>
          <cell r="B25" t="str">
            <v>ThuÕ nhµ ®Êt, tiÒn thuª ®Êt</v>
          </cell>
          <cell r="C25" t="str">
            <v>Cã</v>
          </cell>
        </row>
        <row r="26">
          <cell r="A26" t="str">
            <v>3338</v>
          </cell>
          <cell r="B26" t="str">
            <v>C¸c lo¹i thuÕ kh¸c</v>
          </cell>
          <cell r="C26" t="str">
            <v>Cã</v>
          </cell>
        </row>
        <row r="27">
          <cell r="A27" t="str">
            <v>334</v>
          </cell>
          <cell r="B27" t="str">
            <v>Ph¶i tr¶ c«ng nh©n viªn</v>
          </cell>
          <cell r="C27" t="str">
            <v>Cã</v>
          </cell>
        </row>
        <row r="28">
          <cell r="A28" t="str">
            <v>336</v>
          </cell>
          <cell r="B28" t="str">
            <v>Ph¶i tr¶ néi bé</v>
          </cell>
          <cell r="C28" t="str">
            <v>Cã</v>
          </cell>
        </row>
        <row r="29">
          <cell r="A29" t="str">
            <v>3382</v>
          </cell>
          <cell r="B29" t="str">
            <v>Kinh phÝ c«ng ®oµn</v>
          </cell>
          <cell r="C29" t="str">
            <v>Cã</v>
          </cell>
        </row>
        <row r="30">
          <cell r="A30" t="str">
            <v>3383</v>
          </cell>
          <cell r="B30" t="str">
            <v>B¶o hiÓm x· héi</v>
          </cell>
          <cell r="C30" t="str">
            <v>Cã</v>
          </cell>
        </row>
        <row r="31">
          <cell r="A31" t="str">
            <v>3384</v>
          </cell>
          <cell r="B31" t="str">
            <v>B¶o hiÓm YTÕ</v>
          </cell>
          <cell r="C31" t="str">
            <v>Cã</v>
          </cell>
        </row>
        <row r="32">
          <cell r="A32" t="str">
            <v>3388</v>
          </cell>
          <cell r="B32" t="str">
            <v>Ph¶i tr¶, ph¶i nép kh¸c</v>
          </cell>
          <cell r="C32" t="str">
            <v>Cã</v>
          </cell>
        </row>
        <row r="33">
          <cell r="A33" t="str">
            <v>341</v>
          </cell>
          <cell r="B33" t="str">
            <v>Vay dµi h¹n</v>
          </cell>
          <cell r="C33" t="str">
            <v>Cã</v>
          </cell>
        </row>
        <row r="34">
          <cell r="A34" t="str">
            <v>411</v>
          </cell>
          <cell r="B34" t="str">
            <v>Nguån vèn kinh doanh</v>
          </cell>
          <cell r="C34" t="str">
            <v>Cã</v>
          </cell>
        </row>
        <row r="35">
          <cell r="A35" t="str">
            <v>412</v>
          </cell>
          <cell r="B35" t="str">
            <v>chªnh lÖch ®¸nh gi¸ tµI s¶n</v>
          </cell>
          <cell r="C35" t="str">
            <v>L</v>
          </cell>
        </row>
        <row r="36">
          <cell r="A36" t="str">
            <v>413</v>
          </cell>
          <cell r="B36" t="str">
            <v>Chªnh lÖch tû gi¸</v>
          </cell>
          <cell r="C36" t="str">
            <v>L</v>
          </cell>
        </row>
        <row r="37">
          <cell r="A37" t="str">
            <v>421</v>
          </cell>
          <cell r="B37" t="str">
            <v xml:space="preserve">L·i /lç ch­a ph©n phèi </v>
          </cell>
          <cell r="C37" t="str">
            <v>L</v>
          </cell>
        </row>
        <row r="38">
          <cell r="A38" t="str">
            <v>511</v>
          </cell>
          <cell r="B38" t="str">
            <v>Doanh thu b¸n s¶n phÈm</v>
          </cell>
          <cell r="C38" t="str">
            <v>Cã</v>
          </cell>
        </row>
        <row r="39">
          <cell r="A39" t="str">
            <v>531</v>
          </cell>
          <cell r="B39" t="str">
            <v>Gi¶m gi¸ hµng b¸n</v>
          </cell>
          <cell r="C39" t="str">
            <v>Cã</v>
          </cell>
        </row>
        <row r="40">
          <cell r="A40" t="str">
            <v>532</v>
          </cell>
          <cell r="B40" t="str">
            <v>Hµng b¸n bÞ tr¶ l¹i</v>
          </cell>
          <cell r="C40" t="str">
            <v>Cã</v>
          </cell>
        </row>
        <row r="41">
          <cell r="A41" t="str">
            <v>621</v>
          </cell>
          <cell r="B41" t="str">
            <v>Chi phÝ NVLiÖu trùc tiÕp</v>
          </cell>
          <cell r="C41" t="str">
            <v>Nî</v>
          </cell>
        </row>
        <row r="42">
          <cell r="A42" t="str">
            <v>622</v>
          </cell>
          <cell r="B42" t="str">
            <v>Chi phÝ nh©n c«ng trùc tiÕp</v>
          </cell>
          <cell r="C42" t="str">
            <v>Nî</v>
          </cell>
        </row>
        <row r="43">
          <cell r="A43" t="str">
            <v>627</v>
          </cell>
          <cell r="B43" t="str">
            <v xml:space="preserve">Chi phÝ s¶n xuÊt chung </v>
          </cell>
          <cell r="C43" t="str">
            <v>Nî</v>
          </cell>
        </row>
        <row r="44">
          <cell r="A44" t="str">
            <v>632</v>
          </cell>
          <cell r="B44" t="str">
            <v>Gi¸ vèn b¸n hµng</v>
          </cell>
          <cell r="C44" t="str">
            <v>Nî</v>
          </cell>
        </row>
        <row r="45">
          <cell r="A45" t="str">
            <v>641</v>
          </cell>
          <cell r="B45" t="str">
            <v xml:space="preserve">Chi phÝ b¸n hµng </v>
          </cell>
          <cell r="C45" t="str">
            <v>Nî</v>
          </cell>
        </row>
        <row r="46">
          <cell r="A46" t="str">
            <v>642</v>
          </cell>
          <cell r="B46" t="str">
            <v>Chi phÝ qu¶n lý doanh nghiÖp</v>
          </cell>
          <cell r="C46" t="str">
            <v>Nî</v>
          </cell>
        </row>
        <row r="47">
          <cell r="A47" t="str">
            <v>711</v>
          </cell>
          <cell r="B47" t="str">
            <v>Thu nhËp ho¹t ®éng tµi chÝnh</v>
          </cell>
          <cell r="C47" t="str">
            <v>Cã</v>
          </cell>
        </row>
        <row r="48">
          <cell r="A48" t="str">
            <v>721</v>
          </cell>
          <cell r="B48" t="str">
            <v>Thu nhËp bÊt th­êng</v>
          </cell>
          <cell r="C48" t="str">
            <v>Cã</v>
          </cell>
        </row>
        <row r="49">
          <cell r="A49" t="str">
            <v>811</v>
          </cell>
          <cell r="B49" t="str">
            <v>Chi phÝ ho¹t ®éng tµi chÝnh</v>
          </cell>
          <cell r="C49" t="str">
            <v>Nî</v>
          </cell>
        </row>
        <row r="50">
          <cell r="A50" t="str">
            <v>821</v>
          </cell>
          <cell r="B50" t="str">
            <v>Chi phÝ ho¹t ®éng tµi chÝnh</v>
          </cell>
          <cell r="C50" t="str">
            <v>Nî</v>
          </cell>
        </row>
        <row r="51">
          <cell r="A51" t="str">
            <v>911</v>
          </cell>
          <cell r="B51" t="str">
            <v>X¸c ®Þnh kÕt qu¶ kinh doanh</v>
          </cell>
          <cell r="C51" t="str">
            <v>L</v>
          </cell>
        </row>
      </sheetData>
      <sheetData sheetId="1"/>
      <sheetData sheetId="2" refreshError="1"/>
      <sheetData sheetId="3" refreshError="1"/>
      <sheetData sheetId="4" refreshError="1"/>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refreshError="1"/>
      <sheetData sheetId="150" refreshError="1"/>
      <sheetData sheetId="151" refreshError="1"/>
      <sheetData sheetId="152" refreshError="1"/>
      <sheetData sheetId="153" refreshError="1"/>
      <sheetData sheetId="154" refreshError="1"/>
      <sheetData sheetId="155" refreshError="1"/>
      <sheetData sheetId="156"/>
      <sheetData sheetId="157" refreshError="1"/>
      <sheetData sheetId="158" refreshError="1"/>
      <sheetData sheetId="159" refreshError="1"/>
      <sheetData sheetId="160" refreshError="1"/>
      <sheetData sheetId="161" refreshError="1"/>
      <sheetData sheetId="162" refreshError="1"/>
      <sheetData sheetId="163" refreshError="1"/>
      <sheetData sheetId="164"/>
      <sheetData sheetId="165"/>
      <sheetData sheetId="166"/>
      <sheetData sheetId="167"/>
      <sheetData sheetId="168"/>
      <sheetData sheetId="169"/>
      <sheetData sheetId="170"/>
      <sheetData sheetId="171"/>
      <sheetData sheetId="172"/>
      <sheetData sheetId="173"/>
      <sheetData sheetId="174"/>
      <sheetData sheetId="175" refreshError="1"/>
      <sheetData sheetId="176" refreshError="1"/>
      <sheetData sheetId="177"/>
      <sheetData sheetId="178" refreshError="1"/>
      <sheetData sheetId="179" refreshError="1"/>
      <sheetData sheetId="180"/>
      <sheetData sheetId="181"/>
      <sheetData sheetId="182"/>
      <sheetData sheetId="183"/>
      <sheetData sheetId="184"/>
      <sheetData sheetId="185"/>
      <sheetData sheetId="186"/>
      <sheetData sheetId="187"/>
      <sheetData sheetId="188"/>
      <sheetData sheetId="189"/>
      <sheetData sheetId="190" refreshError="1"/>
      <sheetData sheetId="191"/>
      <sheetData sheetId="192"/>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sheetData sheetId="220" refreshError="1"/>
    </sheetDataSet>
  </externalBook>
</externalLink>
</file>

<file path=xl/externalLinks/externalLink2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TA 1"/>
      <sheetName val="NTA 2"/>
      <sheetName val="NTA 3"/>
      <sheetName val="NTA 4"/>
      <sheetName val="NTA 5"/>
      <sheetName val="NTA 6"/>
      <sheetName val="NTA 7"/>
      <sheetName val="RP transaction"/>
      <sheetName val="Sheet1"/>
      <sheetName val="Import Final"/>
      <sheetName val="For Exp"/>
      <sheetName val="Working Segment"/>
      <sheetName val="Segment Reporting"/>
      <sheetName val="Working"/>
      <sheetName val="EPS"/>
      <sheetName val="Capital commitment"/>
      <sheetName val="C.out"/>
      <sheetName val="Export"/>
      <sheetName val="C.In"/>
      <sheetName val="eXPORT fINAL"/>
      <sheetName val="Sheet2"/>
      <sheetName val="Rent"/>
      <sheetName val="370(1B)"/>
      <sheetName val="Auditor"/>
      <sheetName val="Exp in For"/>
      <sheetName val="BS &amp; P&amp;L"/>
      <sheetName val="DETAIL SHEET"/>
      <sheetName val="PL_BS"/>
    </sheetNames>
    <sheetDataSet>
      <sheetData sheetId="0">
        <row r="1">
          <cell r="A1" t="str">
            <v>Tecpro Systems Limited</v>
          </cell>
        </row>
        <row r="2">
          <cell r="A2" t="str">
            <v>(formerly Tecpro Systems Private Limited)</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 sheetId="26" refreshError="1"/>
      <sheetData sheetId="27" refreshError="1"/>
    </sheetDataSet>
  </externalBook>
</externalLink>
</file>

<file path=xl/externalLinks/externalLink2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arsion"/>
      <sheetName val="Sheet1"/>
      <sheetName val="EXP TRIAL FACT"/>
      <sheetName val="final fact trial"/>
      <sheetName val="Trial Balance"/>
      <sheetName val="B.S.-Groupings"/>
      <sheetName val="P.L.-Groupings"/>
      <sheetName val="BS"/>
      <sheetName val="P&amp;L"/>
      <sheetName val="BS Schdl- 1 &amp; 2"/>
      <sheetName val="Reserve &amp; Surplus"/>
      <sheetName val="Secured Loans"/>
      <sheetName val="Unsecured Loans"/>
      <sheetName val="Investment"/>
      <sheetName val="Inventory"/>
      <sheetName val="BS Schdl-3-Fixed Assets"/>
      <sheetName val="Other current assets"/>
      <sheetName val="Misc. Expenditure"/>
      <sheetName val="BS Schdl-4 to 10"/>
      <sheetName val="PL Schdl- 11 to 15"/>
      <sheetName val="CASH FLOW"/>
      <sheetName val="EPS"/>
      <sheetName val="PENDING JV's"/>
      <sheetName val="NTA 1"/>
      <sheetName val="Scope of supply"/>
      <sheetName val="DEC-MEMO"/>
      <sheetName val="UNIT-II"/>
      <sheetName val="DEC PIVOT"/>
      <sheetName val="Op Plan Sal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2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nghop"/>
      <sheetName val="0"/>
      <sheetName val="4"/>
      <sheetName val="5"/>
      <sheetName val="6"/>
      <sheetName val="7"/>
      <sheetName val="8"/>
      <sheetName val="9"/>
      <sheetName val="10"/>
      <sheetName val="11"/>
      <sheetName val="12"/>
      <sheetName val="13"/>
      <sheetName val="14"/>
      <sheetName val="15"/>
      <sheetName val="16"/>
    </sheetNames>
    <sheetDataSet>
      <sheetData sheetId="0" refreshError="1"/>
      <sheetData sheetId="1" refreshError="1"/>
      <sheetData sheetId="2" refreshError="1">
        <row r="13">
          <cell r="K13">
            <v>4400</v>
          </cell>
        </row>
        <row r="14">
          <cell r="K14">
            <v>4400</v>
          </cell>
        </row>
        <row r="16">
          <cell r="K16">
            <v>4849.9000000000005</v>
          </cell>
        </row>
        <row r="23">
          <cell r="K23">
            <v>5149.9000000000005</v>
          </cell>
        </row>
        <row r="24">
          <cell r="K24">
            <v>5149.9000000000005</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uc thanh"/>
      <sheetName val="QL1A-QL1A moi"/>
      <sheetName val="C.Bong Lang"/>
      <sheetName val="Vanh dai III (TKKT)"/>
      <sheetName val="SL-NC-MB"/>
      <sheetName val="CX-AD-LC"/>
      <sheetName val="Cau-YBai-Tam"/>
      <sheetName val="XL4Poppy"/>
      <sheetName val="733,14-km238"/>
      <sheetName val="Km237_733,14"/>
      <sheetName val="Km236"/>
      <sheetName val="Km235"/>
      <sheetName val="Km234"/>
      <sheetName val="Km233s,"/>
      <sheetName val="Km232s"/>
      <sheetName val="Km231,"/>
      <sheetName val="Km230"/>
      <sheetName val="Km229s,"/>
      <sheetName val="228_100-229s"/>
      <sheetName val="Km227_838-228_100"/>
      <sheetName val="Km227-227_838s,"/>
      <sheetName val="Km226"/>
      <sheetName val="Km225,"/>
      <sheetName val="Tong KLBS"/>
      <sheetName val="THKLNT(lantruoc)"/>
      <sheetName val="BGThau"/>
      <sheetName val="00000000"/>
      <sheetName val="00000001"/>
      <sheetName val="XL4Test5"/>
      <sheetName val="VL"/>
      <sheetName val="NHAN CONG"/>
      <sheetName val="MAY"/>
      <sheetName val="VUA"/>
      <sheetName val="DG CAU"/>
      <sheetName val="THOP CAU"/>
      <sheetName val="TLP CAU"/>
      <sheetName val="DAKT1"/>
      <sheetName val="Sheet3"/>
      <sheetName val="XL4Poppy (2)"/>
      <sheetName val="KluongKm2,4"/>
      <sheetName val="B.cao"/>
      <sheetName val="T.tiet"/>
      <sheetName val="T.N"/>
      <sheetName val="Sheet1"/>
      <sheetName val="Sheet2"/>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KTQT-AFC"/>
      <sheetName val="CLDG"/>
      <sheetName val="CLKL"/>
      <sheetName val="Bang du toan"/>
      <sheetName val="Tonghop"/>
      <sheetName val="Bu gia"/>
      <sheetName val="PT vat tu"/>
      <sheetName val="PTVT"/>
      <sheetName val="solieu"/>
      <sheetName val="PLV"/>
      <sheetName val="Dongia"/>
      <sheetName val="DTCTtaluy"/>
      <sheetName val="KLDGTT&lt;120%"/>
      <sheetName val="PL2"/>
      <sheetName val="DTnen"/>
      <sheetName val="PL"/>
      <sheetName val="TH"/>
      <sheetName val="THKL nghiemthu"/>
      <sheetName val="DTCTtaluy (2)"/>
      <sheetName val="KLDGTT&lt;120% (2)"/>
      <sheetName val="TH (2)"/>
      <sheetName val="xxxxxxxx"/>
      <sheetName val="XXXXXXX0"/>
      <sheetName val="10000000"/>
      <sheetName val="XXXXXXX1"/>
      <sheetName val="20000000"/>
      <sheetName val="30000000"/>
      <sheetName val="To trinh"/>
      <sheetName val="bang2"/>
      <sheetName val="coHoan"/>
      <sheetName val="Congty"/>
      <sheetName val="VPPN"/>
      <sheetName val="XN74"/>
      <sheetName val="XN54"/>
      <sheetName val="XN33"/>
      <sheetName val="NK96"/>
      <sheetName val="ETH"/>
      <sheetName val="1"/>
      <sheetName val="2"/>
      <sheetName val="3"/>
      <sheetName val="4"/>
      <sheetName val="5"/>
      <sheetName val="6"/>
      <sheetName val="7"/>
      <sheetName val="DT1"/>
      <sheetName val="DT2"/>
      <sheetName val="Nam 2001"/>
      <sheetName val="Tang TSCD 98-02"/>
      <sheetName val="BIEN DONG"/>
      <sheetName val="TSCD 2001"/>
      <sheetName val="Quy 1-2002"/>
      <sheetName val="Quy 2-2002"/>
      <sheetName val="Quy 3-2002"/>
      <sheetName val="Quy 4-02"/>
      <sheetName val="C.     Lang"/>
      <sheetName val="XN79"/>
      <sheetName val="CTMT"/>
      <sheetName val="Tai khoan"/>
      <sheetName val="boHoan"/>
      <sheetName val="gVL"/>
      <sheetName val="QL1A-QL1Q moi"/>
      <sheetName val="SL)NC-MB"/>
      <sheetName val="KluongKm2_x000c_4"/>
      <sheetName val="KH-Q1,Q2,01"/>
      <sheetName val="chi tieu HV"/>
      <sheetName val="sx-tt-tk"/>
      <sheetName val="tsach &amp; thu hoi"/>
      <sheetName val="KK than ton   (2)"/>
      <sheetName val="TT cac ho"/>
      <sheetName val="TT trong nganh"/>
      <sheetName val="chi tiet KHM"/>
      <sheetName val="Pham cap"/>
      <sheetName val="DT than"/>
      <sheetName val="Doanh thu"/>
      <sheetName val="gia tri SX"/>
      <sheetName val="Maumoi"/>
      <sheetName val="So Cong nghiep"/>
      <sheetName val="Bia BC"/>
      <sheetName val="TH thanton"/>
      <sheetName val="Dat da thai"/>
      <sheetName val="XNGB-BMD2004"/>
      <sheetName val="GTSX (TT)"/>
      <sheetName val="XNGBQI"/>
      <sheetName val="XNGBQI (2)"/>
      <sheetName val="XNGBQI-04 (2)"/>
      <sheetName val="XNGBQII-04 (2)"/>
      <sheetName val="XNGBQII-04 (3)"/>
      <sheetName val="XNGBQIII-04 (2)"/>
      <sheetName val="XNGBQIII-04 (3)"/>
      <sheetName val="XNGBQIV-04 (2)"/>
      <sheetName val="XNGBQIV-04 (3)"/>
      <sheetName val="XNGBQI-05"/>
      <sheetName val="XNGBQI-05 (02)"/>
      <sheetName val="Gia ban NK bq"/>
      <sheetName val="Sheet19"/>
      <sheetName val="Sheet20"/>
      <sheetName val="Sheet21"/>
      <sheetName val="Sheet22"/>
      <sheetName val="Sheet23"/>
      <sheetName val="Sheet24"/>
      <sheetName val="Sheet25"/>
      <sheetName val="Sheet26"/>
      <sheetName val="Sheet27"/>
      <sheetName val="Sheet28"/>
      <sheetName val="Sheet29"/>
      <sheetName val="Sheet30"/>
      <sheetName val="000000000000"/>
      <sheetName val="100000000000"/>
      <sheetName val="200000000000"/>
      <sheetName val="HK1"/>
      <sheetName val="HK2"/>
      <sheetName val="CANAM"/>
      <sheetName val="¶"/>
      <sheetName val="DG CAࡕ"/>
      <sheetName val="INV"/>
      <sheetName val="XXXXXXX2"/>
      <sheetName val="XXXXXXX3"/>
      <sheetName val="XXXXXXX4"/>
      <sheetName val="lt-tl"/>
      <sheetName val="px3-tl"/>
      <sheetName val="px1-tl"/>
      <sheetName val="vp-tl"/>
      <sheetName val="px2,tb-tl"/>
      <sheetName val="th-qt"/>
      <sheetName val="bqt"/>
      <sheetName val="tl-khovt"/>
      <sheetName val="dtkhovt"/>
      <sheetName val="Sheet17"/>
      <sheetName val="Sheet18"/>
      <sheetName val="P_x000c_V"/>
      <sheetName val="C.   ( Lang"/>
      <sheetName val="dmuc"/>
      <sheetName val="CT doanh thu 2005"/>
      <sheetName val="Dthu 2006 sua"/>
      <sheetName val="Doanh thu gia thanh"/>
      <sheetName val="6 thang 2006"/>
      <sheetName val="Bao cao thue (2)"/>
      <sheetName val="Tong hop CP T10"/>
      <sheetName val="Bao cao thue"/>
      <sheetName val="Thue cong trinh"/>
      <sheetName val="Gia thanh"/>
      <sheetName val="Pke toan"/>
      <sheetName val="Gia thanh cong trinh - Hoa"/>
      <sheetName val="Ke toan thuc hien cong trinh"/>
      <sheetName val="Du kien DT 9 thang de nop"/>
      <sheetName val="TK331D"/>
      <sheetName val="334 d"/>
      <sheetName val="BDCNH"/>
      <sheetName val="bcdtk"/>
      <sheetName val="BCDKTNH"/>
      <sheetName val="BCDKTTHUE"/>
      <sheetName val="tscd"/>
      <sheetName val="DG "/>
      <sheetName val="S29_x0007__x0000__x0000_S"/>
      <sheetName val="Tojg KLBS"/>
      <sheetName val="TTDZ22"/>
      <sheetName val="Maumo)"/>
      <sheetName val="Tonchop"/>
      <sheetName val="126"/>
      <sheetName val="127"/>
      <sheetName val="128"/>
      <sheetName val="129"/>
      <sheetName val="130"/>
      <sheetName val="131"/>
      <sheetName val="132"/>
      <sheetName val="133"/>
      <sheetName val="Chart1"/>
      <sheetName val="134"/>
      <sheetName val="135"/>
      <sheetName val="136"/>
      <sheetName val="137"/>
      <sheetName val="138"/>
      <sheetName val="139"/>
      <sheetName val="KHUPHO8"/>
      <sheetName val="THONGKE"/>
      <sheetName val="DT1_x0000__x0000__x0000__x0000__x0000__x0000__x0000__x0000_"/>
      <sheetName val="giathanh1"/>
      <sheetName val="ɂIEN DONG"/>
      <sheetName val="DG CA?"/>
      <sheetName val="?IEN DONG"/>
      <sheetName val="MTO REV.0"/>
      <sheetName val="NCong-Day-Su"/>
      <sheetName val="NC"/>
      <sheetName val="XL@Test5"/>
      <sheetName val="PTVL"/>
      <sheetName val="DI-ESTI"/>
      <sheetName val="IBASE"/>
      <sheetName val="˜Ünh m÷c"/>
      <sheetName val="bia"/>
      <sheetName val="rotoduc"/>
      <sheetName val="Truc"/>
      <sheetName val="roto truc"/>
      <sheetName val="stato"/>
      <sheetName val="Day dt"/>
      <sheetName val="statoday"/>
      <sheetName val="stato tam say"/>
      <sheetName val="Than"/>
      <sheetName val="Stato ep"/>
      <sheetName val="Canh gio"/>
      <sheetName val="Napgio"/>
      <sheetName val="Nap-Hopcuc"/>
      <sheetName val="laprap"/>
      <sheetName val="Cocau"/>
      <sheetName val="Ss Z- GB"/>
      <sheetName val="Quy_x0000_2-2002"/>
      <sheetName val="Ünh m÷c"/>
      <sheetName val="Quy"/>
      <sheetName val="DT1_x0000_"/>
      <sheetName val="KK bo sung"/>
      <sheetName val="S29_x0007_"/>
      <sheetName val="S29_x0007__x0000_S"/>
      <sheetName val="NHAN CWNG"/>
      <sheetName val="Thuc_thanh"/>
      <sheetName val="QL1A-QL1A_moi"/>
      <sheetName val="C_Bong_Lang"/>
      <sheetName val="Vanh_dai_III_(TKKT)"/>
      <sheetName val="Tong_KLBS"/>
      <sheetName val="NHAN_CONG"/>
      <sheetName val="DG_CAU"/>
      <sheetName val="THOP_CAU"/>
      <sheetName val="TLP_CAU"/>
      <sheetName val="XL4Poppy_(2)"/>
      <sheetName val="B_cao"/>
      <sheetName val="T_tiet"/>
      <sheetName val="T_N"/>
      <sheetName val="Bang_du_toan"/>
      <sheetName val="Bu_gia"/>
      <sheetName val="PT_vat_tu"/>
      <sheetName val="THKL_nghiemthu"/>
      <sheetName val="DTCTtaluy_(2)"/>
      <sheetName val="KLDGTT&lt;120%_(2)"/>
      <sheetName val="TH_(2)"/>
      <sheetName val="To_trinh"/>
      <sheetName val="Nam_2001"/>
      <sheetName val="Tang_TSCD_98-02"/>
      <sheetName val="BIEN_DONG"/>
      <sheetName val="TSCD_2001"/>
      <sheetName val="Quy_1-2002"/>
      <sheetName val="Quy_2-2002"/>
      <sheetName val="Quy_3-2002"/>
      <sheetName val="Quy_4-02"/>
      <sheetName val="C______Lang"/>
    </sheetNames>
    <sheetDataSet>
      <sheetData sheetId="0" refreshError="1">
        <row r="29">
          <cell r="E29">
            <v>9566000</v>
          </cell>
        </row>
      </sheetData>
      <sheetData sheetId="1"/>
      <sheetData sheetId="2"/>
      <sheetData sheetId="3"/>
      <sheetData sheetId="4"/>
      <sheetData sheetId="5" refreshError="1"/>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refreshError="1"/>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refreshError="1"/>
      <sheetData sheetId="116"/>
      <sheetData sheetId="117" refreshError="1"/>
      <sheetData sheetId="118" refreshError="1"/>
      <sheetData sheetId="119"/>
      <sheetData sheetId="120"/>
      <sheetData sheetId="121" refreshError="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refreshError="1"/>
      <sheetData sheetId="171" refreshError="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refreshError="1"/>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refreshError="1"/>
      <sheetData sheetId="211" refreshError="1"/>
      <sheetData sheetId="212"/>
      <sheetData sheetId="213" refreshError="1"/>
      <sheetData sheetId="214"/>
      <sheetData sheetId="215"/>
      <sheetData sheetId="216"/>
      <sheetData sheetId="217"/>
      <sheetData sheetId="218"/>
      <sheetData sheetId="219"/>
      <sheetData sheetId="220"/>
      <sheetData sheetId="221"/>
      <sheetData sheetId="222"/>
      <sheetData sheetId="223"/>
      <sheetData sheetId="224" refreshError="1"/>
      <sheetData sheetId="225"/>
      <sheetData sheetId="226"/>
      <sheetData sheetId="227"/>
      <sheetData sheetId="228"/>
      <sheetData sheetId="229"/>
      <sheetData sheetId="230"/>
      <sheetData sheetId="231"/>
      <sheetData sheetId="232"/>
      <sheetData sheetId="233"/>
      <sheetData sheetId="234" refreshError="1"/>
      <sheetData sheetId="235"/>
      <sheetData sheetId="236" refreshError="1"/>
      <sheetData sheetId="237" refreshError="1"/>
      <sheetData sheetId="238" refreshError="1"/>
      <sheetData sheetId="239" refreshError="1"/>
      <sheetData sheetId="240" refreshError="1"/>
      <sheetData sheetId="241"/>
      <sheetData sheetId="242" refreshError="1"/>
      <sheetData sheetId="243" refreshError="1"/>
      <sheetData sheetId="244"/>
      <sheetData sheetId="245" refreshError="1"/>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refreshError="1"/>
      <sheetData sheetId="263" refreshError="1"/>
      <sheetData sheetId="264"/>
      <sheetData sheetId="265"/>
      <sheetData sheetId="266" refreshError="1"/>
      <sheetData sheetId="267"/>
      <sheetData sheetId="268" refreshError="1"/>
      <sheetData sheetId="269"/>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Set>
  </externalBook>
</externalLink>
</file>

<file path=xl/externalLinks/externalLink2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2)"/>
      <sheetName val="Sheet1"/>
      <sheetName val="Sheet2"/>
      <sheetName val="Sheet3"/>
      <sheetName val="Jul00"/>
      <sheetName val="Jul00 (3)"/>
      <sheetName val="BS Schdl- 1 &amp; 2"/>
      <sheetName val="Table"/>
      <sheetName val="accounts"/>
      <sheetName val="Details of clause 13"/>
      <sheetName val="QUALITY COST"/>
      <sheetName val="BS Schdl-3-Fixed Assets"/>
      <sheetName val="Results PL"/>
      <sheetName val="Sheet1_(2)"/>
      <sheetName val="Jul00_(3)"/>
      <sheetName val="Details_of_clause_13"/>
      <sheetName val="BS_Schdl-_1_&amp;_2"/>
      <sheetName val="QUALITY_COST"/>
      <sheetName val="BS_Schdl-3-Fixed_Assets"/>
      <sheetName val="Results_PL"/>
      <sheetName val="Data"/>
      <sheetName val="old_serial no."/>
      <sheetName val="tot_ass_9697"/>
      <sheetName val="AR"/>
    </sheetNames>
    <sheetDataSet>
      <sheetData sheetId="0"/>
      <sheetData sheetId="1"/>
      <sheetData sheetId="2"/>
      <sheetData sheetId="3"/>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2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VC"/>
      <sheetName val="TVLIEU"/>
      <sheetName val="PTDG"/>
      <sheetName val="DTCT"/>
      <sheetName val="DS cau"/>
      <sheetName val="tong hop"/>
      <sheetName val="phan tich DG"/>
      <sheetName val="gia vat lieu"/>
      <sheetName val="gia xe may"/>
      <sheetName val="gia nhan cong"/>
      <sheetName val="XL4Test5"/>
      <sheetName val="Thuc thanh"/>
      <sheetName val="DANH SACH"/>
      <sheetName val="Sheet1"/>
      <sheetName val="Sheet3"/>
      <sheetName val="00000000"/>
      <sheetName val="10000000"/>
      <sheetName val="PHAN TICH VAT TU NGANG"/>
      <sheetName val="BANG DU TOAN"/>
      <sheetName val="BANG DU TOAN DRC"/>
      <sheetName val="DIEN GIAI TIEN LUONG"/>
      <sheetName val="TONG HOP KINH PHI"/>
      <sheetName val="CHIET TINH DON GIA"/>
      <sheetName val="PHAN TICH KHOI LUONG"/>
      <sheetName val="TH VAT TU"/>
      <sheetName val="VC OTO"/>
      <sheetName val="VC BO"/>
      <sheetName val="PHAN TICH VAT TU"/>
      <sheetName val="PHAN TICH VAT TU THEO NHOM"/>
      <sheetName val="TONG HOP NHAN CONG"/>
      <sheetName val="TONG HOP CA MAY"/>
      <sheetName val="DON GIA TONG HOP"/>
      <sheetName val="DIEN GIAI CPSX"/>
      <sheetName val="BANG GIA DU TOAN THUY LOI"/>
      <sheetName val="DON GIA TONG HOP THUY LOI"/>
      <sheetName val="BANG GIA DAU THAU"/>
      <sheetName val="DIEN GIAI TIEN LUONG DRC"/>
      <sheetName val="BANG GIA DEN CHAN CT"/>
      <sheetName val="BANG BU VAN CHUYEN"/>
      <sheetName val="CHI PHI CA MAY"/>
      <sheetName val="CHI PHI NHAN CONG"/>
      <sheetName val="PHAN TICH DGCT"/>
      <sheetName val="PHAN TICH DGCT TP"/>
      <sheetName val="VL,NC"/>
      <sheetName val="Sheet5_x0000__x0008__x0006__x0008__x0003_ဠ_x0000_蜰Ư༢_x0000_螸Ư༢_x0000_蠼Ư༢_x0000_裀Ư༢_x0000_襄Ư"/>
      <sheetName val="GT"/>
      <sheetName val="DGTHDC"/>
      <sheetName val="GM"/>
      <sheetName val="GVL"/>
      <sheetName val="GNC"/>
      <sheetName val="DKTT"/>
      <sheetName val="CTPTTC"/>
      <sheetName val="NC"/>
      <sheetName val="DIEN GIAI KL"/>
      <sheetName val="KLTHEP"/>
      <sheetName val="KL DUONG GOM"/>
      <sheetName val="Sheet19"/>
      <sheetName val="TGTHUC HIEN"/>
      <sheetName val="KLLK THUC HIEN"/>
      <sheetName val="GTNTTTD1"/>
      <sheetName val="DGTHT"/>
      <sheetName val="PTCT MUONG"/>
      <sheetName val="DGTH MUONG"/>
      <sheetName val="Sheet24"/>
      <sheetName val="Sheet25"/>
      <sheetName val="Sheet26"/>
      <sheetName val="Sheet27"/>
      <sheetName val="Sheet28"/>
      <sheetName val="Sheet29"/>
      <sheetName val="Sheet30"/>
      <sheetName val="Sheet31"/>
      <sheetName val="Sheet32"/>
      <sheetName val="Sheet33"/>
      <sheetName val="Sheet34"/>
      <sheetName val="Sheet35"/>
      <sheetName val="Sheet36"/>
      <sheetName val="XXXXXXXX"/>
      <sheetName val="lt-tl"/>
      <sheetName val="px3-tl"/>
      <sheetName val="px1-tl"/>
      <sheetName val="vp-tl"/>
      <sheetName val="px2,tb-tl"/>
      <sheetName val="th-qt"/>
      <sheetName val="bqt"/>
      <sheetName val="tl-khovt"/>
      <sheetName val="dtkhovt"/>
      <sheetName val="Sheet8"/>
      <sheetName val="Sheet9"/>
      <sheetName val="Sheet10"/>
      <sheetName val="Sheet11"/>
      <sheetName val="Sheet12"/>
      <sheetName val="Sheet13"/>
      <sheetName val="Sheet14"/>
      <sheetName val="Sheet15"/>
      <sheetName val="Sheet16"/>
      <sheetName val="Sheet17"/>
      <sheetName val="Sheet18"/>
      <sheetName val="Tongke"/>
      <sheetName val="Tien An T11"/>
      <sheetName val="DNPD-QL"/>
      <sheetName val="Bang luong"/>
      <sheetName val="Bang CC"/>
      <sheetName val=" Luong nghien "/>
      <sheetName val="QT-LN"/>
      <sheetName val="Giantiep"/>
      <sheetName val="Phuc vu"/>
      <sheetName val="May Phat"/>
      <sheetName val="1813"/>
      <sheetName val="PHAN TICH`VAT TU"/>
      <sheetName val="THKP"/>
      <sheetName val="ctTBA"/>
      <sheetName val="Sheet2"/>
      <sheetName val="Sheet5?_x0008__x0006__x0008__x0003_ဠ?蜰Ư༢?螸Ư༢?蠼Ư༢?裀Ư༢?襄Ư"/>
      <sheetName val="DO AM DT"/>
      <sheetName val="?_x0000_?U?_x0000_?U?_x0000_?U?_x0000_?U?_x0000_?U?_x0000_?U?_x0000__x0000__x0000__x0000__x0000__x0000_"/>
      <sheetName val="GVT"/>
      <sheetName val="Luong T1- 03"/>
      <sheetName val="Luong T2- 03"/>
      <sheetName val="Luong T3- 03"/>
      <sheetName val="MTO REV.2(ARMOR)"/>
      <sheetName val="Sheet5_x0000__x0008__x0006__x0008__x0003_ဠ_x0000_蜰Ư༢_x0000_螸Ư༢_x0000_蠼Ư༢_x0000_⋀_x000f_쀀꾈∁_x000f_"/>
      <sheetName val="Sheet5_x0000__x0008__x0006__x0008__x0003_?_x0000_?U?_x0000_?U?_x0000_?U?_x0000_?U?_x0000_?U"/>
      <sheetName val="Sheet5_x0000__x0008__x0006__x0008__x0003_?_x0000_?U?_x0000_?U?_x0000_?U?_x0000_?_x000f_???_x000f_"/>
      <sheetName val="Dot31"/>
      <sheetName val="Dot32"/>
      <sheetName val="Dot33"/>
      <sheetName val="Dot34"/>
      <sheetName val="Dot35"/>
      <sheetName val="Dot26"/>
      <sheetName val="Dot27"/>
      <sheetName val="Dot28"/>
      <sheetName val="Dot29"/>
      <sheetName val="Dot30"/>
      <sheetName val="TTTram"/>
      <sheetName val="TONG HOP K©N© 2ÈI"/>
      <sheetName val="BO"/>
      <sheetName val="DTCT-TB"/>
      <sheetName val="TONG KE DZ 0.4 KV"/>
      <sheetName val="Bia TQT"/>
      <sheetName val="?_x0000_?U?_x0000_?U?_x0000_?U?_x0000_?U?_x0000_?U?_x0000_?U?_x0000_"/>
      <sheetName val="BANG DU TGAN DRC"/>
      <sheetName val="VC B_x000f_"/>
      <sheetName val="PHAN DICH VAT TU"/>
      <sheetName val="DIEL GIAI KL"/>
      <sheetName val="KLDK THUC HIEN"/>
      <sheetName val="Shaet30"/>
      <sheetName val="Sheet#2"/>
      <sheetName val="Qheet36"/>
      <sheetName val="QTDG"/>
      <sheetName val="Tai khoan"/>
      <sheetName val="Sheet5"/>
      <sheetName val="???U???U???U???U???U???U???????"/>
      <sheetName val="Sheet5?_x0008__x0006__x0008__x0003_ဠ?蜰Ư༢?螸Ư༢?蠼Ư༢?⋀_x000f_쀀꾈∁_x000f_"/>
      <sheetName val="Sheet5?_x0008__x0006__x0008__x0003_???U???U???U???U???U"/>
      <sheetName val="Sheet5?_x0008__x0006__x0008__x0003_???U???U???U???_x000f_???_x000f_"/>
      <sheetName val="???U???U???U???U???U???U??"/>
      <sheetName val="gia xe ?ay"/>
      <sheetName val="giathanh1"/>
      <sheetName val="?"/>
      <sheetName val="Sheet5?_x0008__x0006__x0008__x0003_ဠ 蜰Ư༢?螸Ư༢?蠼Ư༢?裀Ư༢?襄Ư"/>
      <sheetName val="_"/>
      <sheetName val="gia xe "/>
      <sheetName val="gia xe _x0000_ay"/>
      <sheetName val="Sheet5_x0000__x0008__x0006__x0008__x0003_ဠ 蜰Ư༢_x0000_螸Ư༢_x0000_蠼Ư༢_x0000_裀Ư༢_x0000_襄Ư"/>
      <sheetName val="DS_cau"/>
      <sheetName val="tong_hop"/>
      <sheetName val="phan_tich_DG"/>
      <sheetName val="gia_vat_lieu"/>
      <sheetName val="gia_xe_may"/>
      <sheetName val="gia_nhan_cong"/>
    </sheetNames>
    <sheetDataSet>
      <sheetData sheetId="0" refreshError="1"/>
      <sheetData sheetId="1" refreshError="1"/>
      <sheetData sheetId="2" refreshError="1"/>
      <sheetData sheetId="3" refreshError="1">
        <row r="10">
          <cell r="C10" t="str">
            <v>CÇu ®ång bôt km397+485.75</v>
          </cell>
          <cell r="J10">
            <v>1656805757.0816243</v>
          </cell>
        </row>
        <row r="11">
          <cell r="C11" t="str">
            <v>1. DÇm BTCT D¦L L=24m</v>
          </cell>
          <cell r="J11">
            <v>528800000</v>
          </cell>
        </row>
        <row r="12">
          <cell r="C12" t="str">
            <v>DÇm BTCT D¦L L=24m</v>
          </cell>
          <cell r="D12" t="str">
            <v>DÇm</v>
          </cell>
          <cell r="E12">
            <v>4</v>
          </cell>
          <cell r="F12" t="e">
            <v>#N/A</v>
          </cell>
          <cell r="G12" t="e">
            <v>#N/A</v>
          </cell>
          <cell r="H12" t="e">
            <v>#N/A</v>
          </cell>
          <cell r="I12">
            <v>100000000</v>
          </cell>
          <cell r="J12">
            <v>400000000</v>
          </cell>
        </row>
        <row r="13">
          <cell r="C13" t="str">
            <v>Lao l¾p dÇm BTCT D¦L L=24m</v>
          </cell>
          <cell r="D13" t="str">
            <v>DÇm</v>
          </cell>
          <cell r="E13">
            <v>4</v>
          </cell>
          <cell r="F13" t="e">
            <v>#N/A</v>
          </cell>
          <cell r="G13" t="e">
            <v>#N/A</v>
          </cell>
          <cell r="H13" t="e">
            <v>#N/A</v>
          </cell>
          <cell r="I13">
            <v>28000000</v>
          </cell>
          <cell r="J13">
            <v>112000000</v>
          </cell>
        </row>
        <row r="14">
          <cell r="C14" t="str">
            <v>Mua vµ l¾p ®Æt gèi cÇu b»ng cao su</v>
          </cell>
          <cell r="D14" t="str">
            <v>Gèi</v>
          </cell>
          <cell r="E14">
            <v>8</v>
          </cell>
          <cell r="F14">
            <v>1581785.4</v>
          </cell>
          <cell r="G14">
            <v>30683.100000000002</v>
          </cell>
          <cell r="H14">
            <v>0</v>
          </cell>
          <cell r="I14">
            <v>2100000</v>
          </cell>
          <cell r="J14">
            <v>16800000</v>
          </cell>
        </row>
        <row r="15">
          <cell r="C15" t="str">
            <v>2. Líp phñ mÆt cÇu</v>
          </cell>
          <cell r="J15">
            <v>43209530.30685392</v>
          </cell>
        </row>
        <row r="16">
          <cell r="C16" t="str">
            <v>Bª t«ng t¹o dèc M300</v>
          </cell>
          <cell r="D16" t="str">
            <v>m3</v>
          </cell>
          <cell r="E16">
            <v>19.2</v>
          </cell>
          <cell r="F16">
            <v>574369.22931885719</v>
          </cell>
          <cell r="G16">
            <v>40910.799999999996</v>
          </cell>
          <cell r="H16">
            <v>12642.59325</v>
          </cell>
          <cell r="I16">
            <v>983321.19550532626</v>
          </cell>
          <cell r="J16">
            <v>18879766.953702264</v>
          </cell>
        </row>
        <row r="17">
          <cell r="C17" t="str">
            <v>BTN h¹t mÞn dµy 5cm</v>
          </cell>
          <cell r="D17" t="str">
            <v>m2</v>
          </cell>
          <cell r="E17">
            <v>192</v>
          </cell>
          <cell r="F17">
            <v>42468.434871299731</v>
          </cell>
          <cell r="G17">
            <v>329.74254000000002</v>
          </cell>
          <cell r="H17">
            <v>2021.9958464000001</v>
          </cell>
          <cell r="I17">
            <v>57176.14270663201</v>
          </cell>
          <cell r="J17">
            <v>10977819.399673346</v>
          </cell>
        </row>
        <row r="18">
          <cell r="C18" t="str">
            <v>Cèt thÐp c¸c lo¹i</v>
          </cell>
          <cell r="D18" t="str">
            <v>TÊn</v>
          </cell>
          <cell r="E18">
            <v>1.92</v>
          </cell>
          <cell r="F18">
            <v>4911215.3371428577</v>
          </cell>
          <cell r="G18">
            <v>159406.01</v>
          </cell>
          <cell r="H18">
            <v>99583.053999999989</v>
          </cell>
          <cell r="I18">
            <v>6954137.4757699519</v>
          </cell>
          <cell r="J18">
            <v>13351943.953478307</v>
          </cell>
        </row>
        <row r="19">
          <cell r="C19" t="str">
            <v>3. Lan can tay vÞn b»ng BTCT</v>
          </cell>
          <cell r="D19" t="str">
            <v>md</v>
          </cell>
          <cell r="E19">
            <v>68.8</v>
          </cell>
          <cell r="I19">
            <v>450000</v>
          </cell>
          <cell r="J19">
            <v>30960000</v>
          </cell>
        </row>
        <row r="20">
          <cell r="C20" t="str">
            <v>4. B¶n dÉn KT(300x220x20)cm</v>
          </cell>
          <cell r="D20" t="str">
            <v>b¶n</v>
          </cell>
          <cell r="E20">
            <v>8</v>
          </cell>
          <cell r="I20">
            <v>2200000</v>
          </cell>
          <cell r="J20">
            <v>17600000</v>
          </cell>
        </row>
        <row r="21">
          <cell r="C21" t="str">
            <v>5. Khe co d·n cao su</v>
          </cell>
          <cell r="D21" t="str">
            <v>md</v>
          </cell>
          <cell r="E21">
            <v>16</v>
          </cell>
          <cell r="I21">
            <v>2500000</v>
          </cell>
          <cell r="J21">
            <v>40000000</v>
          </cell>
        </row>
        <row r="22">
          <cell r="C22" t="str">
            <v>6. T­êng hé lan mÒm</v>
          </cell>
          <cell r="D22" t="str">
            <v>md</v>
          </cell>
          <cell r="E22">
            <v>40</v>
          </cell>
          <cell r="I22">
            <v>450000</v>
          </cell>
          <cell r="J22">
            <v>18000000</v>
          </cell>
        </row>
        <row r="23">
          <cell r="C23" t="str">
            <v>7. Mè cÇu</v>
          </cell>
          <cell r="J23">
            <v>910628027.20978248</v>
          </cell>
        </row>
        <row r="24">
          <cell r="C24" t="str">
            <v>Bª t«ng M300</v>
          </cell>
          <cell r="D24" t="str">
            <v>m3</v>
          </cell>
          <cell r="E24">
            <v>1.23</v>
          </cell>
          <cell r="F24">
            <v>563323.6672165714</v>
          </cell>
          <cell r="G24">
            <v>83931.68</v>
          </cell>
          <cell r="H24">
            <v>50524.219980000002</v>
          </cell>
          <cell r="I24">
            <v>1211661.7359944407</v>
          </cell>
          <cell r="J24">
            <v>1490343.9352731621</v>
          </cell>
        </row>
        <row r="25">
          <cell r="C25" t="str">
            <v>Bª t«ng M250</v>
          </cell>
          <cell r="D25" t="str">
            <v>m3</v>
          </cell>
          <cell r="E25">
            <v>410.45</v>
          </cell>
          <cell r="F25">
            <v>467896.36724971433</v>
          </cell>
          <cell r="G25">
            <v>44651.040000000001</v>
          </cell>
          <cell r="H25">
            <v>50524.219980000002</v>
          </cell>
          <cell r="I25">
            <v>913830.47055423819</v>
          </cell>
          <cell r="J25">
            <v>375081716.63898706</v>
          </cell>
        </row>
        <row r="26">
          <cell r="C26" t="str">
            <v>Bª t«ng lãt mãng M100 ®¸ 4x6</v>
          </cell>
          <cell r="D26" t="str">
            <v>m3</v>
          </cell>
          <cell r="E26">
            <v>9</v>
          </cell>
          <cell r="F26">
            <v>261846.0050055357</v>
          </cell>
          <cell r="G26">
            <v>22898.699999999997</v>
          </cell>
          <cell r="H26">
            <v>12040.565000000001</v>
          </cell>
          <cell r="I26">
            <v>476409.41943829454</v>
          </cell>
          <cell r="J26">
            <v>4287684.7749446509</v>
          </cell>
        </row>
        <row r="27">
          <cell r="C27" t="str">
            <v>Cèt thÐp c¸c lo¹i</v>
          </cell>
          <cell r="D27" t="str">
            <v>TÊn</v>
          </cell>
          <cell r="E27">
            <v>28.82</v>
          </cell>
          <cell r="F27">
            <v>4932735.3371428577</v>
          </cell>
          <cell r="G27">
            <v>179831.68000000002</v>
          </cell>
          <cell r="H27">
            <v>210581.53</v>
          </cell>
          <cell r="I27">
            <v>7224454.8297665929</v>
          </cell>
          <cell r="J27">
            <v>208208788.1938732</v>
          </cell>
        </row>
        <row r="28">
          <cell r="C28" t="str">
            <v>§¸ héc x©y tø nãn M100</v>
          </cell>
          <cell r="D28" t="str">
            <v>m3</v>
          </cell>
          <cell r="E28">
            <v>46.5</v>
          </cell>
          <cell r="F28">
            <v>278810.8254982286</v>
          </cell>
          <cell r="G28">
            <v>35358.619999999995</v>
          </cell>
          <cell r="H28">
            <v>0</v>
          </cell>
          <cell r="I28">
            <v>488783.70716064883</v>
          </cell>
          <cell r="J28">
            <v>22728442.382970169</v>
          </cell>
        </row>
        <row r="29">
          <cell r="C29" t="str">
            <v>§¸ héc x©y taluy v÷a M100</v>
          </cell>
          <cell r="D29" t="str">
            <v>m3</v>
          </cell>
          <cell r="E29">
            <v>96</v>
          </cell>
          <cell r="F29">
            <v>248531.96105274287</v>
          </cell>
          <cell r="G29">
            <v>31998.09</v>
          </cell>
          <cell r="H29">
            <v>0</v>
          </cell>
          <cell r="I29">
            <v>437566.59880956577</v>
          </cell>
          <cell r="J29">
            <v>42006393.48571831</v>
          </cell>
        </row>
        <row r="30">
          <cell r="C30" t="str">
            <v>§¸ héc x©y mãng, ch©n khay M100</v>
          </cell>
          <cell r="D30" t="str">
            <v>m3</v>
          </cell>
          <cell r="E30">
            <v>98.74</v>
          </cell>
          <cell r="F30">
            <v>248531.96105274287</v>
          </cell>
          <cell r="G30">
            <v>27907.01</v>
          </cell>
          <cell r="H30">
            <v>0</v>
          </cell>
          <cell r="I30">
            <v>421653.28258626495</v>
          </cell>
          <cell r="J30">
            <v>41634045.122567795</v>
          </cell>
        </row>
        <row r="31">
          <cell r="C31" t="str">
            <v xml:space="preserve">D¨m s¹n ®Öm </v>
          </cell>
          <cell r="D31" t="str">
            <v>m3</v>
          </cell>
          <cell r="E31">
            <v>63.58</v>
          </cell>
          <cell r="F31">
            <v>135855.41509523807</v>
          </cell>
          <cell r="G31">
            <v>30115.26</v>
          </cell>
          <cell r="H31">
            <v>0</v>
          </cell>
          <cell r="I31">
            <v>288292.40124649595</v>
          </cell>
          <cell r="J31">
            <v>18329630.871252213</v>
          </cell>
        </row>
        <row r="32">
          <cell r="C32" t="str">
            <v xml:space="preserve">§µo mãng ®Êt cÊp 3 </v>
          </cell>
          <cell r="D32" t="str">
            <v>m3</v>
          </cell>
          <cell r="E32">
            <v>1142.2</v>
          </cell>
          <cell r="F32">
            <v>0</v>
          </cell>
          <cell r="G32">
            <v>5890.0582800000002</v>
          </cell>
          <cell r="H32">
            <v>2404.6233119999997</v>
          </cell>
          <cell r="I32">
            <v>26458.435658106639</v>
          </cell>
          <cell r="J32">
            <v>30220825.208689403</v>
          </cell>
        </row>
        <row r="33">
          <cell r="C33" t="str">
            <v>§¾p ®Êt cÊp 3</v>
          </cell>
          <cell r="D33" t="str">
            <v>m3</v>
          </cell>
          <cell r="E33">
            <v>2229.6</v>
          </cell>
          <cell r="F33">
            <v>0</v>
          </cell>
          <cell r="G33">
            <v>9298.26</v>
          </cell>
          <cell r="H33">
            <v>0</v>
          </cell>
          <cell r="I33">
            <v>36167.992732107356</v>
          </cell>
          <cell r="J33">
            <v>80640156.595506564</v>
          </cell>
        </row>
        <row r="34">
          <cell r="C34" t="str">
            <v>Thi c«ng mè</v>
          </cell>
          <cell r="D34" t="str">
            <v>TB</v>
          </cell>
          <cell r="J34">
            <v>86000000</v>
          </cell>
        </row>
        <row r="35">
          <cell r="C35" t="str">
            <v xml:space="preserve">8. Cäc BTCT (35x35)cm </v>
          </cell>
          <cell r="D35" t="str">
            <v>md</v>
          </cell>
          <cell r="I35">
            <v>400000</v>
          </cell>
          <cell r="J35">
            <v>0</v>
          </cell>
        </row>
        <row r="36">
          <cell r="C36" t="str">
            <v>9. Ph¸ dì cÇu cò</v>
          </cell>
          <cell r="J36">
            <v>21608199.564987957</v>
          </cell>
        </row>
        <row r="37">
          <cell r="C37" t="str">
            <v>§Ëp bá bª t«ng cÇu cò</v>
          </cell>
          <cell r="D37" t="str">
            <v>m3</v>
          </cell>
          <cell r="E37">
            <v>17.55</v>
          </cell>
          <cell r="F37">
            <v>0</v>
          </cell>
          <cell r="G37">
            <v>68671.7</v>
          </cell>
          <cell r="H37">
            <v>0</v>
          </cell>
          <cell r="I37">
            <v>267116.37946255063</v>
          </cell>
          <cell r="J37">
            <v>4687892.4595677638</v>
          </cell>
        </row>
        <row r="38">
          <cell r="C38" t="str">
            <v>§Ëp bá ®¸ héc x©y cò</v>
          </cell>
          <cell r="D38" t="str">
            <v>m3</v>
          </cell>
          <cell r="E38">
            <v>90.96</v>
          </cell>
          <cell r="F38">
            <v>0</v>
          </cell>
          <cell r="G38">
            <v>22208.720000000001</v>
          </cell>
          <cell r="H38">
            <v>0</v>
          </cell>
          <cell r="I38">
            <v>86386.573783633401</v>
          </cell>
          <cell r="J38">
            <v>7857722.7513592932</v>
          </cell>
        </row>
        <row r="39">
          <cell r="C39" t="str">
            <v>Th¸o dì thÐp cÇu cò</v>
          </cell>
          <cell r="D39" t="str">
            <v>TÊn</v>
          </cell>
          <cell r="E39">
            <v>4.71</v>
          </cell>
          <cell r="F39">
            <v>215999.99999999997</v>
          </cell>
          <cell r="G39">
            <v>218652</v>
          </cell>
          <cell r="H39">
            <v>543277.45000000007</v>
          </cell>
          <cell r="I39">
            <v>1924115.5741105948</v>
          </cell>
          <cell r="J39">
            <v>9062584.3540609013</v>
          </cell>
        </row>
        <row r="40">
          <cell r="C40" t="str">
            <v>10. H¹ng môc kh¸c</v>
          </cell>
          <cell r="D40" t="str">
            <v>TB</v>
          </cell>
          <cell r="J40">
            <v>46000000</v>
          </cell>
        </row>
        <row r="41">
          <cell r="C41" t="str">
            <v>§¾p ®Êt ®ª quai</v>
          </cell>
          <cell r="D41" t="str">
            <v>m3</v>
          </cell>
          <cell r="E41">
            <v>80</v>
          </cell>
          <cell r="F41">
            <v>0</v>
          </cell>
          <cell r="G41">
            <v>29528.04</v>
          </cell>
          <cell r="H41">
            <v>0</v>
          </cell>
          <cell r="I41">
            <v>137828.35964320746</v>
          </cell>
          <cell r="J41">
            <v>11026268.771456596</v>
          </cell>
        </row>
        <row r="42">
          <cell r="C42" t="str">
            <v>M¸y b¬m n­íc</v>
          </cell>
          <cell r="D42" t="str">
            <v>Ca</v>
          </cell>
          <cell r="E42">
            <v>50</v>
          </cell>
          <cell r="F42">
            <v>0</v>
          </cell>
          <cell r="G42">
            <v>0</v>
          </cell>
          <cell r="H42">
            <v>466499</v>
          </cell>
          <cell r="I42">
            <v>625657.55711489427</v>
          </cell>
          <cell r="J42">
            <v>31282877.855744712</v>
          </cell>
        </row>
        <row r="43">
          <cell r="C43" t="str">
            <v>Mua vµ l¾p ®Æt biÓn b¸o ®­êng bé</v>
          </cell>
          <cell r="D43" t="str">
            <v>Bé</v>
          </cell>
          <cell r="E43">
            <v>4</v>
          </cell>
          <cell r="F43">
            <v>594310.03418620001</v>
          </cell>
          <cell r="G43">
            <v>9170.9856</v>
          </cell>
          <cell r="H43">
            <v>2246.2963200000004</v>
          </cell>
          <cell r="I43">
            <v>860000</v>
          </cell>
          <cell r="J43">
            <v>3440000</v>
          </cell>
        </row>
        <row r="44">
          <cell r="C44" t="str">
            <v>10. TuyÕn tr¸nh</v>
          </cell>
          <cell r="J44">
            <v>0</v>
          </cell>
        </row>
        <row r="45">
          <cell r="C45" t="str">
            <v>DÇm I500 lµm cÇu t¹m</v>
          </cell>
          <cell r="D45" t="str">
            <v>TÊn</v>
          </cell>
          <cell r="F45">
            <v>999886.30761904758</v>
          </cell>
          <cell r="G45">
            <v>346912.49600000004</v>
          </cell>
          <cell r="H45">
            <v>446151.53</v>
          </cell>
          <cell r="I45">
            <v>3623924.8854130441</v>
          </cell>
          <cell r="J45">
            <v>0</v>
          </cell>
        </row>
        <row r="46">
          <cell r="C46" t="str">
            <v>L¾p dùng vµ th¸o dì cÇu t¹m</v>
          </cell>
          <cell r="D46" t="str">
            <v>TÊn</v>
          </cell>
          <cell r="E46">
            <v>0</v>
          </cell>
          <cell r="F46">
            <v>278999.99999999994</v>
          </cell>
          <cell r="G46">
            <v>218652</v>
          </cell>
          <cell r="H46">
            <v>543277.45000000007</v>
          </cell>
          <cell r="I46">
            <v>2200391.9957527202</v>
          </cell>
          <cell r="J46">
            <v>0</v>
          </cell>
        </row>
        <row r="47">
          <cell r="C47" t="str">
            <v>L¾p ®Æt vµ th¸o dì rä ®¸</v>
          </cell>
          <cell r="D47" t="str">
            <v>Rä</v>
          </cell>
          <cell r="F47">
            <v>167311.23357142857</v>
          </cell>
          <cell r="G47">
            <v>63119.520000000004</v>
          </cell>
          <cell r="H47">
            <v>0</v>
          </cell>
          <cell r="I47">
            <v>498735.7040999615</v>
          </cell>
          <cell r="J47">
            <v>0</v>
          </cell>
        </row>
        <row r="48">
          <cell r="C48" t="str">
            <v xml:space="preserve">§¾p ®Êt nÒn ®­êng </v>
          </cell>
          <cell r="D48" t="str">
            <v>m3</v>
          </cell>
          <cell r="F48">
            <v>5714.2857142857138</v>
          </cell>
          <cell r="G48">
            <v>6287.7246742857133</v>
          </cell>
          <cell r="H48">
            <v>16215.547368</v>
          </cell>
          <cell r="I48">
            <v>60797.097711059716</v>
          </cell>
          <cell r="J48">
            <v>0</v>
          </cell>
        </row>
        <row r="49">
          <cell r="C49" t="str">
            <v>Mãng cÊp phèi ®¸ d¨m lo¹i 1</v>
          </cell>
          <cell r="D49" t="str">
            <v>m3</v>
          </cell>
          <cell r="F49">
            <v>211603.89028571427</v>
          </cell>
          <cell r="G49">
            <v>675.13600000000008</v>
          </cell>
          <cell r="H49">
            <v>7602.8820839999989</v>
          </cell>
          <cell r="I49">
            <v>256047.42392078004</v>
          </cell>
          <cell r="J49">
            <v>0</v>
          </cell>
        </row>
        <row r="50">
          <cell r="C50" t="str">
            <v>cÇu chÌ rÐn km399+647.55</v>
          </cell>
          <cell r="J50">
            <v>1429621416.0456164</v>
          </cell>
        </row>
        <row r="51">
          <cell r="C51" t="str">
            <v>1. DÇm BTCT th­êng L=12m</v>
          </cell>
          <cell r="J51">
            <v>271000000</v>
          </cell>
        </row>
        <row r="52">
          <cell r="C52" t="str">
            <v>DÇm BTCT th­êng L=12m</v>
          </cell>
          <cell r="D52" t="str">
            <v>DÇm</v>
          </cell>
          <cell r="E52">
            <v>5</v>
          </cell>
          <cell r="F52" t="e">
            <v>#N/A</v>
          </cell>
          <cell r="G52" t="e">
            <v>#N/A</v>
          </cell>
          <cell r="H52" t="e">
            <v>#N/A</v>
          </cell>
          <cell r="I52">
            <v>35000000</v>
          </cell>
          <cell r="J52">
            <v>175000000</v>
          </cell>
        </row>
        <row r="53">
          <cell r="C53" t="str">
            <v>Lao l¾p dÇm BTCT L=12m</v>
          </cell>
          <cell r="D53" t="str">
            <v>DÇm</v>
          </cell>
          <cell r="E53">
            <v>5</v>
          </cell>
          <cell r="F53" t="e">
            <v>#N/A</v>
          </cell>
          <cell r="G53" t="e">
            <v>#N/A</v>
          </cell>
          <cell r="H53" t="e">
            <v>#N/A</v>
          </cell>
          <cell r="I53">
            <v>15000000</v>
          </cell>
          <cell r="J53">
            <v>75000000</v>
          </cell>
        </row>
        <row r="54">
          <cell r="C54" t="str">
            <v>Mua vµ l¾p ®Æt gèi cÇu b»ng cao su</v>
          </cell>
          <cell r="D54" t="str">
            <v>Gèi</v>
          </cell>
          <cell r="E54">
            <v>10</v>
          </cell>
          <cell r="F54">
            <v>1581785.4</v>
          </cell>
          <cell r="G54">
            <v>30683.100000000002</v>
          </cell>
          <cell r="H54">
            <v>0</v>
          </cell>
          <cell r="I54">
            <v>2100000</v>
          </cell>
          <cell r="J54">
            <v>21000000</v>
          </cell>
        </row>
        <row r="55">
          <cell r="C55" t="str">
            <v>2. Líp phñ mÆt cÇu</v>
          </cell>
          <cell r="I55">
            <v>0</v>
          </cell>
          <cell r="J55">
            <v>21604765.15342696</v>
          </cell>
        </row>
        <row r="56">
          <cell r="C56" t="str">
            <v>Bª t«ng t¹o dèc M300</v>
          </cell>
          <cell r="D56" t="str">
            <v>m3</v>
          </cell>
          <cell r="E56">
            <v>9.6</v>
          </cell>
          <cell r="F56">
            <v>574369.22931885719</v>
          </cell>
          <cell r="G56">
            <v>40910.799999999996</v>
          </cell>
          <cell r="H56">
            <v>12642.59325</v>
          </cell>
          <cell r="I56">
            <v>983321.19550532626</v>
          </cell>
          <cell r="J56">
            <v>9439883.4768511318</v>
          </cell>
        </row>
        <row r="57">
          <cell r="C57" t="str">
            <v>BTN h¹t mÞn dµy 5cm</v>
          </cell>
          <cell r="D57" t="str">
            <v>m2</v>
          </cell>
          <cell r="E57">
            <v>96</v>
          </cell>
          <cell r="F57">
            <v>42468.434871299731</v>
          </cell>
          <cell r="G57">
            <v>329.74254000000002</v>
          </cell>
          <cell r="H57">
            <v>2021.9958464000001</v>
          </cell>
          <cell r="I57">
            <v>57176.14270663201</v>
          </cell>
          <cell r="J57">
            <v>5488909.6998366732</v>
          </cell>
        </row>
        <row r="58">
          <cell r="C58" t="str">
            <v>Cèt thÐp c¸c lo¹i</v>
          </cell>
          <cell r="D58" t="str">
            <v>TÊn</v>
          </cell>
          <cell r="E58">
            <v>0.96</v>
          </cell>
          <cell r="F58">
            <v>4911215.3371428577</v>
          </cell>
          <cell r="G58">
            <v>159406.01</v>
          </cell>
          <cell r="H58">
            <v>99583.053999999989</v>
          </cell>
          <cell r="I58">
            <v>6954137.4757699519</v>
          </cell>
          <cell r="J58">
            <v>6675971.9767391533</v>
          </cell>
        </row>
        <row r="59">
          <cell r="C59" t="str">
            <v>3. Lan can tay vÞn b»ng BTCT</v>
          </cell>
          <cell r="D59" t="str">
            <v>md</v>
          </cell>
          <cell r="E59">
            <v>43.76</v>
          </cell>
          <cell r="I59">
            <v>450000</v>
          </cell>
          <cell r="J59">
            <v>19692000</v>
          </cell>
        </row>
        <row r="60">
          <cell r="C60" t="str">
            <v>4. B¶n dÉn KT(300x220x20)cm</v>
          </cell>
          <cell r="D60" t="str">
            <v>b¶n</v>
          </cell>
          <cell r="E60">
            <v>8</v>
          </cell>
          <cell r="I60">
            <v>2200000</v>
          </cell>
          <cell r="J60">
            <v>17600000</v>
          </cell>
        </row>
        <row r="61">
          <cell r="C61" t="str">
            <v>5. Khe co d·n cao su</v>
          </cell>
          <cell r="D61" t="str">
            <v>md</v>
          </cell>
          <cell r="E61">
            <v>16</v>
          </cell>
          <cell r="I61">
            <v>2500000</v>
          </cell>
          <cell r="J61">
            <v>40000000</v>
          </cell>
        </row>
        <row r="62">
          <cell r="C62" t="str">
            <v>6. T­êng hé lan mÒm</v>
          </cell>
          <cell r="D62" t="str">
            <v>md</v>
          </cell>
          <cell r="E62">
            <v>40</v>
          </cell>
          <cell r="I62">
            <v>450000</v>
          </cell>
          <cell r="J62">
            <v>18000000</v>
          </cell>
        </row>
        <row r="63">
          <cell r="C63" t="str">
            <v>7. Mè cÇu</v>
          </cell>
          <cell r="I63">
            <v>0</v>
          </cell>
          <cell r="J63">
            <v>951974066.90245414</v>
          </cell>
        </row>
        <row r="64">
          <cell r="C64" t="str">
            <v>Bª t«ng M300</v>
          </cell>
          <cell r="D64" t="str">
            <v>m3</v>
          </cell>
          <cell r="E64">
            <v>301.68</v>
          </cell>
          <cell r="F64">
            <v>563323.6672165714</v>
          </cell>
          <cell r="G64">
            <v>83931.68</v>
          </cell>
          <cell r="H64">
            <v>50524.219980000002</v>
          </cell>
          <cell r="I64">
            <v>1211661.7359944407</v>
          </cell>
          <cell r="J64">
            <v>365534112.51480287</v>
          </cell>
        </row>
        <row r="65">
          <cell r="C65" t="str">
            <v>Bª t«ng M250</v>
          </cell>
          <cell r="D65" t="str">
            <v>m3</v>
          </cell>
          <cell r="E65">
            <v>61.725000000000001</v>
          </cell>
          <cell r="F65">
            <v>467896.36724971433</v>
          </cell>
          <cell r="G65">
            <v>44651.040000000001</v>
          </cell>
          <cell r="H65">
            <v>50524.219980000002</v>
          </cell>
          <cell r="I65">
            <v>913830.47055423819</v>
          </cell>
          <cell r="J65">
            <v>56406185.79496035</v>
          </cell>
        </row>
        <row r="66">
          <cell r="C66" t="str">
            <v>Bª t«ng lãt mãng M100 ®¸ 4x6</v>
          </cell>
          <cell r="D66" t="str">
            <v>m3</v>
          </cell>
          <cell r="E66">
            <v>9</v>
          </cell>
          <cell r="F66">
            <v>261846.0050055357</v>
          </cell>
          <cell r="G66">
            <v>22898.699999999997</v>
          </cell>
          <cell r="H66">
            <v>12040.565000000001</v>
          </cell>
          <cell r="I66">
            <v>476409.41943829454</v>
          </cell>
          <cell r="J66">
            <v>4287684.7749446509</v>
          </cell>
        </row>
        <row r="67">
          <cell r="C67" t="str">
            <v>Cèt thÐp c¸c lo¹i</v>
          </cell>
          <cell r="D67" t="str">
            <v>TÊn</v>
          </cell>
          <cell r="E67">
            <v>25.437999999999999</v>
          </cell>
          <cell r="F67">
            <v>4932735.3371428577</v>
          </cell>
          <cell r="G67">
            <v>179831.68000000002</v>
          </cell>
          <cell r="H67">
            <v>210581.53</v>
          </cell>
          <cell r="I67">
            <v>7224454.8297665929</v>
          </cell>
          <cell r="J67">
            <v>183775681.95960259</v>
          </cell>
        </row>
        <row r="68">
          <cell r="C68" t="str">
            <v>§¸ héc x©y tø nãn M100</v>
          </cell>
          <cell r="D68" t="str">
            <v>m3</v>
          </cell>
          <cell r="E68">
            <v>16.96</v>
          </cell>
          <cell r="F68">
            <v>278810.8254982286</v>
          </cell>
          <cell r="G68">
            <v>35358.619999999995</v>
          </cell>
          <cell r="H68">
            <v>0</v>
          </cell>
          <cell r="I68">
            <v>488783.70716064883</v>
          </cell>
          <cell r="J68">
            <v>8289771.6734446045</v>
          </cell>
        </row>
        <row r="69">
          <cell r="C69" t="str">
            <v>§¸ héc x©y taluy v÷a M100</v>
          </cell>
          <cell r="D69" t="str">
            <v>m3</v>
          </cell>
          <cell r="E69">
            <v>45</v>
          </cell>
          <cell r="F69">
            <v>248531.96105274287</v>
          </cell>
          <cell r="G69">
            <v>31998.09</v>
          </cell>
          <cell r="H69">
            <v>0</v>
          </cell>
          <cell r="I69">
            <v>437566.59880956577</v>
          </cell>
          <cell r="J69">
            <v>19690496.94643046</v>
          </cell>
        </row>
        <row r="70">
          <cell r="C70" t="str">
            <v>§¸ héc x©y mãng, ch©n khay M100</v>
          </cell>
          <cell r="D70" t="str">
            <v>m3</v>
          </cell>
          <cell r="E70">
            <v>48.84</v>
          </cell>
          <cell r="F70">
            <v>248531.96105274287</v>
          </cell>
          <cell r="G70">
            <v>27907.01</v>
          </cell>
          <cell r="H70">
            <v>0</v>
          </cell>
          <cell r="I70">
            <v>421653.28258626495</v>
          </cell>
          <cell r="J70">
            <v>20593546.32151318</v>
          </cell>
        </row>
        <row r="71">
          <cell r="C71" t="str">
            <v xml:space="preserve">D¨m s¹n ®Öm </v>
          </cell>
          <cell r="D71" t="str">
            <v>m3</v>
          </cell>
          <cell r="E71">
            <v>38.79</v>
          </cell>
          <cell r="F71">
            <v>135855.41509523807</v>
          </cell>
          <cell r="G71">
            <v>30115.26</v>
          </cell>
          <cell r="H71">
            <v>0</v>
          </cell>
          <cell r="I71">
            <v>288292.40124649595</v>
          </cell>
          <cell r="J71">
            <v>11182862.244351577</v>
          </cell>
        </row>
        <row r="72">
          <cell r="C72" t="str">
            <v xml:space="preserve">§µo mãng ®Êt cÊp 3 </v>
          </cell>
          <cell r="D72" t="str">
            <v>m3</v>
          </cell>
          <cell r="E72">
            <v>3153.9</v>
          </cell>
          <cell r="F72">
            <v>0</v>
          </cell>
          <cell r="G72">
            <v>5890.0582800000002</v>
          </cell>
          <cell r="H72">
            <v>2404.6233119999997</v>
          </cell>
          <cell r="I72">
            <v>26458.435658106639</v>
          </cell>
          <cell r="J72">
            <v>83447260.222102523</v>
          </cell>
        </row>
        <row r="73">
          <cell r="C73" t="str">
            <v>§¾p ®Êt cÊp 3</v>
          </cell>
          <cell r="D73" t="str">
            <v>m3</v>
          </cell>
          <cell r="E73">
            <v>3394.34</v>
          </cell>
          <cell r="F73">
            <v>0</v>
          </cell>
          <cell r="G73">
            <v>9298.26</v>
          </cell>
          <cell r="H73">
            <v>0</v>
          </cell>
          <cell r="I73">
            <v>36167.992732107356</v>
          </cell>
          <cell r="J73">
            <v>122766464.45030129</v>
          </cell>
        </row>
        <row r="74">
          <cell r="C74" t="str">
            <v>Thi c«ng mè</v>
          </cell>
          <cell r="D74" t="str">
            <v>TB</v>
          </cell>
          <cell r="J74">
            <v>76000000</v>
          </cell>
        </row>
        <row r="75">
          <cell r="C75" t="str">
            <v>9. Ph¸ dì cÇu cò</v>
          </cell>
          <cell r="J75">
            <v>16750583.989735419</v>
          </cell>
        </row>
        <row r="76">
          <cell r="C76" t="str">
            <v>§Ëp bá bª t«ng cÇu cò</v>
          </cell>
          <cell r="D76" t="str">
            <v>m3</v>
          </cell>
          <cell r="E76">
            <v>31.08</v>
          </cell>
          <cell r="F76">
            <v>0</v>
          </cell>
          <cell r="G76">
            <v>68671.7</v>
          </cell>
          <cell r="H76">
            <v>0</v>
          </cell>
          <cell r="I76">
            <v>267116.37946255063</v>
          </cell>
          <cell r="J76">
            <v>8301977.0736960731</v>
          </cell>
        </row>
        <row r="77">
          <cell r="C77" t="str">
            <v>§Ëp bá ®¸ héc x©y cò</v>
          </cell>
          <cell r="D77" t="str">
            <v>m3</v>
          </cell>
          <cell r="E77">
            <v>97.8</v>
          </cell>
          <cell r="F77">
            <v>0</v>
          </cell>
          <cell r="G77">
            <v>22208.720000000001</v>
          </cell>
          <cell r="H77">
            <v>0</v>
          </cell>
          <cell r="I77">
            <v>86386.573783633401</v>
          </cell>
          <cell r="J77">
            <v>8448606.9160393458</v>
          </cell>
        </row>
        <row r="78">
          <cell r="C78" t="str">
            <v>Th¸o dì thÐp cÇu cò</v>
          </cell>
          <cell r="D78" t="str">
            <v>TÊn</v>
          </cell>
          <cell r="F78">
            <v>215999.99999999997</v>
          </cell>
          <cell r="G78">
            <v>218652</v>
          </cell>
          <cell r="H78">
            <v>543277.45000000007</v>
          </cell>
          <cell r="I78">
            <v>1924115.5741105948</v>
          </cell>
          <cell r="J78">
            <v>0</v>
          </cell>
        </row>
        <row r="79">
          <cell r="C79" t="str">
            <v>10. H¹ng môc kh¸c</v>
          </cell>
          <cell r="D79" t="str">
            <v>TB</v>
          </cell>
          <cell r="I79">
            <v>0</v>
          </cell>
          <cell r="J79">
            <v>73000000</v>
          </cell>
        </row>
        <row r="80">
          <cell r="C80" t="str">
            <v>§¾p ®Êt ®ª quai</v>
          </cell>
          <cell r="D80" t="str">
            <v>m3</v>
          </cell>
          <cell r="E80">
            <v>132</v>
          </cell>
          <cell r="F80">
            <v>0</v>
          </cell>
          <cell r="G80">
            <v>29528.04</v>
          </cell>
          <cell r="H80">
            <v>0</v>
          </cell>
          <cell r="I80">
            <v>137828.35964320746</v>
          </cell>
          <cell r="J80">
            <v>18193343.472903386</v>
          </cell>
        </row>
        <row r="81">
          <cell r="C81" t="str">
            <v>M¸y b¬m n­íc</v>
          </cell>
          <cell r="D81" t="str">
            <v>Ca</v>
          </cell>
          <cell r="E81">
            <v>62</v>
          </cell>
          <cell r="F81">
            <v>0</v>
          </cell>
          <cell r="G81">
            <v>0</v>
          </cell>
          <cell r="H81">
            <v>466499</v>
          </cell>
          <cell r="I81">
            <v>625657.55711489427</v>
          </cell>
          <cell r="J81">
            <v>38790768.541123442</v>
          </cell>
        </row>
        <row r="82">
          <cell r="C82" t="str">
            <v>Mua vµ l¾p ®Æt biÓn b¸o ®­êng bé</v>
          </cell>
          <cell r="D82" t="str">
            <v>Bé</v>
          </cell>
          <cell r="E82">
            <v>4</v>
          </cell>
          <cell r="F82">
            <v>594310.03418620001</v>
          </cell>
          <cell r="G82">
            <v>9170.9856</v>
          </cell>
          <cell r="H82">
            <v>2246.2963200000004</v>
          </cell>
          <cell r="I82">
            <v>860000</v>
          </cell>
          <cell r="J82">
            <v>3440000</v>
          </cell>
        </row>
        <row r="83">
          <cell r="C83" t="str">
            <v>cÇu khe chÑt km399+767.62</v>
          </cell>
          <cell r="J83">
            <v>1734440155.4768608</v>
          </cell>
        </row>
        <row r="84">
          <cell r="C84" t="str">
            <v>1. DÇm BTCT th­êng L=12m</v>
          </cell>
          <cell r="J84">
            <v>271000000</v>
          </cell>
        </row>
        <row r="85">
          <cell r="C85" t="str">
            <v>DÇm BTCT th­êng L=12m</v>
          </cell>
          <cell r="D85" t="str">
            <v>DÇm</v>
          </cell>
          <cell r="E85">
            <v>5</v>
          </cell>
          <cell r="F85" t="e">
            <v>#N/A</v>
          </cell>
          <cell r="G85" t="e">
            <v>#N/A</v>
          </cell>
          <cell r="H85" t="e">
            <v>#N/A</v>
          </cell>
          <cell r="I85">
            <v>35000000</v>
          </cell>
          <cell r="J85">
            <v>175000000</v>
          </cell>
        </row>
        <row r="86">
          <cell r="C86" t="str">
            <v>Lao l¾p dÇm BTCT L=12m</v>
          </cell>
          <cell r="D86" t="str">
            <v>DÇm</v>
          </cell>
          <cell r="E86">
            <v>5</v>
          </cell>
          <cell r="F86" t="e">
            <v>#N/A</v>
          </cell>
          <cell r="G86" t="e">
            <v>#N/A</v>
          </cell>
          <cell r="H86" t="e">
            <v>#N/A</v>
          </cell>
          <cell r="I86">
            <v>15000000</v>
          </cell>
          <cell r="J86">
            <v>75000000</v>
          </cell>
        </row>
        <row r="87">
          <cell r="C87" t="str">
            <v>Mua vµ l¾p ®Æt gèi cÇu b»ng cao su</v>
          </cell>
          <cell r="D87" t="str">
            <v>Gèi</v>
          </cell>
          <cell r="E87">
            <v>10</v>
          </cell>
          <cell r="F87">
            <v>1581785.4</v>
          </cell>
          <cell r="G87">
            <v>30683.100000000002</v>
          </cell>
          <cell r="H87">
            <v>0</v>
          </cell>
          <cell r="I87">
            <v>2100000</v>
          </cell>
          <cell r="J87">
            <v>21000000</v>
          </cell>
        </row>
        <row r="88">
          <cell r="C88" t="str">
            <v>2. Líp phñ mÆt cÇu</v>
          </cell>
          <cell r="I88">
            <v>0</v>
          </cell>
          <cell r="J88">
            <v>21604765.15342696</v>
          </cell>
        </row>
        <row r="89">
          <cell r="C89" t="str">
            <v>Bª t«ng t¹o dèc M300</v>
          </cell>
          <cell r="D89" t="str">
            <v>m3</v>
          </cell>
          <cell r="E89">
            <v>9.6</v>
          </cell>
          <cell r="F89">
            <v>574369.22931885719</v>
          </cell>
          <cell r="G89">
            <v>40910.799999999996</v>
          </cell>
          <cell r="H89">
            <v>12642.59325</v>
          </cell>
          <cell r="I89">
            <v>983321.19550532626</v>
          </cell>
          <cell r="J89">
            <v>9439883.4768511318</v>
          </cell>
        </row>
        <row r="90">
          <cell r="C90" t="str">
            <v>BTN h¹t mÞn dµy 5cm</v>
          </cell>
          <cell r="D90" t="str">
            <v>m2</v>
          </cell>
          <cell r="E90">
            <v>96</v>
          </cell>
          <cell r="F90">
            <v>42468.434871299731</v>
          </cell>
          <cell r="G90">
            <v>329.74254000000002</v>
          </cell>
          <cell r="H90">
            <v>2021.9958464000001</v>
          </cell>
          <cell r="I90">
            <v>57176.14270663201</v>
          </cell>
          <cell r="J90">
            <v>5488909.6998366732</v>
          </cell>
        </row>
        <row r="91">
          <cell r="C91" t="str">
            <v>Cèt thÐp c¸c lo¹i</v>
          </cell>
          <cell r="D91" t="str">
            <v>TÊn</v>
          </cell>
          <cell r="E91">
            <v>0.96</v>
          </cell>
          <cell r="F91">
            <v>4911215.3371428577</v>
          </cell>
          <cell r="G91">
            <v>159406.01</v>
          </cell>
          <cell r="H91">
            <v>99583.053999999989</v>
          </cell>
          <cell r="I91">
            <v>6954137.4757699519</v>
          </cell>
          <cell r="J91">
            <v>6675971.9767391533</v>
          </cell>
        </row>
        <row r="92">
          <cell r="C92" t="str">
            <v>3. Lan can tay vÞn b»ng BTCT</v>
          </cell>
          <cell r="D92" t="str">
            <v>md</v>
          </cell>
          <cell r="E92">
            <v>43.36</v>
          </cell>
          <cell r="I92">
            <v>450000</v>
          </cell>
          <cell r="J92">
            <v>19512000</v>
          </cell>
        </row>
        <row r="93">
          <cell r="C93" t="str">
            <v>4. B¶n dÉn KT(300x220x20)cm</v>
          </cell>
          <cell r="D93" t="str">
            <v>b¶n</v>
          </cell>
          <cell r="E93">
            <v>8</v>
          </cell>
          <cell r="I93">
            <v>2200000</v>
          </cell>
          <cell r="J93">
            <v>17600000</v>
          </cell>
        </row>
        <row r="94">
          <cell r="C94" t="str">
            <v>5. Khe co d·n cao su</v>
          </cell>
          <cell r="D94" t="str">
            <v>md</v>
          </cell>
          <cell r="E94">
            <v>16</v>
          </cell>
          <cell r="I94">
            <v>2500000</v>
          </cell>
          <cell r="J94">
            <v>40000000</v>
          </cell>
        </row>
        <row r="95">
          <cell r="C95" t="str">
            <v>6. T­êng hé lan mÒm</v>
          </cell>
          <cell r="D95" t="str">
            <v>md</v>
          </cell>
          <cell r="E95">
            <v>40</v>
          </cell>
          <cell r="I95">
            <v>450000</v>
          </cell>
          <cell r="J95">
            <v>18000000</v>
          </cell>
        </row>
        <row r="96">
          <cell r="C96" t="str">
            <v>7. Mè cÇu</v>
          </cell>
          <cell r="I96">
            <v>0</v>
          </cell>
          <cell r="J96">
            <v>1028767758.4093841</v>
          </cell>
        </row>
        <row r="97">
          <cell r="C97" t="str">
            <v>Bª t«ng M300</v>
          </cell>
          <cell r="D97" t="str">
            <v>m3</v>
          </cell>
          <cell r="E97">
            <v>299.88</v>
          </cell>
          <cell r="F97">
            <v>563323.6672165714</v>
          </cell>
          <cell r="G97">
            <v>83931.68</v>
          </cell>
          <cell r="H97">
            <v>50524.219980000002</v>
          </cell>
          <cell r="I97">
            <v>1211661.7359944407</v>
          </cell>
          <cell r="J97">
            <v>363353121.39001286</v>
          </cell>
        </row>
        <row r="98">
          <cell r="C98" t="str">
            <v>Bª t«ng M250</v>
          </cell>
          <cell r="D98" t="str">
            <v>m3</v>
          </cell>
          <cell r="E98">
            <v>60.77</v>
          </cell>
          <cell r="F98">
            <v>467896.36724971433</v>
          </cell>
          <cell r="G98">
            <v>44651.040000000001</v>
          </cell>
          <cell r="H98">
            <v>50524.219980000002</v>
          </cell>
          <cell r="I98">
            <v>913830.47055423819</v>
          </cell>
          <cell r="J98">
            <v>55533477.695581056</v>
          </cell>
        </row>
        <row r="99">
          <cell r="C99" t="str">
            <v>Bª t«ng lãt mãng M100 ®¸ 4x6</v>
          </cell>
          <cell r="D99" t="str">
            <v>m3</v>
          </cell>
          <cell r="E99">
            <v>9</v>
          </cell>
          <cell r="F99">
            <v>261846.0050055357</v>
          </cell>
          <cell r="G99">
            <v>22898.699999999997</v>
          </cell>
          <cell r="H99">
            <v>12040.565000000001</v>
          </cell>
          <cell r="I99">
            <v>476409.41943829454</v>
          </cell>
          <cell r="J99">
            <v>4287684.7749446509</v>
          </cell>
        </row>
        <row r="100">
          <cell r="C100" t="str">
            <v>Cèt thÐp c¸c lo¹i</v>
          </cell>
          <cell r="D100" t="str">
            <v>TÊn</v>
          </cell>
          <cell r="E100">
            <v>25.245000000000001</v>
          </cell>
          <cell r="F100">
            <v>4932735.3371428577</v>
          </cell>
          <cell r="G100">
            <v>179831.68000000002</v>
          </cell>
          <cell r="H100">
            <v>210581.53</v>
          </cell>
          <cell r="I100">
            <v>7224454.8297665929</v>
          </cell>
          <cell r="J100">
            <v>182381362.17745766</v>
          </cell>
        </row>
        <row r="101">
          <cell r="C101" t="str">
            <v>§¸ héc x©y tø nãn M100</v>
          </cell>
          <cell r="D101" t="str">
            <v>m3</v>
          </cell>
          <cell r="E101">
            <v>18.84</v>
          </cell>
          <cell r="F101">
            <v>278810.8254982286</v>
          </cell>
          <cell r="G101">
            <v>35358.619999999995</v>
          </cell>
          <cell r="H101">
            <v>0</v>
          </cell>
          <cell r="I101">
            <v>488783.70716064883</v>
          </cell>
          <cell r="J101">
            <v>9208685.0429066233</v>
          </cell>
        </row>
        <row r="102">
          <cell r="C102" t="str">
            <v>§¸ héc x©y taluy v÷a M100</v>
          </cell>
          <cell r="D102" t="str">
            <v>m3</v>
          </cell>
          <cell r="E102">
            <v>45</v>
          </cell>
          <cell r="F102">
            <v>248531.96105274287</v>
          </cell>
          <cell r="G102">
            <v>31998.09</v>
          </cell>
          <cell r="H102">
            <v>0</v>
          </cell>
          <cell r="I102">
            <v>437566.59880956577</v>
          </cell>
          <cell r="J102">
            <v>19690496.94643046</v>
          </cell>
        </row>
        <row r="103">
          <cell r="C103" t="str">
            <v>§¸ héc x©y mãng, ch©n khay M100</v>
          </cell>
          <cell r="D103" t="str">
            <v>m3</v>
          </cell>
          <cell r="E103">
            <v>51.2</v>
          </cell>
          <cell r="F103">
            <v>248531.96105274287</v>
          </cell>
          <cell r="G103">
            <v>27907.01</v>
          </cell>
          <cell r="H103">
            <v>0</v>
          </cell>
          <cell r="I103">
            <v>421653.28258626495</v>
          </cell>
          <cell r="J103">
            <v>21588648.068416767</v>
          </cell>
        </row>
        <row r="104">
          <cell r="C104" t="str">
            <v xml:space="preserve">D¨m s¹n ®Öm </v>
          </cell>
          <cell r="D104" t="str">
            <v>m3</v>
          </cell>
          <cell r="E104">
            <v>42.2</v>
          </cell>
          <cell r="F104">
            <v>135855.41509523807</v>
          </cell>
          <cell r="G104">
            <v>30115.26</v>
          </cell>
          <cell r="H104">
            <v>0</v>
          </cell>
          <cell r="I104">
            <v>288292.40124649595</v>
          </cell>
          <cell r="J104">
            <v>12165939.33260213</v>
          </cell>
        </row>
        <row r="105">
          <cell r="C105" t="str">
            <v xml:space="preserve">§µo mãng ®Êt cÊp 3 </v>
          </cell>
          <cell r="D105" t="str">
            <v>m3</v>
          </cell>
          <cell r="E105">
            <v>4314.8999999999996</v>
          </cell>
          <cell r="F105">
            <v>0</v>
          </cell>
          <cell r="G105">
            <v>5890.0582800000002</v>
          </cell>
          <cell r="H105">
            <v>2404.6233119999997</v>
          </cell>
          <cell r="I105">
            <v>26458.435658106639</v>
          </cell>
          <cell r="J105">
            <v>114165504.02116433</v>
          </cell>
        </row>
        <row r="106">
          <cell r="C106" t="str">
            <v>§¾p ®Êt cÊp 3</v>
          </cell>
          <cell r="D106" t="str">
            <v>m3</v>
          </cell>
          <cell r="E106">
            <v>4711.1499999999996</v>
          </cell>
          <cell r="F106">
            <v>0</v>
          </cell>
          <cell r="G106">
            <v>9298.26</v>
          </cell>
          <cell r="H106">
            <v>0</v>
          </cell>
          <cell r="I106">
            <v>36167.992732107356</v>
          </cell>
          <cell r="J106">
            <v>170392838.95986757</v>
          </cell>
        </row>
        <row r="107">
          <cell r="C107" t="str">
            <v>Thi c«ng mè</v>
          </cell>
          <cell r="D107" t="str">
            <v>TB</v>
          </cell>
          <cell r="J107">
            <v>76000000</v>
          </cell>
        </row>
        <row r="108">
          <cell r="C108" t="str">
            <v>9. H¹ng môc kh¸c</v>
          </cell>
          <cell r="D108" t="str">
            <v>TB</v>
          </cell>
          <cell r="I108">
            <v>0</v>
          </cell>
          <cell r="J108">
            <v>55000000</v>
          </cell>
        </row>
        <row r="109">
          <cell r="C109" t="str">
            <v>§¾p ®Êt ®ª quai</v>
          </cell>
          <cell r="D109" t="str">
            <v>m3</v>
          </cell>
          <cell r="E109">
            <v>145</v>
          </cell>
          <cell r="F109">
            <v>0</v>
          </cell>
          <cell r="G109">
            <v>29528.04</v>
          </cell>
          <cell r="H109">
            <v>0</v>
          </cell>
          <cell r="I109">
            <v>137828.35964320746</v>
          </cell>
          <cell r="J109">
            <v>19985112.148265082</v>
          </cell>
        </row>
        <row r="110">
          <cell r="C110" t="str">
            <v>M¸y b¬m n­íc</v>
          </cell>
          <cell r="D110" t="str">
            <v>Ca</v>
          </cell>
          <cell r="E110">
            <v>50</v>
          </cell>
          <cell r="F110">
            <v>0</v>
          </cell>
          <cell r="G110">
            <v>0</v>
          </cell>
          <cell r="H110">
            <v>466499</v>
          </cell>
          <cell r="I110">
            <v>625657.55711489427</v>
          </cell>
          <cell r="J110">
            <v>31282877.855744712</v>
          </cell>
        </row>
        <row r="111">
          <cell r="C111" t="str">
            <v>Mua vµ l¾p ®Æt biÓn b¸o ®­êng bé</v>
          </cell>
          <cell r="D111" t="str">
            <v>Bé</v>
          </cell>
          <cell r="E111">
            <v>4</v>
          </cell>
          <cell r="F111">
            <v>594310.03418620001</v>
          </cell>
          <cell r="G111">
            <v>9170.9856</v>
          </cell>
          <cell r="H111">
            <v>2246.2963200000004</v>
          </cell>
          <cell r="I111">
            <v>860000</v>
          </cell>
          <cell r="J111">
            <v>3440000</v>
          </cell>
        </row>
        <row r="112">
          <cell r="C112" t="str">
            <v>10. Ph¸ dì cÇu cò</v>
          </cell>
          <cell r="J112">
            <v>6037330.3086492335</v>
          </cell>
        </row>
        <row r="113">
          <cell r="C113" t="str">
            <v>§Ëp bá bª t«ng cÇu cò</v>
          </cell>
          <cell r="D113" t="str">
            <v>m3</v>
          </cell>
          <cell r="E113">
            <v>17.103999999999999</v>
          </cell>
          <cell r="F113">
            <v>0</v>
          </cell>
          <cell r="G113">
            <v>68671.7</v>
          </cell>
          <cell r="H113">
            <v>0</v>
          </cell>
          <cell r="I113">
            <v>267116.37946255063</v>
          </cell>
          <cell r="J113">
            <v>4568758.5543274656</v>
          </cell>
        </row>
        <row r="114">
          <cell r="C114" t="str">
            <v>§Ëp bá ®¸ héc x©y cò</v>
          </cell>
          <cell r="D114" t="str">
            <v>m3</v>
          </cell>
          <cell r="E114">
            <v>17</v>
          </cell>
          <cell r="F114">
            <v>0</v>
          </cell>
          <cell r="G114">
            <v>22208.720000000001</v>
          </cell>
          <cell r="H114">
            <v>0</v>
          </cell>
          <cell r="I114">
            <v>86386.573783633401</v>
          </cell>
          <cell r="J114">
            <v>1468571.7543217677</v>
          </cell>
        </row>
        <row r="115">
          <cell r="C115" t="str">
            <v>11. TuyÕn tr¸nh</v>
          </cell>
          <cell r="I115">
            <v>0</v>
          </cell>
          <cell r="J115">
            <v>256918301.60540026</v>
          </cell>
        </row>
        <row r="116">
          <cell r="C116" t="str">
            <v>DÇm I500 lµm cÇu t¹m</v>
          </cell>
          <cell r="D116" t="str">
            <v>TÊn</v>
          </cell>
          <cell r="E116">
            <v>7.5359999999999996</v>
          </cell>
          <cell r="F116">
            <v>999886.30761904758</v>
          </cell>
          <cell r="G116">
            <v>346912.49600000004</v>
          </cell>
          <cell r="H116">
            <v>446151.53</v>
          </cell>
          <cell r="I116">
            <v>3623924.8854130441</v>
          </cell>
          <cell r="J116">
            <v>27309897.936472699</v>
          </cell>
        </row>
        <row r="117">
          <cell r="C117" t="str">
            <v>L¾p dùng vµ th¸o dì cÇu t¹m</v>
          </cell>
          <cell r="D117" t="str">
            <v>TÊn</v>
          </cell>
          <cell r="E117">
            <v>7.5359999999999996</v>
          </cell>
          <cell r="F117">
            <v>278999.99999999994</v>
          </cell>
          <cell r="G117">
            <v>218652</v>
          </cell>
          <cell r="H117">
            <v>543277.45000000007</v>
          </cell>
          <cell r="I117">
            <v>2200391.9957527202</v>
          </cell>
          <cell r="J117">
            <v>16582154.079992497</v>
          </cell>
        </row>
        <row r="118">
          <cell r="C118" t="str">
            <v>L¾p ®Æt vµ th¸o dì rä ®¸</v>
          </cell>
          <cell r="D118" t="str">
            <v>Rä</v>
          </cell>
          <cell r="E118">
            <v>64</v>
          </cell>
          <cell r="F118">
            <v>167311.23357142857</v>
          </cell>
          <cell r="G118">
            <v>63119.520000000004</v>
          </cell>
          <cell r="H118">
            <v>0</v>
          </cell>
          <cell r="I118">
            <v>498735.7040999615</v>
          </cell>
          <cell r="J118">
            <v>31919085.062397536</v>
          </cell>
        </row>
        <row r="119">
          <cell r="C119" t="str">
            <v xml:space="preserve">§¾p ®Êt nÒn ®­êng </v>
          </cell>
          <cell r="D119" t="str">
            <v>m3</v>
          </cell>
          <cell r="E119">
            <v>2145</v>
          </cell>
          <cell r="F119">
            <v>5714.2857142857138</v>
          </cell>
          <cell r="G119">
            <v>6287.7246742857133</v>
          </cell>
          <cell r="H119">
            <v>16215.547368</v>
          </cell>
          <cell r="I119">
            <v>60797.097711059716</v>
          </cell>
          <cell r="J119">
            <v>130409774.59022309</v>
          </cell>
        </row>
        <row r="120">
          <cell r="C120" t="str">
            <v>Mãng cÊp phèi ®¸ d¨m lo¹i 1</v>
          </cell>
          <cell r="D120" t="str">
            <v>m3</v>
          </cell>
          <cell r="E120">
            <v>198</v>
          </cell>
          <cell r="F120">
            <v>211603.89028571427</v>
          </cell>
          <cell r="G120">
            <v>675.13600000000008</v>
          </cell>
          <cell r="H120">
            <v>7602.8820839999989</v>
          </cell>
          <cell r="I120">
            <v>256047.42392078004</v>
          </cell>
          <cell r="J120">
            <v>50697389.936314449</v>
          </cell>
        </row>
        <row r="121">
          <cell r="C121" t="str">
            <v>cÇu b¸nh r¸n km400+68.4</v>
          </cell>
          <cell r="J121">
            <v>1806954333.0773902</v>
          </cell>
        </row>
        <row r="122">
          <cell r="C122" t="str">
            <v>1. DÇm BTCT th­êng L=15m</v>
          </cell>
          <cell r="J122">
            <v>321000000</v>
          </cell>
        </row>
        <row r="123">
          <cell r="C123" t="str">
            <v>DÇm BTCT th­êng L=15m</v>
          </cell>
          <cell r="D123" t="str">
            <v>DÇm</v>
          </cell>
          <cell r="E123">
            <v>5</v>
          </cell>
          <cell r="F123" t="e">
            <v>#N/A</v>
          </cell>
          <cell r="G123" t="e">
            <v>#N/A</v>
          </cell>
          <cell r="H123" t="e">
            <v>#N/A</v>
          </cell>
          <cell r="I123">
            <v>42000000</v>
          </cell>
          <cell r="J123">
            <v>210000000</v>
          </cell>
        </row>
        <row r="124">
          <cell r="C124" t="str">
            <v>Lao l¾p dÇm BTCT L=15m</v>
          </cell>
          <cell r="D124" t="str">
            <v>DÇm</v>
          </cell>
          <cell r="E124">
            <v>5</v>
          </cell>
          <cell r="F124" t="e">
            <v>#N/A</v>
          </cell>
          <cell r="G124" t="e">
            <v>#N/A</v>
          </cell>
          <cell r="H124" t="e">
            <v>#N/A</v>
          </cell>
          <cell r="I124">
            <v>18000000</v>
          </cell>
          <cell r="J124">
            <v>90000000</v>
          </cell>
        </row>
        <row r="125">
          <cell r="C125" t="str">
            <v>Mua vµ l¾p ®Æt gèi cÇu b»ng cao su</v>
          </cell>
          <cell r="D125" t="str">
            <v>Gèi</v>
          </cell>
          <cell r="E125">
            <v>10</v>
          </cell>
          <cell r="F125">
            <v>1581785.4</v>
          </cell>
          <cell r="G125">
            <v>30683.100000000002</v>
          </cell>
          <cell r="H125">
            <v>0</v>
          </cell>
          <cell r="I125">
            <v>2100000</v>
          </cell>
          <cell r="J125">
            <v>21000000</v>
          </cell>
        </row>
        <row r="126">
          <cell r="C126" t="str">
            <v>2. Líp phñ mÆt cÇu</v>
          </cell>
          <cell r="I126">
            <v>0</v>
          </cell>
          <cell r="J126">
            <v>27005956.4417837</v>
          </cell>
        </row>
        <row r="127">
          <cell r="C127" t="str">
            <v>Bª t«ng t¹o dèc M300</v>
          </cell>
          <cell r="D127" t="str">
            <v>m3</v>
          </cell>
          <cell r="E127">
            <v>12</v>
          </cell>
          <cell r="F127">
            <v>574369.22931885719</v>
          </cell>
          <cell r="G127">
            <v>40910.799999999996</v>
          </cell>
          <cell r="H127">
            <v>12642.59325</v>
          </cell>
          <cell r="I127">
            <v>983321.19550532626</v>
          </cell>
          <cell r="J127">
            <v>11799854.346063916</v>
          </cell>
        </row>
        <row r="128">
          <cell r="C128" t="str">
            <v>BTN h¹t mÞn dµy 5cm</v>
          </cell>
          <cell r="D128" t="str">
            <v>m2</v>
          </cell>
          <cell r="E128">
            <v>120</v>
          </cell>
          <cell r="F128">
            <v>42468.434871299731</v>
          </cell>
          <cell r="G128">
            <v>329.74254000000002</v>
          </cell>
          <cell r="H128">
            <v>2021.9958464000001</v>
          </cell>
          <cell r="I128">
            <v>57176.14270663201</v>
          </cell>
          <cell r="J128">
            <v>6861137.1247958411</v>
          </cell>
        </row>
        <row r="129">
          <cell r="C129" t="str">
            <v>Cèt thÐp c¸c lo¹i</v>
          </cell>
          <cell r="D129" t="str">
            <v>TÊn</v>
          </cell>
          <cell r="E129">
            <v>1.2</v>
          </cell>
          <cell r="F129">
            <v>4911215.3371428577</v>
          </cell>
          <cell r="G129">
            <v>159406.01</v>
          </cell>
          <cell r="H129">
            <v>99583.053999999989</v>
          </cell>
          <cell r="I129">
            <v>6954137.4757699519</v>
          </cell>
          <cell r="J129">
            <v>8344964.9709239416</v>
          </cell>
        </row>
        <row r="130">
          <cell r="C130" t="str">
            <v>3. Lan can tay vÞn b»ng BTCT</v>
          </cell>
          <cell r="D130" t="str">
            <v>md</v>
          </cell>
          <cell r="E130">
            <v>56.36</v>
          </cell>
          <cell r="I130">
            <v>450000</v>
          </cell>
          <cell r="J130">
            <v>25362000</v>
          </cell>
        </row>
        <row r="131">
          <cell r="C131" t="str">
            <v>4. B¶n dÉn KT(300x220x20)cm</v>
          </cell>
          <cell r="D131" t="str">
            <v>b¶n</v>
          </cell>
          <cell r="E131">
            <v>8</v>
          </cell>
          <cell r="I131">
            <v>2200000</v>
          </cell>
          <cell r="J131">
            <v>17600000</v>
          </cell>
        </row>
        <row r="132">
          <cell r="C132" t="str">
            <v>5. Khe co d·n cao su</v>
          </cell>
          <cell r="D132" t="str">
            <v>md</v>
          </cell>
          <cell r="E132">
            <v>16</v>
          </cell>
          <cell r="I132">
            <v>2500000</v>
          </cell>
          <cell r="J132">
            <v>40000000</v>
          </cell>
        </row>
        <row r="133">
          <cell r="C133" t="str">
            <v>6. T­êng hé lan mÒm</v>
          </cell>
          <cell r="D133" t="str">
            <v>md</v>
          </cell>
          <cell r="E133">
            <v>40</v>
          </cell>
          <cell r="I133">
            <v>450000</v>
          </cell>
          <cell r="J133">
            <v>18000000</v>
          </cell>
        </row>
        <row r="134">
          <cell r="C134" t="str">
            <v>7. Mè cÇu</v>
          </cell>
          <cell r="I134">
            <v>0</v>
          </cell>
          <cell r="J134">
            <v>876493450.70468807</v>
          </cell>
        </row>
        <row r="135">
          <cell r="C135" t="str">
            <v>Bª t«ng M300</v>
          </cell>
          <cell r="D135" t="str">
            <v>m3</v>
          </cell>
          <cell r="E135">
            <v>248.58</v>
          </cell>
          <cell r="F135">
            <v>563323.6672165714</v>
          </cell>
          <cell r="G135">
            <v>83931.68</v>
          </cell>
          <cell r="H135">
            <v>50524.219980000002</v>
          </cell>
          <cell r="I135">
            <v>1211661.7359944407</v>
          </cell>
          <cell r="J135">
            <v>301194874.33349812</v>
          </cell>
        </row>
        <row r="136">
          <cell r="C136" t="str">
            <v>Bª t«ng M250</v>
          </cell>
          <cell r="D136" t="str">
            <v>m3</v>
          </cell>
          <cell r="E136">
            <v>56.58</v>
          </cell>
          <cell r="F136">
            <v>467896.36724971433</v>
          </cell>
          <cell r="G136">
            <v>44651.040000000001</v>
          </cell>
          <cell r="H136">
            <v>50524.219980000002</v>
          </cell>
          <cell r="I136">
            <v>913830.47055423819</v>
          </cell>
          <cell r="J136">
            <v>51704528.023958795</v>
          </cell>
        </row>
        <row r="137">
          <cell r="C137" t="str">
            <v>Bª t«ng lãt mãng M100 ®¸ 4x6</v>
          </cell>
          <cell r="D137" t="str">
            <v>m3</v>
          </cell>
          <cell r="E137">
            <v>7.2</v>
          </cell>
          <cell r="F137">
            <v>261846.0050055357</v>
          </cell>
          <cell r="G137">
            <v>22898.699999999997</v>
          </cell>
          <cell r="H137">
            <v>12040.565000000001</v>
          </cell>
          <cell r="I137">
            <v>476409.41943829454</v>
          </cell>
          <cell r="J137">
            <v>3430147.8199557206</v>
          </cell>
        </row>
        <row r="138">
          <cell r="C138" t="str">
            <v>Cèt thÐp c¸c lo¹i</v>
          </cell>
          <cell r="D138" t="str">
            <v>TÊn</v>
          </cell>
          <cell r="E138">
            <v>21.361000000000001</v>
          </cell>
          <cell r="F138">
            <v>4932735.3371428577</v>
          </cell>
          <cell r="G138">
            <v>179831.68000000002</v>
          </cell>
          <cell r="H138">
            <v>210581.53</v>
          </cell>
          <cell r="I138">
            <v>7224454.8297665929</v>
          </cell>
          <cell r="J138">
            <v>154321579.61864421</v>
          </cell>
        </row>
        <row r="139">
          <cell r="C139" t="str">
            <v>§¸ héc x©y tø nãn M100</v>
          </cell>
          <cell r="D139" t="str">
            <v>m3</v>
          </cell>
          <cell r="E139">
            <v>52.75</v>
          </cell>
          <cell r="F139">
            <v>278810.8254982286</v>
          </cell>
          <cell r="G139">
            <v>35358.619999999995</v>
          </cell>
          <cell r="H139">
            <v>0</v>
          </cell>
          <cell r="I139">
            <v>488783.70716064883</v>
          </cell>
          <cell r="J139">
            <v>25783340.552724227</v>
          </cell>
        </row>
        <row r="140">
          <cell r="C140" t="str">
            <v>§¸ héc x©y taluy v÷a M100</v>
          </cell>
          <cell r="D140" t="str">
            <v>m3</v>
          </cell>
          <cell r="E140">
            <v>75</v>
          </cell>
          <cell r="F140">
            <v>248531.96105274287</v>
          </cell>
          <cell r="G140">
            <v>31998.09</v>
          </cell>
          <cell r="H140">
            <v>0</v>
          </cell>
          <cell r="I140">
            <v>437566.59880956577</v>
          </cell>
          <cell r="J140">
            <v>32817494.910717431</v>
          </cell>
        </row>
        <row r="141">
          <cell r="C141" t="str">
            <v>§¸ héc x©y mãng, ch©n khay M100</v>
          </cell>
          <cell r="D141" t="str">
            <v>m3</v>
          </cell>
          <cell r="E141">
            <v>62.97</v>
          </cell>
          <cell r="F141">
            <v>248531.96105274287</v>
          </cell>
          <cell r="G141">
            <v>27907.01</v>
          </cell>
          <cell r="H141">
            <v>0</v>
          </cell>
          <cell r="I141">
            <v>421653.28258626495</v>
          </cell>
          <cell r="J141">
            <v>26551507.204457104</v>
          </cell>
        </row>
        <row r="142">
          <cell r="C142" t="str">
            <v xml:space="preserve">D¨m s¹n ®Öm </v>
          </cell>
          <cell r="D142" t="str">
            <v>m3</v>
          </cell>
          <cell r="E142">
            <v>68.55</v>
          </cell>
          <cell r="F142">
            <v>135855.41509523807</v>
          </cell>
          <cell r="G142">
            <v>30115.26</v>
          </cell>
          <cell r="H142">
            <v>0</v>
          </cell>
          <cell r="I142">
            <v>288292.40124649595</v>
          </cell>
          <cell r="J142">
            <v>19762444.105447296</v>
          </cell>
        </row>
        <row r="143">
          <cell r="C143" t="str">
            <v xml:space="preserve">§µo mãng ®Êt cÊp 3 </v>
          </cell>
          <cell r="D143" t="str">
            <v>m3</v>
          </cell>
          <cell r="E143">
            <v>3074.75</v>
          </cell>
          <cell r="F143">
            <v>0</v>
          </cell>
          <cell r="G143">
            <v>5890.0582800000002</v>
          </cell>
          <cell r="H143">
            <v>2404.6233119999997</v>
          </cell>
          <cell r="I143">
            <v>26458.435658106639</v>
          </cell>
          <cell r="J143">
            <v>81353075.039763391</v>
          </cell>
        </row>
        <row r="144">
          <cell r="C144" t="str">
            <v>§¾p ®Êt cÊp 3</v>
          </cell>
          <cell r="D144" t="str">
            <v>m3</v>
          </cell>
          <cell r="E144">
            <v>3195.49</v>
          </cell>
          <cell r="F144">
            <v>0</v>
          </cell>
          <cell r="G144">
            <v>9298.26</v>
          </cell>
          <cell r="H144">
            <v>0</v>
          </cell>
          <cell r="I144">
            <v>36167.992732107356</v>
          </cell>
          <cell r="J144">
            <v>115574459.09552172</v>
          </cell>
        </row>
        <row r="145">
          <cell r="C145" t="str">
            <v>Thi c«ng mè</v>
          </cell>
          <cell r="D145" t="str">
            <v>TB</v>
          </cell>
          <cell r="J145">
            <v>64000000</v>
          </cell>
        </row>
        <row r="146">
          <cell r="C146" t="str">
            <v xml:space="preserve">8. Cäc BTCT (35x35)cm </v>
          </cell>
          <cell r="D146" t="str">
            <v>md</v>
          </cell>
          <cell r="E146">
            <v>480</v>
          </cell>
          <cell r="I146">
            <v>400000</v>
          </cell>
          <cell r="J146">
            <v>192000000</v>
          </cell>
        </row>
        <row r="147">
          <cell r="C147" t="str">
            <v>9. Ph¸ dì cÇu cò</v>
          </cell>
          <cell r="J147">
            <v>27858183.286820337</v>
          </cell>
        </row>
        <row r="148">
          <cell r="C148" t="str">
            <v>§Ëp bá bª t«ng cÇu cò</v>
          </cell>
          <cell r="D148" t="str">
            <v>m3</v>
          </cell>
          <cell r="E148">
            <v>43.22</v>
          </cell>
          <cell r="F148">
            <v>0</v>
          </cell>
          <cell r="G148">
            <v>68671.7</v>
          </cell>
          <cell r="H148">
            <v>0</v>
          </cell>
          <cell r="I148">
            <v>267116.37946255063</v>
          </cell>
          <cell r="J148">
            <v>11544769.920371437</v>
          </cell>
        </row>
        <row r="149">
          <cell r="C149" t="str">
            <v>§Ëp bá ®¸ héc x©y cò</v>
          </cell>
          <cell r="D149" t="str">
            <v>m3</v>
          </cell>
          <cell r="E149">
            <v>188.84200000000001</v>
          </cell>
          <cell r="F149">
            <v>0</v>
          </cell>
          <cell r="G149">
            <v>22208.720000000001</v>
          </cell>
          <cell r="H149">
            <v>0</v>
          </cell>
          <cell r="I149">
            <v>86386.573783633401</v>
          </cell>
          <cell r="J149">
            <v>16313413.3664489</v>
          </cell>
        </row>
        <row r="150">
          <cell r="C150" t="str">
            <v>10. H¹ng môc kh¸c</v>
          </cell>
          <cell r="D150" t="str">
            <v>TB</v>
          </cell>
          <cell r="I150">
            <v>0</v>
          </cell>
          <cell r="J150">
            <v>52000000</v>
          </cell>
        </row>
        <row r="151">
          <cell r="C151" t="str">
            <v>§¾p ®Êt ®ª quai</v>
          </cell>
          <cell r="D151" t="str">
            <v>m3</v>
          </cell>
          <cell r="E151">
            <v>115</v>
          </cell>
          <cell r="F151">
            <v>0</v>
          </cell>
          <cell r="G151">
            <v>29528.04</v>
          </cell>
          <cell r="H151">
            <v>0</v>
          </cell>
          <cell r="I151">
            <v>137828.35964320746</v>
          </cell>
          <cell r="J151">
            <v>15850261.358968858</v>
          </cell>
        </row>
        <row r="152">
          <cell r="C152" t="str">
            <v>M¸y b¬m n­íc</v>
          </cell>
          <cell r="D152" t="str">
            <v>Ca</v>
          </cell>
          <cell r="E152">
            <v>52</v>
          </cell>
          <cell r="F152">
            <v>0</v>
          </cell>
          <cell r="G152">
            <v>0</v>
          </cell>
          <cell r="H152">
            <v>466499</v>
          </cell>
          <cell r="I152">
            <v>625657.55711489427</v>
          </cell>
          <cell r="J152">
            <v>32534192.969974503</v>
          </cell>
        </row>
        <row r="153">
          <cell r="C153" t="str">
            <v>Mua vµ l¾p ®Æt biÓn b¸o ®­êng bé</v>
          </cell>
          <cell r="D153" t="str">
            <v>Bé</v>
          </cell>
          <cell r="E153">
            <v>4</v>
          </cell>
          <cell r="F153">
            <v>594310.03418620001</v>
          </cell>
          <cell r="G153">
            <v>9170.9856</v>
          </cell>
          <cell r="H153">
            <v>2246.2963200000004</v>
          </cell>
          <cell r="I153">
            <v>860000</v>
          </cell>
          <cell r="J153">
            <v>3440000</v>
          </cell>
        </row>
        <row r="154">
          <cell r="C154" t="str">
            <v>11. TuyÕn tr¸nh</v>
          </cell>
          <cell r="D154" t="str">
            <v>Bé</v>
          </cell>
          <cell r="E154">
            <v>4</v>
          </cell>
          <cell r="F154">
            <v>594310.03418620001</v>
          </cell>
          <cell r="G154">
            <v>9170.9856</v>
          </cell>
          <cell r="H154">
            <v>2246.2963200000004</v>
          </cell>
          <cell r="I154">
            <v>0</v>
          </cell>
          <cell r="J154">
            <v>209634742.64409792</v>
          </cell>
        </row>
        <row r="155">
          <cell r="C155" t="str">
            <v>DÇm I500 lµm cÇu t¹m</v>
          </cell>
          <cell r="D155" t="str">
            <v>TÊn</v>
          </cell>
          <cell r="E155">
            <v>7.5359999999999996</v>
          </cell>
          <cell r="F155">
            <v>999886.30761904758</v>
          </cell>
          <cell r="G155">
            <v>346912.49600000004</v>
          </cell>
          <cell r="H155">
            <v>446151.53</v>
          </cell>
          <cell r="I155">
            <v>3623924.8854130441</v>
          </cell>
          <cell r="J155">
            <v>27309897.936472699</v>
          </cell>
        </row>
        <row r="156">
          <cell r="C156" t="str">
            <v>L¾p dùng vµ th¸o dì cÇu t¹m</v>
          </cell>
          <cell r="D156" t="str">
            <v>TÊn</v>
          </cell>
          <cell r="E156">
            <v>7.5359999999999996</v>
          </cell>
          <cell r="F156">
            <v>278999.99999999994</v>
          </cell>
          <cell r="G156">
            <v>218652</v>
          </cell>
          <cell r="H156">
            <v>543277.45000000007</v>
          </cell>
          <cell r="I156">
            <v>2200391.9957527202</v>
          </cell>
          <cell r="J156">
            <v>16582154.079992497</v>
          </cell>
        </row>
        <row r="157">
          <cell r="C157" t="str">
            <v>L¾p ®Æt vµ th¸o dì rä ®¸</v>
          </cell>
          <cell r="D157" t="str">
            <v>Rä</v>
          </cell>
          <cell r="E157">
            <v>80</v>
          </cell>
          <cell r="F157">
            <v>167311.23357142857</v>
          </cell>
          <cell r="G157">
            <v>63119.520000000004</v>
          </cell>
          <cell r="H157">
            <v>0</v>
          </cell>
          <cell r="I157">
            <v>498735.7040999615</v>
          </cell>
          <cell r="J157">
            <v>39898856.327996917</v>
          </cell>
        </row>
        <row r="158">
          <cell r="C158" t="str">
            <v xml:space="preserve">§¾p ®Êt nÒn ®­êng </v>
          </cell>
          <cell r="D158" t="str">
            <v>m3</v>
          </cell>
          <cell r="E158">
            <v>1375</v>
          </cell>
          <cell r="F158">
            <v>5714.2857142857138</v>
          </cell>
          <cell r="G158">
            <v>6287.7246742857133</v>
          </cell>
          <cell r="H158">
            <v>16215.547368</v>
          </cell>
          <cell r="I158">
            <v>60797.097711059716</v>
          </cell>
          <cell r="J158">
            <v>83596009.352707103</v>
          </cell>
        </row>
        <row r="159">
          <cell r="C159" t="str">
            <v>Mãng cÊp phèi ®¸ d¨m lo¹i 1</v>
          </cell>
          <cell r="D159" t="str">
            <v>m3</v>
          </cell>
          <cell r="E159">
            <v>165</v>
          </cell>
          <cell r="F159">
            <v>211603.89028571427</v>
          </cell>
          <cell r="G159">
            <v>675.13600000000008</v>
          </cell>
          <cell r="H159">
            <v>7602.8820839999989</v>
          </cell>
          <cell r="I159">
            <v>256047.42392078004</v>
          </cell>
          <cell r="J159">
            <v>42247824.94692871</v>
          </cell>
        </row>
        <row r="160">
          <cell r="C160" t="str">
            <v>cÇu c©y ng·i km401+18.63</v>
          </cell>
          <cell r="J160">
            <v>1511488655.496485</v>
          </cell>
        </row>
        <row r="161">
          <cell r="C161" t="str">
            <v>1. DÇm BTCT th­êng L=15m</v>
          </cell>
          <cell r="J161">
            <v>321000000</v>
          </cell>
        </row>
        <row r="162">
          <cell r="C162" t="str">
            <v>DÇm BTCT th­êng L=15m</v>
          </cell>
          <cell r="D162" t="str">
            <v>DÇm</v>
          </cell>
          <cell r="E162">
            <v>5</v>
          </cell>
          <cell r="F162" t="e">
            <v>#N/A</v>
          </cell>
          <cell r="G162" t="e">
            <v>#N/A</v>
          </cell>
          <cell r="H162" t="e">
            <v>#N/A</v>
          </cell>
          <cell r="I162">
            <v>42000000</v>
          </cell>
          <cell r="J162">
            <v>210000000</v>
          </cell>
        </row>
        <row r="163">
          <cell r="C163" t="str">
            <v>Lao l¾p dÇm BTCT L=15m</v>
          </cell>
          <cell r="D163" t="str">
            <v>DÇm</v>
          </cell>
          <cell r="E163">
            <v>5</v>
          </cell>
          <cell r="F163" t="e">
            <v>#N/A</v>
          </cell>
          <cell r="G163" t="e">
            <v>#N/A</v>
          </cell>
          <cell r="H163" t="e">
            <v>#N/A</v>
          </cell>
          <cell r="I163">
            <v>18000000</v>
          </cell>
          <cell r="J163">
            <v>90000000</v>
          </cell>
        </row>
        <row r="164">
          <cell r="C164" t="str">
            <v>Mua vµ l¾p ®Æt gèi cÇu b»ng cao su</v>
          </cell>
          <cell r="D164" t="str">
            <v>Gèi</v>
          </cell>
          <cell r="E164">
            <v>10</v>
          </cell>
          <cell r="F164">
            <v>1581785.4</v>
          </cell>
          <cell r="G164">
            <v>30683.100000000002</v>
          </cell>
          <cell r="H164">
            <v>0</v>
          </cell>
          <cell r="I164">
            <v>2100000</v>
          </cell>
          <cell r="J164">
            <v>21000000</v>
          </cell>
        </row>
        <row r="165">
          <cell r="C165" t="str">
            <v>2. Líp phñ mÆt cÇu</v>
          </cell>
          <cell r="I165">
            <v>0</v>
          </cell>
          <cell r="J165">
            <v>27005956.4417837</v>
          </cell>
        </row>
        <row r="166">
          <cell r="C166" t="str">
            <v>Bª t«ng t¹o dèc M300</v>
          </cell>
          <cell r="D166" t="str">
            <v>m3</v>
          </cell>
          <cell r="E166">
            <v>12</v>
          </cell>
          <cell r="F166">
            <v>574369.22931885719</v>
          </cell>
          <cell r="G166">
            <v>40910.799999999996</v>
          </cell>
          <cell r="H166">
            <v>12642.59325</v>
          </cell>
          <cell r="I166">
            <v>983321.19550532626</v>
          </cell>
          <cell r="J166">
            <v>11799854.346063916</v>
          </cell>
        </row>
        <row r="167">
          <cell r="C167" t="str">
            <v>BTN h¹t mÞn dµy 5cm</v>
          </cell>
          <cell r="D167" t="str">
            <v>m2</v>
          </cell>
          <cell r="E167">
            <v>120</v>
          </cell>
          <cell r="F167">
            <v>42468.434871299731</v>
          </cell>
          <cell r="G167">
            <v>329.74254000000002</v>
          </cell>
          <cell r="H167">
            <v>2021.9958464000001</v>
          </cell>
          <cell r="I167">
            <v>57176.14270663201</v>
          </cell>
          <cell r="J167">
            <v>6861137.1247958411</v>
          </cell>
        </row>
        <row r="168">
          <cell r="C168" t="str">
            <v>Cèt thÐp c¸c lo¹i</v>
          </cell>
          <cell r="D168" t="str">
            <v>TÊn</v>
          </cell>
          <cell r="E168">
            <v>1.2</v>
          </cell>
          <cell r="F168">
            <v>4911215.3371428577</v>
          </cell>
          <cell r="G168">
            <v>159406.01</v>
          </cell>
          <cell r="H168">
            <v>99583.053999999989</v>
          </cell>
          <cell r="I168">
            <v>6954137.4757699519</v>
          </cell>
          <cell r="J168">
            <v>8344964.9709239416</v>
          </cell>
        </row>
        <row r="169">
          <cell r="C169" t="str">
            <v>3. Lan can tay vÞn b»ng BTCT</v>
          </cell>
          <cell r="D169" t="str">
            <v>md</v>
          </cell>
          <cell r="E169">
            <v>44.04</v>
          </cell>
          <cell r="I169">
            <v>450000</v>
          </cell>
          <cell r="J169">
            <v>19818000</v>
          </cell>
        </row>
        <row r="170">
          <cell r="C170" t="str">
            <v>4. B¶n dÉn KT(300x220x20)cm</v>
          </cell>
          <cell r="D170" t="str">
            <v>b¶n</v>
          </cell>
          <cell r="E170">
            <v>8</v>
          </cell>
          <cell r="I170">
            <v>2200000</v>
          </cell>
          <cell r="J170">
            <v>17600000</v>
          </cell>
        </row>
        <row r="171">
          <cell r="C171" t="str">
            <v>5. Khe co d·n cao su</v>
          </cell>
          <cell r="D171" t="str">
            <v>md</v>
          </cell>
          <cell r="E171">
            <v>16</v>
          </cell>
          <cell r="I171">
            <v>2500000</v>
          </cell>
          <cell r="J171">
            <v>40000000</v>
          </cell>
        </row>
        <row r="172">
          <cell r="C172" t="str">
            <v>6. T­êng hé lan mÒm</v>
          </cell>
          <cell r="D172" t="str">
            <v>md</v>
          </cell>
          <cell r="E172">
            <v>40</v>
          </cell>
          <cell r="I172">
            <v>450000</v>
          </cell>
          <cell r="J172">
            <v>18000000</v>
          </cell>
        </row>
        <row r="173">
          <cell r="C173" t="str">
            <v>7. Mè cÇu</v>
          </cell>
          <cell r="I173">
            <v>0</v>
          </cell>
          <cell r="J173">
            <v>517250349.20303231</v>
          </cell>
        </row>
        <row r="174">
          <cell r="C174" t="str">
            <v>Bª t«ng M300</v>
          </cell>
          <cell r="D174" t="str">
            <v>m3</v>
          </cell>
          <cell r="E174">
            <v>146.88</v>
          </cell>
          <cell r="F174">
            <v>563323.6672165714</v>
          </cell>
          <cell r="G174">
            <v>83931.68</v>
          </cell>
          <cell r="H174">
            <v>50524.219980000002</v>
          </cell>
          <cell r="I174">
            <v>1211661.7359944407</v>
          </cell>
          <cell r="J174">
            <v>177968875.78286344</v>
          </cell>
        </row>
        <row r="175">
          <cell r="C175" t="str">
            <v>Bª t«ng M250</v>
          </cell>
          <cell r="D175" t="str">
            <v>m3</v>
          </cell>
          <cell r="E175">
            <v>18.32</v>
          </cell>
          <cell r="F175">
            <v>467896.36724971433</v>
          </cell>
          <cell r="G175">
            <v>44651.040000000001</v>
          </cell>
          <cell r="H175">
            <v>50524.219980000002</v>
          </cell>
          <cell r="I175">
            <v>913830.47055423819</v>
          </cell>
          <cell r="J175">
            <v>16741374.220553644</v>
          </cell>
        </row>
        <row r="176">
          <cell r="C176" t="str">
            <v>Bª t«ng lãt mãng M100 ®¸ 4x6</v>
          </cell>
          <cell r="D176" t="str">
            <v>m3</v>
          </cell>
          <cell r="E176">
            <v>6.3</v>
          </cell>
          <cell r="F176">
            <v>261846.0050055357</v>
          </cell>
          <cell r="G176">
            <v>22898.699999999997</v>
          </cell>
          <cell r="H176">
            <v>12040.565000000001</v>
          </cell>
          <cell r="I176">
            <v>476409.41943829454</v>
          </cell>
          <cell r="J176">
            <v>3001379.3424612554</v>
          </cell>
        </row>
        <row r="177">
          <cell r="C177" t="str">
            <v>Cèt thÐp c¸c lo¹i</v>
          </cell>
          <cell r="D177" t="str">
            <v>TÊn</v>
          </cell>
          <cell r="E177">
            <v>11.564</v>
          </cell>
          <cell r="F177">
            <v>4932735.3371428577</v>
          </cell>
          <cell r="G177">
            <v>179831.68000000002</v>
          </cell>
          <cell r="H177">
            <v>210581.53</v>
          </cell>
          <cell r="I177">
            <v>7224454.8297665929</v>
          </cell>
          <cell r="J177">
            <v>83543595.651420876</v>
          </cell>
        </row>
        <row r="178">
          <cell r="C178" t="str">
            <v>§¸ héc x©y tø nãn M100</v>
          </cell>
          <cell r="D178" t="str">
            <v>m3</v>
          </cell>
          <cell r="E178">
            <v>85.49</v>
          </cell>
          <cell r="F178">
            <v>278810.8254982286</v>
          </cell>
          <cell r="G178">
            <v>35358.619999999995</v>
          </cell>
          <cell r="H178">
            <v>0</v>
          </cell>
          <cell r="I178">
            <v>488783.70716064883</v>
          </cell>
          <cell r="J178">
            <v>41786119.125163868</v>
          </cell>
        </row>
        <row r="179">
          <cell r="C179" t="str">
            <v>§¸ héc x©y taluy v÷a M100</v>
          </cell>
          <cell r="D179" t="str">
            <v>m3</v>
          </cell>
          <cell r="E179">
            <v>81</v>
          </cell>
          <cell r="F179">
            <v>248531.96105274287</v>
          </cell>
          <cell r="G179">
            <v>31998.09</v>
          </cell>
          <cell r="H179">
            <v>0</v>
          </cell>
          <cell r="I179">
            <v>437566.59880956577</v>
          </cell>
          <cell r="J179">
            <v>35442894.503574826</v>
          </cell>
        </row>
        <row r="180">
          <cell r="C180" t="str">
            <v>§¸ héc x©y mãng, ch©n khay M100</v>
          </cell>
          <cell r="D180" t="str">
            <v>m3</v>
          </cell>
          <cell r="E180">
            <v>67.5</v>
          </cell>
          <cell r="F180">
            <v>248531.96105274287</v>
          </cell>
          <cell r="G180">
            <v>27907.01</v>
          </cell>
          <cell r="H180">
            <v>0</v>
          </cell>
          <cell r="I180">
            <v>421653.28258626495</v>
          </cell>
          <cell r="J180">
            <v>28461596.574572884</v>
          </cell>
        </row>
        <row r="181">
          <cell r="C181" t="str">
            <v xml:space="preserve">D¨m s¹n ®Öm </v>
          </cell>
          <cell r="D181" t="str">
            <v>m3</v>
          </cell>
          <cell r="E181">
            <v>71.09</v>
          </cell>
          <cell r="F181">
            <v>135855.41509523807</v>
          </cell>
          <cell r="G181">
            <v>30115.26</v>
          </cell>
          <cell r="H181">
            <v>0</v>
          </cell>
          <cell r="I181">
            <v>288292.40124649595</v>
          </cell>
          <cell r="J181">
            <v>20494706.804613397</v>
          </cell>
        </row>
        <row r="182">
          <cell r="C182" t="str">
            <v xml:space="preserve">§µo mãng ®Êt cÊp 3 </v>
          </cell>
          <cell r="D182" t="str">
            <v>m3</v>
          </cell>
          <cell r="E182">
            <v>708.5</v>
          </cell>
          <cell r="F182">
            <v>0</v>
          </cell>
          <cell r="G182">
            <v>5890.0582800000002</v>
          </cell>
          <cell r="H182">
            <v>2404.6233119999997</v>
          </cell>
          <cell r="I182">
            <v>26458.435658106639</v>
          </cell>
          <cell r="J182">
            <v>18745801.663768552</v>
          </cell>
        </row>
        <row r="183">
          <cell r="C183" t="str">
            <v>§¾p ®Êt cÊp 3</v>
          </cell>
          <cell r="D183" t="str">
            <v>m3</v>
          </cell>
          <cell r="E183">
            <v>1550.1</v>
          </cell>
          <cell r="F183">
            <v>0</v>
          </cell>
          <cell r="G183">
            <v>9298.26</v>
          </cell>
          <cell r="H183">
            <v>0</v>
          </cell>
          <cell r="I183">
            <v>36167.992732107356</v>
          </cell>
          <cell r="J183">
            <v>56064005.534039609</v>
          </cell>
        </row>
        <row r="184">
          <cell r="C184" t="str">
            <v>Thi c«ng mè</v>
          </cell>
          <cell r="D184" t="str">
            <v>TB</v>
          </cell>
          <cell r="J184">
            <v>35000000</v>
          </cell>
        </row>
        <row r="185">
          <cell r="C185" t="str">
            <v xml:space="preserve">8. Cäc BTCT (35x35)cm </v>
          </cell>
          <cell r="D185" t="str">
            <v>md</v>
          </cell>
          <cell r="E185">
            <v>360</v>
          </cell>
          <cell r="I185">
            <v>400000</v>
          </cell>
          <cell r="J185">
            <v>144000000</v>
          </cell>
        </row>
        <row r="186">
          <cell r="C186" t="str">
            <v>9. H¹ng môc kh¸c</v>
          </cell>
          <cell r="D186" t="str">
            <v>TB</v>
          </cell>
          <cell r="I186">
            <v>0</v>
          </cell>
          <cell r="J186">
            <v>30000000</v>
          </cell>
        </row>
        <row r="187">
          <cell r="C187" t="str">
            <v>§¾p ®Êt ®ª quai</v>
          </cell>
          <cell r="D187" t="str">
            <v>m3</v>
          </cell>
          <cell r="E187">
            <v>54.32</v>
          </cell>
          <cell r="F187">
            <v>0</v>
          </cell>
          <cell r="G187">
            <v>29528.04</v>
          </cell>
          <cell r="H187">
            <v>0</v>
          </cell>
          <cell r="I187">
            <v>137828.35964320746</v>
          </cell>
          <cell r="J187">
            <v>7486836.4958190294</v>
          </cell>
        </row>
        <row r="188">
          <cell r="C188" t="str">
            <v>M¸y b¬m n­íc</v>
          </cell>
          <cell r="D188" t="str">
            <v>Ca</v>
          </cell>
          <cell r="E188">
            <v>30</v>
          </cell>
          <cell r="F188">
            <v>0</v>
          </cell>
          <cell r="G188">
            <v>0</v>
          </cell>
          <cell r="H188">
            <v>466499</v>
          </cell>
          <cell r="I188">
            <v>625657.55711489427</v>
          </cell>
          <cell r="J188">
            <v>18769726.713446829</v>
          </cell>
        </row>
        <row r="189">
          <cell r="C189" t="str">
            <v>Mua vµ l¾p ®Æt biÓn b¸o ®­êng bé</v>
          </cell>
          <cell r="D189" t="str">
            <v>Bé</v>
          </cell>
          <cell r="E189">
            <v>4</v>
          </cell>
          <cell r="F189">
            <v>594310.03418620001</v>
          </cell>
          <cell r="G189">
            <v>9170.9856</v>
          </cell>
          <cell r="H189">
            <v>2246.2963200000004</v>
          </cell>
          <cell r="I189">
            <v>860000</v>
          </cell>
          <cell r="J189">
            <v>3440000</v>
          </cell>
        </row>
        <row r="190">
          <cell r="C190" t="str">
            <v>10. Ph¸ dì cÇu cò</v>
          </cell>
          <cell r="J190">
            <v>28093660.225139789</v>
          </cell>
        </row>
        <row r="191">
          <cell r="C191" t="str">
            <v>§Ëp bá bª t«ng cÇu cò</v>
          </cell>
          <cell r="D191" t="str">
            <v>m3</v>
          </cell>
          <cell r="E191">
            <v>28.46</v>
          </cell>
          <cell r="F191">
            <v>0</v>
          </cell>
          <cell r="G191">
            <v>68671.7</v>
          </cell>
          <cell r="H191">
            <v>0</v>
          </cell>
          <cell r="I191">
            <v>267116.37946255063</v>
          </cell>
          <cell r="J191">
            <v>7602132.159504191</v>
          </cell>
        </row>
        <row r="192">
          <cell r="C192" t="str">
            <v>§Ëp bá ®¸ héc x©y cò</v>
          </cell>
          <cell r="D192" t="str">
            <v>m3</v>
          </cell>
          <cell r="E192">
            <v>132.30000000000001</v>
          </cell>
          <cell r="F192">
            <v>0</v>
          </cell>
          <cell r="G192">
            <v>22208.720000000001</v>
          </cell>
          <cell r="H192">
            <v>0</v>
          </cell>
          <cell r="I192">
            <v>86386.573783633401</v>
          </cell>
          <cell r="J192">
            <v>11428943.7115747</v>
          </cell>
        </row>
        <row r="193">
          <cell r="C193" t="str">
            <v>Th¸o dì thÐp cÇu cò</v>
          </cell>
          <cell r="D193" t="str">
            <v>TÊn</v>
          </cell>
          <cell r="E193">
            <v>4.71</v>
          </cell>
          <cell r="F193">
            <v>215999.99999999997</v>
          </cell>
          <cell r="G193">
            <v>218652</v>
          </cell>
          <cell r="H193">
            <v>543277.45000000007</v>
          </cell>
          <cell r="I193">
            <v>1924115.5741105948</v>
          </cell>
          <cell r="J193">
            <v>9062584.3540609013</v>
          </cell>
        </row>
        <row r="194">
          <cell r="C194" t="str">
            <v>11. TuyÕn tr¸nh</v>
          </cell>
          <cell r="I194">
            <v>0</v>
          </cell>
          <cell r="J194">
            <v>348720689.6265291</v>
          </cell>
        </row>
        <row r="195">
          <cell r="C195" t="str">
            <v>DÇm I500 lµm cÇu t¹m</v>
          </cell>
          <cell r="D195" t="str">
            <v>TÊn</v>
          </cell>
          <cell r="E195">
            <v>7.5359999999999996</v>
          </cell>
          <cell r="F195">
            <v>999886.30761904758</v>
          </cell>
          <cell r="G195">
            <v>346912.49600000004</v>
          </cell>
          <cell r="H195">
            <v>446151.53</v>
          </cell>
          <cell r="I195">
            <v>3623924.8854130441</v>
          </cell>
          <cell r="J195">
            <v>27309897.936472699</v>
          </cell>
        </row>
        <row r="196">
          <cell r="C196" t="str">
            <v>L¾p dùng vµ th¸o dì cÇu t¹m</v>
          </cell>
          <cell r="D196" t="str">
            <v>TÊn</v>
          </cell>
          <cell r="E196">
            <v>7.5359999999999996</v>
          </cell>
          <cell r="F196">
            <v>278999.99999999994</v>
          </cell>
          <cell r="G196">
            <v>218652</v>
          </cell>
          <cell r="H196">
            <v>543277.45000000007</v>
          </cell>
          <cell r="I196">
            <v>2200391.9957527202</v>
          </cell>
          <cell r="J196">
            <v>16582154.079992497</v>
          </cell>
        </row>
        <row r="197">
          <cell r="C197" t="str">
            <v>L¾p ®Æt vµ th¸o dì rä ®¸</v>
          </cell>
          <cell r="D197" t="str">
            <v>Rä</v>
          </cell>
          <cell r="E197">
            <v>140</v>
          </cell>
          <cell r="F197">
            <v>167311.23357142857</v>
          </cell>
          <cell r="G197">
            <v>63119.520000000004</v>
          </cell>
          <cell r="H197">
            <v>0</v>
          </cell>
          <cell r="I197">
            <v>498735.7040999615</v>
          </cell>
          <cell r="J197">
            <v>69822998.573994607</v>
          </cell>
        </row>
        <row r="198">
          <cell r="C198" t="str">
            <v xml:space="preserve">§¾p ®Êt nÒn ®­êng </v>
          </cell>
          <cell r="D198" t="str">
            <v>m3</v>
          </cell>
          <cell r="E198">
            <v>3240</v>
          </cell>
          <cell r="F198">
            <v>5714.2857142857138</v>
          </cell>
          <cell r="G198">
            <v>6287.7246742857133</v>
          </cell>
          <cell r="H198">
            <v>16215.547368</v>
          </cell>
          <cell r="I198">
            <v>60797.097711059716</v>
          </cell>
          <cell r="J198">
            <v>196982596.58383349</v>
          </cell>
        </row>
        <row r="199">
          <cell r="C199" t="str">
            <v>Mãng cÊp phèi ®¸ d¨m lo¹i 1</v>
          </cell>
          <cell r="D199" t="str">
            <v>m3</v>
          </cell>
          <cell r="E199">
            <v>148.5</v>
          </cell>
          <cell r="F199">
            <v>211603.89028571427</v>
          </cell>
          <cell r="G199">
            <v>675.13600000000008</v>
          </cell>
          <cell r="H199">
            <v>7602.8820839999989</v>
          </cell>
          <cell r="I199">
            <v>256047.42392078004</v>
          </cell>
          <cell r="J199">
            <v>38023042.452235833</v>
          </cell>
        </row>
        <row r="200">
          <cell r="C200" t="str">
            <v>cÇu khe thê km401+362.66</v>
          </cell>
          <cell r="J200">
            <v>1659700711.0894449</v>
          </cell>
        </row>
        <row r="201">
          <cell r="C201" t="str">
            <v>1. DÇm b¶n BTCT D¦L L=9m</v>
          </cell>
          <cell r="J201">
            <v>333000000</v>
          </cell>
        </row>
        <row r="202">
          <cell r="C202" t="str">
            <v>DÇm b¶n BTCT D¦L L=9m</v>
          </cell>
          <cell r="D202" t="str">
            <v>DÇm</v>
          </cell>
          <cell r="E202">
            <v>9</v>
          </cell>
          <cell r="F202" t="e">
            <v>#N/A</v>
          </cell>
          <cell r="G202" t="e">
            <v>#N/A</v>
          </cell>
          <cell r="H202" t="e">
            <v>#N/A</v>
          </cell>
          <cell r="I202">
            <v>25000000</v>
          </cell>
          <cell r="J202">
            <v>225000000</v>
          </cell>
        </row>
        <row r="203">
          <cell r="C203" t="str">
            <v>Lao l¾p dÇm b¶n BTCT D¦L L=9m</v>
          </cell>
          <cell r="D203" t="str">
            <v>DÇm</v>
          </cell>
          <cell r="E203">
            <v>9</v>
          </cell>
          <cell r="F203" t="e">
            <v>#N/A</v>
          </cell>
          <cell r="G203" t="e">
            <v>#N/A</v>
          </cell>
          <cell r="H203" t="e">
            <v>#N/A</v>
          </cell>
          <cell r="I203">
            <v>12000000</v>
          </cell>
          <cell r="J203">
            <v>108000000</v>
          </cell>
        </row>
        <row r="204">
          <cell r="C204" t="str">
            <v>2. Líp phñ mÆt cÇu</v>
          </cell>
          <cell r="I204">
            <v>0</v>
          </cell>
          <cell r="J204">
            <v>18106924.370404184</v>
          </cell>
        </row>
        <row r="205">
          <cell r="C205" t="str">
            <v>Bª t«ng t¹o dèc M300</v>
          </cell>
          <cell r="D205" t="str">
            <v>m3</v>
          </cell>
          <cell r="E205">
            <v>7.7</v>
          </cell>
          <cell r="F205">
            <v>574369.22931885719</v>
          </cell>
          <cell r="G205">
            <v>40910.799999999996</v>
          </cell>
          <cell r="H205">
            <v>12642.59325</v>
          </cell>
          <cell r="I205">
            <v>983321.19550532626</v>
          </cell>
          <cell r="J205">
            <v>7571573.2053910121</v>
          </cell>
        </row>
        <row r="206">
          <cell r="C206" t="str">
            <v>BTN h¹t mÞn dµy 5cm</v>
          </cell>
          <cell r="D206" t="str">
            <v>m2</v>
          </cell>
          <cell r="E206">
            <v>72</v>
          </cell>
          <cell r="F206">
            <v>42468.434871299731</v>
          </cell>
          <cell r="G206">
            <v>329.74254000000002</v>
          </cell>
          <cell r="H206">
            <v>2021.9958464000001</v>
          </cell>
          <cell r="I206">
            <v>57176.14270663201</v>
          </cell>
          <cell r="J206">
            <v>4116682.2748775049</v>
          </cell>
        </row>
        <row r="207">
          <cell r="C207" t="str">
            <v>Cèt thÐp c¸c lo¹i</v>
          </cell>
          <cell r="D207" t="str">
            <v>TÊn</v>
          </cell>
          <cell r="E207">
            <v>0.92300000000000004</v>
          </cell>
          <cell r="F207">
            <v>4911215.3371428577</v>
          </cell>
          <cell r="G207">
            <v>159406.01</v>
          </cell>
          <cell r="H207">
            <v>99583.053999999989</v>
          </cell>
          <cell r="I207">
            <v>6954137.4757699519</v>
          </cell>
          <cell r="J207">
            <v>6418668.8901356664</v>
          </cell>
        </row>
        <row r="208">
          <cell r="C208" t="str">
            <v>3. Lan can tay vÞn b»ng BTCT</v>
          </cell>
          <cell r="D208" t="str">
            <v>md</v>
          </cell>
          <cell r="E208">
            <v>41.88</v>
          </cell>
          <cell r="I208">
            <v>450000</v>
          </cell>
          <cell r="J208">
            <v>18846000</v>
          </cell>
        </row>
        <row r="209">
          <cell r="C209" t="str">
            <v>4. B¶n dÉn KT(300x220x20)cm</v>
          </cell>
          <cell r="D209" t="str">
            <v>b¶n</v>
          </cell>
          <cell r="E209">
            <v>8</v>
          </cell>
          <cell r="I209">
            <v>2200000</v>
          </cell>
          <cell r="J209">
            <v>17600000</v>
          </cell>
        </row>
        <row r="210">
          <cell r="C210" t="str">
            <v>5. MatÝt tÈm nhùa ®­êng</v>
          </cell>
          <cell r="D210" t="str">
            <v>m3</v>
          </cell>
          <cell r="E210">
            <v>0.18</v>
          </cell>
          <cell r="I210">
            <v>150000</v>
          </cell>
          <cell r="J210">
            <v>27000</v>
          </cell>
        </row>
        <row r="211">
          <cell r="C211" t="str">
            <v>6. T­êng hé lan mÒm</v>
          </cell>
          <cell r="D211" t="str">
            <v>md</v>
          </cell>
          <cell r="E211">
            <v>40</v>
          </cell>
          <cell r="I211">
            <v>450000</v>
          </cell>
          <cell r="J211">
            <v>18000000</v>
          </cell>
        </row>
        <row r="212">
          <cell r="C212" t="str">
            <v>7. Mè cÇu</v>
          </cell>
          <cell r="I212">
            <v>0</v>
          </cell>
          <cell r="J212">
            <v>898913500.1734997</v>
          </cell>
        </row>
        <row r="213">
          <cell r="C213" t="str">
            <v>Bª t«ng M300</v>
          </cell>
          <cell r="D213" t="str">
            <v>m3</v>
          </cell>
          <cell r="E213">
            <v>254.56</v>
          </cell>
          <cell r="F213">
            <v>563323.6672165714</v>
          </cell>
          <cell r="G213">
            <v>83931.68</v>
          </cell>
          <cell r="H213">
            <v>50524.219980000002</v>
          </cell>
          <cell r="I213">
            <v>1211661.7359944407</v>
          </cell>
          <cell r="J213">
            <v>308440611.51474482</v>
          </cell>
        </row>
        <row r="214">
          <cell r="C214" t="str">
            <v>Bª t«ng M250</v>
          </cell>
          <cell r="D214" t="str">
            <v>m3</v>
          </cell>
          <cell r="E214">
            <v>48.58</v>
          </cell>
          <cell r="F214">
            <v>467896.36724971433</v>
          </cell>
          <cell r="G214">
            <v>44651.040000000001</v>
          </cell>
          <cell r="H214">
            <v>50524.219980000002</v>
          </cell>
          <cell r="I214">
            <v>913830.47055423819</v>
          </cell>
          <cell r="J214">
            <v>44393884.259524889</v>
          </cell>
        </row>
        <row r="215">
          <cell r="C215" t="str">
            <v>Bª t«ng lãt mãng M100 ®¸ 4x6</v>
          </cell>
          <cell r="D215" t="str">
            <v>m3</v>
          </cell>
          <cell r="E215">
            <v>7.2</v>
          </cell>
          <cell r="F215">
            <v>261846.0050055357</v>
          </cell>
          <cell r="G215">
            <v>22898.699999999997</v>
          </cell>
          <cell r="H215">
            <v>12040.565000000001</v>
          </cell>
          <cell r="I215">
            <v>476409.41943829454</v>
          </cell>
          <cell r="J215">
            <v>3430147.8199557206</v>
          </cell>
        </row>
        <row r="216">
          <cell r="C216" t="str">
            <v>Cèt thÐp c¸c lo¹i</v>
          </cell>
          <cell r="D216" t="str">
            <v>TÊn</v>
          </cell>
          <cell r="E216">
            <v>21.219000000000001</v>
          </cell>
          <cell r="F216">
            <v>4932735.3371428577</v>
          </cell>
          <cell r="G216">
            <v>179831.68000000002</v>
          </cell>
          <cell r="H216">
            <v>210581.53</v>
          </cell>
          <cell r="I216">
            <v>7224454.8297665929</v>
          </cell>
          <cell r="J216">
            <v>153295707.03281733</v>
          </cell>
        </row>
        <row r="217">
          <cell r="C217" t="str">
            <v>§¸ héc x©y tø nãn M100</v>
          </cell>
          <cell r="D217" t="str">
            <v>m3</v>
          </cell>
          <cell r="E217">
            <v>81</v>
          </cell>
          <cell r="F217">
            <v>278810.8254982286</v>
          </cell>
          <cell r="G217">
            <v>35358.619999999995</v>
          </cell>
          <cell r="H217">
            <v>0</v>
          </cell>
          <cell r="I217">
            <v>488783.70716064883</v>
          </cell>
          <cell r="J217">
            <v>39591480.280012555</v>
          </cell>
        </row>
        <row r="218">
          <cell r="C218" t="str">
            <v>§¸ héc x©y taluy v÷a M100</v>
          </cell>
          <cell r="D218" t="str">
            <v>m3</v>
          </cell>
          <cell r="E218">
            <v>37.5</v>
          </cell>
          <cell r="F218">
            <v>248531.96105274287</v>
          </cell>
          <cell r="G218">
            <v>31998.09</v>
          </cell>
          <cell r="H218">
            <v>0</v>
          </cell>
          <cell r="I218">
            <v>437566.59880956577</v>
          </cell>
          <cell r="J218">
            <v>16408747.455358716</v>
          </cell>
        </row>
        <row r="219">
          <cell r="C219" t="str">
            <v>§¸ héc x©y v÷a M100 gia cè lßng cÇu</v>
          </cell>
          <cell r="D219" t="str">
            <v>m3</v>
          </cell>
          <cell r="E219">
            <v>67.03</v>
          </cell>
          <cell r="F219">
            <v>248531.96105274287</v>
          </cell>
          <cell r="G219">
            <v>30390.880000000001</v>
          </cell>
          <cell r="H219">
            <v>0</v>
          </cell>
          <cell r="I219">
            <v>437566.59880956577</v>
          </cell>
          <cell r="J219">
            <v>29330089.118205193</v>
          </cell>
        </row>
        <row r="220">
          <cell r="C220" t="str">
            <v>§¸ héc x©y mãng, ch©n khay M100</v>
          </cell>
          <cell r="D220" t="str">
            <v>m3</v>
          </cell>
          <cell r="E220">
            <v>84.54</v>
          </cell>
          <cell r="F220">
            <v>248531.96105274287</v>
          </cell>
          <cell r="G220">
            <v>27907.01</v>
          </cell>
          <cell r="H220">
            <v>0</v>
          </cell>
          <cell r="I220">
            <v>421653.28258626495</v>
          </cell>
          <cell r="J220">
            <v>35646568.509842843</v>
          </cell>
        </row>
        <row r="221">
          <cell r="C221" t="str">
            <v xml:space="preserve">D¨m s¹n ®Öm </v>
          </cell>
          <cell r="D221" t="str">
            <v>m3</v>
          </cell>
          <cell r="E221">
            <v>79.849999999999994</v>
          </cell>
          <cell r="F221">
            <v>135855.41509523807</v>
          </cell>
          <cell r="G221">
            <v>30115.26</v>
          </cell>
          <cell r="H221">
            <v>0</v>
          </cell>
          <cell r="I221">
            <v>288292.40124649595</v>
          </cell>
          <cell r="J221">
            <v>23020148.239532702</v>
          </cell>
        </row>
        <row r="222">
          <cell r="C222" t="str">
            <v xml:space="preserve">§µo mãng ®Êt cÊp 3 </v>
          </cell>
          <cell r="D222" t="str">
            <v>m3</v>
          </cell>
          <cell r="E222">
            <v>2658.67</v>
          </cell>
          <cell r="F222">
            <v>0</v>
          </cell>
          <cell r="G222">
            <v>5890.0582800000002</v>
          </cell>
          <cell r="H222">
            <v>2404.6233119999997</v>
          </cell>
          <cell r="I222">
            <v>26458.435658106639</v>
          </cell>
          <cell r="J222">
            <v>70344249.131138384</v>
          </cell>
        </row>
        <row r="223">
          <cell r="C223" t="str">
            <v>§¾p ®Êt cÊp 3</v>
          </cell>
          <cell r="D223" t="str">
            <v>m3</v>
          </cell>
          <cell r="E223">
            <v>3069.34</v>
          </cell>
          <cell r="F223">
            <v>0</v>
          </cell>
          <cell r="G223">
            <v>9298.26</v>
          </cell>
          <cell r="H223">
            <v>0</v>
          </cell>
          <cell r="I223">
            <v>36167.992732107356</v>
          </cell>
          <cell r="J223">
            <v>111011866.8123664</v>
          </cell>
        </row>
        <row r="224">
          <cell r="C224" t="str">
            <v>Thi c«ng mè</v>
          </cell>
          <cell r="D224" t="str">
            <v>TB</v>
          </cell>
          <cell r="J224">
            <v>64000000</v>
          </cell>
        </row>
        <row r="225">
          <cell r="C225" t="str">
            <v xml:space="preserve">8. Cäc BTCT (35x35)cm </v>
          </cell>
          <cell r="D225" t="str">
            <v>md</v>
          </cell>
          <cell r="E225">
            <v>288</v>
          </cell>
          <cell r="I225">
            <v>400000</v>
          </cell>
          <cell r="J225">
            <v>115200000</v>
          </cell>
        </row>
        <row r="226">
          <cell r="C226" t="str">
            <v>9. H¹ng môc kh¸c</v>
          </cell>
          <cell r="D226" t="str">
            <v>TB</v>
          </cell>
          <cell r="I226">
            <v>0</v>
          </cell>
          <cell r="J226">
            <v>44000000</v>
          </cell>
        </row>
        <row r="227">
          <cell r="C227" t="str">
            <v>§¾p ®Êt ®ª quai</v>
          </cell>
          <cell r="D227" t="str">
            <v>m3</v>
          </cell>
          <cell r="E227">
            <v>85.6</v>
          </cell>
          <cell r="F227">
            <v>0</v>
          </cell>
          <cell r="G227">
            <v>29528.04</v>
          </cell>
          <cell r="H227">
            <v>0</v>
          </cell>
          <cell r="I227">
            <v>137828.35964320746</v>
          </cell>
          <cell r="J227">
            <v>11798107.585458558</v>
          </cell>
        </row>
        <row r="228">
          <cell r="C228" t="str">
            <v>M¸y b¬m n­íc</v>
          </cell>
          <cell r="D228" t="str">
            <v>Ca</v>
          </cell>
          <cell r="E228">
            <v>45</v>
          </cell>
          <cell r="F228">
            <v>0</v>
          </cell>
          <cell r="G228">
            <v>0</v>
          </cell>
          <cell r="H228">
            <v>466499</v>
          </cell>
          <cell r="I228">
            <v>625657.55711489427</v>
          </cell>
          <cell r="J228">
            <v>28154590.070170242</v>
          </cell>
        </row>
        <row r="229">
          <cell r="C229" t="str">
            <v>Mua vµ l¾p ®Æt biÓn b¸o ®­êng bé</v>
          </cell>
          <cell r="D229" t="str">
            <v>Bé</v>
          </cell>
          <cell r="E229">
            <v>4</v>
          </cell>
          <cell r="F229">
            <v>594310.03418620001</v>
          </cell>
          <cell r="G229">
            <v>9170.9856</v>
          </cell>
          <cell r="H229">
            <v>2246.2963200000004</v>
          </cell>
          <cell r="I229">
            <v>860000</v>
          </cell>
          <cell r="J229">
            <v>3440000</v>
          </cell>
        </row>
        <row r="230">
          <cell r="C230" t="str">
            <v>10. Ph¸ dì cÇu cò</v>
          </cell>
          <cell r="J230">
            <v>24667345.144283161</v>
          </cell>
        </row>
        <row r="231">
          <cell r="C231" t="str">
            <v>§Ëp bá bª t«ng cÇu cò</v>
          </cell>
          <cell r="D231" t="str">
            <v>m3</v>
          </cell>
          <cell r="E231">
            <v>43.06</v>
          </cell>
          <cell r="F231">
            <v>0</v>
          </cell>
          <cell r="G231">
            <v>68671.7</v>
          </cell>
          <cell r="H231">
            <v>0</v>
          </cell>
          <cell r="I231">
            <v>267116.37946255063</v>
          </cell>
          <cell r="J231">
            <v>11502031.29965743</v>
          </cell>
        </row>
        <row r="232">
          <cell r="C232" t="str">
            <v>§Ëp bá ®¸ héc x©y cò</v>
          </cell>
          <cell r="D232" t="str">
            <v>m3</v>
          </cell>
          <cell r="E232">
            <v>152.4</v>
          </cell>
          <cell r="F232">
            <v>0</v>
          </cell>
          <cell r="G232">
            <v>22208.720000000001</v>
          </cell>
          <cell r="H232">
            <v>0</v>
          </cell>
          <cell r="I232">
            <v>86386.573783633401</v>
          </cell>
          <cell r="J232">
            <v>13165313.84462573</v>
          </cell>
        </row>
        <row r="233">
          <cell r="C233" t="str">
            <v>11. TuyÕn tr¸nh</v>
          </cell>
          <cell r="I233">
            <v>0</v>
          </cell>
          <cell r="J233">
            <v>171339941.4012579</v>
          </cell>
        </row>
        <row r="234">
          <cell r="C234" t="str">
            <v>DÇm I500 lµm cÇu t¹m</v>
          </cell>
          <cell r="D234" t="str">
            <v>TÊn</v>
          </cell>
          <cell r="E234">
            <v>7.5359999999999996</v>
          </cell>
          <cell r="F234">
            <v>999886.30761904758</v>
          </cell>
          <cell r="G234">
            <v>346912.49600000004</v>
          </cell>
          <cell r="H234">
            <v>446151.53</v>
          </cell>
          <cell r="I234">
            <v>3623924.8854130441</v>
          </cell>
          <cell r="J234">
            <v>27309897.936472699</v>
          </cell>
        </row>
        <row r="235">
          <cell r="C235" t="str">
            <v>L¾p dùng vµ th¸o dì cÇu t¹m</v>
          </cell>
          <cell r="D235" t="str">
            <v>TÊn</v>
          </cell>
          <cell r="E235">
            <v>7.5359999999999996</v>
          </cell>
          <cell r="F235">
            <v>278999.99999999994</v>
          </cell>
          <cell r="G235">
            <v>218652</v>
          </cell>
          <cell r="H235">
            <v>543277.45000000007</v>
          </cell>
          <cell r="I235">
            <v>2200391.9957527202</v>
          </cell>
          <cell r="J235">
            <v>16582154.079992497</v>
          </cell>
        </row>
        <row r="236">
          <cell r="C236" t="str">
            <v>L¾p ®Æt vµ th¸o dì rä ®¸</v>
          </cell>
          <cell r="D236" t="str">
            <v>Rä</v>
          </cell>
          <cell r="E236">
            <v>80</v>
          </cell>
          <cell r="F236">
            <v>167311.23357142857</v>
          </cell>
          <cell r="G236">
            <v>63119.520000000004</v>
          </cell>
          <cell r="H236">
            <v>0</v>
          </cell>
          <cell r="I236">
            <v>498735.7040999615</v>
          </cell>
          <cell r="J236">
            <v>39898856.327996917</v>
          </cell>
        </row>
        <row r="237">
          <cell r="C237" t="str">
            <v xml:space="preserve">§¾p ®Êt nÒn ®­êng </v>
          </cell>
          <cell r="D237" t="str">
            <v>m3</v>
          </cell>
          <cell r="E237">
            <v>1015.5</v>
          </cell>
          <cell r="F237">
            <v>5714.2857142857138</v>
          </cell>
          <cell r="G237">
            <v>6287.7246742857133</v>
          </cell>
          <cell r="H237">
            <v>16215.547368</v>
          </cell>
          <cell r="I237">
            <v>60797.097711059716</v>
          </cell>
          <cell r="J237">
            <v>61739452.725581139</v>
          </cell>
        </row>
        <row r="238">
          <cell r="C238" t="str">
            <v>Mãng cÊp phèi ®¸ d¨m lo¹i 1</v>
          </cell>
          <cell r="D238" t="str">
            <v>m3</v>
          </cell>
          <cell r="E238">
            <v>100.8</v>
          </cell>
          <cell r="F238">
            <v>211603.89028571427</v>
          </cell>
          <cell r="G238">
            <v>675.13600000000008</v>
          </cell>
          <cell r="H238">
            <v>7602.8820839999989</v>
          </cell>
          <cell r="I238">
            <v>256047.42392078004</v>
          </cell>
          <cell r="J238">
            <v>25809580.331214629</v>
          </cell>
        </row>
        <row r="239">
          <cell r="C239" t="str">
            <v>cÇu ®µ g©n km401+714.2</v>
          </cell>
          <cell r="J239">
            <v>1732650642.6747282</v>
          </cell>
        </row>
        <row r="240">
          <cell r="C240" t="str">
            <v>1. DÇm BTCT th­êng L=18m</v>
          </cell>
          <cell r="D240" t="str">
            <v>m3</v>
          </cell>
          <cell r="E240">
            <v>152.4</v>
          </cell>
          <cell r="F240">
            <v>0</v>
          </cell>
          <cell r="G240">
            <v>22208.720000000001</v>
          </cell>
          <cell r="H240">
            <v>0</v>
          </cell>
          <cell r="I240">
            <v>86386.573783633401</v>
          </cell>
          <cell r="J240">
            <v>371000000</v>
          </cell>
        </row>
        <row r="241">
          <cell r="C241" t="str">
            <v>DÇm BTCT th­êng L=18m</v>
          </cell>
          <cell r="D241" t="str">
            <v>DÇm</v>
          </cell>
          <cell r="E241">
            <v>5</v>
          </cell>
          <cell r="F241" t="e">
            <v>#N/A</v>
          </cell>
          <cell r="G241" t="e">
            <v>#N/A</v>
          </cell>
          <cell r="H241" t="e">
            <v>#N/A</v>
          </cell>
          <cell r="I241">
            <v>50000000</v>
          </cell>
          <cell r="J241">
            <v>250000000</v>
          </cell>
        </row>
        <row r="242">
          <cell r="C242" t="str">
            <v>Lao l¾p dÇm BTCT th­êng  L=18m</v>
          </cell>
          <cell r="D242" t="str">
            <v>DÇm</v>
          </cell>
          <cell r="E242">
            <v>5</v>
          </cell>
          <cell r="F242" t="e">
            <v>#N/A</v>
          </cell>
          <cell r="G242" t="e">
            <v>#N/A</v>
          </cell>
          <cell r="H242" t="e">
            <v>#N/A</v>
          </cell>
          <cell r="I242">
            <v>20000000</v>
          </cell>
          <cell r="J242">
            <v>100000000</v>
          </cell>
        </row>
        <row r="243">
          <cell r="C243" t="str">
            <v>Mua vµ l¾p ®Æt gèi cÇu b»ng cao su</v>
          </cell>
          <cell r="D243" t="str">
            <v>Gèi</v>
          </cell>
          <cell r="E243">
            <v>10</v>
          </cell>
          <cell r="F243">
            <v>1581785.4</v>
          </cell>
          <cell r="G243">
            <v>30683.100000000002</v>
          </cell>
          <cell r="H243">
            <v>0</v>
          </cell>
          <cell r="I243">
            <v>2100000</v>
          </cell>
          <cell r="J243">
            <v>21000000</v>
          </cell>
        </row>
        <row r="244">
          <cell r="C244" t="str">
            <v>2. Líp phñ mÆt cÇu</v>
          </cell>
          <cell r="I244">
            <v>0</v>
          </cell>
          <cell r="J244">
            <v>32407147.730140436</v>
          </cell>
        </row>
        <row r="245">
          <cell r="C245" t="str">
            <v>Bª t«ng t¹o dèc M300</v>
          </cell>
          <cell r="D245" t="str">
            <v>m3</v>
          </cell>
          <cell r="E245">
            <v>14.4</v>
          </cell>
          <cell r="F245">
            <v>574369.22931885719</v>
          </cell>
          <cell r="G245">
            <v>40910.799999999996</v>
          </cell>
          <cell r="H245">
            <v>12642.59325</v>
          </cell>
          <cell r="I245">
            <v>983321.19550532626</v>
          </cell>
          <cell r="J245">
            <v>14159825.215276698</v>
          </cell>
        </row>
        <row r="246">
          <cell r="C246" t="str">
            <v>BTN h¹t mÞn dµy 5cm</v>
          </cell>
          <cell r="D246" t="str">
            <v>m2</v>
          </cell>
          <cell r="E246">
            <v>144</v>
          </cell>
          <cell r="F246">
            <v>42468.434871299731</v>
          </cell>
          <cell r="G246">
            <v>329.74254000000002</v>
          </cell>
          <cell r="H246">
            <v>2021.9958464000001</v>
          </cell>
          <cell r="I246">
            <v>57176.14270663201</v>
          </cell>
          <cell r="J246">
            <v>8233364.5497550098</v>
          </cell>
        </row>
        <row r="247">
          <cell r="C247" t="str">
            <v>Cèt thÐp c¸c lo¹i</v>
          </cell>
          <cell r="D247" t="str">
            <v>TÊn</v>
          </cell>
          <cell r="E247">
            <v>1.44</v>
          </cell>
          <cell r="F247">
            <v>4911215.3371428577</v>
          </cell>
          <cell r="G247">
            <v>159406.01</v>
          </cell>
          <cell r="H247">
            <v>99583.053999999989</v>
          </cell>
          <cell r="I247">
            <v>6954137.4757699519</v>
          </cell>
          <cell r="J247">
            <v>10013957.96510873</v>
          </cell>
        </row>
        <row r="248">
          <cell r="C248" t="str">
            <v>3. Lan can tay vÞn b»ng BTCT</v>
          </cell>
          <cell r="D248" t="str">
            <v>md</v>
          </cell>
          <cell r="E248">
            <v>60.36</v>
          </cell>
          <cell r="I248">
            <v>450000</v>
          </cell>
          <cell r="J248">
            <v>27162000</v>
          </cell>
        </row>
        <row r="249">
          <cell r="C249" t="str">
            <v>4. B¶n dÉn KT(300x220x20)cm</v>
          </cell>
          <cell r="D249" t="str">
            <v>b¶n</v>
          </cell>
          <cell r="E249">
            <v>8</v>
          </cell>
          <cell r="I249">
            <v>2200000</v>
          </cell>
          <cell r="J249">
            <v>17600000</v>
          </cell>
        </row>
        <row r="250">
          <cell r="C250" t="str">
            <v>5. Khe co d·n cao su</v>
          </cell>
          <cell r="D250" t="str">
            <v>md</v>
          </cell>
          <cell r="E250">
            <v>16</v>
          </cell>
          <cell r="I250">
            <v>2500000</v>
          </cell>
          <cell r="J250">
            <v>40000000</v>
          </cell>
        </row>
        <row r="251">
          <cell r="C251" t="str">
            <v>6. T­êng hé lan mÒm</v>
          </cell>
          <cell r="D251" t="str">
            <v>md</v>
          </cell>
          <cell r="E251">
            <v>40</v>
          </cell>
          <cell r="I251">
            <v>450000</v>
          </cell>
          <cell r="J251">
            <v>18000000</v>
          </cell>
        </row>
        <row r="252">
          <cell r="C252" t="str">
            <v>7. Mè cÇu</v>
          </cell>
          <cell r="I252">
            <v>0</v>
          </cell>
          <cell r="J252">
            <v>908724718.61787379</v>
          </cell>
        </row>
        <row r="253">
          <cell r="C253" t="str">
            <v>Bª t«ng M300</v>
          </cell>
          <cell r="D253" t="str">
            <v>m3</v>
          </cell>
          <cell r="E253">
            <v>308.48</v>
          </cell>
          <cell r="F253">
            <v>563323.6672165714</v>
          </cell>
          <cell r="G253">
            <v>83931.68</v>
          </cell>
          <cell r="H253">
            <v>50524.219980000002</v>
          </cell>
          <cell r="I253">
            <v>1211661.7359944407</v>
          </cell>
          <cell r="J253">
            <v>373773412.31956512</v>
          </cell>
        </row>
        <row r="254">
          <cell r="C254" t="str">
            <v>Bª t«ng M250</v>
          </cell>
          <cell r="D254" t="str">
            <v>m3</v>
          </cell>
          <cell r="E254">
            <v>59.04</v>
          </cell>
          <cell r="F254">
            <v>467896.36724971433</v>
          </cell>
          <cell r="G254">
            <v>44651.040000000001</v>
          </cell>
          <cell r="H254">
            <v>50524.219980000002</v>
          </cell>
          <cell r="I254">
            <v>913830.47055423819</v>
          </cell>
          <cell r="J254">
            <v>53952550.981522225</v>
          </cell>
        </row>
        <row r="255">
          <cell r="C255" t="str">
            <v>Bª t«ng lãt mãng M100 ®¸ 4x6</v>
          </cell>
          <cell r="D255" t="str">
            <v>m3</v>
          </cell>
          <cell r="E255">
            <v>7.36</v>
          </cell>
          <cell r="F255">
            <v>261846.0050055357</v>
          </cell>
          <cell r="G255">
            <v>22898.699999999997</v>
          </cell>
          <cell r="H255">
            <v>12040.565000000001</v>
          </cell>
          <cell r="I255">
            <v>476409.41943829454</v>
          </cell>
          <cell r="J255">
            <v>3506373.3270658478</v>
          </cell>
        </row>
        <row r="256">
          <cell r="C256" t="str">
            <v>Cèt thÐp c¸c lo¹i</v>
          </cell>
          <cell r="D256" t="str">
            <v>TÊn</v>
          </cell>
          <cell r="E256">
            <v>25.73</v>
          </cell>
          <cell r="F256">
            <v>4932735.3371428577</v>
          </cell>
          <cell r="G256">
            <v>179831.68000000002</v>
          </cell>
          <cell r="H256">
            <v>210581.53</v>
          </cell>
          <cell r="I256">
            <v>7224454.8297665929</v>
          </cell>
          <cell r="J256">
            <v>185885222.76989445</v>
          </cell>
        </row>
        <row r="257">
          <cell r="C257" t="str">
            <v>§¸ héc x©y tø nãn M100</v>
          </cell>
          <cell r="D257" t="str">
            <v>m3</v>
          </cell>
          <cell r="E257">
            <v>59.35</v>
          </cell>
          <cell r="F257">
            <v>278810.8254982286</v>
          </cell>
          <cell r="G257">
            <v>35358.619999999995</v>
          </cell>
          <cell r="H257">
            <v>0</v>
          </cell>
          <cell r="I257">
            <v>488783.70716064883</v>
          </cell>
          <cell r="J257">
            <v>29009313.01998451</v>
          </cell>
        </row>
        <row r="258">
          <cell r="C258" t="str">
            <v>§¸ héc x©y taluy v÷a M100</v>
          </cell>
          <cell r="D258" t="str">
            <v>m3</v>
          </cell>
          <cell r="E258">
            <v>103.13</v>
          </cell>
          <cell r="F258">
            <v>248531.96105274287</v>
          </cell>
          <cell r="G258">
            <v>31998.09</v>
          </cell>
          <cell r="H258">
            <v>0</v>
          </cell>
          <cell r="I258">
            <v>437566.59880956577</v>
          </cell>
          <cell r="J258">
            <v>45126243.335230514</v>
          </cell>
        </row>
        <row r="259">
          <cell r="C259" t="str">
            <v>§¸ héc x©y mãng, ch©n khay M100</v>
          </cell>
          <cell r="D259" t="str">
            <v>m3</v>
          </cell>
          <cell r="E259">
            <v>74.22</v>
          </cell>
          <cell r="F259">
            <v>248531.96105274287</v>
          </cell>
          <cell r="G259">
            <v>27907.01</v>
          </cell>
          <cell r="H259">
            <v>0</v>
          </cell>
          <cell r="I259">
            <v>421653.28258626495</v>
          </cell>
          <cell r="J259">
            <v>31295106.633552585</v>
          </cell>
        </row>
        <row r="260">
          <cell r="C260" t="str">
            <v xml:space="preserve">D¨m s¹n ®Öm </v>
          </cell>
          <cell r="D260" t="str">
            <v>m3</v>
          </cell>
          <cell r="E260">
            <v>83.19</v>
          </cell>
          <cell r="F260">
            <v>135855.41509523807</v>
          </cell>
          <cell r="G260">
            <v>30115.26</v>
          </cell>
          <cell r="H260">
            <v>0</v>
          </cell>
          <cell r="I260">
            <v>288292.40124649595</v>
          </cell>
          <cell r="J260">
            <v>23983044.859695997</v>
          </cell>
        </row>
        <row r="261">
          <cell r="C261" t="str">
            <v xml:space="preserve">§µo mãng ®Êt cÊp 3 </v>
          </cell>
          <cell r="D261" t="str">
            <v>m3</v>
          </cell>
          <cell r="E261">
            <v>1201</v>
          </cell>
          <cell r="F261">
            <v>0</v>
          </cell>
          <cell r="G261">
            <v>5890.0582800000002</v>
          </cell>
          <cell r="H261">
            <v>2404.6233119999997</v>
          </cell>
          <cell r="I261">
            <v>26458.435658106639</v>
          </cell>
          <cell r="J261">
            <v>31776581.225386072</v>
          </cell>
        </row>
        <row r="262">
          <cell r="C262" t="str">
            <v>§¾p ®Êt cÊp 3</v>
          </cell>
          <cell r="D262" t="str">
            <v>m3</v>
          </cell>
          <cell r="E262">
            <v>1476.91</v>
          </cell>
          <cell r="F262">
            <v>0</v>
          </cell>
          <cell r="G262">
            <v>9298.26</v>
          </cell>
          <cell r="H262">
            <v>0</v>
          </cell>
          <cell r="I262">
            <v>36167.992732107356</v>
          </cell>
          <cell r="J262">
            <v>53416870.145976678</v>
          </cell>
        </row>
        <row r="263">
          <cell r="C263" t="str">
            <v>Thi c«ng mè</v>
          </cell>
          <cell r="D263" t="str">
            <v>TB</v>
          </cell>
          <cell r="J263">
            <v>77000000</v>
          </cell>
        </row>
        <row r="264">
          <cell r="C264" t="str">
            <v xml:space="preserve">8. Cäc BTCT (35x35)cm </v>
          </cell>
          <cell r="D264" t="str">
            <v>md</v>
          </cell>
          <cell r="E264">
            <v>0</v>
          </cell>
          <cell r="I264">
            <v>400000</v>
          </cell>
          <cell r="J264">
            <v>0</v>
          </cell>
        </row>
        <row r="265">
          <cell r="C265" t="str">
            <v>9. Ph¸ dì cÇu cò</v>
          </cell>
          <cell r="J265">
            <v>39762432.747345254</v>
          </cell>
        </row>
        <row r="266">
          <cell r="C266" t="str">
            <v>§Ëp bá bª t«ng cÇu cò</v>
          </cell>
          <cell r="D266" t="str">
            <v>m3</v>
          </cell>
          <cell r="E266">
            <v>96.03</v>
          </cell>
          <cell r="F266">
            <v>0</v>
          </cell>
          <cell r="G266">
            <v>68671.7</v>
          </cell>
          <cell r="H266">
            <v>0</v>
          </cell>
          <cell r="I266">
            <v>267116.37946255063</v>
          </cell>
          <cell r="J266">
            <v>25651185.919788737</v>
          </cell>
        </row>
        <row r="267">
          <cell r="C267" t="str">
            <v>§Ëp bá ®¸ héc x©y cò</v>
          </cell>
          <cell r="D267" t="str">
            <v>m3</v>
          </cell>
          <cell r="E267">
            <v>163.35</v>
          </cell>
          <cell r="F267">
            <v>0</v>
          </cell>
          <cell r="G267">
            <v>22208.720000000001</v>
          </cell>
          <cell r="H267">
            <v>0</v>
          </cell>
          <cell r="I267">
            <v>86386.573783633401</v>
          </cell>
          <cell r="J267">
            <v>14111246.827556515</v>
          </cell>
        </row>
        <row r="268">
          <cell r="C268" t="str">
            <v>10. H¹ng môc kh¸c</v>
          </cell>
          <cell r="D268" t="str">
            <v>TB</v>
          </cell>
          <cell r="E268">
            <v>3150</v>
          </cell>
          <cell r="F268">
            <v>5714.2857142857138</v>
          </cell>
          <cell r="G268">
            <v>6287.7246742857133</v>
          </cell>
          <cell r="H268">
            <v>16215.547368</v>
          </cell>
          <cell r="I268">
            <v>0</v>
          </cell>
          <cell r="J268">
            <v>60000000</v>
          </cell>
        </row>
        <row r="269">
          <cell r="C269" t="str">
            <v>§¾p ®Êt ®ª quai</v>
          </cell>
          <cell r="D269" t="str">
            <v>m3</v>
          </cell>
          <cell r="E269">
            <v>120</v>
          </cell>
          <cell r="F269">
            <v>0</v>
          </cell>
          <cell r="G269">
            <v>29528.04</v>
          </cell>
          <cell r="H269">
            <v>0</v>
          </cell>
          <cell r="I269">
            <v>137828.35964320746</v>
          </cell>
          <cell r="J269">
            <v>16539403.157184895</v>
          </cell>
        </row>
        <row r="270">
          <cell r="C270" t="str">
            <v>M¸y b¬m n­íc</v>
          </cell>
          <cell r="D270" t="str">
            <v>Ca</v>
          </cell>
          <cell r="E270">
            <v>54</v>
          </cell>
          <cell r="F270">
            <v>0</v>
          </cell>
          <cell r="G270">
            <v>0</v>
          </cell>
          <cell r="H270">
            <v>466499</v>
          </cell>
          <cell r="I270">
            <v>625657.55711489427</v>
          </cell>
          <cell r="J270">
            <v>33785508.084204294</v>
          </cell>
        </row>
        <row r="271">
          <cell r="C271" t="str">
            <v>Mua vµ l¾p ®Æt biÓn b¸o ®­êng bé</v>
          </cell>
          <cell r="D271" t="str">
            <v>Bé</v>
          </cell>
          <cell r="E271">
            <v>4</v>
          </cell>
          <cell r="F271">
            <v>594310.03418620001</v>
          </cell>
          <cell r="G271">
            <v>9170.9856</v>
          </cell>
          <cell r="H271">
            <v>2246.2963200000004</v>
          </cell>
          <cell r="I271">
            <v>860000</v>
          </cell>
          <cell r="J271">
            <v>3440000</v>
          </cell>
        </row>
        <row r="272">
          <cell r="C272" t="str">
            <v>11. TuyÕn tr¸nh</v>
          </cell>
          <cell r="I272">
            <v>0</v>
          </cell>
          <cell r="J272">
            <v>217994343.57936862</v>
          </cell>
        </row>
        <row r="273">
          <cell r="C273" t="str">
            <v>DÇm I500 lµm cÇu t¹m</v>
          </cell>
          <cell r="D273" t="str">
            <v>TÊn</v>
          </cell>
          <cell r="E273">
            <v>7.5359999999999996</v>
          </cell>
          <cell r="F273">
            <v>999886.30761904758</v>
          </cell>
          <cell r="G273">
            <v>346912.49600000004</v>
          </cell>
          <cell r="H273">
            <v>446151.53</v>
          </cell>
          <cell r="I273">
            <v>3623924.8854130441</v>
          </cell>
          <cell r="J273">
            <v>27309897.936472699</v>
          </cell>
        </row>
        <row r="274">
          <cell r="C274" t="str">
            <v>L¾p dùng vµ th¸o dì cÇu t¹m</v>
          </cell>
          <cell r="D274" t="str">
            <v>TÊn</v>
          </cell>
          <cell r="E274">
            <v>7.5359999999999996</v>
          </cell>
          <cell r="F274">
            <v>278999.99999999994</v>
          </cell>
          <cell r="G274">
            <v>218652</v>
          </cell>
          <cell r="H274">
            <v>543277.45000000007</v>
          </cell>
          <cell r="I274">
            <v>2200391.9957527202</v>
          </cell>
          <cell r="J274">
            <v>16582154.079992497</v>
          </cell>
        </row>
        <row r="275">
          <cell r="C275" t="str">
            <v>L¾p ®Æt vµ th¸o dì rä ®¸</v>
          </cell>
          <cell r="D275" t="str">
            <v>Rä</v>
          </cell>
          <cell r="E275">
            <v>80</v>
          </cell>
          <cell r="F275">
            <v>167311.23357142857</v>
          </cell>
          <cell r="G275">
            <v>63119.520000000004</v>
          </cell>
          <cell r="H275">
            <v>0</v>
          </cell>
          <cell r="I275">
            <v>498735.7040999615</v>
          </cell>
          <cell r="J275">
            <v>39898856.327996917</v>
          </cell>
        </row>
        <row r="276">
          <cell r="C276" t="str">
            <v xml:space="preserve">§¾p ®Êt nÒn ®­êng </v>
          </cell>
          <cell r="D276" t="str">
            <v>m3</v>
          </cell>
          <cell r="E276">
            <v>1512.5</v>
          </cell>
          <cell r="F276">
            <v>5714.2857142857138</v>
          </cell>
          <cell r="G276">
            <v>6287.7246742857133</v>
          </cell>
          <cell r="H276">
            <v>16215.547368</v>
          </cell>
          <cell r="I276">
            <v>60797.097711059716</v>
          </cell>
          <cell r="J276">
            <v>91955610.287977815</v>
          </cell>
        </row>
        <row r="277">
          <cell r="C277" t="str">
            <v>Mãng cÊp phèi ®¸ d¨m lo¹i 1</v>
          </cell>
          <cell r="D277" t="str">
            <v>m3</v>
          </cell>
          <cell r="E277">
            <v>165</v>
          </cell>
          <cell r="F277">
            <v>211603.89028571427</v>
          </cell>
          <cell r="G277">
            <v>675.13600000000008</v>
          </cell>
          <cell r="H277">
            <v>7602.8820839999989</v>
          </cell>
          <cell r="I277">
            <v>256047.42392078004</v>
          </cell>
          <cell r="J277">
            <v>42247824.94692871</v>
          </cell>
        </row>
        <row r="278">
          <cell r="C278" t="str">
            <v>cÇu c©y b­ëi km402+955.62</v>
          </cell>
          <cell r="J278">
            <v>1687268738.1014953</v>
          </cell>
        </row>
        <row r="279">
          <cell r="C279" t="str">
            <v>1. DÇm BTCT th­êng L=12m</v>
          </cell>
          <cell r="J279">
            <v>271000000</v>
          </cell>
        </row>
        <row r="280">
          <cell r="C280" t="str">
            <v>DÇm BTCT th­êng L=12m</v>
          </cell>
          <cell r="D280" t="str">
            <v>DÇm</v>
          </cell>
          <cell r="E280">
            <v>5</v>
          </cell>
          <cell r="F280" t="e">
            <v>#N/A</v>
          </cell>
          <cell r="G280" t="e">
            <v>#N/A</v>
          </cell>
          <cell r="H280" t="e">
            <v>#N/A</v>
          </cell>
          <cell r="I280">
            <v>35000000</v>
          </cell>
          <cell r="J280">
            <v>175000000</v>
          </cell>
        </row>
        <row r="281">
          <cell r="C281" t="str">
            <v>Lao l¾p dÇm BTCT L=12m</v>
          </cell>
          <cell r="D281" t="str">
            <v>DÇm</v>
          </cell>
          <cell r="E281">
            <v>5</v>
          </cell>
          <cell r="F281" t="e">
            <v>#N/A</v>
          </cell>
          <cell r="G281" t="e">
            <v>#N/A</v>
          </cell>
          <cell r="H281" t="e">
            <v>#N/A</v>
          </cell>
          <cell r="I281">
            <v>15000000</v>
          </cell>
          <cell r="J281">
            <v>75000000</v>
          </cell>
        </row>
        <row r="282">
          <cell r="C282" t="str">
            <v>Mua vµ l¾p ®Æt gèi cÇu b»ng cao su</v>
          </cell>
          <cell r="D282" t="str">
            <v>Gèi</v>
          </cell>
          <cell r="E282">
            <v>10</v>
          </cell>
          <cell r="F282">
            <v>1581785.4</v>
          </cell>
          <cell r="G282">
            <v>30683.100000000002</v>
          </cell>
          <cell r="H282">
            <v>0</v>
          </cell>
          <cell r="I282">
            <v>2100000</v>
          </cell>
          <cell r="J282">
            <v>21000000</v>
          </cell>
        </row>
        <row r="283">
          <cell r="C283" t="str">
            <v>2. Líp phñ mÆt cÇu</v>
          </cell>
          <cell r="I283">
            <v>0</v>
          </cell>
          <cell r="J283">
            <v>21604765.15342696</v>
          </cell>
        </row>
        <row r="284">
          <cell r="C284" t="str">
            <v>Bª t«ng t¹o dèc M300</v>
          </cell>
          <cell r="D284" t="str">
            <v>m3</v>
          </cell>
          <cell r="E284">
            <v>9.6</v>
          </cell>
          <cell r="F284">
            <v>574369.22931885719</v>
          </cell>
          <cell r="G284">
            <v>40910.799999999996</v>
          </cell>
          <cell r="H284">
            <v>12642.59325</v>
          </cell>
          <cell r="I284">
            <v>983321.19550532626</v>
          </cell>
          <cell r="J284">
            <v>9439883.4768511318</v>
          </cell>
        </row>
        <row r="285">
          <cell r="C285" t="str">
            <v>BTN h¹t mÞn dµy 5cm</v>
          </cell>
          <cell r="D285" t="str">
            <v>m2</v>
          </cell>
          <cell r="E285">
            <v>96</v>
          </cell>
          <cell r="F285">
            <v>42468.434871299731</v>
          </cell>
          <cell r="G285">
            <v>329.74254000000002</v>
          </cell>
          <cell r="H285">
            <v>2021.9958464000001</v>
          </cell>
          <cell r="I285">
            <v>57176.14270663201</v>
          </cell>
          <cell r="J285">
            <v>5488909.6998366732</v>
          </cell>
        </row>
        <row r="286">
          <cell r="C286" t="str">
            <v>Cèt thÐp c¸c lo¹i</v>
          </cell>
          <cell r="D286" t="str">
            <v>TÊn</v>
          </cell>
          <cell r="E286">
            <v>0.96</v>
          </cell>
          <cell r="F286">
            <v>4911215.3371428577</v>
          </cell>
          <cell r="G286">
            <v>159406.01</v>
          </cell>
          <cell r="H286">
            <v>99583.053999999989</v>
          </cell>
          <cell r="I286">
            <v>6954137.4757699519</v>
          </cell>
          <cell r="J286">
            <v>6675971.9767391533</v>
          </cell>
        </row>
        <row r="287">
          <cell r="C287" t="str">
            <v>3. Lan can tay vÞn b»ng BTCT</v>
          </cell>
          <cell r="D287" t="str">
            <v>md</v>
          </cell>
          <cell r="E287">
            <v>39.6</v>
          </cell>
          <cell r="I287">
            <v>450000</v>
          </cell>
          <cell r="J287">
            <v>17820000</v>
          </cell>
        </row>
        <row r="288">
          <cell r="C288" t="str">
            <v>4. B¶n dÉn KT(300x220x20)cm</v>
          </cell>
          <cell r="D288" t="str">
            <v>b¶n</v>
          </cell>
          <cell r="E288">
            <v>8</v>
          </cell>
          <cell r="I288">
            <v>2200000</v>
          </cell>
          <cell r="J288">
            <v>17600000</v>
          </cell>
        </row>
        <row r="289">
          <cell r="C289" t="str">
            <v>5. Khe co d·n cao su</v>
          </cell>
          <cell r="D289" t="str">
            <v>md</v>
          </cell>
          <cell r="E289">
            <v>16</v>
          </cell>
          <cell r="I289">
            <v>2500000</v>
          </cell>
          <cell r="J289">
            <v>40000000</v>
          </cell>
        </row>
        <row r="290">
          <cell r="C290" t="str">
            <v>6. T­êng hé lan mÒm</v>
          </cell>
          <cell r="D290" t="str">
            <v>md</v>
          </cell>
          <cell r="E290">
            <v>40</v>
          </cell>
          <cell r="I290">
            <v>450000</v>
          </cell>
          <cell r="J290">
            <v>18000000</v>
          </cell>
        </row>
        <row r="291">
          <cell r="C291" t="str">
            <v>7. Mè cÇu</v>
          </cell>
          <cell r="D291" t="str">
            <v>TÊn</v>
          </cell>
          <cell r="E291">
            <v>28.07</v>
          </cell>
          <cell r="F291">
            <v>4932735.3371428577</v>
          </cell>
          <cell r="G291">
            <v>179831.68000000002</v>
          </cell>
          <cell r="H291">
            <v>210581.53</v>
          </cell>
          <cell r="I291">
            <v>0</v>
          </cell>
          <cell r="J291">
            <v>987945824.96535063</v>
          </cell>
        </row>
        <row r="292">
          <cell r="C292" t="str">
            <v>Bª t«ng M300</v>
          </cell>
          <cell r="D292" t="str">
            <v>m3</v>
          </cell>
          <cell r="E292">
            <v>336.57</v>
          </cell>
          <cell r="F292">
            <v>563323.6672165714</v>
          </cell>
          <cell r="G292">
            <v>83931.68</v>
          </cell>
          <cell r="H292">
            <v>50524.219980000002</v>
          </cell>
          <cell r="I292">
            <v>1211661.7359944407</v>
          </cell>
          <cell r="J292">
            <v>407808990.4836489</v>
          </cell>
        </row>
        <row r="293">
          <cell r="C293" t="str">
            <v>Bª t«ng M250</v>
          </cell>
          <cell r="D293" t="str">
            <v>m3</v>
          </cell>
          <cell r="E293">
            <v>64.44</v>
          </cell>
          <cell r="F293">
            <v>467896.36724971433</v>
          </cell>
          <cell r="G293">
            <v>44651.040000000001</v>
          </cell>
          <cell r="H293">
            <v>50524.219980000002</v>
          </cell>
          <cell r="I293">
            <v>913830.47055423819</v>
          </cell>
          <cell r="J293">
            <v>58887235.522515103</v>
          </cell>
        </row>
        <row r="294">
          <cell r="C294" t="str">
            <v>Bª t«ng lãt mãng M100 ®¸ 4x6</v>
          </cell>
          <cell r="D294" t="str">
            <v>m3</v>
          </cell>
          <cell r="E294">
            <v>9.9</v>
          </cell>
          <cell r="F294">
            <v>261846.0050055357</v>
          </cell>
          <cell r="G294">
            <v>22898.699999999997</v>
          </cell>
          <cell r="H294">
            <v>12040.565000000001</v>
          </cell>
          <cell r="I294">
            <v>476409.41943829454</v>
          </cell>
          <cell r="J294">
            <v>4716453.2524391161</v>
          </cell>
        </row>
        <row r="295">
          <cell r="C295" t="str">
            <v>Cèt thÐp c¸c lo¹i</v>
          </cell>
          <cell r="D295" t="str">
            <v>TÊn</v>
          </cell>
          <cell r="E295">
            <v>28.07</v>
          </cell>
          <cell r="F295">
            <v>4932735.3371428577</v>
          </cell>
          <cell r="G295">
            <v>179831.68000000002</v>
          </cell>
          <cell r="H295">
            <v>210581.53</v>
          </cell>
          <cell r="I295">
            <v>7224454.8297665929</v>
          </cell>
          <cell r="J295">
            <v>202790447.07154825</v>
          </cell>
        </row>
        <row r="296">
          <cell r="C296" t="str">
            <v>§¸ héc x©y tø nãn M100</v>
          </cell>
          <cell r="D296" t="str">
            <v>m3</v>
          </cell>
          <cell r="E296">
            <v>34.1</v>
          </cell>
          <cell r="F296">
            <v>278810.8254982286</v>
          </cell>
          <cell r="G296">
            <v>35358.619999999995</v>
          </cell>
          <cell r="H296">
            <v>0</v>
          </cell>
          <cell r="I296">
            <v>488783.70716064883</v>
          </cell>
          <cell r="J296">
            <v>16667524.414178126</v>
          </cell>
        </row>
        <row r="297">
          <cell r="C297" t="str">
            <v>§¸ héc x©y taluy v÷a M100</v>
          </cell>
          <cell r="D297" t="str">
            <v>m3</v>
          </cell>
          <cell r="E297">
            <v>64.5</v>
          </cell>
          <cell r="F297">
            <v>248531.96105274287</v>
          </cell>
          <cell r="G297">
            <v>31998.09</v>
          </cell>
          <cell r="H297">
            <v>0</v>
          </cell>
          <cell r="I297">
            <v>437566.59880956577</v>
          </cell>
          <cell r="J297">
            <v>28223045.62321699</v>
          </cell>
        </row>
        <row r="298">
          <cell r="C298" t="str">
            <v>§¸ héc x©y mãng, ch©n khay M100</v>
          </cell>
          <cell r="D298" t="str">
            <v>m3</v>
          </cell>
          <cell r="E298">
            <v>70.709999999999994</v>
          </cell>
          <cell r="F298">
            <v>248531.96105274287</v>
          </cell>
          <cell r="G298">
            <v>27907.01</v>
          </cell>
          <cell r="H298">
            <v>0</v>
          </cell>
          <cell r="I298">
            <v>421653.28258626495</v>
          </cell>
          <cell r="J298">
            <v>29815103.611674793</v>
          </cell>
        </row>
        <row r="299">
          <cell r="C299" t="str">
            <v xml:space="preserve">D¨m s¹n ®Öm </v>
          </cell>
          <cell r="D299" t="str">
            <v>m3</v>
          </cell>
          <cell r="E299">
            <v>44.15</v>
          </cell>
          <cell r="F299">
            <v>135855.41509523807</v>
          </cell>
          <cell r="G299">
            <v>30115.26</v>
          </cell>
          <cell r="H299">
            <v>0</v>
          </cell>
          <cell r="I299">
            <v>288292.40124649595</v>
          </cell>
          <cell r="J299">
            <v>12728109.515032796</v>
          </cell>
        </row>
        <row r="300">
          <cell r="C300" t="str">
            <v xml:space="preserve">§µo mãng ®Êt cÊp 3 </v>
          </cell>
          <cell r="D300" t="str">
            <v>m3</v>
          </cell>
          <cell r="E300">
            <v>2155.56</v>
          </cell>
          <cell r="F300">
            <v>0</v>
          </cell>
          <cell r="G300">
            <v>5890.0582800000002</v>
          </cell>
          <cell r="H300">
            <v>2404.6233119999997</v>
          </cell>
          <cell r="I300">
            <v>26458.435658106639</v>
          </cell>
          <cell r="J300">
            <v>57032745.567188345</v>
          </cell>
        </row>
        <row r="301">
          <cell r="C301" t="str">
            <v>§¾p ®Êt cÊp 3</v>
          </cell>
          <cell r="D301" t="str">
            <v>m3</v>
          </cell>
          <cell r="E301">
            <v>2357.7800000000002</v>
          </cell>
          <cell r="F301">
            <v>0</v>
          </cell>
          <cell r="G301">
            <v>9298.26</v>
          </cell>
          <cell r="H301">
            <v>0</v>
          </cell>
          <cell r="I301">
            <v>36167.992732107356</v>
          </cell>
          <cell r="J301">
            <v>85276169.903908089</v>
          </cell>
        </row>
        <row r="302">
          <cell r="C302" t="str">
            <v>Thi c«ng mè</v>
          </cell>
          <cell r="D302" t="str">
            <v>TB</v>
          </cell>
          <cell r="J302">
            <v>84000000</v>
          </cell>
        </row>
        <row r="303">
          <cell r="C303" t="str">
            <v xml:space="preserve">8. Cäc BTCT (35x35)cm </v>
          </cell>
          <cell r="D303" t="str">
            <v>md</v>
          </cell>
          <cell r="I303">
            <v>400000</v>
          </cell>
          <cell r="J303">
            <v>0</v>
          </cell>
        </row>
        <row r="304">
          <cell r="C304" t="str">
            <v>9. H¹ng môc kh¸c</v>
          </cell>
          <cell r="D304" t="str">
            <v>TB</v>
          </cell>
          <cell r="I304">
            <v>0</v>
          </cell>
          <cell r="J304">
            <v>21000000</v>
          </cell>
        </row>
        <row r="305">
          <cell r="C305" t="str">
            <v>§¾p ®Êt ®ª quai</v>
          </cell>
          <cell r="D305" t="str">
            <v>m3</v>
          </cell>
          <cell r="E305">
            <v>31.57</v>
          </cell>
          <cell r="F305">
            <v>0</v>
          </cell>
          <cell r="G305">
            <v>29528.04</v>
          </cell>
          <cell r="H305">
            <v>0</v>
          </cell>
          <cell r="I305">
            <v>137828.35964320746</v>
          </cell>
          <cell r="J305">
            <v>4351241.3139360594</v>
          </cell>
        </row>
        <row r="306">
          <cell r="C306" t="str">
            <v>M¸y b¬m n­íc</v>
          </cell>
          <cell r="D306" t="str">
            <v>Ca</v>
          </cell>
          <cell r="E306">
            <v>21</v>
          </cell>
          <cell r="F306">
            <v>0</v>
          </cell>
          <cell r="G306">
            <v>0</v>
          </cell>
          <cell r="H306">
            <v>466499</v>
          </cell>
          <cell r="I306">
            <v>625657.55711489427</v>
          </cell>
          <cell r="J306">
            <v>13138808.69941278</v>
          </cell>
        </row>
        <row r="307">
          <cell r="C307" t="str">
            <v>Mua vµ l¾p ®Æt biÓn b¸o ®­êng bé</v>
          </cell>
          <cell r="D307" t="str">
            <v>Bé</v>
          </cell>
          <cell r="E307">
            <v>4</v>
          </cell>
          <cell r="F307">
            <v>594310.03418620001</v>
          </cell>
          <cell r="G307">
            <v>9170.9856</v>
          </cell>
          <cell r="H307">
            <v>2246.2963200000004</v>
          </cell>
          <cell r="I307">
            <v>860000</v>
          </cell>
          <cell r="J307">
            <v>3440000</v>
          </cell>
        </row>
        <row r="308">
          <cell r="C308" t="str">
            <v>10. Ph¸ dì cÇu cò</v>
          </cell>
          <cell r="J308">
            <v>35379846.377317443</v>
          </cell>
        </row>
        <row r="309">
          <cell r="C309" t="str">
            <v>§Ëp bá bª t«ng cÇu cò</v>
          </cell>
          <cell r="D309" t="str">
            <v>m3</v>
          </cell>
          <cell r="E309">
            <v>38.909999999999997</v>
          </cell>
          <cell r="F309">
            <v>0</v>
          </cell>
          <cell r="G309">
            <v>68671.7</v>
          </cell>
          <cell r="H309">
            <v>0</v>
          </cell>
          <cell r="I309">
            <v>267116.37946255063</v>
          </cell>
          <cell r="J309">
            <v>10393498.324887844</v>
          </cell>
        </row>
        <row r="310">
          <cell r="C310" t="str">
            <v>§Ëp bá ®¸ héc x©y cò</v>
          </cell>
          <cell r="D310" t="str">
            <v>m3</v>
          </cell>
          <cell r="E310">
            <v>163.35</v>
          </cell>
          <cell r="F310">
            <v>0</v>
          </cell>
          <cell r="G310">
            <v>22208.720000000001</v>
          </cell>
          <cell r="H310">
            <v>0</v>
          </cell>
          <cell r="I310">
            <v>86386.573783633401</v>
          </cell>
          <cell r="J310">
            <v>14111246.827556515</v>
          </cell>
        </row>
        <row r="311">
          <cell r="C311" t="str">
            <v>Th¸o dì thÐp cÇu cò</v>
          </cell>
          <cell r="D311" t="str">
            <v>TÊn</v>
          </cell>
          <cell r="E311">
            <v>5.6519999999999992</v>
          </cell>
          <cell r="F311">
            <v>215999.99999999997</v>
          </cell>
          <cell r="G311">
            <v>218652</v>
          </cell>
          <cell r="H311">
            <v>543277.45000000007</v>
          </cell>
          <cell r="I311">
            <v>1924115.5741105948</v>
          </cell>
          <cell r="J311">
            <v>10875101.224873081</v>
          </cell>
        </row>
        <row r="312">
          <cell r="C312" t="str">
            <v>11. TuyÕn tr¸nh</v>
          </cell>
          <cell r="I312">
            <v>0</v>
          </cell>
          <cell r="J312">
            <v>256918301.60540026</v>
          </cell>
        </row>
        <row r="313">
          <cell r="C313" t="str">
            <v>DÇm I500 lµm cÇu t¹m</v>
          </cell>
          <cell r="D313" t="str">
            <v>TÊn</v>
          </cell>
          <cell r="E313">
            <v>7.5359999999999996</v>
          </cell>
          <cell r="F313">
            <v>999886.30761904758</v>
          </cell>
          <cell r="G313">
            <v>346912.49600000004</v>
          </cell>
          <cell r="H313">
            <v>446151.53</v>
          </cell>
          <cell r="I313">
            <v>3623924.8854130441</v>
          </cell>
          <cell r="J313">
            <v>27309897.936472699</v>
          </cell>
        </row>
        <row r="314">
          <cell r="C314" t="str">
            <v>L¾p dùng vµ th¸o dì cÇu t¹m</v>
          </cell>
          <cell r="D314" t="str">
            <v>TÊn</v>
          </cell>
          <cell r="E314">
            <v>7.5359999999999996</v>
          </cell>
          <cell r="F314">
            <v>278999.99999999994</v>
          </cell>
          <cell r="G314">
            <v>218652</v>
          </cell>
          <cell r="H314">
            <v>543277.45000000007</v>
          </cell>
          <cell r="I314">
            <v>2200391.9957527202</v>
          </cell>
          <cell r="J314">
            <v>16582154.079992497</v>
          </cell>
        </row>
        <row r="315">
          <cell r="C315" t="str">
            <v>L¾p ®Æt vµ th¸o dì rä ®¸</v>
          </cell>
          <cell r="D315" t="str">
            <v>Rä</v>
          </cell>
          <cell r="E315">
            <v>64</v>
          </cell>
          <cell r="F315">
            <v>167311.23357142857</v>
          </cell>
          <cell r="G315">
            <v>63119.520000000004</v>
          </cell>
          <cell r="H315">
            <v>0</v>
          </cell>
          <cell r="I315">
            <v>498735.7040999615</v>
          </cell>
          <cell r="J315">
            <v>31919085.062397536</v>
          </cell>
        </row>
        <row r="316">
          <cell r="C316" t="str">
            <v xml:space="preserve">§¾p ®Êt nÒn ®­êng </v>
          </cell>
          <cell r="D316" t="str">
            <v>m3</v>
          </cell>
          <cell r="E316">
            <v>2145</v>
          </cell>
          <cell r="F316">
            <v>5714.2857142857138</v>
          </cell>
          <cell r="G316">
            <v>6287.7246742857133</v>
          </cell>
          <cell r="H316">
            <v>16215.547368</v>
          </cell>
          <cell r="I316">
            <v>60797.097711059716</v>
          </cell>
          <cell r="J316">
            <v>130409774.59022309</v>
          </cell>
        </row>
        <row r="317">
          <cell r="C317" t="str">
            <v>Mãng cÊp phèi ®¸ d¨m lo¹i 1</v>
          </cell>
          <cell r="D317" t="str">
            <v>m3</v>
          </cell>
          <cell r="E317">
            <v>198</v>
          </cell>
          <cell r="F317">
            <v>211603.89028571427</v>
          </cell>
          <cell r="G317">
            <v>675.13600000000008</v>
          </cell>
          <cell r="H317">
            <v>7602.8820839999989</v>
          </cell>
          <cell r="I317">
            <v>256047.42392078004</v>
          </cell>
          <cell r="J317">
            <v>50697389.936314449</v>
          </cell>
        </row>
        <row r="318">
          <cell r="C318" t="str">
            <v>cÇu nghiªng km407+682.2</v>
          </cell>
          <cell r="J318">
            <v>2531392571.695261</v>
          </cell>
        </row>
        <row r="319">
          <cell r="C319" t="str">
            <v>1. DÇm BTCT D¦L L=24m</v>
          </cell>
          <cell r="J319">
            <v>528800000</v>
          </cell>
        </row>
        <row r="320">
          <cell r="C320" t="str">
            <v>DÇm BTCT D¦L L=24m</v>
          </cell>
          <cell r="D320" t="str">
            <v>DÇm</v>
          </cell>
          <cell r="E320">
            <v>4</v>
          </cell>
          <cell r="F320" t="e">
            <v>#N/A</v>
          </cell>
          <cell r="G320" t="e">
            <v>#N/A</v>
          </cell>
          <cell r="H320" t="e">
            <v>#N/A</v>
          </cell>
          <cell r="I320">
            <v>100000000</v>
          </cell>
          <cell r="J320">
            <v>400000000</v>
          </cell>
        </row>
        <row r="321">
          <cell r="C321" t="str">
            <v>Lao l¾p dÇm BTCT D¦L L=24m</v>
          </cell>
          <cell r="D321" t="str">
            <v>DÇm</v>
          </cell>
          <cell r="E321">
            <v>4</v>
          </cell>
          <cell r="F321" t="e">
            <v>#N/A</v>
          </cell>
          <cell r="G321" t="e">
            <v>#N/A</v>
          </cell>
          <cell r="H321" t="e">
            <v>#N/A</v>
          </cell>
          <cell r="I321">
            <v>28000000</v>
          </cell>
          <cell r="J321">
            <v>112000000</v>
          </cell>
        </row>
        <row r="322">
          <cell r="C322" t="str">
            <v>Mua vµ l¾p ®Æt gèi cÇu b»ng cao su</v>
          </cell>
          <cell r="D322" t="str">
            <v>Gèi</v>
          </cell>
          <cell r="E322">
            <v>8</v>
          </cell>
          <cell r="F322">
            <v>1581785.4</v>
          </cell>
          <cell r="G322">
            <v>30683.100000000002</v>
          </cell>
          <cell r="H322">
            <v>0</v>
          </cell>
          <cell r="I322">
            <v>2100000</v>
          </cell>
          <cell r="J322">
            <v>16800000</v>
          </cell>
        </row>
        <row r="323">
          <cell r="C323" t="str">
            <v>2. Líp phñ mÆt cÇu</v>
          </cell>
          <cell r="I323">
            <v>0</v>
          </cell>
          <cell r="J323">
            <v>43209530.30685392</v>
          </cell>
        </row>
        <row r="324">
          <cell r="C324" t="str">
            <v>Bª t«ng t¹o dèc M300</v>
          </cell>
          <cell r="D324" t="str">
            <v>m3</v>
          </cell>
          <cell r="E324">
            <v>19.2</v>
          </cell>
          <cell r="F324">
            <v>574369.22931885719</v>
          </cell>
          <cell r="G324">
            <v>40910.799999999996</v>
          </cell>
          <cell r="H324">
            <v>12642.59325</v>
          </cell>
          <cell r="I324">
            <v>983321.19550532626</v>
          </cell>
          <cell r="J324">
            <v>18879766.953702264</v>
          </cell>
        </row>
        <row r="325">
          <cell r="C325" t="str">
            <v>BTN h¹t mÞn dµy 5cm</v>
          </cell>
          <cell r="D325" t="str">
            <v>m2</v>
          </cell>
          <cell r="E325">
            <v>192</v>
          </cell>
          <cell r="F325">
            <v>42468.434871299731</v>
          </cell>
          <cell r="G325">
            <v>329.74254000000002</v>
          </cell>
          <cell r="H325">
            <v>2021.9958464000001</v>
          </cell>
          <cell r="I325">
            <v>57176.14270663201</v>
          </cell>
          <cell r="J325">
            <v>10977819.399673346</v>
          </cell>
        </row>
        <row r="326">
          <cell r="C326" t="str">
            <v>Cèt thÐp c¸c lo¹i</v>
          </cell>
          <cell r="D326" t="str">
            <v>TÊn</v>
          </cell>
          <cell r="E326">
            <v>1.92</v>
          </cell>
          <cell r="F326">
            <v>4911215.3371428577</v>
          </cell>
          <cell r="G326">
            <v>159406.01</v>
          </cell>
          <cell r="H326">
            <v>99583.053999999989</v>
          </cell>
          <cell r="I326">
            <v>6954137.4757699519</v>
          </cell>
          <cell r="J326">
            <v>13351943.953478307</v>
          </cell>
        </row>
        <row r="327">
          <cell r="C327" t="str">
            <v>3. Lan can tay vÞn b»ng BTCT</v>
          </cell>
          <cell r="D327" t="str">
            <v>md</v>
          </cell>
          <cell r="E327">
            <v>70.28</v>
          </cell>
          <cell r="I327">
            <v>450000</v>
          </cell>
          <cell r="J327">
            <v>31626000</v>
          </cell>
        </row>
        <row r="328">
          <cell r="C328" t="str">
            <v>4. B¶n dÉn KT(300x220x20)cm</v>
          </cell>
          <cell r="D328" t="str">
            <v>b¶n</v>
          </cell>
          <cell r="E328">
            <v>8</v>
          </cell>
          <cell r="I328">
            <v>2200000</v>
          </cell>
          <cell r="J328">
            <v>17600000</v>
          </cell>
        </row>
        <row r="329">
          <cell r="C329" t="str">
            <v>5. Khe co d·n cao su</v>
          </cell>
          <cell r="D329" t="str">
            <v>md</v>
          </cell>
          <cell r="E329">
            <v>16</v>
          </cell>
          <cell r="I329">
            <v>2500000</v>
          </cell>
          <cell r="J329">
            <v>40000000</v>
          </cell>
        </row>
        <row r="330">
          <cell r="C330" t="str">
            <v>6. T­êng hé lan mÒm</v>
          </cell>
          <cell r="D330" t="str">
            <v>md</v>
          </cell>
          <cell r="E330">
            <v>40</v>
          </cell>
          <cell r="I330">
            <v>450000</v>
          </cell>
          <cell r="J330">
            <v>18000000</v>
          </cell>
        </row>
        <row r="331">
          <cell r="C331" t="str">
            <v>7. Mè cÇu</v>
          </cell>
          <cell r="I331">
            <v>0</v>
          </cell>
          <cell r="J331">
            <v>998590960.21869349</v>
          </cell>
        </row>
        <row r="332">
          <cell r="C332" t="str">
            <v>Bª t«ng M300</v>
          </cell>
          <cell r="D332" t="str">
            <v>m3</v>
          </cell>
          <cell r="E332">
            <v>315.36</v>
          </cell>
          <cell r="F332">
            <v>563323.6672165714</v>
          </cell>
          <cell r="G332">
            <v>83931.68</v>
          </cell>
          <cell r="H332">
            <v>50524.219980000002</v>
          </cell>
          <cell r="I332">
            <v>1211661.7359944407</v>
          </cell>
          <cell r="J332">
            <v>382109645.06320685</v>
          </cell>
        </row>
        <row r="333">
          <cell r="C333" t="str">
            <v>Bª t«ng M250</v>
          </cell>
          <cell r="D333" t="str">
            <v>m3</v>
          </cell>
          <cell r="E333">
            <v>58.78</v>
          </cell>
          <cell r="F333">
            <v>467896.36724971433</v>
          </cell>
          <cell r="G333">
            <v>44651.040000000001</v>
          </cell>
          <cell r="H333">
            <v>50524.219980000002</v>
          </cell>
          <cell r="I333">
            <v>913830.47055423819</v>
          </cell>
          <cell r="J333">
            <v>53714955.059178121</v>
          </cell>
        </row>
        <row r="334">
          <cell r="C334" t="str">
            <v>Bª t«ng lãt mãng M100 ®¸ 4x6</v>
          </cell>
          <cell r="D334" t="str">
            <v>m3</v>
          </cell>
          <cell r="E334">
            <v>7.2</v>
          </cell>
          <cell r="F334">
            <v>261846.0050055357</v>
          </cell>
          <cell r="G334">
            <v>22898.699999999997</v>
          </cell>
          <cell r="H334">
            <v>12040.565000000001</v>
          </cell>
          <cell r="I334">
            <v>476409.41943829454</v>
          </cell>
          <cell r="J334">
            <v>3430147.8199557206</v>
          </cell>
        </row>
        <row r="335">
          <cell r="C335" t="str">
            <v>Cèt thÐp c¸c lo¹i</v>
          </cell>
          <cell r="D335" t="str">
            <v>TÊn</v>
          </cell>
          <cell r="E335">
            <v>26.189</v>
          </cell>
          <cell r="F335">
            <v>4932735.3371428577</v>
          </cell>
          <cell r="G335">
            <v>179831.68000000002</v>
          </cell>
          <cell r="H335">
            <v>210581.53</v>
          </cell>
          <cell r="I335">
            <v>7224454.8297665929</v>
          </cell>
          <cell r="J335">
            <v>189201247.53675729</v>
          </cell>
        </row>
        <row r="336">
          <cell r="C336" t="str">
            <v>§¸ héc x©y tø nãn M100</v>
          </cell>
          <cell r="D336" t="str">
            <v>m3</v>
          </cell>
          <cell r="E336">
            <v>71.44</v>
          </cell>
          <cell r="F336">
            <v>278810.8254982286</v>
          </cell>
          <cell r="G336">
            <v>35358.619999999995</v>
          </cell>
          <cell r="H336">
            <v>0</v>
          </cell>
          <cell r="I336">
            <v>488783.70716064883</v>
          </cell>
          <cell r="J336">
            <v>34918708.039556749</v>
          </cell>
        </row>
        <row r="337">
          <cell r="C337" t="str">
            <v>§¸ héc x©y taluy v÷a M100</v>
          </cell>
          <cell r="D337" t="str">
            <v>m3</v>
          </cell>
          <cell r="E337">
            <v>80</v>
          </cell>
          <cell r="F337">
            <v>248531.96105274287</v>
          </cell>
          <cell r="G337">
            <v>31998.09</v>
          </cell>
          <cell r="H337">
            <v>0</v>
          </cell>
          <cell r="I337">
            <v>437566.59880956577</v>
          </cell>
          <cell r="J337">
            <v>35005327.904765263</v>
          </cell>
        </row>
        <row r="338">
          <cell r="C338" t="str">
            <v>§¸ héc x©y mãng, ch©n khay M100</v>
          </cell>
          <cell r="D338" t="str">
            <v>m3</v>
          </cell>
          <cell r="E338">
            <v>61.79</v>
          </cell>
          <cell r="F338">
            <v>248531.96105274287</v>
          </cell>
          <cell r="G338">
            <v>27907.01</v>
          </cell>
          <cell r="H338">
            <v>0</v>
          </cell>
          <cell r="I338">
            <v>421653.28258626495</v>
          </cell>
          <cell r="J338">
            <v>26053956.331005313</v>
          </cell>
        </row>
        <row r="339">
          <cell r="C339" t="str">
            <v xml:space="preserve">D¨m s¹n ®Öm </v>
          </cell>
          <cell r="D339" t="str">
            <v>m3</v>
          </cell>
          <cell r="E339">
            <v>64.69</v>
          </cell>
          <cell r="F339">
            <v>135855.41509523807</v>
          </cell>
          <cell r="G339">
            <v>30115.26</v>
          </cell>
          <cell r="H339">
            <v>0</v>
          </cell>
          <cell r="I339">
            <v>288292.40124649595</v>
          </cell>
          <cell r="J339">
            <v>18649635.436635822</v>
          </cell>
        </row>
        <row r="340">
          <cell r="C340" t="str">
            <v xml:space="preserve">§µo mãng ®Êt cÊp 3 </v>
          </cell>
          <cell r="D340" t="str">
            <v>m3</v>
          </cell>
          <cell r="E340">
            <v>3357.19</v>
          </cell>
          <cell r="F340">
            <v>0</v>
          </cell>
          <cell r="G340">
            <v>5890.0582800000002</v>
          </cell>
          <cell r="H340">
            <v>2404.6233119999997</v>
          </cell>
          <cell r="I340">
            <v>26458.435658106639</v>
          </cell>
          <cell r="J340">
            <v>88825995.607039034</v>
          </cell>
        </row>
        <row r="341">
          <cell r="C341" t="str">
            <v>§¾p ®Êt cÊp 3</v>
          </cell>
          <cell r="D341" t="str">
            <v>m3</v>
          </cell>
          <cell r="E341">
            <v>2424.2800000000002</v>
          </cell>
          <cell r="F341">
            <v>0</v>
          </cell>
          <cell r="G341">
            <v>9298.26</v>
          </cell>
          <cell r="H341">
            <v>0</v>
          </cell>
          <cell r="I341">
            <v>36167.992732107356</v>
          </cell>
          <cell r="J341">
            <v>87681341.420593232</v>
          </cell>
        </row>
        <row r="342">
          <cell r="C342" t="str">
            <v>Thi c«ng mè</v>
          </cell>
          <cell r="D342" t="str">
            <v>TB</v>
          </cell>
          <cell r="J342">
            <v>79000000</v>
          </cell>
        </row>
        <row r="343">
          <cell r="C343" t="str">
            <v xml:space="preserve">8. Cäc BTCT (35x35)cm </v>
          </cell>
          <cell r="D343" t="str">
            <v>md</v>
          </cell>
          <cell r="E343">
            <v>704</v>
          </cell>
          <cell r="I343">
            <v>400000</v>
          </cell>
          <cell r="J343">
            <v>281600000</v>
          </cell>
        </row>
        <row r="344">
          <cell r="C344" t="str">
            <v>9. H¹ng môc kh¸c</v>
          </cell>
          <cell r="D344" t="str">
            <v>TB</v>
          </cell>
          <cell r="I344">
            <v>0</v>
          </cell>
          <cell r="J344">
            <v>56000000</v>
          </cell>
        </row>
        <row r="345">
          <cell r="C345" t="str">
            <v>§¾p ®Êt ®ª quai</v>
          </cell>
          <cell r="D345" t="str">
            <v>m3</v>
          </cell>
          <cell r="E345">
            <v>145</v>
          </cell>
          <cell r="F345">
            <v>0</v>
          </cell>
          <cell r="G345">
            <v>29528.04</v>
          </cell>
          <cell r="H345">
            <v>0</v>
          </cell>
          <cell r="I345">
            <v>137828.35964320746</v>
          </cell>
          <cell r="J345">
            <v>19985112.148265082</v>
          </cell>
        </row>
        <row r="346">
          <cell r="C346" t="str">
            <v>M¸y b¬m n­íc</v>
          </cell>
          <cell r="D346" t="str">
            <v>Ca</v>
          </cell>
          <cell r="E346">
            <v>52</v>
          </cell>
          <cell r="F346">
            <v>0</v>
          </cell>
          <cell r="G346">
            <v>0</v>
          </cell>
          <cell r="H346">
            <v>466499</v>
          </cell>
          <cell r="I346">
            <v>625657.55711489427</v>
          </cell>
          <cell r="J346">
            <v>32534192.969974503</v>
          </cell>
        </row>
        <row r="347">
          <cell r="C347" t="str">
            <v>Mua vµ l¾p ®Æt biÓn b¸o ®­êng bé</v>
          </cell>
          <cell r="D347" t="str">
            <v>Bé</v>
          </cell>
          <cell r="E347">
            <v>4</v>
          </cell>
          <cell r="F347">
            <v>594310.03418620001</v>
          </cell>
          <cell r="G347">
            <v>9170.9856</v>
          </cell>
          <cell r="H347">
            <v>2246.2963200000004</v>
          </cell>
          <cell r="I347">
            <v>860000</v>
          </cell>
          <cell r="J347">
            <v>3440000</v>
          </cell>
        </row>
        <row r="348">
          <cell r="C348" t="str">
            <v>10. Ph¸ dì cÇu cò</v>
          </cell>
          <cell r="J348">
            <v>42648581.675656386</v>
          </cell>
        </row>
        <row r="349">
          <cell r="C349" t="str">
            <v>§Ëp bá bª t«ng cÇu cò</v>
          </cell>
          <cell r="D349" t="str">
            <v>m3</v>
          </cell>
          <cell r="E349">
            <v>47.85</v>
          </cell>
          <cell r="F349">
            <v>0</v>
          </cell>
          <cell r="G349">
            <v>68671.7</v>
          </cell>
          <cell r="H349">
            <v>0</v>
          </cell>
          <cell r="I349">
            <v>267116.37946255063</v>
          </cell>
          <cell r="J349">
            <v>12781518.757283049</v>
          </cell>
        </row>
        <row r="350">
          <cell r="C350" t="str">
            <v>§Ëp bá ®¸ héc x©y cò</v>
          </cell>
          <cell r="D350" t="str">
            <v>m3</v>
          </cell>
          <cell r="E350">
            <v>240.83</v>
          </cell>
          <cell r="F350">
            <v>0</v>
          </cell>
          <cell r="G350">
            <v>22208.720000000001</v>
          </cell>
          <cell r="H350">
            <v>0</v>
          </cell>
          <cell r="I350">
            <v>86386.573783633401</v>
          </cell>
          <cell r="J350">
            <v>20804478.564312432</v>
          </cell>
        </row>
        <row r="351">
          <cell r="C351" t="str">
            <v>Th¸o dì thÐp cÇu cò</v>
          </cell>
          <cell r="D351" t="str">
            <v>TÊn</v>
          </cell>
          <cell r="E351">
            <v>4.71</v>
          </cell>
          <cell r="F351">
            <v>215999.99999999997</v>
          </cell>
          <cell r="G351">
            <v>218652</v>
          </cell>
          <cell r="H351">
            <v>543277.45000000007</v>
          </cell>
          <cell r="I351">
            <v>1924115.5741105948</v>
          </cell>
          <cell r="J351">
            <v>9062584.3540609013</v>
          </cell>
        </row>
        <row r="352">
          <cell r="C352" t="str">
            <v>11. TuyÕn tr¸nh</v>
          </cell>
          <cell r="I352">
            <v>0</v>
          </cell>
          <cell r="J352">
            <v>473317499.49405706</v>
          </cell>
        </row>
        <row r="353">
          <cell r="C353" t="str">
            <v>DÇm I500 lµm cÇu t¹m</v>
          </cell>
          <cell r="D353" t="str">
            <v>TÊn</v>
          </cell>
          <cell r="E353">
            <v>15.071999999999999</v>
          </cell>
          <cell r="F353">
            <v>999886.30761904758</v>
          </cell>
          <cell r="G353">
            <v>346912.49600000004</v>
          </cell>
          <cell r="H353">
            <v>446151.53</v>
          </cell>
          <cell r="I353">
            <v>3623924.8854130441</v>
          </cell>
          <cell r="J353">
            <v>54619795.872945398</v>
          </cell>
        </row>
        <row r="354">
          <cell r="C354" t="str">
            <v>L¾p dùng vµ th¸o dì cÇu t¹m</v>
          </cell>
          <cell r="D354" t="str">
            <v>TÊn</v>
          </cell>
          <cell r="E354">
            <v>15.071999999999999</v>
          </cell>
          <cell r="F354">
            <v>278999.99999999994</v>
          </cell>
          <cell r="G354">
            <v>218652</v>
          </cell>
          <cell r="H354">
            <v>543277.45000000007</v>
          </cell>
          <cell r="I354">
            <v>2200391.9957527202</v>
          </cell>
          <cell r="J354">
            <v>33164308.159984995</v>
          </cell>
        </row>
        <row r="355">
          <cell r="C355" t="str">
            <v>L¾p ®Æt vµ th¸o dì rä ®¸</v>
          </cell>
          <cell r="D355" t="str">
            <v>Rä</v>
          </cell>
          <cell r="E355">
            <v>210</v>
          </cell>
          <cell r="F355">
            <v>167311.23357142857</v>
          </cell>
          <cell r="G355">
            <v>63119.520000000004</v>
          </cell>
          <cell r="H355">
            <v>0</v>
          </cell>
          <cell r="I355">
            <v>498735.7040999615</v>
          </cell>
          <cell r="J355">
            <v>104734497.86099191</v>
          </cell>
        </row>
        <row r="356">
          <cell r="C356" t="str">
            <v xml:space="preserve">§¾p ®Êt nÒn ®­êng </v>
          </cell>
          <cell r="D356" t="str">
            <v>m3</v>
          </cell>
          <cell r="E356">
            <v>3750</v>
          </cell>
          <cell r="F356">
            <v>5714.2857142857138</v>
          </cell>
          <cell r="G356">
            <v>6287.7246742857133</v>
          </cell>
          <cell r="H356">
            <v>16215.547368</v>
          </cell>
          <cell r="I356">
            <v>60797.097711059716</v>
          </cell>
          <cell r="J356">
            <v>227989116.41647393</v>
          </cell>
        </row>
        <row r="357">
          <cell r="C357" t="str">
            <v>Mãng cÊp phèi ®¸ d¨m lo¹i 1</v>
          </cell>
          <cell r="D357" t="str">
            <v>m3</v>
          </cell>
          <cell r="E357">
            <v>206.25</v>
          </cell>
          <cell r="F357">
            <v>211603.89028571427</v>
          </cell>
          <cell r="G357">
            <v>675.13600000000008</v>
          </cell>
          <cell r="H357">
            <v>7602.8820839999989</v>
          </cell>
          <cell r="I357">
            <v>256047.42392078004</v>
          </cell>
          <cell r="J357">
            <v>52809781.183660887</v>
          </cell>
        </row>
        <row r="358">
          <cell r="C358" t="str">
            <v>cÇu s¾t km408+395.13</v>
          </cell>
          <cell r="J358">
            <v>2211272101.7826304</v>
          </cell>
        </row>
        <row r="359">
          <cell r="C359" t="str">
            <v>1. DÇm BTCT D¦L L=24m</v>
          </cell>
          <cell r="J359">
            <v>528800000</v>
          </cell>
        </row>
        <row r="360">
          <cell r="C360" t="str">
            <v>DÇm BTCT D¦L L=24m</v>
          </cell>
          <cell r="D360" t="str">
            <v>DÇm</v>
          </cell>
          <cell r="E360">
            <v>4</v>
          </cell>
          <cell r="F360" t="e">
            <v>#N/A</v>
          </cell>
          <cell r="G360" t="e">
            <v>#N/A</v>
          </cell>
          <cell r="H360" t="e">
            <v>#N/A</v>
          </cell>
          <cell r="I360">
            <v>100000000</v>
          </cell>
          <cell r="J360">
            <v>400000000</v>
          </cell>
        </row>
        <row r="361">
          <cell r="C361" t="str">
            <v>Lao l¾p dÇm BTCT D¦L L=24m</v>
          </cell>
          <cell r="D361" t="str">
            <v>DÇm</v>
          </cell>
          <cell r="E361">
            <v>4</v>
          </cell>
          <cell r="F361" t="e">
            <v>#N/A</v>
          </cell>
          <cell r="G361" t="e">
            <v>#N/A</v>
          </cell>
          <cell r="H361" t="e">
            <v>#N/A</v>
          </cell>
          <cell r="I361">
            <v>28000000</v>
          </cell>
          <cell r="J361">
            <v>112000000</v>
          </cell>
        </row>
        <row r="362">
          <cell r="C362" t="str">
            <v>Mua vµ l¾p ®Æt gèi cÇu b»ng cao su</v>
          </cell>
          <cell r="D362" t="str">
            <v>Gèi</v>
          </cell>
          <cell r="E362">
            <v>8</v>
          </cell>
          <cell r="F362">
            <v>1581785.4</v>
          </cell>
          <cell r="G362">
            <v>30683.100000000002</v>
          </cell>
          <cell r="H362">
            <v>0</v>
          </cell>
          <cell r="I362">
            <v>2100000</v>
          </cell>
          <cell r="J362">
            <v>16800000</v>
          </cell>
        </row>
        <row r="363">
          <cell r="C363" t="str">
            <v>2. Líp phñ mÆt cÇu</v>
          </cell>
          <cell r="I363">
            <v>0</v>
          </cell>
          <cell r="J363">
            <v>43209530.30685392</v>
          </cell>
        </row>
        <row r="364">
          <cell r="C364" t="str">
            <v>Bª t«ng t¹o dèc M300</v>
          </cell>
          <cell r="D364" t="str">
            <v>m3</v>
          </cell>
          <cell r="E364">
            <v>19.2</v>
          </cell>
          <cell r="F364">
            <v>574369.22931885719</v>
          </cell>
          <cell r="G364">
            <v>40910.799999999996</v>
          </cell>
          <cell r="H364">
            <v>12642.59325</v>
          </cell>
          <cell r="I364">
            <v>983321.19550532626</v>
          </cell>
          <cell r="J364">
            <v>18879766.953702264</v>
          </cell>
        </row>
        <row r="365">
          <cell r="C365" t="str">
            <v>BTN h¹t mÞn dµy 5cm</v>
          </cell>
          <cell r="D365" t="str">
            <v>m2</v>
          </cell>
          <cell r="E365">
            <v>192</v>
          </cell>
          <cell r="F365">
            <v>42468.434871299731</v>
          </cell>
          <cell r="G365">
            <v>329.74254000000002</v>
          </cell>
          <cell r="H365">
            <v>2021.9958464000001</v>
          </cell>
          <cell r="I365">
            <v>57176.14270663201</v>
          </cell>
          <cell r="J365">
            <v>10977819.399673346</v>
          </cell>
        </row>
        <row r="366">
          <cell r="C366" t="str">
            <v>Cèt thÐp c¸c lo¹i</v>
          </cell>
          <cell r="D366" t="str">
            <v>TÊn</v>
          </cell>
          <cell r="E366">
            <v>1.92</v>
          </cell>
          <cell r="F366">
            <v>4911215.3371428577</v>
          </cell>
          <cell r="G366">
            <v>159406.01</v>
          </cell>
          <cell r="H366">
            <v>99583.053999999989</v>
          </cell>
          <cell r="I366">
            <v>6954137.4757699519</v>
          </cell>
          <cell r="J366">
            <v>13351943.953478307</v>
          </cell>
        </row>
        <row r="367">
          <cell r="C367" t="str">
            <v>3. Lan can tay vÞn b»ng BTCT</v>
          </cell>
          <cell r="D367" t="str">
            <v>md</v>
          </cell>
          <cell r="E367">
            <v>67.08</v>
          </cell>
          <cell r="I367">
            <v>450000</v>
          </cell>
          <cell r="J367">
            <v>30186000</v>
          </cell>
        </row>
        <row r="368">
          <cell r="C368" t="str">
            <v>4. B¶n dÉn KT(300x220x20)cm</v>
          </cell>
          <cell r="D368" t="str">
            <v>b¶n</v>
          </cell>
          <cell r="E368">
            <v>8</v>
          </cell>
          <cell r="I368">
            <v>2200000</v>
          </cell>
          <cell r="J368">
            <v>17600000</v>
          </cell>
        </row>
        <row r="369">
          <cell r="C369" t="str">
            <v>5. Khe co d·n cao su</v>
          </cell>
          <cell r="D369" t="str">
            <v>md</v>
          </cell>
          <cell r="E369">
            <v>16</v>
          </cell>
          <cell r="I369">
            <v>2500000</v>
          </cell>
          <cell r="J369">
            <v>40000000</v>
          </cell>
        </row>
        <row r="370">
          <cell r="C370" t="str">
            <v>6. T­êng hé lan mÒm</v>
          </cell>
          <cell r="D370" t="str">
            <v>md</v>
          </cell>
          <cell r="E370">
            <v>40</v>
          </cell>
          <cell r="I370">
            <v>450000</v>
          </cell>
          <cell r="J370">
            <v>18000000</v>
          </cell>
        </row>
        <row r="371">
          <cell r="C371" t="str">
            <v>7. Mè cÇu</v>
          </cell>
          <cell r="I371">
            <v>0</v>
          </cell>
          <cell r="J371">
            <v>755522391.79937518</v>
          </cell>
        </row>
        <row r="372">
          <cell r="C372" t="str">
            <v>Bª t«ng M300</v>
          </cell>
          <cell r="D372" t="str">
            <v>m3</v>
          </cell>
          <cell r="E372">
            <v>228.56</v>
          </cell>
          <cell r="F372">
            <v>563323.6672165714</v>
          </cell>
          <cell r="G372">
            <v>83931.68</v>
          </cell>
          <cell r="H372">
            <v>50524.219980000002</v>
          </cell>
          <cell r="I372">
            <v>1211661.7359944407</v>
          </cell>
          <cell r="J372">
            <v>276937406.37888938</v>
          </cell>
        </row>
        <row r="373">
          <cell r="C373" t="str">
            <v>Bª t«ng M250</v>
          </cell>
          <cell r="D373" t="str">
            <v>m3</v>
          </cell>
          <cell r="E373">
            <v>52.61</v>
          </cell>
          <cell r="F373">
            <v>467896.36724971433</v>
          </cell>
          <cell r="G373">
            <v>44651.040000000001</v>
          </cell>
          <cell r="H373">
            <v>50524.219980000002</v>
          </cell>
          <cell r="I373">
            <v>913830.47055423819</v>
          </cell>
          <cell r="J373">
            <v>48076621.05585847</v>
          </cell>
        </row>
        <row r="374">
          <cell r="C374" t="str">
            <v>Bª t«ng lãt mãng M100 ®¸ 4x6</v>
          </cell>
          <cell r="D374" t="str">
            <v>m3</v>
          </cell>
          <cell r="E374">
            <v>7.2</v>
          </cell>
          <cell r="F374">
            <v>261846.0050055357</v>
          </cell>
          <cell r="G374">
            <v>22898.699999999997</v>
          </cell>
          <cell r="H374">
            <v>12040.565000000001</v>
          </cell>
          <cell r="I374">
            <v>476409.41943829454</v>
          </cell>
          <cell r="J374">
            <v>3430147.8199557206</v>
          </cell>
        </row>
        <row r="375">
          <cell r="C375" t="str">
            <v>Cèt thÐp c¸c lo¹i</v>
          </cell>
          <cell r="D375" t="str">
            <v>TÊn</v>
          </cell>
          <cell r="E375">
            <v>19.681999999999999</v>
          </cell>
          <cell r="F375">
            <v>4932735.3371428577</v>
          </cell>
          <cell r="G375">
            <v>179831.68000000002</v>
          </cell>
          <cell r="H375">
            <v>210581.53</v>
          </cell>
          <cell r="I375">
            <v>7224454.8297665929</v>
          </cell>
          <cell r="J375">
            <v>142191719.95946607</v>
          </cell>
        </row>
        <row r="376">
          <cell r="C376" t="str">
            <v>§¸ héc x©y tø nãn M100</v>
          </cell>
          <cell r="D376" t="str">
            <v>m3</v>
          </cell>
          <cell r="E376">
            <v>61.23</v>
          </cell>
          <cell r="F376">
            <v>278810.8254982286</v>
          </cell>
          <cell r="G376">
            <v>35358.619999999995</v>
          </cell>
          <cell r="H376">
            <v>0</v>
          </cell>
          <cell r="I376">
            <v>488783.70716064883</v>
          </cell>
          <cell r="J376">
            <v>29928226.389446527</v>
          </cell>
        </row>
        <row r="377">
          <cell r="C377" t="str">
            <v>§¸ héc x©y taluy v÷a M100</v>
          </cell>
          <cell r="D377" t="str">
            <v>m3</v>
          </cell>
          <cell r="E377">
            <v>80</v>
          </cell>
          <cell r="F377">
            <v>248531.96105274287</v>
          </cell>
          <cell r="G377">
            <v>31998.09</v>
          </cell>
          <cell r="H377">
            <v>0</v>
          </cell>
          <cell r="I377">
            <v>437566.59880956577</v>
          </cell>
          <cell r="J377">
            <v>35005327.904765263</v>
          </cell>
        </row>
        <row r="378">
          <cell r="C378" t="str">
            <v>§¸ héc x©y mãng, ch©n khay M100</v>
          </cell>
          <cell r="D378" t="str">
            <v>m3</v>
          </cell>
          <cell r="E378">
            <v>56.14</v>
          </cell>
          <cell r="F378">
            <v>248531.96105274287</v>
          </cell>
          <cell r="G378">
            <v>27907.01</v>
          </cell>
          <cell r="H378">
            <v>0</v>
          </cell>
          <cell r="I378">
            <v>421653.28258626495</v>
          </cell>
          <cell r="J378">
            <v>23671615.284392916</v>
          </cell>
        </row>
        <row r="379">
          <cell r="C379" t="str">
            <v xml:space="preserve">D¨m s¹n ®Öm </v>
          </cell>
          <cell r="D379" t="str">
            <v>m3</v>
          </cell>
          <cell r="E379">
            <v>60.23</v>
          </cell>
          <cell r="F379">
            <v>135855.41509523807</v>
          </cell>
          <cell r="G379">
            <v>30115.26</v>
          </cell>
          <cell r="H379">
            <v>0</v>
          </cell>
          <cell r="I379">
            <v>288292.40124649595</v>
          </cell>
          <cell r="J379">
            <v>17363851.32707645</v>
          </cell>
        </row>
        <row r="380">
          <cell r="C380" t="str">
            <v xml:space="preserve">§µo mãng ®Êt cÊp 3 </v>
          </cell>
          <cell r="D380" t="str">
            <v>m3</v>
          </cell>
          <cell r="E380">
            <v>2006.32</v>
          </cell>
          <cell r="F380">
            <v>0</v>
          </cell>
          <cell r="G380">
            <v>5890.0582800000002</v>
          </cell>
          <cell r="H380">
            <v>2404.6233119999997</v>
          </cell>
          <cell r="I380">
            <v>26458.435658106639</v>
          </cell>
          <cell r="J380">
            <v>53084088.629572511</v>
          </cell>
        </row>
        <row r="381">
          <cell r="C381" t="str">
            <v>§¾p ®Êt cÊp 3</v>
          </cell>
          <cell r="D381" t="str">
            <v>m3</v>
          </cell>
          <cell r="E381">
            <v>1847.86</v>
          </cell>
          <cell r="F381">
            <v>0</v>
          </cell>
          <cell r="G381">
            <v>9298.26</v>
          </cell>
          <cell r="H381">
            <v>0</v>
          </cell>
          <cell r="I381">
            <v>36167.992732107356</v>
          </cell>
          <cell r="J381">
            <v>66833387.049951896</v>
          </cell>
        </row>
        <row r="382">
          <cell r="C382" t="str">
            <v>Thi c«ng mè</v>
          </cell>
          <cell r="D382" t="str">
            <v>TB</v>
          </cell>
          <cell r="J382">
            <v>59000000</v>
          </cell>
        </row>
        <row r="383">
          <cell r="C383" t="str">
            <v xml:space="preserve">8. Cäc BTCT (35x35)cm </v>
          </cell>
          <cell r="D383" t="str">
            <v>md</v>
          </cell>
          <cell r="E383">
            <v>704</v>
          </cell>
          <cell r="I383">
            <v>400000</v>
          </cell>
          <cell r="J383">
            <v>281600000</v>
          </cell>
        </row>
        <row r="384">
          <cell r="C384" t="str">
            <v>9. H¹ng môc kh¸c</v>
          </cell>
          <cell r="D384" t="str">
            <v>TB</v>
          </cell>
          <cell r="I384">
            <v>0</v>
          </cell>
          <cell r="J384">
            <v>43000000</v>
          </cell>
        </row>
        <row r="385">
          <cell r="C385" t="str">
            <v>§¾p ®Êt ®ª quai</v>
          </cell>
          <cell r="D385" t="str">
            <v>m3</v>
          </cell>
          <cell r="E385">
            <v>150</v>
          </cell>
          <cell r="F385">
            <v>0</v>
          </cell>
          <cell r="G385">
            <v>29528.04</v>
          </cell>
          <cell r="H385">
            <v>0</v>
          </cell>
          <cell r="I385">
            <v>137828.35964320746</v>
          </cell>
          <cell r="J385">
            <v>20674253.94648112</v>
          </cell>
        </row>
        <row r="386">
          <cell r="C386" t="str">
            <v>M¸y b¬m n­íc</v>
          </cell>
          <cell r="D386" t="str">
            <v>Ca</v>
          </cell>
          <cell r="E386">
            <v>30</v>
          </cell>
          <cell r="F386">
            <v>0</v>
          </cell>
          <cell r="G386">
            <v>0</v>
          </cell>
          <cell r="H386">
            <v>466499</v>
          </cell>
          <cell r="I386">
            <v>625657.55711489427</v>
          </cell>
          <cell r="J386">
            <v>18769726.713446829</v>
          </cell>
        </row>
        <row r="387">
          <cell r="C387" t="str">
            <v>Mua vµ l¾p ®Æt biÓn b¸o ®­êng bé</v>
          </cell>
          <cell r="D387" t="str">
            <v>Bé</v>
          </cell>
          <cell r="E387">
            <v>4</v>
          </cell>
          <cell r="F387">
            <v>594310.03418620001</v>
          </cell>
          <cell r="G387">
            <v>9170.9856</v>
          </cell>
          <cell r="H387">
            <v>2246.2963200000004</v>
          </cell>
          <cell r="I387">
            <v>860000</v>
          </cell>
          <cell r="J387">
            <v>3440000</v>
          </cell>
        </row>
        <row r="388">
          <cell r="C388" t="str">
            <v>10. Ph¸ dì cÇu cò</v>
          </cell>
          <cell r="J388">
            <v>18627330.056326333</v>
          </cell>
        </row>
        <row r="389">
          <cell r="C389" t="str">
            <v>§Ëp bá bª t«ng cÇu cò</v>
          </cell>
          <cell r="D389" t="str">
            <v>m3</v>
          </cell>
          <cell r="E389">
            <v>20.29</v>
          </cell>
          <cell r="F389">
            <v>0</v>
          </cell>
          <cell r="G389">
            <v>68671.7</v>
          </cell>
          <cell r="H389">
            <v>0</v>
          </cell>
          <cell r="I389">
            <v>267116.37946255063</v>
          </cell>
          <cell r="J389">
            <v>5419791.3392951516</v>
          </cell>
        </row>
        <row r="390">
          <cell r="C390" t="str">
            <v>§Ëp bá ®¸ héc x©y cò</v>
          </cell>
          <cell r="D390" t="str">
            <v>m3</v>
          </cell>
          <cell r="E390">
            <v>27</v>
          </cell>
          <cell r="F390">
            <v>0</v>
          </cell>
          <cell r="G390">
            <v>22208.720000000001</v>
          </cell>
          <cell r="H390">
            <v>0</v>
          </cell>
          <cell r="I390">
            <v>86386.573783633401</v>
          </cell>
          <cell r="J390">
            <v>2332437.4921581019</v>
          </cell>
        </row>
        <row r="391">
          <cell r="C391" t="str">
            <v>Th¸o dì thÐp cÇu cò</v>
          </cell>
          <cell r="D391" t="str">
            <v>TÊn</v>
          </cell>
          <cell r="E391">
            <v>5.6519999999999992</v>
          </cell>
          <cell r="F391">
            <v>215999.99999999997</v>
          </cell>
          <cell r="G391">
            <v>218652</v>
          </cell>
          <cell r="H391">
            <v>543277.45000000007</v>
          </cell>
          <cell r="I391">
            <v>1924115.5741105948</v>
          </cell>
          <cell r="J391">
            <v>10875101.224873081</v>
          </cell>
        </row>
        <row r="392">
          <cell r="C392" t="str">
            <v>11. TuyÕn tr¸nh</v>
          </cell>
          <cell r="I392">
            <v>0</v>
          </cell>
          <cell r="J392">
            <v>434726849.62007487</v>
          </cell>
        </row>
        <row r="393">
          <cell r="C393" t="str">
            <v>DÇm I500 lµm cÇu t¹m</v>
          </cell>
          <cell r="D393" t="str">
            <v>TÊn</v>
          </cell>
          <cell r="E393">
            <v>15.071999999999999</v>
          </cell>
          <cell r="F393">
            <v>999886.30761904758</v>
          </cell>
          <cell r="G393">
            <v>346912.49600000004</v>
          </cell>
          <cell r="H393">
            <v>446151.53</v>
          </cell>
          <cell r="I393">
            <v>3623924.8854130441</v>
          </cell>
          <cell r="J393">
            <v>54619795.872945398</v>
          </cell>
        </row>
        <row r="394">
          <cell r="C394" t="str">
            <v>L¾p dùng vµ th¸o dì cÇu t¹m</v>
          </cell>
          <cell r="D394" t="str">
            <v>TÊn</v>
          </cell>
          <cell r="E394">
            <v>15.071999999999999</v>
          </cell>
          <cell r="F394">
            <v>278999.99999999994</v>
          </cell>
          <cell r="G394">
            <v>218652</v>
          </cell>
          <cell r="H394">
            <v>543277.45000000007</v>
          </cell>
          <cell r="I394">
            <v>2200391.9957527202</v>
          </cell>
          <cell r="J394">
            <v>33164308.159984995</v>
          </cell>
        </row>
        <row r="395">
          <cell r="C395" t="str">
            <v>L¾p ®Æt vµ th¸o dì rä ®¸</v>
          </cell>
          <cell r="D395" t="str">
            <v>Rä</v>
          </cell>
          <cell r="E395">
            <v>210</v>
          </cell>
          <cell r="F395">
            <v>167311.23357142857</v>
          </cell>
          <cell r="G395">
            <v>63119.520000000004</v>
          </cell>
          <cell r="H395">
            <v>0</v>
          </cell>
          <cell r="I395">
            <v>498735.7040999615</v>
          </cell>
          <cell r="J395">
            <v>104734497.86099191</v>
          </cell>
        </row>
        <row r="396">
          <cell r="C396" t="str">
            <v xml:space="preserve">§¾p ®Êt nÒn ®­êng </v>
          </cell>
          <cell r="D396" t="str">
            <v>m3</v>
          </cell>
          <cell r="E396">
            <v>3150</v>
          </cell>
          <cell r="F396">
            <v>5714.2857142857138</v>
          </cell>
          <cell r="G396">
            <v>6287.7246742857133</v>
          </cell>
          <cell r="H396">
            <v>16215.547368</v>
          </cell>
          <cell r="I396">
            <v>60797.097711059716</v>
          </cell>
          <cell r="J396">
            <v>191510857.78983811</v>
          </cell>
        </row>
        <row r="397">
          <cell r="C397" t="str">
            <v>Mãng cÊp phèi ®¸ d¨m lo¹i 1</v>
          </cell>
          <cell r="D397" t="str">
            <v>m3</v>
          </cell>
          <cell r="E397">
            <v>198</v>
          </cell>
          <cell r="F397">
            <v>211603.89028571427</v>
          </cell>
          <cell r="G397">
            <v>675.13600000000008</v>
          </cell>
          <cell r="H397">
            <v>7602.8820839999989</v>
          </cell>
          <cell r="I397">
            <v>256047.42392078004</v>
          </cell>
          <cell r="J397">
            <v>50697389.936314449</v>
          </cell>
        </row>
        <row r="398">
          <cell r="C398" t="str">
            <v>cÇu trµn km411+677.98</v>
          </cell>
          <cell r="J398">
            <v>3161853982.2899737</v>
          </cell>
        </row>
        <row r="399">
          <cell r="C399" t="str">
            <v>1. DÇm BTCT D¦L L=33m</v>
          </cell>
          <cell r="J399">
            <v>664800000</v>
          </cell>
        </row>
        <row r="400">
          <cell r="C400" t="str">
            <v>DÇm BTCT D¦L L=33m</v>
          </cell>
          <cell r="D400" t="str">
            <v>DÇm</v>
          </cell>
          <cell r="E400">
            <v>4</v>
          </cell>
          <cell r="F400" t="e">
            <v>#N/A</v>
          </cell>
          <cell r="G400" t="e">
            <v>#N/A</v>
          </cell>
          <cell r="H400" t="e">
            <v>#N/A</v>
          </cell>
          <cell r="I400">
            <v>130000000</v>
          </cell>
          <cell r="J400">
            <v>520000000</v>
          </cell>
        </row>
        <row r="401">
          <cell r="C401" t="str">
            <v>Lao l¾p dÇm BTCT L=33m</v>
          </cell>
          <cell r="D401" t="str">
            <v>DÇm</v>
          </cell>
          <cell r="E401">
            <v>4</v>
          </cell>
          <cell r="F401" t="e">
            <v>#N/A</v>
          </cell>
          <cell r="G401" t="e">
            <v>#N/A</v>
          </cell>
          <cell r="H401" t="e">
            <v>#N/A</v>
          </cell>
          <cell r="I401">
            <v>32000000</v>
          </cell>
          <cell r="J401">
            <v>128000000</v>
          </cell>
        </row>
        <row r="402">
          <cell r="C402" t="str">
            <v>Mua vµ l¾p ®Æt gèi cÇu b»ng cao su</v>
          </cell>
          <cell r="D402" t="str">
            <v>Gèi</v>
          </cell>
          <cell r="E402">
            <v>8</v>
          </cell>
          <cell r="F402">
            <v>1581785.4</v>
          </cell>
          <cell r="G402">
            <v>30683.100000000002</v>
          </cell>
          <cell r="H402">
            <v>0</v>
          </cell>
          <cell r="I402">
            <v>2100000</v>
          </cell>
          <cell r="J402">
            <v>16800000</v>
          </cell>
        </row>
        <row r="403">
          <cell r="C403" t="str">
            <v>2. Líp phñ mÆt cÇu</v>
          </cell>
          <cell r="I403">
            <v>0</v>
          </cell>
          <cell r="J403">
            <v>59413104.171924137</v>
          </cell>
        </row>
        <row r="404">
          <cell r="C404" t="str">
            <v>Bª t«ng t¹o dèc M300</v>
          </cell>
          <cell r="D404" t="str">
            <v>m3</v>
          </cell>
          <cell r="E404">
            <v>26.4</v>
          </cell>
          <cell r="F404">
            <v>574369.22931885719</v>
          </cell>
          <cell r="G404">
            <v>40910.799999999996</v>
          </cell>
          <cell r="H404">
            <v>12642.59325</v>
          </cell>
          <cell r="I404">
            <v>983321.19550532626</v>
          </cell>
          <cell r="J404">
            <v>25959679.561340611</v>
          </cell>
        </row>
        <row r="405">
          <cell r="C405" t="str">
            <v>BTN h¹t mÞn dµy 5cm</v>
          </cell>
          <cell r="D405" t="str">
            <v>m2</v>
          </cell>
          <cell r="E405">
            <v>264</v>
          </cell>
          <cell r="F405">
            <v>42468.434871299731</v>
          </cell>
          <cell r="G405">
            <v>329.74254000000002</v>
          </cell>
          <cell r="H405">
            <v>2021.9958464000001</v>
          </cell>
          <cell r="I405">
            <v>57176.14270663201</v>
          </cell>
          <cell r="J405">
            <v>15094501.67455085</v>
          </cell>
        </row>
        <row r="406">
          <cell r="C406" t="str">
            <v>Cèt thÐp c¸c lo¹i</v>
          </cell>
          <cell r="D406" t="str">
            <v>TÊn</v>
          </cell>
          <cell r="E406">
            <v>2.64</v>
          </cell>
          <cell r="F406">
            <v>4911215.3371428577</v>
          </cell>
          <cell r="G406">
            <v>159406.01</v>
          </cell>
          <cell r="H406">
            <v>99583.053999999989</v>
          </cell>
          <cell r="I406">
            <v>6954137.4757699519</v>
          </cell>
          <cell r="J406">
            <v>18358922.936032675</v>
          </cell>
        </row>
        <row r="407">
          <cell r="C407" t="str">
            <v>3. Lan can tay vÞn b»ng BTCT</v>
          </cell>
          <cell r="D407" t="str">
            <v>md</v>
          </cell>
          <cell r="E407">
            <v>91.88</v>
          </cell>
          <cell r="I407">
            <v>450000</v>
          </cell>
          <cell r="J407">
            <v>41346000</v>
          </cell>
        </row>
        <row r="408">
          <cell r="C408" t="str">
            <v>4. B¶n dÉn KT(300x220x20)cm</v>
          </cell>
          <cell r="D408" t="str">
            <v>b¶n</v>
          </cell>
          <cell r="E408">
            <v>8</v>
          </cell>
          <cell r="I408">
            <v>2200000</v>
          </cell>
          <cell r="J408">
            <v>17600000</v>
          </cell>
        </row>
        <row r="409">
          <cell r="C409" t="str">
            <v>5. Khe co d·n cao su</v>
          </cell>
          <cell r="D409" t="str">
            <v>md</v>
          </cell>
          <cell r="E409">
            <v>16</v>
          </cell>
          <cell r="I409">
            <v>2500000</v>
          </cell>
          <cell r="J409">
            <v>40000000</v>
          </cell>
        </row>
        <row r="410">
          <cell r="C410" t="str">
            <v>6. T­êng hé lan mÒm</v>
          </cell>
          <cell r="D410" t="str">
            <v>md</v>
          </cell>
          <cell r="E410">
            <v>40</v>
          </cell>
          <cell r="I410">
            <v>450000</v>
          </cell>
          <cell r="J410">
            <v>18000000</v>
          </cell>
        </row>
        <row r="411">
          <cell r="C411" t="str">
            <v>7. Mè cÇu</v>
          </cell>
          <cell r="I411">
            <v>0</v>
          </cell>
          <cell r="J411">
            <v>1674162293.0241559</v>
          </cell>
        </row>
        <row r="412">
          <cell r="C412" t="str">
            <v>Bª t«ng M300</v>
          </cell>
          <cell r="D412" t="str">
            <v>m3</v>
          </cell>
          <cell r="E412">
            <v>404.1</v>
          </cell>
          <cell r="F412">
            <v>563323.6672165714</v>
          </cell>
          <cell r="G412">
            <v>83931.68</v>
          </cell>
          <cell r="H412">
            <v>50524.219980000002</v>
          </cell>
          <cell r="I412">
            <v>1211661.7359944407</v>
          </cell>
          <cell r="J412">
            <v>489632507.5153535</v>
          </cell>
        </row>
        <row r="413">
          <cell r="C413" t="str">
            <v>Bª t«ng M250</v>
          </cell>
          <cell r="D413" t="str">
            <v>m3</v>
          </cell>
          <cell r="E413">
            <v>78.819999999999993</v>
          </cell>
          <cell r="F413">
            <v>467896.36724971433</v>
          </cell>
          <cell r="G413">
            <v>44651.040000000001</v>
          </cell>
          <cell r="H413">
            <v>50524.219980000002</v>
          </cell>
          <cell r="I413">
            <v>913830.47055423819</v>
          </cell>
          <cell r="J413">
            <v>72028117.689085051</v>
          </cell>
        </row>
        <row r="414">
          <cell r="C414" t="str">
            <v>Bª t«ng lãt mãng M100 ®¸ 4x6</v>
          </cell>
          <cell r="D414" t="str">
            <v>m3</v>
          </cell>
          <cell r="E414">
            <v>11.46</v>
          </cell>
          <cell r="F414">
            <v>261846.0050055357</v>
          </cell>
          <cell r="G414">
            <v>22898.699999999997</v>
          </cell>
          <cell r="H414">
            <v>12040.565000000001</v>
          </cell>
          <cell r="I414">
            <v>476409.41943829454</v>
          </cell>
          <cell r="J414">
            <v>5459651.9467628561</v>
          </cell>
        </row>
        <row r="415">
          <cell r="C415" t="str">
            <v>Cèt thÐp c¸c lo¹i</v>
          </cell>
          <cell r="D415" t="str">
            <v>TÊn</v>
          </cell>
          <cell r="E415">
            <v>33.804000000000002</v>
          </cell>
          <cell r="F415">
            <v>4932735.3371428577</v>
          </cell>
          <cell r="G415">
            <v>179831.68000000002</v>
          </cell>
          <cell r="H415">
            <v>210581.53</v>
          </cell>
          <cell r="I415">
            <v>7224454.8297665929</v>
          </cell>
          <cell r="J415">
            <v>244215471.06542993</v>
          </cell>
        </row>
        <row r="416">
          <cell r="C416" t="str">
            <v>T­êng ch¾n bª t«ng h=4m</v>
          </cell>
          <cell r="D416" t="str">
            <v>md</v>
          </cell>
          <cell r="I416">
            <v>8200000</v>
          </cell>
          <cell r="J416">
            <v>0</v>
          </cell>
        </row>
        <row r="417">
          <cell r="C417" t="str">
            <v>§¸ héc x©y tø nãn M100</v>
          </cell>
          <cell r="D417" t="str">
            <v>m3</v>
          </cell>
          <cell r="E417">
            <v>719.06</v>
          </cell>
          <cell r="F417">
            <v>278810.8254982286</v>
          </cell>
          <cell r="G417">
            <v>35358.619999999995</v>
          </cell>
          <cell r="H417">
            <v>0</v>
          </cell>
          <cell r="I417">
            <v>488783.70716064883</v>
          </cell>
          <cell r="J417">
            <v>351464812.47093612</v>
          </cell>
        </row>
        <row r="418">
          <cell r="C418" t="str">
            <v>§¸ héc x©y taluy v÷a M100</v>
          </cell>
          <cell r="D418" t="str">
            <v>m3</v>
          </cell>
          <cell r="E418">
            <v>99</v>
          </cell>
          <cell r="F418">
            <v>248531.96105274287</v>
          </cell>
          <cell r="G418">
            <v>31998.09</v>
          </cell>
          <cell r="H418">
            <v>0</v>
          </cell>
          <cell r="I418">
            <v>437566.59880956577</v>
          </cell>
          <cell r="J418">
            <v>43319093.282147013</v>
          </cell>
        </row>
        <row r="419">
          <cell r="C419" t="str">
            <v>§¸ héc x©y mãng, ch©n khay M100</v>
          </cell>
          <cell r="D419" t="str">
            <v>m3</v>
          </cell>
          <cell r="E419">
            <v>58.26</v>
          </cell>
          <cell r="F419">
            <v>248531.96105274287</v>
          </cell>
          <cell r="G419">
            <v>27907.01</v>
          </cell>
          <cell r="H419">
            <v>0</v>
          </cell>
          <cell r="I419">
            <v>421653.28258626495</v>
          </cell>
          <cell r="J419">
            <v>24565520.243475795</v>
          </cell>
        </row>
        <row r="420">
          <cell r="C420" t="str">
            <v xml:space="preserve">D¨m s¹n ®Öm </v>
          </cell>
          <cell r="D420" t="str">
            <v>m3</v>
          </cell>
          <cell r="E420">
            <v>331.11</v>
          </cell>
          <cell r="F420">
            <v>135855.41509523807</v>
          </cell>
          <cell r="G420">
            <v>30115.26</v>
          </cell>
          <cell r="H420">
            <v>0</v>
          </cell>
          <cell r="I420">
            <v>288292.40124649595</v>
          </cell>
          <cell r="J420">
            <v>95456496.976727277</v>
          </cell>
        </row>
        <row r="421">
          <cell r="C421" t="str">
            <v xml:space="preserve">§µo mãng ®Êt cÊp 3 </v>
          </cell>
          <cell r="D421" t="str">
            <v>m3</v>
          </cell>
          <cell r="E421">
            <v>2813.25</v>
          </cell>
          <cell r="F421">
            <v>0</v>
          </cell>
          <cell r="G421">
            <v>5890.0582800000002</v>
          </cell>
          <cell r="H421">
            <v>2404.6233119999997</v>
          </cell>
          <cell r="I421">
            <v>26458.435658106639</v>
          </cell>
          <cell r="J421">
            <v>74434194.115168497</v>
          </cell>
        </row>
        <row r="422">
          <cell r="C422" t="str">
            <v>§¾p ®Êt cÊp 3</v>
          </cell>
          <cell r="D422" t="str">
            <v>m3</v>
          </cell>
          <cell r="E422">
            <v>4771.8</v>
          </cell>
          <cell r="F422">
            <v>0</v>
          </cell>
          <cell r="G422">
            <v>9298.26</v>
          </cell>
          <cell r="H422">
            <v>0</v>
          </cell>
          <cell r="I422">
            <v>36167.992732107356</v>
          </cell>
          <cell r="J422">
            <v>172586427.7190699</v>
          </cell>
        </row>
        <row r="423">
          <cell r="C423" t="str">
            <v>Thi c«ng mè</v>
          </cell>
          <cell r="D423" t="str">
            <v>TB</v>
          </cell>
          <cell r="E423">
            <v>28.07</v>
          </cell>
          <cell r="F423">
            <v>4932735.3371428577</v>
          </cell>
          <cell r="G423">
            <v>179831.68000000002</v>
          </cell>
          <cell r="H423">
            <v>210581.53</v>
          </cell>
          <cell r="I423">
            <v>7224454.8297665929</v>
          </cell>
          <cell r="J423">
            <v>101000000</v>
          </cell>
        </row>
        <row r="424">
          <cell r="C424" t="str">
            <v xml:space="preserve">8. Cäc BTCT (35x35)cm </v>
          </cell>
          <cell r="D424" t="str">
            <v>md</v>
          </cell>
          <cell r="E424">
            <v>768</v>
          </cell>
          <cell r="I424">
            <v>400000</v>
          </cell>
          <cell r="J424">
            <v>307200000</v>
          </cell>
        </row>
        <row r="425">
          <cell r="C425" t="str">
            <v>9. H¹ng môc kh¸c</v>
          </cell>
          <cell r="D425" t="str">
            <v>TB</v>
          </cell>
          <cell r="I425">
            <v>0</v>
          </cell>
          <cell r="J425">
            <v>28000000</v>
          </cell>
        </row>
        <row r="426">
          <cell r="C426" t="str">
            <v>§¾p ®Êt ®ª quai</v>
          </cell>
          <cell r="D426" t="str">
            <v>m3</v>
          </cell>
          <cell r="E426">
            <v>45</v>
          </cell>
          <cell r="F426">
            <v>0</v>
          </cell>
          <cell r="G426">
            <v>29528.04</v>
          </cell>
          <cell r="H426">
            <v>0</v>
          </cell>
          <cell r="I426">
            <v>137828.35964320746</v>
          </cell>
          <cell r="J426">
            <v>6202276.1839443352</v>
          </cell>
        </row>
        <row r="427">
          <cell r="C427" t="str">
            <v>M¸y b¬m n­íc</v>
          </cell>
          <cell r="D427" t="str">
            <v>Ca</v>
          </cell>
          <cell r="E427">
            <v>30</v>
          </cell>
          <cell r="F427">
            <v>0</v>
          </cell>
          <cell r="G427">
            <v>0</v>
          </cell>
          <cell r="H427">
            <v>466499</v>
          </cell>
          <cell r="I427">
            <v>625657.55711489427</v>
          </cell>
          <cell r="J427">
            <v>18769726.713446829</v>
          </cell>
        </row>
        <row r="428">
          <cell r="C428" t="str">
            <v>Mua vµ l¾p ®Æt biÓn b¸o ®­êng bé</v>
          </cell>
          <cell r="D428" t="str">
            <v>Bé</v>
          </cell>
          <cell r="E428">
            <v>4</v>
          </cell>
          <cell r="F428">
            <v>594310.03418620001</v>
          </cell>
          <cell r="G428">
            <v>9170.9856</v>
          </cell>
          <cell r="H428">
            <v>2246.2963200000004</v>
          </cell>
          <cell r="I428">
            <v>860000</v>
          </cell>
          <cell r="J428">
            <v>3440000</v>
          </cell>
        </row>
        <row r="429">
          <cell r="C429" t="str">
            <v>10. Ph¸ dì cÇu cò</v>
          </cell>
          <cell r="J429">
            <v>36387794.307268664</v>
          </cell>
        </row>
        <row r="430">
          <cell r="C430" t="str">
            <v>§Ëp bá bª t«ng cÇu cò</v>
          </cell>
          <cell r="D430" t="str">
            <v>m3</v>
          </cell>
          <cell r="E430">
            <v>36.08</v>
          </cell>
          <cell r="F430">
            <v>0</v>
          </cell>
          <cell r="G430">
            <v>68671.7</v>
          </cell>
          <cell r="H430">
            <v>0</v>
          </cell>
          <cell r="I430">
            <v>267116.37946255063</v>
          </cell>
          <cell r="J430">
            <v>9637558.971008826</v>
          </cell>
        </row>
        <row r="431">
          <cell r="C431" t="str">
            <v>§Ëp bá ®¸ héc x©y cò</v>
          </cell>
          <cell r="D431" t="str">
            <v>m3</v>
          </cell>
          <cell r="E431">
            <v>204.75</v>
          </cell>
          <cell r="F431">
            <v>0</v>
          </cell>
          <cell r="G431">
            <v>22208.720000000001</v>
          </cell>
          <cell r="H431">
            <v>0</v>
          </cell>
          <cell r="I431">
            <v>86386.573783633401</v>
          </cell>
          <cell r="J431">
            <v>17687650.982198939</v>
          </cell>
        </row>
        <row r="432">
          <cell r="C432" t="str">
            <v>Th¸o dì thÐp cÇu cò</v>
          </cell>
          <cell r="D432" t="str">
            <v>TÊn</v>
          </cell>
          <cell r="E432">
            <v>4.71</v>
          </cell>
          <cell r="F432">
            <v>215999.99999999997</v>
          </cell>
          <cell r="G432">
            <v>218652</v>
          </cell>
          <cell r="H432">
            <v>543277.45000000007</v>
          </cell>
          <cell r="I432">
            <v>1924115.5741105948</v>
          </cell>
          <cell r="J432">
            <v>9062584.3540609013</v>
          </cell>
        </row>
        <row r="433">
          <cell r="C433" t="str">
            <v>11. TuyÕn tr¸nh</v>
          </cell>
          <cell r="I433">
            <v>0</v>
          </cell>
          <cell r="J433">
            <v>274944790.78662509</v>
          </cell>
        </row>
        <row r="434">
          <cell r="C434" t="str">
            <v>DÇm I500 lµm cÇu t¹m</v>
          </cell>
          <cell r="D434" t="str">
            <v>TÊn</v>
          </cell>
          <cell r="E434">
            <v>7.5359999999999996</v>
          </cell>
          <cell r="F434">
            <v>999886.30761904758</v>
          </cell>
          <cell r="G434">
            <v>346912.49600000004</v>
          </cell>
          <cell r="H434">
            <v>446151.53</v>
          </cell>
          <cell r="I434">
            <v>3623924.8854130441</v>
          </cell>
          <cell r="J434">
            <v>27309897.936472699</v>
          </cell>
        </row>
        <row r="435">
          <cell r="C435" t="str">
            <v>L¾p dùng vµ th¸o dì cÇu t¹m</v>
          </cell>
          <cell r="D435" t="str">
            <v>TÊn</v>
          </cell>
          <cell r="E435">
            <v>7.5359999999999996</v>
          </cell>
          <cell r="F435">
            <v>278999.99999999994</v>
          </cell>
          <cell r="G435">
            <v>218652</v>
          </cell>
          <cell r="H435">
            <v>543277.45000000007</v>
          </cell>
          <cell r="I435">
            <v>2200391.9957527202</v>
          </cell>
          <cell r="J435">
            <v>16582154.079992497</v>
          </cell>
        </row>
        <row r="436">
          <cell r="C436" t="str">
            <v>L¾p ®Æt vµ th¸o dì rä ®¸</v>
          </cell>
          <cell r="D436" t="str">
            <v>Rä</v>
          </cell>
          <cell r="E436">
            <v>150</v>
          </cell>
          <cell r="F436">
            <v>167311.23357142857</v>
          </cell>
          <cell r="G436">
            <v>63119.520000000004</v>
          </cell>
          <cell r="H436">
            <v>0</v>
          </cell>
          <cell r="I436">
            <v>498735.7040999615</v>
          </cell>
          <cell r="J436">
            <v>74810355.614994228</v>
          </cell>
        </row>
        <row r="437">
          <cell r="C437" t="str">
            <v xml:space="preserve">§¾p ®Êt nÒn ®­êng </v>
          </cell>
          <cell r="D437" t="str">
            <v>m3</v>
          </cell>
          <cell r="E437">
            <v>1875</v>
          </cell>
          <cell r="F437">
            <v>5714.2857142857138</v>
          </cell>
          <cell r="G437">
            <v>6287.7246742857133</v>
          </cell>
          <cell r="H437">
            <v>16215.547368</v>
          </cell>
          <cell r="I437">
            <v>60797.097711059716</v>
          </cell>
          <cell r="J437">
            <v>113994558.20823696</v>
          </cell>
        </row>
        <row r="438">
          <cell r="C438" t="str">
            <v>Mãng cÊp phèi ®¸ d¨m lo¹i 1</v>
          </cell>
          <cell r="D438" t="str">
            <v>m3</v>
          </cell>
          <cell r="E438">
            <v>165</v>
          </cell>
          <cell r="F438">
            <v>211603.89028571427</v>
          </cell>
          <cell r="G438">
            <v>675.13600000000008</v>
          </cell>
          <cell r="H438">
            <v>7602.8820839999989</v>
          </cell>
          <cell r="I438">
            <v>256047.42392078004</v>
          </cell>
          <cell r="J438">
            <v>42247824.94692871</v>
          </cell>
        </row>
      </sheetData>
      <sheetData sheetId="4" refreshError="1"/>
      <sheetData sheetId="5"/>
      <sheetData sheetId="6"/>
      <sheetData sheetId="7"/>
      <sheetData sheetId="8"/>
      <sheetData sheetId="9"/>
      <sheetData sheetId="10"/>
      <sheetData sheetId="11" refreshError="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sheetData sheetId="124"/>
      <sheetData sheetId="125"/>
      <sheetData sheetId="126"/>
      <sheetData sheetId="127"/>
      <sheetData sheetId="128"/>
      <sheetData sheetId="129"/>
      <sheetData sheetId="130"/>
      <sheetData sheetId="131"/>
      <sheetData sheetId="132"/>
      <sheetData sheetId="133" refreshError="1"/>
      <sheetData sheetId="134"/>
      <sheetData sheetId="135" refreshError="1"/>
      <sheetData sheetId="136" refreshError="1"/>
      <sheetData sheetId="137"/>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sheetData sheetId="163" refreshError="1"/>
      <sheetData sheetId="164" refreshError="1"/>
      <sheetData sheetId="165" refreshError="1"/>
      <sheetData sheetId="166" refreshError="1"/>
      <sheetData sheetId="167" refreshError="1"/>
      <sheetData sheetId="168" refreshError="1"/>
      <sheetData sheetId="169"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P with prev yr comp"/>
      <sheetName val="corp format PP"/>
      <sheetName val="p plan - REVISED"/>
      <sheetName val="PPLAN old format"/>
      <sheetName val="Productwise_Data"/>
      <sheetName val="bud-05 prod data"/>
      <sheetName val="livestock_cat_sales"/>
      <sheetName val="live 2004 data"/>
      <sheetName val="LIVE bud-05"/>
      <sheetName val="WCS"/>
      <sheetName val="INTT_CAL"/>
      <sheetName val=" 816 WORKINGS"/>
      <sheetName val="EXPENSES"/>
      <sheetName val="exp Bud vs Actuals"/>
      <sheetName val="exp bud-05"/>
      <sheetName val="prov_exp_details"/>
      <sheetName val="vaccine"/>
      <sheetName val="OTHERS TP VAR"/>
    </sheetNames>
    <sheetDataSet>
      <sheetData sheetId="0" refreshError="1"/>
      <sheetData sheetId="1" refreshError="1"/>
      <sheetData sheetId="2"/>
      <sheetData sheetId="3" refreshError="1"/>
      <sheetData sheetId="4"/>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vc"/>
      <sheetName val="tra-vat-lieu"/>
      <sheetName val="PTDG"/>
      <sheetName val="T.Tranh AnLoc"/>
      <sheetName val="T.Tranh LocNinh"/>
      <sheetName val="QL13"/>
      <sheetName val="Tonghop"/>
      <sheetName val="Tra_bang"/>
      <sheetName val="KSTK(1778 Dcuong)"/>
      <sheetName val="dbgt(tuyen) (2)"/>
      <sheetName val="dbgt(tuyen)"/>
      <sheetName val="DgiaksatDHC4,"/>
      <sheetName val="dongia"/>
      <sheetName val="KSTK (06)"/>
      <sheetName val="XL4Poppy"/>
      <sheetName val="Congty"/>
      <sheetName val="VPPN"/>
      <sheetName val="XN74"/>
      <sheetName val="XN54"/>
      <sheetName val="XN33"/>
      <sheetName val="NK96"/>
      <sheetName val="XL4Test5"/>
      <sheetName val="tong hop"/>
      <sheetName val="phan tich DG"/>
      <sheetName val="gia vat lieu"/>
      <sheetName val="gia xe may"/>
      <sheetName val="gia nhan cong"/>
      <sheetName val="Sheet1"/>
      <sheetName val="Sheet2"/>
      <sheetName val="Sheet3"/>
      <sheetName val="Co.gty"/>
      <sheetName val="Sheet4"/>
      <sheetName val="00000000"/>
      <sheetName val="T_Tranh_AnLoc"/>
      <sheetName val="T_Tranh_LocNinh"/>
      <sheetName val="KSTK(1778_Dcuong)"/>
      <sheetName val="dbgt(tuyen)_(2)"/>
      <sheetName val="KSTK_(06)"/>
      <sheetName val="tong_hop"/>
      <sheetName val="phan_tich_DG"/>
      <sheetName val="gia_vat_lieu"/>
      <sheetName val="gia_xe_may"/>
      <sheetName val="gia_nhan_cong"/>
      <sheetName val="Co_gt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2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c-cm"/>
      <sheetName val="tra-vat-lieu"/>
      <sheetName val="CVC-01"/>
      <sheetName val="ptdg-01"/>
      <sheetName val="dtct_Duong-01"/>
      <sheetName val="TH-01"/>
      <sheetName val="ptke-01"/>
      <sheetName val="dtctke-01"/>
      <sheetName val="th-ke-01"/>
      <sheetName val="TH_GTXL"/>
      <sheetName val="ptdg-01 (2)"/>
      <sheetName val="giagoc"/>
      <sheetName val="CVC"/>
      <sheetName val="ptdg"/>
      <sheetName val="dtct_Duong-tk"/>
      <sheetName val="TH-tk"/>
      <sheetName val="ptke"/>
      <sheetName val="dtctke-tk"/>
      <sheetName val="thke-tk"/>
      <sheetName val="dtct_Duong-tc"/>
      <sheetName val="THd-tc"/>
      <sheetName val="dtctke-tc"/>
      <sheetName val="thke-tc"/>
      <sheetName val="TH_GTXL-TC"/>
      <sheetName val="tra_vat_lieu"/>
      <sheetName val="NXT-Q1"/>
      <sheetName val="NXT-10T (2)"/>
      <sheetName val="NXT-6T"/>
      <sheetName val="NXT-10T (3)"/>
      <sheetName val="NXT-9T"/>
      <sheetName val="NXT-9T (2)"/>
      <sheetName val="NXT-10T"/>
      <sheetName val="NXT-10T (4)"/>
      <sheetName val="NXT-Q2"/>
      <sheetName val="NXT-Q3"/>
      <sheetName val="NXT-10"/>
      <sheetName val="Sheet1"/>
      <sheetName val="Sheet1 (2)"/>
      <sheetName val="Sheet2"/>
      <sheetName val="Sheet3"/>
      <sheetName val="Tra_bang"/>
      <sheetName val="dtct cong"/>
      <sheetName val="31-08"/>
      <sheetName val="01-09"/>
      <sheetName val="02-09"/>
      <sheetName val="03-09"/>
      <sheetName val="04-09"/>
      <sheetName val="05-9"/>
      <sheetName val="06-09"/>
      <sheetName val="07-09"/>
      <sheetName val="08-09"/>
      <sheetName val="XL4Test5"/>
      <sheetName val="nc_cm"/>
      <sheetName val="nc%cm"/>
      <sheetName val="THop01"/>
      <sheetName val="THop02"/>
      <sheetName val="Ctiet01"/>
      <sheetName val="Ctiet02"/>
      <sheetName val="Bke01"/>
      <sheetName val="Bke02"/>
      <sheetName val="Ctiet03"/>
      <sheetName val="THop03"/>
      <sheetName val="Bke03"/>
      <sheetName val="BCTHQI"/>
      <sheetName val="C tietTH6T"/>
      <sheetName val="BCTH6T"/>
      <sheetName val="BCTHQII"/>
      <sheetName val="CtietQI"/>
      <sheetName val="CtietQII"/>
      <sheetName val="Bke04"/>
      <sheetName val="THop04"/>
      <sheetName val="Ctiet04"/>
      <sheetName val="C tiet 05"/>
      <sheetName val="THop05"/>
      <sheetName val="Bke05"/>
      <sheetName val="Bke06"/>
      <sheetName val="THop06"/>
      <sheetName val="Ctiet06"/>
      <sheetName val="Bke07"/>
      <sheetName val="THop07"/>
      <sheetName val="Ctiet07"/>
      <sheetName val="Den 31,7"/>
      <sheetName val="Bke08"/>
      <sheetName val="THop08"/>
      <sheetName val="Ctiet08"/>
      <sheetName val="BCQIII"/>
      <sheetName val="CtietQIII"/>
      <sheetName val="BC9Tnam"/>
      <sheetName val="THop09"/>
      <sheetName val="Ctiet09"/>
      <sheetName val="Bke09"/>
      <sheetName val="THop10"/>
      <sheetName val="Bke 10"/>
      <sheetName val="Ctiet10"/>
      <sheetName val="UOc T10"/>
      <sheetName val="Ctiet11"/>
      <sheetName val="THop11"/>
      <sheetName val="Bke 11"/>
      <sheetName val="Uoc 2005"/>
      <sheetName val="THop12"/>
      <sheetName val="Ctiet12"/>
      <sheetName val="Bke 12"/>
      <sheetName val="00000000"/>
      <sheetName val="XXXXXXXX"/>
      <sheetName val="XXXXXXX0"/>
      <sheetName val="lt-tl"/>
      <sheetName val="px3-tl"/>
      <sheetName val="px1-tl"/>
      <sheetName val="vp-tl"/>
      <sheetName val="px2,tb-tl"/>
      <sheetName val="th-qt"/>
      <sheetName val="bqt"/>
      <sheetName val="tl-khovt"/>
      <sheetName val="dtkhovt"/>
      <sheetName val="Sheet8"/>
      <sheetName val="Sheet9"/>
      <sheetName val="Sheet10"/>
      <sheetName val="Sheet11"/>
      <sheetName val="Sheet12"/>
      <sheetName val="Sheet13"/>
      <sheetName val="Sheet14"/>
      <sheetName val="Sheet15"/>
      <sheetName val="Sheet16"/>
      <sheetName val="Sheet17"/>
      <sheetName val="Sheet18"/>
      <sheetName val="CORE PLATE"/>
      <sheetName val="ASSY"/>
      <sheetName val="NEEDLE"/>
      <sheetName val="TR "/>
      <sheetName val="TR  AJO"/>
      <sheetName val="TR  ALO"/>
      <sheetName val="DAT 5"/>
      <sheetName val="TR PLUG"/>
      <sheetName val="TR BARREL"/>
      <sheetName val="TR_GR"/>
      <sheetName val="TR  JUKI"/>
      <sheetName val="GUIDE"/>
      <sheetName val="MPY_04003M"/>
      <sheetName val="JUN.07  "/>
      <sheetName val="Kashime_Auto"/>
      <sheetName val="WEITHT1"/>
      <sheetName val="NC_CAM"/>
      <sheetName val="INV.0706JPY"/>
      <sheetName val="Schedule08.07"/>
      <sheetName val="CHENH LECH"/>
      <sheetName val="OKAYA KH ALO"/>
      <sheetName val="OKAYA  (2)"/>
      <sheetName val="OKAYA "/>
      <sheetName val="Tien An T11"/>
      <sheetName val="DNPD-QL"/>
      <sheetName val="Bang luong"/>
      <sheetName val="Bang CC"/>
      <sheetName val=" Luong nghien "/>
      <sheetName val="QT-LN"/>
      <sheetName val="Giantiep"/>
      <sheetName val="Tong hop"/>
      <sheetName val="Phuc vu"/>
      <sheetName val="May Phat"/>
      <sheetName val="1813"/>
      <sheetName val="DTCT"/>
      <sheetName val="gVL"/>
      <sheetName val="px2,tb-t,"/>
      <sheetName val="dtctODuong-01"/>
      <sheetName val="dtct cau"/>
      <sheetName val="Sheet! (2)"/>
      <sheetName val="NhucauKP"/>
      <sheetName val="Sheet3 (2)"/>
      <sheetName val="XL4Poppy"/>
      <sheetName val="CVC-_x0010_1"/>
      <sheetName val="dt#tke-01"/>
      <sheetName val="ptdg-00 (2)"/>
      <sheetName val="02- 9"/>
      <sheetName val="Cheet3"/>
      <sheetName val="THop0_x0015_"/>
      <sheetName val="Bke0_x0015_"/>
      <sheetName val="_x0004_en 31,7"/>
      <sheetName val="THop0("/>
      <sheetName val="BC9Tfam"/>
      <sheetName val="ptdg-01_(2)"/>
      <sheetName val="NXT-10T_(2)"/>
      <sheetName val="NXT-10T_(3)"/>
      <sheetName val="NXT-9T_(2)"/>
      <sheetName val="NXT-10T_(4)"/>
      <sheetName val="Sheet1_(2)"/>
    </sheetNames>
    <sheetDataSet>
      <sheetData sheetId="0"/>
      <sheetData sheetId="1" refreshError="1">
        <row r="4">
          <cell r="G4" t="str">
            <v>c</v>
          </cell>
          <cell r="H4" t="str">
            <v>C¸t vµng</v>
          </cell>
          <cell r="I4" t="str">
            <v>m3</v>
          </cell>
          <cell r="J4">
            <v>119264.99999999999</v>
          </cell>
        </row>
        <row r="5">
          <cell r="G5" t="str">
            <v>x</v>
          </cell>
          <cell r="H5" t="str">
            <v>Xim¨ng PC-300</v>
          </cell>
          <cell r="I5" t="str">
            <v>kg</v>
          </cell>
          <cell r="J5">
            <v>812.94223809523805</v>
          </cell>
        </row>
        <row r="6">
          <cell r="G6" t="str">
            <v>nc</v>
          </cell>
          <cell r="H6" t="str">
            <v>N­íc</v>
          </cell>
          <cell r="I6" t="str">
            <v>LÝt</v>
          </cell>
          <cell r="J6">
            <v>4</v>
          </cell>
        </row>
        <row r="7">
          <cell r="G7" t="str">
            <v>nu</v>
          </cell>
          <cell r="H7" t="str">
            <v>N­íc</v>
          </cell>
          <cell r="I7" t="str">
            <v>LÝt</v>
          </cell>
          <cell r="J7">
            <v>4</v>
          </cell>
        </row>
        <row r="8">
          <cell r="G8" t="str">
            <v>btn</v>
          </cell>
          <cell r="H8" t="str">
            <v>Bªt«ng nhùa</v>
          </cell>
          <cell r="I8" t="str">
            <v>TÊn</v>
          </cell>
        </row>
        <row r="9">
          <cell r="G9" t="str">
            <v>#</v>
          </cell>
          <cell r="H9" t="str">
            <v>VËt liÖu kh¸c</v>
          </cell>
          <cell r="I9" t="str">
            <v>%</v>
          </cell>
        </row>
        <row r="10">
          <cell r="G10">
            <v>4</v>
          </cell>
          <cell r="H10" t="str">
            <v>§¸ d¨m 4x6</v>
          </cell>
          <cell r="I10" t="str">
            <v>m3</v>
          </cell>
          <cell r="J10">
            <v>119809.9</v>
          </cell>
        </row>
        <row r="11">
          <cell r="G11" t="str">
            <v>n</v>
          </cell>
          <cell r="H11" t="str">
            <v>Nhùa ®­êng</v>
          </cell>
          <cell r="I11" t="str">
            <v>kg</v>
          </cell>
          <cell r="J11">
            <v>3665.964476190476</v>
          </cell>
        </row>
        <row r="12">
          <cell r="G12">
            <v>1</v>
          </cell>
          <cell r="H12" t="str">
            <v>§¸ d¨m 1x2</v>
          </cell>
          <cell r="I12" t="str">
            <v>m3</v>
          </cell>
          <cell r="J12">
            <v>149266.13333333333</v>
          </cell>
        </row>
        <row r="13">
          <cell r="G13" t="str">
            <v>cpdd1</v>
          </cell>
          <cell r="H13" t="str">
            <v>CÊp phèi ®¸ d¨m</v>
          </cell>
          <cell r="I13" t="str">
            <v>m3</v>
          </cell>
          <cell r="J13">
            <v>149266.13333333333</v>
          </cell>
        </row>
        <row r="14">
          <cell r="G14" t="str">
            <v>cpdd2</v>
          </cell>
          <cell r="H14" t="str">
            <v>CÊp phèi ®¸ d¨m</v>
          </cell>
          <cell r="I14" t="str">
            <v>m3</v>
          </cell>
          <cell r="J14">
            <v>134980.41904761904</v>
          </cell>
        </row>
        <row r="15">
          <cell r="G15" t="str">
            <v>dmz</v>
          </cell>
          <cell r="H15" t="str">
            <v>DÇu Mazut</v>
          </cell>
          <cell r="I15" t="str">
            <v>kg</v>
          </cell>
          <cell r="J15">
            <v>4500</v>
          </cell>
        </row>
        <row r="16">
          <cell r="G16" t="str">
            <v>cpdd</v>
          </cell>
          <cell r="H16" t="str">
            <v>CÊp phèi ®¸ d¨m</v>
          </cell>
          <cell r="I16" t="str">
            <v>m3</v>
          </cell>
          <cell r="J16" t="e">
            <v>#REF!</v>
          </cell>
        </row>
        <row r="17">
          <cell r="G17" t="str">
            <v>cui</v>
          </cell>
          <cell r="H17" t="str">
            <v>Cñi</v>
          </cell>
          <cell r="I17" t="str">
            <v>kg</v>
          </cell>
          <cell r="J17">
            <v>500</v>
          </cell>
        </row>
        <row r="18">
          <cell r="G18" t="str">
            <v>d</v>
          </cell>
          <cell r="H18" t="str">
            <v xml:space="preserve">D©y thÐp </v>
          </cell>
          <cell r="I18" t="str">
            <v>kg</v>
          </cell>
          <cell r="J18">
            <v>6333.333333333333</v>
          </cell>
        </row>
        <row r="19">
          <cell r="G19" t="str">
            <v>dh</v>
          </cell>
          <cell r="H19" t="str">
            <v xml:space="preserve">§¸ héc </v>
          </cell>
          <cell r="I19" t="str">
            <v>m3</v>
          </cell>
          <cell r="J19">
            <v>95490.223809523799</v>
          </cell>
        </row>
        <row r="20">
          <cell r="G20">
            <v>2</v>
          </cell>
          <cell r="H20" t="str">
            <v>§¸ d¨m 2x4</v>
          </cell>
          <cell r="I20" t="str">
            <v>m3</v>
          </cell>
          <cell r="J20">
            <v>144504.22857142857</v>
          </cell>
        </row>
        <row r="21">
          <cell r="G21" t="str">
            <v>tbb</v>
          </cell>
          <cell r="H21" t="str">
            <v>Trô biÓn b¸o</v>
          </cell>
          <cell r="I21" t="str">
            <v>Trô</v>
          </cell>
          <cell r="J21">
            <v>235000</v>
          </cell>
        </row>
        <row r="22">
          <cell r="G22">
            <v>0.5</v>
          </cell>
          <cell r="H22" t="str">
            <v>§¸ d¨m 0,5x1</v>
          </cell>
          <cell r="I22" t="str">
            <v>m3</v>
          </cell>
          <cell r="J22">
            <v>149266.13333333333</v>
          </cell>
        </row>
        <row r="23">
          <cell r="G23" t="str">
            <v>di</v>
          </cell>
          <cell r="H23" t="str">
            <v>§inh</v>
          </cell>
          <cell r="I23" t="str">
            <v>kg</v>
          </cell>
          <cell r="J23">
            <v>6190.4761904761899</v>
          </cell>
        </row>
        <row r="24">
          <cell r="G24" t="str">
            <v>g</v>
          </cell>
          <cell r="H24" t="str">
            <v>Gç v¸n</v>
          </cell>
          <cell r="I24" t="str">
            <v>m3</v>
          </cell>
          <cell r="J24">
            <v>1279992.2066666668</v>
          </cell>
        </row>
        <row r="25">
          <cell r="G25" t="str">
            <v>dn</v>
          </cell>
          <cell r="H25" t="str">
            <v xml:space="preserve">Gç ®µ nÑp </v>
          </cell>
          <cell r="I25" t="str">
            <v>m3</v>
          </cell>
          <cell r="J25">
            <v>1279992.2066666668</v>
          </cell>
        </row>
        <row r="26">
          <cell r="G26" t="str">
            <v>s</v>
          </cell>
          <cell r="H26" t="str">
            <v>S¬n</v>
          </cell>
          <cell r="I26" t="str">
            <v>kg</v>
          </cell>
          <cell r="J26">
            <v>26666.666666666664</v>
          </cell>
        </row>
        <row r="27">
          <cell r="G27" t="str">
            <v>q</v>
          </cell>
          <cell r="H27" t="str">
            <v>Que hµn</v>
          </cell>
          <cell r="I27" t="str">
            <v>kg</v>
          </cell>
          <cell r="J27">
            <v>11428.571428571428</v>
          </cell>
        </row>
        <row r="28">
          <cell r="G28" t="str">
            <v>d12</v>
          </cell>
          <cell r="H28" t="str">
            <v>ThÐp trßn d=12mm</v>
          </cell>
          <cell r="I28" t="str">
            <v>kg</v>
          </cell>
          <cell r="J28">
            <v>4338.0350476190479</v>
          </cell>
        </row>
        <row r="29">
          <cell r="G29" t="str">
            <v>d6</v>
          </cell>
          <cell r="H29" t="str">
            <v>ThÐp trßn d=6mm</v>
          </cell>
          <cell r="I29" t="str">
            <v>kg</v>
          </cell>
          <cell r="J29">
            <v>4671.3686666666663</v>
          </cell>
        </row>
        <row r="30">
          <cell r="G30" t="str">
            <v>bdbtn</v>
          </cell>
          <cell r="H30" t="str">
            <v>Bét ®¸ (7%)</v>
          </cell>
          <cell r="I30" t="str">
            <v>kg</v>
          </cell>
          <cell r="J30">
            <v>500</v>
          </cell>
        </row>
        <row r="31">
          <cell r="G31" t="str">
            <v>d16</v>
          </cell>
          <cell r="H31" t="str">
            <v>ThÐp trßn d=16mm</v>
          </cell>
          <cell r="I31" t="str">
            <v>kg</v>
          </cell>
          <cell r="J31">
            <v>4347.5591428571424</v>
          </cell>
        </row>
        <row r="32">
          <cell r="G32" t="str">
            <v>dia</v>
          </cell>
          <cell r="H32" t="str">
            <v xml:space="preserve">§inh ®Üa </v>
          </cell>
          <cell r="I32" t="str">
            <v>C¸i</v>
          </cell>
          <cell r="J32">
            <v>2380.9523809523807</v>
          </cell>
        </row>
        <row r="33">
          <cell r="G33" t="str">
            <v>gc</v>
          </cell>
          <cell r="H33" t="str">
            <v>gç v¸n cÇu c«ng t¸c</v>
          </cell>
          <cell r="I33" t="str">
            <v>m3</v>
          </cell>
          <cell r="J33">
            <v>2143480.1533333333</v>
          </cell>
        </row>
        <row r="34">
          <cell r="G34" t="str">
            <v>gg</v>
          </cell>
          <cell r="H34" t="str">
            <v>Gç chèng</v>
          </cell>
          <cell r="I34" t="str">
            <v>m3</v>
          </cell>
          <cell r="J34">
            <v>1279992.2066666668</v>
          </cell>
        </row>
        <row r="35">
          <cell r="G35" t="str">
            <v>ddap</v>
          </cell>
          <cell r="H35" t="str">
            <v>§Êt ®¾p</v>
          </cell>
          <cell r="I35" t="str">
            <v>m3</v>
          </cell>
          <cell r="J35">
            <v>2500</v>
          </cell>
        </row>
        <row r="36">
          <cell r="G36" t="str">
            <v>bl</v>
          </cell>
          <cell r="H36" t="str">
            <v>Bul«ng</v>
          </cell>
          <cell r="I36" t="str">
            <v>C¸i</v>
          </cell>
          <cell r="J36">
            <v>5000</v>
          </cell>
        </row>
        <row r="37">
          <cell r="G37" t="str">
            <v>vc</v>
          </cell>
          <cell r="H37" t="str">
            <v>V«i côc</v>
          </cell>
          <cell r="I37" t="str">
            <v>kg</v>
          </cell>
          <cell r="J37">
            <v>1000</v>
          </cell>
        </row>
        <row r="38">
          <cell r="G38" t="str">
            <v>bd</v>
          </cell>
          <cell r="H38" t="str">
            <v>Bét ®¸</v>
          </cell>
          <cell r="I38" t="str">
            <v>kg</v>
          </cell>
          <cell r="J38">
            <v>476.19047619047615</v>
          </cell>
        </row>
        <row r="39">
          <cell r="G39" t="str">
            <v>dt</v>
          </cell>
          <cell r="H39" t="str">
            <v>D©y thÐp d=3mm</v>
          </cell>
          <cell r="I39" t="str">
            <v>kg</v>
          </cell>
          <cell r="J39">
            <v>6333.333333333333</v>
          </cell>
        </row>
        <row r="40">
          <cell r="G40" t="str">
            <v>td</v>
          </cell>
          <cell r="H40" t="str">
            <v>T¨ng ®¬</v>
          </cell>
          <cell r="I40" t="str">
            <v>C¸i</v>
          </cell>
          <cell r="J40">
            <v>10000</v>
          </cell>
        </row>
        <row r="41">
          <cell r="G41" t="str">
            <v>bt</v>
          </cell>
          <cell r="H41" t="str">
            <v>Bao t¶i.</v>
          </cell>
          <cell r="I41" t="str">
            <v>m2</v>
          </cell>
          <cell r="J41">
            <v>3800</v>
          </cell>
        </row>
        <row r="42">
          <cell r="G42" t="str">
            <v>ds</v>
          </cell>
          <cell r="H42" t="str">
            <v>§Êt sÐt dÎo</v>
          </cell>
          <cell r="I42" t="str">
            <v>m3</v>
          </cell>
          <cell r="J42">
            <v>30000</v>
          </cell>
        </row>
        <row r="43">
          <cell r="G43" t="str">
            <v>ph</v>
          </cell>
          <cell r="H43" t="str">
            <v>PhÌn chua</v>
          </cell>
          <cell r="I43" t="str">
            <v>Kg</v>
          </cell>
          <cell r="J43">
            <v>10000</v>
          </cell>
        </row>
        <row r="44">
          <cell r="G44" t="str">
            <v>m16</v>
          </cell>
          <cell r="H44" t="str">
            <v>Bul«ng M16</v>
          </cell>
          <cell r="I44" t="str">
            <v>C¸i</v>
          </cell>
          <cell r="J44">
            <v>2500</v>
          </cell>
        </row>
        <row r="45">
          <cell r="G45" t="str">
            <v>x400</v>
          </cell>
          <cell r="H45" t="str">
            <v>Xim¨ng PC-400</v>
          </cell>
          <cell r="I45" t="str">
            <v>kg</v>
          </cell>
          <cell r="J45">
            <v>851.03723809523808</v>
          </cell>
        </row>
        <row r="46">
          <cell r="G46" t="str">
            <v>d8</v>
          </cell>
          <cell r="H46" t="str">
            <v>ThÐp trßn d=8mm</v>
          </cell>
          <cell r="I46" t="str">
            <v>kg</v>
          </cell>
          <cell r="J46">
            <v>4671.3686666666663</v>
          </cell>
        </row>
        <row r="47">
          <cell r="G47" t="str">
            <v>d10</v>
          </cell>
          <cell r="H47" t="str">
            <v>ThÐp trßn d=10mm</v>
          </cell>
          <cell r="I47" t="str">
            <v>kg</v>
          </cell>
          <cell r="J47">
            <v>4433.2730476190472</v>
          </cell>
        </row>
        <row r="48">
          <cell r="G48" t="str">
            <v>d14</v>
          </cell>
          <cell r="H48" t="str">
            <v>ThÐp trßn d=14mm</v>
          </cell>
          <cell r="I48" t="str">
            <v>kg</v>
          </cell>
          <cell r="J48">
            <v>4347.5591428571424</v>
          </cell>
        </row>
        <row r="49">
          <cell r="G49" t="str">
            <v>gid</v>
          </cell>
          <cell r="H49" t="str">
            <v>GiÊy dÇu</v>
          </cell>
          <cell r="I49" t="str">
            <v>m2</v>
          </cell>
          <cell r="J49">
            <v>7000</v>
          </cell>
        </row>
        <row r="50">
          <cell r="G50" t="str">
            <v>®ay</v>
          </cell>
          <cell r="H50" t="str">
            <v>§ay</v>
          </cell>
          <cell r="I50" t="str">
            <v>kg</v>
          </cell>
          <cell r="J50">
            <v>7000</v>
          </cell>
        </row>
        <row r="51">
          <cell r="G51" t="str">
            <v>xg</v>
          </cell>
          <cell r="H51" t="str">
            <v>X¨ng</v>
          </cell>
          <cell r="I51" t="str">
            <v>kg</v>
          </cell>
          <cell r="J51">
            <v>6440</v>
          </cell>
        </row>
        <row r="52">
          <cell r="G52" t="str">
            <v>«</v>
          </cell>
          <cell r="H52" t="str">
            <v>«xy</v>
          </cell>
          <cell r="I52" t="str">
            <v>chai</v>
          </cell>
          <cell r="J52">
            <v>53000</v>
          </cell>
        </row>
        <row r="53">
          <cell r="G53" t="str">
            <v>th</v>
          </cell>
          <cell r="H53" t="str">
            <v>ThÐp h×nh</v>
          </cell>
          <cell r="I53" t="str">
            <v>kg</v>
          </cell>
          <cell r="J53">
            <v>4671.3686666666663</v>
          </cell>
        </row>
        <row r="54">
          <cell r="G54" t="str">
            <v>t</v>
          </cell>
          <cell r="H54" t="str">
            <v>ThÐp b¶n</v>
          </cell>
          <cell r="I54" t="str">
            <v>kg</v>
          </cell>
          <cell r="J54">
            <v>4671.3686666666663</v>
          </cell>
        </row>
        <row r="55">
          <cell r="G55" t="str">
            <v>d18</v>
          </cell>
          <cell r="H55" t="str">
            <v>ThÐp trßn d=18mm</v>
          </cell>
          <cell r="I55" t="str">
            <v>kg</v>
          </cell>
          <cell r="J55">
            <v>4347.5591428571424</v>
          </cell>
        </row>
        <row r="56">
          <cell r="G56" t="str">
            <v>tba</v>
          </cell>
          <cell r="H56" t="str">
            <v>ThÐp b¶n</v>
          </cell>
          <cell r="I56" t="str">
            <v>kg</v>
          </cell>
          <cell r="J56">
            <v>4671.3686666666663</v>
          </cell>
        </row>
        <row r="57">
          <cell r="G57" t="str">
            <v>xb</v>
          </cell>
          <cell r="H57" t="str">
            <v>§¸ x« bå</v>
          </cell>
          <cell r="I57" t="str">
            <v>m3</v>
          </cell>
          <cell r="J57">
            <v>33333.333333333328</v>
          </cell>
        </row>
        <row r="58">
          <cell r="G58" t="str">
            <v>d22</v>
          </cell>
          <cell r="H58" t="str">
            <v>ThÐp trßn d=22mm</v>
          </cell>
          <cell r="I58" t="str">
            <v>kg</v>
          </cell>
          <cell r="J58">
            <v>4347.5591428571424</v>
          </cell>
        </row>
        <row r="59">
          <cell r="G59" t="str">
            <v>®</v>
          </cell>
          <cell r="H59" t="str">
            <v>§Êt ®Ìn</v>
          </cell>
          <cell r="I59" t="str">
            <v>kg</v>
          </cell>
          <cell r="J59">
            <v>8600</v>
          </cell>
        </row>
        <row r="60">
          <cell r="G60" t="str">
            <v>a</v>
          </cell>
          <cell r="H60" t="str">
            <v>Axªtylen</v>
          </cell>
          <cell r="I60" t="str">
            <v>Chai</v>
          </cell>
          <cell r="J60">
            <v>140000</v>
          </cell>
        </row>
        <row r="61">
          <cell r="G61" t="str">
            <v>m28</v>
          </cell>
          <cell r="H61" t="str">
            <v>Bul«ng M28x105</v>
          </cell>
          <cell r="I61" t="str">
            <v>C¸i</v>
          </cell>
          <cell r="J61">
            <v>5600</v>
          </cell>
        </row>
        <row r="62">
          <cell r="G62" t="str">
            <v>dau</v>
          </cell>
          <cell r="H62" t="str">
            <v>DÇu b«i tr¬n</v>
          </cell>
          <cell r="I62" t="str">
            <v>kg</v>
          </cell>
          <cell r="J62">
            <v>2500</v>
          </cell>
        </row>
        <row r="63">
          <cell r="G63" t="str">
            <v>pc</v>
          </cell>
          <cell r="H63" t="str">
            <v>PhÌn chua</v>
          </cell>
          <cell r="I63" t="str">
            <v>kg</v>
          </cell>
          <cell r="J63">
            <v>9600</v>
          </cell>
        </row>
        <row r="64">
          <cell r="G64" t="str">
            <v>gmc</v>
          </cell>
          <cell r="H64" t="str">
            <v>Gç mÆt cÇu</v>
          </cell>
          <cell r="I64" t="str">
            <v>m3</v>
          </cell>
          <cell r="J64">
            <v>2143480.1533333333</v>
          </cell>
        </row>
        <row r="65">
          <cell r="G65" t="str">
            <v>cc</v>
          </cell>
          <cell r="H65" t="str">
            <v>C©y chèng</v>
          </cell>
          <cell r="I65" t="str">
            <v>C©y</v>
          </cell>
          <cell r="J65">
            <v>8000</v>
          </cell>
        </row>
        <row r="66">
          <cell r="G66" t="str">
            <v>db</v>
          </cell>
          <cell r="H66" t="str">
            <v>D©y buéc</v>
          </cell>
          <cell r="I66" t="str">
            <v>kg</v>
          </cell>
          <cell r="J66">
            <v>6045.454545454545</v>
          </cell>
        </row>
        <row r="67">
          <cell r="G67" t="str">
            <v>d20</v>
          </cell>
          <cell r="H67" t="str">
            <v>ThÐp trßn d=20mm</v>
          </cell>
          <cell r="I67" t="str">
            <v>kg</v>
          </cell>
          <cell r="J67">
            <v>4347.5591428571424</v>
          </cell>
        </row>
        <row r="68">
          <cell r="G68" t="str">
            <v>d25</v>
          </cell>
          <cell r="H68" t="str">
            <v>ThÐp trßn d=25mm</v>
          </cell>
          <cell r="I68" t="str">
            <v>kg</v>
          </cell>
          <cell r="J68">
            <v>4347.5591428571424</v>
          </cell>
        </row>
        <row r="69">
          <cell r="G69" t="str">
            <v>sp</v>
          </cell>
          <cell r="H69" t="str">
            <v>S¬n ph¶n quang</v>
          </cell>
          <cell r="I69" t="str">
            <v>kg</v>
          </cell>
          <cell r="J69">
            <v>80000</v>
          </cell>
        </row>
        <row r="70">
          <cell r="G70" t="str">
            <v>0.5btn</v>
          </cell>
          <cell r="H70" t="str">
            <v>§¸ 0,5x1 (20%)</v>
          </cell>
          <cell r="I70" t="str">
            <v>m3</v>
          </cell>
          <cell r="J70">
            <v>176948.49523809523</v>
          </cell>
        </row>
        <row r="71">
          <cell r="G71" t="str">
            <v>1btn</v>
          </cell>
          <cell r="H71" t="str">
            <v>§¸ 1x2 (30%)</v>
          </cell>
          <cell r="I71" t="str">
            <v>m3</v>
          </cell>
          <cell r="J71">
            <v>176948.49523809523</v>
          </cell>
        </row>
        <row r="72">
          <cell r="G72" t="str">
            <v>cbtn</v>
          </cell>
          <cell r="H72" t="str">
            <v>C¸t (43%)</v>
          </cell>
          <cell r="I72" t="str">
            <v>m3</v>
          </cell>
          <cell r="J72">
            <v>147541.19999999998</v>
          </cell>
        </row>
        <row r="73">
          <cell r="G73" t="str">
            <v>nbtn</v>
          </cell>
          <cell r="H73" t="str">
            <v>Nhùa (5,8%)</v>
          </cell>
          <cell r="I73" t="str">
            <v>kg</v>
          </cell>
          <cell r="J73">
            <v>3689.18</v>
          </cell>
        </row>
        <row r="74">
          <cell r="G74" t="str">
            <v>#p</v>
          </cell>
          <cell r="H74" t="str">
            <v>VËt liÖu phô</v>
          </cell>
          <cell r="I74" t="str">
            <v>%</v>
          </cell>
        </row>
        <row r="75">
          <cell r="G75" t="str">
            <v>&gt;18</v>
          </cell>
          <cell r="H75" t="str">
            <v>ThÐp trßn d&gt;18mm</v>
          </cell>
          <cell r="I75" t="str">
            <v>kg</v>
          </cell>
        </row>
        <row r="76">
          <cell r="G76" t="str">
            <v>dmn</v>
          </cell>
          <cell r="H76" t="str">
            <v>§¸ m¹t (18%)</v>
          </cell>
          <cell r="I76" t="str">
            <v>m3</v>
          </cell>
          <cell r="J76">
            <v>0</v>
          </cell>
        </row>
        <row r="77">
          <cell r="G77" t="str">
            <v>am</v>
          </cell>
          <cell r="H77" t="str">
            <v>§¸ d¨m</v>
          </cell>
          <cell r="I77" t="str">
            <v>m3</v>
          </cell>
        </row>
        <row r="78">
          <cell r="G78" t="str">
            <v>dm</v>
          </cell>
          <cell r="H78" t="str">
            <v>§¸ m¹t</v>
          </cell>
          <cell r="I78" t="str">
            <v>m3</v>
          </cell>
        </row>
        <row r="79">
          <cell r="G79" t="str">
            <v>ddtc</v>
          </cell>
          <cell r="H79" t="str">
            <v>§¸ d¨m tiªu chuÈn</v>
          </cell>
          <cell r="I79" t="str">
            <v>m3</v>
          </cell>
        </row>
        <row r="80">
          <cell r="G80" t="str">
            <v>dhc</v>
          </cell>
          <cell r="H80" t="str">
            <v>§Êt h÷u c¬</v>
          </cell>
          <cell r="I80" t="str">
            <v>m3</v>
          </cell>
        </row>
        <row r="81">
          <cell r="G81" t="str">
            <v>dg</v>
          </cell>
          <cell r="H81" t="str">
            <v>§inh ®­êng</v>
          </cell>
          <cell r="I81" t="str">
            <v>C¸i</v>
          </cell>
        </row>
        <row r="82">
          <cell r="G82" t="str">
            <v>cr</v>
          </cell>
          <cell r="H82" t="str">
            <v>§inh Cr¨mpong</v>
          </cell>
          <cell r="I82" t="str">
            <v>C¸i</v>
          </cell>
          <cell r="J82">
            <v>2500</v>
          </cell>
        </row>
        <row r="83">
          <cell r="G83" t="str">
            <v>m20</v>
          </cell>
          <cell r="H83" t="str">
            <v>Bul«ng M20</v>
          </cell>
          <cell r="I83" t="str">
            <v>C¸i</v>
          </cell>
          <cell r="J83">
            <v>5000</v>
          </cell>
        </row>
        <row r="84">
          <cell r="G84" t="str">
            <v>cgo</v>
          </cell>
          <cell r="H84" t="str">
            <v>Cäc gç d=8-10cm</v>
          </cell>
          <cell r="I84" t="str">
            <v>m</v>
          </cell>
        </row>
        <row r="85">
          <cell r="G85" t="str">
            <v>ctre</v>
          </cell>
          <cell r="H85" t="str">
            <v>Cäc tre</v>
          </cell>
          <cell r="I85" t="str">
            <v>m</v>
          </cell>
        </row>
        <row r="86">
          <cell r="G86" t="str">
            <v>ct</v>
          </cell>
          <cell r="H86" t="str">
            <v>Cèt thÐp</v>
          </cell>
          <cell r="I86" t="str">
            <v>kg</v>
          </cell>
        </row>
        <row r="87">
          <cell r="G87" t="str">
            <v>day</v>
          </cell>
          <cell r="H87" t="str">
            <v>D©y</v>
          </cell>
          <cell r="I87" t="str">
            <v>kg</v>
          </cell>
        </row>
        <row r="88">
          <cell r="G88" t="str">
            <v>o</v>
          </cell>
          <cell r="H88" t="str">
            <v>èng ®æ d=300</v>
          </cell>
          <cell r="I88" t="str">
            <v xml:space="preserve">m </v>
          </cell>
        </row>
        <row r="89">
          <cell r="G89" t="str">
            <v>o60</v>
          </cell>
          <cell r="H89" t="str">
            <v>èng d=60cm; L=4m</v>
          </cell>
          <cell r="I89" t="str">
            <v>èng</v>
          </cell>
        </row>
        <row r="90">
          <cell r="G90" t="str">
            <v>o100</v>
          </cell>
          <cell r="H90" t="str">
            <v>èng d=100cm; L=1m</v>
          </cell>
          <cell r="I90" t="str">
            <v>m</v>
          </cell>
        </row>
        <row r="91">
          <cell r="G91" t="str">
            <v>on</v>
          </cell>
          <cell r="H91" t="str">
            <v>èng nèi</v>
          </cell>
          <cell r="I91" t="str">
            <v>m</v>
          </cell>
        </row>
        <row r="92">
          <cell r="G92" t="str">
            <v>ot</v>
          </cell>
          <cell r="H92" t="str">
            <v>èng thÐp luån c¸p</v>
          </cell>
          <cell r="I92" t="str">
            <v>m</v>
          </cell>
        </row>
        <row r="93">
          <cell r="G93" t="str">
            <v>g25x25</v>
          </cell>
          <cell r="H93" t="str">
            <v>G¹ch 25x25</v>
          </cell>
          <cell r="I93" t="str">
            <v>Viªn</v>
          </cell>
        </row>
        <row r="94">
          <cell r="G94" t="str">
            <v>go</v>
          </cell>
          <cell r="H94" t="str">
            <v>G¹ch èng 10x10x20</v>
          </cell>
          <cell r="I94" t="str">
            <v>viªn</v>
          </cell>
        </row>
        <row r="95">
          <cell r="G95" t="str">
            <v>gt</v>
          </cell>
          <cell r="H95" t="str">
            <v xml:space="preserve">G¹ch thÎ </v>
          </cell>
          <cell r="I95" t="str">
            <v>viªn</v>
          </cell>
        </row>
        <row r="96">
          <cell r="G96" t="str">
            <v>gk</v>
          </cell>
          <cell r="H96" t="str">
            <v>Gç kª</v>
          </cell>
          <cell r="I96" t="str">
            <v>m3</v>
          </cell>
          <cell r="J96">
            <v>1279992.2066666668</v>
          </cell>
        </row>
        <row r="97">
          <cell r="G97" t="str">
            <v>gd</v>
          </cell>
          <cell r="H97" t="str">
            <v>Gç lµm khe co gian</v>
          </cell>
          <cell r="I97" t="str">
            <v>m3</v>
          </cell>
        </row>
        <row r="98">
          <cell r="G98" t="str">
            <v>ll</v>
          </cell>
          <cell r="H98" t="str">
            <v>LËp l¸ch</v>
          </cell>
          <cell r="I98" t="str">
            <v xml:space="preserve">bé </v>
          </cell>
          <cell r="J98">
            <v>200000</v>
          </cell>
        </row>
        <row r="99">
          <cell r="G99" t="str">
            <v>lc</v>
          </cell>
          <cell r="H99" t="str">
            <v>L­ìi c­a s¾t</v>
          </cell>
          <cell r="I99" t="str">
            <v>C¸i</v>
          </cell>
          <cell r="J99">
            <v>216</v>
          </cell>
        </row>
        <row r="100">
          <cell r="G100" t="str">
            <v>lt</v>
          </cell>
          <cell r="H100" t="str">
            <v>L­íi thÐp ®Þnh vÞ</v>
          </cell>
          <cell r="I100" t="str">
            <v>kg</v>
          </cell>
          <cell r="J100">
            <v>72</v>
          </cell>
        </row>
        <row r="101">
          <cell r="G101" t="str">
            <v>nt</v>
          </cell>
          <cell r="H101" t="str">
            <v>Nhò t­¬ng 60% nhùa</v>
          </cell>
          <cell r="I101" t="str">
            <v>Kg</v>
          </cell>
          <cell r="J101">
            <v>60</v>
          </cell>
        </row>
        <row r="102">
          <cell r="G102" t="str">
            <v>r</v>
          </cell>
          <cell r="H102" t="str">
            <v>Ray</v>
          </cell>
          <cell r="I102" t="str">
            <v>kg</v>
          </cell>
          <cell r="J102">
            <v>4500</v>
          </cell>
        </row>
        <row r="103">
          <cell r="G103" t="str">
            <v>tv</v>
          </cell>
          <cell r="H103" t="str">
            <v>Tµ vÑt gç (14x20x180)</v>
          </cell>
          <cell r="I103" t="str">
            <v>thanh</v>
          </cell>
          <cell r="J103">
            <v>108031.39972800002</v>
          </cell>
        </row>
        <row r="104">
          <cell r="G104" t="str">
            <v>gcn</v>
          </cell>
          <cell r="H104" t="str">
            <v>Gç chång nÒ (14x18x140)</v>
          </cell>
          <cell r="I104" t="str">
            <v>thanh</v>
          </cell>
          <cell r="J104">
            <v>75621.979809600001</v>
          </cell>
        </row>
        <row r="105">
          <cell r="G105" t="str">
            <v>tg</v>
          </cell>
          <cell r="H105" t="str">
            <v>ThÐp gãc</v>
          </cell>
          <cell r="I105" t="str">
            <v>kg</v>
          </cell>
          <cell r="J105">
            <v>0</v>
          </cell>
        </row>
        <row r="106">
          <cell r="G106" t="str">
            <v>i</v>
          </cell>
          <cell r="H106" t="str">
            <v>ThÐp I</v>
          </cell>
          <cell r="I106" t="str">
            <v>kg</v>
          </cell>
          <cell r="J106">
            <v>0</v>
          </cell>
        </row>
        <row r="107">
          <cell r="G107" t="str">
            <v>tr</v>
          </cell>
          <cell r="H107" t="str">
            <v>ThÐp trßn</v>
          </cell>
          <cell r="I107" t="str">
            <v>kg</v>
          </cell>
          <cell r="J107">
            <v>4671.3686666666663</v>
          </cell>
        </row>
        <row r="108">
          <cell r="G108">
            <v>10</v>
          </cell>
          <cell r="H108" t="str">
            <v>ThÐp trßn d&lt;=10mm</v>
          </cell>
          <cell r="I108" t="str">
            <v>kg</v>
          </cell>
        </row>
        <row r="109">
          <cell r="G109" t="str">
            <v>t4-6</v>
          </cell>
          <cell r="H109" t="str">
            <v>ThÐp trßn d=4-6mm</v>
          </cell>
          <cell r="I109" t="str">
            <v>kg</v>
          </cell>
        </row>
        <row r="110">
          <cell r="G110" t="str">
            <v>d4</v>
          </cell>
          <cell r="H110" t="str">
            <v>ThÐp trßn d=4mm</v>
          </cell>
          <cell r="I110" t="str">
            <v>kg</v>
          </cell>
        </row>
        <row r="111">
          <cell r="G111" t="str">
            <v>d32</v>
          </cell>
          <cell r="H111" t="str">
            <v>ThÐp trßn d=32mm</v>
          </cell>
          <cell r="I111" t="str">
            <v>kg</v>
          </cell>
          <cell r="J111">
            <v>4347.5591428571424</v>
          </cell>
        </row>
        <row r="112">
          <cell r="G112" t="str">
            <v>&gt;10</v>
          </cell>
          <cell r="H112" t="str">
            <v>ThÐp trßn d&gt;10mm</v>
          </cell>
          <cell r="I112" t="str">
            <v>kg</v>
          </cell>
        </row>
        <row r="113">
          <cell r="G113" t="str">
            <v>vl</v>
          </cell>
          <cell r="H113" t="str">
            <v>V÷a lãt</v>
          </cell>
          <cell r="I113" t="str">
            <v>m3</v>
          </cell>
        </row>
        <row r="114">
          <cell r="G114" t="str">
            <v>vu</v>
          </cell>
          <cell r="H114" t="str">
            <v>V÷a M</v>
          </cell>
          <cell r="I114" t="str">
            <v>m3</v>
          </cell>
        </row>
        <row r="115">
          <cell r="G115" t="str">
            <v>bbcn</v>
          </cell>
          <cell r="H115" t="str">
            <v>BiÓn b¸o tªn cÇu</v>
          </cell>
          <cell r="I115" t="str">
            <v>C¸i</v>
          </cell>
          <cell r="J115">
            <v>450000</v>
          </cell>
        </row>
        <row r="116">
          <cell r="G116" t="str">
            <v>vmm</v>
          </cell>
          <cell r="H116" t="str">
            <v xml:space="preserve">V÷a miÕt m¹ch </v>
          </cell>
          <cell r="I116" t="str">
            <v>m3</v>
          </cell>
        </row>
        <row r="117">
          <cell r="G117" t="str">
            <v>xmt</v>
          </cell>
          <cell r="H117" t="str">
            <v>Xim¨ng tr¾ng</v>
          </cell>
          <cell r="I117" t="str">
            <v>kg</v>
          </cell>
          <cell r="J117">
            <v>12517</v>
          </cell>
        </row>
        <row r="118">
          <cell r="G118" t="str">
            <v>Tra nh©n c«ng</v>
          </cell>
          <cell r="J118" t="str">
            <v>§­êng</v>
          </cell>
        </row>
        <row r="119">
          <cell r="G119">
            <v>2.5</v>
          </cell>
          <cell r="H119" t="str">
            <v>Nh©n c«ng bËc 2,5/7</v>
          </cell>
          <cell r="I119" t="str">
            <v xml:space="preserve">C«ng </v>
          </cell>
          <cell r="J119">
            <v>12517</v>
          </cell>
        </row>
        <row r="120">
          <cell r="G120">
            <v>2.7</v>
          </cell>
          <cell r="H120" t="str">
            <v>Nh©n c«ng bËc 2,7/7</v>
          </cell>
          <cell r="I120" t="str">
            <v xml:space="preserve">C«ng </v>
          </cell>
          <cell r="J120">
            <v>12755</v>
          </cell>
        </row>
        <row r="121">
          <cell r="G121">
            <v>3</v>
          </cell>
          <cell r="H121" t="str">
            <v>Nh©n c«ng bËc 3,0/7</v>
          </cell>
          <cell r="I121" t="str">
            <v xml:space="preserve">C«ng </v>
          </cell>
          <cell r="J121">
            <v>13111</v>
          </cell>
        </row>
        <row r="122">
          <cell r="G122">
            <v>3.2</v>
          </cell>
          <cell r="H122" t="str">
            <v>Nh©n c«ng bËc 3,2/7</v>
          </cell>
          <cell r="I122" t="str">
            <v xml:space="preserve">C«ng </v>
          </cell>
          <cell r="J122">
            <v>13390</v>
          </cell>
        </row>
        <row r="123">
          <cell r="G123">
            <v>3.5</v>
          </cell>
          <cell r="H123" t="str">
            <v>Nh©n c«ng bËc 3,5/7</v>
          </cell>
          <cell r="I123" t="str">
            <v xml:space="preserve">C«ng </v>
          </cell>
          <cell r="J123">
            <v>13808</v>
          </cell>
        </row>
        <row r="124">
          <cell r="G124">
            <v>3.7</v>
          </cell>
          <cell r="H124" t="str">
            <v>Nh©n c«ng bËc 3,7/7</v>
          </cell>
          <cell r="I124" t="str">
            <v xml:space="preserve">C«ng </v>
          </cell>
          <cell r="J124">
            <v>14088</v>
          </cell>
        </row>
        <row r="125">
          <cell r="G125" t="str">
            <v>n4</v>
          </cell>
          <cell r="H125" t="str">
            <v>Nh©n c«ng bËc 4,0/7</v>
          </cell>
          <cell r="I125" t="str">
            <v xml:space="preserve">C«ng </v>
          </cell>
          <cell r="J125">
            <v>14506</v>
          </cell>
        </row>
        <row r="126">
          <cell r="G126">
            <v>4.5</v>
          </cell>
          <cell r="H126" t="str">
            <v>Nh©n c«ng bËc 4,5/7</v>
          </cell>
          <cell r="I126" t="str">
            <v xml:space="preserve">C«ng </v>
          </cell>
          <cell r="J126">
            <v>15937</v>
          </cell>
        </row>
        <row r="127">
          <cell r="J127" t="str">
            <v>cÇu</v>
          </cell>
        </row>
        <row r="128">
          <cell r="G128" t="str">
            <v>2,5c</v>
          </cell>
          <cell r="H128" t="str">
            <v>Nh©n c«ng bËc 2,5/7</v>
          </cell>
          <cell r="I128" t="str">
            <v xml:space="preserve">C«ng </v>
          </cell>
          <cell r="J128">
            <v>13215</v>
          </cell>
        </row>
        <row r="129">
          <cell r="G129" t="str">
            <v>2,7c</v>
          </cell>
          <cell r="H129" t="str">
            <v>Nh©n c«ng bËc 2,7/7</v>
          </cell>
          <cell r="I129" t="str">
            <v xml:space="preserve">C«ng </v>
          </cell>
          <cell r="J129">
            <v>13481</v>
          </cell>
        </row>
        <row r="130">
          <cell r="G130" t="str">
            <v>3c</v>
          </cell>
          <cell r="H130" t="str">
            <v>Nh©n c«ng bËc 3,0/7</v>
          </cell>
          <cell r="I130" t="str">
            <v xml:space="preserve">C«ng </v>
          </cell>
          <cell r="J130">
            <v>13878</v>
          </cell>
        </row>
        <row r="131">
          <cell r="G131" t="str">
            <v>3,2c</v>
          </cell>
          <cell r="H131" t="str">
            <v>Nh©n c«ng bËc 3,2/7</v>
          </cell>
          <cell r="I131" t="str">
            <v xml:space="preserve">C«ng </v>
          </cell>
          <cell r="J131">
            <v>14171</v>
          </cell>
        </row>
        <row r="132">
          <cell r="G132" t="str">
            <v>3,5c</v>
          </cell>
          <cell r="H132" t="str">
            <v>Nh©n c«ng bËc 3,5/7</v>
          </cell>
          <cell r="I132" t="str">
            <v xml:space="preserve">C«ng </v>
          </cell>
          <cell r="J132">
            <v>14611</v>
          </cell>
        </row>
        <row r="133">
          <cell r="G133" t="str">
            <v>3,7c</v>
          </cell>
          <cell r="H133" t="str">
            <v>Nh©n c«ng bËc 3,7/7</v>
          </cell>
          <cell r="I133" t="str">
            <v xml:space="preserve">C«ng </v>
          </cell>
          <cell r="J133">
            <v>14904</v>
          </cell>
        </row>
        <row r="134">
          <cell r="G134" t="str">
            <v>4c</v>
          </cell>
          <cell r="H134" t="str">
            <v>Nh©n c«ng bËc 4,0/7</v>
          </cell>
          <cell r="I134" t="str">
            <v xml:space="preserve">C«ng </v>
          </cell>
          <cell r="J134">
            <v>15344</v>
          </cell>
        </row>
        <row r="135">
          <cell r="G135" t="str">
            <v>4,5c</v>
          </cell>
          <cell r="H135" t="str">
            <v>Nh©n c«ng bËc 4,5/7</v>
          </cell>
          <cell r="I135" t="str">
            <v xml:space="preserve">C«ng </v>
          </cell>
          <cell r="J135">
            <v>16914</v>
          </cell>
        </row>
        <row r="137">
          <cell r="G137" t="str">
            <v>TRA MAÏY TC</v>
          </cell>
        </row>
        <row r="138">
          <cell r="G138" t="str">
            <v>bv</v>
          </cell>
          <cell r="H138" t="str">
            <v>B¬m v÷a XM</v>
          </cell>
          <cell r="I138" t="str">
            <v>Ca</v>
          </cell>
          <cell r="J138">
            <v>125828</v>
          </cell>
        </row>
        <row r="139">
          <cell r="G139" t="str">
            <v>mr50</v>
          </cell>
          <cell r="H139" t="str">
            <v>M¸y r¶i 50-60m3/h</v>
          </cell>
          <cell r="I139" t="str">
            <v>Ca</v>
          </cell>
          <cell r="J139">
            <v>1177680</v>
          </cell>
        </row>
        <row r="140">
          <cell r="G140" t="str">
            <v>c10t</v>
          </cell>
          <cell r="H140" t="str">
            <v>CÈu 10T</v>
          </cell>
          <cell r="I140" t="str">
            <v>Ca</v>
          </cell>
          <cell r="J140">
            <v>615511</v>
          </cell>
        </row>
        <row r="141">
          <cell r="G141" t="str">
            <v>c5t</v>
          </cell>
          <cell r="H141" t="str">
            <v>CÈu 5T</v>
          </cell>
          <cell r="I141" t="str">
            <v>Ca</v>
          </cell>
          <cell r="J141">
            <v>292034</v>
          </cell>
        </row>
        <row r="142">
          <cell r="G142" t="str">
            <v>c16t</v>
          </cell>
          <cell r="H142" t="str">
            <v>CÈu 16T</v>
          </cell>
          <cell r="I142" t="str">
            <v>Ca</v>
          </cell>
          <cell r="J142">
            <v>823425</v>
          </cell>
        </row>
        <row r="143">
          <cell r="G143" t="str">
            <v>c25T</v>
          </cell>
          <cell r="H143" t="str">
            <v>CÈu 25T</v>
          </cell>
          <cell r="I143" t="str">
            <v>Ca</v>
          </cell>
          <cell r="J143">
            <v>1148366</v>
          </cell>
        </row>
        <row r="144">
          <cell r="G144" t="str">
            <v>50t</v>
          </cell>
          <cell r="H144" t="str">
            <v>CÈu xÝch 50T</v>
          </cell>
          <cell r="I144" t="str">
            <v>Ca</v>
          </cell>
          <cell r="J144">
            <v>1639226</v>
          </cell>
        </row>
        <row r="145">
          <cell r="G145" t="str">
            <v>k250</v>
          </cell>
          <cell r="H145" t="str">
            <v>KÝch 250T</v>
          </cell>
          <cell r="I145" t="str">
            <v>Ca</v>
          </cell>
          <cell r="J145">
            <v>86813</v>
          </cell>
        </row>
        <row r="146">
          <cell r="G146" t="str">
            <v>k500</v>
          </cell>
          <cell r="H146" t="str">
            <v>KÝch 500T</v>
          </cell>
          <cell r="I146" t="str">
            <v>Ca</v>
          </cell>
          <cell r="J146">
            <v>102248</v>
          </cell>
        </row>
        <row r="147">
          <cell r="G147" t="str">
            <v>db1</v>
          </cell>
          <cell r="H147" t="str">
            <v>M¸y ®Çm bµn 1KW</v>
          </cell>
          <cell r="I147" t="str">
            <v>Ca</v>
          </cell>
          <cell r="J147">
            <v>32525</v>
          </cell>
        </row>
        <row r="148">
          <cell r="G148" t="str">
            <v>b75</v>
          </cell>
          <cell r="H148" t="str">
            <v>M¸y b¬m n­íc 75CV</v>
          </cell>
          <cell r="I148" t="str">
            <v>Ca</v>
          </cell>
          <cell r="J148">
            <v>466499</v>
          </cell>
        </row>
        <row r="149">
          <cell r="G149" t="str">
            <v>b20</v>
          </cell>
          <cell r="H149" t="str">
            <v>M¸y b¬m n­íc 20CV</v>
          </cell>
          <cell r="I149" t="str">
            <v>Ca</v>
          </cell>
          <cell r="J149">
            <v>140009</v>
          </cell>
        </row>
        <row r="150">
          <cell r="G150" t="str">
            <v>cg</v>
          </cell>
          <cell r="H150" t="str">
            <v>M¸y c¾t èng</v>
          </cell>
          <cell r="I150" t="str">
            <v>Ca</v>
          </cell>
          <cell r="J150">
            <v>46496</v>
          </cell>
        </row>
        <row r="151">
          <cell r="G151" t="str">
            <v>cth</v>
          </cell>
          <cell r="H151" t="str">
            <v>M¸y c¾t thÐp</v>
          </cell>
          <cell r="I151" t="str">
            <v>Ca</v>
          </cell>
          <cell r="J151">
            <v>164322</v>
          </cell>
        </row>
        <row r="152">
          <cell r="G152" t="str">
            <v>cong</v>
          </cell>
          <cell r="H152" t="str">
            <v>M¸y cuèn èng</v>
          </cell>
          <cell r="I152" t="str">
            <v>Ca</v>
          </cell>
          <cell r="J152">
            <v>43589</v>
          </cell>
        </row>
        <row r="153">
          <cell r="G153" t="str">
            <v>h23</v>
          </cell>
          <cell r="H153" t="str">
            <v>M¸y hµn 23KW</v>
          </cell>
          <cell r="I153" t="str">
            <v>Ca</v>
          </cell>
          <cell r="J153">
            <v>77338</v>
          </cell>
        </row>
        <row r="154">
          <cell r="G154" t="str">
            <v>m#</v>
          </cell>
          <cell r="H154" t="str">
            <v>M¸y kh¸c</v>
          </cell>
          <cell r="I154" t="str">
            <v>%</v>
          </cell>
        </row>
        <row r="155">
          <cell r="G155" t="str">
            <v>nk</v>
          </cell>
          <cell r="H155" t="str">
            <v>M¸y nÐn khÝ 10m3/h</v>
          </cell>
          <cell r="I155" t="str">
            <v>Ca</v>
          </cell>
          <cell r="J155">
            <v>28854</v>
          </cell>
        </row>
        <row r="156">
          <cell r="G156" t="str">
            <v>250l</v>
          </cell>
          <cell r="H156" t="str">
            <v>M¸y trén 250l</v>
          </cell>
          <cell r="I156" t="str">
            <v>Ca</v>
          </cell>
          <cell r="J156">
            <v>96272</v>
          </cell>
        </row>
        <row r="157">
          <cell r="G157" t="str">
            <v>80l</v>
          </cell>
          <cell r="H157" t="str">
            <v>M¸y trén v÷a 80l</v>
          </cell>
          <cell r="I157" t="str">
            <v>Ca</v>
          </cell>
          <cell r="J157">
            <v>45294</v>
          </cell>
        </row>
        <row r="158">
          <cell r="G158" t="str">
            <v>vt</v>
          </cell>
          <cell r="H158" t="str">
            <v>M¸y vËn th¨ng 0,8T</v>
          </cell>
          <cell r="I158" t="str">
            <v>Ca</v>
          </cell>
          <cell r="J158">
            <v>54495</v>
          </cell>
        </row>
        <row r="159">
          <cell r="G159" t="str">
            <v>pl3</v>
          </cell>
          <cell r="H159" t="str">
            <v>Pal¨ng xÝch 3T</v>
          </cell>
          <cell r="I159" t="str">
            <v>Ca</v>
          </cell>
          <cell r="J159">
            <v>90447</v>
          </cell>
        </row>
        <row r="160">
          <cell r="G160" t="str">
            <v>200t</v>
          </cell>
          <cell r="H160" t="str">
            <v>Sµ lan 200T</v>
          </cell>
          <cell r="I160" t="str">
            <v>Ca</v>
          </cell>
          <cell r="J160">
            <v>325023</v>
          </cell>
        </row>
        <row r="161">
          <cell r="G161" t="str">
            <v>400t</v>
          </cell>
          <cell r="H161" t="str">
            <v>Sµ lan 400T</v>
          </cell>
          <cell r="I161" t="str">
            <v>Ca</v>
          </cell>
          <cell r="J161">
            <v>670875</v>
          </cell>
        </row>
        <row r="162">
          <cell r="G162" t="str">
            <v>toi5</v>
          </cell>
          <cell r="H162" t="str">
            <v>Têi ®iÖn 5T</v>
          </cell>
          <cell r="I162" t="str">
            <v>Ca</v>
          </cell>
          <cell r="J162">
            <v>70440</v>
          </cell>
        </row>
        <row r="163">
          <cell r="G163" t="str">
            <v>150cv</v>
          </cell>
          <cell r="H163" t="str">
            <v>Tµu kÐo 150cv</v>
          </cell>
          <cell r="I163" t="str">
            <v>Ca</v>
          </cell>
          <cell r="J163">
            <v>775474</v>
          </cell>
        </row>
        <row r="164">
          <cell r="G164" t="str">
            <v>ld</v>
          </cell>
          <cell r="H164" t="str">
            <v>Xe lao dÇm</v>
          </cell>
          <cell r="I164" t="str">
            <v>Ca</v>
          </cell>
          <cell r="J164">
            <v>2382049</v>
          </cell>
        </row>
        <row r="165">
          <cell r="G165" t="str">
            <v>mu110</v>
          </cell>
          <cell r="H165" t="str">
            <v>M¸y ñi 110cv</v>
          </cell>
          <cell r="I165" t="str">
            <v>Ca</v>
          </cell>
          <cell r="J165">
            <v>669348</v>
          </cell>
        </row>
        <row r="166">
          <cell r="G166" t="str">
            <v>ms110</v>
          </cell>
          <cell r="H166" t="str">
            <v>M¸y san 110cv</v>
          </cell>
          <cell r="I166" t="str">
            <v>Ca</v>
          </cell>
          <cell r="J166">
            <v>584271</v>
          </cell>
        </row>
        <row r="167">
          <cell r="G167" t="str">
            <v>dbl25</v>
          </cell>
          <cell r="H167" t="str">
            <v>§Çm b¸nh lèp 25T</v>
          </cell>
          <cell r="I167" t="str">
            <v>Ca</v>
          </cell>
          <cell r="J167">
            <v>505651</v>
          </cell>
        </row>
        <row r="168">
          <cell r="G168" t="str">
            <v>ottn5</v>
          </cell>
          <cell r="H168" t="str">
            <v>¤t« t­íi n­íc 5m3</v>
          </cell>
          <cell r="I168" t="str">
            <v>Ca</v>
          </cell>
          <cell r="J168">
            <v>343052</v>
          </cell>
        </row>
        <row r="169">
          <cell r="G169" t="str">
            <v>md25</v>
          </cell>
          <cell r="H169" t="str">
            <v>M¸y ®Çm 25T</v>
          </cell>
          <cell r="I169" t="str">
            <v>Ca</v>
          </cell>
          <cell r="J169">
            <v>505651</v>
          </cell>
        </row>
        <row r="170">
          <cell r="G170" t="str">
            <v>md9</v>
          </cell>
          <cell r="H170" t="str">
            <v>M¸y ®Çm 9T</v>
          </cell>
          <cell r="I170" t="str">
            <v>Ca</v>
          </cell>
          <cell r="J170">
            <v>443844</v>
          </cell>
        </row>
        <row r="171">
          <cell r="G171" t="str">
            <v>mr</v>
          </cell>
          <cell r="H171" t="str">
            <v>M¸y r¶i 20T/h</v>
          </cell>
          <cell r="I171" t="str">
            <v>Ca</v>
          </cell>
          <cell r="J171">
            <v>643252</v>
          </cell>
        </row>
        <row r="172">
          <cell r="G172" t="str">
            <v>l10</v>
          </cell>
          <cell r="H172" t="str">
            <v>Lu 10T</v>
          </cell>
          <cell r="I172" t="str">
            <v>Ca</v>
          </cell>
          <cell r="J172">
            <v>288922</v>
          </cell>
        </row>
        <row r="173">
          <cell r="G173" t="str">
            <v>l8.5</v>
          </cell>
          <cell r="H173" t="str">
            <v>M¸y lu 8.5T</v>
          </cell>
          <cell r="I173" t="str">
            <v>Ca</v>
          </cell>
          <cell r="J173">
            <v>252823</v>
          </cell>
        </row>
        <row r="174">
          <cell r="G174" t="str">
            <v>lbl16</v>
          </cell>
          <cell r="H174" t="str">
            <v>Lu b¸nh lèp 16T</v>
          </cell>
          <cell r="I174" t="str">
            <v>Ca</v>
          </cell>
          <cell r="J174">
            <v>432053</v>
          </cell>
        </row>
        <row r="175">
          <cell r="G175" t="str">
            <v>tt20-25</v>
          </cell>
          <cell r="H175" t="str">
            <v>Tr¹m trén 20-25T/h</v>
          </cell>
          <cell r="I175" t="str">
            <v>Ca</v>
          </cell>
          <cell r="J175">
            <v>5156262</v>
          </cell>
        </row>
        <row r="176">
          <cell r="G176" t="str">
            <v>mx0.6</v>
          </cell>
          <cell r="H176" t="str">
            <v>M¸y xóc 0,6m3</v>
          </cell>
          <cell r="I176" t="str">
            <v>Ca</v>
          </cell>
          <cell r="J176">
            <v>469958</v>
          </cell>
        </row>
        <row r="177">
          <cell r="G177" t="str">
            <v>mx1,25</v>
          </cell>
          <cell r="H177" t="str">
            <v>M¸y xóc 1,25m3</v>
          </cell>
          <cell r="I177" t="str">
            <v>Ca</v>
          </cell>
          <cell r="J177">
            <v>713258</v>
          </cell>
        </row>
        <row r="178">
          <cell r="G178" t="str">
            <v>lr25</v>
          </cell>
          <cell r="H178" t="str">
            <v>Lu rung 25T</v>
          </cell>
          <cell r="I178" t="str">
            <v>Ca</v>
          </cell>
          <cell r="J178">
            <v>928648</v>
          </cell>
        </row>
        <row r="179">
          <cell r="G179" t="str">
            <v>ottn7t</v>
          </cell>
          <cell r="H179" t="str">
            <v>¤t« t­íi nhùa 7T</v>
          </cell>
          <cell r="I179" t="str">
            <v>Ca</v>
          </cell>
          <cell r="J179">
            <v>745096</v>
          </cell>
        </row>
        <row r="180">
          <cell r="G180" t="str">
            <v>ot7t</v>
          </cell>
          <cell r="H180" t="str">
            <v>¤t« tù ®æ 7T</v>
          </cell>
          <cell r="I180" t="str">
            <v>Ca</v>
          </cell>
          <cell r="J180">
            <v>444551</v>
          </cell>
        </row>
        <row r="181">
          <cell r="G181" t="str">
            <v>ot10t</v>
          </cell>
          <cell r="H181" t="str">
            <v>¤t« tù ®æ 10T</v>
          </cell>
          <cell r="I181" t="str">
            <v>Ca</v>
          </cell>
          <cell r="J181">
            <v>525740</v>
          </cell>
        </row>
        <row r="182">
          <cell r="G182" t="str">
            <v>dd</v>
          </cell>
          <cell r="H182" t="str">
            <v>M¸y ®Çm dïi 1,5KW</v>
          </cell>
          <cell r="I182" t="str">
            <v>Ca</v>
          </cell>
          <cell r="J182">
            <v>37456</v>
          </cell>
        </row>
        <row r="183">
          <cell r="G183" t="str">
            <v>cu</v>
          </cell>
          <cell r="H183" t="str">
            <v>M¸y c¾t uèn cèt thÐp</v>
          </cell>
          <cell r="I183" t="str">
            <v>Ca</v>
          </cell>
          <cell r="J183">
            <v>39789</v>
          </cell>
        </row>
        <row r="184">
          <cell r="G184" t="str">
            <v>md&lt;=1,25</v>
          </cell>
          <cell r="H184" t="str">
            <v>M¸y ®µo &lt;=1,25m3</v>
          </cell>
          <cell r="I184" t="str">
            <v>Ca</v>
          </cell>
          <cell r="J184">
            <v>1238930</v>
          </cell>
        </row>
        <row r="185">
          <cell r="G185" t="str">
            <v>md&lt;=0.8</v>
          </cell>
          <cell r="H185" t="str">
            <v>M¸y ®µo &lt;=0,8m3</v>
          </cell>
          <cell r="I185" t="str">
            <v>Ca</v>
          </cell>
          <cell r="J185">
            <v>705849</v>
          </cell>
        </row>
        <row r="186">
          <cell r="G186" t="str">
            <v>nk17</v>
          </cell>
          <cell r="H186" t="str">
            <v>M¸y nÐn khÝ 17m3/h</v>
          </cell>
          <cell r="I186" t="str">
            <v>Ca</v>
          </cell>
          <cell r="J186">
            <v>36644</v>
          </cell>
        </row>
        <row r="187">
          <cell r="G187" t="str">
            <v>mu140</v>
          </cell>
          <cell r="H187" t="str">
            <v>M¸y ñi 140cv</v>
          </cell>
          <cell r="I187" t="str">
            <v>Ca</v>
          </cell>
          <cell r="J187">
            <v>865868</v>
          </cell>
        </row>
        <row r="188">
          <cell r="G188" t="str">
            <v>tt50-60</v>
          </cell>
          <cell r="H188" t="str">
            <v>Tr¹m trén 50-60T/h</v>
          </cell>
          <cell r="I188" t="str">
            <v>Ca</v>
          </cell>
          <cell r="J188">
            <v>8261175</v>
          </cell>
        </row>
        <row r="189">
          <cell r="G189" t="str">
            <v>mkxd</v>
          </cell>
          <cell r="H189" t="str">
            <v>M¸y khoan xoay ®Ëp F 65mm</v>
          </cell>
          <cell r="I189" t="str">
            <v>Ca</v>
          </cell>
          <cell r="J189">
            <v>230707</v>
          </cell>
        </row>
        <row r="190">
          <cell r="G190" t="str">
            <v>mk</v>
          </cell>
          <cell r="H190" t="str">
            <v>M¸y khoan cÇm tay F =42mm</v>
          </cell>
          <cell r="I190" t="str">
            <v>Ca</v>
          </cell>
          <cell r="J190">
            <v>35357</v>
          </cell>
        </row>
        <row r="191">
          <cell r="G191" t="str">
            <v>kbt</v>
          </cell>
          <cell r="H191" t="str">
            <v>M¸y khoan bª t«ng cÇm tay</v>
          </cell>
          <cell r="I191" t="str">
            <v>Ca</v>
          </cell>
          <cell r="J191">
            <v>23621</v>
          </cell>
        </row>
        <row r="192">
          <cell r="G192" t="str">
            <v>xdk+m</v>
          </cell>
          <cell r="H192" t="str">
            <v>Xe ®Çu kÐo vµ moãc</v>
          </cell>
          <cell r="I192" t="str">
            <v>Ca</v>
          </cell>
          <cell r="J192">
            <v>582634</v>
          </cell>
        </row>
      </sheetData>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efreshError="1"/>
      <sheetData sheetId="41" refreshError="1"/>
      <sheetData sheetId="42"/>
      <sheetData sheetId="43"/>
      <sheetData sheetId="44"/>
      <sheetData sheetId="45"/>
      <sheetData sheetId="46"/>
      <sheetData sheetId="47"/>
      <sheetData sheetId="48"/>
      <sheetData sheetId="49"/>
      <sheetData sheetId="50"/>
      <sheetData sheetId="51"/>
      <sheetData sheetId="52"/>
      <sheetData sheetId="53"/>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sheetData sheetId="162"/>
      <sheetData sheetId="163" refreshError="1"/>
      <sheetData sheetId="164"/>
      <sheetData sheetId="165"/>
      <sheetData sheetId="166"/>
      <sheetData sheetId="167"/>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Set>
  </externalBook>
</externalLink>
</file>

<file path=xl/externalLinks/externalLink2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VC"/>
      <sheetName val="TVLIEU"/>
      <sheetName val="TH cong"/>
      <sheetName val="dtct cong"/>
      <sheetName val="ptdg cong"/>
      <sheetName val="PTDG cau"/>
      <sheetName val="dtct cau"/>
      <sheetName val="th"/>
      <sheetName val="tungphan"/>
      <sheetName val="KSTK-tkkt"/>
      <sheetName val="denbu"/>
      <sheetName val="trabang"/>
      <sheetName val="trabang2"/>
      <sheetName val="trabang3"/>
      <sheetName val="VCTbi"/>
      <sheetName val="VC-DC-DH"/>
      <sheetName val="tra-vat-lieu"/>
      <sheetName val="Tong"/>
      <sheetName val="Chi tiet"/>
      <sheetName val="Sheet2"/>
      <sheetName val="Sheet3"/>
      <sheetName val="00000000"/>
      <sheetName val="bravo41"/>
      <sheetName val="dtct cong_x0000_ȁ"/>
      <sheetName val="DTCT"/>
      <sheetName val="lt-tl"/>
      <sheetName val="px3-tl"/>
      <sheetName val="px1-tl"/>
      <sheetName val="vp-tl"/>
      <sheetName val="px2,tb-tl"/>
      <sheetName val="th-qt"/>
      <sheetName val="bqt"/>
      <sheetName val="tl-khovt"/>
      <sheetName val="dtkhovt"/>
      <sheetName val="Sheet8"/>
      <sheetName val="Sheet9"/>
      <sheetName val="Sheet10"/>
      <sheetName val="Sheet11"/>
      <sheetName val="Sheet12"/>
      <sheetName val="Sheet13"/>
      <sheetName val="Sheet14"/>
      <sheetName val="Sheet15"/>
      <sheetName val="Sheet16"/>
      <sheetName val="Sheet17"/>
      <sheetName val="Sheet18"/>
      <sheetName val="XL4Test5"/>
      <sheetName val="gvl"/>
      <sheetName val="Tai khoan"/>
      <sheetName val="dtct cong?ȁ"/>
      <sheetName val="DOAM0654CAS"/>
      <sheetName val="hold5"/>
      <sheetName val="hold6"/>
      <sheetName val="Tra_bang"/>
      <sheetName val="dtct cong_x0000_?"/>
      <sheetName val="THTram"/>
      <sheetName val="TVL"/>
      <sheetName val="KSTK-tkkd"/>
      <sheetName val="BK N111"/>
      <sheetName val="BKN111(06)"/>
      <sheetName val="XL4Poppy"/>
      <sheetName val="dtct cong??"/>
      <sheetName val="tra_vat_lieu"/>
      <sheetName val="t"/>
      <sheetName val="TH_cong"/>
      <sheetName val="dtct_cong"/>
      <sheetName val="ptdg_cong"/>
      <sheetName val="PTDG_cau"/>
      <sheetName val="dtct_cau"/>
    </sheetNames>
    <sheetDataSet>
      <sheetData sheetId="0"/>
      <sheetData sheetId="1"/>
      <sheetData sheetId="2"/>
      <sheetData sheetId="3" refreshError="1">
        <row r="11">
          <cell r="A11">
            <v>1</v>
          </cell>
        </row>
        <row r="12">
          <cell r="A12">
            <v>2</v>
          </cell>
        </row>
        <row r="13">
          <cell r="A13">
            <v>3</v>
          </cell>
        </row>
        <row r="14">
          <cell r="A14">
            <v>5</v>
          </cell>
        </row>
        <row r="15">
          <cell r="A15">
            <v>6</v>
          </cell>
        </row>
        <row r="16">
          <cell r="A16">
            <v>7</v>
          </cell>
        </row>
        <row r="17">
          <cell r="A17">
            <v>8</v>
          </cell>
        </row>
        <row r="18">
          <cell r="A18">
            <v>9</v>
          </cell>
        </row>
        <row r="19">
          <cell r="A19">
            <v>17</v>
          </cell>
        </row>
        <row r="20">
          <cell r="A20">
            <v>43</v>
          </cell>
        </row>
        <row r="21">
          <cell r="A21">
            <v>44</v>
          </cell>
        </row>
        <row r="22">
          <cell r="A22">
            <v>22</v>
          </cell>
        </row>
        <row r="23">
          <cell r="A23">
            <v>24</v>
          </cell>
        </row>
        <row r="25">
          <cell r="A25">
            <v>38</v>
          </cell>
        </row>
        <row r="26">
          <cell r="A26">
            <v>40</v>
          </cell>
        </row>
        <row r="27">
          <cell r="A27">
            <v>42</v>
          </cell>
        </row>
        <row r="28">
          <cell r="A28">
            <v>43</v>
          </cell>
        </row>
        <row r="29">
          <cell r="A29">
            <v>39</v>
          </cell>
        </row>
        <row r="30">
          <cell r="A30">
            <v>30</v>
          </cell>
        </row>
        <row r="31">
          <cell r="A31">
            <v>31</v>
          </cell>
        </row>
        <row r="32">
          <cell r="A32">
            <v>32</v>
          </cell>
        </row>
        <row r="33">
          <cell r="A33">
            <v>33</v>
          </cell>
        </row>
        <row r="34">
          <cell r="A34">
            <v>34</v>
          </cell>
        </row>
        <row r="35">
          <cell r="A35">
            <v>35</v>
          </cell>
        </row>
        <row r="36">
          <cell r="A36">
            <v>22</v>
          </cell>
        </row>
        <row r="37">
          <cell r="A37">
            <v>23</v>
          </cell>
        </row>
        <row r="39">
          <cell r="A39">
            <v>36</v>
          </cell>
        </row>
        <row r="40">
          <cell r="A40">
            <v>19</v>
          </cell>
        </row>
        <row r="44">
          <cell r="A44">
            <v>1</v>
          </cell>
        </row>
        <row r="45">
          <cell r="A45">
            <v>2</v>
          </cell>
        </row>
        <row r="46">
          <cell r="A46">
            <v>3</v>
          </cell>
        </row>
        <row r="47">
          <cell r="A47">
            <v>5</v>
          </cell>
        </row>
        <row r="48">
          <cell r="A48">
            <v>6</v>
          </cell>
        </row>
        <row r="49">
          <cell r="A49">
            <v>7</v>
          </cell>
        </row>
        <row r="50">
          <cell r="A50">
            <v>8</v>
          </cell>
        </row>
        <row r="51">
          <cell r="A51">
            <v>9</v>
          </cell>
        </row>
        <row r="52">
          <cell r="A52">
            <v>17</v>
          </cell>
        </row>
        <row r="53">
          <cell r="A53">
            <v>43</v>
          </cell>
        </row>
        <row r="54">
          <cell r="A54">
            <v>44</v>
          </cell>
        </row>
        <row r="55">
          <cell r="A55">
            <v>22</v>
          </cell>
        </row>
        <row r="56">
          <cell r="A56">
            <v>24</v>
          </cell>
        </row>
        <row r="58">
          <cell r="A58">
            <v>28</v>
          </cell>
        </row>
        <row r="59">
          <cell r="A59">
            <v>37</v>
          </cell>
        </row>
        <row r="60">
          <cell r="A60">
            <v>25</v>
          </cell>
        </row>
        <row r="61">
          <cell r="A61">
            <v>38</v>
          </cell>
        </row>
        <row r="62">
          <cell r="A62">
            <v>40</v>
          </cell>
        </row>
        <row r="63">
          <cell r="A63">
            <v>42</v>
          </cell>
        </row>
        <row r="64">
          <cell r="A64">
            <v>43</v>
          </cell>
        </row>
        <row r="65">
          <cell r="A65">
            <v>39</v>
          </cell>
        </row>
        <row r="66">
          <cell r="A66">
            <v>22</v>
          </cell>
        </row>
        <row r="67">
          <cell r="A67">
            <v>23</v>
          </cell>
        </row>
        <row r="71">
          <cell r="A71">
            <v>10</v>
          </cell>
        </row>
        <row r="72">
          <cell r="A72">
            <v>11</v>
          </cell>
        </row>
        <row r="73">
          <cell r="A73">
            <v>12</v>
          </cell>
        </row>
        <row r="74">
          <cell r="A74">
            <v>13</v>
          </cell>
        </row>
        <row r="75">
          <cell r="A75">
            <v>15</v>
          </cell>
        </row>
        <row r="76">
          <cell r="A76">
            <v>21</v>
          </cell>
        </row>
        <row r="77">
          <cell r="A77">
            <v>41</v>
          </cell>
        </row>
        <row r="78">
          <cell r="A78">
            <v>25</v>
          </cell>
        </row>
        <row r="79">
          <cell r="A79">
            <v>22</v>
          </cell>
        </row>
        <row r="80">
          <cell r="A80">
            <v>24</v>
          </cell>
        </row>
        <row r="82">
          <cell r="A82">
            <v>28</v>
          </cell>
        </row>
        <row r="83">
          <cell r="A83">
            <v>37</v>
          </cell>
        </row>
        <row r="84">
          <cell r="A84">
            <v>38</v>
          </cell>
        </row>
        <row r="85">
          <cell r="A85">
            <v>40</v>
          </cell>
        </row>
        <row r="86">
          <cell r="A86">
            <v>42</v>
          </cell>
        </row>
        <row r="87">
          <cell r="A87">
            <v>43</v>
          </cell>
        </row>
        <row r="88">
          <cell r="A88">
            <v>25</v>
          </cell>
        </row>
        <row r="89">
          <cell r="A89">
            <v>45</v>
          </cell>
        </row>
        <row r="90">
          <cell r="A90">
            <v>39</v>
          </cell>
        </row>
        <row r="91">
          <cell r="A91">
            <v>22</v>
          </cell>
        </row>
        <row r="92">
          <cell r="A92">
            <v>23</v>
          </cell>
        </row>
        <row r="96">
          <cell r="A96">
            <v>10</v>
          </cell>
        </row>
        <row r="97">
          <cell r="A97">
            <v>11</v>
          </cell>
        </row>
        <row r="98">
          <cell r="A98">
            <v>12</v>
          </cell>
        </row>
        <row r="99">
          <cell r="A99">
            <v>13</v>
          </cell>
        </row>
        <row r="100">
          <cell r="A100">
            <v>15</v>
          </cell>
        </row>
        <row r="101">
          <cell r="A101">
            <v>21</v>
          </cell>
        </row>
        <row r="102">
          <cell r="A102">
            <v>41</v>
          </cell>
        </row>
        <row r="103">
          <cell r="A103">
            <v>25</v>
          </cell>
        </row>
        <row r="104">
          <cell r="A104">
            <v>22</v>
          </cell>
        </row>
        <row r="105">
          <cell r="A105">
            <v>24</v>
          </cell>
        </row>
        <row r="107">
          <cell r="A107">
            <v>28</v>
          </cell>
        </row>
        <row r="108">
          <cell r="A108">
            <v>37</v>
          </cell>
        </row>
        <row r="109">
          <cell r="A109">
            <v>38</v>
          </cell>
        </row>
        <row r="110">
          <cell r="A110">
            <v>40</v>
          </cell>
        </row>
        <row r="111">
          <cell r="A111">
            <v>42</v>
          </cell>
        </row>
        <row r="112">
          <cell r="A112">
            <v>43</v>
          </cell>
        </row>
        <row r="113">
          <cell r="A113">
            <v>25</v>
          </cell>
        </row>
        <row r="114">
          <cell r="A114">
            <v>39</v>
          </cell>
        </row>
        <row r="115">
          <cell r="A115">
            <v>22</v>
          </cell>
        </row>
        <row r="116">
          <cell r="A116">
            <v>23</v>
          </cell>
        </row>
        <row r="120">
          <cell r="A120">
            <v>10</v>
          </cell>
        </row>
        <row r="121">
          <cell r="A121">
            <v>11</v>
          </cell>
        </row>
        <row r="122">
          <cell r="A122">
            <v>12</v>
          </cell>
        </row>
        <row r="123">
          <cell r="A123">
            <v>13</v>
          </cell>
        </row>
        <row r="124">
          <cell r="A124">
            <v>15</v>
          </cell>
        </row>
        <row r="125">
          <cell r="A125">
            <v>21</v>
          </cell>
        </row>
        <row r="126">
          <cell r="A126">
            <v>41</v>
          </cell>
        </row>
        <row r="127">
          <cell r="A127">
            <v>25</v>
          </cell>
        </row>
        <row r="128">
          <cell r="A128">
            <v>22</v>
          </cell>
        </row>
        <row r="129">
          <cell r="A129">
            <v>24</v>
          </cell>
        </row>
        <row r="131">
          <cell r="A131">
            <v>28</v>
          </cell>
        </row>
        <row r="132">
          <cell r="A132">
            <v>37</v>
          </cell>
        </row>
        <row r="133">
          <cell r="A133">
            <v>38</v>
          </cell>
        </row>
        <row r="134">
          <cell r="A134">
            <v>40</v>
          </cell>
        </row>
        <row r="135">
          <cell r="A135">
            <v>42</v>
          </cell>
        </row>
        <row r="136">
          <cell r="A136">
            <v>43</v>
          </cell>
        </row>
        <row r="137">
          <cell r="A137">
            <v>25</v>
          </cell>
        </row>
        <row r="138">
          <cell r="A138">
            <v>39</v>
          </cell>
        </row>
        <row r="139">
          <cell r="A139">
            <v>22</v>
          </cell>
        </row>
        <row r="140">
          <cell r="A140">
            <v>23</v>
          </cell>
        </row>
        <row r="144">
          <cell r="A144">
            <v>1</v>
          </cell>
        </row>
        <row r="145">
          <cell r="A145">
            <v>2</v>
          </cell>
        </row>
        <row r="146">
          <cell r="A146">
            <v>3</v>
          </cell>
        </row>
        <row r="147">
          <cell r="A147">
            <v>5</v>
          </cell>
        </row>
        <row r="148">
          <cell r="A148">
            <v>6</v>
          </cell>
        </row>
        <row r="149">
          <cell r="A149">
            <v>7</v>
          </cell>
        </row>
        <row r="150">
          <cell r="A150">
            <v>8</v>
          </cell>
        </row>
        <row r="151">
          <cell r="A151">
            <v>9</v>
          </cell>
        </row>
        <row r="152">
          <cell r="A152">
            <v>17</v>
          </cell>
        </row>
        <row r="153">
          <cell r="A153">
            <v>43</v>
          </cell>
        </row>
        <row r="154">
          <cell r="A154">
            <v>44</v>
          </cell>
        </row>
        <row r="155">
          <cell r="A155">
            <v>22</v>
          </cell>
        </row>
        <row r="156">
          <cell r="A156">
            <v>24</v>
          </cell>
        </row>
        <row r="158">
          <cell r="A158">
            <v>28</v>
          </cell>
        </row>
        <row r="159">
          <cell r="A159">
            <v>37</v>
          </cell>
        </row>
        <row r="160">
          <cell r="A160">
            <v>25</v>
          </cell>
        </row>
        <row r="161">
          <cell r="A161">
            <v>38</v>
          </cell>
        </row>
        <row r="162">
          <cell r="A162">
            <v>40</v>
          </cell>
        </row>
        <row r="163">
          <cell r="A163">
            <v>42</v>
          </cell>
        </row>
        <row r="164">
          <cell r="A164">
            <v>43</v>
          </cell>
        </row>
        <row r="165">
          <cell r="A165">
            <v>39</v>
          </cell>
        </row>
        <row r="166">
          <cell r="A166">
            <v>22</v>
          </cell>
        </row>
        <row r="167">
          <cell r="A167">
            <v>23</v>
          </cell>
        </row>
        <row r="171">
          <cell r="A171">
            <v>10</v>
          </cell>
        </row>
        <row r="172">
          <cell r="A172">
            <v>11</v>
          </cell>
        </row>
        <row r="173">
          <cell r="A173">
            <v>12</v>
          </cell>
        </row>
        <row r="174">
          <cell r="A174">
            <v>13</v>
          </cell>
        </row>
        <row r="175">
          <cell r="A175">
            <v>16</v>
          </cell>
        </row>
        <row r="176">
          <cell r="A176">
            <v>18</v>
          </cell>
        </row>
        <row r="177">
          <cell r="A177">
            <v>41</v>
          </cell>
        </row>
        <row r="178">
          <cell r="A178">
            <v>25</v>
          </cell>
        </row>
        <row r="179">
          <cell r="A179">
            <v>22</v>
          </cell>
        </row>
        <row r="180">
          <cell r="A180">
            <v>24</v>
          </cell>
        </row>
        <row r="182">
          <cell r="A182">
            <v>28</v>
          </cell>
        </row>
        <row r="183">
          <cell r="A183">
            <v>37</v>
          </cell>
        </row>
        <row r="184">
          <cell r="A184">
            <v>38</v>
          </cell>
        </row>
        <row r="185">
          <cell r="A185">
            <v>40</v>
          </cell>
        </row>
        <row r="186">
          <cell r="A186">
            <v>42</v>
          </cell>
        </row>
        <row r="187">
          <cell r="A187">
            <v>43</v>
          </cell>
        </row>
        <row r="188">
          <cell r="A188">
            <v>25</v>
          </cell>
        </row>
        <row r="189">
          <cell r="A189">
            <v>39</v>
          </cell>
        </row>
        <row r="190">
          <cell r="A190">
            <v>45</v>
          </cell>
        </row>
        <row r="191">
          <cell r="A191">
            <v>22</v>
          </cell>
        </row>
        <row r="192">
          <cell r="A192">
            <v>23</v>
          </cell>
        </row>
        <row r="196">
          <cell r="A196">
            <v>10</v>
          </cell>
        </row>
        <row r="197">
          <cell r="A197">
            <v>11</v>
          </cell>
        </row>
        <row r="198">
          <cell r="A198">
            <v>12</v>
          </cell>
        </row>
        <row r="199">
          <cell r="A199">
            <v>13</v>
          </cell>
        </row>
        <row r="200">
          <cell r="A200">
            <v>15</v>
          </cell>
        </row>
        <row r="201">
          <cell r="A201">
            <v>21</v>
          </cell>
        </row>
        <row r="202">
          <cell r="A202">
            <v>41</v>
          </cell>
        </row>
        <row r="203">
          <cell r="A203">
            <v>25</v>
          </cell>
        </row>
        <row r="204">
          <cell r="A204">
            <v>22</v>
          </cell>
        </row>
        <row r="205">
          <cell r="A205">
            <v>24</v>
          </cell>
        </row>
        <row r="207">
          <cell r="A207">
            <v>28</v>
          </cell>
        </row>
        <row r="208">
          <cell r="A208">
            <v>37</v>
          </cell>
        </row>
        <row r="209">
          <cell r="A209">
            <v>38</v>
          </cell>
        </row>
        <row r="210">
          <cell r="A210">
            <v>40</v>
          </cell>
        </row>
        <row r="211">
          <cell r="A211">
            <v>42</v>
          </cell>
        </row>
        <row r="212">
          <cell r="A212">
            <v>43</v>
          </cell>
        </row>
        <row r="213">
          <cell r="A213">
            <v>25</v>
          </cell>
        </row>
        <row r="214">
          <cell r="A214">
            <v>39</v>
          </cell>
        </row>
        <row r="215">
          <cell r="A215">
            <v>22</v>
          </cell>
        </row>
        <row r="216">
          <cell r="A216">
            <v>23</v>
          </cell>
        </row>
        <row r="220">
          <cell r="A220">
            <v>10</v>
          </cell>
        </row>
        <row r="221">
          <cell r="A221">
            <v>11</v>
          </cell>
        </row>
        <row r="222">
          <cell r="A222">
            <v>12</v>
          </cell>
        </row>
        <row r="223">
          <cell r="A223">
            <v>13</v>
          </cell>
        </row>
        <row r="224">
          <cell r="A224">
            <v>14</v>
          </cell>
        </row>
        <row r="225">
          <cell r="A225">
            <v>20</v>
          </cell>
        </row>
        <row r="226">
          <cell r="A226">
            <v>41</v>
          </cell>
        </row>
        <row r="227">
          <cell r="A227">
            <v>25</v>
          </cell>
        </row>
        <row r="228">
          <cell r="A228">
            <v>22</v>
          </cell>
        </row>
        <row r="229">
          <cell r="A229">
            <v>24</v>
          </cell>
        </row>
        <row r="231">
          <cell r="A231">
            <v>28</v>
          </cell>
        </row>
        <row r="232">
          <cell r="A232">
            <v>37</v>
          </cell>
        </row>
        <row r="233">
          <cell r="A233">
            <v>38</v>
          </cell>
        </row>
        <row r="234">
          <cell r="A234">
            <v>40</v>
          </cell>
        </row>
        <row r="235">
          <cell r="A235">
            <v>42</v>
          </cell>
        </row>
        <row r="236">
          <cell r="A236">
            <v>43</v>
          </cell>
        </row>
        <row r="237">
          <cell r="A237">
            <v>25</v>
          </cell>
        </row>
        <row r="238">
          <cell r="A238">
            <v>39</v>
          </cell>
        </row>
        <row r="239">
          <cell r="A239">
            <v>22</v>
          </cell>
        </row>
        <row r="240">
          <cell r="A240">
            <v>23</v>
          </cell>
        </row>
        <row r="244">
          <cell r="A244">
            <v>10</v>
          </cell>
        </row>
        <row r="245">
          <cell r="A245">
            <v>11</v>
          </cell>
        </row>
        <row r="246">
          <cell r="A246">
            <v>12</v>
          </cell>
        </row>
        <row r="247">
          <cell r="A247">
            <v>13</v>
          </cell>
        </row>
        <row r="248">
          <cell r="A248">
            <v>15</v>
          </cell>
        </row>
        <row r="249">
          <cell r="A249">
            <v>21</v>
          </cell>
        </row>
        <row r="250">
          <cell r="A250">
            <v>41</v>
          </cell>
        </row>
        <row r="251">
          <cell r="A251">
            <v>25</v>
          </cell>
        </row>
        <row r="252">
          <cell r="A252">
            <v>22</v>
          </cell>
        </row>
        <row r="253">
          <cell r="A253">
            <v>24</v>
          </cell>
        </row>
        <row r="255">
          <cell r="A255">
            <v>28</v>
          </cell>
        </row>
        <row r="256">
          <cell r="A256">
            <v>37</v>
          </cell>
        </row>
        <row r="257">
          <cell r="A257">
            <v>38</v>
          </cell>
        </row>
        <row r="258">
          <cell r="A258">
            <v>40</v>
          </cell>
        </row>
        <row r="259">
          <cell r="A259">
            <v>42</v>
          </cell>
        </row>
        <row r="260">
          <cell r="A260">
            <v>43</v>
          </cell>
        </row>
        <row r="261">
          <cell r="A261">
            <v>25</v>
          </cell>
        </row>
        <row r="262">
          <cell r="A262">
            <v>39</v>
          </cell>
        </row>
        <row r="263">
          <cell r="A263">
            <v>22</v>
          </cell>
        </row>
        <row r="264">
          <cell r="A264">
            <v>23</v>
          </cell>
        </row>
        <row r="268">
          <cell r="A268">
            <v>1</v>
          </cell>
        </row>
        <row r="269">
          <cell r="A269">
            <v>2</v>
          </cell>
        </row>
        <row r="270">
          <cell r="A270">
            <v>3</v>
          </cell>
        </row>
        <row r="271">
          <cell r="A271">
            <v>5</v>
          </cell>
        </row>
        <row r="272">
          <cell r="A272">
            <v>6</v>
          </cell>
        </row>
        <row r="273">
          <cell r="A273">
            <v>7</v>
          </cell>
        </row>
        <row r="274">
          <cell r="A274">
            <v>8</v>
          </cell>
        </row>
        <row r="275">
          <cell r="A275">
            <v>9</v>
          </cell>
        </row>
        <row r="276">
          <cell r="A276">
            <v>17</v>
          </cell>
        </row>
        <row r="277">
          <cell r="A277">
            <v>43</v>
          </cell>
        </row>
        <row r="278">
          <cell r="A278">
            <v>44</v>
          </cell>
        </row>
        <row r="279">
          <cell r="A279">
            <v>22</v>
          </cell>
        </row>
        <row r="280">
          <cell r="A280">
            <v>24</v>
          </cell>
        </row>
        <row r="282">
          <cell r="A282">
            <v>28</v>
          </cell>
        </row>
        <row r="283">
          <cell r="A283">
            <v>37</v>
          </cell>
        </row>
        <row r="284">
          <cell r="A284">
            <v>25</v>
          </cell>
        </row>
        <row r="285">
          <cell r="A285">
            <v>38</v>
          </cell>
        </row>
        <row r="286">
          <cell r="A286">
            <v>40</v>
          </cell>
        </row>
        <row r="287">
          <cell r="A287">
            <v>42</v>
          </cell>
        </row>
        <row r="288">
          <cell r="A288">
            <v>43</v>
          </cell>
        </row>
        <row r="289">
          <cell r="A289">
            <v>39</v>
          </cell>
        </row>
        <row r="290">
          <cell r="A290">
            <v>22</v>
          </cell>
        </row>
        <row r="291">
          <cell r="A291">
            <v>23</v>
          </cell>
        </row>
        <row r="293">
          <cell r="A293">
            <v>37</v>
          </cell>
        </row>
        <row r="295">
          <cell r="A295">
            <v>1</v>
          </cell>
        </row>
        <row r="296">
          <cell r="A296">
            <v>2</v>
          </cell>
        </row>
        <row r="297">
          <cell r="A297">
            <v>3</v>
          </cell>
        </row>
        <row r="298">
          <cell r="A298">
            <v>5</v>
          </cell>
        </row>
        <row r="299">
          <cell r="A299">
            <v>6</v>
          </cell>
        </row>
        <row r="300">
          <cell r="A300">
            <v>7</v>
          </cell>
        </row>
        <row r="301">
          <cell r="A301">
            <v>8</v>
          </cell>
        </row>
        <row r="302">
          <cell r="A302">
            <v>9</v>
          </cell>
        </row>
        <row r="303">
          <cell r="A303">
            <v>17</v>
          </cell>
        </row>
        <row r="304">
          <cell r="A304">
            <v>43</v>
          </cell>
        </row>
        <row r="305">
          <cell r="A305">
            <v>44</v>
          </cell>
        </row>
        <row r="306">
          <cell r="A306">
            <v>22</v>
          </cell>
        </row>
        <row r="307">
          <cell r="A307">
            <v>24</v>
          </cell>
        </row>
        <row r="309">
          <cell r="A309">
            <v>37</v>
          </cell>
        </row>
        <row r="310">
          <cell r="A310">
            <v>25</v>
          </cell>
        </row>
        <row r="311">
          <cell r="A311">
            <v>38</v>
          </cell>
        </row>
        <row r="312">
          <cell r="A312">
            <v>40</v>
          </cell>
        </row>
        <row r="313">
          <cell r="A313">
            <v>42</v>
          </cell>
        </row>
        <row r="314">
          <cell r="A314">
            <v>43</v>
          </cell>
        </row>
        <row r="315">
          <cell r="A315">
            <v>39</v>
          </cell>
        </row>
        <row r="316">
          <cell r="A316">
            <v>22</v>
          </cell>
        </row>
        <row r="317">
          <cell r="A317">
            <v>23</v>
          </cell>
        </row>
        <row r="321">
          <cell r="A321">
            <v>10</v>
          </cell>
        </row>
        <row r="322">
          <cell r="A322">
            <v>11</v>
          </cell>
        </row>
        <row r="323">
          <cell r="A323">
            <v>12</v>
          </cell>
        </row>
        <row r="324">
          <cell r="A324">
            <v>13</v>
          </cell>
        </row>
        <row r="325">
          <cell r="A325">
            <v>14</v>
          </cell>
        </row>
        <row r="326">
          <cell r="A326">
            <v>20</v>
          </cell>
        </row>
        <row r="327">
          <cell r="A327">
            <v>41</v>
          </cell>
        </row>
        <row r="328">
          <cell r="A328">
            <v>25</v>
          </cell>
        </row>
        <row r="329">
          <cell r="A329">
            <v>22</v>
          </cell>
        </row>
        <row r="330">
          <cell r="A330">
            <v>24</v>
          </cell>
        </row>
        <row r="332">
          <cell r="A332">
            <v>28</v>
          </cell>
        </row>
        <row r="333">
          <cell r="A333">
            <v>37</v>
          </cell>
        </row>
        <row r="334">
          <cell r="A334">
            <v>38</v>
          </cell>
        </row>
        <row r="335">
          <cell r="A335">
            <v>40</v>
          </cell>
        </row>
        <row r="336">
          <cell r="A336">
            <v>42</v>
          </cell>
        </row>
        <row r="337">
          <cell r="A337">
            <v>43</v>
          </cell>
        </row>
        <row r="338">
          <cell r="A338">
            <v>25</v>
          </cell>
        </row>
        <row r="339">
          <cell r="A339">
            <v>39</v>
          </cell>
        </row>
        <row r="340">
          <cell r="A340">
            <v>22</v>
          </cell>
        </row>
        <row r="341">
          <cell r="A341">
            <v>23</v>
          </cell>
        </row>
        <row r="345">
          <cell r="A345">
            <v>10</v>
          </cell>
        </row>
        <row r="346">
          <cell r="A346">
            <v>11</v>
          </cell>
        </row>
        <row r="347">
          <cell r="A347">
            <v>12</v>
          </cell>
        </row>
        <row r="348">
          <cell r="A348">
            <v>13</v>
          </cell>
        </row>
        <row r="349">
          <cell r="A349">
            <v>14</v>
          </cell>
        </row>
        <row r="350">
          <cell r="A350">
            <v>20</v>
          </cell>
        </row>
        <row r="351">
          <cell r="A351">
            <v>41</v>
          </cell>
        </row>
        <row r="352">
          <cell r="A352">
            <v>25</v>
          </cell>
        </row>
        <row r="353">
          <cell r="A353">
            <v>22</v>
          </cell>
        </row>
        <row r="354">
          <cell r="A354">
            <v>24</v>
          </cell>
        </row>
        <row r="356">
          <cell r="A356">
            <v>28</v>
          </cell>
        </row>
        <row r="357">
          <cell r="A357">
            <v>37</v>
          </cell>
        </row>
        <row r="358">
          <cell r="A358">
            <v>38</v>
          </cell>
        </row>
        <row r="359">
          <cell r="A359">
            <v>40</v>
          </cell>
        </row>
        <row r="360">
          <cell r="A360">
            <v>42</v>
          </cell>
        </row>
        <row r="361">
          <cell r="A361">
            <v>43</v>
          </cell>
        </row>
        <row r="362">
          <cell r="A362">
            <v>25</v>
          </cell>
        </row>
        <row r="363">
          <cell r="A363">
            <v>39</v>
          </cell>
        </row>
        <row r="364">
          <cell r="A364">
            <v>22</v>
          </cell>
        </row>
        <row r="365">
          <cell r="A365">
            <v>23</v>
          </cell>
        </row>
        <row r="369">
          <cell r="A369">
            <v>10</v>
          </cell>
        </row>
        <row r="370">
          <cell r="A370">
            <v>11</v>
          </cell>
        </row>
        <row r="371">
          <cell r="A371">
            <v>12</v>
          </cell>
        </row>
        <row r="372">
          <cell r="A372">
            <v>13</v>
          </cell>
        </row>
        <row r="373">
          <cell r="A373">
            <v>14</v>
          </cell>
        </row>
        <row r="374">
          <cell r="A374">
            <v>20</v>
          </cell>
        </row>
        <row r="375">
          <cell r="A375">
            <v>41</v>
          </cell>
        </row>
        <row r="376">
          <cell r="A376">
            <v>25</v>
          </cell>
        </row>
        <row r="377">
          <cell r="A377">
            <v>22</v>
          </cell>
        </row>
        <row r="378">
          <cell r="A378">
            <v>24</v>
          </cell>
        </row>
        <row r="380">
          <cell r="A380">
            <v>28</v>
          </cell>
        </row>
        <row r="381">
          <cell r="A381">
            <v>37</v>
          </cell>
        </row>
        <row r="382">
          <cell r="A382">
            <v>25</v>
          </cell>
        </row>
        <row r="383">
          <cell r="A383">
            <v>38</v>
          </cell>
        </row>
        <row r="384">
          <cell r="A384">
            <v>40</v>
          </cell>
        </row>
        <row r="385">
          <cell r="A385">
            <v>42</v>
          </cell>
        </row>
        <row r="386">
          <cell r="A386">
            <v>43</v>
          </cell>
        </row>
        <row r="387">
          <cell r="A387">
            <v>39</v>
          </cell>
        </row>
        <row r="388">
          <cell r="A388">
            <v>22</v>
          </cell>
        </row>
        <row r="389">
          <cell r="A389">
            <v>23</v>
          </cell>
        </row>
        <row r="393">
          <cell r="A393">
            <v>10</v>
          </cell>
        </row>
        <row r="394">
          <cell r="A394">
            <v>11</v>
          </cell>
        </row>
        <row r="395">
          <cell r="A395">
            <v>12</v>
          </cell>
        </row>
        <row r="396">
          <cell r="A396">
            <v>13</v>
          </cell>
        </row>
        <row r="397">
          <cell r="A397">
            <v>15</v>
          </cell>
        </row>
        <row r="398">
          <cell r="A398">
            <v>21</v>
          </cell>
        </row>
        <row r="399">
          <cell r="A399">
            <v>41</v>
          </cell>
        </row>
        <row r="400">
          <cell r="A400">
            <v>25</v>
          </cell>
        </row>
        <row r="401">
          <cell r="A401">
            <v>22</v>
          </cell>
        </row>
        <row r="402">
          <cell r="A402">
            <v>24</v>
          </cell>
        </row>
        <row r="404">
          <cell r="A404">
            <v>28</v>
          </cell>
        </row>
        <row r="405">
          <cell r="A405">
            <v>37</v>
          </cell>
        </row>
        <row r="406">
          <cell r="A406">
            <v>25</v>
          </cell>
        </row>
        <row r="407">
          <cell r="A407">
            <v>38</v>
          </cell>
        </row>
        <row r="408">
          <cell r="A408">
            <v>40</v>
          </cell>
        </row>
        <row r="409">
          <cell r="A409">
            <v>42</v>
          </cell>
        </row>
        <row r="410">
          <cell r="A410">
            <v>43</v>
          </cell>
        </row>
        <row r="411">
          <cell r="A411">
            <v>39</v>
          </cell>
        </row>
        <row r="412">
          <cell r="A412">
            <v>22</v>
          </cell>
        </row>
        <row r="413">
          <cell r="A413">
            <v>23</v>
          </cell>
        </row>
        <row r="417">
          <cell r="A417">
            <v>1</v>
          </cell>
        </row>
        <row r="418">
          <cell r="A418">
            <v>2</v>
          </cell>
        </row>
        <row r="419">
          <cell r="A419">
            <v>3</v>
          </cell>
        </row>
        <row r="420">
          <cell r="A420">
            <v>5</v>
          </cell>
        </row>
        <row r="421">
          <cell r="A421">
            <v>6</v>
          </cell>
        </row>
        <row r="422">
          <cell r="A422">
            <v>7</v>
          </cell>
        </row>
        <row r="423">
          <cell r="A423">
            <v>8</v>
          </cell>
        </row>
        <row r="424">
          <cell r="A424">
            <v>9</v>
          </cell>
        </row>
        <row r="425">
          <cell r="A425">
            <v>17</v>
          </cell>
        </row>
        <row r="426">
          <cell r="A426">
            <v>43</v>
          </cell>
        </row>
        <row r="427">
          <cell r="A427">
            <v>44</v>
          </cell>
        </row>
        <row r="428">
          <cell r="A428">
            <v>22</v>
          </cell>
        </row>
        <row r="429">
          <cell r="A429">
            <v>24</v>
          </cell>
        </row>
        <row r="431">
          <cell r="A431">
            <v>28</v>
          </cell>
        </row>
        <row r="432">
          <cell r="A432">
            <v>37</v>
          </cell>
        </row>
        <row r="433">
          <cell r="A433">
            <v>25</v>
          </cell>
        </row>
        <row r="434">
          <cell r="A434">
            <v>38</v>
          </cell>
        </row>
        <row r="435">
          <cell r="A435">
            <v>40</v>
          </cell>
        </row>
        <row r="436">
          <cell r="A436">
            <v>42</v>
          </cell>
        </row>
        <row r="437">
          <cell r="A437">
            <v>43</v>
          </cell>
        </row>
        <row r="438">
          <cell r="A438">
            <v>39</v>
          </cell>
        </row>
        <row r="439">
          <cell r="A439">
            <v>22</v>
          </cell>
        </row>
        <row r="440">
          <cell r="A440">
            <v>23</v>
          </cell>
        </row>
        <row r="448">
          <cell r="A448">
            <v>1</v>
          </cell>
        </row>
        <row r="449">
          <cell r="A449">
            <v>2</v>
          </cell>
        </row>
        <row r="450">
          <cell r="A450">
            <v>3</v>
          </cell>
        </row>
        <row r="451">
          <cell r="A451">
            <v>5</v>
          </cell>
        </row>
        <row r="452">
          <cell r="A452">
            <v>6</v>
          </cell>
        </row>
        <row r="453">
          <cell r="A453">
            <v>7</v>
          </cell>
        </row>
        <row r="454">
          <cell r="A454">
            <v>8</v>
          </cell>
        </row>
        <row r="455">
          <cell r="A455">
            <v>9</v>
          </cell>
        </row>
        <row r="456">
          <cell r="A456">
            <v>17</v>
          </cell>
        </row>
        <row r="457">
          <cell r="A457">
            <v>43</v>
          </cell>
        </row>
        <row r="458">
          <cell r="A458">
            <v>44</v>
          </cell>
        </row>
        <row r="459">
          <cell r="A459">
            <v>22</v>
          </cell>
        </row>
        <row r="460">
          <cell r="A460">
            <v>24</v>
          </cell>
        </row>
        <row r="462">
          <cell r="A462">
            <v>28</v>
          </cell>
        </row>
        <row r="463">
          <cell r="A463">
            <v>37</v>
          </cell>
        </row>
        <row r="464">
          <cell r="A464">
            <v>25</v>
          </cell>
        </row>
        <row r="465">
          <cell r="A465">
            <v>38</v>
          </cell>
        </row>
        <row r="466">
          <cell r="A466">
            <v>40</v>
          </cell>
        </row>
        <row r="467">
          <cell r="A467">
            <v>42</v>
          </cell>
        </row>
        <row r="468">
          <cell r="A468">
            <v>43</v>
          </cell>
        </row>
        <row r="469">
          <cell r="A469">
            <v>39</v>
          </cell>
        </row>
        <row r="470">
          <cell r="A470">
            <v>45</v>
          </cell>
        </row>
        <row r="471">
          <cell r="A471">
            <v>22</v>
          </cell>
        </row>
        <row r="472">
          <cell r="A472">
            <v>23</v>
          </cell>
        </row>
        <row r="476">
          <cell r="A476">
            <v>10</v>
          </cell>
        </row>
        <row r="477">
          <cell r="A477">
            <v>11</v>
          </cell>
        </row>
        <row r="478">
          <cell r="A478">
            <v>12</v>
          </cell>
        </row>
        <row r="479">
          <cell r="A479">
            <v>13</v>
          </cell>
        </row>
        <row r="480">
          <cell r="A480">
            <v>15</v>
          </cell>
        </row>
        <row r="481">
          <cell r="A481">
            <v>21</v>
          </cell>
        </row>
        <row r="482">
          <cell r="A482">
            <v>41</v>
          </cell>
        </row>
        <row r="483">
          <cell r="A483">
            <v>25</v>
          </cell>
        </row>
        <row r="484">
          <cell r="A484">
            <v>22</v>
          </cell>
        </row>
        <row r="485">
          <cell r="A485">
            <v>24</v>
          </cell>
        </row>
        <row r="487">
          <cell r="A487">
            <v>28</v>
          </cell>
        </row>
        <row r="488">
          <cell r="A488">
            <v>37</v>
          </cell>
        </row>
        <row r="489">
          <cell r="A489">
            <v>38</v>
          </cell>
        </row>
        <row r="490">
          <cell r="A490">
            <v>40</v>
          </cell>
        </row>
        <row r="491">
          <cell r="A491">
            <v>42</v>
          </cell>
        </row>
        <row r="492">
          <cell r="A492">
            <v>43</v>
          </cell>
        </row>
        <row r="493">
          <cell r="A493">
            <v>25</v>
          </cell>
        </row>
        <row r="494">
          <cell r="A494">
            <v>39</v>
          </cell>
        </row>
        <row r="495">
          <cell r="A495">
            <v>22</v>
          </cell>
        </row>
        <row r="496">
          <cell r="A496">
            <v>23</v>
          </cell>
        </row>
        <row r="500">
          <cell r="A500">
            <v>10</v>
          </cell>
        </row>
        <row r="501">
          <cell r="A501">
            <v>11</v>
          </cell>
        </row>
        <row r="502">
          <cell r="A502">
            <v>12</v>
          </cell>
        </row>
        <row r="503">
          <cell r="A503">
            <v>13</v>
          </cell>
        </row>
        <row r="504">
          <cell r="A504">
            <v>15</v>
          </cell>
        </row>
        <row r="505">
          <cell r="A505">
            <v>21</v>
          </cell>
        </row>
        <row r="506">
          <cell r="A506">
            <v>41</v>
          </cell>
        </row>
        <row r="507">
          <cell r="A507">
            <v>25</v>
          </cell>
        </row>
        <row r="508">
          <cell r="A508">
            <v>22</v>
          </cell>
        </row>
        <row r="509">
          <cell r="A509">
            <v>24</v>
          </cell>
        </row>
        <row r="511">
          <cell r="A511">
            <v>28</v>
          </cell>
        </row>
        <row r="512">
          <cell r="A512">
            <v>37</v>
          </cell>
        </row>
        <row r="513">
          <cell r="A513">
            <v>38</v>
          </cell>
        </row>
        <row r="514">
          <cell r="A514">
            <v>40</v>
          </cell>
        </row>
        <row r="515">
          <cell r="A515">
            <v>42</v>
          </cell>
        </row>
        <row r="516">
          <cell r="A516">
            <v>43</v>
          </cell>
        </row>
        <row r="517">
          <cell r="A517">
            <v>25</v>
          </cell>
        </row>
        <row r="518">
          <cell r="A518">
            <v>39</v>
          </cell>
        </row>
        <row r="519">
          <cell r="A519">
            <v>22</v>
          </cell>
        </row>
        <row r="520">
          <cell r="A520">
            <v>23</v>
          </cell>
        </row>
        <row r="522">
          <cell r="A522">
            <v>25</v>
          </cell>
        </row>
        <row r="524">
          <cell r="A524">
            <v>10</v>
          </cell>
        </row>
        <row r="525">
          <cell r="A525">
            <v>11</v>
          </cell>
        </row>
        <row r="526">
          <cell r="A526">
            <v>12</v>
          </cell>
        </row>
        <row r="527">
          <cell r="A527">
            <v>13</v>
          </cell>
        </row>
        <row r="528">
          <cell r="A528">
            <v>15</v>
          </cell>
        </row>
        <row r="529">
          <cell r="A529">
            <v>21</v>
          </cell>
        </row>
        <row r="530">
          <cell r="A530">
            <v>41</v>
          </cell>
        </row>
        <row r="531">
          <cell r="A531">
            <v>25</v>
          </cell>
        </row>
        <row r="532">
          <cell r="A532">
            <v>22</v>
          </cell>
        </row>
        <row r="533">
          <cell r="A533">
            <v>24</v>
          </cell>
        </row>
        <row r="535">
          <cell r="A535">
            <v>28</v>
          </cell>
        </row>
        <row r="536">
          <cell r="A536">
            <v>37</v>
          </cell>
        </row>
        <row r="537">
          <cell r="A537">
            <v>38</v>
          </cell>
        </row>
        <row r="538">
          <cell r="A538">
            <v>40</v>
          </cell>
        </row>
        <row r="539">
          <cell r="A539">
            <v>42</v>
          </cell>
        </row>
        <row r="540">
          <cell r="A540">
            <v>43</v>
          </cell>
        </row>
        <row r="541">
          <cell r="A541">
            <v>25</v>
          </cell>
        </row>
        <row r="542">
          <cell r="A542">
            <v>39</v>
          </cell>
        </row>
        <row r="543">
          <cell r="A543">
            <v>22</v>
          </cell>
        </row>
        <row r="544">
          <cell r="A544">
            <v>23</v>
          </cell>
        </row>
        <row r="548">
          <cell r="A548">
            <v>10</v>
          </cell>
        </row>
        <row r="549">
          <cell r="A549">
            <v>11</v>
          </cell>
        </row>
        <row r="550">
          <cell r="A550">
            <v>12</v>
          </cell>
        </row>
        <row r="551">
          <cell r="A551">
            <v>13</v>
          </cell>
        </row>
        <row r="552">
          <cell r="A552">
            <v>15</v>
          </cell>
        </row>
        <row r="553">
          <cell r="A553">
            <v>21</v>
          </cell>
        </row>
        <row r="554">
          <cell r="A554">
            <v>41</v>
          </cell>
        </row>
        <row r="555">
          <cell r="A555">
            <v>25</v>
          </cell>
        </row>
        <row r="556">
          <cell r="A556">
            <v>22</v>
          </cell>
        </row>
        <row r="557">
          <cell r="A557">
            <v>24</v>
          </cell>
        </row>
        <row r="559">
          <cell r="A559">
            <v>28</v>
          </cell>
        </row>
        <row r="560">
          <cell r="A560">
            <v>37</v>
          </cell>
        </row>
        <row r="561">
          <cell r="A561">
            <v>38</v>
          </cell>
        </row>
        <row r="562">
          <cell r="A562">
            <v>40</v>
          </cell>
        </row>
        <row r="563">
          <cell r="A563">
            <v>42</v>
          </cell>
        </row>
        <row r="564">
          <cell r="A564">
            <v>43</v>
          </cell>
        </row>
        <row r="565">
          <cell r="A565">
            <v>25</v>
          </cell>
        </row>
        <row r="566">
          <cell r="A566">
            <v>39</v>
          </cell>
        </row>
        <row r="567">
          <cell r="A567">
            <v>22</v>
          </cell>
        </row>
        <row r="568">
          <cell r="A568">
            <v>23</v>
          </cell>
        </row>
        <row r="572">
          <cell r="A572">
            <v>1</v>
          </cell>
        </row>
        <row r="573">
          <cell r="A573">
            <v>2</v>
          </cell>
        </row>
        <row r="574">
          <cell r="A574">
            <v>3</v>
          </cell>
        </row>
        <row r="575">
          <cell r="A575">
            <v>5</v>
          </cell>
        </row>
        <row r="576">
          <cell r="A576">
            <v>6</v>
          </cell>
        </row>
        <row r="577">
          <cell r="A577">
            <v>7</v>
          </cell>
        </row>
        <row r="578">
          <cell r="A578">
            <v>8</v>
          </cell>
        </row>
        <row r="579">
          <cell r="A579">
            <v>9</v>
          </cell>
        </row>
        <row r="580">
          <cell r="A580">
            <v>17</v>
          </cell>
        </row>
        <row r="581">
          <cell r="A581">
            <v>43</v>
          </cell>
        </row>
        <row r="582">
          <cell r="A582">
            <v>44</v>
          </cell>
        </row>
        <row r="583">
          <cell r="A583">
            <v>22</v>
          </cell>
        </row>
        <row r="584">
          <cell r="A584">
            <v>24</v>
          </cell>
        </row>
        <row r="586">
          <cell r="A586">
            <v>28</v>
          </cell>
        </row>
        <row r="587">
          <cell r="A587">
            <v>26</v>
          </cell>
        </row>
        <row r="588">
          <cell r="A588">
            <v>37</v>
          </cell>
        </row>
        <row r="589">
          <cell r="A589">
            <v>25</v>
          </cell>
        </row>
        <row r="590">
          <cell r="A590">
            <v>38</v>
          </cell>
        </row>
        <row r="591">
          <cell r="A591">
            <v>40</v>
          </cell>
        </row>
        <row r="592">
          <cell r="A592">
            <v>42</v>
          </cell>
        </row>
        <row r="593">
          <cell r="A593">
            <v>43</v>
          </cell>
        </row>
        <row r="594">
          <cell r="A594">
            <v>39</v>
          </cell>
        </row>
        <row r="595">
          <cell r="A595">
            <v>45</v>
          </cell>
        </row>
        <row r="596">
          <cell r="A596">
            <v>22</v>
          </cell>
        </row>
        <row r="597">
          <cell r="A597">
            <v>23</v>
          </cell>
        </row>
        <row r="601">
          <cell r="A601">
            <v>10</v>
          </cell>
        </row>
        <row r="602">
          <cell r="A602">
            <v>11</v>
          </cell>
        </row>
        <row r="603">
          <cell r="A603">
            <v>12</v>
          </cell>
        </row>
        <row r="604">
          <cell r="A604">
            <v>13</v>
          </cell>
        </row>
        <row r="605">
          <cell r="A605">
            <v>14</v>
          </cell>
        </row>
        <row r="606">
          <cell r="A606">
            <v>20</v>
          </cell>
        </row>
        <row r="607">
          <cell r="A607">
            <v>41</v>
          </cell>
        </row>
        <row r="608">
          <cell r="A608">
            <v>25</v>
          </cell>
        </row>
        <row r="609">
          <cell r="A609">
            <v>22</v>
          </cell>
        </row>
        <row r="610">
          <cell r="A610">
            <v>24</v>
          </cell>
        </row>
        <row r="612">
          <cell r="A612">
            <v>28</v>
          </cell>
        </row>
        <row r="613">
          <cell r="A613">
            <v>37</v>
          </cell>
        </row>
        <row r="614">
          <cell r="A614">
            <v>38</v>
          </cell>
        </row>
        <row r="615">
          <cell r="A615">
            <v>40</v>
          </cell>
        </row>
        <row r="616">
          <cell r="A616">
            <v>42</v>
          </cell>
        </row>
        <row r="617">
          <cell r="A617">
            <v>43</v>
          </cell>
        </row>
        <row r="618">
          <cell r="A618">
            <v>25</v>
          </cell>
        </row>
        <row r="619">
          <cell r="A619">
            <v>39</v>
          </cell>
        </row>
        <row r="620">
          <cell r="A620">
            <v>22</v>
          </cell>
        </row>
        <row r="621">
          <cell r="A621">
            <v>23</v>
          </cell>
        </row>
      </sheetData>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sheetData sheetId="18"/>
      <sheetData sheetId="19"/>
      <sheetData sheetId="20"/>
      <sheetData sheetId="21"/>
      <sheetData sheetId="22"/>
      <sheetData sheetId="23" refreshError="1"/>
      <sheetData sheetId="24" refreshError="1"/>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sheetData sheetId="48"/>
      <sheetData sheetId="49"/>
      <sheetData sheetId="50"/>
      <sheetData sheetId="51"/>
      <sheetData sheetId="52" refreshError="1"/>
      <sheetData sheetId="53" refreshError="1"/>
      <sheetData sheetId="54" refreshError="1"/>
      <sheetData sheetId="55" refreshError="1"/>
      <sheetData sheetId="56"/>
      <sheetData sheetId="57"/>
      <sheetData sheetId="58"/>
      <sheetData sheetId="59"/>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Set>
  </externalBook>
</externalLink>
</file>

<file path=xl/externalLinks/externalLink2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ST"/>
      <sheetName val="DATA"/>
      <sheetName val="TOTAL"/>
      <sheetName val="INPUT"/>
      <sheetName val="Module1"/>
      <sheetName val="ORDER"/>
      <sheetName val="Detail"/>
      <sheetName val="CONTRACT"/>
      <sheetName val="Viet"/>
      <sheetName val="INVOICE"/>
      <sheetName val="STATEMENT"/>
      <sheetName val="N - S REPORT"/>
      <sheetName val="OPERATING HEAD"/>
      <sheetName val="Module2"/>
      <sheetName val="Module3"/>
      <sheetName val="Module21"/>
      <sheetName val="Module4"/>
      <sheetName val="NTA 1"/>
      <sheetName val="InputPO_Del"/>
      <sheetName val="BS &amp; P&amp;L"/>
      <sheetName val="Sheet1 (2)"/>
      <sheetName val="VATOil-1999new"/>
      <sheetName val="BS Schdl- 1 &amp; 2"/>
      <sheetName val="SAP Data 291204"/>
      <sheetName val="15"/>
      <sheetName val="Post adj 1"/>
      <sheetName val="34-Oct'03"/>
      <sheetName val="BS-203"/>
      <sheetName val="TB-New"/>
      <sheetName val="N_-_S_REPORT"/>
      <sheetName val="OPERATING_HEAD"/>
      <sheetName val="BS_Schdl-_1_&amp;_2"/>
      <sheetName val="NTA_1"/>
      <sheetName val="BS_&amp;_P&amp;L"/>
      <sheetName val="SAP_Data_291204"/>
      <sheetName val="A-General"/>
      <sheetName val="Table"/>
      <sheetName val="FINAL"/>
      <sheetName val="CALCULATIONS"/>
      <sheetName val="x-rates 98 Closing"/>
      <sheetName val="Sheet1"/>
      <sheetName val="Edit(01)"/>
      <sheetName val="２２,５億の配分案"/>
      <sheetName val="INDEX"/>
      <sheetName val="Curr Month Movement"/>
      <sheetName val="TCI Raw Data"/>
      <sheetName val="IC Data"/>
      <sheetName val="TB 2003"/>
      <sheetName val="KWWH LAST UPDATE 7.11.08"/>
      <sheetName val="SRP FH"/>
      <sheetName val="登録データ"/>
      <sheetName val="OIL"/>
      <sheetName val="STATMENT"/>
      <sheetName val="ｺﾝY条件BD"/>
      <sheetName val="DONVIBAN"/>
      <sheetName val="NGUON"/>
      <sheetName val="BS Schdl-3-Fixed Assets"/>
      <sheetName val="Final Register"/>
      <sheetName val="Results PL"/>
      <sheetName val="p &amp;l stpwise dec03"/>
      <sheetName val="ExchReview"/>
      <sheetName val="Trial vijay"/>
      <sheetName val="fa"/>
      <sheetName val="TB March 2002"/>
      <sheetName val="Additions "/>
      <sheetName val="Addition"/>
      <sheetName val="Other notes"/>
    </sheetNames>
    <sheetDataSet>
      <sheetData sheetId="0"/>
      <sheetData sheetId="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Set>
  </externalBook>
</externalLink>
</file>

<file path=xl/externalLinks/externalLink2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RD_materilconsumption_jan to Ap"/>
    </sheetNames>
    <sheetDataSet>
      <sheetData sheetId="0">
        <row r="2">
          <cell r="A2" t="str">
            <v>Initial Filling</v>
          </cell>
          <cell r="B2" t="str">
            <v>Dev Work</v>
          </cell>
        </row>
        <row r="3">
          <cell r="B3" t="str">
            <v>Exhibit Batch</v>
          </cell>
        </row>
        <row r="4">
          <cell r="B4" t="str">
            <v>Process validation</v>
          </cell>
        </row>
        <row r="5">
          <cell r="B5" t="str">
            <v>Prevalidation</v>
          </cell>
        </row>
      </sheetData>
      <sheetData sheetId="1" refreshError="1"/>
    </sheetDataSet>
  </externalBook>
</externalLink>
</file>

<file path=xl/externalLinks/externalLink2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urs_Spent"/>
      <sheetName val="list"/>
    </sheetNames>
    <sheetDataSet>
      <sheetData sheetId="0" refreshError="1"/>
      <sheetData sheetId="1">
        <row r="2">
          <cell r="A2" t="str">
            <v>Initial Filing</v>
          </cell>
          <cell r="B2" t="str">
            <v>Analytical Method Dev</v>
          </cell>
        </row>
        <row r="3">
          <cell r="B3" t="str">
            <v>Analytical Support to PDTS</v>
          </cell>
        </row>
        <row r="4">
          <cell r="B4" t="str">
            <v>Analytical Method Validation</v>
          </cell>
        </row>
        <row r="5">
          <cell r="B5" t="str">
            <v xml:space="preserve"> </v>
          </cell>
        </row>
        <row r="6">
          <cell r="B6" t="str">
            <v xml:space="preserve"> </v>
          </cell>
        </row>
      </sheetData>
    </sheetDataSet>
  </externalBook>
</externalLink>
</file>

<file path=xl/externalLinks/externalLink2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l"/>
      <sheetName val="AP"/>
      <sheetName val="EMEA"/>
      <sheetName val="EMEA GOS"/>
      <sheetName val="EMEA HR"/>
      <sheetName val="EMEA Legal"/>
      <sheetName val="EMEA Finance"/>
      <sheetName val="Pivot Table"/>
      <sheetName val="8+4"/>
      <sheetName val="Data"/>
      <sheetName val="Changes"/>
      <sheetName val="Dept"/>
      <sheetName val="Headcount Pivot BU16"/>
      <sheetName val="Headcount"/>
      <sheetName val="US GL Accounts"/>
    </sheetNames>
    <sheetDataSet>
      <sheetData sheetId="0"/>
      <sheetData sheetId="1"/>
      <sheetData sheetId="2"/>
      <sheetData sheetId="3"/>
      <sheetData sheetId="4"/>
      <sheetData sheetId="5"/>
      <sheetData sheetId="6"/>
      <sheetData sheetId="7"/>
      <sheetData sheetId="8"/>
      <sheetData sheetId="9"/>
      <sheetData sheetId="10"/>
      <sheetData sheetId="11" refreshError="1">
        <row r="2">
          <cell r="A2" t="str">
            <v>4180002</v>
          </cell>
          <cell r="B2" t="str">
            <v>SSIS</v>
          </cell>
        </row>
        <row r="3">
          <cell r="A3" t="str">
            <v>4180004</v>
          </cell>
          <cell r="B3" t="str">
            <v>ISSP</v>
          </cell>
        </row>
        <row r="4">
          <cell r="A4" t="str">
            <v>4180005</v>
          </cell>
          <cell r="B4" t="str">
            <v>FROD</v>
          </cell>
        </row>
        <row r="5">
          <cell r="A5" t="str">
            <v>4180006</v>
          </cell>
          <cell r="B5" t="str">
            <v>FROG</v>
          </cell>
        </row>
        <row r="6">
          <cell r="A6" t="str">
            <v>4180007</v>
          </cell>
          <cell r="B6" t="str">
            <v>BUNO</v>
          </cell>
        </row>
        <row r="7">
          <cell r="A7" t="str">
            <v>4180009</v>
          </cell>
          <cell r="B7" t="str">
            <v>SWQA</v>
          </cell>
        </row>
        <row r="8">
          <cell r="A8" t="str">
            <v>4180010</v>
          </cell>
          <cell r="B8" t="str">
            <v>SWAS</v>
          </cell>
        </row>
        <row r="9">
          <cell r="A9" t="str">
            <v>4180011</v>
          </cell>
          <cell r="B9" t="str">
            <v>ISDR</v>
          </cell>
        </row>
        <row r="10">
          <cell r="A10" t="str">
            <v>4180012</v>
          </cell>
          <cell r="B10" t="str">
            <v>FWOB</v>
          </cell>
        </row>
        <row r="11">
          <cell r="A11" t="str">
            <v>4180014</v>
          </cell>
          <cell r="B11" t="str">
            <v>SRSS</v>
          </cell>
        </row>
        <row r="12">
          <cell r="A12" t="str">
            <v>4180015</v>
          </cell>
          <cell r="B12" t="str">
            <v>AAUK</v>
          </cell>
        </row>
        <row r="13">
          <cell r="A13" t="str">
            <v>4180016</v>
          </cell>
          <cell r="B13" t="str">
            <v>BUFA</v>
          </cell>
        </row>
        <row r="14">
          <cell r="A14" t="str">
            <v>4180017</v>
          </cell>
          <cell r="B14" t="str">
            <v>BUHR</v>
          </cell>
        </row>
        <row r="15">
          <cell r="A15" t="str">
            <v>4180018</v>
          </cell>
          <cell r="B15" t="str">
            <v>SWDM</v>
          </cell>
        </row>
        <row r="16">
          <cell r="A16" t="str">
            <v>4180019</v>
          </cell>
          <cell r="B16" t="str">
            <v>BULE</v>
          </cell>
        </row>
        <row r="17">
          <cell r="A17" t="str">
            <v>4180020</v>
          </cell>
          <cell r="B17" t="str">
            <v>PMCE</v>
          </cell>
        </row>
        <row r="18">
          <cell r="A18" t="str">
            <v>4180026</v>
          </cell>
          <cell r="B18" t="str">
            <v>SWSS</v>
          </cell>
        </row>
        <row r="19">
          <cell r="A19" t="str">
            <v>4180029</v>
          </cell>
          <cell r="B19" t="str">
            <v>IMDE</v>
          </cell>
        </row>
        <row r="20">
          <cell r="A20" t="str">
            <v>4180030</v>
          </cell>
          <cell r="B20" t="str">
            <v>SRPD</v>
          </cell>
        </row>
        <row r="21">
          <cell r="A21" t="str">
            <v>4180032</v>
          </cell>
          <cell r="B21" t="str">
            <v>ISCD</v>
          </cell>
        </row>
        <row r="22">
          <cell r="A22" t="str">
            <v>4180033</v>
          </cell>
          <cell r="B22" t="str">
            <v>SWPS</v>
          </cell>
        </row>
        <row r="23">
          <cell r="A23" t="str">
            <v>4180034</v>
          </cell>
          <cell r="B23" t="str">
            <v>SWIS</v>
          </cell>
        </row>
        <row r="24">
          <cell r="A24" t="str">
            <v>4180035</v>
          </cell>
          <cell r="B24" t="str">
            <v>PMCI</v>
          </cell>
        </row>
        <row r="25">
          <cell r="A25" t="str">
            <v>4180036</v>
          </cell>
          <cell r="B25" t="str">
            <v>ISSE</v>
          </cell>
        </row>
        <row r="26">
          <cell r="A26" t="str">
            <v>4180038</v>
          </cell>
          <cell r="B26" t="str">
            <v>IBPO</v>
          </cell>
        </row>
        <row r="27">
          <cell r="A27" t="str">
            <v>4180040</v>
          </cell>
          <cell r="B27" t="str">
            <v>SWDS</v>
          </cell>
        </row>
        <row r="28">
          <cell r="A28">
            <v>4180042</v>
          </cell>
          <cell r="B28" t="str">
            <v>SADM</v>
          </cell>
        </row>
        <row r="29">
          <cell r="A29">
            <v>4180042</v>
          </cell>
          <cell r="B29" t="str">
            <v>SROS</v>
          </cell>
        </row>
        <row r="30">
          <cell r="A30">
            <v>4180044</v>
          </cell>
          <cell r="B30" t="str">
            <v>PPMI</v>
          </cell>
        </row>
        <row r="31">
          <cell r="A31" t="str">
            <v>4187774</v>
          </cell>
          <cell r="B31" t="str">
            <v>UK Rent</v>
          </cell>
        </row>
        <row r="32">
          <cell r="A32" t="str">
            <v>4190001</v>
          </cell>
          <cell r="B32" t="str">
            <v>PMCA</v>
          </cell>
        </row>
        <row r="33">
          <cell r="A33" t="str">
            <v>4190002</v>
          </cell>
          <cell r="B33" t="str">
            <v>ASYD</v>
          </cell>
        </row>
        <row r="34">
          <cell r="A34" t="str">
            <v>4190003</v>
          </cell>
          <cell r="B34" t="str">
            <v>AAIT</v>
          </cell>
        </row>
        <row r="35">
          <cell r="A35" t="str">
            <v>4190005</v>
          </cell>
          <cell r="B35" t="str">
            <v>AMEL</v>
          </cell>
        </row>
        <row r="36">
          <cell r="A36" t="str">
            <v>4190006</v>
          </cell>
          <cell r="B36" t="str">
            <v>Aus Rent</v>
          </cell>
        </row>
        <row r="37">
          <cell r="A37">
            <v>4190008</v>
          </cell>
          <cell r="B37" t="str">
            <v>AASG</v>
          </cell>
        </row>
        <row r="38">
          <cell r="A38">
            <v>4190010</v>
          </cell>
          <cell r="B38" t="str">
            <v>AADM</v>
          </cell>
        </row>
        <row r="39">
          <cell r="A39">
            <v>4190011</v>
          </cell>
          <cell r="B39" t="str">
            <v>AMDA</v>
          </cell>
        </row>
        <row r="40">
          <cell r="A40" t="str">
            <v>4540011</v>
          </cell>
          <cell r="B40" t="str">
            <v>India Executive</v>
          </cell>
        </row>
        <row r="41">
          <cell r="A41" t="str">
            <v>4540013</v>
          </cell>
          <cell r="B41" t="str">
            <v>India Sales</v>
          </cell>
        </row>
        <row r="42">
          <cell r="A42" t="str">
            <v>4540023</v>
          </cell>
          <cell r="B42" t="str">
            <v>India Marketing</v>
          </cell>
        </row>
      </sheetData>
      <sheetData sheetId="12"/>
      <sheetData sheetId="13"/>
      <sheetData sheetId="14" refreshError="1"/>
    </sheetDataSet>
  </externalBook>
</externalLink>
</file>

<file path=xl/externalLinks/externalLink2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 ADMIN (729)"/>
      <sheetName val="AP DEV (601)"/>
      <sheetName val="AP MKT (129)"/>
      <sheetName val="AP TECH (290)"/>
      <sheetName val="Income &amp; PL"/>
      <sheetName val="Oasis Expenses"/>
      <sheetName val="Capital Expenditure"/>
      <sheetName val="Salary Calculator"/>
      <sheetName val="Salary Levels"/>
      <sheetName val="Bonus Calculator"/>
      <sheetName val="Premises"/>
      <sheetName val="Income Detail"/>
      <sheetName val="Trial Balance"/>
      <sheetName val="Current Salaries"/>
      <sheetName val="Dept"/>
    </sheetNames>
    <sheetDataSet>
      <sheetData sheetId="0"/>
      <sheetData sheetId="1"/>
      <sheetData sheetId="2"/>
      <sheetData sheetId="3"/>
      <sheetData sheetId="4"/>
      <sheetData sheetId="5"/>
      <sheetData sheetId="6"/>
      <sheetData sheetId="7" refreshError="1">
        <row r="97">
          <cell r="B97">
            <v>3.8</v>
          </cell>
        </row>
      </sheetData>
      <sheetData sheetId="8"/>
      <sheetData sheetId="9"/>
      <sheetData sheetId="10"/>
      <sheetData sheetId="11"/>
      <sheetData sheetId="12"/>
      <sheetData sheetId="13"/>
      <sheetData sheetId="14" refreshError="1"/>
    </sheetDataSet>
  </externalBook>
</externalLink>
</file>

<file path=xl/externalLinks/externalLink2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ter_Defaults"/>
      <sheetName val="InterCo"/>
      <sheetName val="Ref"/>
      <sheetName val="Checks"/>
      <sheetName val="Index"/>
      <sheetName val="R1000"/>
      <sheetName val="R1010"/>
      <sheetName val="R1020"/>
      <sheetName val="R1022"/>
      <sheetName val="R1030"/>
      <sheetName val="R1040"/>
      <sheetName val="R1050"/>
      <sheetName val="R1060"/>
      <sheetName val="R1070"/>
      <sheetName val="R1080"/>
      <sheetName val="R1090"/>
      <sheetName val="R1110"/>
      <sheetName val="R1120"/>
      <sheetName val="R1130"/>
      <sheetName val="R1140"/>
      <sheetName val="R1150"/>
      <sheetName val="R1160"/>
      <sheetName val="R1162"/>
      <sheetName val="R1170"/>
      <sheetName val="R1180"/>
      <sheetName val="R1190"/>
      <sheetName val="R1210"/>
      <sheetName val="R1220"/>
      <sheetName val="SALE OF ASSETS"/>
      <sheetName val="RPB"/>
      <sheetName val="RPT"/>
      <sheetName val="Groupings-IS"/>
      <sheetName val="Groupings-BS"/>
      <sheetName val="3-R1690"/>
      <sheetName val="3-R1680"/>
      <sheetName val="3-R1670"/>
      <sheetName val="3-R1660"/>
      <sheetName val="3-R1650"/>
      <sheetName val="3-R1640"/>
      <sheetName val="3-R1630"/>
      <sheetName val="3-R1620"/>
      <sheetName val="3-R1610"/>
      <sheetName val="3-R1600"/>
      <sheetName val="3-R1590"/>
      <sheetName val="3-R1580"/>
      <sheetName val="3-R1570"/>
      <sheetName val="3-R1560"/>
      <sheetName val="3-R1550"/>
      <sheetName val="3-R1540"/>
      <sheetName val="3-R1520"/>
      <sheetName val="3-R1510"/>
      <sheetName val="3-R1500"/>
      <sheetName val="Sheet1"/>
      <sheetName val="SALE_OF_ASSETS"/>
    </sheetNames>
    <sheetDataSet>
      <sheetData sheetId="0" refreshError="1"/>
      <sheetData sheetId="1" refreshError="1"/>
      <sheetData sheetId="2" refreshError="1">
        <row r="3">
          <cell r="A3" t="str">
            <v>TERAPIA SA</v>
          </cell>
        </row>
        <row r="4">
          <cell r="A4">
            <v>9</v>
          </cell>
        </row>
        <row r="6">
          <cell r="A6">
            <v>2006</v>
          </cell>
        </row>
      </sheetData>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sheetData sheetId="13" refreshError="1"/>
      <sheetData sheetId="14"/>
      <sheetData sheetId="15"/>
      <sheetData sheetId="16"/>
      <sheetData sheetId="17"/>
      <sheetData sheetId="18"/>
      <sheetData sheetId="19" refreshError="1"/>
      <sheetData sheetId="20"/>
      <sheetData sheetId="21" refreshError="1"/>
      <sheetData sheetId="22"/>
      <sheetData sheetId="23" refreshError="1"/>
      <sheetData sheetId="24"/>
      <sheetData sheetId="25" refreshError="1"/>
      <sheetData sheetId="26"/>
      <sheetData sheetId="27" refreshError="1"/>
      <sheetData sheetId="28" refreshError="1"/>
      <sheetData sheetId="29" refreshError="1"/>
      <sheetData sheetId="30" refreshError="1"/>
      <sheetData sheetId="31" refreshError="1"/>
      <sheetData sheetId="32" refreshError="1"/>
      <sheetData sheetId="33"/>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2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RPP"/>
      <sheetName val="tables"/>
    </sheetNames>
    <sheetDataSet>
      <sheetData sheetId="0" refreshError="1"/>
      <sheetData sheetId="1" refreshError="1"/>
      <sheetData sheetId="2" refreshError="1">
        <row r="4">
          <cell r="A4">
            <v>2003</v>
          </cell>
          <cell r="G4">
            <v>37987</v>
          </cell>
          <cell r="J4">
            <v>38016</v>
          </cell>
        </row>
        <row r="5">
          <cell r="A5">
            <v>2004</v>
          </cell>
          <cell r="G5">
            <v>38018</v>
          </cell>
          <cell r="J5">
            <v>38017</v>
          </cell>
        </row>
        <row r="6">
          <cell r="A6">
            <v>2005</v>
          </cell>
          <cell r="G6">
            <v>38047</v>
          </cell>
          <cell r="J6">
            <v>38018</v>
          </cell>
        </row>
        <row r="7">
          <cell r="A7">
            <v>2006</v>
          </cell>
          <cell r="G7">
            <v>38078</v>
          </cell>
          <cell r="J7">
            <v>38019</v>
          </cell>
        </row>
        <row r="8">
          <cell r="G8">
            <v>38108</v>
          </cell>
          <cell r="J8">
            <v>38020</v>
          </cell>
        </row>
        <row r="9">
          <cell r="G9">
            <v>38139</v>
          </cell>
          <cell r="J9">
            <v>38021</v>
          </cell>
        </row>
        <row r="10">
          <cell r="G10">
            <v>38169</v>
          </cell>
          <cell r="J10">
            <v>38022</v>
          </cell>
        </row>
        <row r="11">
          <cell r="G11">
            <v>38200</v>
          </cell>
          <cell r="J11">
            <v>38023</v>
          </cell>
        </row>
        <row r="12">
          <cell r="G12">
            <v>38231</v>
          </cell>
          <cell r="J12">
            <v>38024</v>
          </cell>
        </row>
        <row r="13">
          <cell r="G13">
            <v>38261</v>
          </cell>
          <cell r="J13">
            <v>38025</v>
          </cell>
        </row>
        <row r="14">
          <cell r="G14">
            <v>38292</v>
          </cell>
          <cell r="J14">
            <v>38026</v>
          </cell>
        </row>
        <row r="15">
          <cell r="G15">
            <v>38322</v>
          </cell>
          <cell r="J15">
            <v>38027</v>
          </cell>
        </row>
        <row r="16">
          <cell r="J16">
            <v>38028</v>
          </cell>
        </row>
        <row r="17">
          <cell r="J17">
            <v>38029</v>
          </cell>
        </row>
        <row r="18">
          <cell r="J18">
            <v>38030</v>
          </cell>
        </row>
        <row r="19">
          <cell r="J19">
            <v>38031</v>
          </cell>
        </row>
        <row r="20">
          <cell r="J20">
            <v>38032</v>
          </cell>
        </row>
        <row r="21">
          <cell r="J21">
            <v>38033</v>
          </cell>
        </row>
        <row r="22">
          <cell r="J22">
            <v>38034</v>
          </cell>
        </row>
        <row r="23">
          <cell r="J23">
            <v>38035</v>
          </cell>
        </row>
        <row r="24">
          <cell r="J24">
            <v>38036</v>
          </cell>
        </row>
        <row r="25">
          <cell r="J25">
            <v>38037</v>
          </cell>
        </row>
        <row r="26">
          <cell r="J26">
            <v>38038</v>
          </cell>
        </row>
        <row r="27">
          <cell r="J27">
            <v>38039</v>
          </cell>
        </row>
        <row r="28">
          <cell r="J28">
            <v>38040</v>
          </cell>
        </row>
        <row r="29">
          <cell r="J29">
            <v>38041</v>
          </cell>
        </row>
        <row r="30">
          <cell r="J30">
            <v>38042</v>
          </cell>
        </row>
        <row r="31">
          <cell r="J31">
            <v>38043</v>
          </cell>
        </row>
        <row r="32">
          <cell r="J32">
            <v>38044</v>
          </cell>
        </row>
        <row r="33">
          <cell r="J33">
            <v>38045</v>
          </cell>
        </row>
        <row r="34">
          <cell r="J34">
            <v>38046</v>
          </cell>
        </row>
      </sheetData>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B"/>
      <sheetName val="daywork- Tham khao"/>
      <sheetName val="SOG Waterfall"/>
      <sheetName val="CAL"/>
      <sheetName val="G&amp;A  COC"/>
      <sheetName val="RPT 71-VOLUME DATA-PCI "/>
      <sheetName val="pURCHASES"/>
      <sheetName val="Solutions"/>
      <sheetName val="GLASS"/>
      <sheetName val="Reference_2"/>
      <sheetName val="BS-Mar05"/>
      <sheetName val="(평균)"/>
      <sheetName val="Financials"/>
      <sheetName val="QTY"/>
      <sheetName val="LEGAL GUJ"/>
      <sheetName val="RPT 72-VOLUME DATA-Industry"/>
      <sheetName val="Water fall AGBD"/>
      <sheetName val="Sheet2"/>
      <sheetName val="B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2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GDT huu Lung - LS"/>
      <sheetName val="THDT Yen Son"/>
      <sheetName val="D.lg Yen Son"/>
      <sheetName val="THDT Huu Lien"/>
      <sheetName val="D.lg Huu Lien"/>
      <sheetName val="THDT Yen Thinh"/>
      <sheetName val="D.lg Yen Thinh"/>
      <sheetName val="Chi tiet"/>
      <sheetName val="CTBT"/>
      <sheetName val="XL4Poppy"/>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2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 PS"/>
      <sheetName val="BS luong05"/>
      <sheetName val="TH mat"/>
      <sheetName val="DT (PSTBD1)"/>
      <sheetName val="DT (PSTB03)"/>
      <sheetName val="DT (PSTB2595)"/>
      <sheetName val="DGduong"/>
      <sheetName val="mat(TB)"/>
      <sheetName val="mat(03)"/>
      <sheetName val="mat(2595)"/>
      <sheetName val="gia VL"/>
      <sheetName val="PCap2595"/>
      <sheetName val="NC"/>
      <sheetName val="M"/>
      <sheetName val="KL"/>
      <sheetName val="PC"/>
      <sheetName val="VLG"/>
      <sheetName val="Vua"/>
      <sheetName val="DGcong"/>
      <sheetName val="DT (bu05va2595)"/>
      <sheetName val="DT(cu)"/>
      <sheetName val="TH"/>
      <sheetName val="00000000"/>
      <sheetName val="XL4Poppy"/>
      <sheetName val="XL4Poppy (2)"/>
      <sheetName val="Chi tiet"/>
      <sheetName val="dtct cong"/>
      <sheetName val="DTCT"/>
      <sheetName val="DT (bu05va25_x0003_$_x0005_"/>
      <sheetName val="CANDOI"/>
      <sheetName val="Nhap VT oto"/>
      <sheetName val="TH_PS"/>
      <sheetName val="BS_luong05"/>
      <sheetName val="TH_mat"/>
      <sheetName val="DT_(PSTBD1)"/>
      <sheetName val="DT_(PSTB03)"/>
      <sheetName val="DT_(PSTB2595)"/>
      <sheetName val="gia_VL"/>
      <sheetName val="DT_(bu05va2595)"/>
      <sheetName val="XL4Poppy_(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2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PT 11-VOLUME BY BRANDS"/>
      <sheetName val="FMT 13-VOLUME BY MARKET"/>
      <sheetName val="FMT 14 -VOLUME BY BRANDS"/>
    </sheetNames>
    <sheetDataSet>
      <sheetData sheetId="0" refreshError="1">
        <row r="26">
          <cell r="D26">
            <v>4380.4889999999996</v>
          </cell>
          <cell r="F26">
            <v>5813.217035834452</v>
          </cell>
          <cell r="G26">
            <v>6993.515499494114</v>
          </cell>
        </row>
      </sheetData>
      <sheetData sheetId="1" refreshError="1"/>
      <sheetData sheetId="2" refreshError="1"/>
    </sheetDataSet>
  </externalBook>
</externalLink>
</file>

<file path=xl/externalLinks/externalLink2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Summary"/>
      <sheetName val="SUMM-PROJ"/>
      <sheetName val="Projections"/>
      <sheetName val="sales flash"/>
      <sheetName val="PROJ DIVN"/>
      <sheetName val="summary data"/>
      <sheetName val="curr mth det (2)"/>
      <sheetName val="curr mth det"/>
      <sheetName val="prev mth det"/>
      <sheetName val="data entry"/>
      <sheetName val="final (2)"/>
      <sheetName val="final"/>
      <sheetName val="scwc"/>
      <sheetName val="K"/>
      <sheetName val="modifin"/>
      <sheetName val="divn wise"/>
      <sheetName val="analysis"/>
      <sheetName val="nonop"/>
      <sheetName val="sales_flash"/>
      <sheetName val="PROJ_DIVN"/>
      <sheetName val="summary_data"/>
      <sheetName val="curr_mth_det_(2)"/>
      <sheetName val="curr_mth_det"/>
      <sheetName val="prev_mth_det"/>
      <sheetName val="data_entry"/>
      <sheetName val="final_(2)"/>
      <sheetName val="divn_wise"/>
      <sheetName val="Mapping tab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2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 Final Schedule"/>
      <sheetName val="FA register-copy"/>
      <sheetName val="Retirals"/>
      <sheetName val="Reco-updated"/>
      <sheetName val="Sheet1"/>
      <sheetName val="Fixed asset register"/>
      <sheetName val="Add. vehicle"/>
      <sheetName val="Add-Pl. &amp; Mach"/>
      <sheetName val="Add-Off Eqp"/>
      <sheetName val="ADD-Comp"/>
      <sheetName val="ADD-Furn."/>
      <sheetName val="FNDWRR (2)"/>
      <sheetName val="XREF"/>
      <sheetName val="Tickmarks"/>
      <sheetName val="changes"/>
      <sheetName val="data.exp"/>
      <sheetName val="BAL"/>
      <sheetName val="DATA"/>
    </sheetNames>
    <sheetDataSet>
      <sheetData sheetId="0"/>
      <sheetData sheetId="1" refreshError="1"/>
      <sheetData sheetId="2"/>
      <sheetData sheetId="3" refreshError="1"/>
      <sheetData sheetId="4" refreshError="1"/>
      <sheetData sheetId="5"/>
      <sheetData sheetId="6"/>
      <sheetData sheetId="7"/>
      <sheetData sheetId="8" refreshError="1"/>
      <sheetData sheetId="9"/>
      <sheetData sheetId="10"/>
      <sheetData sheetId="11" refreshError="1"/>
      <sheetData sheetId="12"/>
      <sheetData sheetId="13" refreshError="1"/>
      <sheetData sheetId="14" refreshError="1"/>
      <sheetData sheetId="15" refreshError="1"/>
      <sheetData sheetId="16" refreshError="1"/>
      <sheetData sheetId="17" refreshError="1"/>
    </sheetDataSet>
  </externalBook>
</externalLink>
</file>

<file path=xl/externalLinks/externalLink2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VC"/>
      <sheetName val="TVL"/>
      <sheetName val="PTDG"/>
      <sheetName val="DTCT"/>
      <sheetName val="dg"/>
      <sheetName val="TH"/>
      <sheetName val="THTB"/>
      <sheetName val="KSTK"/>
      <sheetName val="KS-Nthu"/>
      <sheetName val="CPVC"/>
      <sheetName val="GPMB"/>
      <sheetName val="DBGT"/>
      <sheetName val="TH2"/>
      <sheetName val="HM2"/>
      <sheetName val="DTCT2"/>
      <sheetName val="KSTK2"/>
      <sheetName val="VCTB"/>
      <sheetName val="Tbang1"/>
      <sheetName val="trabang2"/>
      <sheetName val="tong hop"/>
      <sheetName val="km108"/>
      <sheetName val="km109"/>
      <sheetName val="km115"/>
      <sheetName val="km110"/>
      <sheetName val="km116"/>
      <sheetName val="km117"/>
      <sheetName val="km118"/>
      <sheetName val="Sheet3"/>
      <sheetName val="00000000"/>
      <sheetName val="XL4Test5"/>
      <sheetName val="DGduong"/>
      <sheetName val="So"/>
      <sheetName val="Tra_bang"/>
      <sheetName val="Tongke"/>
      <sheetName val="GVL-NC-M"/>
      <sheetName val="chiettinh"/>
      <sheetName val="T1"/>
      <sheetName val="T2"/>
      <sheetName val="T3"/>
      <sheetName val="T4"/>
      <sheetName val="T5"/>
      <sheetName val="T6"/>
      <sheetName val="T7"/>
      <sheetName val="T8"/>
      <sheetName val="T9"/>
      <sheetName val="T10"/>
      <sheetName val="T11"/>
      <sheetName val="T12"/>
      <sheetName val="111"/>
      <sheetName val="112"/>
      <sheetName val="NK"/>
      <sheetName val="XK"/>
      <sheetName val="144"/>
      <sheetName val="CTG.SO"/>
      <sheetName val="331"/>
      <sheetName val="KHTSCD"/>
      <sheetName val="SP.Sinh"/>
      <sheetName val="VH C.Viet"/>
      <sheetName val="Xa thanh"/>
      <sheetName val="Sheet4"/>
      <sheetName val="Sheet1"/>
      <sheetName val="_x0000_"/>
      <sheetName val="Section"/>
      <sheetName val="MTL$-INTER"/>
      <sheetName val="Tai khoan"/>
      <sheetName val="Thuc thanh"/>
      <sheetName val="?"/>
      <sheetName val="XL4Poppy"/>
      <sheetName val="tong_hop"/>
      <sheetName val="Dep-Summary"/>
      <sheetName val="Testing"/>
      <sheetName val="合成単価作成・-BLDG"/>
    </sheetNames>
    <sheetDataSet>
      <sheetData sheetId="0" refreshError="1"/>
      <sheetData sheetId="1" refreshError="1"/>
      <sheetData sheetId="2" refreshError="1"/>
      <sheetData sheetId="3" refreshError="1">
        <row r="10">
          <cell r="D10" t="str">
            <v>S¶n xuÊt  BTN</v>
          </cell>
        </row>
        <row r="11">
          <cell r="D11" t="str">
            <v>VC BTN tõ TT Km7(Qlé9) ®Õn Ctr×nh L=38km</v>
          </cell>
        </row>
        <row r="12">
          <cell r="D12" t="str">
            <v>BTN trung dµy 7cm</v>
          </cell>
        </row>
        <row r="13">
          <cell r="D13" t="str">
            <v>T­ãi nhùa dÝnh b¸m TC 1,5kg/m2</v>
          </cell>
        </row>
        <row r="14">
          <cell r="D14" t="str">
            <v xml:space="preserve">BT mÆt cÇu M300 ®¸ 1x2 </v>
          </cell>
        </row>
        <row r="15">
          <cell r="D15" t="str">
            <v xml:space="preserve">BT gê lan can M250 </v>
          </cell>
        </row>
        <row r="16">
          <cell r="D16" t="str">
            <v>G/c«ng CT mÆt cÇu F=8mm</v>
          </cell>
        </row>
        <row r="17">
          <cell r="D17" t="str">
            <v>G/c«ng CT gê F=14mm</v>
          </cell>
        </row>
        <row r="18">
          <cell r="D18" t="str">
            <v>G/c«ng CT mÆt cÇu + gê F=10mm</v>
          </cell>
        </row>
        <row r="19">
          <cell r="D19" t="str">
            <v>S¬n ph©n tuyÕn</v>
          </cell>
        </row>
        <row r="20">
          <cell r="D20" t="str">
            <v>QuÐt v«i gê ch¾n</v>
          </cell>
        </row>
        <row r="21">
          <cell r="D21" t="str">
            <v>QuÐt nhùa bitum vµ d¸n bao t¶i</v>
          </cell>
        </row>
        <row r="22">
          <cell r="D22" t="str">
            <v>V¸n khu«n gê lan can</v>
          </cell>
        </row>
        <row r="24">
          <cell r="D24" t="str">
            <v>2.DÇm DUL</v>
          </cell>
        </row>
        <row r="25">
          <cell r="D25" t="str">
            <v xml:space="preserve">DÇm DUL M400 </v>
          </cell>
        </row>
        <row r="26">
          <cell r="D26" t="str">
            <v>V¸n khu«n thÐp ®óc dÇm DUL</v>
          </cell>
        </row>
        <row r="27">
          <cell r="D27" t="str">
            <v xml:space="preserve">BT mèi nèi  M400 </v>
          </cell>
        </row>
        <row r="28">
          <cell r="D28" t="str">
            <v>G/c«ng CT dÇm F=6mm</v>
          </cell>
        </row>
        <row r="29">
          <cell r="D29" t="str">
            <v>G/c«ng CT dÇm F=8mm</v>
          </cell>
        </row>
        <row r="30">
          <cell r="D30" t="str">
            <v>G/c«ng CT dÇm F=10mm</v>
          </cell>
        </row>
        <row r="31">
          <cell r="D31" t="str">
            <v>G/c«ng CT dÇm F=12mm</v>
          </cell>
        </row>
        <row r="32">
          <cell r="D32" t="str">
            <v>G/c«ng CT dÇm F=14mm</v>
          </cell>
        </row>
        <row r="33">
          <cell r="D33" t="str">
            <v>G/c«ng CT dÇm F=16mm</v>
          </cell>
        </row>
        <row r="34">
          <cell r="D34" t="str">
            <v>G/c«ng CT dÇm F=18mm</v>
          </cell>
        </row>
        <row r="35">
          <cell r="D35" t="str">
            <v>G/c«ng CT dÇm F=20mm</v>
          </cell>
        </row>
        <row r="36">
          <cell r="D36" t="str">
            <v>G/c«ng CT dÇm F=25mm</v>
          </cell>
        </row>
        <row r="37">
          <cell r="D37" t="str">
            <v>L¾p ®Æt èng thÐp luån c¸p DUL</v>
          </cell>
        </row>
        <row r="38">
          <cell r="D38" t="str">
            <v>B¬m v÷a XM trong èng luån c¸p</v>
          </cell>
        </row>
        <row r="39">
          <cell r="D39" t="str">
            <v xml:space="preserve">L¾p ®Æt neo OVM </v>
          </cell>
        </row>
        <row r="40">
          <cell r="D40" t="str">
            <v>C¸p thÐp dÇm DUL kÐo sau 7tao F12,7</v>
          </cell>
        </row>
        <row r="41">
          <cell r="D41" t="str">
            <v>Gèi cao su</v>
          </cell>
        </row>
        <row r="42">
          <cell r="D42" t="str">
            <v>L¾p ®Æt thÐp b¶n</v>
          </cell>
        </row>
        <row r="44">
          <cell r="D44" t="str">
            <v xml:space="preserve">3.Lan can tay vÞn </v>
          </cell>
        </row>
        <row r="45">
          <cell r="D45" t="str">
            <v>SX lan can tay vÞn</v>
          </cell>
        </row>
        <row r="46">
          <cell r="D46" t="str">
            <v>ThÐp èng F=90mm dµy 4mm</v>
          </cell>
        </row>
        <row r="47">
          <cell r="D47" t="str">
            <v>L¾p dùng lan can tay vÞn</v>
          </cell>
        </row>
        <row r="48">
          <cell r="D48" t="str">
            <v>Ch¶i rØ</v>
          </cell>
        </row>
        <row r="49">
          <cell r="D49" t="str">
            <v>S¬n phñ.</v>
          </cell>
        </row>
        <row r="50">
          <cell r="D50" t="str">
            <v>S¬n chèng rØ</v>
          </cell>
        </row>
        <row r="52">
          <cell r="D52" t="str">
            <v>4.Khe co d·n, èng tho¸t n­íc</v>
          </cell>
        </row>
        <row r="53">
          <cell r="D53" t="str">
            <v>Gia c«ng vµ L§ thÐp d=12mm</v>
          </cell>
        </row>
        <row r="54">
          <cell r="D54" t="str">
            <v>Khe co d·n cao su</v>
          </cell>
        </row>
        <row r="55">
          <cell r="D55" t="str">
            <v>BT M400 gê khe co d·n</v>
          </cell>
        </row>
        <row r="56">
          <cell r="D56" t="str">
            <v>èng tho¸t n­íc F=150 , L=1m</v>
          </cell>
        </row>
        <row r="57">
          <cell r="D57" t="str">
            <v>Bul«ng M20.</v>
          </cell>
        </row>
        <row r="58">
          <cell r="D58" t="str">
            <v>QuÐt Sikadur 732 (TC 0.5l/m2 x 47.5m2)</v>
          </cell>
        </row>
        <row r="59">
          <cell r="D59" t="str">
            <v>L¾p ®Æt thÐp b¶n</v>
          </cell>
        </row>
        <row r="60">
          <cell r="D60" t="str">
            <v>L§ thÐp h×nh</v>
          </cell>
        </row>
        <row r="62">
          <cell r="D62" t="str">
            <v>5.B¶n dÉn ®Çu cÇu vµ dÇm ®ì b¶n</v>
          </cell>
        </row>
        <row r="63">
          <cell r="D63" t="str">
            <v>BT b¶n dÉn vµ dÇm ®ì b¶n M250</v>
          </cell>
        </row>
        <row r="64">
          <cell r="D64" t="str">
            <v>V¸n khu«n b¶n dÉn vµ dÇm ®ì b¶n</v>
          </cell>
        </row>
        <row r="65">
          <cell r="D65" t="str">
            <v>Cèt thÐp b¶n dÉn vµ dÇm ®ì b¶n d=8mm</v>
          </cell>
        </row>
        <row r="66">
          <cell r="D66" t="str">
            <v>Cèt thÐp b¶n dÉn vµ dÇm ®ì b¶n d=10mm</v>
          </cell>
        </row>
        <row r="67">
          <cell r="D67" t="str">
            <v>Cèt thÐp b¶n dÉn vµ dÇm ®ì b¶n d=12mm</v>
          </cell>
        </row>
        <row r="68">
          <cell r="D68" t="str">
            <v>Cèt thÐp b¶n dÉn vµ dÇm ®ì b¶n d=14mm</v>
          </cell>
        </row>
        <row r="69">
          <cell r="D69" t="str">
            <v>Cèt thÐp b¶n dÉn vµ dÇm ®ì b¶n d=16mm</v>
          </cell>
        </row>
        <row r="70">
          <cell r="D70" t="str">
            <v xml:space="preserve">D¨m s¹n ®Öm </v>
          </cell>
        </row>
        <row r="71">
          <cell r="D71" t="str">
            <v>BT lãt mãng M100</v>
          </cell>
        </row>
        <row r="72">
          <cell r="D72" t="str">
            <v>L¾p ®Æt b¶n dÉn</v>
          </cell>
        </row>
        <row r="74">
          <cell r="D74" t="str">
            <v>6.T­êng hé lan mÒm (2x143)m</v>
          </cell>
        </row>
        <row r="75">
          <cell r="D75" t="str">
            <v>T­êng hé lan mÒm</v>
          </cell>
        </row>
        <row r="76">
          <cell r="D76" t="str">
            <v xml:space="preserve">TÊm sãng gi÷a L=4,14m s¬n ph¶n quang </v>
          </cell>
        </row>
        <row r="77">
          <cell r="D77" t="str">
            <v>TÊm sãng ®Çu L=0,7m s¬n ph¶n quang</v>
          </cell>
        </row>
        <row r="78">
          <cell r="D78" t="str">
            <v>Cét thÐp</v>
          </cell>
        </row>
        <row r="79">
          <cell r="D79" t="str">
            <v>Hép ®Öm</v>
          </cell>
        </row>
        <row r="80">
          <cell r="D80" t="str">
            <v>M¾t ph¶n quang</v>
          </cell>
        </row>
        <row r="81">
          <cell r="D81" t="str">
            <v>Bul«ng F=20</v>
          </cell>
        </row>
        <row r="82">
          <cell r="D82" t="str">
            <v>Bul«ng F=16</v>
          </cell>
        </row>
        <row r="83">
          <cell r="D83" t="str">
            <v xml:space="preserve">D¨m s¹n ®Öm </v>
          </cell>
        </row>
        <row r="84">
          <cell r="D84" t="str">
            <v>BT mãng M150 ®¸ 4x6</v>
          </cell>
        </row>
        <row r="85">
          <cell r="D85" t="str">
            <v>V¸n khu«n mãng</v>
          </cell>
        </row>
        <row r="86">
          <cell r="D86" t="str">
            <v>§µo ®Êt mãng hé lan</v>
          </cell>
        </row>
        <row r="87">
          <cell r="D87" t="str">
            <v>§¾p ®Êt mãng ®Êt cÊp 3</v>
          </cell>
        </row>
        <row r="88">
          <cell r="D88" t="str">
            <v>Ch«n cét hé lan</v>
          </cell>
        </row>
        <row r="89">
          <cell r="D89" t="str">
            <v>L¾p dùng t­êng hé lan ( thanh gi÷a )</v>
          </cell>
        </row>
        <row r="90">
          <cell r="D90" t="str">
            <v>Bèc hµng lªn xuèng + vc tõ §N ®Õn CT L=219Km</v>
          </cell>
        </row>
        <row r="92">
          <cell r="D92" t="str">
            <v>7.§­êng hai ®Çu cÇu (tÝnh cho 20m)</v>
          </cell>
        </row>
        <row r="93">
          <cell r="D93" t="str">
            <v>§µo ®Êt ®Ó ®¾p + vËn chuyÓn L=3.5Km</v>
          </cell>
        </row>
        <row r="94">
          <cell r="D94" t="str">
            <v>§¾p nÒn ®­êng K95 ®Êt cÊp 3</v>
          </cell>
        </row>
        <row r="95">
          <cell r="D95" t="str">
            <v>§¾p nÒn ®­êng K98 ®Êt cÊp 3</v>
          </cell>
        </row>
        <row r="96">
          <cell r="D96" t="str">
            <v>§µo nÒn ®­êng ®Êt cÊp 3 (M95%, NC5%)</v>
          </cell>
        </row>
        <row r="97">
          <cell r="D97" t="str">
            <v xml:space="preserve">CÊp phèi ®¸ d¨m </v>
          </cell>
        </row>
        <row r="98">
          <cell r="D98" t="str">
            <v>T­ãi nhùa dÝnh b¸m TC 1,5kg/m2</v>
          </cell>
        </row>
        <row r="99">
          <cell r="D99" t="str">
            <v>BTN trung dµy 7cm</v>
          </cell>
        </row>
        <row r="100">
          <cell r="D100" t="str">
            <v>S¶n xuÊt  BTN</v>
          </cell>
        </row>
        <row r="101">
          <cell r="D101" t="str">
            <v>VC BTN tõ TT Km7(Qlé9) ®Õn Ctr×nh L=38km</v>
          </cell>
        </row>
        <row r="103">
          <cell r="D103" t="str">
            <v>8.Cèng hép</v>
          </cell>
        </row>
        <row r="104">
          <cell r="D104" t="str">
            <v>BT t­êng c¸nh + t­êng ®Çu M200</v>
          </cell>
        </row>
        <row r="105">
          <cell r="D105" t="str">
            <v>BT cèng hép M300 ®¸ 1x2</v>
          </cell>
        </row>
        <row r="106">
          <cell r="D106" t="str">
            <v>QuÐt nhùa bitum vµ d¸n bao t¶i</v>
          </cell>
        </row>
        <row r="107">
          <cell r="D107" t="str">
            <v>QuÐt nhùa bitum ngoµi th©n cèng</v>
          </cell>
        </row>
        <row r="108">
          <cell r="D108" t="str">
            <v>V÷a XM M100 mèi nèi b¶n dÉn</v>
          </cell>
        </row>
        <row r="109">
          <cell r="D109" t="str">
            <v xml:space="preserve">D¨m s¹n ®Öm </v>
          </cell>
        </row>
        <row r="110">
          <cell r="D110" t="str">
            <v>V¸n khu«n ®æ BT cèng t¹i chç</v>
          </cell>
        </row>
        <row r="111">
          <cell r="D111" t="str">
            <v>Cèt thÐp cèng h×nh hép d=14mm</v>
          </cell>
        </row>
        <row r="112">
          <cell r="D112" t="str">
            <v>Cèt thÐp cèng h×nh hép d=16mm</v>
          </cell>
        </row>
        <row r="113">
          <cell r="D113" t="str">
            <v>Cèt thÐp cèng h×nh hép d=20mm</v>
          </cell>
        </row>
        <row r="114">
          <cell r="D114" t="str">
            <v>§¾p cÊp phèi sái s¹n gia cè mÆt ®­êng</v>
          </cell>
        </row>
        <row r="115">
          <cell r="D115" t="str">
            <v>Gia c«ng, l¾p r¾p gç thi c«ng cèng hép</v>
          </cell>
        </row>
        <row r="116">
          <cell r="D116" t="str">
            <v>LD vµ th¸o dì hÖ khung dµn gi¸o</v>
          </cell>
        </row>
        <row r="117">
          <cell r="D117" t="str">
            <v>§µo ®Êt cÊp 3</v>
          </cell>
        </row>
        <row r="118">
          <cell r="D118" t="str">
            <v>§¾p ®Êt cÊp 3</v>
          </cell>
        </row>
        <row r="120">
          <cell r="D120" t="str">
            <v>9.BÖ ®óc dÇm + BÖ chøa + B·i ®óc dÇm</v>
          </cell>
        </row>
        <row r="121">
          <cell r="D121" t="str">
            <v>Bªt«ng bÖ ®óc M250</v>
          </cell>
        </row>
        <row r="122">
          <cell r="D122" t="str">
            <v>Bªt«ng bÖ ®óc M200</v>
          </cell>
        </row>
        <row r="123">
          <cell r="D123" t="str">
            <v>V¸n khu«n ®æ BT bÖ ®óc dÇm</v>
          </cell>
        </row>
        <row r="124">
          <cell r="D124" t="str">
            <v>G/c«ng CT bÖ ®óc + bÖ chøa F=10mm</v>
          </cell>
        </row>
        <row r="125">
          <cell r="D125" t="str">
            <v>G/c«ng CT bÖ ®óc F=8mm</v>
          </cell>
        </row>
        <row r="126">
          <cell r="D126" t="str">
            <v>§µo ®Êt cÊp 3</v>
          </cell>
        </row>
        <row r="127">
          <cell r="D127" t="str">
            <v>L¸ng v÷a xim¨ng d=5cm M75</v>
          </cell>
        </row>
        <row r="128">
          <cell r="D128" t="str">
            <v>CÈu dÇm vµo vÞ trÝ lao</v>
          </cell>
        </row>
        <row r="129">
          <cell r="D129" t="str">
            <v>LËp ®­êng tr­ît ®Ó di chuyÓn dÇm</v>
          </cell>
        </row>
        <row r="130">
          <cell r="D130" t="str">
            <v>D/C dÇm cÇu tõ bÖ ®óc ®Õn bÖ chøa</v>
          </cell>
        </row>
        <row r="131">
          <cell r="D131" t="str">
            <v>CÈu dÇm tõ ®­êng tr­ît xuèng s¾p xÕp lªn bÖ chøa</v>
          </cell>
        </row>
        <row r="132">
          <cell r="D132" t="str">
            <v>N©ng h¹ dÇm cÇu L=33m</v>
          </cell>
        </row>
        <row r="133">
          <cell r="D133" t="str">
            <v>Th¸o dì ®­êng tr­ît  (tÝnh 80%c«ng l¾p)</v>
          </cell>
        </row>
        <row r="134">
          <cell r="D134" t="str">
            <v>Bul«ng M20.</v>
          </cell>
        </row>
        <row r="135">
          <cell r="D135" t="str">
            <v>§¸ héc xÕp chèng lón</v>
          </cell>
        </row>
        <row r="136">
          <cell r="D136" t="str">
            <v>ThÐp b¶n</v>
          </cell>
        </row>
        <row r="137">
          <cell r="D137" t="str">
            <v>Khèi kª thÐp</v>
          </cell>
        </row>
        <row r="138">
          <cell r="D138" t="str">
            <v>R¶i tµ vÑt gç</v>
          </cell>
        </row>
        <row r="139">
          <cell r="D139" t="str">
            <v>èng nhùa d=60</v>
          </cell>
        </row>
        <row r="140">
          <cell r="D140" t="str">
            <v xml:space="preserve">D¨m s¹n ®Öm </v>
          </cell>
        </row>
        <row r="141">
          <cell r="D141" t="str">
            <v>§¾p ®Êt cÊp 3</v>
          </cell>
        </row>
        <row r="142">
          <cell r="D142" t="str">
            <v>San ®Çm mÆt b»ng</v>
          </cell>
        </row>
        <row r="144">
          <cell r="D144" t="str">
            <v>10.Thi c«ng lao kÐo dÇm DUL</v>
          </cell>
        </row>
        <row r="145">
          <cell r="D145" t="str">
            <v>CÈu dÇm ra khái bÖ chøa</v>
          </cell>
        </row>
        <row r="146">
          <cell r="D146" t="str">
            <v>LËp ®­êng tr­ît ®Ó di chuyÓn dÇm</v>
          </cell>
        </row>
        <row r="147">
          <cell r="D147" t="str">
            <v>Tõ bÖ chøa ®Õn ch©n cÇu</v>
          </cell>
        </row>
        <row r="148">
          <cell r="D148" t="str">
            <v>D/ch dÇm cÇu L=33m vµo vÞ trÝ</v>
          </cell>
        </row>
        <row r="149">
          <cell r="D149" t="str">
            <v>(L=300m, §Þnh møc chØ di chuyÓn trong vßng 30m)</v>
          </cell>
        </row>
        <row r="150">
          <cell r="D150" t="str">
            <v>CÈu dÇm vµo vÞ trÝ lao</v>
          </cell>
        </row>
        <row r="151">
          <cell r="D151" t="str">
            <v>N©ng h¹ dÇm cÇu</v>
          </cell>
        </row>
        <row r="152">
          <cell r="D152" t="str">
            <v>Lao kÐo dÇm BT DUL L=33m</v>
          </cell>
        </row>
        <row r="153">
          <cell r="D153" t="str">
            <v>KÝch h¹ dÇm xuèng gèi</v>
          </cell>
        </row>
        <row r="154">
          <cell r="D154" t="str">
            <v>ChuyÓn xe lao sang nhÞp</v>
          </cell>
        </row>
        <row r="155">
          <cell r="D155" t="str">
            <v>Th¸o l¾p tæ hîp  lao dÇm</v>
          </cell>
        </row>
        <row r="156">
          <cell r="D156" t="str">
            <v>(150T x 30%)</v>
          </cell>
        </row>
        <row r="157">
          <cell r="D157" t="str">
            <v>Th¸o dì ®­êng tr­ît  (tÝnh 80%c«ng l¾p)</v>
          </cell>
        </row>
        <row r="158">
          <cell r="D158" t="str">
            <v>(KÓ c¶ ®­êng di chuyÓn dÇm trªn cÇu)</v>
          </cell>
        </row>
        <row r="159">
          <cell r="D159" t="str">
            <v xml:space="preserve">D¨m s¹n ®Öm </v>
          </cell>
        </row>
        <row r="161">
          <cell r="D161" t="str">
            <v>B.KÕt cÊu phÇn h¹ bé</v>
          </cell>
        </row>
        <row r="162">
          <cell r="D162" t="str">
            <v>1.Trô cÇu</v>
          </cell>
        </row>
        <row r="163">
          <cell r="D163" t="str">
            <v>BT xµ mò+®¸ kª gèi trô M300</v>
          </cell>
        </row>
        <row r="164">
          <cell r="D164" t="str">
            <v>BT th©n, bÖ trô M250 trªn c¹n ®¸ 2x4</v>
          </cell>
        </row>
        <row r="165">
          <cell r="D165" t="str">
            <v>Cèt thÐp trô F=10mm</v>
          </cell>
        </row>
        <row r="166">
          <cell r="D166" t="str">
            <v>Cèt thÐp trô F=16mm</v>
          </cell>
        </row>
        <row r="167">
          <cell r="D167" t="str">
            <v>Cèt thÐp trô F=20mm</v>
          </cell>
        </row>
        <row r="168">
          <cell r="D168" t="str">
            <v>Cèt thÐp trô F=22mm</v>
          </cell>
        </row>
        <row r="169">
          <cell r="D169" t="str">
            <v>Cèt thÐp trô F=30mm</v>
          </cell>
        </row>
        <row r="170">
          <cell r="D170" t="str">
            <v>V÷a XM t¹o dèc M75</v>
          </cell>
        </row>
        <row r="171">
          <cell r="D171" t="str">
            <v>VËn chuyÓn ®¸ ®æ ®i L=1Km</v>
          </cell>
        </row>
        <row r="172">
          <cell r="D172" t="str">
            <v>Xóc ®¸ ®æ ®i</v>
          </cell>
        </row>
        <row r="173">
          <cell r="D173" t="str">
            <v>§µo ph¸ ®¸ b»ng næ m×n (20%)</v>
          </cell>
        </row>
        <row r="174">
          <cell r="D174" t="str">
            <v>§µo ph¸ ®¸ b»ng thñ c«ng (80%)</v>
          </cell>
        </row>
        <row r="175">
          <cell r="D175" t="str">
            <v>§µo mãng (80%M¸y, 20% thñ c«ng)</v>
          </cell>
        </row>
        <row r="176">
          <cell r="D176" t="str">
            <v>§µo ®Êt ®Ó ®¾p + vËn chuyÓn L=3.5Km</v>
          </cell>
        </row>
        <row r="177">
          <cell r="D177" t="str">
            <v>§¾p ®Êt (80%M, 20%NC)</v>
          </cell>
        </row>
        <row r="178">
          <cell r="D178" t="str">
            <v>ThÐp tÊm (20x300x400)mm</v>
          </cell>
        </row>
        <row r="179">
          <cell r="D179" t="str">
            <v>V¸n khu«n thÐp thi c«ng mè + trô cÇu</v>
          </cell>
        </row>
        <row r="181">
          <cell r="D181" t="str">
            <v>2.Mè cÇu</v>
          </cell>
        </row>
        <row r="182">
          <cell r="D182" t="str">
            <v>BT ®¸ kª gèi mè M300</v>
          </cell>
        </row>
        <row r="183">
          <cell r="D183" t="str">
            <v>BT th©n + bÖ mè M250 ®¸ 2x4</v>
          </cell>
        </row>
        <row r="184">
          <cell r="D184" t="str">
            <v>BT t­êng ngùc + t­êng c¸nh M250</v>
          </cell>
        </row>
        <row r="185">
          <cell r="D185" t="str">
            <v>BT lãt mãng M100</v>
          </cell>
        </row>
        <row r="186">
          <cell r="D186" t="str">
            <v>V¸n khu«n thÐp mè+t­êng</v>
          </cell>
        </row>
        <row r="187">
          <cell r="D187" t="str">
            <v>Cèt thÐp mè F=8mm trªn c¹n</v>
          </cell>
        </row>
        <row r="188">
          <cell r="D188" t="str">
            <v>Cèt thÐp mè F=10mm trªn c¹n</v>
          </cell>
        </row>
        <row r="189">
          <cell r="D189" t="str">
            <v>Cèt thÐp mè F=12mm trªn c¹n</v>
          </cell>
        </row>
        <row r="190">
          <cell r="D190" t="str">
            <v>Cèt thÐp mè F=14mm trªn c¹n</v>
          </cell>
        </row>
        <row r="191">
          <cell r="D191" t="str">
            <v>Cèt thÐp mè F=16mm trªn c¹n</v>
          </cell>
        </row>
        <row r="192">
          <cell r="D192" t="str">
            <v>Cèt thÐp mè F&gt;18mm trªn c¹n</v>
          </cell>
        </row>
        <row r="193">
          <cell r="D193" t="str">
            <v>ThÐp tÊm</v>
          </cell>
        </row>
        <row r="194">
          <cell r="D194" t="str">
            <v>V÷a XM t¹o dèc M75</v>
          </cell>
        </row>
        <row r="195">
          <cell r="D195" t="str">
            <v>§¸ héc x©y m¸i taluy v÷a M100</v>
          </cell>
        </row>
        <row r="196">
          <cell r="D196" t="str">
            <v>§¸ héc x©y ch©n khay v÷a M100</v>
          </cell>
        </row>
        <row r="197">
          <cell r="D197" t="str">
            <v>§¸ héc x©y tø nãn v÷a M100</v>
          </cell>
        </row>
        <row r="198">
          <cell r="D198" t="str">
            <v xml:space="preserve">D¨m s¹n ®Öm </v>
          </cell>
        </row>
        <row r="199">
          <cell r="D199" t="str">
            <v>Xóc ®¸ ®æ ®i</v>
          </cell>
        </row>
        <row r="200">
          <cell r="D200" t="str">
            <v>VËn chuyÓn ®¸ ®æ ®i L=1Km</v>
          </cell>
        </row>
        <row r="201">
          <cell r="D201" t="str">
            <v>§µo ph¸ ®¸ b»ng næ m×n (20%)</v>
          </cell>
        </row>
        <row r="202">
          <cell r="D202" t="str">
            <v>§µo ph¸ ®¸ b»ng thñ c«ng (80%)</v>
          </cell>
        </row>
        <row r="203">
          <cell r="D203" t="str">
            <v>§µo mãng (80%M¸y, 20% thñ c«ng)</v>
          </cell>
        </row>
        <row r="204">
          <cell r="D204" t="str">
            <v>§µo ®Êt ®Ó ®¾p + vËn chuyÓn L=3.5Km</v>
          </cell>
        </row>
        <row r="205">
          <cell r="D205" t="str">
            <v>§¾p ®Êt (80%M, 20%NC)</v>
          </cell>
        </row>
        <row r="206">
          <cell r="D206" t="str">
            <v>San ®Çm mÆt b»ng</v>
          </cell>
        </row>
        <row r="208">
          <cell r="D208" t="str">
            <v>3.Khèi l­îng thi c«ng</v>
          </cell>
        </row>
        <row r="209">
          <cell r="D209" t="str">
            <v>a. Thi c«ng trô: 4 trô (LC 4 lÇn)</v>
          </cell>
        </row>
        <row r="210">
          <cell r="D210" t="str">
            <v>Khung bailey</v>
          </cell>
        </row>
        <row r="211">
          <cell r="D211" t="str">
            <v>(52.836tÊn*4lÇn/100=2.113tÊn)</v>
          </cell>
        </row>
        <row r="212">
          <cell r="D212" t="str">
            <v>L¾p dùng vµ th¸o dì khung bailey</v>
          </cell>
        </row>
        <row r="213">
          <cell r="D213" t="str">
            <v>LD cho 4 trô 52.836T x 2 = 105.67T</v>
          </cell>
        </row>
        <row r="214">
          <cell r="D214" t="str">
            <v>SX hÖ khung giµn gi¸o thi c«ng trô</v>
          </cell>
        </row>
        <row r="215">
          <cell r="D215" t="str">
            <v>LD vµ th¸o dì hÖ khung dµn gi¸o</v>
          </cell>
        </row>
        <row r="216">
          <cell r="D216" t="str">
            <v>(Khèi l­îng vËt liÖu tÝnh cho 4 trô)</v>
          </cell>
        </row>
        <row r="217">
          <cell r="D217" t="str">
            <v>(Gåm nh÷ng thanh chèng vµ gi»ng L75x75x8)</v>
          </cell>
        </row>
        <row r="218">
          <cell r="D218" t="str">
            <v>(Lu©n chuyÓn 4 lÇn : 28.64 x 4 lÇn =113.366T)</v>
          </cell>
        </row>
        <row r="219">
          <cell r="D219" t="str">
            <v>LD ray P43 ch«n th¼ng vµo trô lµm sµn</v>
          </cell>
        </row>
        <row r="220">
          <cell r="D220" t="str">
            <v xml:space="preserve">Lµm vµ th¶ rä ®¸ </v>
          </cell>
        </row>
        <row r="221">
          <cell r="D221" t="str">
            <v>Gia c«ng, l¾p r¾p gç thi c«ng trô (LC4lÇn)</v>
          </cell>
        </row>
        <row r="222">
          <cell r="D222" t="str">
            <v>V¸n sµn thi c«ng dµy 5cm</v>
          </cell>
        </row>
        <row r="223">
          <cell r="D223" t="str">
            <v>(102.4m3*2lÇn/8=25.6m3)</v>
          </cell>
        </row>
        <row r="224">
          <cell r="D224" t="str">
            <v>R¶i th¸o v¸n sµn</v>
          </cell>
        </row>
        <row r="225">
          <cell r="D225" t="str">
            <v>§Êt sÐt luyÖn dÎo</v>
          </cell>
        </row>
        <row r="226">
          <cell r="D226" t="str">
            <v>Bao t¶i ®Êt chèng xãi</v>
          </cell>
        </row>
        <row r="227">
          <cell r="D227" t="str">
            <v>§¾p ®Êt ®­êng thi c«ng</v>
          </cell>
        </row>
        <row r="228">
          <cell r="D228" t="str">
            <v>Xóc ®¸ ®æ ®i</v>
          </cell>
        </row>
        <row r="229">
          <cell r="D229" t="str">
            <v>VËn chuyÓn ®¸ ®æ ®i L=1Km</v>
          </cell>
        </row>
        <row r="230">
          <cell r="D230" t="str">
            <v>§µo ®¸ r·nh + hè tô</v>
          </cell>
        </row>
        <row r="231">
          <cell r="D231" t="str">
            <v>§µo ®Êt ®Ó ®¾p + vËn chuyÓn L=3.5Km</v>
          </cell>
        </row>
        <row r="232">
          <cell r="D232" t="str">
            <v>M¸y b¬m n­íc 75cv.</v>
          </cell>
        </row>
        <row r="233">
          <cell r="D233" t="str">
            <v>§¾p ®Êt khung v©y</v>
          </cell>
        </row>
        <row r="234">
          <cell r="D234" t="str">
            <v>Ph¸ dì khung v©y (70% nh©n c«ng, m¸y ®¾p)</v>
          </cell>
        </row>
        <row r="235">
          <cell r="D235" t="str">
            <v>VËn chuyÓn ®Êt ®æ ®i L=1Km</v>
          </cell>
        </row>
        <row r="236">
          <cell r="D236" t="str">
            <v>(Thanh th¶i lßng s«ng)</v>
          </cell>
        </row>
        <row r="238">
          <cell r="D238" t="str">
            <v>b.Thi c«ng mè (LC 2lÇn)</v>
          </cell>
        </row>
        <row r="239">
          <cell r="D239" t="str">
            <v>Khung bailey</v>
          </cell>
        </row>
        <row r="240">
          <cell r="D240" t="str">
            <v>(78,74tÊn*2lÇn/100=1.575tÊn)</v>
          </cell>
        </row>
        <row r="241">
          <cell r="D241" t="str">
            <v>L¾p dùng vµ th¸o dì khung bailey</v>
          </cell>
        </row>
        <row r="242">
          <cell r="D242" t="str">
            <v>SX hÖ khung giµn gi¸o thi c«ng mè</v>
          </cell>
        </row>
        <row r="243">
          <cell r="D243" t="str">
            <v>LD vµ th¸o dì hÖ khung dµn gi¸o</v>
          </cell>
        </row>
        <row r="244">
          <cell r="D244" t="str">
            <v>(Khèi l­îng vËt liÖu tÝnh cho 2 mè)</v>
          </cell>
        </row>
        <row r="245">
          <cell r="D245" t="str">
            <v>(Gåm nh÷ng thanh chèng vµ gi»ng L75x75x8)</v>
          </cell>
        </row>
        <row r="246">
          <cell r="D246" t="str">
            <v>(L¾p dùng 2 lÇn : 5.13 x 2 lÇn =10.26T)</v>
          </cell>
        </row>
        <row r="247">
          <cell r="D247" t="str">
            <v>§µo ®Êt nÒn ®­êng c«ng vô</v>
          </cell>
        </row>
        <row r="248">
          <cell r="D248" t="str">
            <v>Xóc ®¸ ®æ ®i</v>
          </cell>
        </row>
        <row r="249">
          <cell r="D249" t="str">
            <v>VËn chuyÓn ®¸ ®æ ®i L=1Km</v>
          </cell>
        </row>
        <row r="250">
          <cell r="D250" t="str">
            <v>§µo ®¸ r·nh + hè tô</v>
          </cell>
        </row>
        <row r="251">
          <cell r="D251" t="str">
            <v>M¸y b¬m n­íc 75cv.</v>
          </cell>
        </row>
        <row r="252">
          <cell r="D252" t="str">
            <v xml:space="preserve">Lµm vµ th¶ rä ®¸ </v>
          </cell>
        </row>
        <row r="253">
          <cell r="D253" t="str">
            <v>V¸n sµn thi c«ng dµy 5cm</v>
          </cell>
        </row>
        <row r="254">
          <cell r="D254" t="str">
            <v>(5.4m3*2lÇn/8=1.35m3)</v>
          </cell>
        </row>
        <row r="255">
          <cell r="D255" t="str">
            <v>R¶i th¸o v¸n sµn</v>
          </cell>
        </row>
        <row r="256">
          <cell r="D256" t="str">
            <v>Gia c«ng, l¾p r¾p gç thi c«ng mè (LC2lÇn)</v>
          </cell>
        </row>
        <row r="257">
          <cell r="D257" t="str">
            <v xml:space="preserve">D¨m s¹n ®Öm </v>
          </cell>
        </row>
        <row r="258">
          <cell r="D258" t="str">
            <v>ThÐp neo d=16mm</v>
          </cell>
        </row>
        <row r="259">
          <cell r="D259" t="str">
            <v>c. §­êng c«ng vô thi c«ng trô 1</v>
          </cell>
        </row>
        <row r="260">
          <cell r="D260" t="str">
            <v>§µo ®Êt nÒn ®­êng c«ng vô</v>
          </cell>
        </row>
        <row r="261">
          <cell r="D261" t="str">
            <v>V/c ®Êt ®æ ®i L=1Km</v>
          </cell>
        </row>
        <row r="262">
          <cell r="D262" t="str">
            <v>§¾p cÊp phèi sái s¹n gia cè mÆt ®­êng</v>
          </cell>
        </row>
        <row r="263">
          <cell r="D263" t="str">
            <v>d. §­êng + cèng c«ng vô qua ngÇm</v>
          </cell>
        </row>
        <row r="264">
          <cell r="D264" t="str">
            <v>L¾p ®Æt cèng BTCT D100mm</v>
          </cell>
        </row>
        <row r="265">
          <cell r="D265" t="str">
            <v>§µo ®Êt cÊp 3</v>
          </cell>
        </row>
        <row r="266">
          <cell r="D266" t="str">
            <v>§¾p ®Êt cÊp 3</v>
          </cell>
        </row>
        <row r="267">
          <cell r="D267" t="str">
            <v>X©y g¹ch chØ mèi nèi èng cèng</v>
          </cell>
        </row>
        <row r="268">
          <cell r="D268" t="str">
            <v>Bª t«ng ®Õ cèng M200</v>
          </cell>
        </row>
        <row r="269">
          <cell r="D269" t="str">
            <v>§¸ héc xÕp khan</v>
          </cell>
        </row>
        <row r="270">
          <cell r="D270" t="str">
            <v>San ®Çm mÆt b»ng</v>
          </cell>
        </row>
        <row r="271">
          <cell r="D271" t="str">
            <v>§¾p cÊp phèi sái s¹n gia cè mÆt ®­êng</v>
          </cell>
        </row>
        <row r="272">
          <cell r="D272" t="str">
            <v>e. Më réng ®­êng c«ng vô tõ Qlé 15 vµo c«ng tr­êng</v>
          </cell>
        </row>
        <row r="273">
          <cell r="D273" t="str">
            <v>§µo ®Êt nÒn ®­êng c«ng vô</v>
          </cell>
        </row>
        <row r="274">
          <cell r="D274" t="str">
            <v>§¾p nÒn ®­êng K98 ®Êt cÊp 3.</v>
          </cell>
        </row>
        <row r="275">
          <cell r="D275" t="str">
            <v>§µo ®Êt ®Ó ®¾p + vËn chuyÓn L=3.5Km</v>
          </cell>
        </row>
        <row r="276">
          <cell r="D276" t="str">
            <v>§¾p cÊp phèi sái s¹n gia cè mÆt ®­êng</v>
          </cell>
        </row>
        <row r="278">
          <cell r="D278" t="str">
            <v>4. H¹ng môc kh¸c</v>
          </cell>
        </row>
        <row r="279">
          <cell r="D279" t="str">
            <v>BiÓn b¸o tªn cÇu</v>
          </cell>
        </row>
        <row r="280">
          <cell r="D280" t="str">
            <v>Chi phÝ m¸y ph¸t ®iÖn c«ng suÊt 125KVA</v>
          </cell>
        </row>
        <row r="281">
          <cell r="D281" t="str">
            <v>(30 ngµy x 24th¸ng x 1.5ca x 237.813® )</v>
          </cell>
        </row>
        <row r="282">
          <cell r="D282" t="str">
            <v>(§· trõ phÇn nhiªn liÖu)</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sheetData sheetId="21"/>
      <sheetData sheetId="22"/>
      <sheetData sheetId="23"/>
      <sheetData sheetId="24"/>
      <sheetData sheetId="25"/>
      <sheetData sheetId="26"/>
      <sheetData sheetId="27"/>
      <sheetData sheetId="28"/>
      <sheetData sheetId="29"/>
      <sheetData sheetId="30" refreshError="1"/>
      <sheetData sheetId="31" refreshError="1"/>
      <sheetData sheetId="32" refreshError="1"/>
      <sheetData sheetId="33" refreshError="1"/>
      <sheetData sheetId="34" refreshError="1"/>
      <sheetData sheetId="35" refreshError="1"/>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Set>
  </externalBook>
</externalLink>
</file>

<file path=xl/externalLinks/externalLink2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VC"/>
      <sheetName val="TVL"/>
      <sheetName val="ptdg"/>
      <sheetName val="DTCT"/>
      <sheetName val="TH"/>
      <sheetName val="KSTK"/>
      <sheetName val="NTKL"/>
      <sheetName val="Den bu"/>
      <sheetName val="trabang"/>
      <sheetName val="Dg Dchat"/>
      <sheetName val="Dg Dhinh"/>
      <sheetName val="KLNT"/>
      <sheetName val="Den_bu"/>
      <sheetName val="Dg_Dchat"/>
      <sheetName val="Dg_Dhinh"/>
    </sheetNames>
    <sheetDataSet>
      <sheetData sheetId="0"/>
      <sheetData sheetId="1"/>
      <sheetData sheetId="2"/>
      <sheetData sheetId="3" refreshError="1">
        <row r="8">
          <cell r="A8">
            <v>55</v>
          </cell>
        </row>
        <row r="9">
          <cell r="A9">
            <v>56</v>
          </cell>
        </row>
        <row r="10">
          <cell r="A10">
            <v>58</v>
          </cell>
        </row>
        <row r="11">
          <cell r="A11">
            <v>60</v>
          </cell>
        </row>
        <row r="12">
          <cell r="A12">
            <v>59</v>
          </cell>
        </row>
        <row r="13">
          <cell r="A13">
            <v>65</v>
          </cell>
        </row>
        <row r="14">
          <cell r="A14">
            <v>62</v>
          </cell>
        </row>
        <row r="15">
          <cell r="A15">
            <v>63</v>
          </cell>
        </row>
        <row r="16">
          <cell r="A16">
            <v>25</v>
          </cell>
        </row>
        <row r="18">
          <cell r="A18">
            <v>33</v>
          </cell>
        </row>
        <row r="19">
          <cell r="A19">
            <v>34</v>
          </cell>
        </row>
        <row r="20">
          <cell r="A20">
            <v>35</v>
          </cell>
        </row>
        <row r="21">
          <cell r="A21">
            <v>36</v>
          </cell>
        </row>
        <row r="22">
          <cell r="A22">
            <v>37</v>
          </cell>
        </row>
        <row r="23">
          <cell r="A23">
            <v>71</v>
          </cell>
        </row>
        <row r="24">
          <cell r="A24">
            <v>70</v>
          </cell>
        </row>
        <row r="25">
          <cell r="A25">
            <v>80</v>
          </cell>
        </row>
        <row r="26">
          <cell r="A26">
            <v>81</v>
          </cell>
        </row>
        <row r="27">
          <cell r="A27">
            <v>65</v>
          </cell>
        </row>
        <row r="28">
          <cell r="A28">
            <v>10</v>
          </cell>
        </row>
        <row r="30">
          <cell r="A30">
            <v>15</v>
          </cell>
        </row>
        <row r="31">
          <cell r="A31">
            <v>14</v>
          </cell>
        </row>
        <row r="33">
          <cell r="A33">
            <v>26</v>
          </cell>
        </row>
        <row r="34">
          <cell r="A34">
            <v>27</v>
          </cell>
        </row>
        <row r="35">
          <cell r="A35">
            <v>28</v>
          </cell>
        </row>
        <row r="36">
          <cell r="A36">
            <v>29</v>
          </cell>
        </row>
        <row r="37">
          <cell r="A37">
            <v>30</v>
          </cell>
        </row>
        <row r="38">
          <cell r="A38">
            <v>31</v>
          </cell>
        </row>
        <row r="40">
          <cell r="A40">
            <v>42</v>
          </cell>
        </row>
        <row r="41">
          <cell r="A41">
            <v>43</v>
          </cell>
        </row>
        <row r="42">
          <cell r="A42">
            <v>52</v>
          </cell>
        </row>
        <row r="43">
          <cell r="A43">
            <v>53</v>
          </cell>
        </row>
        <row r="44">
          <cell r="A44">
            <v>57</v>
          </cell>
        </row>
        <row r="47">
          <cell r="A47">
            <v>54</v>
          </cell>
        </row>
        <row r="48">
          <cell r="A48">
            <v>72</v>
          </cell>
        </row>
        <row r="49">
          <cell r="A49">
            <v>51</v>
          </cell>
        </row>
        <row r="50">
          <cell r="A50">
            <v>63</v>
          </cell>
        </row>
        <row r="51">
          <cell r="A51">
            <v>62</v>
          </cell>
        </row>
        <row r="52">
          <cell r="A52">
            <v>64</v>
          </cell>
        </row>
        <row r="54">
          <cell r="A54">
            <v>88</v>
          </cell>
        </row>
        <row r="55">
          <cell r="A55">
            <v>89</v>
          </cell>
        </row>
        <row r="56">
          <cell r="A56">
            <v>44</v>
          </cell>
        </row>
        <row r="57">
          <cell r="A57">
            <v>87</v>
          </cell>
        </row>
        <row r="59">
          <cell r="A59" t="str">
            <v>VL</v>
          </cell>
        </row>
        <row r="67">
          <cell r="A67">
            <v>41</v>
          </cell>
        </row>
        <row r="69">
          <cell r="A69">
            <v>41</v>
          </cell>
        </row>
        <row r="70">
          <cell r="A70">
            <v>12</v>
          </cell>
        </row>
        <row r="71">
          <cell r="A71">
            <v>32</v>
          </cell>
        </row>
        <row r="72">
          <cell r="A72">
            <v>9</v>
          </cell>
        </row>
        <row r="73">
          <cell r="A73">
            <v>11</v>
          </cell>
        </row>
        <row r="75">
          <cell r="A75">
            <v>39</v>
          </cell>
        </row>
        <row r="76">
          <cell r="A76">
            <v>40</v>
          </cell>
        </row>
        <row r="77">
          <cell r="A77">
            <v>43</v>
          </cell>
        </row>
        <row r="78">
          <cell r="A78">
            <v>38</v>
          </cell>
        </row>
        <row r="79">
          <cell r="A79">
            <v>79</v>
          </cell>
        </row>
        <row r="80">
          <cell r="A80">
            <v>21</v>
          </cell>
        </row>
        <row r="81">
          <cell r="A81">
            <v>23</v>
          </cell>
        </row>
        <row r="82">
          <cell r="A82">
            <v>24</v>
          </cell>
        </row>
        <row r="84">
          <cell r="A84">
            <v>44</v>
          </cell>
        </row>
        <row r="85">
          <cell r="A85">
            <v>49</v>
          </cell>
        </row>
        <row r="86">
          <cell r="A86">
            <v>50</v>
          </cell>
        </row>
        <row r="87">
          <cell r="A87">
            <v>47</v>
          </cell>
        </row>
        <row r="88">
          <cell r="A88">
            <v>61</v>
          </cell>
        </row>
        <row r="89">
          <cell r="A89">
            <v>48</v>
          </cell>
        </row>
        <row r="90">
          <cell r="A90">
            <v>66</v>
          </cell>
        </row>
        <row r="91">
          <cell r="A91">
            <v>67</v>
          </cell>
        </row>
        <row r="92">
          <cell r="A92">
            <v>68</v>
          </cell>
        </row>
        <row r="93">
          <cell r="A93">
            <v>69</v>
          </cell>
        </row>
        <row r="94">
          <cell r="A94">
            <v>51</v>
          </cell>
        </row>
        <row r="95">
          <cell r="A95">
            <v>45</v>
          </cell>
        </row>
        <row r="96">
          <cell r="A96">
            <v>46</v>
          </cell>
        </row>
        <row r="98">
          <cell r="A98">
            <v>85</v>
          </cell>
        </row>
        <row r="99">
          <cell r="A99">
            <v>86</v>
          </cell>
        </row>
        <row r="100">
          <cell r="A100">
            <v>97</v>
          </cell>
        </row>
        <row r="101">
          <cell r="A101">
            <v>98</v>
          </cell>
        </row>
        <row r="102">
          <cell r="A102">
            <v>58</v>
          </cell>
        </row>
        <row r="103">
          <cell r="A103">
            <v>59</v>
          </cell>
        </row>
        <row r="104">
          <cell r="A104">
            <v>51</v>
          </cell>
        </row>
        <row r="105">
          <cell r="A105">
            <v>56</v>
          </cell>
        </row>
        <row r="106">
          <cell r="A106">
            <v>84</v>
          </cell>
        </row>
        <row r="107">
          <cell r="A107">
            <v>94</v>
          </cell>
        </row>
        <row r="108">
          <cell r="A108">
            <v>72</v>
          </cell>
        </row>
        <row r="110">
          <cell r="A110">
            <v>85</v>
          </cell>
        </row>
        <row r="111">
          <cell r="A111">
            <v>96</v>
          </cell>
        </row>
        <row r="112">
          <cell r="A112">
            <v>92</v>
          </cell>
        </row>
        <row r="113">
          <cell r="A113">
            <v>95</v>
          </cell>
        </row>
        <row r="114">
          <cell r="A114">
            <v>84</v>
          </cell>
        </row>
        <row r="115">
          <cell r="A115">
            <v>94</v>
          </cell>
        </row>
        <row r="116">
          <cell r="A116">
            <v>12</v>
          </cell>
        </row>
        <row r="117">
          <cell r="A117">
            <v>90</v>
          </cell>
        </row>
        <row r="118">
          <cell r="A118">
            <v>91</v>
          </cell>
        </row>
        <row r="120">
          <cell r="A120">
            <v>85</v>
          </cell>
        </row>
        <row r="121">
          <cell r="A121">
            <v>86</v>
          </cell>
        </row>
        <row r="122">
          <cell r="A122">
            <v>93</v>
          </cell>
        </row>
        <row r="123">
          <cell r="A123">
            <v>94</v>
          </cell>
        </row>
        <row r="124">
          <cell r="A124">
            <v>96</v>
          </cell>
        </row>
        <row r="125">
          <cell r="A125">
            <v>84</v>
          </cell>
        </row>
        <row r="126">
          <cell r="A126">
            <v>12</v>
          </cell>
        </row>
        <row r="128">
          <cell r="A128">
            <v>76</v>
          </cell>
        </row>
        <row r="129">
          <cell r="A129">
            <v>73</v>
          </cell>
        </row>
        <row r="130">
          <cell r="A130">
            <v>74</v>
          </cell>
        </row>
        <row r="131">
          <cell r="A131">
            <v>77</v>
          </cell>
        </row>
        <row r="132">
          <cell r="A132">
            <v>78</v>
          </cell>
        </row>
        <row r="133">
          <cell r="A133">
            <v>75</v>
          </cell>
        </row>
        <row r="135">
          <cell r="A135">
            <v>82</v>
          </cell>
        </row>
        <row r="136">
          <cell r="A136">
            <v>81</v>
          </cell>
        </row>
        <row r="137">
          <cell r="A137">
            <v>16</v>
          </cell>
        </row>
        <row r="139">
          <cell r="A139">
            <v>84</v>
          </cell>
        </row>
        <row r="140">
          <cell r="A140">
            <v>85</v>
          </cell>
        </row>
        <row r="141">
          <cell r="A141">
            <v>94</v>
          </cell>
        </row>
        <row r="142">
          <cell r="A142">
            <v>96</v>
          </cell>
        </row>
        <row r="144">
          <cell r="A144">
            <v>73</v>
          </cell>
        </row>
        <row r="145">
          <cell r="A145">
            <v>74</v>
          </cell>
        </row>
        <row r="146">
          <cell r="A146">
            <v>78</v>
          </cell>
        </row>
        <row r="147">
          <cell r="A147">
            <v>11</v>
          </cell>
        </row>
        <row r="148">
          <cell r="A148">
            <v>10</v>
          </cell>
        </row>
        <row r="149">
          <cell r="A149">
            <v>18</v>
          </cell>
        </row>
        <row r="150">
          <cell r="A150">
            <v>12</v>
          </cell>
        </row>
        <row r="151">
          <cell r="A151">
            <v>75</v>
          </cell>
        </row>
        <row r="152">
          <cell r="A152">
            <v>79</v>
          </cell>
        </row>
        <row r="153">
          <cell r="A153">
            <v>21</v>
          </cell>
        </row>
        <row r="154">
          <cell r="A154">
            <v>22</v>
          </cell>
        </row>
        <row r="155">
          <cell r="A155">
            <v>23</v>
          </cell>
        </row>
        <row r="156">
          <cell r="A156">
            <v>24</v>
          </cell>
        </row>
      </sheetData>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Set>
  </externalBook>
</externalLink>
</file>

<file path=xl/externalLinks/externalLink2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ge1"/>
      <sheetName val="Fixed asset register"/>
      <sheetName val="XREF"/>
      <sheetName val="NTA 1"/>
      <sheetName val="data.exp"/>
    </sheetNames>
    <sheetDataSet>
      <sheetData sheetId="0">
        <row r="3">
          <cell r="AD3" t="str">
            <v xml:space="preserve">Receipt No.  </v>
          </cell>
        </row>
        <row r="4">
          <cell r="AB4" t="str">
            <v>Date</v>
          </cell>
        </row>
        <row r="6">
          <cell r="K6" t="str">
            <v>FORM NO. 1</v>
          </cell>
          <cell r="AD6" t="str">
            <v xml:space="preserve"> </v>
          </cell>
        </row>
        <row r="8">
          <cell r="K8" t="str">
            <v>Return of Income</v>
          </cell>
          <cell r="AD8" t="str">
            <v xml:space="preserve"> </v>
          </cell>
        </row>
        <row r="9">
          <cell r="K9" t="str">
            <v>[See Rule 12(1) (a) of Income-tax Rules, 1962]</v>
          </cell>
        </row>
        <row r="10">
          <cell r="AD10" t="str">
            <v xml:space="preserve"> </v>
          </cell>
        </row>
        <row r="12">
          <cell r="E12" t="str">
            <v>°</v>
          </cell>
          <cell r="F12" t="str">
            <v xml:space="preserve">This income-tax return form is meant for companies, other than those claiming </v>
          </cell>
        </row>
        <row r="13">
          <cell r="F13" t="str">
            <v xml:space="preserve">exemption u/s 11, for complying with the requirements of section 139/142/148 of the </v>
          </cell>
        </row>
        <row r="14">
          <cell r="F14" t="str">
            <v>Income-tax Act.</v>
          </cell>
        </row>
        <row r="16">
          <cell r="E16" t="str">
            <v>°</v>
          </cell>
          <cell r="F16" t="str">
            <v xml:space="preserve">All the items are required to be filled in.  If any item is not applicable to you, write NA  </v>
          </cell>
        </row>
        <row r="17">
          <cell r="F17" t="str">
            <v xml:space="preserve"> against that. You may write NIL, for any amount asked for where appropriate.</v>
          </cell>
        </row>
        <row r="19">
          <cell r="E19" t="str">
            <v>°</v>
          </cell>
          <cell r="F19" t="str">
            <v>The amount of losses are to be shown within brackets.</v>
          </cell>
        </row>
        <row r="21">
          <cell r="E21" t="str">
            <v>°</v>
          </cell>
          <cell r="F21" t="str">
            <v xml:space="preserve">DO NOT LEAVE ANY PART OF THE RETURN BLANK.  ENCLOSE A SEPARATE </v>
          </cell>
        </row>
        <row r="22">
          <cell r="F22" t="str">
            <v xml:space="preserve">COMPUTATION SHEET IF THE SPACE PROVIDED IN ANY PART OF THE  </v>
          </cell>
        </row>
        <row r="23">
          <cell r="F23" t="str">
            <v xml:space="preserve">RETURN IS INADEQUATE, WRITING THE AGGREGATE AMOUNTS AT THE </v>
          </cell>
        </row>
        <row r="24">
          <cell r="F24" t="str">
            <v>APPROPRIATE PLACE IN THAT PART.</v>
          </cell>
        </row>
        <row r="26">
          <cell r="E26" t="str">
            <v>°</v>
          </cell>
          <cell r="F26" t="str">
            <v>Please go through the instructions.  These will help you in filling in the return.</v>
          </cell>
        </row>
        <row r="29">
          <cell r="B29" t="str">
            <v>Part-I</v>
          </cell>
        </row>
        <row r="30">
          <cell r="B30" t="str">
            <v>General Information</v>
          </cell>
        </row>
        <row r="32">
          <cell r="B32" t="str">
            <v>1. Assessment Year</v>
          </cell>
          <cell r="J32">
            <v>1</v>
          </cell>
          <cell r="K32">
            <v>9</v>
          </cell>
          <cell r="L32">
            <v>9</v>
          </cell>
          <cell r="M32">
            <v>8</v>
          </cell>
          <cell r="N32" t="str">
            <v>-</v>
          </cell>
          <cell r="O32">
            <v>9</v>
          </cell>
          <cell r="P32">
            <v>9</v>
          </cell>
          <cell r="Q32" t="str">
            <v>2. PA No./GIR No.</v>
          </cell>
          <cell r="W32" t="str">
            <v>A</v>
          </cell>
          <cell r="X32" t="str">
            <v>P</v>
          </cell>
          <cell r="Y32" t="str">
            <v>P</v>
          </cell>
          <cell r="Z32" t="str">
            <v>L</v>
          </cell>
          <cell r="AA32" t="str">
            <v>I</v>
          </cell>
          <cell r="AB32" t="str">
            <v>E</v>
          </cell>
          <cell r="AC32" t="str">
            <v>D</v>
          </cell>
          <cell r="AE32" t="str">
            <v>F</v>
          </cell>
          <cell r="AF32" t="str">
            <v>O</v>
          </cell>
          <cell r="AG32" t="str">
            <v>R</v>
          </cell>
        </row>
        <row r="33">
          <cell r="B33" t="str">
            <v>3. Ward/Circle/Special Range</v>
          </cell>
          <cell r="L33" t="str">
            <v>FOREIGN CIRCLE</v>
          </cell>
          <cell r="X33" t="str">
            <v>4. Return u/s 139 /142/148</v>
          </cell>
          <cell r="AF33">
            <v>139</v>
          </cell>
        </row>
        <row r="34">
          <cell r="B34" t="str">
            <v>5. If revised return, receipt no. &amp; date of filing the original</v>
          </cell>
          <cell r="T34" t="str">
            <v>No.</v>
          </cell>
          <cell r="V34" t="str">
            <v>N</v>
          </cell>
          <cell r="W34" t="str">
            <v>A</v>
          </cell>
          <cell r="Y34" t="str">
            <v>Date</v>
          </cell>
          <cell r="AB34" t="str">
            <v>-</v>
          </cell>
          <cell r="AD34" t="str">
            <v>-</v>
          </cell>
          <cell r="AE34">
            <v>1</v>
          </cell>
          <cell r="AF34">
            <v>9</v>
          </cell>
          <cell r="AG34">
            <v>9</v>
          </cell>
        </row>
        <row r="35">
          <cell r="B35" t="str">
            <v>6. Name</v>
          </cell>
          <cell r="E35" t="str">
            <v>P</v>
          </cell>
          <cell r="F35" t="str">
            <v>T</v>
          </cell>
          <cell r="H35" t="str">
            <v>S</v>
          </cell>
          <cell r="I35" t="str">
            <v>A</v>
          </cell>
          <cell r="J35" t="str">
            <v>P</v>
          </cell>
          <cell r="L35" t="str">
            <v>A</v>
          </cell>
          <cell r="M35" t="str">
            <v>S</v>
          </cell>
          <cell r="N35" t="str">
            <v>I</v>
          </cell>
          <cell r="O35" t="str">
            <v>A</v>
          </cell>
        </row>
        <row r="38">
          <cell r="B38" t="str">
            <v>7. Date of incorporation</v>
          </cell>
          <cell r="N38" t="str">
            <v>-</v>
          </cell>
          <cell r="Q38" t="str">
            <v>-</v>
          </cell>
          <cell r="V38" t="str">
            <v>8. Residence in India*</v>
          </cell>
          <cell r="AC38">
            <v>0</v>
          </cell>
          <cell r="AD38">
            <v>2</v>
          </cell>
          <cell r="AE38" t="str">
            <v>9. Status*</v>
          </cell>
          <cell r="AH38">
            <v>15</v>
          </cell>
        </row>
        <row r="39">
          <cell r="B39" t="str">
            <v>10. Office Address</v>
          </cell>
          <cell r="J39" t="str">
            <v>C</v>
          </cell>
          <cell r="K39" t="str">
            <v>/</v>
          </cell>
          <cell r="L39" t="str">
            <v>O</v>
          </cell>
          <cell r="N39" t="str">
            <v>A</v>
          </cell>
          <cell r="O39" t="str">
            <v>R</v>
          </cell>
          <cell r="P39" t="str">
            <v>T</v>
          </cell>
          <cell r="Q39" t="str">
            <v>H</v>
          </cell>
          <cell r="R39" t="str">
            <v>U</v>
          </cell>
          <cell r="S39" t="str">
            <v>R</v>
          </cell>
          <cell r="U39" t="str">
            <v>A</v>
          </cell>
          <cell r="V39" t="str">
            <v>N</v>
          </cell>
          <cell r="W39" t="str">
            <v>D</v>
          </cell>
          <cell r="X39" t="str">
            <v>E</v>
          </cell>
          <cell r="Y39" t="str">
            <v>R</v>
          </cell>
          <cell r="Z39" t="str">
            <v>S</v>
          </cell>
          <cell r="AA39" t="str">
            <v>E</v>
          </cell>
          <cell r="AB39" t="str">
            <v>N</v>
          </cell>
        </row>
        <row r="40">
          <cell r="B40" t="str">
            <v>D</v>
          </cell>
          <cell r="C40" t="str">
            <v>U</v>
          </cell>
          <cell r="E40" t="str">
            <v>P</v>
          </cell>
          <cell r="F40" t="str">
            <v>A</v>
          </cell>
          <cell r="G40" t="str">
            <v>R</v>
          </cell>
          <cell r="H40" t="str">
            <v>C</v>
          </cell>
          <cell r="J40" t="str">
            <v>T</v>
          </cell>
          <cell r="K40" t="str">
            <v>R</v>
          </cell>
          <cell r="L40" t="str">
            <v>I</v>
          </cell>
          <cell r="M40" t="str">
            <v>N</v>
          </cell>
          <cell r="N40" t="str">
            <v>I</v>
          </cell>
          <cell r="O40" t="str">
            <v>T</v>
          </cell>
          <cell r="P40" t="str">
            <v>Y</v>
          </cell>
        </row>
        <row r="41">
          <cell r="B41">
            <v>1</v>
          </cell>
          <cell r="C41">
            <v>7</v>
          </cell>
          <cell r="E41" t="str">
            <v>M</v>
          </cell>
          <cell r="F41" t="str">
            <v>G</v>
          </cell>
          <cell r="H41" t="str">
            <v>R</v>
          </cell>
          <cell r="I41" t="str">
            <v>O</v>
          </cell>
          <cell r="J41" t="str">
            <v>A</v>
          </cell>
          <cell r="K41" t="str">
            <v>D</v>
          </cell>
        </row>
        <row r="42">
          <cell r="B42" t="str">
            <v>B</v>
          </cell>
          <cell r="C42" t="str">
            <v>A</v>
          </cell>
          <cell r="D42" t="str">
            <v>N</v>
          </cell>
          <cell r="E42" t="str">
            <v>G</v>
          </cell>
          <cell r="F42" t="str">
            <v>A</v>
          </cell>
          <cell r="G42" t="str">
            <v>L</v>
          </cell>
          <cell r="H42" t="str">
            <v>O</v>
          </cell>
          <cell r="I42" t="str">
            <v>R</v>
          </cell>
          <cell r="J42" t="str">
            <v>E</v>
          </cell>
          <cell r="Z42" t="str">
            <v>PIN :</v>
          </cell>
          <cell r="AC42">
            <v>5</v>
          </cell>
          <cell r="AD42">
            <v>6</v>
          </cell>
          <cell r="AE42">
            <v>0</v>
          </cell>
          <cell r="AF42">
            <v>0</v>
          </cell>
          <cell r="AG42">
            <v>0</v>
          </cell>
          <cell r="AH42">
            <v>1</v>
          </cell>
        </row>
        <row r="43">
          <cell r="B43" t="str">
            <v>11. Telephone Numbers :</v>
          </cell>
          <cell r="K43">
            <v>5</v>
          </cell>
          <cell r="L43">
            <v>5</v>
          </cell>
          <cell r="M43">
            <v>9</v>
          </cell>
          <cell r="N43">
            <v>6</v>
          </cell>
          <cell r="O43">
            <v>2</v>
          </cell>
          <cell r="P43">
            <v>6</v>
          </cell>
          <cell r="Q43">
            <v>2</v>
          </cell>
        </row>
        <row r="44">
          <cell r="B44" t="str">
            <v xml:space="preserve">12. Is this the first assessment of the </v>
          </cell>
          <cell r="T44" t="str">
            <v>15. Has the company claimed any Double</v>
          </cell>
        </row>
        <row r="45">
          <cell r="B45" t="str">
            <v xml:space="preserve">      company? **</v>
          </cell>
          <cell r="Q45" t="str">
            <v>YES</v>
          </cell>
          <cell r="T45" t="str">
            <v xml:space="preserve">       Taxation Relief?**</v>
          </cell>
          <cell r="AG45" t="str">
            <v>YES</v>
          </cell>
        </row>
        <row r="46">
          <cell r="B46" t="str">
            <v xml:space="preserve">13.  Is the company assessed to </v>
          </cell>
          <cell r="T46" t="str">
            <v>(i)  Under agreement with foreign country **</v>
          </cell>
          <cell r="AG46" t="str">
            <v>YES</v>
          </cell>
        </row>
        <row r="47">
          <cell r="B47" t="str">
            <v xml:space="preserve">       Wealth-tax? **</v>
          </cell>
          <cell r="Q47" t="str">
            <v>NO</v>
          </cell>
          <cell r="T47" t="str">
            <v>(ii)  In respect of a country with which no</v>
          </cell>
          <cell r="AG47" t="str">
            <v>NO</v>
          </cell>
        </row>
        <row r="48">
          <cell r="B48" t="str">
            <v>14.  Is the return being filed as a</v>
          </cell>
          <cell r="T48" t="str">
            <v xml:space="preserve">   agreement exists **</v>
          </cell>
        </row>
        <row r="49">
          <cell r="B49" t="str">
            <v xml:space="preserve">       representative assessee? **</v>
          </cell>
          <cell r="Q49" t="str">
            <v>NO</v>
          </cell>
          <cell r="T49" t="str">
            <v>(iii)  Name of the country</v>
          </cell>
          <cell r="AB49" t="str">
            <v>INDONESIA</v>
          </cell>
        </row>
        <row r="51">
          <cell r="B51" t="str">
            <v>* Select the appropriate code number given below:</v>
          </cell>
          <cell r="AC51" t="str">
            <v>** Write Yes/No</v>
          </cell>
        </row>
        <row r="53">
          <cell r="B53" t="str">
            <v>Residence in India</v>
          </cell>
          <cell r="L53" t="str">
            <v>Status</v>
          </cell>
        </row>
        <row r="54">
          <cell r="D54" t="str">
            <v>Resident</v>
          </cell>
          <cell r="I54" t="str">
            <v>01</v>
          </cell>
          <cell r="L54" t="str">
            <v xml:space="preserve">(a)    A domestic company in which the </v>
          </cell>
        </row>
        <row r="55">
          <cell r="D55" t="str">
            <v>Non-resident</v>
          </cell>
          <cell r="I55" t="str">
            <v>02</v>
          </cell>
          <cell r="M55" t="str">
            <v xml:space="preserve">  public are substantially interested.</v>
          </cell>
          <cell r="Y55" t="str">
            <v>12</v>
          </cell>
        </row>
        <row r="57">
          <cell r="L57" t="str">
            <v xml:space="preserve">(b)    A domestic company which is not </v>
          </cell>
        </row>
        <row r="58">
          <cell r="L58" t="str">
            <v xml:space="preserve">        a company in which the public are </v>
          </cell>
        </row>
        <row r="59">
          <cell r="L59" t="str">
            <v xml:space="preserve">        substantially interested.</v>
          </cell>
          <cell r="Y59" t="str">
            <v>13</v>
          </cell>
        </row>
        <row r="61">
          <cell r="L61" t="str">
            <v>(c)    A company other than a domestic</v>
          </cell>
        </row>
        <row r="62">
          <cell r="M62" t="str">
            <v xml:space="preserve">  company</v>
          </cell>
          <cell r="Y62" t="str">
            <v>15</v>
          </cell>
        </row>
      </sheetData>
      <sheetData sheetId="1" refreshError="1"/>
      <sheetData sheetId="2" refreshError="1"/>
      <sheetData sheetId="3" refreshError="1"/>
      <sheetData sheetId="4" refreshError="1"/>
    </sheetDataSet>
  </externalBook>
</externalLink>
</file>

<file path=xl/externalLinks/externalLink2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ibution"/>
      <sheetName val="Profit Plan"/>
      <sheetName val="C"/>
      <sheetName val="Receivable"/>
      <sheetName val="RECANALY"/>
      <sheetName val="EBTreco"/>
      <sheetName val="H"/>
    </sheetNames>
    <sheetDataSet>
      <sheetData sheetId="0"/>
      <sheetData sheetId="1"/>
      <sheetData sheetId="2" refreshError="1"/>
      <sheetData sheetId="3"/>
      <sheetData sheetId="4" refreshError="1"/>
      <sheetData sheetId="5" refreshError="1"/>
      <sheetData sheetId="6"/>
    </sheetDataSet>
  </externalBook>
</externalLink>
</file>

<file path=xl/externalLinks/externalLink2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m06"/>
      <sheetName val="Ytd July'06"/>
      <sheetName val="Summary"/>
      <sheetName val="Actal Vs Bud"/>
      <sheetName val="Act Vs Div Bud"/>
      <sheetName val="prim07"/>
      <sheetName val="Global Sale f"/>
      <sheetName val="Bud Ytd July"/>
      <sheetName val="CHCD Budget"/>
      <sheetName val="Ethical Bu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Q FORM FOR INQUIRY"/>
      <sheetName val="FORM OF PROPOSAL RFP-003"/>
      <sheetName val="??-BLDG"/>
      <sheetName val="???????-BLDG"/>
      <sheetName val="Apr1"/>
      <sheetName val="Apr2"/>
      <sheetName val="Apr3"/>
      <sheetName val="Apr4"/>
      <sheetName val="Apr5"/>
      <sheetName val="Apr7"/>
      <sheetName val="Apr8"/>
      <sheetName val="Apr9"/>
      <sheetName val="Sheet1"/>
      <sheetName val="XL4Poppy"/>
      <sheetName val="Dec31"/>
      <sheetName val="Jan2"/>
      <sheetName val="Jan3"/>
      <sheetName val="Jan4"/>
      <sheetName val="Jan6"/>
      <sheetName val="Jan7"/>
      <sheetName val="Jan8"/>
      <sheetName val="Jan9"/>
      <sheetName val="Jan10"/>
      <sheetName val="2001"/>
      <sheetName val="2002"/>
      <sheetName val="Tong hop"/>
      <sheetName val="Outlets"/>
      <sheetName val="PGs"/>
      <sheetName val="Jan11"/>
      <sheetName val="Jan13"/>
      <sheetName val="Jan14"/>
      <sheetName val="Jan15"/>
      <sheetName val="Jan16"/>
      <sheetName val="Jan17"/>
      <sheetName val="Jan18"/>
      <sheetName val="Jan20"/>
      <sheetName val="Jan21"/>
      <sheetName val="?¬’P‰¿ì¬?-BLDG"/>
      <sheetName val="?¬P¿ì¬?-BLDG"/>
      <sheetName val="?쒕?-BLDG"/>
      <sheetName val="________BLDG"/>
      <sheetName val="Bang VL"/>
      <sheetName val="VL(No V-c)"/>
      <sheetName val="He so"/>
      <sheetName val="PL Vua"/>
      <sheetName val="Chitieu-dam cac loai"/>
      <sheetName val="DG Dam"/>
      <sheetName val="DG chung"/>
      <sheetName val="DGdg"/>
      <sheetName val="VL-dac chung"/>
      <sheetName val="CocKN1m"/>
      <sheetName val="Coc40x40cm"/>
      <sheetName val="CT 1md &amp; dau cong"/>
      <sheetName val="CT cong"/>
      <sheetName val="dg cong"/>
      <sheetName val="00000000"/>
      <sheetName val="THANG1"/>
      <sheetName val="THANG2"/>
      <sheetName val="THANG3"/>
      <sheetName val="THANG4"/>
      <sheetName val="THANG5"/>
      <sheetName val="THANG6"/>
      <sheetName val="THANG7"/>
      <sheetName val="THANG 8"/>
      <sheetName val="Sheet9"/>
      <sheetName val="Sheet8"/>
      <sheetName val="Sheet7"/>
      <sheetName val="Sheet6"/>
      <sheetName val="Sheet5"/>
      <sheetName val="Sheet4"/>
      <sheetName val="Sheet3"/>
      <sheetName val="Sheet2"/>
      <sheetName val="Tdoi t.truong"/>
      <sheetName val="BC DBKH T5"/>
      <sheetName val="BC DBKH T6"/>
      <sheetName val="BC DBKH T7"/>
      <sheetName val="XL4Test5"/>
      <sheetName val="BCDPS"/>
      <sheetName val="NKC "/>
      <sheetName val="TM1"/>
      <sheetName val="SC 111"/>
      <sheetName val="NH"/>
      <sheetName val="SC 131"/>
      <sheetName val="SC 133"/>
      <sheetName val="SC 141"/>
      <sheetName val="SC 152"/>
      <sheetName val="SC154"/>
      <sheetName val="SC 331"/>
      <sheetName val="SC333"/>
      <sheetName val="Sc 334"/>
      <sheetName val="SC 411"/>
      <sheetName val="SC 511"/>
      <sheetName val="SC 642 loan"/>
      <sheetName val="SCT642"/>
      <sheetName val="211A"/>
      <sheetName val="211B"/>
      <sheetName val="SCT511"/>
      <sheetName val="SCT627"/>
      <sheetName val="SCT154"/>
      <sheetName val="Hoi phu nu"/>
      <sheetName val="4p1"/>
      <sheetName val="4P"/>
      <sheetName val="Schneider"/>
      <sheetName val="Du toan"/>
      <sheetName val="Phan tich vat tu"/>
      <sheetName val="Tong hop vat tu"/>
      <sheetName val="Gia tri vat tu"/>
      <sheetName val="Chenh lech vat tu"/>
      <sheetName val="Chi phi van chuyen"/>
      <sheetName val="Don gia chi tiet"/>
      <sheetName val="Du thau"/>
      <sheetName val="Tong hop kinh phi"/>
      <sheetName val="Tu van Thiet ke"/>
      <sheetName val="Tien do thi cong"/>
      <sheetName val="Bia du toan"/>
      <sheetName val="Tro giup"/>
      <sheetName val="Config"/>
      <sheetName val="HUNG"/>
      <sheetName val="THO"/>
      <sheetName val="HOA"/>
      <sheetName val="TINH"/>
      <sheetName val="THONG"/>
      <sheetName val="XXXXXXXX"/>
      <sheetName val="XXXXXXX0"/>
      <sheetName val="XXXXXXX1"/>
      <sheetName val="Bia "/>
      <sheetName val="Muc luc"/>
      <sheetName val="Thuyet minh PA1"/>
      <sheetName val="kl xaychan khay"/>
      <sheetName val="????-BLDG"/>
      <sheetName val="?+Invoice!$DF$57?-BLDG"/>
      <sheetName val="BOQ FORM FOR INQÕIRY"/>
      <sheetName val="Q1-02"/>
      <sheetName val="Q2-02"/>
      <sheetName val="Q3-02"/>
      <sheetName val="Tong hopQ48-1"/>
      <sheetName val="Tong hop QL48 - 2"/>
      <sheetName val="Tong hop QL47"/>
      <sheetName val="Tong hop QL48 - 3"/>
      <sheetName val="Chi tiet don gia khoi phuc"/>
      <sheetName val="Du toan chi tiet coc nuoc"/>
      <sheetName val="Du toan chi tiet coc"/>
      <sheetName val="Phan tich don gia chi tiet"/>
      <sheetName val="Nhap don gia VL dia phuong"/>
      <sheetName val="Luong mot ngay cong xay lap"/>
      <sheetName val="Luong mot ngay cong khao sat"/>
      <sheetName val="10000000"/>
      <sheetName val="QUY TM 2004 (3)"/>
      <sheetName val="QUY TM 2004 (2)"/>
      <sheetName val="SO CAI 2004 TK 111 (2)"/>
      <sheetName val="CTGS N111 (2)"/>
      <sheetName val="Can doi TK (2)"/>
      <sheetName val="CTGS Co 111"/>
      <sheetName val="Bang "/>
      <sheetName val="So TGNH  (2)"/>
      <sheetName val="N 111"/>
      <sheetName val="Sheet1 (3)"/>
      <sheetName val="C 111"/>
      <sheetName val="Sheet10"/>
      <sheetName val="KD Theo YTo"/>
      <sheetName val="Tang giam TSCD"/>
      <sheetName val="TK Ngoai bang"/>
      <sheetName val="TMinh BC TC"/>
      <sheetName val="Can doi TK"/>
      <sheetName val="BCD KToan"/>
      <sheetName val="So TGNH "/>
      <sheetName val="SO CAI TK 112"/>
      <sheetName val="SO CAI 2004 TK 111"/>
      <sheetName val="Tien Vay 311"/>
      <sheetName val="DTCTiet"/>
      <sheetName val="DT BH"/>
      <sheetName val="So QTM 2005"/>
      <sheetName val="QUY TM 2004"/>
      <sheetName val="GVL"/>
      <sheetName val="tam"/>
      <sheetName val="PTDG"/>
      <sheetName val="DTCT"/>
      <sheetName val="DGBQ"/>
      <sheetName val="DGDT"/>
      <sheetName val="Gia trung thau"/>
      <sheetName val="Thanh toan dot 1"/>
      <sheetName val="DTXL"/>
      <sheetName val="THXL"/>
      <sheetName val="dieuphoida"/>
      <sheetName val="dieuphoidat"/>
      <sheetName val="Chart1"/>
      <sheetName val="De nghi thue TNDN2004"/>
      <sheetName val="to trinh dieu chinh thue"/>
      <sheetName val="Bang ke xin thanh toan nam 2005"/>
      <sheetName val="Bang ke xin thanh toan "/>
      <sheetName val="MAu so 11 nam 2003"/>
      <sheetName val="dang ky tam tru can bo di CT"/>
      <sheetName val="Phieu xuat Vtu "/>
      <sheetName val="Phieu nhap Vtu "/>
      <sheetName val="Vat tu lan trai "/>
      <sheetName val="Vat T u can lam phieu T11+ 12"/>
      <sheetName val="Vat tu hung long "/>
      <sheetName val="Vat Tu Can Dung 2004"/>
      <sheetName val="xd. D.M tieu haoNL"/>
      <sheetName val="Du kien nop NS 2004 CV463"/>
      <sheetName val="mau 02ATNDN"/>
      <sheetName val="Nop tien vao NS"/>
      <sheetName val="QTSDhoa don M01"/>
      <sheetName val="BCSD Hdon Mau 26"/>
      <sheetName val="MAU SO 05"/>
      <sheetName val="MAU SO 04"/>
      <sheetName val="TH Mau 03"/>
      <sheetName val="MAU SO 03"/>
      <sheetName val="MAU SO 02"/>
      <sheetName val="Mau So 01"/>
      <sheetName val="Chi tiet SD may CT 2004"/>
      <sheetName val="Bang ke hoa don xin vay NH"/>
      <sheetName val="TK821"/>
      <sheetName val="TK 721"/>
      <sheetName val=" TK 711"/>
      <sheetName val="  TK 642"/>
      <sheetName val=" TK 627"/>
      <sheetName val="Su dung may "/>
      <sheetName val="TK 623"/>
      <sheetName val="Chi tiet ca may "/>
      <sheetName val="Chi tiet NC tung CT 04"/>
      <sheetName val=" TK 622"/>
      <sheetName val="TK 621"/>
      <sheetName val="TK 154 D,Dang sang 2005"/>
      <sheetName val="DT da bao cao thue "/>
      <sheetName val="Doanh thu 2004"/>
      <sheetName val="Chi tiet DT dieu chinh thue "/>
      <sheetName val="bang ke chi tiet CT"/>
      <sheetName val="Chi phi do dang"/>
      <sheetName val="Can doi chi phi CT"/>
      <sheetName val="Chi tiet 511"/>
      <sheetName val=" TK 511"/>
      <sheetName val="TK 411"/>
      <sheetName val="TK 421"/>
      <sheetName val="TK 342"/>
      <sheetName val="TK 338"/>
      <sheetName val=" TK 334"/>
      <sheetName val="TK 333"/>
      <sheetName val="Chi tiet 331"/>
      <sheetName val="TK 331"/>
      <sheetName val=" TK 311"/>
      <sheetName val=" TK 241"/>
      <sheetName val=" TK 214"/>
      <sheetName val="Thue Tai Chinh may suc "/>
      <sheetName val=" TK 211"/>
      <sheetName val="TK 212( May suc )"/>
      <sheetName val="TK 632"/>
      <sheetName val="TK 155"/>
      <sheetName val="TK 154"/>
      <sheetName val=" TK 911"/>
      <sheetName val=" TK 153"/>
      <sheetName val="Chi tiet 152 "/>
      <sheetName val="  TK 152"/>
      <sheetName val="TK 142"/>
      <sheetName val=" TK 141"/>
      <sheetName val=" TK 133"/>
      <sheetName val="Chi tiet 131"/>
      <sheetName val=" TK 131"/>
      <sheetName val="chung tu ghi so "/>
      <sheetName val=" TK 112"/>
      <sheetName val="Can doi TK 2"/>
      <sheetName val="phieu chi 2"/>
      <sheetName val="Phieu chi"/>
      <sheetName val="Phieu thu"/>
      <sheetName val="TK 111"/>
      <sheetName val="dang ky khau hao 2004"/>
      <sheetName val="d ky chi tiet khau hao "/>
      <sheetName val="Phan bo khau hao TSCD"/>
      <sheetName val="Dang ky quy luong "/>
      <sheetName val="bang thanh toan luong 2004"/>
      <sheetName val="Phan bo tien luong BHXH"/>
      <sheetName val="phan bo NVL, CCu "/>
      <sheetName val="Phan tich VT"/>
      <sheetName val="TKe VT"/>
      <sheetName val="Du tru Vat tu"/>
      <sheetName val=""/>
      <sheetName val="Mau 1"/>
      <sheetName val="Mau so 2"/>
      <sheetName val="Mau so 3"/>
      <sheetName val="Mau so 7"/>
      <sheetName val="Mau so 8"/>
      <sheetName val="Mau so 9 da tru 45;54"/>
      <sheetName val="Mau so 9 45;54"/>
      <sheetName val="Mau 9 "/>
      <sheetName val="Mau 9 goc"/>
      <sheetName val="Mau 10"/>
      <sheetName val="Mau so 11"/>
      <sheetName val="N@"/>
      <sheetName val="Don gaa chi tiet"/>
      <sheetName val="XL4Poppq"/>
      <sheetName val="FH"/>
      <sheetName val="Tro gaup"/>
      <sheetName val="?+Anvoice!$DF$57?-BLDG"/>
      <sheetName val="LUONG CHO HUU"/>
      <sheetName val="thu BHXH,YT"/>
      <sheetName val="Phan bo"/>
      <sheetName val="Luong T5-04"/>
      <sheetName val="THLK2"/>
      <sheetName val="T.hopCPXD04"/>
      <sheetName val="T.hopCPXD04 (2)"/>
      <sheetName val="T.hopCPXDhoanthanh"/>
      <sheetName val="T.hopCPXDhoanthanh (2)"/>
      <sheetName val="HTcpXDQ1"/>
      <sheetName val="T.hop CPXDQ2"/>
      <sheetName val="CpQI"/>
      <sheetName val="CpT4"/>
      <sheetName val="CpT5"/>
      <sheetName val="CpT6"/>
      <sheetName val="CpT7"/>
      <sheetName val="CpT8"/>
      <sheetName val="Cpdc8t (2)"/>
      <sheetName val="Cpdc8t"/>
      <sheetName val="Cpdc8t (3)"/>
      <sheetName val="CpT9"/>
      <sheetName val="CpT10"/>
      <sheetName val="CpT11"/>
      <sheetName val="LK cp xdcb"/>
      <sheetName val="XDCB hoanthanh"/>
      <sheetName val="Sheet2 (3)"/>
      <sheetName val="Sheet3 (3)"/>
      <sheetName val="Sheet2 (4)"/>
      <sheetName val="Sheet3 (4)"/>
      <sheetName val="??????-BLDG"/>
      <sheetName val="GDMN.1"/>
      <sheetName val="GDMN.2"/>
      <sheetName val="GDMN.3"/>
      <sheetName val="GDMN.4"/>
      <sheetName val="GDMN.5"/>
      <sheetName val="GDTH.1"/>
      <sheetName val="GDTH.2"/>
      <sheetName val="GDTH.3"/>
      <sheetName val="GDTH.4"/>
      <sheetName val="GDTH.5"/>
      <sheetName val="THCS.1"/>
      <sheetName val="THCS.2"/>
      <sheetName val="THCS.3"/>
      <sheetName val="THCS.4"/>
      <sheetName val="THCS.5"/>
      <sheetName val="THCS.6"/>
      <sheetName val="THPT.1"/>
      <sheetName val="THPT.2"/>
      <sheetName val="THPT.3"/>
      <sheetName val="THPT.4"/>
      <sheetName val="THPT.5"/>
      <sheetName val="THPT.6"/>
      <sheetName val="DH,CD,THCN.1"/>
      <sheetName val="DH,CD,THCN.2"/>
      <sheetName val="DH,CD,THCN.3"/>
      <sheetName val="GDKCQ.1"/>
      <sheetName val="GDKCQ.2"/>
      <sheetName val="TAICHINH"/>
      <sheetName val="Ga"/>
      <sheetName val="Ca"/>
      <sheetName val="rau"/>
      <sheetName val="Thit"/>
      <sheetName val="Gia vi"/>
      <sheetName val="Gao"/>
      <sheetName val="Quyet toan1"/>
      <sheetName val="Quyet Toan2"/>
      <sheetName val="TH"/>
      <sheetName val="CQ"/>
      <sheetName val="YV"/>
      <sheetName val="Tong 2 Dvi"/>
      <sheetName val="Hnoi"/>
      <sheetName val="Gbat"/>
      <sheetName val="HP"/>
      <sheetName val="Lcai"/>
      <sheetName val="BSon"/>
      <sheetName val="NDan"/>
      <sheetName val="NHa"/>
      <sheetName val="Lson"/>
      <sheetName val="SGon"/>
      <sheetName val="VPhu"/>
      <sheetName val="Thop 1"/>
      <sheetName val="Thop 2"/>
      <sheetName val="Bao cao"/>
      <sheetName val="SC 231"/>
      <sheetName val="SC 410"/>
      <sheetName val="Overhead &amp; Profit B-1"/>
      <sheetName val="Disch"/>
      <sheetName val="Pack"/>
      <sheetName val="Delivery"/>
      <sheetName val="M50"/>
      <sheetName val="M48"/>
      <sheetName val="M45"/>
      <sheetName val="M38"/>
      <sheetName val="D.Order"/>
      <sheetName val="Report"/>
      <sheetName val="Report.Delivery"/>
      <sheetName val="Monthly"/>
      <sheetName val="?¬P¿ì¬?"/>
      <sheetName val="Bang ngang"/>
      <sheetName val="Bang doc"/>
      <sheetName val="B cham cong"/>
      <sheetName val="Btt luong"/>
      <sheetName val="DA0463BQ"/>
      <sheetName val="?þÎ£O??þÎ?-BLDG"/>
      <sheetName val="???¡¯P¡ë??¨¬???-BLDG"/>
      <sheetName val="?þÎ£O????-BLDG"/>
      <sheetName val="?þÎ+Invoice!$DF$57£O??þÎ?-BLDG"/>
      <sheetName val="???¡¦P???i???-BLDG"/>
      <sheetName val="?¬P¿ì??-BLDG"/>
      <sheetName val="?¬P??¬?-BLDG"/>
      <sheetName val="¬+Invoice!$DF$57P¿ì¬?-BLDG"/>
      <sheetName val="??+Invoice!$DF$57?????-BLDG"/>
      <sheetName val="10_x0000__x0000__x0000__x0000__x0000__x0000_"/>
      <sheetName val="Chi tiet don gia khgi phuc"/>
      <sheetName val="DI-ESTI"/>
      <sheetName val="BCDP_x0005_"/>
      <sheetName val="NKC _x0003__x0000__x0000_TM1_x0006__x0000__x0000_SC 111_x0002__x0000__x0000_NH_x0006__x0000__x0000_SC 1"/>
      <sheetName val="PHANG5"/>
      <sheetName val="=??????-BLDG"/>
      <sheetName val="Dec#1"/>
      <sheetName val="PTDGDT"/>
      <sheetName val="thietbi"/>
      <sheetName val="Chiet tinh dz22"/>
      <sheetName val="MTL$-INTER"/>
      <sheetName val="TIEUHAO"/>
      <sheetName val="Sheat4"/>
      <sheetName val="10??????"/>
      <sheetName val="NKC _x0003_??TM1_x0006_??SC 111_x0002_??NH_x0006_??SC 1"/>
      <sheetName val="XL4Wÿÿÿÿ"/>
      <sheetName val="_x0000_ý_x000a__x000d__x0002_E_x0010__x0000_ý_x000a__x000d__x0003_C_x0005__x0000_ɾ_x000a__x000d__x0004_F"/>
      <sheetName val="䌀Ԁ_x0000_縀ਂഀЀ䘀_x0000_풂ـḀഀԀ䈀_x0000__x0000__x0000_Ⰰ@ఀԀࣿ娀"/>
      <sheetName val="_x0005_B_x0000__x0000__x0000_䀬_x0000__x000c_％_x0008_ꁚഀ"/>
      <sheetName val="븒ᨀഀ؀䘀䘀䘀䘀䘀䘀䘀䘀"/>
      <sheetName val="FFFFFF"/>
      <sheetName val="䘀䘀ༀ؀ᬀഀ"/>
      <sheetName val="_x001b__x000d__x0010_C_x0000__x0000_"/>
      <sheetName val="_x0000__x0000_Ⰰࡀ฀က"/>
      <sheetName val="_x000e_０_x0005_؁က縀"/>
      <sheetName val="_x0010_ɾ_x000a__x000e__x0000_C"/>
      <sheetName val="䌀_x0000_᐀ŀ؂฀"/>
      <sheetName val="_x0006__x000e__x0001_Dý_x000a__x000e_"/>
      <sheetName val="_x000a__x000e__x0002_E_x0011__x0000_"/>
      <sheetName val="_x0000_ﴀ਀฀̀䌀"/>
      <sheetName val="_x0003_C_x0005__x0000_ɾ_x000a_"/>
      <sheetName val="ਂ฀Ѐ䘀_x0000_휾"/>
      <sheetName val="㸀䃗_x0006__x001e__x000e__x0005_"/>
      <sheetName val="耀䁉_x0000__x000d_％_x0008_"/>
      <sheetName val="ࣿ娀 _x000e_쀐븒"/>
      <sheetName val="ዀ¾_x001a__x000e__x0006_F"/>
      <sheetName val="FFFF"/>
      <sheetName val="_x001b__x000e__x0010_C"/>
      <sheetName val="䁉_x0008__x000f_％"/>
      <sheetName val="׿Ā_x0006__x0010_"/>
      <sheetName val="縀ਂༀ_x0000_"/>
      <sheetName val="_x0000_C_x0000_䀤"/>
      <sheetName val="﵀਀ༀĀ䐀"/>
      <sheetName val="ý_x000a__x000f__x0002_"/>
      <sheetName val="ý_x000a__x000f__x0003_"/>
      <sheetName val="䌀᐀_x0000_縀"/>
      <sheetName val="ɾ_x000a__x000f__x0004_"/>
      <sheetName val="䘀_x0000_튎ـ"/>
      <sheetName val="_x0006__x001e__x000f__x0005_B"/>
      <sheetName val="B_x0000__x0000__x0000__x0000_"/>
      <sheetName val="_x0000_ _x000f_０_x0008_"/>
      <sheetName val="_x0008_ꑚༀကዀ"/>
      <sheetName val="ዀ¾_x001a__x000f__x0006_"/>
      <sheetName val="_x0006_FFFF"/>
      <sheetName val="FFFFF"/>
      <sheetName val="FFF_x000f__x0006_"/>
      <sheetName val="_x0006__x001b__x000f__x0010_C"/>
      <sheetName val="C_x0000__x0000__x0000__x0000_"/>
      <sheetName val="_x0000_(_x0010_０_x0005_؁က"/>
      <sheetName val="؁က縀"/>
      <sheetName val="ਂက_x0000_䌀"/>
      <sheetName val="C_x0000_䀦ý"/>
      <sheetName val="਀ကĀ䐀ᔀ_x0000_ﴀ਀"/>
      <sheetName val="_x0000_ý_x000a__x0010__x0002_E_x0016__x0000_ý_x000a__x0010__x0003_"/>
      <sheetName val="_x0016_x_x0000__x0000__x0000__x0000__x0000__x0007_６_x0011_ࡄጀ䓀_x0008_쀄䐅_x0008_쀔縃ਂ"/>
      <sheetName val="쀓ࡄЀ׀ࡄ᐀πɾ_x000a__x0009__x0000_í_x0000_䀘ȁ_x0006__x0009__x0001_ȉɾ_x000a__x0009__x0002_î"/>
      <sheetName val="ŀ؂ऀĀऀ縂ਂऀȀ帀㹓"/>
      <sheetName val="_x000a__x0009__x0003_÷Ĉ_x0000_½_x0012__x0009__x0004_ð_x0000_"/>
      <sheetName val="ऀЀ_x0000_㠀"/>
      <sheetName val="䀸ñ鰀䂸_x0005_¾"/>
      <sheetName val="븀⠀ऀ؀"/>
      <sheetName val="òòòóôð"/>
      <sheetName val=""/>
      <sheetName val="ððððòò"/>
      <sheetName val="ꀀ砀ᘀ縀ਂ"/>
      <sheetName val="ɾ_x000a__x000a__x0000_í_x0000_䀜"/>
      <sheetName val="_x0000_䀜ȁ_x0006__x000a__x0001_"/>
      <sheetName val="Āऀ縂ਂ਀Ȁ"/>
      <sheetName val="_x000a__x0002_î䃸ý"/>
      <sheetName val="﵀਀਀̀ሀ"/>
      <sheetName val="÷Ē_x0000_½_x0012__x000a_"/>
      <sheetName val="䀸ñꠀ䂶_x0005_¾"/>
      <sheetName val="븀☀਀؀"/>
      <sheetName val=""/>
      <sheetName val="ðððò"/>
      <sheetName val="ꀀᔀ؀"/>
      <sheetName val="_x0006__x001b__x000a__x0016_"/>
      <sheetName val="砀_x0000__x0000__x0000_"/>
      <sheetName val="_x0000__x0000__x0008__x0008_"/>
      <sheetName val="ᘀ׿Ā_x000a_"/>
      <sheetName val="ᘀ밀ᬄ਀"/>
      <sheetName val="_x000a__x001b_ᘖᄀ"/>
      <sheetName val="ᄑ䰀_x0000_샽L"/>
      <sheetName val="L׀L"/>
      <sheetName val="_x0000_샾縃ਂ"/>
      <sheetName val="_x000a__x000b__x0000_í"/>
      <sheetName val="_x0000_ ŀ؂"/>
      <sheetName val="_x0006__x000b__x0001_ȉ"/>
      <sheetName val="縂ਂ଀Ȁ"/>
      <sheetName val="_x0002_î卖&gt;"/>
      <sheetName val="ጀ_x0001_봀ሀ"/>
      <sheetName val="ሀ଀Ѐ_x0000_"/>
      <sheetName val="_x0000_㠀_x0000_넰"/>
      <sheetName val="넰Հ븀☀଀"/>
      <sheetName val="଀؀"/>
      <sheetName val=""/>
      <sheetName val=""/>
      <sheetName val=""/>
      <sheetName val="_x0005_ਁᘀ縀"/>
      <sheetName val="ɾ_x000a__x000c__x0000_í_x0000_䀢ȁ"/>
      <sheetName val="∀ŀ؂ఀĀऀ縂ਂఀȀ저"/>
      <sheetName val="_x001b__x000d__x0010_C_x0000_"/>
      <sheetName val="B_x0000_"/>
      <sheetName val=" _x000f_０_x0008_"/>
      <sheetName val="C_x0000_"/>
      <sheetName val="(_x0010_０_x0005_؁က"/>
      <sheetName val="_x0016_x_x0000__x0007_６_x0011_ࡄጀ䓀_x0008_쀄䐅_x0008_쀔縃ਂ"/>
      <sheetName val="ऀЀ_x0000_㠀"/>
      <sheetName val="砀_x0000_"/>
      <sheetName val="_x0008__x0008_"/>
      <sheetName val="_x0000_"/>
      <sheetName val=""/>
      <sheetName val="NhapHD"/>
      <sheetName val="INHOADON"/>
      <sheetName val="DataSource"/>
      <sheetName val="Danhsach KH"/>
      <sheetName val="GIA VON"/>
      <sheetName val="DS 11"/>
      <sheetName val="Module2"/>
      <sheetName val="BC"/>
      <sheetName val="Ԁ䈀_x0000__x0000__x0000_䦀"/>
      <sheetName val="䘀䘀䘀䘀䘀䘀䘀䘀"/>
      <sheetName val="䘀ༀ؀ᬀ"/>
      <sheetName val="_x0000__x0000__x0000_䦀"/>
      <sheetName val="䐀ሀ_x0000_ﴀ"/>
      <sheetName val="䔀ጀ_x0000_ﴀ"/>
      <sheetName val="_x0000__x0000__x0000_"/>
      <sheetName val="?öm÷²??öm?-BLDG"/>
      <sheetName val="TSCD"/>
      <sheetName val="Chi tiet dmn gia khoi phuc"/>
      <sheetName val="10_x0000_"/>
      <sheetName val="FORM OF PROPNSAL RFP-003"/>
      <sheetName val="quy 1"/>
      <sheetName val="quy 2"/>
      <sheetName val="6 thang"/>
      <sheetName val="quy 3"/>
      <sheetName val="9 TH"/>
      <sheetName val="quy4"/>
      <sheetName val="nam"/>
      <sheetName val="Sheet11"/>
      <sheetName val="Sheet12"/>
      <sheetName val="KhanhThuong"/>
      <sheetName val="PlotDat4"/>
      <sheetName val="C_x0000_䀤"/>
      <sheetName val="bang tien luong"/>
      <sheetName val="Coc40x40c-"/>
      <sheetName val="Sc #34"/>
      <sheetName val="V_x000c_(No V-c)"/>
      <sheetName val="DG "/>
      <sheetName val="PNT-QUOT-#3"/>
      <sheetName val="COAT&amp;WRAP-QIOT-#3"/>
      <sheetName val="Han13"/>
      <sheetName val="Hoi phe nu"/>
      <sheetName val="THANG#"/>
      <sheetName val="Sheet("/>
      <sheetName val="Sheed7"/>
      <sheetName val="A`r3"/>
      <sheetName val="Apb4"/>
      <sheetName val="쀓ࡄЀ׀ࡄ᐀πɾ_x000a_ _x0000_í_x0000_䀘ȁ_x0006_ _x0001_ȉɾ_x000a_ _x0002_î"/>
      <sheetName val="_x000a_ _x0003_÷Ĉ_x0000_½_x0012_ _x0004_ð_x0000_"/>
      <sheetName val="T.@_x000c__x0000__x0001__x0000__x0000__x0000__x0003_Ú_x0000__x0000_&lt;_x001f__x0000__x0000__x0000_"/>
      <sheetName val="_x0001_pr2"/>
      <sheetName val="T.@_x000c__x0000__x0001__x0000__x0003_Ú_x0000_&lt;_x001f__x0000_"/>
      <sheetName val="T.@_x000c__x0000__x0001__x0000__x0003_Ú&lt;_x001f__x0000_"/>
      <sheetName val="10"/>
      <sheetName val="Overhead &amp; "/>
      <sheetName val="Overhead &amp; Ԁ_x0000__x0000__x0000_"/>
      <sheetName val="Overhead &amp; Ԁ_x0000__x0000__x0000_Ȁ"/>
      <sheetName val="Overhead &amp; ?_x0000__x0000__x0000_?"/>
      <sheetName val="T.hopCPXDho_x0000_n_x0000_hanh (2)"/>
      <sheetName val="LK cp _x0000_dcb"/>
      <sheetName val="GDTH_x0000_5"/>
      <sheetName val="Ph_x0000_n_x0000__x0000_ich _x0000_a_x0000_ tu"/>
      <sheetName val="?ý_x000a__x000d__x0002_E_x0010_?ý_x000a__x000d__x0003_C_x0005_?ɾ_x000a__x000d__x0004_F"/>
      <sheetName val="__-BLDG"/>
      <sheetName val="_______-BLDG"/>
      <sheetName val="_¬’P‰¿ì¬_-BLDG"/>
      <sheetName val="_¬P¿ì¬_-BLDG"/>
      <sheetName val="_쒕_-BLDG"/>
      <sheetName val="BOQ_FORM_FOR_INQUIRY"/>
      <sheetName val="FORM_OF_PROPOSAL_RFP-003"/>
      <sheetName val="Tong_hop"/>
      <sheetName val="Bang_VL"/>
      <sheetName val="VL(No_V-c)"/>
      <sheetName val="He_so"/>
      <sheetName val="PL_Vua"/>
      <sheetName val="Chitieu-dam_cac_loai"/>
      <sheetName val="DG_Dam"/>
      <sheetName val="DG_chung"/>
      <sheetName val="VL-dac_chung"/>
      <sheetName val="CT_1md_&amp;_dau_cong"/>
      <sheetName val="CT_cong"/>
      <sheetName val="dg_cong"/>
      <sheetName val="THANG_8"/>
      <sheetName val="Tdoi_t_truong"/>
      <sheetName val="BC_DBKH_T5"/>
      <sheetName val="BC_DBKH_T6"/>
      <sheetName val="BC_DBKH_T7"/>
      <sheetName val="NKC_"/>
      <sheetName val="SC_111"/>
      <sheetName val="SC_131"/>
      <sheetName val="SC_133"/>
      <sheetName val="SC_141"/>
      <sheetName val="SC_152"/>
      <sheetName val="SC_331"/>
      <sheetName val="Sc_334"/>
      <sheetName val="SC_411"/>
      <sheetName val="SC_511"/>
      <sheetName val="SC_642_loan"/>
      <sheetName val="Hoi_phu_nu"/>
      <sheetName val="Du_toan"/>
      <sheetName val="Phan_tich_vat_tu"/>
      <sheetName val="Tong_hop_vat_tu"/>
      <sheetName val="Gia_tri_vat_tu"/>
      <sheetName val="Chenh_lech_vat_tu"/>
      <sheetName val="Chi_phi_van_chuyen"/>
      <sheetName val="Don_gia_chi_tiet"/>
      <sheetName val="Du_thau"/>
      <sheetName val="Tong_hop_kinh_phi"/>
      <sheetName val="Tu_van_Thiet_ke"/>
      <sheetName val="Tien_do_thi_cong"/>
      <sheetName val="Bia_du_toan"/>
      <sheetName val="Tro_giup"/>
      <sheetName val="Bia_"/>
      <sheetName val="Muc_luc"/>
      <sheetName val="Thuyet_minh_PA1"/>
      <sheetName val="kl_xaychan_kha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refreshError="1"/>
      <sheetData sheetId="131"/>
      <sheetData sheetId="132" refreshError="1"/>
      <sheetData sheetId="133" refreshError="1"/>
      <sheetData sheetId="134" refreshError="1"/>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refreshError="1"/>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refreshError="1"/>
      <sheetData sheetId="288"/>
      <sheetData sheetId="289"/>
      <sheetData sheetId="290" refreshError="1"/>
      <sheetData sheetId="291"/>
      <sheetData sheetId="292" refreshError="1"/>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refreshError="1"/>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sheetData sheetId="407" refreshError="1"/>
      <sheetData sheetId="408" refreshError="1"/>
      <sheetData sheetId="409" refreshError="1"/>
      <sheetData sheetId="410" refreshError="1"/>
      <sheetData sheetId="411"/>
      <sheetData sheetId="412" refreshError="1"/>
      <sheetData sheetId="413" refreshError="1"/>
      <sheetData sheetId="414" refreshError="1"/>
      <sheetData sheetId="415" refreshError="1"/>
      <sheetData sheetId="416" refreshError="1"/>
      <sheetData sheetId="417" refreshError="1"/>
      <sheetData sheetId="418" refreshError="1"/>
      <sheetData sheetId="419"/>
      <sheetData sheetId="420"/>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sheetData sheetId="518"/>
      <sheetData sheetId="519"/>
      <sheetData sheetId="520"/>
      <sheetData sheetId="521"/>
      <sheetData sheetId="522"/>
      <sheetData sheetId="523" refreshError="1"/>
      <sheetData sheetId="524" refreshError="1"/>
      <sheetData sheetId="525" refreshError="1"/>
      <sheetData sheetId="526"/>
      <sheetData sheetId="527"/>
      <sheetData sheetId="528"/>
      <sheetData sheetId="529"/>
      <sheetData sheetId="530"/>
      <sheetData sheetId="531"/>
      <sheetData sheetId="532"/>
      <sheetData sheetId="533"/>
      <sheetData sheetId="534" refreshError="1"/>
      <sheetData sheetId="535"/>
      <sheetData sheetId="536"/>
      <sheetData sheetId="537"/>
      <sheetData sheetId="538" refreshError="1"/>
      <sheetData sheetId="539" refreshError="1"/>
      <sheetData sheetId="540" refreshError="1"/>
      <sheetData sheetId="541" refreshError="1"/>
      <sheetData sheetId="542" refreshError="1"/>
      <sheetData sheetId="543"/>
      <sheetData sheetId="544" refreshError="1"/>
      <sheetData sheetId="545" refreshError="1"/>
      <sheetData sheetId="546" refreshError="1"/>
      <sheetData sheetId="547"/>
      <sheetData sheetId="548"/>
      <sheetData sheetId="549"/>
      <sheetData sheetId="550"/>
      <sheetData sheetId="551"/>
      <sheetData sheetId="552"/>
      <sheetData sheetId="553"/>
      <sheetData sheetId="554"/>
      <sheetData sheetId="555"/>
      <sheetData sheetId="556"/>
      <sheetData sheetId="557"/>
      <sheetData sheetId="558"/>
      <sheetData sheetId="559" refreshError="1"/>
      <sheetData sheetId="560" refreshError="1"/>
      <sheetData sheetId="561"/>
      <sheetData sheetId="562"/>
      <sheetData sheetId="563"/>
      <sheetData sheetId="564" refreshError="1"/>
      <sheetData sheetId="565" refreshError="1"/>
      <sheetData sheetId="566" refreshError="1"/>
      <sheetData sheetId="567"/>
      <sheetData sheetId="568"/>
      <sheetData sheetId="569"/>
      <sheetData sheetId="570"/>
      <sheetData sheetId="571"/>
      <sheetData sheetId="572"/>
      <sheetData sheetId="573"/>
      <sheetData sheetId="574" refreshError="1"/>
      <sheetData sheetId="575" refreshError="1"/>
      <sheetData sheetId="576"/>
      <sheetData sheetId="577"/>
      <sheetData sheetId="578"/>
      <sheetData sheetId="579"/>
      <sheetData sheetId="580" refreshError="1"/>
      <sheetData sheetId="581" refreshError="1"/>
      <sheetData sheetId="582"/>
      <sheetData sheetId="583"/>
      <sheetData sheetId="584" refreshError="1"/>
      <sheetData sheetId="585" refreshError="1"/>
      <sheetData sheetId="586" refreshError="1"/>
      <sheetData sheetId="587"/>
      <sheetData sheetId="588"/>
      <sheetData sheetId="589" refreshError="1"/>
      <sheetData sheetId="590"/>
      <sheetData sheetId="59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S-JAN97"/>
      <sheetName val="QS-FEB97"/>
      <sheetName val="QS-MAR97"/>
      <sheetName val="QS-APR97"/>
    </sheetNames>
    <sheetDataSet>
      <sheetData sheetId="0" refreshError="1"/>
      <sheetData sheetId="1" refreshError="1"/>
      <sheetData sheetId="2" refreshError="1"/>
      <sheetData sheetId="3">
        <row r="74">
          <cell r="F74">
            <v>141.77000000000001</v>
          </cell>
          <cell r="G74">
            <v>7601</v>
          </cell>
          <cell r="H74" t="str">
            <v>TA 502921 - ELECTRICITY</v>
          </cell>
        </row>
        <row r="75">
          <cell r="F75">
            <v>360.66</v>
          </cell>
          <cell r="G75">
            <v>7601</v>
          </cell>
          <cell r="H75" t="str">
            <v>TA 496548 - WATER (1.4.97 - 30.9.97)</v>
          </cell>
        </row>
        <row r="76">
          <cell r="F76">
            <v>1369</v>
          </cell>
          <cell r="G76">
            <v>8001</v>
          </cell>
          <cell r="H76" t="str">
            <v>PAYROLL</v>
          </cell>
        </row>
        <row r="77">
          <cell r="F77">
            <v>-233.09</v>
          </cell>
          <cell r="G77">
            <v>3220</v>
          </cell>
          <cell r="H77" t="str">
            <v>INCOME TAX WITHHELD</v>
          </cell>
        </row>
      </sheetData>
    </sheetDataSet>
  </externalBook>
</externalLink>
</file>

<file path=xl/externalLinks/externalLink3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TY CLAIM, REG, FSC DATA ALL"/>
      <sheetName val="WTY CLAIM, REG, FSC DATA ACTIVA"/>
      <sheetName val="WTY CLAIM, REG, FSC DATA DIO"/>
      <sheetName val="WTY CLAIM, REG, FSC DATA ETERNO"/>
      <sheetName val="WTY CLAIM, REG, FSC DATA MC1"/>
      <sheetName val="WTY CLAIM, REG, FSC DATA SHINE"/>
      <sheetName val="QIC-TI DATA "/>
      <sheetName val="WTY CLAIM DATA - EXPORTS`"/>
      <sheetName val="WTY CLAIM DATA EXPORTS DIST` "/>
      <sheetName val="INDIVIDUAL GRAPH DATA"/>
      <sheetName val="TRAINING MASTER"/>
      <sheetName val="CRM - TGT VS ACTUAL - INTERNAL"/>
      <sheetName val="FIELD MASTER"/>
      <sheetName val="SMART DLR PROG MASTER"/>
      <sheetName val="CRM  target MASTERS"/>
      <sheetName val="TOP PAGE"/>
      <sheetName val="1. SUMMARY "/>
      <sheetName val="2. WTY CLAIM STATS DOM ALL "/>
      <sheetName val="2A. WTY CLAIM STATS DOM ACTIVA"/>
      <sheetName val="2B. WTY CLAIM STATS DOM DIO"/>
      <sheetName val="2C. WTY CLAIM STATS DOM ETERNO"/>
      <sheetName val="2D. WTY CLAIM STATS DOM UNICORN"/>
      <sheetName val="2E. WTY CLAIM STATS DOM SHINE"/>
      <sheetName val="3. WTY CLAIM STATISTIC EXPORTS"/>
      <sheetName val="4. TOP 25 QTY &amp; VALUE WISE "/>
      <sheetName val="5. QIC REPORT SUMMARY  "/>
      <sheetName val="6. CRITICAL PROBLEMS "/>
      <sheetName val="7. WARRANTY REG STATUS ALL"/>
      <sheetName val="8. FSC STATUS ALL"/>
      <sheetName val="9A. FIELD ACTIVITIES"/>
      <sheetName val="9B.SMART DEALER PROG"/>
      <sheetName val="Cust Comp - Month"/>
      <sheetName val="10A. CUST. CONT. SUMMARY"/>
      <sheetName val="10B. CUST COMPLNT ANALYSIS"/>
      <sheetName val="Cust Comp - Trend"/>
      <sheetName val="10C. CUST. CONT. TREND-YEAR"/>
      <sheetName val="CRM - TGT VS ACTUAL "/>
      <sheetName val="11. SHINE PDI CHK - SUMMARY"/>
      <sheetName val="12 TRAINING NEED IDENTIFICATION"/>
      <sheetName val="Page1"/>
      <sheetName val="Summary"/>
      <sheetName val="Fixed asset register"/>
      <sheetName val="XREF"/>
      <sheetName val="DATA"/>
      <sheetName val="Deferred Tax Computation"/>
      <sheetName val="INVED145"/>
      <sheetName val="FMT 13-VOLUME BY MARKET"/>
      <sheetName val="FMT 14 -VOLUME BY BRANDS"/>
      <sheetName val="COMPARISON"/>
      <sheetName val="WTY_CLAIM,_REG,_FSC_DATA_ALL"/>
      <sheetName val="WTY_CLAIM,_REG,_FSC_DATA_ACTIVA"/>
      <sheetName val="WTY_CLAIM,_REG,_FSC_DATA_DIO"/>
      <sheetName val="WTY_CLAIM,_REG,_FSC_DATA_ETERNO"/>
      <sheetName val="WTY_CLAIM,_REG,_FSC_DATA_MC1"/>
      <sheetName val="WTY_CLAIM,_REG,_FSC_DATA_SHINE"/>
      <sheetName val="QIC-TI_DATA_"/>
      <sheetName val="WTY_CLAIM_DATA_-_EXPORTS`"/>
      <sheetName val="WTY_CLAIM_DATA_EXPORTS_DIST`_"/>
      <sheetName val="INDIVIDUAL_GRAPH_DATA"/>
      <sheetName val="TRAINING_MASTER"/>
      <sheetName val="CRM_-_TGT_VS_ACTUAL_-_INTERNAL"/>
      <sheetName val="FIELD_MASTER"/>
      <sheetName val="SMART_DLR_PROG_MASTER"/>
      <sheetName val="CRM__target_MASTERS"/>
      <sheetName val="TOP_PAGE"/>
      <sheetName val="1__SUMMARY_"/>
      <sheetName val="2__WTY_CLAIM_STATS_DOM_ALL_"/>
      <sheetName val="2A__WTY_CLAIM_STATS_DOM_ACTIVA"/>
      <sheetName val="2B__WTY_CLAIM_STATS_DOM_DIO"/>
      <sheetName val="2C__WTY_CLAIM_STATS_DOM_ETERNO"/>
      <sheetName val="2D__WTY_CLAIM_STATS_DOM_UNICORN"/>
      <sheetName val="2E__WTY_CLAIM_STATS_DOM_SHINE"/>
      <sheetName val="3__WTY_CLAIM_STATISTIC_EXPORTS"/>
      <sheetName val="4__TOP_25_QTY_&amp;_VALUE_WISE_"/>
      <sheetName val="5__QIC_REPORT_SUMMARY__"/>
      <sheetName val="6__CRITICAL_PROBLEMS_"/>
      <sheetName val="7__WARRANTY_REG_STATUS_ALL"/>
      <sheetName val="8__FSC_STATUS_ALL"/>
      <sheetName val="9A__FIELD_ACTIVITIES"/>
      <sheetName val="9B_SMART_DEALER_PROG"/>
      <sheetName val="Cust_Comp_-_Month"/>
      <sheetName val="10A__CUST__CONT__SUMMARY"/>
      <sheetName val="10B__CUST_COMPLNT_ANALYSIS"/>
      <sheetName val="Cust_Comp_-_Trend"/>
      <sheetName val="10C__CUST__CONT__TREND-YEAR"/>
      <sheetName val="CRM_-_TGT_VS_ACTUAL_"/>
      <sheetName val="11__SHINE_PDI_CHK_-_SUMMARY"/>
      <sheetName val="12_TRAINING_NEED_IDENTIFICATION"/>
      <sheetName val="PACKING"/>
      <sheetName val="BAL SHEET"/>
      <sheetName val="12"/>
      <sheetName val="15"/>
      <sheetName val="Lists"/>
      <sheetName val="Rent"/>
      <sheetName val="Professional"/>
      <sheetName val="34-Oct'03"/>
      <sheetName val="TB-New"/>
      <sheetName val="Sep WorkSheet"/>
      <sheetName val="sath"/>
      <sheetName val="DTCT"/>
      <sheetName val="Nov 02 &amp; Dec 02 sal"/>
      <sheetName val="Comp"/>
      <sheetName val="Ann I"/>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row r="5">
          <cell r="C5" t="str">
            <v>PART DESCRIPTION</v>
          </cell>
          <cell r="D5" t="str">
            <v>PART NO.</v>
          </cell>
          <cell r="E5" t="str">
            <v>MODEL</v>
          </cell>
        </row>
      </sheetData>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Set>
  </externalBook>
</externalLink>
</file>

<file path=xl/externalLinks/externalLink3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中ｖｓ基本予算委託研・経費（業務管理BL）"/>
      <sheetName val="Code表"/>
      <sheetName val="☆81連結☆"/>
      <sheetName val="☆82連結☆"/>
      <sheetName val="HM_81ki"/>
      <sheetName val="HM_82ki"/>
      <sheetName val="ASH_82ki"/>
      <sheetName val="TH_82ki"/>
      <sheetName val="ASH_81ki"/>
      <sheetName val="TH_81ki"/>
      <sheetName val="タイ単独元ネタ"/>
      <sheetName val="HVN 04 BrD"/>
      <sheetName val="HVN_2005"/>
      <sheetName val="HVN_2006"/>
      <sheetName val="HVN_2007"/>
      <sheetName val="9MT_ASH_model"/>
      <sheetName val="9MT_ash_PL"/>
      <sheetName val="81Asean配賦"/>
      <sheetName val="81HMまとめ"/>
      <sheetName val="81HM"/>
      <sheetName val="4. TOP 25 QTY &amp; VALUE WISE "/>
      <sheetName val="INDIVIDUAL GRAPH DATA"/>
      <sheetName val="Page1"/>
      <sheetName val="data.exp"/>
      <sheetName val="Fixed asset register"/>
      <sheetName val="XREF"/>
      <sheetName val="TRIAL BALANCE"/>
      <sheetName val="PAYROLL"/>
      <sheetName val="Debtors Details - 31.3.2007-pgm"/>
      <sheetName val="12"/>
      <sheetName val="15"/>
      <sheetName val="ecc_res"/>
      <sheetName val="Summary"/>
      <sheetName val="DATA"/>
      <sheetName val="コスト"/>
      <sheetName val="INVED145"/>
      <sheetName val="rough"/>
      <sheetName val="0399"/>
      <sheetName val="Parameter"/>
      <sheetName val="TB"/>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18">
          <cell r="A18">
            <v>1</v>
          </cell>
          <cell r="B18" t="str">
            <v>百</v>
          </cell>
          <cell r="C18" t="str">
            <v>売上面積</v>
          </cell>
          <cell r="D18">
            <v>0</v>
          </cell>
          <cell r="E18">
            <v>0</v>
          </cell>
          <cell r="F18">
            <v>0</v>
          </cell>
          <cell r="G18">
            <v>1.04</v>
          </cell>
          <cell r="H18">
            <v>1.56</v>
          </cell>
          <cell r="I18">
            <v>1.56</v>
          </cell>
          <cell r="J18">
            <v>3.12</v>
          </cell>
          <cell r="K18">
            <v>1.56</v>
          </cell>
          <cell r="L18">
            <v>1.04</v>
          </cell>
          <cell r="M18">
            <v>1.04</v>
          </cell>
          <cell r="N18">
            <v>1.56</v>
          </cell>
          <cell r="O18">
            <v>1.04</v>
          </cell>
          <cell r="P18">
            <v>4.16</v>
          </cell>
          <cell r="Q18">
            <v>9.36</v>
          </cell>
          <cell r="R18">
            <v>13.52</v>
          </cell>
          <cell r="S18">
            <v>0.52</v>
          </cell>
          <cell r="T18">
            <v>0</v>
          </cell>
          <cell r="U18">
            <v>325</v>
          </cell>
        </row>
        <row r="36">
          <cell r="A36">
            <v>2</v>
          </cell>
          <cell r="B36" t="str">
            <v>百</v>
          </cell>
          <cell r="C36" t="str">
            <v>売上面積</v>
          </cell>
          <cell r="D36">
            <v>0</v>
          </cell>
          <cell r="E36">
            <v>0</v>
          </cell>
          <cell r="F36">
            <v>0</v>
          </cell>
          <cell r="G36">
            <v>0.52</v>
          </cell>
          <cell r="H36">
            <v>0.52</v>
          </cell>
          <cell r="I36">
            <v>0.52</v>
          </cell>
          <cell r="J36">
            <v>0.52</v>
          </cell>
          <cell r="K36">
            <v>0.52</v>
          </cell>
          <cell r="L36">
            <v>0.52</v>
          </cell>
          <cell r="M36">
            <v>0.52</v>
          </cell>
          <cell r="N36">
            <v>1.04</v>
          </cell>
          <cell r="O36">
            <v>0</v>
          </cell>
          <cell r="P36">
            <v>1.56</v>
          </cell>
          <cell r="Q36">
            <v>3.12</v>
          </cell>
          <cell r="R36">
            <v>4.68</v>
          </cell>
          <cell r="S36">
            <v>0</v>
          </cell>
          <cell r="T36">
            <v>0</v>
          </cell>
          <cell r="U36">
            <v>325</v>
          </cell>
        </row>
        <row r="54">
          <cell r="A54">
            <v>3</v>
          </cell>
          <cell r="B54" t="str">
            <v>百</v>
          </cell>
          <cell r="C54" t="str">
            <v>売上面積</v>
          </cell>
          <cell r="D54">
            <v>0</v>
          </cell>
          <cell r="E54">
            <v>1.56</v>
          </cell>
          <cell r="F54">
            <v>0</v>
          </cell>
          <cell r="G54">
            <v>0.52</v>
          </cell>
          <cell r="H54">
            <v>0</v>
          </cell>
          <cell r="I54">
            <v>0</v>
          </cell>
          <cell r="J54">
            <v>0</v>
          </cell>
          <cell r="K54">
            <v>0</v>
          </cell>
          <cell r="L54">
            <v>0</v>
          </cell>
          <cell r="M54">
            <v>0</v>
          </cell>
          <cell r="N54">
            <v>0</v>
          </cell>
          <cell r="O54">
            <v>0</v>
          </cell>
          <cell r="P54">
            <v>2.08</v>
          </cell>
          <cell r="Q54">
            <v>0</v>
          </cell>
          <cell r="R54">
            <v>2.08</v>
          </cell>
          <cell r="S54">
            <v>0</v>
          </cell>
          <cell r="T54">
            <v>0</v>
          </cell>
          <cell r="U54">
            <v>325</v>
          </cell>
          <cell r="V54">
            <v>325</v>
          </cell>
          <cell r="W54" t="e">
            <v>#DIV/0!</v>
          </cell>
        </row>
        <row r="90">
          <cell r="A90">
            <v>5</v>
          </cell>
          <cell r="B90" t="str">
            <v>百</v>
          </cell>
          <cell r="C90" t="str">
            <v>売上面積</v>
          </cell>
          <cell r="D90">
            <v>23.376000000000001</v>
          </cell>
          <cell r="E90">
            <v>21.888000000000002</v>
          </cell>
          <cell r="F90">
            <v>8.7552000000000003</v>
          </cell>
          <cell r="G90">
            <v>5.9328000000000003</v>
          </cell>
          <cell r="H90">
            <v>5.9328000000000003</v>
          </cell>
          <cell r="I90">
            <v>11.6736</v>
          </cell>
          <cell r="J90">
            <v>10.214399999999999</v>
          </cell>
          <cell r="K90">
            <v>6.5792000000000002</v>
          </cell>
          <cell r="L90">
            <v>6.5792000000000002</v>
          </cell>
          <cell r="M90">
            <v>6.5792000000000002</v>
          </cell>
          <cell r="N90">
            <v>6.5792000000000002</v>
          </cell>
          <cell r="O90">
            <v>6.5792000000000002</v>
          </cell>
          <cell r="P90">
            <v>77.558400000000006</v>
          </cell>
          <cell r="Q90">
            <v>43.110399999999998</v>
          </cell>
          <cell r="R90">
            <v>120.6688</v>
          </cell>
          <cell r="S90">
            <v>2.9664000000000001</v>
          </cell>
          <cell r="T90">
            <v>0</v>
          </cell>
          <cell r="U90">
            <v>761.79797979797979</v>
          </cell>
          <cell r="V90">
            <v>932.19230769230774</v>
          </cell>
          <cell r="W90">
            <v>573.27659574468089</v>
          </cell>
        </row>
        <row r="108">
          <cell r="A108">
            <v>6</v>
          </cell>
          <cell r="B108" t="str">
            <v>百</v>
          </cell>
          <cell r="C108" t="str">
            <v>売上面積</v>
          </cell>
          <cell r="D108">
            <v>48.1616</v>
          </cell>
          <cell r="E108">
            <v>56.908799999999999</v>
          </cell>
          <cell r="F108">
            <v>32.102400000000003</v>
          </cell>
          <cell r="G108">
            <v>37.159999999999997</v>
          </cell>
          <cell r="H108">
            <v>41.619199999999999</v>
          </cell>
          <cell r="I108">
            <v>36.479999999999997</v>
          </cell>
          <cell r="J108">
            <v>35.020800000000001</v>
          </cell>
          <cell r="K108">
            <v>20.56</v>
          </cell>
          <cell r="L108">
            <v>20.56</v>
          </cell>
          <cell r="M108">
            <v>21.382400000000001</v>
          </cell>
          <cell r="N108">
            <v>21.382400000000001</v>
          </cell>
          <cell r="O108">
            <v>17.270399999999999</v>
          </cell>
          <cell r="P108">
            <v>252.43199999999999</v>
          </cell>
          <cell r="Q108">
            <v>136.17600000000002</v>
          </cell>
          <cell r="R108">
            <v>388.608</v>
          </cell>
          <cell r="S108">
            <v>17.8368</v>
          </cell>
          <cell r="T108">
            <v>0</v>
          </cell>
          <cell r="U108">
            <v>766.1829652996845</v>
          </cell>
          <cell r="V108">
            <v>928.05882352941171</v>
          </cell>
          <cell r="W108">
            <v>578.97959183673481</v>
          </cell>
        </row>
        <row r="126">
          <cell r="A126">
            <v>7</v>
          </cell>
          <cell r="B126" t="str">
            <v>百</v>
          </cell>
          <cell r="C126" t="str">
            <v>売上面積</v>
          </cell>
          <cell r="D126">
            <v>2.0928</v>
          </cell>
          <cell r="E126">
            <v>2.0928</v>
          </cell>
          <cell r="F126">
            <v>0</v>
          </cell>
          <cell r="G126">
            <v>2.0928</v>
          </cell>
          <cell r="H126">
            <v>0</v>
          </cell>
          <cell r="I126">
            <v>0</v>
          </cell>
          <cell r="J126">
            <v>2.0928</v>
          </cell>
          <cell r="K126">
            <v>1.456</v>
          </cell>
          <cell r="L126">
            <v>1.456</v>
          </cell>
          <cell r="M126">
            <v>1.456</v>
          </cell>
          <cell r="N126">
            <v>1.456</v>
          </cell>
          <cell r="O126">
            <v>1.456</v>
          </cell>
          <cell r="P126">
            <v>6.2783999999999995</v>
          </cell>
          <cell r="Q126">
            <v>9.372799999999998</v>
          </cell>
          <cell r="R126">
            <v>15.651199999999998</v>
          </cell>
          <cell r="S126">
            <v>2.0928</v>
          </cell>
          <cell r="T126">
            <v>0</v>
          </cell>
          <cell r="U126">
            <v>1086.8888888888887</v>
          </cell>
          <cell r="V126">
            <v>1308</v>
          </cell>
          <cell r="W126">
            <v>976.33333333333314</v>
          </cell>
        </row>
        <row r="144">
          <cell r="A144">
            <v>8</v>
          </cell>
          <cell r="B144" t="str">
            <v>百</v>
          </cell>
          <cell r="C144" t="str">
            <v>売上面積</v>
          </cell>
          <cell r="D144">
            <v>2.0928</v>
          </cell>
          <cell r="E144">
            <v>4.1856</v>
          </cell>
          <cell r="F144">
            <v>0</v>
          </cell>
          <cell r="G144">
            <v>8.4672000000000001</v>
          </cell>
          <cell r="H144">
            <v>4.2336</v>
          </cell>
          <cell r="I144">
            <v>4.1856</v>
          </cell>
          <cell r="J144">
            <v>4.1856</v>
          </cell>
          <cell r="K144">
            <v>2.9119999999999999</v>
          </cell>
          <cell r="L144">
            <v>2.9119999999999999</v>
          </cell>
          <cell r="M144">
            <v>2.9119999999999999</v>
          </cell>
          <cell r="N144">
            <v>2.9119999999999999</v>
          </cell>
          <cell r="O144">
            <v>4.3680000000000003</v>
          </cell>
          <cell r="P144">
            <v>23.1648</v>
          </cell>
          <cell r="Q144">
            <v>20.201599999999999</v>
          </cell>
          <cell r="R144">
            <v>43.366399999999999</v>
          </cell>
          <cell r="S144">
            <v>0</v>
          </cell>
          <cell r="T144">
            <v>0</v>
          </cell>
          <cell r="U144">
            <v>1129.3333333333333</v>
          </cell>
          <cell r="V144">
            <v>1316.1818181818182</v>
          </cell>
          <cell r="W144">
            <v>971.23076923076928</v>
          </cell>
        </row>
        <row r="162">
          <cell r="A162">
            <v>9</v>
          </cell>
          <cell r="B162" t="str">
            <v>百</v>
          </cell>
          <cell r="C162" t="str">
            <v>売上面積</v>
          </cell>
          <cell r="D162">
            <v>11.7376</v>
          </cell>
          <cell r="E162">
            <v>8.8032000000000004</v>
          </cell>
          <cell r="F162">
            <v>5.8688000000000002</v>
          </cell>
          <cell r="G162">
            <v>0</v>
          </cell>
          <cell r="H162">
            <v>0</v>
          </cell>
          <cell r="I162">
            <v>4.4016000000000002</v>
          </cell>
          <cell r="J162">
            <v>8.8032000000000004</v>
          </cell>
          <cell r="K162">
            <v>2.7839999999999998</v>
          </cell>
          <cell r="L162">
            <v>2.0880000000000001</v>
          </cell>
          <cell r="M162">
            <v>2.7839999999999998</v>
          </cell>
          <cell r="N162">
            <v>2.7839999999999998</v>
          </cell>
          <cell r="O162">
            <v>2.0880000000000001</v>
          </cell>
          <cell r="P162">
            <v>30.811199999999999</v>
          </cell>
          <cell r="Q162">
            <v>21.331199999999999</v>
          </cell>
          <cell r="R162">
            <v>52.142399999999995</v>
          </cell>
          <cell r="S162">
            <v>0</v>
          </cell>
          <cell r="T162">
            <v>0</v>
          </cell>
          <cell r="U162">
            <v>724.19999999999993</v>
          </cell>
          <cell r="V162">
            <v>917</v>
          </cell>
          <cell r="W162">
            <v>555.5</v>
          </cell>
        </row>
        <row r="180">
          <cell r="A180">
            <v>10</v>
          </cell>
          <cell r="B180" t="str">
            <v>百</v>
          </cell>
          <cell r="C180" t="str">
            <v>売上面積</v>
          </cell>
          <cell r="D180">
            <v>0</v>
          </cell>
          <cell r="E180">
            <v>0</v>
          </cell>
          <cell r="F180">
            <v>0</v>
          </cell>
          <cell r="G180">
            <v>5.984</v>
          </cell>
          <cell r="H180">
            <v>2.992</v>
          </cell>
          <cell r="I180">
            <v>7.3360000000000003</v>
          </cell>
          <cell r="J180">
            <v>0</v>
          </cell>
          <cell r="K180">
            <v>0.69599999999999995</v>
          </cell>
          <cell r="L180">
            <v>1.3919999999999999</v>
          </cell>
          <cell r="M180">
            <v>2.0880000000000001</v>
          </cell>
          <cell r="N180">
            <v>2.0880000000000001</v>
          </cell>
          <cell r="O180">
            <v>2.0880000000000001</v>
          </cell>
          <cell r="P180">
            <v>16.311999999999998</v>
          </cell>
          <cell r="Q180">
            <v>8.3520000000000003</v>
          </cell>
          <cell r="R180">
            <v>24.663999999999998</v>
          </cell>
          <cell r="S180">
            <v>2.992</v>
          </cell>
          <cell r="T180">
            <v>0</v>
          </cell>
          <cell r="U180">
            <v>670.21739130434776</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yp-mstr"/>
      <sheetName val="BS_ABRIDGED"/>
      <sheetName val="foxz"/>
      <sheetName val="INPUT"/>
      <sheetName val="COC-LM"/>
      <sheetName val="COC-CM vs LM"/>
      <sheetName val="B Sheet"/>
      <sheetName val="TRIALS"/>
      <sheetName val="Hyp"/>
      <sheetName val="CONS"/>
      <sheetName val="NLCS"/>
      <sheetName val="Tax Prov (2)"/>
      <sheetName val="CstComp"/>
      <sheetName val="NOTESMTD"/>
      <sheetName val="NOTES"/>
      <sheetName val="ADJWKG"/>
      <sheetName val="Curvings"/>
      <sheetName val="Checks"/>
    </sheetNames>
    <sheetDataSet>
      <sheetData sheetId="0" refreshError="1">
        <row r="13">
          <cell r="A13" t="str">
            <v>Category</v>
          </cell>
        </row>
        <row r="14">
          <cell r="A14">
            <v>2002</v>
          </cell>
          <cell r="B14" t="str">
            <v>PRIOR2</v>
          </cell>
        </row>
        <row r="15">
          <cell r="A15">
            <v>2001</v>
          </cell>
          <cell r="B15" t="str">
            <v>PRIOR3</v>
          </cell>
        </row>
        <row r="16">
          <cell r="A16">
            <v>2000</v>
          </cell>
          <cell r="B16" t="str">
            <v>PRIOR4</v>
          </cell>
        </row>
        <row r="17">
          <cell r="A17" t="str">
            <v>PLAN</v>
          </cell>
          <cell r="B17" t="str">
            <v>NPLAN</v>
          </cell>
        </row>
        <row r="18">
          <cell r="A18">
            <v>2003</v>
          </cell>
          <cell r="B18" t="str">
            <v>PRIOR1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vot Primary 2006 "/>
      <sheetName val="Primary 2006"/>
    </sheetNames>
    <sheetDataSet>
      <sheetData sheetId="0"/>
      <sheetData sheetId="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
      <sheetName val="sampling "/>
      <sheetName val="promotional scheme "/>
      <sheetName val="Sangtani Octroi"/>
      <sheetName val="Kukreja Octroi "/>
      <sheetName val="octroi claims "/>
      <sheetName val="K Dass sons 2005"/>
      <sheetName val="K Dass Pharma 2005"/>
      <sheetName val="K dass pharma octroi 0503-1204"/>
      <sheetName val="Octroi Schedule jan04"/>
      <sheetName val="Octroi Schedule Aug2004"/>
      <sheetName val="Institutional "/>
      <sheetName val="DSR Incentive "/>
      <sheetName val="Reliance agency "/>
      <sheetName val="shivam mktg "/>
      <sheetName val="prabhat pharma "/>
      <sheetName val="Aditya Enterprise"/>
      <sheetName val="D N Sanghvi "/>
      <sheetName val="Western Agencies 1"/>
      <sheetName val="Western Agencies "/>
      <sheetName val="Paras medical "/>
      <sheetName val="Omkar Agency "/>
      <sheetName val="Ravi agencies  (2)"/>
      <sheetName val="Ravi agencies "/>
      <sheetName val="shah medical"/>
      <sheetName val="kukreja bros"/>
      <sheetName val="kukreja bros2"/>
      <sheetName val="ashwin distributors "/>
      <sheetName val="hold claims "/>
      <sheetName val="expiry claims "/>
      <sheetName val="Barros Ent "/>
      <sheetName val="Dispaly Pepfiz"/>
      <sheetName val="samples"/>
      <sheetName val="F&amp;F"/>
      <sheetName val="NAH display "/>
      <sheetName val="ISR payments "/>
      <sheetName val="Rev Inshop Coupons Claim"/>
      <sheetName val="Rev Inshop Coupons Claim (2)"/>
      <sheetName val="Revital Display Jun-Jul04"/>
      <sheetName val="Pepfiz Display Claims "/>
      <sheetName val="Pepfiz Sleeves Display "/>
      <sheetName val="Olesan QPDS Sept - Dec04"/>
      <sheetName val="FMCG outlets claim"/>
      <sheetName val="Revital Model Shop Feb2005"/>
      <sheetName val="Revital Model Shop May2005 "/>
      <sheetName val="Revital Model Shop June2005"/>
      <sheetName val="Mohar Medical GP 100"/>
      <sheetName val="Hindustan  Traders Feb spl sch"/>
      <sheetName val="Hero no 1 "/>
      <sheetName val="Oleasan Jar- Revital "/>
      <sheetName val="Ravi Agencies Feb Spl Scheme "/>
      <sheetName val="Goa CST reimbursement "/>
      <sheetName val="Olesan Gel Sampling "/>
      <sheetName val="om"/>
      <sheetName val="Luhadia Chericof"/>
      <sheetName val="R P Medical Corporation "/>
      <sheetName val="Pepfiz"/>
      <sheetName val="BB"/>
      <sheetName val="R P Medical Corporation  (2)"/>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Template"/>
      <sheetName val="Region"/>
      <sheetName val="Company "/>
      <sheetName val="Countries"/>
      <sheetName val="Strength"/>
      <sheetName val="Dosage Form"/>
      <sheetName val="Base &amp; Sales Pack"/>
      <sheetName val="Currency"/>
      <sheetName val="strtcmb"/>
      <sheetName val="theacmb"/>
      <sheetName val="Strt Archi"/>
      <sheetName val="New Products"/>
      <sheetName val="Therapeutic category"/>
      <sheetName val="API sales"/>
      <sheetName val="Profit Plan"/>
      <sheetName val="variance analysis"/>
      <sheetName val="Cash Flow"/>
      <sheetName val="WC Analysis"/>
      <sheetName val="Capex"/>
      <sheetName val=" Manpowr "/>
      <sheetName val="Balance Sheet"/>
      <sheetName val="regulatory"/>
      <sheetName val="Ratios"/>
      <sheetName val="Manufacturing"/>
      <sheetName val="account break up"/>
      <sheetName val="Data_Template"/>
      <sheetName val="Company_"/>
      <sheetName val="Dosage_Form"/>
      <sheetName val="Base_&amp;_Sales_Pack"/>
      <sheetName val="Strt_Archi"/>
      <sheetName val="New_Products"/>
      <sheetName val="Therapeutic_category"/>
      <sheetName val="API_sales"/>
      <sheetName val="Profit_Plan"/>
      <sheetName val="variance_analysis"/>
      <sheetName val="Cash_Flow"/>
      <sheetName val="WC_Analysis"/>
      <sheetName val="_Manpowr_"/>
      <sheetName val="Balance_Sheet"/>
      <sheetName val="account_break_u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sheetData sheetId="13" refreshError="1"/>
      <sheetData sheetId="14"/>
      <sheetData sheetId="15" refreshError="1"/>
      <sheetData sheetId="16"/>
      <sheetData sheetId="17"/>
      <sheetData sheetId="18"/>
      <sheetData sheetId="19" refreshError="1"/>
      <sheetData sheetId="20"/>
      <sheetData sheetId="21" refreshError="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L"/>
    </sheetNames>
    <sheetDataSet>
      <sheetData sheetId="0">
        <row r="10">
          <cell r="A10" t="str">
            <v>STATEMENT OF COMPUTATION OF TOTAL INCOME AND TAX LIABILITY FOR THE PREVIOUS YEAR ENDED MARCH 31, 2000</v>
          </cell>
        </row>
        <row r="12">
          <cell r="A12" t="str">
            <v>PARTICULARS</v>
          </cell>
        </row>
        <row r="14">
          <cell r="A14" t="str">
            <v>TAXABLE INCOME AS PER THE INCOME-TAX ACT, 1961 ("ACT")  ("A")</v>
          </cell>
          <cell r="B14" t="str">
            <v>(ANNEXURE 1)</v>
          </cell>
        </row>
        <row r="16">
          <cell r="A16" t="str">
            <v>30% OF THE BOOK PROFITS AS PER SECTION 115JA  OF THE ACT ("B")</v>
          </cell>
          <cell r="B16" t="str">
            <v>(ANNEXURE 2)</v>
          </cell>
        </row>
        <row r="18">
          <cell r="A18" t="str">
            <v>TAXABLE INCOME</v>
          </cell>
          <cell r="B18" t="str">
            <v>(HIGHER OF (A) AND (B))</v>
          </cell>
        </row>
        <row r="20">
          <cell r="A20" t="str">
            <v>TAXABLE INCOME (ROUNDED OFF)</v>
          </cell>
        </row>
        <row r="22">
          <cell r="A22" t="str">
            <v>TOTAL TAX PAYABLE</v>
          </cell>
        </row>
        <row r="24">
          <cell r="A24" t="str">
            <v>LESS:  ADVANCE TAX PAID</v>
          </cell>
        </row>
        <row r="26">
          <cell r="A26" t="str">
            <v xml:space="preserve">LESS:   SELF ASSESSMENT TAX PAID </v>
          </cell>
        </row>
        <row r="28">
          <cell r="A28" t="str">
            <v>BALANCE TAX PAYABLE/(REFUND DUE)</v>
          </cell>
        </row>
      </sheetData>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ICRO"/>
      <sheetName val="Sheet1"/>
      <sheetName val="FA"/>
      <sheetName val="Fasset"/>
      <sheetName val="BSHEET"/>
      <sheetName val="MISC"/>
      <sheetName val="#REF"/>
      <sheetName val="summary"/>
      <sheetName val="RES"/>
      <sheetName val="Co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 Sheet"/>
      <sheetName val="ENTRIES"/>
      <sheetName val="P&amp;L"/>
      <sheetName val="BALANCESHEET"/>
      <sheetName val="FA"/>
      <sheetName val="Notes"/>
      <sheetName val="Notes2"/>
      <sheetName val="Branch"/>
      <sheetName val="TB"/>
      <sheetName val="Profit reco"/>
      <sheetName val="Assets sale &amp; transfer"/>
      <sheetName val="Stock trf"/>
      <sheetName val="GROSSING UP"/>
      <sheetName val="Other notes"/>
      <sheetName val="AP GROSSING UP"/>
      <sheetName val="Central Vendor balances"/>
      <sheetName val="Upfronts"/>
      <sheetName val="Stock transfers"/>
      <sheetName val="Installed Capcty"/>
      <sheetName val="Contingent liability"/>
      <sheetName val="DEP"/>
      <sheetName val="SCRAP"/>
      <sheetName val="Sheet3"/>
      <sheetName val="AR GROSSING UP"/>
      <sheetName val="Qty Informa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1"/>
      <sheetName val="Cl2"/>
      <sheetName val="Bal Sheet"/>
      <sheetName val="Link"/>
      <sheetName val="SAP TB"/>
      <sheetName val="FA"/>
      <sheetName val="Additions"/>
      <sheetName val="Sheet1"/>
      <sheetName val="Sheet2"/>
      <sheetName val="Notes"/>
      <sheetName val="Notes2"/>
      <sheetName val="GROSSING UP"/>
      <sheetName val="AR grossing"/>
      <sheetName val="AP grossing"/>
      <sheetName val="CIF"/>
      <sheetName val="Stock transfers"/>
      <sheetName val="PFL"/>
      <sheetName val="Central Vendor balances"/>
      <sheetName val="FA break up"/>
      <sheetName val="SCRAP"/>
      <sheetName val="Packing Material"/>
      <sheetName val="Branch"/>
      <sheetName val="Inc-Dec-STK"/>
      <sheetName val="Assets sale &amp; transfer"/>
      <sheetName val="Stock trf"/>
      <sheetName val="Other notes"/>
      <sheetName val="Installed Capcty"/>
      <sheetName val="Contingent liability"/>
      <sheetName val="outsource"/>
      <sheetName val="other income"/>
      <sheetName val="CAP-Comm"/>
      <sheetName val="Entries"/>
      <sheetName val="CWIP"/>
      <sheetName val="Vacation Pay Ac 210406"/>
      <sheetName val="Entries (2)"/>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ST"/>
      <sheetName val="DATA"/>
      <sheetName val="Detail"/>
    </sheetNames>
    <sheetDataSet>
      <sheetData sheetId="0" refreshError="1"/>
      <sheetData sheetId="1" refreshError="1"/>
      <sheetData sheetId="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販売進度 (3)"/>
      <sheetName val="まとめ1月 &lt;営業生販&gt;"/>
      <sheetName val="まとめ1月 "/>
      <sheetName val="アジア市場"/>
      <sheetName val="ランキング"/>
      <sheetName val="販売２前年比"/>
      <sheetName val="販売２ｼｪｱ"/>
      <sheetName val="達成729"/>
      <sheetName val="ｱｾｱﾝ在庫"/>
      <sheetName val="機種実績"/>
      <sheetName val="前年比"/>
      <sheetName val="計画比１"/>
      <sheetName val="販売進度(アセアン)"/>
      <sheetName val="販売進度"/>
      <sheetName val="販売進度２(全体)"/>
      <sheetName val="販売進度２(ｱｾｱﾝ) "/>
      <sheetName val="販売進度 (2)"/>
      <sheetName val="ﾛｲ"/>
      <sheetName val="template(Import models)"/>
      <sheetName val="template(Domestic production)"/>
      <sheetName val="KEIHIN ML SS4（KTR SMT ONLY）"/>
      <sheetName val="表紙"/>
      <sheetName val="パーツリスト(設計構成)"/>
      <sheetName val="パーツリスト(購買構成)"/>
      <sheetName val="差分リスト"/>
      <sheetName val="スケッチ図"/>
      <sheetName val="仕様一覧1"/>
      <sheetName val="仕様一覧2"/>
      <sheetName val="販売進度_(3)"/>
      <sheetName val="まとめ1月_&lt;営業生販&gt;"/>
      <sheetName val="まとめ1月_"/>
      <sheetName val="販売進度２(ｱｾｱﾝ)_"/>
      <sheetName val="販売進度_(2)"/>
      <sheetName val="template(Import_models)"/>
      <sheetName val="template(Domestic_production)"/>
      <sheetName val="KEIHIN_ML_SS4（KTR_SMT_ONLY）"/>
      <sheetName val="上野ﾌｫｰﾑ台当たり"/>
      <sheetName val="Concern-CM_Sheet"/>
      <sheetName val="DIST"/>
      <sheetName val="Equip_&amp;_Tool_Mat_Plan"/>
      <sheetName val="AC日程"/>
      <sheetName val="TBL"/>
      <sheetName val="ﾃﾞｰﾀﾍﾞｰｽ"/>
      <sheetName val="MY_Inv_Plan"/>
      <sheetName val="MY_Line_Mod_Sheet"/>
      <sheetName val="MY_POLICY"/>
      <sheetName val="コスト_(4)"/>
      <sheetName val="MY_Comp_Dev_Sched"/>
      <sheetName val="Longterm_Mfg_cost_Valve"/>
      <sheetName val="Product_Assurance_Plan_"/>
      <sheetName val="QA_MAT"/>
      <sheetName val="Safety_Report"/>
      <sheetName val="DIST_"/>
      <sheetName val="☆売上・収益推移"/>
      <sheetName val="切替情報"/>
      <sheetName val="諸元表"/>
      <sheetName val="部品情報(現調)"/>
      <sheetName val="２Ｒ_売上・収益推移"/>
      <sheetName val="部品情報"/>
      <sheetName val="算出資料Ｃ"/>
      <sheetName val="K"/>
      <sheetName val="06年度仕損4月"/>
      <sheetName val="5月度仕損費"/>
      <sheetName val="XE-CPL"/>
      <sheetName val="master sheet"/>
      <sheetName val="CIVIC 1.7L(7ｶ国MA輸出)GKN同一"/>
      <sheetName val="Production Database 399"/>
      <sheetName val="Calendar Reminder"/>
      <sheetName val="６中３版"/>
      <sheetName val="ﾛｲ(北米)"/>
      <sheetName val="Sales Forecast 9th APRIL 04"/>
      <sheetName val="81-3-p"/>
      <sheetName val="81-3 (2)"/>
      <sheetName val="81-3"/>
      <sheetName val="80-1-P"/>
      <sheetName val="80-1"/>
      <sheetName val="81-P"/>
      <sheetName val="81"/>
      <sheetName val="棚卸し"/>
      <sheetName val="45-P"/>
      <sheetName val="45一覧 (2)"/>
      <sheetName val="45一覧"/>
      <sheetName val="棚卸し対象一覧 (TSL)"/>
      <sheetName val="81ﾒﾝﾃ資料"/>
      <sheetName val="81-3ﾒﾝﾃ資料"/>
      <sheetName val="80-1ﾒﾝﾃ資料"/>
      <sheetName val="80-2ﾒﾝﾃ資料"/>
      <sheetName val="81ﾒﾝﾃ資料ﾋﾟﾎﾞｯﾄ9.22"/>
      <sheetName val="81ﾒﾝﾃ資料 9.11"/>
      <sheetName val="81-3ﾒﾝﾃ資料ﾋﾟﾎﾞｯﾄ9.22"/>
      <sheetName val="81-3ﾒﾝﾃ資料 9.11"/>
      <sheetName val="80-2日陸港在庫ﾋﾟﾎﾞｯﾄ9.22"/>
      <sheetName val="80-2ﾒﾝﾃ資料9.21"/>
      <sheetName val="Sheet1"/>
      <sheetName val="#REF"/>
      <sheetName val="C"/>
      <sheetName val="Quote Cover Page"/>
      <sheetName val="Cam 3"/>
      <sheetName val="③新車拠点計画"/>
      <sheetName val="受注台数貼付"/>
      <sheetName val="マクロボタン"/>
      <sheetName val="ﾄﾚﾝﾄﾞ比較"/>
      <sheetName val="ﾃﾞ-ﾀ"/>
      <sheetName val="全体生販"/>
      <sheetName val="PAGE 2"/>
      <sheetName val="PAGE 1"/>
      <sheetName val="9月日ﾊﾞﾗｼ表"/>
      <sheetName val="欧州全体"/>
      <sheetName val="ア大洋州"/>
      <sheetName val="米州 全体"/>
      <sheetName val="前提1-综合"/>
      <sheetName val="月次"/>
      <sheetName val="AE1218"/>
      <sheetName val="WQ P2 Gentani"/>
      <sheetName val="各部寸検結果"/>
      <sheetName val="業務日報"/>
      <sheetName val="検査成績"/>
      <sheetName val="米州_全体"/>
      <sheetName val="販売進度_(3)1"/>
      <sheetName val="まとめ1月_&lt;営業生販&gt;1"/>
      <sheetName val="まとめ1月_1"/>
      <sheetName val="販売進度２(ｱｾｱﾝ)_1"/>
      <sheetName val="販売進度_(2)1"/>
      <sheetName val="template(Import_models)1"/>
      <sheetName val="template(Domestic_production)1"/>
      <sheetName val="米州_全体1"/>
      <sheetName val="DIST "/>
      <sheetName val="SI FBL 4D.2D"/>
      <sheetName val="SI FBL 4D.2D (2nd)"/>
      <sheetName val="SI FBR 4D.2D"/>
      <sheetName val="SI FBR 4D.2D (2nd)"/>
      <sheetName val="SI FCL 4D.2D"/>
      <sheetName val="SI FCR 2D"/>
      <sheetName val="SI FCR 4D"/>
      <sheetName val="SI RA 4D"/>
      <sheetName val="SI RBL 2D"/>
      <sheetName val="SI RBL 4D"/>
      <sheetName val="SI RBR 2D"/>
      <sheetName val="SI RBR 4D"/>
      <sheetName val="SI RC 2D"/>
      <sheetName val="SI RC 4D"/>
      <sheetName val="SI SSL 4D"/>
      <sheetName val="SI SSR 4D"/>
      <sheetName val="KL生産数"/>
      <sheetName val="Input List"/>
      <sheetName val="Production_Database_399"/>
      <sheetName val="master_sheet"/>
      <sheetName val="CIVIC_1_7L(7ｶ国MA輸出)GKN同一"/>
      <sheetName val="KEIHIN_ML_SS4（KTR_SMT_ONLY）1"/>
      <sheetName val="Production_Database_3991"/>
      <sheetName val="master_sheet1"/>
      <sheetName val="CIVIC_1_7L(7ｶ国MA輸出)GKN同一1"/>
      <sheetName val="№ﾘｽﾄ原本"/>
      <sheetName val="SR3-SR4"/>
      <sheetName val="９０年～９８年サマリー１"/>
      <sheetName val="原材料単価"/>
      <sheetName val="項目一覧"/>
      <sheetName val="長期製品予定(合体)"/>
      <sheetName val="主要組立工程の要員算出(概算)旧_10_1"/>
      <sheetName val="欠勤率一覧"/>
      <sheetName val="検索条件"/>
      <sheetName val="材料社内単価"/>
      <sheetName val="社内賃率"/>
      <sheetName val="対策内容"/>
      <sheetName val="販売進度_(3)2"/>
      <sheetName val="まとめ1月_&lt;営業生販&gt;2"/>
      <sheetName val="まとめ1月_2"/>
      <sheetName val="販売進度２(ｱｾｱﾝ)_2"/>
      <sheetName val="販売進度_(2)2"/>
      <sheetName val="template(Import_models)2"/>
      <sheetName val="template(Domestic_production)2"/>
      <sheetName val="KEIHIN_ML_SS4（KTR_SMT_ONLY）2"/>
      <sheetName val="Production_Database_3992"/>
      <sheetName val="master_sheet2"/>
      <sheetName val="CIVIC_1_7L(7ｶ国MA輸出)GKN同一2"/>
      <sheetName val="Produ¸_x0013_A_x0000__x0000__x0000__x0000__x0000__x0001__x0000__x0000__x0008_se 399"/>
      <sheetName val="CIVIC 1.7L(7_x0000_嘀㘇_xdc0d_⽌栀ⷹ䱷⽌栅Q缀"/>
      <sheetName val="uù-w_x0011__x0003_¸_x0013_A_x0000__x0000__x0000__x0000__x0000__x0000__x0000__x0000__x0000__x0000__x0000__x0000__x0000__x0000__x0000__x0000__x0000__x0000__x0000__x0000_"/>
      <sheetName val="DwgDetail"/>
      <sheetName val="７４期 月度予実管理表"/>
      <sheetName val="基本条件設定用"/>
      <sheetName val="液圧拡張ｺｽﾄ比較"/>
      <sheetName val="#REF!"/>
      <sheetName val="リスト"/>
      <sheetName val="ｸﾞﾙｰﾌﾟ(計算表)"/>
      <sheetName val="新ﾁｬｰｼﾞ(120608)"/>
      <sheetName val="新規設備償却年数"/>
      <sheetName val="ｹｰｽ一覧LG"/>
      <sheetName val="5AT改"/>
      <sheetName val="Sheet1（BEP 比較1）"/>
      <sheetName val="Sheet2"/>
      <sheetName val="Sheet3"/>
      <sheetName val="新機種イベント"/>
      <sheetName val="61成行-計画 まとめ"/>
      <sheetName val="61成行-計画 まとめ(実績集計上期)"/>
      <sheetName val="61成行-計画 まとめ(実績通期)"/>
      <sheetName val="山高表 (61Ki)"/>
      <sheetName val="原(2PX)"/>
      <sheetName val="原（2MA⇒2TK）"/>
      <sheetName val="原（2AZ⇒2WF）"/>
      <sheetName val="原（BN）"/>
      <sheetName val="SG生産"/>
      <sheetName val="선반OPT"/>
      <sheetName val="材料使用量原紙"/>
      <sheetName val="SI_FBL_4D_2D"/>
      <sheetName val="SI_FBL_4D_2D_(2nd)"/>
      <sheetName val="SI_FBR_4D_2D"/>
      <sheetName val="SI_FBR_4D_2D_(2nd)"/>
      <sheetName val="SI_FCL_4D_2D"/>
      <sheetName val="SI_FCR_2D"/>
      <sheetName val="SI_FCR_4D"/>
      <sheetName val="SI_RA_4D"/>
      <sheetName val="SI_RBL_2D"/>
      <sheetName val="SI_RBL_4D"/>
      <sheetName val="SI_RBR_2D"/>
      <sheetName val="SI_RBR_4D"/>
      <sheetName val="SI_RC_2D"/>
      <sheetName val="SI_RC_4D"/>
      <sheetName val="SI_SSL_4D"/>
      <sheetName val="SI_SSR_4D"/>
      <sheetName val="81-3_(2)"/>
      <sheetName val="SI_FBL_4D_2D1"/>
      <sheetName val="SI_FBL_4D_2D_(2nd)1"/>
      <sheetName val="SI_FBR_4D_2D1"/>
      <sheetName val="SI_FBR_4D_2D_(2nd)1"/>
      <sheetName val="SI_FCL_4D_2D1"/>
      <sheetName val="SI_FCR_2D1"/>
      <sheetName val="SI_FCR_4D1"/>
      <sheetName val="SI_RA_4D1"/>
      <sheetName val="SI_RBL_2D1"/>
      <sheetName val="SI_RBL_4D1"/>
      <sheetName val="SI_RBR_2D1"/>
      <sheetName val="SI_RBR_4D1"/>
      <sheetName val="SI_RC_2D1"/>
      <sheetName val="SI_RC_4D1"/>
      <sheetName val="SI_SSL_4D1"/>
      <sheetName val="SI_SSR_4D1"/>
      <sheetName val="81-3_(2)1"/>
      <sheetName val="取引先"/>
      <sheetName val="_MISSION"/>
      <sheetName val="一覧（与图表联动）"/>
      <sheetName val="ﾄﾞﾗｲﾌﾞ鋳造"/>
      <sheetName val="ﾑｰﾊﾞﾌﾞﾙ鋳造 "/>
      <sheetName val="ｶﾞﾗｽ円環 直材 (2)"/>
      <sheetName val="74上"/>
      <sheetName val="奖金ok"/>
      <sheetName val="NORTH#2 (old)"/>
      <sheetName val="県別ﾏﾙﾁ"/>
      <sheetName val="集合"/>
      <sheetName val="刈取り記録①(未完結) データー"/>
      <sheetName val="プルダウン"/>
      <sheetName val="NO.12　AVTY錆対応反映"/>
      <sheetName val="Buyers"/>
      <sheetName val="申請書２"/>
      <sheetName val="単価98"/>
      <sheetName val="SRP FH"/>
      <sheetName val="INPUT SHEET"/>
      <sheetName val="損益予算Muster"/>
      <sheetName val="販売進度_(3)3"/>
      <sheetName val="まとめ1月_&lt;営業生販&gt;3"/>
      <sheetName val="まとめ1月_3"/>
      <sheetName val="販売進度２(ｱｾｱﾝ)_3"/>
      <sheetName val="販売進度_(2)3"/>
      <sheetName val="template(Import_models)3"/>
      <sheetName val="template(Domestic_production)3"/>
      <sheetName val="KEIHIN_ML_SS4（KTR_SMT_ONLY）3"/>
      <sheetName val="master_sheet3"/>
      <sheetName val="Production_Database_3993"/>
      <sheetName val="CIVIC_1_7L(7ｶ国MA輸出)GKN同一3"/>
      <sheetName val="Calendar_Reminder"/>
      <sheetName val="Sales_Forecast_9th_APRIL_04"/>
      <sheetName val="45一覧_(2)"/>
      <sheetName val="棚卸し対象一覧_(TSL)"/>
      <sheetName val="81ﾒﾝﾃ資料ﾋﾟﾎﾞｯﾄ9_22"/>
      <sheetName val="81ﾒﾝﾃ資料_9_11"/>
      <sheetName val="81-3ﾒﾝﾃ資料ﾋﾟﾎﾞｯﾄ9_22"/>
      <sheetName val="81-3ﾒﾝﾃ資料_9_11"/>
      <sheetName val="80-2日陸港在庫ﾋﾟﾎﾞｯﾄ9_22"/>
      <sheetName val="80-2ﾒﾝﾃ資料9_21"/>
      <sheetName val="Quote_Cover_Page"/>
      <sheetName val="Cam_3"/>
      <sheetName val="米州_全体2"/>
      <sheetName val="PAGE_2"/>
      <sheetName val="PAGE_1"/>
      <sheetName val="NORTH#2_(old)"/>
      <sheetName val="WQ_P2_Gentani"/>
      <sheetName val="DIST_1"/>
      <sheetName val="Input_List"/>
      <sheetName val="2-HAM_4D"/>
      <sheetName val="物量14年"/>
      <sheetName val="Ｍss.４Ｒ要員"/>
      <sheetName val="量産単価"/>
      <sheetName val="設変まとめ"/>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3.４Ｒ損益"/>
      <sheetName val="Sheet4"/>
      <sheetName val="事務所引越見積書"/>
      <sheetName val="N719(NC)"/>
      <sheetName val="就業管理"/>
      <sheetName val="在籍変化"/>
      <sheetName val="ﾏｽﾀｰ"/>
      <sheetName val="Produ¸_x0013_A?????_x0001_??_x0008_se 399"/>
      <sheetName val="CIVIC 1.7L(7?嘀㘇_xdc0d_⽌栀ⷹ䱷⽌栅Q缀"/>
      <sheetName val="【NBOX】JPY"/>
      <sheetName val="【FIT】JPY"/>
      <sheetName val="【FIT】USD"/>
      <sheetName val="【FIT】RMB"/>
      <sheetName val="【FIT】INR"/>
      <sheetName val="【FIT】BRL"/>
      <sheetName val="【FIT】THB"/>
      <sheetName val="【FIT】全拠点サマリ"/>
      <sheetName val="費用明細-ASSY盤"/>
      <sheetName val="費用明細-導通盤"/>
      <sheetName val="推移データ"/>
      <sheetName val="工数集計"/>
      <sheetName val="Belt Control"/>
    </sheetNames>
    <sheetDataSet>
      <sheetData sheetId="0"/>
      <sheetData sheetId="1"/>
      <sheetData sheetId="2"/>
      <sheetData sheetId="3"/>
      <sheetData sheetId="4"/>
      <sheetData sheetId="5"/>
      <sheetData sheetId="6"/>
      <sheetData sheetId="7" refreshError="1">
        <row r="196">
          <cell r="AA196">
            <v>0</v>
          </cell>
          <cell r="AB196" t="str">
            <v xml:space="preserve"> </v>
          </cell>
        </row>
        <row r="197">
          <cell r="AA197">
            <v>0.01</v>
          </cell>
          <cell r="AB197" t="str">
            <v>×</v>
          </cell>
        </row>
        <row r="198">
          <cell r="AA198">
            <v>0.9</v>
          </cell>
          <cell r="AB198" t="str">
            <v>▲</v>
          </cell>
        </row>
        <row r="199">
          <cell r="AA199">
            <v>1</v>
          </cell>
          <cell r="AB199" t="str">
            <v>○</v>
          </cell>
        </row>
        <row r="200">
          <cell r="AA200">
            <v>1.1000000000000001</v>
          </cell>
          <cell r="AB200" t="str">
            <v>◎</v>
          </cell>
        </row>
      </sheetData>
      <sheetData sheetId="8"/>
      <sheetData sheetId="9"/>
      <sheetData sheetId="10"/>
      <sheetData sheetId="11"/>
      <sheetData sheetId="12"/>
      <sheetData sheetId="13"/>
      <sheetData sheetId="14"/>
      <sheetData sheetId="15"/>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sheetData sheetId="226" refreshError="1"/>
      <sheetData sheetId="227" refreshError="1"/>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OUPINGS(Assets &amp; Liabilities)"/>
      <sheetName val="GROUPIMGS(SALES) "/>
      <sheetName val="GROUPINGS( EXPS)"/>
      <sheetName val="GROUPIMGS( EXCISE)"/>
      <sheetName val="TRIAL BALANCE 31.03.08"/>
      <sheetName val="BAL"/>
      <sheetName val="P&amp;L"/>
      <sheetName val="scd1,2 "/>
      <sheetName val="scd3"/>
      <sheetName val="SCH 4"/>
      <sheetName val="scd 5(FBD)"/>
      <sheetName val="sch5(DB)"/>
      <sheetName val="scd5(DEL)"/>
      <sheetName val="sch-6"/>
      <sheetName val="SCH 7"/>
      <sheetName val="scd8 "/>
      <sheetName val="SCD 9"/>
      <sheetName val="SCD10 "/>
      <sheetName val="scd 11"/>
      <sheetName val="SCH 13"/>
      <sheetName val="SCH 14"/>
      <sheetName val="personnel cost &amp; other exps."/>
      <sheetName val="other misc. exps."/>
      <sheetName val="Intere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Sheet3"/>
      <sheetName val="r&amp;d"/>
      <sheetName val="HO"/>
      <sheetName val="ahc"/>
      <sheetName val="dgn"/>
      <sheetName val="fine"/>
      <sheetName val="D"/>
      <sheetName val="Sheet1"/>
      <sheetName val="Sheet1 (2)"/>
      <sheetName val="E"/>
      <sheetName val="Sheet1_(2)"/>
      <sheetName val="B_S"/>
      <sheetName val="Productwise_Data"/>
      <sheetName val="TGT"/>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Sheet3"/>
      <sheetName val="r&amp;d"/>
      <sheetName val="HO"/>
      <sheetName val="ahc"/>
      <sheetName val="dgn"/>
      <sheetName val="fine"/>
      <sheetName val="D"/>
      <sheetName val="Sheet1"/>
      <sheetName val="Sheet1 (2)"/>
      <sheetName val="E"/>
      <sheetName val="Sheet1_(2)"/>
      <sheetName val="TREND"/>
    </sheetNames>
    <sheetDataSet>
      <sheetData sheetId="0"/>
      <sheetData sheetId="1"/>
      <sheetData sheetId="2"/>
      <sheetData sheetId="3"/>
      <sheetData sheetId="4"/>
      <sheetData sheetId="5"/>
      <sheetData sheetId="6">
        <row r="2">
          <cell r="B2" t="str">
            <v>RANBAXY FINE CHEMICALS LTD.</v>
          </cell>
        </row>
        <row r="4">
          <cell r="A4" t="str">
            <v>Ø</v>
          </cell>
          <cell r="B4" t="str">
            <v>SALES AND EARNINGS SUMMARY</v>
          </cell>
        </row>
        <row r="5">
          <cell r="L5" t="str">
            <v>Rs Million</v>
          </cell>
        </row>
        <row r="6">
          <cell r="B6">
            <v>1999</v>
          </cell>
          <cell r="G6" t="str">
            <v>Particulars</v>
          </cell>
          <cell r="J6">
            <v>2000</v>
          </cell>
          <cell r="L6" t="str">
            <v>Incr/(Decr) %</v>
          </cell>
        </row>
        <row r="7">
          <cell r="B7" t="str">
            <v>OB</v>
          </cell>
          <cell r="D7" t="str">
            <v>LE</v>
          </cell>
          <cell r="G7" t="str">
            <v xml:space="preserve"> </v>
          </cell>
          <cell r="J7" t="str">
            <v>OB- Proposal</v>
          </cell>
          <cell r="L7" t="str">
            <v>over 1999</v>
          </cell>
        </row>
        <row r="9">
          <cell r="B9">
            <v>458</v>
          </cell>
          <cell r="D9">
            <v>420</v>
          </cell>
          <cell r="G9" t="str">
            <v>Sales</v>
          </cell>
          <cell r="J9">
            <v>545</v>
          </cell>
          <cell r="L9">
            <v>29.761904761904766</v>
          </cell>
        </row>
        <row r="11">
          <cell r="B11">
            <v>207</v>
          </cell>
          <cell r="D11">
            <v>164</v>
          </cell>
          <cell r="G11" t="str">
            <v>Gross Contribution</v>
          </cell>
          <cell r="J11">
            <v>214</v>
          </cell>
          <cell r="L11">
            <v>30.487804878048784</v>
          </cell>
        </row>
        <row r="12">
          <cell r="B12">
            <v>0.45196506550218341</v>
          </cell>
          <cell r="D12">
            <v>0.39047619047619048</v>
          </cell>
          <cell r="G12" t="str">
            <v>% to sales</v>
          </cell>
          <cell r="J12">
            <v>0.39266055045871562</v>
          </cell>
        </row>
        <row r="14">
          <cell r="B14">
            <v>79</v>
          </cell>
          <cell r="D14">
            <v>74</v>
          </cell>
          <cell r="G14" t="str">
            <v>Discounts</v>
          </cell>
          <cell r="J14">
            <v>85</v>
          </cell>
          <cell r="L14">
            <v>14.864864864864868</v>
          </cell>
        </row>
        <row r="15">
          <cell r="B15">
            <v>19</v>
          </cell>
          <cell r="D15">
            <v>21</v>
          </cell>
          <cell r="G15" t="str">
            <v>Personnel</v>
          </cell>
          <cell r="J15">
            <v>22</v>
          </cell>
          <cell r="L15">
            <v>4.7619047619047672</v>
          </cell>
        </row>
        <row r="16">
          <cell r="B16">
            <v>5</v>
          </cell>
          <cell r="D16">
            <v>3</v>
          </cell>
          <cell r="G16" t="str">
            <v>Promotion</v>
          </cell>
          <cell r="J16">
            <v>7</v>
          </cell>
          <cell r="L16">
            <v>133.33333333333334</v>
          </cell>
        </row>
        <row r="17">
          <cell r="B17">
            <v>19</v>
          </cell>
          <cell r="D17">
            <v>20</v>
          </cell>
          <cell r="G17" t="str">
            <v>G &amp; A</v>
          </cell>
          <cell r="J17">
            <v>22</v>
          </cell>
          <cell r="L17">
            <v>10.000000000000009</v>
          </cell>
        </row>
        <row r="18">
          <cell r="B18">
            <v>18</v>
          </cell>
          <cell r="D18">
            <v>20</v>
          </cell>
          <cell r="G18" t="str">
            <v>Distribution expenses</v>
          </cell>
          <cell r="J18">
            <v>25</v>
          </cell>
          <cell r="L18">
            <v>25</v>
          </cell>
        </row>
        <row r="19">
          <cell r="B19">
            <v>6</v>
          </cell>
          <cell r="D19">
            <v>4</v>
          </cell>
          <cell r="G19" t="str">
            <v xml:space="preserve">R &amp; D Expenses </v>
          </cell>
          <cell r="J19">
            <v>7</v>
          </cell>
          <cell r="K19" t="str">
            <v>*</v>
          </cell>
          <cell r="L19">
            <v>75</v>
          </cell>
        </row>
        <row r="20">
          <cell r="B20">
            <v>146</v>
          </cell>
          <cell r="D20">
            <v>142</v>
          </cell>
          <cell r="G20" t="str">
            <v>Total</v>
          </cell>
          <cell r="J20">
            <v>168</v>
          </cell>
          <cell r="L20">
            <v>18.309859154929576</v>
          </cell>
        </row>
        <row r="21">
          <cell r="B21">
            <v>0.31877729257641924</v>
          </cell>
          <cell r="D21">
            <v>0.33809523809523812</v>
          </cell>
          <cell r="J21">
            <v>0.30825688073394497</v>
          </cell>
        </row>
        <row r="23">
          <cell r="B23">
            <v>22</v>
          </cell>
          <cell r="D23">
            <v>21</v>
          </cell>
          <cell r="G23" t="str">
            <v>Interest</v>
          </cell>
          <cell r="J23">
            <v>21</v>
          </cell>
          <cell r="L23">
            <v>0</v>
          </cell>
        </row>
        <row r="25">
          <cell r="B25">
            <v>39</v>
          </cell>
          <cell r="D25">
            <v>1</v>
          </cell>
          <cell r="G25" t="str">
            <v>NMC</v>
          </cell>
          <cell r="J25">
            <v>25</v>
          </cell>
          <cell r="L25" t="str">
            <v>-</v>
          </cell>
        </row>
        <row r="26">
          <cell r="B26">
            <v>8.5152838427947602E-2</v>
          </cell>
          <cell r="D26">
            <v>2.3809523809523812E-3</v>
          </cell>
          <cell r="J26">
            <v>4.5871559633027525E-2</v>
          </cell>
        </row>
        <row r="28">
          <cell r="B28" t="str">
            <v xml:space="preserve"> * Includes Personnel Cost - Rs 4.6 m and G &amp; A expense of Rs 1.9 m</v>
          </cell>
        </row>
        <row r="30">
          <cell r="A30" t="str">
            <v>Ø</v>
          </cell>
          <cell r="B30" t="str">
            <v>WORKING CAPITAL</v>
          </cell>
        </row>
        <row r="31">
          <cell r="J31" t="str">
            <v>Rs.Million</v>
          </cell>
        </row>
        <row r="32">
          <cell r="G32" t="str">
            <v>As on 31.10.99</v>
          </cell>
        </row>
        <row r="33">
          <cell r="G33" t="str">
            <v>Budget</v>
          </cell>
          <cell r="I33" t="str">
            <v>Actuals</v>
          </cell>
          <cell r="J33" t="str">
            <v>Budget 2000</v>
          </cell>
        </row>
        <row r="35">
          <cell r="B35" t="str">
            <v>Receivables</v>
          </cell>
          <cell r="G35">
            <v>78</v>
          </cell>
          <cell r="I35">
            <v>125</v>
          </cell>
          <cell r="J35">
            <v>112</v>
          </cell>
        </row>
        <row r="36">
          <cell r="B36" t="str">
            <v>Finished Goods</v>
          </cell>
          <cell r="G36">
            <v>32</v>
          </cell>
          <cell r="I36">
            <v>39</v>
          </cell>
          <cell r="J36">
            <v>33</v>
          </cell>
        </row>
        <row r="37">
          <cell r="B37" t="str">
            <v>Manufacturing</v>
          </cell>
          <cell r="G37">
            <v>42</v>
          </cell>
          <cell r="I37">
            <v>69</v>
          </cell>
          <cell r="J37">
            <v>53</v>
          </cell>
        </row>
        <row r="39">
          <cell r="B39" t="str">
            <v>Gross Working Capital</v>
          </cell>
          <cell r="G39">
            <v>152</v>
          </cell>
          <cell r="I39">
            <v>233</v>
          </cell>
          <cell r="J39">
            <v>198</v>
          </cell>
        </row>
        <row r="42">
          <cell r="A42" t="str">
            <v>Ø</v>
          </cell>
          <cell r="B42" t="str">
            <v>MANPOWER</v>
          </cell>
        </row>
        <row r="43">
          <cell r="I43" t="str">
            <v>Nos.</v>
          </cell>
        </row>
        <row r="45">
          <cell r="G45" t="str">
            <v>Existing 1999</v>
          </cell>
          <cell r="I45" t="str">
            <v>Budget 2000</v>
          </cell>
        </row>
        <row r="46">
          <cell r="B46" t="str">
            <v>Managers</v>
          </cell>
          <cell r="G46">
            <v>34</v>
          </cell>
          <cell r="I46">
            <v>35</v>
          </cell>
        </row>
        <row r="47">
          <cell r="B47" t="str">
            <v>DM</v>
          </cell>
          <cell r="G47">
            <v>9</v>
          </cell>
          <cell r="I47">
            <v>11</v>
          </cell>
        </row>
        <row r="48">
          <cell r="B48" t="str">
            <v>MA/TST</v>
          </cell>
          <cell r="G48">
            <v>41</v>
          </cell>
          <cell r="I48">
            <v>46</v>
          </cell>
        </row>
        <row r="49">
          <cell r="B49" t="str">
            <v>Supervisor</v>
          </cell>
          <cell r="G49">
            <v>62</v>
          </cell>
          <cell r="I49">
            <v>49</v>
          </cell>
        </row>
        <row r="50">
          <cell r="B50" t="str">
            <v>Workers</v>
          </cell>
          <cell r="G50">
            <v>65</v>
          </cell>
          <cell r="I50">
            <v>33</v>
          </cell>
        </row>
        <row r="51">
          <cell r="B51" t="str">
            <v>Total</v>
          </cell>
          <cell r="G51">
            <v>211</v>
          </cell>
          <cell r="I51">
            <v>174</v>
          </cell>
        </row>
        <row r="54">
          <cell r="A54" t="str">
            <v>Ø</v>
          </cell>
          <cell r="B54" t="str">
            <v>CAPITAL EXPENDITURE</v>
          </cell>
        </row>
        <row r="56">
          <cell r="B56" t="str">
            <v>Budget 2000</v>
          </cell>
          <cell r="G56" t="str">
            <v>Rs 4.25 Million</v>
          </cell>
        </row>
      </sheetData>
      <sheetData sheetId="7"/>
      <sheetData sheetId="8"/>
      <sheetData sheetId="9"/>
      <sheetData sheetId="10"/>
      <sheetData sheetId="11" refreshError="1"/>
      <sheetData sheetId="12"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29B-St2"/>
      <sheetName val="Form29B-St1"/>
      <sheetName val="Form29B-Annex"/>
    </sheetNames>
    <sheetDataSet>
      <sheetData sheetId="0" refreshError="1">
        <row r="1">
          <cell r="A1" t="str">
            <v>RANBAXY LABORATORIES  LIMITED</v>
          </cell>
        </row>
        <row r="3">
          <cell r="A3" t="str">
            <v>ASSESSMENT YEAR 2005-06</v>
          </cell>
        </row>
        <row r="5">
          <cell r="A5" t="str">
            <v>Statement - 2 referred to in  Annexure of Form No.29B of the Income-tax Rules, 1962</v>
          </cell>
        </row>
        <row r="7">
          <cell r="H7" t="str">
            <v>Rs.</v>
          </cell>
        </row>
        <row r="8">
          <cell r="A8" t="str">
            <v>Net profit (Surplus) as per profit and loss account</v>
          </cell>
          <cell r="F8" t="str">
            <v>:</v>
          </cell>
          <cell r="G8" t="str">
            <v xml:space="preserve"> </v>
          </cell>
          <cell r="H8">
            <v>1110449385.3793659</v>
          </cell>
        </row>
        <row r="10">
          <cell r="A10" t="str">
            <v>Add :</v>
          </cell>
        </row>
        <row r="11">
          <cell r="A11" t="str">
            <v>a)</v>
          </cell>
          <cell r="B11" t="str">
            <v>the amount of income tax paid or payable,</v>
          </cell>
          <cell r="F11" t="str">
            <v>:</v>
          </cell>
          <cell r="H11">
            <v>180377414</v>
          </cell>
        </row>
        <row r="12">
          <cell r="B12" t="str">
            <v>and the provision therefor; or</v>
          </cell>
        </row>
        <row r="14">
          <cell r="A14" t="str">
            <v>b)</v>
          </cell>
          <cell r="B14" t="str">
            <v xml:space="preserve">the amounts carried to any reserves, by </v>
          </cell>
          <cell r="F14" t="str">
            <v>:</v>
          </cell>
          <cell r="G14" t="str">
            <v>General reserve</v>
          </cell>
          <cell r="H14">
            <v>250000000</v>
          </cell>
        </row>
        <row r="15">
          <cell r="B15" t="str">
            <v>whatever name called; or</v>
          </cell>
        </row>
        <row r="17">
          <cell r="A17" t="str">
            <v>c)</v>
          </cell>
          <cell r="B17" t="str">
            <v>the amount or amounts set aside to provisions</v>
          </cell>
          <cell r="F17" t="str">
            <v>:</v>
          </cell>
          <cell r="H17" t="str">
            <v>Nil</v>
          </cell>
        </row>
        <row r="18">
          <cell r="B18" t="str">
            <v>made for meeting liabilities, other than</v>
          </cell>
        </row>
        <row r="19">
          <cell r="B19" t="str">
            <v>ascertained liabilities; or</v>
          </cell>
          <cell r="H19" t="str">
            <v xml:space="preserve"> </v>
          </cell>
        </row>
        <row r="21">
          <cell r="A21" t="str">
            <v>d)</v>
          </cell>
          <cell r="B21" t="str">
            <v xml:space="preserve">the amount by way of provision for losses of </v>
          </cell>
          <cell r="F21" t="str">
            <v>:</v>
          </cell>
          <cell r="H21" t="str">
            <v>Nil</v>
          </cell>
        </row>
        <row r="22">
          <cell r="B22" t="str">
            <v>subsidiary companies; or</v>
          </cell>
        </row>
        <row r="24">
          <cell r="A24" t="str">
            <v>e)</v>
          </cell>
          <cell r="B24" t="str">
            <v>the amount or amounts of dividends paid or</v>
          </cell>
          <cell r="F24" t="str">
            <v>:</v>
          </cell>
          <cell r="H24">
            <v>3166655171</v>
          </cell>
        </row>
        <row r="25">
          <cell r="B25" t="str">
            <v>proposed; or</v>
          </cell>
        </row>
        <row r="27">
          <cell r="A27" t="str">
            <v>f)</v>
          </cell>
          <cell r="B27" t="str">
            <v>the amount or amounts of expenditure relatable</v>
          </cell>
          <cell r="F27" t="str">
            <v>:</v>
          </cell>
          <cell r="H27" t="str">
            <v>Nil</v>
          </cell>
        </row>
        <row r="28">
          <cell r="B28" t="str">
            <v>to any income to which section 10 or section 10A</v>
          </cell>
        </row>
        <row r="29">
          <cell r="B29" t="str">
            <v>or section 10B or section 11 or section 12 apply</v>
          </cell>
        </row>
        <row r="30">
          <cell r="B30" t="str">
            <v xml:space="preserve"> </v>
          </cell>
          <cell r="H30">
            <v>4707481970.3793659</v>
          </cell>
        </row>
        <row r="31">
          <cell r="A31" t="str">
            <v>Less :</v>
          </cell>
        </row>
        <row r="32">
          <cell r="A32" t="str">
            <v>i)</v>
          </cell>
          <cell r="B32" t="str">
            <v>the amount withdrawn from any reserves or</v>
          </cell>
          <cell r="F32" t="str">
            <v>:</v>
          </cell>
          <cell r="G32" t="str">
            <v>Amounts credited to the</v>
          </cell>
          <cell r="I32" t="str">
            <v xml:space="preserve"> </v>
          </cell>
        </row>
        <row r="33">
          <cell r="B33" t="str">
            <v xml:space="preserve">provisions if any such amount is credited to </v>
          </cell>
          <cell r="G33" t="str">
            <v>profit and loss account:</v>
          </cell>
          <cell r="I33" t="str">
            <v xml:space="preserve"> </v>
          </cell>
        </row>
        <row r="34">
          <cell r="B34" t="str">
            <v>the profit and loss account.</v>
          </cell>
          <cell r="D34" t="str">
            <v xml:space="preserve"> </v>
          </cell>
          <cell r="G34" t="str">
            <v>(i)  Reversal of Foreign</v>
          </cell>
          <cell r="I34" t="str">
            <v xml:space="preserve"> </v>
          </cell>
        </row>
        <row r="35">
          <cell r="B35" t="str">
            <v xml:space="preserve"> </v>
          </cell>
          <cell r="G35" t="str">
            <v xml:space="preserve">     projects reserve</v>
          </cell>
          <cell r="H35" t="e">
            <v>#REF!</v>
          </cell>
          <cell r="I35" t="str">
            <v xml:space="preserve"> </v>
          </cell>
        </row>
        <row r="37">
          <cell r="G37" t="str">
            <v>(ii)  Accumulated surplus</v>
          </cell>
        </row>
        <row r="38">
          <cell r="G38" t="str">
            <v xml:space="preserve">     of earlier years.</v>
          </cell>
          <cell r="H38" t="e">
            <v>#REF!</v>
          </cell>
        </row>
        <row r="40">
          <cell r="A40" t="str">
            <v>ii)</v>
          </cell>
          <cell r="B40" t="str">
            <v>the amount of income to which any of the provisions</v>
          </cell>
          <cell r="F40" t="str">
            <v>:</v>
          </cell>
          <cell r="H40">
            <v>26411701</v>
          </cell>
        </row>
        <row r="41">
          <cell r="B41" t="str">
            <v xml:space="preserve">of section 10 or section 10A or section 10B or </v>
          </cell>
        </row>
        <row r="42">
          <cell r="B42" t="str">
            <v>section 11 or section 12 apply, if any such amount</v>
          </cell>
        </row>
        <row r="43">
          <cell r="B43" t="str">
            <v>is credited to the profit and loss account; or</v>
          </cell>
        </row>
        <row r="44">
          <cell r="H44" t="str">
            <v xml:space="preserve"> </v>
          </cell>
        </row>
        <row r="45">
          <cell r="A45" t="str">
            <v>iii)</v>
          </cell>
          <cell r="B45" t="str">
            <v>the amount of loss brought forward or unabsorbed</v>
          </cell>
          <cell r="F45" t="str">
            <v>:</v>
          </cell>
          <cell r="H45" t="str">
            <v>Nil</v>
          </cell>
        </row>
        <row r="46">
          <cell r="B46" t="str">
            <v>depreciation, whichever is less as per books of</v>
          </cell>
        </row>
        <row r="47">
          <cell r="B47" t="str">
            <v>account.</v>
          </cell>
        </row>
        <row r="49">
          <cell r="A49" t="str">
            <v>iv)</v>
          </cell>
          <cell r="B49" t="str">
            <v>the amount of profits eligible for deduction under</v>
          </cell>
          <cell r="F49" t="str">
            <v>:</v>
          </cell>
          <cell r="H49" t="str">
            <v>Nil</v>
          </cell>
        </row>
        <row r="50">
          <cell r="B50" t="str">
            <v xml:space="preserve">section 80HHC, computed under clause (a) or </v>
          </cell>
        </row>
        <row r="51">
          <cell r="B51" t="str">
            <v xml:space="preserve">clause (b) or clause (c) of sub-section (3) or </v>
          </cell>
        </row>
        <row r="52">
          <cell r="B52" t="str">
            <v>sub-section (3A), as the case may be, of that</v>
          </cell>
        </row>
        <row r="53">
          <cell r="B53" t="str">
            <v>section, and subject to the conditions specified</v>
          </cell>
        </row>
        <row r="54">
          <cell r="B54" t="str">
            <v>in that section; or</v>
          </cell>
        </row>
        <row r="55">
          <cell r="H55" t="str">
            <v xml:space="preserve"> </v>
          </cell>
        </row>
        <row r="56">
          <cell r="A56" t="str">
            <v>v)</v>
          </cell>
          <cell r="B56" t="str">
            <v xml:space="preserve">the amount of profits eligible for deduction under </v>
          </cell>
          <cell r="F56" t="str">
            <v>:</v>
          </cell>
          <cell r="H56" t="str">
            <v>Nil</v>
          </cell>
        </row>
        <row r="57">
          <cell r="B57" t="str">
            <v>section 80HHE computed under sub-section (3) or</v>
          </cell>
        </row>
        <row r="58">
          <cell r="B58" t="str">
            <v>sub-section (3A), as the case may be, of that</v>
          </cell>
        </row>
        <row r="59">
          <cell r="B59" t="str">
            <v>section, and subject to the conditions specified in</v>
          </cell>
        </row>
        <row r="60">
          <cell r="B60" t="str">
            <v>that section; or</v>
          </cell>
        </row>
        <row r="61">
          <cell r="B61" t="str">
            <v xml:space="preserve"> </v>
          </cell>
        </row>
        <row r="62">
          <cell r="A62" t="str">
            <v>vi)</v>
          </cell>
          <cell r="B62" t="str">
            <v>the amount of profits eligible for deduction under</v>
          </cell>
          <cell r="F62" t="str">
            <v>:</v>
          </cell>
          <cell r="H62" t="str">
            <v>Nil</v>
          </cell>
        </row>
        <row r="63">
          <cell r="B63" t="str">
            <v>section 80HHF computed under sub-section (3)</v>
          </cell>
        </row>
        <row r="64">
          <cell r="B64" t="str">
            <v xml:space="preserve">of that section, and subject to the conditions </v>
          </cell>
          <cell r="H64" t="str">
            <v xml:space="preserve"> </v>
          </cell>
        </row>
        <row r="65">
          <cell r="A65" t="str">
            <v xml:space="preserve"> </v>
          </cell>
          <cell r="B65" t="str">
            <v>specified in that section; or</v>
          </cell>
        </row>
        <row r="66">
          <cell r="H66" t="str">
            <v xml:space="preserve"> </v>
          </cell>
        </row>
        <row r="67">
          <cell r="A67" t="str">
            <v>vii)</v>
          </cell>
          <cell r="B67" t="str">
            <v>the amount of profits of sick industrial company for</v>
          </cell>
          <cell r="F67" t="str">
            <v>:</v>
          </cell>
          <cell r="H67" t="str">
            <v>Nil</v>
          </cell>
        </row>
        <row r="68">
          <cell r="B68" t="str">
            <v>year commencing on and from the assessment year relevant to</v>
          </cell>
        </row>
        <row r="69">
          <cell r="B69" t="str">
            <v xml:space="preserve">the assessment year commencing  on and from the </v>
          </cell>
        </row>
        <row r="70">
          <cell r="B70" t="str">
            <v>assessment year relevant to the previous year in</v>
          </cell>
        </row>
        <row r="71">
          <cell r="B71" t="str">
            <v xml:space="preserve">which the said company has become a sick </v>
          </cell>
        </row>
        <row r="72">
          <cell r="B72" t="str">
            <v xml:space="preserve">industrial company under sub-section (1) of </v>
          </cell>
        </row>
        <row r="73">
          <cell r="B73" t="str">
            <v xml:space="preserve">section 17 of the Sick Industrial Companies </v>
          </cell>
        </row>
        <row r="74">
          <cell r="B74" t="str">
            <v>(Special Provisions) Act, 1985 (1 of 1986) and</v>
          </cell>
        </row>
        <row r="75">
          <cell r="B75" t="str">
            <v xml:space="preserve">ending with the assessment year during which </v>
          </cell>
        </row>
        <row r="76">
          <cell r="B76" t="str">
            <v>the entire net worth of such company becomes</v>
          </cell>
        </row>
        <row r="77">
          <cell r="B77" t="str">
            <v>equal to or exceeds the accumulated losses.</v>
          </cell>
        </row>
        <row r="78">
          <cell r="H78" t="str">
            <v xml:space="preserve"> </v>
          </cell>
        </row>
        <row r="79">
          <cell r="C79" t="str">
            <v xml:space="preserve">Book Profit  </v>
          </cell>
          <cell r="H79" t="e">
            <v>#REF!</v>
          </cell>
        </row>
      </sheetData>
      <sheetData sheetId="1"/>
      <sheetData sheetId="2"/>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RCINDEX"/>
      <sheetName val="CONTB"/>
      <sheetName val="SEGMENT"/>
      <sheetName val="PROFIT PLAN"/>
      <sheetName val="Sheet1"/>
      <sheetName val="REGPROF"/>
      <sheetName val="PRDVT"/>
      <sheetName val="RECEIVABLES"/>
      <sheetName val="WORCAP"/>
      <sheetName val="CASHFLOW"/>
      <sheetName val="bonfrs"/>
      <sheetName val="SANEXP"/>
      <sheetName val="STCKPROJ"/>
      <sheetName val="EXPENSES"/>
      <sheetName val="LETTER"/>
      <sheetName val="FLASH"/>
      <sheetName val="NFLASH"/>
      <sheetName val="DPCO"/>
      <sheetName val="EBT"/>
      <sheetName val="PROJEXP"/>
      <sheetName val="TREND"/>
      <sheetName val="TREND2"/>
      <sheetName val="CONT1"/>
      <sheetName val="CONT2"/>
      <sheetName val="SEGMENT1"/>
      <sheetName val="LNCH"/>
      <sheetName val="EBT1"/>
      <sheetName val="EXP"/>
      <sheetName val="BALS"/>
      <sheetName val="INDEX"/>
      <sheetName val="BACKUP"/>
      <sheetName val="BONUSOFFER"/>
      <sheetName val="EBTRECO"/>
      <sheetName val="RMPM"/>
      <sheetName val="executive"/>
      <sheetName val="PROFIT_PLAN"/>
      <sheetName val="A"/>
      <sheetName val="EcoGraph"/>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row r="29">
          <cell r="E29">
            <v>43.07</v>
          </cell>
        </row>
        <row r="31">
          <cell r="E31">
            <v>55.33</v>
          </cell>
          <cell r="F31">
            <v>51.54</v>
          </cell>
          <cell r="G31">
            <v>69.540000000000006</v>
          </cell>
          <cell r="H31">
            <v>62.71</v>
          </cell>
          <cell r="I31">
            <v>52.49</v>
          </cell>
          <cell r="J31">
            <v>81.569999999999993</v>
          </cell>
          <cell r="K31">
            <v>95.98</v>
          </cell>
          <cell r="L31">
            <v>76.17</v>
          </cell>
        </row>
        <row r="33">
          <cell r="E33">
            <v>1.89</v>
          </cell>
          <cell r="F33">
            <v>1.94</v>
          </cell>
          <cell r="G33">
            <v>1.26</v>
          </cell>
          <cell r="H33">
            <v>2.31</v>
          </cell>
          <cell r="I33">
            <v>1.21</v>
          </cell>
          <cell r="J33">
            <v>1.38</v>
          </cell>
          <cell r="K33">
            <v>2.5</v>
          </cell>
          <cell r="L33">
            <v>3.34</v>
          </cell>
        </row>
        <row r="64">
          <cell r="E64">
            <v>114</v>
          </cell>
          <cell r="F64">
            <v>98</v>
          </cell>
          <cell r="G64">
            <v>58</v>
          </cell>
          <cell r="H64">
            <v>51</v>
          </cell>
          <cell r="I64">
            <v>50</v>
          </cell>
          <cell r="J64">
            <v>41</v>
          </cell>
          <cell r="K64">
            <v>52</v>
          </cell>
          <cell r="L64">
            <v>63</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 sheetId="35" refreshError="1"/>
      <sheetData sheetId="36" refreshError="1"/>
      <sheetData sheetId="37"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ibution"/>
      <sheetName val="Profit Plan"/>
      <sheetName val="C"/>
      <sheetName val="Receivable"/>
      <sheetName val="RECANALY"/>
      <sheetName val="EBTreco"/>
      <sheetName val="H"/>
    </sheetNames>
    <sheetDataSet>
      <sheetData sheetId="0"/>
      <sheetData sheetId="1"/>
      <sheetData sheetId="2" refreshError="1"/>
      <sheetData sheetId="3"/>
      <sheetData sheetId="4" refreshError="1"/>
      <sheetData sheetId="5" refreshError="1"/>
      <sheetData sheetId="6" refreshError="1">
        <row r="67">
          <cell r="L67">
            <v>75.013999999999996</v>
          </cell>
          <cell r="M67">
            <v>110.49</v>
          </cell>
          <cell r="N67">
            <v>111.66</v>
          </cell>
          <cell r="O67">
            <v>57.14</v>
          </cell>
          <cell r="P67">
            <v>78.14</v>
          </cell>
          <cell r="Q67">
            <v>100</v>
          </cell>
          <cell r="R67">
            <v>42.56</v>
          </cell>
          <cell r="S67">
            <v>80.27</v>
          </cell>
          <cell r="T67">
            <v>110.04</v>
          </cell>
          <cell r="U67">
            <v>100.51</v>
          </cell>
          <cell r="V67">
            <v>140.57000000000002</v>
          </cell>
        </row>
      </sheetData>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P"/>
      <sheetName val="QMCT"/>
    </sheetNames>
    <sheetDataSet>
      <sheetData sheetId="0"/>
      <sheetData sheetId="1"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udget Assumptions"/>
      <sheetName val="Empl (400)"/>
      <sheetName val="Balance Sheet"/>
      <sheetName val="Master Headcount Summary"/>
      <sheetName val="Grand Total Consolidation"/>
      <sheetName val="USD BALANCE SHEET"/>
      <sheetName val="USD CASH FLOW STMT"/>
      <sheetName val="Total Development"/>
      <sheetName val="Empl (430)"/>
      <sheetName val="Doc (400)"/>
      <sheetName val="QA (430)"/>
      <sheetName val="Emp (440)"/>
      <sheetName val="RM (440)"/>
      <sheetName val="Empl (600)"/>
      <sheetName val="DV (600)"/>
      <sheetName val="Empl (601)"/>
      <sheetName val="Empl (710)"/>
      <sheetName val="Total Adminstration"/>
      <sheetName val="Finance (710)"/>
      <sheetName val="Empl (720)"/>
      <sheetName val="Sys Adm (720)"/>
      <sheetName val="Emp (729)"/>
      <sheetName val="AP Admin (729)"/>
      <sheetName val="Empl (740)"/>
      <sheetName val="Pro Mgt (740)"/>
      <sheetName val="Empl (750)"/>
      <sheetName val="HR (750)"/>
      <sheetName val="empl (760)"/>
      <sheetName val="Admin (760)"/>
      <sheetName val="Emp (220)"/>
      <sheetName val="Emp (140)"/>
      <sheetName val="Total Client Service"/>
      <sheetName val="E.U. Cons. - E.U. (139)"/>
      <sheetName val="E.U. Cons. - Toronto (140)"/>
      <sheetName val="Consulting (220)"/>
      <sheetName val="Emp (290)"/>
      <sheetName val="LA Cons. (270)"/>
      <sheetName val="M. East Consulting (281)"/>
      <sheetName val="AP CS (290)"/>
      <sheetName val="Emp (281)"/>
      <sheetName val="Emp (139)"/>
      <sheetName val="Emp (270)"/>
      <sheetName val="Emp (300)"/>
      <sheetName val="Support (300)"/>
      <sheetName val="Emp (450)"/>
      <sheetName val="Education (450)"/>
      <sheetName val="Emp (113)"/>
      <sheetName val="Product Mgt (113)"/>
      <sheetName val="Emp (770)"/>
      <sheetName val="Executive (770)"/>
      <sheetName val="Emp (226)"/>
      <sheetName val="Emp (112)"/>
      <sheetName val="Total Marketing"/>
      <sheetName val="Marketing (112)"/>
      <sheetName val="Emp (129)"/>
      <sheetName val="AP Mktg (129)"/>
      <sheetName val="SF Bus Dev (226)"/>
      <sheetName val="Emp (117)"/>
      <sheetName val="Emp (110)"/>
      <sheetName val="Total Sales"/>
      <sheetName val="Canada Sales 110"/>
      <sheetName val="Emp (111)"/>
      <sheetName val="Global Sales (111)"/>
      <sheetName val="Empl (116)"/>
      <sheetName val="US SALES (116)"/>
      <sheetName val="Empl (120)"/>
      <sheetName val="Empl (128)"/>
      <sheetName val="OUS LA (117)"/>
      <sheetName val="AP Sales  (120)"/>
      <sheetName val="Europe Sales (128)"/>
      <sheetName val="Toronto Facility Lease Calc."/>
      <sheetName val="Depreciation Budget 2003"/>
      <sheetName val="OUS Dep"/>
      <sheetName val="OUK DEP"/>
      <sheetName val="KL DEP"/>
      <sheetName val="P&amp;L"/>
      <sheetName val="COMPAN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sheetData sheetId="76"/>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VT"/>
      <sheetName val="1NC"/>
      <sheetName val="Sheet1"/>
      <sheetName val="NHOMVTU"/>
      <sheetName val="MTP"/>
      <sheetName val="MTP_OLD"/>
      <sheetName val="MTP1"/>
      <sheetName val="CHITIET"/>
      <sheetName val="Tke"/>
    </sheetNames>
    <sheetDataSet>
      <sheetData sheetId="0"/>
      <sheetData sheetId="1"/>
      <sheetData sheetId="2"/>
      <sheetData sheetId="3"/>
      <sheetData sheetId="4"/>
      <sheetData sheetId="5"/>
      <sheetData sheetId="6"/>
      <sheetData sheetId="7" refreshError="1"/>
      <sheetData sheetId="8"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
      <sheetName val="t b "/>
      <sheetName val="fbt calc"/>
      <sheetName val="BS"/>
      <sheetName val="deffered"/>
      <sheetName val="Dep-co"/>
      <sheetName val="FBT 3CD"/>
      <sheetName val="depit"/>
      <sheetName val="3CD-ESI"/>
      <sheetName val="gta"/>
      <sheetName val="QUERY"/>
      <sheetName val="3CD-stock"/>
      <sheetName val="fbt calc (2)"/>
      <sheetName val=" 07-08"/>
    </sheetNames>
    <sheetDataSet>
      <sheetData sheetId="0" refreshError="1"/>
      <sheetData sheetId="1" refreshError="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iCat-TB"/>
      <sheetName val="NiCat-JMOR"/>
      <sheetName val="PGM-TB"/>
      <sheetName val="PANKI-TB"/>
      <sheetName val="PANKI-JMOR"/>
      <sheetName val="CONSOLIDATED TB"/>
      <sheetName val="PGM-JMOR"/>
      <sheetName val="Conso-IND"/>
      <sheetName val="Conso-IND-PGM"/>
      <sheetName val="Conso-UK"/>
      <sheetName val="UK vis a vis IND"/>
      <sheetName val="Turnover10"/>
      <sheetName val="FORM-16"/>
      <sheetName val="annex 1"/>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refreshError="1"/>
      <sheetData sheetId="13"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ibution"/>
      <sheetName val="Profit Plan"/>
      <sheetName val="C"/>
      <sheetName val="Receivable"/>
      <sheetName val="RECANALY"/>
      <sheetName val="EBTreco"/>
      <sheetName val="H"/>
      <sheetName val="Profit_Plan"/>
      <sheetName val="#REF"/>
    </sheetNames>
    <sheetDataSet>
      <sheetData sheetId="0"/>
      <sheetData sheetId="1"/>
      <sheetData sheetId="2" refreshError="1"/>
      <sheetData sheetId="3" refreshError="1"/>
      <sheetData sheetId="4" refreshError="1"/>
      <sheetData sheetId="5" refreshError="1"/>
      <sheetData sheetId="6" refreshError="1">
        <row r="51">
          <cell r="L51" t="str">
            <v>Jul</v>
          </cell>
        </row>
        <row r="52">
          <cell r="L52">
            <v>43</v>
          </cell>
          <cell r="M52">
            <v>39</v>
          </cell>
          <cell r="N52">
            <v>39</v>
          </cell>
          <cell r="O52">
            <v>47</v>
          </cell>
          <cell r="P52">
            <v>51</v>
          </cell>
          <cell r="Q52">
            <v>51</v>
          </cell>
          <cell r="R52">
            <v>55</v>
          </cell>
          <cell r="S52">
            <v>63</v>
          </cell>
          <cell r="T52">
            <v>47</v>
          </cell>
          <cell r="U52">
            <v>47</v>
          </cell>
          <cell r="V52">
            <v>46</v>
          </cell>
        </row>
        <row r="88">
          <cell r="L88">
            <v>6.14</v>
          </cell>
          <cell r="M88">
            <v>5.14</v>
          </cell>
          <cell r="N88">
            <v>5.75</v>
          </cell>
          <cell r="O88">
            <v>5.67</v>
          </cell>
          <cell r="P88">
            <v>5.61</v>
          </cell>
          <cell r="Q88">
            <v>5.83</v>
          </cell>
          <cell r="R88">
            <v>14.14</v>
          </cell>
          <cell r="S88">
            <v>10.709999999999999</v>
          </cell>
          <cell r="T88">
            <v>9.9600000000000009</v>
          </cell>
          <cell r="U88">
            <v>12.81</v>
          </cell>
          <cell r="V88">
            <v>9.35</v>
          </cell>
        </row>
      </sheetData>
      <sheetData sheetId="7" refreshError="1"/>
      <sheetData sheetId="8"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_US$"/>
      <sheetName val="Balance Sheet_LC"/>
      <sheetName val="P &amp; L US$"/>
      <sheetName val="P &amp; L LC"/>
      <sheetName val="Cash Flow US$"/>
      <sheetName val="Cash Flow LC"/>
      <sheetName val="CTA Check"/>
      <sheetName val="PVALID Check 1"/>
      <sheetName val="PVALID Check 2"/>
      <sheetName val="Balance Sheet_US_"/>
      <sheetName val="Sheet1"/>
      <sheetName val=" Assump 98-99"/>
      <sheetName val="Category Of Expense"/>
      <sheetName val="Balance_Sheet_US$"/>
      <sheetName val="Balance_Sheet_LC"/>
      <sheetName val="P_&amp;_L_US$"/>
      <sheetName val="P_&amp;_L_LC"/>
      <sheetName val="Cash_Flow_US$"/>
      <sheetName val="Cash_Flow_LC"/>
      <sheetName val="CTA_Check"/>
      <sheetName val="PVALID_Check_1"/>
      <sheetName val="PVALID_Check_2"/>
      <sheetName val="Balance_Sheet_US_"/>
      <sheetName val="Sheet5"/>
      <sheetName val="Advance to Supplier Sep 14"/>
      <sheetName val="CF"/>
      <sheetName val="207_"/>
      <sheetName val="COMMERCIAL+stores"/>
      <sheetName val="ENGG_"/>
      <sheetName val="LCV_MCV_HCV"/>
      <sheetName val="HRD"/>
      <sheetName val="MARKETING+bonded"/>
      <sheetName val="QP&amp;S_"/>
      <sheetName val="SAFARI"/>
      <sheetName val="MAINT"/>
      <sheetName val="SUMMARY_REPORT"/>
      <sheetName val="Hyp-mstr"/>
      <sheetName val="BS_ABRIDGED"/>
      <sheetName val="96MOH"/>
      <sheetName val="RPT 71-VOLUME DATA-PCI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T"/>
      <sheetName val="NC"/>
      <sheetName val="MTP"/>
    </sheetNames>
    <sheetDataSet>
      <sheetData sheetId="0"/>
      <sheetData sheetId="1"/>
      <sheetData sheetId="2"/>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okJHFGJGXBGCCNCVCCVVCVCC2"/>
      <sheetName val="#REF"/>
      <sheetName val="_REF"/>
      <sheetName val="MTO REV.2(ARMOR)"/>
      <sheetName val="Sheet1"/>
      <sheetName val="DN"/>
      <sheetName val="VP"/>
      <sheetName val="KD"/>
      <sheetName val="DD"/>
      <sheetName val="CT"/>
      <sheetName val="PX"/>
      <sheetName val="GR"/>
      <sheetName val="00000000"/>
      <sheetName val="DS CHU Phuc"/>
      <sheetName val="DS THI AT"/>
      <sheetName val="Bien Ban"/>
      <sheetName val="Sheet2"/>
      <sheetName val="XL4Poppy"/>
      <sheetName val="MeKong - Penetration"/>
      <sheetName val="Dist. Perform - Ctns.sales in "/>
      <sheetName val="Dist. Perform - Value.sales in"/>
      <sheetName val="Dist. Perform - Value.sales Out"/>
      <sheetName val="Head Count"/>
      <sheetName val="Sales Result For Month"/>
      <sheetName val="Ref"/>
      <sheetName val="Gia_GC_Satthep"/>
      <sheetName val="dongia (2)"/>
      <sheetName val="PNT-QUOT-#3"/>
      <sheetName val="COAT&amp;WRAP-QIOT-#3"/>
      <sheetName val="DS CHU Ph_x0001__x0000_"/>
      <sheetName val=""/>
      <sheetName val="DS CHU Ph_x0001_?"/>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7stmts"/>
      <sheetName val="GLUS$"/>
      <sheetName val="TUN_DEP"/>
    </sheetNames>
    <sheetDataSet>
      <sheetData sheetId="0" refreshError="1"/>
      <sheetData sheetId="1" refreshError="1"/>
      <sheetData sheetId="2"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r"/>
      <sheetName val="G&amp;A"/>
      <sheetName val="Perus"/>
      <sheetName val="g&amp;A-US"/>
      <sheetName val="Prom-US"/>
      <sheetName val="Prom"/>
    </sheetNames>
    <sheetDataSet>
      <sheetData sheetId="0" refreshError="1"/>
      <sheetData sheetId="1" refreshError="1"/>
      <sheetData sheetId="2" refreshError="1"/>
      <sheetData sheetId="3" refreshError="1"/>
      <sheetData sheetId="4" refreshError="1">
        <row r="6">
          <cell r="C6" t="str">
            <v>RANBAXY LABORATORIES LTD.</v>
          </cell>
          <cell r="G6" t="str">
            <v>FINANCIA YEAR-  2001</v>
          </cell>
        </row>
        <row r="7">
          <cell r="C7" t="str">
            <v>MOSCOW</v>
          </cell>
          <cell r="G7" t="str">
            <v>ACCOUNT CODE- 0922-PROM</v>
          </cell>
        </row>
        <row r="9">
          <cell r="C9" t="str">
            <v xml:space="preserve">SCHEDULE MISCELLANEOUS EXPENSES-PROMOTION  FROM 01-01-01 TO 31-12-01. </v>
          </cell>
        </row>
        <row r="11">
          <cell r="C11" t="str">
            <v>S.NO.</v>
          </cell>
          <cell r="D11" t="str">
            <v>VR.NO.</v>
          </cell>
          <cell r="E11" t="str">
            <v>DATE</v>
          </cell>
          <cell r="G11" t="str">
            <v>NATURE</v>
          </cell>
          <cell r="H11" t="str">
            <v>AMOUNT USD</v>
          </cell>
        </row>
        <row r="12">
          <cell r="C12">
            <v>1</v>
          </cell>
          <cell r="D12" t="str">
            <v>JV-277</v>
          </cell>
          <cell r="E12">
            <v>37254</v>
          </cell>
          <cell r="F12" t="str">
            <v>Provision for Expenses for the year-2001</v>
          </cell>
          <cell r="H12">
            <v>1130</v>
          </cell>
        </row>
        <row r="13">
          <cell r="C13">
            <v>2</v>
          </cell>
          <cell r="D13" t="str">
            <v>JV-278</v>
          </cell>
          <cell r="E13">
            <v>37254</v>
          </cell>
          <cell r="F13" t="str">
            <v>Provision for Expenses for the year-2001</v>
          </cell>
          <cell r="H13">
            <v>1615</v>
          </cell>
        </row>
        <row r="16">
          <cell r="G16" t="str">
            <v>TOTAL</v>
          </cell>
          <cell r="H16">
            <v>2745</v>
          </cell>
        </row>
      </sheetData>
      <sheetData sheetId="5"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O REV.1(ARMOR)"/>
      <sheetName val="SUM-BQ-REV.1"/>
      <sheetName val="VENDOR-QUOTES"/>
      <sheetName val="HV SWGR &amp; MCC"/>
      <sheetName val="BUILDING ELE."/>
      <sheetName val="PAINTING"/>
      <sheetName val="CATHODIC PROTECTION"/>
      <sheetName val="PAGE-PARTY"/>
      <sheetName val="CCTV"/>
      <sheetName val="WEATHER PROOF LTG. &amp; ROD LTG."/>
      <sheetName val="PVC CONDUIT"/>
      <sheetName val="BOX"/>
      <sheetName val="CABLE TRAY"/>
      <sheetName val="TERMINAL KIT"/>
      <sheetName val="EXP-PROOF EQUIPMENT"/>
      <sheetName val="COVE-PAGE"/>
      <sheetName val="PBD"/>
      <sheetName val="MTO REV.0(NON-ARMOR)"/>
      <sheetName val="MTO REV.0(ARMOR ON SHORE)"/>
      <sheetName val="CABLE"/>
      <sheetName val="MTO REV.2(ARMOR)"/>
      <sheetName val="SUM-BQ-REV.2"/>
      <sheetName val="MTO REV_2_ARMOR_"/>
      <sheetName val="nhap"/>
      <sheetName val="TL3-2002"/>
      <sheetName val="9015"/>
      <sheetName val="0502"/>
      <sheetName val="2213"/>
      <sheetName val="7270"/>
      <sheetName val="8672"/>
      <sheetName val="3027"/>
      <sheetName val="3810"/>
      <sheetName val="8523"/>
      <sheetName val="MAU"/>
      <sheetName val="XL4Poppy"/>
      <sheetName val="Hoan thanh"/>
      <sheetName val="Khoach"/>
      <sheetName val="hoan th 15"/>
      <sheetName val="Khoach 15"/>
      <sheetName val="HT 22"/>
      <sheetName val="KH 22"/>
      <sheetName val="KH29"/>
      <sheetName val="KH T8"/>
      <sheetName val="T11"/>
      <sheetName val="T10"/>
      <sheetName val="T8"/>
      <sheetName val="T7"/>
      <sheetName val="Kh48"/>
      <sheetName val="Ht 48"/>
      <sheetName val="Ht128"/>
      <sheetName val="ht12"/>
      <sheetName val="Kh 12"/>
      <sheetName val="ht 20-10"/>
      <sheetName val="ht 24-11"/>
      <sheetName val="kh20-1"/>
      <sheetName val="Ht 20-1"/>
      <sheetName val="KH 12-1"/>
      <sheetName val="HT 12-1"/>
      <sheetName val="KH 5-1"/>
      <sheetName val="HT 5-1"/>
      <sheetName val="Kh29-12"/>
      <sheetName val="Ht29-12"/>
      <sheetName val="KH22-12"/>
      <sheetName val="Ht 22-12"/>
      <sheetName val="KH15-12"/>
      <sheetName val="Ht 15-12"/>
      <sheetName val="kh 7-12"/>
      <sheetName val="ht 7-12"/>
      <sheetName val="kh 30-11"/>
      <sheetName val="ht 30-11"/>
      <sheetName val="kh24-11"/>
      <sheetName val="kh 17-11"/>
      <sheetName val="ht 17-11"/>
      <sheetName val="kh 10-11"/>
      <sheetName val="ht 10-11"/>
      <sheetName val="kh 2-11"/>
      <sheetName val="ht 02-11"/>
      <sheetName val="kh 27-10"/>
      <sheetName val="ht 27-10"/>
      <sheetName val="kh28-10"/>
      <sheetName val="Kh 6-10"/>
      <sheetName val="06-10"/>
      <sheetName val="29-9"/>
      <sheetName val="22-9"/>
      <sheetName val="16-9"/>
      <sheetName val="8-9"/>
      <sheetName val="1-9"/>
      <sheetName val="26-8"/>
      <sheetName val="n198"/>
      <sheetName val="kh128"/>
      <sheetName val="HT29"/>
      <sheetName val="VENDOR-QUKTES"/>
      <sheetName val="chi tiet "/>
      <sheetName val="chi tiet huong"/>
      <sheetName val="TH"/>
      <sheetName val="TH (2)"/>
      <sheetName val="Sheet3"/>
      <sheetName val="5 nam (tach)"/>
      <sheetName val="5 nam (tach) (2)"/>
      <sheetName val="KH 2003"/>
      <sheetName val="Sheet2"/>
      <sheetName val="00000000"/>
      <sheetName val="10000000"/>
      <sheetName val="20000000"/>
      <sheetName val="Sheet5"/>
      <sheetName val="Sheet1"/>
      <sheetName val="KHQ II"/>
      <sheetName val="Gia VL"/>
      <sheetName val="Bang gia ca may"/>
      <sheetName val="Bang luong CB"/>
      <sheetName val="Bang P.tich CT"/>
      <sheetName val="D.toan chi tiet"/>
      <sheetName val="Bang TH Dtoan"/>
      <sheetName val="XXXXXXXX"/>
      <sheetName val="CPV"/>
      <sheetName val="DGCM"/>
      <sheetName val="TL-I"/>
      <sheetName val="chitiet"/>
      <sheetName val="THG"/>
      <sheetName val="Sheet4"/>
      <sheetName val="Sheet6"/>
      <sheetName val="Sheet7"/>
      <sheetName val="Sheet8"/>
      <sheetName val="Sheet9"/>
      <sheetName val="Sheet10"/>
      <sheetName val="Sheet11"/>
      <sheetName val="Sheet12"/>
      <sheetName val="Sheet13"/>
      <sheetName val="Sheet14"/>
      <sheetName val="Sheet15"/>
      <sheetName val="Sheet16"/>
      <sheetName val="Sheet17"/>
      <sheetName val="Sheet18"/>
      <sheetName val="Sheet19"/>
      <sheetName val="Sheet20"/>
      <sheetName val="Sheet21"/>
      <sheetName val="Sheet22"/>
      <sheetName val="Sheet23"/>
      <sheetName val="Sheet24"/>
      <sheetName val="Sheet25"/>
      <sheetName val="Sheet26"/>
      <sheetName val="Sheet27"/>
      <sheetName val="Sheet28"/>
      <sheetName val="Sheet29"/>
      <sheetName val="Sheet30"/>
      <sheetName val="DC1605"/>
      <sheetName val="DcnamTV"/>
      <sheetName val="ppnamdaibieu"/>
      <sheetName val="TyleAdreyanop"/>
      <sheetName val="ppAdreyanop"/>
      <sheetName val="ketqua"/>
      <sheetName val="maxminth"/>
      <sheetName val="kl"/>
      <sheetName val="Cauchinh"/>
      <sheetName val="Dongnai"/>
      <sheetName val="TKenh"/>
      <sheetName val="Mhang"/>
      <sheetName val="Duong"/>
      <sheetName val="Chop"/>
      <sheetName val="Huydong"/>
      <sheetName val="THop"/>
      <sheetName val="CtinhCT"/>
      <sheetName val="DBT(h)"/>
      <sheetName val="BP"/>
      <sheetName val="CTduong"/>
      <sheetName val="CTCHop"/>
      <sheetName val="asphal"/>
      <sheetName val="Gvua"/>
      <sheetName val="Cmay"/>
      <sheetName val="VL (2)"/>
      <sheetName val="May (2)"/>
      <sheetName val="GVLBo"/>
      <sheetName val="HR SWGR &amp; MCC"/>
      <sheetName val="km338+00-km338+100(2)"/>
      <sheetName val="km337+136-km337-350"/>
      <sheetName val="km346+600-km346+820 (2)"/>
      <sheetName val="km346+330-km346+600 (2)"/>
      <sheetName val="km346+00-km346+240 (2)"/>
      <sheetName val="km345+661-km345+000 (2)"/>
      <sheetName val="km345+661-km345+000"/>
      <sheetName val="km338+60-km338+130"/>
      <sheetName val="km338+176-km338+230"/>
      <sheetName val="km342+376.41- km342+520.29"/>
      <sheetName val="km338+439-km388+571.89"/>
      <sheetName val="km342+297.58-km342+376.41"/>
      <sheetName val="km338+571.89-km338+652"/>
      <sheetName val="km337+533.60-km338 (2)"/>
      <sheetName val="km341+275-km341+350"/>
      <sheetName val="km341+913-km341+963"/>
      <sheetName val="km341+1077 -km341+1177.61"/>
      <sheetName val="km341+612-341+682"/>
      <sheetName val="km345+400-km345+500 (3) (2)"/>
      <sheetName val="km345+400-km345+500 (6')"/>
      <sheetName val="km345+400-km345+500 (4)"/>
      <sheetName val="km345+400-km345+500 (9)"/>
      <sheetName val="km345+400-km345+500 (6)"/>
      <sheetName val="km342+520-km342+690 (2)"/>
      <sheetName val="km341.26-km341+200 (2)"/>
      <sheetName val="Duong cong vu hcm (2)"/>
      <sheetName val="Duong cong vu hcm (4)"/>
      <sheetName val="Duong cong vu hcm (5)"/>
      <sheetName val="Duong cong vu hcm (9)"/>
      <sheetName val="Duong cong vu hcm (4;) (2)"/>
      <sheetName val="Duong cong vu hcm (7)"/>
      <sheetName val="Duong cong vu hcm (8)"/>
      <sheetName val="Duong cong vu hcm (6)"/>
      <sheetName val="Duong cong vu hcm (3)"/>
      <sheetName val="Duong cong vu hcm (2;) (2)"/>
      <sheetName val="Duong cong vu hcm (9;) (2)"/>
      <sheetName val="Duong cong vu hcm (8;) (2)"/>
      <sheetName val="Duong cong vu hcm (7;) (2)"/>
      <sheetName val="Duong cong vu hcm (13;) (2)"/>
      <sheetName val="Duong cong vu hcm( Lmat;0) (2)"/>
      <sheetName val="Duong cong vu hcm( Lmat;1) (2)"/>
      <sheetName val="Duong cong vu hcm( Lmat;2)"/>
      <sheetName val="Duong cong vu hcm (10)"/>
      <sheetName val="Duong cong vu hcm (67)"/>
      <sheetName val="Duong cong vu hcm (11)"/>
      <sheetName val="Duong cong vu hcm (12)"/>
      <sheetName val="Duong cong vu hcm"/>
      <sheetName val="KT Cap phoi"/>
      <sheetName val="btnhtrung"/>
      <sheetName val="Congty"/>
      <sheetName val="VPPN"/>
      <sheetName val="XN74"/>
      <sheetName val="XN54"/>
      <sheetName val="XN33"/>
      <sheetName val="NK96"/>
      <sheetName val="XL4Test5"/>
      <sheetName val="Che co"/>
      <sheetName val="chiet tinh che co"/>
      <sheetName val="ban cao"/>
      <sheetName val="Chiet tinh bancao"/>
      <sheetName val="ban cuon"/>
      <sheetName val="chiet tinh ban cuon"/>
      <sheetName val="ban lai"/>
      <sheetName val="chiet tinh ban lai"/>
      <sheetName val="na khoa"/>
      <sheetName val="chiet tinh nakhoa"/>
      <sheetName val="na ngam"/>
      <sheetName val="chiet tinh nangam"/>
      <sheetName val="chiet tinh phia lem"/>
      <sheetName val="phi lem"/>
      <sheetName val="CTY CAU THANH THUY"/>
      <sheetName val="VINACONEX 15 A"/>
      <sheetName val="NNGT-XMHM2"/>
      <sheetName val="NNGT-XMNS CTXDSO 6(6)"/>
      <sheetName val="892"/>
      <sheetName val="NNGT-XMNS (2)"/>
      <sheetName val="NNGT-XMNS (3)"/>
      <sheetName val="NNGT-XMNS (4)"/>
      <sheetName val="NNGT-XMNS (5)"/>
      <sheetName val="NNGT-XMBS (2)"/>
      <sheetName val="NNGT-XMHM"/>
      <sheetName val="da-1x2 ru muout Tong thuy"/>
      <sheetName val="cat nam dan (4)"/>
      <sheetName val="cat nam dan (5)"/>
      <sheetName val="cat nghia dan(3)"/>
      <sheetName val="tong hop"/>
      <sheetName val="phan tich DG"/>
      <sheetName val="gia vat lieu"/>
      <sheetName val="gia xe may"/>
      <sheetName val="gia nhan cong"/>
      <sheetName val="K249 K98"/>
      <sheetName val="K249 K98 (2)"/>
      <sheetName val="K251 K98"/>
      <sheetName val="K251 SBase"/>
      <sheetName val="K251 AC"/>
      <sheetName val="K252 K98"/>
      <sheetName val="K252 SBase"/>
      <sheetName val="K252 AC"/>
      <sheetName val="K253"/>
      <sheetName val="K253 K98"/>
      <sheetName val="K253 Subbase"/>
      <sheetName val="K253 Base "/>
      <sheetName val="K253 SBase"/>
      <sheetName val="K253 AC"/>
      <sheetName val="K255"/>
      <sheetName val="K255 SBase"/>
      <sheetName val="K259"/>
      <sheetName val="K259 K98"/>
      <sheetName val="K259 Subbase"/>
      <sheetName val="K259 Base "/>
      <sheetName val="K259 AC"/>
      <sheetName val="K260"/>
      <sheetName val="K260 K98"/>
      <sheetName val="K260 Subbase"/>
      <sheetName val="K260 Base"/>
      <sheetName val="K260 AC"/>
      <sheetName val="K261"/>
      <sheetName val="K261 K98"/>
      <sheetName val="K261 Base"/>
      <sheetName val="K261 AC"/>
      <sheetName val="Dautu"/>
      <sheetName val="Dautu1"/>
      <sheetName val="BaDinh"/>
      <sheetName val="BaDinh1"/>
      <sheetName val="Nongnghiep"/>
      <sheetName val="Nongnghiep 1"/>
      <sheetName val="BaDinhvay"/>
      <sheetName val="BaDinhvay1"/>
      <sheetName val="Dautuvay"/>
      <sheetName val="BaDinhtrano"/>
      <sheetName val="Daututrano"/>
      <sheetName val="Tranodaihan"/>
      <sheetName val="Tranodaihan 1"/>
      <sheetName val="Daututhang6"/>
      <sheetName val="Daututhang7"/>
      <sheetName val="Daututhang8"/>
      <sheetName val="Daututhang9"/>
      <sheetName val="Daututhang10 "/>
      <sheetName val="Daututhang11"/>
      <sheetName val="Daututhang12"/>
      <sheetName val="BaDinhthang6"/>
      <sheetName val="BaDinhthang7"/>
      <sheetName val="BaDinhthang8"/>
      <sheetName val="BaDinhthang9"/>
      <sheetName val="BaDinhthang10"/>
      <sheetName val="BaDinhthang11"/>
      <sheetName val="BaDinhthang12"/>
      <sheetName val="Nongnghiep8"/>
      <sheetName val="Nongnghiep9"/>
      <sheetName val="Nongnghiep10"/>
      <sheetName val="Nongnghiep11"/>
      <sheetName val="Nongnghiep12"/>
      <sheetName val="Bangkevay"/>
      <sheetName val="UNCBD"/>
      <sheetName val="UNCNN"/>
      <sheetName val="UNCBD1"/>
      <sheetName val="ᄀ_x0000__x0000_䅀ᄀ_x0000__x0000_䅀ᄀ_x0000__x0000_䅀ᄀ_x0000__x0000_䅀ᄀ_x0000__x0000_䅀_x0000_䅀ᘀŀ_x0000_䅀ᘀŀ_x0000_䅀ᘀ"/>
      <sheetName val="ThietKe"/>
      <sheetName val="HoSoMT"/>
      <sheetName val="GiamSat"/>
      <sheetName val="ThamDinhTKKT"/>
      <sheetName val="ThamDinhDT"/>
      <sheetName val="QLDA"/>
      <sheetName val="TM"/>
      <sheetName val="TM (2)"/>
      <sheetName val="KPTH"/>
      <sheetName val="KPTH (2)"/>
      <sheetName val="Noi Suy"/>
      <sheetName val="Bia"/>
      <sheetName val="Bia (2)"/>
      <sheetName val="Gia NC"/>
      <sheetName val="00000001"/>
      <sheetName val="00000002"/>
      <sheetName val="30000000"/>
      <sheetName val="ᄀ_x0000_䅀ᄀ_x0000_䅀ᄀ_x0000_䅀ᄀ_x0000_䅀ᄀ_x0000_䅀_x0000_䅀ᘀŀ_x0000_䅀ᘀŀ_x0000_䅀ᘀŀ_x0000_䅀ᘀŀ"/>
      <sheetName val="km337+533.60-　_x0000_饡_x0007__x0001_먺2)"/>
      <sheetName val="ᄀ䅀ᄀ䅀ᄀ䅀ᄀ䅀ᄀ䅀䅀ᘀŀ䅀ᘀŀ䅀ᘀŀ䅀ᘀŀ䅀ᘀŀ䅀ᘀـ䅀ᘀـ"/>
      <sheetName val=""/>
      <sheetName val="gia .han cong"/>
      <sheetName val="km338+571.89-km328+652"/>
      <sheetName val="km345+400-km345*500 (6)"/>
      <sheetName val="jm345+400-km345+500 (6')"/>
      <sheetName val="km341+1067 -km341+1177.61"/>
      <sheetName val="km337+533.60-jm338 (2)"/>
      <sheetName val="ᄀ_x0000_̃̃̃̃̃̃̃̃̃̃̃̃̃̃̃̃̃̃̃̃̃̃̃̃̃̃̃̃̃"/>
      <sheetName val="ᄀ_x0000_ꀠꂐꄀꅰꇠꉐꞈꟸꡨ꣘꒸ꔨꖘꘈꙸ"/>
      <sheetName val="ᄀ_x0000_똸뚨늀닰덠돐둀뒰딠멨뫘뭈뜘랈럸"/>
      <sheetName val="km337+533.60-　_x0000_와우유"/>
      <sheetName val="Kho`ch 15"/>
      <sheetName val="hnan th 15"/>
      <sheetName val="chi tiet huo_x0000__xffff_"/>
      <sheetName val="HelpMe"/>
      <sheetName val="Recon"/>
      <sheetName val="Cash deposit details"/>
      <sheetName val="ᄀ_x0000_ꀠ–ꂐ–ꄀ–ꅰ–ꇠ–ꉐ–ꞈ–ꟸ–ꡨ–꣘–꒸–ꔨ–ꖘ–ꘈ–ꙸ"/>
      <sheetName val="ᄀ_x0000_똸–뚨–늀–닰–덠–돐–둀–뒰–딠–멨–뫘–뭈–뜘–랈–럸"/>
      <sheetName val="km337+533.60-　_x0000_–와–우–유–"/>
      <sheetName val="Kho`ch"/>
      <sheetName val="Shedt18"/>
      <sheetName val="K258 AC"/>
      <sheetName val="Rheet8"/>
      <sheetName val="chi thet "/>
      <sheetName val="MTO REV.0(@RMOR ON SHORE)"/>
      <sheetName val="Duong cong võ hcm (5)"/>
      <sheetName val="km345+400-km34µ+500 (6)"/>
      <sheetName val="Duong cïng vu hcm (7)"/>
      <sheetName val="phi leí"/>
      <sheetName val="km337+533.60-　_x0000_"/>
      <sheetName val="ᄀ_x0000_（ｸ￨԰֠ؐǨɘˈ̸ΨИ҈৐ੀ"/>
      <sheetName val="ᄀ_x0000_ႈჸᅨᇘቈኸᠠᡰᑘᓈᔸᖨᘘᚈᛸ"/>
      <sheetName val="Duïng cong vu hcm (8;) (2)"/>
      <sheetName val="ThietKå"/>
      <sheetName val="WEATHER P@_x0008__x0000__x0001__x0000__x0000__x0000__x0001_ÏÏð8@_x0000__x0000__x0000_LTG."/>
      <sheetName val="km337+533.60-　_x0000_™™™™"/>
      <sheetName val="ᄀ_x0000_（™ｸ™￨™԰š֠šؐšǨšɘšˈš̸šΨšИš҈š৐šੀ"/>
      <sheetName val="ᄀ_x0000_ႈšჸšᅨšᇘšቈšኸšᠠšᡰšᑘšᓈšᔸšᖨšᘘšᚈšᛸ"/>
      <sheetName val="K249 K98 (_x0000__xffff_"/>
      <sheetName val="ᄀ"/>
      <sheetName val="MTO_REV_1(ARMOR)"/>
      <sheetName val="SUM-BQ-REV_1"/>
      <sheetName val="HV_SWGR_&amp;_MCC"/>
      <sheetName val="BUILDING_ELE_"/>
      <sheetName val="CATHODIC_PROTECTION"/>
      <sheetName val="WEATHER_PROOF_LTG__&amp;_ROD_LTG_"/>
      <sheetName val="PVC_CONDUIT"/>
      <sheetName val="CABLE_TRAY"/>
      <sheetName val="TERMINAL_KIT"/>
      <sheetName val="EXP-PROOF_EQUIPMENT"/>
      <sheetName val="MTO_REV_0(NON-ARMOR)"/>
      <sheetName val="MTO_REV_0(ARMOR_ON_SHORE)"/>
      <sheetName val="MTO_REV_2(ARMOR)"/>
      <sheetName val="SUM-BQ-REV_2"/>
      <sheetName val="MTO_REV_2_ARMOR_"/>
      <sheetName val="Hoan_thanh"/>
      <sheetName val="hoan_th_15"/>
      <sheetName val="Khoach_15"/>
      <sheetName val="HT_22"/>
      <sheetName val="KH_22"/>
      <sheetName val="KH_T8"/>
      <sheetName val="Ht_48"/>
      <sheetName val="Kh_12"/>
      <sheetName val="ht_20-10"/>
      <sheetName val="ht_24-11"/>
      <sheetName val="Ht_20-1"/>
      <sheetName val="KH_12-1"/>
      <sheetName val="HT_12-1"/>
      <sheetName val="KH_5-1"/>
      <sheetName val="HT_5-1"/>
      <sheetName val="Ht_22-12"/>
      <sheetName val="Ht_15-12"/>
      <sheetName val="kh_7-12"/>
      <sheetName val="ht_7-12"/>
      <sheetName val="kh_30-11"/>
      <sheetName val="ht_30-11"/>
      <sheetName val="kh_17-11"/>
      <sheetName val="ht_17-11"/>
      <sheetName val="kh_10-11"/>
      <sheetName val="ht_10-11"/>
      <sheetName val="kh_2-11"/>
      <sheetName val="ht_02-11"/>
      <sheetName val="kh_27-10"/>
      <sheetName val="ht_27-10"/>
      <sheetName val="Kh_6-10"/>
      <sheetName val="chi_tiet_"/>
      <sheetName val="chi_tiet_huong"/>
      <sheetName val="TH_(2)"/>
      <sheetName val="5_nam_(tach)"/>
      <sheetName val="5_nam_(tach)_(2)"/>
      <sheetName val="KH_2003"/>
      <sheetName val="KHQ_II"/>
      <sheetName val="Gia_VL"/>
      <sheetName val="Bang_gia_ca_may"/>
      <sheetName val="Bang_luong_CB"/>
      <sheetName val="Bang_P_tich_CT"/>
      <sheetName val="D_toan_chi_tiet"/>
      <sheetName val="Bang_TH_Dtoan"/>
      <sheetName val="VL_(2)"/>
      <sheetName val="May_(2)"/>
      <sheetName val="HR_SWGR_&amp;_MCC"/>
      <sheetName val="km346+600-km346+820_(2)"/>
      <sheetName val="km346+330-km346+600_(2)"/>
      <sheetName val="km346+00-km346+240_(2)"/>
      <sheetName val="km345+661-km345+000_(2)"/>
      <sheetName val="km342+376_41-_km342+520_29"/>
      <sheetName val="km338+439-km388+571_89"/>
      <sheetName val="km342+297_58-km342+376_41"/>
      <sheetName val="km338+571_89-km338+652"/>
      <sheetName val="km337+533_60-km338_(2)"/>
      <sheetName val="km341+1077_-km341+1177_61"/>
      <sheetName val="km345+400-km345+500_(3)_(2)"/>
      <sheetName val="km345+400-km345+500_(6')"/>
      <sheetName val="km345+400-km345+500_(4)"/>
      <sheetName val="km345+400-km345+500_(9)"/>
      <sheetName val="km345+400-km345+500_(6)"/>
      <sheetName val="km342+520-km342+690_(2)"/>
      <sheetName val="km341_26-km341+200_(2)"/>
      <sheetName val="Duong_cong_vu_hcm_(2)"/>
      <sheetName val="Duong_cong_vu_hcm_(4)"/>
      <sheetName val="Duong_cong_vu_hcm_(5)"/>
      <sheetName val="Duong_cong_vu_hcm_(9)"/>
      <sheetName val="Duong_cong_vu_hcm_(4;)_(2)"/>
      <sheetName val="Duong_cong_vu_hcm_(7)"/>
      <sheetName val="Duong_cong_vu_hcm_(8)"/>
      <sheetName val="Duong_cong_vu_hcm_(6)"/>
      <sheetName val="Duong_cong_vu_hcm_(3)"/>
      <sheetName val="Duong_cong_vu_hcm_(2;)_(2)"/>
      <sheetName val="Duong_cong_vu_hcm_(9;)_(2)"/>
      <sheetName val="Duong_cong_vu_hcm_(8;)_(2)"/>
      <sheetName val="Duong_cong_vu_hcm_(7;)_(2)"/>
      <sheetName val="Duong_cong_vu_hcm_(13;)_(2)"/>
      <sheetName val="Duong_cong_vu_hcm(_Lmat;0)_(2)"/>
      <sheetName val="Duong_cong_vu_hcm(_Lmat;1)_(2)"/>
      <sheetName val="Duong_cong_vu_hcm(_Lmat;2)"/>
      <sheetName val="Duong_cong_vu_hcm_(10)"/>
      <sheetName val="Duong_cong_vu_hcm_(67)"/>
      <sheetName val="Duong_cong_vu_hcm_(11)"/>
      <sheetName val="Duong_cong_vu_hcm_(12)"/>
      <sheetName val="Duong_cong_vu_hcm"/>
      <sheetName val="KT_Cap_phoi"/>
      <sheetName val="Che_co"/>
      <sheetName val="chiet_tinh_che_co"/>
      <sheetName val="ban_cao"/>
      <sheetName val="Chiet_tinh_bancao"/>
      <sheetName val="ban_cuon"/>
      <sheetName val="chiet_tinh_ban_cuon"/>
      <sheetName val="ban_lai"/>
      <sheetName val="chiet_tinh_ban_lai"/>
      <sheetName val="na_khoa"/>
      <sheetName val="chiet_tinh_nakhoa"/>
      <sheetName val="na_ngam"/>
      <sheetName val="chiet_tinh_nangam"/>
      <sheetName val="chiet_tinh_phia_lem"/>
      <sheetName val="phi_lem"/>
      <sheetName val="CTY_CAU_THANH_THUY"/>
      <sheetName val="VINACONEX_15_A"/>
      <sheetName val="NNGT-XMNS_CTXDSO_6(6)"/>
      <sheetName val="NNGT-XMNS_(2)"/>
      <sheetName val="NNGT-XMNS_(3)"/>
      <sheetName val="NNGT-XMNS_(4)"/>
      <sheetName val="NNGT-XMNS_(5)"/>
      <sheetName val="NNGT-XMBS_(2)"/>
      <sheetName val="da-1x2_ru_muout_Tong_thuy"/>
      <sheetName val="cat_nam_dan_(4)"/>
      <sheetName val="cat_nam_dan_(5)"/>
      <sheetName val="cat_nghia_dan(3)"/>
      <sheetName val="tong_hop"/>
      <sheetName val="phan_tich_DG"/>
      <sheetName val="gia_vat_lieu"/>
      <sheetName val="gia_xe_may"/>
      <sheetName val="gia_nhan_cong"/>
      <sheetName val="K249_K98"/>
      <sheetName val="K249_K98_(2)"/>
      <sheetName val="K251_K98"/>
      <sheetName val="K251_SBase"/>
      <sheetName val="K251_AC"/>
      <sheetName val="K252_K98"/>
      <sheetName val="K252_SBase"/>
      <sheetName val="K252_AC"/>
      <sheetName val="K253_K98"/>
      <sheetName val="K253_Subbase"/>
      <sheetName val="K253_Base_"/>
      <sheetName val="K253_SBase"/>
      <sheetName val="K253_AC"/>
      <sheetName val="K255_SBase"/>
      <sheetName val="K259_K98"/>
      <sheetName val="K259_Subbase"/>
      <sheetName val="K259_Base_"/>
      <sheetName val="K259_AC"/>
      <sheetName val="K260_K98"/>
      <sheetName val="K260_Subbase"/>
      <sheetName val="K260_Base"/>
      <sheetName val="K260_AC"/>
      <sheetName val="K261_K98"/>
      <sheetName val="K261_Base"/>
      <sheetName val="K261_AC"/>
      <sheetName val="Nongnghiep_1"/>
      <sheetName val="Tranodaihan_1"/>
      <sheetName val="Daututhang10_"/>
      <sheetName val="TM_(2)"/>
      <sheetName val="KPTH_(2)"/>
      <sheetName val="Noi_Suy"/>
      <sheetName val="Bia_(2)"/>
      <sheetName val="Gia_N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efreshError="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refreshError="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refreshError="1"/>
      <sheetData sheetId="349"/>
      <sheetData sheetId="350"/>
      <sheetData sheetId="351"/>
      <sheetData sheetId="352"/>
      <sheetData sheetId="353"/>
      <sheetData sheetId="354"/>
      <sheetData sheetId="355"/>
      <sheetData sheetId="356" refreshError="1"/>
      <sheetData sheetId="357" refreshError="1"/>
      <sheetData sheetId="358" refreshError="1"/>
      <sheetData sheetId="359" refreshError="1"/>
      <sheetData sheetId="360"/>
      <sheetData sheetId="361"/>
      <sheetData sheetId="362" refreshError="1"/>
      <sheetData sheetId="363" refreshError="1"/>
      <sheetData sheetId="364" refreshError="1"/>
      <sheetData sheetId="365" refreshError="1"/>
      <sheetData sheetId="366" refreshError="1"/>
      <sheetData sheetId="367" refreshError="1"/>
      <sheetData sheetId="368" refreshError="1"/>
      <sheetData sheetId="369"/>
      <sheetData sheetId="370" refreshError="1"/>
      <sheetData sheetId="371"/>
      <sheetData sheetId="372" refreshError="1"/>
      <sheetData sheetId="373"/>
      <sheetData sheetId="374" refreshError="1"/>
      <sheetData sheetId="375"/>
      <sheetData sheetId="376"/>
      <sheetData sheetId="377"/>
      <sheetData sheetId="378"/>
      <sheetData sheetId="379" refreshError="1"/>
      <sheetData sheetId="380" refreshError="1"/>
      <sheetData sheetId="381" refreshError="1"/>
      <sheetData sheetId="382"/>
      <sheetData sheetId="383"/>
      <sheetData sheetId="384" refreshError="1"/>
      <sheetData sheetId="385" refreshError="1"/>
      <sheetData sheetId="386" refreshError="1"/>
      <sheetData sheetId="387" refreshError="1"/>
      <sheetData sheetId="388"/>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_PL"/>
      <sheetName val="OB_GWC"/>
      <sheetName val="Cover"/>
      <sheetName val="G1_sales coll flash"/>
      <sheetName val="Flash(RD)"/>
      <sheetName val="Working capital(MD)"/>
      <sheetName val="Regulatory"/>
      <sheetName val="productwise"/>
      <sheetName val="EBT(FLASH)"/>
      <sheetName val="GL4_EBT(FLASH)"/>
      <sheetName val="EBT(ACTUAL)"/>
      <sheetName val="ACCOUNTHEADWISE"/>
      <sheetName val="GL4_EBT(ACTUAL)"/>
      <sheetName val="Stock(Actual)"/>
      <sheetName val="SALES(TEAMWISE)"/>
      <sheetName val="PL(TEAM_MON)"/>
      <sheetName val="PL(TEAM_YTD) "/>
      <sheetName val="FG(TEAM)"/>
      <sheetName val="GWC"/>
      <sheetName val="No. of Days(Total)"/>
      <sheetName val="Rolling_PL"/>
      <sheetName val="Sales&amp;contri(MON)"/>
      <sheetName val="Sales&amp;contri(YTD)"/>
      <sheetName val="Capacity"/>
      <sheetName val="Expenses"/>
      <sheetName val="Inter_AP"/>
      <sheetName val="Borrowing"/>
      <sheetName val="Cashflow"/>
      <sheetName val="OB_Balance sheet"/>
      <sheetName val="Drs Crs and Emp"/>
      <sheetName val="Captital Expenditure "/>
      <sheetName val="GL8_Balance sheet"/>
      <sheetName val="Balance sheet(FA)"/>
      <sheetName val="GL3_EXEC SUMMARY"/>
      <sheetName val="G1_sales_coll_flash"/>
      <sheetName val="Working_capital(MD)"/>
      <sheetName val="PL(TEAM_YTD)_"/>
      <sheetName val="No__of_Days(Total)"/>
      <sheetName val="OB_Balance_sheet"/>
      <sheetName val="Drs_Crs_and_Emp"/>
      <sheetName val="Captital_Expenditure_"/>
      <sheetName val="GL8_Balance_sheet"/>
      <sheetName val="Balance_sheet(FA)"/>
      <sheetName val="GL3_EXEC_SUMMARY"/>
    </sheetNames>
    <sheetDataSet>
      <sheetData sheetId="0" refreshError="1">
        <row r="5">
          <cell r="B5" t="str">
            <v>Particulars</v>
          </cell>
          <cell r="C5" t="str">
            <v>Jan</v>
          </cell>
          <cell r="D5" t="str">
            <v>Feb</v>
          </cell>
          <cell r="E5" t="str">
            <v>Mar</v>
          </cell>
          <cell r="F5" t="str">
            <v>Apr</v>
          </cell>
          <cell r="G5" t="str">
            <v>May</v>
          </cell>
          <cell r="H5" t="str">
            <v>Jun</v>
          </cell>
          <cell r="I5" t="str">
            <v>Jul</v>
          </cell>
          <cell r="J5" t="str">
            <v>Aug</v>
          </cell>
          <cell r="K5" t="str">
            <v>Sep</v>
          </cell>
          <cell r="L5" t="str">
            <v>Oct</v>
          </cell>
          <cell r="M5" t="str">
            <v>Nov</v>
          </cell>
          <cell r="N5" t="str">
            <v>Dec</v>
          </cell>
          <cell r="O5" t="str">
            <v>TOTAL</v>
          </cell>
        </row>
        <row r="7">
          <cell r="A7">
            <v>1</v>
          </cell>
          <cell r="B7" t="str">
            <v>SECONDARY SALES</v>
          </cell>
          <cell r="C7">
            <v>9754.4180120772944</v>
          </cell>
          <cell r="D7">
            <v>6817.1846742103326</v>
          </cell>
          <cell r="E7">
            <v>7918.2707302861381</v>
          </cell>
          <cell r="F7">
            <v>11953.281861204014</v>
          </cell>
          <cell r="G7">
            <v>10353.242707357862</v>
          </cell>
          <cell r="H7">
            <v>12015.946091973245</v>
          </cell>
          <cell r="I7">
            <v>11891.010404868081</v>
          </cell>
          <cell r="J7">
            <v>11800.090858602751</v>
          </cell>
          <cell r="K7">
            <v>11831.139712560383</v>
          </cell>
          <cell r="L7">
            <v>10462.060179115571</v>
          </cell>
          <cell r="M7">
            <v>11756.744115013007</v>
          </cell>
          <cell r="N7">
            <v>11862.234179301377</v>
          </cell>
          <cell r="O7">
            <v>128415.62352657007</v>
          </cell>
        </row>
        <row r="8">
          <cell r="A8">
            <v>2</v>
          </cell>
        </row>
        <row r="9">
          <cell r="A9">
            <v>3</v>
          </cell>
          <cell r="B9" t="str">
            <v>GROSS SALES</v>
          </cell>
          <cell r="C9">
            <v>12910.061196565217</v>
          </cell>
          <cell r="D9">
            <v>9473.498191260871</v>
          </cell>
          <cell r="E9">
            <v>10975.68203721739</v>
          </cell>
          <cell r="F9">
            <v>15784.262457260867</v>
          </cell>
          <cell r="G9">
            <v>13512.45605178261</v>
          </cell>
          <cell r="H9">
            <v>15857.57960726087</v>
          </cell>
          <cell r="I9">
            <v>15711.404853347827</v>
          </cell>
          <cell r="J9">
            <v>15605.02898421739</v>
          </cell>
          <cell r="K9">
            <v>15641.356143347823</v>
          </cell>
          <cell r="L9">
            <v>13839.652791478262</v>
          </cell>
          <cell r="M9">
            <v>15554.313294217392</v>
          </cell>
          <cell r="N9">
            <v>15677.736669434786</v>
          </cell>
          <cell r="O9">
            <v>170543.03227739132</v>
          </cell>
        </row>
        <row r="10">
          <cell r="A10">
            <v>4</v>
          </cell>
          <cell r="B10" t="str">
            <v>VAT</v>
          </cell>
          <cell r="C10">
            <v>1875.820857620587</v>
          </cell>
          <cell r="D10">
            <v>1376.4911901832029</v>
          </cell>
          <cell r="E10">
            <v>1594.7572190828687</v>
          </cell>
          <cell r="F10">
            <v>2293.4398442173879</v>
          </cell>
          <cell r="G10">
            <v>1963.3483152162753</v>
          </cell>
          <cell r="H10">
            <v>2304.0927634481595</v>
          </cell>
          <cell r="I10">
            <v>2282.8536966402808</v>
          </cell>
          <cell r="J10">
            <v>2267.397373775173</v>
          </cell>
          <cell r="K10">
            <v>2272.6756789479732</v>
          </cell>
          <cell r="L10">
            <v>2010.889721838721</v>
          </cell>
          <cell r="M10">
            <v>2260.0284273649195</v>
          </cell>
          <cell r="N10">
            <v>2277.9617382939432</v>
          </cell>
          <cell r="O10">
            <v>24779.756826629491</v>
          </cell>
        </row>
        <row r="11">
          <cell r="A11">
            <v>5</v>
          </cell>
          <cell r="B11" t="str">
            <v>NET SALES</v>
          </cell>
          <cell r="C11">
            <v>11034.24033894463</v>
          </cell>
          <cell r="D11">
            <v>8097.0070010776681</v>
          </cell>
          <cell r="E11">
            <v>9380.924818134521</v>
          </cell>
          <cell r="F11">
            <v>13490.82261304348</v>
          </cell>
          <cell r="G11">
            <v>11549.107736566335</v>
          </cell>
          <cell r="H11">
            <v>13553.486843812711</v>
          </cell>
          <cell r="I11">
            <v>13428.551156707546</v>
          </cell>
          <cell r="J11">
            <v>13337.631610442217</v>
          </cell>
          <cell r="K11">
            <v>13368.680464399849</v>
          </cell>
          <cell r="L11">
            <v>11828.763069639541</v>
          </cell>
          <cell r="M11">
            <v>13294.284866852473</v>
          </cell>
          <cell r="N11">
            <v>13399.774931140842</v>
          </cell>
          <cell r="O11">
            <v>145763.27545076181</v>
          </cell>
        </row>
        <row r="12">
          <cell r="A12">
            <v>6</v>
          </cell>
        </row>
        <row r="13">
          <cell r="A13">
            <v>7</v>
          </cell>
          <cell r="B13" t="str">
            <v xml:space="preserve">EXPORT SALES </v>
          </cell>
          <cell r="O13">
            <v>0</v>
          </cell>
        </row>
        <row r="14">
          <cell r="A14">
            <v>8</v>
          </cell>
        </row>
        <row r="15">
          <cell r="A15">
            <v>9</v>
          </cell>
          <cell r="B15" t="str">
            <v>GROSS SALES TOTAL</v>
          </cell>
          <cell r="C15">
            <v>12910.061196565217</v>
          </cell>
          <cell r="D15">
            <v>9473.498191260871</v>
          </cell>
          <cell r="E15">
            <v>10975.68203721739</v>
          </cell>
          <cell r="F15">
            <v>15784.262457260867</v>
          </cell>
          <cell r="G15">
            <v>13512.45605178261</v>
          </cell>
          <cell r="H15">
            <v>15857.57960726087</v>
          </cell>
          <cell r="I15">
            <v>15711.404853347827</v>
          </cell>
          <cell r="J15">
            <v>15605.02898421739</v>
          </cell>
          <cell r="K15">
            <v>15641.356143347823</v>
          </cell>
          <cell r="L15">
            <v>13839.652791478262</v>
          </cell>
          <cell r="M15">
            <v>15554.313294217392</v>
          </cell>
          <cell r="N15">
            <v>15677.736669434786</v>
          </cell>
          <cell r="O15">
            <v>170543.03227739132</v>
          </cell>
        </row>
        <row r="16">
          <cell r="A16">
            <v>10</v>
          </cell>
          <cell r="B16" t="str">
            <v>NET SALES TOTAL</v>
          </cell>
          <cell r="C16">
            <v>11034.24033894463</v>
          </cell>
          <cell r="D16">
            <v>8097.0070010776681</v>
          </cell>
          <cell r="E16">
            <v>9380.924818134521</v>
          </cell>
          <cell r="F16">
            <v>13490.82261304348</v>
          </cell>
          <cell r="G16">
            <v>11549.107736566335</v>
          </cell>
          <cell r="H16">
            <v>13553.486843812711</v>
          </cell>
          <cell r="I16">
            <v>13428.551156707546</v>
          </cell>
          <cell r="J16">
            <v>13337.631610442217</v>
          </cell>
          <cell r="K16">
            <v>13368.680464399849</v>
          </cell>
          <cell r="L16">
            <v>11828.763069639541</v>
          </cell>
          <cell r="M16">
            <v>13294.284866852473</v>
          </cell>
          <cell r="N16">
            <v>13399.774931140842</v>
          </cell>
          <cell r="O16">
            <v>145763.27545076181</v>
          </cell>
        </row>
        <row r="17">
          <cell r="A17">
            <v>11</v>
          </cell>
        </row>
        <row r="18">
          <cell r="A18">
            <v>12</v>
          </cell>
          <cell r="B18" t="str">
            <v>SALES RETURN</v>
          </cell>
          <cell r="C18">
            <v>0</v>
          </cell>
          <cell r="D18">
            <v>0</v>
          </cell>
          <cell r="E18">
            <v>0</v>
          </cell>
          <cell r="F18">
            <v>0</v>
          </cell>
          <cell r="G18">
            <v>0</v>
          </cell>
          <cell r="H18">
            <v>0</v>
          </cell>
          <cell r="I18">
            <v>0</v>
          </cell>
          <cell r="J18">
            <v>0</v>
          </cell>
          <cell r="K18">
            <v>0</v>
          </cell>
          <cell r="L18">
            <v>0</v>
          </cell>
          <cell r="M18">
            <v>0</v>
          </cell>
          <cell r="N18">
            <v>0</v>
          </cell>
          <cell r="O18">
            <v>0</v>
          </cell>
        </row>
        <row r="19">
          <cell r="A19">
            <v>13</v>
          </cell>
          <cell r="O19">
            <v>0</v>
          </cell>
        </row>
        <row r="20">
          <cell r="A20">
            <v>14</v>
          </cell>
          <cell r="B20" t="str">
            <v>CREDIT NOTES FOR PRICE DECREASE</v>
          </cell>
          <cell r="C20">
            <v>0</v>
          </cell>
          <cell r="D20">
            <v>0</v>
          </cell>
          <cell r="E20">
            <v>0</v>
          </cell>
          <cell r="F20">
            <v>0</v>
          </cell>
          <cell r="G20">
            <v>0</v>
          </cell>
          <cell r="H20">
            <v>0</v>
          </cell>
          <cell r="I20">
            <v>0</v>
          </cell>
          <cell r="J20">
            <v>0</v>
          </cell>
          <cell r="K20">
            <v>0</v>
          </cell>
          <cell r="L20">
            <v>0</v>
          </cell>
          <cell r="M20">
            <v>0</v>
          </cell>
          <cell r="N20">
            <v>0</v>
          </cell>
          <cell r="O20">
            <v>0</v>
          </cell>
        </row>
        <row r="21">
          <cell r="A21">
            <v>15</v>
          </cell>
          <cell r="O21">
            <v>0</v>
          </cell>
        </row>
        <row r="22">
          <cell r="A22">
            <v>16</v>
          </cell>
          <cell r="B22" t="str">
            <v>SALES - Net of Price reduction</v>
          </cell>
          <cell r="C22">
            <v>11034.24033894463</v>
          </cell>
          <cell r="D22">
            <v>8097.0070010776681</v>
          </cell>
          <cell r="E22">
            <v>9380.924818134521</v>
          </cell>
          <cell r="F22">
            <v>13490.82261304348</v>
          </cell>
          <cell r="G22">
            <v>11549.107736566335</v>
          </cell>
          <cell r="H22">
            <v>13553.486843812711</v>
          </cell>
          <cell r="I22">
            <v>13428.551156707546</v>
          </cell>
          <cell r="J22">
            <v>13337.631610442217</v>
          </cell>
          <cell r="K22">
            <v>13368.680464399849</v>
          </cell>
          <cell r="L22">
            <v>11828.763069639541</v>
          </cell>
          <cell r="M22">
            <v>13294.284866852473</v>
          </cell>
          <cell r="N22">
            <v>13399.774931140842</v>
          </cell>
          <cell r="O22">
            <v>145763.27545076181</v>
          </cell>
        </row>
        <row r="23">
          <cell r="A23">
            <v>17</v>
          </cell>
        </row>
        <row r="24">
          <cell r="A24">
            <v>18</v>
          </cell>
          <cell r="B24" t="str">
            <v>DIRECT COST</v>
          </cell>
        </row>
        <row r="25">
          <cell r="A25">
            <v>19</v>
          </cell>
          <cell r="B25" t="str">
            <v xml:space="preserve">   MATERIAL COST</v>
          </cell>
          <cell r="C25">
            <v>2831.8696366812014</v>
          </cell>
          <cell r="D25">
            <v>1593.4275550475579</v>
          </cell>
          <cell r="E25">
            <v>1938.4673821662554</v>
          </cell>
          <cell r="F25">
            <v>4096.7178785614706</v>
          </cell>
          <cell r="G25">
            <v>3266.6976456062512</v>
          </cell>
          <cell r="H25">
            <v>4121.2673518596293</v>
          </cell>
          <cell r="I25">
            <v>4084.5597804612962</v>
          </cell>
          <cell r="J25">
            <v>4064.0652466268493</v>
          </cell>
          <cell r="K25">
            <v>4039.3627559143115</v>
          </cell>
          <cell r="L25">
            <v>3572.3775160430359</v>
          </cell>
          <cell r="M25">
            <v>3991.4778934461901</v>
          </cell>
          <cell r="N25">
            <v>3993.8116575859522</v>
          </cell>
          <cell r="O25">
            <v>41594.102300000006</v>
          </cell>
        </row>
        <row r="26">
          <cell r="A26">
            <v>20</v>
          </cell>
          <cell r="B26" t="str">
            <v xml:space="preserve">   FOREX IMPACT</v>
          </cell>
        </row>
        <row r="27">
          <cell r="A27">
            <v>21</v>
          </cell>
          <cell r="B27" t="str">
            <v xml:space="preserve">   STOCK EXPIRY</v>
          </cell>
          <cell r="O27">
            <v>0</v>
          </cell>
        </row>
        <row r="28">
          <cell r="A28">
            <v>22</v>
          </cell>
          <cell r="B28" t="str">
            <v xml:space="preserve">   PROV. SAMPLES FOR PRICE LOSS</v>
          </cell>
          <cell r="O28">
            <v>0</v>
          </cell>
        </row>
        <row r="29">
          <cell r="A29">
            <v>23</v>
          </cell>
          <cell r="B29" t="str">
            <v xml:space="preserve">   DP ADJUSTMENT</v>
          </cell>
          <cell r="C29">
            <v>-24</v>
          </cell>
          <cell r="D29">
            <v>-24</v>
          </cell>
          <cell r="E29">
            <v>-24</v>
          </cell>
          <cell r="F29">
            <v>-24</v>
          </cell>
          <cell r="G29">
            <v>-24</v>
          </cell>
          <cell r="H29">
            <v>-24</v>
          </cell>
          <cell r="I29">
            <v>-24</v>
          </cell>
          <cell r="J29">
            <v>-24</v>
          </cell>
          <cell r="K29">
            <v>-24</v>
          </cell>
          <cell r="L29">
            <v>-24</v>
          </cell>
          <cell r="M29">
            <v>-24</v>
          </cell>
          <cell r="N29">
            <v>-24</v>
          </cell>
          <cell r="O29">
            <v>-288</v>
          </cell>
        </row>
        <row r="30">
          <cell r="A30">
            <v>24</v>
          </cell>
          <cell r="B30" t="str">
            <v xml:space="preserve">   MANUFACTURING EXPS</v>
          </cell>
          <cell r="C30">
            <v>370</v>
          </cell>
          <cell r="D30">
            <v>370</v>
          </cell>
          <cell r="E30">
            <v>370</v>
          </cell>
          <cell r="F30">
            <v>370</v>
          </cell>
          <cell r="G30">
            <v>370</v>
          </cell>
          <cell r="H30">
            <v>370</v>
          </cell>
          <cell r="I30">
            <v>370</v>
          </cell>
          <cell r="J30">
            <v>370</v>
          </cell>
          <cell r="K30">
            <v>370</v>
          </cell>
          <cell r="L30">
            <v>370</v>
          </cell>
          <cell r="M30">
            <v>370</v>
          </cell>
          <cell r="N30">
            <v>370</v>
          </cell>
          <cell r="O30">
            <v>4440</v>
          </cell>
        </row>
        <row r="31">
          <cell r="A31">
            <v>25</v>
          </cell>
          <cell r="B31" t="str">
            <v xml:space="preserve">   COGS OF SALES RETURN</v>
          </cell>
          <cell r="O31">
            <v>0</v>
          </cell>
        </row>
        <row r="32">
          <cell r="A32">
            <v>26</v>
          </cell>
        </row>
        <row r="33">
          <cell r="A33">
            <v>27</v>
          </cell>
          <cell r="B33" t="str">
            <v>CONTRIBUTION</v>
          </cell>
          <cell r="C33">
            <v>7856.370702263428</v>
          </cell>
          <cell r="D33">
            <v>6157.5794460301104</v>
          </cell>
          <cell r="E33">
            <v>7096.4574359682656</v>
          </cell>
          <cell r="F33">
            <v>9048.104734482009</v>
          </cell>
          <cell r="G33">
            <v>7936.4100909600838</v>
          </cell>
          <cell r="H33">
            <v>9086.2194919530812</v>
          </cell>
          <cell r="I33">
            <v>8997.9913762462493</v>
          </cell>
          <cell r="J33">
            <v>8927.5663638153674</v>
          </cell>
          <cell r="K33">
            <v>8983.3177084855379</v>
          </cell>
          <cell r="L33">
            <v>7910.3855535965049</v>
          </cell>
          <cell r="M33">
            <v>8956.8069734062829</v>
          </cell>
          <cell r="N33">
            <v>9059.9632735548912</v>
          </cell>
          <cell r="O33">
            <v>100017.17315076181</v>
          </cell>
        </row>
        <row r="34">
          <cell r="A34">
            <v>28</v>
          </cell>
          <cell r="B34" t="str">
            <v>% TO GROSS SALES</v>
          </cell>
          <cell r="C34">
            <v>0.60854635641492183</v>
          </cell>
          <cell r="D34">
            <v>0.64997948188878796</v>
          </cell>
          <cell r="E34">
            <v>0.6465618639374684</v>
          </cell>
          <cell r="F34">
            <v>0.57323582644305437</v>
          </cell>
          <cell r="G34">
            <v>0.58734030738350373</v>
          </cell>
          <cell r="H34">
            <v>0.57298905110289855</v>
          </cell>
          <cell r="I34">
            <v>0.57270444369772155</v>
          </cell>
          <cell r="J34">
            <v>0.57209546825222346</v>
          </cell>
          <cell r="K34">
            <v>0.57433112743910575</v>
          </cell>
          <cell r="L34">
            <v>0.5715739890864393</v>
          </cell>
          <cell r="M34">
            <v>0.57584072044737222</v>
          </cell>
          <cell r="N34">
            <v>0.57788719536399269</v>
          </cell>
          <cell r="O34">
            <v>0.58646296958108535</v>
          </cell>
        </row>
        <row r="35">
          <cell r="A35">
            <v>29</v>
          </cell>
          <cell r="B35" t="str">
            <v>% TO NET SALE</v>
          </cell>
          <cell r="C35">
            <v>0.71199923700545853</v>
          </cell>
          <cell r="D35">
            <v>0.76047599380988185</v>
          </cell>
          <cell r="E35">
            <v>0.75647738080683802</v>
          </cell>
          <cell r="F35">
            <v>0.67068591693837343</v>
          </cell>
          <cell r="G35">
            <v>0.68718815963869928</v>
          </cell>
          <cell r="H35">
            <v>0.67039718979039131</v>
          </cell>
          <cell r="I35">
            <v>0.67006419912633408</v>
          </cell>
          <cell r="J35">
            <v>0.66935169785510129</v>
          </cell>
          <cell r="K35">
            <v>0.67196741910375368</v>
          </cell>
          <cell r="L35">
            <v>0.66874156723113387</v>
          </cell>
          <cell r="M35">
            <v>0.67373364292342541</v>
          </cell>
          <cell r="N35">
            <v>0.67612801857587135</v>
          </cell>
          <cell r="O35">
            <v>0.68616167440986997</v>
          </cell>
        </row>
        <row r="36">
          <cell r="A36">
            <v>30</v>
          </cell>
        </row>
        <row r="37">
          <cell r="A37">
            <v>31</v>
          </cell>
          <cell r="B37" t="str">
            <v>PLANT</v>
          </cell>
        </row>
        <row r="38">
          <cell r="A38">
            <v>32</v>
          </cell>
          <cell r="B38" t="str">
            <v xml:space="preserve">   PERSONNEL COST </v>
          </cell>
          <cell r="C38">
            <v>379.8067168461539</v>
          </cell>
          <cell r="D38">
            <v>379.8067168461539</v>
          </cell>
          <cell r="E38">
            <v>379.8067168461539</v>
          </cell>
          <cell r="F38">
            <v>382.57877017948721</v>
          </cell>
          <cell r="G38">
            <v>382.57877017948721</v>
          </cell>
          <cell r="H38">
            <v>382.57877017948721</v>
          </cell>
          <cell r="I38">
            <v>388.12287684615393</v>
          </cell>
          <cell r="J38">
            <v>388.12287684615393</v>
          </cell>
          <cell r="K38">
            <v>388.12287684615393</v>
          </cell>
          <cell r="L38">
            <v>390.89493017948723</v>
          </cell>
          <cell r="M38">
            <v>390.89493017948723</v>
          </cell>
          <cell r="N38">
            <v>390.89493017948723</v>
          </cell>
          <cell r="O38">
            <v>4624.2098821538466</v>
          </cell>
        </row>
        <row r="39">
          <cell r="A39">
            <v>33</v>
          </cell>
          <cell r="B39" t="str">
            <v xml:space="preserve">   G &amp; A EXPENSES</v>
          </cell>
          <cell r="C39">
            <v>412.5</v>
          </cell>
          <cell r="D39">
            <v>412.5</v>
          </cell>
          <cell r="E39">
            <v>412.5</v>
          </cell>
          <cell r="F39">
            <v>412.5</v>
          </cell>
          <cell r="G39">
            <v>412.5</v>
          </cell>
          <cell r="H39">
            <v>412.5</v>
          </cell>
          <cell r="I39">
            <v>412.5</v>
          </cell>
          <cell r="J39">
            <v>412.5</v>
          </cell>
          <cell r="K39">
            <v>412.5</v>
          </cell>
          <cell r="L39">
            <v>412.5</v>
          </cell>
          <cell r="M39">
            <v>412.5</v>
          </cell>
          <cell r="N39">
            <v>412.5</v>
          </cell>
          <cell r="O39">
            <v>4950</v>
          </cell>
        </row>
        <row r="40">
          <cell r="A40">
            <v>34</v>
          </cell>
          <cell r="B40" t="str">
            <v xml:space="preserve">   DEPRECIATION</v>
          </cell>
          <cell r="C40">
            <v>406.91666666666663</v>
          </cell>
          <cell r="D40">
            <v>406.91666666666663</v>
          </cell>
          <cell r="E40">
            <v>406.91666666666663</v>
          </cell>
          <cell r="F40">
            <v>406.91666666666663</v>
          </cell>
          <cell r="G40">
            <v>406.91666666666663</v>
          </cell>
          <cell r="H40">
            <v>406.91666666666663</v>
          </cell>
          <cell r="I40">
            <v>406.91666666666663</v>
          </cell>
          <cell r="J40">
            <v>406.91666666666663</v>
          </cell>
          <cell r="K40">
            <v>406.91666666666663</v>
          </cell>
          <cell r="L40">
            <v>406.91666666666663</v>
          </cell>
          <cell r="M40">
            <v>406.91666666666663</v>
          </cell>
          <cell r="N40">
            <v>406.91666666666663</v>
          </cell>
          <cell r="O40">
            <v>4883</v>
          </cell>
        </row>
        <row r="41">
          <cell r="A41">
            <v>35</v>
          </cell>
          <cell r="B41" t="str">
            <v xml:space="preserve">   AMORTIZATION</v>
          </cell>
          <cell r="C41">
            <v>40</v>
          </cell>
          <cell r="D41">
            <v>40</v>
          </cell>
          <cell r="E41">
            <v>40</v>
          </cell>
          <cell r="F41">
            <v>40</v>
          </cell>
          <cell r="G41">
            <v>40</v>
          </cell>
          <cell r="H41">
            <v>40</v>
          </cell>
          <cell r="I41">
            <v>40</v>
          </cell>
          <cell r="J41">
            <v>40</v>
          </cell>
          <cell r="K41">
            <v>40</v>
          </cell>
          <cell r="L41">
            <v>40</v>
          </cell>
          <cell r="M41">
            <v>40</v>
          </cell>
          <cell r="N41">
            <v>40</v>
          </cell>
          <cell r="O41">
            <v>480</v>
          </cell>
        </row>
        <row r="42">
          <cell r="A42">
            <v>36</v>
          </cell>
          <cell r="B42" t="str">
            <v>Sub total</v>
          </cell>
          <cell r="C42">
            <v>1239.2233835128204</v>
          </cell>
          <cell r="D42">
            <v>1239.2233835128204</v>
          </cell>
          <cell r="E42">
            <v>1239.2233835128204</v>
          </cell>
          <cell r="F42">
            <v>1241.995436846154</v>
          </cell>
          <cell r="G42">
            <v>1241.995436846154</v>
          </cell>
          <cell r="H42">
            <v>1241.995436846154</v>
          </cell>
          <cell r="I42">
            <v>1247.5395435128207</v>
          </cell>
          <cell r="J42">
            <v>1247.5395435128207</v>
          </cell>
          <cell r="K42">
            <v>1247.5395435128207</v>
          </cell>
          <cell r="L42">
            <v>1250.3115968461539</v>
          </cell>
          <cell r="M42">
            <v>1250.3115968461539</v>
          </cell>
          <cell r="N42">
            <v>1250.3115968461539</v>
          </cell>
          <cell r="O42">
            <v>14937.209882153846</v>
          </cell>
        </row>
        <row r="43">
          <cell r="A43">
            <v>37</v>
          </cell>
        </row>
        <row r="44">
          <cell r="A44">
            <v>38</v>
          </cell>
          <cell r="B44" t="str">
            <v>REGULATORY EXPENSES</v>
          </cell>
          <cell r="C44">
            <v>0</v>
          </cell>
          <cell r="D44">
            <v>0</v>
          </cell>
          <cell r="E44">
            <v>0</v>
          </cell>
          <cell r="F44">
            <v>0</v>
          </cell>
          <cell r="G44">
            <v>0</v>
          </cell>
          <cell r="H44">
            <v>0</v>
          </cell>
          <cell r="I44">
            <v>0</v>
          </cell>
          <cell r="J44">
            <v>0</v>
          </cell>
          <cell r="K44">
            <v>0</v>
          </cell>
          <cell r="L44">
            <v>0</v>
          </cell>
          <cell r="M44">
            <v>0</v>
          </cell>
          <cell r="N44">
            <v>0</v>
          </cell>
          <cell r="O44">
            <v>0</v>
          </cell>
        </row>
        <row r="45">
          <cell r="A45">
            <v>39</v>
          </cell>
          <cell r="B45" t="str">
            <v xml:space="preserve">   PERSONNEL COST </v>
          </cell>
          <cell r="C45">
            <v>182.31644750000001</v>
          </cell>
          <cell r="D45">
            <v>182.31644750000001</v>
          </cell>
          <cell r="E45">
            <v>183.81644750000001</v>
          </cell>
          <cell r="F45">
            <v>182.31644750000001</v>
          </cell>
          <cell r="G45">
            <v>182.31644750000001</v>
          </cell>
          <cell r="H45">
            <v>183.81644750000001</v>
          </cell>
          <cell r="I45">
            <v>106.1289475</v>
          </cell>
          <cell r="J45">
            <v>106.1289475</v>
          </cell>
          <cell r="K45">
            <v>106.1289475</v>
          </cell>
          <cell r="L45">
            <v>106.1289475</v>
          </cell>
          <cell r="M45">
            <v>106.1289475</v>
          </cell>
          <cell r="N45">
            <v>106.1289475</v>
          </cell>
          <cell r="O45">
            <v>1733.6723700000007</v>
          </cell>
        </row>
        <row r="46">
          <cell r="A46">
            <v>40</v>
          </cell>
          <cell r="B46" t="str">
            <v xml:space="preserve">   G &amp; A EXPENSES</v>
          </cell>
          <cell r="C46">
            <v>22.951450000000001</v>
          </cell>
          <cell r="D46">
            <v>13.951449999999999</v>
          </cell>
          <cell r="E46">
            <v>51.951450000000001</v>
          </cell>
          <cell r="F46">
            <v>22.951450000000001</v>
          </cell>
          <cell r="G46">
            <v>22.951450000000001</v>
          </cell>
          <cell r="H46">
            <v>52.951450000000001</v>
          </cell>
          <cell r="I46">
            <v>22.951450000000001</v>
          </cell>
          <cell r="J46">
            <v>22.951450000000001</v>
          </cell>
          <cell r="K46">
            <v>52.951450000000001</v>
          </cell>
          <cell r="L46">
            <v>22.951450000000001</v>
          </cell>
          <cell r="M46">
            <v>22.951450000000001</v>
          </cell>
          <cell r="N46">
            <v>52.951450000000001</v>
          </cell>
          <cell r="O46">
            <v>385.41740000000004</v>
          </cell>
        </row>
        <row r="47">
          <cell r="A47">
            <v>41</v>
          </cell>
          <cell r="B47" t="str">
            <v>CLINICAL TRIALS</v>
          </cell>
          <cell r="C47">
            <v>83.333333333333329</v>
          </cell>
          <cell r="D47">
            <v>83.333333333333329</v>
          </cell>
          <cell r="E47">
            <v>83.333333333333329</v>
          </cell>
          <cell r="F47">
            <v>83.333333333333329</v>
          </cell>
          <cell r="G47">
            <v>83.333333333333329</v>
          </cell>
          <cell r="H47">
            <v>83.333333333333329</v>
          </cell>
          <cell r="I47">
            <v>83.333333333333329</v>
          </cell>
          <cell r="J47">
            <v>83.333333333333329</v>
          </cell>
          <cell r="K47">
            <v>83.333333333333329</v>
          </cell>
          <cell r="L47">
            <v>83.333333333333329</v>
          </cell>
          <cell r="M47">
            <v>83.333333333333329</v>
          </cell>
          <cell r="N47">
            <v>83.333333333333329</v>
          </cell>
          <cell r="O47">
            <v>1000</v>
          </cell>
        </row>
        <row r="48">
          <cell r="A48">
            <v>42</v>
          </cell>
          <cell r="B48" t="str">
            <v>REG EXP</v>
          </cell>
          <cell r="C48">
            <v>252.5</v>
          </cell>
          <cell r="D48">
            <v>100</v>
          </cell>
          <cell r="E48">
            <v>100</v>
          </cell>
          <cell r="F48">
            <v>252.5</v>
          </cell>
          <cell r="G48">
            <v>252.5</v>
          </cell>
          <cell r="H48">
            <v>252.5</v>
          </cell>
          <cell r="I48">
            <v>407.5</v>
          </cell>
          <cell r="J48">
            <v>402.5</v>
          </cell>
          <cell r="K48">
            <v>252.5</v>
          </cell>
          <cell r="L48">
            <v>252.5</v>
          </cell>
          <cell r="M48">
            <v>252.5</v>
          </cell>
          <cell r="N48">
            <v>252.5</v>
          </cell>
          <cell r="O48">
            <v>3030</v>
          </cell>
        </row>
        <row r="49">
          <cell r="A49">
            <v>43</v>
          </cell>
          <cell r="B49" t="str">
            <v>Sub total</v>
          </cell>
          <cell r="C49">
            <v>541.10123083333337</v>
          </cell>
          <cell r="D49">
            <v>379.60123083333332</v>
          </cell>
          <cell r="E49">
            <v>419.10123083333332</v>
          </cell>
          <cell r="F49">
            <v>541.10123083333337</v>
          </cell>
          <cell r="G49">
            <v>541.10123083333337</v>
          </cell>
          <cell r="H49">
            <v>572.60123083333337</v>
          </cell>
          <cell r="I49">
            <v>619.91373083333337</v>
          </cell>
          <cell r="J49">
            <v>614.91373083333337</v>
          </cell>
          <cell r="K49">
            <v>494.91373083333332</v>
          </cell>
          <cell r="L49">
            <v>464.91373083333332</v>
          </cell>
          <cell r="M49">
            <v>464.91373083333332</v>
          </cell>
          <cell r="N49">
            <v>494.91373083333332</v>
          </cell>
          <cell r="O49">
            <v>6149.0897699999987</v>
          </cell>
        </row>
        <row r="50">
          <cell r="A50">
            <v>44</v>
          </cell>
        </row>
        <row r="51">
          <cell r="A51">
            <v>45</v>
          </cell>
          <cell r="B51" t="str">
            <v>BUSINESS DEVEL. &amp; OTC</v>
          </cell>
          <cell r="D51">
            <v>0</v>
          </cell>
          <cell r="E51">
            <v>0</v>
          </cell>
          <cell r="F51">
            <v>0</v>
          </cell>
          <cell r="G51">
            <v>0</v>
          </cell>
          <cell r="H51">
            <v>0</v>
          </cell>
          <cell r="I51">
            <v>0</v>
          </cell>
          <cell r="J51">
            <v>0</v>
          </cell>
          <cell r="K51">
            <v>0</v>
          </cell>
          <cell r="L51">
            <v>0</v>
          </cell>
          <cell r="M51">
            <v>0</v>
          </cell>
          <cell r="N51">
            <v>0</v>
          </cell>
          <cell r="O51">
            <v>0</v>
          </cell>
        </row>
        <row r="52">
          <cell r="A52">
            <v>46</v>
          </cell>
          <cell r="B52" t="str">
            <v xml:space="preserve">   PERSONNEL COST </v>
          </cell>
          <cell r="C52">
            <v>0</v>
          </cell>
          <cell r="D52">
            <v>0</v>
          </cell>
          <cell r="E52">
            <v>0</v>
          </cell>
          <cell r="F52">
            <v>0</v>
          </cell>
          <cell r="G52">
            <v>0</v>
          </cell>
          <cell r="H52">
            <v>0</v>
          </cell>
          <cell r="I52">
            <v>0</v>
          </cell>
          <cell r="J52">
            <v>0</v>
          </cell>
          <cell r="K52">
            <v>0</v>
          </cell>
          <cell r="L52">
            <v>0</v>
          </cell>
          <cell r="M52">
            <v>0</v>
          </cell>
          <cell r="N52">
            <v>0</v>
          </cell>
          <cell r="O52">
            <v>0</v>
          </cell>
        </row>
        <row r="53">
          <cell r="A53">
            <v>47</v>
          </cell>
          <cell r="B53" t="str">
            <v xml:space="preserve">   G &amp; A EXPENSES</v>
          </cell>
          <cell r="C53">
            <v>0</v>
          </cell>
          <cell r="D53">
            <v>0</v>
          </cell>
          <cell r="E53">
            <v>0</v>
          </cell>
          <cell r="F53">
            <v>0</v>
          </cell>
          <cell r="G53">
            <v>0</v>
          </cell>
          <cell r="H53">
            <v>0</v>
          </cell>
          <cell r="I53">
            <v>0</v>
          </cell>
          <cell r="J53">
            <v>0</v>
          </cell>
          <cell r="K53">
            <v>0</v>
          </cell>
          <cell r="L53">
            <v>0</v>
          </cell>
          <cell r="M53">
            <v>0</v>
          </cell>
          <cell r="N53">
            <v>0</v>
          </cell>
          <cell r="O53">
            <v>0</v>
          </cell>
        </row>
        <row r="54">
          <cell r="A54">
            <v>48</v>
          </cell>
          <cell r="B54" t="str">
            <v xml:space="preserve">   GENERICS</v>
          </cell>
          <cell r="O54">
            <v>0</v>
          </cell>
        </row>
        <row r="55">
          <cell r="A55">
            <v>49</v>
          </cell>
          <cell r="B55" t="str">
            <v xml:space="preserve">   PROJECT EXPENSE</v>
          </cell>
          <cell r="C55">
            <v>0</v>
          </cell>
          <cell r="D55">
            <v>0</v>
          </cell>
          <cell r="E55">
            <v>0</v>
          </cell>
          <cell r="F55">
            <v>0</v>
          </cell>
          <cell r="G55">
            <v>0</v>
          </cell>
          <cell r="H55">
            <v>0</v>
          </cell>
          <cell r="I55">
            <v>0</v>
          </cell>
          <cell r="J55">
            <v>0</v>
          </cell>
          <cell r="K55">
            <v>0</v>
          </cell>
          <cell r="L55">
            <v>0</v>
          </cell>
          <cell r="M55">
            <v>0</v>
          </cell>
          <cell r="N55">
            <v>0</v>
          </cell>
          <cell r="O55">
            <v>0</v>
          </cell>
        </row>
        <row r="56">
          <cell r="A56">
            <v>50</v>
          </cell>
          <cell r="B56" t="str">
            <v>Sub total</v>
          </cell>
          <cell r="C56">
            <v>0</v>
          </cell>
          <cell r="D56">
            <v>0</v>
          </cell>
          <cell r="E56">
            <v>0</v>
          </cell>
          <cell r="F56">
            <v>0</v>
          </cell>
          <cell r="G56">
            <v>0</v>
          </cell>
          <cell r="H56">
            <v>0</v>
          </cell>
          <cell r="I56">
            <v>0</v>
          </cell>
          <cell r="J56">
            <v>0</v>
          </cell>
          <cell r="K56">
            <v>0</v>
          </cell>
          <cell r="L56">
            <v>0</v>
          </cell>
          <cell r="M56">
            <v>0</v>
          </cell>
          <cell r="N56">
            <v>0</v>
          </cell>
          <cell r="O56">
            <v>0</v>
          </cell>
        </row>
        <row r="57">
          <cell r="A57">
            <v>51</v>
          </cell>
        </row>
        <row r="58">
          <cell r="A58">
            <v>52</v>
          </cell>
          <cell r="B58" t="str">
            <v>SALES &amp; MARKETING EXPS</v>
          </cell>
          <cell r="O58">
            <v>0</v>
          </cell>
        </row>
        <row r="59">
          <cell r="A59">
            <v>53</v>
          </cell>
          <cell r="B59" t="str">
            <v xml:space="preserve">   PERSONNEL COST</v>
          </cell>
          <cell r="C59">
            <v>914.58991400000014</v>
          </cell>
          <cell r="D59">
            <v>914.58991400000014</v>
          </cell>
          <cell r="E59">
            <v>914.58991400000014</v>
          </cell>
          <cell r="F59">
            <v>880.80444066666689</v>
          </cell>
          <cell r="G59">
            <v>880.80444066666689</v>
          </cell>
          <cell r="H59">
            <v>880.80444066666689</v>
          </cell>
          <cell r="I59">
            <v>880.80444066666689</v>
          </cell>
          <cell r="J59">
            <v>880.80444066666689</v>
          </cell>
          <cell r="K59">
            <v>880.80444066666689</v>
          </cell>
          <cell r="L59">
            <v>880.80444066666689</v>
          </cell>
          <cell r="M59">
            <v>880.80444066666689</v>
          </cell>
          <cell r="N59">
            <v>880.80444066666689</v>
          </cell>
          <cell r="O59">
            <v>10671.009708000001</v>
          </cell>
        </row>
        <row r="60">
          <cell r="A60">
            <v>54</v>
          </cell>
          <cell r="B60" t="str">
            <v xml:space="preserve">   PROMOTION EXPENSES</v>
          </cell>
          <cell r="C60">
            <v>2332.7978859574864</v>
          </cell>
          <cell r="D60">
            <v>1566.1528557070105</v>
          </cell>
          <cell r="E60">
            <v>1915.7126790247069</v>
          </cell>
          <cell r="F60">
            <v>2179.3237069808679</v>
          </cell>
          <cell r="G60">
            <v>1825.7600107367919</v>
          </cell>
          <cell r="H60">
            <v>2116.0961090427782</v>
          </cell>
          <cell r="I60">
            <v>2532.1892383359373</v>
          </cell>
          <cell r="J60">
            <v>2455.8012853312521</v>
          </cell>
          <cell r="K60">
            <v>2273.1268521133666</v>
          </cell>
          <cell r="L60">
            <v>2252.0818848836916</v>
          </cell>
          <cell r="M60">
            <v>2265.4748461898153</v>
          </cell>
          <cell r="N60">
            <v>2383.8664466640557</v>
          </cell>
          <cell r="O60">
            <v>26098.383800967767</v>
          </cell>
        </row>
        <row r="61">
          <cell r="A61">
            <v>55</v>
          </cell>
          <cell r="B61" t="str">
            <v xml:space="preserve">        - PROMOTION EXPENSES</v>
          </cell>
          <cell r="C61">
            <v>633.20818619789191</v>
          </cell>
          <cell r="D61">
            <v>447.01255721802477</v>
          </cell>
          <cell r="E61">
            <v>506.20669759050401</v>
          </cell>
          <cell r="F61">
            <v>699.65432740631684</v>
          </cell>
          <cell r="G61">
            <v>580.8496290902408</v>
          </cell>
          <cell r="H61">
            <v>722.92672946822688</v>
          </cell>
          <cell r="I61">
            <v>873.71466310921255</v>
          </cell>
          <cell r="J61">
            <v>1008.0038047427879</v>
          </cell>
          <cell r="K61">
            <v>928.15227688664197</v>
          </cell>
          <cell r="L61">
            <v>892.9146381392278</v>
          </cell>
          <cell r="M61">
            <v>902.86449816135121</v>
          </cell>
          <cell r="N61">
            <v>903.46094090515692</v>
          </cell>
          <cell r="O61">
            <v>9098.9689489155826</v>
          </cell>
        </row>
        <row r="62">
          <cell r="A62">
            <v>56</v>
          </cell>
          <cell r="B62" t="str">
            <v xml:space="preserve">        - SELLING</v>
          </cell>
          <cell r="C62">
            <v>1699.5896997595944</v>
          </cell>
          <cell r="D62">
            <v>1119.1402984889858</v>
          </cell>
          <cell r="E62">
            <v>1409.5059814342028</v>
          </cell>
          <cell r="F62">
            <v>1479.6693795745512</v>
          </cell>
          <cell r="G62">
            <v>1244.9103816465511</v>
          </cell>
          <cell r="H62">
            <v>1393.1693795745512</v>
          </cell>
          <cell r="I62">
            <v>1658.4745752267247</v>
          </cell>
          <cell r="J62">
            <v>1447.7974805884639</v>
          </cell>
          <cell r="K62">
            <v>1344.9745752267247</v>
          </cell>
          <cell r="L62">
            <v>1359.1672467444639</v>
          </cell>
          <cell r="M62">
            <v>1362.6103480284642</v>
          </cell>
          <cell r="N62">
            <v>1480.4055057588989</v>
          </cell>
          <cell r="O62">
            <v>16999.414852052178</v>
          </cell>
        </row>
        <row r="63">
          <cell r="A63">
            <v>57</v>
          </cell>
          <cell r="B63" t="str">
            <v xml:space="preserve">   GENERAL &amp; ADMINISTRATION</v>
          </cell>
          <cell r="C63">
            <v>402.11790999999999</v>
          </cell>
          <cell r="D63">
            <v>402.11790999999999</v>
          </cell>
          <cell r="E63">
            <v>437.11790999999999</v>
          </cell>
          <cell r="F63">
            <v>399.11790999999999</v>
          </cell>
          <cell r="G63">
            <v>399.11790999999999</v>
          </cell>
          <cell r="H63">
            <v>434.11790999999999</v>
          </cell>
          <cell r="I63">
            <v>394.11790999999999</v>
          </cell>
          <cell r="J63">
            <v>394.11790999999999</v>
          </cell>
          <cell r="K63">
            <v>394.11790999999999</v>
          </cell>
          <cell r="L63">
            <v>394.11790999999999</v>
          </cell>
          <cell r="M63">
            <v>394.11790999999999</v>
          </cell>
          <cell r="N63">
            <v>394.11790999999999</v>
          </cell>
          <cell r="O63">
            <v>4838.4149200000002</v>
          </cell>
        </row>
        <row r="64">
          <cell r="A64">
            <v>58</v>
          </cell>
          <cell r="B64" t="str">
            <v xml:space="preserve">   MDF &amp; VD</v>
          </cell>
          <cell r="C64">
            <v>464.79711762430446</v>
          </cell>
          <cell r="D64">
            <v>398.13253716286965</v>
          </cell>
          <cell r="E64">
            <v>457.79750739234788</v>
          </cell>
          <cell r="F64">
            <v>541.10071941495653</v>
          </cell>
          <cell r="G64">
            <v>485.13949856686969</v>
          </cell>
          <cell r="H64">
            <v>545.84530474891312</v>
          </cell>
          <cell r="I64">
            <v>536.62029279300009</v>
          </cell>
          <cell r="J64">
            <v>525.90116463339143</v>
          </cell>
          <cell r="K64">
            <v>535.04419681800005</v>
          </cell>
          <cell r="L64">
            <v>473.96309047591313</v>
          </cell>
          <cell r="M64">
            <v>537.83382538995659</v>
          </cell>
          <cell r="N64">
            <v>545.58241783669564</v>
          </cell>
          <cell r="O64">
            <v>6047.7576728572176</v>
          </cell>
        </row>
        <row r="65">
          <cell r="A65">
            <v>59</v>
          </cell>
          <cell r="B65" t="str">
            <v>Sub total</v>
          </cell>
          <cell r="C65">
            <v>4114.3028275817906</v>
          </cell>
          <cell r="D65">
            <v>3280.9932168698806</v>
          </cell>
          <cell r="E65">
            <v>3725.2180104170548</v>
          </cell>
          <cell r="F65">
            <v>4000.3467770624916</v>
          </cell>
          <cell r="G65">
            <v>3590.8218599703287</v>
          </cell>
          <cell r="H65">
            <v>3976.8637644583578</v>
          </cell>
          <cell r="I65">
            <v>4343.7318817956038</v>
          </cell>
          <cell r="J65">
            <v>4256.6248006313099</v>
          </cell>
          <cell r="K65">
            <v>4083.0933995980336</v>
          </cell>
          <cell r="L65">
            <v>4000.9673260262716</v>
          </cell>
          <cell r="M65">
            <v>4078.2310222464384</v>
          </cell>
          <cell r="N65">
            <v>4204.3712151674181</v>
          </cell>
          <cell r="O65">
            <v>47655.566101824981</v>
          </cell>
        </row>
        <row r="66">
          <cell r="A66">
            <v>60</v>
          </cell>
        </row>
        <row r="67">
          <cell r="A67">
            <v>61</v>
          </cell>
          <cell r="B67" t="str">
            <v>FML</v>
          </cell>
        </row>
        <row r="68">
          <cell r="A68">
            <v>62</v>
          </cell>
          <cell r="B68" t="str">
            <v xml:space="preserve">   PERSONNEL COST</v>
          </cell>
          <cell r="C68">
            <v>32.538529333333329</v>
          </cell>
          <cell r="D68">
            <v>32.538529333333329</v>
          </cell>
          <cell r="E68">
            <v>32.538529333333329</v>
          </cell>
          <cell r="F68">
            <v>32.538529333333329</v>
          </cell>
          <cell r="G68">
            <v>32.538529333333329</v>
          </cell>
          <cell r="H68">
            <v>32.538529333333329</v>
          </cell>
          <cell r="I68">
            <v>32.538529333333329</v>
          </cell>
          <cell r="J68">
            <v>32.538529333333329</v>
          </cell>
          <cell r="K68">
            <v>32.538529333333329</v>
          </cell>
          <cell r="L68">
            <v>32.538529333333329</v>
          </cell>
          <cell r="M68">
            <v>32.538529333333329</v>
          </cell>
          <cell r="N68">
            <v>32.538529333333329</v>
          </cell>
          <cell r="O68">
            <v>390.46235199999984</v>
          </cell>
        </row>
        <row r="69">
          <cell r="A69">
            <v>63</v>
          </cell>
          <cell r="B69" t="str">
            <v xml:space="preserve">   FML EXPENSES </v>
          </cell>
          <cell r="C69">
            <v>65</v>
          </cell>
          <cell r="D69">
            <v>65</v>
          </cell>
          <cell r="E69">
            <v>65</v>
          </cell>
          <cell r="F69">
            <v>65</v>
          </cell>
          <cell r="G69">
            <v>65</v>
          </cell>
          <cell r="H69">
            <v>65</v>
          </cell>
          <cell r="I69">
            <v>65</v>
          </cell>
          <cell r="J69">
            <v>65</v>
          </cell>
          <cell r="K69">
            <v>65</v>
          </cell>
          <cell r="L69">
            <v>65</v>
          </cell>
          <cell r="M69">
            <v>65</v>
          </cell>
          <cell r="N69">
            <v>65</v>
          </cell>
          <cell r="O69">
            <v>780</v>
          </cell>
        </row>
        <row r="70">
          <cell r="A70">
            <v>64</v>
          </cell>
          <cell r="B70" t="str">
            <v>Sub total</v>
          </cell>
          <cell r="C70">
            <v>97.538529333333329</v>
          </cell>
          <cell r="D70">
            <v>97.538529333333329</v>
          </cell>
          <cell r="E70">
            <v>97.538529333333329</v>
          </cell>
          <cell r="F70">
            <v>97.538529333333329</v>
          </cell>
          <cell r="G70">
            <v>97.538529333333329</v>
          </cell>
          <cell r="H70">
            <v>97.538529333333329</v>
          </cell>
          <cell r="I70">
            <v>97.538529333333329</v>
          </cell>
          <cell r="J70">
            <v>97.538529333333329</v>
          </cell>
          <cell r="K70">
            <v>97.538529333333329</v>
          </cell>
          <cell r="L70">
            <v>97.538529333333329</v>
          </cell>
          <cell r="M70">
            <v>97.538529333333329</v>
          </cell>
          <cell r="N70">
            <v>97.538529333333329</v>
          </cell>
          <cell r="O70">
            <v>1170.4623520000002</v>
          </cell>
        </row>
        <row r="71">
          <cell r="A71">
            <v>65</v>
          </cell>
        </row>
        <row r="72">
          <cell r="A72">
            <v>66</v>
          </cell>
          <cell r="B72" t="str">
            <v>DISTRIBUTION EXPENSES</v>
          </cell>
        </row>
        <row r="73">
          <cell r="A73">
            <v>67</v>
          </cell>
          <cell r="B73" t="str">
            <v xml:space="preserve">   PERSONNEL COST</v>
          </cell>
          <cell r="C73">
            <v>40.880369666666674</v>
          </cell>
          <cell r="D73">
            <v>40.880369666666674</v>
          </cell>
          <cell r="E73">
            <v>40.880369666666674</v>
          </cell>
          <cell r="F73">
            <v>40.880369666666674</v>
          </cell>
          <cell r="G73">
            <v>40.880369666666674</v>
          </cell>
          <cell r="H73">
            <v>40.880369666666674</v>
          </cell>
          <cell r="I73">
            <v>40.880369666666674</v>
          </cell>
          <cell r="J73">
            <v>40.880369666666674</v>
          </cell>
          <cell r="K73">
            <v>40.880369666666674</v>
          </cell>
          <cell r="L73">
            <v>40.880369666666674</v>
          </cell>
          <cell r="M73">
            <v>40.880369666666674</v>
          </cell>
          <cell r="N73">
            <v>40.880369666666674</v>
          </cell>
          <cell r="O73">
            <v>490.56443600000017</v>
          </cell>
        </row>
        <row r="74">
          <cell r="A74">
            <v>68</v>
          </cell>
          <cell r="B74" t="str">
            <v xml:space="preserve">   DISTRIBUTION EXPENSES </v>
          </cell>
          <cell r="C74">
            <v>248.80924716666675</v>
          </cell>
          <cell r="D74">
            <v>140.12284550000001</v>
          </cell>
          <cell r="E74">
            <v>162.85483533333328</v>
          </cell>
          <cell r="F74">
            <v>347.9937993333333</v>
          </cell>
          <cell r="G74">
            <v>294.0415471666667</v>
          </cell>
          <cell r="H74">
            <v>347.8268618333334</v>
          </cell>
          <cell r="I74">
            <v>344.37478183333337</v>
          </cell>
          <cell r="J74">
            <v>343.45751933333338</v>
          </cell>
          <cell r="K74">
            <v>343.6411343333333</v>
          </cell>
          <cell r="L74">
            <v>307.41317866666662</v>
          </cell>
          <cell r="M74">
            <v>346.39292183333328</v>
          </cell>
          <cell r="N74">
            <v>345.50084433333336</v>
          </cell>
          <cell r="O74">
            <v>3572.429516666667</v>
          </cell>
        </row>
        <row r="75">
          <cell r="A75">
            <v>69</v>
          </cell>
          <cell r="B75" t="str">
            <v xml:space="preserve">   GENERAL &amp; ADMINISTRATION</v>
          </cell>
          <cell r="C75">
            <v>22</v>
          </cell>
          <cell r="D75">
            <v>20.5</v>
          </cell>
          <cell r="E75">
            <v>20.5</v>
          </cell>
          <cell r="F75">
            <v>20.5</v>
          </cell>
          <cell r="G75">
            <v>20.5</v>
          </cell>
          <cell r="H75">
            <v>20.5</v>
          </cell>
          <cell r="I75">
            <v>20.5</v>
          </cell>
          <cell r="J75">
            <v>20.5</v>
          </cell>
          <cell r="K75">
            <v>22</v>
          </cell>
          <cell r="L75">
            <v>20.5</v>
          </cell>
          <cell r="M75">
            <v>20.5</v>
          </cell>
          <cell r="N75">
            <v>20.5</v>
          </cell>
          <cell r="O75">
            <v>249</v>
          </cell>
        </row>
        <row r="76">
          <cell r="A76">
            <v>70</v>
          </cell>
          <cell r="B76" t="str">
            <v>Sub total</v>
          </cell>
          <cell r="C76">
            <v>311.68961683333345</v>
          </cell>
          <cell r="D76">
            <v>201.50321516666668</v>
          </cell>
          <cell r="E76">
            <v>224.23520499999995</v>
          </cell>
          <cell r="F76">
            <v>409.37416899999999</v>
          </cell>
          <cell r="G76">
            <v>355.4219168333334</v>
          </cell>
          <cell r="H76">
            <v>409.20723150000009</v>
          </cell>
          <cell r="I76">
            <v>405.75515150000007</v>
          </cell>
          <cell r="J76">
            <v>404.83788900000008</v>
          </cell>
          <cell r="K76">
            <v>406.52150399999999</v>
          </cell>
          <cell r="L76">
            <v>368.79354833333332</v>
          </cell>
          <cell r="M76">
            <v>407.77329149999997</v>
          </cell>
          <cell r="N76">
            <v>406.88121400000006</v>
          </cell>
          <cell r="O76">
            <v>4311.9939526666676</v>
          </cell>
        </row>
        <row r="77">
          <cell r="A77">
            <v>71</v>
          </cell>
        </row>
        <row r="78">
          <cell r="A78">
            <v>72</v>
          </cell>
          <cell r="B78" t="str">
            <v>CORPORATE EXPENSES</v>
          </cell>
        </row>
        <row r="79">
          <cell r="A79">
            <v>73</v>
          </cell>
          <cell r="B79" t="str">
            <v xml:space="preserve">   PERSONNEL COST</v>
          </cell>
          <cell r="C79">
            <v>459.18181977777783</v>
          </cell>
          <cell r="D79">
            <v>459.18181977777783</v>
          </cell>
          <cell r="E79">
            <v>459.18181977777783</v>
          </cell>
          <cell r="F79">
            <v>459.18181977777783</v>
          </cell>
          <cell r="G79">
            <v>459.18181977777783</v>
          </cell>
          <cell r="H79">
            <v>459.18181977777783</v>
          </cell>
          <cell r="I79">
            <v>459.18181977777783</v>
          </cell>
          <cell r="J79">
            <v>459.18181977777783</v>
          </cell>
          <cell r="K79">
            <v>459.18181977777783</v>
          </cell>
          <cell r="L79">
            <v>459.18181977777783</v>
          </cell>
          <cell r="M79">
            <v>459.18181977777783</v>
          </cell>
          <cell r="N79">
            <v>459.18181977777783</v>
          </cell>
          <cell r="O79">
            <v>5510.1818373333335</v>
          </cell>
        </row>
        <row r="80">
          <cell r="A80">
            <v>74</v>
          </cell>
          <cell r="B80" t="str">
            <v xml:space="preserve">   GENERAL &amp; ADMINISTRATION</v>
          </cell>
          <cell r="C80">
            <v>158.5</v>
          </cell>
          <cell r="D80">
            <v>133.5</v>
          </cell>
          <cell r="E80">
            <v>183.5</v>
          </cell>
          <cell r="F80">
            <v>163.5</v>
          </cell>
          <cell r="G80">
            <v>133.5</v>
          </cell>
          <cell r="H80">
            <v>233.5</v>
          </cell>
          <cell r="I80">
            <v>133.5</v>
          </cell>
          <cell r="J80">
            <v>133.5</v>
          </cell>
          <cell r="K80">
            <v>158.5</v>
          </cell>
          <cell r="L80">
            <v>133.5</v>
          </cell>
          <cell r="M80">
            <v>193.5</v>
          </cell>
          <cell r="N80">
            <v>133.5</v>
          </cell>
          <cell r="O80">
            <v>1892</v>
          </cell>
        </row>
        <row r="81">
          <cell r="A81">
            <v>75</v>
          </cell>
          <cell r="B81" t="str">
            <v xml:space="preserve">   LIAISON EXPENSES</v>
          </cell>
          <cell r="C81">
            <v>35.799999999999997</v>
          </cell>
          <cell r="D81">
            <v>35.799999999999997</v>
          </cell>
          <cell r="E81">
            <v>36.133333333333326</v>
          </cell>
          <cell r="F81">
            <v>36.133333333333326</v>
          </cell>
          <cell r="G81">
            <v>36.133333333333326</v>
          </cell>
          <cell r="H81">
            <v>36.133333333333326</v>
          </cell>
          <cell r="I81">
            <v>36.133333333333326</v>
          </cell>
          <cell r="J81">
            <v>36.133333333333326</v>
          </cell>
          <cell r="K81">
            <v>35.799999999999997</v>
          </cell>
          <cell r="L81">
            <v>36.133333333333326</v>
          </cell>
          <cell r="M81">
            <v>36.133333333333326</v>
          </cell>
          <cell r="N81">
            <v>35.633333333333326</v>
          </cell>
          <cell r="O81">
            <v>432.1</v>
          </cell>
        </row>
        <row r="82">
          <cell r="A82">
            <v>76</v>
          </cell>
          <cell r="B82" t="str">
            <v xml:space="preserve">   OVERSEAS KOL SPONSORSHIPS</v>
          </cell>
          <cell r="C82">
            <v>0</v>
          </cell>
          <cell r="D82">
            <v>0</v>
          </cell>
          <cell r="E82">
            <v>0</v>
          </cell>
          <cell r="F82">
            <v>0</v>
          </cell>
          <cell r="G82">
            <v>0</v>
          </cell>
          <cell r="H82">
            <v>0</v>
          </cell>
          <cell r="I82">
            <v>0</v>
          </cell>
          <cell r="J82">
            <v>0</v>
          </cell>
          <cell r="K82">
            <v>0</v>
          </cell>
          <cell r="L82">
            <v>0</v>
          </cell>
          <cell r="M82">
            <v>0</v>
          </cell>
          <cell r="N82">
            <v>0</v>
          </cell>
          <cell r="O82">
            <v>0</v>
          </cell>
        </row>
        <row r="83">
          <cell r="A83">
            <v>77</v>
          </cell>
          <cell r="B83" t="str">
            <v>Sub total</v>
          </cell>
          <cell r="C83">
            <v>653.48181977777779</v>
          </cell>
          <cell r="D83">
            <v>628.48181977777779</v>
          </cell>
          <cell r="E83">
            <v>678.81515311111116</v>
          </cell>
          <cell r="F83">
            <v>658.81515311111116</v>
          </cell>
          <cell r="G83">
            <v>628.81515311111116</v>
          </cell>
          <cell r="H83">
            <v>728.81515311111116</v>
          </cell>
          <cell r="I83">
            <v>628.81515311111116</v>
          </cell>
          <cell r="J83">
            <v>628.81515311111116</v>
          </cell>
          <cell r="K83">
            <v>653.48181977777779</v>
          </cell>
          <cell r="L83">
            <v>628.81515311111116</v>
          </cell>
          <cell r="M83">
            <v>688.81515311111116</v>
          </cell>
          <cell r="N83">
            <v>628.31515311111116</v>
          </cell>
          <cell r="O83">
            <v>7834.2818373333321</v>
          </cell>
        </row>
        <row r="84">
          <cell r="A84">
            <v>78</v>
          </cell>
          <cell r="O84">
            <v>0</v>
          </cell>
        </row>
        <row r="85">
          <cell r="A85">
            <v>79</v>
          </cell>
          <cell r="B85" t="str">
            <v>ROYALTY</v>
          </cell>
          <cell r="C85">
            <v>542.86886026830177</v>
          </cell>
          <cell r="D85">
            <v>428.30007538089933</v>
          </cell>
          <cell r="E85">
            <v>496.44592300260121</v>
          </cell>
          <cell r="F85">
            <v>639.14854023560031</v>
          </cell>
          <cell r="G85">
            <v>554.09463916833909</v>
          </cell>
          <cell r="H85">
            <v>639.38024023560024</v>
          </cell>
          <cell r="I85">
            <v>635.41225285544419</v>
          </cell>
          <cell r="J85">
            <v>629.95708007952442</v>
          </cell>
          <cell r="K85">
            <v>633.33216516313644</v>
          </cell>
          <cell r="L85">
            <v>559.97963005871418</v>
          </cell>
          <cell r="M85">
            <v>638.9484293102937</v>
          </cell>
          <cell r="N85">
            <v>645.27783316759576</v>
          </cell>
          <cell r="O85">
            <v>7043.1456689260513</v>
          </cell>
        </row>
        <row r="86">
          <cell r="A86">
            <v>80</v>
          </cell>
          <cell r="B86" t="str">
            <v>FINANCE COST</v>
          </cell>
          <cell r="C86">
            <v>250</v>
          </cell>
          <cell r="D86">
            <v>250</v>
          </cell>
          <cell r="E86">
            <v>250</v>
          </cell>
          <cell r="F86">
            <v>250</v>
          </cell>
          <cell r="G86">
            <v>250</v>
          </cell>
          <cell r="H86">
            <v>250</v>
          </cell>
          <cell r="I86">
            <v>250</v>
          </cell>
          <cell r="J86">
            <v>250</v>
          </cell>
          <cell r="K86">
            <v>250</v>
          </cell>
          <cell r="L86">
            <v>250</v>
          </cell>
          <cell r="M86">
            <v>250</v>
          </cell>
          <cell r="N86">
            <v>250</v>
          </cell>
          <cell r="O86">
            <v>3000</v>
          </cell>
        </row>
        <row r="87">
          <cell r="A87">
            <v>81</v>
          </cell>
          <cell r="B87" t="str">
            <v>AMORTIZATION</v>
          </cell>
          <cell r="C87">
            <v>72.5</v>
          </cell>
          <cell r="D87">
            <v>72.5</v>
          </cell>
          <cell r="E87">
            <v>72.5</v>
          </cell>
          <cell r="F87">
            <v>72.5</v>
          </cell>
          <cell r="G87">
            <v>72.5</v>
          </cell>
          <cell r="H87">
            <v>72.5</v>
          </cell>
          <cell r="I87">
            <v>72.5</v>
          </cell>
          <cell r="J87">
            <v>72.5</v>
          </cell>
          <cell r="K87">
            <v>72.5</v>
          </cell>
          <cell r="L87">
            <v>72.5</v>
          </cell>
          <cell r="M87">
            <v>72.5</v>
          </cell>
          <cell r="N87">
            <v>72.5</v>
          </cell>
          <cell r="O87">
            <v>870</v>
          </cell>
        </row>
        <row r="88">
          <cell r="A88">
            <v>82</v>
          </cell>
          <cell r="B88" t="str">
            <v>Sub total</v>
          </cell>
          <cell r="C88">
            <v>865.36886026830177</v>
          </cell>
          <cell r="D88">
            <v>750.80007538089933</v>
          </cell>
          <cell r="E88">
            <v>818.94592300260115</v>
          </cell>
          <cell r="F88">
            <v>961.64854023560031</v>
          </cell>
          <cell r="G88">
            <v>876.59463916833909</v>
          </cell>
          <cell r="H88">
            <v>961.88024023560024</v>
          </cell>
          <cell r="I88">
            <v>957.91225285544419</v>
          </cell>
          <cell r="J88">
            <v>952.45708007952442</v>
          </cell>
          <cell r="K88">
            <v>955.83216516313644</v>
          </cell>
          <cell r="L88">
            <v>882.47963005871418</v>
          </cell>
          <cell r="M88">
            <v>961.4484293102937</v>
          </cell>
          <cell r="N88">
            <v>967.77783316759576</v>
          </cell>
          <cell r="O88">
            <v>10913.145668926052</v>
          </cell>
        </row>
        <row r="89">
          <cell r="A89">
            <v>83</v>
          </cell>
        </row>
        <row r="90">
          <cell r="A90">
            <v>84</v>
          </cell>
          <cell r="B90" t="str">
            <v>GRAND TOTAL OF EXPENSES</v>
          </cell>
          <cell r="C90">
            <v>7822.7062681406915</v>
          </cell>
          <cell r="D90">
            <v>6578.1414708747106</v>
          </cell>
          <cell r="E90">
            <v>7203.0774352102544</v>
          </cell>
          <cell r="F90">
            <v>7910.8198364220234</v>
          </cell>
          <cell r="G90">
            <v>7332.2887660959341</v>
          </cell>
          <cell r="H90">
            <v>7988.9015863178911</v>
          </cell>
          <cell r="I90">
            <v>8301.2062429416474</v>
          </cell>
          <cell r="J90">
            <v>8202.7267265014343</v>
          </cell>
          <cell r="K90">
            <v>7938.9206922184349</v>
          </cell>
          <cell r="L90">
            <v>7693.8195145422505</v>
          </cell>
          <cell r="M90">
            <v>7949.0317531806631</v>
          </cell>
          <cell r="N90">
            <v>8050.1092724589453</v>
          </cell>
          <cell r="O90">
            <v>92971.74956490488</v>
          </cell>
        </row>
        <row r="91">
          <cell r="A91">
            <v>85</v>
          </cell>
          <cell r="O91">
            <v>0</v>
          </cell>
        </row>
        <row r="92">
          <cell r="A92">
            <v>86</v>
          </cell>
          <cell r="B92" t="str">
            <v>PROVISIONS</v>
          </cell>
          <cell r="O92">
            <v>0</v>
          </cell>
        </row>
        <row r="93">
          <cell r="A93">
            <v>87</v>
          </cell>
          <cell r="B93" t="str">
            <v xml:space="preserve">  - for BAD DEBTS</v>
          </cell>
          <cell r="C93">
            <v>250</v>
          </cell>
          <cell r="D93">
            <v>1375</v>
          </cell>
          <cell r="E93">
            <v>1375</v>
          </cell>
          <cell r="F93">
            <v>0</v>
          </cell>
          <cell r="G93">
            <v>0</v>
          </cell>
          <cell r="H93">
            <v>0</v>
          </cell>
          <cell r="I93">
            <v>0</v>
          </cell>
          <cell r="J93">
            <v>0</v>
          </cell>
          <cell r="K93">
            <v>0</v>
          </cell>
          <cell r="L93">
            <v>0</v>
          </cell>
          <cell r="M93">
            <v>0</v>
          </cell>
          <cell r="N93">
            <v>0</v>
          </cell>
          <cell r="O93">
            <v>3000</v>
          </cell>
        </row>
        <row r="94">
          <cell r="A94">
            <v>88</v>
          </cell>
          <cell r="O94">
            <v>0</v>
          </cell>
        </row>
        <row r="95">
          <cell r="A95">
            <v>89</v>
          </cell>
          <cell r="B95" t="str">
            <v>E.B.T  (VAL)</v>
          </cell>
          <cell r="C95">
            <v>-216.33556587726343</v>
          </cell>
          <cell r="D95">
            <v>-1795.5620248446003</v>
          </cell>
          <cell r="E95">
            <v>-1481.6199992419888</v>
          </cell>
          <cell r="F95">
            <v>1137.2848980599856</v>
          </cell>
          <cell r="G95">
            <v>604.12132486414976</v>
          </cell>
          <cell r="H95">
            <v>1097.3179056351901</v>
          </cell>
          <cell r="I95">
            <v>696.78513330460191</v>
          </cell>
          <cell r="J95">
            <v>724.83963731393305</v>
          </cell>
          <cell r="K95">
            <v>1044.397016267103</v>
          </cell>
          <cell r="L95">
            <v>216.56603905425436</v>
          </cell>
          <cell r="M95">
            <v>1007.7752202256197</v>
          </cell>
          <cell r="N95">
            <v>1009.8540010959459</v>
          </cell>
          <cell r="O95">
            <v>4045.4235858569309</v>
          </cell>
        </row>
        <row r="96">
          <cell r="A96">
            <v>90</v>
          </cell>
          <cell r="B96" t="str">
            <v>E.B.T  (%)</v>
          </cell>
          <cell r="C96">
            <v>-1.9605841383907616E-2</v>
          </cell>
          <cell r="D96">
            <v>-0.22175626433392248</v>
          </cell>
          <cell r="E96">
            <v>-0.15793965178974986</v>
          </cell>
          <cell r="F96">
            <v>8.4300633896142993E-2</v>
          </cell>
          <cell r="G96">
            <v>5.2308917592950005E-2</v>
          </cell>
          <cell r="H96">
            <v>8.0962037170244916E-2</v>
          </cell>
          <cell r="I96">
            <v>5.1888332938774151E-2</v>
          </cell>
          <cell r="J96">
            <v>5.4345453412166976E-2</v>
          </cell>
          <cell r="K96">
            <v>7.8122670300055555E-2</v>
          </cell>
          <cell r="L96">
            <v>1.8308426483755229E-2</v>
          </cell>
          <cell r="M96">
            <v>7.5805147122909394E-2</v>
          </cell>
          <cell r="N96">
            <v>7.5363504707012877E-2</v>
          </cell>
          <cell r="O96">
            <v>2.7753380083884414E-2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S-JAN97"/>
      <sheetName val="QS-FEB97"/>
      <sheetName val="QS-MAR97"/>
      <sheetName val="QS-APR97"/>
    </sheetNames>
    <sheetDataSet>
      <sheetData sheetId="0" refreshError="1"/>
      <sheetData sheetId="1" refreshError="1"/>
      <sheetData sheetId="2" refreshError="1"/>
      <sheetData sheetId="3">
        <row r="74">
          <cell r="F74">
            <v>141.77000000000001</v>
          </cell>
          <cell r="G74">
            <v>7601</v>
          </cell>
          <cell r="H74" t="str">
            <v>TA 502921 - ELECTRICITY</v>
          </cell>
        </row>
        <row r="75">
          <cell r="F75">
            <v>360.66</v>
          </cell>
          <cell r="G75">
            <v>7601</v>
          </cell>
          <cell r="H75" t="str">
            <v>TA 496548 - WATER (1.4.97 - 30.9.97)</v>
          </cell>
        </row>
        <row r="76">
          <cell r="F76">
            <v>1369</v>
          </cell>
          <cell r="G76">
            <v>8001</v>
          </cell>
          <cell r="H76" t="str">
            <v>PAYROLL</v>
          </cell>
        </row>
        <row r="77">
          <cell r="F77">
            <v>-233.09</v>
          </cell>
          <cell r="G77">
            <v>3220</v>
          </cell>
          <cell r="H77" t="str">
            <v>INCOME TAX WITHHELD</v>
          </cell>
        </row>
      </sheetData>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yp-mstr"/>
      <sheetName val="BS_ABRIDGED"/>
      <sheetName val="foxz"/>
      <sheetName val="INPUT"/>
      <sheetName val="COC-LM"/>
      <sheetName val="COC-CM vs LM"/>
      <sheetName val="B Sheet"/>
      <sheetName val="TRIALS"/>
      <sheetName val="Hyp"/>
      <sheetName val="CONS"/>
      <sheetName val="NLCS"/>
      <sheetName val="Tax Prov (2)"/>
      <sheetName val="CstComp"/>
      <sheetName val="NOTESMTD"/>
      <sheetName val="NOTES"/>
      <sheetName val="ADJWKG"/>
      <sheetName val="Curvings"/>
      <sheetName val="Checks"/>
    </sheetNames>
    <sheetDataSet>
      <sheetData sheetId="0" refreshError="1">
        <row r="13">
          <cell r="A13" t="str">
            <v>Category</v>
          </cell>
        </row>
        <row r="14">
          <cell r="A14">
            <v>2002</v>
          </cell>
          <cell r="B14" t="str">
            <v>PRIOR2</v>
          </cell>
        </row>
        <row r="15">
          <cell r="A15">
            <v>2001</v>
          </cell>
          <cell r="B15" t="str">
            <v>PRIOR3</v>
          </cell>
        </row>
        <row r="16">
          <cell r="A16">
            <v>2000</v>
          </cell>
          <cell r="B16" t="str">
            <v>PRIOR4</v>
          </cell>
        </row>
        <row r="17">
          <cell r="A17" t="str">
            <v>PLAN</v>
          </cell>
          <cell r="B17" t="str">
            <v>NPLAN</v>
          </cell>
        </row>
        <row r="18">
          <cell r="A18">
            <v>2003</v>
          </cell>
          <cell r="B18" t="str">
            <v>PRIOR1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OUPINGS(Assets &amp; Liabilities)"/>
      <sheetName val="GROUPIMGS(SALES) "/>
      <sheetName val="GROUPINGS( EXPS)"/>
      <sheetName val="GROUPIMGS( EXCISE)"/>
      <sheetName val="TRIAL BALANCE 31.03.08"/>
      <sheetName val="BAL"/>
      <sheetName val="P&amp;L"/>
      <sheetName val="scd1,2 "/>
      <sheetName val="scd3"/>
      <sheetName val="SCH 4"/>
      <sheetName val="scd 5(FBD)"/>
      <sheetName val="sch5(DB)"/>
      <sheetName val="scd5(DEL)"/>
      <sheetName val="sch-6"/>
      <sheetName val="SCH 7"/>
      <sheetName val="scd8 "/>
      <sheetName val="SCD 9"/>
      <sheetName val="SCD10 "/>
      <sheetName val="scd 11"/>
      <sheetName val="SCH 13"/>
      <sheetName val="SCH 14"/>
      <sheetName val="personnel cost &amp; other exps."/>
      <sheetName val="other misc. exps."/>
      <sheetName val="Interest"/>
      <sheetName val="#REF"/>
      <sheetName val="Turnover10"/>
      <sheetName val="Detai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TBT"/>
      <sheetName val="D.lg Thang Mo"/>
      <sheetName val="CT Thang Mo"/>
      <sheetName val="D.lg Phu Lung"/>
      <sheetName val="CT  PL"/>
      <sheetName val="D.lg Lao &amp; chai"/>
      <sheetName val="CT  Lao &amp; chai"/>
      <sheetName val="Gia thau TM"/>
      <sheetName val="TH chao thau (2)"/>
      <sheetName val="KHTC "/>
      <sheetName val="Tien do"/>
      <sheetName val="Nguon goc VT"/>
      <sheetName val="TH chao thau"/>
      <sheetName val="Ten da dat"/>
    </sheetNames>
    <sheetDataSet>
      <sheetData sheetId="0" refreshError="1"/>
      <sheetData sheetId="1" refreshError="1"/>
      <sheetData sheetId="2" refreshError="1">
        <row r="34">
          <cell r="B34" t="str">
            <v>CT</v>
          </cell>
          <cell r="C34" t="str">
            <v>VËn chuyÓn  bª t«ng M50</v>
          </cell>
          <cell r="D34" t="str">
            <v>m3</v>
          </cell>
          <cell r="E34">
            <v>0.216</v>
          </cell>
          <cell r="H34">
            <v>92717.262667499992</v>
          </cell>
        </row>
        <row r="35">
          <cell r="B35" t="str">
            <v>CT</v>
          </cell>
          <cell r="C35" t="str">
            <v>VËn chuyÓn  bª t«ng M150</v>
          </cell>
          <cell r="D35" t="str">
            <v>m3</v>
          </cell>
          <cell r="E35">
            <v>1.1000000000000001</v>
          </cell>
          <cell r="H35">
            <v>89605.428454999987</v>
          </cell>
        </row>
        <row r="36">
          <cell r="B36" t="str">
            <v>CT</v>
          </cell>
          <cell r="C36" t="str">
            <v>VËn chuyÓn  bª t«ng M200</v>
          </cell>
          <cell r="D36" t="str">
            <v>m3</v>
          </cell>
          <cell r="E36">
            <v>0.08</v>
          </cell>
          <cell r="H36">
            <v>67242.986511249997</v>
          </cell>
        </row>
        <row r="39">
          <cell r="B39" t="str">
            <v>03.2203</v>
          </cell>
          <cell r="C39" t="str">
            <v>LÊp + ®¾p ®Êt mãng</v>
          </cell>
          <cell r="D39" t="str">
            <v>m3</v>
          </cell>
          <cell r="E39">
            <v>6.6133333333333351</v>
          </cell>
          <cell r="H39">
            <v>10890</v>
          </cell>
        </row>
        <row r="93">
          <cell r="B93" t="str">
            <v>TT</v>
          </cell>
          <cell r="C93" t="str">
            <v>§Òn bï ®Êt m­în thi c«ng</v>
          </cell>
          <cell r="D93" t="str">
            <v>m2</v>
          </cell>
          <cell r="E93">
            <v>3.84</v>
          </cell>
          <cell r="F93">
            <v>1100</v>
          </cell>
        </row>
        <row r="161">
          <cell r="B161" t="str">
            <v>03.3103</v>
          </cell>
          <cell r="C161" t="str">
            <v>§µo ®Êt cÊp 3 r·nh tiÕp ®Þa</v>
          </cell>
          <cell r="D161" t="str">
            <v>m3</v>
          </cell>
          <cell r="E161">
            <v>4</v>
          </cell>
          <cell r="H161">
            <v>21926</v>
          </cell>
        </row>
        <row r="162">
          <cell r="B162" t="str">
            <v>03.3203</v>
          </cell>
          <cell r="C162" t="str">
            <v>LÊp ®Êt r·nh tiÕp ®Þa</v>
          </cell>
          <cell r="D162" t="str">
            <v>m3</v>
          </cell>
          <cell r="E162">
            <v>4</v>
          </cell>
          <cell r="H162">
            <v>10007</v>
          </cell>
        </row>
        <row r="182">
          <cell r="B182" t="str">
            <v>02.1443</v>
          </cell>
          <cell r="C182" t="str">
            <v>VËn chuyÓn d©y dÉn</v>
          </cell>
          <cell r="D182" t="str">
            <v>TÊn</v>
          </cell>
          <cell r="E182">
            <v>0.34369919999999998</v>
          </cell>
          <cell r="H182">
            <v>48749.399999999994</v>
          </cell>
        </row>
        <row r="189">
          <cell r="B189" t="str">
            <v>03.1113</v>
          </cell>
          <cell r="C189" t="str">
            <v>§µo ®Êt cÊp 3 ®é s©u &gt;1m; S &lt; 5m2</v>
          </cell>
          <cell r="D189" t="str">
            <v>m3</v>
          </cell>
          <cell r="E189">
            <v>3.3599999999999994</v>
          </cell>
          <cell r="H189">
            <v>24428</v>
          </cell>
        </row>
        <row r="220">
          <cell r="B220" t="str">
            <v>§g VC 36</v>
          </cell>
          <cell r="C220" t="str">
            <v>V/c Cét BT tõ NM BT chÌm lªn Ctr×nh</v>
          </cell>
          <cell r="D220" t="str">
            <v>TÊn</v>
          </cell>
          <cell r="E220">
            <v>0.22500000000000001</v>
          </cell>
          <cell r="H220">
            <v>7358</v>
          </cell>
          <cell r="I220">
            <v>239962.80000000002</v>
          </cell>
        </row>
        <row r="309">
          <cell r="B309" t="str">
            <v>02.2401</v>
          </cell>
          <cell r="C309" t="str">
            <v>Trung chuyÓn d©y, thÐp, PK...: 700 m</v>
          </cell>
          <cell r="D309" t="str">
            <v>TÊn</v>
          </cell>
          <cell r="E309">
            <v>3.2467334399999999</v>
          </cell>
          <cell r="H309">
            <v>15289.96</v>
          </cell>
          <cell r="I309">
            <v>84338.099999999991</v>
          </cell>
          <cell r="J309">
            <v>0</v>
          </cell>
          <cell r="K309">
            <v>0</v>
          </cell>
          <cell r="L309">
            <v>49642.424428262399</v>
          </cell>
          <cell r="M309">
            <v>273823.32953606395</v>
          </cell>
        </row>
        <row r="323">
          <cell r="B323" t="str">
            <v>03.3103</v>
          </cell>
          <cell r="C323" t="str">
            <v>§µo ®Êt cÊp 3 r·nh tiÕp ®Þa</v>
          </cell>
          <cell r="D323" t="str">
            <v>m3</v>
          </cell>
          <cell r="E323">
            <v>1.2000000000000002</v>
          </cell>
          <cell r="H323">
            <v>21296</v>
          </cell>
        </row>
        <row r="324">
          <cell r="B324" t="str">
            <v>03.3203</v>
          </cell>
          <cell r="C324" t="str">
            <v>LÊp ®Êt r·nh tiÕp ®Þa</v>
          </cell>
          <cell r="D324" t="str">
            <v>m3</v>
          </cell>
          <cell r="E324">
            <v>1.2000000000000002</v>
          </cell>
          <cell r="H324">
            <v>10007</v>
          </cell>
        </row>
        <row r="350">
          <cell r="B350" t="str">
            <v>04.9102</v>
          </cell>
          <cell r="C350" t="str">
            <v>L¾p ®Æt xµ trªn cét BTLT</v>
          </cell>
          <cell r="D350" t="str">
            <v>Kg</v>
          </cell>
          <cell r="E350">
            <v>68.53</v>
          </cell>
          <cell r="F350">
            <v>8500</v>
          </cell>
          <cell r="H350">
            <v>181.47</v>
          </cell>
        </row>
        <row r="370">
          <cell r="B370" t="str">
            <v>04.8102</v>
          </cell>
          <cell r="C370" t="str">
            <v>L¾p ®Æt gi¸ trªn cét BTLT</v>
          </cell>
          <cell r="D370" t="str">
            <v>Kg</v>
          </cell>
          <cell r="E370">
            <v>11.68</v>
          </cell>
          <cell r="F370">
            <v>8500</v>
          </cell>
          <cell r="H370">
            <v>155.58600000000001</v>
          </cell>
        </row>
        <row r="390">
          <cell r="B390" t="str">
            <v>04.8101</v>
          </cell>
          <cell r="C390" t="str">
            <v>L¾p ®Æt thang trªn cét BTLT</v>
          </cell>
          <cell r="D390" t="str">
            <v>Kg</v>
          </cell>
          <cell r="E390">
            <v>59.59</v>
          </cell>
          <cell r="F390">
            <v>8500</v>
          </cell>
          <cell r="H390">
            <v>171.14500000000001</v>
          </cell>
        </row>
        <row r="406">
          <cell r="B406" t="str">
            <v>§g VC 36</v>
          </cell>
          <cell r="C406" t="str">
            <v>V/c vËt t­ B mua tõ HN lªn Hµ Giang</v>
          </cell>
          <cell r="D406" t="str">
            <v>TÊn</v>
          </cell>
          <cell r="E406">
            <v>0.15108000000000002</v>
          </cell>
          <cell r="H406">
            <v>6033</v>
          </cell>
          <cell r="I406">
            <v>239962.80000000002</v>
          </cell>
        </row>
        <row r="431">
          <cell r="B431" t="str">
            <v>02.2601</v>
          </cell>
          <cell r="C431" t="str">
            <v>Trung chuyÓn ThiÕt bÞ: 1,5 Km</v>
          </cell>
          <cell r="D431" t="str">
            <v>TÊn</v>
          </cell>
          <cell r="E431">
            <v>4.0000000000000001E-3</v>
          </cell>
          <cell r="H431">
            <v>12546.659999999998</v>
          </cell>
          <cell r="I431">
            <v>84338.099999999991</v>
          </cell>
        </row>
        <row r="432">
          <cell r="B432" t="str">
            <v>§g VC 36</v>
          </cell>
          <cell r="C432" t="str">
            <v>VËn chuyÓn tõ kho ®Õn CTr×nh</v>
          </cell>
          <cell r="D432" t="str">
            <v>TÊn</v>
          </cell>
          <cell r="E432">
            <v>4.0000000000000001E-3</v>
          </cell>
          <cell r="H432">
            <v>11037</v>
          </cell>
          <cell r="I432">
            <v>40268.799999999996</v>
          </cell>
        </row>
      </sheetData>
      <sheetData sheetId="3" refreshError="1"/>
      <sheetData sheetId="4" refreshError="1">
        <row r="8">
          <cell r="B8" t="str">
            <v>02.1464</v>
          </cell>
          <cell r="C8" t="str">
            <v>V/c cét bª t«ng li t©m 12b</v>
          </cell>
          <cell r="D8" t="str">
            <v>TÊn</v>
          </cell>
          <cell r="E8">
            <v>1</v>
          </cell>
          <cell r="H8">
            <v>90972.200000000012</v>
          </cell>
        </row>
        <row r="25">
          <cell r="B25" t="str">
            <v>CT</v>
          </cell>
          <cell r="C25" t="str">
            <v>VËn chuyÓn  bª t«ng M50</v>
          </cell>
          <cell r="D25" t="str">
            <v>m3</v>
          </cell>
          <cell r="E25">
            <v>0.216</v>
          </cell>
          <cell r="H25">
            <v>92717.262667499992</v>
          </cell>
        </row>
        <row r="125">
          <cell r="B125" t="str">
            <v>CT</v>
          </cell>
          <cell r="C125" t="str">
            <v>VËn chuyÓn Bª t«ng M 100</v>
          </cell>
          <cell r="D125" t="str">
            <v>m3</v>
          </cell>
          <cell r="E125">
            <v>0.48</v>
          </cell>
          <cell r="H125">
            <v>92817.147648749989</v>
          </cell>
        </row>
        <row r="288">
          <cell r="B288" t="str">
            <v>02.1353</v>
          </cell>
          <cell r="C288" t="str">
            <v>VËn chuyÓn thÐp rêi 350 m; HS: 1,5</v>
          </cell>
          <cell r="D288" t="str">
            <v>TÊn</v>
          </cell>
          <cell r="E288">
            <v>6.8530000000000008E-2</v>
          </cell>
          <cell r="H288">
            <v>54311.774999999994</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REF"/>
      <sheetName val="DETAILED SUMMARY"/>
      <sheetName val="jan'04"/>
      <sheetName val="Accounts Receivables - 31-01-20"/>
      <sheetName val="gc"/>
      <sheetName val="Sheet3"/>
    </sheetNames>
    <sheetDataSet>
      <sheetData sheetId="0"/>
      <sheetData sheetId="1"/>
      <sheetData sheetId="2"/>
      <sheetData sheetId="3"/>
      <sheetData sheetId="4" refreshError="1"/>
      <sheetData sheetId="5" refreshError="1"/>
      <sheetData sheetId="6"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
      <sheetName val="sampling "/>
      <sheetName val="promotional scheme "/>
      <sheetName val="Sangtani Octroi"/>
      <sheetName val="Kukreja Octroi "/>
      <sheetName val="octroi claims "/>
      <sheetName val="K Dass sons 2005"/>
      <sheetName val="K Dass Pharma 2005"/>
      <sheetName val="K dass pharma octroi 0503-1204"/>
      <sheetName val="Octroi Schedule jan04"/>
      <sheetName val="Octroi Schedule Aug2004"/>
      <sheetName val="Institutional "/>
      <sheetName val="DSR Incentive "/>
      <sheetName val="Reliance agency "/>
      <sheetName val="shivam mktg "/>
      <sheetName val="prabhat pharma "/>
      <sheetName val="Aditya Enterprise"/>
      <sheetName val="D N Sanghvi "/>
      <sheetName val="Western Agencies 1"/>
      <sheetName val="Western Agencies "/>
      <sheetName val="Paras medical "/>
      <sheetName val="Omkar Agency "/>
      <sheetName val="Ravi agencies  (2)"/>
      <sheetName val="Ravi agencies "/>
      <sheetName val="shah medical"/>
      <sheetName val="kukreja bros"/>
      <sheetName val="kukreja bros2"/>
      <sheetName val="ashwin distributors "/>
      <sheetName val="hold claims "/>
      <sheetName val="expiry claims "/>
      <sheetName val="Barros Ent "/>
      <sheetName val="Dispaly Pepfiz"/>
      <sheetName val="samples"/>
      <sheetName val="F&amp;F"/>
      <sheetName val="NAH display "/>
      <sheetName val="ISR payments "/>
      <sheetName val="Rev Inshop Coupons Claim"/>
      <sheetName val="Rev Inshop Coupons Claim (2)"/>
      <sheetName val="Revital Display Jun-Jul04"/>
      <sheetName val="Pepfiz Display Claims "/>
      <sheetName val="Pepfiz Sleeves Display "/>
      <sheetName val="Olesan QPDS Sept - Dec04"/>
      <sheetName val="FMCG outlets claim"/>
      <sheetName val="Revital Model Shop Feb2005"/>
      <sheetName val="Revital Model Shop May2005 "/>
      <sheetName val="Revital Model Shop June2005"/>
      <sheetName val="Mohar Medical GP 100"/>
      <sheetName val="Hindustan  Traders Feb spl sch"/>
      <sheetName val="Hero no 1 "/>
      <sheetName val="Oleasan Jar- Revital "/>
      <sheetName val="Ravi Agencies Feb Spl Scheme "/>
      <sheetName val="Goa CST reimbursement "/>
      <sheetName val="Olesan Gel Sampling "/>
      <sheetName val="om"/>
      <sheetName val="Luhadia Chericof"/>
      <sheetName val="R P Medical Corporation "/>
      <sheetName val="Pepfiz"/>
      <sheetName val="BB"/>
      <sheetName val="R P Medical Corporation  (2)"/>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n'04"/>
      <sheetName val="feb'04"/>
      <sheetName val="mar'04"/>
      <sheetName val="apr'04"/>
      <sheetName val="may'04"/>
      <sheetName val="june'04"/>
      <sheetName val="july'04"/>
      <sheetName val="aug'04"/>
      <sheetName val="sept'04"/>
      <sheetName val="oct'04"/>
      <sheetName val="nov'04"/>
      <sheetName val="dec'04"/>
      <sheetName val="tp"/>
      <sheetName val="Sheet1"/>
      <sheetName val="jan_0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a Dz22"/>
      <sheetName val="TH 22"/>
      <sheetName val="DT DZ 22 Kv"/>
      <sheetName val="DTchi tiet DZ 22 Kv"/>
      <sheetName val="Chiet tinh dz22"/>
      <sheetName val="Thi nghiem 22"/>
      <sheetName val="VC22"/>
      <sheetName val="DTtram "/>
      <sheetName val="DTTC tram "/>
      <sheetName val="Chiet tinh TB, VT"/>
      <sheetName val=" thi nghiemTBA"/>
      <sheetName val="VCVT"/>
      <sheetName val="bia"/>
      <sheetName val="trang bia"/>
      <sheetName val="TH tram"/>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T DZ35"/>
      <sheetName val="DT DZ 35 Kv"/>
      <sheetName val="Chiet tinh dz35"/>
      <sheetName val="TN"/>
      <sheetName val="VC"/>
      <sheetName val="Sheet1"/>
      <sheetName val="Sheet2"/>
      <sheetName val="Sheet3"/>
    </sheetNames>
    <sheetDataSet>
      <sheetData sheetId="0"/>
      <sheetData sheetId="1"/>
      <sheetData sheetId="2">
        <row r="3">
          <cell r="H3">
            <v>17.099999999999998</v>
          </cell>
        </row>
        <row r="4">
          <cell r="H4">
            <v>2</v>
          </cell>
        </row>
      </sheetData>
      <sheetData sheetId="3"/>
      <sheetData sheetId="4"/>
      <sheetData sheetId="5"/>
      <sheetData sheetId="6"/>
      <sheetData sheetId="7"/>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ng hop"/>
      <sheetName val="truc tiep"/>
      <sheetName val="phu tro"/>
      <sheetName val="THANH PHAM"/>
      <sheetName val="gian tiep"/>
      <sheetName val="CHI TIET"/>
      <sheetName val="XL4Poppy"/>
    </sheetNames>
    <sheetDataSet>
      <sheetData sheetId="0"/>
      <sheetData sheetId="1"/>
      <sheetData sheetId="2"/>
      <sheetData sheetId="3"/>
      <sheetData sheetId="4"/>
      <sheetData sheetId="5"/>
      <sheetData sheetId="6"/>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
      <sheetName val="PTDG"/>
      <sheetName val="vua"/>
      <sheetName val="DKTTHD"/>
      <sheetName val="Vat lieu"/>
      <sheetName val="May"/>
      <sheetName val="NC"/>
      <sheetName val="XL4Poppy"/>
      <sheetName val="FA-LISTING"/>
      <sheetName val="Vat_lieu"/>
    </sheetNames>
    <sheetDataSet>
      <sheetData sheetId="0" refreshError="1"/>
      <sheetData sheetId="1" refreshError="1"/>
      <sheetData sheetId="2" refreshError="1">
        <row r="11">
          <cell r="G11">
            <v>354318</v>
          </cell>
        </row>
      </sheetData>
      <sheetData sheetId="3" refreshError="1"/>
      <sheetData sheetId="4" refreshError="1">
        <row r="16">
          <cell r="D16">
            <v>5443</v>
          </cell>
        </row>
        <row r="17">
          <cell r="D17">
            <v>5824</v>
          </cell>
        </row>
        <row r="18">
          <cell r="D18">
            <v>8000</v>
          </cell>
        </row>
        <row r="28">
          <cell r="D28">
            <v>9500</v>
          </cell>
        </row>
        <row r="31">
          <cell r="D31">
            <v>15700</v>
          </cell>
        </row>
      </sheetData>
      <sheetData sheetId="5" refreshError="1">
        <row r="13">
          <cell r="E13">
            <v>756363.23999999987</v>
          </cell>
        </row>
        <row r="16">
          <cell r="E16">
            <v>660226.23</v>
          </cell>
        </row>
        <row r="26">
          <cell r="E26">
            <v>1189917.1199999999</v>
          </cell>
        </row>
        <row r="52">
          <cell r="E52">
            <v>108787.35999999999</v>
          </cell>
        </row>
        <row r="58">
          <cell r="E58">
            <v>42325.279999999999</v>
          </cell>
        </row>
        <row r="67">
          <cell r="E67">
            <v>841958.47999999986</v>
          </cell>
        </row>
        <row r="72">
          <cell r="E72">
            <v>87391.939999999988</v>
          </cell>
        </row>
        <row r="73">
          <cell r="E73">
            <v>44961.569999999992</v>
          </cell>
        </row>
      </sheetData>
      <sheetData sheetId="6" refreshError="1">
        <row r="14">
          <cell r="E14">
            <v>25637.549999999996</v>
          </cell>
          <cell r="F14">
            <v>26351.1</v>
          </cell>
          <cell r="H14">
            <v>27754.079999999998</v>
          </cell>
        </row>
      </sheetData>
      <sheetData sheetId="7" refreshError="1"/>
      <sheetData sheetId="8" refreshError="1"/>
      <sheetData sheetId="9"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Pwr&amp;utl M-1"/>
      <sheetName val="Sheet1"/>
      <sheetName val="Pwr&amp;utl M-2"/>
      <sheetName val="utl-m2"/>
      <sheetName val="Power-m2"/>
      <sheetName val="Utility Cost"/>
      <sheetName val="Pow_apca crude"/>
      <sheetName val="Steam"/>
      <sheetName val="7 APCA"/>
      <sheetName val="UTILITY"/>
      <sheetName val="Pwr&amp;utl M-2 (2)"/>
      <sheetName val="Modul-wis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c"/>
      <sheetName val="KL"/>
      <sheetName val="VL"/>
      <sheetName val="NC"/>
      <sheetName val="M"/>
      <sheetName val="Vua"/>
      <sheetName val="DTCT (TCnen-03)"/>
      <sheetName val="DTCT (TCnen-02)"/>
      <sheetName val="DTCT (BSnen)"/>
      <sheetName val="DTCT(mat-duyet)"/>
      <sheetName val="DTCT"/>
      <sheetName val="DTCT (BS-mat)"/>
      <sheetName val="DTCT (TCmat-02)"/>
      <sheetName val="DTCT (TCmat-03)"/>
      <sheetName val="DTCT (BScong)"/>
      <sheetName val="DTCT (TCcong-03)"/>
      <sheetName val="DTCT (TCcong-02)"/>
      <sheetName val="DTCT (nen-cong-ATGT-duyet)"/>
      <sheetName val="KP-duyet"/>
      <sheetName val="Chenh lechDG"/>
      <sheetName val="DG "/>
      <sheetName val="DTCT (BS-ATGT)"/>
      <sheetName val="DTCT (AT-03)"/>
      <sheetName val="KP-05"/>
      <sheetName val="KP-02"/>
      <sheetName val="KP-BS-nen-cong-mat"/>
      <sheetName val="TH"/>
      <sheetName val="Sheet1"/>
      <sheetName val="XL4Poppy"/>
      <sheetName val="DTCT (BS-ATGP)"/>
      <sheetName val="Sheep1"/>
      <sheetName val="Tæng ng¹ch"/>
      <sheetName val="DTCT (TC_x0003__x0012_øÿ-03)"/>
      <sheetName val="DTCT_(TCnen-03)"/>
      <sheetName val="DTCT_(TCnen-02)"/>
      <sheetName val="DTCT_(BSnen)"/>
      <sheetName val="DTCT_(BS-mat)"/>
      <sheetName val="DTCT_(TCmat-02)"/>
      <sheetName val="DTCT_(TCmat-03)"/>
      <sheetName val="DTCT_(BScong)"/>
      <sheetName val="DTCT_(TCcong-03)"/>
      <sheetName val="DTCT_(TCcong-02)"/>
      <sheetName val="DTCT_(nen-cong-ATGT-duyet)"/>
      <sheetName val="Chenh_lechDG"/>
      <sheetName val="DG_"/>
      <sheetName val="DTCT_(BS-ATGT)"/>
      <sheetName val="DTCT_(AT-03)"/>
    </sheetNames>
    <sheetDataSet>
      <sheetData sheetId="0" refreshError="1"/>
      <sheetData sheetId="1" refreshError="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S-JAN97"/>
      <sheetName val="QS-FEB97"/>
      <sheetName val="QS-MAR97"/>
      <sheetName val="QS-APR97"/>
    </sheetNames>
    <sheetDataSet>
      <sheetData sheetId="0" refreshError="1"/>
      <sheetData sheetId="1" refreshError="1"/>
      <sheetData sheetId="2" refreshError="1"/>
      <sheetData sheetId="3">
        <row r="10">
          <cell r="C10">
            <v>16089</v>
          </cell>
          <cell r="D10">
            <v>0</v>
          </cell>
          <cell r="E10">
            <v>-1785.33</v>
          </cell>
          <cell r="F10">
            <v>1785.33</v>
          </cell>
          <cell r="G10">
            <v>7601</v>
          </cell>
          <cell r="H10" t="str">
            <v>TA 610011 - RENT</v>
          </cell>
        </row>
        <row r="11">
          <cell r="C11">
            <v>16091</v>
          </cell>
          <cell r="D11">
            <v>0</v>
          </cell>
          <cell r="E11">
            <v>-69.5</v>
          </cell>
          <cell r="F11">
            <v>69.5</v>
          </cell>
          <cell r="G11">
            <v>8224</v>
          </cell>
          <cell r="H11" t="str">
            <v>HP LASERJET PRINTER SERVICE CALL-OUT</v>
          </cell>
        </row>
        <row r="12">
          <cell r="C12">
            <v>16093</v>
          </cell>
          <cell r="D12">
            <v>0</v>
          </cell>
          <cell r="E12">
            <v>-1000</v>
          </cell>
          <cell r="F12">
            <v>1000</v>
          </cell>
          <cell r="G12">
            <v>7601</v>
          </cell>
          <cell r="H12" t="str">
            <v>TA 600049 - EXPENSES</v>
          </cell>
        </row>
        <row r="13">
          <cell r="C13">
            <v>16095</v>
          </cell>
          <cell r="D13">
            <v>0</v>
          </cell>
          <cell r="E13">
            <v>-1650</v>
          </cell>
          <cell r="F13">
            <v>1650</v>
          </cell>
          <cell r="G13">
            <v>7601</v>
          </cell>
          <cell r="H13" t="str">
            <v>TA 502786 - RENT</v>
          </cell>
        </row>
        <row r="14">
          <cell r="C14">
            <v>16098</v>
          </cell>
          <cell r="D14">
            <v>0</v>
          </cell>
          <cell r="E14">
            <v>-253.34</v>
          </cell>
          <cell r="F14">
            <v>253.34</v>
          </cell>
          <cell r="G14">
            <v>7601</v>
          </cell>
          <cell r="H14" t="str">
            <v>TA 610011 - COUNCIL TAX (1.4.97-30.9.97)</v>
          </cell>
        </row>
        <row r="15">
          <cell r="C15">
            <v>16100</v>
          </cell>
          <cell r="D15">
            <v>0</v>
          </cell>
          <cell r="E15">
            <v>-1237.6199999999999</v>
          </cell>
          <cell r="F15">
            <v>1237.6199999999999</v>
          </cell>
          <cell r="G15">
            <v>7601</v>
          </cell>
          <cell r="H15" t="str">
            <v>TA 610011 - EXPENSES</v>
          </cell>
        </row>
        <row r="16">
          <cell r="C16">
            <v>16106</v>
          </cell>
          <cell r="D16">
            <v>0</v>
          </cell>
          <cell r="E16">
            <v>-1390</v>
          </cell>
          <cell r="F16">
            <v>1390</v>
          </cell>
          <cell r="G16">
            <v>8206</v>
          </cell>
          <cell r="H16" t="str">
            <v>PANAFAX UF 788 (S/N 01960601325 - GFEW)</v>
          </cell>
        </row>
        <row r="17">
          <cell r="C17">
            <v>16109</v>
          </cell>
          <cell r="D17">
            <v>0</v>
          </cell>
          <cell r="E17">
            <v>-440</v>
          </cell>
          <cell r="F17">
            <v>440</v>
          </cell>
          <cell r="G17">
            <v>8229</v>
          </cell>
          <cell r="H17" t="str">
            <v>MAR. OFF./WINDOW/CARPET CLEANING/GFEW</v>
          </cell>
        </row>
        <row r="18">
          <cell r="C18">
            <v>16113</v>
          </cell>
          <cell r="D18">
            <v>0</v>
          </cell>
          <cell r="E18">
            <v>-1854</v>
          </cell>
          <cell r="F18">
            <v>1854</v>
          </cell>
          <cell r="G18">
            <v>7601</v>
          </cell>
          <cell r="H18" t="str">
            <v>TA 600039 - RENT</v>
          </cell>
        </row>
        <row r="19">
          <cell r="C19">
            <v>16115</v>
          </cell>
          <cell r="D19">
            <v>0</v>
          </cell>
          <cell r="E19">
            <v>-2000</v>
          </cell>
          <cell r="F19">
            <v>2000</v>
          </cell>
          <cell r="G19">
            <v>7601</v>
          </cell>
          <cell r="H19" t="str">
            <v>TA 496714 - TASIS RE-ENROLLMENT FEES</v>
          </cell>
        </row>
        <row r="20">
          <cell r="C20">
            <v>16118</v>
          </cell>
          <cell r="D20">
            <v>0</v>
          </cell>
          <cell r="E20">
            <v>-5000</v>
          </cell>
          <cell r="F20">
            <v>5000</v>
          </cell>
          <cell r="G20">
            <v>7601</v>
          </cell>
          <cell r="H20" t="str">
            <v>TA 438312 - QUARTER RENT</v>
          </cell>
        </row>
        <row r="21">
          <cell r="C21">
            <v>16120</v>
          </cell>
          <cell r="D21">
            <v>0</v>
          </cell>
          <cell r="E21">
            <v>-980</v>
          </cell>
          <cell r="F21">
            <v>980</v>
          </cell>
          <cell r="G21">
            <v>7601</v>
          </cell>
          <cell r="H21" t="str">
            <v>TA 438312 - BALANCE OF QUARTER RENT</v>
          </cell>
        </row>
        <row r="22">
          <cell r="C22">
            <v>16122</v>
          </cell>
          <cell r="D22">
            <v>0</v>
          </cell>
          <cell r="E22">
            <v>-3520</v>
          </cell>
          <cell r="F22">
            <v>3520</v>
          </cell>
          <cell r="G22">
            <v>7601</v>
          </cell>
          <cell r="H22" t="str">
            <v>TA 548764 - 2 MONTHS RENT</v>
          </cell>
        </row>
        <row r="23">
          <cell r="C23">
            <v>16125</v>
          </cell>
          <cell r="D23">
            <v>0</v>
          </cell>
          <cell r="E23">
            <v>-2565.7600000000002</v>
          </cell>
          <cell r="F23">
            <v>2565.7600000000002</v>
          </cell>
          <cell r="G23">
            <v>8305</v>
          </cell>
          <cell r="H23" t="str">
            <v>QUARTER PHONE CHARGES (3302/GFEW)</v>
          </cell>
        </row>
        <row r="24">
          <cell r="C24">
            <v>16125</v>
          </cell>
          <cell r="D24">
            <v>0</v>
          </cell>
          <cell r="E24">
            <v>-277.64999999999998</v>
          </cell>
          <cell r="F24">
            <v>277.64999999999998</v>
          </cell>
          <cell r="G24">
            <v>8305</v>
          </cell>
          <cell r="H24" t="str">
            <v>QUARTER FAX CHARGES (6034/GFEW)</v>
          </cell>
        </row>
        <row r="25">
          <cell r="C25">
            <v>16126</v>
          </cell>
          <cell r="D25">
            <v>0</v>
          </cell>
          <cell r="E25">
            <v>-517.5</v>
          </cell>
          <cell r="F25">
            <v>517.5</v>
          </cell>
          <cell r="G25">
            <v>8293</v>
          </cell>
          <cell r="H25" t="str">
            <v>QUARTER CAR PARK PASSES</v>
          </cell>
        </row>
        <row r="26">
          <cell r="C26">
            <v>16132</v>
          </cell>
          <cell r="D26">
            <v>0</v>
          </cell>
          <cell r="E26">
            <v>-79</v>
          </cell>
          <cell r="F26">
            <v>79</v>
          </cell>
          <cell r="G26">
            <v>8710</v>
          </cell>
          <cell r="H26" t="str">
            <v>ANNUAL SUBSCRIPTION TO FLIGHT GUIDE</v>
          </cell>
        </row>
        <row r="27">
          <cell r="C27">
            <v>16134</v>
          </cell>
          <cell r="D27">
            <v>0</v>
          </cell>
          <cell r="E27">
            <v>-445.67</v>
          </cell>
          <cell r="F27">
            <v>445.67</v>
          </cell>
          <cell r="G27">
            <v>7601</v>
          </cell>
          <cell r="H27" t="str">
            <v>TA 600033 - COUNCIL TAX (1.4.97-30.9.97)</v>
          </cell>
        </row>
        <row r="28">
          <cell r="C28">
            <v>16135</v>
          </cell>
          <cell r="D28">
            <v>0</v>
          </cell>
          <cell r="E28">
            <v>-91.5</v>
          </cell>
          <cell r="F28">
            <v>91.5</v>
          </cell>
          <cell r="G28">
            <v>7601</v>
          </cell>
          <cell r="H28" t="str">
            <v>TA 600033 - ANNUAL TV LICENCE FEE</v>
          </cell>
        </row>
        <row r="29">
          <cell r="C29">
            <v>16137</v>
          </cell>
          <cell r="D29">
            <v>0</v>
          </cell>
          <cell r="E29">
            <v>-538.05999999999995</v>
          </cell>
          <cell r="F29">
            <v>538.05999999999995</v>
          </cell>
          <cell r="G29">
            <v>7601</v>
          </cell>
          <cell r="H29" t="str">
            <v>TA 438312 - COUNCIL TAX (1.4.97-30.9.97)</v>
          </cell>
        </row>
        <row r="30">
          <cell r="C30">
            <v>16138</v>
          </cell>
          <cell r="D30">
            <v>0</v>
          </cell>
          <cell r="E30">
            <v>-26.44</v>
          </cell>
          <cell r="F30">
            <v>26.44</v>
          </cell>
          <cell r="G30">
            <v>7601</v>
          </cell>
          <cell r="H30" t="str">
            <v>TA 489060 - RELIEF VEHICLE HIRE (20.2.97)</v>
          </cell>
        </row>
        <row r="31">
          <cell r="C31">
            <v>16140</v>
          </cell>
          <cell r="D31">
            <v>0</v>
          </cell>
          <cell r="E31">
            <v>-101.36</v>
          </cell>
          <cell r="F31">
            <v>101.36</v>
          </cell>
          <cell r="G31">
            <v>7601</v>
          </cell>
          <cell r="H31" t="str">
            <v>TA 496552 - ELECTRICITY</v>
          </cell>
        </row>
        <row r="32">
          <cell r="C32">
            <v>16141</v>
          </cell>
          <cell r="D32">
            <v>0</v>
          </cell>
          <cell r="E32">
            <v>-530.44000000000005</v>
          </cell>
          <cell r="F32">
            <v>530.44000000000005</v>
          </cell>
          <cell r="G32">
            <v>7601</v>
          </cell>
          <cell r="H32" t="str">
            <v>TA 496552 - GAS</v>
          </cell>
        </row>
        <row r="33">
          <cell r="C33">
            <v>16144</v>
          </cell>
          <cell r="D33">
            <v>0</v>
          </cell>
          <cell r="E33">
            <v>-1900</v>
          </cell>
          <cell r="F33">
            <v>1900</v>
          </cell>
          <cell r="G33">
            <v>7601</v>
          </cell>
          <cell r="H33" t="str">
            <v>TA 502921 - RENT</v>
          </cell>
        </row>
        <row r="34">
          <cell r="C34">
            <v>16146</v>
          </cell>
          <cell r="D34">
            <v>0</v>
          </cell>
          <cell r="E34">
            <v>-1000</v>
          </cell>
          <cell r="F34">
            <v>1000</v>
          </cell>
          <cell r="G34">
            <v>7601</v>
          </cell>
          <cell r="H34" t="str">
            <v>TA 600037 - EXPENSES</v>
          </cell>
        </row>
        <row r="35">
          <cell r="C35">
            <v>16154</v>
          </cell>
          <cell r="D35">
            <v>0</v>
          </cell>
          <cell r="E35">
            <v>-381.18</v>
          </cell>
          <cell r="F35">
            <v>381.18</v>
          </cell>
          <cell r="G35">
            <v>7601</v>
          </cell>
          <cell r="H35" t="str">
            <v>TA 496714 - WATER UTILITIES</v>
          </cell>
        </row>
        <row r="36">
          <cell r="C36">
            <v>16155</v>
          </cell>
          <cell r="D36">
            <v>0</v>
          </cell>
          <cell r="E36">
            <v>-466.28</v>
          </cell>
          <cell r="F36">
            <v>466.28</v>
          </cell>
          <cell r="G36">
            <v>7601</v>
          </cell>
          <cell r="H36" t="str">
            <v>TA 496714 - COUNCIL TAX (1.4.97-30.9.97)</v>
          </cell>
        </row>
        <row r="37">
          <cell r="C37">
            <v>16156</v>
          </cell>
          <cell r="D37">
            <v>0</v>
          </cell>
          <cell r="E37">
            <v>-7941</v>
          </cell>
          <cell r="F37">
            <v>7941</v>
          </cell>
          <cell r="G37">
            <v>7601</v>
          </cell>
          <cell r="H37" t="str">
            <v>TA 600029 - 3rd TERM SCHOOL FEES</v>
          </cell>
        </row>
        <row r="38">
          <cell r="C38">
            <v>16157</v>
          </cell>
          <cell r="D38">
            <v>0</v>
          </cell>
          <cell r="E38">
            <v>-1802</v>
          </cell>
          <cell r="F38">
            <v>1802</v>
          </cell>
          <cell r="G38">
            <v>7601</v>
          </cell>
          <cell r="H38" t="str">
            <v>TA 600029 - RENT</v>
          </cell>
        </row>
        <row r="39">
          <cell r="C39">
            <v>16158</v>
          </cell>
          <cell r="D39">
            <v>0</v>
          </cell>
          <cell r="E39">
            <v>-43.89</v>
          </cell>
          <cell r="F39">
            <v>43.89</v>
          </cell>
          <cell r="G39">
            <v>7601</v>
          </cell>
          <cell r="H39" t="str">
            <v>TA 442820 - CO. CAR MONTHLY MAINTENANCE</v>
          </cell>
        </row>
        <row r="40">
          <cell r="C40">
            <v>16158</v>
          </cell>
          <cell r="D40">
            <v>0</v>
          </cell>
          <cell r="E40">
            <v>-43.89</v>
          </cell>
          <cell r="F40">
            <v>43.89</v>
          </cell>
          <cell r="G40">
            <v>7601</v>
          </cell>
          <cell r="H40" t="str">
            <v>TA 496718 - CO. CAR MONTHLY MAINTENANCE</v>
          </cell>
        </row>
        <row r="41">
          <cell r="C41">
            <v>16158</v>
          </cell>
          <cell r="D41">
            <v>0</v>
          </cell>
          <cell r="E41">
            <v>-43.89</v>
          </cell>
          <cell r="F41">
            <v>43.89</v>
          </cell>
          <cell r="G41">
            <v>7601</v>
          </cell>
          <cell r="H41" t="str">
            <v>TA 496714 - CO. CAR MONTHLY MAINTENANCE</v>
          </cell>
        </row>
        <row r="42">
          <cell r="C42">
            <v>16158</v>
          </cell>
          <cell r="D42">
            <v>0</v>
          </cell>
          <cell r="E42">
            <v>-43.89</v>
          </cell>
          <cell r="F42">
            <v>43.89</v>
          </cell>
          <cell r="G42">
            <v>7601</v>
          </cell>
          <cell r="H42" t="str">
            <v>TA 600033 - CO. CAR MONTHLY MAINTENANCE</v>
          </cell>
        </row>
        <row r="43">
          <cell r="C43">
            <v>16158</v>
          </cell>
          <cell r="D43">
            <v>0</v>
          </cell>
          <cell r="E43">
            <v>-25</v>
          </cell>
          <cell r="F43">
            <v>25</v>
          </cell>
          <cell r="G43">
            <v>7601</v>
          </cell>
          <cell r="H43" t="str">
            <v>TA 61001 - CO. CAR MONTHLY MAINTENANCE</v>
          </cell>
        </row>
        <row r="44">
          <cell r="C44">
            <v>16158</v>
          </cell>
          <cell r="D44">
            <v>0</v>
          </cell>
          <cell r="E44">
            <v>-43.89</v>
          </cell>
          <cell r="F44">
            <v>43.89</v>
          </cell>
          <cell r="G44">
            <v>7601</v>
          </cell>
          <cell r="H44" t="str">
            <v>TA 489050 - CO. CAR MONTHLY MAINTENANCE</v>
          </cell>
        </row>
        <row r="45">
          <cell r="C45">
            <v>16158</v>
          </cell>
          <cell r="D45">
            <v>0</v>
          </cell>
          <cell r="E45">
            <v>-43.89</v>
          </cell>
          <cell r="F45">
            <v>43.89</v>
          </cell>
          <cell r="G45">
            <v>7601</v>
          </cell>
          <cell r="H45" t="str">
            <v>TA 438312 - CO. CAR MONTHLY MAINTENANCE</v>
          </cell>
        </row>
        <row r="46">
          <cell r="C46">
            <v>16158</v>
          </cell>
          <cell r="D46">
            <v>0</v>
          </cell>
          <cell r="E46">
            <v>-44.39</v>
          </cell>
          <cell r="F46">
            <v>44.39</v>
          </cell>
          <cell r="G46">
            <v>7601</v>
          </cell>
          <cell r="H46" t="str">
            <v>TA 548764 - CO. CAR MONTHLY MAINTENANCE</v>
          </cell>
        </row>
        <row r="47">
          <cell r="C47">
            <v>16158</v>
          </cell>
          <cell r="D47">
            <v>0</v>
          </cell>
          <cell r="E47">
            <v>-43.89</v>
          </cell>
          <cell r="F47">
            <v>43.89</v>
          </cell>
          <cell r="G47">
            <v>7601</v>
          </cell>
          <cell r="H47" t="str">
            <v>TA 489060 - CO. CAR MONTHLY MAINTENANCE</v>
          </cell>
        </row>
        <row r="48">
          <cell r="C48">
            <v>16158</v>
          </cell>
          <cell r="D48">
            <v>0</v>
          </cell>
          <cell r="E48">
            <v>-43.89</v>
          </cell>
          <cell r="F48">
            <v>43.89</v>
          </cell>
          <cell r="G48">
            <v>7601</v>
          </cell>
          <cell r="H48" t="str">
            <v>TA 496548 - CO. CAR MONTHLY MAINTENANCE</v>
          </cell>
        </row>
        <row r="49">
          <cell r="C49">
            <v>16158</v>
          </cell>
          <cell r="D49">
            <v>0</v>
          </cell>
          <cell r="E49">
            <v>-43.89</v>
          </cell>
          <cell r="F49">
            <v>43.89</v>
          </cell>
          <cell r="G49">
            <v>7601</v>
          </cell>
          <cell r="H49" t="str">
            <v>TA 496552 - CO. CAR MONTHLY MAINTENANCE</v>
          </cell>
        </row>
        <row r="50">
          <cell r="C50">
            <v>16158</v>
          </cell>
          <cell r="D50">
            <v>0</v>
          </cell>
          <cell r="E50">
            <v>-43.89</v>
          </cell>
          <cell r="F50">
            <v>43.89</v>
          </cell>
          <cell r="G50">
            <v>7601</v>
          </cell>
          <cell r="H50" t="str">
            <v>TA 502921 - CO. CAR MONTHLY MAINTENANCE</v>
          </cell>
        </row>
        <row r="51">
          <cell r="C51">
            <v>16159</v>
          </cell>
          <cell r="D51">
            <v>0</v>
          </cell>
          <cell r="E51">
            <v>-301.7</v>
          </cell>
          <cell r="F51">
            <v>301.7</v>
          </cell>
          <cell r="G51">
            <v>8315</v>
          </cell>
          <cell r="H51" t="str">
            <v>COURIER SERVICE (QS)</v>
          </cell>
        </row>
        <row r="52">
          <cell r="C52">
            <v>16159</v>
          </cell>
          <cell r="D52">
            <v>0</v>
          </cell>
          <cell r="E52">
            <v>-248.75</v>
          </cell>
          <cell r="F52">
            <v>248.75</v>
          </cell>
          <cell r="G52">
            <v>8315</v>
          </cell>
          <cell r="H52" t="str">
            <v>COURIER SERVICE (QS)</v>
          </cell>
        </row>
        <row r="53">
          <cell r="C53">
            <v>16170</v>
          </cell>
          <cell r="D53">
            <v>0</v>
          </cell>
          <cell r="E53">
            <v>-388.07</v>
          </cell>
          <cell r="F53">
            <v>388.07</v>
          </cell>
          <cell r="G53">
            <v>7601</v>
          </cell>
          <cell r="H53" t="str">
            <v>TA 610011 - CO. CAR RENTAL (2.5.97-1.6.97)</v>
          </cell>
        </row>
        <row r="54">
          <cell r="C54">
            <v>16170</v>
          </cell>
          <cell r="D54">
            <v>0</v>
          </cell>
          <cell r="E54">
            <v>-383.06</v>
          </cell>
          <cell r="F54">
            <v>383.06</v>
          </cell>
          <cell r="G54">
            <v>7601</v>
          </cell>
          <cell r="H54" t="str">
            <v>TA 442820 - CO. CAR RENTAL (17.5.97-16.6.97)</v>
          </cell>
        </row>
        <row r="55">
          <cell r="C55">
            <v>16170</v>
          </cell>
          <cell r="D55">
            <v>0</v>
          </cell>
          <cell r="E55">
            <v>-383.06</v>
          </cell>
          <cell r="F55">
            <v>383.06</v>
          </cell>
          <cell r="G55">
            <v>7601</v>
          </cell>
          <cell r="H55" t="str">
            <v>TA 489060 - CO. CAR RENTAL (6.5.97-5.6.97)</v>
          </cell>
        </row>
        <row r="56">
          <cell r="C56">
            <v>16170</v>
          </cell>
          <cell r="D56">
            <v>0</v>
          </cell>
          <cell r="E56">
            <v>-383.06</v>
          </cell>
          <cell r="F56">
            <v>383.06</v>
          </cell>
          <cell r="G56">
            <v>7601</v>
          </cell>
          <cell r="H56" t="str">
            <v>TA 496718 - CO. CAR RENTAL (25.5.97-24.6.97)</v>
          </cell>
        </row>
        <row r="57">
          <cell r="C57">
            <v>16170</v>
          </cell>
          <cell r="D57">
            <v>0</v>
          </cell>
          <cell r="E57">
            <v>-377.41</v>
          </cell>
          <cell r="F57">
            <v>377.41</v>
          </cell>
          <cell r="G57">
            <v>7601</v>
          </cell>
          <cell r="H57" t="str">
            <v>TA 600033 - CO. CAR RENTAL (19.5.97-18.6.97)</v>
          </cell>
        </row>
        <row r="58">
          <cell r="C58">
            <v>16170</v>
          </cell>
          <cell r="D58">
            <v>0</v>
          </cell>
          <cell r="E58">
            <v>-377.41</v>
          </cell>
          <cell r="F58">
            <v>377.41</v>
          </cell>
          <cell r="G58">
            <v>7601</v>
          </cell>
          <cell r="H58" t="str">
            <v>TA 496714 - CO. CAR RENTAL (24.5.97-23.6.97)</v>
          </cell>
        </row>
        <row r="59">
          <cell r="C59">
            <v>16170</v>
          </cell>
          <cell r="D59">
            <v>0</v>
          </cell>
          <cell r="E59">
            <v>-383.06</v>
          </cell>
          <cell r="F59">
            <v>383.06</v>
          </cell>
          <cell r="G59">
            <v>7601</v>
          </cell>
          <cell r="H59" t="str">
            <v>TA 438312 - CO. CAR RENTAL (19.5.97-18.6.97)</v>
          </cell>
        </row>
        <row r="60">
          <cell r="C60">
            <v>16170</v>
          </cell>
          <cell r="D60">
            <v>0</v>
          </cell>
          <cell r="E60">
            <v>-383.06</v>
          </cell>
          <cell r="F60">
            <v>383.06</v>
          </cell>
          <cell r="G60">
            <v>7601</v>
          </cell>
          <cell r="H60" t="str">
            <v>TA 489050 - CO. CAR RENTAL (4.5.97-3.6.97)</v>
          </cell>
        </row>
        <row r="61">
          <cell r="C61">
            <v>16170</v>
          </cell>
          <cell r="D61">
            <v>0</v>
          </cell>
          <cell r="E61">
            <v>-383.06</v>
          </cell>
          <cell r="F61">
            <v>383.06</v>
          </cell>
          <cell r="G61">
            <v>7601</v>
          </cell>
          <cell r="H61" t="str">
            <v>TA 496552 - CO. CAR RENTAL (1-31.5.97)</v>
          </cell>
        </row>
        <row r="62">
          <cell r="C62">
            <v>16170</v>
          </cell>
          <cell r="D62">
            <v>0</v>
          </cell>
          <cell r="E62">
            <v>-377.41</v>
          </cell>
          <cell r="F62">
            <v>377.41</v>
          </cell>
          <cell r="G62">
            <v>7601</v>
          </cell>
          <cell r="H62" t="str">
            <v>TA 496548 - CO. CAR RENTAL (25.5.97-24.6.97)</v>
          </cell>
        </row>
        <row r="63">
          <cell r="C63">
            <v>16170</v>
          </cell>
          <cell r="D63">
            <v>0</v>
          </cell>
          <cell r="E63">
            <v>-383.06</v>
          </cell>
          <cell r="F63">
            <v>383.06</v>
          </cell>
          <cell r="G63">
            <v>7601</v>
          </cell>
          <cell r="H63" t="str">
            <v>TA 502921 - CO. CAR RENTAL (1-31.5.97)</v>
          </cell>
        </row>
        <row r="64">
          <cell r="C64">
            <v>16171</v>
          </cell>
          <cell r="D64">
            <v>0</v>
          </cell>
          <cell r="E64">
            <v>-1637.45</v>
          </cell>
          <cell r="F64">
            <v>1637.45</v>
          </cell>
          <cell r="G64">
            <v>7601</v>
          </cell>
          <cell r="H64" t="str">
            <v>TA 600037 - RENT</v>
          </cell>
        </row>
        <row r="65">
          <cell r="C65">
            <v>16176</v>
          </cell>
          <cell r="D65">
            <v>0</v>
          </cell>
          <cell r="E65">
            <v>-175.28</v>
          </cell>
          <cell r="F65">
            <v>175.28</v>
          </cell>
          <cell r="G65">
            <v>7601</v>
          </cell>
          <cell r="H65" t="str">
            <v>TA 496548 - GAS</v>
          </cell>
        </row>
        <row r="66">
          <cell r="C66">
            <v>16177</v>
          </cell>
          <cell r="D66">
            <v>0</v>
          </cell>
          <cell r="E66">
            <v>-101.56</v>
          </cell>
          <cell r="F66">
            <v>101.56</v>
          </cell>
          <cell r="G66">
            <v>7601</v>
          </cell>
          <cell r="H66" t="str">
            <v>TA 600037 - ELECTRICITY</v>
          </cell>
        </row>
        <row r="67">
          <cell r="C67">
            <v>16180</v>
          </cell>
          <cell r="D67">
            <v>0</v>
          </cell>
          <cell r="E67">
            <v>-22.75</v>
          </cell>
          <cell r="F67">
            <v>22.75</v>
          </cell>
          <cell r="G67">
            <v>7601</v>
          </cell>
          <cell r="H67" t="str">
            <v>TA 496718 - TELEPHONE</v>
          </cell>
        </row>
        <row r="68">
          <cell r="C68">
            <v>16181</v>
          </cell>
          <cell r="D68">
            <v>0</v>
          </cell>
          <cell r="E68">
            <v>-1400</v>
          </cell>
          <cell r="F68">
            <v>1400</v>
          </cell>
          <cell r="G68">
            <v>7601</v>
          </cell>
          <cell r="H68" t="str">
            <v>TA 489050 - RENT</v>
          </cell>
        </row>
        <row r="69">
          <cell r="C69">
            <v>16187</v>
          </cell>
          <cell r="D69">
            <v>0</v>
          </cell>
          <cell r="E69">
            <v>-1800</v>
          </cell>
          <cell r="F69">
            <v>1800</v>
          </cell>
          <cell r="G69">
            <v>7601</v>
          </cell>
          <cell r="H69" t="str">
            <v>TA 496552 - RENT</v>
          </cell>
        </row>
        <row r="70">
          <cell r="C70">
            <v>16191</v>
          </cell>
          <cell r="D70">
            <v>0</v>
          </cell>
          <cell r="E70">
            <v>-8.5500000000000007</v>
          </cell>
          <cell r="F70">
            <v>8.5500000000000007</v>
          </cell>
          <cell r="G70">
            <v>7601</v>
          </cell>
          <cell r="H70" t="str">
            <v>TA 496552 - TELEPHONE</v>
          </cell>
        </row>
        <row r="71">
          <cell r="C71">
            <v>16193</v>
          </cell>
          <cell r="D71">
            <v>0</v>
          </cell>
          <cell r="E71">
            <v>-1900</v>
          </cell>
          <cell r="F71">
            <v>1900</v>
          </cell>
          <cell r="G71">
            <v>7601</v>
          </cell>
          <cell r="H71" t="str">
            <v>TA 496714 - RENT</v>
          </cell>
        </row>
        <row r="72">
          <cell r="C72">
            <v>16199</v>
          </cell>
          <cell r="D72">
            <v>0</v>
          </cell>
          <cell r="E72">
            <v>-22.26</v>
          </cell>
          <cell r="F72">
            <v>22.26</v>
          </cell>
          <cell r="G72">
            <v>8253</v>
          </cell>
          <cell r="H72" t="str">
            <v>STATIONERY SUPPLIES (QS)</v>
          </cell>
        </row>
        <row r="73">
          <cell r="C73">
            <v>16202</v>
          </cell>
          <cell r="D73">
            <v>0</v>
          </cell>
          <cell r="E73">
            <v>-10.94</v>
          </cell>
          <cell r="F73">
            <v>10.94</v>
          </cell>
          <cell r="G73">
            <v>7601</v>
          </cell>
          <cell r="H73" t="str">
            <v>TA 502786 - TELEPHONE</v>
          </cell>
        </row>
        <row r="74">
          <cell r="A74">
            <v>35543</v>
          </cell>
          <cell r="B74" t="str">
            <v>GEISE, R.A.</v>
          </cell>
          <cell r="C74">
            <v>16203</v>
          </cell>
          <cell r="D74">
            <v>0</v>
          </cell>
          <cell r="E74">
            <v>-141.77000000000001</v>
          </cell>
          <cell r="F74">
            <v>141.77000000000001</v>
          </cell>
          <cell r="G74">
            <v>7601</v>
          </cell>
          <cell r="H74" t="str">
            <v>TA 502921 - ELECTRICITY</v>
          </cell>
        </row>
        <row r="75">
          <cell r="A75">
            <v>35543</v>
          </cell>
          <cell r="B75" t="str">
            <v>PHILLIPS, G.J.</v>
          </cell>
          <cell r="C75">
            <v>16206</v>
          </cell>
          <cell r="D75">
            <v>0</v>
          </cell>
          <cell r="E75">
            <v>-360.66</v>
          </cell>
          <cell r="F75">
            <v>360.66</v>
          </cell>
          <cell r="G75">
            <v>7601</v>
          </cell>
          <cell r="H75" t="str">
            <v>TA 496548 - WATER (1.4.97 - 30.9.97)</v>
          </cell>
        </row>
        <row r="76">
          <cell r="A76">
            <v>35544</v>
          </cell>
          <cell r="B76" t="str">
            <v>OAKINS, H.T.</v>
          </cell>
          <cell r="C76">
            <v>16217</v>
          </cell>
          <cell r="D76">
            <v>0</v>
          </cell>
          <cell r="E76">
            <v>-1369</v>
          </cell>
          <cell r="F76">
            <v>1369</v>
          </cell>
          <cell r="G76">
            <v>8001</v>
          </cell>
          <cell r="H76" t="str">
            <v>PAYROLL</v>
          </cell>
        </row>
        <row r="77">
          <cell r="A77">
            <v>35544</v>
          </cell>
          <cell r="B77" t="str">
            <v>OAKINS, H.T.</v>
          </cell>
          <cell r="C77">
            <v>16217</v>
          </cell>
          <cell r="D77">
            <v>233.09</v>
          </cell>
          <cell r="E77">
            <v>0</v>
          </cell>
          <cell r="F77">
            <v>-233.09</v>
          </cell>
          <cell r="G77">
            <v>3220</v>
          </cell>
          <cell r="H77" t="str">
            <v>INCOME TAX WITHHELD</v>
          </cell>
          <cell r="I77">
            <v>0</v>
          </cell>
        </row>
        <row r="78">
          <cell r="A78">
            <v>35544</v>
          </cell>
          <cell r="B78" t="str">
            <v>OAKINS, H.T.</v>
          </cell>
          <cell r="C78">
            <v>16217</v>
          </cell>
          <cell r="D78">
            <v>115.58</v>
          </cell>
          <cell r="E78">
            <v>0</v>
          </cell>
          <cell r="F78">
            <v>-115.58</v>
          </cell>
          <cell r="G78">
            <v>3221</v>
          </cell>
          <cell r="H78" t="str">
            <v>SOCIAL SECURITY WITHHELD</v>
          </cell>
          <cell r="I78">
            <v>0</v>
          </cell>
        </row>
        <row r="79">
          <cell r="A79">
            <v>35544</v>
          </cell>
          <cell r="B79" t="str">
            <v>POIRET, T.</v>
          </cell>
          <cell r="C79">
            <v>16218</v>
          </cell>
          <cell r="D79">
            <v>0</v>
          </cell>
          <cell r="E79">
            <v>-1099</v>
          </cell>
          <cell r="F79">
            <v>1099</v>
          </cell>
          <cell r="G79">
            <v>8001</v>
          </cell>
          <cell r="H79" t="str">
            <v>PAYROLL</v>
          </cell>
          <cell r="I79">
            <v>0</v>
          </cell>
        </row>
        <row r="80">
          <cell r="C80">
            <v>16218</v>
          </cell>
          <cell r="D80">
            <v>150.29</v>
          </cell>
          <cell r="E80">
            <v>0</v>
          </cell>
          <cell r="F80">
            <v>-150.29</v>
          </cell>
          <cell r="G80">
            <v>3220</v>
          </cell>
          <cell r="H80" t="str">
            <v>INCOME TAX WITHHELD</v>
          </cell>
        </row>
        <row r="81">
          <cell r="C81">
            <v>16218</v>
          </cell>
          <cell r="D81">
            <v>88.38</v>
          </cell>
          <cell r="E81">
            <v>0</v>
          </cell>
          <cell r="F81">
            <v>-88.38</v>
          </cell>
          <cell r="G81">
            <v>3221</v>
          </cell>
          <cell r="H81" t="str">
            <v>SOCIAL SECURITY WITHHELD</v>
          </cell>
        </row>
        <row r="82">
          <cell r="C82">
            <v>16226</v>
          </cell>
          <cell r="D82">
            <v>0</v>
          </cell>
          <cell r="E82">
            <v>-225</v>
          </cell>
          <cell r="F82">
            <v>225</v>
          </cell>
          <cell r="G82">
            <v>8206</v>
          </cell>
          <cell r="H82" t="str">
            <v>250 PAPER CASS. FOR PANAFAX UF 788 (QS)</v>
          </cell>
        </row>
        <row r="83">
          <cell r="C83">
            <v>16235</v>
          </cell>
          <cell r="D83">
            <v>0</v>
          </cell>
          <cell r="E83">
            <v>-194.28</v>
          </cell>
          <cell r="F83">
            <v>194.28</v>
          </cell>
          <cell r="G83">
            <v>7601</v>
          </cell>
          <cell r="H83" t="str">
            <v>TA 496718 - ELECTRICITY</v>
          </cell>
        </row>
        <row r="84">
          <cell r="C84">
            <v>16236</v>
          </cell>
          <cell r="D84">
            <v>0</v>
          </cell>
          <cell r="E84">
            <v>-754.24</v>
          </cell>
          <cell r="F84">
            <v>754.24</v>
          </cell>
          <cell r="G84">
            <v>7601</v>
          </cell>
          <cell r="H84" t="str">
            <v>TA 600029 - EXPENSES</v>
          </cell>
        </row>
        <row r="85">
          <cell r="C85">
            <v>16237</v>
          </cell>
          <cell r="D85">
            <v>0</v>
          </cell>
          <cell r="E85">
            <v>-754.24</v>
          </cell>
          <cell r="F85">
            <v>754.24</v>
          </cell>
          <cell r="G85">
            <v>7601</v>
          </cell>
          <cell r="H85" t="str">
            <v>TA 600040 - EXPENSES</v>
          </cell>
        </row>
        <row r="86">
          <cell r="C86">
            <v>16238</v>
          </cell>
          <cell r="D86">
            <v>0</v>
          </cell>
          <cell r="E86">
            <v>-754.24</v>
          </cell>
          <cell r="F86">
            <v>754.24</v>
          </cell>
          <cell r="G86">
            <v>7601</v>
          </cell>
          <cell r="H86" t="str">
            <v>TA 620018 - EXPENSES</v>
          </cell>
        </row>
        <row r="87">
          <cell r="C87">
            <v>16240</v>
          </cell>
          <cell r="D87">
            <v>0</v>
          </cell>
          <cell r="E87">
            <v>-100</v>
          </cell>
          <cell r="F87">
            <v>100</v>
          </cell>
          <cell r="G87">
            <v>7601</v>
          </cell>
          <cell r="H87" t="str">
            <v>TA 600076 - TASIS APPLICATION FEE (x2)</v>
          </cell>
        </row>
        <row r="88">
          <cell r="C88">
            <v>16241</v>
          </cell>
          <cell r="D88">
            <v>0</v>
          </cell>
          <cell r="E88">
            <v>-53.92</v>
          </cell>
          <cell r="F88">
            <v>53.92</v>
          </cell>
          <cell r="G88">
            <v>7601</v>
          </cell>
          <cell r="H88" t="str">
            <v>TA 496552 - REPLACEMENT AERIAL CO. CAR</v>
          </cell>
        </row>
        <row r="89">
          <cell r="C89" t="str">
            <v>016107/8</v>
          </cell>
          <cell r="D89">
            <v>0</v>
          </cell>
          <cell r="E89">
            <v>-5525</v>
          </cell>
          <cell r="F89">
            <v>5525</v>
          </cell>
          <cell r="G89">
            <v>7601</v>
          </cell>
          <cell r="H89" t="str">
            <v>TA 496718 - QUARTER RENT (FM: 12.4.97)</v>
          </cell>
        </row>
        <row r="90">
          <cell r="C90" t="str">
            <v>TRANSFER</v>
          </cell>
          <cell r="D90">
            <v>528</v>
          </cell>
          <cell r="E90">
            <v>0</v>
          </cell>
          <cell r="F90">
            <v>-528</v>
          </cell>
          <cell r="G90">
            <v>530</v>
          </cell>
          <cell r="H90" t="str">
            <v>REIMB. EMPLOYEE UK NIC - Q/E 5-OCT-96</v>
          </cell>
        </row>
      </sheetData>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3"/>
      <sheetName val="Sheet2"/>
      <sheetName val="Sheet4"/>
      <sheetName val="Sheet1 (2)"/>
      <sheetName val="summary (ytd APR-05)"/>
      <sheetName val="april2005"/>
      <sheetName val="MARCH 2005"/>
      <sheetName val="Sheet6"/>
      <sheetName val="summary (MAR-05) "/>
    </sheetNames>
    <sheetDataSet>
      <sheetData sheetId="0" refreshError="1">
        <row r="3">
          <cell r="I3">
            <v>38387</v>
          </cell>
        </row>
        <row r="4">
          <cell r="I4">
            <v>38387</v>
          </cell>
        </row>
        <row r="5">
          <cell r="I5">
            <v>38387</v>
          </cell>
        </row>
        <row r="6">
          <cell r="I6">
            <v>38387</v>
          </cell>
        </row>
        <row r="7">
          <cell r="I7">
            <v>38387</v>
          </cell>
        </row>
        <row r="8">
          <cell r="I8">
            <v>38387</v>
          </cell>
        </row>
        <row r="9">
          <cell r="I9">
            <v>38411</v>
          </cell>
        </row>
        <row r="10">
          <cell r="I10">
            <v>38411</v>
          </cell>
        </row>
        <row r="11">
          <cell r="I11">
            <v>38411</v>
          </cell>
        </row>
        <row r="12">
          <cell r="I12">
            <v>38411</v>
          </cell>
        </row>
        <row r="13">
          <cell r="I13">
            <v>38409</v>
          </cell>
        </row>
        <row r="14">
          <cell r="I14">
            <v>38408</v>
          </cell>
        </row>
        <row r="15">
          <cell r="I15">
            <v>38407</v>
          </cell>
        </row>
        <row r="16">
          <cell r="I16">
            <v>38407</v>
          </cell>
        </row>
        <row r="17">
          <cell r="I17">
            <v>38407</v>
          </cell>
        </row>
        <row r="18">
          <cell r="I18">
            <v>38407</v>
          </cell>
        </row>
        <row r="19">
          <cell r="I19">
            <v>38406</v>
          </cell>
        </row>
        <row r="20">
          <cell r="I20">
            <v>38406</v>
          </cell>
        </row>
        <row r="21">
          <cell r="I21">
            <v>38406</v>
          </cell>
        </row>
        <row r="22">
          <cell r="I22">
            <v>38406</v>
          </cell>
        </row>
        <row r="23">
          <cell r="I23">
            <v>38405</v>
          </cell>
        </row>
        <row r="24">
          <cell r="I24">
            <v>38405</v>
          </cell>
        </row>
        <row r="25">
          <cell r="I25">
            <v>38404</v>
          </cell>
        </row>
        <row r="26">
          <cell r="I26">
            <v>38404</v>
          </cell>
        </row>
        <row r="27">
          <cell r="I27">
            <v>38404</v>
          </cell>
        </row>
        <row r="28">
          <cell r="I28">
            <v>38401</v>
          </cell>
        </row>
        <row r="29">
          <cell r="I29">
            <v>38401</v>
          </cell>
        </row>
        <row r="30">
          <cell r="I30">
            <v>38401</v>
          </cell>
        </row>
        <row r="31">
          <cell r="I31">
            <v>38401</v>
          </cell>
        </row>
        <row r="32">
          <cell r="I32">
            <v>38399</v>
          </cell>
        </row>
        <row r="33">
          <cell r="I33">
            <v>38399</v>
          </cell>
        </row>
        <row r="34">
          <cell r="I34">
            <v>38398</v>
          </cell>
        </row>
        <row r="35">
          <cell r="I35">
            <v>38398</v>
          </cell>
        </row>
        <row r="36">
          <cell r="I36">
            <v>38398</v>
          </cell>
        </row>
        <row r="37">
          <cell r="I37">
            <v>38398</v>
          </cell>
        </row>
        <row r="38">
          <cell r="I38">
            <v>38397</v>
          </cell>
        </row>
        <row r="39">
          <cell r="I39">
            <v>38397</v>
          </cell>
        </row>
        <row r="40">
          <cell r="I40">
            <v>38397</v>
          </cell>
        </row>
        <row r="41">
          <cell r="I41">
            <v>38397</v>
          </cell>
        </row>
        <row r="42">
          <cell r="I42">
            <v>38396</v>
          </cell>
        </row>
        <row r="43">
          <cell r="I43">
            <v>38396</v>
          </cell>
        </row>
        <row r="44">
          <cell r="I44">
            <v>38396</v>
          </cell>
        </row>
        <row r="45">
          <cell r="I45">
            <v>38393</v>
          </cell>
        </row>
        <row r="46">
          <cell r="I46">
            <v>38393</v>
          </cell>
        </row>
        <row r="47">
          <cell r="I47">
            <v>38391</v>
          </cell>
        </row>
        <row r="48">
          <cell r="I48">
            <v>38391</v>
          </cell>
        </row>
        <row r="49">
          <cell r="I49">
            <v>38391</v>
          </cell>
        </row>
        <row r="50">
          <cell r="I50">
            <v>38391</v>
          </cell>
        </row>
        <row r="51">
          <cell r="I51">
            <v>38391</v>
          </cell>
        </row>
        <row r="52">
          <cell r="I52">
            <v>38390</v>
          </cell>
        </row>
        <row r="53">
          <cell r="I53">
            <v>38390</v>
          </cell>
        </row>
        <row r="54">
          <cell r="I54">
            <v>38386</v>
          </cell>
        </row>
        <row r="55">
          <cell r="I55">
            <v>38386</v>
          </cell>
        </row>
        <row r="56">
          <cell r="I56">
            <v>38386</v>
          </cell>
        </row>
        <row r="57">
          <cell r="I57">
            <v>38386</v>
          </cell>
        </row>
        <row r="58">
          <cell r="I58">
            <v>38386</v>
          </cell>
        </row>
        <row r="59">
          <cell r="I59">
            <v>38386</v>
          </cell>
        </row>
        <row r="60">
          <cell r="I60">
            <v>38386</v>
          </cell>
        </row>
        <row r="61">
          <cell r="I61">
            <v>38386</v>
          </cell>
        </row>
        <row r="62">
          <cell r="I62">
            <v>38386</v>
          </cell>
        </row>
        <row r="63">
          <cell r="I63">
            <v>38386</v>
          </cell>
        </row>
        <row r="64">
          <cell r="I64">
            <v>38386</v>
          </cell>
        </row>
        <row r="65">
          <cell r="I65">
            <v>38386</v>
          </cell>
        </row>
        <row r="66">
          <cell r="I66">
            <v>38386</v>
          </cell>
        </row>
        <row r="67">
          <cell r="I67">
            <v>38386</v>
          </cell>
        </row>
        <row r="68">
          <cell r="I68">
            <v>38385</v>
          </cell>
        </row>
        <row r="69">
          <cell r="I69">
            <v>38385</v>
          </cell>
        </row>
        <row r="70">
          <cell r="I70">
            <v>38384</v>
          </cell>
        </row>
        <row r="71">
          <cell r="I71">
            <v>38384</v>
          </cell>
        </row>
        <row r="72">
          <cell r="I72">
            <v>38406</v>
          </cell>
        </row>
        <row r="73">
          <cell r="I73">
            <v>38406</v>
          </cell>
        </row>
        <row r="74">
          <cell r="I74">
            <v>38406</v>
          </cell>
        </row>
        <row r="75">
          <cell r="I75">
            <v>38406</v>
          </cell>
        </row>
        <row r="76">
          <cell r="I76">
            <v>38406</v>
          </cell>
        </row>
        <row r="77">
          <cell r="I77">
            <v>38406</v>
          </cell>
        </row>
        <row r="78">
          <cell r="I78">
            <v>38406</v>
          </cell>
        </row>
        <row r="79">
          <cell r="I79">
            <v>38406</v>
          </cell>
        </row>
        <row r="80">
          <cell r="I80">
            <v>38405</v>
          </cell>
        </row>
        <row r="81">
          <cell r="I81">
            <v>38401</v>
          </cell>
        </row>
        <row r="82">
          <cell r="I82">
            <v>38401</v>
          </cell>
        </row>
        <row r="83">
          <cell r="I83">
            <v>38399</v>
          </cell>
        </row>
        <row r="84">
          <cell r="I84">
            <v>38399</v>
          </cell>
        </row>
        <row r="85">
          <cell r="I85">
            <v>38399</v>
          </cell>
        </row>
        <row r="86">
          <cell r="I86">
            <v>38399</v>
          </cell>
        </row>
        <row r="87">
          <cell r="I87">
            <v>38399</v>
          </cell>
        </row>
        <row r="88">
          <cell r="I88">
            <v>38399</v>
          </cell>
        </row>
        <row r="89">
          <cell r="I89">
            <v>38399</v>
          </cell>
        </row>
        <row r="90">
          <cell r="I90">
            <v>38399</v>
          </cell>
        </row>
        <row r="91">
          <cell r="I91">
            <v>38399</v>
          </cell>
        </row>
        <row r="92">
          <cell r="I92">
            <v>38399</v>
          </cell>
        </row>
        <row r="93">
          <cell r="I93">
            <v>38398</v>
          </cell>
        </row>
        <row r="94">
          <cell r="I94">
            <v>38398</v>
          </cell>
        </row>
        <row r="95">
          <cell r="I95">
            <v>38398</v>
          </cell>
        </row>
        <row r="96">
          <cell r="I96">
            <v>38398</v>
          </cell>
        </row>
        <row r="97">
          <cell r="I97">
            <v>38398</v>
          </cell>
        </row>
        <row r="98">
          <cell r="I98">
            <v>38398</v>
          </cell>
        </row>
        <row r="99">
          <cell r="I99">
            <v>38398</v>
          </cell>
        </row>
        <row r="100">
          <cell r="I100">
            <v>38398</v>
          </cell>
        </row>
        <row r="101">
          <cell r="I101">
            <v>38398</v>
          </cell>
        </row>
        <row r="102">
          <cell r="I102">
            <v>38393</v>
          </cell>
        </row>
        <row r="103">
          <cell r="I103">
            <v>38393</v>
          </cell>
        </row>
        <row r="104">
          <cell r="I104">
            <v>38392</v>
          </cell>
        </row>
        <row r="105">
          <cell r="I105">
            <v>38392</v>
          </cell>
        </row>
        <row r="106">
          <cell r="I106">
            <v>38392</v>
          </cell>
        </row>
        <row r="107">
          <cell r="I107">
            <v>38392</v>
          </cell>
        </row>
        <row r="108">
          <cell r="I108">
            <v>38392</v>
          </cell>
        </row>
        <row r="109">
          <cell r="I109">
            <v>38391</v>
          </cell>
        </row>
        <row r="110">
          <cell r="I110">
            <v>38385</v>
          </cell>
        </row>
        <row r="111">
          <cell r="I111">
            <v>38384</v>
          </cell>
        </row>
        <row r="112">
          <cell r="I112">
            <v>38384</v>
          </cell>
        </row>
        <row r="113">
          <cell r="I113">
            <v>38384</v>
          </cell>
        </row>
        <row r="114">
          <cell r="I114">
            <v>38384</v>
          </cell>
        </row>
        <row r="115">
          <cell r="I115">
            <v>38384</v>
          </cell>
        </row>
        <row r="116">
          <cell r="I116">
            <v>38384</v>
          </cell>
        </row>
        <row r="117">
          <cell r="I117">
            <v>38384</v>
          </cell>
        </row>
        <row r="118">
          <cell r="I118">
            <v>38384</v>
          </cell>
        </row>
        <row r="119">
          <cell r="I119">
            <v>38384</v>
          </cell>
        </row>
        <row r="120">
          <cell r="I120">
            <v>38384</v>
          </cell>
        </row>
        <row r="121">
          <cell r="I121">
            <v>38384</v>
          </cell>
        </row>
        <row r="122">
          <cell r="I122">
            <v>38384</v>
          </cell>
        </row>
        <row r="123">
          <cell r="I123">
            <v>38384</v>
          </cell>
        </row>
        <row r="124">
          <cell r="I124">
            <v>38384</v>
          </cell>
        </row>
        <row r="125">
          <cell r="I125">
            <v>38384</v>
          </cell>
        </row>
        <row r="126">
          <cell r="I126">
            <v>38392</v>
          </cell>
        </row>
        <row r="127">
          <cell r="I127">
            <v>38411</v>
          </cell>
        </row>
        <row r="128">
          <cell r="I128">
            <v>38406</v>
          </cell>
        </row>
        <row r="129">
          <cell r="I129">
            <v>38404</v>
          </cell>
        </row>
        <row r="130">
          <cell r="I130">
            <v>38397</v>
          </cell>
        </row>
        <row r="131">
          <cell r="I131">
            <v>38397</v>
          </cell>
        </row>
        <row r="132">
          <cell r="I132">
            <v>38397</v>
          </cell>
        </row>
        <row r="133">
          <cell r="I133">
            <v>38397</v>
          </cell>
        </row>
        <row r="134">
          <cell r="I134">
            <v>38397</v>
          </cell>
        </row>
        <row r="135">
          <cell r="I135">
            <v>38397</v>
          </cell>
        </row>
        <row r="136">
          <cell r="I136">
            <v>38394</v>
          </cell>
        </row>
        <row r="137">
          <cell r="I137">
            <v>38394</v>
          </cell>
        </row>
        <row r="138">
          <cell r="I138">
            <v>38394</v>
          </cell>
        </row>
        <row r="139">
          <cell r="I139">
            <v>38392</v>
          </cell>
        </row>
        <row r="140">
          <cell r="I140">
            <v>38392</v>
          </cell>
        </row>
        <row r="141">
          <cell r="I141">
            <v>38392</v>
          </cell>
        </row>
        <row r="142">
          <cell r="I142">
            <v>38392</v>
          </cell>
        </row>
        <row r="143">
          <cell r="I143">
            <v>38392</v>
          </cell>
        </row>
        <row r="144">
          <cell r="I144">
            <v>38392</v>
          </cell>
        </row>
        <row r="145">
          <cell r="I145">
            <v>38392</v>
          </cell>
        </row>
        <row r="146">
          <cell r="I146">
            <v>38392</v>
          </cell>
        </row>
        <row r="147">
          <cell r="I147">
            <v>38391</v>
          </cell>
        </row>
        <row r="148">
          <cell r="I148">
            <v>38391</v>
          </cell>
        </row>
        <row r="149">
          <cell r="I149">
            <v>38390</v>
          </cell>
        </row>
        <row r="150">
          <cell r="I150">
            <v>38390</v>
          </cell>
        </row>
        <row r="151">
          <cell r="I151">
            <v>38387</v>
          </cell>
        </row>
        <row r="152">
          <cell r="I152">
            <v>38387</v>
          </cell>
        </row>
        <row r="153">
          <cell r="I153">
            <v>38387</v>
          </cell>
        </row>
        <row r="154">
          <cell r="I154">
            <v>38387</v>
          </cell>
        </row>
        <row r="155">
          <cell r="I155">
            <v>38386</v>
          </cell>
        </row>
        <row r="156">
          <cell r="I156">
            <v>38385</v>
          </cell>
        </row>
        <row r="157">
          <cell r="I157">
            <v>38411</v>
          </cell>
        </row>
        <row r="158">
          <cell r="I158">
            <v>38411</v>
          </cell>
        </row>
        <row r="159">
          <cell r="I159">
            <v>38411</v>
          </cell>
        </row>
        <row r="160">
          <cell r="I160">
            <v>38411</v>
          </cell>
        </row>
        <row r="161">
          <cell r="I161">
            <v>38407</v>
          </cell>
        </row>
        <row r="162">
          <cell r="I162">
            <v>38407</v>
          </cell>
        </row>
        <row r="163">
          <cell r="I163">
            <v>38407</v>
          </cell>
        </row>
        <row r="164">
          <cell r="I164">
            <v>38407</v>
          </cell>
        </row>
        <row r="165">
          <cell r="I165">
            <v>38407</v>
          </cell>
        </row>
        <row r="166">
          <cell r="I166">
            <v>38404</v>
          </cell>
        </row>
        <row r="167">
          <cell r="I167">
            <v>38404</v>
          </cell>
        </row>
        <row r="168">
          <cell r="I168">
            <v>38404</v>
          </cell>
        </row>
        <row r="169">
          <cell r="I169">
            <v>38404</v>
          </cell>
        </row>
        <row r="170">
          <cell r="I170">
            <v>38401</v>
          </cell>
        </row>
        <row r="171">
          <cell r="I171">
            <v>38398</v>
          </cell>
        </row>
        <row r="172">
          <cell r="I172">
            <v>38398</v>
          </cell>
        </row>
        <row r="173">
          <cell r="I173">
            <v>38398</v>
          </cell>
        </row>
        <row r="174">
          <cell r="I174">
            <v>38398</v>
          </cell>
        </row>
        <row r="175">
          <cell r="I175">
            <v>38398</v>
          </cell>
        </row>
        <row r="176">
          <cell r="I176">
            <v>38398</v>
          </cell>
        </row>
        <row r="177">
          <cell r="I177">
            <v>38396</v>
          </cell>
        </row>
        <row r="178">
          <cell r="I178">
            <v>38394</v>
          </cell>
        </row>
        <row r="179">
          <cell r="I179">
            <v>38394</v>
          </cell>
        </row>
        <row r="180">
          <cell r="I180">
            <v>38393</v>
          </cell>
        </row>
        <row r="181">
          <cell r="I181">
            <v>38393</v>
          </cell>
        </row>
        <row r="182">
          <cell r="I182">
            <v>38393</v>
          </cell>
        </row>
        <row r="183">
          <cell r="I183">
            <v>38393</v>
          </cell>
        </row>
        <row r="184">
          <cell r="I184">
            <v>38393</v>
          </cell>
        </row>
        <row r="185">
          <cell r="I185">
            <v>38393</v>
          </cell>
        </row>
        <row r="186">
          <cell r="I186">
            <v>38390</v>
          </cell>
        </row>
        <row r="187">
          <cell r="I187">
            <v>38390</v>
          </cell>
        </row>
        <row r="188">
          <cell r="I188">
            <v>38390</v>
          </cell>
        </row>
        <row r="189">
          <cell r="I189">
            <v>38388</v>
          </cell>
        </row>
        <row r="190">
          <cell r="I190">
            <v>38388</v>
          </cell>
        </row>
        <row r="191">
          <cell r="I191">
            <v>38388</v>
          </cell>
        </row>
        <row r="192">
          <cell r="I192">
            <v>38400</v>
          </cell>
        </row>
        <row r="193">
          <cell r="I193">
            <v>38400</v>
          </cell>
        </row>
        <row r="194">
          <cell r="I194">
            <v>38400</v>
          </cell>
        </row>
        <row r="195">
          <cell r="I195">
            <v>38400</v>
          </cell>
        </row>
        <row r="196">
          <cell r="I196">
            <v>38400</v>
          </cell>
        </row>
        <row r="197">
          <cell r="I197">
            <v>38400</v>
          </cell>
        </row>
        <row r="198">
          <cell r="I198">
            <v>38400</v>
          </cell>
        </row>
        <row r="199">
          <cell r="I199">
            <v>38388</v>
          </cell>
        </row>
        <row r="200">
          <cell r="I200">
            <v>38388</v>
          </cell>
        </row>
        <row r="201">
          <cell r="I201">
            <v>38388</v>
          </cell>
        </row>
        <row r="202">
          <cell r="I202">
            <v>38388</v>
          </cell>
        </row>
        <row r="203">
          <cell r="I203">
            <v>38400</v>
          </cell>
        </row>
        <row r="204">
          <cell r="I204">
            <v>38400</v>
          </cell>
        </row>
        <row r="205">
          <cell r="I205">
            <v>38398</v>
          </cell>
        </row>
        <row r="206">
          <cell r="I206">
            <v>38387</v>
          </cell>
        </row>
        <row r="207">
          <cell r="I207">
            <v>38411</v>
          </cell>
        </row>
        <row r="208">
          <cell r="I208">
            <v>38411</v>
          </cell>
        </row>
        <row r="209">
          <cell r="I209">
            <v>38402</v>
          </cell>
        </row>
        <row r="210">
          <cell r="I210">
            <v>38402</v>
          </cell>
        </row>
        <row r="211">
          <cell r="I211">
            <v>38401</v>
          </cell>
        </row>
        <row r="212">
          <cell r="I212">
            <v>38400</v>
          </cell>
        </row>
        <row r="213">
          <cell r="I213">
            <v>38400</v>
          </cell>
        </row>
        <row r="214">
          <cell r="I214">
            <v>38400</v>
          </cell>
        </row>
        <row r="215">
          <cell r="I215">
            <v>38397</v>
          </cell>
        </row>
        <row r="216">
          <cell r="I216">
            <v>38392</v>
          </cell>
        </row>
        <row r="217">
          <cell r="I217">
            <v>38390</v>
          </cell>
        </row>
        <row r="218">
          <cell r="I218">
            <v>38385</v>
          </cell>
        </row>
        <row r="219">
          <cell r="I219">
            <v>38385</v>
          </cell>
        </row>
        <row r="220">
          <cell r="I220">
            <v>38411</v>
          </cell>
        </row>
        <row r="221">
          <cell r="I221">
            <v>38393</v>
          </cell>
        </row>
        <row r="222">
          <cell r="I222">
            <v>38384</v>
          </cell>
        </row>
        <row r="223">
          <cell r="I223">
            <v>38384</v>
          </cell>
        </row>
        <row r="224">
          <cell r="I224">
            <v>38411</v>
          </cell>
        </row>
        <row r="225">
          <cell r="I225">
            <v>38411</v>
          </cell>
        </row>
        <row r="226">
          <cell r="I226">
            <v>38411</v>
          </cell>
        </row>
        <row r="227">
          <cell r="I227">
            <v>38406</v>
          </cell>
        </row>
        <row r="228">
          <cell r="I228">
            <v>38406</v>
          </cell>
        </row>
        <row r="229">
          <cell r="I229">
            <v>38404</v>
          </cell>
        </row>
        <row r="230">
          <cell r="I230">
            <v>38404</v>
          </cell>
        </row>
        <row r="231">
          <cell r="I231">
            <v>38404</v>
          </cell>
        </row>
        <row r="232">
          <cell r="I232">
            <v>38404</v>
          </cell>
        </row>
        <row r="233">
          <cell r="I233">
            <v>38404</v>
          </cell>
        </row>
        <row r="234">
          <cell r="I234">
            <v>38404</v>
          </cell>
        </row>
        <row r="235">
          <cell r="I235">
            <v>38404</v>
          </cell>
        </row>
        <row r="236">
          <cell r="I236">
            <v>38404</v>
          </cell>
        </row>
        <row r="237">
          <cell r="I237">
            <v>38404</v>
          </cell>
        </row>
        <row r="238">
          <cell r="I238">
            <v>38404</v>
          </cell>
        </row>
        <row r="239">
          <cell r="I239">
            <v>38397</v>
          </cell>
        </row>
        <row r="240">
          <cell r="I240">
            <v>38397</v>
          </cell>
        </row>
        <row r="241">
          <cell r="I241">
            <v>38391</v>
          </cell>
        </row>
        <row r="242">
          <cell r="I242">
            <v>38391</v>
          </cell>
        </row>
        <row r="243">
          <cell r="I243">
            <v>38391</v>
          </cell>
        </row>
        <row r="244">
          <cell r="I244">
            <v>38391</v>
          </cell>
        </row>
        <row r="245">
          <cell r="I245">
            <v>38391</v>
          </cell>
        </row>
        <row r="246">
          <cell r="I246">
            <v>38391</v>
          </cell>
        </row>
        <row r="247">
          <cell r="I247">
            <v>38391</v>
          </cell>
        </row>
        <row r="248">
          <cell r="I248">
            <v>38391</v>
          </cell>
        </row>
        <row r="249">
          <cell r="I249">
            <v>38391</v>
          </cell>
        </row>
        <row r="250">
          <cell r="I250">
            <v>38391</v>
          </cell>
        </row>
        <row r="251">
          <cell r="I251">
            <v>38391</v>
          </cell>
        </row>
        <row r="252">
          <cell r="I252">
            <v>38391</v>
          </cell>
        </row>
        <row r="253">
          <cell r="I253">
            <v>38391</v>
          </cell>
        </row>
        <row r="254">
          <cell r="I254">
            <v>38391</v>
          </cell>
        </row>
        <row r="255">
          <cell r="I255">
            <v>38391</v>
          </cell>
        </row>
        <row r="256">
          <cell r="I256">
            <v>38391</v>
          </cell>
        </row>
        <row r="257">
          <cell r="I257">
            <v>38391</v>
          </cell>
        </row>
        <row r="258">
          <cell r="I258">
            <v>38391</v>
          </cell>
        </row>
        <row r="259">
          <cell r="I259">
            <v>38391</v>
          </cell>
        </row>
        <row r="260">
          <cell r="I260">
            <v>38391</v>
          </cell>
        </row>
        <row r="261">
          <cell r="I261">
            <v>38389</v>
          </cell>
        </row>
        <row r="262">
          <cell r="I262">
            <v>38387</v>
          </cell>
        </row>
        <row r="263">
          <cell r="I263">
            <v>38387</v>
          </cell>
        </row>
        <row r="264">
          <cell r="I264">
            <v>38387</v>
          </cell>
        </row>
        <row r="265">
          <cell r="I265">
            <v>38410</v>
          </cell>
        </row>
        <row r="266">
          <cell r="I266">
            <v>38410</v>
          </cell>
        </row>
        <row r="267">
          <cell r="I267">
            <v>38410</v>
          </cell>
        </row>
        <row r="268">
          <cell r="I268">
            <v>38410</v>
          </cell>
        </row>
        <row r="269">
          <cell r="I269">
            <v>38405</v>
          </cell>
        </row>
        <row r="270">
          <cell r="I270">
            <v>38405</v>
          </cell>
        </row>
        <row r="271">
          <cell r="I271">
            <v>38400</v>
          </cell>
        </row>
        <row r="272">
          <cell r="I272">
            <v>38400</v>
          </cell>
        </row>
        <row r="273">
          <cell r="I273">
            <v>38400</v>
          </cell>
        </row>
        <row r="274">
          <cell r="I274">
            <v>38400</v>
          </cell>
        </row>
        <row r="275">
          <cell r="I275">
            <v>38400</v>
          </cell>
        </row>
        <row r="276">
          <cell r="I276">
            <v>38395</v>
          </cell>
        </row>
        <row r="277">
          <cell r="I277">
            <v>38395</v>
          </cell>
        </row>
        <row r="278">
          <cell r="I278">
            <v>38395</v>
          </cell>
        </row>
        <row r="279">
          <cell r="I279">
            <v>38395</v>
          </cell>
        </row>
        <row r="280">
          <cell r="I280">
            <v>38395</v>
          </cell>
        </row>
        <row r="281">
          <cell r="I281">
            <v>38387</v>
          </cell>
        </row>
        <row r="282">
          <cell r="I282">
            <v>38387</v>
          </cell>
        </row>
        <row r="283">
          <cell r="I283">
            <v>38387</v>
          </cell>
        </row>
        <row r="284">
          <cell r="I284">
            <v>38387</v>
          </cell>
        </row>
        <row r="285">
          <cell r="I285">
            <v>38386</v>
          </cell>
        </row>
        <row r="286">
          <cell r="I286">
            <v>38386</v>
          </cell>
        </row>
        <row r="287">
          <cell r="I287">
            <v>38386</v>
          </cell>
        </row>
        <row r="288">
          <cell r="I288">
            <v>38386</v>
          </cell>
        </row>
        <row r="289">
          <cell r="I289">
            <v>38386</v>
          </cell>
        </row>
        <row r="290">
          <cell r="I290">
            <v>38386</v>
          </cell>
        </row>
        <row r="291">
          <cell r="I291">
            <v>38386</v>
          </cell>
        </row>
        <row r="292">
          <cell r="I292">
            <v>38385</v>
          </cell>
        </row>
        <row r="293">
          <cell r="I293">
            <v>38385</v>
          </cell>
        </row>
        <row r="294">
          <cell r="I294">
            <v>38385</v>
          </cell>
        </row>
        <row r="295">
          <cell r="I295">
            <v>38385</v>
          </cell>
        </row>
        <row r="296">
          <cell r="I296">
            <v>38411</v>
          </cell>
        </row>
        <row r="297">
          <cell r="I297">
            <v>38411</v>
          </cell>
        </row>
        <row r="298">
          <cell r="I298">
            <v>38411</v>
          </cell>
        </row>
        <row r="299">
          <cell r="I299">
            <v>38410</v>
          </cell>
        </row>
        <row r="300">
          <cell r="I300">
            <v>38410</v>
          </cell>
        </row>
        <row r="301">
          <cell r="I301">
            <v>38409</v>
          </cell>
        </row>
        <row r="302">
          <cell r="I302">
            <v>38409</v>
          </cell>
        </row>
        <row r="303">
          <cell r="I303">
            <v>38408</v>
          </cell>
        </row>
        <row r="304">
          <cell r="I304">
            <v>38408</v>
          </cell>
        </row>
        <row r="305">
          <cell r="I305">
            <v>38408</v>
          </cell>
        </row>
        <row r="306">
          <cell r="I306">
            <v>38408</v>
          </cell>
        </row>
        <row r="307">
          <cell r="I307">
            <v>38408</v>
          </cell>
        </row>
        <row r="308">
          <cell r="I308">
            <v>38408</v>
          </cell>
        </row>
        <row r="309">
          <cell r="I309">
            <v>38407</v>
          </cell>
        </row>
        <row r="310">
          <cell r="I310">
            <v>38407</v>
          </cell>
        </row>
        <row r="311">
          <cell r="I311">
            <v>38406</v>
          </cell>
        </row>
        <row r="312">
          <cell r="I312">
            <v>38406</v>
          </cell>
        </row>
        <row r="313">
          <cell r="I313">
            <v>38405</v>
          </cell>
        </row>
        <row r="314">
          <cell r="I314">
            <v>38405</v>
          </cell>
        </row>
        <row r="315">
          <cell r="I315">
            <v>38404</v>
          </cell>
        </row>
        <row r="316">
          <cell r="I316">
            <v>38404</v>
          </cell>
        </row>
        <row r="317">
          <cell r="I317">
            <v>38404</v>
          </cell>
        </row>
        <row r="318">
          <cell r="I318">
            <v>38404</v>
          </cell>
        </row>
        <row r="319">
          <cell r="I319">
            <v>38404</v>
          </cell>
        </row>
        <row r="320">
          <cell r="I320">
            <v>38404</v>
          </cell>
        </row>
        <row r="321">
          <cell r="I321">
            <v>38402</v>
          </cell>
        </row>
        <row r="322">
          <cell r="I322">
            <v>38402</v>
          </cell>
        </row>
        <row r="323">
          <cell r="I323">
            <v>38401</v>
          </cell>
        </row>
        <row r="324">
          <cell r="I324">
            <v>38401</v>
          </cell>
        </row>
        <row r="325">
          <cell r="I325">
            <v>38400</v>
          </cell>
        </row>
        <row r="326">
          <cell r="I326">
            <v>38400</v>
          </cell>
        </row>
        <row r="327">
          <cell r="I327">
            <v>38400</v>
          </cell>
        </row>
        <row r="328">
          <cell r="I328">
            <v>38399</v>
          </cell>
        </row>
        <row r="329">
          <cell r="I329">
            <v>38399</v>
          </cell>
        </row>
        <row r="330">
          <cell r="I330">
            <v>38399</v>
          </cell>
        </row>
        <row r="331">
          <cell r="I331">
            <v>38399</v>
          </cell>
        </row>
        <row r="332">
          <cell r="I332">
            <v>38399</v>
          </cell>
        </row>
        <row r="333">
          <cell r="I333">
            <v>38397</v>
          </cell>
        </row>
        <row r="334">
          <cell r="I334">
            <v>38397</v>
          </cell>
        </row>
        <row r="335">
          <cell r="I335">
            <v>38397</v>
          </cell>
        </row>
        <row r="336">
          <cell r="I336">
            <v>38395</v>
          </cell>
        </row>
        <row r="337">
          <cell r="I337">
            <v>38395</v>
          </cell>
        </row>
        <row r="338">
          <cell r="I338">
            <v>38395</v>
          </cell>
        </row>
        <row r="339">
          <cell r="I339">
            <v>38394</v>
          </cell>
        </row>
        <row r="340">
          <cell r="I340">
            <v>38394</v>
          </cell>
        </row>
        <row r="341">
          <cell r="I341">
            <v>38393</v>
          </cell>
        </row>
        <row r="342">
          <cell r="I342">
            <v>38393</v>
          </cell>
        </row>
        <row r="343">
          <cell r="I343">
            <v>38392</v>
          </cell>
        </row>
        <row r="344">
          <cell r="I344">
            <v>38392</v>
          </cell>
        </row>
        <row r="345">
          <cell r="I345">
            <v>38391</v>
          </cell>
        </row>
        <row r="346">
          <cell r="I346">
            <v>38391</v>
          </cell>
        </row>
        <row r="347">
          <cell r="I347">
            <v>38390</v>
          </cell>
        </row>
        <row r="348">
          <cell r="I348">
            <v>38390</v>
          </cell>
        </row>
        <row r="349">
          <cell r="I349">
            <v>38390</v>
          </cell>
        </row>
        <row r="350">
          <cell r="I350">
            <v>38390</v>
          </cell>
        </row>
        <row r="351">
          <cell r="I351">
            <v>38390</v>
          </cell>
        </row>
        <row r="352">
          <cell r="I352">
            <v>38388</v>
          </cell>
        </row>
        <row r="353">
          <cell r="I353">
            <v>38388</v>
          </cell>
        </row>
        <row r="354">
          <cell r="I354">
            <v>38387</v>
          </cell>
        </row>
        <row r="355">
          <cell r="I355">
            <v>38387</v>
          </cell>
        </row>
        <row r="356">
          <cell r="I356">
            <v>38386</v>
          </cell>
        </row>
        <row r="357">
          <cell r="I357">
            <v>38386</v>
          </cell>
        </row>
        <row r="358">
          <cell r="I358">
            <v>38385</v>
          </cell>
        </row>
        <row r="359">
          <cell r="I359">
            <v>38385</v>
          </cell>
        </row>
        <row r="360">
          <cell r="I360">
            <v>38384</v>
          </cell>
        </row>
        <row r="361">
          <cell r="I361">
            <v>38384</v>
          </cell>
        </row>
        <row r="362">
          <cell r="I362">
            <v>38406</v>
          </cell>
        </row>
        <row r="363">
          <cell r="I363">
            <v>38401</v>
          </cell>
        </row>
        <row r="364">
          <cell r="I364">
            <v>38398</v>
          </cell>
        </row>
        <row r="365">
          <cell r="I365">
            <v>38395</v>
          </cell>
        </row>
        <row r="366">
          <cell r="I366">
            <v>38393</v>
          </cell>
        </row>
        <row r="367">
          <cell r="I367">
            <v>38390</v>
          </cell>
        </row>
        <row r="368">
          <cell r="I368">
            <v>38390</v>
          </cell>
        </row>
        <row r="369">
          <cell r="I369">
            <v>38390</v>
          </cell>
        </row>
        <row r="370">
          <cell r="I370">
            <v>38386</v>
          </cell>
        </row>
        <row r="371">
          <cell r="I371">
            <v>38404</v>
          </cell>
        </row>
        <row r="372">
          <cell r="I372">
            <v>38404</v>
          </cell>
        </row>
        <row r="373">
          <cell r="I373">
            <v>38404</v>
          </cell>
        </row>
        <row r="374">
          <cell r="I374">
            <v>38404</v>
          </cell>
        </row>
        <row r="375">
          <cell r="I375">
            <v>38401</v>
          </cell>
        </row>
        <row r="376">
          <cell r="I376">
            <v>38397</v>
          </cell>
        </row>
        <row r="377">
          <cell r="I377">
            <v>38397</v>
          </cell>
        </row>
        <row r="378">
          <cell r="I378">
            <v>38393</v>
          </cell>
        </row>
        <row r="379">
          <cell r="I379">
            <v>38393</v>
          </cell>
        </row>
        <row r="380">
          <cell r="I380">
            <v>38393</v>
          </cell>
        </row>
        <row r="381">
          <cell r="I381">
            <v>38386</v>
          </cell>
        </row>
        <row r="382">
          <cell r="I382">
            <v>38386</v>
          </cell>
        </row>
        <row r="383">
          <cell r="I383">
            <v>38386</v>
          </cell>
        </row>
        <row r="384">
          <cell r="I384">
            <v>38411</v>
          </cell>
        </row>
        <row r="385">
          <cell r="I385">
            <v>38411</v>
          </cell>
        </row>
        <row r="386">
          <cell r="I386">
            <v>38408</v>
          </cell>
        </row>
        <row r="387">
          <cell r="I387">
            <v>38408</v>
          </cell>
        </row>
        <row r="388">
          <cell r="I388">
            <v>38408</v>
          </cell>
        </row>
        <row r="389">
          <cell r="I389">
            <v>38408</v>
          </cell>
        </row>
        <row r="390">
          <cell r="I390">
            <v>38408</v>
          </cell>
        </row>
        <row r="391">
          <cell r="I391">
            <v>38408</v>
          </cell>
        </row>
        <row r="392">
          <cell r="I392">
            <v>38408</v>
          </cell>
        </row>
        <row r="393">
          <cell r="I393">
            <v>38408</v>
          </cell>
        </row>
        <row r="394">
          <cell r="I394">
            <v>38408</v>
          </cell>
        </row>
        <row r="395">
          <cell r="I395">
            <v>38406</v>
          </cell>
        </row>
        <row r="396">
          <cell r="I396">
            <v>38406</v>
          </cell>
        </row>
        <row r="397">
          <cell r="I397">
            <v>38406</v>
          </cell>
        </row>
        <row r="398">
          <cell r="I398">
            <v>38406</v>
          </cell>
        </row>
        <row r="399">
          <cell r="I399">
            <v>38406</v>
          </cell>
        </row>
        <row r="400">
          <cell r="I400">
            <v>38406</v>
          </cell>
        </row>
        <row r="401">
          <cell r="I401">
            <v>38405</v>
          </cell>
        </row>
        <row r="402">
          <cell r="I402">
            <v>38405</v>
          </cell>
        </row>
        <row r="403">
          <cell r="I403">
            <v>38405</v>
          </cell>
        </row>
        <row r="404">
          <cell r="I404">
            <v>38402</v>
          </cell>
        </row>
        <row r="405">
          <cell r="I405">
            <v>38402</v>
          </cell>
        </row>
        <row r="406">
          <cell r="I406">
            <v>38402</v>
          </cell>
        </row>
        <row r="407">
          <cell r="I407">
            <v>38402</v>
          </cell>
        </row>
        <row r="408">
          <cell r="I408">
            <v>38401</v>
          </cell>
        </row>
        <row r="409">
          <cell r="I409">
            <v>38401</v>
          </cell>
        </row>
        <row r="410">
          <cell r="I410">
            <v>38401</v>
          </cell>
        </row>
        <row r="411">
          <cell r="I411">
            <v>38399</v>
          </cell>
        </row>
        <row r="412">
          <cell r="I412">
            <v>38399</v>
          </cell>
        </row>
        <row r="413">
          <cell r="I413">
            <v>38399</v>
          </cell>
        </row>
        <row r="414">
          <cell r="I414">
            <v>38399</v>
          </cell>
        </row>
        <row r="415">
          <cell r="I415">
            <v>38399</v>
          </cell>
        </row>
        <row r="416">
          <cell r="I416">
            <v>38399</v>
          </cell>
        </row>
        <row r="417">
          <cell r="I417">
            <v>38398</v>
          </cell>
        </row>
        <row r="418">
          <cell r="I418">
            <v>38398</v>
          </cell>
        </row>
        <row r="419">
          <cell r="I419">
            <v>38397</v>
          </cell>
        </row>
        <row r="420">
          <cell r="I420">
            <v>38397</v>
          </cell>
        </row>
        <row r="421">
          <cell r="I421">
            <v>38394</v>
          </cell>
        </row>
        <row r="422">
          <cell r="I422">
            <v>38394</v>
          </cell>
        </row>
        <row r="423">
          <cell r="I423">
            <v>38394</v>
          </cell>
        </row>
        <row r="424">
          <cell r="I424">
            <v>38394</v>
          </cell>
        </row>
        <row r="425">
          <cell r="I425">
            <v>38394</v>
          </cell>
        </row>
        <row r="426">
          <cell r="I426">
            <v>38394</v>
          </cell>
        </row>
        <row r="427">
          <cell r="I427">
            <v>38393</v>
          </cell>
        </row>
        <row r="428">
          <cell r="I428">
            <v>38393</v>
          </cell>
        </row>
        <row r="429">
          <cell r="I429">
            <v>38390</v>
          </cell>
        </row>
        <row r="430">
          <cell r="I430">
            <v>38390</v>
          </cell>
        </row>
        <row r="431">
          <cell r="I431">
            <v>38390</v>
          </cell>
        </row>
        <row r="432">
          <cell r="I432">
            <v>38388</v>
          </cell>
        </row>
        <row r="433">
          <cell r="I433">
            <v>38388</v>
          </cell>
        </row>
        <row r="434">
          <cell r="I434">
            <v>38388</v>
          </cell>
        </row>
        <row r="435">
          <cell r="I435">
            <v>38388</v>
          </cell>
        </row>
        <row r="436">
          <cell r="I436">
            <v>38388</v>
          </cell>
        </row>
        <row r="437">
          <cell r="I437">
            <v>38385</v>
          </cell>
        </row>
        <row r="438">
          <cell r="I438">
            <v>38385</v>
          </cell>
        </row>
        <row r="439">
          <cell r="I439">
            <v>38385</v>
          </cell>
        </row>
        <row r="440">
          <cell r="I440">
            <v>38385</v>
          </cell>
        </row>
        <row r="441">
          <cell r="I441">
            <v>38404</v>
          </cell>
        </row>
        <row r="442">
          <cell r="I442">
            <v>38404</v>
          </cell>
        </row>
        <row r="443">
          <cell r="I443">
            <v>38397</v>
          </cell>
        </row>
        <row r="444">
          <cell r="I444">
            <v>38397</v>
          </cell>
        </row>
        <row r="445">
          <cell r="I445">
            <v>38397</v>
          </cell>
        </row>
        <row r="446">
          <cell r="I446">
            <v>38401</v>
          </cell>
        </row>
        <row r="447">
          <cell r="I447">
            <v>38388</v>
          </cell>
        </row>
        <row r="448">
          <cell r="I448">
            <v>38386</v>
          </cell>
        </row>
        <row r="449">
          <cell r="I449">
            <v>38384</v>
          </cell>
        </row>
        <row r="450">
          <cell r="I450">
            <v>38384</v>
          </cell>
        </row>
        <row r="451">
          <cell r="I451">
            <v>38384</v>
          </cell>
        </row>
        <row r="452">
          <cell r="I452">
            <v>38384</v>
          </cell>
        </row>
        <row r="453">
          <cell r="I453">
            <v>38407</v>
          </cell>
        </row>
        <row r="454">
          <cell r="I454">
            <v>38407</v>
          </cell>
        </row>
        <row r="455">
          <cell r="I455">
            <v>38395</v>
          </cell>
        </row>
        <row r="456">
          <cell r="I456">
            <v>38395</v>
          </cell>
        </row>
        <row r="457">
          <cell r="I457">
            <v>38392</v>
          </cell>
        </row>
        <row r="458">
          <cell r="I458">
            <v>38392</v>
          </cell>
        </row>
        <row r="459">
          <cell r="I459">
            <v>38408</v>
          </cell>
        </row>
        <row r="460">
          <cell r="I460">
            <v>38408</v>
          </cell>
        </row>
        <row r="461">
          <cell r="I461">
            <v>38408</v>
          </cell>
        </row>
        <row r="462">
          <cell r="I462">
            <v>38408</v>
          </cell>
        </row>
        <row r="463">
          <cell r="I463">
            <v>38407</v>
          </cell>
        </row>
        <row r="464">
          <cell r="I464">
            <v>38404</v>
          </cell>
        </row>
        <row r="465">
          <cell r="I465">
            <v>38404</v>
          </cell>
        </row>
        <row r="466">
          <cell r="I466">
            <v>38394</v>
          </cell>
        </row>
        <row r="467">
          <cell r="I467">
            <v>38394</v>
          </cell>
        </row>
        <row r="468">
          <cell r="I468">
            <v>38391</v>
          </cell>
        </row>
        <row r="469">
          <cell r="I469">
            <v>38391</v>
          </cell>
        </row>
        <row r="470">
          <cell r="I470">
            <v>38405</v>
          </cell>
        </row>
        <row r="471">
          <cell r="I471">
            <v>38405</v>
          </cell>
        </row>
        <row r="472">
          <cell r="I472">
            <v>38405</v>
          </cell>
        </row>
        <row r="473">
          <cell r="I473">
            <v>38405</v>
          </cell>
        </row>
        <row r="474">
          <cell r="I474">
            <v>38392</v>
          </cell>
        </row>
        <row r="475">
          <cell r="I475">
            <v>38392</v>
          </cell>
        </row>
        <row r="476">
          <cell r="I476">
            <v>38392</v>
          </cell>
        </row>
        <row r="477">
          <cell r="I477">
            <v>38392</v>
          </cell>
        </row>
        <row r="478">
          <cell r="I478">
            <v>38392</v>
          </cell>
        </row>
        <row r="479">
          <cell r="I479">
            <v>38389</v>
          </cell>
        </row>
        <row r="480">
          <cell r="I480">
            <v>38389</v>
          </cell>
        </row>
        <row r="481">
          <cell r="I481">
            <v>38389</v>
          </cell>
        </row>
        <row r="482">
          <cell r="I482">
            <v>38389</v>
          </cell>
        </row>
        <row r="483">
          <cell r="I483">
            <v>38389</v>
          </cell>
        </row>
        <row r="484">
          <cell r="I484">
            <v>38389</v>
          </cell>
        </row>
        <row r="485">
          <cell r="I485">
            <v>38389</v>
          </cell>
        </row>
        <row r="486">
          <cell r="I486">
            <v>38389</v>
          </cell>
        </row>
        <row r="487">
          <cell r="I487">
            <v>38389</v>
          </cell>
        </row>
        <row r="488">
          <cell r="I488">
            <v>38389</v>
          </cell>
        </row>
        <row r="489">
          <cell r="I489">
            <v>38389</v>
          </cell>
        </row>
        <row r="490">
          <cell r="I490">
            <v>38389</v>
          </cell>
        </row>
        <row r="491">
          <cell r="I491">
            <v>38389</v>
          </cell>
        </row>
        <row r="492">
          <cell r="I492">
            <v>38389</v>
          </cell>
        </row>
        <row r="493">
          <cell r="I493">
            <v>38389</v>
          </cell>
        </row>
      </sheetData>
      <sheetData sheetId="1"/>
      <sheetData sheetId="2"/>
      <sheetData sheetId="3"/>
      <sheetData sheetId="4"/>
      <sheetData sheetId="5"/>
      <sheetData sheetId="6"/>
      <sheetData sheetId="7"/>
      <sheetData sheetId="8"/>
      <sheetData sheetId="9"/>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gct"/>
      <sheetName val="dtct"/>
      <sheetName val="gvl"/>
      <sheetName val="Sheet10"/>
      <sheetName val="Sheet11"/>
      <sheetName val="Sheet12"/>
      <sheetName val="Sheet13"/>
      <sheetName val="Sheet14"/>
      <sheetName val="Sheet15"/>
      <sheetName val="Sheet16"/>
      <sheetName val="Sheet2"/>
      <sheetName val="Dinh muc du toan"/>
      <sheetName val="Config"/>
      <sheetName val="AutoClose"/>
      <sheetName val="tra-vat-lieu"/>
      <sheetName val="total"/>
      <sheetName val="(viet)"/>
      <sheetName val="dictionary"/>
      <sheetName val="New(eng)"/>
      <sheetName val="RFI(eng)SW-sun"/>
      <sheetName val="RFI(eng)HVP-sun"/>
      <sheetName val="RFI(eng)SW"/>
      <sheetName val="RFI(eng)SW (2)"/>
      <sheetName val="RFI(eng)HVP"/>
      <sheetName val="RFI(eng)Lab."/>
      <sheetName val="RFI -add"/>
      <sheetName val="TSCD DUNG CHUNG "/>
      <sheetName val="KHKHAUHAOTSCHUNG"/>
      <sheetName val="TSCDTOAN NHA MAY"/>
      <sheetName val="CPSXTOAN BO SP"/>
      <sheetName val="PBCPCHUNG CHO CAC DTUONG"/>
      <sheetName val="XL4Poppy"/>
      <sheetName val="VLieu"/>
      <sheetName val="CT"/>
      <sheetName val="DToan"/>
      <sheetName val="TH"/>
      <sheetName val="Tong hop"/>
      <sheetName val="Cuoc V.chuyen"/>
      <sheetName val="Sheet7"/>
      <sheetName val="Sheet8"/>
      <sheetName val="Sheet9"/>
      <sheetName val="TH An ca"/>
      <sheetName val="XN SL An ca"/>
      <sheetName val="Dang ky an ca"/>
      <sheetName val="Dang ky an ca T2"/>
      <sheetName val="Sheet3"/>
      <sheetName val="XL4Test5"/>
      <sheetName val="TT35"/>
      <sheetName val="tra_vat_lieu"/>
      <sheetName val="dfct"/>
      <sheetName val="Sh%et14"/>
      <sheetName val="Sheet1"/>
    </sheetNames>
    <sheetDataSet>
      <sheetData sheetId="0"/>
      <sheetData sheetId="1" refreshError="1"/>
      <sheetData sheetId="2" refreshError="1">
        <row r="9">
          <cell r="N9">
            <v>118182</v>
          </cell>
        </row>
        <row r="16">
          <cell r="N16">
            <v>759</v>
          </cell>
        </row>
        <row r="17">
          <cell r="N17">
            <v>55000</v>
          </cell>
        </row>
        <row r="38">
          <cell r="N38">
            <v>4.5</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efreshError="1"/>
      <sheetData sheetId="48" refreshError="1"/>
      <sheetData sheetId="49" refreshError="1"/>
      <sheetData sheetId="50" refreshError="1"/>
      <sheetData sheetId="51"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CTN"/>
      <sheetName val="DT05"/>
      <sheetName val="QUYEN CHI LUONG"/>
      <sheetName val="Chart1"/>
      <sheetName val="TH-DANG06"/>
      <sheetName val="CT-DANG06"/>
      <sheetName val="TH-DOAN06"/>
      <sheetName val="CT-DOAN06"/>
      <sheetName val="luong06"/>
      <sheetName val="LuongTC"/>
      <sheetName val="Luong KT"/>
      <sheetName val="LuongKH"/>
      <sheetName val="hssp06"/>
      <sheetName val="ngoai gio06"/>
      <sheetName val="antrua"/>
      <sheetName val="Tamung06"/>
      <sheetName val="TNCN"/>
      <sheetName val="XL4Poppy"/>
    </sheetNames>
    <sheetDataSet>
      <sheetData sheetId="0"/>
      <sheetData sheetId="1"/>
      <sheetData sheetId="2"/>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PROFIT2000"/>
      <sheetName val="CVLTR"/>
      <sheetName val="PL_FLASH"/>
      <sheetName val="Sales&amp;Contri"/>
      <sheetName val="COMMENT"/>
      <sheetName val="Sales&amp;Contri (month)"/>
      <sheetName val="PROFIT (SLIDE)"/>
      <sheetName val="GWC(SLIDE)"/>
      <sheetName val="ACTPROFIT"/>
      <sheetName val="TABLE"/>
      <sheetName val="Productwise(new)"/>
      <sheetName val="Productwise(Sales)"/>
      <sheetName val="FLASH(RD)"/>
      <sheetName val="SALES(RD)"/>
      <sheetName val="Sheet1"/>
      <sheetName val="STOCK(ACTUAL) "/>
      <sheetName val="Working Capital(MD)"/>
      <sheetName val="Sale Coll Flash"/>
      <sheetName val="Sectoral Sales"/>
      <sheetName val="Check"/>
      <sheetName val="Exec Summary"/>
      <sheetName val="4-Profit and Loss"/>
      <sheetName val="obprofit"/>
      <sheetName val="Cash Flow"/>
      <sheetName val="ROLLING_PL"/>
      <sheetName val="ROLLING_PL (2)"/>
      <sheetName val="ROLLING_PL (3)"/>
      <sheetName val="No.of Days"/>
      <sheetName val="No.of Days (2)"/>
      <sheetName val="GWC(Projection)"/>
      <sheetName val="GWC(Projection) (2)"/>
      <sheetName val="Drs Crs and Emp"/>
      <sheetName val="Capital Expd"/>
      <sheetName val="BS(FA)"/>
      <sheetName val="Balance Sheet"/>
      <sheetName val="PROD FORE LE"/>
      <sheetName val="Mfg Entities"/>
      <sheetName val="Sales&amp;Contri_(month)"/>
      <sheetName val="PROFIT_(SLIDE)"/>
      <sheetName val="STOCK(ACTUAL)_"/>
      <sheetName val="Working_Capital(MD)"/>
      <sheetName val="Sale_Coll_Flash"/>
      <sheetName val="Sectoral_Sales"/>
      <sheetName val="Exec_Summary"/>
      <sheetName val="4-Profit_and_Loss"/>
      <sheetName val="Cash_Flow"/>
      <sheetName val="ROLLING_PL_(2)"/>
      <sheetName val="ROLLING_PL_(3)"/>
      <sheetName val="No_of_Days"/>
      <sheetName val="No_of_Days_(2)"/>
      <sheetName val="GWC(Projection)_(2)"/>
      <sheetName val="Drs_Crs_and_Emp"/>
      <sheetName val="Capital_Expd"/>
      <sheetName val="Balance_Sheet"/>
      <sheetName val="PROD_FORE_LE"/>
      <sheetName val="Mfg_Entities"/>
    </sheetNames>
    <sheetDataSet>
      <sheetData sheetId="0" refreshError="1">
        <row r="7">
          <cell r="A7">
            <v>9</v>
          </cell>
          <cell r="B7" t="str">
            <v>SECONDARY SALES</v>
          </cell>
          <cell r="C7">
            <v>8337.9407393162401</v>
          </cell>
          <cell r="D7">
            <v>6698.5051068376088</v>
          </cell>
          <cell r="E7">
            <v>8929.4976153846164</v>
          </cell>
          <cell r="F7">
            <v>10227.238265700484</v>
          </cell>
          <cell r="G7">
            <v>11092.108269044966</v>
          </cell>
          <cell r="H7">
            <v>12205.264503158678</v>
          </cell>
          <cell r="I7">
            <v>12615.848382723896</v>
          </cell>
          <cell r="J7">
            <v>13615.737935670755</v>
          </cell>
          <cell r="K7">
            <v>14469.355026610927</v>
          </cell>
          <cell r="L7">
            <v>15252.949279985134</v>
          </cell>
          <cell r="M7">
            <v>15903.41167088443</v>
          </cell>
          <cell r="N7">
            <v>16062.976651995545</v>
          </cell>
        </row>
        <row r="8">
          <cell r="A8">
            <v>10</v>
          </cell>
        </row>
        <row r="9">
          <cell r="A9">
            <v>11</v>
          </cell>
          <cell r="B9" t="str">
            <v>GROSS SALES</v>
          </cell>
          <cell r="C9">
            <v>7026.3968050000003</v>
          </cell>
          <cell r="D9">
            <v>5842.518865</v>
          </cell>
          <cell r="E9">
            <v>7792.5842000000002</v>
          </cell>
          <cell r="F9">
            <v>10675.976946086956</v>
          </cell>
          <cell r="G9">
            <v>11840.735998695653</v>
          </cell>
          <cell r="H9">
            <v>13055.320915652177</v>
          </cell>
          <cell r="I9">
            <v>16432.666744404349</v>
          </cell>
          <cell r="J9">
            <v>17019.980239082608</v>
          </cell>
          <cell r="K9">
            <v>17444.946802539125</v>
          </cell>
          <cell r="L9">
            <v>15499.715506752174</v>
          </cell>
          <cell r="M9">
            <v>16407.938222165216</v>
          </cell>
          <cell r="N9">
            <v>16334.705735352174</v>
          </cell>
        </row>
        <row r="10">
          <cell r="A10">
            <v>12</v>
          </cell>
          <cell r="B10" t="str">
            <v>VAT</v>
          </cell>
          <cell r="C10">
            <v>1020.9294502991443</v>
          </cell>
          <cell r="D10">
            <v>848.91299747863195</v>
          </cell>
          <cell r="E10">
            <v>1132.2558239316222</v>
          </cell>
          <cell r="F10">
            <v>1551.210325499811</v>
          </cell>
          <cell r="G10">
            <v>1720.4488203232977</v>
          </cell>
          <cell r="H10">
            <v>1896.9269706503183</v>
          </cell>
          <cell r="I10">
            <v>2387.6524329476379</v>
          </cell>
          <cell r="J10">
            <v>2472.9885817470458</v>
          </cell>
          <cell r="K10">
            <v>2534.7358601979904</v>
          </cell>
          <cell r="L10">
            <v>2252.0954155109994</v>
          </cell>
          <cell r="M10">
            <v>2384.0593998017812</v>
          </cell>
          <cell r="N10">
            <v>2373.4187820597162</v>
          </cell>
        </row>
        <row r="11">
          <cell r="A11">
            <v>13</v>
          </cell>
          <cell r="B11" t="str">
            <v>NET SALES</v>
          </cell>
          <cell r="C11">
            <v>6005.467354700856</v>
          </cell>
          <cell r="D11">
            <v>4993.6058675213681</v>
          </cell>
          <cell r="E11">
            <v>6660.328376068378</v>
          </cell>
          <cell r="F11">
            <v>9124.7666205871446</v>
          </cell>
          <cell r="G11">
            <v>10120.287178372355</v>
          </cell>
          <cell r="H11">
            <v>11158.393945001859</v>
          </cell>
          <cell r="I11">
            <v>14045.014311456711</v>
          </cell>
          <cell r="J11">
            <v>14546.991657335562</v>
          </cell>
          <cell r="K11">
            <v>14910.210942341135</v>
          </cell>
          <cell r="L11">
            <v>13247.620091241175</v>
          </cell>
          <cell r="M11">
            <v>14023.878822363435</v>
          </cell>
          <cell r="N11">
            <v>13961.286953292458</v>
          </cell>
        </row>
        <row r="12">
          <cell r="A12">
            <v>14</v>
          </cell>
        </row>
        <row r="13">
          <cell r="A13">
            <v>15</v>
          </cell>
          <cell r="B13" t="str">
            <v xml:space="preserve">EXPORT SALES </v>
          </cell>
        </row>
        <row r="14">
          <cell r="A14">
            <v>16</v>
          </cell>
        </row>
        <row r="15">
          <cell r="A15">
            <v>17</v>
          </cell>
          <cell r="B15" t="str">
            <v>GROSS SALES TOTAL</v>
          </cell>
          <cell r="C15">
            <v>7026.3968050000003</v>
          </cell>
          <cell r="D15">
            <v>5842.518865</v>
          </cell>
          <cell r="E15">
            <v>7792.5842000000002</v>
          </cell>
          <cell r="F15">
            <v>10675.976946086956</v>
          </cell>
          <cell r="G15">
            <v>11840.735998695653</v>
          </cell>
          <cell r="H15">
            <v>13055.320915652177</v>
          </cell>
          <cell r="I15">
            <v>16432.666744404349</v>
          </cell>
          <cell r="J15">
            <v>17019.980239082608</v>
          </cell>
          <cell r="K15">
            <v>17444.946802539125</v>
          </cell>
          <cell r="L15">
            <v>15499.715506752174</v>
          </cell>
          <cell r="M15">
            <v>16407.938222165216</v>
          </cell>
          <cell r="N15">
            <v>16334.705735352174</v>
          </cell>
        </row>
        <row r="16">
          <cell r="A16">
            <v>18</v>
          </cell>
          <cell r="B16" t="str">
            <v>NET SALES TOTAL</v>
          </cell>
          <cell r="C16">
            <v>6005.467354700856</v>
          </cell>
          <cell r="D16">
            <v>4993.6058675213681</v>
          </cell>
          <cell r="E16">
            <v>6660.328376068378</v>
          </cell>
          <cell r="F16">
            <v>9124.7666205871446</v>
          </cell>
          <cell r="G16">
            <v>10120.287178372355</v>
          </cell>
          <cell r="H16">
            <v>11158.393945001859</v>
          </cell>
          <cell r="I16">
            <v>14045.014311456711</v>
          </cell>
          <cell r="J16">
            <v>14546.991657335562</v>
          </cell>
          <cell r="K16">
            <v>14910.210942341135</v>
          </cell>
          <cell r="L16">
            <v>13247.620091241175</v>
          </cell>
          <cell r="M16">
            <v>14023.878822363435</v>
          </cell>
          <cell r="N16">
            <v>13961.286953292458</v>
          </cell>
        </row>
        <row r="17">
          <cell r="A17">
            <v>19</v>
          </cell>
        </row>
        <row r="18">
          <cell r="A18">
            <v>20</v>
          </cell>
          <cell r="B18" t="str">
            <v>SALES RETURN</v>
          </cell>
          <cell r="C18">
            <v>1671.3</v>
          </cell>
          <cell r="D18">
            <v>1597.313076923077</v>
          </cell>
          <cell r="E18">
            <v>1790.979230769231</v>
          </cell>
          <cell r="F18">
            <v>0</v>
          </cell>
          <cell r="G18">
            <v>0</v>
          </cell>
          <cell r="H18">
            <v>0</v>
          </cell>
          <cell r="I18">
            <v>0</v>
          </cell>
          <cell r="J18">
            <v>0</v>
          </cell>
          <cell r="K18">
            <v>0</v>
          </cell>
          <cell r="L18">
            <v>0</v>
          </cell>
          <cell r="M18">
            <v>0</v>
          </cell>
          <cell r="N18">
            <v>0</v>
          </cell>
        </row>
        <row r="19">
          <cell r="A19">
            <v>21</v>
          </cell>
        </row>
        <row r="20">
          <cell r="A20">
            <v>22</v>
          </cell>
          <cell r="B20" t="str">
            <v>CREDIT NOTES FOR PRICE DECREASE</v>
          </cell>
          <cell r="C20">
            <v>450</v>
          </cell>
          <cell r="D20">
            <v>400</v>
          </cell>
          <cell r="E20">
            <v>450</v>
          </cell>
          <cell r="F20">
            <v>500</v>
          </cell>
          <cell r="G20">
            <v>500</v>
          </cell>
          <cell r="H20">
            <v>500</v>
          </cell>
          <cell r="I20">
            <v>525</v>
          </cell>
          <cell r="J20">
            <v>525</v>
          </cell>
          <cell r="K20">
            <v>525</v>
          </cell>
          <cell r="L20">
            <v>525</v>
          </cell>
          <cell r="M20">
            <v>525</v>
          </cell>
          <cell r="N20">
            <v>525</v>
          </cell>
        </row>
        <row r="21">
          <cell r="A21">
            <v>23</v>
          </cell>
        </row>
        <row r="22">
          <cell r="A22">
            <v>24</v>
          </cell>
          <cell r="B22" t="str">
            <v>SALES - Net of Price reduction</v>
          </cell>
          <cell r="C22">
            <v>3884.1673547008559</v>
          </cell>
          <cell r="D22">
            <v>2996.292790598291</v>
          </cell>
          <cell r="E22">
            <v>4419.3491452991475</v>
          </cell>
          <cell r="F22">
            <v>8624.7666205871446</v>
          </cell>
          <cell r="G22">
            <v>9620.2871783723549</v>
          </cell>
          <cell r="H22">
            <v>10658.393945001859</v>
          </cell>
          <cell r="I22">
            <v>13520.014311456711</v>
          </cell>
          <cell r="J22">
            <v>14021.991657335562</v>
          </cell>
          <cell r="K22">
            <v>14385.210942341135</v>
          </cell>
          <cell r="L22">
            <v>12722.620091241175</v>
          </cell>
          <cell r="M22">
            <v>13498.878822363435</v>
          </cell>
          <cell r="N22">
            <v>13436.286953292458</v>
          </cell>
        </row>
        <row r="23">
          <cell r="A23">
            <v>25</v>
          </cell>
        </row>
        <row r="24">
          <cell r="A24">
            <v>26</v>
          </cell>
          <cell r="B24" t="str">
            <v>DIRECT COST</v>
          </cell>
        </row>
        <row r="25">
          <cell r="A25">
            <v>27</v>
          </cell>
          <cell r="B25" t="str">
            <v xml:space="preserve">   MATERIAL COST</v>
          </cell>
          <cell r="C25">
            <v>691.97253889623357</v>
          </cell>
          <cell r="D25">
            <v>466.05386325027661</v>
          </cell>
          <cell r="E25">
            <v>856.94319527798871</v>
          </cell>
          <cell r="F25">
            <v>1426.0958924693296</v>
          </cell>
          <cell r="G25">
            <v>1624.4773148161141</v>
          </cell>
          <cell r="H25">
            <v>1864.8513000816311</v>
          </cell>
          <cell r="I25">
            <v>2650.0729277888722</v>
          </cell>
          <cell r="J25">
            <v>2814.1683731236121</v>
          </cell>
          <cell r="K25">
            <v>2984.9103251751594</v>
          </cell>
          <cell r="L25">
            <v>2529.1889256531535</v>
          </cell>
          <cell r="M25">
            <v>2651.5459171604512</v>
          </cell>
          <cell r="N25">
            <v>2637.6038203497383</v>
          </cell>
        </row>
        <row r="26">
          <cell r="A26">
            <v>28</v>
          </cell>
          <cell r="B26" t="str">
            <v xml:space="preserve">   FOREX IMPACT</v>
          </cell>
        </row>
        <row r="27">
          <cell r="A27">
            <v>29</v>
          </cell>
          <cell r="B27" t="str">
            <v xml:space="preserve">   STOCK EXPIRY</v>
          </cell>
        </row>
        <row r="28">
          <cell r="A28">
            <v>30</v>
          </cell>
          <cell r="B28" t="str">
            <v xml:space="preserve">   PROV. SAMPLES FOR PRICE LOSS</v>
          </cell>
        </row>
        <row r="29">
          <cell r="A29">
            <v>31</v>
          </cell>
          <cell r="B29" t="str">
            <v xml:space="preserve">   OP STOCK LOSS</v>
          </cell>
        </row>
        <row r="30">
          <cell r="A30">
            <v>32</v>
          </cell>
          <cell r="B30" t="str">
            <v xml:space="preserve">   MANUFACTURING EXPS</v>
          </cell>
          <cell r="C30">
            <v>275</v>
          </cell>
          <cell r="D30">
            <v>275</v>
          </cell>
          <cell r="E30">
            <v>275</v>
          </cell>
          <cell r="F30">
            <v>275</v>
          </cell>
          <cell r="G30">
            <v>275</v>
          </cell>
          <cell r="H30">
            <v>275</v>
          </cell>
          <cell r="I30">
            <v>275</v>
          </cell>
          <cell r="J30">
            <v>275</v>
          </cell>
          <cell r="K30">
            <v>275</v>
          </cell>
          <cell r="L30">
            <v>275</v>
          </cell>
          <cell r="M30">
            <v>275</v>
          </cell>
          <cell r="N30">
            <v>275</v>
          </cell>
        </row>
        <row r="31">
          <cell r="A31">
            <v>33</v>
          </cell>
          <cell r="B31" t="str">
            <v xml:space="preserve">   COGS OF SALES RETURN</v>
          </cell>
        </row>
        <row r="32">
          <cell r="A32">
            <v>34</v>
          </cell>
        </row>
        <row r="33">
          <cell r="A33">
            <v>35</v>
          </cell>
          <cell r="B33" t="str">
            <v>CONTRIBUTION</v>
          </cell>
          <cell r="C33">
            <v>2917.1948158046225</v>
          </cell>
          <cell r="D33">
            <v>2255.2389273480144</v>
          </cell>
          <cell r="E33">
            <v>3287.4059500211588</v>
          </cell>
          <cell r="F33">
            <v>6923.6707281178151</v>
          </cell>
          <cell r="G33">
            <v>7720.809863556241</v>
          </cell>
          <cell r="H33">
            <v>8518.5426449202278</v>
          </cell>
          <cell r="I33">
            <v>10594.94138366784</v>
          </cell>
          <cell r="J33">
            <v>10932.823284211951</v>
          </cell>
          <cell r="K33">
            <v>11125.300617165976</v>
          </cell>
          <cell r="L33">
            <v>9918.431165588021</v>
          </cell>
          <cell r="M33">
            <v>10572.332905202984</v>
          </cell>
          <cell r="N33">
            <v>10523.683132942719</v>
          </cell>
        </row>
        <row r="34">
          <cell r="A34">
            <v>36</v>
          </cell>
          <cell r="B34" t="str">
            <v>% TO GROSS SALES</v>
          </cell>
          <cell r="C34">
            <v>0.4151764975369367</v>
          </cell>
          <cell r="D34">
            <v>0.38600456061137844</v>
          </cell>
          <cell r="E34">
            <v>0.42186338519398464</v>
          </cell>
          <cell r="F34">
            <v>0.64852807036601312</v>
          </cell>
          <cell r="G34">
            <v>0.65205489459495991</v>
          </cell>
          <cell r="H34">
            <v>0.65249584441139608</v>
          </cell>
          <cell r="I34">
            <v>0.64474875249786401</v>
          </cell>
          <cell r="J34">
            <v>0.64235229011060468</v>
          </cell>
          <cell r="K34">
            <v>0.6377377210199735</v>
          </cell>
          <cell r="L34">
            <v>0.6399105300524538</v>
          </cell>
          <cell r="M34">
            <v>0.64434255919619399</v>
          </cell>
          <cell r="N34">
            <v>0.64425299747928577</v>
          </cell>
        </row>
        <row r="35">
          <cell r="A35">
            <v>37</v>
          </cell>
          <cell r="B35" t="str">
            <v>% TO NET SALE</v>
          </cell>
          <cell r="C35">
            <v>0.75104766334902018</v>
          </cell>
          <cell r="D35">
            <v>0.75267641881476299</v>
          </cell>
          <cell r="E35">
            <v>0.74386653824759819</v>
          </cell>
          <cell r="F35">
            <v>0.80276615387959049</v>
          </cell>
          <cell r="G35">
            <v>0.80255502984501503</v>
          </cell>
          <cell r="H35">
            <v>0.79923323240598632</v>
          </cell>
          <cell r="I35">
            <v>0.78364868110308161</v>
          </cell>
          <cell r="J35">
            <v>0.77969118448964969</v>
          </cell>
          <cell r="K35">
            <v>0.77338460045935054</v>
          </cell>
          <cell r="L35">
            <v>0.77959029621707532</v>
          </cell>
          <cell r="M35">
            <v>0.78320081573648348</v>
          </cell>
          <cell r="N35">
            <v>0.7832285191232814</v>
          </cell>
        </row>
        <row r="36">
          <cell r="A36">
            <v>38</v>
          </cell>
        </row>
        <row r="37">
          <cell r="A37">
            <v>39</v>
          </cell>
          <cell r="B37" t="str">
            <v>PLANT</v>
          </cell>
        </row>
        <row r="38">
          <cell r="A38">
            <v>40</v>
          </cell>
          <cell r="B38" t="str">
            <v xml:space="preserve">   PERSONNEL COST </v>
          </cell>
          <cell r="C38">
            <v>332.9178134666667</v>
          </cell>
          <cell r="D38">
            <v>332.9178134666667</v>
          </cell>
          <cell r="E38">
            <v>332.9178134666667</v>
          </cell>
          <cell r="F38">
            <v>339.95931346666669</v>
          </cell>
          <cell r="G38">
            <v>339.95931346666669</v>
          </cell>
          <cell r="H38">
            <v>339.95931346666669</v>
          </cell>
          <cell r="I38">
            <v>355.07145480000003</v>
          </cell>
          <cell r="J38">
            <v>355.07145480000003</v>
          </cell>
          <cell r="K38">
            <v>355.07145480000003</v>
          </cell>
          <cell r="L38">
            <v>355.07145480000003</v>
          </cell>
          <cell r="M38">
            <v>355.07145480000003</v>
          </cell>
          <cell r="N38">
            <v>355.07145480000003</v>
          </cell>
        </row>
        <row r="39">
          <cell r="A39">
            <v>41</v>
          </cell>
          <cell r="B39" t="str">
            <v xml:space="preserve">   G &amp; A EXPENSES</v>
          </cell>
          <cell r="C39">
            <v>400.2833333333333</v>
          </cell>
          <cell r="D39">
            <v>400.2833333333333</v>
          </cell>
          <cell r="E39">
            <v>400.2833333333333</v>
          </cell>
          <cell r="F39">
            <v>400.2833333333333</v>
          </cell>
          <cell r="G39">
            <v>400.2833333333333</v>
          </cell>
          <cell r="H39">
            <v>400.2833333333333</v>
          </cell>
          <cell r="I39">
            <v>400.2833333333333</v>
          </cell>
          <cell r="J39">
            <v>400.2833333333333</v>
          </cell>
          <cell r="K39">
            <v>400.2833333333333</v>
          </cell>
          <cell r="L39">
            <v>400.2833333333333</v>
          </cell>
          <cell r="M39">
            <v>400.2833333333333</v>
          </cell>
          <cell r="N39">
            <v>400.2833333333333</v>
          </cell>
        </row>
        <row r="40">
          <cell r="A40">
            <v>42</v>
          </cell>
          <cell r="B40" t="str">
            <v xml:space="preserve">   DEPRECIATION</v>
          </cell>
          <cell r="C40">
            <v>315.95499999999998</v>
          </cell>
          <cell r="D40">
            <v>321.99</v>
          </cell>
          <cell r="E40">
            <v>328.02499999999998</v>
          </cell>
          <cell r="F40">
            <v>334.06</v>
          </cell>
          <cell r="G40">
            <v>340.09500000000003</v>
          </cell>
          <cell r="H40">
            <v>346.13</v>
          </cell>
          <cell r="I40">
            <v>352.16500000000002</v>
          </cell>
          <cell r="J40">
            <v>365.27</v>
          </cell>
          <cell r="K40">
            <v>374.625</v>
          </cell>
          <cell r="L40">
            <v>383.98</v>
          </cell>
          <cell r="M40">
            <v>393.33499999999998</v>
          </cell>
          <cell r="N40">
            <v>402.69</v>
          </cell>
        </row>
        <row r="41">
          <cell r="A41">
            <v>43</v>
          </cell>
          <cell r="B41" t="str">
            <v xml:space="preserve">   AMORTIZATION</v>
          </cell>
          <cell r="C41">
            <v>40</v>
          </cell>
          <cell r="D41">
            <v>40</v>
          </cell>
          <cell r="E41">
            <v>40</v>
          </cell>
          <cell r="F41">
            <v>40</v>
          </cell>
          <cell r="G41">
            <v>40</v>
          </cell>
          <cell r="H41">
            <v>40</v>
          </cell>
          <cell r="I41">
            <v>40</v>
          </cell>
          <cell r="J41">
            <v>40</v>
          </cell>
          <cell r="K41">
            <v>40</v>
          </cell>
          <cell r="L41">
            <v>40</v>
          </cell>
          <cell r="M41">
            <v>40</v>
          </cell>
          <cell r="N41">
            <v>40</v>
          </cell>
        </row>
        <row r="42">
          <cell r="A42">
            <v>44</v>
          </cell>
          <cell r="B42" t="str">
            <v>Sub total</v>
          </cell>
          <cell r="C42">
            <v>1089.1561468</v>
          </cell>
          <cell r="D42">
            <v>1095.1911468000001</v>
          </cell>
          <cell r="E42">
            <v>1101.2261468000002</v>
          </cell>
          <cell r="F42">
            <v>1114.3026468</v>
          </cell>
          <cell r="G42">
            <v>1120.3376467999999</v>
          </cell>
          <cell r="H42">
            <v>1126.3726468</v>
          </cell>
          <cell r="I42">
            <v>1147.5197881333333</v>
          </cell>
          <cell r="J42">
            <v>1160.6247881333334</v>
          </cell>
          <cell r="K42">
            <v>1169.9797881333334</v>
          </cell>
          <cell r="L42">
            <v>1179.3347881333334</v>
          </cell>
          <cell r="M42">
            <v>1188.6897881333334</v>
          </cell>
          <cell r="N42">
            <v>1198.0447881333334</v>
          </cell>
        </row>
        <row r="43">
          <cell r="A43">
            <v>45</v>
          </cell>
        </row>
        <row r="44">
          <cell r="A44">
            <v>46</v>
          </cell>
          <cell r="B44" t="str">
            <v>REGULATORY EXPENSES</v>
          </cell>
          <cell r="C44">
            <v>0</v>
          </cell>
          <cell r="D44">
            <v>0</v>
          </cell>
          <cell r="E44">
            <v>0</v>
          </cell>
          <cell r="F44">
            <v>0</v>
          </cell>
          <cell r="G44">
            <v>0</v>
          </cell>
          <cell r="H44">
            <v>0</v>
          </cell>
          <cell r="I44">
            <v>0</v>
          </cell>
          <cell r="J44">
            <v>0</v>
          </cell>
          <cell r="K44">
            <v>0</v>
          </cell>
          <cell r="L44">
            <v>0</v>
          </cell>
          <cell r="M44">
            <v>0</v>
          </cell>
          <cell r="N44">
            <v>0</v>
          </cell>
        </row>
        <row r="45">
          <cell r="A45">
            <v>47</v>
          </cell>
          <cell r="B45" t="str">
            <v xml:space="preserve">   PERSONNEL COST </v>
          </cell>
          <cell r="C45">
            <v>172.13696999999996</v>
          </cell>
          <cell r="D45">
            <v>172.13696999999996</v>
          </cell>
          <cell r="E45">
            <v>173.63696999999996</v>
          </cell>
          <cell r="F45">
            <v>183.17972399999999</v>
          </cell>
          <cell r="G45">
            <v>183.17972399999999</v>
          </cell>
          <cell r="H45">
            <v>184.67972399999999</v>
          </cell>
          <cell r="I45">
            <v>183.17972399999999</v>
          </cell>
          <cell r="J45">
            <v>183.17972399999999</v>
          </cell>
          <cell r="K45">
            <v>183.17972399999999</v>
          </cell>
          <cell r="L45">
            <v>183.17972399999999</v>
          </cell>
          <cell r="M45">
            <v>183.17972399999999</v>
          </cell>
          <cell r="N45">
            <v>183.17972399999999</v>
          </cell>
        </row>
        <row r="46">
          <cell r="A46">
            <v>48</v>
          </cell>
          <cell r="B46" t="str">
            <v xml:space="preserve">   G &amp; A EXPENSES</v>
          </cell>
          <cell r="C46">
            <v>24</v>
          </cell>
          <cell r="D46">
            <v>24</v>
          </cell>
          <cell r="E46">
            <v>24</v>
          </cell>
          <cell r="F46">
            <v>34</v>
          </cell>
          <cell r="G46">
            <v>24</v>
          </cell>
          <cell r="H46">
            <v>24</v>
          </cell>
          <cell r="I46">
            <v>24</v>
          </cell>
          <cell r="J46">
            <v>34</v>
          </cell>
          <cell r="K46">
            <v>24</v>
          </cell>
          <cell r="L46">
            <v>24</v>
          </cell>
          <cell r="M46">
            <v>24</v>
          </cell>
          <cell r="N46">
            <v>34</v>
          </cell>
        </row>
        <row r="47">
          <cell r="A47">
            <v>49</v>
          </cell>
          <cell r="B47" t="str">
            <v xml:space="preserve">   REGISTRATION EXPENSE</v>
          </cell>
          <cell r="C47">
            <v>0</v>
          </cell>
          <cell r="D47">
            <v>0</v>
          </cell>
          <cell r="E47">
            <v>0</v>
          </cell>
          <cell r="F47">
            <v>0</v>
          </cell>
          <cell r="G47">
            <v>0</v>
          </cell>
          <cell r="H47">
            <v>0</v>
          </cell>
          <cell r="I47">
            <v>0</v>
          </cell>
          <cell r="J47">
            <v>0</v>
          </cell>
          <cell r="K47">
            <v>0</v>
          </cell>
          <cell r="L47">
            <v>0</v>
          </cell>
          <cell r="M47">
            <v>0</v>
          </cell>
          <cell r="N47">
            <v>0</v>
          </cell>
        </row>
        <row r="48">
          <cell r="A48">
            <v>50</v>
          </cell>
          <cell r="B48" t="str">
            <v xml:space="preserve">   AMORTIZATION</v>
          </cell>
          <cell r="C48">
            <v>100</v>
          </cell>
          <cell r="D48">
            <v>100</v>
          </cell>
          <cell r="E48">
            <v>100</v>
          </cell>
          <cell r="F48">
            <v>100</v>
          </cell>
          <cell r="G48">
            <v>100</v>
          </cell>
          <cell r="H48">
            <v>100</v>
          </cell>
          <cell r="I48">
            <v>100</v>
          </cell>
          <cell r="J48">
            <v>100</v>
          </cell>
          <cell r="K48">
            <v>100</v>
          </cell>
          <cell r="L48">
            <v>100</v>
          </cell>
          <cell r="M48">
            <v>100</v>
          </cell>
          <cell r="N48">
            <v>100</v>
          </cell>
        </row>
        <row r="49">
          <cell r="A49">
            <v>51</v>
          </cell>
          <cell r="B49" t="str">
            <v>Sub total</v>
          </cell>
          <cell r="C49">
            <v>296.13696999999996</v>
          </cell>
          <cell r="D49">
            <v>296.13696999999996</v>
          </cell>
          <cell r="E49">
            <v>297.63696999999996</v>
          </cell>
          <cell r="F49">
            <v>317.17972399999996</v>
          </cell>
          <cell r="G49">
            <v>307.17972399999996</v>
          </cell>
          <cell r="H49">
            <v>308.67972399999996</v>
          </cell>
          <cell r="I49">
            <v>307.17972399999996</v>
          </cell>
          <cell r="J49">
            <v>317.17972399999996</v>
          </cell>
          <cell r="K49">
            <v>307.17972399999996</v>
          </cell>
          <cell r="L49">
            <v>307.17972399999996</v>
          </cell>
          <cell r="M49">
            <v>307.17972399999996</v>
          </cell>
          <cell r="N49">
            <v>317.17972399999996</v>
          </cell>
        </row>
        <row r="50">
          <cell r="A50">
            <v>52</v>
          </cell>
        </row>
        <row r="51">
          <cell r="A51">
            <v>53</v>
          </cell>
          <cell r="B51" t="str">
            <v>BUSINESS DEVEL. &amp; OTC</v>
          </cell>
          <cell r="D51">
            <v>0</v>
          </cell>
          <cell r="E51">
            <v>0</v>
          </cell>
          <cell r="F51">
            <v>0</v>
          </cell>
          <cell r="G51">
            <v>0</v>
          </cell>
          <cell r="H51">
            <v>0</v>
          </cell>
          <cell r="I51">
            <v>0</v>
          </cell>
          <cell r="J51">
            <v>0</v>
          </cell>
          <cell r="K51">
            <v>0</v>
          </cell>
          <cell r="L51">
            <v>0</v>
          </cell>
          <cell r="M51">
            <v>0</v>
          </cell>
          <cell r="N51">
            <v>0</v>
          </cell>
        </row>
        <row r="52">
          <cell r="A52">
            <v>54</v>
          </cell>
          <cell r="B52" t="str">
            <v xml:space="preserve">   PERSONNEL COST </v>
          </cell>
          <cell r="C52">
            <v>43.038141333333336</v>
          </cell>
          <cell r="D52">
            <v>43.038141333333336</v>
          </cell>
          <cell r="E52">
            <v>43.038141333333336</v>
          </cell>
          <cell r="F52">
            <v>43.038141333333336</v>
          </cell>
          <cell r="G52">
            <v>43.038141333333336</v>
          </cell>
          <cell r="H52">
            <v>43.038141333333336</v>
          </cell>
          <cell r="I52">
            <v>43.038141333333336</v>
          </cell>
          <cell r="J52">
            <v>43.128141333333339</v>
          </cell>
          <cell r="K52">
            <v>43.128141333333339</v>
          </cell>
          <cell r="L52">
            <v>43.128141333333339</v>
          </cell>
          <cell r="M52">
            <v>43.128141333333339</v>
          </cell>
          <cell r="N52">
            <v>43.128141333333339</v>
          </cell>
        </row>
        <row r="53">
          <cell r="A53">
            <v>55</v>
          </cell>
          <cell r="B53" t="str">
            <v xml:space="preserve">   G &amp; A EXPENSES</v>
          </cell>
          <cell r="C53">
            <v>12</v>
          </cell>
          <cell r="D53">
            <v>12</v>
          </cell>
          <cell r="E53">
            <v>12</v>
          </cell>
          <cell r="F53">
            <v>12</v>
          </cell>
          <cell r="G53">
            <v>12</v>
          </cell>
          <cell r="H53">
            <v>12</v>
          </cell>
          <cell r="I53">
            <v>12</v>
          </cell>
          <cell r="J53">
            <v>12</v>
          </cell>
          <cell r="K53">
            <v>12</v>
          </cell>
          <cell r="L53">
            <v>12</v>
          </cell>
          <cell r="M53">
            <v>12</v>
          </cell>
          <cell r="N53">
            <v>12</v>
          </cell>
        </row>
        <row r="54">
          <cell r="A54">
            <v>56</v>
          </cell>
          <cell r="B54" t="str">
            <v xml:space="preserve">   GENERICS</v>
          </cell>
        </row>
        <row r="55">
          <cell r="A55">
            <v>57</v>
          </cell>
          <cell r="B55" t="str">
            <v xml:space="preserve">   PROJECT EXPENSE</v>
          </cell>
          <cell r="C55">
            <v>10</v>
          </cell>
          <cell r="D55">
            <v>10</v>
          </cell>
          <cell r="E55">
            <v>10</v>
          </cell>
          <cell r="F55">
            <v>10</v>
          </cell>
          <cell r="G55">
            <v>10</v>
          </cell>
          <cell r="H55">
            <v>10</v>
          </cell>
          <cell r="I55">
            <v>10</v>
          </cell>
          <cell r="J55">
            <v>10</v>
          </cell>
          <cell r="K55">
            <v>10</v>
          </cell>
          <cell r="L55">
            <v>10</v>
          </cell>
          <cell r="M55">
            <v>10</v>
          </cell>
          <cell r="N55">
            <v>10</v>
          </cell>
        </row>
        <row r="56">
          <cell r="A56">
            <v>58</v>
          </cell>
          <cell r="B56" t="str">
            <v>Sub total</v>
          </cell>
          <cell r="C56">
            <v>65.038141333333328</v>
          </cell>
          <cell r="D56">
            <v>65.038141333333328</v>
          </cell>
          <cell r="E56">
            <v>65.038141333333328</v>
          </cell>
          <cell r="F56">
            <v>65.038141333333328</v>
          </cell>
          <cell r="G56">
            <v>65.038141333333328</v>
          </cell>
          <cell r="H56">
            <v>65.038141333333328</v>
          </cell>
          <cell r="I56">
            <v>65.038141333333328</v>
          </cell>
          <cell r="J56">
            <v>65.128141333333332</v>
          </cell>
          <cell r="K56">
            <v>65.128141333333332</v>
          </cell>
          <cell r="L56">
            <v>65.128141333333332</v>
          </cell>
          <cell r="M56">
            <v>65.128141333333332</v>
          </cell>
          <cell r="N56">
            <v>65.128141333333332</v>
          </cell>
        </row>
        <row r="57">
          <cell r="A57">
            <v>59</v>
          </cell>
        </row>
        <row r="58">
          <cell r="A58">
            <v>60</v>
          </cell>
          <cell r="B58" t="str">
            <v>SALES &amp; MARKETING EXPS</v>
          </cell>
        </row>
        <row r="59">
          <cell r="A59">
            <v>61</v>
          </cell>
          <cell r="B59" t="str">
            <v xml:space="preserve">   PERSONNEL COST</v>
          </cell>
          <cell r="C59">
            <v>1065.6204378666664</v>
          </cell>
          <cell r="D59">
            <v>1065.6204378666664</v>
          </cell>
          <cell r="E59">
            <v>1067.6204378666664</v>
          </cell>
          <cell r="F59">
            <v>1108.7901085333333</v>
          </cell>
          <cell r="G59">
            <v>1106.7901085333333</v>
          </cell>
          <cell r="H59">
            <v>1106.7901085333333</v>
          </cell>
          <cell r="I59">
            <v>1135.2010252</v>
          </cell>
          <cell r="J59">
            <v>1135.2010252</v>
          </cell>
          <cell r="K59">
            <v>1135.2010252</v>
          </cell>
          <cell r="L59">
            <v>1135.2010252</v>
          </cell>
          <cell r="M59">
            <v>1137.2010252</v>
          </cell>
          <cell r="N59">
            <v>1135.2010252</v>
          </cell>
        </row>
        <row r="60">
          <cell r="A60">
            <v>62</v>
          </cell>
          <cell r="B60" t="str">
            <v xml:space="preserve">   PROMOTION EXPENSES</v>
          </cell>
          <cell r="C60">
            <v>1827.7000346062687</v>
          </cell>
          <cell r="D60">
            <v>1281.5544250421658</v>
          </cell>
          <cell r="E60">
            <v>1531.8071175122514</v>
          </cell>
          <cell r="F60">
            <v>1961.4830737267816</v>
          </cell>
          <cell r="G60">
            <v>2037.1129554199438</v>
          </cell>
          <cell r="H60">
            <v>2134.7783672472942</v>
          </cell>
          <cell r="I60">
            <v>2207.7291428114304</v>
          </cell>
          <cell r="J60">
            <v>2425.2097675735758</v>
          </cell>
          <cell r="K60">
            <v>2476.5204693582937</v>
          </cell>
          <cell r="L60">
            <v>2546.301966014807</v>
          </cell>
          <cell r="M60">
            <v>2367.3638183457301</v>
          </cell>
          <cell r="N60">
            <v>2421.7577051755934</v>
          </cell>
        </row>
        <row r="61">
          <cell r="A61">
            <v>63</v>
          </cell>
          <cell r="B61" t="str">
            <v xml:space="preserve">        - PROMOTION EXPENSES</v>
          </cell>
          <cell r="C61">
            <v>818.8471777777778</v>
          </cell>
          <cell r="D61">
            <v>411.67027521367521</v>
          </cell>
          <cell r="E61">
            <v>444.10296068376067</v>
          </cell>
          <cell r="F61">
            <v>695.26929059829058</v>
          </cell>
          <cell r="G61">
            <v>671.90305299145302</v>
          </cell>
          <cell r="H61">
            <v>684.32920341880344</v>
          </cell>
          <cell r="I61">
            <v>678.39614017094016</v>
          </cell>
          <cell r="J61">
            <v>811.52328547008551</v>
          </cell>
          <cell r="K61">
            <v>781.74080341880335</v>
          </cell>
          <cell r="L61">
            <v>775.30411623931627</v>
          </cell>
          <cell r="M61">
            <v>544.81863931623934</v>
          </cell>
          <cell r="N61">
            <v>580.85330256410259</v>
          </cell>
        </row>
        <row r="62">
          <cell r="A62">
            <v>64</v>
          </cell>
          <cell r="B62" t="str">
            <v xml:space="preserve">        - SELLING</v>
          </cell>
          <cell r="C62">
            <v>1008.8528568284908</v>
          </cell>
          <cell r="D62">
            <v>869.88414982849076</v>
          </cell>
          <cell r="E62">
            <v>1087.7041568284908</v>
          </cell>
          <cell r="F62">
            <v>1266.2137831284908</v>
          </cell>
          <cell r="G62">
            <v>1365.2099024284908</v>
          </cell>
          <cell r="H62">
            <v>1450.4491638284908</v>
          </cell>
          <cell r="I62">
            <v>1529.3330026404906</v>
          </cell>
          <cell r="J62">
            <v>1613.6864821034906</v>
          </cell>
          <cell r="K62">
            <v>1694.7796659394908</v>
          </cell>
          <cell r="L62">
            <v>1770.9978497754907</v>
          </cell>
          <cell r="M62">
            <v>1822.5451790294908</v>
          </cell>
          <cell r="N62">
            <v>1840.9044026114907</v>
          </cell>
        </row>
        <row r="63">
          <cell r="A63">
            <v>65</v>
          </cell>
          <cell r="B63" t="str">
            <v xml:space="preserve">   GENERAL &amp; ADMINISTRATION</v>
          </cell>
          <cell r="C63">
            <v>349.25</v>
          </cell>
          <cell r="D63">
            <v>345.25</v>
          </cell>
          <cell r="E63">
            <v>351.25</v>
          </cell>
          <cell r="F63">
            <v>354.5</v>
          </cell>
          <cell r="G63">
            <v>356.5</v>
          </cell>
          <cell r="H63">
            <v>356.5</v>
          </cell>
          <cell r="I63">
            <v>357.75</v>
          </cell>
          <cell r="J63">
            <v>357.75</v>
          </cell>
          <cell r="K63">
            <v>357.75</v>
          </cell>
          <cell r="L63">
            <v>357.75</v>
          </cell>
          <cell r="M63">
            <v>357.75</v>
          </cell>
          <cell r="N63">
            <v>357.75</v>
          </cell>
        </row>
        <row r="64">
          <cell r="A64">
            <v>66</v>
          </cell>
          <cell r="B64" t="str">
            <v xml:space="preserve">   MDF &amp; VD</v>
          </cell>
          <cell r="C64">
            <v>123.05167012500004</v>
          </cell>
          <cell r="D64">
            <v>108.45759662500001</v>
          </cell>
          <cell r="E64">
            <v>137.42160500000003</v>
          </cell>
          <cell r="F64">
            <v>202.27079865217394</v>
          </cell>
          <cell r="G64">
            <v>227.23464996739131</v>
          </cell>
          <cell r="H64">
            <v>241.98214789130441</v>
          </cell>
          <cell r="I64">
            <v>304.36116861010868</v>
          </cell>
          <cell r="J64">
            <v>310.81163097706519</v>
          </cell>
          <cell r="K64">
            <v>317.79792006347827</v>
          </cell>
          <cell r="L64">
            <v>284.03163766880436</v>
          </cell>
          <cell r="M64">
            <v>300.62070555413044</v>
          </cell>
          <cell r="N64">
            <v>299.57014338380435</v>
          </cell>
        </row>
        <row r="65">
          <cell r="A65">
            <v>67</v>
          </cell>
          <cell r="B65" t="str">
            <v>Sub total</v>
          </cell>
          <cell r="C65">
            <v>3365.6221425979347</v>
          </cell>
          <cell r="D65">
            <v>2800.8824595338328</v>
          </cell>
          <cell r="E65">
            <v>3088.099160378918</v>
          </cell>
          <cell r="F65">
            <v>3627.0439809122886</v>
          </cell>
          <cell r="G65">
            <v>3727.6377139206684</v>
          </cell>
          <cell r="H65">
            <v>3840.050623671932</v>
          </cell>
          <cell r="I65">
            <v>4005.0413366215389</v>
          </cell>
          <cell r="J65">
            <v>4228.9724237506407</v>
          </cell>
          <cell r="K65">
            <v>4287.2694146217727</v>
          </cell>
          <cell r="L65">
            <v>4323.2846288836117</v>
          </cell>
          <cell r="M65">
            <v>4162.9355490998605</v>
          </cell>
          <cell r="N65">
            <v>4214.2788737593974</v>
          </cell>
        </row>
        <row r="66">
          <cell r="A66">
            <v>68</v>
          </cell>
        </row>
        <row r="67">
          <cell r="A67">
            <v>69</v>
          </cell>
          <cell r="B67" t="str">
            <v>FML</v>
          </cell>
        </row>
        <row r="68">
          <cell r="A68">
            <v>70</v>
          </cell>
          <cell r="B68" t="str">
            <v xml:space="preserve">   PERSONNEL COST</v>
          </cell>
          <cell r="C68">
            <v>47.448603333333331</v>
          </cell>
          <cell r="D68">
            <v>47.448603333333331</v>
          </cell>
          <cell r="E68">
            <v>47.448603333333331</v>
          </cell>
          <cell r="F68">
            <v>47.448603333333331</v>
          </cell>
          <cell r="G68">
            <v>47.448603333333331</v>
          </cell>
          <cell r="H68">
            <v>47.448603333333331</v>
          </cell>
          <cell r="I68">
            <v>47.448603333333331</v>
          </cell>
          <cell r="J68">
            <v>47.448603333333331</v>
          </cell>
          <cell r="K68">
            <v>47.448603333333331</v>
          </cell>
          <cell r="L68">
            <v>47.448603333333331</v>
          </cell>
          <cell r="M68">
            <v>47.448603333333331</v>
          </cell>
          <cell r="N68">
            <v>47.448603333333331</v>
          </cell>
        </row>
        <row r="69">
          <cell r="A69">
            <v>71</v>
          </cell>
          <cell r="B69" t="str">
            <v xml:space="preserve">   FML EXPENSES </v>
          </cell>
          <cell r="C69">
            <v>83.333333333333343</v>
          </cell>
          <cell r="D69">
            <v>83.333333333333343</v>
          </cell>
          <cell r="E69">
            <v>83.333333333333343</v>
          </cell>
          <cell r="F69">
            <v>83.333333333333343</v>
          </cell>
          <cell r="G69">
            <v>83.333333333333343</v>
          </cell>
          <cell r="H69">
            <v>83.333333333333343</v>
          </cell>
          <cell r="I69">
            <v>83.333333333333343</v>
          </cell>
          <cell r="J69">
            <v>83.333333333333343</v>
          </cell>
          <cell r="K69">
            <v>83.333333333333343</v>
          </cell>
          <cell r="L69">
            <v>83.333333333333343</v>
          </cell>
          <cell r="M69">
            <v>83.333333333333343</v>
          </cell>
          <cell r="N69">
            <v>83.333333333333343</v>
          </cell>
        </row>
        <row r="70">
          <cell r="A70">
            <v>72</v>
          </cell>
          <cell r="B70" t="str">
            <v>Sub total</v>
          </cell>
          <cell r="C70">
            <v>130.78193666666667</v>
          </cell>
          <cell r="D70">
            <v>130.78193666666667</v>
          </cell>
          <cell r="E70">
            <v>130.78193666666667</v>
          </cell>
          <cell r="F70">
            <v>130.78193666666667</v>
          </cell>
          <cell r="G70">
            <v>130.78193666666667</v>
          </cell>
          <cell r="H70">
            <v>130.78193666666667</v>
          </cell>
          <cell r="I70">
            <v>130.78193666666667</v>
          </cell>
          <cell r="J70">
            <v>130.78193666666667</v>
          </cell>
          <cell r="K70">
            <v>130.78193666666667</v>
          </cell>
          <cell r="L70">
            <v>130.78193666666667</v>
          </cell>
          <cell r="M70">
            <v>130.78193666666667</v>
          </cell>
          <cell r="N70">
            <v>130.78193666666667</v>
          </cell>
        </row>
        <row r="71">
          <cell r="A71">
            <v>73</v>
          </cell>
        </row>
        <row r="72">
          <cell r="A72">
            <v>74</v>
          </cell>
          <cell r="B72" t="str">
            <v>DISTRIBUTION EXPENSES</v>
          </cell>
        </row>
        <row r="73">
          <cell r="A73">
            <v>75</v>
          </cell>
          <cell r="B73" t="str">
            <v xml:space="preserve">   PERSONNEL COST</v>
          </cell>
          <cell r="C73">
            <v>43.037220666666656</v>
          </cell>
          <cell r="D73">
            <v>43.037220666666656</v>
          </cell>
          <cell r="E73">
            <v>43.037220666666656</v>
          </cell>
          <cell r="F73">
            <v>43.037220666666656</v>
          </cell>
          <cell r="G73">
            <v>43.037220666666656</v>
          </cell>
          <cell r="H73">
            <v>43.037220666666656</v>
          </cell>
          <cell r="I73">
            <v>43.037220666666656</v>
          </cell>
          <cell r="J73">
            <v>43.037220666666656</v>
          </cell>
          <cell r="K73">
            <v>43.037220666666656</v>
          </cell>
          <cell r="L73">
            <v>43.037220666666656</v>
          </cell>
          <cell r="M73">
            <v>43.037220666666656</v>
          </cell>
          <cell r="N73">
            <v>43.037220666666656</v>
          </cell>
        </row>
        <row r="74">
          <cell r="A74">
            <v>76</v>
          </cell>
          <cell r="B74" t="str">
            <v xml:space="preserve">   DISTRIBUTION EXPENSES </v>
          </cell>
          <cell r="C74">
            <v>125.88925297619048</v>
          </cell>
          <cell r="D74">
            <v>88.683130952380964</v>
          </cell>
          <cell r="E74">
            <v>131.83351587301587</v>
          </cell>
          <cell r="F74">
            <v>165.39867916666665</v>
          </cell>
          <cell r="G74">
            <v>173.71547142857142</v>
          </cell>
          <cell r="H74">
            <v>200.87897202380952</v>
          </cell>
          <cell r="I74">
            <v>252.27358095238094</v>
          </cell>
          <cell r="J74">
            <v>261.03861805555556</v>
          </cell>
          <cell r="K74">
            <v>261.45187321428568</v>
          </cell>
          <cell r="L74">
            <v>247.97644007936506</v>
          </cell>
          <cell r="M74">
            <v>265.95059424603176</v>
          </cell>
          <cell r="N74">
            <v>271.46811507936502</v>
          </cell>
        </row>
        <row r="75">
          <cell r="A75">
            <v>77</v>
          </cell>
          <cell r="B75" t="str">
            <v xml:space="preserve">   GENERAL &amp; ADMINISTRATION</v>
          </cell>
          <cell r="C75">
            <v>12</v>
          </cell>
          <cell r="D75">
            <v>12</v>
          </cell>
          <cell r="E75">
            <v>12</v>
          </cell>
          <cell r="F75">
            <v>12</v>
          </cell>
          <cell r="G75">
            <v>12</v>
          </cell>
          <cell r="H75">
            <v>12</v>
          </cell>
          <cell r="I75">
            <v>12</v>
          </cell>
          <cell r="J75">
            <v>12</v>
          </cell>
          <cell r="K75">
            <v>12</v>
          </cell>
          <cell r="L75">
            <v>12</v>
          </cell>
          <cell r="M75">
            <v>12</v>
          </cell>
          <cell r="N75">
            <v>12</v>
          </cell>
        </row>
        <row r="76">
          <cell r="A76">
            <v>78</v>
          </cell>
          <cell r="B76" t="str">
            <v>Sub total</v>
          </cell>
          <cell r="C76">
            <v>180.92647364285713</v>
          </cell>
          <cell r="D76">
            <v>143.72035161904762</v>
          </cell>
          <cell r="E76">
            <v>186.87073653968253</v>
          </cell>
          <cell r="F76">
            <v>220.43589983333331</v>
          </cell>
          <cell r="G76">
            <v>228.75269209523807</v>
          </cell>
          <cell r="H76">
            <v>255.91619269047618</v>
          </cell>
          <cell r="I76">
            <v>307.3108016190476</v>
          </cell>
          <cell r="J76">
            <v>316.07583872222222</v>
          </cell>
          <cell r="K76">
            <v>316.48909388095234</v>
          </cell>
          <cell r="L76">
            <v>303.01366074603175</v>
          </cell>
          <cell r="M76">
            <v>320.98781491269841</v>
          </cell>
          <cell r="N76">
            <v>326.50533574603168</v>
          </cell>
        </row>
        <row r="77">
          <cell r="A77">
            <v>79</v>
          </cell>
        </row>
        <row r="78">
          <cell r="A78">
            <v>80</v>
          </cell>
          <cell r="B78" t="str">
            <v>CORPORATE EXPENSES</v>
          </cell>
        </row>
        <row r="79">
          <cell r="A79">
            <v>81</v>
          </cell>
          <cell r="B79" t="str">
            <v xml:space="preserve">   PERSONNEL COST</v>
          </cell>
          <cell r="C79">
            <v>398.7079066666667</v>
          </cell>
          <cell r="D79">
            <v>398.7079066666667</v>
          </cell>
          <cell r="E79">
            <v>398.7079066666667</v>
          </cell>
          <cell r="F79">
            <v>398.7079066666667</v>
          </cell>
          <cell r="G79">
            <v>398.7079066666667</v>
          </cell>
          <cell r="H79">
            <v>398.7079066666667</v>
          </cell>
          <cell r="I79">
            <v>398.7079066666667</v>
          </cell>
          <cell r="J79">
            <v>398.7079066666667</v>
          </cell>
          <cell r="K79">
            <v>398.7079066666667</v>
          </cell>
          <cell r="L79">
            <v>398.7079066666667</v>
          </cell>
          <cell r="M79">
            <v>398.7079066666667</v>
          </cell>
          <cell r="N79">
            <v>398.7079066666667</v>
          </cell>
        </row>
        <row r="80">
          <cell r="A80">
            <v>82</v>
          </cell>
          <cell r="B80" t="str">
            <v xml:space="preserve">   GENERAL &amp; ADMINISTRATION</v>
          </cell>
          <cell r="C80">
            <v>155</v>
          </cell>
          <cell r="D80">
            <v>155</v>
          </cell>
          <cell r="E80">
            <v>155</v>
          </cell>
          <cell r="F80">
            <v>155</v>
          </cell>
          <cell r="G80">
            <v>155</v>
          </cell>
          <cell r="H80">
            <v>155</v>
          </cell>
          <cell r="I80">
            <v>155</v>
          </cell>
          <cell r="J80">
            <v>155</v>
          </cell>
          <cell r="K80">
            <v>155</v>
          </cell>
          <cell r="L80">
            <v>155</v>
          </cell>
          <cell r="M80">
            <v>155</v>
          </cell>
          <cell r="N80">
            <v>155</v>
          </cell>
        </row>
        <row r="81">
          <cell r="A81">
            <v>83</v>
          </cell>
          <cell r="B81" t="str">
            <v xml:space="preserve">   LIAISON EXPENSES</v>
          </cell>
          <cell r="C81">
            <v>36</v>
          </cell>
          <cell r="D81">
            <v>36</v>
          </cell>
          <cell r="E81">
            <v>36</v>
          </cell>
          <cell r="F81">
            <v>36</v>
          </cell>
          <cell r="G81">
            <v>36</v>
          </cell>
          <cell r="H81">
            <v>36</v>
          </cell>
          <cell r="I81">
            <v>36</v>
          </cell>
          <cell r="J81">
            <v>36</v>
          </cell>
          <cell r="K81">
            <v>36</v>
          </cell>
          <cell r="L81">
            <v>36</v>
          </cell>
          <cell r="M81">
            <v>36</v>
          </cell>
          <cell r="N81">
            <v>36</v>
          </cell>
        </row>
        <row r="82">
          <cell r="A82">
            <v>84</v>
          </cell>
          <cell r="B82" t="str">
            <v xml:space="preserve">   OVERSEAS KOL SPONSORSHIPS</v>
          </cell>
          <cell r="C82">
            <v>20.833333333333332</v>
          </cell>
          <cell r="D82">
            <v>20.833333333333332</v>
          </cell>
          <cell r="E82">
            <v>20.833333333333332</v>
          </cell>
          <cell r="F82">
            <v>20.833333333333332</v>
          </cell>
          <cell r="G82">
            <v>20.833333333333332</v>
          </cell>
          <cell r="H82">
            <v>20.833333333333332</v>
          </cell>
          <cell r="I82">
            <v>20.833333333333332</v>
          </cell>
          <cell r="J82">
            <v>20.833333333333332</v>
          </cell>
          <cell r="K82">
            <v>20.833333333333332</v>
          </cell>
          <cell r="L82">
            <v>20.833333333333332</v>
          </cell>
          <cell r="M82">
            <v>20.833333333333332</v>
          </cell>
          <cell r="N82">
            <v>20.833333333333332</v>
          </cell>
        </row>
        <row r="83">
          <cell r="A83">
            <v>85</v>
          </cell>
          <cell r="B83" t="str">
            <v>Sub total</v>
          </cell>
          <cell r="C83">
            <v>610.54124000000013</v>
          </cell>
          <cell r="D83">
            <v>610.54124000000013</v>
          </cell>
          <cell r="E83">
            <v>610.54124000000013</v>
          </cell>
          <cell r="F83">
            <v>610.54124000000013</v>
          </cell>
          <cell r="G83">
            <v>610.54124000000013</v>
          </cell>
          <cell r="H83">
            <v>610.54124000000013</v>
          </cell>
          <cell r="I83">
            <v>610.54124000000013</v>
          </cell>
          <cell r="J83">
            <v>610.54124000000013</v>
          </cell>
          <cell r="K83">
            <v>610.54124000000013</v>
          </cell>
          <cell r="L83">
            <v>610.54124000000013</v>
          </cell>
          <cell r="M83">
            <v>610.54124000000013</v>
          </cell>
          <cell r="N83">
            <v>610.54124000000013</v>
          </cell>
        </row>
        <row r="84">
          <cell r="A84">
            <v>86</v>
          </cell>
        </row>
        <row r="85">
          <cell r="A85">
            <v>87</v>
          </cell>
          <cell r="B85" t="str">
            <v>ROYALTY</v>
          </cell>
          <cell r="C85">
            <v>203.37429940170944</v>
          </cell>
          <cell r="D85">
            <v>155.27198623931622</v>
          </cell>
          <cell r="E85">
            <v>226.6125572649573</v>
          </cell>
          <cell r="F85">
            <v>464.24521945745079</v>
          </cell>
          <cell r="G85">
            <v>513.89322215533264</v>
          </cell>
          <cell r="H85">
            <v>565.79214268301757</v>
          </cell>
          <cell r="I85">
            <v>707.28848261902647</v>
          </cell>
          <cell r="J85">
            <v>719.960191747826</v>
          </cell>
          <cell r="K85">
            <v>722.15657961739123</v>
          </cell>
          <cell r="L85">
            <v>666.42646188472702</v>
          </cell>
          <cell r="M85">
            <v>714.06443019650692</v>
          </cell>
          <cell r="N85">
            <v>711.30933172746188</v>
          </cell>
        </row>
        <row r="86">
          <cell r="A86">
            <v>88</v>
          </cell>
          <cell r="B86" t="str">
            <v>FINANCE COST</v>
          </cell>
          <cell r="C86">
            <v>205.83333333333334</v>
          </cell>
          <cell r="D86">
            <v>205.83333333333334</v>
          </cell>
          <cell r="E86">
            <v>205.83333333333334</v>
          </cell>
          <cell r="F86">
            <v>205.83333333333334</v>
          </cell>
          <cell r="G86">
            <v>205.83333333333334</v>
          </cell>
          <cell r="H86">
            <v>205.83333333333334</v>
          </cell>
          <cell r="I86">
            <v>205.83333333333334</v>
          </cell>
          <cell r="J86">
            <v>205.83333333333334</v>
          </cell>
          <cell r="K86">
            <v>205.83333333333334</v>
          </cell>
          <cell r="L86">
            <v>205.83333333333334</v>
          </cell>
          <cell r="M86">
            <v>205.83333333333334</v>
          </cell>
          <cell r="N86">
            <v>205.83333333333334</v>
          </cell>
        </row>
        <row r="87">
          <cell r="A87">
            <v>89</v>
          </cell>
          <cell r="B87" t="str">
            <v>AMORTIZATION</v>
          </cell>
          <cell r="C87">
            <v>498.255</v>
          </cell>
          <cell r="D87">
            <v>498.255</v>
          </cell>
          <cell r="E87">
            <v>498.255</v>
          </cell>
          <cell r="F87">
            <v>498.22633999999999</v>
          </cell>
          <cell r="G87">
            <v>72.5</v>
          </cell>
          <cell r="H87">
            <v>72.5</v>
          </cell>
          <cell r="I87">
            <v>72.5</v>
          </cell>
          <cell r="J87">
            <v>72.5</v>
          </cell>
          <cell r="K87">
            <v>72.5</v>
          </cell>
          <cell r="L87">
            <v>72.5</v>
          </cell>
          <cell r="M87">
            <v>72.5</v>
          </cell>
          <cell r="N87">
            <v>72.5</v>
          </cell>
        </row>
        <row r="88">
          <cell r="A88">
            <v>90</v>
          </cell>
          <cell r="B88" t="str">
            <v>Sub total</v>
          </cell>
          <cell r="C88">
            <v>907.4626327350428</v>
          </cell>
          <cell r="D88">
            <v>859.36031957264959</v>
          </cell>
          <cell r="E88">
            <v>930.7008905982907</v>
          </cell>
          <cell r="F88">
            <v>1168.3048927907842</v>
          </cell>
          <cell r="G88">
            <v>792.22655548866601</v>
          </cell>
          <cell r="H88">
            <v>844.12547601635094</v>
          </cell>
          <cell r="I88">
            <v>985.62181595235984</v>
          </cell>
          <cell r="J88">
            <v>998.29352508115937</v>
          </cell>
          <cell r="K88">
            <v>1000.4899129507246</v>
          </cell>
          <cell r="L88">
            <v>944.75979521806039</v>
          </cell>
          <cell r="M88">
            <v>992.39776352984029</v>
          </cell>
          <cell r="N88">
            <v>989.64266506079525</v>
          </cell>
        </row>
        <row r="89">
          <cell r="A89">
            <v>91</v>
          </cell>
        </row>
        <row r="90">
          <cell r="A90">
            <v>92</v>
          </cell>
          <cell r="B90" t="str">
            <v>GRAND TOTAL OF EXPENSES</v>
          </cell>
          <cell r="C90">
            <v>6645.6656837758346</v>
          </cell>
          <cell r="D90">
            <v>6001.6525655255291</v>
          </cell>
          <cell r="E90">
            <v>6410.8952223168908</v>
          </cell>
          <cell r="F90">
            <v>7253.6284623364063</v>
          </cell>
          <cell r="G90">
            <v>6982.4956503045723</v>
          </cell>
          <cell r="H90">
            <v>7181.5059811787596</v>
          </cell>
          <cell r="I90">
            <v>7559.0347843262798</v>
          </cell>
          <cell r="J90">
            <v>7827.5976176873555</v>
          </cell>
          <cell r="K90">
            <v>7887.8592515867831</v>
          </cell>
          <cell r="L90">
            <v>7864.0239149810368</v>
          </cell>
          <cell r="M90">
            <v>7778.6419576757326</v>
          </cell>
          <cell r="N90">
            <v>7852.1027046995587</v>
          </cell>
        </row>
        <row r="91">
          <cell r="A91">
            <v>93</v>
          </cell>
        </row>
        <row r="92">
          <cell r="A92">
            <v>94</v>
          </cell>
          <cell r="B92" t="str">
            <v>PROVISIONS</v>
          </cell>
        </row>
        <row r="93">
          <cell r="A93">
            <v>95</v>
          </cell>
          <cell r="B93" t="str">
            <v xml:space="preserve">  - for BAD DEBTS</v>
          </cell>
          <cell r="C93">
            <v>2000</v>
          </cell>
          <cell r="D93">
            <v>2000</v>
          </cell>
          <cell r="E93">
            <v>2000</v>
          </cell>
          <cell r="F93">
            <v>0</v>
          </cell>
          <cell r="G93">
            <v>0</v>
          </cell>
          <cell r="H93">
            <v>0</v>
          </cell>
          <cell r="I93">
            <v>0</v>
          </cell>
          <cell r="J93">
            <v>0</v>
          </cell>
          <cell r="K93">
            <v>0</v>
          </cell>
          <cell r="L93">
            <v>0</v>
          </cell>
          <cell r="M93">
            <v>0</v>
          </cell>
          <cell r="N93">
            <v>0</v>
          </cell>
        </row>
      </sheetData>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D"/>
      <sheetName val="TN"/>
      <sheetName val="THN"/>
      <sheetName val="CAMAY"/>
      <sheetName val="VL"/>
      <sheetName val="NHANCONGduong"/>
      <sheetName val="Nhan cong cong"/>
      <sheetName val="VUA"/>
      <sheetName val="HSO"/>
      <sheetName val="Phatsinh"/>
      <sheetName val="KHTT"/>
      <sheetName val="00000000"/>
      <sheetName val="10000000"/>
      <sheetName val="20000000"/>
      <sheetName val="30000000"/>
      <sheetName val="XL4Poppy"/>
      <sheetName val="XL4Poppy (2)"/>
      <sheetName val="NHALCONGduong"/>
      <sheetName val="Congty"/>
      <sheetName val="VPPN"/>
      <sheetName val="XN74"/>
      <sheetName val="XN54"/>
      <sheetName val="XN33"/>
      <sheetName val="NK96"/>
      <sheetName val="XL4Test5"/>
      <sheetName val="Nhan cong`#/.g"/>
      <sheetName val="Sheet1"/>
      <sheetName val="Sheet2"/>
      <sheetName val="Sheet3"/>
      <sheetName val="CHTT"/>
      <sheetName val="N6"/>
      <sheetName val="PHU XUAN"/>
      <sheetName val="PHU XUAN (2)"/>
      <sheetName val="TRAN-TRUONGXUAN"/>
      <sheetName val="TRAN-TRUONGXUAN (2)"/>
      <sheetName val="QLO28"/>
      <sheetName val="tinhlo10"/>
      <sheetName val="HOA AN (2)"/>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CTN"/>
      <sheetName val="XXXXXXXX"/>
      <sheetName val="NLANCONGduong"/>
      <sheetName val="DTCT"/>
      <sheetName val="FHANCONGduong"/>
      <sheetName val="N`an cong cong"/>
      <sheetName val="DGduong"/>
      <sheetName val="PhatsiûÎ"/>
      <sheetName val="ဳ0000000"/>
      <sheetName val="VaoMavaKL"/>
      <sheetName val="VaoSL"/>
      <sheetName val="KQPTVL"/>
      <sheetName val="KQPTVLNgang"/>
      <sheetName val="DMCTDoiDonVi"/>
      <sheetName val="CMa"/>
      <sheetName val="NC"/>
      <sheetName val="MTC"/>
      <sheetName val="XL4Poppy (2䀁"/>
      <sheetName val="Tra_bang"/>
      <sheetName val="XL_x0014_Poppy"/>
      <sheetName val="NHALCONGdu_x000f_ng"/>
      <sheetName val="Nha_x000e_ cong`#/.g"/>
      <sheetName val="?0000000"/>
      <sheetName val="XL4Poppy (2?"/>
      <sheetName val="TT35"/>
      <sheetName val="lam-moi"/>
      <sheetName val="DONGIA"/>
      <sheetName val="thao-go"/>
      <sheetName val="TH XL"/>
      <sheetName val="TT"/>
      <sheetName val="THM"/>
      <sheetName val="THAT"/>
      <sheetName val="THTN"/>
      <sheetName val="THGC"/>
      <sheetName val="GCTL"/>
      <sheetName val="CHITIET"/>
      <sheetName val="GIAVL"/>
      <sheetName val="Overview"/>
      <sheetName val="Tai khoan"/>
      <sheetName val="CTGS"/>
      <sheetName val="Pricing Notes"/>
      <sheetName val="Nhan cong`#_.g"/>
      <sheetName val="Nhan_cong_cong"/>
      <sheetName val="XL4Poppy_(2)"/>
      <sheetName val="Nhan_cong`#/_g"/>
      <sheetName val="hmax_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refreshError="1"/>
      <sheetData sheetId="55"/>
      <sheetData sheetId="56"/>
      <sheetData sheetId="57" refreshError="1"/>
      <sheetData sheetId="58"/>
      <sheetData sheetId="59"/>
      <sheetData sheetId="60"/>
      <sheetData sheetId="61"/>
      <sheetData sheetId="62"/>
      <sheetData sheetId="63"/>
      <sheetData sheetId="64"/>
      <sheetData sheetId="65"/>
      <sheetData sheetId="66"/>
      <sheetData sheetId="67"/>
      <sheetData sheetId="68"/>
      <sheetData sheetId="69" refreshError="1"/>
      <sheetData sheetId="70"/>
      <sheetData sheetId="7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sheetData sheetId="81"/>
      <sheetData sheetId="82"/>
      <sheetData sheetId="83"/>
      <sheetData sheetId="84"/>
      <sheetData sheetId="85"/>
      <sheetData sheetId="86" refreshError="1"/>
      <sheetData sheetId="87" refreshError="1"/>
      <sheetData sheetId="88" refreshError="1"/>
      <sheetData sheetId="89" refreshError="1"/>
      <sheetData sheetId="90" refreshError="1"/>
      <sheetData sheetId="91" refreshError="1"/>
      <sheetData sheetId="92"/>
      <sheetData sheetId="93" refreshError="1"/>
      <sheetData sheetId="94" refreshError="1"/>
      <sheetData sheetId="95" refreshError="1"/>
      <sheetData sheetId="96"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TXL"/>
      <sheetName val="DTCT"/>
      <sheetName val="PTdgct"/>
      <sheetName val="CPTNo"/>
      <sheetName val="GiaVL"/>
      <sheetName val="Cuoc"/>
      <sheetName val="GiaMay"/>
      <sheetName val="DGNC"/>
      <sheetName val="XXXXXXXX"/>
      <sheetName val="XXXXXXX0"/>
      <sheetName val="KHECOSC"/>
      <sheetName val="A6"/>
      <sheetName val="Sheet1"/>
    </sheetNames>
    <sheetDataSet>
      <sheetData sheetId="0"/>
      <sheetData sheetId="1"/>
      <sheetData sheetId="2"/>
      <sheetData sheetId="3"/>
      <sheetData sheetId="4" refreshError="1">
        <row r="13">
          <cell r="F13">
            <v>887553.90476190473</v>
          </cell>
        </row>
        <row r="14">
          <cell r="F14">
            <v>782553.90476190473</v>
          </cell>
        </row>
        <row r="28">
          <cell r="F28">
            <v>9320</v>
          </cell>
        </row>
      </sheetData>
      <sheetData sheetId="5"/>
      <sheetData sheetId="6"/>
      <sheetData sheetId="7"/>
      <sheetData sheetId="8"/>
      <sheetData sheetId="9"/>
      <sheetData sheetId="10" refreshError="1"/>
      <sheetData sheetId="11" refreshError="1"/>
      <sheetData sheetId="12"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r'03 corporate global DRC-mai"/>
      <sheetName val="#REF"/>
      <sheetName val="Data Entry"/>
      <sheetName val="Summary"/>
      <sheetName val="Collection"/>
      <sheetName val="Glo_Sales"/>
      <sheetName val="mktgwise"/>
      <sheetName val="PBCMemberwise"/>
      <sheetName val="Global"/>
      <sheetName val="Strt Archi"/>
      <sheetName val="d_mktgwise"/>
      <sheetName val="mktgwise(2)"/>
      <sheetName val="Global mth"/>
      <sheetName val="Apr'03_corporate_global_DRC-mai"/>
      <sheetName val="Data_Entry"/>
      <sheetName val="Strt_Archi"/>
      <sheetName val="Global_mt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XXX"/>
      <sheetName val="INDEX"/>
      <sheetName val="Region"/>
      <sheetName val="Company "/>
      <sheetName val="Countries"/>
      <sheetName val="Strength"/>
      <sheetName val="Dosage Form"/>
      <sheetName val="Base &amp; Sales Pack"/>
      <sheetName val="Currency"/>
      <sheetName val="strtcmb"/>
      <sheetName val="theacmb"/>
      <sheetName val="NOTES"/>
      <sheetName val="Strt Archi"/>
      <sheetName val="New Products"/>
      <sheetName val="DOSAGESALES"/>
      <sheetName val="APISALES"/>
      <sheetName val="Profit Plan"/>
      <sheetName val="Cash Flow"/>
      <sheetName val="WC Analysis"/>
      <sheetName val="Capex"/>
      <sheetName val="capex_details"/>
      <sheetName val="MANPOWER"/>
      <sheetName val="mnpowr_me"/>
      <sheetName val="Balance Sheet"/>
      <sheetName val="REGULATORY"/>
      <sheetName val="Ratios"/>
      <sheetName val="MANPOWER_PAYROLL"/>
      <sheetName val="Thai billing prices 2003"/>
      <sheetName val="WC_WORKINGS"/>
      <sheetName val="PFWORKINGS"/>
      <sheetName val="SALE&amp;QTY PROD WISE"/>
      <sheetName val="SALES_PHASING"/>
      <sheetName val="NODS_INVENTORY"/>
      <sheetName val="NODS_RECIEVABLES"/>
      <sheetName val="DEPRECIATION WORKINGS "/>
      <sheetName val="TAX_WORKING"/>
      <sheetName val="final_sale templat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t IV"/>
      <sheetName val="BalSh"/>
      <sheetName val="PL"/>
      <sheetName val="Sch 1to 3"/>
      <sheetName val="Sch 4"/>
      <sheetName val="Sch 5-6"/>
      <sheetName val="Sch7 to9"/>
      <sheetName val="Sch 10"/>
      <sheetName val="Sch 11to12"/>
      <sheetName val="Sch 13to 15"/>
      <sheetName val="BALANCE"/>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L"/>
      <sheetName val="Tax Computation"/>
    </sheetNames>
    <sheetDataSet>
      <sheetData sheetId="0">
        <row r="10">
          <cell r="A10" t="str">
            <v>STATEMENT OF COMPUTATION OF TOTAL INCOME AND TAX LIABILITY FOR THE PREVIOUS YEAR ENDED MARCH 31, 2000</v>
          </cell>
        </row>
        <row r="12">
          <cell r="A12" t="str">
            <v>PARTICULARS</v>
          </cell>
        </row>
        <row r="14">
          <cell r="A14" t="str">
            <v>TAXABLE INCOME AS PER THE INCOME-TAX ACT, 1961 ("ACT")  ("A")</v>
          </cell>
          <cell r="B14" t="str">
            <v>(ANNEXURE 1)</v>
          </cell>
        </row>
        <row r="16">
          <cell r="A16" t="str">
            <v>30% OF THE BOOK PROFITS AS PER SECTION 115JA  OF THE ACT ("B")</v>
          </cell>
          <cell r="B16" t="str">
            <v>(ANNEXURE 2)</v>
          </cell>
        </row>
        <row r="18">
          <cell r="A18" t="str">
            <v>TAXABLE INCOME</v>
          </cell>
          <cell r="B18" t="str">
            <v>(HIGHER OF (A) AND (B))</v>
          </cell>
        </row>
        <row r="20">
          <cell r="A20" t="str">
            <v>TAXABLE INCOME (ROUNDED OFF)</v>
          </cell>
        </row>
        <row r="22">
          <cell r="A22" t="str">
            <v>TOTAL TAX PAYABLE</v>
          </cell>
        </row>
        <row r="24">
          <cell r="A24" t="str">
            <v>LESS:  ADVANCE TAX PAID</v>
          </cell>
        </row>
        <row r="26">
          <cell r="A26" t="str">
            <v xml:space="preserve">LESS:   SELF ASSESSMENT TAX PAID </v>
          </cell>
        </row>
        <row r="28">
          <cell r="A28" t="str">
            <v>BALANCE TAX PAYABLE/(REFUND DUE)</v>
          </cell>
        </row>
      </sheetData>
      <sheetData sheetId="1"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yp-mstr"/>
      <sheetName val="BS_ABRIDGED"/>
      <sheetName val="foxz"/>
      <sheetName val="INPUT"/>
      <sheetName val="COC-LM"/>
      <sheetName val="COC-CM vs LM"/>
      <sheetName val="B Sheet"/>
      <sheetName val="TRIALS"/>
      <sheetName val="Hyp"/>
      <sheetName val="CONS"/>
      <sheetName val="NLCS"/>
      <sheetName val="Tax Prov (2)"/>
      <sheetName val="CstComp"/>
      <sheetName val="NOTESMTD"/>
      <sheetName val="NOTES"/>
      <sheetName val="ADJWKG"/>
      <sheetName val="Curvings"/>
      <sheetName val="Checks"/>
      <sheetName val="BS &amp; P&amp;L"/>
    </sheetNames>
    <sheetDataSet>
      <sheetData sheetId="0" refreshError="1">
        <row r="2">
          <cell r="A2" t="str">
            <v>Entity</v>
          </cell>
        </row>
        <row r="3">
          <cell r="A3" t="str">
            <v>FLI1950F</v>
          </cell>
        </row>
        <row r="4">
          <cell r="A4" t="str">
            <v>FLI1950T</v>
          </cell>
        </row>
        <row r="5">
          <cell r="A5" t="str">
            <v>FIND19501.INP</v>
          </cell>
        </row>
        <row r="6">
          <cell r="A6" t="str">
            <v>FIND19501.GAAP</v>
          </cell>
        </row>
        <row r="7">
          <cell r="A7" t="str">
            <v>FIND19501.TRAN</v>
          </cell>
        </row>
        <row r="8">
          <cell r="A8" t="str">
            <v>FIND19502.INP</v>
          </cell>
        </row>
        <row r="9">
          <cell r="A9" t="str">
            <v>FIND19502.GAAP</v>
          </cell>
        </row>
        <row r="10">
          <cell r="A10" t="str">
            <v>FIND19502.TRAN</v>
          </cell>
        </row>
        <row r="13">
          <cell r="A13" t="str">
            <v>Category</v>
          </cell>
        </row>
        <row r="14">
          <cell r="A14">
            <v>2002</v>
          </cell>
          <cell r="B14" t="str">
            <v>PRIOR2</v>
          </cell>
        </row>
        <row r="15">
          <cell r="A15">
            <v>2001</v>
          </cell>
          <cell r="B15" t="str">
            <v>PRIOR3</v>
          </cell>
        </row>
        <row r="16">
          <cell r="A16">
            <v>2000</v>
          </cell>
          <cell r="B16" t="str">
            <v>PRIOR4</v>
          </cell>
        </row>
        <row r="17">
          <cell r="A17" t="str">
            <v>PLAN</v>
          </cell>
          <cell r="B17" t="str">
            <v>NPLAN</v>
          </cell>
        </row>
        <row r="18">
          <cell r="A18">
            <v>2003</v>
          </cell>
          <cell r="B18" t="str">
            <v>PRIOR1</v>
          </cell>
        </row>
        <row r="29">
          <cell r="A29" t="str">
            <v>FLISITE</v>
          </cell>
        </row>
      </sheetData>
      <sheetData sheetId="1" refreshError="1">
        <row r="4">
          <cell r="C4">
            <v>2002</v>
          </cell>
          <cell r="D4">
            <v>2003</v>
          </cell>
          <cell r="E4" t="str">
            <v>PLAN</v>
          </cell>
          <cell r="F4">
            <v>2000</v>
          </cell>
        </row>
        <row r="5">
          <cell r="B5" t="str">
            <v>MTD/CTD</v>
          </cell>
          <cell r="C5" t="str">
            <v>CTD</v>
          </cell>
          <cell r="D5" t="str">
            <v>CTD</v>
          </cell>
          <cell r="E5" t="str">
            <v>CTD</v>
          </cell>
          <cell r="F5" t="str">
            <v>CTD</v>
          </cell>
        </row>
        <row r="6">
          <cell r="B6" t="str">
            <v>2-13</v>
          </cell>
          <cell r="C6">
            <v>13</v>
          </cell>
          <cell r="D6">
            <v>9</v>
          </cell>
          <cell r="E6">
            <v>10</v>
          </cell>
          <cell r="F6">
            <v>13</v>
          </cell>
        </row>
        <row r="7">
          <cell r="C7">
            <v>2</v>
          </cell>
          <cell r="D7">
            <v>2</v>
          </cell>
          <cell r="E7">
            <v>2</v>
          </cell>
          <cell r="F7">
            <v>2</v>
          </cell>
        </row>
        <row r="8">
          <cell r="B8" t="str">
            <v>Descriptions</v>
          </cell>
        </row>
        <row r="10">
          <cell r="B10" t="str">
            <v>Cash</v>
          </cell>
          <cell r="C10">
            <v>77495.395000000062</v>
          </cell>
          <cell r="D10">
            <v>55057.929000000033</v>
          </cell>
          <cell r="E10">
            <v>35000</v>
          </cell>
          <cell r="F10">
            <v>-30690.955589999947</v>
          </cell>
        </row>
        <row r="11">
          <cell r="B11" t="str">
            <v>Cash Equivalents</v>
          </cell>
          <cell r="C11">
            <v>232.5</v>
          </cell>
          <cell r="D11">
            <v>102.5</v>
          </cell>
          <cell r="E11">
            <v>102.5</v>
          </cell>
          <cell r="F11">
            <v>102.50000000000999</v>
          </cell>
        </row>
        <row r="12">
          <cell r="B12" t="str">
            <v>Cash &amp; Cash Equivalents</v>
          </cell>
          <cell r="C12">
            <v>77727.895000000062</v>
          </cell>
          <cell r="D12">
            <v>55160.429000000033</v>
          </cell>
          <cell r="E12">
            <v>35102.5</v>
          </cell>
          <cell r="F12">
            <v>-30588.455589999936</v>
          </cell>
        </row>
        <row r="13">
          <cell r="B13" t="str">
            <v>Accounts Receivable - Trade</v>
          </cell>
          <cell r="C13">
            <v>9273.5300000000079</v>
          </cell>
          <cell r="D13">
            <v>10803.789000000008</v>
          </cell>
          <cell r="E13">
            <v>13251.185820094332</v>
          </cell>
          <cell r="F13">
            <v>-1021.3225499999495</v>
          </cell>
        </row>
        <row r="14">
          <cell r="B14" t="str">
            <v>Accounts Receivable Other</v>
          </cell>
          <cell r="C14">
            <v>77825.920000000115</v>
          </cell>
          <cell r="D14">
            <v>78751.933000000121</v>
          </cell>
          <cell r="E14">
            <v>78054.39164065817</v>
          </cell>
          <cell r="F14">
            <v>37492.572289999705</v>
          </cell>
        </row>
        <row r="15">
          <cell r="B15" t="str">
            <v>Allowance for Doubtful Accounts</v>
          </cell>
          <cell r="C15">
            <v>-4238.5250000000033</v>
          </cell>
          <cell r="D15">
            <v>-4235.0050000000037</v>
          </cell>
          <cell r="E15">
            <v>-4886.7190000000001</v>
          </cell>
          <cell r="F15">
            <v>-4886.71899999999</v>
          </cell>
        </row>
        <row r="16">
          <cell r="B16" t="str">
            <v>Net Notes and Accounts Receivable</v>
          </cell>
          <cell r="C16">
            <v>82860.925000000119</v>
          </cell>
          <cell r="D16">
            <v>85320.717000000121</v>
          </cell>
          <cell r="E16">
            <v>86418.858460752512</v>
          </cell>
          <cell r="F16">
            <v>31584.530739999769</v>
          </cell>
        </row>
        <row r="17">
          <cell r="B17" t="str">
            <v>AS2500 - Finished Goods</v>
          </cell>
          <cell r="C17">
            <v>51110.974000000031</v>
          </cell>
          <cell r="D17">
            <v>98385.356000000058</v>
          </cell>
          <cell r="E17">
            <v>122601.43226708501</v>
          </cell>
          <cell r="F17">
            <v>96930.847379999992</v>
          </cell>
        </row>
        <row r="18">
          <cell r="B18" t="str">
            <v>AS2500 - Raw Materials &amp; Supplies</v>
          </cell>
          <cell r="C18">
            <v>122260.7030000001</v>
          </cell>
          <cell r="D18">
            <v>217541.69200000016</v>
          </cell>
          <cell r="E18">
            <v>216710.72358726413</v>
          </cell>
          <cell r="F18">
            <v>214287.75266000026</v>
          </cell>
        </row>
        <row r="19">
          <cell r="B19" t="str">
            <v>Reserve for Inventory Losses</v>
          </cell>
          <cell r="C19">
            <v>-7093.9970000000039</v>
          </cell>
          <cell r="D19">
            <v>-6148.292000000004</v>
          </cell>
          <cell r="E19">
            <v>-9023.8287799999998</v>
          </cell>
          <cell r="F19">
            <v>-6677.7764199999792</v>
          </cell>
        </row>
        <row r="20">
          <cell r="B20" t="str">
            <v>Net Inventories</v>
          </cell>
          <cell r="C20">
            <v>166277.68000000014</v>
          </cell>
          <cell r="D20">
            <v>309778.75600000017</v>
          </cell>
          <cell r="E20">
            <v>330288.32707434916</v>
          </cell>
          <cell r="F20">
            <v>304540.82362000033</v>
          </cell>
        </row>
        <row r="21">
          <cell r="B21" t="str">
            <v>Total Prepaid Exp and Other Current Asse</v>
          </cell>
          <cell r="C21">
            <v>11517.300000000007</v>
          </cell>
          <cell r="D21">
            <v>20128.360000000015</v>
          </cell>
          <cell r="E21">
            <v>9145.6872005691912</v>
          </cell>
          <cell r="F21">
            <v>8114.6962500000991</v>
          </cell>
        </row>
        <row r="22">
          <cell r="B22" t="str">
            <v>Total Accounts Receivable Affiliates</v>
          </cell>
          <cell r="C22">
            <v>3918.8250000000016</v>
          </cell>
          <cell r="D22">
            <v>216680.32000000012</v>
          </cell>
          <cell r="E22">
            <v>66367.882259999984</v>
          </cell>
          <cell r="F22">
            <v>279506.11826000002</v>
          </cell>
        </row>
        <row r="23">
          <cell r="B23" t="str">
            <v>Total Current Assets</v>
          </cell>
          <cell r="C23">
            <v>342302.62500000035</v>
          </cell>
          <cell r="D23">
            <v>687068.5820000004</v>
          </cell>
          <cell r="E23">
            <v>527323.25499567087</v>
          </cell>
          <cell r="F23">
            <v>593157.71328000026</v>
          </cell>
        </row>
        <row r="24">
          <cell r="F24">
            <v>0</v>
          </cell>
        </row>
        <row r="25">
          <cell r="B25" t="str">
            <v>Property, Plant and Equipment (Gross)</v>
          </cell>
          <cell r="C25">
            <v>779918.67100000056</v>
          </cell>
          <cell r="D25">
            <v>1027806.5360000005</v>
          </cell>
          <cell r="E25">
            <v>2067115.8610000012</v>
          </cell>
          <cell r="F25">
            <v>1099855.0628100005</v>
          </cell>
        </row>
        <row r="26">
          <cell r="B26" t="str">
            <v>AS7300 - Accumulated Depreciation - PP&amp;E</v>
          </cell>
          <cell r="C26">
            <v>-110141.52700000007</v>
          </cell>
          <cell r="D26">
            <v>-156457.48100000006</v>
          </cell>
          <cell r="E26">
            <v>-285208.26725000015</v>
          </cell>
          <cell r="F26">
            <v>-198912.72992818523</v>
          </cell>
        </row>
        <row r="27">
          <cell r="B27" t="str">
            <v>Net Property, Plant and Equipment</v>
          </cell>
          <cell r="C27">
            <v>669777.14400000044</v>
          </cell>
          <cell r="D27">
            <v>871349.05500000052</v>
          </cell>
          <cell r="E27">
            <v>1781907.5937500009</v>
          </cell>
          <cell r="F27">
            <v>900942.33288181527</v>
          </cell>
        </row>
        <row r="28">
          <cell r="B28" t="str">
            <v>Net Intangible Assets</v>
          </cell>
          <cell r="C28">
            <v>155952.13700000013</v>
          </cell>
          <cell r="D28">
            <v>155952.13700000013</v>
          </cell>
          <cell r="E28">
            <v>155952.13709</v>
          </cell>
          <cell r="F28">
            <v>155952.13706000001</v>
          </cell>
        </row>
        <row r="29">
          <cell r="B29" t="str">
            <v>Other Assets</v>
          </cell>
          <cell r="C29">
            <v>51340.040000000074</v>
          </cell>
          <cell r="D29">
            <v>51359.457000000075</v>
          </cell>
          <cell r="E29">
            <v>49816.3683736108</v>
          </cell>
          <cell r="F29">
            <v>52724.810950000021</v>
          </cell>
        </row>
        <row r="30">
          <cell r="B30" t="str">
            <v>Total Non Current Assets</v>
          </cell>
          <cell r="C30">
            <v>877069.32100000058</v>
          </cell>
          <cell r="D30">
            <v>1078660.6490000007</v>
          </cell>
          <cell r="E30">
            <v>1987676.0992136118</v>
          </cell>
          <cell r="F30">
            <v>1109619.2808918154</v>
          </cell>
        </row>
        <row r="31">
          <cell r="F31">
            <v>0</v>
          </cell>
        </row>
        <row r="32">
          <cell r="B32" t="str">
            <v>Total Assets</v>
          </cell>
          <cell r="C32">
            <v>1219371.9460000009</v>
          </cell>
          <cell r="D32">
            <v>1765729.2310000011</v>
          </cell>
          <cell r="E32">
            <v>2514999.3542092824</v>
          </cell>
          <cell r="F32">
            <v>1702776.9941718157</v>
          </cell>
        </row>
        <row r="33">
          <cell r="F33">
            <v>0</v>
          </cell>
        </row>
        <row r="34">
          <cell r="F34">
            <v>0</v>
          </cell>
        </row>
        <row r="35">
          <cell r="F35">
            <v>0</v>
          </cell>
        </row>
        <row r="36">
          <cell r="B36" t="str">
            <v>LB2000 - OUTSIDE</v>
          </cell>
          <cell r="C36">
            <v>87813.631000000067</v>
          </cell>
          <cell r="D36">
            <v>143492.76500000007</v>
          </cell>
          <cell r="E36">
            <v>217919.47892935094</v>
          </cell>
          <cell r="F36">
            <v>20846.385629999957</v>
          </cell>
        </row>
        <row r="37">
          <cell r="B37" t="str">
            <v>LB2000 - AFFILIATES</v>
          </cell>
          <cell r="C37">
            <v>0</v>
          </cell>
          <cell r="D37">
            <v>0</v>
          </cell>
          <cell r="E37">
            <v>0</v>
          </cell>
          <cell r="F37">
            <v>0</v>
          </cell>
        </row>
        <row r="38">
          <cell r="B38" t="str">
            <v>Accounts Payable</v>
          </cell>
          <cell r="C38">
            <v>87813.631000000067</v>
          </cell>
          <cell r="D38">
            <v>143492.76500000007</v>
          </cell>
          <cell r="E38">
            <v>217919.47892935094</v>
          </cell>
          <cell r="F38">
            <v>20846.385629999957</v>
          </cell>
        </row>
        <row r="39">
          <cell r="B39" t="str">
            <v>Accrued Non - U.S. Income Taxes</v>
          </cell>
          <cell r="C39">
            <v>-10421.471000000007</v>
          </cell>
          <cell r="D39">
            <v>419.11599999999999</v>
          </cell>
          <cell r="E39">
            <v>-39926.384440000002</v>
          </cell>
          <cell r="F39">
            <v>-17700.732920000006</v>
          </cell>
        </row>
        <row r="40">
          <cell r="B40" t="str">
            <v>LB3200 - Other Accrued Taxes</v>
          </cell>
          <cell r="C40">
            <v>22060.191000000013</v>
          </cell>
          <cell r="D40">
            <v>32448.771000000015</v>
          </cell>
          <cell r="E40">
            <v>42092.002016770224</v>
          </cell>
          <cell r="F40">
            <v>44832.168159999877</v>
          </cell>
        </row>
        <row r="41">
          <cell r="B41" t="str">
            <v>Total Other Accrd Liabilities (incl int)</v>
          </cell>
          <cell r="C41">
            <v>279477.86400000018</v>
          </cell>
          <cell r="D41">
            <v>458752.60800000024</v>
          </cell>
          <cell r="E41">
            <v>502856.93112075346</v>
          </cell>
          <cell r="F41">
            <v>591564.63457447034</v>
          </cell>
        </row>
        <row r="42">
          <cell r="B42" t="str">
            <v>Deffered Compensation Accruals</v>
          </cell>
          <cell r="C42">
            <v>0</v>
          </cell>
          <cell r="D42">
            <v>11181.29800000001</v>
          </cell>
          <cell r="E42">
            <v>12422.52167</v>
          </cell>
          <cell r="F42">
            <v>12994.49166999997</v>
          </cell>
        </row>
        <row r="43">
          <cell r="B43" t="str">
            <v>Total Accounts Payable - Affiliates</v>
          </cell>
          <cell r="C43">
            <v>160959.95100000006</v>
          </cell>
          <cell r="D43">
            <v>3512.6050000000018</v>
          </cell>
          <cell r="E43">
            <v>407309.55188728403</v>
          </cell>
          <cell r="F43">
            <v>4725.6371099999997</v>
          </cell>
        </row>
        <row r="44">
          <cell r="B44" t="str">
            <v>Total Current Liabilities</v>
          </cell>
          <cell r="C44">
            <v>539890.16600000032</v>
          </cell>
          <cell r="D44">
            <v>649807.16300000041</v>
          </cell>
          <cell r="E44">
            <v>1142674.1011841586</v>
          </cell>
          <cell r="F44">
            <v>657262.58422447019</v>
          </cell>
        </row>
        <row r="45">
          <cell r="F45">
            <v>0</v>
          </cell>
        </row>
        <row r="46">
          <cell r="B46" t="str">
            <v>Long-Term Debt</v>
          </cell>
          <cell r="C46">
            <v>300000.00000000023</v>
          </cell>
          <cell r="D46">
            <v>540000.00000000047</v>
          </cell>
          <cell r="E46">
            <v>160000</v>
          </cell>
          <cell r="F46">
            <v>240000</v>
          </cell>
        </row>
        <row r="47">
          <cell r="B47" t="str">
            <v>Total Deferred Income Taxes</v>
          </cell>
          <cell r="C47">
            <v>-55480.078000000038</v>
          </cell>
          <cell r="D47">
            <v>-19641.770000000015</v>
          </cell>
          <cell r="E47">
            <v>42080.407817885723</v>
          </cell>
          <cell r="F47">
            <v>3912.4742199999987</v>
          </cell>
        </row>
        <row r="48">
          <cell r="B48" t="str">
            <v>Total Non-Current Liabilities</v>
          </cell>
          <cell r="C48">
            <v>244519.9220000002</v>
          </cell>
          <cell r="D48">
            <v>520358.23000000045</v>
          </cell>
          <cell r="E48">
            <v>202080.40781788572</v>
          </cell>
          <cell r="F48">
            <v>243912.47422</v>
          </cell>
        </row>
        <row r="49">
          <cell r="F49">
            <v>0</v>
          </cell>
        </row>
        <row r="50">
          <cell r="B50" t="str">
            <v>Total Liabilities</v>
          </cell>
          <cell r="C50">
            <v>784410.08800000045</v>
          </cell>
          <cell r="D50">
            <v>1170165.3930000009</v>
          </cell>
          <cell r="E50">
            <v>1344754.5090020443</v>
          </cell>
          <cell r="F50">
            <v>901175.05844447017</v>
          </cell>
        </row>
        <row r="51">
          <cell r="F51">
            <v>0</v>
          </cell>
        </row>
        <row r="52">
          <cell r="B52" t="str">
            <v>Total Capital Stock</v>
          </cell>
          <cell r="C52">
            <v>739784.64800000051</v>
          </cell>
          <cell r="D52">
            <v>739784.64800000051</v>
          </cell>
          <cell r="E52">
            <v>739784.64749999996</v>
          </cell>
          <cell r="F52">
            <v>739784.64747000008</v>
          </cell>
        </row>
        <row r="53">
          <cell r="B53" t="str">
            <v>Retained Earnings</v>
          </cell>
          <cell r="C53">
            <v>-304822.78899999941</v>
          </cell>
          <cell r="D53">
            <v>-144220.807999999</v>
          </cell>
          <cell r="E53">
            <v>190460.19925723597</v>
          </cell>
          <cell r="F53">
            <v>277382.05506155232</v>
          </cell>
        </row>
        <row r="54">
          <cell r="B54" t="str">
            <v>Cumulative Translation Adjustments</v>
          </cell>
          <cell r="C54">
            <v>0</v>
          </cell>
          <cell r="D54">
            <v>0</v>
          </cell>
          <cell r="E54">
            <v>0</v>
          </cell>
          <cell r="F54">
            <v>0</v>
          </cell>
        </row>
        <row r="55">
          <cell r="B55" t="str">
            <v>Total Equity</v>
          </cell>
          <cell r="C55">
            <v>434961.8590000011</v>
          </cell>
          <cell r="D55">
            <v>595563.84000000148</v>
          </cell>
          <cell r="E55">
            <v>930244.84675723594</v>
          </cell>
          <cell r="F55">
            <v>1017166.7025315524</v>
          </cell>
        </row>
        <row r="56">
          <cell r="F56">
            <v>0</v>
          </cell>
        </row>
        <row r="57">
          <cell r="B57" t="str">
            <v>Total Liabilities and Equity</v>
          </cell>
          <cell r="C57">
            <v>1219371.9470000016</v>
          </cell>
          <cell r="D57">
            <v>1765729.2330000023</v>
          </cell>
          <cell r="E57">
            <v>2274999.3557592803</v>
          </cell>
          <cell r="F57">
            <v>1918341.7609760226</v>
          </cell>
        </row>
        <row r="58">
          <cell r="B58" t="str">
            <v>Balance Account</v>
          </cell>
          <cell r="C58">
            <v>1.0000006295740604E-3</v>
          </cell>
          <cell r="D58">
            <v>2.0000012591481209E-3</v>
          </cell>
          <cell r="E58">
            <v>-239999.99845000217</v>
          </cell>
          <cell r="F58">
            <v>215564.76680420688</v>
          </cell>
        </row>
        <row r="60">
          <cell r="B60" t="str">
            <v>Key Ratios</v>
          </cell>
        </row>
        <row r="62">
          <cell r="B62" t="str">
            <v>DSO</v>
          </cell>
          <cell r="C62">
            <v>1.3612619711234164</v>
          </cell>
          <cell r="D62">
            <v>1.0608169145277913</v>
          </cell>
          <cell r="E62">
            <v>0.91018274002202437</v>
          </cell>
          <cell r="F62">
            <v>-0.68530343502478197</v>
          </cell>
        </row>
        <row r="63">
          <cell r="B63" t="str">
            <v>DPO</v>
          </cell>
          <cell r="C63">
            <v>22.699405325820166</v>
          </cell>
          <cell r="D63">
            <v>26.387635239551127</v>
          </cell>
          <cell r="E63">
            <v>27.460763339492473</v>
          </cell>
          <cell r="F63">
            <v>142.46642288704771</v>
          </cell>
        </row>
        <row r="64">
          <cell r="B64" t="str">
            <v>DII</v>
          </cell>
        </row>
        <row r="65">
          <cell r="B65" t="str">
            <v>Finished Goods</v>
          </cell>
          <cell r="C65">
            <v>13.211943319180774</v>
          </cell>
          <cell r="D65">
            <v>18.092597818721963</v>
          </cell>
          <cell r="E65">
            <v>15.449417065010168</v>
          </cell>
          <cell r="F65">
            <v>662.43574971413341</v>
          </cell>
        </row>
        <row r="66">
          <cell r="B66" t="str">
            <v>Raw Material &amp; Supplies</v>
          </cell>
          <cell r="C66">
            <v>29.770044920857046</v>
          </cell>
          <cell r="D66">
            <v>38.874238232488786</v>
          </cell>
          <cell r="E66">
            <v>26.171321145941839</v>
          </cell>
          <cell r="F66">
            <v>1418.8287214649336</v>
          </cell>
        </row>
        <row r="67">
          <cell r="B67" t="str">
            <v>Total</v>
          </cell>
          <cell r="C67">
            <v>42.981988240037822</v>
          </cell>
          <cell r="D67">
            <v>56.966836051210748</v>
          </cell>
          <cell r="E67">
            <v>41.620738210952005</v>
          </cell>
          <cell r="F67">
            <v>2081.2644711790672</v>
          </cell>
        </row>
        <row r="68">
          <cell r="B68" t="str">
            <v>Cash Conversion Cycle - Days</v>
          </cell>
          <cell r="C68">
            <v>21.643844885341075</v>
          </cell>
          <cell r="D68">
            <v>31.640017726187413</v>
          </cell>
          <cell r="E68">
            <v>15.070157611481555</v>
          </cell>
          <cell r="F68">
            <v>1938.1127448569948</v>
          </cell>
        </row>
        <row r="69">
          <cell r="B69" t="str">
            <v>Asset Turns</v>
          </cell>
          <cell r="C69">
            <v>3.336883686282397</v>
          </cell>
          <cell r="D69">
            <v>3.2286919038011854</v>
          </cell>
          <cell r="E69">
            <v>3.9400076453070212</v>
          </cell>
          <cell r="F69">
            <v>0.51508717263208059</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n"/>
      <sheetName val="mat"/>
      <sheetName val="cong"/>
      <sheetName val="vua"/>
      <sheetName val="rph"/>
      <sheetName val="rph (2)"/>
      <sheetName val="gVL"/>
      <sheetName val="dtoan"/>
      <sheetName val="dap"/>
      <sheetName val="dt-kphi"/>
      <sheetName val="bth-kphi"/>
      <sheetName val="gpmb"/>
      <sheetName val="dtoan -ctiet"/>
      <sheetName val="dt-kphi-iso-tong"/>
      <sheetName val="dt-kphi-iso-ctiet"/>
      <sheetName val="CRC"/>
      <sheetName val="GIATRI-DAILY"/>
      <sheetName val="NVBH KHAC"/>
      <sheetName val="NVBH HOAN"/>
      <sheetName val="TONKHODAILY"/>
      <sheetName val="XL4Test5"/>
      <sheetName val="dt-kphi (2)"/>
      <sheetName val="dt-kphi-ctiet"/>
      <sheetName val="XL4Poppy"/>
      <sheetName val="KluongKm2,4"/>
      <sheetName val="B.cao"/>
      <sheetName val="T.tiet"/>
      <sheetName val="T.N"/>
      <sheetName val="00000000"/>
      <sheetName val="Congty"/>
      <sheetName val="VPPN"/>
      <sheetName val="XN74"/>
      <sheetName val="XN54"/>
      <sheetName val="XN33"/>
      <sheetName val="NK96"/>
      <sheetName val="UNIT"/>
      <sheetName val="Piers of Main Flyover (1)"/>
      <sheetName val="Cot Tru1"/>
      <sheetName val="P3-TanAn-Factored"/>
      <sheetName val="P4-TanAn-Factored"/>
      <sheetName val="COC KHOAN M1"/>
      <sheetName val="COC KHOAN M2"/>
      <sheetName val="COC KHOAN T1"/>
      <sheetName val="COC KHOAN T5"/>
      <sheetName val="COC KHOAN T4"/>
      <sheetName val="COC DONG"/>
      <sheetName val="BANG"/>
      <sheetName val="solieu"/>
      <sheetName val="VL"/>
      <sheetName val="PLV"/>
      <sheetName val="Dongia"/>
      <sheetName val="DTCTtaluy"/>
      <sheetName val="KLDGTT&lt;120%"/>
      <sheetName val="PL2"/>
      <sheetName val="DTnen"/>
      <sheetName val="PL"/>
      <sheetName val="TH"/>
      <sheetName val="THKL nghiemthu"/>
      <sheetName val="DTCTtaluy (2)"/>
      <sheetName val="KLDGTT&lt;120% (2)"/>
      <sheetName val="TH (2)"/>
      <sheetName val="xxxxxxxx"/>
      <sheetName val="XXXXXXX0"/>
      <sheetName val="10000000"/>
      <sheetName val="XXXXXXX1"/>
      <sheetName val="20000000"/>
      <sheetName val="30000000"/>
      <sheetName val="Sheet2"/>
      <sheetName val="dn"/>
      <sheetName val="DU TOAN"/>
      <sheetName val="CHI TIET"/>
      <sheetName val="KLnt"/>
      <sheetName val="PHAN TICH"/>
      <sheetName val="TSCD DUNG CHUNG "/>
      <sheetName val="KHKHAUHAOTSCHUNG"/>
      <sheetName val="TSCDTOAN NHA MAY"/>
      <sheetName val="CPSXTOAN BO SP"/>
      <sheetName val="PBCPCHUNG CHO CAC DTUONG"/>
      <sheetName val="THKL"/>
      <sheetName val="DPHOIDAT"/>
      <sheetName val="BGVL_03"/>
      <sheetName val="CPVUA_03"/>
      <sheetName val="DGCT_03"/>
      <sheetName val="DT1_03"/>
      <sheetName val="BGVL"/>
      <sheetName val="CPVUA"/>
      <sheetName val="DGCT_02"/>
      <sheetName val="DGCONG_02"/>
      <sheetName val="DGKE_02"/>
      <sheetName val="CTCONG_02"/>
      <sheetName val="DT1_02"/>
      <sheetName val="DTCT_02 _2595"/>
      <sheetName val="DTCT_02"/>
      <sheetName val="00000001"/>
      <sheetName val="00000002"/>
      <sheetName val="Sheet3 (2)"/>
      <sheetName val="Sheet3"/>
      <sheetName val="Sheet1"/>
      <sheetName val="YEU TO CONG"/>
      <sheetName val="TD 3DIEM"/>
      <sheetName val="TD 2DIEM"/>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gia"/>
      <sheetName val="PTDG"/>
      <sheetName val="sut&lt;100"/>
      <sheetName val="sut duong"/>
      <sheetName val="sut am"/>
      <sheetName val="bu lun"/>
      <sheetName val="xoi lo chan ke"/>
      <sheetName val="GTXL"/>
      <sheetName val="TDT"/>
      <sheetName val="ctTBA"/>
      <sheetName val="gvt"/>
      <sheetName val="ATGT"/>
      <sheetName val="DG-TH"/>
      <sheetName val="Tuong-chan"/>
      <sheetName val="Dau-cong"/>
      <sheetName val="dtoan (4)"/>
      <sheetName val="tmdtu"/>
      <sheetName val="XN79"/>
      <sheetName val="CTMT"/>
      <sheetName val="Tong hopQ48-1"/>
      <sheetName val="Tong hop QL48 - 2"/>
      <sheetName val="Tong hop QL47"/>
      <sheetName val="Tong hop QL48 - 3"/>
      <sheetName val="Chi tiet don gia khoi phuc"/>
      <sheetName val="Du toan chi tiet coc nuoc"/>
      <sheetName val="Du toan chi tiet coc"/>
      <sheetName val="Phan tich don gia chi tiet"/>
      <sheetName val="Nhap don gia VL dia phuong"/>
      <sheetName val="Luong mot ngay cong xay lap"/>
      <sheetName val="Luong mot ngay cong khao sat"/>
      <sheetName val=""/>
      <sheetName val="dt-iphi"/>
      <sheetName val="tai"/>
      <sheetName val="hoang"/>
      <sheetName val="hoang (2)"/>
      <sheetName val="hoang (3)"/>
      <sheetName val="Du_lieu"/>
      <sheetName val="nhan cong"/>
      <sheetName val="may"/>
      <sheetName val="Vatlieu cau"/>
      <sheetName val="cau DS11"/>
      <sheetName val="cau DS12"/>
      <sheetName val="THCDS12"/>
      <sheetName val="dgcau"/>
      <sheetName val="THCDS11"/>
      <sheetName val="DGCT"/>
      <sheetName val="DGCong"/>
      <sheetName val="Vatlieu"/>
      <sheetName val="nhancong"/>
      <sheetName val="KL"/>
      <sheetName val="TO HUNG"/>
      <sheetName val="CONGNHAN NE"/>
      <sheetName val="XINGUYEP"/>
      <sheetName val="TH331"/>
      <sheetName val="ptvl0-1"/>
      <sheetName val="0-1"/>
      <sheetName val="ptvl4-5"/>
      <sheetName val="4-5"/>
      <sheetName val="ptvl3-4"/>
      <sheetName val="3-4"/>
      <sheetName val="ptvl2-3"/>
      <sheetName val="2-3"/>
      <sheetName val="vlcong"/>
      <sheetName val="ptvl1-2"/>
      <sheetName val="1-2"/>
      <sheetName val="Kluong"/>
      <sheetName val="Giatri"/>
      <sheetName val="HK1"/>
      <sheetName val="HK2"/>
      <sheetName val="CANAM"/>
      <sheetName val="YEUCAU"/>
      <sheetName val="IN_PHIEU"/>
      <sheetName val="BANGKE"/>
      <sheetName val="IN_NX"/>
      <sheetName val="NK_CHUNG"/>
      <sheetName val="DL_KH"/>
      <sheetName val="TH_CNO"/>
      <sheetName val="CD_PSINH"/>
      <sheetName val="CDKT"/>
      <sheetName val="soctiettk"/>
      <sheetName val="Ctietkhach"/>
      <sheetName val="thue_DR"/>
      <sheetName val="thue_DV"/>
      <sheetName val="thue_05"/>
      <sheetName val="tokhai"/>
      <sheetName val="Inthkhach"/>
      <sheetName val="vattu"/>
      <sheetName val="THEKHO"/>
      <sheetName val="cphi"/>
      <sheetName val="GThanh"/>
      <sheetName val="B02"/>
      <sheetName val="B03_LCTT"/>
      <sheetName val="TM_BCTC"/>
      <sheetName val="MVT"/>
      <sheetName val="KHAO_TSCD"/>
      <sheetName val="tam"/>
      <sheetName val="BIA"/>
      <sheetName val="Module1"/>
      <sheetName val="Module2"/>
      <sheetName val="GiaVL"/>
      <sheetName val="INV"/>
      <sheetName val="XXXXXXX2"/>
      <sheetName val="XXXXXXX3"/>
      <sheetName val="XXXXXXX4"/>
      <sheetName val="`u lun"/>
      <sheetName val="tra-vat-lieu"/>
      <sheetName val="NHAP"/>
      <sheetName val="ma-pt"/>
      <sheetName val="coc duc"/>
      <sheetName val="DGduong"/>
      <sheetName val="ìtoan"/>
      <sheetName val="T1"/>
      <sheetName val="T2"/>
      <sheetName val="T3"/>
      <sheetName val="T4"/>
      <sheetName val="T5"/>
      <sheetName val="T6"/>
      <sheetName val="T7"/>
      <sheetName val="T8"/>
      <sheetName val="T9"/>
      <sheetName val="T10"/>
      <sheetName val="T11"/>
      <sheetName val="T12"/>
      <sheetName val="t1.3"/>
      <sheetName val="Pier"/>
      <sheetName val="Pile"/>
      <sheetName val="sut&lt;1 0"/>
      <sheetName val="Don gia chi tiet"/>
      <sheetName val="Du thau"/>
      <sheetName val="Tro giup"/>
      <sheetName val="PL tham dinh"/>
      <sheetName val="THDT"/>
      <sheetName val="KSTK"/>
      <sheetName val="DTCT"/>
      <sheetName val="PTVL"/>
      <sheetName val="Bu VC"/>
      <sheetName val="luong"/>
      <sheetName val="40000000"/>
      <sheetName val="50000000"/>
      <sheetName val="60000000"/>
      <sheetName val="70000000"/>
      <sheetName val="80000000"/>
      <sheetName val="90000000"/>
      <sheetName val="a0000000"/>
      <sheetName val="PTCT"/>
      <sheetName val="d-dap47-48"/>
      <sheetName val="md47-48"/>
      <sheetName val="THop47-48"/>
      <sheetName val="d-dap48-49"/>
      <sheetName val="md48-49"/>
      <sheetName val="THop48-49"/>
      <sheetName val="d-dap49-50"/>
      <sheetName val="md49-50"/>
      <sheetName val="THop49-50"/>
      <sheetName val="d-dap50-51"/>
      <sheetName val="md50-51"/>
      <sheetName val="THop50-51"/>
      <sheetName val="d-dap51-52"/>
      <sheetName val="md51-52"/>
      <sheetName val="THop51-52"/>
      <sheetName val="d-dap52-53"/>
      <sheetName val="md52-53"/>
      <sheetName val="THop52-53"/>
      <sheetName val="d-dap53-54"/>
      <sheetName val="md53-54"/>
      <sheetName val="THop53-54"/>
      <sheetName val="d-dap54-55"/>
      <sheetName val="md54-55"/>
      <sheetName val="THop54-55"/>
      <sheetName val="d-dap55-56"/>
      <sheetName val="md55-56"/>
      <sheetName val="THop55-56"/>
      <sheetName val="d-dap56-57"/>
      <sheetName val="md56-57"/>
      <sheetName val="THop56-57"/>
      <sheetName val="d-dap57-58"/>
      <sheetName val="md57-58"/>
      <sheetName val="THop57-58"/>
      <sheetName val="d-dap58-DC"/>
      <sheetName val="md58-DC"/>
      <sheetName val="THop58-DC"/>
      <sheetName val="NHANHRE1"/>
      <sheetName val="NHANHRE2"/>
      <sheetName val="NHANHRE3"/>
      <sheetName val="NHANHRE4"/>
      <sheetName val="NHANHRE5"/>
      <sheetName val="NHANHRE6"/>
      <sheetName val="NHANHRE7"/>
      <sheetName val="mdNHANHRE8"/>
      <sheetName val="bao cao ngay 13-02"/>
      <sheetName val="CBG"/>
      <sheetName val="dam"/>
      <sheetName val="Mocantho"/>
      <sheetName val="MoQL91"/>
      <sheetName val="tru"/>
      <sheetName val="dg"/>
      <sheetName val="10mduongsaumo"/>
      <sheetName val="ctt"/>
      <sheetName val="thanmkhao"/>
      <sheetName val="monho"/>
      <sheetName val="SPL4"/>
      <sheetName val="Sheet_x0001_1"/>
      <sheetName val="FPPN"/>
      <sheetName val="CHI_x0000_TIET"/>
      <sheetName val="vua_x0000__x0000__x0000__x0000__x0000__x0000__x0000__x0000__x0000__x0000__x0000_韘࿊_x0000__x0004__x0000__x0000__x0000__x0000__x0000__x0000_酐࿊_x0000__x0000__x0000__x0000__x0000_"/>
      <sheetName val="IBASE"/>
      <sheetName val="NhapSl"/>
      <sheetName val="Nluc"/>
      <sheetName val="Tohop"/>
      <sheetName val="KT_Tthan"/>
      <sheetName val="Tra_TTTD"/>
      <sheetName val="IN__x000e_X"/>
      <sheetName val="LO 65+41B"/>
      <sheetName val="LO 48"/>
      <sheetName val="LO 47A"/>
      <sheetName val="LO 46B"/>
      <sheetName val="LO 45"/>
      <sheetName val="LO 44"/>
      <sheetName val="LO 46A"/>
      <sheetName val="LO 41A"/>
      <sheetName val="LO 66"/>
      <sheetName val="LO 42"/>
      <sheetName val="LO 47B"/>
      <sheetName val="LO 43"/>
      <sheetName val="LO 64"/>
      <sheetName val="LO 50"/>
      <sheetName val="LO 49 B "/>
      <sheetName val="LO 63"/>
      <sheetName val="LO 62"/>
      <sheetName val="LO 49 A"/>
      <sheetName val="LO 61"/>
      <sheetName val="TT_35NH"/>
      <sheetName val="ktduong"/>
      <sheetName val="cu"/>
      <sheetName val="KTcau2004"/>
      <sheetName val="KT2004XL#moi"/>
      <sheetName val="denbu"/>
      <sheetName val="thop"/>
      <sheetName val="Khu xu ly nuoc THiep-XD"/>
      <sheetName val="Box-Girder"/>
      <sheetName val="CHI?TIET"/>
      <sheetName val="vua???????????韘࿊?_x0004_??????酐࿊?????"/>
      <sheetName val="CHI"/>
      <sheetName val="coctuatrenda"/>
      <sheetName val="DGCT_x0006_"/>
      <sheetName val="Nhap don gia VL dia _x0003_?uong"/>
      <sheetName val="ESTI."/>
      <sheetName val="DI-ESTI"/>
      <sheetName val="Phan tich don gia chi Uet"/>
      <sheetName val="Dbþgia"/>
      <sheetName val="P3-PanAn-Factored"/>
      <sheetName val="She?t9"/>
      <sheetName val="?Ё????䀤_x0001_????䀶_x0001_?晦晦晦䀙_x0001_????㿰_x0001_H-?ਈ?"/>
      <sheetName val="tuong"/>
      <sheetName val="Nhap don gia VL dia _x0003__x0000_uong"/>
      <sheetName val="She_x0000_t9"/>
      <sheetName val="_x0000_Ё_x0000__x0000__x0000__x0000_䀤_x0001__x0000__x0000__x0000__x0000_䀶_x0001__x0000_晦晦晦䀙_x0001__x0000__x0000__x0000__x0000_㿰_x0001_H-_x0000_ਈ_x0000_"/>
      <sheetName val="rph_(2)"/>
      <sheetName val="dtoan_-ctiet"/>
      <sheetName val="NVBH_KHAC"/>
      <sheetName val="NVBH_HOAN"/>
      <sheetName val="dt-kphi_(2)"/>
      <sheetName val="B_cao"/>
      <sheetName val="T_tiet"/>
      <sheetName val="T_N"/>
      <sheetName val="Piers_of_Main_Flyover_(1)"/>
      <sheetName val="Cot_Tru1"/>
      <sheetName val="COC_KHOAN_M1"/>
      <sheetName val="COC_KHOAN_M2"/>
      <sheetName val="COC_KHOAN_T1"/>
      <sheetName val="COC_KHOAN_T5"/>
      <sheetName val="COC_KHOAN_T4"/>
      <sheetName val="COC_DONG"/>
      <sheetName val="THKL_nghiemthu"/>
      <sheetName val="DTCTtaluy_(2)"/>
      <sheetName val="KLDGTT&lt;120%_(2)"/>
      <sheetName val="TH_(2)"/>
      <sheetName val="DU_TOAN"/>
      <sheetName val="CHI_TIET"/>
      <sheetName val="PHAN_TICH"/>
      <sheetName val="TSCD_DUNG_CHUNG_"/>
      <sheetName val="TSCDTOAN_NHA_MAY"/>
      <sheetName val="CPSXTOAN_BO_SP"/>
      <sheetName val="PBCPCHUNG_CHO_CAC_DTUONG"/>
      <sheetName val="DTCT_02__2595"/>
      <sheetName val="Sheet3_(2)"/>
      <sheetName val="YEU_TO_CONG"/>
      <sheetName val="TD_3DIEM"/>
      <sheetName val="TD_2DIEM"/>
      <sheetName val="sut_duong"/>
      <sheetName val="sut_am"/>
      <sheetName val="bu_lun"/>
      <sheetName val="xoi_lo_chan_ke"/>
    </sheetNames>
    <sheetDataSet>
      <sheetData sheetId="0"/>
      <sheetData sheetId="1"/>
      <sheetData sheetId="2"/>
      <sheetData sheetId="3"/>
      <sheetData sheetId="4"/>
      <sheetData sheetId="5"/>
      <sheetData sheetId="6" refreshError="1">
        <row r="10">
          <cell r="Q10">
            <v>58000</v>
          </cell>
        </row>
        <row r="12">
          <cell r="Q12">
            <v>54000</v>
          </cell>
        </row>
        <row r="15">
          <cell r="Q15">
            <v>164</v>
          </cell>
        </row>
        <row r="20">
          <cell r="Q20">
            <v>18000</v>
          </cell>
        </row>
        <row r="21">
          <cell r="Q21">
            <v>50000</v>
          </cell>
        </row>
        <row r="23">
          <cell r="Q23">
            <v>4340</v>
          </cell>
        </row>
        <row r="28">
          <cell r="Q28">
            <v>1364000</v>
          </cell>
        </row>
        <row r="30">
          <cell r="Q30">
            <v>3500</v>
          </cell>
        </row>
        <row r="33">
          <cell r="Q33">
            <v>13636</v>
          </cell>
        </row>
        <row r="37">
          <cell r="Q37">
            <v>30000</v>
          </cell>
        </row>
        <row r="40">
          <cell r="Q40">
            <v>4500</v>
          </cell>
        </row>
        <row r="45">
          <cell r="Q45">
            <v>4300</v>
          </cell>
        </row>
        <row r="47">
          <cell r="Q47">
            <v>10500</v>
          </cell>
        </row>
        <row r="48">
          <cell r="Q48">
            <v>2000</v>
          </cell>
        </row>
        <row r="49">
          <cell r="Q49">
            <v>3000</v>
          </cell>
        </row>
        <row r="50">
          <cell r="Q50">
            <v>1200</v>
          </cell>
        </row>
        <row r="51">
          <cell r="Q51">
            <v>1370</v>
          </cell>
        </row>
        <row r="55">
          <cell r="Q55">
            <v>8636.363636363636</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refreshError="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refreshError="1"/>
      <sheetData sheetId="124"/>
      <sheetData sheetId="125"/>
      <sheetData sheetId="126"/>
      <sheetData sheetId="127"/>
      <sheetData sheetId="128"/>
      <sheetData sheetId="129"/>
      <sheetData sheetId="130"/>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sheetData sheetId="147"/>
      <sheetData sheetId="148"/>
      <sheetData sheetId="149"/>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refreshError="1"/>
      <sheetData sheetId="214"/>
      <sheetData sheetId="215"/>
      <sheetData sheetId="216"/>
      <sheetData sheetId="217"/>
      <sheetData sheetId="218" refreshError="1"/>
      <sheetData sheetId="219" refreshError="1"/>
      <sheetData sheetId="220" refreshError="1"/>
      <sheetData sheetId="221"/>
      <sheetData sheetId="222"/>
      <sheetData sheetId="223" refreshError="1"/>
      <sheetData sheetId="224" refreshError="1"/>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refreshError="1"/>
      <sheetData sheetId="239" refreshError="1"/>
      <sheetData sheetId="240"/>
      <sheetData sheetId="241"/>
      <sheetData sheetId="242"/>
      <sheetData sheetId="243"/>
      <sheetData sheetId="244"/>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refreshError="1"/>
      <sheetData sheetId="296" refreshError="1"/>
      <sheetData sheetId="297" refreshError="1"/>
      <sheetData sheetId="298"/>
      <sheetData sheetId="299"/>
      <sheetData sheetId="300"/>
      <sheetData sheetId="301"/>
      <sheetData sheetId="302" refreshError="1"/>
      <sheetData sheetId="303" refreshError="1"/>
      <sheetData sheetId="304" refreshError="1"/>
      <sheetData sheetId="305"/>
      <sheetData sheetId="306"/>
      <sheetData sheetId="307"/>
      <sheetData sheetId="308"/>
      <sheetData sheetId="309"/>
      <sheetData sheetId="310"/>
      <sheetData sheetId="311"/>
      <sheetData sheetId="312"/>
      <sheetData sheetId="313"/>
      <sheetData sheetId="314" refreshError="1"/>
      <sheetData sheetId="315"/>
      <sheetData sheetId="316"/>
      <sheetData sheetId="317"/>
      <sheetData sheetId="318" refreshError="1"/>
      <sheetData sheetId="319" refreshError="1"/>
      <sheetData sheetId="320"/>
      <sheetData sheetId="321"/>
      <sheetData sheetId="322"/>
      <sheetData sheetId="323"/>
      <sheetData sheetId="324"/>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sheetData sheetId="336"/>
      <sheetData sheetId="337"/>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sheetData sheetId="347"/>
      <sheetData sheetId="348"/>
      <sheetData sheetId="349"/>
      <sheetData sheetId="350"/>
      <sheetData sheetId="35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ST"/>
      <sheetName val="DATA"/>
      <sheetName val="Detail"/>
    </sheetNames>
    <sheetDataSet>
      <sheetData sheetId="0" refreshError="1"/>
      <sheetData sheetId="1" refreshError="1"/>
      <sheetData sheetId="2"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OUPINGS(Assets &amp; Liabilities)"/>
      <sheetName val="GROUPIMGS(SALES) "/>
      <sheetName val="GROUPINGS( EXPS)"/>
      <sheetName val="GROUPIMGS( EXCISE)"/>
      <sheetName val="TRIAL BALANCE 31.03.08"/>
      <sheetName val="BAL"/>
      <sheetName val="P&amp;L"/>
      <sheetName val="scd1,2 "/>
      <sheetName val="scd3"/>
      <sheetName val="SCH 4"/>
      <sheetName val="scd 5(FBD)"/>
      <sheetName val="sch5(DB)"/>
      <sheetName val="scd5(DEL)"/>
      <sheetName val="sch-6"/>
      <sheetName val="SCH 7"/>
      <sheetName val="scd8 "/>
      <sheetName val="SCD 9"/>
      <sheetName val="SCD10 "/>
      <sheetName val="scd 11"/>
      <sheetName val="SCH 13"/>
      <sheetName val="SCH 14"/>
      <sheetName val="personnel cost &amp; other exps."/>
      <sheetName val="other misc. exps."/>
      <sheetName val="Interest"/>
      <sheetName val="#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3"/>
      <sheetName val="Sheet2"/>
      <sheetName val="Sheet4"/>
      <sheetName val="Sheet1 (2)"/>
      <sheetName val="summary (ytd MAR-05)"/>
      <sheetName val="MARCH 2005"/>
      <sheetName val="Sheet6"/>
      <sheetName val="summary (MAR-05) "/>
      <sheetName val="Sheet1_(2)"/>
      <sheetName val="summary_(ytd_MAR-05)"/>
      <sheetName val="MARCH_2005"/>
      <sheetName val="summary_(MAR-05)_"/>
    </sheetNames>
    <sheetDataSet>
      <sheetData sheetId="0" refreshError="1">
        <row r="3">
          <cell r="A3">
            <v>1100000382</v>
          </cell>
        </row>
        <row r="4">
          <cell r="A4">
            <v>1100000382</v>
          </cell>
        </row>
        <row r="5">
          <cell r="A5">
            <v>1100000382</v>
          </cell>
        </row>
        <row r="6">
          <cell r="A6">
            <v>1100000382</v>
          </cell>
        </row>
        <row r="7">
          <cell r="A7">
            <v>1100000382</v>
          </cell>
        </row>
        <row r="8">
          <cell r="A8">
            <v>1100000382</v>
          </cell>
        </row>
        <row r="9">
          <cell r="A9">
            <v>1100000402</v>
          </cell>
        </row>
        <row r="10">
          <cell r="A10">
            <v>1100000402</v>
          </cell>
        </row>
        <row r="11">
          <cell r="A11">
            <v>1100000402</v>
          </cell>
        </row>
        <row r="12">
          <cell r="A12">
            <v>1100000402</v>
          </cell>
        </row>
        <row r="13">
          <cell r="A13">
            <v>1100000402</v>
          </cell>
        </row>
        <row r="14">
          <cell r="A14">
            <v>1100000402</v>
          </cell>
        </row>
        <row r="15">
          <cell r="A15">
            <v>1100000402</v>
          </cell>
        </row>
        <row r="16">
          <cell r="A16">
            <v>1100000402</v>
          </cell>
        </row>
        <row r="17">
          <cell r="A17">
            <v>1100000402</v>
          </cell>
        </row>
        <row r="18">
          <cell r="A18">
            <v>1100000402</v>
          </cell>
        </row>
        <row r="19">
          <cell r="A19">
            <v>1100000402</v>
          </cell>
        </row>
        <row r="20">
          <cell r="A20">
            <v>1100000402</v>
          </cell>
        </row>
        <row r="21">
          <cell r="A21">
            <v>1100000402</v>
          </cell>
        </row>
        <row r="22">
          <cell r="A22">
            <v>1100000402</v>
          </cell>
        </row>
        <row r="23">
          <cell r="A23">
            <v>1100000402</v>
          </cell>
        </row>
        <row r="24">
          <cell r="A24">
            <v>1100000402</v>
          </cell>
        </row>
        <row r="25">
          <cell r="A25">
            <v>1100000402</v>
          </cell>
        </row>
        <row r="26">
          <cell r="A26">
            <v>1100000402</v>
          </cell>
        </row>
        <row r="27">
          <cell r="A27">
            <v>1100000402</v>
          </cell>
        </row>
        <row r="28">
          <cell r="A28">
            <v>1100000402</v>
          </cell>
        </row>
        <row r="29">
          <cell r="A29">
            <v>1100000402</v>
          </cell>
        </row>
        <row r="30">
          <cell r="A30">
            <v>1100000402</v>
          </cell>
        </row>
        <row r="31">
          <cell r="A31">
            <v>1100000402</v>
          </cell>
        </row>
        <row r="32">
          <cell r="A32">
            <v>1100000402</v>
          </cell>
        </row>
        <row r="33">
          <cell r="A33">
            <v>1100000402</v>
          </cell>
        </row>
        <row r="34">
          <cell r="A34">
            <v>1100000402</v>
          </cell>
        </row>
        <row r="35">
          <cell r="A35">
            <v>1100000402</v>
          </cell>
        </row>
        <row r="36">
          <cell r="A36">
            <v>1100000402</v>
          </cell>
        </row>
        <row r="37">
          <cell r="A37">
            <v>1100000402</v>
          </cell>
        </row>
        <row r="38">
          <cell r="A38">
            <v>1100000402</v>
          </cell>
        </row>
        <row r="39">
          <cell r="A39">
            <v>1100000402</v>
          </cell>
        </row>
        <row r="40">
          <cell r="A40">
            <v>1100000402</v>
          </cell>
        </row>
        <row r="41">
          <cell r="A41">
            <v>1100000402</v>
          </cell>
        </row>
        <row r="42">
          <cell r="A42">
            <v>1100000402</v>
          </cell>
        </row>
        <row r="43">
          <cell r="A43">
            <v>1100000402</v>
          </cell>
        </row>
        <row r="44">
          <cell r="A44">
            <v>1100000402</v>
          </cell>
        </row>
        <row r="45">
          <cell r="A45">
            <v>1100000402</v>
          </cell>
        </row>
        <row r="46">
          <cell r="A46">
            <v>1100000402</v>
          </cell>
        </row>
        <row r="47">
          <cell r="A47">
            <v>1100000402</v>
          </cell>
        </row>
        <row r="48">
          <cell r="A48">
            <v>1100000402</v>
          </cell>
        </row>
        <row r="49">
          <cell r="A49">
            <v>1100000402</v>
          </cell>
        </row>
        <row r="50">
          <cell r="A50">
            <v>1100000402</v>
          </cell>
        </row>
        <row r="51">
          <cell r="A51">
            <v>1100000402</v>
          </cell>
        </row>
        <row r="52">
          <cell r="A52">
            <v>1100000402</v>
          </cell>
        </row>
        <row r="53">
          <cell r="A53">
            <v>1100000402</v>
          </cell>
        </row>
        <row r="54">
          <cell r="A54">
            <v>1100000402</v>
          </cell>
        </row>
        <row r="55">
          <cell r="A55">
            <v>1100000402</v>
          </cell>
        </row>
        <row r="56">
          <cell r="A56">
            <v>1100000402</v>
          </cell>
        </row>
        <row r="57">
          <cell r="A57">
            <v>1100000402</v>
          </cell>
        </row>
        <row r="58">
          <cell r="A58">
            <v>1100000402</v>
          </cell>
        </row>
        <row r="59">
          <cell r="A59">
            <v>1100000402</v>
          </cell>
        </row>
        <row r="60">
          <cell r="A60">
            <v>1100000402</v>
          </cell>
        </row>
        <row r="61">
          <cell r="A61">
            <v>1100000402</v>
          </cell>
        </row>
        <row r="62">
          <cell r="A62">
            <v>1100000402</v>
          </cell>
        </row>
        <row r="63">
          <cell r="A63">
            <v>1100000402</v>
          </cell>
        </row>
        <row r="64">
          <cell r="A64">
            <v>1100000402</v>
          </cell>
        </row>
        <row r="65">
          <cell r="A65">
            <v>1100000402</v>
          </cell>
        </row>
        <row r="66">
          <cell r="A66">
            <v>1100000402</v>
          </cell>
        </row>
        <row r="67">
          <cell r="A67">
            <v>1100000402</v>
          </cell>
        </row>
        <row r="68">
          <cell r="A68">
            <v>1100000402</v>
          </cell>
        </row>
        <row r="69">
          <cell r="A69">
            <v>1100000402</v>
          </cell>
        </row>
        <row r="70">
          <cell r="A70">
            <v>1100000402</v>
          </cell>
        </row>
        <row r="71">
          <cell r="A71">
            <v>1100000402</v>
          </cell>
        </row>
        <row r="72">
          <cell r="A72">
            <v>1100000664</v>
          </cell>
        </row>
        <row r="73">
          <cell r="A73">
            <v>1100000664</v>
          </cell>
        </row>
        <row r="74">
          <cell r="A74">
            <v>1100000664</v>
          </cell>
        </row>
        <row r="75">
          <cell r="A75">
            <v>1100000664</v>
          </cell>
        </row>
        <row r="76">
          <cell r="A76">
            <v>1100000664</v>
          </cell>
        </row>
        <row r="77">
          <cell r="A77">
            <v>1100000664</v>
          </cell>
        </row>
        <row r="78">
          <cell r="A78">
            <v>1100000664</v>
          </cell>
        </row>
        <row r="79">
          <cell r="A79">
            <v>1100000664</v>
          </cell>
        </row>
        <row r="80">
          <cell r="A80">
            <v>1100000664</v>
          </cell>
        </row>
        <row r="81">
          <cell r="A81">
            <v>1100000664</v>
          </cell>
        </row>
        <row r="82">
          <cell r="A82">
            <v>1100000664</v>
          </cell>
        </row>
        <row r="83">
          <cell r="A83">
            <v>1100000664</v>
          </cell>
        </row>
        <row r="84">
          <cell r="A84">
            <v>1100000664</v>
          </cell>
        </row>
        <row r="85">
          <cell r="A85">
            <v>1100000664</v>
          </cell>
        </row>
        <row r="86">
          <cell r="A86">
            <v>1100000664</v>
          </cell>
        </row>
        <row r="87">
          <cell r="A87">
            <v>1100000664</v>
          </cell>
        </row>
        <row r="88">
          <cell r="A88">
            <v>1100000664</v>
          </cell>
        </row>
        <row r="89">
          <cell r="A89">
            <v>1100000664</v>
          </cell>
        </row>
        <row r="90">
          <cell r="A90">
            <v>1100000664</v>
          </cell>
        </row>
        <row r="91">
          <cell r="A91">
            <v>1100000664</v>
          </cell>
        </row>
        <row r="92">
          <cell r="A92">
            <v>1100000664</v>
          </cell>
        </row>
        <row r="93">
          <cell r="A93">
            <v>1100000664</v>
          </cell>
        </row>
        <row r="94">
          <cell r="A94">
            <v>1100000664</v>
          </cell>
        </row>
        <row r="95">
          <cell r="A95">
            <v>1100000664</v>
          </cell>
        </row>
        <row r="96">
          <cell r="A96">
            <v>1100000664</v>
          </cell>
        </row>
        <row r="97">
          <cell r="A97">
            <v>1100000664</v>
          </cell>
        </row>
        <row r="98">
          <cell r="A98">
            <v>1100000664</v>
          </cell>
        </row>
        <row r="99">
          <cell r="A99">
            <v>1100000664</v>
          </cell>
        </row>
        <row r="100">
          <cell r="A100">
            <v>1100000664</v>
          </cell>
        </row>
        <row r="101">
          <cell r="A101">
            <v>1100000664</v>
          </cell>
        </row>
        <row r="102">
          <cell r="A102">
            <v>1100000664</v>
          </cell>
        </row>
        <row r="103">
          <cell r="A103">
            <v>1100000664</v>
          </cell>
        </row>
        <row r="104">
          <cell r="A104">
            <v>1100000664</v>
          </cell>
        </row>
        <row r="105">
          <cell r="A105">
            <v>1100000664</v>
          </cell>
        </row>
        <row r="106">
          <cell r="A106">
            <v>1100000664</v>
          </cell>
        </row>
        <row r="107">
          <cell r="A107">
            <v>1100000664</v>
          </cell>
        </row>
        <row r="108">
          <cell r="A108">
            <v>1100000664</v>
          </cell>
        </row>
        <row r="109">
          <cell r="A109">
            <v>1100000664</v>
          </cell>
        </row>
        <row r="110">
          <cell r="A110">
            <v>1100000664</v>
          </cell>
        </row>
        <row r="111">
          <cell r="A111">
            <v>1100000664</v>
          </cell>
        </row>
        <row r="112">
          <cell r="A112">
            <v>1100000664</v>
          </cell>
        </row>
        <row r="113">
          <cell r="A113">
            <v>1100000664</v>
          </cell>
        </row>
        <row r="114">
          <cell r="A114">
            <v>1100000664</v>
          </cell>
        </row>
        <row r="115">
          <cell r="A115">
            <v>1100000664</v>
          </cell>
        </row>
        <row r="116">
          <cell r="A116">
            <v>1100000664</v>
          </cell>
        </row>
        <row r="117">
          <cell r="A117">
            <v>1100000664</v>
          </cell>
        </row>
        <row r="118">
          <cell r="A118">
            <v>1100000664</v>
          </cell>
        </row>
        <row r="119">
          <cell r="A119">
            <v>1100000664</v>
          </cell>
        </row>
        <row r="120">
          <cell r="A120">
            <v>1100000664</v>
          </cell>
        </row>
        <row r="121">
          <cell r="A121">
            <v>1100000664</v>
          </cell>
        </row>
        <row r="122">
          <cell r="A122">
            <v>1100000664</v>
          </cell>
        </row>
        <row r="123">
          <cell r="A123">
            <v>1100000664</v>
          </cell>
        </row>
        <row r="124">
          <cell r="A124">
            <v>1100000664</v>
          </cell>
        </row>
        <row r="125">
          <cell r="A125">
            <v>1100000664</v>
          </cell>
        </row>
        <row r="126">
          <cell r="A126">
            <v>1100000706</v>
          </cell>
        </row>
        <row r="127">
          <cell r="A127">
            <v>1100000863</v>
          </cell>
        </row>
        <row r="128">
          <cell r="A128">
            <v>1100000863</v>
          </cell>
        </row>
        <row r="129">
          <cell r="A129">
            <v>1100000863</v>
          </cell>
        </row>
        <row r="130">
          <cell r="A130">
            <v>1100000863</v>
          </cell>
        </row>
        <row r="131">
          <cell r="A131">
            <v>1100000863</v>
          </cell>
        </row>
        <row r="132">
          <cell r="A132">
            <v>1100000863</v>
          </cell>
        </row>
        <row r="133">
          <cell r="A133">
            <v>1100000863</v>
          </cell>
        </row>
        <row r="134">
          <cell r="A134">
            <v>1100000863</v>
          </cell>
        </row>
        <row r="135">
          <cell r="A135">
            <v>1100000863</v>
          </cell>
        </row>
        <row r="136">
          <cell r="A136">
            <v>1100000863</v>
          </cell>
        </row>
        <row r="137">
          <cell r="A137">
            <v>1100000863</v>
          </cell>
        </row>
        <row r="138">
          <cell r="A138">
            <v>1100000863</v>
          </cell>
        </row>
        <row r="139">
          <cell r="A139">
            <v>1100000863</v>
          </cell>
        </row>
        <row r="140">
          <cell r="A140">
            <v>1100000863</v>
          </cell>
        </row>
        <row r="141">
          <cell r="A141">
            <v>1100000863</v>
          </cell>
        </row>
        <row r="142">
          <cell r="A142">
            <v>1100000863</v>
          </cell>
        </row>
        <row r="143">
          <cell r="A143">
            <v>1100000863</v>
          </cell>
        </row>
        <row r="144">
          <cell r="A144">
            <v>1100000863</v>
          </cell>
        </row>
        <row r="145">
          <cell r="A145">
            <v>1100000863</v>
          </cell>
        </row>
        <row r="146">
          <cell r="A146">
            <v>1100000863</v>
          </cell>
        </row>
        <row r="147">
          <cell r="A147">
            <v>1100000863</v>
          </cell>
        </row>
        <row r="148">
          <cell r="A148">
            <v>1100000863</v>
          </cell>
        </row>
        <row r="149">
          <cell r="A149">
            <v>1100000863</v>
          </cell>
        </row>
        <row r="150">
          <cell r="A150">
            <v>1100000863</v>
          </cell>
        </row>
        <row r="151">
          <cell r="A151">
            <v>1100000863</v>
          </cell>
        </row>
        <row r="152">
          <cell r="A152">
            <v>1100000863</v>
          </cell>
        </row>
        <row r="153">
          <cell r="A153">
            <v>1100000863</v>
          </cell>
        </row>
        <row r="154">
          <cell r="A154">
            <v>1100000863</v>
          </cell>
        </row>
        <row r="155">
          <cell r="A155">
            <v>1100000863</v>
          </cell>
        </row>
        <row r="156">
          <cell r="A156">
            <v>1100000863</v>
          </cell>
        </row>
        <row r="157">
          <cell r="A157">
            <v>1100001453</v>
          </cell>
        </row>
        <row r="158">
          <cell r="A158">
            <v>1100001453</v>
          </cell>
        </row>
        <row r="159">
          <cell r="A159">
            <v>1100001453</v>
          </cell>
        </row>
        <row r="160">
          <cell r="A160">
            <v>1100001453</v>
          </cell>
        </row>
        <row r="161">
          <cell r="A161">
            <v>1100001453</v>
          </cell>
        </row>
        <row r="162">
          <cell r="A162">
            <v>1100001453</v>
          </cell>
        </row>
        <row r="163">
          <cell r="A163">
            <v>1100001453</v>
          </cell>
        </row>
        <row r="164">
          <cell r="A164">
            <v>1100001453</v>
          </cell>
        </row>
        <row r="165">
          <cell r="A165">
            <v>1100001453</v>
          </cell>
        </row>
        <row r="166">
          <cell r="A166">
            <v>1100001453</v>
          </cell>
        </row>
        <row r="167">
          <cell r="A167">
            <v>1100001453</v>
          </cell>
        </row>
        <row r="168">
          <cell r="A168">
            <v>1100001453</v>
          </cell>
        </row>
        <row r="169">
          <cell r="A169">
            <v>1100001453</v>
          </cell>
        </row>
        <row r="170">
          <cell r="A170">
            <v>1100001453</v>
          </cell>
        </row>
        <row r="171">
          <cell r="A171">
            <v>1100001453</v>
          </cell>
        </row>
        <row r="172">
          <cell r="A172">
            <v>1100001453</v>
          </cell>
        </row>
        <row r="173">
          <cell r="A173">
            <v>1100001453</v>
          </cell>
        </row>
        <row r="174">
          <cell r="A174">
            <v>1100001453</v>
          </cell>
        </row>
        <row r="175">
          <cell r="A175">
            <v>1100001453</v>
          </cell>
        </row>
        <row r="176">
          <cell r="A176">
            <v>1100001453</v>
          </cell>
        </row>
        <row r="177">
          <cell r="A177">
            <v>1100001453</v>
          </cell>
        </row>
        <row r="178">
          <cell r="A178">
            <v>1100001453</v>
          </cell>
        </row>
        <row r="179">
          <cell r="A179">
            <v>1100001453</v>
          </cell>
        </row>
        <row r="180">
          <cell r="A180">
            <v>1100001453</v>
          </cell>
        </row>
        <row r="181">
          <cell r="A181">
            <v>1100001453</v>
          </cell>
        </row>
        <row r="182">
          <cell r="A182">
            <v>1100001453</v>
          </cell>
        </row>
        <row r="183">
          <cell r="A183">
            <v>1100001453</v>
          </cell>
        </row>
        <row r="184">
          <cell r="A184">
            <v>1100001453</v>
          </cell>
        </row>
        <row r="185">
          <cell r="A185">
            <v>1100001453</v>
          </cell>
        </row>
        <row r="186">
          <cell r="A186">
            <v>1100001453</v>
          </cell>
        </row>
        <row r="187">
          <cell r="A187">
            <v>1100001453</v>
          </cell>
        </row>
        <row r="188">
          <cell r="A188">
            <v>1100001453</v>
          </cell>
        </row>
        <row r="189">
          <cell r="A189">
            <v>1100001453</v>
          </cell>
        </row>
        <row r="190">
          <cell r="A190">
            <v>1100001453</v>
          </cell>
        </row>
        <row r="191">
          <cell r="A191">
            <v>1100001453</v>
          </cell>
        </row>
        <row r="192">
          <cell r="A192">
            <v>1100002195</v>
          </cell>
        </row>
        <row r="193">
          <cell r="A193">
            <v>1100002195</v>
          </cell>
        </row>
        <row r="194">
          <cell r="A194">
            <v>1100002195</v>
          </cell>
        </row>
        <row r="195">
          <cell r="A195">
            <v>1100002195</v>
          </cell>
        </row>
        <row r="196">
          <cell r="A196">
            <v>1100002195</v>
          </cell>
        </row>
        <row r="197">
          <cell r="A197">
            <v>1100002195</v>
          </cell>
        </row>
        <row r="198">
          <cell r="A198">
            <v>1100002195</v>
          </cell>
        </row>
        <row r="199">
          <cell r="A199">
            <v>1100002195</v>
          </cell>
        </row>
        <row r="200">
          <cell r="A200">
            <v>1100002195</v>
          </cell>
        </row>
        <row r="201">
          <cell r="A201">
            <v>1100002195</v>
          </cell>
        </row>
        <row r="202">
          <cell r="A202">
            <v>1100002195</v>
          </cell>
        </row>
        <row r="203">
          <cell r="A203">
            <v>1100002284</v>
          </cell>
        </row>
        <row r="204">
          <cell r="A204">
            <v>1100002284</v>
          </cell>
        </row>
        <row r="205">
          <cell r="A205">
            <v>1100002284</v>
          </cell>
        </row>
        <row r="206">
          <cell r="A206">
            <v>1100002284</v>
          </cell>
        </row>
        <row r="207">
          <cell r="A207">
            <v>1100002595</v>
          </cell>
        </row>
        <row r="208">
          <cell r="A208">
            <v>1100002595</v>
          </cell>
        </row>
        <row r="209">
          <cell r="A209">
            <v>1100002595</v>
          </cell>
        </row>
        <row r="210">
          <cell r="A210">
            <v>1100002595</v>
          </cell>
        </row>
        <row r="211">
          <cell r="A211">
            <v>1100002595</v>
          </cell>
        </row>
        <row r="212">
          <cell r="A212">
            <v>1100002595</v>
          </cell>
        </row>
        <row r="213">
          <cell r="A213">
            <v>1100002595</v>
          </cell>
        </row>
        <row r="214">
          <cell r="A214">
            <v>1100002595</v>
          </cell>
        </row>
        <row r="215">
          <cell r="A215">
            <v>1100002595</v>
          </cell>
        </row>
        <row r="216">
          <cell r="A216">
            <v>1100002595</v>
          </cell>
        </row>
        <row r="217">
          <cell r="A217">
            <v>1100002595</v>
          </cell>
        </row>
        <row r="218">
          <cell r="A218">
            <v>1100002595</v>
          </cell>
        </row>
        <row r="219">
          <cell r="A219">
            <v>1100002595</v>
          </cell>
        </row>
        <row r="220">
          <cell r="A220">
            <v>1100002865</v>
          </cell>
        </row>
        <row r="221">
          <cell r="A221">
            <v>1100002865</v>
          </cell>
        </row>
        <row r="222">
          <cell r="A222">
            <v>1100002865</v>
          </cell>
        </row>
        <row r="223">
          <cell r="A223">
            <v>1100002865</v>
          </cell>
        </row>
        <row r="224">
          <cell r="A224">
            <v>1100003700</v>
          </cell>
        </row>
        <row r="225">
          <cell r="A225">
            <v>1100003700</v>
          </cell>
        </row>
        <row r="226">
          <cell r="A226">
            <v>1100003700</v>
          </cell>
        </row>
        <row r="227">
          <cell r="A227">
            <v>1100003700</v>
          </cell>
        </row>
        <row r="228">
          <cell r="A228">
            <v>1100003700</v>
          </cell>
        </row>
        <row r="229">
          <cell r="A229">
            <v>1100003700</v>
          </cell>
        </row>
        <row r="230">
          <cell r="A230">
            <v>1100003700</v>
          </cell>
        </row>
        <row r="231">
          <cell r="A231">
            <v>1100003700</v>
          </cell>
        </row>
        <row r="232">
          <cell r="A232">
            <v>1100003700</v>
          </cell>
        </row>
        <row r="233">
          <cell r="A233">
            <v>1100003700</v>
          </cell>
        </row>
        <row r="234">
          <cell r="A234">
            <v>1100003700</v>
          </cell>
        </row>
        <row r="235">
          <cell r="A235">
            <v>1100003700</v>
          </cell>
        </row>
        <row r="236">
          <cell r="A236">
            <v>1100003700</v>
          </cell>
        </row>
        <row r="237">
          <cell r="A237">
            <v>1100003700</v>
          </cell>
        </row>
        <row r="238">
          <cell r="A238">
            <v>1100003700</v>
          </cell>
        </row>
        <row r="239">
          <cell r="A239">
            <v>1100003700</v>
          </cell>
        </row>
        <row r="240">
          <cell r="A240">
            <v>1100003700</v>
          </cell>
        </row>
        <row r="241">
          <cell r="A241">
            <v>1100003700</v>
          </cell>
        </row>
        <row r="242">
          <cell r="A242">
            <v>1100003700</v>
          </cell>
        </row>
        <row r="243">
          <cell r="A243">
            <v>1100003700</v>
          </cell>
        </row>
        <row r="244">
          <cell r="A244">
            <v>1100003700</v>
          </cell>
        </row>
        <row r="245">
          <cell r="A245">
            <v>1100003700</v>
          </cell>
        </row>
        <row r="246">
          <cell r="A246">
            <v>1100003700</v>
          </cell>
        </row>
        <row r="247">
          <cell r="A247">
            <v>1100003700</v>
          </cell>
        </row>
        <row r="248">
          <cell r="A248">
            <v>1100003700</v>
          </cell>
        </row>
        <row r="249">
          <cell r="A249">
            <v>1100003700</v>
          </cell>
        </row>
        <row r="250">
          <cell r="A250">
            <v>1100003700</v>
          </cell>
        </row>
        <row r="251">
          <cell r="A251">
            <v>1100003700</v>
          </cell>
        </row>
        <row r="252">
          <cell r="A252">
            <v>1100003700</v>
          </cell>
        </row>
        <row r="253">
          <cell r="A253">
            <v>1100003700</v>
          </cell>
        </row>
        <row r="254">
          <cell r="A254">
            <v>1100003700</v>
          </cell>
        </row>
        <row r="255">
          <cell r="A255">
            <v>1100003700</v>
          </cell>
        </row>
        <row r="256">
          <cell r="A256">
            <v>1100003700</v>
          </cell>
        </row>
        <row r="257">
          <cell r="A257">
            <v>1100003700</v>
          </cell>
        </row>
        <row r="258">
          <cell r="A258">
            <v>1100003700</v>
          </cell>
        </row>
        <row r="259">
          <cell r="A259">
            <v>1100003700</v>
          </cell>
        </row>
        <row r="260">
          <cell r="A260">
            <v>1100003700</v>
          </cell>
        </row>
        <row r="261">
          <cell r="A261">
            <v>1100003700</v>
          </cell>
        </row>
        <row r="262">
          <cell r="A262">
            <v>1100003700</v>
          </cell>
        </row>
        <row r="263">
          <cell r="A263">
            <v>1100003700</v>
          </cell>
        </row>
        <row r="264">
          <cell r="A264">
            <v>1100003700</v>
          </cell>
        </row>
        <row r="265">
          <cell r="A265">
            <v>1100003929</v>
          </cell>
        </row>
        <row r="266">
          <cell r="A266">
            <v>1100003929</v>
          </cell>
        </row>
        <row r="267">
          <cell r="A267">
            <v>1100003929</v>
          </cell>
        </row>
        <row r="268">
          <cell r="A268">
            <v>1100003929</v>
          </cell>
        </row>
        <row r="269">
          <cell r="A269">
            <v>1100003929</v>
          </cell>
        </row>
        <row r="270">
          <cell r="A270">
            <v>1100003929</v>
          </cell>
        </row>
        <row r="271">
          <cell r="A271">
            <v>1100003929</v>
          </cell>
        </row>
        <row r="272">
          <cell r="A272">
            <v>1100003929</v>
          </cell>
        </row>
        <row r="273">
          <cell r="A273">
            <v>1100003929</v>
          </cell>
        </row>
        <row r="274">
          <cell r="A274">
            <v>1100003929</v>
          </cell>
        </row>
        <row r="275">
          <cell r="A275">
            <v>1100003929</v>
          </cell>
        </row>
        <row r="276">
          <cell r="A276">
            <v>1100003929</v>
          </cell>
        </row>
        <row r="277">
          <cell r="A277">
            <v>1100003929</v>
          </cell>
        </row>
        <row r="278">
          <cell r="A278">
            <v>1100003929</v>
          </cell>
        </row>
        <row r="279">
          <cell r="A279">
            <v>1100003929</v>
          </cell>
        </row>
        <row r="280">
          <cell r="A280">
            <v>1100003929</v>
          </cell>
        </row>
        <row r="281">
          <cell r="A281">
            <v>1100003929</v>
          </cell>
        </row>
        <row r="282">
          <cell r="A282">
            <v>1100003929</v>
          </cell>
        </row>
        <row r="283">
          <cell r="A283">
            <v>1100003929</v>
          </cell>
        </row>
        <row r="284">
          <cell r="A284">
            <v>1100003929</v>
          </cell>
        </row>
        <row r="285">
          <cell r="A285">
            <v>1100003929</v>
          </cell>
        </row>
        <row r="286">
          <cell r="A286">
            <v>1100003929</v>
          </cell>
        </row>
        <row r="287">
          <cell r="A287">
            <v>1100003929</v>
          </cell>
        </row>
        <row r="288">
          <cell r="A288">
            <v>1100003929</v>
          </cell>
        </row>
        <row r="289">
          <cell r="A289">
            <v>1100003929</v>
          </cell>
        </row>
        <row r="290">
          <cell r="A290">
            <v>1100003929</v>
          </cell>
        </row>
        <row r="291">
          <cell r="A291">
            <v>1100003929</v>
          </cell>
        </row>
        <row r="292">
          <cell r="A292">
            <v>1100003929</v>
          </cell>
        </row>
        <row r="293">
          <cell r="A293">
            <v>1100003929</v>
          </cell>
        </row>
        <row r="294">
          <cell r="A294">
            <v>1100003929</v>
          </cell>
        </row>
        <row r="295">
          <cell r="A295">
            <v>1100003929</v>
          </cell>
        </row>
        <row r="296">
          <cell r="A296">
            <v>1100005192</v>
          </cell>
        </row>
        <row r="297">
          <cell r="A297">
            <v>1100005192</v>
          </cell>
        </row>
        <row r="298">
          <cell r="A298">
            <v>1100005192</v>
          </cell>
        </row>
        <row r="299">
          <cell r="A299">
            <v>1100005192</v>
          </cell>
        </row>
        <row r="300">
          <cell r="A300">
            <v>1100005192</v>
          </cell>
        </row>
        <row r="301">
          <cell r="A301">
            <v>1100005192</v>
          </cell>
        </row>
        <row r="302">
          <cell r="A302">
            <v>1100005192</v>
          </cell>
        </row>
        <row r="303">
          <cell r="A303">
            <v>1100005192</v>
          </cell>
        </row>
        <row r="304">
          <cell r="A304">
            <v>1100005192</v>
          </cell>
        </row>
        <row r="305">
          <cell r="A305">
            <v>1100005192</v>
          </cell>
        </row>
        <row r="306">
          <cell r="A306">
            <v>1100005192</v>
          </cell>
        </row>
        <row r="307">
          <cell r="A307">
            <v>1100005192</v>
          </cell>
        </row>
        <row r="308">
          <cell r="A308">
            <v>1100005192</v>
          </cell>
        </row>
        <row r="309">
          <cell r="A309">
            <v>1100005192</v>
          </cell>
        </row>
        <row r="310">
          <cell r="A310">
            <v>1100005192</v>
          </cell>
        </row>
        <row r="311">
          <cell r="A311">
            <v>1100005192</v>
          </cell>
        </row>
        <row r="312">
          <cell r="A312">
            <v>1100005192</v>
          </cell>
        </row>
        <row r="313">
          <cell r="A313">
            <v>1100005192</v>
          </cell>
        </row>
        <row r="314">
          <cell r="A314">
            <v>1100005192</v>
          </cell>
        </row>
        <row r="315">
          <cell r="A315">
            <v>1100005192</v>
          </cell>
        </row>
        <row r="316">
          <cell r="A316">
            <v>1100005192</v>
          </cell>
        </row>
        <row r="317">
          <cell r="A317">
            <v>1100005192</v>
          </cell>
        </row>
        <row r="318">
          <cell r="A318">
            <v>1100005192</v>
          </cell>
        </row>
        <row r="319">
          <cell r="A319">
            <v>1100005192</v>
          </cell>
        </row>
        <row r="320">
          <cell r="A320">
            <v>1100005192</v>
          </cell>
        </row>
        <row r="321">
          <cell r="A321">
            <v>1100005192</v>
          </cell>
        </row>
        <row r="322">
          <cell r="A322">
            <v>1100005192</v>
          </cell>
        </row>
        <row r="323">
          <cell r="A323">
            <v>1100005192</v>
          </cell>
        </row>
        <row r="324">
          <cell r="A324">
            <v>1100005192</v>
          </cell>
        </row>
        <row r="325">
          <cell r="A325">
            <v>1100005192</v>
          </cell>
        </row>
        <row r="326">
          <cell r="A326">
            <v>1100005192</v>
          </cell>
        </row>
        <row r="327">
          <cell r="A327">
            <v>1100005192</v>
          </cell>
        </row>
        <row r="328">
          <cell r="A328">
            <v>1100005192</v>
          </cell>
        </row>
        <row r="329">
          <cell r="A329">
            <v>1100005192</v>
          </cell>
        </row>
        <row r="330">
          <cell r="A330">
            <v>1100005192</v>
          </cell>
        </row>
        <row r="331">
          <cell r="A331">
            <v>1100005192</v>
          </cell>
        </row>
        <row r="332">
          <cell r="A332">
            <v>1100005192</v>
          </cell>
        </row>
        <row r="333">
          <cell r="A333">
            <v>1100005192</v>
          </cell>
        </row>
        <row r="334">
          <cell r="A334">
            <v>1100005192</v>
          </cell>
        </row>
        <row r="335">
          <cell r="A335">
            <v>1100005192</v>
          </cell>
        </row>
        <row r="336">
          <cell r="A336">
            <v>1100005192</v>
          </cell>
        </row>
        <row r="337">
          <cell r="A337">
            <v>1100005192</v>
          </cell>
        </row>
        <row r="338">
          <cell r="A338">
            <v>1100005192</v>
          </cell>
        </row>
        <row r="339">
          <cell r="A339">
            <v>1100005192</v>
          </cell>
        </row>
        <row r="340">
          <cell r="A340">
            <v>1100005192</v>
          </cell>
        </row>
        <row r="341">
          <cell r="A341">
            <v>1100005192</v>
          </cell>
        </row>
        <row r="342">
          <cell r="A342">
            <v>1100005192</v>
          </cell>
        </row>
        <row r="343">
          <cell r="A343">
            <v>1100005192</v>
          </cell>
        </row>
        <row r="344">
          <cell r="A344">
            <v>1100005192</v>
          </cell>
        </row>
        <row r="345">
          <cell r="A345">
            <v>1100005192</v>
          </cell>
        </row>
        <row r="346">
          <cell r="A346">
            <v>1100005192</v>
          </cell>
        </row>
        <row r="347">
          <cell r="A347">
            <v>1100005192</v>
          </cell>
        </row>
        <row r="348">
          <cell r="A348">
            <v>1100005192</v>
          </cell>
        </row>
        <row r="349">
          <cell r="A349">
            <v>1100005192</v>
          </cell>
        </row>
        <row r="350">
          <cell r="A350">
            <v>1100005192</v>
          </cell>
        </row>
        <row r="351">
          <cell r="A351">
            <v>1100005192</v>
          </cell>
        </row>
        <row r="352">
          <cell r="A352">
            <v>1100005192</v>
          </cell>
        </row>
        <row r="353">
          <cell r="A353">
            <v>1100005192</v>
          </cell>
        </row>
        <row r="354">
          <cell r="A354">
            <v>1100005192</v>
          </cell>
        </row>
        <row r="355">
          <cell r="A355">
            <v>1100005192</v>
          </cell>
        </row>
        <row r="356">
          <cell r="A356">
            <v>1100005192</v>
          </cell>
        </row>
        <row r="357">
          <cell r="A357">
            <v>1100005192</v>
          </cell>
        </row>
        <row r="358">
          <cell r="A358">
            <v>1100005192</v>
          </cell>
        </row>
        <row r="359">
          <cell r="A359">
            <v>1100005192</v>
          </cell>
        </row>
        <row r="360">
          <cell r="A360">
            <v>1100005192</v>
          </cell>
        </row>
        <row r="361">
          <cell r="A361">
            <v>1100005192</v>
          </cell>
        </row>
        <row r="362">
          <cell r="A362">
            <v>1100005235</v>
          </cell>
        </row>
        <row r="363">
          <cell r="A363">
            <v>1100005235</v>
          </cell>
        </row>
        <row r="364">
          <cell r="A364">
            <v>1100005235</v>
          </cell>
        </row>
        <row r="365">
          <cell r="A365">
            <v>1100005235</v>
          </cell>
        </row>
        <row r="366">
          <cell r="A366">
            <v>1100005235</v>
          </cell>
        </row>
        <row r="367">
          <cell r="A367">
            <v>1100005235</v>
          </cell>
        </row>
        <row r="368">
          <cell r="A368">
            <v>1100005235</v>
          </cell>
        </row>
        <row r="369">
          <cell r="A369">
            <v>1100005235</v>
          </cell>
        </row>
        <row r="370">
          <cell r="A370">
            <v>1100005235</v>
          </cell>
        </row>
        <row r="371">
          <cell r="A371">
            <v>1100005277</v>
          </cell>
        </row>
        <row r="372">
          <cell r="A372">
            <v>1100005277</v>
          </cell>
        </row>
        <row r="373">
          <cell r="A373">
            <v>1100005277</v>
          </cell>
        </row>
        <row r="374">
          <cell r="A374">
            <v>1100005277</v>
          </cell>
        </row>
        <row r="375">
          <cell r="A375">
            <v>1100005277</v>
          </cell>
        </row>
        <row r="376">
          <cell r="A376">
            <v>1100005277</v>
          </cell>
        </row>
        <row r="377">
          <cell r="A377">
            <v>1100005277</v>
          </cell>
        </row>
        <row r="378">
          <cell r="A378">
            <v>1100005277</v>
          </cell>
        </row>
        <row r="379">
          <cell r="A379">
            <v>1100005277</v>
          </cell>
        </row>
        <row r="380">
          <cell r="A380">
            <v>1100005277</v>
          </cell>
        </row>
        <row r="381">
          <cell r="A381">
            <v>1100005277</v>
          </cell>
        </row>
        <row r="382">
          <cell r="A382">
            <v>1100005277</v>
          </cell>
        </row>
        <row r="383">
          <cell r="A383">
            <v>1100005277</v>
          </cell>
        </row>
        <row r="384">
          <cell r="A384">
            <v>1100005447</v>
          </cell>
        </row>
        <row r="385">
          <cell r="A385">
            <v>1100005447</v>
          </cell>
        </row>
        <row r="386">
          <cell r="A386">
            <v>1100005447</v>
          </cell>
        </row>
        <row r="387">
          <cell r="A387">
            <v>1100005447</v>
          </cell>
        </row>
        <row r="388">
          <cell r="A388">
            <v>1100005447</v>
          </cell>
        </row>
        <row r="389">
          <cell r="A389">
            <v>1100005447</v>
          </cell>
        </row>
        <row r="390">
          <cell r="A390">
            <v>1100005447</v>
          </cell>
        </row>
        <row r="391">
          <cell r="A391">
            <v>1100005447</v>
          </cell>
        </row>
        <row r="392">
          <cell r="A392">
            <v>1100005447</v>
          </cell>
        </row>
        <row r="393">
          <cell r="A393">
            <v>1100005447</v>
          </cell>
        </row>
        <row r="394">
          <cell r="A394">
            <v>1100005447</v>
          </cell>
        </row>
        <row r="395">
          <cell r="A395">
            <v>1100005447</v>
          </cell>
        </row>
        <row r="396">
          <cell r="A396">
            <v>1100005447</v>
          </cell>
        </row>
        <row r="397">
          <cell r="A397">
            <v>1100005447</v>
          </cell>
        </row>
        <row r="398">
          <cell r="A398">
            <v>1100005447</v>
          </cell>
        </row>
        <row r="399">
          <cell r="A399">
            <v>1100005447</v>
          </cell>
        </row>
        <row r="400">
          <cell r="A400">
            <v>1100005447</v>
          </cell>
        </row>
        <row r="401">
          <cell r="A401">
            <v>1100005447</v>
          </cell>
        </row>
        <row r="402">
          <cell r="A402">
            <v>1100005447</v>
          </cell>
        </row>
        <row r="403">
          <cell r="A403">
            <v>1100005447</v>
          </cell>
        </row>
        <row r="404">
          <cell r="A404">
            <v>1100005447</v>
          </cell>
        </row>
        <row r="405">
          <cell r="A405">
            <v>1100005447</v>
          </cell>
        </row>
        <row r="406">
          <cell r="A406">
            <v>1100005447</v>
          </cell>
        </row>
        <row r="407">
          <cell r="A407">
            <v>1100005447</v>
          </cell>
        </row>
        <row r="408">
          <cell r="A408">
            <v>1100005447</v>
          </cell>
        </row>
        <row r="409">
          <cell r="A409">
            <v>1100005447</v>
          </cell>
        </row>
        <row r="410">
          <cell r="A410">
            <v>1100005447</v>
          </cell>
        </row>
        <row r="411">
          <cell r="A411">
            <v>1100005447</v>
          </cell>
        </row>
        <row r="412">
          <cell r="A412">
            <v>1100005447</v>
          </cell>
        </row>
        <row r="413">
          <cell r="A413">
            <v>1100005447</v>
          </cell>
        </row>
        <row r="414">
          <cell r="A414">
            <v>1100005447</v>
          </cell>
        </row>
        <row r="415">
          <cell r="A415">
            <v>1100005447</v>
          </cell>
        </row>
        <row r="416">
          <cell r="A416">
            <v>1100005447</v>
          </cell>
        </row>
        <row r="417">
          <cell r="A417">
            <v>1100005447</v>
          </cell>
        </row>
        <row r="418">
          <cell r="A418">
            <v>1100005447</v>
          </cell>
        </row>
        <row r="419">
          <cell r="A419">
            <v>1100005447</v>
          </cell>
        </row>
        <row r="420">
          <cell r="A420">
            <v>1100005447</v>
          </cell>
        </row>
        <row r="421">
          <cell r="A421">
            <v>1100005447</v>
          </cell>
        </row>
        <row r="422">
          <cell r="A422">
            <v>1100005447</v>
          </cell>
        </row>
        <row r="423">
          <cell r="A423">
            <v>1100005447</v>
          </cell>
        </row>
        <row r="424">
          <cell r="A424">
            <v>1100005447</v>
          </cell>
        </row>
        <row r="425">
          <cell r="A425">
            <v>1100005447</v>
          </cell>
        </row>
        <row r="426">
          <cell r="A426">
            <v>1100005447</v>
          </cell>
        </row>
        <row r="427">
          <cell r="A427">
            <v>1100005447</v>
          </cell>
        </row>
        <row r="428">
          <cell r="A428">
            <v>1100005447</v>
          </cell>
        </row>
        <row r="429">
          <cell r="A429">
            <v>1100005447</v>
          </cell>
        </row>
        <row r="430">
          <cell r="A430">
            <v>1100005447</v>
          </cell>
        </row>
        <row r="431">
          <cell r="A431">
            <v>1100005447</v>
          </cell>
        </row>
        <row r="432">
          <cell r="A432">
            <v>1100005447</v>
          </cell>
        </row>
        <row r="433">
          <cell r="A433">
            <v>1100005447</v>
          </cell>
        </row>
        <row r="434">
          <cell r="A434">
            <v>1100005447</v>
          </cell>
        </row>
        <row r="435">
          <cell r="A435">
            <v>1100005447</v>
          </cell>
        </row>
        <row r="436">
          <cell r="A436">
            <v>1100005447</v>
          </cell>
        </row>
        <row r="437">
          <cell r="A437">
            <v>1100005447</v>
          </cell>
        </row>
        <row r="438">
          <cell r="A438">
            <v>1100005447</v>
          </cell>
        </row>
        <row r="439">
          <cell r="A439">
            <v>1100005447</v>
          </cell>
        </row>
        <row r="440">
          <cell r="A440">
            <v>1100005447</v>
          </cell>
        </row>
        <row r="441">
          <cell r="A441">
            <v>1100005889</v>
          </cell>
        </row>
        <row r="442">
          <cell r="A442">
            <v>1100005889</v>
          </cell>
        </row>
        <row r="443">
          <cell r="A443">
            <v>1100005889</v>
          </cell>
        </row>
        <row r="444">
          <cell r="A444">
            <v>1100005889</v>
          </cell>
        </row>
        <row r="445">
          <cell r="A445">
            <v>1100005889</v>
          </cell>
        </row>
        <row r="446">
          <cell r="A446">
            <v>1100006091</v>
          </cell>
        </row>
        <row r="447">
          <cell r="A447">
            <v>1100006091</v>
          </cell>
        </row>
        <row r="448">
          <cell r="A448">
            <v>1100006091</v>
          </cell>
        </row>
        <row r="449">
          <cell r="A449">
            <v>1100006216</v>
          </cell>
        </row>
        <row r="450">
          <cell r="A450">
            <v>1100006216</v>
          </cell>
        </row>
        <row r="451">
          <cell r="A451">
            <v>1100006216</v>
          </cell>
        </row>
        <row r="452">
          <cell r="A452">
            <v>1100006216</v>
          </cell>
        </row>
        <row r="453">
          <cell r="A453">
            <v>1100006325</v>
          </cell>
        </row>
        <row r="454">
          <cell r="A454">
            <v>1100006325</v>
          </cell>
        </row>
        <row r="455">
          <cell r="A455">
            <v>1100006325</v>
          </cell>
        </row>
        <row r="456">
          <cell r="A456">
            <v>1100006325</v>
          </cell>
        </row>
        <row r="457">
          <cell r="A457">
            <v>1100006325</v>
          </cell>
        </row>
        <row r="458">
          <cell r="A458">
            <v>1100006325</v>
          </cell>
        </row>
        <row r="459">
          <cell r="A459">
            <v>1100006466</v>
          </cell>
        </row>
        <row r="460">
          <cell r="A460">
            <v>1100006466</v>
          </cell>
        </row>
        <row r="461">
          <cell r="A461">
            <v>1100006466</v>
          </cell>
        </row>
        <row r="462">
          <cell r="A462">
            <v>1100006466</v>
          </cell>
        </row>
        <row r="463">
          <cell r="A463">
            <v>1100006466</v>
          </cell>
        </row>
        <row r="464">
          <cell r="A464">
            <v>1100006466</v>
          </cell>
        </row>
        <row r="465">
          <cell r="A465">
            <v>1100006466</v>
          </cell>
        </row>
        <row r="466">
          <cell r="A466">
            <v>1100006466</v>
          </cell>
        </row>
        <row r="467">
          <cell r="A467">
            <v>1100006466</v>
          </cell>
        </row>
        <row r="468">
          <cell r="A468">
            <v>1100006466</v>
          </cell>
        </row>
        <row r="469">
          <cell r="A469">
            <v>1100006466</v>
          </cell>
        </row>
        <row r="470">
          <cell r="A470">
            <v>1100006467</v>
          </cell>
        </row>
        <row r="471">
          <cell r="A471">
            <v>1100006467</v>
          </cell>
        </row>
        <row r="472">
          <cell r="A472">
            <v>1100006467</v>
          </cell>
        </row>
        <row r="473">
          <cell r="A473">
            <v>1100006467</v>
          </cell>
        </row>
        <row r="474">
          <cell r="A474">
            <v>1100006467</v>
          </cell>
        </row>
        <row r="475">
          <cell r="A475">
            <v>1100006467</v>
          </cell>
        </row>
        <row r="476">
          <cell r="A476">
            <v>1100006467</v>
          </cell>
        </row>
        <row r="477">
          <cell r="A477">
            <v>1100006467</v>
          </cell>
        </row>
        <row r="478">
          <cell r="A478">
            <v>1100006467</v>
          </cell>
        </row>
        <row r="479">
          <cell r="A479">
            <v>1100006467</v>
          </cell>
        </row>
        <row r="480">
          <cell r="A480">
            <v>1100006467</v>
          </cell>
        </row>
        <row r="481">
          <cell r="A481">
            <v>1100006467</v>
          </cell>
        </row>
        <row r="482">
          <cell r="A482">
            <v>1100006467</v>
          </cell>
        </row>
        <row r="483">
          <cell r="A483">
            <v>1100006467</v>
          </cell>
        </row>
        <row r="484">
          <cell r="A484">
            <v>1100006467</v>
          </cell>
        </row>
        <row r="485">
          <cell r="A485">
            <v>1100006467</v>
          </cell>
        </row>
        <row r="486">
          <cell r="A486">
            <v>1100006467</v>
          </cell>
        </row>
        <row r="487">
          <cell r="A487">
            <v>1100006467</v>
          </cell>
        </row>
        <row r="488">
          <cell r="A488">
            <v>1100006467</v>
          </cell>
        </row>
        <row r="489">
          <cell r="A489">
            <v>1100006467</v>
          </cell>
        </row>
        <row r="490">
          <cell r="A490">
            <v>1100006467</v>
          </cell>
        </row>
        <row r="491">
          <cell r="A491">
            <v>1100006467</v>
          </cell>
        </row>
        <row r="492">
          <cell r="A492">
            <v>1100006467</v>
          </cell>
        </row>
        <row r="493">
          <cell r="A493">
            <v>1100006467</v>
          </cell>
        </row>
      </sheetData>
      <sheetData sheetId="1"/>
      <sheetData sheetId="2"/>
      <sheetData sheetId="3"/>
      <sheetData sheetId="4"/>
      <sheetData sheetId="5"/>
      <sheetData sheetId="6"/>
      <sheetData sheetId="7"/>
      <sheetData sheetId="8"/>
      <sheetData sheetId="9" refreshError="1"/>
      <sheetData sheetId="10" refreshError="1"/>
      <sheetData sheetId="11" refreshError="1"/>
      <sheetData sheetId="12"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3"/>
      <sheetName val="Sheet2"/>
      <sheetName val="Sheet4"/>
      <sheetName val="Sheet1 (2)"/>
      <sheetName val="summary (ytd July-05)"/>
      <sheetName val="July 2005"/>
      <sheetName val="June 2005"/>
      <sheetName val="May 2005"/>
      <sheetName val="april2005"/>
      <sheetName val="MARCH 2005"/>
      <sheetName val="Sheet6"/>
      <sheetName val="summary (MAR-05) "/>
    </sheetNames>
    <sheetDataSet>
      <sheetData sheetId="0" refreshError="1">
        <row r="3">
          <cell r="A3">
            <v>1100000382</v>
          </cell>
          <cell r="B3">
            <v>3001105</v>
          </cell>
          <cell r="J3">
            <v>527264</v>
          </cell>
        </row>
        <row r="4">
          <cell r="A4">
            <v>1100000382</v>
          </cell>
          <cell r="B4">
            <v>3001105</v>
          </cell>
          <cell r="J4">
            <v>527264</v>
          </cell>
        </row>
        <row r="5">
          <cell r="A5">
            <v>1100000382</v>
          </cell>
          <cell r="B5">
            <v>8001022</v>
          </cell>
          <cell r="J5">
            <v>400060</v>
          </cell>
        </row>
        <row r="6">
          <cell r="A6">
            <v>1100000382</v>
          </cell>
          <cell r="B6">
            <v>8001022</v>
          </cell>
          <cell r="J6">
            <v>450467.56</v>
          </cell>
        </row>
        <row r="7">
          <cell r="A7">
            <v>1100000382</v>
          </cell>
          <cell r="B7">
            <v>8001022</v>
          </cell>
          <cell r="J7">
            <v>114017.1</v>
          </cell>
        </row>
        <row r="8">
          <cell r="A8">
            <v>1100000382</v>
          </cell>
          <cell r="B8">
            <v>8001022</v>
          </cell>
          <cell r="J8">
            <v>115617.34</v>
          </cell>
        </row>
        <row r="9">
          <cell r="A9">
            <v>1100000402</v>
          </cell>
          <cell r="B9">
            <v>8000982</v>
          </cell>
          <cell r="J9">
            <v>1236202.92</v>
          </cell>
        </row>
        <row r="10">
          <cell r="A10">
            <v>1100000402</v>
          </cell>
          <cell r="B10">
            <v>8000982</v>
          </cell>
          <cell r="J10">
            <v>1236202.92</v>
          </cell>
        </row>
        <row r="11">
          <cell r="A11">
            <v>1100000402</v>
          </cell>
          <cell r="B11">
            <v>8003783</v>
          </cell>
          <cell r="J11">
            <v>1676960.5</v>
          </cell>
        </row>
        <row r="12">
          <cell r="A12">
            <v>1100000402</v>
          </cell>
          <cell r="B12">
            <v>8003783</v>
          </cell>
          <cell r="J12">
            <v>1771437.15</v>
          </cell>
        </row>
        <row r="13">
          <cell r="A13">
            <v>1100000402</v>
          </cell>
          <cell r="B13">
            <v>8001006</v>
          </cell>
          <cell r="J13">
            <v>254043.5</v>
          </cell>
        </row>
        <row r="14">
          <cell r="A14">
            <v>1100000402</v>
          </cell>
          <cell r="B14">
            <v>8004970</v>
          </cell>
          <cell r="J14">
            <v>1267488.6299999999</v>
          </cell>
        </row>
        <row r="15">
          <cell r="A15">
            <v>1100000402</v>
          </cell>
          <cell r="B15">
            <v>8001006</v>
          </cell>
          <cell r="J15">
            <v>254043.5</v>
          </cell>
        </row>
        <row r="16">
          <cell r="A16">
            <v>1100000402</v>
          </cell>
          <cell r="B16">
            <v>8001006</v>
          </cell>
          <cell r="J16">
            <v>255063.75</v>
          </cell>
        </row>
        <row r="17">
          <cell r="A17">
            <v>1100000402</v>
          </cell>
          <cell r="B17">
            <v>8001006</v>
          </cell>
          <cell r="J17">
            <v>257104.26</v>
          </cell>
        </row>
        <row r="18">
          <cell r="A18">
            <v>1100000402</v>
          </cell>
          <cell r="B18">
            <v>8003783</v>
          </cell>
          <cell r="J18">
            <v>2176337.0699999998</v>
          </cell>
        </row>
        <row r="19">
          <cell r="A19">
            <v>1100000402</v>
          </cell>
          <cell r="B19">
            <v>8002397</v>
          </cell>
          <cell r="J19">
            <v>651460.26</v>
          </cell>
        </row>
        <row r="20">
          <cell r="A20">
            <v>1100000402</v>
          </cell>
          <cell r="B20">
            <v>8002397</v>
          </cell>
          <cell r="J20">
            <v>837027.73</v>
          </cell>
        </row>
        <row r="21">
          <cell r="A21">
            <v>1100000402</v>
          </cell>
          <cell r="B21">
            <v>8002397</v>
          </cell>
          <cell r="J21">
            <v>809390.02</v>
          </cell>
        </row>
        <row r="22">
          <cell r="A22">
            <v>1100000402</v>
          </cell>
          <cell r="B22">
            <v>8002397</v>
          </cell>
          <cell r="J22">
            <v>789648.8</v>
          </cell>
        </row>
        <row r="23">
          <cell r="A23">
            <v>1100000402</v>
          </cell>
          <cell r="B23">
            <v>8003783</v>
          </cell>
          <cell r="J23">
            <v>-1683708.83</v>
          </cell>
        </row>
        <row r="24">
          <cell r="A24">
            <v>1100000402</v>
          </cell>
          <cell r="B24">
            <v>8003783</v>
          </cell>
          <cell r="J24">
            <v>-1778185.48</v>
          </cell>
        </row>
        <row r="25">
          <cell r="A25">
            <v>1100000402</v>
          </cell>
          <cell r="B25">
            <v>8001006</v>
          </cell>
          <cell r="J25">
            <v>254043.5</v>
          </cell>
        </row>
        <row r="26">
          <cell r="A26">
            <v>1100000402</v>
          </cell>
          <cell r="B26">
            <v>8001006</v>
          </cell>
          <cell r="J26">
            <v>253431.34</v>
          </cell>
        </row>
        <row r="27">
          <cell r="A27">
            <v>1100000402</v>
          </cell>
          <cell r="B27">
            <v>8001006</v>
          </cell>
          <cell r="J27">
            <v>255063.75</v>
          </cell>
        </row>
        <row r="28">
          <cell r="A28">
            <v>1100000402</v>
          </cell>
          <cell r="B28">
            <v>8002397</v>
          </cell>
          <cell r="J28">
            <v>840975.97</v>
          </cell>
        </row>
        <row r="29">
          <cell r="A29">
            <v>1100000402</v>
          </cell>
          <cell r="B29">
            <v>8002397</v>
          </cell>
          <cell r="J29">
            <v>844924.22</v>
          </cell>
        </row>
        <row r="30">
          <cell r="A30">
            <v>1100000402</v>
          </cell>
          <cell r="B30">
            <v>8002397</v>
          </cell>
          <cell r="J30">
            <v>809390.02</v>
          </cell>
        </row>
        <row r="31">
          <cell r="A31">
            <v>1100000402</v>
          </cell>
          <cell r="B31">
            <v>8002397</v>
          </cell>
          <cell r="J31">
            <v>801493.53</v>
          </cell>
        </row>
        <row r="32">
          <cell r="A32">
            <v>1100000402</v>
          </cell>
          <cell r="B32">
            <v>8003783</v>
          </cell>
          <cell r="J32">
            <v>2058241.26</v>
          </cell>
        </row>
        <row r="33">
          <cell r="A33">
            <v>1100000402</v>
          </cell>
          <cell r="B33">
            <v>8003783</v>
          </cell>
          <cell r="J33">
            <v>2193207.9</v>
          </cell>
        </row>
        <row r="34">
          <cell r="A34">
            <v>1100000402</v>
          </cell>
          <cell r="B34">
            <v>8000982</v>
          </cell>
          <cell r="J34">
            <v>1429127.28</v>
          </cell>
        </row>
        <row r="35">
          <cell r="A35">
            <v>1100000402</v>
          </cell>
          <cell r="B35">
            <v>8000982</v>
          </cell>
          <cell r="J35">
            <v>1429127.28</v>
          </cell>
        </row>
        <row r="36">
          <cell r="A36">
            <v>1100000402</v>
          </cell>
          <cell r="B36">
            <v>8001006</v>
          </cell>
          <cell r="J36">
            <v>254043.5</v>
          </cell>
        </row>
        <row r="37">
          <cell r="A37">
            <v>1100000402</v>
          </cell>
          <cell r="B37">
            <v>8001006</v>
          </cell>
          <cell r="J37">
            <v>257104.26</v>
          </cell>
        </row>
        <row r="38">
          <cell r="A38">
            <v>1100000402</v>
          </cell>
          <cell r="B38">
            <v>8002397</v>
          </cell>
          <cell r="J38">
            <v>852820.7</v>
          </cell>
        </row>
        <row r="39">
          <cell r="A39">
            <v>1100000402</v>
          </cell>
          <cell r="B39">
            <v>8002397</v>
          </cell>
          <cell r="J39">
            <v>894277.27</v>
          </cell>
        </row>
        <row r="40">
          <cell r="A40">
            <v>1100000402</v>
          </cell>
          <cell r="B40">
            <v>8002397</v>
          </cell>
          <cell r="J40">
            <v>819260.63</v>
          </cell>
        </row>
        <row r="41">
          <cell r="A41">
            <v>1100000402</v>
          </cell>
          <cell r="B41">
            <v>8002397</v>
          </cell>
          <cell r="J41">
            <v>809390.02</v>
          </cell>
        </row>
        <row r="42">
          <cell r="A42">
            <v>1100000402</v>
          </cell>
          <cell r="B42">
            <v>8000982</v>
          </cell>
          <cell r="J42">
            <v>1429127.28</v>
          </cell>
        </row>
        <row r="43">
          <cell r="A43">
            <v>1100000402</v>
          </cell>
          <cell r="B43">
            <v>8000982</v>
          </cell>
          <cell r="J43">
            <v>1429127.28</v>
          </cell>
        </row>
        <row r="44">
          <cell r="A44">
            <v>1100000402</v>
          </cell>
          <cell r="B44">
            <v>8001006</v>
          </cell>
          <cell r="J44">
            <v>256084.01</v>
          </cell>
        </row>
        <row r="45">
          <cell r="A45">
            <v>1100000402</v>
          </cell>
          <cell r="B45">
            <v>8001006</v>
          </cell>
          <cell r="J45">
            <v>255063.75</v>
          </cell>
        </row>
        <row r="46">
          <cell r="A46">
            <v>1100000402</v>
          </cell>
          <cell r="B46">
            <v>8001006</v>
          </cell>
          <cell r="J46">
            <v>255063.75</v>
          </cell>
        </row>
        <row r="47">
          <cell r="A47">
            <v>1100000402</v>
          </cell>
          <cell r="B47">
            <v>8000982</v>
          </cell>
          <cell r="J47">
            <v>1429127.28</v>
          </cell>
        </row>
        <row r="48">
          <cell r="A48">
            <v>1100000402</v>
          </cell>
          <cell r="B48">
            <v>8000982</v>
          </cell>
          <cell r="J48">
            <v>1429127.28</v>
          </cell>
        </row>
        <row r="49">
          <cell r="A49">
            <v>1100000402</v>
          </cell>
          <cell r="B49">
            <v>8002397</v>
          </cell>
          <cell r="J49">
            <v>769907.58</v>
          </cell>
        </row>
        <row r="50">
          <cell r="A50">
            <v>1100000402</v>
          </cell>
          <cell r="B50">
            <v>8002397</v>
          </cell>
          <cell r="J50">
            <v>876510.17</v>
          </cell>
        </row>
        <row r="51">
          <cell r="A51">
            <v>1100000402</v>
          </cell>
          <cell r="B51">
            <v>8002397</v>
          </cell>
          <cell r="J51">
            <v>848872.46</v>
          </cell>
        </row>
        <row r="52">
          <cell r="A52">
            <v>1100000402</v>
          </cell>
          <cell r="B52">
            <v>8004970</v>
          </cell>
          <cell r="J52">
            <v>1144828.44</v>
          </cell>
        </row>
        <row r="53">
          <cell r="A53">
            <v>1100000402</v>
          </cell>
          <cell r="B53">
            <v>8004970</v>
          </cell>
          <cell r="J53">
            <v>1132562.42</v>
          </cell>
        </row>
        <row r="54">
          <cell r="A54">
            <v>1100000402</v>
          </cell>
          <cell r="B54">
            <v>8000982</v>
          </cell>
          <cell r="J54">
            <v>1429127.28</v>
          </cell>
        </row>
        <row r="55">
          <cell r="A55">
            <v>1100000402</v>
          </cell>
          <cell r="B55">
            <v>8002397</v>
          </cell>
          <cell r="J55">
            <v>793597.04</v>
          </cell>
        </row>
        <row r="56">
          <cell r="A56">
            <v>1100000402</v>
          </cell>
          <cell r="B56">
            <v>8002397</v>
          </cell>
          <cell r="J56">
            <v>908096.12</v>
          </cell>
        </row>
        <row r="57">
          <cell r="A57">
            <v>1100000402</v>
          </cell>
          <cell r="B57">
            <v>8002397</v>
          </cell>
          <cell r="J57">
            <v>868613.68</v>
          </cell>
        </row>
        <row r="58">
          <cell r="A58">
            <v>1100000402</v>
          </cell>
          <cell r="B58">
            <v>8004970</v>
          </cell>
          <cell r="J58">
            <v>1091675.69</v>
          </cell>
        </row>
        <row r="59">
          <cell r="A59">
            <v>1100000402</v>
          </cell>
          <cell r="B59">
            <v>8006474</v>
          </cell>
          <cell r="J59">
            <v>243007.82</v>
          </cell>
        </row>
        <row r="60">
          <cell r="A60">
            <v>1100000402</v>
          </cell>
          <cell r="B60">
            <v>8006474</v>
          </cell>
          <cell r="J60">
            <v>243007.82</v>
          </cell>
        </row>
        <row r="61">
          <cell r="A61">
            <v>1100000402</v>
          </cell>
          <cell r="B61">
            <v>8006474</v>
          </cell>
          <cell r="J61">
            <v>238589.5</v>
          </cell>
        </row>
        <row r="62">
          <cell r="A62">
            <v>1100000402</v>
          </cell>
          <cell r="B62">
            <v>8006474</v>
          </cell>
          <cell r="J62">
            <v>226439.11</v>
          </cell>
        </row>
        <row r="63">
          <cell r="A63">
            <v>1100000402</v>
          </cell>
          <cell r="B63">
            <v>8006474</v>
          </cell>
          <cell r="J63">
            <v>256262.79</v>
          </cell>
        </row>
        <row r="64">
          <cell r="A64">
            <v>1100000402</v>
          </cell>
          <cell r="B64">
            <v>8006474</v>
          </cell>
          <cell r="J64">
            <v>228648.27</v>
          </cell>
        </row>
        <row r="65">
          <cell r="A65">
            <v>1100000402</v>
          </cell>
          <cell r="B65">
            <v>8006474</v>
          </cell>
          <cell r="J65">
            <v>196615.42</v>
          </cell>
        </row>
        <row r="66">
          <cell r="A66">
            <v>1100000402</v>
          </cell>
          <cell r="B66">
            <v>8006474</v>
          </cell>
          <cell r="J66">
            <v>237484.92</v>
          </cell>
        </row>
        <row r="67">
          <cell r="A67">
            <v>1100000402</v>
          </cell>
          <cell r="B67">
            <v>8006474</v>
          </cell>
          <cell r="J67">
            <v>217602.46</v>
          </cell>
        </row>
        <row r="68">
          <cell r="A68">
            <v>1100000402</v>
          </cell>
          <cell r="B68">
            <v>8003783</v>
          </cell>
          <cell r="J68">
            <v>2091982.92</v>
          </cell>
        </row>
        <row r="69">
          <cell r="A69">
            <v>1100000402</v>
          </cell>
          <cell r="B69">
            <v>8003783</v>
          </cell>
          <cell r="J69">
            <v>2125724.58</v>
          </cell>
        </row>
        <row r="70">
          <cell r="A70">
            <v>1100000402</v>
          </cell>
          <cell r="B70">
            <v>8000982</v>
          </cell>
          <cell r="J70">
            <v>1429127.28</v>
          </cell>
        </row>
        <row r="71">
          <cell r="A71">
            <v>1100000402</v>
          </cell>
          <cell r="B71">
            <v>8000982</v>
          </cell>
          <cell r="J71">
            <v>1429127.28</v>
          </cell>
        </row>
        <row r="72">
          <cell r="A72">
            <v>1100000664</v>
          </cell>
          <cell r="B72">
            <v>3000072</v>
          </cell>
          <cell r="J72">
            <v>150872.4</v>
          </cell>
        </row>
        <row r="73">
          <cell r="A73">
            <v>1100000664</v>
          </cell>
          <cell r="B73">
            <v>3000072</v>
          </cell>
          <cell r="J73">
            <v>176017.8</v>
          </cell>
        </row>
        <row r="74">
          <cell r="A74">
            <v>1100000664</v>
          </cell>
          <cell r="B74">
            <v>3000072</v>
          </cell>
          <cell r="J74">
            <v>150872.4</v>
          </cell>
        </row>
        <row r="75">
          <cell r="A75">
            <v>1100000664</v>
          </cell>
          <cell r="B75">
            <v>3000072</v>
          </cell>
          <cell r="J75">
            <v>125727</v>
          </cell>
        </row>
        <row r="76">
          <cell r="A76">
            <v>1100000664</v>
          </cell>
          <cell r="B76">
            <v>3000072</v>
          </cell>
          <cell r="J76">
            <v>150872.4</v>
          </cell>
        </row>
        <row r="77">
          <cell r="A77">
            <v>1100000664</v>
          </cell>
          <cell r="B77">
            <v>3000072</v>
          </cell>
          <cell r="J77">
            <v>150872.4</v>
          </cell>
        </row>
        <row r="78">
          <cell r="A78">
            <v>1100000664</v>
          </cell>
          <cell r="B78">
            <v>3002212</v>
          </cell>
          <cell r="J78">
            <v>182093.76</v>
          </cell>
        </row>
        <row r="79">
          <cell r="A79">
            <v>1100000664</v>
          </cell>
          <cell r="B79">
            <v>3002212</v>
          </cell>
          <cell r="J79">
            <v>170358.83</v>
          </cell>
        </row>
        <row r="80">
          <cell r="A80">
            <v>1100000664</v>
          </cell>
          <cell r="B80">
            <v>3000320</v>
          </cell>
          <cell r="J80">
            <v>52949.46</v>
          </cell>
        </row>
        <row r="81">
          <cell r="A81">
            <v>1100000664</v>
          </cell>
          <cell r="B81">
            <v>3000320</v>
          </cell>
          <cell r="J81">
            <v>52949.46</v>
          </cell>
        </row>
        <row r="82">
          <cell r="A82">
            <v>1100000664</v>
          </cell>
          <cell r="B82">
            <v>3000320</v>
          </cell>
          <cell r="J82">
            <v>31769.68</v>
          </cell>
        </row>
        <row r="83">
          <cell r="A83">
            <v>1100000664</v>
          </cell>
          <cell r="B83">
            <v>3000072</v>
          </cell>
          <cell r="J83">
            <v>201163.2</v>
          </cell>
        </row>
        <row r="84">
          <cell r="A84">
            <v>1100000664</v>
          </cell>
          <cell r="B84">
            <v>3000072</v>
          </cell>
          <cell r="J84">
            <v>75436.2</v>
          </cell>
        </row>
        <row r="85">
          <cell r="A85">
            <v>1100000664</v>
          </cell>
          <cell r="B85">
            <v>3000072</v>
          </cell>
          <cell r="J85">
            <v>150872.4</v>
          </cell>
        </row>
        <row r="86">
          <cell r="A86">
            <v>1100000664</v>
          </cell>
          <cell r="B86">
            <v>3002212</v>
          </cell>
          <cell r="J86">
            <v>161861.12</v>
          </cell>
        </row>
        <row r="87">
          <cell r="A87">
            <v>1100000664</v>
          </cell>
          <cell r="B87">
            <v>3002212</v>
          </cell>
          <cell r="J87">
            <v>151744.79999999999</v>
          </cell>
        </row>
        <row r="88">
          <cell r="A88">
            <v>1100000664</v>
          </cell>
          <cell r="B88">
            <v>3007705</v>
          </cell>
          <cell r="J88">
            <v>193474.62</v>
          </cell>
        </row>
        <row r="89">
          <cell r="A89">
            <v>1100000664</v>
          </cell>
          <cell r="B89">
            <v>8000581</v>
          </cell>
          <cell r="J89">
            <v>190497.92000000001</v>
          </cell>
        </row>
        <row r="90">
          <cell r="A90">
            <v>1100000664</v>
          </cell>
          <cell r="B90">
            <v>8000581</v>
          </cell>
          <cell r="J90">
            <v>190497.92000000001</v>
          </cell>
        </row>
        <row r="91">
          <cell r="A91">
            <v>1100000664</v>
          </cell>
          <cell r="B91">
            <v>8000581</v>
          </cell>
          <cell r="J91">
            <v>190497.92000000001</v>
          </cell>
        </row>
        <row r="92">
          <cell r="A92">
            <v>1100000664</v>
          </cell>
          <cell r="B92">
            <v>8000581</v>
          </cell>
          <cell r="J92">
            <v>193299.36</v>
          </cell>
        </row>
        <row r="93">
          <cell r="A93">
            <v>1100000664</v>
          </cell>
          <cell r="B93">
            <v>8000581</v>
          </cell>
          <cell r="J93">
            <v>182093.6</v>
          </cell>
        </row>
        <row r="94">
          <cell r="A94">
            <v>1100000664</v>
          </cell>
          <cell r="B94">
            <v>8000581</v>
          </cell>
          <cell r="J94">
            <v>182093.6</v>
          </cell>
        </row>
        <row r="95">
          <cell r="A95">
            <v>1100000664</v>
          </cell>
          <cell r="B95">
            <v>8000581</v>
          </cell>
          <cell r="J95">
            <v>182093.6</v>
          </cell>
        </row>
        <row r="96">
          <cell r="A96">
            <v>1100000664</v>
          </cell>
          <cell r="B96">
            <v>8000581</v>
          </cell>
          <cell r="J96">
            <v>184895.04</v>
          </cell>
        </row>
        <row r="97">
          <cell r="A97">
            <v>1100000664</v>
          </cell>
          <cell r="B97">
            <v>8000581</v>
          </cell>
          <cell r="J97">
            <v>184895.04</v>
          </cell>
        </row>
        <row r="98">
          <cell r="A98">
            <v>1100000664</v>
          </cell>
          <cell r="B98">
            <v>8000581</v>
          </cell>
          <cell r="J98">
            <v>184895.04</v>
          </cell>
        </row>
        <row r="99">
          <cell r="A99">
            <v>1100000664</v>
          </cell>
          <cell r="B99">
            <v>8000581</v>
          </cell>
          <cell r="J99">
            <v>184895.04</v>
          </cell>
        </row>
        <row r="100">
          <cell r="A100">
            <v>1100000664</v>
          </cell>
          <cell r="B100">
            <v>8000581</v>
          </cell>
          <cell r="J100">
            <v>190497.92000000001</v>
          </cell>
        </row>
        <row r="101">
          <cell r="A101">
            <v>1100000664</v>
          </cell>
          <cell r="B101">
            <v>8003908</v>
          </cell>
          <cell r="J101">
            <v>218634.37</v>
          </cell>
        </row>
        <row r="102">
          <cell r="A102">
            <v>1100000664</v>
          </cell>
          <cell r="B102">
            <v>3002212</v>
          </cell>
          <cell r="J102">
            <v>202326.39999999999</v>
          </cell>
        </row>
        <row r="103">
          <cell r="A103">
            <v>1100000664</v>
          </cell>
          <cell r="B103">
            <v>3002212</v>
          </cell>
          <cell r="J103">
            <v>202326.39999999999</v>
          </cell>
        </row>
        <row r="104">
          <cell r="A104">
            <v>1100000664</v>
          </cell>
          <cell r="B104">
            <v>3000072</v>
          </cell>
          <cell r="J104">
            <v>201163.2</v>
          </cell>
        </row>
        <row r="105">
          <cell r="A105">
            <v>1100000664</v>
          </cell>
          <cell r="B105">
            <v>3000072</v>
          </cell>
          <cell r="J105">
            <v>201163.2</v>
          </cell>
        </row>
        <row r="106">
          <cell r="A106">
            <v>1100000664</v>
          </cell>
          <cell r="B106">
            <v>3000072</v>
          </cell>
          <cell r="J106">
            <v>201163.2</v>
          </cell>
        </row>
        <row r="107">
          <cell r="A107">
            <v>1100000664</v>
          </cell>
          <cell r="B107">
            <v>3000072</v>
          </cell>
          <cell r="J107">
            <v>201163.2</v>
          </cell>
        </row>
        <row r="108">
          <cell r="A108">
            <v>1100000664</v>
          </cell>
          <cell r="B108">
            <v>3000072</v>
          </cell>
          <cell r="J108">
            <v>201163.2</v>
          </cell>
        </row>
        <row r="109">
          <cell r="A109">
            <v>1100000664</v>
          </cell>
          <cell r="B109">
            <v>3007705</v>
          </cell>
          <cell r="J109">
            <v>192362.31</v>
          </cell>
        </row>
        <row r="110">
          <cell r="A110">
            <v>1100000664</v>
          </cell>
          <cell r="B110">
            <v>3007705</v>
          </cell>
          <cell r="J110">
            <v>192362.31</v>
          </cell>
        </row>
        <row r="111">
          <cell r="A111">
            <v>1100000664</v>
          </cell>
          <cell r="B111">
            <v>3000072</v>
          </cell>
          <cell r="J111">
            <v>150872.4</v>
          </cell>
        </row>
        <row r="112">
          <cell r="A112">
            <v>1100000664</v>
          </cell>
          <cell r="B112">
            <v>3000072</v>
          </cell>
          <cell r="J112">
            <v>150872.4</v>
          </cell>
        </row>
        <row r="113">
          <cell r="A113">
            <v>1100000664</v>
          </cell>
          <cell r="B113">
            <v>3000072</v>
          </cell>
          <cell r="J113">
            <v>150872.4</v>
          </cell>
        </row>
        <row r="114">
          <cell r="A114">
            <v>1100000664</v>
          </cell>
          <cell r="B114">
            <v>3000072</v>
          </cell>
          <cell r="J114">
            <v>150872.4</v>
          </cell>
        </row>
        <row r="115">
          <cell r="A115">
            <v>1100000664</v>
          </cell>
          <cell r="B115">
            <v>3000072</v>
          </cell>
          <cell r="J115">
            <v>150872.4</v>
          </cell>
        </row>
        <row r="116">
          <cell r="A116">
            <v>1100000664</v>
          </cell>
          <cell r="B116">
            <v>3000072</v>
          </cell>
          <cell r="J116">
            <v>150872.4</v>
          </cell>
        </row>
        <row r="117">
          <cell r="A117">
            <v>1100000664</v>
          </cell>
          <cell r="B117">
            <v>3000072</v>
          </cell>
          <cell r="J117">
            <v>150872.4</v>
          </cell>
        </row>
        <row r="118">
          <cell r="A118">
            <v>1100000664</v>
          </cell>
          <cell r="B118">
            <v>8000581</v>
          </cell>
          <cell r="J118">
            <v>184895.04</v>
          </cell>
        </row>
        <row r="119">
          <cell r="A119">
            <v>1100000664</v>
          </cell>
          <cell r="B119">
            <v>8000581</v>
          </cell>
          <cell r="J119">
            <v>182093.6</v>
          </cell>
        </row>
        <row r="120">
          <cell r="A120">
            <v>1100000664</v>
          </cell>
          <cell r="B120">
            <v>8000581</v>
          </cell>
          <cell r="J120">
            <v>182093.6</v>
          </cell>
        </row>
        <row r="121">
          <cell r="A121">
            <v>1100000664</v>
          </cell>
          <cell r="B121">
            <v>8000581</v>
          </cell>
          <cell r="J121">
            <v>182093.6</v>
          </cell>
        </row>
        <row r="122">
          <cell r="A122">
            <v>1100000664</v>
          </cell>
          <cell r="B122">
            <v>8000581</v>
          </cell>
          <cell r="J122">
            <v>182093.6</v>
          </cell>
        </row>
        <row r="123">
          <cell r="A123">
            <v>1100000664</v>
          </cell>
          <cell r="B123">
            <v>8000581</v>
          </cell>
          <cell r="J123">
            <v>184895.04</v>
          </cell>
        </row>
        <row r="124">
          <cell r="A124">
            <v>1100000664</v>
          </cell>
          <cell r="B124">
            <v>8000581</v>
          </cell>
          <cell r="J124">
            <v>182093.6</v>
          </cell>
        </row>
        <row r="125">
          <cell r="A125">
            <v>1100000664</v>
          </cell>
          <cell r="B125">
            <v>8000581</v>
          </cell>
          <cell r="J125">
            <v>182093.6</v>
          </cell>
        </row>
        <row r="126">
          <cell r="A126">
            <v>1100000706</v>
          </cell>
          <cell r="B126">
            <v>8008008</v>
          </cell>
          <cell r="J126">
            <v>1749.28</v>
          </cell>
        </row>
        <row r="127">
          <cell r="A127">
            <v>1100000863</v>
          </cell>
          <cell r="B127">
            <v>8004956</v>
          </cell>
          <cell r="J127">
            <v>583673.97</v>
          </cell>
        </row>
        <row r="128">
          <cell r="A128">
            <v>1100000863</v>
          </cell>
          <cell r="B128">
            <v>8004956</v>
          </cell>
          <cell r="J128">
            <v>568361.93999999994</v>
          </cell>
        </row>
        <row r="129">
          <cell r="A129">
            <v>1100000863</v>
          </cell>
          <cell r="B129">
            <v>8004956</v>
          </cell>
          <cell r="J129">
            <v>556683.27</v>
          </cell>
        </row>
        <row r="130">
          <cell r="A130">
            <v>1100000863</v>
          </cell>
          <cell r="B130">
            <v>8006335</v>
          </cell>
          <cell r="J130">
            <v>-138305.96</v>
          </cell>
        </row>
        <row r="131">
          <cell r="A131">
            <v>1100000863</v>
          </cell>
          <cell r="B131">
            <v>8006335</v>
          </cell>
          <cell r="J131">
            <v>-227506.54</v>
          </cell>
        </row>
        <row r="132">
          <cell r="A132">
            <v>1100000863</v>
          </cell>
          <cell r="B132">
            <v>8006335</v>
          </cell>
          <cell r="J132">
            <v>-226605.52</v>
          </cell>
        </row>
        <row r="133">
          <cell r="A133">
            <v>1100000863</v>
          </cell>
          <cell r="B133">
            <v>8006335</v>
          </cell>
          <cell r="J133">
            <v>-225254</v>
          </cell>
        </row>
        <row r="134">
          <cell r="A134">
            <v>1100000863</v>
          </cell>
          <cell r="B134">
            <v>8006335</v>
          </cell>
          <cell r="J134">
            <v>-229083.32</v>
          </cell>
        </row>
        <row r="135">
          <cell r="A135">
            <v>1100000863</v>
          </cell>
          <cell r="B135">
            <v>8006335</v>
          </cell>
          <cell r="J135">
            <v>-222100.44</v>
          </cell>
        </row>
        <row r="136">
          <cell r="A136">
            <v>1100000863</v>
          </cell>
          <cell r="B136">
            <v>8004188</v>
          </cell>
          <cell r="J136">
            <v>80336.259999999995</v>
          </cell>
        </row>
        <row r="137">
          <cell r="A137">
            <v>1100000863</v>
          </cell>
          <cell r="B137">
            <v>8004188</v>
          </cell>
          <cell r="J137">
            <v>73875.649999999994</v>
          </cell>
        </row>
        <row r="138">
          <cell r="A138">
            <v>1100000863</v>
          </cell>
          <cell r="B138">
            <v>8004188</v>
          </cell>
          <cell r="J138">
            <v>148313.09</v>
          </cell>
        </row>
        <row r="139">
          <cell r="A139">
            <v>1100000863</v>
          </cell>
          <cell r="B139">
            <v>8004188</v>
          </cell>
          <cell r="J139">
            <v>-147186.69</v>
          </cell>
        </row>
        <row r="140">
          <cell r="A140">
            <v>1100000863</v>
          </cell>
          <cell r="B140">
            <v>8004188</v>
          </cell>
          <cell r="J140">
            <v>-169377.48</v>
          </cell>
        </row>
        <row r="141">
          <cell r="A141">
            <v>1100000863</v>
          </cell>
          <cell r="B141">
            <v>8004188</v>
          </cell>
          <cell r="J141">
            <v>-133703.69</v>
          </cell>
        </row>
        <row r="142">
          <cell r="A142">
            <v>1100000863</v>
          </cell>
          <cell r="B142">
            <v>8004188</v>
          </cell>
          <cell r="J142">
            <v>-121906.05</v>
          </cell>
        </row>
        <row r="143">
          <cell r="A143">
            <v>1100000863</v>
          </cell>
          <cell r="B143">
            <v>8004956</v>
          </cell>
          <cell r="J143">
            <v>569140.52</v>
          </cell>
        </row>
        <row r="144">
          <cell r="A144">
            <v>1100000863</v>
          </cell>
          <cell r="B144">
            <v>8006965</v>
          </cell>
          <cell r="J144">
            <v>95862.17</v>
          </cell>
        </row>
        <row r="145">
          <cell r="A145">
            <v>1100000863</v>
          </cell>
          <cell r="B145">
            <v>8006965</v>
          </cell>
          <cell r="J145">
            <v>96275.37</v>
          </cell>
        </row>
        <row r="146">
          <cell r="A146">
            <v>1100000863</v>
          </cell>
          <cell r="B146">
            <v>8006965</v>
          </cell>
          <cell r="J146">
            <v>96275.37</v>
          </cell>
        </row>
        <row r="147">
          <cell r="A147">
            <v>1100000863</v>
          </cell>
          <cell r="B147">
            <v>8004188</v>
          </cell>
          <cell r="J147">
            <v>-81176.13</v>
          </cell>
        </row>
        <row r="148">
          <cell r="A148">
            <v>1100000863</v>
          </cell>
          <cell r="B148">
            <v>8004188</v>
          </cell>
          <cell r="J148">
            <v>-74153.740000000005</v>
          </cell>
        </row>
        <row r="149">
          <cell r="A149">
            <v>1100000863</v>
          </cell>
          <cell r="B149">
            <v>8004956</v>
          </cell>
          <cell r="J149">
            <v>566804.78</v>
          </cell>
        </row>
        <row r="150">
          <cell r="A150">
            <v>1100000863</v>
          </cell>
          <cell r="B150">
            <v>8006965</v>
          </cell>
          <cell r="J150">
            <v>143242.32</v>
          </cell>
        </row>
        <row r="151">
          <cell r="A151">
            <v>1100000863</v>
          </cell>
          <cell r="B151">
            <v>8006965</v>
          </cell>
          <cell r="J151">
            <v>143793.25</v>
          </cell>
        </row>
        <row r="152">
          <cell r="A152">
            <v>1100000863</v>
          </cell>
          <cell r="B152">
            <v>8006965</v>
          </cell>
          <cell r="J152">
            <v>93658.44</v>
          </cell>
        </row>
        <row r="153">
          <cell r="A153">
            <v>1100000863</v>
          </cell>
          <cell r="B153">
            <v>8006965</v>
          </cell>
          <cell r="J153">
            <v>95724.44</v>
          </cell>
        </row>
        <row r="154">
          <cell r="A154">
            <v>1100000863</v>
          </cell>
          <cell r="B154">
            <v>8006965</v>
          </cell>
          <cell r="J154">
            <v>94898.04</v>
          </cell>
        </row>
        <row r="155">
          <cell r="A155">
            <v>1100000863</v>
          </cell>
          <cell r="B155">
            <v>8004956</v>
          </cell>
          <cell r="J155">
            <v>477527.84</v>
          </cell>
        </row>
        <row r="156">
          <cell r="A156">
            <v>1100000863</v>
          </cell>
          <cell r="B156">
            <v>8004956</v>
          </cell>
          <cell r="J156">
            <v>569400.04</v>
          </cell>
        </row>
        <row r="157">
          <cell r="A157">
            <v>1100001453</v>
          </cell>
          <cell r="B157">
            <v>8006378</v>
          </cell>
          <cell r="J157">
            <v>2026399.59</v>
          </cell>
        </row>
        <row r="158">
          <cell r="A158">
            <v>1100001453</v>
          </cell>
          <cell r="B158">
            <v>8007666</v>
          </cell>
          <cell r="J158">
            <v>697139.23</v>
          </cell>
        </row>
        <row r="159">
          <cell r="A159">
            <v>1100001453</v>
          </cell>
          <cell r="B159">
            <v>8007666</v>
          </cell>
          <cell r="J159">
            <v>536632.82999999996</v>
          </cell>
        </row>
        <row r="160">
          <cell r="A160">
            <v>1100001453</v>
          </cell>
          <cell r="B160">
            <v>8007666</v>
          </cell>
          <cell r="J160">
            <v>744517.62</v>
          </cell>
        </row>
        <row r="161">
          <cell r="A161">
            <v>1100001453</v>
          </cell>
          <cell r="B161">
            <v>8006073</v>
          </cell>
          <cell r="J161">
            <v>384767.51</v>
          </cell>
        </row>
        <row r="162">
          <cell r="A162">
            <v>1100001453</v>
          </cell>
          <cell r="B162">
            <v>8006073</v>
          </cell>
          <cell r="J162">
            <v>326388.99</v>
          </cell>
        </row>
        <row r="163">
          <cell r="A163">
            <v>1100001453</v>
          </cell>
          <cell r="B163">
            <v>8006378</v>
          </cell>
          <cell r="J163">
            <v>2230742.41</v>
          </cell>
        </row>
        <row r="164">
          <cell r="A164">
            <v>1100001453</v>
          </cell>
          <cell r="B164">
            <v>8007666</v>
          </cell>
          <cell r="J164">
            <v>966.91</v>
          </cell>
        </row>
        <row r="165">
          <cell r="A165">
            <v>1100001453</v>
          </cell>
          <cell r="B165">
            <v>8007666</v>
          </cell>
          <cell r="J165">
            <v>687470.17</v>
          </cell>
        </row>
        <row r="166">
          <cell r="A166">
            <v>1100001453</v>
          </cell>
          <cell r="B166">
            <v>8006073</v>
          </cell>
          <cell r="J166">
            <v>324619.94</v>
          </cell>
        </row>
        <row r="167">
          <cell r="A167">
            <v>1100001453</v>
          </cell>
          <cell r="B167">
            <v>8007666</v>
          </cell>
          <cell r="J167">
            <v>638157.96</v>
          </cell>
        </row>
        <row r="168">
          <cell r="A168">
            <v>1100001453</v>
          </cell>
          <cell r="B168">
            <v>8007666</v>
          </cell>
          <cell r="J168">
            <v>720344.97</v>
          </cell>
        </row>
        <row r="169">
          <cell r="A169">
            <v>1100001453</v>
          </cell>
          <cell r="B169">
            <v>8007666</v>
          </cell>
          <cell r="J169">
            <v>722278.78</v>
          </cell>
        </row>
        <row r="170">
          <cell r="A170">
            <v>1100001453</v>
          </cell>
          <cell r="B170">
            <v>8003779</v>
          </cell>
          <cell r="J170">
            <v>-890703.14</v>
          </cell>
        </row>
        <row r="171">
          <cell r="A171">
            <v>1100001453</v>
          </cell>
          <cell r="B171">
            <v>8000588</v>
          </cell>
          <cell r="J171">
            <v>612311.42000000004</v>
          </cell>
        </row>
        <row r="172">
          <cell r="A172">
            <v>1100001453</v>
          </cell>
          <cell r="B172">
            <v>8000588</v>
          </cell>
          <cell r="J172">
            <v>706722.17</v>
          </cell>
        </row>
        <row r="173">
          <cell r="A173">
            <v>1100001453</v>
          </cell>
          <cell r="B173">
            <v>8006073</v>
          </cell>
          <cell r="J173">
            <v>315774.71000000002</v>
          </cell>
        </row>
        <row r="174">
          <cell r="A174">
            <v>1100001453</v>
          </cell>
          <cell r="B174">
            <v>8006378</v>
          </cell>
          <cell r="J174">
            <v>1873142.48</v>
          </cell>
        </row>
        <row r="175">
          <cell r="A175">
            <v>1100001453</v>
          </cell>
          <cell r="B175">
            <v>8007666</v>
          </cell>
          <cell r="J175">
            <v>736782.37</v>
          </cell>
        </row>
        <row r="176">
          <cell r="A176">
            <v>1100001453</v>
          </cell>
          <cell r="B176">
            <v>8007666</v>
          </cell>
          <cell r="J176">
            <v>647827.02</v>
          </cell>
        </row>
        <row r="177">
          <cell r="A177">
            <v>1100001453</v>
          </cell>
          <cell r="B177">
            <v>8003779</v>
          </cell>
          <cell r="J177">
            <v>1661434.01</v>
          </cell>
        </row>
        <row r="178">
          <cell r="A178">
            <v>1100001453</v>
          </cell>
          <cell r="B178">
            <v>8003779</v>
          </cell>
          <cell r="J178">
            <v>1737779.99</v>
          </cell>
        </row>
        <row r="179">
          <cell r="A179">
            <v>1100001453</v>
          </cell>
          <cell r="B179">
            <v>8003779</v>
          </cell>
          <cell r="J179">
            <v>2119509.91</v>
          </cell>
        </row>
        <row r="180">
          <cell r="A180">
            <v>1100001453</v>
          </cell>
          <cell r="B180">
            <v>8000588</v>
          </cell>
          <cell r="J180">
            <v>650347.41</v>
          </cell>
        </row>
        <row r="181">
          <cell r="A181">
            <v>1100001453</v>
          </cell>
          <cell r="B181">
            <v>8000588</v>
          </cell>
          <cell r="J181">
            <v>639140.37</v>
          </cell>
        </row>
        <row r="182">
          <cell r="A182">
            <v>1100001453</v>
          </cell>
          <cell r="B182">
            <v>8006073</v>
          </cell>
          <cell r="J182">
            <v>320197.33</v>
          </cell>
        </row>
        <row r="183">
          <cell r="A183">
            <v>1100001453</v>
          </cell>
          <cell r="B183">
            <v>8006073</v>
          </cell>
          <cell r="J183">
            <v>313121.14</v>
          </cell>
        </row>
        <row r="184">
          <cell r="A184">
            <v>1100001453</v>
          </cell>
          <cell r="B184">
            <v>8007666</v>
          </cell>
          <cell r="J184">
            <v>638157.96</v>
          </cell>
        </row>
        <row r="185">
          <cell r="A185">
            <v>1100001453</v>
          </cell>
          <cell r="B185">
            <v>8007666</v>
          </cell>
          <cell r="J185">
            <v>679734.92</v>
          </cell>
        </row>
        <row r="186">
          <cell r="A186">
            <v>1100001453</v>
          </cell>
          <cell r="B186">
            <v>8003779</v>
          </cell>
          <cell r="J186">
            <v>-1665069.53</v>
          </cell>
        </row>
        <row r="187">
          <cell r="A187">
            <v>1100001453</v>
          </cell>
          <cell r="B187">
            <v>8007666</v>
          </cell>
          <cell r="J187">
            <v>582077.41</v>
          </cell>
        </row>
        <row r="188">
          <cell r="A188">
            <v>1100001453</v>
          </cell>
          <cell r="B188">
            <v>8007666</v>
          </cell>
          <cell r="J188">
            <v>667165.14</v>
          </cell>
        </row>
        <row r="189">
          <cell r="A189">
            <v>1100001453</v>
          </cell>
          <cell r="B189">
            <v>8000588</v>
          </cell>
          <cell r="J189">
            <v>638461.16</v>
          </cell>
        </row>
        <row r="190">
          <cell r="A190">
            <v>1100001453</v>
          </cell>
          <cell r="B190">
            <v>8000588</v>
          </cell>
          <cell r="J190">
            <v>652724.65</v>
          </cell>
        </row>
        <row r="191">
          <cell r="A191">
            <v>1100001453</v>
          </cell>
          <cell r="B191">
            <v>8006073</v>
          </cell>
          <cell r="J191">
            <v>322850.90000000002</v>
          </cell>
        </row>
        <row r="192">
          <cell r="A192">
            <v>1100002195</v>
          </cell>
          <cell r="B192">
            <v>3000235</v>
          </cell>
          <cell r="J192">
            <v>1144630.33</v>
          </cell>
        </row>
        <row r="193">
          <cell r="A193">
            <v>1100002195</v>
          </cell>
          <cell r="B193">
            <v>3000235</v>
          </cell>
          <cell r="J193">
            <v>62501.98</v>
          </cell>
        </row>
        <row r="194">
          <cell r="A194">
            <v>1100002195</v>
          </cell>
          <cell r="B194">
            <v>3000235</v>
          </cell>
          <cell r="J194">
            <v>40179.839999999997</v>
          </cell>
        </row>
        <row r="195">
          <cell r="A195">
            <v>1100002195</v>
          </cell>
          <cell r="B195">
            <v>3000329</v>
          </cell>
          <cell r="J195">
            <v>706837.36</v>
          </cell>
        </row>
        <row r="196">
          <cell r="A196">
            <v>1100002195</v>
          </cell>
          <cell r="B196">
            <v>3000329</v>
          </cell>
          <cell r="J196">
            <v>26996.62</v>
          </cell>
        </row>
        <row r="197">
          <cell r="A197">
            <v>1100002195</v>
          </cell>
          <cell r="B197">
            <v>3000329</v>
          </cell>
          <cell r="J197">
            <v>26996.62</v>
          </cell>
        </row>
        <row r="198">
          <cell r="A198">
            <v>1100002195</v>
          </cell>
          <cell r="B198">
            <v>3000329</v>
          </cell>
          <cell r="J198">
            <v>8998.8700000000008</v>
          </cell>
        </row>
        <row r="199">
          <cell r="A199">
            <v>1100002195</v>
          </cell>
          <cell r="B199">
            <v>3000329</v>
          </cell>
          <cell r="J199">
            <v>187908.64</v>
          </cell>
        </row>
        <row r="200">
          <cell r="A200">
            <v>1100002195</v>
          </cell>
          <cell r="B200">
            <v>3000329</v>
          </cell>
          <cell r="J200">
            <v>281862.96999999997</v>
          </cell>
        </row>
        <row r="201">
          <cell r="A201">
            <v>1100002195</v>
          </cell>
          <cell r="B201">
            <v>3000329</v>
          </cell>
          <cell r="J201">
            <v>187908.64</v>
          </cell>
        </row>
        <row r="202">
          <cell r="A202">
            <v>1100002195</v>
          </cell>
          <cell r="B202">
            <v>3000329</v>
          </cell>
          <cell r="J202">
            <v>281862.96999999997</v>
          </cell>
        </row>
        <row r="203">
          <cell r="A203">
            <v>1100002284</v>
          </cell>
          <cell r="B203">
            <v>8004857</v>
          </cell>
          <cell r="J203">
            <v>-1374004.12</v>
          </cell>
        </row>
        <row r="204">
          <cell r="A204">
            <v>1100002284</v>
          </cell>
          <cell r="B204">
            <v>8004857</v>
          </cell>
          <cell r="J204">
            <v>1371267.06</v>
          </cell>
        </row>
        <row r="205">
          <cell r="A205">
            <v>1100002284</v>
          </cell>
          <cell r="B205">
            <v>8004857</v>
          </cell>
          <cell r="J205">
            <v>1374004.12</v>
          </cell>
        </row>
        <row r="206">
          <cell r="A206">
            <v>1100002284</v>
          </cell>
          <cell r="B206">
            <v>8004857</v>
          </cell>
          <cell r="J206">
            <v>1371267.06</v>
          </cell>
        </row>
        <row r="207">
          <cell r="A207">
            <v>1100002595</v>
          </cell>
          <cell r="B207">
            <v>2000846</v>
          </cell>
          <cell r="J207">
            <v>649145</v>
          </cell>
        </row>
        <row r="208">
          <cell r="A208">
            <v>1100002595</v>
          </cell>
          <cell r="B208">
            <v>8006801</v>
          </cell>
          <cell r="J208">
            <v>158425</v>
          </cell>
        </row>
        <row r="209">
          <cell r="A209">
            <v>1100002595</v>
          </cell>
          <cell r="B209">
            <v>2000846</v>
          </cell>
          <cell r="J209">
            <v>649145</v>
          </cell>
        </row>
        <row r="210">
          <cell r="A210">
            <v>1100002595</v>
          </cell>
          <cell r="B210">
            <v>8006801</v>
          </cell>
          <cell r="J210">
            <v>158425</v>
          </cell>
        </row>
        <row r="211">
          <cell r="A211">
            <v>1100002595</v>
          </cell>
          <cell r="B211">
            <v>8006801</v>
          </cell>
          <cell r="J211">
            <v>158425</v>
          </cell>
        </row>
        <row r="212">
          <cell r="A212">
            <v>1100002595</v>
          </cell>
          <cell r="B212">
            <v>2000846</v>
          </cell>
          <cell r="J212">
            <v>41225</v>
          </cell>
        </row>
        <row r="213">
          <cell r="A213">
            <v>1100002595</v>
          </cell>
          <cell r="B213">
            <v>8006801</v>
          </cell>
          <cell r="J213">
            <v>158425</v>
          </cell>
        </row>
        <row r="214">
          <cell r="A214">
            <v>1100002595</v>
          </cell>
          <cell r="B214">
            <v>8006801</v>
          </cell>
          <cell r="J214">
            <v>158425</v>
          </cell>
        </row>
        <row r="215">
          <cell r="A215">
            <v>1100002595</v>
          </cell>
          <cell r="B215">
            <v>8006801</v>
          </cell>
          <cell r="J215">
            <v>158425</v>
          </cell>
        </row>
        <row r="216">
          <cell r="A216">
            <v>1100002595</v>
          </cell>
          <cell r="B216">
            <v>2000846</v>
          </cell>
          <cell r="J216">
            <v>649145</v>
          </cell>
        </row>
        <row r="217">
          <cell r="A217">
            <v>1100002595</v>
          </cell>
          <cell r="B217">
            <v>2000846</v>
          </cell>
          <cell r="J217">
            <v>649145</v>
          </cell>
        </row>
        <row r="218">
          <cell r="A218">
            <v>1100002595</v>
          </cell>
          <cell r="B218">
            <v>2000846</v>
          </cell>
          <cell r="J218">
            <v>41225</v>
          </cell>
        </row>
        <row r="219">
          <cell r="A219">
            <v>1100002595</v>
          </cell>
          <cell r="B219">
            <v>2000846</v>
          </cell>
          <cell r="J219">
            <v>41225</v>
          </cell>
        </row>
        <row r="220">
          <cell r="A220">
            <v>1100002865</v>
          </cell>
          <cell r="B220">
            <v>8004953</v>
          </cell>
          <cell r="J220">
            <v>167362</v>
          </cell>
        </row>
        <row r="221">
          <cell r="A221">
            <v>1100002865</v>
          </cell>
          <cell r="B221">
            <v>8004953</v>
          </cell>
          <cell r="J221">
            <v>166525.19</v>
          </cell>
        </row>
        <row r="222">
          <cell r="A222">
            <v>1100002865</v>
          </cell>
          <cell r="B222">
            <v>3000288</v>
          </cell>
          <cell r="J222">
            <v>8522.23</v>
          </cell>
        </row>
        <row r="223">
          <cell r="A223">
            <v>1100002865</v>
          </cell>
          <cell r="B223">
            <v>8004953</v>
          </cell>
          <cell r="J223">
            <v>165688.38</v>
          </cell>
        </row>
        <row r="224">
          <cell r="A224">
            <v>1100003700</v>
          </cell>
          <cell r="B224">
            <v>8004860</v>
          </cell>
          <cell r="J224">
            <v>236372.5</v>
          </cell>
        </row>
        <row r="225">
          <cell r="A225">
            <v>1100003700</v>
          </cell>
          <cell r="B225">
            <v>8004860</v>
          </cell>
          <cell r="J225">
            <v>241099.95</v>
          </cell>
        </row>
        <row r="226">
          <cell r="A226">
            <v>1100003700</v>
          </cell>
          <cell r="B226">
            <v>8004860</v>
          </cell>
          <cell r="J226">
            <v>241099.95</v>
          </cell>
        </row>
        <row r="227">
          <cell r="A227">
            <v>1100003700</v>
          </cell>
          <cell r="B227">
            <v>8004860</v>
          </cell>
          <cell r="J227">
            <v>245827.4</v>
          </cell>
        </row>
        <row r="228">
          <cell r="A228">
            <v>1100003700</v>
          </cell>
          <cell r="B228">
            <v>8004860</v>
          </cell>
          <cell r="J228">
            <v>241099.95</v>
          </cell>
        </row>
        <row r="229">
          <cell r="A229">
            <v>1100003700</v>
          </cell>
          <cell r="B229">
            <v>8007760</v>
          </cell>
          <cell r="J229">
            <v>240415.79</v>
          </cell>
        </row>
        <row r="230">
          <cell r="A230">
            <v>1100003700</v>
          </cell>
          <cell r="B230">
            <v>8007760</v>
          </cell>
          <cell r="J230">
            <v>241351.26</v>
          </cell>
        </row>
        <row r="231">
          <cell r="A231">
            <v>1100003700</v>
          </cell>
          <cell r="B231">
            <v>8007760</v>
          </cell>
          <cell r="J231">
            <v>199255.11</v>
          </cell>
        </row>
        <row r="232">
          <cell r="A232">
            <v>1100003700</v>
          </cell>
          <cell r="B232">
            <v>8007760</v>
          </cell>
          <cell r="J232">
            <v>241351.26</v>
          </cell>
        </row>
        <row r="233">
          <cell r="A233">
            <v>1100003700</v>
          </cell>
          <cell r="B233">
            <v>8007760</v>
          </cell>
          <cell r="J233">
            <v>239480.32000000001</v>
          </cell>
        </row>
        <row r="234">
          <cell r="A234">
            <v>1100003700</v>
          </cell>
          <cell r="B234">
            <v>8007760</v>
          </cell>
          <cell r="J234">
            <v>240415.79</v>
          </cell>
        </row>
        <row r="235">
          <cell r="A235">
            <v>1100003700</v>
          </cell>
          <cell r="B235">
            <v>8007760</v>
          </cell>
          <cell r="J235">
            <v>198319.64</v>
          </cell>
        </row>
        <row r="236">
          <cell r="A236">
            <v>1100003700</v>
          </cell>
          <cell r="B236">
            <v>8007760</v>
          </cell>
          <cell r="J236">
            <v>239480.32000000001</v>
          </cell>
        </row>
        <row r="237">
          <cell r="A237">
            <v>1100003700</v>
          </cell>
          <cell r="B237">
            <v>8007760</v>
          </cell>
          <cell r="J237">
            <v>241351.26</v>
          </cell>
        </row>
        <row r="238">
          <cell r="A238">
            <v>1100003700</v>
          </cell>
          <cell r="B238">
            <v>8007760</v>
          </cell>
          <cell r="J238">
            <v>199255.11</v>
          </cell>
        </row>
        <row r="239">
          <cell r="A239">
            <v>1100003700</v>
          </cell>
          <cell r="B239">
            <v>8004860</v>
          </cell>
          <cell r="J239">
            <v>241099.95</v>
          </cell>
        </row>
        <row r="240">
          <cell r="A240">
            <v>1100003700</v>
          </cell>
          <cell r="B240">
            <v>8004860</v>
          </cell>
          <cell r="J240">
            <v>227390.35</v>
          </cell>
        </row>
        <row r="241">
          <cell r="A241">
            <v>1100003700</v>
          </cell>
          <cell r="B241">
            <v>8007760</v>
          </cell>
          <cell r="J241">
            <v>-240415.79</v>
          </cell>
        </row>
        <row r="242">
          <cell r="A242">
            <v>1100003700</v>
          </cell>
          <cell r="B242">
            <v>8007760</v>
          </cell>
          <cell r="J242">
            <v>240415.79</v>
          </cell>
        </row>
        <row r="243">
          <cell r="A243">
            <v>1100003700</v>
          </cell>
          <cell r="B243">
            <v>8007760</v>
          </cell>
          <cell r="J243">
            <v>239480.32000000001</v>
          </cell>
        </row>
        <row r="244">
          <cell r="A244">
            <v>1100003700</v>
          </cell>
          <cell r="B244">
            <v>8007760</v>
          </cell>
          <cell r="J244">
            <v>-239480.32000000001</v>
          </cell>
        </row>
        <row r="245">
          <cell r="A245">
            <v>1100003700</v>
          </cell>
          <cell r="B245">
            <v>8007760</v>
          </cell>
          <cell r="J245">
            <v>198319.64</v>
          </cell>
        </row>
        <row r="246">
          <cell r="A246">
            <v>1100003700</v>
          </cell>
          <cell r="B246">
            <v>8007760</v>
          </cell>
          <cell r="J246">
            <v>-198319.64</v>
          </cell>
        </row>
        <row r="247">
          <cell r="A247">
            <v>1100003700</v>
          </cell>
          <cell r="B247">
            <v>8007760</v>
          </cell>
          <cell r="J247">
            <v>-241351.26</v>
          </cell>
        </row>
        <row r="248">
          <cell r="A248">
            <v>1100003700</v>
          </cell>
          <cell r="B248">
            <v>8007760</v>
          </cell>
          <cell r="J248">
            <v>241351.26</v>
          </cell>
        </row>
        <row r="249">
          <cell r="A249">
            <v>1100003700</v>
          </cell>
          <cell r="B249">
            <v>8007760</v>
          </cell>
          <cell r="J249">
            <v>240415.79</v>
          </cell>
        </row>
        <row r="250">
          <cell r="A250">
            <v>1100003700</v>
          </cell>
          <cell r="B250">
            <v>8007760</v>
          </cell>
          <cell r="J250">
            <v>239480.32000000001</v>
          </cell>
        </row>
        <row r="251">
          <cell r="A251">
            <v>1100003700</v>
          </cell>
          <cell r="B251">
            <v>8007760</v>
          </cell>
          <cell r="J251">
            <v>241351.26</v>
          </cell>
        </row>
        <row r="252">
          <cell r="A252">
            <v>1100003700</v>
          </cell>
          <cell r="B252">
            <v>8007760</v>
          </cell>
          <cell r="J252">
            <v>198319.64</v>
          </cell>
        </row>
        <row r="253">
          <cell r="A253">
            <v>1100003700</v>
          </cell>
          <cell r="B253">
            <v>8007760</v>
          </cell>
          <cell r="J253">
            <v>240415.79</v>
          </cell>
        </row>
        <row r="254">
          <cell r="A254">
            <v>1100003700</v>
          </cell>
          <cell r="B254">
            <v>8007760</v>
          </cell>
          <cell r="J254">
            <v>241351.26</v>
          </cell>
        </row>
        <row r="255">
          <cell r="A255">
            <v>1100003700</v>
          </cell>
          <cell r="B255">
            <v>8007760</v>
          </cell>
          <cell r="J255">
            <v>239480.32000000001</v>
          </cell>
        </row>
        <row r="256">
          <cell r="A256">
            <v>1100003700</v>
          </cell>
          <cell r="B256">
            <v>8007760</v>
          </cell>
          <cell r="J256">
            <v>199255.11</v>
          </cell>
        </row>
        <row r="257">
          <cell r="A257">
            <v>1100003700</v>
          </cell>
          <cell r="B257">
            <v>8007760</v>
          </cell>
          <cell r="J257">
            <v>240415.79</v>
          </cell>
        </row>
        <row r="258">
          <cell r="A258">
            <v>1100003700</v>
          </cell>
          <cell r="B258">
            <v>8007760</v>
          </cell>
          <cell r="J258">
            <v>239480.32000000001</v>
          </cell>
        </row>
        <row r="259">
          <cell r="A259">
            <v>1100003700</v>
          </cell>
          <cell r="B259">
            <v>8007760</v>
          </cell>
          <cell r="J259">
            <v>198319.64</v>
          </cell>
        </row>
        <row r="260">
          <cell r="A260">
            <v>1100003700</v>
          </cell>
          <cell r="B260">
            <v>8007760</v>
          </cell>
          <cell r="J260">
            <v>241351.26</v>
          </cell>
        </row>
        <row r="261">
          <cell r="A261">
            <v>1100003700</v>
          </cell>
          <cell r="B261">
            <v>8004860</v>
          </cell>
          <cell r="J261">
            <v>-4727.45</v>
          </cell>
        </row>
        <row r="262">
          <cell r="A262">
            <v>1100003700</v>
          </cell>
          <cell r="B262">
            <v>8004860</v>
          </cell>
          <cell r="J262">
            <v>241099.95</v>
          </cell>
        </row>
        <row r="263">
          <cell r="A263">
            <v>1100003700</v>
          </cell>
          <cell r="B263">
            <v>8004860</v>
          </cell>
          <cell r="J263">
            <v>236372.5</v>
          </cell>
        </row>
        <row r="264">
          <cell r="A264">
            <v>1100003700</v>
          </cell>
          <cell r="B264">
            <v>8004860</v>
          </cell>
          <cell r="J264">
            <v>241099.95</v>
          </cell>
        </row>
        <row r="265">
          <cell r="A265">
            <v>1100003929</v>
          </cell>
          <cell r="B265">
            <v>8006395</v>
          </cell>
          <cell r="J265">
            <v>562862.76</v>
          </cell>
        </row>
        <row r="266">
          <cell r="A266">
            <v>1100003929</v>
          </cell>
          <cell r="B266">
            <v>8006998</v>
          </cell>
          <cell r="J266">
            <v>367332.17</v>
          </cell>
        </row>
        <row r="267">
          <cell r="A267">
            <v>1100003929</v>
          </cell>
          <cell r="B267">
            <v>8202977</v>
          </cell>
          <cell r="J267">
            <v>140115.35999999999</v>
          </cell>
        </row>
        <row r="268">
          <cell r="A268">
            <v>1100003929</v>
          </cell>
          <cell r="B268">
            <v>8202977</v>
          </cell>
          <cell r="J268">
            <v>226550.16</v>
          </cell>
        </row>
        <row r="269">
          <cell r="A269">
            <v>1100003929</v>
          </cell>
          <cell r="B269">
            <v>8006395</v>
          </cell>
          <cell r="J269">
            <v>-261232.2</v>
          </cell>
        </row>
        <row r="270">
          <cell r="A270">
            <v>1100003929</v>
          </cell>
          <cell r="B270">
            <v>8006395</v>
          </cell>
          <cell r="J270">
            <v>-330894.12</v>
          </cell>
        </row>
        <row r="271">
          <cell r="A271">
            <v>1100003929</v>
          </cell>
          <cell r="B271">
            <v>8004967</v>
          </cell>
          <cell r="J271">
            <v>116894.36</v>
          </cell>
        </row>
        <row r="272">
          <cell r="A272">
            <v>1100003929</v>
          </cell>
          <cell r="B272">
            <v>8004967</v>
          </cell>
          <cell r="J272">
            <v>132010.01</v>
          </cell>
        </row>
        <row r="273">
          <cell r="A273">
            <v>1100003929</v>
          </cell>
          <cell r="B273">
            <v>8004967</v>
          </cell>
          <cell r="J273">
            <v>134025.43</v>
          </cell>
        </row>
        <row r="274">
          <cell r="A274">
            <v>1100003929</v>
          </cell>
          <cell r="B274">
            <v>8004967</v>
          </cell>
          <cell r="J274">
            <v>172318.41</v>
          </cell>
        </row>
        <row r="275">
          <cell r="A275">
            <v>1100003929</v>
          </cell>
          <cell r="B275">
            <v>8004967</v>
          </cell>
          <cell r="J275">
            <v>133017.72</v>
          </cell>
        </row>
        <row r="276">
          <cell r="A276">
            <v>1100003929</v>
          </cell>
          <cell r="B276">
            <v>8006395</v>
          </cell>
          <cell r="J276">
            <v>536977.30000000005</v>
          </cell>
        </row>
        <row r="277">
          <cell r="A277">
            <v>1100003929</v>
          </cell>
          <cell r="B277">
            <v>8006998</v>
          </cell>
          <cell r="J277">
            <v>367332.17</v>
          </cell>
        </row>
        <row r="278">
          <cell r="A278">
            <v>1100003929</v>
          </cell>
          <cell r="B278">
            <v>8006998</v>
          </cell>
          <cell r="J278">
            <v>362797.2</v>
          </cell>
        </row>
        <row r="279">
          <cell r="A279">
            <v>1100003929</v>
          </cell>
          <cell r="B279">
            <v>8006998</v>
          </cell>
          <cell r="J279">
            <v>371867.13</v>
          </cell>
        </row>
        <row r="280">
          <cell r="A280">
            <v>1100003929</v>
          </cell>
          <cell r="B280">
            <v>8202977</v>
          </cell>
          <cell r="J280">
            <v>87799.56</v>
          </cell>
        </row>
        <row r="281">
          <cell r="A281">
            <v>1100003929</v>
          </cell>
          <cell r="B281">
            <v>8004967</v>
          </cell>
          <cell r="J281">
            <v>137048.56</v>
          </cell>
        </row>
        <row r="282">
          <cell r="A282">
            <v>1100003929</v>
          </cell>
          <cell r="B282">
            <v>8004967</v>
          </cell>
          <cell r="J282">
            <v>138056.26999999999</v>
          </cell>
        </row>
        <row r="283">
          <cell r="A283">
            <v>1100003929</v>
          </cell>
          <cell r="B283">
            <v>8004967</v>
          </cell>
          <cell r="J283">
            <v>129994.59</v>
          </cell>
        </row>
        <row r="284">
          <cell r="A284">
            <v>1100003929</v>
          </cell>
          <cell r="B284">
            <v>8202977</v>
          </cell>
          <cell r="J284">
            <v>108953.34</v>
          </cell>
        </row>
        <row r="285">
          <cell r="A285">
            <v>1100003929</v>
          </cell>
          <cell r="B285">
            <v>8006395</v>
          </cell>
          <cell r="J285">
            <v>333796.7</v>
          </cell>
        </row>
        <row r="286">
          <cell r="A286">
            <v>1100003929</v>
          </cell>
          <cell r="B286">
            <v>8006395</v>
          </cell>
          <cell r="J286">
            <v>333796.7</v>
          </cell>
        </row>
        <row r="287">
          <cell r="A287">
            <v>1100003929</v>
          </cell>
          <cell r="B287">
            <v>8006998</v>
          </cell>
          <cell r="J287">
            <v>90699.3</v>
          </cell>
        </row>
        <row r="288">
          <cell r="A288">
            <v>1100003929</v>
          </cell>
          <cell r="B288">
            <v>8006998</v>
          </cell>
          <cell r="J288">
            <v>281167.83</v>
          </cell>
        </row>
        <row r="289">
          <cell r="A289">
            <v>1100003929</v>
          </cell>
          <cell r="B289">
            <v>8006998</v>
          </cell>
          <cell r="J289">
            <v>331052.45</v>
          </cell>
        </row>
        <row r="290">
          <cell r="A290">
            <v>1100003929</v>
          </cell>
          <cell r="B290">
            <v>8006998</v>
          </cell>
          <cell r="J290">
            <v>338308.39</v>
          </cell>
        </row>
        <row r="291">
          <cell r="A291">
            <v>1100003929</v>
          </cell>
          <cell r="B291">
            <v>8006998</v>
          </cell>
          <cell r="J291">
            <v>365518.18</v>
          </cell>
        </row>
        <row r="292">
          <cell r="A292">
            <v>1100003929</v>
          </cell>
          <cell r="B292">
            <v>8004967</v>
          </cell>
          <cell r="J292">
            <v>131002.3</v>
          </cell>
        </row>
        <row r="293">
          <cell r="A293">
            <v>1100003929</v>
          </cell>
          <cell r="B293">
            <v>8004967</v>
          </cell>
          <cell r="J293">
            <v>141079.4</v>
          </cell>
        </row>
        <row r="294">
          <cell r="A294">
            <v>1100003929</v>
          </cell>
          <cell r="B294">
            <v>8004967</v>
          </cell>
          <cell r="J294">
            <v>133521.57999999999</v>
          </cell>
        </row>
        <row r="295">
          <cell r="A295">
            <v>1100003929</v>
          </cell>
          <cell r="B295">
            <v>8004967</v>
          </cell>
          <cell r="J295">
            <v>141583.26</v>
          </cell>
        </row>
        <row r="296">
          <cell r="A296">
            <v>1100005192</v>
          </cell>
          <cell r="B296">
            <v>8202883</v>
          </cell>
          <cell r="J296">
            <v>620890.12</v>
          </cell>
        </row>
        <row r="297">
          <cell r="A297">
            <v>1100005192</v>
          </cell>
          <cell r="B297">
            <v>8202883</v>
          </cell>
          <cell r="J297">
            <v>631731.97</v>
          </cell>
        </row>
        <row r="298">
          <cell r="A298">
            <v>1100005192</v>
          </cell>
          <cell r="B298">
            <v>8202884</v>
          </cell>
          <cell r="J298">
            <v>1574822.63</v>
          </cell>
        </row>
        <row r="299">
          <cell r="A299">
            <v>1100005192</v>
          </cell>
          <cell r="B299">
            <v>8202883</v>
          </cell>
          <cell r="J299">
            <v>558549.42000000004</v>
          </cell>
        </row>
        <row r="300">
          <cell r="A300">
            <v>1100005192</v>
          </cell>
          <cell r="B300">
            <v>8202883</v>
          </cell>
          <cell r="J300">
            <v>562421.52</v>
          </cell>
        </row>
        <row r="301">
          <cell r="A301">
            <v>1100005192</v>
          </cell>
          <cell r="B301">
            <v>8202883</v>
          </cell>
          <cell r="J301">
            <v>620115.69999999995</v>
          </cell>
        </row>
        <row r="302">
          <cell r="A302">
            <v>1100005192</v>
          </cell>
          <cell r="B302">
            <v>8202883</v>
          </cell>
          <cell r="J302">
            <v>663095.93999999994</v>
          </cell>
        </row>
        <row r="303">
          <cell r="A303">
            <v>1100005192</v>
          </cell>
          <cell r="B303">
            <v>8202883</v>
          </cell>
          <cell r="J303">
            <v>563195.93999999994</v>
          </cell>
        </row>
        <row r="304">
          <cell r="A304">
            <v>1100005192</v>
          </cell>
          <cell r="B304">
            <v>8202883</v>
          </cell>
          <cell r="J304">
            <v>587783.73</v>
          </cell>
        </row>
        <row r="305">
          <cell r="A305">
            <v>1100005192</v>
          </cell>
          <cell r="B305">
            <v>8202883</v>
          </cell>
          <cell r="J305">
            <v>1432.67</v>
          </cell>
        </row>
        <row r="306">
          <cell r="A306">
            <v>1100005192</v>
          </cell>
          <cell r="B306">
            <v>8202883</v>
          </cell>
          <cell r="J306">
            <v>1471.39</v>
          </cell>
        </row>
        <row r="307">
          <cell r="A307">
            <v>1100005192</v>
          </cell>
          <cell r="B307">
            <v>8202883</v>
          </cell>
          <cell r="J307">
            <v>1471.39</v>
          </cell>
        </row>
        <row r="308">
          <cell r="A308">
            <v>1100005192</v>
          </cell>
          <cell r="B308">
            <v>8202883</v>
          </cell>
          <cell r="J308">
            <v>851.85</v>
          </cell>
        </row>
        <row r="309">
          <cell r="A309">
            <v>1100005192</v>
          </cell>
          <cell r="B309">
            <v>8202883</v>
          </cell>
          <cell r="J309">
            <v>395794.66</v>
          </cell>
        </row>
        <row r="310">
          <cell r="A310">
            <v>1100005192</v>
          </cell>
          <cell r="B310">
            <v>8202883</v>
          </cell>
          <cell r="J310">
            <v>404631.73</v>
          </cell>
        </row>
        <row r="311">
          <cell r="A311">
            <v>1100005192</v>
          </cell>
          <cell r="B311">
            <v>8202883</v>
          </cell>
          <cell r="J311">
            <v>386957.57</v>
          </cell>
        </row>
        <row r="312">
          <cell r="A312">
            <v>1100005192</v>
          </cell>
          <cell r="B312">
            <v>8202883</v>
          </cell>
          <cell r="J312">
            <v>380530.59</v>
          </cell>
        </row>
        <row r="313">
          <cell r="A313">
            <v>1100005192</v>
          </cell>
          <cell r="B313">
            <v>8202883</v>
          </cell>
          <cell r="J313">
            <v>361517.43</v>
          </cell>
        </row>
        <row r="314">
          <cell r="A314">
            <v>1100005192</v>
          </cell>
          <cell r="B314">
            <v>8202883</v>
          </cell>
          <cell r="J314">
            <v>383476.28</v>
          </cell>
        </row>
        <row r="315">
          <cell r="A315">
            <v>1100005192</v>
          </cell>
          <cell r="B315">
            <v>8202883</v>
          </cell>
          <cell r="J315">
            <v>377183.2</v>
          </cell>
        </row>
        <row r="316">
          <cell r="A316">
            <v>1100005192</v>
          </cell>
          <cell r="B316">
            <v>8202883</v>
          </cell>
          <cell r="J316">
            <v>376245.92</v>
          </cell>
        </row>
        <row r="317">
          <cell r="A317">
            <v>1100005192</v>
          </cell>
          <cell r="B317">
            <v>8202883</v>
          </cell>
          <cell r="J317">
            <v>393652.32</v>
          </cell>
        </row>
        <row r="318">
          <cell r="A318">
            <v>1100005192</v>
          </cell>
          <cell r="B318">
            <v>8202883</v>
          </cell>
          <cell r="J318">
            <v>390974.41</v>
          </cell>
        </row>
        <row r="319">
          <cell r="A319">
            <v>1100005192</v>
          </cell>
          <cell r="B319">
            <v>8202883</v>
          </cell>
          <cell r="J319">
            <v>133.9</v>
          </cell>
        </row>
        <row r="320">
          <cell r="A320">
            <v>1100005192</v>
          </cell>
          <cell r="B320">
            <v>8202884</v>
          </cell>
          <cell r="J320">
            <v>1509951.3</v>
          </cell>
        </row>
        <row r="321">
          <cell r="A321">
            <v>1100005192</v>
          </cell>
          <cell r="B321">
            <v>8202883</v>
          </cell>
          <cell r="J321">
            <v>376112.03</v>
          </cell>
        </row>
        <row r="322">
          <cell r="A322">
            <v>1100005192</v>
          </cell>
          <cell r="B322">
            <v>8202883</v>
          </cell>
          <cell r="J322">
            <v>379593.31</v>
          </cell>
        </row>
        <row r="323">
          <cell r="A323">
            <v>1100005192</v>
          </cell>
          <cell r="B323">
            <v>8202883</v>
          </cell>
          <cell r="J323">
            <v>380128.9</v>
          </cell>
        </row>
        <row r="324">
          <cell r="A324">
            <v>1100005192</v>
          </cell>
          <cell r="B324">
            <v>8202883</v>
          </cell>
          <cell r="J324">
            <v>368346.1</v>
          </cell>
        </row>
        <row r="325">
          <cell r="A325">
            <v>1100005192</v>
          </cell>
          <cell r="B325">
            <v>8202883</v>
          </cell>
          <cell r="J325">
            <v>277297.27</v>
          </cell>
        </row>
        <row r="326">
          <cell r="A326">
            <v>1100005192</v>
          </cell>
          <cell r="B326">
            <v>8202883</v>
          </cell>
          <cell r="J326">
            <v>696.27</v>
          </cell>
        </row>
        <row r="327">
          <cell r="A327">
            <v>1100005192</v>
          </cell>
          <cell r="B327">
            <v>8202883</v>
          </cell>
          <cell r="J327">
            <v>776.59</v>
          </cell>
        </row>
        <row r="328">
          <cell r="A328">
            <v>1100005192</v>
          </cell>
          <cell r="B328">
            <v>8202883</v>
          </cell>
          <cell r="J328">
            <v>461671.17</v>
          </cell>
        </row>
        <row r="329">
          <cell r="A329">
            <v>1100005192</v>
          </cell>
          <cell r="B329">
            <v>8202883</v>
          </cell>
          <cell r="J329">
            <v>382137.32</v>
          </cell>
        </row>
        <row r="330">
          <cell r="A330">
            <v>1100005192</v>
          </cell>
          <cell r="B330">
            <v>8202883</v>
          </cell>
          <cell r="J330">
            <v>383342.39</v>
          </cell>
        </row>
        <row r="331">
          <cell r="A331">
            <v>1100005192</v>
          </cell>
          <cell r="B331">
            <v>8202883</v>
          </cell>
          <cell r="J331">
            <v>388296.51</v>
          </cell>
        </row>
        <row r="332">
          <cell r="A332">
            <v>1100005192</v>
          </cell>
          <cell r="B332">
            <v>8202884</v>
          </cell>
          <cell r="J332">
            <v>1555458.04</v>
          </cell>
        </row>
        <row r="333">
          <cell r="A333">
            <v>1100005192</v>
          </cell>
          <cell r="B333">
            <v>8202883</v>
          </cell>
          <cell r="J333">
            <v>427260.07</v>
          </cell>
        </row>
        <row r="334">
          <cell r="A334">
            <v>1100005192</v>
          </cell>
          <cell r="B334">
            <v>8202883</v>
          </cell>
          <cell r="J334">
            <v>393384.53</v>
          </cell>
        </row>
        <row r="335">
          <cell r="A335">
            <v>1100005192</v>
          </cell>
          <cell r="B335">
            <v>8202883</v>
          </cell>
          <cell r="J335">
            <v>377450.99</v>
          </cell>
        </row>
        <row r="336">
          <cell r="A336">
            <v>1100005192</v>
          </cell>
          <cell r="B336">
            <v>8202883</v>
          </cell>
          <cell r="J336">
            <v>360044.59</v>
          </cell>
        </row>
        <row r="337">
          <cell r="A337">
            <v>1100005192</v>
          </cell>
          <cell r="B337">
            <v>8202883</v>
          </cell>
          <cell r="J337">
            <v>352278.67</v>
          </cell>
        </row>
        <row r="338">
          <cell r="A338">
            <v>1100005192</v>
          </cell>
          <cell r="B338">
            <v>8202883</v>
          </cell>
          <cell r="J338">
            <v>669.48</v>
          </cell>
        </row>
        <row r="339">
          <cell r="A339">
            <v>1100005192</v>
          </cell>
          <cell r="B339">
            <v>8202883</v>
          </cell>
          <cell r="J339">
            <v>467160.88</v>
          </cell>
        </row>
        <row r="340">
          <cell r="A340">
            <v>1100005192</v>
          </cell>
          <cell r="B340">
            <v>8202883</v>
          </cell>
          <cell r="J340">
            <v>407845.23</v>
          </cell>
        </row>
        <row r="341">
          <cell r="A341">
            <v>1100005192</v>
          </cell>
          <cell r="B341">
            <v>8202883</v>
          </cell>
          <cell r="J341">
            <v>414138.31</v>
          </cell>
        </row>
        <row r="342">
          <cell r="A342">
            <v>1100005192</v>
          </cell>
          <cell r="B342">
            <v>8202883</v>
          </cell>
          <cell r="J342">
            <v>423109.3</v>
          </cell>
        </row>
        <row r="343">
          <cell r="A343">
            <v>1100005192</v>
          </cell>
          <cell r="B343">
            <v>8202883</v>
          </cell>
          <cell r="J343">
            <v>437034.41</v>
          </cell>
        </row>
        <row r="344">
          <cell r="A344">
            <v>1100005192</v>
          </cell>
          <cell r="B344">
            <v>8202883</v>
          </cell>
          <cell r="J344">
            <v>440649.59</v>
          </cell>
        </row>
        <row r="345">
          <cell r="A345">
            <v>1100005192</v>
          </cell>
          <cell r="B345">
            <v>8202883</v>
          </cell>
          <cell r="J345">
            <v>414807.79</v>
          </cell>
        </row>
        <row r="346">
          <cell r="A346">
            <v>1100005192</v>
          </cell>
          <cell r="B346">
            <v>8202883</v>
          </cell>
          <cell r="J346">
            <v>410790.92</v>
          </cell>
        </row>
        <row r="347">
          <cell r="A347">
            <v>1100005192</v>
          </cell>
          <cell r="B347">
            <v>8202883</v>
          </cell>
          <cell r="J347">
            <v>435829.37</v>
          </cell>
        </row>
        <row r="348">
          <cell r="A348">
            <v>1100005192</v>
          </cell>
          <cell r="B348">
            <v>8202883</v>
          </cell>
          <cell r="J348">
            <v>433419.23</v>
          </cell>
        </row>
        <row r="349">
          <cell r="A349">
            <v>1100005192</v>
          </cell>
          <cell r="B349">
            <v>8202883</v>
          </cell>
          <cell r="J349">
            <v>415209.48</v>
          </cell>
        </row>
        <row r="350">
          <cell r="A350">
            <v>1100005192</v>
          </cell>
          <cell r="B350">
            <v>8202883</v>
          </cell>
          <cell r="J350">
            <v>513622.57</v>
          </cell>
        </row>
        <row r="351">
          <cell r="A351">
            <v>1100005192</v>
          </cell>
          <cell r="B351">
            <v>8202884</v>
          </cell>
          <cell r="J351">
            <v>1989224.11</v>
          </cell>
        </row>
        <row r="352">
          <cell r="A352">
            <v>1100005192</v>
          </cell>
          <cell r="B352">
            <v>8202883</v>
          </cell>
          <cell r="J352">
            <v>451093.42</v>
          </cell>
        </row>
        <row r="353">
          <cell r="A353">
            <v>1100005192</v>
          </cell>
          <cell r="B353">
            <v>8202883</v>
          </cell>
          <cell r="J353">
            <v>450825.63</v>
          </cell>
        </row>
        <row r="354">
          <cell r="A354">
            <v>1100005192</v>
          </cell>
          <cell r="B354">
            <v>8202883</v>
          </cell>
          <cell r="J354">
            <v>454039.12</v>
          </cell>
        </row>
        <row r="355">
          <cell r="A355">
            <v>1100005192</v>
          </cell>
          <cell r="B355">
            <v>8202883</v>
          </cell>
          <cell r="J355">
            <v>451495.11</v>
          </cell>
        </row>
        <row r="356">
          <cell r="A356">
            <v>1100005192</v>
          </cell>
          <cell r="B356">
            <v>8202883</v>
          </cell>
          <cell r="J356">
            <v>450423.96</v>
          </cell>
        </row>
        <row r="357">
          <cell r="A357">
            <v>1100005192</v>
          </cell>
          <cell r="B357">
            <v>8202883</v>
          </cell>
          <cell r="J357">
            <v>392715.07</v>
          </cell>
        </row>
        <row r="358">
          <cell r="A358">
            <v>1100005192</v>
          </cell>
          <cell r="B358">
            <v>8202883</v>
          </cell>
          <cell r="J358">
            <v>443595.29</v>
          </cell>
        </row>
        <row r="359">
          <cell r="A359">
            <v>1100005192</v>
          </cell>
          <cell r="B359">
            <v>8202883</v>
          </cell>
          <cell r="J359">
            <v>464482.97</v>
          </cell>
        </row>
        <row r="360">
          <cell r="A360">
            <v>1100005192</v>
          </cell>
          <cell r="B360">
            <v>8202883</v>
          </cell>
          <cell r="J360">
            <v>401819.93</v>
          </cell>
        </row>
        <row r="361">
          <cell r="A361">
            <v>1100005192</v>
          </cell>
          <cell r="B361">
            <v>8202883</v>
          </cell>
          <cell r="J361">
            <v>391643.9</v>
          </cell>
        </row>
        <row r="362">
          <cell r="A362">
            <v>1100005235</v>
          </cell>
          <cell r="B362">
            <v>8201808</v>
          </cell>
          <cell r="J362">
            <v>131410.65</v>
          </cell>
        </row>
        <row r="363">
          <cell r="A363">
            <v>1100005235</v>
          </cell>
          <cell r="B363">
            <v>8201808</v>
          </cell>
          <cell r="J363">
            <v>130422.6</v>
          </cell>
        </row>
        <row r="364">
          <cell r="A364">
            <v>1100005235</v>
          </cell>
          <cell r="B364">
            <v>8201808</v>
          </cell>
          <cell r="J364">
            <v>72127.649999999994</v>
          </cell>
        </row>
        <row r="365">
          <cell r="A365">
            <v>1100005235</v>
          </cell>
          <cell r="B365">
            <v>8201808</v>
          </cell>
          <cell r="J365">
            <v>69163.5</v>
          </cell>
        </row>
        <row r="366">
          <cell r="A366">
            <v>1100005235</v>
          </cell>
          <cell r="B366">
            <v>8201808</v>
          </cell>
          <cell r="J366">
            <v>132398.70000000001</v>
          </cell>
        </row>
        <row r="367">
          <cell r="A367">
            <v>1100005235</v>
          </cell>
          <cell r="B367">
            <v>8200945</v>
          </cell>
          <cell r="J367">
            <v>66953.7</v>
          </cell>
        </row>
        <row r="368">
          <cell r="A368">
            <v>1100005235</v>
          </cell>
          <cell r="B368">
            <v>8200945</v>
          </cell>
          <cell r="J368">
            <v>193421.8</v>
          </cell>
        </row>
        <row r="369">
          <cell r="A369">
            <v>1100005235</v>
          </cell>
          <cell r="B369">
            <v>8201808</v>
          </cell>
          <cell r="J369">
            <v>133386.75</v>
          </cell>
        </row>
        <row r="370">
          <cell r="A370">
            <v>1100005235</v>
          </cell>
          <cell r="B370">
            <v>8201808</v>
          </cell>
          <cell r="J370">
            <v>129434.55</v>
          </cell>
        </row>
        <row r="371">
          <cell r="A371">
            <v>1100005277</v>
          </cell>
          <cell r="B371">
            <v>8002247</v>
          </cell>
          <cell r="J371">
            <v>718443.54</v>
          </cell>
        </row>
        <row r="372">
          <cell r="A372">
            <v>1100005277</v>
          </cell>
          <cell r="B372">
            <v>8002247</v>
          </cell>
          <cell r="J372">
            <v>726224.52</v>
          </cell>
        </row>
        <row r="373">
          <cell r="A373">
            <v>1100005277</v>
          </cell>
          <cell r="B373">
            <v>8002247</v>
          </cell>
          <cell r="J373">
            <v>653602.06999999995</v>
          </cell>
        </row>
        <row r="374">
          <cell r="A374">
            <v>1100005277</v>
          </cell>
          <cell r="B374">
            <v>8005209</v>
          </cell>
          <cell r="J374">
            <v>2977452.86</v>
          </cell>
        </row>
        <row r="375">
          <cell r="A375">
            <v>1100005277</v>
          </cell>
          <cell r="B375">
            <v>8005209</v>
          </cell>
          <cell r="J375">
            <v>4245908.54</v>
          </cell>
        </row>
        <row r="376">
          <cell r="A376">
            <v>1100005277</v>
          </cell>
          <cell r="B376">
            <v>8002247</v>
          </cell>
          <cell r="J376">
            <v>721037.2</v>
          </cell>
        </row>
        <row r="377">
          <cell r="A377">
            <v>1100005277</v>
          </cell>
          <cell r="B377">
            <v>8002247</v>
          </cell>
          <cell r="J377">
            <v>735734.6</v>
          </cell>
        </row>
        <row r="378">
          <cell r="A378">
            <v>1100005277</v>
          </cell>
          <cell r="B378">
            <v>8002247</v>
          </cell>
          <cell r="J378">
            <v>715849.88</v>
          </cell>
        </row>
        <row r="379">
          <cell r="A379">
            <v>1100005277</v>
          </cell>
          <cell r="B379">
            <v>8002247</v>
          </cell>
          <cell r="J379">
            <v>734870.05</v>
          </cell>
        </row>
        <row r="380">
          <cell r="A380">
            <v>1100005277</v>
          </cell>
          <cell r="B380">
            <v>8005209</v>
          </cell>
          <cell r="J380">
            <v>4914316.32</v>
          </cell>
        </row>
        <row r="381">
          <cell r="A381">
            <v>1100005277</v>
          </cell>
          <cell r="B381">
            <v>8002247</v>
          </cell>
          <cell r="J381">
            <v>734870.05</v>
          </cell>
        </row>
        <row r="382">
          <cell r="A382">
            <v>1100005277</v>
          </cell>
          <cell r="B382">
            <v>8002247</v>
          </cell>
          <cell r="J382">
            <v>736599.16</v>
          </cell>
        </row>
        <row r="383">
          <cell r="A383">
            <v>1100005277</v>
          </cell>
          <cell r="B383">
            <v>8002247</v>
          </cell>
          <cell r="J383">
            <v>691642.4</v>
          </cell>
        </row>
        <row r="384">
          <cell r="A384">
            <v>1100005447</v>
          </cell>
          <cell r="B384">
            <v>8000582</v>
          </cell>
          <cell r="J384">
            <v>206121.88</v>
          </cell>
        </row>
        <row r="385">
          <cell r="A385">
            <v>1100005447</v>
          </cell>
          <cell r="B385">
            <v>8000582</v>
          </cell>
          <cell r="J385">
            <v>168152.06</v>
          </cell>
        </row>
        <row r="386">
          <cell r="A386">
            <v>1100005447</v>
          </cell>
          <cell r="B386">
            <v>8002689</v>
          </cell>
          <cell r="J386">
            <v>145654.29999999999</v>
          </cell>
        </row>
        <row r="387">
          <cell r="A387">
            <v>1100005447</v>
          </cell>
          <cell r="B387">
            <v>8002689</v>
          </cell>
          <cell r="J387">
            <v>200956.2</v>
          </cell>
        </row>
        <row r="388">
          <cell r="A388">
            <v>1100005447</v>
          </cell>
          <cell r="B388">
            <v>8002689</v>
          </cell>
          <cell r="J388">
            <v>199398.39999999999</v>
          </cell>
        </row>
        <row r="389">
          <cell r="A389">
            <v>1100005447</v>
          </cell>
          <cell r="B389">
            <v>8006654</v>
          </cell>
          <cell r="J389">
            <v>534597.36</v>
          </cell>
        </row>
        <row r="390">
          <cell r="A390">
            <v>1100005447</v>
          </cell>
          <cell r="B390">
            <v>8006654</v>
          </cell>
          <cell r="J390">
            <v>538647.34</v>
          </cell>
        </row>
        <row r="391">
          <cell r="A391">
            <v>1100005447</v>
          </cell>
          <cell r="B391">
            <v>8006654</v>
          </cell>
          <cell r="J391">
            <v>542697.31999999995</v>
          </cell>
        </row>
        <row r="392">
          <cell r="A392">
            <v>1100005447</v>
          </cell>
          <cell r="B392">
            <v>8006654</v>
          </cell>
          <cell r="J392">
            <v>591297.07999999996</v>
          </cell>
        </row>
        <row r="393">
          <cell r="A393">
            <v>1100005447</v>
          </cell>
          <cell r="B393">
            <v>8006654</v>
          </cell>
          <cell r="J393">
            <v>607497</v>
          </cell>
        </row>
        <row r="394">
          <cell r="A394">
            <v>1100005447</v>
          </cell>
          <cell r="B394">
            <v>8007928</v>
          </cell>
          <cell r="J394">
            <v>1337469.5</v>
          </cell>
        </row>
        <row r="395">
          <cell r="A395">
            <v>1100005447</v>
          </cell>
          <cell r="B395">
            <v>8000582</v>
          </cell>
          <cell r="J395">
            <v>132894.37</v>
          </cell>
        </row>
        <row r="396">
          <cell r="A396">
            <v>1100005447</v>
          </cell>
          <cell r="B396">
            <v>8000582</v>
          </cell>
          <cell r="J396">
            <v>141030.76</v>
          </cell>
        </row>
        <row r="397">
          <cell r="A397">
            <v>1100005447</v>
          </cell>
          <cell r="B397">
            <v>8000582</v>
          </cell>
          <cell r="J397">
            <v>149167.15</v>
          </cell>
        </row>
        <row r="398">
          <cell r="A398">
            <v>1100005447</v>
          </cell>
          <cell r="B398">
            <v>8000582</v>
          </cell>
          <cell r="J398">
            <v>130182.24</v>
          </cell>
        </row>
        <row r="399">
          <cell r="A399">
            <v>1100005447</v>
          </cell>
          <cell r="B399">
            <v>8007928</v>
          </cell>
          <cell r="J399">
            <v>1061950.78</v>
          </cell>
        </row>
        <row r="400">
          <cell r="A400">
            <v>1100005447</v>
          </cell>
          <cell r="B400">
            <v>8007928</v>
          </cell>
          <cell r="J400">
            <v>1364218.89</v>
          </cell>
        </row>
        <row r="401">
          <cell r="A401">
            <v>1100005447</v>
          </cell>
          <cell r="B401">
            <v>8002689</v>
          </cell>
          <cell r="J401">
            <v>197840.6</v>
          </cell>
        </row>
        <row r="402">
          <cell r="A402">
            <v>1100005447</v>
          </cell>
          <cell r="B402">
            <v>8002689</v>
          </cell>
          <cell r="J402">
            <v>200956.2</v>
          </cell>
        </row>
        <row r="403">
          <cell r="A403">
            <v>1100005447</v>
          </cell>
          <cell r="B403">
            <v>8002689</v>
          </cell>
          <cell r="J403">
            <v>196282.8</v>
          </cell>
        </row>
        <row r="404">
          <cell r="A404">
            <v>1100005447</v>
          </cell>
          <cell r="B404">
            <v>8000582</v>
          </cell>
          <cell r="J404">
            <v>206121.88</v>
          </cell>
        </row>
        <row r="405">
          <cell r="A405">
            <v>1100005447</v>
          </cell>
          <cell r="B405">
            <v>8000582</v>
          </cell>
          <cell r="J405">
            <v>200697.62</v>
          </cell>
        </row>
        <row r="406">
          <cell r="A406">
            <v>1100005447</v>
          </cell>
          <cell r="B406">
            <v>8000582</v>
          </cell>
          <cell r="J406">
            <v>195273.36</v>
          </cell>
        </row>
        <row r="407">
          <cell r="A407">
            <v>1100005447</v>
          </cell>
          <cell r="B407">
            <v>8000582</v>
          </cell>
          <cell r="J407">
            <v>189849.1</v>
          </cell>
        </row>
        <row r="408">
          <cell r="A408">
            <v>1100005447</v>
          </cell>
          <cell r="B408">
            <v>8002689</v>
          </cell>
          <cell r="J408">
            <v>-148769.9</v>
          </cell>
        </row>
        <row r="409">
          <cell r="A409">
            <v>1100005447</v>
          </cell>
          <cell r="B409">
            <v>8006654</v>
          </cell>
          <cell r="J409">
            <v>548345.69999999995</v>
          </cell>
        </row>
        <row r="410">
          <cell r="A410">
            <v>1100005447</v>
          </cell>
          <cell r="B410">
            <v>8006654</v>
          </cell>
          <cell r="J410">
            <v>535788.16</v>
          </cell>
        </row>
        <row r="411">
          <cell r="A411">
            <v>1100005447</v>
          </cell>
          <cell r="B411">
            <v>8000582</v>
          </cell>
          <cell r="J411">
            <v>207749.16</v>
          </cell>
        </row>
        <row r="412">
          <cell r="A412">
            <v>1100005447</v>
          </cell>
          <cell r="B412">
            <v>8000582</v>
          </cell>
          <cell r="J412">
            <v>208834.01</v>
          </cell>
        </row>
        <row r="413">
          <cell r="A413">
            <v>1100005447</v>
          </cell>
          <cell r="B413">
            <v>8000582</v>
          </cell>
          <cell r="J413">
            <v>208834.01</v>
          </cell>
        </row>
        <row r="414">
          <cell r="A414">
            <v>1100005447</v>
          </cell>
          <cell r="B414">
            <v>8002689</v>
          </cell>
          <cell r="J414">
            <v>197840.6</v>
          </cell>
        </row>
        <row r="415">
          <cell r="A415">
            <v>1100005447</v>
          </cell>
          <cell r="B415">
            <v>8002689</v>
          </cell>
          <cell r="J415">
            <v>200177.3</v>
          </cell>
        </row>
        <row r="416">
          <cell r="A416">
            <v>1100005447</v>
          </cell>
          <cell r="B416">
            <v>8002689</v>
          </cell>
          <cell r="J416">
            <v>199398.39999999999</v>
          </cell>
        </row>
        <row r="417">
          <cell r="A417">
            <v>1100005447</v>
          </cell>
          <cell r="B417">
            <v>8007928</v>
          </cell>
          <cell r="J417">
            <v>896104.57</v>
          </cell>
        </row>
        <row r="418">
          <cell r="A418">
            <v>1100005447</v>
          </cell>
          <cell r="B418">
            <v>8007928</v>
          </cell>
          <cell r="J418">
            <v>1134174.1399999999</v>
          </cell>
        </row>
        <row r="419">
          <cell r="A419">
            <v>1100005447</v>
          </cell>
          <cell r="B419">
            <v>8002689</v>
          </cell>
          <cell r="J419">
            <v>139423.1</v>
          </cell>
        </row>
        <row r="420">
          <cell r="A420">
            <v>1100005447</v>
          </cell>
          <cell r="B420">
            <v>8002689</v>
          </cell>
          <cell r="J420">
            <v>201735.1</v>
          </cell>
        </row>
        <row r="421">
          <cell r="A421">
            <v>1100005447</v>
          </cell>
          <cell r="B421">
            <v>8000582</v>
          </cell>
          <cell r="J421">
            <v>227818.92</v>
          </cell>
        </row>
        <row r="422">
          <cell r="A422">
            <v>1100005447</v>
          </cell>
          <cell r="B422">
            <v>8000582</v>
          </cell>
          <cell r="J422">
            <v>219682.53</v>
          </cell>
        </row>
        <row r="423">
          <cell r="A423">
            <v>1100005447</v>
          </cell>
          <cell r="B423">
            <v>8000582</v>
          </cell>
          <cell r="J423">
            <v>218597.68</v>
          </cell>
        </row>
        <row r="424">
          <cell r="A424">
            <v>1100005447</v>
          </cell>
          <cell r="B424">
            <v>8006654</v>
          </cell>
          <cell r="J424">
            <v>544159.85</v>
          </cell>
        </row>
        <row r="425">
          <cell r="A425">
            <v>1100005447</v>
          </cell>
          <cell r="B425">
            <v>8006654</v>
          </cell>
          <cell r="J425">
            <v>569274.92000000004</v>
          </cell>
        </row>
        <row r="426">
          <cell r="A426">
            <v>1100005447</v>
          </cell>
          <cell r="B426">
            <v>8006654</v>
          </cell>
          <cell r="J426">
            <v>544159.85</v>
          </cell>
        </row>
        <row r="427">
          <cell r="A427">
            <v>1100005447</v>
          </cell>
          <cell r="B427">
            <v>8000582</v>
          </cell>
          <cell r="J427">
            <v>230531.05</v>
          </cell>
        </row>
        <row r="428">
          <cell r="A428">
            <v>1100005447</v>
          </cell>
          <cell r="B428">
            <v>8000582</v>
          </cell>
          <cell r="J428">
            <v>230531.05</v>
          </cell>
        </row>
        <row r="429">
          <cell r="A429">
            <v>1100005447</v>
          </cell>
          <cell r="B429">
            <v>8006654</v>
          </cell>
          <cell r="J429">
            <v>560903.23</v>
          </cell>
        </row>
        <row r="430">
          <cell r="A430">
            <v>1100005447</v>
          </cell>
          <cell r="B430">
            <v>8006654</v>
          </cell>
          <cell r="J430">
            <v>565089.07999999996</v>
          </cell>
        </row>
        <row r="431">
          <cell r="A431">
            <v>1100005447</v>
          </cell>
          <cell r="B431">
            <v>8006654</v>
          </cell>
          <cell r="J431">
            <v>569274.92000000004</v>
          </cell>
        </row>
        <row r="432">
          <cell r="A432">
            <v>1100005447</v>
          </cell>
          <cell r="B432">
            <v>8000582</v>
          </cell>
          <cell r="J432">
            <v>227818.92</v>
          </cell>
        </row>
        <row r="433">
          <cell r="A433">
            <v>1100005447</v>
          </cell>
          <cell r="B433">
            <v>8000582</v>
          </cell>
          <cell r="J433">
            <v>227818.92</v>
          </cell>
        </row>
        <row r="434">
          <cell r="A434">
            <v>1100005447</v>
          </cell>
          <cell r="B434">
            <v>8002689</v>
          </cell>
          <cell r="J434">
            <v>193167.2</v>
          </cell>
        </row>
        <row r="435">
          <cell r="A435">
            <v>1100005447</v>
          </cell>
          <cell r="B435">
            <v>8002689</v>
          </cell>
          <cell r="J435">
            <v>200956.2</v>
          </cell>
        </row>
        <row r="436">
          <cell r="A436">
            <v>1100005447</v>
          </cell>
          <cell r="B436">
            <v>8002689</v>
          </cell>
          <cell r="J436">
            <v>200956.2</v>
          </cell>
        </row>
        <row r="437">
          <cell r="A437">
            <v>1100005447</v>
          </cell>
          <cell r="B437">
            <v>8000582</v>
          </cell>
          <cell r="J437">
            <v>227818.92</v>
          </cell>
        </row>
        <row r="438">
          <cell r="A438">
            <v>1100005447</v>
          </cell>
          <cell r="B438">
            <v>8000582</v>
          </cell>
          <cell r="J438">
            <v>227818.92</v>
          </cell>
        </row>
        <row r="439">
          <cell r="A439">
            <v>1100005447</v>
          </cell>
          <cell r="B439">
            <v>8000582</v>
          </cell>
          <cell r="J439">
            <v>227818.92</v>
          </cell>
        </row>
        <row r="440">
          <cell r="A440">
            <v>1100005447</v>
          </cell>
          <cell r="B440">
            <v>8000582</v>
          </cell>
          <cell r="J440">
            <v>227818.92</v>
          </cell>
        </row>
        <row r="441">
          <cell r="A441">
            <v>1100005889</v>
          </cell>
          <cell r="B441">
            <v>8002577</v>
          </cell>
          <cell r="J441">
            <v>2139500</v>
          </cell>
        </row>
        <row r="442">
          <cell r="A442">
            <v>1100005889</v>
          </cell>
          <cell r="B442">
            <v>8002577</v>
          </cell>
          <cell r="J442">
            <v>2139500</v>
          </cell>
        </row>
        <row r="443">
          <cell r="A443">
            <v>1100005889</v>
          </cell>
          <cell r="B443">
            <v>8002577</v>
          </cell>
          <cell r="J443">
            <v>2139500</v>
          </cell>
        </row>
        <row r="444">
          <cell r="A444">
            <v>1100005889</v>
          </cell>
          <cell r="B444">
            <v>8002577</v>
          </cell>
          <cell r="J444">
            <v>2139500</v>
          </cell>
        </row>
        <row r="445">
          <cell r="A445">
            <v>1100005889</v>
          </cell>
          <cell r="B445">
            <v>8002577</v>
          </cell>
          <cell r="J445">
            <v>2139500</v>
          </cell>
        </row>
        <row r="446">
          <cell r="A446">
            <v>1100006091</v>
          </cell>
          <cell r="B446">
            <v>8200005</v>
          </cell>
          <cell r="J446">
            <v>3722781.74</v>
          </cell>
        </row>
        <row r="447">
          <cell r="A447">
            <v>1100006091</v>
          </cell>
          <cell r="B447">
            <v>8200005</v>
          </cell>
          <cell r="J447">
            <v>1654175.08</v>
          </cell>
        </row>
        <row r="448">
          <cell r="A448">
            <v>1100006091</v>
          </cell>
          <cell r="B448">
            <v>8200005</v>
          </cell>
          <cell r="J448">
            <v>2677229.5099999998</v>
          </cell>
        </row>
        <row r="449">
          <cell r="A449">
            <v>1100006216</v>
          </cell>
          <cell r="B449">
            <v>8008827</v>
          </cell>
          <cell r="J449">
            <v>82203.490000000005</v>
          </cell>
        </row>
        <row r="450">
          <cell r="A450">
            <v>1100006216</v>
          </cell>
          <cell r="B450">
            <v>8008827</v>
          </cell>
          <cell r="J450">
            <v>49231.76</v>
          </cell>
        </row>
        <row r="451">
          <cell r="A451">
            <v>1100006216</v>
          </cell>
          <cell r="B451">
            <v>8008827</v>
          </cell>
          <cell r="J451">
            <v>12917.69</v>
          </cell>
        </row>
        <row r="452">
          <cell r="A452">
            <v>1100006216</v>
          </cell>
          <cell r="B452">
            <v>8008827</v>
          </cell>
          <cell r="J452">
            <v>55103.44</v>
          </cell>
        </row>
        <row r="453">
          <cell r="A453">
            <v>1100006325</v>
          </cell>
          <cell r="B453">
            <v>8008853</v>
          </cell>
          <cell r="J453">
            <v>854651.07</v>
          </cell>
        </row>
        <row r="454">
          <cell r="A454">
            <v>1100006325</v>
          </cell>
          <cell r="B454">
            <v>8008853</v>
          </cell>
          <cell r="J454">
            <v>943824.38</v>
          </cell>
        </row>
        <row r="455">
          <cell r="A455">
            <v>1100006325</v>
          </cell>
          <cell r="B455">
            <v>8008853</v>
          </cell>
          <cell r="J455">
            <v>1068313.8400000001</v>
          </cell>
        </row>
        <row r="456">
          <cell r="A456">
            <v>1100006325</v>
          </cell>
          <cell r="B456">
            <v>8008853</v>
          </cell>
          <cell r="J456">
            <v>815096.97</v>
          </cell>
        </row>
        <row r="457">
          <cell r="A457">
            <v>1100006325</v>
          </cell>
          <cell r="B457">
            <v>8008853</v>
          </cell>
          <cell r="J457">
            <v>971194.4</v>
          </cell>
        </row>
        <row r="458">
          <cell r="A458">
            <v>1100006325</v>
          </cell>
          <cell r="B458">
            <v>8008853</v>
          </cell>
          <cell r="J458">
            <v>1099215.48</v>
          </cell>
        </row>
        <row r="459">
          <cell r="A459">
            <v>1100006466</v>
          </cell>
          <cell r="B459">
            <v>2000193</v>
          </cell>
          <cell r="J459">
            <v>557701.59</v>
          </cell>
        </row>
        <row r="460">
          <cell r="A460">
            <v>1100006466</v>
          </cell>
          <cell r="B460">
            <v>2000193</v>
          </cell>
          <cell r="J460">
            <v>514762.76</v>
          </cell>
        </row>
        <row r="461">
          <cell r="A461">
            <v>1100006466</v>
          </cell>
          <cell r="B461">
            <v>8000585</v>
          </cell>
          <cell r="J461">
            <v>-18852.7</v>
          </cell>
        </row>
        <row r="462">
          <cell r="A462">
            <v>1100006466</v>
          </cell>
          <cell r="B462">
            <v>8000585</v>
          </cell>
          <cell r="J462">
            <v>18852.7</v>
          </cell>
        </row>
        <row r="463">
          <cell r="A463">
            <v>1100006466</v>
          </cell>
          <cell r="B463">
            <v>2000193</v>
          </cell>
          <cell r="J463">
            <v>-557701.59</v>
          </cell>
        </row>
        <row r="464">
          <cell r="A464">
            <v>1100006466</v>
          </cell>
          <cell r="B464">
            <v>8000585</v>
          </cell>
          <cell r="J464">
            <v>188527</v>
          </cell>
        </row>
        <row r="465">
          <cell r="A465">
            <v>1100006466</v>
          </cell>
          <cell r="B465">
            <v>8000585</v>
          </cell>
          <cell r="J465">
            <v>-188527</v>
          </cell>
        </row>
        <row r="466">
          <cell r="A466">
            <v>1100006466</v>
          </cell>
          <cell r="B466">
            <v>8000585</v>
          </cell>
          <cell r="J466">
            <v>-188527</v>
          </cell>
        </row>
        <row r="467">
          <cell r="A467">
            <v>1100006466</v>
          </cell>
          <cell r="B467">
            <v>8000585</v>
          </cell>
          <cell r="J467">
            <v>188527</v>
          </cell>
        </row>
        <row r="468">
          <cell r="A468">
            <v>1100006466</v>
          </cell>
          <cell r="B468">
            <v>2000193</v>
          </cell>
          <cell r="J468">
            <v>560552.99</v>
          </cell>
        </row>
        <row r="469">
          <cell r="A469">
            <v>1100006466</v>
          </cell>
          <cell r="B469">
            <v>2000193</v>
          </cell>
          <cell r="J469">
            <v>568771.75</v>
          </cell>
        </row>
        <row r="470">
          <cell r="A470">
            <v>1100006467</v>
          </cell>
          <cell r="B470">
            <v>8007760</v>
          </cell>
          <cell r="J470">
            <v>623023.02</v>
          </cell>
        </row>
        <row r="471">
          <cell r="A471">
            <v>1100006467</v>
          </cell>
          <cell r="B471">
            <v>8007760</v>
          </cell>
          <cell r="J471">
            <v>623958.49</v>
          </cell>
        </row>
        <row r="472">
          <cell r="A472">
            <v>1100006467</v>
          </cell>
          <cell r="B472">
            <v>8007760</v>
          </cell>
          <cell r="J472">
            <v>619281.14</v>
          </cell>
        </row>
        <row r="473">
          <cell r="A473">
            <v>1100006467</v>
          </cell>
          <cell r="B473">
            <v>8007760</v>
          </cell>
          <cell r="J473">
            <v>622087.55000000005</v>
          </cell>
        </row>
        <row r="474">
          <cell r="A474">
            <v>1100006467</v>
          </cell>
          <cell r="B474">
            <v>8007760</v>
          </cell>
          <cell r="J474">
            <v>621152.07999999996</v>
          </cell>
        </row>
        <row r="475">
          <cell r="A475">
            <v>1100006467</v>
          </cell>
          <cell r="B475">
            <v>8007760</v>
          </cell>
          <cell r="J475">
            <v>623023.02</v>
          </cell>
        </row>
        <row r="476">
          <cell r="A476">
            <v>1100006467</v>
          </cell>
          <cell r="B476">
            <v>8007760</v>
          </cell>
          <cell r="J476">
            <v>623958.49</v>
          </cell>
        </row>
        <row r="477">
          <cell r="A477">
            <v>1100006467</v>
          </cell>
          <cell r="B477">
            <v>8007760</v>
          </cell>
          <cell r="J477">
            <v>624893.96</v>
          </cell>
        </row>
        <row r="478">
          <cell r="A478">
            <v>1100006467</v>
          </cell>
          <cell r="B478">
            <v>8007760</v>
          </cell>
          <cell r="J478">
            <v>622087.55000000005</v>
          </cell>
        </row>
        <row r="479">
          <cell r="A479">
            <v>1100006467</v>
          </cell>
          <cell r="B479">
            <v>8007760</v>
          </cell>
          <cell r="J479">
            <v>624893.96</v>
          </cell>
        </row>
        <row r="480">
          <cell r="A480">
            <v>1100006467</v>
          </cell>
          <cell r="B480">
            <v>8007760</v>
          </cell>
          <cell r="J480">
            <v>620216.61</v>
          </cell>
        </row>
        <row r="481">
          <cell r="A481">
            <v>1100006467</v>
          </cell>
          <cell r="B481">
            <v>8007760</v>
          </cell>
          <cell r="J481">
            <v>623958.49</v>
          </cell>
        </row>
        <row r="482">
          <cell r="A482">
            <v>1100006467</v>
          </cell>
          <cell r="B482">
            <v>8007760</v>
          </cell>
          <cell r="J482">
            <v>623958.49</v>
          </cell>
        </row>
        <row r="483">
          <cell r="A483">
            <v>1100006467</v>
          </cell>
          <cell r="B483">
            <v>8007760</v>
          </cell>
          <cell r="J483">
            <v>626764.9</v>
          </cell>
        </row>
        <row r="484">
          <cell r="A484">
            <v>1100006467</v>
          </cell>
          <cell r="B484">
            <v>8007760</v>
          </cell>
          <cell r="J484">
            <v>624893.96</v>
          </cell>
        </row>
        <row r="485">
          <cell r="A485">
            <v>1100006467</v>
          </cell>
          <cell r="B485">
            <v>8007760</v>
          </cell>
          <cell r="J485">
            <v>623958.49</v>
          </cell>
        </row>
        <row r="486">
          <cell r="A486">
            <v>1100006467</v>
          </cell>
          <cell r="B486">
            <v>8007760</v>
          </cell>
          <cell r="J486">
            <v>623958.49</v>
          </cell>
        </row>
        <row r="487">
          <cell r="A487">
            <v>1100006467</v>
          </cell>
          <cell r="B487">
            <v>8007760</v>
          </cell>
          <cell r="J487">
            <v>619281.14</v>
          </cell>
        </row>
        <row r="488">
          <cell r="A488">
            <v>1100006467</v>
          </cell>
          <cell r="B488">
            <v>8007760</v>
          </cell>
          <cell r="J488">
            <v>622087.55000000005</v>
          </cell>
        </row>
        <row r="489">
          <cell r="A489">
            <v>1100006467</v>
          </cell>
          <cell r="B489">
            <v>8007760</v>
          </cell>
          <cell r="J489">
            <v>618345.67000000004</v>
          </cell>
        </row>
        <row r="490">
          <cell r="A490">
            <v>1100006467</v>
          </cell>
          <cell r="B490">
            <v>8007760</v>
          </cell>
          <cell r="J490">
            <v>622087.55000000005</v>
          </cell>
        </row>
        <row r="491">
          <cell r="A491">
            <v>1100006467</v>
          </cell>
          <cell r="B491">
            <v>8007760</v>
          </cell>
          <cell r="J491">
            <v>624893.96</v>
          </cell>
        </row>
        <row r="492">
          <cell r="A492">
            <v>1100006467</v>
          </cell>
          <cell r="B492">
            <v>8007760</v>
          </cell>
          <cell r="J492">
            <v>625829.43000000005</v>
          </cell>
        </row>
        <row r="493">
          <cell r="A493">
            <v>1100006467</v>
          </cell>
          <cell r="B493">
            <v>8007760</v>
          </cell>
          <cell r="J493">
            <v>623958.49</v>
          </cell>
        </row>
      </sheetData>
      <sheetData sheetId="1"/>
      <sheetData sheetId="2" refreshError="1"/>
      <sheetData sheetId="3" refreshError="1"/>
      <sheetData sheetId="4" refreshError="1"/>
      <sheetData sheetId="5" refreshError="1"/>
      <sheetData sheetId="6" refreshError="1"/>
      <sheetData sheetId="7"/>
      <sheetData sheetId="8"/>
      <sheetData sheetId="9" refreshError="1">
        <row r="2">
          <cell r="K2" t="str">
            <v>KG</v>
          </cell>
        </row>
        <row r="3">
          <cell r="K3" t="str">
            <v>KG</v>
          </cell>
        </row>
        <row r="4">
          <cell r="K4" t="str">
            <v>KG</v>
          </cell>
        </row>
        <row r="5">
          <cell r="K5" t="str">
            <v>KG</v>
          </cell>
        </row>
        <row r="6">
          <cell r="K6" t="str">
            <v>KG</v>
          </cell>
        </row>
        <row r="7">
          <cell r="K7" t="str">
            <v>KG</v>
          </cell>
        </row>
        <row r="8">
          <cell r="K8" t="str">
            <v>KG</v>
          </cell>
        </row>
        <row r="9">
          <cell r="K9" t="str">
            <v>KG</v>
          </cell>
        </row>
        <row r="10">
          <cell r="K10" t="str">
            <v>KG</v>
          </cell>
        </row>
        <row r="11">
          <cell r="K11" t="str">
            <v>KG</v>
          </cell>
        </row>
        <row r="12">
          <cell r="K12" t="str">
            <v>KG</v>
          </cell>
        </row>
        <row r="13">
          <cell r="K13" t="str">
            <v>KG</v>
          </cell>
        </row>
        <row r="14">
          <cell r="K14" t="str">
            <v>KG</v>
          </cell>
        </row>
        <row r="15">
          <cell r="K15" t="str">
            <v>KG</v>
          </cell>
        </row>
        <row r="16">
          <cell r="K16" t="str">
            <v>KG</v>
          </cell>
        </row>
        <row r="17">
          <cell r="K17" t="str">
            <v>KG</v>
          </cell>
        </row>
        <row r="18">
          <cell r="K18" t="str">
            <v>KG</v>
          </cell>
        </row>
        <row r="19">
          <cell r="K19" t="str">
            <v>KG</v>
          </cell>
        </row>
        <row r="20">
          <cell r="K20" t="str">
            <v>KG</v>
          </cell>
        </row>
        <row r="23">
          <cell r="K23" t="str">
            <v>BUn</v>
          </cell>
        </row>
        <row r="24">
          <cell r="K24" t="str">
            <v>KG</v>
          </cell>
        </row>
        <row r="26">
          <cell r="K26" t="str">
            <v>KG</v>
          </cell>
        </row>
        <row r="27">
          <cell r="K27" t="str">
            <v>KG</v>
          </cell>
        </row>
        <row r="28">
          <cell r="K28" t="str">
            <v>KG</v>
          </cell>
        </row>
        <row r="29">
          <cell r="K29" t="str">
            <v>KG</v>
          </cell>
        </row>
        <row r="30">
          <cell r="K30" t="str">
            <v>KG</v>
          </cell>
        </row>
        <row r="32">
          <cell r="K32" t="str">
            <v>KG</v>
          </cell>
        </row>
        <row r="34">
          <cell r="K34" t="str">
            <v>KG</v>
          </cell>
        </row>
        <row r="35">
          <cell r="K35" t="str">
            <v>KG</v>
          </cell>
        </row>
        <row r="36">
          <cell r="K36" t="str">
            <v>KG</v>
          </cell>
        </row>
        <row r="37">
          <cell r="K37" t="str">
            <v>KG</v>
          </cell>
        </row>
        <row r="38">
          <cell r="K38" t="str">
            <v>KG</v>
          </cell>
        </row>
        <row r="39">
          <cell r="K39" t="str">
            <v>KG</v>
          </cell>
        </row>
        <row r="40">
          <cell r="K40" t="str">
            <v>KG</v>
          </cell>
        </row>
        <row r="42">
          <cell r="K42" t="str">
            <v>KG</v>
          </cell>
        </row>
        <row r="43">
          <cell r="K43" t="str">
            <v>KG</v>
          </cell>
        </row>
        <row r="44">
          <cell r="K44" t="str">
            <v>KG</v>
          </cell>
        </row>
        <row r="45">
          <cell r="K45" t="str">
            <v>KG</v>
          </cell>
        </row>
        <row r="46">
          <cell r="K46" t="str">
            <v>KG</v>
          </cell>
        </row>
        <row r="47">
          <cell r="K47" t="str">
            <v>KG</v>
          </cell>
        </row>
        <row r="48">
          <cell r="K48" t="str">
            <v>KG</v>
          </cell>
        </row>
        <row r="50">
          <cell r="K50" t="str">
            <v>KG</v>
          </cell>
        </row>
        <row r="51">
          <cell r="K51" t="str">
            <v>KG</v>
          </cell>
        </row>
        <row r="52">
          <cell r="K52" t="str">
            <v>KG</v>
          </cell>
        </row>
        <row r="53">
          <cell r="K53" t="str">
            <v>KG</v>
          </cell>
        </row>
        <row r="54">
          <cell r="K54" t="str">
            <v>KG</v>
          </cell>
        </row>
        <row r="55">
          <cell r="K55" t="str">
            <v>KG</v>
          </cell>
        </row>
        <row r="57">
          <cell r="K57" t="str">
            <v>KG</v>
          </cell>
        </row>
        <row r="58">
          <cell r="K58" t="str">
            <v>KG</v>
          </cell>
        </row>
        <row r="59">
          <cell r="K59" t="str">
            <v>KG</v>
          </cell>
        </row>
        <row r="60">
          <cell r="K60" t="str">
            <v>KG</v>
          </cell>
        </row>
        <row r="61">
          <cell r="K61" t="str">
            <v>KG</v>
          </cell>
        </row>
        <row r="62">
          <cell r="K62" t="str">
            <v>KG</v>
          </cell>
        </row>
        <row r="63">
          <cell r="K63" t="str">
            <v>KG</v>
          </cell>
        </row>
        <row r="64">
          <cell r="K64" t="str">
            <v>KG</v>
          </cell>
        </row>
        <row r="65">
          <cell r="K65" t="str">
            <v>KG</v>
          </cell>
        </row>
        <row r="66">
          <cell r="K66" t="str">
            <v>KG</v>
          </cell>
        </row>
        <row r="67">
          <cell r="K67" t="str">
            <v>KG</v>
          </cell>
        </row>
        <row r="68">
          <cell r="K68" t="str">
            <v>KG</v>
          </cell>
        </row>
        <row r="70">
          <cell r="K70" t="str">
            <v>KG</v>
          </cell>
        </row>
        <row r="71">
          <cell r="K71" t="str">
            <v>KG</v>
          </cell>
        </row>
        <row r="72">
          <cell r="K72" t="str">
            <v>KG</v>
          </cell>
        </row>
        <row r="73">
          <cell r="K73" t="str">
            <v>KG</v>
          </cell>
        </row>
        <row r="75">
          <cell r="K75" t="str">
            <v>KG</v>
          </cell>
        </row>
        <row r="76">
          <cell r="K76" t="str">
            <v>KG</v>
          </cell>
        </row>
        <row r="77">
          <cell r="K77" t="str">
            <v>KG</v>
          </cell>
        </row>
        <row r="78">
          <cell r="K78" t="str">
            <v>KG</v>
          </cell>
        </row>
        <row r="79">
          <cell r="K79" t="str">
            <v>KG</v>
          </cell>
        </row>
        <row r="80">
          <cell r="K80" t="str">
            <v>KG</v>
          </cell>
        </row>
        <row r="81">
          <cell r="K81" t="str">
            <v>KG</v>
          </cell>
        </row>
        <row r="82">
          <cell r="K82" t="str">
            <v>KG</v>
          </cell>
        </row>
        <row r="83">
          <cell r="K83" t="str">
            <v>KG</v>
          </cell>
        </row>
        <row r="84">
          <cell r="K84" t="str">
            <v>KG</v>
          </cell>
        </row>
        <row r="85">
          <cell r="K85" t="str">
            <v>KG</v>
          </cell>
        </row>
        <row r="86">
          <cell r="K86" t="str">
            <v>KG</v>
          </cell>
        </row>
        <row r="87">
          <cell r="K87" t="str">
            <v>KG</v>
          </cell>
        </row>
        <row r="88">
          <cell r="K88" t="str">
            <v>KG</v>
          </cell>
        </row>
        <row r="89">
          <cell r="K89" t="str">
            <v>KG</v>
          </cell>
        </row>
        <row r="90">
          <cell r="K90" t="str">
            <v>KG</v>
          </cell>
        </row>
        <row r="91">
          <cell r="K91" t="str">
            <v>KG</v>
          </cell>
        </row>
        <row r="92">
          <cell r="K92" t="str">
            <v>KG</v>
          </cell>
        </row>
        <row r="93">
          <cell r="K93" t="str">
            <v>KG</v>
          </cell>
        </row>
        <row r="94">
          <cell r="K94" t="str">
            <v>KG</v>
          </cell>
        </row>
        <row r="96">
          <cell r="K96" t="str">
            <v>KG</v>
          </cell>
        </row>
        <row r="97">
          <cell r="K97" t="str">
            <v>KG</v>
          </cell>
        </row>
        <row r="98">
          <cell r="K98" t="str">
            <v>KG</v>
          </cell>
        </row>
        <row r="99">
          <cell r="K99" t="str">
            <v>KG</v>
          </cell>
        </row>
        <row r="100">
          <cell r="K100" t="str">
            <v>KG</v>
          </cell>
        </row>
        <row r="101">
          <cell r="K101" t="str">
            <v>KG</v>
          </cell>
        </row>
        <row r="102">
          <cell r="K102" t="str">
            <v>KG</v>
          </cell>
        </row>
        <row r="103">
          <cell r="K103" t="str">
            <v>KG</v>
          </cell>
        </row>
        <row r="104">
          <cell r="K104" t="str">
            <v>KG</v>
          </cell>
        </row>
        <row r="105">
          <cell r="K105" t="str">
            <v>KG</v>
          </cell>
        </row>
        <row r="106">
          <cell r="K106" t="str">
            <v>KG</v>
          </cell>
        </row>
        <row r="107">
          <cell r="K107" t="str">
            <v>KG</v>
          </cell>
        </row>
        <row r="108">
          <cell r="K108" t="str">
            <v>KG</v>
          </cell>
        </row>
        <row r="109">
          <cell r="K109" t="str">
            <v>KG</v>
          </cell>
        </row>
        <row r="110">
          <cell r="K110" t="str">
            <v>KG</v>
          </cell>
        </row>
        <row r="111">
          <cell r="K111" t="str">
            <v>KG</v>
          </cell>
        </row>
        <row r="113">
          <cell r="K113" t="str">
            <v>KG</v>
          </cell>
        </row>
        <row r="114">
          <cell r="K114" t="str">
            <v>KG</v>
          </cell>
        </row>
        <row r="115">
          <cell r="K115" t="str">
            <v>KG</v>
          </cell>
        </row>
        <row r="120">
          <cell r="K120" t="str">
            <v>BUn</v>
          </cell>
        </row>
        <row r="121">
          <cell r="K121" t="str">
            <v>KG</v>
          </cell>
        </row>
        <row r="122">
          <cell r="K122" t="str">
            <v>KG</v>
          </cell>
        </row>
        <row r="123">
          <cell r="K123" t="str">
            <v>KG</v>
          </cell>
        </row>
        <row r="124">
          <cell r="K124" t="str">
            <v>KG</v>
          </cell>
        </row>
        <row r="125">
          <cell r="K125" t="str">
            <v>KG</v>
          </cell>
        </row>
        <row r="126">
          <cell r="K126" t="str">
            <v>KG</v>
          </cell>
        </row>
        <row r="127">
          <cell r="K127" t="str">
            <v>KG</v>
          </cell>
        </row>
        <row r="128">
          <cell r="K128" t="str">
            <v>KG</v>
          </cell>
        </row>
        <row r="129">
          <cell r="K129" t="str">
            <v>KG</v>
          </cell>
        </row>
        <row r="130">
          <cell r="K130" t="str">
            <v>KG</v>
          </cell>
        </row>
        <row r="132">
          <cell r="K132" t="str">
            <v>KG</v>
          </cell>
        </row>
        <row r="133">
          <cell r="K133" t="str">
            <v>KG</v>
          </cell>
        </row>
        <row r="135">
          <cell r="K135" t="str">
            <v>KG</v>
          </cell>
        </row>
        <row r="136">
          <cell r="K136" t="str">
            <v>KG</v>
          </cell>
        </row>
        <row r="137">
          <cell r="K137" t="str">
            <v>KG</v>
          </cell>
        </row>
        <row r="139">
          <cell r="K139" t="str">
            <v>KG</v>
          </cell>
        </row>
        <row r="141">
          <cell r="K141" t="str">
            <v>KG</v>
          </cell>
        </row>
        <row r="142">
          <cell r="K142" t="str">
            <v>KG</v>
          </cell>
        </row>
        <row r="143">
          <cell r="K143" t="str">
            <v>KG</v>
          </cell>
        </row>
        <row r="144">
          <cell r="K144" t="str">
            <v>KG</v>
          </cell>
        </row>
        <row r="145">
          <cell r="K145" t="str">
            <v>KG</v>
          </cell>
        </row>
        <row r="146">
          <cell r="K146" t="str">
            <v>KG</v>
          </cell>
        </row>
        <row r="147">
          <cell r="K147" t="str">
            <v>KG</v>
          </cell>
        </row>
        <row r="149">
          <cell r="K149" t="str">
            <v>KG</v>
          </cell>
        </row>
        <row r="150">
          <cell r="K150" t="str">
            <v>KG</v>
          </cell>
        </row>
        <row r="151">
          <cell r="K151" t="str">
            <v>KG</v>
          </cell>
        </row>
        <row r="152">
          <cell r="K152" t="str">
            <v>KG</v>
          </cell>
        </row>
        <row r="153">
          <cell r="K153" t="str">
            <v>KG</v>
          </cell>
        </row>
        <row r="154">
          <cell r="K154" t="str">
            <v>KG</v>
          </cell>
        </row>
        <row r="155">
          <cell r="K155" t="str">
            <v>KG</v>
          </cell>
        </row>
        <row r="156">
          <cell r="K156" t="str">
            <v>KG</v>
          </cell>
        </row>
        <row r="157">
          <cell r="K157" t="str">
            <v>KG</v>
          </cell>
        </row>
        <row r="158">
          <cell r="K158" t="str">
            <v>KG</v>
          </cell>
        </row>
        <row r="159">
          <cell r="K159" t="str">
            <v>KG</v>
          </cell>
        </row>
        <row r="160">
          <cell r="K160" t="str">
            <v>KG</v>
          </cell>
        </row>
        <row r="161">
          <cell r="K161" t="str">
            <v>KG</v>
          </cell>
        </row>
        <row r="162">
          <cell r="K162" t="str">
            <v>KG</v>
          </cell>
        </row>
        <row r="163">
          <cell r="K163" t="str">
            <v>KG</v>
          </cell>
        </row>
        <row r="164">
          <cell r="K164" t="str">
            <v>KG</v>
          </cell>
        </row>
        <row r="165">
          <cell r="K165" t="str">
            <v>KG</v>
          </cell>
        </row>
        <row r="166">
          <cell r="K166" t="str">
            <v>KG</v>
          </cell>
        </row>
        <row r="167">
          <cell r="K167" t="str">
            <v>KG</v>
          </cell>
        </row>
        <row r="168">
          <cell r="K168" t="str">
            <v>KG</v>
          </cell>
        </row>
        <row r="169">
          <cell r="K169" t="str">
            <v>KG</v>
          </cell>
        </row>
        <row r="170">
          <cell r="K170" t="str">
            <v>KG</v>
          </cell>
        </row>
        <row r="171">
          <cell r="K171" t="str">
            <v>KG</v>
          </cell>
        </row>
        <row r="172">
          <cell r="K172" t="str">
            <v>KG</v>
          </cell>
        </row>
        <row r="173">
          <cell r="K173" t="str">
            <v>KG</v>
          </cell>
        </row>
        <row r="174">
          <cell r="K174" t="str">
            <v>KG</v>
          </cell>
        </row>
        <row r="175">
          <cell r="K175" t="str">
            <v>KG</v>
          </cell>
        </row>
        <row r="176">
          <cell r="K176" t="str">
            <v>KG</v>
          </cell>
        </row>
        <row r="177">
          <cell r="K177" t="str">
            <v>KG</v>
          </cell>
        </row>
        <row r="182">
          <cell r="K182" t="str">
            <v>BUn</v>
          </cell>
        </row>
        <row r="183">
          <cell r="K183" t="str">
            <v>KG</v>
          </cell>
        </row>
        <row r="184">
          <cell r="K184" t="str">
            <v>KG</v>
          </cell>
        </row>
        <row r="186">
          <cell r="K186" t="str">
            <v>KG</v>
          </cell>
        </row>
        <row r="191">
          <cell r="K191" t="str">
            <v>BUn</v>
          </cell>
        </row>
        <row r="192">
          <cell r="K192" t="str">
            <v>KG</v>
          </cell>
        </row>
        <row r="193">
          <cell r="K193" t="str">
            <v>KG</v>
          </cell>
        </row>
        <row r="194">
          <cell r="K194" t="str">
            <v>KG</v>
          </cell>
        </row>
        <row r="195">
          <cell r="K195" t="str">
            <v>KG</v>
          </cell>
        </row>
        <row r="196">
          <cell r="K196" t="str">
            <v>KG</v>
          </cell>
        </row>
        <row r="197">
          <cell r="K197" t="str">
            <v>KG</v>
          </cell>
        </row>
        <row r="198">
          <cell r="K198" t="str">
            <v>KG</v>
          </cell>
        </row>
        <row r="199">
          <cell r="K199" t="str">
            <v>KG</v>
          </cell>
        </row>
        <row r="200">
          <cell r="K200" t="str">
            <v>KG</v>
          </cell>
        </row>
        <row r="201">
          <cell r="K201" t="str">
            <v>KG</v>
          </cell>
        </row>
        <row r="202">
          <cell r="K202" t="str">
            <v>KG</v>
          </cell>
        </row>
        <row r="203">
          <cell r="K203" t="str">
            <v>KG</v>
          </cell>
        </row>
        <row r="204">
          <cell r="K204" t="str">
            <v>KG</v>
          </cell>
        </row>
        <row r="206">
          <cell r="K206" t="str">
            <v>KG</v>
          </cell>
        </row>
        <row r="207">
          <cell r="K207" t="str">
            <v>KG</v>
          </cell>
        </row>
        <row r="208">
          <cell r="K208" t="str">
            <v>KG</v>
          </cell>
        </row>
        <row r="209">
          <cell r="K209" t="str">
            <v>KG</v>
          </cell>
        </row>
        <row r="210">
          <cell r="K210" t="str">
            <v>KG</v>
          </cell>
        </row>
        <row r="211">
          <cell r="K211" t="str">
            <v>KG</v>
          </cell>
        </row>
        <row r="212">
          <cell r="K212" t="str">
            <v>KG</v>
          </cell>
        </row>
        <row r="213">
          <cell r="K213" t="str">
            <v>KG</v>
          </cell>
        </row>
        <row r="214">
          <cell r="K214" t="str">
            <v>KG</v>
          </cell>
        </row>
        <row r="215">
          <cell r="K215" t="str">
            <v>KG</v>
          </cell>
        </row>
        <row r="216">
          <cell r="K216" t="str">
            <v>KG</v>
          </cell>
        </row>
        <row r="217">
          <cell r="K217" t="str">
            <v>KG</v>
          </cell>
        </row>
        <row r="218">
          <cell r="K218" t="str">
            <v>KG</v>
          </cell>
        </row>
        <row r="219">
          <cell r="K219" t="str">
            <v>KG</v>
          </cell>
        </row>
        <row r="221">
          <cell r="K221" t="str">
            <v>KG</v>
          </cell>
        </row>
        <row r="222">
          <cell r="K222" t="str">
            <v>KG</v>
          </cell>
        </row>
        <row r="223">
          <cell r="K223" t="str">
            <v>KG</v>
          </cell>
        </row>
        <row r="224">
          <cell r="K224" t="str">
            <v>KG</v>
          </cell>
        </row>
        <row r="225">
          <cell r="K225" t="str">
            <v>KG</v>
          </cell>
        </row>
        <row r="227">
          <cell r="K227" t="str">
            <v>KG</v>
          </cell>
        </row>
        <row r="229">
          <cell r="K229" t="str">
            <v>KG</v>
          </cell>
        </row>
        <row r="230">
          <cell r="K230" t="str">
            <v>KG</v>
          </cell>
        </row>
        <row r="231">
          <cell r="K231" t="str">
            <v>KG</v>
          </cell>
        </row>
        <row r="232">
          <cell r="K232" t="str">
            <v>KG</v>
          </cell>
        </row>
        <row r="233">
          <cell r="K233" t="str">
            <v>KG</v>
          </cell>
        </row>
        <row r="234">
          <cell r="K234" t="str">
            <v>KG</v>
          </cell>
        </row>
        <row r="236">
          <cell r="K236" t="str">
            <v>KG</v>
          </cell>
        </row>
        <row r="237">
          <cell r="K237" t="str">
            <v>KG</v>
          </cell>
        </row>
        <row r="238">
          <cell r="K238" t="str">
            <v>KG</v>
          </cell>
        </row>
        <row r="240">
          <cell r="K240" t="str">
            <v>KG</v>
          </cell>
        </row>
        <row r="241">
          <cell r="K241" t="str">
            <v>KG</v>
          </cell>
        </row>
        <row r="243">
          <cell r="K243" t="str">
            <v>KG</v>
          </cell>
        </row>
        <row r="244">
          <cell r="K244" t="str">
            <v>KG</v>
          </cell>
        </row>
        <row r="245">
          <cell r="K245" t="str">
            <v>KG</v>
          </cell>
        </row>
        <row r="246">
          <cell r="K246" t="str">
            <v>KG</v>
          </cell>
        </row>
        <row r="247">
          <cell r="K247" t="str">
            <v>KG</v>
          </cell>
        </row>
        <row r="248">
          <cell r="K248" t="str">
            <v>KG</v>
          </cell>
        </row>
        <row r="249">
          <cell r="K249" t="str">
            <v>KG</v>
          </cell>
        </row>
        <row r="250">
          <cell r="K250" t="str">
            <v>KG</v>
          </cell>
        </row>
        <row r="251">
          <cell r="K251" t="str">
            <v>KG</v>
          </cell>
        </row>
        <row r="252">
          <cell r="K252" t="str">
            <v>KG</v>
          </cell>
        </row>
        <row r="253">
          <cell r="K253" t="str">
            <v>KG</v>
          </cell>
        </row>
        <row r="254">
          <cell r="K254" t="str">
            <v>KG</v>
          </cell>
        </row>
        <row r="255">
          <cell r="K255" t="str">
            <v>KG</v>
          </cell>
        </row>
        <row r="260">
          <cell r="K260" t="str">
            <v>BUn</v>
          </cell>
        </row>
        <row r="261">
          <cell r="K261" t="str">
            <v>KG</v>
          </cell>
        </row>
        <row r="262">
          <cell r="K262" t="str">
            <v>KG</v>
          </cell>
        </row>
        <row r="263">
          <cell r="K263" t="str">
            <v>KG</v>
          </cell>
        </row>
        <row r="264">
          <cell r="K264" t="str">
            <v>KG</v>
          </cell>
        </row>
        <row r="265">
          <cell r="K265" t="str">
            <v>KG</v>
          </cell>
        </row>
        <row r="266">
          <cell r="K266" t="str">
            <v>KG</v>
          </cell>
        </row>
        <row r="267">
          <cell r="K267" t="str">
            <v>KG</v>
          </cell>
        </row>
        <row r="268">
          <cell r="K268" t="str">
            <v>KG</v>
          </cell>
        </row>
        <row r="270">
          <cell r="K270" t="str">
            <v>KG</v>
          </cell>
        </row>
        <row r="272">
          <cell r="K272" t="str">
            <v>KG</v>
          </cell>
        </row>
        <row r="273">
          <cell r="K273" t="str">
            <v>KG</v>
          </cell>
        </row>
        <row r="274">
          <cell r="K274" t="str">
            <v>KG</v>
          </cell>
        </row>
        <row r="275">
          <cell r="K275" t="str">
            <v>KG</v>
          </cell>
        </row>
        <row r="276">
          <cell r="K276" t="str">
            <v>KG</v>
          </cell>
        </row>
        <row r="277">
          <cell r="K277" t="str">
            <v>KG</v>
          </cell>
        </row>
        <row r="278">
          <cell r="K278" t="str">
            <v>KG</v>
          </cell>
        </row>
        <row r="279">
          <cell r="K279" t="str">
            <v>KG</v>
          </cell>
        </row>
        <row r="280">
          <cell r="K280" t="str">
            <v>KG</v>
          </cell>
        </row>
        <row r="281">
          <cell r="K281" t="str">
            <v>KG</v>
          </cell>
        </row>
        <row r="282">
          <cell r="K282" t="str">
            <v>KG</v>
          </cell>
        </row>
        <row r="283">
          <cell r="K283" t="str">
            <v>KG</v>
          </cell>
        </row>
        <row r="288">
          <cell r="K288" t="str">
            <v>BUn</v>
          </cell>
        </row>
        <row r="289">
          <cell r="K289" t="str">
            <v>KG</v>
          </cell>
        </row>
        <row r="290">
          <cell r="K290" t="str">
            <v>KG</v>
          </cell>
        </row>
        <row r="291">
          <cell r="K291" t="str">
            <v>KG</v>
          </cell>
        </row>
        <row r="292">
          <cell r="K292" t="str">
            <v>KG</v>
          </cell>
        </row>
        <row r="294">
          <cell r="K294" t="str">
            <v>KG</v>
          </cell>
        </row>
        <row r="295">
          <cell r="K295" t="str">
            <v>KG</v>
          </cell>
        </row>
        <row r="296">
          <cell r="K296" t="str">
            <v>KG</v>
          </cell>
        </row>
        <row r="297">
          <cell r="K297" t="str">
            <v>KG</v>
          </cell>
        </row>
        <row r="298">
          <cell r="K298" t="str">
            <v>KG</v>
          </cell>
        </row>
        <row r="299">
          <cell r="K299" t="str">
            <v>KG</v>
          </cell>
        </row>
        <row r="300">
          <cell r="K300" t="str">
            <v>KG</v>
          </cell>
        </row>
        <row r="301">
          <cell r="K301" t="str">
            <v>KG</v>
          </cell>
        </row>
        <row r="302">
          <cell r="K302" t="str">
            <v>KG</v>
          </cell>
        </row>
        <row r="303">
          <cell r="K303" t="str">
            <v>KG</v>
          </cell>
        </row>
        <row r="304">
          <cell r="K304" t="str">
            <v>KG</v>
          </cell>
        </row>
        <row r="305">
          <cell r="K305" t="str">
            <v>KG</v>
          </cell>
        </row>
        <row r="306">
          <cell r="K306" t="str">
            <v>KG</v>
          </cell>
        </row>
        <row r="307">
          <cell r="K307" t="str">
            <v>KG</v>
          </cell>
        </row>
        <row r="308">
          <cell r="K308" t="str">
            <v>KG</v>
          </cell>
        </row>
        <row r="310">
          <cell r="K310" t="str">
            <v>KG</v>
          </cell>
        </row>
        <row r="311">
          <cell r="K311" t="str">
            <v>KG</v>
          </cell>
        </row>
        <row r="316">
          <cell r="K316" t="str">
            <v>BUn</v>
          </cell>
        </row>
        <row r="317">
          <cell r="K317" t="str">
            <v>KG</v>
          </cell>
        </row>
        <row r="318">
          <cell r="K318" t="str">
            <v>KG</v>
          </cell>
        </row>
        <row r="323">
          <cell r="K323" t="str">
            <v>BUn</v>
          </cell>
        </row>
        <row r="324">
          <cell r="K324" t="str">
            <v>KG</v>
          </cell>
        </row>
        <row r="325">
          <cell r="K325" t="str">
            <v>KG</v>
          </cell>
        </row>
        <row r="326">
          <cell r="K326" t="str">
            <v>KG</v>
          </cell>
        </row>
        <row r="327">
          <cell r="K327" t="str">
            <v>KG</v>
          </cell>
        </row>
        <row r="328">
          <cell r="K328" t="str">
            <v>KG</v>
          </cell>
        </row>
        <row r="329">
          <cell r="K329" t="str">
            <v>KG</v>
          </cell>
        </row>
        <row r="330">
          <cell r="K330" t="str">
            <v>KG</v>
          </cell>
        </row>
        <row r="331">
          <cell r="K331" t="str">
            <v>KG</v>
          </cell>
        </row>
        <row r="332">
          <cell r="K332" t="str">
            <v>KG</v>
          </cell>
        </row>
        <row r="333">
          <cell r="K333" t="str">
            <v>KG</v>
          </cell>
        </row>
        <row r="334">
          <cell r="K334" t="str">
            <v>KG</v>
          </cell>
        </row>
        <row r="335">
          <cell r="K335" t="str">
            <v>KG</v>
          </cell>
        </row>
        <row r="336">
          <cell r="K336" t="str">
            <v>KG</v>
          </cell>
        </row>
        <row r="337">
          <cell r="K337" t="str">
            <v>KG</v>
          </cell>
        </row>
        <row r="338">
          <cell r="K338" t="str">
            <v>KG</v>
          </cell>
        </row>
        <row r="339">
          <cell r="K339" t="str">
            <v>KG</v>
          </cell>
        </row>
        <row r="340">
          <cell r="K340" t="str">
            <v>KG</v>
          </cell>
        </row>
        <row r="341">
          <cell r="K341" t="str">
            <v>KG</v>
          </cell>
        </row>
        <row r="342">
          <cell r="K342" t="str">
            <v>KG</v>
          </cell>
        </row>
        <row r="344">
          <cell r="K344" t="str">
            <v>KG</v>
          </cell>
        </row>
        <row r="345">
          <cell r="K345" t="str">
            <v>KG</v>
          </cell>
        </row>
        <row r="346">
          <cell r="K346" t="str">
            <v>KG</v>
          </cell>
        </row>
        <row r="347">
          <cell r="K347" t="str">
            <v>KG</v>
          </cell>
        </row>
        <row r="348">
          <cell r="K348" t="str">
            <v>KG</v>
          </cell>
        </row>
        <row r="349">
          <cell r="K349" t="str">
            <v>KG</v>
          </cell>
        </row>
        <row r="350">
          <cell r="K350" t="str">
            <v>KG</v>
          </cell>
        </row>
        <row r="355">
          <cell r="K355" t="str">
            <v>BUn</v>
          </cell>
        </row>
        <row r="356">
          <cell r="K356" t="str">
            <v>KG</v>
          </cell>
        </row>
        <row r="357">
          <cell r="K357" t="str">
            <v>KG</v>
          </cell>
        </row>
        <row r="359">
          <cell r="K359" t="str">
            <v>KG</v>
          </cell>
        </row>
        <row r="360">
          <cell r="K360" t="str">
            <v>KG</v>
          </cell>
        </row>
        <row r="365">
          <cell r="K365" t="str">
            <v>BUn</v>
          </cell>
        </row>
        <row r="366">
          <cell r="K366" t="str">
            <v>L</v>
          </cell>
        </row>
        <row r="368">
          <cell r="K368" t="str">
            <v>L</v>
          </cell>
        </row>
        <row r="369">
          <cell r="K369" t="str">
            <v>L</v>
          </cell>
        </row>
        <row r="370">
          <cell r="K370" t="str">
            <v>L</v>
          </cell>
        </row>
        <row r="371">
          <cell r="K371" t="str">
            <v>L</v>
          </cell>
        </row>
        <row r="377">
          <cell r="K377" t="str">
            <v>BUn</v>
          </cell>
        </row>
        <row r="378">
          <cell r="K378" t="str">
            <v>KG</v>
          </cell>
        </row>
        <row r="379">
          <cell r="K379" t="str">
            <v>KG</v>
          </cell>
        </row>
        <row r="380">
          <cell r="K380" t="str">
            <v>KG</v>
          </cell>
        </row>
        <row r="382">
          <cell r="K382" t="str">
            <v>KG</v>
          </cell>
        </row>
        <row r="383">
          <cell r="K383" t="str">
            <v>KG</v>
          </cell>
        </row>
        <row r="384">
          <cell r="K384" t="str">
            <v>KG</v>
          </cell>
        </row>
        <row r="385">
          <cell r="K385" t="str">
            <v>KG</v>
          </cell>
        </row>
        <row r="386">
          <cell r="K386" t="str">
            <v>KG</v>
          </cell>
        </row>
        <row r="387">
          <cell r="K387" t="str">
            <v>KG</v>
          </cell>
        </row>
        <row r="389">
          <cell r="K389" t="str">
            <v>KG</v>
          </cell>
        </row>
        <row r="390">
          <cell r="K390" t="str">
            <v>KG</v>
          </cell>
        </row>
        <row r="391">
          <cell r="K391" t="str">
            <v>KG</v>
          </cell>
        </row>
        <row r="392">
          <cell r="K392" t="str">
            <v>KG</v>
          </cell>
        </row>
        <row r="393">
          <cell r="K393" t="str">
            <v>KG</v>
          </cell>
        </row>
        <row r="394">
          <cell r="K394" t="str">
            <v>KG</v>
          </cell>
        </row>
        <row r="395">
          <cell r="K395" t="str">
            <v>KG</v>
          </cell>
        </row>
        <row r="396">
          <cell r="K396" t="str">
            <v>KG</v>
          </cell>
        </row>
        <row r="397">
          <cell r="K397" t="str">
            <v>KG</v>
          </cell>
        </row>
        <row r="403">
          <cell r="K403" t="str">
            <v>BUn</v>
          </cell>
        </row>
        <row r="404">
          <cell r="K404" t="str">
            <v>KG</v>
          </cell>
        </row>
        <row r="409">
          <cell r="K409" t="str">
            <v>BUn</v>
          </cell>
        </row>
        <row r="410">
          <cell r="K410" t="str">
            <v>KG</v>
          </cell>
        </row>
        <row r="412">
          <cell r="K412" t="str">
            <v>KG</v>
          </cell>
        </row>
        <row r="413">
          <cell r="K413" t="str">
            <v>KG</v>
          </cell>
        </row>
        <row r="414">
          <cell r="K414" t="str">
            <v>KG</v>
          </cell>
        </row>
        <row r="415">
          <cell r="K415" t="str">
            <v>KG</v>
          </cell>
        </row>
        <row r="416">
          <cell r="K416" t="str">
            <v>KG</v>
          </cell>
        </row>
        <row r="417">
          <cell r="K417" t="str">
            <v>KG</v>
          </cell>
        </row>
        <row r="418">
          <cell r="K418" t="str">
            <v>KG</v>
          </cell>
        </row>
        <row r="419">
          <cell r="K419" t="str">
            <v>KG</v>
          </cell>
        </row>
        <row r="420">
          <cell r="K420" t="str">
            <v>KG</v>
          </cell>
        </row>
        <row r="421">
          <cell r="K421" t="str">
            <v>KG</v>
          </cell>
        </row>
        <row r="422">
          <cell r="K422" t="str">
            <v>KG</v>
          </cell>
        </row>
        <row r="423">
          <cell r="K423" t="str">
            <v>KG</v>
          </cell>
        </row>
        <row r="424">
          <cell r="K424" t="str">
            <v>KG</v>
          </cell>
        </row>
        <row r="425">
          <cell r="K425" t="str">
            <v>KG</v>
          </cell>
        </row>
        <row r="426">
          <cell r="K426" t="str">
            <v>KG</v>
          </cell>
        </row>
        <row r="428">
          <cell r="K428" t="str">
            <v>KG</v>
          </cell>
        </row>
        <row r="430">
          <cell r="K430" t="str">
            <v>KG</v>
          </cell>
        </row>
        <row r="431">
          <cell r="K431" t="str">
            <v>KG</v>
          </cell>
        </row>
        <row r="432">
          <cell r="K432" t="str">
            <v>KG</v>
          </cell>
        </row>
        <row r="434">
          <cell r="K434" t="str">
            <v>KG</v>
          </cell>
        </row>
        <row r="435">
          <cell r="K435" t="str">
            <v>KG</v>
          </cell>
        </row>
        <row r="436">
          <cell r="K436" t="str">
            <v>KG</v>
          </cell>
        </row>
        <row r="437">
          <cell r="K437" t="str">
            <v>KG</v>
          </cell>
        </row>
        <row r="438">
          <cell r="K438" t="str">
            <v>KG</v>
          </cell>
        </row>
        <row r="439">
          <cell r="K439" t="str">
            <v>KG</v>
          </cell>
        </row>
        <row r="440">
          <cell r="K440" t="str">
            <v>KG</v>
          </cell>
        </row>
        <row r="441">
          <cell r="K441" t="str">
            <v>KG</v>
          </cell>
        </row>
        <row r="442">
          <cell r="K442" t="str">
            <v>KG</v>
          </cell>
        </row>
        <row r="443">
          <cell r="K443" t="str">
            <v>KG</v>
          </cell>
        </row>
        <row r="444">
          <cell r="K444" t="str">
            <v>KG</v>
          </cell>
        </row>
        <row r="445">
          <cell r="K445" t="str">
            <v>KG</v>
          </cell>
        </row>
        <row r="450">
          <cell r="K450" t="str">
            <v>BUn</v>
          </cell>
        </row>
        <row r="451">
          <cell r="K451" t="str">
            <v>KG</v>
          </cell>
        </row>
        <row r="452">
          <cell r="K452" t="str">
            <v>KG</v>
          </cell>
        </row>
        <row r="453">
          <cell r="K453" t="str">
            <v>KG</v>
          </cell>
        </row>
        <row r="455">
          <cell r="K455" t="str">
            <v>KG</v>
          </cell>
        </row>
        <row r="456">
          <cell r="K456" t="str">
            <v>KG</v>
          </cell>
        </row>
        <row r="457">
          <cell r="K457" t="str">
            <v>KG</v>
          </cell>
        </row>
        <row r="458">
          <cell r="K458" t="str">
            <v>KG</v>
          </cell>
        </row>
        <row r="459">
          <cell r="K459" t="str">
            <v>KG</v>
          </cell>
        </row>
        <row r="460">
          <cell r="K460" t="str">
            <v>KG</v>
          </cell>
        </row>
        <row r="461">
          <cell r="K461" t="str">
            <v>KG</v>
          </cell>
        </row>
        <row r="462">
          <cell r="K462" t="str">
            <v>KG</v>
          </cell>
        </row>
        <row r="463">
          <cell r="K463" t="str">
            <v>KG</v>
          </cell>
        </row>
        <row r="464">
          <cell r="K464" t="str">
            <v>KG</v>
          </cell>
        </row>
        <row r="465">
          <cell r="K465" t="str">
            <v>KG</v>
          </cell>
        </row>
        <row r="467">
          <cell r="K467" t="str">
            <v>KG</v>
          </cell>
        </row>
        <row r="468">
          <cell r="K468" t="str">
            <v>KG</v>
          </cell>
        </row>
        <row r="469">
          <cell r="K469" t="str">
            <v>KG</v>
          </cell>
        </row>
        <row r="470">
          <cell r="K470" t="str">
            <v>KG</v>
          </cell>
        </row>
        <row r="471">
          <cell r="K471" t="str">
            <v>KG</v>
          </cell>
        </row>
        <row r="472">
          <cell r="K472" t="str">
            <v>KG</v>
          </cell>
        </row>
        <row r="473">
          <cell r="K473" t="str">
            <v>KG</v>
          </cell>
        </row>
        <row r="474">
          <cell r="K474" t="str">
            <v>KG</v>
          </cell>
        </row>
        <row r="476">
          <cell r="K476" t="str">
            <v>KG</v>
          </cell>
        </row>
        <row r="477">
          <cell r="K477" t="str">
            <v>KG</v>
          </cell>
        </row>
        <row r="478">
          <cell r="K478" t="str">
            <v>KG</v>
          </cell>
        </row>
        <row r="479">
          <cell r="K479" t="str">
            <v>KG</v>
          </cell>
        </row>
        <row r="480">
          <cell r="K480" t="str">
            <v>KG</v>
          </cell>
        </row>
        <row r="481">
          <cell r="K481" t="str">
            <v>KG</v>
          </cell>
        </row>
        <row r="482">
          <cell r="K482" t="str">
            <v>KG</v>
          </cell>
        </row>
        <row r="483">
          <cell r="K483" t="str">
            <v>KG</v>
          </cell>
        </row>
        <row r="484">
          <cell r="K484" t="str">
            <v>KG</v>
          </cell>
        </row>
        <row r="485">
          <cell r="K485" t="str">
            <v>KG</v>
          </cell>
        </row>
        <row r="486">
          <cell r="K486" t="str">
            <v>KG</v>
          </cell>
        </row>
        <row r="487">
          <cell r="K487" t="str">
            <v>KG</v>
          </cell>
        </row>
        <row r="488">
          <cell r="K488" t="str">
            <v>KG</v>
          </cell>
        </row>
        <row r="489">
          <cell r="K489" t="str">
            <v>KG</v>
          </cell>
        </row>
        <row r="490">
          <cell r="K490" t="str">
            <v>KG</v>
          </cell>
        </row>
        <row r="491">
          <cell r="K491" t="str">
            <v>KG</v>
          </cell>
        </row>
        <row r="492">
          <cell r="K492" t="str">
            <v>KG</v>
          </cell>
        </row>
        <row r="493">
          <cell r="K493" t="str">
            <v>KG</v>
          </cell>
        </row>
        <row r="494">
          <cell r="K494" t="str">
            <v>KG</v>
          </cell>
        </row>
        <row r="495">
          <cell r="K495" t="str">
            <v>KG</v>
          </cell>
        </row>
        <row r="496">
          <cell r="K496" t="str">
            <v>KG</v>
          </cell>
        </row>
        <row r="497">
          <cell r="K497" t="str">
            <v>KG</v>
          </cell>
        </row>
        <row r="498">
          <cell r="K498" t="str">
            <v>KG</v>
          </cell>
        </row>
        <row r="499">
          <cell r="K499" t="str">
            <v>KG</v>
          </cell>
        </row>
        <row r="500">
          <cell r="K500" t="str">
            <v>KG</v>
          </cell>
        </row>
        <row r="502">
          <cell r="K502" t="str">
            <v>KG</v>
          </cell>
        </row>
        <row r="503">
          <cell r="K503" t="str">
            <v>KG</v>
          </cell>
        </row>
        <row r="504">
          <cell r="K504" t="str">
            <v>KG</v>
          </cell>
        </row>
        <row r="505">
          <cell r="K505" t="str">
            <v>KG</v>
          </cell>
        </row>
        <row r="506">
          <cell r="K506" t="str">
            <v>KG</v>
          </cell>
        </row>
        <row r="511">
          <cell r="K511" t="str">
            <v>BUn</v>
          </cell>
        </row>
        <row r="512">
          <cell r="K512" t="str">
            <v>KG</v>
          </cell>
        </row>
        <row r="513">
          <cell r="K513" t="str">
            <v>KG</v>
          </cell>
        </row>
        <row r="518">
          <cell r="K518" t="str">
            <v>BUn</v>
          </cell>
        </row>
        <row r="519">
          <cell r="K519" t="str">
            <v>KG</v>
          </cell>
        </row>
        <row r="520">
          <cell r="K520" t="str">
            <v>KG</v>
          </cell>
        </row>
        <row r="521">
          <cell r="K521" t="str">
            <v>KG</v>
          </cell>
        </row>
        <row r="522">
          <cell r="K522" t="str">
            <v>KG</v>
          </cell>
        </row>
        <row r="523">
          <cell r="K523" t="str">
            <v>KG</v>
          </cell>
        </row>
        <row r="528">
          <cell r="K528" t="str">
            <v>BUn</v>
          </cell>
        </row>
        <row r="529">
          <cell r="K529" t="str">
            <v>KG</v>
          </cell>
        </row>
        <row r="530">
          <cell r="K530" t="str">
            <v>KG</v>
          </cell>
        </row>
        <row r="531">
          <cell r="K531" t="str">
            <v>KG</v>
          </cell>
        </row>
        <row r="533">
          <cell r="K533" t="str">
            <v>KG</v>
          </cell>
        </row>
        <row r="534">
          <cell r="K534" t="str">
            <v>KG</v>
          </cell>
        </row>
        <row r="535">
          <cell r="K535" t="str">
            <v>KG</v>
          </cell>
        </row>
        <row r="536">
          <cell r="K536" t="str">
            <v>KG</v>
          </cell>
        </row>
        <row r="537">
          <cell r="K537" t="str">
            <v>KG</v>
          </cell>
        </row>
        <row r="538">
          <cell r="K538" t="str">
            <v>KG</v>
          </cell>
        </row>
        <row r="543">
          <cell r="K543" t="str">
            <v>BUn</v>
          </cell>
        </row>
        <row r="544">
          <cell r="K544" t="str">
            <v>KG</v>
          </cell>
        </row>
        <row r="545">
          <cell r="K545" t="str">
            <v>KG</v>
          </cell>
        </row>
        <row r="550">
          <cell r="K550" t="str">
            <v>BUn</v>
          </cell>
        </row>
        <row r="551">
          <cell r="K551" t="str">
            <v>L</v>
          </cell>
        </row>
      </sheetData>
      <sheetData sheetId="10"/>
      <sheetData sheetId="11" refreshError="1"/>
      <sheetData sheetId="12"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r'03 corporate global DRC-mai"/>
      <sheetName val="#REF"/>
      <sheetName val="Data Entry"/>
      <sheetName val="Summary"/>
      <sheetName val="Collection"/>
      <sheetName val="Glo_Sales"/>
      <sheetName val="mktgwise"/>
      <sheetName val="PBCMemberwise"/>
      <sheetName val="Global"/>
      <sheetName val="Strt Archi"/>
      <sheetName val="d_mktgwise"/>
      <sheetName val="mktgwise(2)"/>
      <sheetName val="Global mt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XL"/>
      <sheetName val="XL"/>
      <sheetName val="PTCT"/>
      <sheetName val="FT"/>
      <sheetName val="VL"/>
      <sheetName val="Cuoc"/>
      <sheetName val="A6"/>
      <sheetName val="KL"/>
      <sheetName val="XL4Poppy"/>
      <sheetName val="CPTNo"/>
      <sheetName val="Page 3"/>
      <sheetName val="Ceoc"/>
    </sheetNames>
    <sheetDataSet>
      <sheetData sheetId="0"/>
      <sheetData sheetId="1"/>
      <sheetData sheetId="2"/>
      <sheetData sheetId="3"/>
      <sheetData sheetId="4"/>
      <sheetData sheetId="5"/>
      <sheetData sheetId="6" refreshError="1">
        <row r="3">
          <cell r="A3">
            <v>2</v>
          </cell>
          <cell r="B3">
            <v>1.55</v>
          </cell>
          <cell r="C3">
            <v>1.64</v>
          </cell>
          <cell r="D3">
            <v>310032</v>
          </cell>
          <cell r="E3">
            <v>326361.59999999998</v>
          </cell>
          <cell r="F3">
            <v>11924</v>
          </cell>
          <cell r="G3">
            <v>12552</v>
          </cell>
        </row>
        <row r="4">
          <cell r="A4">
            <v>2.5</v>
          </cell>
          <cell r="B4">
            <v>1.635</v>
          </cell>
          <cell r="C4">
            <v>1.7349999999999999</v>
          </cell>
          <cell r="D4">
            <v>325454.40000000002</v>
          </cell>
          <cell r="E4">
            <v>343598.39999999997</v>
          </cell>
          <cell r="F4">
            <v>12517</v>
          </cell>
          <cell r="G4">
            <v>13215</v>
          </cell>
        </row>
        <row r="5">
          <cell r="A5">
            <v>2.7</v>
          </cell>
          <cell r="B5">
            <v>1.669</v>
          </cell>
          <cell r="C5">
            <v>1.7730000000000001</v>
          </cell>
          <cell r="D5">
            <v>331623.36000000004</v>
          </cell>
          <cell r="E5">
            <v>350493.12000000005</v>
          </cell>
          <cell r="F5">
            <v>12755</v>
          </cell>
          <cell r="G5">
            <v>13481</v>
          </cell>
        </row>
        <row r="6">
          <cell r="A6">
            <v>3</v>
          </cell>
          <cell r="B6">
            <v>1.72</v>
          </cell>
          <cell r="C6">
            <v>1.83</v>
          </cell>
          <cell r="D6">
            <v>340876.79999999999</v>
          </cell>
          <cell r="E6">
            <v>360835.2</v>
          </cell>
          <cell r="F6">
            <v>13111</v>
          </cell>
          <cell r="G6">
            <v>13878</v>
          </cell>
        </row>
        <row r="7">
          <cell r="A7">
            <v>3.2</v>
          </cell>
          <cell r="B7">
            <v>1.76</v>
          </cell>
          <cell r="C7">
            <v>1.8720000000000001</v>
          </cell>
          <cell r="D7">
            <v>348134.40000000002</v>
          </cell>
          <cell r="E7">
            <v>368455.68000000005</v>
          </cell>
          <cell r="F7">
            <v>13390</v>
          </cell>
          <cell r="G7">
            <v>14171</v>
          </cell>
        </row>
        <row r="8">
          <cell r="A8">
            <v>3.5</v>
          </cell>
          <cell r="B8">
            <v>1.8199999999999998</v>
          </cell>
          <cell r="C8">
            <v>1.9350000000000001</v>
          </cell>
          <cell r="D8">
            <v>359020.79999999999</v>
          </cell>
          <cell r="E8">
            <v>379886.4</v>
          </cell>
          <cell r="F8">
            <v>13808</v>
          </cell>
          <cell r="G8">
            <v>14611</v>
          </cell>
        </row>
        <row r="9">
          <cell r="A9">
            <v>3.7</v>
          </cell>
          <cell r="B9">
            <v>1.8599999999999999</v>
          </cell>
          <cell r="C9">
            <v>1.9770000000000001</v>
          </cell>
          <cell r="D9">
            <v>366278.40000000002</v>
          </cell>
          <cell r="E9">
            <v>387506.88000000006</v>
          </cell>
          <cell r="F9">
            <v>14088</v>
          </cell>
          <cell r="G9">
            <v>14904</v>
          </cell>
        </row>
        <row r="10">
          <cell r="A10">
            <v>4</v>
          </cell>
          <cell r="B10">
            <v>1.92</v>
          </cell>
          <cell r="C10">
            <v>2.04</v>
          </cell>
          <cell r="D10">
            <v>377164.80000000005</v>
          </cell>
          <cell r="E10">
            <v>398937.60000000003</v>
          </cell>
          <cell r="F10">
            <v>14506</v>
          </cell>
          <cell r="G10">
            <v>15344</v>
          </cell>
        </row>
        <row r="11">
          <cell r="A11">
            <v>4.2</v>
          </cell>
          <cell r="B11">
            <v>2.0019999999999998</v>
          </cell>
          <cell r="C11">
            <v>2.13</v>
          </cell>
          <cell r="D11">
            <v>392042.87999999995</v>
          </cell>
          <cell r="E11">
            <v>415267.2</v>
          </cell>
          <cell r="F11">
            <v>15079</v>
          </cell>
          <cell r="G11">
            <v>15972</v>
          </cell>
        </row>
        <row r="12">
          <cell r="A12">
            <v>4.5</v>
          </cell>
          <cell r="B12">
            <v>2.125</v>
          </cell>
          <cell r="C12">
            <v>2.2650000000000001</v>
          </cell>
          <cell r="D12">
            <v>414360.00000000006</v>
          </cell>
          <cell r="E12">
            <v>439761.60000000009</v>
          </cell>
          <cell r="F12">
            <v>15937</v>
          </cell>
          <cell r="G12">
            <v>16914</v>
          </cell>
        </row>
        <row r="13">
          <cell r="A13">
            <v>5</v>
          </cell>
          <cell r="B13">
            <v>2.33</v>
          </cell>
          <cell r="C13">
            <v>2.4900000000000002</v>
          </cell>
          <cell r="D13">
            <v>451555.2</v>
          </cell>
          <cell r="E13">
            <v>480585.60000000009</v>
          </cell>
          <cell r="F13">
            <v>17368</v>
          </cell>
          <cell r="G13">
            <v>18484</v>
          </cell>
        </row>
      </sheetData>
      <sheetData sheetId="7"/>
      <sheetData sheetId="8"/>
      <sheetData sheetId="9" refreshError="1"/>
      <sheetData sheetId="10" refreshError="1"/>
      <sheetData sheetId="1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e"/>
      <sheetName val="AAIT"/>
      <sheetName val="AAUK"/>
      <sheetName val="AADM "/>
      <sheetName val="AMDA "/>
      <sheetName val="AMEL"/>
      <sheetName val="ASYD"/>
      <sheetName val="AASG"/>
      <sheetName val="PMCA"/>
      <sheetName val="PMCE"/>
      <sheetName val="PMCI"/>
      <sheetName val="BUFA"/>
      <sheetName val="BUHR"/>
      <sheetName val="BULE"/>
      <sheetName val="BUNO"/>
      <sheetName val="FROG"/>
      <sheetName val="FROD"/>
      <sheetName val="FWOB"/>
      <sheetName val="IBPO"/>
      <sheetName val="ISSE"/>
      <sheetName val="IMDE"/>
      <sheetName val="IOST"/>
      <sheetName val="ISDR"/>
      <sheetName val="ISCD"/>
      <sheetName val="ISSP"/>
      <sheetName val="PPMI"/>
      <sheetName val="SRPD"/>
      <sheetName val="SROS"/>
      <sheetName val="SSIS"/>
      <sheetName val="SRSS"/>
      <sheetName val="SWAS"/>
      <sheetName val="SADM"/>
      <sheetName val="SWSS"/>
      <sheetName val="SWDM"/>
      <sheetName val="SWDS"/>
      <sheetName val="SWIS"/>
      <sheetName val="SWPS"/>
      <sheetName val="SWQA"/>
      <sheetName val="Runcorn Solutions"/>
      <sheetName val="WatfordSolutions "/>
      <sheetName val="Total Solutions"/>
      <sheetName val="TOTAL FACILITIES"/>
      <sheetName val="TOTAL EFT"/>
      <sheetName val="TOTAL SALES"/>
      <sheetName val="TOTAL MARKETING"/>
      <sheetName val="TOTAL AUSTRALIA"/>
      <sheetName val="TC"/>
    </sheetNames>
    <sheetDataSet>
      <sheetData sheetId="0"/>
      <sheetData sheetId="1"/>
      <sheetData sheetId="2"/>
      <sheetData sheetId="3" refreshError="1">
        <row r="7">
          <cell r="A7">
            <v>2004001</v>
          </cell>
          <cell r="B7">
            <v>2004002</v>
          </cell>
          <cell r="C7">
            <v>2004003</v>
          </cell>
          <cell r="D7">
            <v>2004004</v>
          </cell>
          <cell r="E7">
            <v>2004005</v>
          </cell>
          <cell r="F7">
            <v>2004006</v>
          </cell>
          <cell r="G7">
            <v>2004007</v>
          </cell>
          <cell r="H7">
            <v>2004008</v>
          </cell>
          <cell r="I7">
            <v>2004009</v>
          </cell>
          <cell r="J7">
            <v>2004010</v>
          </cell>
          <cell r="K7">
            <v>2004011</v>
          </cell>
          <cell r="L7">
            <v>2004012</v>
          </cell>
        </row>
        <row r="8">
          <cell r="A8">
            <v>1.8080000000000001</v>
          </cell>
          <cell r="B8">
            <v>1.8685</v>
          </cell>
          <cell r="C8">
            <v>1.8387</v>
          </cell>
          <cell r="D8">
            <v>0</v>
          </cell>
          <cell r="E8">
            <v>0</v>
          </cell>
          <cell r="F8">
            <v>0</v>
          </cell>
          <cell r="G8">
            <v>0</v>
          </cell>
          <cell r="H8">
            <v>0</v>
          </cell>
          <cell r="I8">
            <v>0</v>
          </cell>
          <cell r="J8">
            <v>0</v>
          </cell>
          <cell r="K8">
            <v>0</v>
          </cell>
          <cell r="L8">
            <v>0</v>
          </cell>
        </row>
        <row r="10">
          <cell r="A10" t="str">
            <v>Actual</v>
          </cell>
          <cell r="B10" t="str">
            <v>Actual</v>
          </cell>
          <cell r="C10" t="str">
            <v>Actual</v>
          </cell>
          <cell r="D10" t="str">
            <v>Actual</v>
          </cell>
          <cell r="E10" t="str">
            <v>Actual</v>
          </cell>
          <cell r="F10" t="str">
            <v>Actual</v>
          </cell>
          <cell r="G10" t="str">
            <v>Actual</v>
          </cell>
          <cell r="H10" t="str">
            <v>Actual</v>
          </cell>
          <cell r="I10" t="str">
            <v>Actual</v>
          </cell>
          <cell r="J10" t="str">
            <v>Actual</v>
          </cell>
          <cell r="K10" t="str">
            <v>Actual</v>
          </cell>
          <cell r="L10" t="str">
            <v>Actual</v>
          </cell>
        </row>
        <row r="11">
          <cell r="A11" t="str">
            <v>US$</v>
          </cell>
          <cell r="B11" t="str">
            <v>US$</v>
          </cell>
          <cell r="C11" t="str">
            <v>US$</v>
          </cell>
          <cell r="D11" t="str">
            <v>US$</v>
          </cell>
          <cell r="E11" t="str">
            <v>US$</v>
          </cell>
          <cell r="F11" t="str">
            <v>US$</v>
          </cell>
          <cell r="G11" t="str">
            <v>US$</v>
          </cell>
          <cell r="H11" t="str">
            <v>US$</v>
          </cell>
          <cell r="I11" t="str">
            <v>US$</v>
          </cell>
          <cell r="J11" t="str">
            <v>US$</v>
          </cell>
          <cell r="K11" t="str">
            <v>US$</v>
          </cell>
          <cell r="L11" t="str">
            <v>US$</v>
          </cell>
        </row>
        <row r="13">
          <cell r="A13">
            <v>7536.1959999999999</v>
          </cell>
          <cell r="B13">
            <v>7976.2341150000002</v>
          </cell>
          <cell r="C13">
            <v>8663.4027900000001</v>
          </cell>
          <cell r="D13">
            <v>0</v>
          </cell>
          <cell r="E13">
            <v>0</v>
          </cell>
          <cell r="F13">
            <v>0</v>
          </cell>
          <cell r="G13">
            <v>0</v>
          </cell>
          <cell r="H13">
            <v>0</v>
          </cell>
          <cell r="I13">
            <v>0</v>
          </cell>
          <cell r="J13">
            <v>0</v>
          </cell>
          <cell r="K13">
            <v>0</v>
          </cell>
          <cell r="L13">
            <v>0</v>
          </cell>
        </row>
        <row r="14">
          <cell r="A14">
            <v>0</v>
          </cell>
          <cell r="B14">
            <v>0</v>
          </cell>
          <cell r="C14">
            <v>0</v>
          </cell>
          <cell r="D14">
            <v>0</v>
          </cell>
          <cell r="E14">
            <v>0</v>
          </cell>
          <cell r="F14">
            <v>0</v>
          </cell>
          <cell r="G14">
            <v>0</v>
          </cell>
          <cell r="H14">
            <v>0</v>
          </cell>
          <cell r="I14">
            <v>0</v>
          </cell>
          <cell r="J14">
            <v>0</v>
          </cell>
          <cell r="K14">
            <v>0</v>
          </cell>
          <cell r="L14">
            <v>0</v>
          </cell>
        </row>
        <row r="15">
          <cell r="A15">
            <v>839.40016000000003</v>
          </cell>
          <cell r="B15">
            <v>883.37074499999994</v>
          </cell>
          <cell r="C15">
            <v>1134.3124169999999</v>
          </cell>
          <cell r="D15">
            <v>0</v>
          </cell>
          <cell r="E15">
            <v>0</v>
          </cell>
          <cell r="F15">
            <v>0</v>
          </cell>
          <cell r="G15">
            <v>0</v>
          </cell>
          <cell r="H15">
            <v>0</v>
          </cell>
          <cell r="I15">
            <v>0</v>
          </cell>
          <cell r="J15">
            <v>0</v>
          </cell>
          <cell r="K15">
            <v>0</v>
          </cell>
          <cell r="L15">
            <v>0</v>
          </cell>
        </row>
        <row r="16">
          <cell r="A16">
            <v>0</v>
          </cell>
          <cell r="B16">
            <v>0</v>
          </cell>
          <cell r="C16">
            <v>0</v>
          </cell>
          <cell r="D16">
            <v>0</v>
          </cell>
          <cell r="E16">
            <v>0</v>
          </cell>
          <cell r="F16">
            <v>0</v>
          </cell>
          <cell r="G16">
            <v>0</v>
          </cell>
          <cell r="H16">
            <v>0</v>
          </cell>
          <cell r="I16">
            <v>0</v>
          </cell>
          <cell r="J16">
            <v>0</v>
          </cell>
          <cell r="K16">
            <v>0</v>
          </cell>
          <cell r="L16">
            <v>0</v>
          </cell>
        </row>
        <row r="17">
          <cell r="A17">
            <v>0</v>
          </cell>
          <cell r="B17">
            <v>0</v>
          </cell>
          <cell r="C17">
            <v>0</v>
          </cell>
          <cell r="D17">
            <v>0</v>
          </cell>
          <cell r="E17">
            <v>0</v>
          </cell>
          <cell r="F17">
            <v>0</v>
          </cell>
          <cell r="G17">
            <v>0</v>
          </cell>
          <cell r="H17">
            <v>0</v>
          </cell>
          <cell r="I17">
            <v>0</v>
          </cell>
          <cell r="J17">
            <v>0</v>
          </cell>
          <cell r="K17">
            <v>0</v>
          </cell>
          <cell r="L17">
            <v>0</v>
          </cell>
        </row>
        <row r="18">
          <cell r="A18">
            <v>0</v>
          </cell>
          <cell r="B18">
            <v>0</v>
          </cell>
          <cell r="C18">
            <v>0</v>
          </cell>
          <cell r="D18">
            <v>0</v>
          </cell>
          <cell r="E18">
            <v>0</v>
          </cell>
          <cell r="F18">
            <v>0</v>
          </cell>
          <cell r="G18">
            <v>0</v>
          </cell>
          <cell r="H18">
            <v>0</v>
          </cell>
          <cell r="I18">
            <v>0</v>
          </cell>
          <cell r="J18">
            <v>0</v>
          </cell>
          <cell r="K18">
            <v>0</v>
          </cell>
          <cell r="L18">
            <v>0</v>
          </cell>
        </row>
        <row r="19">
          <cell r="A19">
            <v>0</v>
          </cell>
          <cell r="B19">
            <v>0</v>
          </cell>
          <cell r="C19">
            <v>0</v>
          </cell>
          <cell r="D19">
            <v>0</v>
          </cell>
          <cell r="E19">
            <v>0</v>
          </cell>
          <cell r="F19">
            <v>0</v>
          </cell>
          <cell r="G19">
            <v>0</v>
          </cell>
          <cell r="H19">
            <v>0</v>
          </cell>
          <cell r="I19">
            <v>0</v>
          </cell>
          <cell r="J19">
            <v>0</v>
          </cell>
          <cell r="K19">
            <v>0</v>
          </cell>
          <cell r="L19">
            <v>0</v>
          </cell>
        </row>
        <row r="20">
          <cell r="A20">
            <v>91.32208</v>
          </cell>
          <cell r="B20">
            <v>149.25577999999999</v>
          </cell>
          <cell r="C20">
            <v>126.20836800000001</v>
          </cell>
          <cell r="D20">
            <v>0</v>
          </cell>
          <cell r="E20">
            <v>0</v>
          </cell>
          <cell r="F20">
            <v>0</v>
          </cell>
          <cell r="G20">
            <v>0</v>
          </cell>
          <cell r="H20">
            <v>0</v>
          </cell>
          <cell r="I20">
            <v>0</v>
          </cell>
          <cell r="J20">
            <v>0</v>
          </cell>
          <cell r="K20">
            <v>0</v>
          </cell>
          <cell r="L20">
            <v>0</v>
          </cell>
        </row>
        <row r="21">
          <cell r="A21">
            <v>0</v>
          </cell>
          <cell r="B21">
            <v>0</v>
          </cell>
          <cell r="C21">
            <v>0</v>
          </cell>
          <cell r="D21">
            <v>0</v>
          </cell>
          <cell r="E21">
            <v>0</v>
          </cell>
          <cell r="F21">
            <v>0</v>
          </cell>
          <cell r="G21">
            <v>0</v>
          </cell>
          <cell r="H21">
            <v>0</v>
          </cell>
          <cell r="I21">
            <v>0</v>
          </cell>
          <cell r="J21">
            <v>0</v>
          </cell>
          <cell r="K21">
            <v>0</v>
          </cell>
          <cell r="L21">
            <v>0</v>
          </cell>
        </row>
        <row r="22">
          <cell r="A22">
            <v>0</v>
          </cell>
          <cell r="B22">
            <v>0</v>
          </cell>
          <cell r="C22">
            <v>0</v>
          </cell>
          <cell r="D22">
            <v>0</v>
          </cell>
          <cell r="E22">
            <v>0</v>
          </cell>
          <cell r="F22">
            <v>0</v>
          </cell>
          <cell r="G22">
            <v>0</v>
          </cell>
          <cell r="H22">
            <v>0</v>
          </cell>
          <cell r="I22">
            <v>0</v>
          </cell>
          <cell r="J22">
            <v>0</v>
          </cell>
          <cell r="K22">
            <v>0</v>
          </cell>
          <cell r="L22">
            <v>0</v>
          </cell>
        </row>
        <row r="23">
          <cell r="A23">
            <v>0</v>
          </cell>
          <cell r="B23">
            <v>0</v>
          </cell>
          <cell r="C23">
            <v>0</v>
          </cell>
          <cell r="D23">
            <v>0</v>
          </cell>
          <cell r="E23">
            <v>0</v>
          </cell>
          <cell r="F23">
            <v>0</v>
          </cell>
          <cell r="G23">
            <v>0</v>
          </cell>
          <cell r="H23">
            <v>0</v>
          </cell>
          <cell r="I23">
            <v>0</v>
          </cell>
          <cell r="J23">
            <v>0</v>
          </cell>
          <cell r="K23">
            <v>0</v>
          </cell>
          <cell r="L23">
            <v>0</v>
          </cell>
        </row>
        <row r="24">
          <cell r="A24">
            <v>0</v>
          </cell>
          <cell r="B24">
            <v>0</v>
          </cell>
          <cell r="C24">
            <v>0</v>
          </cell>
          <cell r="D24">
            <v>0</v>
          </cell>
          <cell r="E24">
            <v>0</v>
          </cell>
          <cell r="F24">
            <v>0</v>
          </cell>
          <cell r="G24">
            <v>0</v>
          </cell>
          <cell r="H24">
            <v>0</v>
          </cell>
          <cell r="I24">
            <v>0</v>
          </cell>
          <cell r="J24">
            <v>0</v>
          </cell>
          <cell r="K24">
            <v>0</v>
          </cell>
          <cell r="L24">
            <v>0</v>
          </cell>
        </row>
        <row r="25">
          <cell r="A25">
            <v>278.82976000000002</v>
          </cell>
          <cell r="B25">
            <v>295.12957499999999</v>
          </cell>
          <cell r="C25">
            <v>-43569.577782</v>
          </cell>
          <cell r="D25">
            <v>0</v>
          </cell>
          <cell r="E25">
            <v>0</v>
          </cell>
          <cell r="F25">
            <v>0</v>
          </cell>
          <cell r="G25">
            <v>0</v>
          </cell>
          <cell r="H25">
            <v>0</v>
          </cell>
          <cell r="I25">
            <v>0</v>
          </cell>
          <cell r="J25">
            <v>0</v>
          </cell>
          <cell r="K25">
            <v>0</v>
          </cell>
          <cell r="L25">
            <v>0</v>
          </cell>
        </row>
        <row r="26">
          <cell r="A26">
            <v>0</v>
          </cell>
          <cell r="B26">
            <v>0</v>
          </cell>
          <cell r="C26">
            <v>0</v>
          </cell>
          <cell r="D26">
            <v>0</v>
          </cell>
          <cell r="E26">
            <v>0</v>
          </cell>
          <cell r="F26">
            <v>0</v>
          </cell>
          <cell r="G26">
            <v>0</v>
          </cell>
          <cell r="H26">
            <v>0</v>
          </cell>
          <cell r="I26">
            <v>0</v>
          </cell>
          <cell r="J26">
            <v>0</v>
          </cell>
          <cell r="K26">
            <v>0</v>
          </cell>
          <cell r="L26">
            <v>0</v>
          </cell>
        </row>
        <row r="27">
          <cell r="A27">
            <v>8745.7479999999996</v>
          </cell>
          <cell r="B27">
            <v>9303.9902149999998</v>
          </cell>
          <cell r="C27">
            <v>-33645.654207</v>
          </cell>
          <cell r="D27">
            <v>0</v>
          </cell>
          <cell r="E27">
            <v>0</v>
          </cell>
          <cell r="F27">
            <v>0</v>
          </cell>
          <cell r="G27">
            <v>0</v>
          </cell>
          <cell r="H27">
            <v>0</v>
          </cell>
          <cell r="I27">
            <v>0</v>
          </cell>
          <cell r="J27">
            <v>0</v>
          </cell>
          <cell r="K27">
            <v>0</v>
          </cell>
          <cell r="L27">
            <v>0</v>
          </cell>
        </row>
        <row r="29">
          <cell r="A29">
            <v>0</v>
          </cell>
          <cell r="B29">
            <v>0</v>
          </cell>
          <cell r="C29">
            <v>0</v>
          </cell>
          <cell r="D29">
            <v>0</v>
          </cell>
          <cell r="E29">
            <v>0</v>
          </cell>
          <cell r="F29">
            <v>0</v>
          </cell>
          <cell r="G29">
            <v>0</v>
          </cell>
          <cell r="H29">
            <v>0</v>
          </cell>
          <cell r="I29">
            <v>0</v>
          </cell>
          <cell r="J29">
            <v>0</v>
          </cell>
          <cell r="K29">
            <v>0</v>
          </cell>
          <cell r="L29">
            <v>0</v>
          </cell>
        </row>
        <row r="30">
          <cell r="A30">
            <v>0</v>
          </cell>
          <cell r="B30">
            <v>0</v>
          </cell>
          <cell r="C30">
            <v>0</v>
          </cell>
          <cell r="D30">
            <v>0</v>
          </cell>
          <cell r="E30">
            <v>0</v>
          </cell>
          <cell r="F30">
            <v>0</v>
          </cell>
          <cell r="G30">
            <v>0</v>
          </cell>
          <cell r="H30">
            <v>0</v>
          </cell>
          <cell r="I30">
            <v>0</v>
          </cell>
          <cell r="J30">
            <v>0</v>
          </cell>
          <cell r="K30">
            <v>0</v>
          </cell>
          <cell r="L30">
            <v>0</v>
          </cell>
        </row>
        <row r="31">
          <cell r="A31">
            <v>0</v>
          </cell>
          <cell r="B31">
            <v>0</v>
          </cell>
          <cell r="C31">
            <v>0</v>
          </cell>
          <cell r="D31">
            <v>0</v>
          </cell>
          <cell r="E31">
            <v>0</v>
          </cell>
          <cell r="F31">
            <v>0</v>
          </cell>
          <cell r="G31">
            <v>0</v>
          </cell>
          <cell r="H31">
            <v>0</v>
          </cell>
          <cell r="I31">
            <v>0</v>
          </cell>
          <cell r="J31">
            <v>0</v>
          </cell>
          <cell r="K31">
            <v>0</v>
          </cell>
          <cell r="L31">
            <v>0</v>
          </cell>
        </row>
        <row r="32">
          <cell r="A32">
            <v>0</v>
          </cell>
          <cell r="B32">
            <v>0</v>
          </cell>
          <cell r="C32">
            <v>0</v>
          </cell>
          <cell r="D32">
            <v>0</v>
          </cell>
          <cell r="E32">
            <v>0</v>
          </cell>
          <cell r="F32">
            <v>0</v>
          </cell>
          <cell r="G32">
            <v>0</v>
          </cell>
          <cell r="H32">
            <v>0</v>
          </cell>
          <cell r="I32">
            <v>0</v>
          </cell>
          <cell r="J32">
            <v>0</v>
          </cell>
          <cell r="K32">
            <v>0</v>
          </cell>
          <cell r="L32">
            <v>0</v>
          </cell>
        </row>
        <row r="33">
          <cell r="A33">
            <v>0</v>
          </cell>
          <cell r="B33">
            <v>0</v>
          </cell>
          <cell r="C33">
            <v>0</v>
          </cell>
          <cell r="D33">
            <v>0</v>
          </cell>
          <cell r="E33">
            <v>0</v>
          </cell>
          <cell r="F33">
            <v>0</v>
          </cell>
          <cell r="G33">
            <v>0</v>
          </cell>
          <cell r="H33">
            <v>0</v>
          </cell>
          <cell r="I33">
            <v>0</v>
          </cell>
          <cell r="J33">
            <v>0</v>
          </cell>
          <cell r="K33">
            <v>0</v>
          </cell>
          <cell r="L33">
            <v>0</v>
          </cell>
        </row>
        <row r="34">
          <cell r="A34">
            <v>0</v>
          </cell>
          <cell r="B34">
            <v>0</v>
          </cell>
          <cell r="C34">
            <v>0</v>
          </cell>
          <cell r="D34">
            <v>0</v>
          </cell>
          <cell r="E34">
            <v>0</v>
          </cell>
          <cell r="F34">
            <v>0</v>
          </cell>
          <cell r="G34">
            <v>0</v>
          </cell>
          <cell r="H34">
            <v>0</v>
          </cell>
          <cell r="I34">
            <v>0</v>
          </cell>
          <cell r="J34">
            <v>0</v>
          </cell>
          <cell r="K34">
            <v>0</v>
          </cell>
          <cell r="L34">
            <v>0</v>
          </cell>
        </row>
        <row r="36">
          <cell r="A36">
            <v>0</v>
          </cell>
          <cell r="B36">
            <v>0</v>
          </cell>
          <cell r="C36">
            <v>0</v>
          </cell>
          <cell r="D36">
            <v>0</v>
          </cell>
          <cell r="E36">
            <v>0</v>
          </cell>
          <cell r="F36">
            <v>0</v>
          </cell>
          <cell r="G36">
            <v>0</v>
          </cell>
          <cell r="H36">
            <v>0</v>
          </cell>
          <cell r="I36">
            <v>0</v>
          </cell>
          <cell r="J36">
            <v>0</v>
          </cell>
          <cell r="K36">
            <v>0</v>
          </cell>
          <cell r="L36">
            <v>0</v>
          </cell>
        </row>
        <row r="38">
          <cell r="A38">
            <v>0</v>
          </cell>
          <cell r="B38">
            <v>0</v>
          </cell>
          <cell r="C38">
            <v>0</v>
          </cell>
          <cell r="D38">
            <v>0</v>
          </cell>
          <cell r="E38">
            <v>0</v>
          </cell>
          <cell r="F38">
            <v>0</v>
          </cell>
          <cell r="G38">
            <v>0</v>
          </cell>
          <cell r="H38">
            <v>0</v>
          </cell>
          <cell r="I38">
            <v>0</v>
          </cell>
          <cell r="J38">
            <v>0</v>
          </cell>
          <cell r="K38">
            <v>0</v>
          </cell>
          <cell r="L38">
            <v>0</v>
          </cell>
        </row>
        <row r="39">
          <cell r="A39">
            <v>2598.9638399999999</v>
          </cell>
          <cell r="B39">
            <v>1895.7801000000002</v>
          </cell>
          <cell r="C39">
            <v>3834.0204659999995</v>
          </cell>
          <cell r="D39">
            <v>0</v>
          </cell>
          <cell r="E39">
            <v>0</v>
          </cell>
          <cell r="F39">
            <v>0</v>
          </cell>
          <cell r="G39">
            <v>0</v>
          </cell>
          <cell r="H39">
            <v>0</v>
          </cell>
          <cell r="I39">
            <v>0</v>
          </cell>
          <cell r="J39">
            <v>0</v>
          </cell>
          <cell r="K39">
            <v>0</v>
          </cell>
          <cell r="L39">
            <v>0</v>
          </cell>
        </row>
        <row r="40">
          <cell r="A40">
            <v>0</v>
          </cell>
          <cell r="B40">
            <v>0</v>
          </cell>
          <cell r="C40">
            <v>0</v>
          </cell>
          <cell r="D40">
            <v>0</v>
          </cell>
          <cell r="E40">
            <v>0</v>
          </cell>
          <cell r="F40">
            <v>0</v>
          </cell>
          <cell r="G40">
            <v>0</v>
          </cell>
          <cell r="H40">
            <v>0</v>
          </cell>
          <cell r="I40">
            <v>0</v>
          </cell>
          <cell r="J40">
            <v>0</v>
          </cell>
          <cell r="K40">
            <v>0</v>
          </cell>
          <cell r="L40">
            <v>0</v>
          </cell>
        </row>
        <row r="41">
          <cell r="A41">
            <v>0</v>
          </cell>
          <cell r="B41">
            <v>0</v>
          </cell>
          <cell r="C41">
            <v>0</v>
          </cell>
          <cell r="D41">
            <v>0</v>
          </cell>
          <cell r="E41">
            <v>0</v>
          </cell>
          <cell r="F41">
            <v>0</v>
          </cell>
          <cell r="G41">
            <v>0</v>
          </cell>
          <cell r="H41">
            <v>0</v>
          </cell>
          <cell r="I41">
            <v>0</v>
          </cell>
          <cell r="J41">
            <v>0</v>
          </cell>
          <cell r="K41">
            <v>0</v>
          </cell>
          <cell r="L41">
            <v>0</v>
          </cell>
        </row>
        <row r="42">
          <cell r="A42">
            <v>0</v>
          </cell>
          <cell r="B42">
            <v>0</v>
          </cell>
          <cell r="C42">
            <v>0</v>
          </cell>
          <cell r="D42">
            <v>0</v>
          </cell>
          <cell r="E42">
            <v>0</v>
          </cell>
          <cell r="F42">
            <v>0</v>
          </cell>
          <cell r="G42">
            <v>0</v>
          </cell>
          <cell r="H42">
            <v>0</v>
          </cell>
          <cell r="I42">
            <v>0</v>
          </cell>
          <cell r="J42">
            <v>0</v>
          </cell>
          <cell r="K42">
            <v>0</v>
          </cell>
          <cell r="L42">
            <v>0</v>
          </cell>
        </row>
        <row r="44">
          <cell r="A44">
            <v>2598.9638399999999</v>
          </cell>
          <cell r="B44">
            <v>1895.7801000000002</v>
          </cell>
          <cell r="C44">
            <v>3834.0204659999995</v>
          </cell>
          <cell r="D44">
            <v>0</v>
          </cell>
          <cell r="E44">
            <v>0</v>
          </cell>
          <cell r="F44">
            <v>0</v>
          </cell>
          <cell r="G44">
            <v>0</v>
          </cell>
          <cell r="H44">
            <v>0</v>
          </cell>
          <cell r="I44">
            <v>0</v>
          </cell>
          <cell r="J44">
            <v>0</v>
          </cell>
          <cell r="K44">
            <v>0</v>
          </cell>
          <cell r="L44">
            <v>0</v>
          </cell>
        </row>
        <row r="49">
          <cell r="A49" t="str">
            <v>Actual</v>
          </cell>
          <cell r="B49" t="str">
            <v>Actual</v>
          </cell>
          <cell r="C49" t="str">
            <v>Actual</v>
          </cell>
          <cell r="D49" t="str">
            <v>Actual</v>
          </cell>
          <cell r="E49" t="str">
            <v>Actual</v>
          </cell>
          <cell r="F49" t="str">
            <v>Actual</v>
          </cell>
          <cell r="G49" t="str">
            <v>Actual</v>
          </cell>
          <cell r="H49" t="str">
            <v>Actual</v>
          </cell>
          <cell r="I49" t="str">
            <v>Actual</v>
          </cell>
          <cell r="J49" t="str">
            <v>Actual</v>
          </cell>
          <cell r="K49" t="str">
            <v>Actual</v>
          </cell>
          <cell r="L49" t="str">
            <v>Actual</v>
          </cell>
        </row>
        <row r="50">
          <cell r="A50" t="str">
            <v>US$</v>
          </cell>
          <cell r="B50" t="str">
            <v>US$</v>
          </cell>
          <cell r="C50" t="str">
            <v>US$</v>
          </cell>
          <cell r="D50" t="str">
            <v>US$</v>
          </cell>
          <cell r="E50" t="str">
            <v>US$</v>
          </cell>
          <cell r="F50" t="str">
            <v>US$</v>
          </cell>
          <cell r="G50" t="str">
            <v>US$</v>
          </cell>
          <cell r="H50" t="str">
            <v>US$</v>
          </cell>
          <cell r="I50" t="str">
            <v>US$</v>
          </cell>
          <cell r="J50" t="str">
            <v>US$</v>
          </cell>
          <cell r="K50" t="str">
            <v>US$</v>
          </cell>
          <cell r="L50" t="str">
            <v>US$</v>
          </cell>
        </row>
        <row r="52">
          <cell r="A52">
            <v>0</v>
          </cell>
          <cell r="B52">
            <v>0</v>
          </cell>
          <cell r="C52">
            <v>0</v>
          </cell>
          <cell r="D52">
            <v>0</v>
          </cell>
          <cell r="E52">
            <v>0</v>
          </cell>
          <cell r="F52">
            <v>0</v>
          </cell>
          <cell r="G52">
            <v>0</v>
          </cell>
          <cell r="H52">
            <v>0</v>
          </cell>
          <cell r="I52">
            <v>0</v>
          </cell>
          <cell r="J52">
            <v>0</v>
          </cell>
          <cell r="K52">
            <v>0</v>
          </cell>
          <cell r="L52">
            <v>0</v>
          </cell>
        </row>
        <row r="53">
          <cell r="A53">
            <v>0</v>
          </cell>
          <cell r="B53">
            <v>0</v>
          </cell>
          <cell r="C53">
            <v>0</v>
          </cell>
          <cell r="D53">
            <v>0</v>
          </cell>
          <cell r="E53">
            <v>0</v>
          </cell>
          <cell r="F53">
            <v>0</v>
          </cell>
          <cell r="G53">
            <v>0</v>
          </cell>
          <cell r="H53">
            <v>0</v>
          </cell>
          <cell r="I53">
            <v>0</v>
          </cell>
          <cell r="J53">
            <v>0</v>
          </cell>
          <cell r="K53">
            <v>0</v>
          </cell>
          <cell r="L53">
            <v>0</v>
          </cell>
        </row>
        <row r="54">
          <cell r="A54">
            <v>54.023040000000002</v>
          </cell>
          <cell r="B54">
            <v>50.748460000000001</v>
          </cell>
          <cell r="C54">
            <v>1897.5751740000001</v>
          </cell>
          <cell r="D54">
            <v>0</v>
          </cell>
          <cell r="E54">
            <v>0</v>
          </cell>
          <cell r="F54">
            <v>0</v>
          </cell>
          <cell r="G54">
            <v>0</v>
          </cell>
          <cell r="H54">
            <v>0</v>
          </cell>
          <cell r="I54">
            <v>0</v>
          </cell>
          <cell r="J54">
            <v>0</v>
          </cell>
          <cell r="K54">
            <v>0</v>
          </cell>
          <cell r="L54">
            <v>0</v>
          </cell>
        </row>
        <row r="55">
          <cell r="A55">
            <v>0</v>
          </cell>
          <cell r="B55">
            <v>0</v>
          </cell>
          <cell r="C55">
            <v>0</v>
          </cell>
          <cell r="D55">
            <v>0</v>
          </cell>
          <cell r="E55">
            <v>0</v>
          </cell>
          <cell r="F55">
            <v>0</v>
          </cell>
          <cell r="G55">
            <v>0</v>
          </cell>
          <cell r="H55">
            <v>0</v>
          </cell>
          <cell r="I55">
            <v>0</v>
          </cell>
          <cell r="J55">
            <v>0</v>
          </cell>
          <cell r="K55">
            <v>0</v>
          </cell>
          <cell r="L55">
            <v>0</v>
          </cell>
        </row>
        <row r="56">
          <cell r="A56">
            <v>0</v>
          </cell>
          <cell r="B56">
            <v>0</v>
          </cell>
          <cell r="C56">
            <v>0</v>
          </cell>
          <cell r="D56">
            <v>0</v>
          </cell>
          <cell r="E56">
            <v>0</v>
          </cell>
          <cell r="F56">
            <v>0</v>
          </cell>
          <cell r="G56">
            <v>0</v>
          </cell>
          <cell r="H56">
            <v>0</v>
          </cell>
          <cell r="I56">
            <v>0</v>
          </cell>
          <cell r="J56">
            <v>0</v>
          </cell>
          <cell r="K56">
            <v>0</v>
          </cell>
          <cell r="L56">
            <v>0</v>
          </cell>
        </row>
        <row r="57">
          <cell r="A57">
            <v>0</v>
          </cell>
          <cell r="B57">
            <v>0</v>
          </cell>
          <cell r="C57">
            <v>0</v>
          </cell>
          <cell r="D57">
            <v>0</v>
          </cell>
          <cell r="E57">
            <v>0</v>
          </cell>
          <cell r="F57">
            <v>0</v>
          </cell>
          <cell r="G57">
            <v>0</v>
          </cell>
          <cell r="H57">
            <v>0</v>
          </cell>
          <cell r="I57">
            <v>0</v>
          </cell>
          <cell r="J57">
            <v>0</v>
          </cell>
          <cell r="K57">
            <v>0</v>
          </cell>
          <cell r="L57">
            <v>0</v>
          </cell>
        </row>
        <row r="58">
          <cell r="A58">
            <v>0</v>
          </cell>
          <cell r="B58">
            <v>44.844000000000001</v>
          </cell>
          <cell r="C58">
            <v>163.570752</v>
          </cell>
          <cell r="D58">
            <v>0</v>
          </cell>
          <cell r="E58">
            <v>0</v>
          </cell>
          <cell r="F58">
            <v>0</v>
          </cell>
          <cell r="G58">
            <v>0</v>
          </cell>
          <cell r="H58">
            <v>0</v>
          </cell>
          <cell r="I58">
            <v>0</v>
          </cell>
          <cell r="J58">
            <v>0</v>
          </cell>
          <cell r="K58">
            <v>0</v>
          </cell>
          <cell r="L58">
            <v>0</v>
          </cell>
        </row>
        <row r="60">
          <cell r="A60">
            <v>54.023040000000002</v>
          </cell>
          <cell r="B60">
            <v>95.592460000000003</v>
          </cell>
          <cell r="C60">
            <v>2061.1459260000001</v>
          </cell>
          <cell r="D60">
            <v>0</v>
          </cell>
          <cell r="E60">
            <v>0</v>
          </cell>
          <cell r="F60">
            <v>0</v>
          </cell>
          <cell r="G60">
            <v>0</v>
          </cell>
          <cell r="H60">
            <v>0</v>
          </cell>
          <cell r="I60">
            <v>0</v>
          </cell>
          <cell r="J60">
            <v>0</v>
          </cell>
          <cell r="K60">
            <v>0</v>
          </cell>
          <cell r="L60">
            <v>0</v>
          </cell>
        </row>
        <row r="62">
          <cell r="A62">
            <v>0</v>
          </cell>
          <cell r="B62">
            <v>0</v>
          </cell>
          <cell r="C62">
            <v>0</v>
          </cell>
          <cell r="D62">
            <v>0</v>
          </cell>
          <cell r="E62">
            <v>0</v>
          </cell>
          <cell r="F62">
            <v>0</v>
          </cell>
          <cell r="G62">
            <v>0</v>
          </cell>
          <cell r="H62">
            <v>0</v>
          </cell>
          <cell r="I62">
            <v>0</v>
          </cell>
          <cell r="J62">
            <v>0</v>
          </cell>
          <cell r="K62">
            <v>0</v>
          </cell>
          <cell r="L62">
            <v>0</v>
          </cell>
        </row>
        <row r="63">
          <cell r="A63">
            <v>0</v>
          </cell>
          <cell r="B63">
            <v>0</v>
          </cell>
          <cell r="C63">
            <v>0</v>
          </cell>
          <cell r="D63">
            <v>0</v>
          </cell>
          <cell r="E63">
            <v>0</v>
          </cell>
          <cell r="F63">
            <v>0</v>
          </cell>
          <cell r="G63">
            <v>0</v>
          </cell>
          <cell r="H63">
            <v>0</v>
          </cell>
          <cell r="I63">
            <v>0</v>
          </cell>
          <cell r="J63">
            <v>0</v>
          </cell>
          <cell r="K63">
            <v>0</v>
          </cell>
          <cell r="L63">
            <v>0</v>
          </cell>
        </row>
        <row r="64">
          <cell r="A64">
            <v>0</v>
          </cell>
          <cell r="B64">
            <v>0</v>
          </cell>
          <cell r="C64">
            <v>0</v>
          </cell>
          <cell r="D64">
            <v>0</v>
          </cell>
          <cell r="E64">
            <v>0</v>
          </cell>
          <cell r="F64">
            <v>0</v>
          </cell>
          <cell r="G64">
            <v>0</v>
          </cell>
          <cell r="H64">
            <v>0</v>
          </cell>
          <cell r="I64">
            <v>0</v>
          </cell>
          <cell r="J64">
            <v>0</v>
          </cell>
          <cell r="K64">
            <v>0</v>
          </cell>
          <cell r="L64">
            <v>0</v>
          </cell>
        </row>
        <row r="65">
          <cell r="A65">
            <v>0</v>
          </cell>
          <cell r="B65">
            <v>0</v>
          </cell>
          <cell r="C65">
            <v>0</v>
          </cell>
          <cell r="D65">
            <v>0</v>
          </cell>
          <cell r="E65">
            <v>0</v>
          </cell>
          <cell r="F65">
            <v>0</v>
          </cell>
          <cell r="G65">
            <v>0</v>
          </cell>
          <cell r="H65">
            <v>0</v>
          </cell>
          <cell r="I65">
            <v>0</v>
          </cell>
          <cell r="J65">
            <v>0</v>
          </cell>
          <cell r="K65">
            <v>0</v>
          </cell>
          <cell r="L65">
            <v>0</v>
          </cell>
        </row>
        <row r="66">
          <cell r="A66">
            <v>0</v>
          </cell>
          <cell r="B66">
            <v>0</v>
          </cell>
          <cell r="C66">
            <v>0</v>
          </cell>
          <cell r="D66">
            <v>0</v>
          </cell>
          <cell r="E66">
            <v>0</v>
          </cell>
          <cell r="F66">
            <v>0</v>
          </cell>
          <cell r="G66">
            <v>0</v>
          </cell>
          <cell r="H66">
            <v>0</v>
          </cell>
          <cell r="I66">
            <v>0</v>
          </cell>
          <cell r="J66">
            <v>0</v>
          </cell>
          <cell r="K66">
            <v>0</v>
          </cell>
          <cell r="L66">
            <v>0</v>
          </cell>
        </row>
        <row r="67">
          <cell r="A67">
            <v>0</v>
          </cell>
          <cell r="B67">
            <v>0</v>
          </cell>
          <cell r="C67">
            <v>0</v>
          </cell>
          <cell r="D67">
            <v>0</v>
          </cell>
          <cell r="E67">
            <v>0</v>
          </cell>
          <cell r="F67">
            <v>0</v>
          </cell>
          <cell r="G67">
            <v>0</v>
          </cell>
          <cell r="H67">
            <v>0</v>
          </cell>
          <cell r="I67">
            <v>0</v>
          </cell>
          <cell r="J67">
            <v>0</v>
          </cell>
          <cell r="K67">
            <v>0</v>
          </cell>
          <cell r="L67">
            <v>0</v>
          </cell>
        </row>
        <row r="68">
          <cell r="A68">
            <v>0</v>
          </cell>
          <cell r="B68">
            <v>0</v>
          </cell>
          <cell r="C68">
            <v>0</v>
          </cell>
          <cell r="D68">
            <v>0</v>
          </cell>
          <cell r="E68">
            <v>0</v>
          </cell>
          <cell r="F68">
            <v>0</v>
          </cell>
          <cell r="G68">
            <v>0</v>
          </cell>
          <cell r="H68">
            <v>0</v>
          </cell>
          <cell r="I68">
            <v>0</v>
          </cell>
          <cell r="J68">
            <v>0</v>
          </cell>
          <cell r="K68">
            <v>0</v>
          </cell>
          <cell r="L68">
            <v>0</v>
          </cell>
        </row>
        <row r="69">
          <cell r="A69">
            <v>-119.63536000000001</v>
          </cell>
          <cell r="B69">
            <v>1738.2468650000001</v>
          </cell>
          <cell r="C69">
            <v>0</v>
          </cell>
          <cell r="D69">
            <v>0</v>
          </cell>
          <cell r="E69">
            <v>0</v>
          </cell>
          <cell r="F69">
            <v>0</v>
          </cell>
          <cell r="G69">
            <v>0</v>
          </cell>
          <cell r="H69">
            <v>0</v>
          </cell>
          <cell r="I69">
            <v>0</v>
          </cell>
          <cell r="J69">
            <v>0</v>
          </cell>
          <cell r="K69">
            <v>0</v>
          </cell>
          <cell r="L69">
            <v>0</v>
          </cell>
        </row>
        <row r="70">
          <cell r="A70">
            <v>0</v>
          </cell>
          <cell r="B70">
            <v>0</v>
          </cell>
          <cell r="C70">
            <v>0</v>
          </cell>
          <cell r="D70">
            <v>0</v>
          </cell>
          <cell r="E70">
            <v>0</v>
          </cell>
          <cell r="F70">
            <v>0</v>
          </cell>
          <cell r="G70">
            <v>0</v>
          </cell>
          <cell r="H70">
            <v>0</v>
          </cell>
          <cell r="I70">
            <v>0</v>
          </cell>
          <cell r="J70">
            <v>0</v>
          </cell>
          <cell r="K70">
            <v>0</v>
          </cell>
          <cell r="L70">
            <v>0</v>
          </cell>
        </row>
        <row r="71">
          <cell r="A71">
            <v>0</v>
          </cell>
          <cell r="B71">
            <v>0</v>
          </cell>
          <cell r="C71">
            <v>0</v>
          </cell>
          <cell r="D71">
            <v>0</v>
          </cell>
          <cell r="E71">
            <v>0</v>
          </cell>
          <cell r="F71">
            <v>0</v>
          </cell>
          <cell r="G71">
            <v>0</v>
          </cell>
          <cell r="H71">
            <v>0</v>
          </cell>
          <cell r="I71">
            <v>0</v>
          </cell>
          <cell r="J71">
            <v>0</v>
          </cell>
          <cell r="K71">
            <v>0</v>
          </cell>
          <cell r="L71">
            <v>0</v>
          </cell>
        </row>
        <row r="72">
          <cell r="A72">
            <v>0</v>
          </cell>
          <cell r="B72">
            <v>0</v>
          </cell>
          <cell r="C72">
            <v>0</v>
          </cell>
          <cell r="D72">
            <v>0</v>
          </cell>
          <cell r="E72">
            <v>0</v>
          </cell>
          <cell r="F72">
            <v>0</v>
          </cell>
          <cell r="G72">
            <v>0</v>
          </cell>
          <cell r="H72">
            <v>0</v>
          </cell>
          <cell r="I72">
            <v>0</v>
          </cell>
          <cell r="J72">
            <v>0</v>
          </cell>
          <cell r="K72">
            <v>0</v>
          </cell>
          <cell r="L72">
            <v>0</v>
          </cell>
        </row>
        <row r="73">
          <cell r="A73">
            <v>0</v>
          </cell>
          <cell r="B73">
            <v>0</v>
          </cell>
          <cell r="C73">
            <v>0</v>
          </cell>
          <cell r="D73">
            <v>0</v>
          </cell>
          <cell r="E73">
            <v>0</v>
          </cell>
          <cell r="F73">
            <v>0</v>
          </cell>
          <cell r="G73">
            <v>0</v>
          </cell>
          <cell r="H73">
            <v>0</v>
          </cell>
          <cell r="I73">
            <v>0</v>
          </cell>
          <cell r="J73">
            <v>0</v>
          </cell>
          <cell r="K73">
            <v>0</v>
          </cell>
          <cell r="L73">
            <v>0</v>
          </cell>
        </row>
        <row r="75">
          <cell r="A75">
            <v>-119.63536000000001</v>
          </cell>
          <cell r="B75">
            <v>1738.2468650000001</v>
          </cell>
          <cell r="C75">
            <v>0</v>
          </cell>
          <cell r="D75">
            <v>0</v>
          </cell>
          <cell r="E75">
            <v>0</v>
          </cell>
          <cell r="F75">
            <v>0</v>
          </cell>
          <cell r="G75">
            <v>0</v>
          </cell>
          <cell r="H75">
            <v>0</v>
          </cell>
          <cell r="I75">
            <v>0</v>
          </cell>
          <cell r="J75">
            <v>0</v>
          </cell>
          <cell r="K75">
            <v>0</v>
          </cell>
          <cell r="L75">
            <v>0</v>
          </cell>
        </row>
        <row r="77">
          <cell r="A77">
            <v>0</v>
          </cell>
          <cell r="B77">
            <v>0</v>
          </cell>
          <cell r="C77">
            <v>0</v>
          </cell>
          <cell r="D77">
            <v>0</v>
          </cell>
          <cell r="E77">
            <v>0</v>
          </cell>
          <cell r="F77">
            <v>0</v>
          </cell>
          <cell r="G77">
            <v>0</v>
          </cell>
          <cell r="H77">
            <v>0</v>
          </cell>
          <cell r="I77">
            <v>0</v>
          </cell>
          <cell r="J77">
            <v>0</v>
          </cell>
          <cell r="K77">
            <v>0</v>
          </cell>
          <cell r="L77">
            <v>0</v>
          </cell>
        </row>
        <row r="78">
          <cell r="A78">
            <v>0</v>
          </cell>
          <cell r="B78">
            <v>0</v>
          </cell>
          <cell r="C78">
            <v>0</v>
          </cell>
          <cell r="D78">
            <v>0</v>
          </cell>
          <cell r="E78">
            <v>0</v>
          </cell>
          <cell r="F78">
            <v>0</v>
          </cell>
          <cell r="G78">
            <v>0</v>
          </cell>
          <cell r="H78">
            <v>0</v>
          </cell>
          <cell r="I78">
            <v>0</v>
          </cell>
          <cell r="J78">
            <v>0</v>
          </cell>
          <cell r="K78">
            <v>0</v>
          </cell>
          <cell r="L78">
            <v>0</v>
          </cell>
        </row>
        <row r="79">
          <cell r="A79">
            <v>0</v>
          </cell>
          <cell r="B79">
            <v>0</v>
          </cell>
          <cell r="C79">
            <v>0</v>
          </cell>
          <cell r="D79">
            <v>0</v>
          </cell>
          <cell r="E79">
            <v>0</v>
          </cell>
          <cell r="F79">
            <v>0</v>
          </cell>
          <cell r="G79">
            <v>0</v>
          </cell>
          <cell r="H79">
            <v>0</v>
          </cell>
          <cell r="I79">
            <v>0</v>
          </cell>
          <cell r="J79">
            <v>0</v>
          </cell>
          <cell r="K79">
            <v>0</v>
          </cell>
          <cell r="L79">
            <v>0</v>
          </cell>
        </row>
        <row r="80">
          <cell r="A80">
            <v>0</v>
          </cell>
          <cell r="B80">
            <v>0</v>
          </cell>
          <cell r="C80">
            <v>0</v>
          </cell>
          <cell r="D80">
            <v>0</v>
          </cell>
          <cell r="E80">
            <v>0</v>
          </cell>
          <cell r="F80">
            <v>0</v>
          </cell>
          <cell r="G80">
            <v>0</v>
          </cell>
          <cell r="H80">
            <v>0</v>
          </cell>
          <cell r="I80">
            <v>0</v>
          </cell>
          <cell r="J80">
            <v>0</v>
          </cell>
          <cell r="K80">
            <v>0</v>
          </cell>
          <cell r="L80">
            <v>0</v>
          </cell>
        </row>
        <row r="81">
          <cell r="A81">
            <v>0</v>
          </cell>
          <cell r="B81">
            <v>0</v>
          </cell>
          <cell r="C81">
            <v>0</v>
          </cell>
          <cell r="D81">
            <v>0</v>
          </cell>
          <cell r="E81">
            <v>0</v>
          </cell>
          <cell r="F81">
            <v>0</v>
          </cell>
          <cell r="G81">
            <v>0</v>
          </cell>
          <cell r="H81">
            <v>0</v>
          </cell>
          <cell r="I81">
            <v>0</v>
          </cell>
          <cell r="J81">
            <v>0</v>
          </cell>
          <cell r="K81">
            <v>0</v>
          </cell>
          <cell r="L81">
            <v>0</v>
          </cell>
        </row>
        <row r="82">
          <cell r="A82">
            <v>0</v>
          </cell>
          <cell r="B82">
            <v>313.17928500000005</v>
          </cell>
          <cell r="C82">
            <v>0</v>
          </cell>
          <cell r="D82">
            <v>0</v>
          </cell>
          <cell r="E82">
            <v>0</v>
          </cell>
          <cell r="F82">
            <v>0</v>
          </cell>
          <cell r="G82">
            <v>0</v>
          </cell>
          <cell r="H82">
            <v>0</v>
          </cell>
          <cell r="I82">
            <v>0</v>
          </cell>
          <cell r="J82">
            <v>0</v>
          </cell>
          <cell r="K82">
            <v>0</v>
          </cell>
          <cell r="L82">
            <v>0</v>
          </cell>
        </row>
        <row r="83">
          <cell r="A83">
            <v>0</v>
          </cell>
          <cell r="B83">
            <v>0</v>
          </cell>
          <cell r="C83">
            <v>0</v>
          </cell>
          <cell r="D83">
            <v>0</v>
          </cell>
          <cell r="E83">
            <v>0</v>
          </cell>
          <cell r="F83">
            <v>0</v>
          </cell>
          <cell r="G83">
            <v>0</v>
          </cell>
          <cell r="H83">
            <v>0</v>
          </cell>
          <cell r="I83">
            <v>0</v>
          </cell>
          <cell r="J83">
            <v>0</v>
          </cell>
          <cell r="K83">
            <v>0</v>
          </cell>
          <cell r="L83">
            <v>0</v>
          </cell>
        </row>
        <row r="84">
          <cell r="A84">
            <v>0</v>
          </cell>
          <cell r="B84">
            <v>0</v>
          </cell>
          <cell r="C84">
            <v>0</v>
          </cell>
          <cell r="D84">
            <v>0</v>
          </cell>
          <cell r="E84">
            <v>0</v>
          </cell>
          <cell r="F84">
            <v>0</v>
          </cell>
          <cell r="G84">
            <v>0</v>
          </cell>
          <cell r="H84">
            <v>0</v>
          </cell>
          <cell r="I84">
            <v>0</v>
          </cell>
          <cell r="J84">
            <v>0</v>
          </cell>
          <cell r="K84">
            <v>0</v>
          </cell>
          <cell r="L84">
            <v>0</v>
          </cell>
        </row>
        <row r="86">
          <cell r="A86">
            <v>0</v>
          </cell>
          <cell r="B86">
            <v>313.17928500000005</v>
          </cell>
          <cell r="C86">
            <v>0</v>
          </cell>
          <cell r="D86">
            <v>0</v>
          </cell>
          <cell r="E86">
            <v>0</v>
          </cell>
          <cell r="F86">
            <v>0</v>
          </cell>
          <cell r="G86">
            <v>0</v>
          </cell>
          <cell r="H86">
            <v>0</v>
          </cell>
          <cell r="I86">
            <v>0</v>
          </cell>
          <cell r="J86">
            <v>0</v>
          </cell>
          <cell r="K86">
            <v>0</v>
          </cell>
          <cell r="L86">
            <v>0</v>
          </cell>
        </row>
        <row r="88">
          <cell r="A88">
            <v>0</v>
          </cell>
          <cell r="B88">
            <v>0</v>
          </cell>
          <cell r="C88">
            <v>0</v>
          </cell>
          <cell r="D88">
            <v>0</v>
          </cell>
          <cell r="E88">
            <v>0</v>
          </cell>
          <cell r="F88">
            <v>0</v>
          </cell>
          <cell r="G88">
            <v>0</v>
          </cell>
          <cell r="H88">
            <v>0</v>
          </cell>
          <cell r="I88">
            <v>0</v>
          </cell>
          <cell r="J88">
            <v>0</v>
          </cell>
          <cell r="K88">
            <v>0</v>
          </cell>
          <cell r="L88">
            <v>0</v>
          </cell>
        </row>
        <row r="89">
          <cell r="A89">
            <v>-5315.3572800000002</v>
          </cell>
          <cell r="B89">
            <v>-9060.6554599999999</v>
          </cell>
          <cell r="C89">
            <v>20.648600999999999</v>
          </cell>
          <cell r="D89">
            <v>0</v>
          </cell>
          <cell r="E89">
            <v>0</v>
          </cell>
          <cell r="F89">
            <v>0</v>
          </cell>
          <cell r="G89">
            <v>0</v>
          </cell>
          <cell r="H89">
            <v>0</v>
          </cell>
          <cell r="I89">
            <v>0</v>
          </cell>
          <cell r="J89">
            <v>0</v>
          </cell>
          <cell r="K89">
            <v>0</v>
          </cell>
          <cell r="L89">
            <v>0</v>
          </cell>
        </row>
        <row r="90">
          <cell r="A90">
            <v>0</v>
          </cell>
          <cell r="B90">
            <v>0</v>
          </cell>
          <cell r="C90">
            <v>0</v>
          </cell>
          <cell r="D90">
            <v>0</v>
          </cell>
          <cell r="E90">
            <v>0</v>
          </cell>
          <cell r="F90">
            <v>0</v>
          </cell>
          <cell r="G90">
            <v>0</v>
          </cell>
          <cell r="H90">
            <v>0</v>
          </cell>
          <cell r="I90">
            <v>0</v>
          </cell>
          <cell r="J90">
            <v>0</v>
          </cell>
          <cell r="K90">
            <v>0</v>
          </cell>
          <cell r="L90">
            <v>0</v>
          </cell>
        </row>
        <row r="91">
          <cell r="A91">
            <v>0</v>
          </cell>
          <cell r="B91">
            <v>0</v>
          </cell>
          <cell r="C91">
            <v>0</v>
          </cell>
          <cell r="D91">
            <v>0</v>
          </cell>
          <cell r="E91">
            <v>0</v>
          </cell>
          <cell r="F91">
            <v>0</v>
          </cell>
          <cell r="G91">
            <v>0</v>
          </cell>
          <cell r="H91">
            <v>0</v>
          </cell>
          <cell r="I91">
            <v>0</v>
          </cell>
          <cell r="J91">
            <v>0</v>
          </cell>
          <cell r="K91">
            <v>0</v>
          </cell>
          <cell r="L91">
            <v>0</v>
          </cell>
        </row>
        <row r="92">
          <cell r="A92">
            <v>1268.42048</v>
          </cell>
          <cell r="B92">
            <v>0</v>
          </cell>
          <cell r="C92">
            <v>0</v>
          </cell>
          <cell r="D92">
            <v>0</v>
          </cell>
          <cell r="E92">
            <v>0</v>
          </cell>
          <cell r="F92">
            <v>0</v>
          </cell>
          <cell r="G92">
            <v>0</v>
          </cell>
          <cell r="H92">
            <v>0</v>
          </cell>
          <cell r="I92">
            <v>0</v>
          </cell>
          <cell r="J92">
            <v>0</v>
          </cell>
          <cell r="K92">
            <v>0</v>
          </cell>
          <cell r="L92">
            <v>0</v>
          </cell>
        </row>
        <row r="93">
          <cell r="A93">
            <v>0</v>
          </cell>
          <cell r="B93">
            <v>0</v>
          </cell>
          <cell r="C93">
            <v>0</v>
          </cell>
          <cell r="D93">
            <v>0</v>
          </cell>
          <cell r="E93">
            <v>0</v>
          </cell>
          <cell r="F93">
            <v>0</v>
          </cell>
          <cell r="G93">
            <v>0</v>
          </cell>
          <cell r="H93">
            <v>0</v>
          </cell>
          <cell r="I93">
            <v>0</v>
          </cell>
          <cell r="J93">
            <v>0</v>
          </cell>
          <cell r="K93">
            <v>0</v>
          </cell>
          <cell r="L93">
            <v>0</v>
          </cell>
        </row>
        <row r="95">
          <cell r="A95">
            <v>-4046.9368000000004</v>
          </cell>
          <cell r="B95">
            <v>-9060.6554599999999</v>
          </cell>
          <cell r="C95">
            <v>20.648600999999999</v>
          </cell>
          <cell r="D95">
            <v>0</v>
          </cell>
          <cell r="E95">
            <v>0</v>
          </cell>
          <cell r="F95">
            <v>0</v>
          </cell>
          <cell r="G95">
            <v>0</v>
          </cell>
          <cell r="H95">
            <v>0</v>
          </cell>
          <cell r="I95">
            <v>0</v>
          </cell>
          <cell r="J95">
            <v>0</v>
          </cell>
          <cell r="K95">
            <v>0</v>
          </cell>
          <cell r="L95">
            <v>0</v>
          </cell>
        </row>
        <row r="100">
          <cell r="A100" t="str">
            <v>Actual</v>
          </cell>
          <cell r="B100" t="str">
            <v>Actual</v>
          </cell>
          <cell r="C100" t="str">
            <v>Actual</v>
          </cell>
          <cell r="D100" t="str">
            <v>Actual</v>
          </cell>
          <cell r="E100" t="str">
            <v>Actual</v>
          </cell>
          <cell r="F100" t="str">
            <v>Actual</v>
          </cell>
          <cell r="G100" t="str">
            <v>Actual</v>
          </cell>
          <cell r="H100" t="str">
            <v>Actual</v>
          </cell>
          <cell r="I100" t="str">
            <v>Actual</v>
          </cell>
          <cell r="J100" t="str">
            <v>Actual</v>
          </cell>
          <cell r="K100" t="str">
            <v>Actual</v>
          </cell>
          <cell r="L100" t="str">
            <v>Actual</v>
          </cell>
        </row>
        <row r="101">
          <cell r="A101" t="str">
            <v>US$</v>
          </cell>
          <cell r="B101" t="str">
            <v>US$</v>
          </cell>
          <cell r="C101" t="str">
            <v>US$</v>
          </cell>
          <cell r="D101" t="str">
            <v>US$</v>
          </cell>
          <cell r="E101" t="str">
            <v>US$</v>
          </cell>
          <cell r="F101" t="str">
            <v>US$</v>
          </cell>
          <cell r="G101" t="str">
            <v>US$</v>
          </cell>
          <cell r="H101" t="str">
            <v>US$</v>
          </cell>
          <cell r="I101" t="str">
            <v>US$</v>
          </cell>
          <cell r="J101" t="str">
            <v>US$</v>
          </cell>
          <cell r="K101" t="str">
            <v>US$</v>
          </cell>
          <cell r="L101" t="str">
            <v>US$</v>
          </cell>
        </row>
        <row r="103">
          <cell r="A103">
            <v>0</v>
          </cell>
          <cell r="B103">
            <v>0</v>
          </cell>
          <cell r="C103">
            <v>0</v>
          </cell>
          <cell r="D103">
            <v>0</v>
          </cell>
          <cell r="E103">
            <v>0</v>
          </cell>
          <cell r="F103">
            <v>0</v>
          </cell>
          <cell r="G103">
            <v>0</v>
          </cell>
          <cell r="H103">
            <v>0</v>
          </cell>
          <cell r="I103">
            <v>0</v>
          </cell>
          <cell r="J103">
            <v>0</v>
          </cell>
          <cell r="K103">
            <v>0</v>
          </cell>
          <cell r="L103">
            <v>0</v>
          </cell>
        </row>
        <row r="104">
          <cell r="A104">
            <v>0</v>
          </cell>
          <cell r="B104">
            <v>0</v>
          </cell>
          <cell r="C104">
            <v>0</v>
          </cell>
          <cell r="D104">
            <v>0</v>
          </cell>
          <cell r="E104">
            <v>0</v>
          </cell>
          <cell r="F104">
            <v>0</v>
          </cell>
          <cell r="G104">
            <v>0</v>
          </cell>
          <cell r="H104">
            <v>0</v>
          </cell>
          <cell r="I104">
            <v>0</v>
          </cell>
          <cell r="J104">
            <v>0</v>
          </cell>
          <cell r="K104">
            <v>0</v>
          </cell>
          <cell r="L104">
            <v>0</v>
          </cell>
        </row>
        <row r="105">
          <cell r="A105">
            <v>0</v>
          </cell>
          <cell r="B105">
            <v>0</v>
          </cell>
          <cell r="C105">
            <v>0</v>
          </cell>
          <cell r="D105">
            <v>0</v>
          </cell>
          <cell r="E105">
            <v>0</v>
          </cell>
          <cell r="F105">
            <v>0</v>
          </cell>
          <cell r="G105">
            <v>0</v>
          </cell>
          <cell r="H105">
            <v>0</v>
          </cell>
          <cell r="I105">
            <v>0</v>
          </cell>
          <cell r="J105">
            <v>0</v>
          </cell>
          <cell r="K105">
            <v>0</v>
          </cell>
          <cell r="L105">
            <v>0</v>
          </cell>
        </row>
        <row r="106">
          <cell r="A106">
            <v>0</v>
          </cell>
          <cell r="B106">
            <v>0</v>
          </cell>
          <cell r="C106">
            <v>0</v>
          </cell>
          <cell r="D106">
            <v>0</v>
          </cell>
          <cell r="E106">
            <v>0</v>
          </cell>
          <cell r="F106">
            <v>0</v>
          </cell>
          <cell r="G106">
            <v>0</v>
          </cell>
          <cell r="H106">
            <v>0</v>
          </cell>
          <cell r="I106">
            <v>0</v>
          </cell>
          <cell r="J106">
            <v>0</v>
          </cell>
          <cell r="K106">
            <v>0</v>
          </cell>
          <cell r="L106">
            <v>0</v>
          </cell>
        </row>
        <row r="107">
          <cell r="A107">
            <v>0</v>
          </cell>
          <cell r="B107">
            <v>0</v>
          </cell>
          <cell r="C107">
            <v>0</v>
          </cell>
          <cell r="D107">
            <v>0</v>
          </cell>
          <cell r="E107">
            <v>0</v>
          </cell>
          <cell r="F107">
            <v>0</v>
          </cell>
          <cell r="G107">
            <v>0</v>
          </cell>
          <cell r="H107">
            <v>0</v>
          </cell>
          <cell r="I107">
            <v>0</v>
          </cell>
          <cell r="J107">
            <v>0</v>
          </cell>
          <cell r="K107">
            <v>0</v>
          </cell>
          <cell r="L107">
            <v>0</v>
          </cell>
        </row>
        <row r="109">
          <cell r="A109">
            <v>0</v>
          </cell>
          <cell r="B109">
            <v>0</v>
          </cell>
          <cell r="C109">
            <v>0</v>
          </cell>
          <cell r="D109">
            <v>0</v>
          </cell>
          <cell r="E109">
            <v>0</v>
          </cell>
          <cell r="F109">
            <v>0</v>
          </cell>
          <cell r="G109">
            <v>0</v>
          </cell>
          <cell r="H109">
            <v>0</v>
          </cell>
          <cell r="I109">
            <v>0</v>
          </cell>
          <cell r="J109">
            <v>0</v>
          </cell>
          <cell r="K109">
            <v>0</v>
          </cell>
          <cell r="L109">
            <v>0</v>
          </cell>
        </row>
        <row r="111">
          <cell r="A111">
            <v>0</v>
          </cell>
          <cell r="B111">
            <v>0</v>
          </cell>
          <cell r="C111">
            <v>0</v>
          </cell>
          <cell r="D111">
            <v>0</v>
          </cell>
          <cell r="E111">
            <v>0</v>
          </cell>
          <cell r="F111">
            <v>0</v>
          </cell>
          <cell r="G111">
            <v>0</v>
          </cell>
          <cell r="H111">
            <v>0</v>
          </cell>
          <cell r="I111">
            <v>0</v>
          </cell>
          <cell r="J111">
            <v>0</v>
          </cell>
          <cell r="K111">
            <v>0</v>
          </cell>
          <cell r="L111">
            <v>0</v>
          </cell>
        </row>
        <row r="112">
          <cell r="A112">
            <v>0</v>
          </cell>
          <cell r="B112">
            <v>0</v>
          </cell>
          <cell r="C112">
            <v>0</v>
          </cell>
          <cell r="D112">
            <v>0</v>
          </cell>
          <cell r="E112">
            <v>0</v>
          </cell>
          <cell r="F112">
            <v>0</v>
          </cell>
          <cell r="G112">
            <v>0</v>
          </cell>
          <cell r="H112">
            <v>0</v>
          </cell>
          <cell r="I112">
            <v>0</v>
          </cell>
          <cell r="J112">
            <v>0</v>
          </cell>
          <cell r="K112">
            <v>0</v>
          </cell>
          <cell r="L112">
            <v>0</v>
          </cell>
        </row>
        <row r="114">
          <cell r="A114">
            <v>0</v>
          </cell>
          <cell r="B114">
            <v>0</v>
          </cell>
          <cell r="C114">
            <v>0</v>
          </cell>
          <cell r="D114">
            <v>0</v>
          </cell>
          <cell r="E114">
            <v>0</v>
          </cell>
          <cell r="F114">
            <v>0</v>
          </cell>
          <cell r="G114">
            <v>0</v>
          </cell>
          <cell r="H114">
            <v>0</v>
          </cell>
          <cell r="I114">
            <v>0</v>
          </cell>
          <cell r="J114">
            <v>0</v>
          </cell>
          <cell r="K114">
            <v>0</v>
          </cell>
          <cell r="L114">
            <v>0</v>
          </cell>
        </row>
        <row r="116">
          <cell r="A116">
            <v>0</v>
          </cell>
          <cell r="B116">
            <v>0</v>
          </cell>
          <cell r="C116">
            <v>0</v>
          </cell>
          <cell r="D116">
            <v>0</v>
          </cell>
          <cell r="E116">
            <v>0</v>
          </cell>
          <cell r="F116">
            <v>0</v>
          </cell>
          <cell r="G116">
            <v>0</v>
          </cell>
          <cell r="H116">
            <v>0</v>
          </cell>
          <cell r="I116">
            <v>0</v>
          </cell>
          <cell r="J116">
            <v>0</v>
          </cell>
          <cell r="K116">
            <v>0</v>
          </cell>
          <cell r="L116">
            <v>0</v>
          </cell>
        </row>
        <row r="117">
          <cell r="A117">
            <v>0</v>
          </cell>
          <cell r="B117">
            <v>0</v>
          </cell>
          <cell r="C117">
            <v>0</v>
          </cell>
          <cell r="D117">
            <v>0</v>
          </cell>
          <cell r="E117">
            <v>0</v>
          </cell>
          <cell r="F117">
            <v>0</v>
          </cell>
          <cell r="G117">
            <v>0</v>
          </cell>
          <cell r="H117">
            <v>0</v>
          </cell>
          <cell r="I117">
            <v>0</v>
          </cell>
          <cell r="J117">
            <v>0</v>
          </cell>
          <cell r="K117">
            <v>0</v>
          </cell>
          <cell r="L117">
            <v>0</v>
          </cell>
        </row>
        <row r="118">
          <cell r="A118">
            <v>0</v>
          </cell>
          <cell r="B118">
            <v>0</v>
          </cell>
          <cell r="C118">
            <v>0</v>
          </cell>
          <cell r="D118">
            <v>0</v>
          </cell>
          <cell r="E118">
            <v>0</v>
          </cell>
          <cell r="F118">
            <v>0</v>
          </cell>
          <cell r="G118">
            <v>0</v>
          </cell>
          <cell r="H118">
            <v>0</v>
          </cell>
          <cell r="I118">
            <v>0</v>
          </cell>
          <cell r="J118">
            <v>0</v>
          </cell>
          <cell r="K118">
            <v>0</v>
          </cell>
          <cell r="L118">
            <v>0</v>
          </cell>
        </row>
        <row r="119">
          <cell r="A119">
            <v>0</v>
          </cell>
          <cell r="B119">
            <v>0</v>
          </cell>
          <cell r="C119">
            <v>0</v>
          </cell>
          <cell r="D119">
            <v>0</v>
          </cell>
          <cell r="E119">
            <v>0</v>
          </cell>
          <cell r="F119">
            <v>0</v>
          </cell>
          <cell r="G119">
            <v>0</v>
          </cell>
          <cell r="H119">
            <v>0</v>
          </cell>
          <cell r="I119">
            <v>0</v>
          </cell>
          <cell r="J119">
            <v>0</v>
          </cell>
          <cell r="K119">
            <v>0</v>
          </cell>
          <cell r="L119">
            <v>0</v>
          </cell>
        </row>
        <row r="120">
          <cell r="A120">
            <v>0</v>
          </cell>
          <cell r="B120">
            <v>0</v>
          </cell>
          <cell r="C120">
            <v>0</v>
          </cell>
          <cell r="D120">
            <v>0</v>
          </cell>
          <cell r="E120">
            <v>0</v>
          </cell>
          <cell r="F120">
            <v>0</v>
          </cell>
          <cell r="G120">
            <v>0</v>
          </cell>
          <cell r="H120">
            <v>0</v>
          </cell>
          <cell r="I120">
            <v>0</v>
          </cell>
          <cell r="J120">
            <v>0</v>
          </cell>
          <cell r="K120">
            <v>0</v>
          </cell>
          <cell r="L120">
            <v>0</v>
          </cell>
        </row>
        <row r="121">
          <cell r="A121">
            <v>0</v>
          </cell>
          <cell r="B121">
            <v>0</v>
          </cell>
          <cell r="C121">
            <v>0</v>
          </cell>
          <cell r="D121">
            <v>0</v>
          </cell>
          <cell r="E121">
            <v>0</v>
          </cell>
          <cell r="F121">
            <v>0</v>
          </cell>
          <cell r="G121">
            <v>0</v>
          </cell>
          <cell r="H121">
            <v>0</v>
          </cell>
          <cell r="I121">
            <v>0</v>
          </cell>
          <cell r="J121">
            <v>0</v>
          </cell>
          <cell r="K121">
            <v>0</v>
          </cell>
          <cell r="L121">
            <v>0</v>
          </cell>
        </row>
        <row r="122">
          <cell r="A122">
            <v>0</v>
          </cell>
          <cell r="B122">
            <v>0</v>
          </cell>
          <cell r="C122">
            <v>0</v>
          </cell>
          <cell r="D122">
            <v>0</v>
          </cell>
          <cell r="E122">
            <v>0</v>
          </cell>
          <cell r="F122">
            <v>0</v>
          </cell>
          <cell r="G122">
            <v>0</v>
          </cell>
          <cell r="H122">
            <v>0</v>
          </cell>
          <cell r="I122">
            <v>0</v>
          </cell>
          <cell r="J122">
            <v>0</v>
          </cell>
          <cell r="K122">
            <v>0</v>
          </cell>
          <cell r="L122">
            <v>0</v>
          </cell>
        </row>
        <row r="123">
          <cell r="A123">
            <v>82.914879999999997</v>
          </cell>
          <cell r="B123">
            <v>8214.6360299999997</v>
          </cell>
          <cell r="C123">
            <v>106.62621300000001</v>
          </cell>
          <cell r="D123">
            <v>0</v>
          </cell>
          <cell r="E123">
            <v>0</v>
          </cell>
          <cell r="F123">
            <v>0</v>
          </cell>
          <cell r="G123">
            <v>0</v>
          </cell>
          <cell r="H123">
            <v>0</v>
          </cell>
          <cell r="I123">
            <v>0</v>
          </cell>
          <cell r="J123">
            <v>0</v>
          </cell>
          <cell r="K123">
            <v>0</v>
          </cell>
          <cell r="L123">
            <v>0</v>
          </cell>
        </row>
        <row r="124">
          <cell r="A124">
            <v>1905.7223999999999</v>
          </cell>
          <cell r="B124">
            <v>3516.3675200000002</v>
          </cell>
          <cell r="C124">
            <v>3486.8739060000003</v>
          </cell>
          <cell r="D124">
            <v>0</v>
          </cell>
          <cell r="E124">
            <v>0</v>
          </cell>
          <cell r="F124">
            <v>0</v>
          </cell>
          <cell r="G124">
            <v>0</v>
          </cell>
          <cell r="H124">
            <v>0</v>
          </cell>
          <cell r="I124">
            <v>0</v>
          </cell>
          <cell r="J124">
            <v>0</v>
          </cell>
          <cell r="K124">
            <v>0</v>
          </cell>
          <cell r="L124">
            <v>0</v>
          </cell>
        </row>
        <row r="125">
          <cell r="A125">
            <v>0</v>
          </cell>
          <cell r="B125">
            <v>0</v>
          </cell>
          <cell r="C125">
            <v>0</v>
          </cell>
          <cell r="D125">
            <v>0</v>
          </cell>
          <cell r="E125">
            <v>0</v>
          </cell>
          <cell r="F125">
            <v>0</v>
          </cell>
          <cell r="G125">
            <v>0</v>
          </cell>
          <cell r="H125">
            <v>0</v>
          </cell>
          <cell r="I125">
            <v>0</v>
          </cell>
          <cell r="J125">
            <v>0</v>
          </cell>
          <cell r="K125">
            <v>0</v>
          </cell>
          <cell r="L125">
            <v>0</v>
          </cell>
        </row>
        <row r="126">
          <cell r="A126">
            <v>154.13200000000001</v>
          </cell>
          <cell r="B126">
            <v>0</v>
          </cell>
          <cell r="C126">
            <v>428.10452100000003</v>
          </cell>
          <cell r="D126">
            <v>0</v>
          </cell>
          <cell r="E126">
            <v>0</v>
          </cell>
          <cell r="F126">
            <v>0</v>
          </cell>
          <cell r="G126">
            <v>0</v>
          </cell>
          <cell r="H126">
            <v>0</v>
          </cell>
          <cell r="I126">
            <v>0</v>
          </cell>
          <cell r="J126">
            <v>0</v>
          </cell>
          <cell r="K126">
            <v>0</v>
          </cell>
          <cell r="L126">
            <v>0</v>
          </cell>
        </row>
        <row r="127">
          <cell r="A127">
            <v>0</v>
          </cell>
          <cell r="B127">
            <v>0</v>
          </cell>
          <cell r="C127">
            <v>0</v>
          </cell>
          <cell r="D127">
            <v>0</v>
          </cell>
          <cell r="E127">
            <v>0</v>
          </cell>
          <cell r="F127">
            <v>0</v>
          </cell>
          <cell r="G127">
            <v>0</v>
          </cell>
          <cell r="H127">
            <v>0</v>
          </cell>
          <cell r="I127">
            <v>0</v>
          </cell>
          <cell r="J127">
            <v>0</v>
          </cell>
          <cell r="K127">
            <v>0</v>
          </cell>
          <cell r="L127">
            <v>0</v>
          </cell>
        </row>
        <row r="129">
          <cell r="A129">
            <v>2142.76928</v>
          </cell>
          <cell r="B129">
            <v>11731.003549999999</v>
          </cell>
          <cell r="C129">
            <v>4021.6046400000005</v>
          </cell>
          <cell r="D129">
            <v>0</v>
          </cell>
          <cell r="E129">
            <v>0</v>
          </cell>
          <cell r="F129">
            <v>0</v>
          </cell>
          <cell r="G129">
            <v>0</v>
          </cell>
          <cell r="H129">
            <v>0</v>
          </cell>
          <cell r="I129">
            <v>0</v>
          </cell>
          <cell r="J129">
            <v>0</v>
          </cell>
          <cell r="K129">
            <v>0</v>
          </cell>
          <cell r="L129">
            <v>0</v>
          </cell>
        </row>
        <row r="131">
          <cell r="A131">
            <v>0</v>
          </cell>
          <cell r="B131">
            <v>0</v>
          </cell>
          <cell r="C131">
            <v>0</v>
          </cell>
          <cell r="D131">
            <v>0</v>
          </cell>
          <cell r="E131">
            <v>0</v>
          </cell>
          <cell r="F131">
            <v>0</v>
          </cell>
          <cell r="G131">
            <v>0</v>
          </cell>
          <cell r="H131">
            <v>0</v>
          </cell>
          <cell r="I131">
            <v>0</v>
          </cell>
          <cell r="J131">
            <v>0</v>
          </cell>
          <cell r="K131">
            <v>0</v>
          </cell>
          <cell r="L131">
            <v>0</v>
          </cell>
        </row>
        <row r="132">
          <cell r="A132">
            <v>0</v>
          </cell>
          <cell r="B132">
            <v>0</v>
          </cell>
          <cell r="C132">
            <v>0</v>
          </cell>
          <cell r="D132">
            <v>0</v>
          </cell>
          <cell r="E132">
            <v>0</v>
          </cell>
          <cell r="F132">
            <v>0</v>
          </cell>
          <cell r="G132">
            <v>0</v>
          </cell>
          <cell r="H132">
            <v>0</v>
          </cell>
          <cell r="I132">
            <v>0</v>
          </cell>
          <cell r="J132">
            <v>0</v>
          </cell>
          <cell r="K132">
            <v>0</v>
          </cell>
          <cell r="L132">
            <v>0</v>
          </cell>
        </row>
        <row r="134">
          <cell r="A134">
            <v>0</v>
          </cell>
          <cell r="B134">
            <v>0</v>
          </cell>
          <cell r="C134">
            <v>0</v>
          </cell>
          <cell r="D134">
            <v>0</v>
          </cell>
          <cell r="E134">
            <v>0</v>
          </cell>
          <cell r="F134">
            <v>0</v>
          </cell>
          <cell r="G134">
            <v>0</v>
          </cell>
          <cell r="H134">
            <v>0</v>
          </cell>
          <cell r="I134">
            <v>0</v>
          </cell>
          <cell r="J134">
            <v>0</v>
          </cell>
          <cell r="K134">
            <v>0</v>
          </cell>
          <cell r="L134">
            <v>0</v>
          </cell>
        </row>
        <row r="139">
          <cell r="A139" t="str">
            <v>Actual</v>
          </cell>
          <cell r="B139" t="str">
            <v>Actual</v>
          </cell>
          <cell r="C139" t="str">
            <v>Actual</v>
          </cell>
          <cell r="D139" t="str">
            <v>Actual</v>
          </cell>
          <cell r="E139" t="str">
            <v>Actual</v>
          </cell>
          <cell r="F139" t="str">
            <v>Actual</v>
          </cell>
          <cell r="G139" t="str">
            <v>Actual</v>
          </cell>
          <cell r="H139" t="str">
            <v>Actual</v>
          </cell>
          <cell r="I139" t="str">
            <v>Actual</v>
          </cell>
          <cell r="J139" t="str">
            <v>Actual</v>
          </cell>
          <cell r="K139" t="str">
            <v>Actual</v>
          </cell>
          <cell r="L139" t="str">
            <v>Actual</v>
          </cell>
        </row>
        <row r="140">
          <cell r="A140" t="str">
            <v>US$</v>
          </cell>
          <cell r="B140" t="str">
            <v>US$</v>
          </cell>
          <cell r="C140" t="str">
            <v>US$</v>
          </cell>
          <cell r="D140" t="str">
            <v>US$</v>
          </cell>
          <cell r="E140" t="str">
            <v>US$</v>
          </cell>
          <cell r="F140" t="str">
            <v>US$</v>
          </cell>
          <cell r="G140" t="str">
            <v>US$</v>
          </cell>
          <cell r="H140" t="str">
            <v>US$</v>
          </cell>
          <cell r="I140" t="str">
            <v>US$</v>
          </cell>
          <cell r="J140" t="str">
            <v>US$</v>
          </cell>
          <cell r="K140" t="str">
            <v>US$</v>
          </cell>
          <cell r="L140" t="str">
            <v>US$</v>
          </cell>
        </row>
        <row r="142">
          <cell r="A142">
            <v>0</v>
          </cell>
          <cell r="B142">
            <v>0</v>
          </cell>
          <cell r="C142">
            <v>0</v>
          </cell>
          <cell r="D142">
            <v>0</v>
          </cell>
          <cell r="E142">
            <v>0</v>
          </cell>
          <cell r="F142">
            <v>0</v>
          </cell>
          <cell r="G142">
            <v>0</v>
          </cell>
          <cell r="H142">
            <v>0</v>
          </cell>
          <cell r="I142">
            <v>0</v>
          </cell>
          <cell r="J142">
            <v>0</v>
          </cell>
          <cell r="K142">
            <v>0</v>
          </cell>
          <cell r="L142">
            <v>0</v>
          </cell>
        </row>
        <row r="143">
          <cell r="A143">
            <v>0</v>
          </cell>
          <cell r="B143">
            <v>0</v>
          </cell>
          <cell r="C143">
            <v>0</v>
          </cell>
          <cell r="D143">
            <v>0</v>
          </cell>
          <cell r="E143">
            <v>0</v>
          </cell>
          <cell r="F143">
            <v>0</v>
          </cell>
          <cell r="G143">
            <v>0</v>
          </cell>
          <cell r="H143">
            <v>0</v>
          </cell>
          <cell r="I143">
            <v>0</v>
          </cell>
          <cell r="J143">
            <v>0</v>
          </cell>
          <cell r="K143">
            <v>0</v>
          </cell>
          <cell r="L143">
            <v>0</v>
          </cell>
        </row>
        <row r="144">
          <cell r="A144">
            <v>0</v>
          </cell>
          <cell r="B144">
            <v>0</v>
          </cell>
          <cell r="C144">
            <v>0</v>
          </cell>
          <cell r="D144">
            <v>0</v>
          </cell>
          <cell r="E144">
            <v>0</v>
          </cell>
          <cell r="F144">
            <v>0</v>
          </cell>
          <cell r="G144">
            <v>0</v>
          </cell>
          <cell r="H144">
            <v>0</v>
          </cell>
          <cell r="I144">
            <v>0</v>
          </cell>
          <cell r="J144">
            <v>0</v>
          </cell>
          <cell r="K144">
            <v>0</v>
          </cell>
          <cell r="L144">
            <v>0</v>
          </cell>
        </row>
        <row r="145">
          <cell r="A145">
            <v>0</v>
          </cell>
          <cell r="B145">
            <v>0</v>
          </cell>
          <cell r="C145">
            <v>0</v>
          </cell>
          <cell r="D145">
            <v>0</v>
          </cell>
          <cell r="E145">
            <v>0</v>
          </cell>
          <cell r="F145">
            <v>0</v>
          </cell>
          <cell r="G145">
            <v>0</v>
          </cell>
          <cell r="H145">
            <v>0</v>
          </cell>
          <cell r="I145">
            <v>0</v>
          </cell>
          <cell r="J145">
            <v>0</v>
          </cell>
          <cell r="K145">
            <v>0</v>
          </cell>
          <cell r="L145">
            <v>0</v>
          </cell>
        </row>
        <row r="146">
          <cell r="A146">
            <v>0</v>
          </cell>
          <cell r="B146">
            <v>0</v>
          </cell>
          <cell r="C146">
            <v>0</v>
          </cell>
          <cell r="D146">
            <v>0</v>
          </cell>
          <cell r="E146">
            <v>0</v>
          </cell>
          <cell r="F146">
            <v>0</v>
          </cell>
          <cell r="G146">
            <v>0</v>
          </cell>
          <cell r="H146">
            <v>0</v>
          </cell>
          <cell r="I146">
            <v>0</v>
          </cell>
          <cell r="J146">
            <v>0</v>
          </cell>
          <cell r="K146">
            <v>0</v>
          </cell>
          <cell r="L146">
            <v>0</v>
          </cell>
        </row>
        <row r="147">
          <cell r="A147">
            <v>0</v>
          </cell>
          <cell r="B147">
            <v>0</v>
          </cell>
          <cell r="C147">
            <v>0</v>
          </cell>
          <cell r="D147">
            <v>0</v>
          </cell>
          <cell r="E147">
            <v>0</v>
          </cell>
          <cell r="F147">
            <v>0</v>
          </cell>
          <cell r="G147">
            <v>0</v>
          </cell>
          <cell r="H147">
            <v>0</v>
          </cell>
          <cell r="I147">
            <v>0</v>
          </cell>
          <cell r="J147">
            <v>0</v>
          </cell>
          <cell r="K147">
            <v>0</v>
          </cell>
          <cell r="L147">
            <v>0</v>
          </cell>
        </row>
        <row r="148">
          <cell r="A148">
            <v>0</v>
          </cell>
          <cell r="B148">
            <v>0</v>
          </cell>
          <cell r="C148">
            <v>0</v>
          </cell>
          <cell r="D148">
            <v>0</v>
          </cell>
          <cell r="E148">
            <v>0</v>
          </cell>
          <cell r="F148">
            <v>0</v>
          </cell>
          <cell r="G148">
            <v>0</v>
          </cell>
          <cell r="H148">
            <v>0</v>
          </cell>
          <cell r="I148">
            <v>0</v>
          </cell>
          <cell r="J148">
            <v>0</v>
          </cell>
          <cell r="K148">
            <v>0</v>
          </cell>
          <cell r="L148">
            <v>0</v>
          </cell>
        </row>
        <row r="149">
          <cell r="A149">
            <v>0</v>
          </cell>
          <cell r="B149">
            <v>0</v>
          </cell>
          <cell r="C149">
            <v>0</v>
          </cell>
          <cell r="D149">
            <v>0</v>
          </cell>
          <cell r="E149">
            <v>0</v>
          </cell>
          <cell r="F149">
            <v>0</v>
          </cell>
          <cell r="G149">
            <v>0</v>
          </cell>
          <cell r="H149">
            <v>0</v>
          </cell>
          <cell r="I149">
            <v>0</v>
          </cell>
          <cell r="J149">
            <v>0</v>
          </cell>
          <cell r="K149">
            <v>0</v>
          </cell>
          <cell r="L149">
            <v>0</v>
          </cell>
        </row>
        <row r="150">
          <cell r="A150">
            <v>0</v>
          </cell>
          <cell r="B150">
            <v>0</v>
          </cell>
          <cell r="C150">
            <v>0</v>
          </cell>
          <cell r="D150">
            <v>0</v>
          </cell>
          <cell r="E150">
            <v>0</v>
          </cell>
          <cell r="F150">
            <v>0</v>
          </cell>
          <cell r="G150">
            <v>0</v>
          </cell>
          <cell r="H150">
            <v>0</v>
          </cell>
          <cell r="I150">
            <v>0</v>
          </cell>
          <cell r="J150">
            <v>0</v>
          </cell>
          <cell r="K150">
            <v>0</v>
          </cell>
          <cell r="L150">
            <v>0</v>
          </cell>
        </row>
        <row r="151">
          <cell r="A151">
            <v>0</v>
          </cell>
          <cell r="B151">
            <v>0</v>
          </cell>
          <cell r="C151">
            <v>0</v>
          </cell>
          <cell r="D151">
            <v>0</v>
          </cell>
          <cell r="E151">
            <v>0</v>
          </cell>
          <cell r="F151">
            <v>0</v>
          </cell>
          <cell r="G151">
            <v>0</v>
          </cell>
          <cell r="H151">
            <v>0</v>
          </cell>
          <cell r="I151">
            <v>0</v>
          </cell>
          <cell r="J151">
            <v>0</v>
          </cell>
          <cell r="K151">
            <v>0</v>
          </cell>
          <cell r="L151">
            <v>0</v>
          </cell>
        </row>
        <row r="153">
          <cell r="A153">
            <v>0</v>
          </cell>
          <cell r="B153">
            <v>0</v>
          </cell>
          <cell r="C153">
            <v>0</v>
          </cell>
          <cell r="D153">
            <v>0</v>
          </cell>
          <cell r="E153">
            <v>0</v>
          </cell>
          <cell r="F153">
            <v>0</v>
          </cell>
          <cell r="G153">
            <v>0</v>
          </cell>
          <cell r="H153">
            <v>0</v>
          </cell>
          <cell r="I153">
            <v>0</v>
          </cell>
          <cell r="J153">
            <v>0</v>
          </cell>
          <cell r="K153">
            <v>0</v>
          </cell>
          <cell r="L153">
            <v>0</v>
          </cell>
        </row>
        <row r="155">
          <cell r="A155">
            <v>898.23248000000001</v>
          </cell>
          <cell r="B155">
            <v>2535.3302800000001</v>
          </cell>
          <cell r="C155">
            <v>2696.1225839999997</v>
          </cell>
          <cell r="D155">
            <v>0</v>
          </cell>
          <cell r="E155">
            <v>0</v>
          </cell>
          <cell r="F155">
            <v>0</v>
          </cell>
          <cell r="G155">
            <v>0</v>
          </cell>
          <cell r="H155">
            <v>0</v>
          </cell>
          <cell r="I155">
            <v>0</v>
          </cell>
          <cell r="J155">
            <v>0</v>
          </cell>
          <cell r="K155">
            <v>0</v>
          </cell>
          <cell r="L155">
            <v>0</v>
          </cell>
        </row>
        <row r="156">
          <cell r="A156">
            <v>424.98848000000004</v>
          </cell>
          <cell r="B156">
            <v>168.18368500000003</v>
          </cell>
          <cell r="C156">
            <v>360.49552199999999</v>
          </cell>
          <cell r="D156">
            <v>0</v>
          </cell>
          <cell r="E156">
            <v>0</v>
          </cell>
          <cell r="F156">
            <v>0</v>
          </cell>
          <cell r="G156">
            <v>0</v>
          </cell>
          <cell r="H156">
            <v>0</v>
          </cell>
          <cell r="I156">
            <v>0</v>
          </cell>
          <cell r="J156">
            <v>0</v>
          </cell>
          <cell r="K156">
            <v>0</v>
          </cell>
          <cell r="L156">
            <v>0</v>
          </cell>
        </row>
        <row r="157">
          <cell r="A157">
            <v>54.1496</v>
          </cell>
          <cell r="B157">
            <v>0</v>
          </cell>
          <cell r="C157">
            <v>297.29940299999998</v>
          </cell>
          <cell r="D157">
            <v>0</v>
          </cell>
          <cell r="E157">
            <v>0</v>
          </cell>
          <cell r="F157">
            <v>0</v>
          </cell>
          <cell r="G157">
            <v>0</v>
          </cell>
          <cell r="H157">
            <v>0</v>
          </cell>
          <cell r="I157">
            <v>0</v>
          </cell>
          <cell r="J157">
            <v>0</v>
          </cell>
          <cell r="K157">
            <v>0</v>
          </cell>
          <cell r="L157">
            <v>0</v>
          </cell>
        </row>
        <row r="158">
          <cell r="A158">
            <v>0</v>
          </cell>
          <cell r="B158">
            <v>0</v>
          </cell>
          <cell r="C158">
            <v>0</v>
          </cell>
          <cell r="D158">
            <v>0</v>
          </cell>
          <cell r="E158">
            <v>0</v>
          </cell>
          <cell r="F158">
            <v>0</v>
          </cell>
          <cell r="G158">
            <v>0</v>
          </cell>
          <cell r="H158">
            <v>0</v>
          </cell>
          <cell r="I158">
            <v>0</v>
          </cell>
          <cell r="J158">
            <v>0</v>
          </cell>
          <cell r="K158">
            <v>0</v>
          </cell>
          <cell r="L158">
            <v>0</v>
          </cell>
        </row>
        <row r="159">
          <cell r="A159">
            <v>0</v>
          </cell>
          <cell r="B159">
            <v>0</v>
          </cell>
          <cell r="C159">
            <v>0</v>
          </cell>
          <cell r="D159">
            <v>0</v>
          </cell>
          <cell r="E159">
            <v>0</v>
          </cell>
          <cell r="F159">
            <v>0</v>
          </cell>
          <cell r="G159">
            <v>0</v>
          </cell>
          <cell r="H159">
            <v>0</v>
          </cell>
          <cell r="I159">
            <v>0</v>
          </cell>
          <cell r="J159">
            <v>0</v>
          </cell>
          <cell r="K159">
            <v>0</v>
          </cell>
          <cell r="L159">
            <v>0</v>
          </cell>
        </row>
        <row r="160">
          <cell r="A160">
            <v>0</v>
          </cell>
          <cell r="B160">
            <v>0</v>
          </cell>
          <cell r="C160">
            <v>0</v>
          </cell>
          <cell r="D160">
            <v>0</v>
          </cell>
          <cell r="E160">
            <v>0</v>
          </cell>
          <cell r="F160">
            <v>0</v>
          </cell>
          <cell r="G160">
            <v>0</v>
          </cell>
          <cell r="H160">
            <v>0</v>
          </cell>
          <cell r="I160">
            <v>0</v>
          </cell>
          <cell r="J160">
            <v>0</v>
          </cell>
          <cell r="K160">
            <v>0</v>
          </cell>
          <cell r="L160">
            <v>0</v>
          </cell>
        </row>
        <row r="161">
          <cell r="A161">
            <v>0</v>
          </cell>
          <cell r="B161">
            <v>0</v>
          </cell>
          <cell r="C161">
            <v>0</v>
          </cell>
          <cell r="D161">
            <v>0</v>
          </cell>
          <cell r="E161">
            <v>0</v>
          </cell>
          <cell r="F161">
            <v>0</v>
          </cell>
          <cell r="G161">
            <v>0</v>
          </cell>
          <cell r="H161">
            <v>0</v>
          </cell>
          <cell r="I161">
            <v>0</v>
          </cell>
          <cell r="J161">
            <v>0</v>
          </cell>
          <cell r="K161">
            <v>0</v>
          </cell>
          <cell r="L161">
            <v>0</v>
          </cell>
        </row>
        <row r="162">
          <cell r="A162">
            <v>0</v>
          </cell>
          <cell r="B162">
            <v>0</v>
          </cell>
          <cell r="C162">
            <v>190.37899800000002</v>
          </cell>
          <cell r="D162">
            <v>0</v>
          </cell>
          <cell r="E162">
            <v>0</v>
          </cell>
          <cell r="F162">
            <v>0</v>
          </cell>
          <cell r="G162">
            <v>0</v>
          </cell>
          <cell r="H162">
            <v>0</v>
          </cell>
          <cell r="I162">
            <v>0</v>
          </cell>
          <cell r="J162">
            <v>0</v>
          </cell>
          <cell r="K162">
            <v>0</v>
          </cell>
          <cell r="L162">
            <v>0</v>
          </cell>
        </row>
        <row r="163">
          <cell r="A163">
            <v>0</v>
          </cell>
          <cell r="B163">
            <v>0</v>
          </cell>
          <cell r="C163">
            <v>173.05844400000001</v>
          </cell>
          <cell r="D163">
            <v>0</v>
          </cell>
          <cell r="E163">
            <v>0</v>
          </cell>
          <cell r="F163">
            <v>0</v>
          </cell>
          <cell r="G163">
            <v>0</v>
          </cell>
          <cell r="H163">
            <v>0</v>
          </cell>
          <cell r="I163">
            <v>0</v>
          </cell>
          <cell r="J163">
            <v>0</v>
          </cell>
          <cell r="K163">
            <v>0</v>
          </cell>
          <cell r="L163">
            <v>0</v>
          </cell>
        </row>
        <row r="164">
          <cell r="A164">
            <v>0</v>
          </cell>
          <cell r="B164">
            <v>0</v>
          </cell>
          <cell r="C164">
            <v>0</v>
          </cell>
          <cell r="D164">
            <v>0</v>
          </cell>
          <cell r="E164">
            <v>0</v>
          </cell>
          <cell r="F164">
            <v>0</v>
          </cell>
          <cell r="G164">
            <v>0</v>
          </cell>
          <cell r="H164">
            <v>0</v>
          </cell>
          <cell r="I164">
            <v>0</v>
          </cell>
          <cell r="J164">
            <v>0</v>
          </cell>
          <cell r="K164">
            <v>0</v>
          </cell>
          <cell r="L164">
            <v>0</v>
          </cell>
        </row>
        <row r="166">
          <cell r="A166">
            <v>1377.3705600000001</v>
          </cell>
          <cell r="B166">
            <v>2703.5139650000001</v>
          </cell>
          <cell r="C166">
            <v>3717.3549510000003</v>
          </cell>
          <cell r="D166">
            <v>0</v>
          </cell>
          <cell r="E166">
            <v>0</v>
          </cell>
          <cell r="F166">
            <v>0</v>
          </cell>
          <cell r="G166">
            <v>0</v>
          </cell>
          <cell r="H166">
            <v>0</v>
          </cell>
          <cell r="I166">
            <v>0</v>
          </cell>
          <cell r="J166">
            <v>0</v>
          </cell>
          <cell r="K166">
            <v>0</v>
          </cell>
          <cell r="L166">
            <v>0</v>
          </cell>
        </row>
        <row r="168">
          <cell r="A168">
            <v>412.40480000000002</v>
          </cell>
          <cell r="B168">
            <v>814.25492999999994</v>
          </cell>
          <cell r="C168">
            <v>1195.541127</v>
          </cell>
          <cell r="D168">
            <v>0</v>
          </cell>
          <cell r="E168">
            <v>0</v>
          </cell>
          <cell r="F168">
            <v>0</v>
          </cell>
          <cell r="G168">
            <v>0</v>
          </cell>
          <cell r="H168">
            <v>0</v>
          </cell>
          <cell r="I168">
            <v>0</v>
          </cell>
          <cell r="J168">
            <v>0</v>
          </cell>
          <cell r="K168">
            <v>0</v>
          </cell>
          <cell r="L168">
            <v>0</v>
          </cell>
        </row>
        <row r="169">
          <cell r="A169">
            <v>0</v>
          </cell>
          <cell r="B169">
            <v>0</v>
          </cell>
          <cell r="C169">
            <v>0</v>
          </cell>
          <cell r="D169">
            <v>0</v>
          </cell>
          <cell r="E169">
            <v>0</v>
          </cell>
          <cell r="F169">
            <v>0</v>
          </cell>
          <cell r="G169">
            <v>0</v>
          </cell>
          <cell r="H169">
            <v>0</v>
          </cell>
          <cell r="I169">
            <v>0</v>
          </cell>
          <cell r="J169">
            <v>0</v>
          </cell>
          <cell r="K169">
            <v>0</v>
          </cell>
          <cell r="L169">
            <v>0</v>
          </cell>
        </row>
        <row r="170">
          <cell r="A170">
            <v>0</v>
          </cell>
          <cell r="B170">
            <v>0</v>
          </cell>
          <cell r="C170">
            <v>0</v>
          </cell>
          <cell r="D170">
            <v>0</v>
          </cell>
          <cell r="E170">
            <v>0</v>
          </cell>
          <cell r="F170">
            <v>0</v>
          </cell>
          <cell r="G170">
            <v>0</v>
          </cell>
          <cell r="H170">
            <v>0</v>
          </cell>
          <cell r="I170">
            <v>0</v>
          </cell>
          <cell r="J170">
            <v>0</v>
          </cell>
          <cell r="K170">
            <v>0</v>
          </cell>
          <cell r="L170">
            <v>0</v>
          </cell>
        </row>
        <row r="171">
          <cell r="A171">
            <v>0</v>
          </cell>
          <cell r="B171">
            <v>0</v>
          </cell>
          <cell r="C171">
            <v>0</v>
          </cell>
          <cell r="D171">
            <v>0</v>
          </cell>
          <cell r="E171">
            <v>0</v>
          </cell>
          <cell r="F171">
            <v>0</v>
          </cell>
          <cell r="G171">
            <v>0</v>
          </cell>
          <cell r="H171">
            <v>0</v>
          </cell>
          <cell r="I171">
            <v>0</v>
          </cell>
          <cell r="J171">
            <v>0</v>
          </cell>
          <cell r="K171">
            <v>0</v>
          </cell>
          <cell r="L171">
            <v>0</v>
          </cell>
        </row>
        <row r="172">
          <cell r="A172">
            <v>0</v>
          </cell>
          <cell r="B172">
            <v>0</v>
          </cell>
          <cell r="C172">
            <v>0</v>
          </cell>
          <cell r="D172">
            <v>0</v>
          </cell>
          <cell r="E172">
            <v>0</v>
          </cell>
          <cell r="F172">
            <v>0</v>
          </cell>
          <cell r="G172">
            <v>0</v>
          </cell>
          <cell r="H172">
            <v>0</v>
          </cell>
          <cell r="I172">
            <v>0</v>
          </cell>
          <cell r="J172">
            <v>0</v>
          </cell>
          <cell r="K172">
            <v>0</v>
          </cell>
          <cell r="L172">
            <v>0</v>
          </cell>
        </row>
        <row r="174">
          <cell r="A174">
            <v>412.40480000000002</v>
          </cell>
          <cell r="B174">
            <v>814.25492999999994</v>
          </cell>
          <cell r="C174">
            <v>1195.541127</v>
          </cell>
          <cell r="D174">
            <v>0</v>
          </cell>
          <cell r="E174">
            <v>0</v>
          </cell>
          <cell r="F174">
            <v>0</v>
          </cell>
          <cell r="G174">
            <v>0</v>
          </cell>
          <cell r="H174">
            <v>0</v>
          </cell>
          <cell r="I174">
            <v>0</v>
          </cell>
          <cell r="J174">
            <v>0</v>
          </cell>
          <cell r="K174">
            <v>0</v>
          </cell>
          <cell r="L174">
            <v>0</v>
          </cell>
        </row>
        <row r="176">
          <cell r="A176">
            <v>-109.09472000000001</v>
          </cell>
          <cell r="B176">
            <v>-70.778780000000012</v>
          </cell>
          <cell r="C176">
            <v>387.083124</v>
          </cell>
          <cell r="D176">
            <v>0</v>
          </cell>
          <cell r="E176">
            <v>0</v>
          </cell>
          <cell r="F176">
            <v>0</v>
          </cell>
          <cell r="G176">
            <v>0</v>
          </cell>
          <cell r="H176">
            <v>0</v>
          </cell>
          <cell r="I176">
            <v>0</v>
          </cell>
          <cell r="J176">
            <v>0</v>
          </cell>
          <cell r="K176">
            <v>0</v>
          </cell>
          <cell r="L176">
            <v>0</v>
          </cell>
        </row>
        <row r="177">
          <cell r="A177">
            <v>0</v>
          </cell>
          <cell r="B177">
            <v>0</v>
          </cell>
          <cell r="C177">
            <v>232.59555</v>
          </cell>
          <cell r="D177">
            <v>0</v>
          </cell>
          <cell r="E177">
            <v>0</v>
          </cell>
          <cell r="F177">
            <v>0</v>
          </cell>
          <cell r="G177">
            <v>0</v>
          </cell>
          <cell r="H177">
            <v>0</v>
          </cell>
          <cell r="I177">
            <v>0</v>
          </cell>
          <cell r="J177">
            <v>0</v>
          </cell>
          <cell r="K177">
            <v>0</v>
          </cell>
          <cell r="L177">
            <v>0</v>
          </cell>
        </row>
        <row r="178">
          <cell r="A178">
            <v>976.22960000000012</v>
          </cell>
          <cell r="B178">
            <v>266.840485</v>
          </cell>
          <cell r="C178">
            <v>167.89169699999999</v>
          </cell>
          <cell r="D178">
            <v>0</v>
          </cell>
          <cell r="E178">
            <v>0</v>
          </cell>
          <cell r="F178">
            <v>0</v>
          </cell>
          <cell r="G178">
            <v>0</v>
          </cell>
          <cell r="H178">
            <v>0</v>
          </cell>
          <cell r="I178">
            <v>0</v>
          </cell>
          <cell r="J178">
            <v>0</v>
          </cell>
          <cell r="K178">
            <v>0</v>
          </cell>
          <cell r="L178">
            <v>0</v>
          </cell>
        </row>
        <row r="179">
          <cell r="A179">
            <v>244.00768000000002</v>
          </cell>
          <cell r="B179">
            <v>109.15777</v>
          </cell>
          <cell r="C179">
            <v>0</v>
          </cell>
          <cell r="D179">
            <v>0</v>
          </cell>
          <cell r="E179">
            <v>0</v>
          </cell>
          <cell r="F179">
            <v>0</v>
          </cell>
          <cell r="G179">
            <v>0</v>
          </cell>
          <cell r="H179">
            <v>0</v>
          </cell>
          <cell r="I179">
            <v>0</v>
          </cell>
          <cell r="J179">
            <v>0</v>
          </cell>
          <cell r="K179">
            <v>0</v>
          </cell>
          <cell r="L179">
            <v>0</v>
          </cell>
        </row>
        <row r="180">
          <cell r="A180">
            <v>0</v>
          </cell>
          <cell r="B180">
            <v>0</v>
          </cell>
          <cell r="C180">
            <v>0</v>
          </cell>
          <cell r="D180">
            <v>0</v>
          </cell>
          <cell r="E180">
            <v>0</v>
          </cell>
          <cell r="F180">
            <v>0</v>
          </cell>
          <cell r="G180">
            <v>0</v>
          </cell>
          <cell r="H180">
            <v>0</v>
          </cell>
          <cell r="I180">
            <v>0</v>
          </cell>
          <cell r="J180">
            <v>0</v>
          </cell>
          <cell r="K180">
            <v>0</v>
          </cell>
          <cell r="L180">
            <v>0</v>
          </cell>
        </row>
        <row r="181">
          <cell r="A181">
            <v>0</v>
          </cell>
          <cell r="B181">
            <v>0</v>
          </cell>
          <cell r="C181">
            <v>0</v>
          </cell>
          <cell r="D181">
            <v>0</v>
          </cell>
          <cell r="E181">
            <v>0</v>
          </cell>
          <cell r="F181">
            <v>0</v>
          </cell>
          <cell r="G181">
            <v>0</v>
          </cell>
          <cell r="H181">
            <v>0</v>
          </cell>
          <cell r="I181">
            <v>0</v>
          </cell>
          <cell r="J181">
            <v>0</v>
          </cell>
          <cell r="K181">
            <v>0</v>
          </cell>
          <cell r="L181">
            <v>0</v>
          </cell>
        </row>
        <row r="182">
          <cell r="A182">
            <v>0</v>
          </cell>
          <cell r="B182">
            <v>0</v>
          </cell>
          <cell r="C182">
            <v>0</v>
          </cell>
          <cell r="D182">
            <v>0</v>
          </cell>
          <cell r="E182">
            <v>0</v>
          </cell>
          <cell r="F182">
            <v>0</v>
          </cell>
          <cell r="G182">
            <v>0</v>
          </cell>
          <cell r="H182">
            <v>0</v>
          </cell>
          <cell r="I182">
            <v>0</v>
          </cell>
          <cell r="J182">
            <v>0</v>
          </cell>
          <cell r="K182">
            <v>0</v>
          </cell>
          <cell r="L182">
            <v>0</v>
          </cell>
        </row>
        <row r="183">
          <cell r="A183">
            <v>0</v>
          </cell>
          <cell r="B183">
            <v>0</v>
          </cell>
          <cell r="C183">
            <v>0</v>
          </cell>
          <cell r="D183">
            <v>0</v>
          </cell>
          <cell r="E183">
            <v>0</v>
          </cell>
          <cell r="F183">
            <v>0</v>
          </cell>
          <cell r="G183">
            <v>0</v>
          </cell>
          <cell r="H183">
            <v>0</v>
          </cell>
          <cell r="I183">
            <v>0</v>
          </cell>
          <cell r="J183">
            <v>0</v>
          </cell>
          <cell r="K183">
            <v>0</v>
          </cell>
          <cell r="L183">
            <v>0</v>
          </cell>
        </row>
        <row r="185">
          <cell r="A185">
            <v>1111.14256</v>
          </cell>
          <cell r="B185">
            <v>305.21947499999999</v>
          </cell>
          <cell r="C185">
            <v>787.57037100000002</v>
          </cell>
          <cell r="D185">
            <v>0</v>
          </cell>
          <cell r="E185">
            <v>0</v>
          </cell>
          <cell r="F185">
            <v>0</v>
          </cell>
          <cell r="G185">
            <v>0</v>
          </cell>
          <cell r="H185">
            <v>0</v>
          </cell>
          <cell r="I185">
            <v>0</v>
          </cell>
          <cell r="J185">
            <v>0</v>
          </cell>
          <cell r="K185">
            <v>0</v>
          </cell>
          <cell r="L185">
            <v>0</v>
          </cell>
        </row>
        <row r="192">
          <cell r="A192" t="str">
            <v>Actual</v>
          </cell>
          <cell r="B192" t="str">
            <v>Actual</v>
          </cell>
          <cell r="C192" t="str">
            <v>Actual</v>
          </cell>
          <cell r="D192" t="str">
            <v>Actual</v>
          </cell>
          <cell r="E192" t="str">
            <v>Actual</v>
          </cell>
          <cell r="F192" t="str">
            <v>Actual</v>
          </cell>
          <cell r="G192" t="str">
            <v>Actual</v>
          </cell>
          <cell r="H192" t="str">
            <v>Actual</v>
          </cell>
          <cell r="I192" t="str">
            <v>Actual</v>
          </cell>
          <cell r="J192" t="str">
            <v>Actual</v>
          </cell>
          <cell r="K192" t="str">
            <v>Actual</v>
          </cell>
          <cell r="L192" t="str">
            <v>Actual</v>
          </cell>
        </row>
        <row r="193">
          <cell r="A193" t="str">
            <v>US$</v>
          </cell>
          <cell r="B193" t="str">
            <v>US$</v>
          </cell>
          <cell r="C193" t="str">
            <v>US$</v>
          </cell>
          <cell r="D193" t="str">
            <v>US$</v>
          </cell>
          <cell r="E193" t="str">
            <v>US$</v>
          </cell>
          <cell r="F193" t="str">
            <v>US$</v>
          </cell>
          <cell r="G193" t="str">
            <v>US$</v>
          </cell>
          <cell r="H193" t="str">
            <v>US$</v>
          </cell>
          <cell r="I193" t="str">
            <v>US$</v>
          </cell>
          <cell r="J193" t="str">
            <v>US$</v>
          </cell>
          <cell r="K193" t="str">
            <v>US$</v>
          </cell>
          <cell r="L193" t="str">
            <v>US$</v>
          </cell>
        </row>
        <row r="195">
          <cell r="A195">
            <v>0</v>
          </cell>
          <cell r="B195">
            <v>0</v>
          </cell>
          <cell r="C195">
            <v>0</v>
          </cell>
          <cell r="D195">
            <v>0</v>
          </cell>
          <cell r="E195">
            <v>0</v>
          </cell>
          <cell r="F195">
            <v>0</v>
          </cell>
          <cell r="G195">
            <v>0</v>
          </cell>
          <cell r="H195">
            <v>0</v>
          </cell>
          <cell r="I195">
            <v>0</v>
          </cell>
          <cell r="J195">
            <v>0</v>
          </cell>
          <cell r="K195">
            <v>0</v>
          </cell>
          <cell r="L195">
            <v>0</v>
          </cell>
        </row>
        <row r="196">
          <cell r="A196">
            <v>0</v>
          </cell>
          <cell r="B196">
            <v>0</v>
          </cell>
          <cell r="C196">
            <v>0</v>
          </cell>
          <cell r="D196">
            <v>0</v>
          </cell>
          <cell r="E196">
            <v>0</v>
          </cell>
          <cell r="F196">
            <v>0</v>
          </cell>
          <cell r="G196">
            <v>0</v>
          </cell>
          <cell r="H196">
            <v>0</v>
          </cell>
          <cell r="I196">
            <v>0</v>
          </cell>
          <cell r="J196">
            <v>0</v>
          </cell>
          <cell r="K196">
            <v>0</v>
          </cell>
          <cell r="L196">
            <v>0</v>
          </cell>
        </row>
        <row r="197">
          <cell r="A197">
            <v>0</v>
          </cell>
          <cell r="B197">
            <v>0</v>
          </cell>
          <cell r="C197">
            <v>0</v>
          </cell>
          <cell r="D197">
            <v>0</v>
          </cell>
          <cell r="E197">
            <v>0</v>
          </cell>
          <cell r="F197">
            <v>0</v>
          </cell>
          <cell r="G197">
            <v>0</v>
          </cell>
          <cell r="H197">
            <v>0</v>
          </cell>
          <cell r="I197">
            <v>0</v>
          </cell>
          <cell r="J197">
            <v>0</v>
          </cell>
          <cell r="K197">
            <v>0</v>
          </cell>
          <cell r="L197">
            <v>0</v>
          </cell>
        </row>
        <row r="199">
          <cell r="A199">
            <v>0</v>
          </cell>
          <cell r="B199">
            <v>0</v>
          </cell>
          <cell r="C199">
            <v>0</v>
          </cell>
          <cell r="D199">
            <v>0</v>
          </cell>
          <cell r="E199">
            <v>0</v>
          </cell>
          <cell r="F199">
            <v>0</v>
          </cell>
          <cell r="G199">
            <v>0</v>
          </cell>
          <cell r="H199">
            <v>0</v>
          </cell>
          <cell r="I199">
            <v>0</v>
          </cell>
          <cell r="J199">
            <v>0</v>
          </cell>
          <cell r="K199">
            <v>0</v>
          </cell>
          <cell r="L199">
            <v>0</v>
          </cell>
        </row>
        <row r="201">
          <cell r="A201">
            <v>8090.1671999999999</v>
          </cell>
          <cell r="B201">
            <v>8562.6254700000009</v>
          </cell>
          <cell r="C201">
            <v>11187.680472</v>
          </cell>
          <cell r="D201">
            <v>0</v>
          </cell>
          <cell r="E201">
            <v>0</v>
          </cell>
          <cell r="F201">
            <v>0</v>
          </cell>
          <cell r="G201">
            <v>0</v>
          </cell>
          <cell r="H201">
            <v>0</v>
          </cell>
          <cell r="I201">
            <v>0</v>
          </cell>
          <cell r="J201">
            <v>0</v>
          </cell>
          <cell r="K201">
            <v>0</v>
          </cell>
          <cell r="L201">
            <v>0</v>
          </cell>
        </row>
        <row r="202">
          <cell r="A202">
            <v>14212.90496</v>
          </cell>
          <cell r="B202">
            <v>6397.4450400000005</v>
          </cell>
          <cell r="C202">
            <v>0</v>
          </cell>
          <cell r="D202">
            <v>0</v>
          </cell>
          <cell r="E202">
            <v>0</v>
          </cell>
          <cell r="F202">
            <v>0</v>
          </cell>
          <cell r="G202">
            <v>0</v>
          </cell>
          <cell r="H202">
            <v>0</v>
          </cell>
          <cell r="I202">
            <v>0</v>
          </cell>
          <cell r="J202">
            <v>0</v>
          </cell>
          <cell r="K202">
            <v>0</v>
          </cell>
          <cell r="L202">
            <v>0</v>
          </cell>
        </row>
        <row r="203">
          <cell r="A203">
            <v>6861.3780800000004</v>
          </cell>
          <cell r="B203">
            <v>7994.6575249999996</v>
          </cell>
          <cell r="C203">
            <v>75218.311854</v>
          </cell>
          <cell r="D203">
            <v>0</v>
          </cell>
          <cell r="E203">
            <v>0</v>
          </cell>
          <cell r="F203">
            <v>0</v>
          </cell>
          <cell r="G203">
            <v>0</v>
          </cell>
          <cell r="H203">
            <v>0</v>
          </cell>
          <cell r="I203">
            <v>0</v>
          </cell>
          <cell r="J203">
            <v>0</v>
          </cell>
          <cell r="K203">
            <v>0</v>
          </cell>
          <cell r="L203">
            <v>0</v>
          </cell>
        </row>
        <row r="204">
          <cell r="A204">
            <v>0</v>
          </cell>
          <cell r="B204">
            <v>0</v>
          </cell>
          <cell r="C204">
            <v>0</v>
          </cell>
          <cell r="D204">
            <v>0</v>
          </cell>
          <cell r="E204">
            <v>0</v>
          </cell>
          <cell r="F204">
            <v>0</v>
          </cell>
          <cell r="G204">
            <v>0</v>
          </cell>
          <cell r="H204">
            <v>0</v>
          </cell>
          <cell r="I204">
            <v>0</v>
          </cell>
          <cell r="J204">
            <v>0</v>
          </cell>
          <cell r="K204">
            <v>0</v>
          </cell>
          <cell r="L204">
            <v>0</v>
          </cell>
        </row>
        <row r="205">
          <cell r="A205">
            <v>29164.450239999998</v>
          </cell>
          <cell r="B205">
            <v>22954.728035</v>
          </cell>
          <cell r="C205">
            <v>86405.992326000007</v>
          </cell>
          <cell r="D205">
            <v>0</v>
          </cell>
          <cell r="E205">
            <v>0</v>
          </cell>
          <cell r="F205">
            <v>0</v>
          </cell>
          <cell r="G205">
            <v>0</v>
          </cell>
          <cell r="H205">
            <v>0</v>
          </cell>
          <cell r="I205">
            <v>0</v>
          </cell>
          <cell r="J205">
            <v>0</v>
          </cell>
          <cell r="K205">
            <v>0</v>
          </cell>
          <cell r="L205">
            <v>0</v>
          </cell>
        </row>
        <row r="207">
          <cell r="A207">
            <v>41440.300159999999</v>
          </cell>
          <cell r="B207">
            <v>42794.853419999999</v>
          </cell>
          <cell r="C207">
            <v>68398.224201000005</v>
          </cell>
          <cell r="D207">
            <v>0</v>
          </cell>
          <cell r="E207">
            <v>0</v>
          </cell>
          <cell r="F207">
            <v>0</v>
          </cell>
          <cell r="G207">
            <v>0</v>
          </cell>
          <cell r="H207">
            <v>0</v>
          </cell>
          <cell r="I207">
            <v>0</v>
          </cell>
          <cell r="J207">
            <v>0</v>
          </cell>
          <cell r="K207">
            <v>0</v>
          </cell>
          <cell r="L207">
            <v>0</v>
          </cell>
        </row>
      </sheetData>
      <sheetData sheetId="4"/>
      <sheetData sheetId="5"/>
      <sheetData sheetId="6" refreshError="1">
        <row r="7">
          <cell r="A7">
            <v>2004001</v>
          </cell>
          <cell r="B7">
            <v>2004002</v>
          </cell>
          <cell r="C7">
            <v>2004003</v>
          </cell>
          <cell r="D7">
            <v>2004004</v>
          </cell>
          <cell r="E7">
            <v>2004005</v>
          </cell>
          <cell r="F7">
            <v>2004006</v>
          </cell>
          <cell r="G7">
            <v>2004007</v>
          </cell>
          <cell r="H7">
            <v>2004008</v>
          </cell>
          <cell r="I7">
            <v>2004009</v>
          </cell>
          <cell r="J7">
            <v>2004010</v>
          </cell>
          <cell r="K7">
            <v>2004011</v>
          </cell>
          <cell r="L7">
            <v>2004012</v>
          </cell>
        </row>
        <row r="8">
          <cell r="A8">
            <v>1.8080000000000001</v>
          </cell>
          <cell r="B8">
            <v>1.8685</v>
          </cell>
          <cell r="C8">
            <v>1.8387</v>
          </cell>
          <cell r="D8">
            <v>0</v>
          </cell>
          <cell r="E8">
            <v>0</v>
          </cell>
          <cell r="F8">
            <v>0</v>
          </cell>
          <cell r="G8">
            <v>0</v>
          </cell>
          <cell r="H8">
            <v>0</v>
          </cell>
          <cell r="I8">
            <v>0</v>
          </cell>
          <cell r="J8">
            <v>0</v>
          </cell>
          <cell r="K8">
            <v>0</v>
          </cell>
          <cell r="L8">
            <v>0</v>
          </cell>
        </row>
        <row r="10">
          <cell r="A10" t="str">
            <v>Actual</v>
          </cell>
          <cell r="B10" t="str">
            <v>Actual</v>
          </cell>
          <cell r="C10" t="str">
            <v>Actual</v>
          </cell>
          <cell r="D10" t="str">
            <v>Actual</v>
          </cell>
          <cell r="E10" t="str">
            <v>Actual</v>
          </cell>
          <cell r="F10" t="str">
            <v>Actual</v>
          </cell>
          <cell r="G10" t="str">
            <v>Actual</v>
          </cell>
          <cell r="H10" t="str">
            <v>Actual</v>
          </cell>
          <cell r="I10" t="str">
            <v>Actual</v>
          </cell>
          <cell r="J10" t="str">
            <v>Actual</v>
          </cell>
          <cell r="K10" t="str">
            <v>Actual</v>
          </cell>
          <cell r="L10" t="str">
            <v>Actual</v>
          </cell>
        </row>
        <row r="11">
          <cell r="A11" t="str">
            <v>US$</v>
          </cell>
          <cell r="B11" t="str">
            <v>US$</v>
          </cell>
          <cell r="C11" t="str">
            <v>US$</v>
          </cell>
          <cell r="D11" t="str">
            <v>US$</v>
          </cell>
          <cell r="E11" t="str">
            <v>US$</v>
          </cell>
          <cell r="F11" t="str">
            <v>US$</v>
          </cell>
          <cell r="G11" t="str">
            <v>US$</v>
          </cell>
          <cell r="H11" t="str">
            <v>US$</v>
          </cell>
          <cell r="I11" t="str">
            <v>US$</v>
          </cell>
          <cell r="J11" t="str">
            <v>US$</v>
          </cell>
          <cell r="K11" t="str">
            <v>US$</v>
          </cell>
          <cell r="L11" t="str">
            <v>US$</v>
          </cell>
        </row>
        <row r="13">
          <cell r="A13">
            <v>0</v>
          </cell>
          <cell r="B13">
            <v>0</v>
          </cell>
          <cell r="C13">
            <v>0</v>
          </cell>
          <cell r="D13">
            <v>0</v>
          </cell>
          <cell r="E13">
            <v>0</v>
          </cell>
          <cell r="F13">
            <v>0</v>
          </cell>
          <cell r="G13">
            <v>0</v>
          </cell>
          <cell r="H13">
            <v>0</v>
          </cell>
          <cell r="I13">
            <v>0</v>
          </cell>
          <cell r="J13">
            <v>0</v>
          </cell>
          <cell r="K13">
            <v>0</v>
          </cell>
          <cell r="L13">
            <v>0</v>
          </cell>
        </row>
        <row r="14">
          <cell r="A14">
            <v>0</v>
          </cell>
          <cell r="B14">
            <v>0</v>
          </cell>
          <cell r="C14">
            <v>0</v>
          </cell>
          <cell r="D14">
            <v>0</v>
          </cell>
          <cell r="E14">
            <v>0</v>
          </cell>
          <cell r="F14">
            <v>0</v>
          </cell>
          <cell r="G14">
            <v>0</v>
          </cell>
          <cell r="H14">
            <v>0</v>
          </cell>
          <cell r="I14">
            <v>0</v>
          </cell>
          <cell r="J14">
            <v>0</v>
          </cell>
          <cell r="K14">
            <v>0</v>
          </cell>
          <cell r="L14">
            <v>0</v>
          </cell>
        </row>
        <row r="15">
          <cell r="A15">
            <v>0</v>
          </cell>
          <cell r="B15">
            <v>0</v>
          </cell>
          <cell r="C15">
            <v>0</v>
          </cell>
          <cell r="D15">
            <v>0</v>
          </cell>
          <cell r="E15">
            <v>0</v>
          </cell>
          <cell r="F15">
            <v>0</v>
          </cell>
          <cell r="G15">
            <v>0</v>
          </cell>
          <cell r="H15">
            <v>0</v>
          </cell>
          <cell r="I15">
            <v>0</v>
          </cell>
          <cell r="J15">
            <v>0</v>
          </cell>
          <cell r="K15">
            <v>0</v>
          </cell>
          <cell r="L15">
            <v>0</v>
          </cell>
        </row>
        <row r="16">
          <cell r="A16">
            <v>0</v>
          </cell>
          <cell r="B16">
            <v>0</v>
          </cell>
          <cell r="C16">
            <v>0</v>
          </cell>
          <cell r="D16">
            <v>0</v>
          </cell>
          <cell r="E16">
            <v>0</v>
          </cell>
          <cell r="F16">
            <v>0</v>
          </cell>
          <cell r="G16">
            <v>0</v>
          </cell>
          <cell r="H16">
            <v>0</v>
          </cell>
          <cell r="I16">
            <v>0</v>
          </cell>
          <cell r="J16">
            <v>0</v>
          </cell>
          <cell r="K16">
            <v>0</v>
          </cell>
          <cell r="L16">
            <v>0</v>
          </cell>
        </row>
        <row r="17">
          <cell r="A17">
            <v>0</v>
          </cell>
          <cell r="B17">
            <v>0</v>
          </cell>
          <cell r="C17">
            <v>0</v>
          </cell>
          <cell r="D17">
            <v>0</v>
          </cell>
          <cell r="E17">
            <v>0</v>
          </cell>
          <cell r="F17">
            <v>0</v>
          </cell>
          <cell r="G17">
            <v>0</v>
          </cell>
          <cell r="H17">
            <v>0</v>
          </cell>
          <cell r="I17">
            <v>0</v>
          </cell>
          <cell r="J17">
            <v>0</v>
          </cell>
          <cell r="K17">
            <v>0</v>
          </cell>
          <cell r="L17">
            <v>0</v>
          </cell>
        </row>
        <row r="18">
          <cell r="A18">
            <v>0</v>
          </cell>
          <cell r="B18">
            <v>0</v>
          </cell>
          <cell r="C18">
            <v>0</v>
          </cell>
          <cell r="D18">
            <v>0</v>
          </cell>
          <cell r="E18">
            <v>0</v>
          </cell>
          <cell r="F18">
            <v>0</v>
          </cell>
          <cell r="G18">
            <v>0</v>
          </cell>
          <cell r="H18">
            <v>0</v>
          </cell>
          <cell r="I18">
            <v>0</v>
          </cell>
          <cell r="J18">
            <v>0</v>
          </cell>
          <cell r="K18">
            <v>0</v>
          </cell>
          <cell r="L18">
            <v>0</v>
          </cell>
        </row>
        <row r="19">
          <cell r="A19">
            <v>0</v>
          </cell>
          <cell r="B19">
            <v>0</v>
          </cell>
          <cell r="C19">
            <v>0</v>
          </cell>
          <cell r="D19">
            <v>0</v>
          </cell>
          <cell r="E19">
            <v>0</v>
          </cell>
          <cell r="F19">
            <v>0</v>
          </cell>
          <cell r="G19">
            <v>0</v>
          </cell>
          <cell r="H19">
            <v>0</v>
          </cell>
          <cell r="I19">
            <v>0</v>
          </cell>
          <cell r="J19">
            <v>0</v>
          </cell>
          <cell r="K19">
            <v>0</v>
          </cell>
          <cell r="L19">
            <v>0</v>
          </cell>
        </row>
        <row r="20">
          <cell r="A20">
            <v>0</v>
          </cell>
          <cell r="B20">
            <v>0</v>
          </cell>
          <cell r="C20">
            <v>0</v>
          </cell>
          <cell r="D20">
            <v>0</v>
          </cell>
          <cell r="E20">
            <v>0</v>
          </cell>
          <cell r="F20">
            <v>0</v>
          </cell>
          <cell r="G20">
            <v>0</v>
          </cell>
          <cell r="H20">
            <v>0</v>
          </cell>
          <cell r="I20">
            <v>0</v>
          </cell>
          <cell r="J20">
            <v>0</v>
          </cell>
          <cell r="K20">
            <v>0</v>
          </cell>
          <cell r="L20">
            <v>0</v>
          </cell>
        </row>
        <row r="21">
          <cell r="A21">
            <v>0</v>
          </cell>
          <cell r="B21">
            <v>0</v>
          </cell>
          <cell r="C21">
            <v>0</v>
          </cell>
          <cell r="D21">
            <v>0</v>
          </cell>
          <cell r="E21">
            <v>0</v>
          </cell>
          <cell r="F21">
            <v>0</v>
          </cell>
          <cell r="G21">
            <v>0</v>
          </cell>
          <cell r="H21">
            <v>0</v>
          </cell>
          <cell r="I21">
            <v>0</v>
          </cell>
          <cell r="J21">
            <v>0</v>
          </cell>
          <cell r="K21">
            <v>0</v>
          </cell>
          <cell r="L21">
            <v>0</v>
          </cell>
        </row>
        <row r="22">
          <cell r="A22">
            <v>0</v>
          </cell>
          <cell r="B22">
            <v>0</v>
          </cell>
          <cell r="C22">
            <v>0</v>
          </cell>
          <cell r="D22">
            <v>0</v>
          </cell>
          <cell r="E22">
            <v>0</v>
          </cell>
          <cell r="F22">
            <v>0</v>
          </cell>
          <cell r="G22">
            <v>0</v>
          </cell>
          <cell r="H22">
            <v>0</v>
          </cell>
          <cell r="I22">
            <v>0</v>
          </cell>
          <cell r="J22">
            <v>0</v>
          </cell>
          <cell r="K22">
            <v>0</v>
          </cell>
          <cell r="L22">
            <v>0</v>
          </cell>
        </row>
        <row r="23">
          <cell r="A23">
            <v>0</v>
          </cell>
          <cell r="B23">
            <v>0</v>
          </cell>
          <cell r="C23">
            <v>0</v>
          </cell>
          <cell r="D23">
            <v>0</v>
          </cell>
          <cell r="E23">
            <v>0</v>
          </cell>
          <cell r="F23">
            <v>0</v>
          </cell>
          <cell r="G23">
            <v>0</v>
          </cell>
          <cell r="H23">
            <v>0</v>
          </cell>
          <cell r="I23">
            <v>0</v>
          </cell>
          <cell r="J23">
            <v>0</v>
          </cell>
          <cell r="K23">
            <v>0</v>
          </cell>
          <cell r="L23">
            <v>0</v>
          </cell>
        </row>
        <row r="24">
          <cell r="A24">
            <v>0</v>
          </cell>
          <cell r="B24">
            <v>0</v>
          </cell>
          <cell r="C24">
            <v>0</v>
          </cell>
          <cell r="D24">
            <v>0</v>
          </cell>
          <cell r="E24">
            <v>0</v>
          </cell>
          <cell r="F24">
            <v>0</v>
          </cell>
          <cell r="G24">
            <v>0</v>
          </cell>
          <cell r="H24">
            <v>0</v>
          </cell>
          <cell r="I24">
            <v>0</v>
          </cell>
          <cell r="J24">
            <v>0</v>
          </cell>
          <cell r="K24">
            <v>0</v>
          </cell>
          <cell r="L24">
            <v>0</v>
          </cell>
        </row>
        <row r="25">
          <cell r="A25">
            <v>0</v>
          </cell>
          <cell r="B25">
            <v>0</v>
          </cell>
          <cell r="C25">
            <v>0</v>
          </cell>
          <cell r="D25">
            <v>0</v>
          </cell>
          <cell r="E25">
            <v>0</v>
          </cell>
          <cell r="F25">
            <v>0</v>
          </cell>
          <cell r="G25">
            <v>0</v>
          </cell>
          <cell r="H25">
            <v>0</v>
          </cell>
          <cell r="I25">
            <v>0</v>
          </cell>
          <cell r="J25">
            <v>0</v>
          </cell>
          <cell r="K25">
            <v>0</v>
          </cell>
          <cell r="L25">
            <v>0</v>
          </cell>
        </row>
        <row r="26">
          <cell r="A26">
            <v>0</v>
          </cell>
          <cell r="B26">
            <v>0</v>
          </cell>
          <cell r="C26">
            <v>0</v>
          </cell>
          <cell r="D26">
            <v>0</v>
          </cell>
          <cell r="E26">
            <v>0</v>
          </cell>
          <cell r="F26">
            <v>0</v>
          </cell>
          <cell r="G26">
            <v>0</v>
          </cell>
          <cell r="H26">
            <v>0</v>
          </cell>
          <cell r="I26">
            <v>0</v>
          </cell>
          <cell r="J26">
            <v>0</v>
          </cell>
          <cell r="K26">
            <v>0</v>
          </cell>
          <cell r="L26">
            <v>0</v>
          </cell>
        </row>
        <row r="27">
          <cell r="A27">
            <v>0</v>
          </cell>
          <cell r="B27">
            <v>0</v>
          </cell>
          <cell r="C27">
            <v>0</v>
          </cell>
          <cell r="D27">
            <v>0</v>
          </cell>
          <cell r="E27">
            <v>0</v>
          </cell>
          <cell r="F27">
            <v>0</v>
          </cell>
          <cell r="G27">
            <v>0</v>
          </cell>
          <cell r="H27">
            <v>0</v>
          </cell>
          <cell r="I27">
            <v>0</v>
          </cell>
          <cell r="J27">
            <v>0</v>
          </cell>
          <cell r="K27">
            <v>0</v>
          </cell>
          <cell r="L27">
            <v>0</v>
          </cell>
        </row>
        <row r="29">
          <cell r="A29">
            <v>0</v>
          </cell>
          <cell r="B29">
            <v>0</v>
          </cell>
          <cell r="C29">
            <v>0</v>
          </cell>
          <cell r="D29">
            <v>0</v>
          </cell>
          <cell r="E29">
            <v>0</v>
          </cell>
          <cell r="F29">
            <v>0</v>
          </cell>
          <cell r="G29">
            <v>0</v>
          </cell>
          <cell r="H29">
            <v>0</v>
          </cell>
          <cell r="I29">
            <v>0</v>
          </cell>
          <cell r="J29">
            <v>0</v>
          </cell>
          <cell r="K29">
            <v>0</v>
          </cell>
          <cell r="L29">
            <v>0</v>
          </cell>
        </row>
        <row r="30">
          <cell r="A30">
            <v>0</v>
          </cell>
          <cell r="B30">
            <v>0</v>
          </cell>
          <cell r="C30">
            <v>0</v>
          </cell>
          <cell r="D30">
            <v>0</v>
          </cell>
          <cell r="E30">
            <v>0</v>
          </cell>
          <cell r="F30">
            <v>0</v>
          </cell>
          <cell r="G30">
            <v>0</v>
          </cell>
          <cell r="H30">
            <v>0</v>
          </cell>
          <cell r="I30">
            <v>0</v>
          </cell>
          <cell r="J30">
            <v>0</v>
          </cell>
          <cell r="K30">
            <v>0</v>
          </cell>
          <cell r="L30">
            <v>0</v>
          </cell>
        </row>
        <row r="31">
          <cell r="A31">
            <v>0</v>
          </cell>
          <cell r="B31">
            <v>0</v>
          </cell>
          <cell r="C31">
            <v>0</v>
          </cell>
          <cell r="D31">
            <v>0</v>
          </cell>
          <cell r="E31">
            <v>0</v>
          </cell>
          <cell r="F31">
            <v>0</v>
          </cell>
          <cell r="G31">
            <v>0</v>
          </cell>
          <cell r="H31">
            <v>0</v>
          </cell>
          <cell r="I31">
            <v>0</v>
          </cell>
          <cell r="J31">
            <v>0</v>
          </cell>
          <cell r="K31">
            <v>0</v>
          </cell>
          <cell r="L31">
            <v>0</v>
          </cell>
        </row>
        <row r="32">
          <cell r="A32">
            <v>0</v>
          </cell>
          <cell r="B32">
            <v>0</v>
          </cell>
          <cell r="C32">
            <v>0</v>
          </cell>
          <cell r="D32">
            <v>0</v>
          </cell>
          <cell r="E32">
            <v>0</v>
          </cell>
          <cell r="F32">
            <v>0</v>
          </cell>
          <cell r="G32">
            <v>0</v>
          </cell>
          <cell r="H32">
            <v>0</v>
          </cell>
          <cell r="I32">
            <v>0</v>
          </cell>
          <cell r="J32">
            <v>0</v>
          </cell>
          <cell r="K32">
            <v>0</v>
          </cell>
          <cell r="L32">
            <v>0</v>
          </cell>
        </row>
        <row r="33">
          <cell r="A33">
            <v>0</v>
          </cell>
          <cell r="B33">
            <v>0</v>
          </cell>
          <cell r="C33">
            <v>0</v>
          </cell>
          <cell r="D33">
            <v>0</v>
          </cell>
          <cell r="E33">
            <v>0</v>
          </cell>
          <cell r="F33">
            <v>0</v>
          </cell>
          <cell r="G33">
            <v>0</v>
          </cell>
          <cell r="H33">
            <v>0</v>
          </cell>
          <cell r="I33">
            <v>0</v>
          </cell>
          <cell r="J33">
            <v>0</v>
          </cell>
          <cell r="K33">
            <v>0</v>
          </cell>
          <cell r="L33">
            <v>0</v>
          </cell>
        </row>
        <row r="34">
          <cell r="A34">
            <v>0</v>
          </cell>
          <cell r="B34">
            <v>0</v>
          </cell>
          <cell r="C34">
            <v>0</v>
          </cell>
          <cell r="D34">
            <v>0</v>
          </cell>
          <cell r="E34">
            <v>0</v>
          </cell>
          <cell r="F34">
            <v>0</v>
          </cell>
          <cell r="G34">
            <v>0</v>
          </cell>
          <cell r="H34">
            <v>0</v>
          </cell>
          <cell r="I34">
            <v>0</v>
          </cell>
          <cell r="J34">
            <v>0</v>
          </cell>
          <cell r="K34">
            <v>0</v>
          </cell>
          <cell r="L34">
            <v>0</v>
          </cell>
        </row>
        <row r="36">
          <cell r="A36">
            <v>0</v>
          </cell>
          <cell r="B36">
            <v>0</v>
          </cell>
          <cell r="C36">
            <v>0</v>
          </cell>
          <cell r="D36">
            <v>0</v>
          </cell>
          <cell r="E36">
            <v>0</v>
          </cell>
          <cell r="F36">
            <v>0</v>
          </cell>
          <cell r="G36">
            <v>0</v>
          </cell>
          <cell r="H36">
            <v>0</v>
          </cell>
          <cell r="I36">
            <v>0</v>
          </cell>
          <cell r="J36">
            <v>0</v>
          </cell>
          <cell r="K36">
            <v>0</v>
          </cell>
          <cell r="L36">
            <v>0</v>
          </cell>
        </row>
        <row r="38">
          <cell r="A38">
            <v>0</v>
          </cell>
          <cell r="B38">
            <v>0</v>
          </cell>
          <cell r="C38">
            <v>0</v>
          </cell>
          <cell r="D38">
            <v>0</v>
          </cell>
          <cell r="E38">
            <v>0</v>
          </cell>
          <cell r="F38">
            <v>0</v>
          </cell>
          <cell r="G38">
            <v>0</v>
          </cell>
          <cell r="H38">
            <v>0</v>
          </cell>
          <cell r="I38">
            <v>0</v>
          </cell>
          <cell r="J38">
            <v>0</v>
          </cell>
          <cell r="K38">
            <v>0</v>
          </cell>
          <cell r="L38">
            <v>0</v>
          </cell>
        </row>
        <row r="39">
          <cell r="A39">
            <v>0</v>
          </cell>
          <cell r="B39">
            <v>0</v>
          </cell>
          <cell r="C39">
            <v>0</v>
          </cell>
          <cell r="D39">
            <v>0</v>
          </cell>
          <cell r="E39">
            <v>0</v>
          </cell>
          <cell r="F39">
            <v>0</v>
          </cell>
          <cell r="G39">
            <v>0</v>
          </cell>
          <cell r="H39">
            <v>0</v>
          </cell>
          <cell r="I39">
            <v>0</v>
          </cell>
          <cell r="J39">
            <v>0</v>
          </cell>
          <cell r="K39">
            <v>0</v>
          </cell>
          <cell r="L39">
            <v>0</v>
          </cell>
        </row>
        <row r="40">
          <cell r="A40">
            <v>0</v>
          </cell>
          <cell r="B40">
            <v>0</v>
          </cell>
          <cell r="C40">
            <v>0</v>
          </cell>
          <cell r="D40">
            <v>0</v>
          </cell>
          <cell r="E40">
            <v>0</v>
          </cell>
          <cell r="F40">
            <v>0</v>
          </cell>
          <cell r="G40">
            <v>0</v>
          </cell>
          <cell r="H40">
            <v>0</v>
          </cell>
          <cell r="I40">
            <v>0</v>
          </cell>
          <cell r="J40">
            <v>0</v>
          </cell>
          <cell r="K40">
            <v>0</v>
          </cell>
          <cell r="L40">
            <v>0</v>
          </cell>
        </row>
        <row r="41">
          <cell r="A41">
            <v>0</v>
          </cell>
          <cell r="B41">
            <v>0</v>
          </cell>
          <cell r="C41">
            <v>0</v>
          </cell>
          <cell r="D41">
            <v>0</v>
          </cell>
          <cell r="E41">
            <v>0</v>
          </cell>
          <cell r="F41">
            <v>0</v>
          </cell>
          <cell r="G41">
            <v>0</v>
          </cell>
          <cell r="H41">
            <v>0</v>
          </cell>
          <cell r="I41">
            <v>0</v>
          </cell>
          <cell r="J41">
            <v>0</v>
          </cell>
          <cell r="K41">
            <v>0</v>
          </cell>
          <cell r="L41">
            <v>0</v>
          </cell>
        </row>
        <row r="42">
          <cell r="A42">
            <v>0</v>
          </cell>
          <cell r="B42">
            <v>0</v>
          </cell>
          <cell r="C42">
            <v>0</v>
          </cell>
          <cell r="D42">
            <v>0</v>
          </cell>
          <cell r="E42">
            <v>0</v>
          </cell>
          <cell r="F42">
            <v>0</v>
          </cell>
          <cell r="G42">
            <v>0</v>
          </cell>
          <cell r="H42">
            <v>0</v>
          </cell>
          <cell r="I42">
            <v>0</v>
          </cell>
          <cell r="J42">
            <v>0</v>
          </cell>
          <cell r="K42">
            <v>0</v>
          </cell>
          <cell r="L42">
            <v>0</v>
          </cell>
        </row>
        <row r="44">
          <cell r="A44">
            <v>0</v>
          </cell>
          <cell r="B44">
            <v>0</v>
          </cell>
          <cell r="C44">
            <v>0</v>
          </cell>
          <cell r="D44">
            <v>0</v>
          </cell>
          <cell r="E44">
            <v>0</v>
          </cell>
          <cell r="F44">
            <v>0</v>
          </cell>
          <cell r="G44">
            <v>0</v>
          </cell>
          <cell r="H44">
            <v>0</v>
          </cell>
          <cell r="I44">
            <v>0</v>
          </cell>
          <cell r="J44">
            <v>0</v>
          </cell>
          <cell r="K44">
            <v>0</v>
          </cell>
          <cell r="L44">
            <v>0</v>
          </cell>
        </row>
        <row r="49">
          <cell r="A49" t="str">
            <v>Actual</v>
          </cell>
          <cell r="B49" t="str">
            <v>Actual</v>
          </cell>
          <cell r="C49" t="str">
            <v>Actual</v>
          </cell>
          <cell r="D49" t="str">
            <v>Actual</v>
          </cell>
          <cell r="E49" t="str">
            <v>Actual</v>
          </cell>
          <cell r="F49" t="str">
            <v>Actual</v>
          </cell>
          <cell r="G49" t="str">
            <v>Actual</v>
          </cell>
          <cell r="H49" t="str">
            <v>Actual</v>
          </cell>
          <cell r="I49" t="str">
            <v>Actual</v>
          </cell>
          <cell r="J49" t="str">
            <v>Actual</v>
          </cell>
          <cell r="K49" t="str">
            <v>Actual</v>
          </cell>
          <cell r="L49" t="str">
            <v>Actual</v>
          </cell>
        </row>
        <row r="50">
          <cell r="A50" t="str">
            <v>US$</v>
          </cell>
          <cell r="B50" t="str">
            <v>US$</v>
          </cell>
          <cell r="C50" t="str">
            <v>US$</v>
          </cell>
          <cell r="D50" t="str">
            <v>US$</v>
          </cell>
          <cell r="E50" t="str">
            <v>US$</v>
          </cell>
          <cell r="F50" t="str">
            <v>US$</v>
          </cell>
          <cell r="G50" t="str">
            <v>US$</v>
          </cell>
          <cell r="H50" t="str">
            <v>US$</v>
          </cell>
          <cell r="I50" t="str">
            <v>US$</v>
          </cell>
          <cell r="J50" t="str">
            <v>US$</v>
          </cell>
          <cell r="K50" t="str">
            <v>US$</v>
          </cell>
          <cell r="L50" t="str">
            <v>US$</v>
          </cell>
        </row>
        <row r="52">
          <cell r="A52">
            <v>0</v>
          </cell>
          <cell r="B52">
            <v>0</v>
          </cell>
          <cell r="C52">
            <v>0</v>
          </cell>
          <cell r="D52">
            <v>0</v>
          </cell>
          <cell r="E52">
            <v>0</v>
          </cell>
          <cell r="F52">
            <v>0</v>
          </cell>
          <cell r="G52">
            <v>0</v>
          </cell>
          <cell r="H52">
            <v>0</v>
          </cell>
          <cell r="I52">
            <v>0</v>
          </cell>
          <cell r="J52">
            <v>0</v>
          </cell>
          <cell r="K52">
            <v>0</v>
          </cell>
          <cell r="L52">
            <v>0</v>
          </cell>
        </row>
        <row r="53">
          <cell r="A53">
            <v>0</v>
          </cell>
          <cell r="B53">
            <v>0</v>
          </cell>
          <cell r="C53">
            <v>0</v>
          </cell>
          <cell r="D53">
            <v>0</v>
          </cell>
          <cell r="E53">
            <v>0</v>
          </cell>
          <cell r="F53">
            <v>0</v>
          </cell>
          <cell r="G53">
            <v>0</v>
          </cell>
          <cell r="H53">
            <v>0</v>
          </cell>
          <cell r="I53">
            <v>0</v>
          </cell>
          <cell r="J53">
            <v>0</v>
          </cell>
          <cell r="K53">
            <v>0</v>
          </cell>
          <cell r="L53">
            <v>0</v>
          </cell>
        </row>
        <row r="54">
          <cell r="A54">
            <v>0</v>
          </cell>
          <cell r="B54">
            <v>0</v>
          </cell>
          <cell r="C54">
            <v>0</v>
          </cell>
          <cell r="D54">
            <v>0</v>
          </cell>
          <cell r="E54">
            <v>0</v>
          </cell>
          <cell r="F54">
            <v>0</v>
          </cell>
          <cell r="G54">
            <v>0</v>
          </cell>
          <cell r="H54">
            <v>0</v>
          </cell>
          <cell r="I54">
            <v>0</v>
          </cell>
          <cell r="J54">
            <v>0</v>
          </cell>
          <cell r="K54">
            <v>0</v>
          </cell>
          <cell r="L54">
            <v>0</v>
          </cell>
        </row>
        <row r="55">
          <cell r="A55">
            <v>0</v>
          </cell>
          <cell r="B55">
            <v>0</v>
          </cell>
          <cell r="C55">
            <v>0</v>
          </cell>
          <cell r="D55">
            <v>0</v>
          </cell>
          <cell r="E55">
            <v>0</v>
          </cell>
          <cell r="F55">
            <v>0</v>
          </cell>
          <cell r="G55">
            <v>0</v>
          </cell>
          <cell r="H55">
            <v>0</v>
          </cell>
          <cell r="I55">
            <v>0</v>
          </cell>
          <cell r="J55">
            <v>0</v>
          </cell>
          <cell r="K55">
            <v>0</v>
          </cell>
          <cell r="L55">
            <v>0</v>
          </cell>
        </row>
        <row r="56">
          <cell r="A56">
            <v>0</v>
          </cell>
          <cell r="B56">
            <v>0</v>
          </cell>
          <cell r="C56">
            <v>0</v>
          </cell>
          <cell r="D56">
            <v>0</v>
          </cell>
          <cell r="E56">
            <v>0</v>
          </cell>
          <cell r="F56">
            <v>0</v>
          </cell>
          <cell r="G56">
            <v>0</v>
          </cell>
          <cell r="H56">
            <v>0</v>
          </cell>
          <cell r="I56">
            <v>0</v>
          </cell>
          <cell r="J56">
            <v>0</v>
          </cell>
          <cell r="K56">
            <v>0</v>
          </cell>
          <cell r="L56">
            <v>0</v>
          </cell>
        </row>
        <row r="57">
          <cell r="A57">
            <v>0</v>
          </cell>
          <cell r="B57">
            <v>0</v>
          </cell>
          <cell r="C57">
            <v>0</v>
          </cell>
          <cell r="D57">
            <v>0</v>
          </cell>
          <cell r="E57">
            <v>0</v>
          </cell>
          <cell r="F57">
            <v>0</v>
          </cell>
          <cell r="G57">
            <v>0</v>
          </cell>
          <cell r="H57">
            <v>0</v>
          </cell>
          <cell r="I57">
            <v>0</v>
          </cell>
          <cell r="J57">
            <v>0</v>
          </cell>
          <cell r="K57">
            <v>0</v>
          </cell>
          <cell r="L57">
            <v>0</v>
          </cell>
        </row>
        <row r="58">
          <cell r="A58">
            <v>0</v>
          </cell>
          <cell r="B58">
            <v>0</v>
          </cell>
          <cell r="C58">
            <v>0</v>
          </cell>
          <cell r="D58">
            <v>0</v>
          </cell>
          <cell r="E58">
            <v>0</v>
          </cell>
          <cell r="F58">
            <v>0</v>
          </cell>
          <cell r="G58">
            <v>0</v>
          </cell>
          <cell r="H58">
            <v>0</v>
          </cell>
          <cell r="I58">
            <v>0</v>
          </cell>
          <cell r="J58">
            <v>0</v>
          </cell>
          <cell r="K58">
            <v>0</v>
          </cell>
          <cell r="L58">
            <v>0</v>
          </cell>
        </row>
        <row r="60">
          <cell r="A60">
            <v>0</v>
          </cell>
          <cell r="B60">
            <v>0</v>
          </cell>
          <cell r="C60">
            <v>0</v>
          </cell>
          <cell r="D60">
            <v>0</v>
          </cell>
          <cell r="E60">
            <v>0</v>
          </cell>
          <cell r="F60">
            <v>0</v>
          </cell>
          <cell r="G60">
            <v>0</v>
          </cell>
          <cell r="H60">
            <v>0</v>
          </cell>
          <cell r="I60">
            <v>0</v>
          </cell>
          <cell r="J60">
            <v>0</v>
          </cell>
          <cell r="K60">
            <v>0</v>
          </cell>
          <cell r="L60">
            <v>0</v>
          </cell>
        </row>
        <row r="62">
          <cell r="A62">
            <v>14365.102400000002</v>
          </cell>
          <cell r="B62">
            <v>14754.34866</v>
          </cell>
          <cell r="C62">
            <v>14875.505900999999</v>
          </cell>
          <cell r="D62">
            <v>0</v>
          </cell>
          <cell r="E62">
            <v>0</v>
          </cell>
          <cell r="F62">
            <v>0</v>
          </cell>
          <cell r="G62">
            <v>0</v>
          </cell>
          <cell r="H62">
            <v>0</v>
          </cell>
          <cell r="I62">
            <v>0</v>
          </cell>
          <cell r="J62">
            <v>0</v>
          </cell>
          <cell r="K62">
            <v>0</v>
          </cell>
          <cell r="L62">
            <v>0</v>
          </cell>
        </row>
        <row r="63">
          <cell r="A63">
            <v>0</v>
          </cell>
          <cell r="B63">
            <v>0</v>
          </cell>
          <cell r="C63">
            <v>0</v>
          </cell>
          <cell r="D63">
            <v>0</v>
          </cell>
          <cell r="E63">
            <v>0</v>
          </cell>
          <cell r="F63">
            <v>0</v>
          </cell>
          <cell r="G63">
            <v>0</v>
          </cell>
          <cell r="H63">
            <v>0</v>
          </cell>
          <cell r="I63">
            <v>0</v>
          </cell>
          <cell r="J63">
            <v>0</v>
          </cell>
          <cell r="K63">
            <v>0</v>
          </cell>
          <cell r="L63">
            <v>0</v>
          </cell>
        </row>
        <row r="64">
          <cell r="A64">
            <v>0</v>
          </cell>
          <cell r="B64">
            <v>0</v>
          </cell>
          <cell r="C64">
            <v>0</v>
          </cell>
          <cell r="D64">
            <v>0</v>
          </cell>
          <cell r="E64">
            <v>0</v>
          </cell>
          <cell r="F64">
            <v>0</v>
          </cell>
          <cell r="G64">
            <v>0</v>
          </cell>
          <cell r="H64">
            <v>0</v>
          </cell>
          <cell r="I64">
            <v>0</v>
          </cell>
          <cell r="J64">
            <v>0</v>
          </cell>
          <cell r="K64">
            <v>0</v>
          </cell>
          <cell r="L64">
            <v>0</v>
          </cell>
        </row>
        <row r="65">
          <cell r="A65">
            <v>0</v>
          </cell>
          <cell r="B65">
            <v>0</v>
          </cell>
          <cell r="C65">
            <v>0</v>
          </cell>
          <cell r="D65">
            <v>0</v>
          </cell>
          <cell r="E65">
            <v>0</v>
          </cell>
          <cell r="F65">
            <v>0</v>
          </cell>
          <cell r="G65">
            <v>0</v>
          </cell>
          <cell r="H65">
            <v>0</v>
          </cell>
          <cell r="I65">
            <v>0</v>
          </cell>
          <cell r="J65">
            <v>0</v>
          </cell>
          <cell r="K65">
            <v>0</v>
          </cell>
          <cell r="L65">
            <v>0</v>
          </cell>
        </row>
        <row r="66">
          <cell r="A66">
            <v>0</v>
          </cell>
          <cell r="B66">
            <v>0</v>
          </cell>
          <cell r="C66">
            <v>0</v>
          </cell>
          <cell r="D66">
            <v>0</v>
          </cell>
          <cell r="E66">
            <v>0</v>
          </cell>
          <cell r="F66">
            <v>0</v>
          </cell>
          <cell r="G66">
            <v>0</v>
          </cell>
          <cell r="H66">
            <v>0</v>
          </cell>
          <cell r="I66">
            <v>0</v>
          </cell>
          <cell r="J66">
            <v>0</v>
          </cell>
          <cell r="K66">
            <v>0</v>
          </cell>
          <cell r="L66">
            <v>0</v>
          </cell>
        </row>
        <row r="67">
          <cell r="A67">
            <v>0</v>
          </cell>
          <cell r="B67">
            <v>0</v>
          </cell>
          <cell r="C67">
            <v>0</v>
          </cell>
          <cell r="D67">
            <v>0</v>
          </cell>
          <cell r="E67">
            <v>0</v>
          </cell>
          <cell r="F67">
            <v>0</v>
          </cell>
          <cell r="G67">
            <v>0</v>
          </cell>
          <cell r="H67">
            <v>0</v>
          </cell>
          <cell r="I67">
            <v>0</v>
          </cell>
          <cell r="J67">
            <v>0</v>
          </cell>
          <cell r="K67">
            <v>0</v>
          </cell>
          <cell r="L67">
            <v>0</v>
          </cell>
        </row>
        <row r="68">
          <cell r="A68">
            <v>221.31728000000001</v>
          </cell>
          <cell r="B68">
            <v>511.12817500000006</v>
          </cell>
          <cell r="C68">
            <v>343.17496799999998</v>
          </cell>
          <cell r="D68">
            <v>0</v>
          </cell>
          <cell r="E68">
            <v>0</v>
          </cell>
          <cell r="F68">
            <v>0</v>
          </cell>
          <cell r="G68">
            <v>0</v>
          </cell>
          <cell r="H68">
            <v>0</v>
          </cell>
          <cell r="I68">
            <v>0</v>
          </cell>
          <cell r="J68">
            <v>0</v>
          </cell>
          <cell r="K68">
            <v>0</v>
          </cell>
          <cell r="L68">
            <v>0</v>
          </cell>
        </row>
        <row r="69">
          <cell r="A69">
            <v>778.23552000000007</v>
          </cell>
          <cell r="B69">
            <v>0</v>
          </cell>
          <cell r="C69">
            <v>1625.5762830000001</v>
          </cell>
          <cell r="D69">
            <v>0</v>
          </cell>
          <cell r="E69">
            <v>0</v>
          </cell>
          <cell r="F69">
            <v>0</v>
          </cell>
          <cell r="G69">
            <v>0</v>
          </cell>
          <cell r="H69">
            <v>0</v>
          </cell>
          <cell r="I69">
            <v>0</v>
          </cell>
          <cell r="J69">
            <v>0</v>
          </cell>
          <cell r="K69">
            <v>0</v>
          </cell>
          <cell r="L69">
            <v>0</v>
          </cell>
        </row>
        <row r="70">
          <cell r="A70">
            <v>320.16064000000006</v>
          </cell>
          <cell r="B70">
            <v>328.83731500000005</v>
          </cell>
          <cell r="C70">
            <v>319.82347800000002</v>
          </cell>
          <cell r="D70">
            <v>0</v>
          </cell>
          <cell r="E70">
            <v>0</v>
          </cell>
          <cell r="F70">
            <v>0</v>
          </cell>
          <cell r="G70">
            <v>0</v>
          </cell>
          <cell r="H70">
            <v>0</v>
          </cell>
          <cell r="I70">
            <v>0</v>
          </cell>
          <cell r="J70">
            <v>0</v>
          </cell>
          <cell r="K70">
            <v>0</v>
          </cell>
          <cell r="L70">
            <v>0</v>
          </cell>
        </row>
        <row r="71">
          <cell r="A71">
            <v>0</v>
          </cell>
          <cell r="B71">
            <v>0</v>
          </cell>
          <cell r="C71">
            <v>0</v>
          </cell>
          <cell r="D71">
            <v>0</v>
          </cell>
          <cell r="E71">
            <v>0</v>
          </cell>
          <cell r="F71">
            <v>0</v>
          </cell>
          <cell r="G71">
            <v>0</v>
          </cell>
          <cell r="H71">
            <v>0</v>
          </cell>
          <cell r="I71">
            <v>0</v>
          </cell>
          <cell r="J71">
            <v>0</v>
          </cell>
          <cell r="K71">
            <v>0</v>
          </cell>
          <cell r="L71">
            <v>0</v>
          </cell>
        </row>
        <row r="72">
          <cell r="A72">
            <v>0</v>
          </cell>
          <cell r="B72">
            <v>0</v>
          </cell>
          <cell r="C72">
            <v>0</v>
          </cell>
          <cell r="D72">
            <v>0</v>
          </cell>
          <cell r="E72">
            <v>0</v>
          </cell>
          <cell r="F72">
            <v>0</v>
          </cell>
          <cell r="G72">
            <v>0</v>
          </cell>
          <cell r="H72">
            <v>0</v>
          </cell>
          <cell r="I72">
            <v>0</v>
          </cell>
          <cell r="J72">
            <v>0</v>
          </cell>
          <cell r="K72">
            <v>0</v>
          </cell>
          <cell r="L72">
            <v>0</v>
          </cell>
        </row>
        <row r="73">
          <cell r="A73">
            <v>0</v>
          </cell>
          <cell r="B73">
            <v>0</v>
          </cell>
          <cell r="C73">
            <v>0</v>
          </cell>
          <cell r="D73">
            <v>0</v>
          </cell>
          <cell r="E73">
            <v>0</v>
          </cell>
          <cell r="F73">
            <v>0</v>
          </cell>
          <cell r="G73">
            <v>0</v>
          </cell>
          <cell r="H73">
            <v>0</v>
          </cell>
          <cell r="I73">
            <v>0</v>
          </cell>
          <cell r="J73">
            <v>0</v>
          </cell>
          <cell r="K73">
            <v>0</v>
          </cell>
          <cell r="L73">
            <v>0</v>
          </cell>
        </row>
        <row r="75">
          <cell r="A75">
            <v>15684.815840000001</v>
          </cell>
          <cell r="B75">
            <v>15594.31415</v>
          </cell>
          <cell r="C75">
            <v>17164.080629999997</v>
          </cell>
          <cell r="D75">
            <v>0</v>
          </cell>
          <cell r="E75">
            <v>0</v>
          </cell>
          <cell r="F75">
            <v>0</v>
          </cell>
          <cell r="G75">
            <v>0</v>
          </cell>
          <cell r="H75">
            <v>0</v>
          </cell>
          <cell r="I75">
            <v>0</v>
          </cell>
          <cell r="J75">
            <v>0</v>
          </cell>
          <cell r="K75">
            <v>0</v>
          </cell>
          <cell r="L75">
            <v>0</v>
          </cell>
        </row>
        <row r="77">
          <cell r="A77">
            <v>0</v>
          </cell>
          <cell r="B77">
            <v>0</v>
          </cell>
          <cell r="C77">
            <v>0</v>
          </cell>
          <cell r="D77">
            <v>0</v>
          </cell>
          <cell r="E77">
            <v>0</v>
          </cell>
          <cell r="F77">
            <v>0</v>
          </cell>
          <cell r="G77">
            <v>0</v>
          </cell>
          <cell r="H77">
            <v>0</v>
          </cell>
          <cell r="I77">
            <v>0</v>
          </cell>
          <cell r="J77">
            <v>0</v>
          </cell>
          <cell r="K77">
            <v>0</v>
          </cell>
          <cell r="L77">
            <v>0</v>
          </cell>
        </row>
        <row r="78">
          <cell r="A78">
            <v>0</v>
          </cell>
          <cell r="B78">
            <v>0</v>
          </cell>
          <cell r="C78">
            <v>0</v>
          </cell>
          <cell r="D78">
            <v>0</v>
          </cell>
          <cell r="E78">
            <v>0</v>
          </cell>
          <cell r="F78">
            <v>0</v>
          </cell>
          <cell r="G78">
            <v>0</v>
          </cell>
          <cell r="H78">
            <v>0</v>
          </cell>
          <cell r="I78">
            <v>0</v>
          </cell>
          <cell r="J78">
            <v>0</v>
          </cell>
          <cell r="K78">
            <v>0</v>
          </cell>
          <cell r="L78">
            <v>0</v>
          </cell>
        </row>
        <row r="79">
          <cell r="A79">
            <v>0</v>
          </cell>
          <cell r="B79">
            <v>0</v>
          </cell>
          <cell r="C79">
            <v>0</v>
          </cell>
          <cell r="D79">
            <v>0</v>
          </cell>
          <cell r="E79">
            <v>0</v>
          </cell>
          <cell r="F79">
            <v>0</v>
          </cell>
          <cell r="G79">
            <v>0</v>
          </cell>
          <cell r="H79">
            <v>0</v>
          </cell>
          <cell r="I79">
            <v>0</v>
          </cell>
          <cell r="J79">
            <v>0</v>
          </cell>
          <cell r="K79">
            <v>0</v>
          </cell>
          <cell r="L79">
            <v>0</v>
          </cell>
        </row>
        <row r="80">
          <cell r="A80">
            <v>0</v>
          </cell>
          <cell r="B80">
            <v>0</v>
          </cell>
          <cell r="C80">
            <v>0</v>
          </cell>
          <cell r="D80">
            <v>0</v>
          </cell>
          <cell r="E80">
            <v>0</v>
          </cell>
          <cell r="F80">
            <v>0</v>
          </cell>
          <cell r="G80">
            <v>0</v>
          </cell>
          <cell r="H80">
            <v>0</v>
          </cell>
          <cell r="I80">
            <v>0</v>
          </cell>
          <cell r="J80">
            <v>0</v>
          </cell>
          <cell r="K80">
            <v>0</v>
          </cell>
          <cell r="L80">
            <v>0</v>
          </cell>
        </row>
        <row r="81">
          <cell r="A81">
            <v>0</v>
          </cell>
          <cell r="B81">
            <v>0</v>
          </cell>
          <cell r="C81">
            <v>0</v>
          </cell>
          <cell r="D81">
            <v>0</v>
          </cell>
          <cell r="E81">
            <v>0</v>
          </cell>
          <cell r="F81">
            <v>0</v>
          </cell>
          <cell r="G81">
            <v>0</v>
          </cell>
          <cell r="H81">
            <v>0</v>
          </cell>
          <cell r="I81">
            <v>0</v>
          </cell>
          <cell r="J81">
            <v>0</v>
          </cell>
          <cell r="K81">
            <v>0</v>
          </cell>
          <cell r="L81">
            <v>0</v>
          </cell>
        </row>
        <row r="82">
          <cell r="A82">
            <v>0</v>
          </cell>
          <cell r="B82">
            <v>0</v>
          </cell>
          <cell r="C82">
            <v>0</v>
          </cell>
          <cell r="D82">
            <v>0</v>
          </cell>
          <cell r="E82">
            <v>0</v>
          </cell>
          <cell r="F82">
            <v>0</v>
          </cell>
          <cell r="G82">
            <v>0</v>
          </cell>
          <cell r="H82">
            <v>0</v>
          </cell>
          <cell r="I82">
            <v>0</v>
          </cell>
          <cell r="J82">
            <v>0</v>
          </cell>
          <cell r="K82">
            <v>0</v>
          </cell>
          <cell r="L82">
            <v>0</v>
          </cell>
        </row>
        <row r="83">
          <cell r="A83">
            <v>0</v>
          </cell>
          <cell r="B83">
            <v>0</v>
          </cell>
          <cell r="C83">
            <v>0</v>
          </cell>
          <cell r="D83">
            <v>0</v>
          </cell>
          <cell r="E83">
            <v>0</v>
          </cell>
          <cell r="F83">
            <v>0</v>
          </cell>
          <cell r="G83">
            <v>0</v>
          </cell>
          <cell r="H83">
            <v>0</v>
          </cell>
          <cell r="I83">
            <v>0</v>
          </cell>
          <cell r="J83">
            <v>0</v>
          </cell>
          <cell r="K83">
            <v>0</v>
          </cell>
          <cell r="L83">
            <v>0</v>
          </cell>
        </row>
        <row r="84">
          <cell r="A84">
            <v>0</v>
          </cell>
          <cell r="B84">
            <v>0</v>
          </cell>
          <cell r="C84">
            <v>0</v>
          </cell>
          <cell r="D84">
            <v>0</v>
          </cell>
          <cell r="E84">
            <v>0</v>
          </cell>
          <cell r="F84">
            <v>0</v>
          </cell>
          <cell r="G84">
            <v>0</v>
          </cell>
          <cell r="H84">
            <v>0</v>
          </cell>
          <cell r="I84">
            <v>0</v>
          </cell>
          <cell r="J84">
            <v>0</v>
          </cell>
          <cell r="K84">
            <v>0</v>
          </cell>
          <cell r="L84">
            <v>0</v>
          </cell>
        </row>
        <row r="86">
          <cell r="A86">
            <v>0</v>
          </cell>
          <cell r="B86">
            <v>0</v>
          </cell>
          <cell r="C86">
            <v>0</v>
          </cell>
          <cell r="D86">
            <v>0</v>
          </cell>
          <cell r="E86">
            <v>0</v>
          </cell>
          <cell r="F86">
            <v>0</v>
          </cell>
          <cell r="G86">
            <v>0</v>
          </cell>
          <cell r="H86">
            <v>0</v>
          </cell>
          <cell r="I86">
            <v>0</v>
          </cell>
          <cell r="J86">
            <v>0</v>
          </cell>
          <cell r="K86">
            <v>0</v>
          </cell>
          <cell r="L86">
            <v>0</v>
          </cell>
        </row>
        <row r="88">
          <cell r="A88">
            <v>0</v>
          </cell>
          <cell r="B88">
            <v>0</v>
          </cell>
          <cell r="C88">
            <v>0</v>
          </cell>
          <cell r="D88">
            <v>0</v>
          </cell>
          <cell r="E88">
            <v>0</v>
          </cell>
          <cell r="F88">
            <v>0</v>
          </cell>
          <cell r="G88">
            <v>0</v>
          </cell>
          <cell r="H88">
            <v>0</v>
          </cell>
          <cell r="I88">
            <v>0</v>
          </cell>
          <cell r="J88">
            <v>0</v>
          </cell>
          <cell r="K88">
            <v>0</v>
          </cell>
          <cell r="L88">
            <v>0</v>
          </cell>
        </row>
        <row r="89">
          <cell r="A89">
            <v>0</v>
          </cell>
          <cell r="B89">
            <v>0</v>
          </cell>
          <cell r="C89">
            <v>0</v>
          </cell>
          <cell r="D89">
            <v>0</v>
          </cell>
          <cell r="E89">
            <v>0</v>
          </cell>
          <cell r="F89">
            <v>0</v>
          </cell>
          <cell r="G89">
            <v>0</v>
          </cell>
          <cell r="H89">
            <v>0</v>
          </cell>
          <cell r="I89">
            <v>0</v>
          </cell>
          <cell r="J89">
            <v>0</v>
          </cell>
          <cell r="K89">
            <v>0</v>
          </cell>
          <cell r="L89">
            <v>0</v>
          </cell>
        </row>
        <row r="90">
          <cell r="A90">
            <v>0</v>
          </cell>
          <cell r="B90">
            <v>0</v>
          </cell>
          <cell r="C90">
            <v>0</v>
          </cell>
          <cell r="D90">
            <v>0</v>
          </cell>
          <cell r="E90">
            <v>0</v>
          </cell>
          <cell r="F90">
            <v>0</v>
          </cell>
          <cell r="G90">
            <v>0</v>
          </cell>
          <cell r="H90">
            <v>0</v>
          </cell>
          <cell r="I90">
            <v>0</v>
          </cell>
          <cell r="J90">
            <v>0</v>
          </cell>
          <cell r="K90">
            <v>0</v>
          </cell>
          <cell r="L90">
            <v>0</v>
          </cell>
        </row>
        <row r="91">
          <cell r="A91">
            <v>0</v>
          </cell>
          <cell r="B91">
            <v>0</v>
          </cell>
          <cell r="C91">
            <v>0</v>
          </cell>
          <cell r="D91">
            <v>0</v>
          </cell>
          <cell r="E91">
            <v>0</v>
          </cell>
          <cell r="F91">
            <v>0</v>
          </cell>
          <cell r="G91">
            <v>0</v>
          </cell>
          <cell r="H91">
            <v>0</v>
          </cell>
          <cell r="I91">
            <v>0</v>
          </cell>
          <cell r="J91">
            <v>0</v>
          </cell>
          <cell r="K91">
            <v>0</v>
          </cell>
          <cell r="L91">
            <v>0</v>
          </cell>
        </row>
        <row r="92">
          <cell r="A92">
            <v>0</v>
          </cell>
          <cell r="B92">
            <v>0</v>
          </cell>
          <cell r="C92">
            <v>0</v>
          </cell>
          <cell r="D92">
            <v>0</v>
          </cell>
          <cell r="E92">
            <v>0</v>
          </cell>
          <cell r="F92">
            <v>0</v>
          </cell>
          <cell r="G92">
            <v>0</v>
          </cell>
          <cell r="H92">
            <v>0</v>
          </cell>
          <cell r="I92">
            <v>0</v>
          </cell>
          <cell r="J92">
            <v>0</v>
          </cell>
          <cell r="K92">
            <v>0</v>
          </cell>
          <cell r="L92">
            <v>0</v>
          </cell>
        </row>
        <row r="93">
          <cell r="A93">
            <v>0</v>
          </cell>
          <cell r="B93">
            <v>0</v>
          </cell>
          <cell r="C93">
            <v>0</v>
          </cell>
          <cell r="D93">
            <v>0</v>
          </cell>
          <cell r="E93">
            <v>0</v>
          </cell>
          <cell r="F93">
            <v>0</v>
          </cell>
          <cell r="G93">
            <v>0</v>
          </cell>
          <cell r="H93">
            <v>0</v>
          </cell>
          <cell r="I93">
            <v>0</v>
          </cell>
          <cell r="J93">
            <v>0</v>
          </cell>
          <cell r="K93">
            <v>0</v>
          </cell>
          <cell r="L93">
            <v>0</v>
          </cell>
        </row>
        <row r="95">
          <cell r="A95">
            <v>0</v>
          </cell>
          <cell r="B95">
            <v>0</v>
          </cell>
          <cell r="C95">
            <v>0</v>
          </cell>
          <cell r="D95">
            <v>0</v>
          </cell>
          <cell r="E95">
            <v>0</v>
          </cell>
          <cell r="F95">
            <v>0</v>
          </cell>
          <cell r="G95">
            <v>0</v>
          </cell>
          <cell r="H95">
            <v>0</v>
          </cell>
          <cell r="I95">
            <v>0</v>
          </cell>
          <cell r="J95">
            <v>0</v>
          </cell>
          <cell r="K95">
            <v>0</v>
          </cell>
          <cell r="L95">
            <v>0</v>
          </cell>
        </row>
        <row r="100">
          <cell r="A100" t="str">
            <v>Actual</v>
          </cell>
          <cell r="B100" t="str">
            <v>Actual</v>
          </cell>
          <cell r="C100" t="str">
            <v>Actual</v>
          </cell>
          <cell r="D100" t="str">
            <v>Actual</v>
          </cell>
          <cell r="E100" t="str">
            <v>Actual</v>
          </cell>
          <cell r="F100" t="str">
            <v>Actual</v>
          </cell>
          <cell r="G100" t="str">
            <v>Actual</v>
          </cell>
          <cell r="H100" t="str">
            <v>Actual</v>
          </cell>
          <cell r="I100" t="str">
            <v>Actual</v>
          </cell>
          <cell r="J100" t="str">
            <v>Actual</v>
          </cell>
          <cell r="K100" t="str">
            <v>Actual</v>
          </cell>
          <cell r="L100" t="str">
            <v>Actual</v>
          </cell>
        </row>
        <row r="101">
          <cell r="A101" t="str">
            <v>US$</v>
          </cell>
          <cell r="B101" t="str">
            <v>US$</v>
          </cell>
          <cell r="C101" t="str">
            <v>US$</v>
          </cell>
          <cell r="D101" t="str">
            <v>US$</v>
          </cell>
          <cell r="E101" t="str">
            <v>US$</v>
          </cell>
          <cell r="F101" t="str">
            <v>US$</v>
          </cell>
          <cell r="G101" t="str">
            <v>US$</v>
          </cell>
          <cell r="H101" t="str">
            <v>US$</v>
          </cell>
          <cell r="I101" t="str">
            <v>US$</v>
          </cell>
          <cell r="J101" t="str">
            <v>US$</v>
          </cell>
          <cell r="K101" t="str">
            <v>US$</v>
          </cell>
          <cell r="L101" t="str">
            <v>US$</v>
          </cell>
        </row>
        <row r="103">
          <cell r="A103">
            <v>0</v>
          </cell>
          <cell r="B103">
            <v>0</v>
          </cell>
          <cell r="C103">
            <v>0</v>
          </cell>
          <cell r="D103">
            <v>0</v>
          </cell>
          <cell r="E103">
            <v>0</v>
          </cell>
          <cell r="F103">
            <v>0</v>
          </cell>
          <cell r="G103">
            <v>0</v>
          </cell>
          <cell r="H103">
            <v>0</v>
          </cell>
          <cell r="I103">
            <v>0</v>
          </cell>
          <cell r="J103">
            <v>0</v>
          </cell>
          <cell r="K103">
            <v>0</v>
          </cell>
          <cell r="L103">
            <v>0</v>
          </cell>
        </row>
        <row r="104">
          <cell r="A104">
            <v>0</v>
          </cell>
          <cell r="B104">
            <v>0</v>
          </cell>
          <cell r="C104">
            <v>0</v>
          </cell>
          <cell r="D104">
            <v>0</v>
          </cell>
          <cell r="E104">
            <v>0</v>
          </cell>
          <cell r="F104">
            <v>0</v>
          </cell>
          <cell r="G104">
            <v>0</v>
          </cell>
          <cell r="H104">
            <v>0</v>
          </cell>
          <cell r="I104">
            <v>0</v>
          </cell>
          <cell r="J104">
            <v>0</v>
          </cell>
          <cell r="K104">
            <v>0</v>
          </cell>
          <cell r="L104">
            <v>0</v>
          </cell>
        </row>
        <row r="105">
          <cell r="A105">
            <v>0</v>
          </cell>
          <cell r="B105">
            <v>0</v>
          </cell>
          <cell r="C105">
            <v>0</v>
          </cell>
          <cell r="D105">
            <v>0</v>
          </cell>
          <cell r="E105">
            <v>0</v>
          </cell>
          <cell r="F105">
            <v>0</v>
          </cell>
          <cell r="G105">
            <v>0</v>
          </cell>
          <cell r="H105">
            <v>0</v>
          </cell>
          <cell r="I105">
            <v>0</v>
          </cell>
          <cell r="J105">
            <v>0</v>
          </cell>
          <cell r="K105">
            <v>0</v>
          </cell>
          <cell r="L105">
            <v>0</v>
          </cell>
        </row>
        <row r="106">
          <cell r="A106">
            <v>0</v>
          </cell>
          <cell r="B106">
            <v>0</v>
          </cell>
          <cell r="C106">
            <v>0</v>
          </cell>
          <cell r="D106">
            <v>0</v>
          </cell>
          <cell r="E106">
            <v>0</v>
          </cell>
          <cell r="F106">
            <v>0</v>
          </cell>
          <cell r="G106">
            <v>0</v>
          </cell>
          <cell r="H106">
            <v>0</v>
          </cell>
          <cell r="I106">
            <v>0</v>
          </cell>
          <cell r="J106">
            <v>0</v>
          </cell>
          <cell r="K106">
            <v>0</v>
          </cell>
          <cell r="L106">
            <v>0</v>
          </cell>
        </row>
        <row r="107">
          <cell r="A107">
            <v>0</v>
          </cell>
          <cell r="B107">
            <v>0</v>
          </cell>
          <cell r="C107">
            <v>0</v>
          </cell>
          <cell r="D107">
            <v>0</v>
          </cell>
          <cell r="E107">
            <v>0</v>
          </cell>
          <cell r="F107">
            <v>0</v>
          </cell>
          <cell r="G107">
            <v>0</v>
          </cell>
          <cell r="H107">
            <v>0</v>
          </cell>
          <cell r="I107">
            <v>0</v>
          </cell>
          <cell r="J107">
            <v>0</v>
          </cell>
          <cell r="K107">
            <v>0</v>
          </cell>
          <cell r="L107">
            <v>0</v>
          </cell>
        </row>
        <row r="109">
          <cell r="A109">
            <v>0</v>
          </cell>
          <cell r="B109">
            <v>0</v>
          </cell>
          <cell r="C109">
            <v>0</v>
          </cell>
          <cell r="D109">
            <v>0</v>
          </cell>
          <cell r="E109">
            <v>0</v>
          </cell>
          <cell r="F109">
            <v>0</v>
          </cell>
          <cell r="G109">
            <v>0</v>
          </cell>
          <cell r="H109">
            <v>0</v>
          </cell>
          <cell r="I109">
            <v>0</v>
          </cell>
          <cell r="J109">
            <v>0</v>
          </cell>
          <cell r="K109">
            <v>0</v>
          </cell>
          <cell r="L109">
            <v>0</v>
          </cell>
        </row>
        <row r="111">
          <cell r="A111">
            <v>0</v>
          </cell>
          <cell r="B111">
            <v>0</v>
          </cell>
          <cell r="C111">
            <v>0</v>
          </cell>
          <cell r="D111">
            <v>0</v>
          </cell>
          <cell r="E111">
            <v>0</v>
          </cell>
          <cell r="F111">
            <v>0</v>
          </cell>
          <cell r="G111">
            <v>0</v>
          </cell>
          <cell r="H111">
            <v>0</v>
          </cell>
          <cell r="I111">
            <v>0</v>
          </cell>
          <cell r="J111">
            <v>0</v>
          </cell>
          <cell r="K111">
            <v>0</v>
          </cell>
          <cell r="L111">
            <v>0</v>
          </cell>
        </row>
        <row r="112">
          <cell r="A112">
            <v>0</v>
          </cell>
          <cell r="B112">
            <v>0</v>
          </cell>
          <cell r="C112">
            <v>0</v>
          </cell>
          <cell r="D112">
            <v>0</v>
          </cell>
          <cell r="E112">
            <v>0</v>
          </cell>
          <cell r="F112">
            <v>0</v>
          </cell>
          <cell r="G112">
            <v>0</v>
          </cell>
          <cell r="H112">
            <v>0</v>
          </cell>
          <cell r="I112">
            <v>0</v>
          </cell>
          <cell r="J112">
            <v>0</v>
          </cell>
          <cell r="K112">
            <v>0</v>
          </cell>
          <cell r="L112">
            <v>0</v>
          </cell>
        </row>
        <row r="114">
          <cell r="A114">
            <v>0</v>
          </cell>
          <cell r="B114">
            <v>0</v>
          </cell>
          <cell r="C114">
            <v>0</v>
          </cell>
          <cell r="D114">
            <v>0</v>
          </cell>
          <cell r="E114">
            <v>0</v>
          </cell>
          <cell r="F114">
            <v>0</v>
          </cell>
          <cell r="G114">
            <v>0</v>
          </cell>
          <cell r="H114">
            <v>0</v>
          </cell>
          <cell r="I114">
            <v>0</v>
          </cell>
          <cell r="J114">
            <v>0</v>
          </cell>
          <cell r="K114">
            <v>0</v>
          </cell>
          <cell r="L114">
            <v>0</v>
          </cell>
        </row>
        <row r="116">
          <cell r="A116">
            <v>0</v>
          </cell>
          <cell r="B116">
            <v>0</v>
          </cell>
          <cell r="C116">
            <v>0</v>
          </cell>
          <cell r="D116">
            <v>0</v>
          </cell>
          <cell r="E116">
            <v>0</v>
          </cell>
          <cell r="F116">
            <v>0</v>
          </cell>
          <cell r="G116">
            <v>0</v>
          </cell>
          <cell r="H116">
            <v>0</v>
          </cell>
          <cell r="I116">
            <v>0</v>
          </cell>
          <cell r="J116">
            <v>0</v>
          </cell>
          <cell r="K116">
            <v>0</v>
          </cell>
          <cell r="L116">
            <v>0</v>
          </cell>
        </row>
        <row r="117">
          <cell r="A117">
            <v>0</v>
          </cell>
          <cell r="B117">
            <v>0</v>
          </cell>
          <cell r="C117">
            <v>0</v>
          </cell>
          <cell r="D117">
            <v>0</v>
          </cell>
          <cell r="E117">
            <v>0</v>
          </cell>
          <cell r="F117">
            <v>0</v>
          </cell>
          <cell r="G117">
            <v>0</v>
          </cell>
          <cell r="H117">
            <v>0</v>
          </cell>
          <cell r="I117">
            <v>0</v>
          </cell>
          <cell r="J117">
            <v>0</v>
          </cell>
          <cell r="K117">
            <v>0</v>
          </cell>
          <cell r="L117">
            <v>0</v>
          </cell>
        </row>
        <row r="118">
          <cell r="A118">
            <v>0</v>
          </cell>
          <cell r="B118">
            <v>0</v>
          </cell>
          <cell r="C118">
            <v>0</v>
          </cell>
          <cell r="D118">
            <v>0</v>
          </cell>
          <cell r="E118">
            <v>0</v>
          </cell>
          <cell r="F118">
            <v>0</v>
          </cell>
          <cell r="G118">
            <v>0</v>
          </cell>
          <cell r="H118">
            <v>0</v>
          </cell>
          <cell r="I118">
            <v>0</v>
          </cell>
          <cell r="J118">
            <v>0</v>
          </cell>
          <cell r="K118">
            <v>0</v>
          </cell>
          <cell r="L118">
            <v>0</v>
          </cell>
        </row>
        <row r="119">
          <cell r="A119">
            <v>0</v>
          </cell>
          <cell r="B119">
            <v>0</v>
          </cell>
          <cell r="C119">
            <v>0</v>
          </cell>
          <cell r="D119">
            <v>0</v>
          </cell>
          <cell r="E119">
            <v>0</v>
          </cell>
          <cell r="F119">
            <v>0</v>
          </cell>
          <cell r="G119">
            <v>0</v>
          </cell>
          <cell r="H119">
            <v>0</v>
          </cell>
          <cell r="I119">
            <v>0</v>
          </cell>
          <cell r="J119">
            <v>0</v>
          </cell>
          <cell r="K119">
            <v>0</v>
          </cell>
          <cell r="L119">
            <v>0</v>
          </cell>
        </row>
        <row r="120">
          <cell r="A120">
            <v>0</v>
          </cell>
          <cell r="B120">
            <v>0</v>
          </cell>
          <cell r="C120">
            <v>0</v>
          </cell>
          <cell r="D120">
            <v>0</v>
          </cell>
          <cell r="E120">
            <v>0</v>
          </cell>
          <cell r="F120">
            <v>0</v>
          </cell>
          <cell r="G120">
            <v>0</v>
          </cell>
          <cell r="H120">
            <v>0</v>
          </cell>
          <cell r="I120">
            <v>0</v>
          </cell>
          <cell r="J120">
            <v>0</v>
          </cell>
          <cell r="K120">
            <v>0</v>
          </cell>
          <cell r="L120">
            <v>0</v>
          </cell>
        </row>
        <row r="121">
          <cell r="A121">
            <v>0</v>
          </cell>
          <cell r="B121">
            <v>0</v>
          </cell>
          <cell r="C121">
            <v>0</v>
          </cell>
          <cell r="D121">
            <v>0</v>
          </cell>
          <cell r="E121">
            <v>0</v>
          </cell>
          <cell r="F121">
            <v>0</v>
          </cell>
          <cell r="G121">
            <v>0</v>
          </cell>
          <cell r="H121">
            <v>0</v>
          </cell>
          <cell r="I121">
            <v>0</v>
          </cell>
          <cell r="J121">
            <v>0</v>
          </cell>
          <cell r="K121">
            <v>0</v>
          </cell>
          <cell r="L121">
            <v>0</v>
          </cell>
        </row>
        <row r="122">
          <cell r="A122">
            <v>0</v>
          </cell>
          <cell r="B122">
            <v>0</v>
          </cell>
          <cell r="C122">
            <v>0</v>
          </cell>
          <cell r="D122">
            <v>0</v>
          </cell>
          <cell r="E122">
            <v>0</v>
          </cell>
          <cell r="F122">
            <v>0</v>
          </cell>
          <cell r="G122">
            <v>0</v>
          </cell>
          <cell r="H122">
            <v>0</v>
          </cell>
          <cell r="I122">
            <v>0</v>
          </cell>
          <cell r="J122">
            <v>0</v>
          </cell>
          <cell r="K122">
            <v>0</v>
          </cell>
          <cell r="L122">
            <v>0</v>
          </cell>
        </row>
        <row r="123">
          <cell r="A123">
            <v>0</v>
          </cell>
          <cell r="B123">
            <v>0</v>
          </cell>
          <cell r="C123">
            <v>0</v>
          </cell>
          <cell r="D123">
            <v>0</v>
          </cell>
          <cell r="E123">
            <v>0</v>
          </cell>
          <cell r="F123">
            <v>0</v>
          </cell>
          <cell r="G123">
            <v>0</v>
          </cell>
          <cell r="H123">
            <v>0</v>
          </cell>
          <cell r="I123">
            <v>0</v>
          </cell>
          <cell r="J123">
            <v>0</v>
          </cell>
          <cell r="K123">
            <v>0</v>
          </cell>
          <cell r="L123">
            <v>0</v>
          </cell>
        </row>
        <row r="124">
          <cell r="A124">
            <v>0</v>
          </cell>
          <cell r="B124">
            <v>0</v>
          </cell>
          <cell r="C124">
            <v>0</v>
          </cell>
          <cell r="D124">
            <v>0</v>
          </cell>
          <cell r="E124">
            <v>0</v>
          </cell>
          <cell r="F124">
            <v>0</v>
          </cell>
          <cell r="G124">
            <v>0</v>
          </cell>
          <cell r="H124">
            <v>0</v>
          </cell>
          <cell r="I124">
            <v>0</v>
          </cell>
          <cell r="J124">
            <v>0</v>
          </cell>
          <cell r="K124">
            <v>0</v>
          </cell>
          <cell r="L124">
            <v>0</v>
          </cell>
        </row>
        <row r="125">
          <cell r="A125">
            <v>0</v>
          </cell>
          <cell r="B125">
            <v>0</v>
          </cell>
          <cell r="C125">
            <v>0</v>
          </cell>
          <cell r="D125">
            <v>0</v>
          </cell>
          <cell r="E125">
            <v>0</v>
          </cell>
          <cell r="F125">
            <v>0</v>
          </cell>
          <cell r="G125">
            <v>0</v>
          </cell>
          <cell r="H125">
            <v>0</v>
          </cell>
          <cell r="I125">
            <v>0</v>
          </cell>
          <cell r="J125">
            <v>0</v>
          </cell>
          <cell r="K125">
            <v>0</v>
          </cell>
          <cell r="L125">
            <v>0</v>
          </cell>
        </row>
        <row r="126">
          <cell r="A126">
            <v>0</v>
          </cell>
          <cell r="B126">
            <v>0</v>
          </cell>
          <cell r="C126">
            <v>0</v>
          </cell>
          <cell r="D126">
            <v>0</v>
          </cell>
          <cell r="E126">
            <v>0</v>
          </cell>
          <cell r="F126">
            <v>0</v>
          </cell>
          <cell r="G126">
            <v>0</v>
          </cell>
          <cell r="H126">
            <v>0</v>
          </cell>
          <cell r="I126">
            <v>0</v>
          </cell>
          <cell r="J126">
            <v>0</v>
          </cell>
          <cell r="K126">
            <v>0</v>
          </cell>
          <cell r="L126">
            <v>0</v>
          </cell>
        </row>
        <row r="127">
          <cell r="A127">
            <v>0</v>
          </cell>
          <cell r="B127">
            <v>0</v>
          </cell>
          <cell r="C127">
            <v>0</v>
          </cell>
          <cell r="D127">
            <v>0</v>
          </cell>
          <cell r="E127">
            <v>0</v>
          </cell>
          <cell r="F127">
            <v>0</v>
          </cell>
          <cell r="G127">
            <v>0</v>
          </cell>
          <cell r="H127">
            <v>0</v>
          </cell>
          <cell r="I127">
            <v>0</v>
          </cell>
          <cell r="J127">
            <v>0</v>
          </cell>
          <cell r="K127">
            <v>0</v>
          </cell>
          <cell r="L127">
            <v>0</v>
          </cell>
        </row>
        <row r="129">
          <cell r="A129">
            <v>0</v>
          </cell>
          <cell r="B129">
            <v>0</v>
          </cell>
          <cell r="C129">
            <v>0</v>
          </cell>
          <cell r="D129">
            <v>0</v>
          </cell>
          <cell r="E129">
            <v>0</v>
          </cell>
          <cell r="F129">
            <v>0</v>
          </cell>
          <cell r="G129">
            <v>0</v>
          </cell>
          <cell r="H129">
            <v>0</v>
          </cell>
          <cell r="I129">
            <v>0</v>
          </cell>
          <cell r="J129">
            <v>0</v>
          </cell>
          <cell r="K129">
            <v>0</v>
          </cell>
          <cell r="L129">
            <v>0</v>
          </cell>
        </row>
        <row r="131">
          <cell r="A131">
            <v>0</v>
          </cell>
          <cell r="B131">
            <v>0</v>
          </cell>
          <cell r="C131">
            <v>0</v>
          </cell>
          <cell r="D131">
            <v>0</v>
          </cell>
          <cell r="E131">
            <v>0</v>
          </cell>
          <cell r="F131">
            <v>0</v>
          </cell>
          <cell r="G131">
            <v>0</v>
          </cell>
          <cell r="H131">
            <v>0</v>
          </cell>
          <cell r="I131">
            <v>0</v>
          </cell>
          <cell r="J131">
            <v>0</v>
          </cell>
          <cell r="K131">
            <v>0</v>
          </cell>
          <cell r="L131">
            <v>0</v>
          </cell>
        </row>
        <row r="132">
          <cell r="A132">
            <v>0</v>
          </cell>
          <cell r="B132">
            <v>0</v>
          </cell>
          <cell r="C132">
            <v>0</v>
          </cell>
          <cell r="D132">
            <v>0</v>
          </cell>
          <cell r="E132">
            <v>0</v>
          </cell>
          <cell r="F132">
            <v>0</v>
          </cell>
          <cell r="G132">
            <v>0</v>
          </cell>
          <cell r="H132">
            <v>0</v>
          </cell>
          <cell r="I132">
            <v>0</v>
          </cell>
          <cell r="J132">
            <v>0</v>
          </cell>
          <cell r="K132">
            <v>0</v>
          </cell>
          <cell r="L132">
            <v>0</v>
          </cell>
        </row>
        <row r="134">
          <cell r="A134">
            <v>0</v>
          </cell>
          <cell r="B134">
            <v>0</v>
          </cell>
          <cell r="C134">
            <v>0</v>
          </cell>
          <cell r="D134">
            <v>0</v>
          </cell>
          <cell r="E134">
            <v>0</v>
          </cell>
          <cell r="F134">
            <v>0</v>
          </cell>
          <cell r="G134">
            <v>0</v>
          </cell>
          <cell r="H134">
            <v>0</v>
          </cell>
          <cell r="I134">
            <v>0</v>
          </cell>
          <cell r="J134">
            <v>0</v>
          </cell>
          <cell r="K134">
            <v>0</v>
          </cell>
          <cell r="L134">
            <v>0</v>
          </cell>
        </row>
        <row r="139">
          <cell r="A139" t="str">
            <v>Actual</v>
          </cell>
          <cell r="B139" t="str">
            <v>Actual</v>
          </cell>
          <cell r="C139" t="str">
            <v>Actual</v>
          </cell>
          <cell r="D139" t="str">
            <v>Actual</v>
          </cell>
          <cell r="E139" t="str">
            <v>Actual</v>
          </cell>
          <cell r="F139" t="str">
            <v>Actual</v>
          </cell>
          <cell r="G139" t="str">
            <v>Actual</v>
          </cell>
          <cell r="H139" t="str">
            <v>Actual</v>
          </cell>
          <cell r="I139" t="str">
            <v>Actual</v>
          </cell>
          <cell r="J139" t="str">
            <v>Actual</v>
          </cell>
          <cell r="K139" t="str">
            <v>Actual</v>
          </cell>
          <cell r="L139" t="str">
            <v>Actual</v>
          </cell>
        </row>
        <row r="140">
          <cell r="A140" t="str">
            <v>US$</v>
          </cell>
          <cell r="B140" t="str">
            <v>US$</v>
          </cell>
          <cell r="C140" t="str">
            <v>US$</v>
          </cell>
          <cell r="D140" t="str">
            <v>US$</v>
          </cell>
          <cell r="E140" t="str">
            <v>US$</v>
          </cell>
          <cell r="F140" t="str">
            <v>US$</v>
          </cell>
          <cell r="G140" t="str">
            <v>US$</v>
          </cell>
          <cell r="H140" t="str">
            <v>US$</v>
          </cell>
          <cell r="I140" t="str">
            <v>US$</v>
          </cell>
          <cell r="J140" t="str">
            <v>US$</v>
          </cell>
          <cell r="K140" t="str">
            <v>US$</v>
          </cell>
          <cell r="L140" t="str">
            <v>US$</v>
          </cell>
        </row>
        <row r="142">
          <cell r="A142">
            <v>0</v>
          </cell>
          <cell r="B142">
            <v>0</v>
          </cell>
          <cell r="C142">
            <v>0</v>
          </cell>
          <cell r="D142">
            <v>0</v>
          </cell>
          <cell r="E142">
            <v>0</v>
          </cell>
          <cell r="F142">
            <v>0</v>
          </cell>
          <cell r="G142">
            <v>0</v>
          </cell>
          <cell r="H142">
            <v>0</v>
          </cell>
          <cell r="I142">
            <v>0</v>
          </cell>
          <cell r="J142">
            <v>0</v>
          </cell>
          <cell r="K142">
            <v>0</v>
          </cell>
          <cell r="L142">
            <v>0</v>
          </cell>
        </row>
        <row r="143">
          <cell r="A143">
            <v>0</v>
          </cell>
          <cell r="B143">
            <v>0</v>
          </cell>
          <cell r="C143">
            <v>0</v>
          </cell>
          <cell r="D143">
            <v>0</v>
          </cell>
          <cell r="E143">
            <v>0</v>
          </cell>
          <cell r="F143">
            <v>0</v>
          </cell>
          <cell r="G143">
            <v>0</v>
          </cell>
          <cell r="H143">
            <v>0</v>
          </cell>
          <cell r="I143">
            <v>0</v>
          </cell>
          <cell r="J143">
            <v>0</v>
          </cell>
          <cell r="K143">
            <v>0</v>
          </cell>
          <cell r="L143">
            <v>0</v>
          </cell>
        </row>
        <row r="144">
          <cell r="A144">
            <v>0</v>
          </cell>
          <cell r="B144">
            <v>0</v>
          </cell>
          <cell r="C144">
            <v>0</v>
          </cell>
          <cell r="D144">
            <v>0</v>
          </cell>
          <cell r="E144">
            <v>0</v>
          </cell>
          <cell r="F144">
            <v>0</v>
          </cell>
          <cell r="G144">
            <v>0</v>
          </cell>
          <cell r="H144">
            <v>0</v>
          </cell>
          <cell r="I144">
            <v>0</v>
          </cell>
          <cell r="J144">
            <v>0</v>
          </cell>
          <cell r="K144">
            <v>0</v>
          </cell>
          <cell r="L144">
            <v>0</v>
          </cell>
        </row>
        <row r="145">
          <cell r="A145">
            <v>0</v>
          </cell>
          <cell r="B145">
            <v>0</v>
          </cell>
          <cell r="C145">
            <v>0</v>
          </cell>
          <cell r="D145">
            <v>0</v>
          </cell>
          <cell r="E145">
            <v>0</v>
          </cell>
          <cell r="F145">
            <v>0</v>
          </cell>
          <cell r="G145">
            <v>0</v>
          </cell>
          <cell r="H145">
            <v>0</v>
          </cell>
          <cell r="I145">
            <v>0</v>
          </cell>
          <cell r="J145">
            <v>0</v>
          </cell>
          <cell r="K145">
            <v>0</v>
          </cell>
          <cell r="L145">
            <v>0</v>
          </cell>
        </row>
        <row r="146">
          <cell r="A146">
            <v>0</v>
          </cell>
          <cell r="B146">
            <v>0</v>
          </cell>
          <cell r="C146">
            <v>0</v>
          </cell>
          <cell r="D146">
            <v>0</v>
          </cell>
          <cell r="E146">
            <v>0</v>
          </cell>
          <cell r="F146">
            <v>0</v>
          </cell>
          <cell r="G146">
            <v>0</v>
          </cell>
          <cell r="H146">
            <v>0</v>
          </cell>
          <cell r="I146">
            <v>0</v>
          </cell>
          <cell r="J146">
            <v>0</v>
          </cell>
          <cell r="K146">
            <v>0</v>
          </cell>
          <cell r="L146">
            <v>0</v>
          </cell>
        </row>
        <row r="147">
          <cell r="A147">
            <v>0</v>
          </cell>
          <cell r="B147">
            <v>0</v>
          </cell>
          <cell r="C147">
            <v>0</v>
          </cell>
          <cell r="D147">
            <v>0</v>
          </cell>
          <cell r="E147">
            <v>0</v>
          </cell>
          <cell r="F147">
            <v>0</v>
          </cell>
          <cell r="G147">
            <v>0</v>
          </cell>
          <cell r="H147">
            <v>0</v>
          </cell>
          <cell r="I147">
            <v>0</v>
          </cell>
          <cell r="J147">
            <v>0</v>
          </cell>
          <cell r="K147">
            <v>0</v>
          </cell>
          <cell r="L147">
            <v>0</v>
          </cell>
        </row>
        <row r="148">
          <cell r="A148">
            <v>0</v>
          </cell>
          <cell r="B148">
            <v>0</v>
          </cell>
          <cell r="C148">
            <v>0</v>
          </cell>
          <cell r="D148">
            <v>0</v>
          </cell>
          <cell r="E148">
            <v>0</v>
          </cell>
          <cell r="F148">
            <v>0</v>
          </cell>
          <cell r="G148">
            <v>0</v>
          </cell>
          <cell r="H148">
            <v>0</v>
          </cell>
          <cell r="I148">
            <v>0</v>
          </cell>
          <cell r="J148">
            <v>0</v>
          </cell>
          <cell r="K148">
            <v>0</v>
          </cell>
          <cell r="L148">
            <v>0</v>
          </cell>
        </row>
        <row r="149">
          <cell r="A149">
            <v>0</v>
          </cell>
          <cell r="B149">
            <v>0</v>
          </cell>
          <cell r="C149">
            <v>0</v>
          </cell>
          <cell r="D149">
            <v>0</v>
          </cell>
          <cell r="E149">
            <v>0</v>
          </cell>
          <cell r="F149">
            <v>0</v>
          </cell>
          <cell r="G149">
            <v>0</v>
          </cell>
          <cell r="H149">
            <v>0</v>
          </cell>
          <cell r="I149">
            <v>0</v>
          </cell>
          <cell r="J149">
            <v>0</v>
          </cell>
          <cell r="K149">
            <v>0</v>
          </cell>
          <cell r="L149">
            <v>0</v>
          </cell>
        </row>
        <row r="150">
          <cell r="A150">
            <v>0</v>
          </cell>
          <cell r="B150">
            <v>0</v>
          </cell>
          <cell r="C150">
            <v>0</v>
          </cell>
          <cell r="D150">
            <v>0</v>
          </cell>
          <cell r="E150">
            <v>0</v>
          </cell>
          <cell r="F150">
            <v>0</v>
          </cell>
          <cell r="G150">
            <v>0</v>
          </cell>
          <cell r="H150">
            <v>0</v>
          </cell>
          <cell r="I150">
            <v>0</v>
          </cell>
          <cell r="J150">
            <v>0</v>
          </cell>
          <cell r="K150">
            <v>0</v>
          </cell>
          <cell r="L150">
            <v>0</v>
          </cell>
        </row>
        <row r="151">
          <cell r="A151">
            <v>0</v>
          </cell>
          <cell r="B151">
            <v>0</v>
          </cell>
          <cell r="C151">
            <v>0</v>
          </cell>
          <cell r="D151">
            <v>0</v>
          </cell>
          <cell r="E151">
            <v>0</v>
          </cell>
          <cell r="F151">
            <v>0</v>
          </cell>
          <cell r="G151">
            <v>0</v>
          </cell>
          <cell r="H151">
            <v>0</v>
          </cell>
          <cell r="I151">
            <v>0</v>
          </cell>
          <cell r="J151">
            <v>0</v>
          </cell>
          <cell r="K151">
            <v>0</v>
          </cell>
          <cell r="L151">
            <v>0</v>
          </cell>
        </row>
        <row r="153">
          <cell r="A153">
            <v>0</v>
          </cell>
          <cell r="B153">
            <v>0</v>
          </cell>
          <cell r="C153">
            <v>0</v>
          </cell>
          <cell r="D153">
            <v>0</v>
          </cell>
          <cell r="E153">
            <v>0</v>
          </cell>
          <cell r="F153">
            <v>0</v>
          </cell>
          <cell r="G153">
            <v>0</v>
          </cell>
          <cell r="H153">
            <v>0</v>
          </cell>
          <cell r="I153">
            <v>0</v>
          </cell>
          <cell r="J153">
            <v>0</v>
          </cell>
          <cell r="K153">
            <v>0</v>
          </cell>
          <cell r="L153">
            <v>0</v>
          </cell>
        </row>
        <row r="155">
          <cell r="A155">
            <v>0</v>
          </cell>
          <cell r="B155">
            <v>0</v>
          </cell>
          <cell r="C155">
            <v>0</v>
          </cell>
          <cell r="D155">
            <v>0</v>
          </cell>
          <cell r="E155">
            <v>0</v>
          </cell>
          <cell r="F155">
            <v>0</v>
          </cell>
          <cell r="G155">
            <v>0</v>
          </cell>
          <cell r="H155">
            <v>0</v>
          </cell>
          <cell r="I155">
            <v>0</v>
          </cell>
          <cell r="J155">
            <v>0</v>
          </cell>
          <cell r="K155">
            <v>0</v>
          </cell>
          <cell r="L155">
            <v>0</v>
          </cell>
        </row>
        <row r="156">
          <cell r="A156">
            <v>0</v>
          </cell>
          <cell r="B156">
            <v>0</v>
          </cell>
          <cell r="C156">
            <v>0</v>
          </cell>
          <cell r="D156">
            <v>0</v>
          </cell>
          <cell r="E156">
            <v>0</v>
          </cell>
          <cell r="F156">
            <v>0</v>
          </cell>
          <cell r="G156">
            <v>0</v>
          </cell>
          <cell r="H156">
            <v>0</v>
          </cell>
          <cell r="I156">
            <v>0</v>
          </cell>
          <cell r="J156">
            <v>0</v>
          </cell>
          <cell r="K156">
            <v>0</v>
          </cell>
          <cell r="L156">
            <v>0</v>
          </cell>
        </row>
        <row r="157">
          <cell r="A157">
            <v>0</v>
          </cell>
          <cell r="B157">
            <v>0</v>
          </cell>
          <cell r="C157">
            <v>0</v>
          </cell>
          <cell r="D157">
            <v>0</v>
          </cell>
          <cell r="E157">
            <v>0</v>
          </cell>
          <cell r="F157">
            <v>0</v>
          </cell>
          <cell r="G157">
            <v>0</v>
          </cell>
          <cell r="H157">
            <v>0</v>
          </cell>
          <cell r="I157">
            <v>0</v>
          </cell>
          <cell r="J157">
            <v>0</v>
          </cell>
          <cell r="K157">
            <v>0</v>
          </cell>
          <cell r="L157">
            <v>0</v>
          </cell>
        </row>
        <row r="158">
          <cell r="A158">
            <v>0</v>
          </cell>
          <cell r="B158">
            <v>0</v>
          </cell>
          <cell r="C158">
            <v>0</v>
          </cell>
          <cell r="D158">
            <v>0</v>
          </cell>
          <cell r="E158">
            <v>0</v>
          </cell>
          <cell r="F158">
            <v>0</v>
          </cell>
          <cell r="G158">
            <v>0</v>
          </cell>
          <cell r="H158">
            <v>0</v>
          </cell>
          <cell r="I158">
            <v>0</v>
          </cell>
          <cell r="J158">
            <v>0</v>
          </cell>
          <cell r="K158">
            <v>0</v>
          </cell>
          <cell r="L158">
            <v>0</v>
          </cell>
        </row>
        <row r="159">
          <cell r="A159">
            <v>0</v>
          </cell>
          <cell r="B159">
            <v>0</v>
          </cell>
          <cell r="C159">
            <v>0</v>
          </cell>
          <cell r="D159">
            <v>0</v>
          </cell>
          <cell r="E159">
            <v>0</v>
          </cell>
          <cell r="F159">
            <v>0</v>
          </cell>
          <cell r="G159">
            <v>0</v>
          </cell>
          <cell r="H159">
            <v>0</v>
          </cell>
          <cell r="I159">
            <v>0</v>
          </cell>
          <cell r="J159">
            <v>0</v>
          </cell>
          <cell r="K159">
            <v>0</v>
          </cell>
          <cell r="L159">
            <v>0</v>
          </cell>
        </row>
        <row r="160">
          <cell r="A160">
            <v>387.23744000000005</v>
          </cell>
          <cell r="B160">
            <v>397.72891000000004</v>
          </cell>
          <cell r="C160">
            <v>386.84409299999999</v>
          </cell>
          <cell r="D160">
            <v>0</v>
          </cell>
          <cell r="E160">
            <v>0</v>
          </cell>
          <cell r="F160">
            <v>0</v>
          </cell>
          <cell r="G160">
            <v>0</v>
          </cell>
          <cell r="H160">
            <v>0</v>
          </cell>
          <cell r="I160">
            <v>0</v>
          </cell>
          <cell r="J160">
            <v>0</v>
          </cell>
          <cell r="K160">
            <v>0</v>
          </cell>
          <cell r="L160">
            <v>0</v>
          </cell>
        </row>
        <row r="161">
          <cell r="A161">
            <v>0</v>
          </cell>
          <cell r="B161">
            <v>114.46431</v>
          </cell>
          <cell r="C161">
            <v>210.16341</v>
          </cell>
          <cell r="D161">
            <v>0</v>
          </cell>
          <cell r="E161">
            <v>0</v>
          </cell>
          <cell r="F161">
            <v>0</v>
          </cell>
          <cell r="G161">
            <v>0</v>
          </cell>
          <cell r="H161">
            <v>0</v>
          </cell>
          <cell r="I161">
            <v>0</v>
          </cell>
          <cell r="J161">
            <v>0</v>
          </cell>
          <cell r="K161">
            <v>0</v>
          </cell>
          <cell r="L161">
            <v>0</v>
          </cell>
        </row>
        <row r="162">
          <cell r="A162">
            <v>0</v>
          </cell>
          <cell r="B162">
            <v>0</v>
          </cell>
          <cell r="C162">
            <v>0</v>
          </cell>
          <cell r="D162">
            <v>0</v>
          </cell>
          <cell r="E162">
            <v>0</v>
          </cell>
          <cell r="F162">
            <v>0</v>
          </cell>
          <cell r="G162">
            <v>0</v>
          </cell>
          <cell r="H162">
            <v>0</v>
          </cell>
          <cell r="I162">
            <v>0</v>
          </cell>
          <cell r="J162">
            <v>0</v>
          </cell>
          <cell r="K162">
            <v>0</v>
          </cell>
          <cell r="L162">
            <v>0</v>
          </cell>
        </row>
        <row r="163">
          <cell r="A163">
            <v>0</v>
          </cell>
          <cell r="B163">
            <v>0</v>
          </cell>
          <cell r="C163">
            <v>0</v>
          </cell>
          <cell r="D163">
            <v>0</v>
          </cell>
          <cell r="E163">
            <v>0</v>
          </cell>
          <cell r="F163">
            <v>0</v>
          </cell>
          <cell r="G163">
            <v>0</v>
          </cell>
          <cell r="H163">
            <v>0</v>
          </cell>
          <cell r="I163">
            <v>0</v>
          </cell>
          <cell r="J163">
            <v>0</v>
          </cell>
          <cell r="K163">
            <v>0</v>
          </cell>
          <cell r="L163">
            <v>0</v>
          </cell>
        </row>
        <row r="164">
          <cell r="A164">
            <v>0</v>
          </cell>
          <cell r="B164">
            <v>0</v>
          </cell>
          <cell r="C164">
            <v>0</v>
          </cell>
          <cell r="D164">
            <v>0</v>
          </cell>
          <cell r="E164">
            <v>0</v>
          </cell>
          <cell r="F164">
            <v>0</v>
          </cell>
          <cell r="G164">
            <v>0</v>
          </cell>
          <cell r="H164">
            <v>0</v>
          </cell>
          <cell r="I164">
            <v>0</v>
          </cell>
          <cell r="J164">
            <v>0</v>
          </cell>
          <cell r="K164">
            <v>0</v>
          </cell>
          <cell r="L164">
            <v>0</v>
          </cell>
        </row>
        <row r="166">
          <cell r="A166">
            <v>387.23744000000005</v>
          </cell>
          <cell r="B166">
            <v>512.19322</v>
          </cell>
          <cell r="C166">
            <v>597.00750300000004</v>
          </cell>
          <cell r="D166">
            <v>0</v>
          </cell>
          <cell r="E166">
            <v>0</v>
          </cell>
          <cell r="F166">
            <v>0</v>
          </cell>
          <cell r="G166">
            <v>0</v>
          </cell>
          <cell r="H166">
            <v>0</v>
          </cell>
          <cell r="I166">
            <v>0</v>
          </cell>
          <cell r="J166">
            <v>0</v>
          </cell>
          <cell r="K166">
            <v>0</v>
          </cell>
          <cell r="L166">
            <v>0</v>
          </cell>
        </row>
        <row r="168">
          <cell r="A168">
            <v>0</v>
          </cell>
          <cell r="B168">
            <v>0</v>
          </cell>
          <cell r="C168">
            <v>0</v>
          </cell>
          <cell r="D168">
            <v>0</v>
          </cell>
          <cell r="E168">
            <v>0</v>
          </cell>
          <cell r="F168">
            <v>0</v>
          </cell>
          <cell r="G168">
            <v>0</v>
          </cell>
          <cell r="H168">
            <v>0</v>
          </cell>
          <cell r="I168">
            <v>0</v>
          </cell>
          <cell r="J168">
            <v>0</v>
          </cell>
          <cell r="K168">
            <v>0</v>
          </cell>
          <cell r="L168">
            <v>0</v>
          </cell>
        </row>
        <row r="169">
          <cell r="A169">
            <v>0</v>
          </cell>
          <cell r="B169">
            <v>0</v>
          </cell>
          <cell r="C169">
            <v>0</v>
          </cell>
          <cell r="D169">
            <v>0</v>
          </cell>
          <cell r="E169">
            <v>0</v>
          </cell>
          <cell r="F169">
            <v>0</v>
          </cell>
          <cell r="G169">
            <v>0</v>
          </cell>
          <cell r="H169">
            <v>0</v>
          </cell>
          <cell r="I169">
            <v>0</v>
          </cell>
          <cell r="J169">
            <v>0</v>
          </cell>
          <cell r="K169">
            <v>0</v>
          </cell>
          <cell r="L169">
            <v>0</v>
          </cell>
        </row>
        <row r="170">
          <cell r="A170">
            <v>0</v>
          </cell>
          <cell r="B170">
            <v>0</v>
          </cell>
          <cell r="C170">
            <v>0</v>
          </cell>
          <cell r="D170">
            <v>0</v>
          </cell>
          <cell r="E170">
            <v>0</v>
          </cell>
          <cell r="F170">
            <v>0</v>
          </cell>
          <cell r="G170">
            <v>0</v>
          </cell>
          <cell r="H170">
            <v>0</v>
          </cell>
          <cell r="I170">
            <v>0</v>
          </cell>
          <cell r="J170">
            <v>0</v>
          </cell>
          <cell r="K170">
            <v>0</v>
          </cell>
          <cell r="L170">
            <v>0</v>
          </cell>
        </row>
        <row r="171">
          <cell r="A171">
            <v>0</v>
          </cell>
          <cell r="B171">
            <v>0</v>
          </cell>
          <cell r="C171">
            <v>0</v>
          </cell>
          <cell r="D171">
            <v>0</v>
          </cell>
          <cell r="E171">
            <v>0</v>
          </cell>
          <cell r="F171">
            <v>0</v>
          </cell>
          <cell r="G171">
            <v>0</v>
          </cell>
          <cell r="H171">
            <v>0</v>
          </cell>
          <cell r="I171">
            <v>0</v>
          </cell>
          <cell r="J171">
            <v>0</v>
          </cell>
          <cell r="K171">
            <v>0</v>
          </cell>
          <cell r="L171">
            <v>0</v>
          </cell>
        </row>
        <row r="172">
          <cell r="A172">
            <v>0</v>
          </cell>
          <cell r="B172">
            <v>0</v>
          </cell>
          <cell r="C172">
            <v>0</v>
          </cell>
          <cell r="D172">
            <v>0</v>
          </cell>
          <cell r="E172">
            <v>0</v>
          </cell>
          <cell r="F172">
            <v>0</v>
          </cell>
          <cell r="G172">
            <v>0</v>
          </cell>
          <cell r="H172">
            <v>0</v>
          </cell>
          <cell r="I172">
            <v>0</v>
          </cell>
          <cell r="J172">
            <v>0</v>
          </cell>
          <cell r="K172">
            <v>0</v>
          </cell>
          <cell r="L172">
            <v>0</v>
          </cell>
        </row>
        <row r="174">
          <cell r="A174">
            <v>0</v>
          </cell>
          <cell r="B174">
            <v>0</v>
          </cell>
          <cell r="C174">
            <v>0</v>
          </cell>
          <cell r="D174">
            <v>0</v>
          </cell>
          <cell r="E174">
            <v>0</v>
          </cell>
          <cell r="F174">
            <v>0</v>
          </cell>
          <cell r="G174">
            <v>0</v>
          </cell>
          <cell r="H174">
            <v>0</v>
          </cell>
          <cell r="I174">
            <v>0</v>
          </cell>
          <cell r="J174">
            <v>0</v>
          </cell>
          <cell r="K174">
            <v>0</v>
          </cell>
          <cell r="L174">
            <v>0</v>
          </cell>
        </row>
        <row r="176">
          <cell r="A176">
            <v>203.32767999999999</v>
          </cell>
          <cell r="B176">
            <v>221.13697500000001</v>
          </cell>
          <cell r="C176">
            <v>237.68874900000003</v>
          </cell>
          <cell r="D176">
            <v>0</v>
          </cell>
          <cell r="E176">
            <v>0</v>
          </cell>
          <cell r="F176">
            <v>0</v>
          </cell>
          <cell r="G176">
            <v>0</v>
          </cell>
          <cell r="H176">
            <v>0</v>
          </cell>
          <cell r="I176">
            <v>0</v>
          </cell>
          <cell r="J176">
            <v>0</v>
          </cell>
          <cell r="K176">
            <v>0</v>
          </cell>
          <cell r="L176">
            <v>0</v>
          </cell>
        </row>
        <row r="177">
          <cell r="A177">
            <v>0</v>
          </cell>
          <cell r="B177">
            <v>0</v>
          </cell>
          <cell r="C177">
            <v>0</v>
          </cell>
          <cell r="D177">
            <v>0</v>
          </cell>
          <cell r="E177">
            <v>0</v>
          </cell>
          <cell r="F177">
            <v>0</v>
          </cell>
          <cell r="G177">
            <v>0</v>
          </cell>
          <cell r="H177">
            <v>0</v>
          </cell>
          <cell r="I177">
            <v>0</v>
          </cell>
          <cell r="J177">
            <v>0</v>
          </cell>
          <cell r="K177">
            <v>0</v>
          </cell>
          <cell r="L177">
            <v>0</v>
          </cell>
        </row>
        <row r="178">
          <cell r="A178">
            <v>0</v>
          </cell>
          <cell r="B178">
            <v>0</v>
          </cell>
          <cell r="C178">
            <v>0</v>
          </cell>
          <cell r="D178">
            <v>0</v>
          </cell>
          <cell r="E178">
            <v>0</v>
          </cell>
          <cell r="F178">
            <v>0</v>
          </cell>
          <cell r="G178">
            <v>0</v>
          </cell>
          <cell r="H178">
            <v>0</v>
          </cell>
          <cell r="I178">
            <v>0</v>
          </cell>
          <cell r="J178">
            <v>0</v>
          </cell>
          <cell r="K178">
            <v>0</v>
          </cell>
          <cell r="L178">
            <v>0</v>
          </cell>
        </row>
        <row r="179">
          <cell r="A179">
            <v>0</v>
          </cell>
          <cell r="B179">
            <v>0</v>
          </cell>
          <cell r="C179">
            <v>0</v>
          </cell>
          <cell r="D179">
            <v>0</v>
          </cell>
          <cell r="E179">
            <v>0</v>
          </cell>
          <cell r="F179">
            <v>0</v>
          </cell>
          <cell r="G179">
            <v>0</v>
          </cell>
          <cell r="H179">
            <v>0</v>
          </cell>
          <cell r="I179">
            <v>0</v>
          </cell>
          <cell r="J179">
            <v>0</v>
          </cell>
          <cell r="K179">
            <v>0</v>
          </cell>
          <cell r="L179">
            <v>0</v>
          </cell>
        </row>
        <row r="180">
          <cell r="A180">
            <v>0</v>
          </cell>
          <cell r="B180">
            <v>0</v>
          </cell>
          <cell r="C180">
            <v>0</v>
          </cell>
          <cell r="D180">
            <v>0</v>
          </cell>
          <cell r="E180">
            <v>0</v>
          </cell>
          <cell r="F180">
            <v>0</v>
          </cell>
          <cell r="G180">
            <v>0</v>
          </cell>
          <cell r="H180">
            <v>0</v>
          </cell>
          <cell r="I180">
            <v>0</v>
          </cell>
          <cell r="J180">
            <v>0</v>
          </cell>
          <cell r="K180">
            <v>0</v>
          </cell>
          <cell r="L180">
            <v>0</v>
          </cell>
        </row>
        <row r="181">
          <cell r="A181">
            <v>0</v>
          </cell>
          <cell r="B181">
            <v>0</v>
          </cell>
          <cell r="C181">
            <v>0</v>
          </cell>
          <cell r="D181">
            <v>0</v>
          </cell>
          <cell r="E181">
            <v>0</v>
          </cell>
          <cell r="F181">
            <v>0</v>
          </cell>
          <cell r="G181">
            <v>0</v>
          </cell>
          <cell r="H181">
            <v>0</v>
          </cell>
          <cell r="I181">
            <v>0</v>
          </cell>
          <cell r="J181">
            <v>0</v>
          </cell>
          <cell r="K181">
            <v>0</v>
          </cell>
          <cell r="L181">
            <v>0</v>
          </cell>
        </row>
        <row r="182">
          <cell r="A182">
            <v>0</v>
          </cell>
          <cell r="B182">
            <v>0</v>
          </cell>
          <cell r="C182">
            <v>0</v>
          </cell>
          <cell r="D182">
            <v>0</v>
          </cell>
          <cell r="E182">
            <v>0</v>
          </cell>
          <cell r="F182">
            <v>0</v>
          </cell>
          <cell r="G182">
            <v>0</v>
          </cell>
          <cell r="H182">
            <v>0</v>
          </cell>
          <cell r="I182">
            <v>0</v>
          </cell>
          <cell r="J182">
            <v>0</v>
          </cell>
          <cell r="K182">
            <v>0</v>
          </cell>
          <cell r="L182">
            <v>0</v>
          </cell>
        </row>
        <row r="183">
          <cell r="A183">
            <v>0</v>
          </cell>
          <cell r="B183">
            <v>0</v>
          </cell>
          <cell r="C183">
            <v>0</v>
          </cell>
          <cell r="D183">
            <v>0</v>
          </cell>
          <cell r="E183">
            <v>0</v>
          </cell>
          <cell r="F183">
            <v>0</v>
          </cell>
          <cell r="G183">
            <v>0</v>
          </cell>
          <cell r="H183">
            <v>0</v>
          </cell>
          <cell r="I183">
            <v>0</v>
          </cell>
          <cell r="J183">
            <v>0</v>
          </cell>
          <cell r="K183">
            <v>0</v>
          </cell>
          <cell r="L183">
            <v>0</v>
          </cell>
        </row>
        <row r="185">
          <cell r="A185">
            <v>203.32767999999999</v>
          </cell>
          <cell r="B185">
            <v>221.13697500000001</v>
          </cell>
          <cell r="C185">
            <v>237.68874900000003</v>
          </cell>
          <cell r="D185">
            <v>0</v>
          </cell>
          <cell r="E185">
            <v>0</v>
          </cell>
          <cell r="F185">
            <v>0</v>
          </cell>
          <cell r="G185">
            <v>0</v>
          </cell>
          <cell r="H185">
            <v>0</v>
          </cell>
          <cell r="I185">
            <v>0</v>
          </cell>
          <cell r="J185">
            <v>0</v>
          </cell>
          <cell r="K185">
            <v>0</v>
          </cell>
          <cell r="L185">
            <v>0</v>
          </cell>
        </row>
        <row r="192">
          <cell r="A192" t="str">
            <v>Actual</v>
          </cell>
          <cell r="B192" t="str">
            <v>Actual</v>
          </cell>
          <cell r="C192" t="str">
            <v>Actual</v>
          </cell>
          <cell r="D192" t="str">
            <v>Actual</v>
          </cell>
          <cell r="E192" t="str">
            <v>Actual</v>
          </cell>
          <cell r="F192" t="str">
            <v>Actual</v>
          </cell>
          <cell r="G192" t="str">
            <v>Actual</v>
          </cell>
          <cell r="H192" t="str">
            <v>Actual</v>
          </cell>
          <cell r="I192" t="str">
            <v>Actual</v>
          </cell>
          <cell r="J192" t="str">
            <v>Actual</v>
          </cell>
          <cell r="K192" t="str">
            <v>Actual</v>
          </cell>
          <cell r="L192" t="str">
            <v>Actual</v>
          </cell>
        </row>
        <row r="193">
          <cell r="A193" t="str">
            <v>US$</v>
          </cell>
          <cell r="B193" t="str">
            <v>US$</v>
          </cell>
          <cell r="C193" t="str">
            <v>US$</v>
          </cell>
          <cell r="D193" t="str">
            <v>US$</v>
          </cell>
          <cell r="E193" t="str">
            <v>US$</v>
          </cell>
          <cell r="F193" t="str">
            <v>US$</v>
          </cell>
          <cell r="G193" t="str">
            <v>US$</v>
          </cell>
          <cell r="H193" t="str">
            <v>US$</v>
          </cell>
          <cell r="I193" t="str">
            <v>US$</v>
          </cell>
          <cell r="J193" t="str">
            <v>US$</v>
          </cell>
          <cell r="K193" t="str">
            <v>US$</v>
          </cell>
          <cell r="L193" t="str">
            <v>US$</v>
          </cell>
        </row>
        <row r="195">
          <cell r="A195">
            <v>0</v>
          </cell>
          <cell r="B195">
            <v>0</v>
          </cell>
          <cell r="C195">
            <v>0</v>
          </cell>
          <cell r="D195">
            <v>0</v>
          </cell>
          <cell r="E195">
            <v>0</v>
          </cell>
          <cell r="F195">
            <v>0</v>
          </cell>
          <cell r="G195">
            <v>0</v>
          </cell>
          <cell r="H195">
            <v>0</v>
          </cell>
          <cell r="I195">
            <v>0</v>
          </cell>
          <cell r="J195">
            <v>0</v>
          </cell>
          <cell r="K195">
            <v>0</v>
          </cell>
          <cell r="L195">
            <v>0</v>
          </cell>
        </row>
        <row r="196">
          <cell r="A196">
            <v>0</v>
          </cell>
          <cell r="B196">
            <v>0</v>
          </cell>
          <cell r="C196">
            <v>0</v>
          </cell>
          <cell r="D196">
            <v>0</v>
          </cell>
          <cell r="E196">
            <v>0</v>
          </cell>
          <cell r="F196">
            <v>0</v>
          </cell>
          <cell r="G196">
            <v>0</v>
          </cell>
          <cell r="H196">
            <v>0</v>
          </cell>
          <cell r="I196">
            <v>0</v>
          </cell>
          <cell r="J196">
            <v>0</v>
          </cell>
          <cell r="K196">
            <v>0</v>
          </cell>
          <cell r="L196">
            <v>0</v>
          </cell>
        </row>
        <row r="197">
          <cell r="A197">
            <v>0</v>
          </cell>
          <cell r="B197">
            <v>0</v>
          </cell>
          <cell r="C197">
            <v>0</v>
          </cell>
          <cell r="D197">
            <v>0</v>
          </cell>
          <cell r="E197">
            <v>0</v>
          </cell>
          <cell r="F197">
            <v>0</v>
          </cell>
          <cell r="G197">
            <v>0</v>
          </cell>
          <cell r="H197">
            <v>0</v>
          </cell>
          <cell r="I197">
            <v>0</v>
          </cell>
          <cell r="J197">
            <v>0</v>
          </cell>
          <cell r="K197">
            <v>0</v>
          </cell>
          <cell r="L197">
            <v>0</v>
          </cell>
        </row>
        <row r="199">
          <cell r="A199">
            <v>0</v>
          </cell>
          <cell r="B199">
            <v>0</v>
          </cell>
          <cell r="C199">
            <v>0</v>
          </cell>
          <cell r="D199">
            <v>0</v>
          </cell>
          <cell r="E199">
            <v>0</v>
          </cell>
          <cell r="F199">
            <v>0</v>
          </cell>
          <cell r="G199">
            <v>0</v>
          </cell>
          <cell r="H199">
            <v>0</v>
          </cell>
          <cell r="I199">
            <v>0</v>
          </cell>
          <cell r="J199">
            <v>0</v>
          </cell>
          <cell r="K199">
            <v>0</v>
          </cell>
          <cell r="L199">
            <v>0</v>
          </cell>
        </row>
        <row r="201">
          <cell r="A201">
            <v>0</v>
          </cell>
          <cell r="B201">
            <v>0</v>
          </cell>
          <cell r="C201">
            <v>0</v>
          </cell>
          <cell r="D201">
            <v>0</v>
          </cell>
          <cell r="E201">
            <v>0</v>
          </cell>
          <cell r="F201">
            <v>0</v>
          </cell>
          <cell r="G201">
            <v>0</v>
          </cell>
          <cell r="H201">
            <v>0</v>
          </cell>
          <cell r="I201">
            <v>0</v>
          </cell>
          <cell r="J201">
            <v>0</v>
          </cell>
          <cell r="K201">
            <v>0</v>
          </cell>
          <cell r="L201">
            <v>0</v>
          </cell>
        </row>
        <row r="202">
          <cell r="A202">
            <v>0</v>
          </cell>
          <cell r="B202">
            <v>0</v>
          </cell>
          <cell r="C202">
            <v>0</v>
          </cell>
          <cell r="D202">
            <v>0</v>
          </cell>
          <cell r="E202">
            <v>0</v>
          </cell>
          <cell r="F202">
            <v>0</v>
          </cell>
          <cell r="G202">
            <v>0</v>
          </cell>
          <cell r="H202">
            <v>0</v>
          </cell>
          <cell r="I202">
            <v>0</v>
          </cell>
          <cell r="J202">
            <v>0</v>
          </cell>
          <cell r="K202">
            <v>0</v>
          </cell>
          <cell r="L202">
            <v>0</v>
          </cell>
        </row>
        <row r="203">
          <cell r="A203">
            <v>0</v>
          </cell>
          <cell r="B203">
            <v>0</v>
          </cell>
          <cell r="C203">
            <v>0</v>
          </cell>
          <cell r="D203">
            <v>0</v>
          </cell>
          <cell r="E203">
            <v>0</v>
          </cell>
          <cell r="F203">
            <v>0</v>
          </cell>
          <cell r="G203">
            <v>0</v>
          </cell>
          <cell r="H203">
            <v>0</v>
          </cell>
          <cell r="I203">
            <v>0</v>
          </cell>
          <cell r="J203">
            <v>0</v>
          </cell>
          <cell r="K203">
            <v>0</v>
          </cell>
          <cell r="L203">
            <v>0</v>
          </cell>
        </row>
        <row r="204">
          <cell r="A204">
            <v>0</v>
          </cell>
          <cell r="B204">
            <v>0</v>
          </cell>
          <cell r="C204">
            <v>0</v>
          </cell>
          <cell r="D204">
            <v>0</v>
          </cell>
          <cell r="E204">
            <v>0</v>
          </cell>
          <cell r="F204">
            <v>0</v>
          </cell>
          <cell r="G204">
            <v>0</v>
          </cell>
          <cell r="H204">
            <v>0</v>
          </cell>
          <cell r="I204">
            <v>0</v>
          </cell>
          <cell r="J204">
            <v>0</v>
          </cell>
          <cell r="K204">
            <v>0</v>
          </cell>
          <cell r="L204">
            <v>0</v>
          </cell>
        </row>
        <row r="205">
          <cell r="A205">
            <v>0</v>
          </cell>
          <cell r="B205">
            <v>0</v>
          </cell>
          <cell r="C205">
            <v>0</v>
          </cell>
          <cell r="D205">
            <v>0</v>
          </cell>
          <cell r="E205">
            <v>0</v>
          </cell>
          <cell r="F205">
            <v>0</v>
          </cell>
          <cell r="G205">
            <v>0</v>
          </cell>
          <cell r="H205">
            <v>0</v>
          </cell>
          <cell r="I205">
            <v>0</v>
          </cell>
          <cell r="J205">
            <v>0</v>
          </cell>
          <cell r="K205">
            <v>0</v>
          </cell>
          <cell r="L205">
            <v>0</v>
          </cell>
        </row>
        <row r="207">
          <cell r="A207">
            <v>16275.38096</v>
          </cell>
          <cell r="B207">
            <v>16327.644345000001</v>
          </cell>
          <cell r="C207">
            <v>17998.776881999998</v>
          </cell>
          <cell r="D207">
            <v>0</v>
          </cell>
          <cell r="E207">
            <v>0</v>
          </cell>
          <cell r="F207">
            <v>0</v>
          </cell>
          <cell r="G207">
            <v>0</v>
          </cell>
          <cell r="H207">
            <v>0</v>
          </cell>
          <cell r="I207">
            <v>0</v>
          </cell>
          <cell r="J207">
            <v>0</v>
          </cell>
          <cell r="K207">
            <v>0</v>
          </cell>
          <cell r="L207">
            <v>0</v>
          </cell>
        </row>
      </sheetData>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istingRangeDetails"/>
      <sheetName val="Guidance &amp; Applicability "/>
      <sheetName val="B_S"/>
      <sheetName val="P_L"/>
      <sheetName val="Cash Flow"/>
      <sheetName val="Cash flow working"/>
      <sheetName val="Note 1-2"/>
      <sheetName val="Note 3-5"/>
      <sheetName val="Note 4 to 6"/>
      <sheetName val="Note 7"/>
      <sheetName val="Notes of BS 6 to 9"/>
      <sheetName val="Note 13"/>
      <sheetName val="Note 13 - Option 2"/>
      <sheetName val="Note 14"/>
      <sheetName val="Tangible Fixed Assets 10"/>
      <sheetName val="Note 14  - Option 2"/>
      <sheetName val="Intangible Fixed Assets 11"/>
      <sheetName val="Notes of BS  12 to 16"/>
      <sheetName val="P L remaining Notes 17 to 27"/>
      <sheetName val="ADV_TAX"/>
      <sheetName val="Excise and custom"/>
      <sheetName val="Manish forex"/>
      <sheetName val="P L remaining Notes 28 to 34"/>
      <sheetName val="P&amp;L working"/>
      <sheetName val="TB March-13"/>
      <sheetName val="P L remaining Notes 35 to 38"/>
      <sheetName val="TB HO March-13"/>
      <sheetName val="Dep"/>
      <sheetName val="Adjustment Entry"/>
      <sheetName val="Working PL"/>
      <sheetName val="BS Grouping 13-14"/>
      <sheetName val="Depreciation"/>
      <sheetName val="Working EPS"/>
      <sheetName val="Weighted Average"/>
      <sheetName val="Contigent Liab"/>
      <sheetName val="Tax Working"/>
      <sheetName val="Tri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 Sheet"/>
      <sheetName val="RE"/>
      <sheetName val="Trial"/>
      <sheetName val="FA"/>
      <sheetName val="BS grouping"/>
      <sheetName val="PIE"/>
      <sheetName val="Invst"/>
      <sheetName val="Notes"/>
      <sheetName val="Notes2"/>
      <sheetName val="Bal Sheet 2000"/>
      <sheetName val="Branch"/>
      <sheetName val="Reco of Stock"/>
      <sheetName val="Stock trf"/>
      <sheetName val="Other notes"/>
      <sheetName val="pih ICD"/>
      <sheetName val="Prov Reco"/>
      <sheetName val="140101"/>
      <sheetName val="140102"/>
      <sheetName val="AR"/>
      <sheetName val="L&amp;A"/>
      <sheetName val="Fobo ageing"/>
      <sheetName val="AP"/>
      <sheetName val="Asset hist sheet"/>
      <sheetName val="Directors"/>
      <sheetName val="PIH Interest Inc"/>
      <sheetName val="PIH Other Income"/>
      <sheetName val="FTVL-Auditors"/>
      <sheetName val="BANKINTEREST-2001"/>
      <sheetName val="MAX DUE FROM DIRECTORS"/>
      <sheetName val="Balance Sheet_US$"/>
      <sheetName val="LEGAL GUJ"/>
      <sheetName val="판매46"/>
      <sheetName val="PIH Del"/>
      <sheetName val="Page 2"/>
      <sheetName val="ALL-IBANK-BRS"/>
      <sheetName val="Bal_Sheet"/>
      <sheetName val="BS_grouping"/>
      <sheetName val="Bal_Sheet_2000"/>
      <sheetName val="Reco_of_Stock"/>
      <sheetName val="Stock_trf"/>
      <sheetName val="Other_notes"/>
      <sheetName val="pih_ICD"/>
      <sheetName val="Prov_Reco"/>
      <sheetName val="Fobo_ageing"/>
      <sheetName val="Asset_hist_sheet"/>
      <sheetName val="PIH_Interest_Inc"/>
      <sheetName val="PIH_Other_Income"/>
      <sheetName val="MAX_DUE_FROM_DIRECTORS"/>
      <sheetName val="BS_ABRIDGED"/>
      <sheetName val="Hyp-mstr"/>
      <sheetName val="o’£Òˆê——i–ˆ“úŠm”F‚Ì‚±‚Æj"/>
      <sheetName val="Sheet2"/>
      <sheetName val="Input schedule"/>
      <sheetName val="PL2001"/>
      <sheetName val="Results PL"/>
      <sheetName val="Balance_Sheet_US$"/>
      <sheetName val="PIH_Del"/>
      <sheetName val="LEGAL_GUJ"/>
      <sheetName val="Words"/>
      <sheetName val="MSU"/>
      <sheetName val="Note 3 to 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yp-mstr"/>
      <sheetName val="foxz"/>
      <sheetName val="Checks"/>
      <sheetName val="INPUT"/>
      <sheetName val="TRIALS"/>
      <sheetName val="CONS"/>
      <sheetName val="NLCS"/>
      <sheetName val="COC-plan"/>
      <sheetName val="COC-LM1"/>
      <sheetName val="CstComp"/>
      <sheetName val="Cash Flow 0403"/>
      <sheetName val="CF working"/>
      <sheetName val="BS_ABRIDGED"/>
      <sheetName val="A&amp;M Curving"/>
      <sheetName val="Hyp"/>
      <sheetName val="ADJWKG"/>
      <sheetName val="NOTES"/>
      <sheetName val="NOTESMTD"/>
      <sheetName val="Frt"/>
      <sheetName val="Tax Prov (2)"/>
      <sheetName val="QE-1 "/>
      <sheetName val="BS &amp; P&amp;L"/>
      <sheetName val="Main workings"/>
      <sheetName val="assumptions"/>
      <sheetName val="1"/>
      <sheetName val="Cash_Flow_0403"/>
      <sheetName val="CF_working"/>
      <sheetName val="A&amp;M_Curving"/>
      <sheetName val="Tax_Prov_(2)"/>
      <sheetName val="QE-1_"/>
      <sheetName val="BS_&amp;_P&amp;L"/>
      <sheetName val="Capital_by_Years_Valuation"/>
      <sheetName val="ReportsParameters"/>
      <sheetName val="Nopat_by_Years_Valuation"/>
      <sheetName val="Data"/>
      <sheetName val="Cash_Flow_04031"/>
      <sheetName val="CF_working1"/>
      <sheetName val="A&amp;M_Curving1"/>
      <sheetName val="Tax_Prov_(2)1"/>
      <sheetName val="QE-1_1"/>
      <sheetName val="BS_&amp;_P&amp;L1"/>
      <sheetName val="Sheet1"/>
      <sheetName val="Groupings-final"/>
      <sheetName val="Sched"/>
      <sheetName val="Trial"/>
      <sheetName val="FA_Final"/>
      <sheetName val="#REF"/>
      <sheetName val="CATEGORY"/>
      <sheetName val="Original"/>
      <sheetName val="Headcount"/>
      <sheetName val="Detail"/>
      <sheetName val="C_Sum"/>
      <sheetName val="CRITERIA1"/>
      <sheetName val="11_EIFFEL"/>
      <sheetName val="Aero_Revenue_Inputs"/>
      <sheetName val="A_Sum"/>
      <sheetName val="Annexure-I"/>
      <sheetName val="FITZ_MORT_94"/>
      <sheetName val="Masters"/>
      <sheetName val="Control_Board"/>
      <sheetName val="Setup_Variables"/>
      <sheetName val="A-General"/>
      <sheetName val="Reference"/>
      <sheetName val="Profile"/>
      <sheetName val="Financials"/>
      <sheetName val="Challan"/>
      <sheetName val="lov-COAct"/>
      <sheetName val="Inputs"/>
      <sheetName val="lov-cspl"/>
      <sheetName val="Turnover10"/>
      <sheetName val="COST"/>
      <sheetName val="Jul-02_tb"/>
      <sheetName val="IT_Labor"/>
      <sheetName val="Severity"/>
      <sheetName val="MN_T_B_"/>
      <sheetName val="Macro1"/>
      <sheetName val="LINK_GAP"/>
      <sheetName val="Form"/>
      <sheetName val="pl"/>
      <sheetName val="Rollup"/>
      <sheetName val="MARS"/>
      <sheetName val="未着品BALANCE"/>
      <sheetName val="Mth_Table"/>
      <sheetName val="Portfolio_Summary"/>
      <sheetName val="PARTS"/>
      <sheetName val="OIL"/>
      <sheetName val="PIM"/>
      <sheetName val="B"/>
      <sheetName val="1998"/>
      <sheetName val="TB"/>
      <sheetName val="Occ,_Other_Rev,_Exp,_Dispo"/>
      <sheetName val="Summary_P&amp;L_EXPORT-FI_"/>
      <sheetName val="Direct_Savings"/>
      <sheetName val="Hyp_mstr"/>
    </sheetNames>
    <sheetDataSet>
      <sheetData sheetId="0" refreshError="1">
        <row r="2">
          <cell r="A2" t="str">
            <v>Entity</v>
          </cell>
        </row>
        <row r="3">
          <cell r="A3" t="str">
            <v>FLI1950F</v>
          </cell>
        </row>
        <row r="4">
          <cell r="A4" t="str">
            <v>FLI1950T</v>
          </cell>
        </row>
        <row r="5">
          <cell r="A5" t="e">
            <v>#N/A</v>
          </cell>
        </row>
        <row r="6">
          <cell r="A6">
            <v>0</v>
          </cell>
        </row>
        <row r="7">
          <cell r="A7" t="str">
            <v>FIND19501.TRAN</v>
          </cell>
        </row>
        <row r="8">
          <cell r="A8" t="str">
            <v>FIND19502.INP</v>
          </cell>
        </row>
        <row r="9">
          <cell r="A9" t="str">
            <v>FIND19502.GAAP</v>
          </cell>
        </row>
        <row r="10">
          <cell r="A10" t="str">
            <v>FIND19502.TRAN</v>
          </cell>
        </row>
        <row r="13">
          <cell r="A13" t="str">
            <v>Category</v>
          </cell>
        </row>
        <row r="14">
          <cell r="A14">
            <v>2002</v>
          </cell>
          <cell r="B14" t="str">
            <v>PRIOR1</v>
          </cell>
        </row>
        <row r="15">
          <cell r="A15">
            <v>2001</v>
          </cell>
          <cell r="B15" t="str">
            <v>PRIOR2</v>
          </cell>
        </row>
        <row r="16">
          <cell r="A16">
            <v>2000</v>
          </cell>
          <cell r="B16" t="str">
            <v>PRIOR3</v>
          </cell>
        </row>
        <row r="17">
          <cell r="A17" t="str">
            <v>PLAN</v>
          </cell>
          <cell r="B17" t="str">
            <v>NPLAN</v>
          </cell>
        </row>
        <row r="18">
          <cell r="A18">
            <v>2003</v>
          </cell>
          <cell r="B18" t="str">
            <v>ACTUAL</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sheetData sheetId="39"/>
      <sheetData sheetId="40"/>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GV"/>
      <sheetName val="py segmental - 2002"/>
      <sheetName val="segrepbn"/>
      <sheetName val="11 (2)"/>
      <sheetName val="Sheet1"/>
      <sheetName val="7"/>
      <sheetName val="8b"/>
      <sheetName val="9"/>
      <sheetName val="groupings and trial"/>
      <sheetName val="11"/>
      <sheetName val="page"/>
      <sheetName val="18"/>
      <sheetName val="seg breakups"/>
      <sheetName val="issues"/>
      <sheetName val="out of eifa "/>
      <sheetName val="deferred taxes"/>
      <sheetName val="segmental reporting"/>
      <sheetName val="sec 370"/>
      <sheetName val="cfw"/>
      <sheetName val="tax vs adva tax"/>
      <sheetName val="8a"/>
      <sheetName val="tax"/>
      <sheetName val="CASHFLOW"/>
      <sheetName val="Sheet3"/>
      <sheetName val="fa"/>
      <sheetName val="Sheet2"/>
      <sheetName val="bspl"/>
      <sheetName val="pl impact"/>
      <sheetName val="ratios"/>
      <sheetName val="Sheet4"/>
      <sheetName val="plschedules"/>
      <sheetName val="Sheet5"/>
      <sheetName val="bs schedules"/>
      <sheetName val="1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EX"/>
      <sheetName val="OVERHD -PAYROLL"/>
      <sheetName val="GHATKOPAR"/>
      <sheetName val="NGE "/>
      <sheetName val="KESAR"/>
      <sheetName val="POLYCHEM"/>
      <sheetName val="BKC"/>
      <sheetName val="ANALYSIS"/>
      <sheetName val="TARDEO"/>
      <sheetName val="LOANINT"/>
      <sheetName val="SOLIDAIRE"/>
    </sheetNames>
    <sheetDataSet>
      <sheetData sheetId="0" refreshError="1">
        <row r="15">
          <cell r="A15" t="str">
            <v xml:space="preserve">CONSOLIDATED CAPEX ESTIMATES  </v>
          </cell>
        </row>
        <row r="17">
          <cell r="D17" t="str">
            <v xml:space="preserve">CEO's </v>
          </cell>
          <cell r="E17" t="str">
            <v xml:space="preserve">I T </v>
          </cell>
          <cell r="F17" t="str">
            <v>HRD &amp;</v>
          </cell>
          <cell r="G17" t="str">
            <v>Arch</v>
          </cell>
          <cell r="H17" t="str">
            <v>F&amp;A</v>
          </cell>
          <cell r="I17" t="str">
            <v>Mktg</v>
          </cell>
          <cell r="J17" t="str">
            <v xml:space="preserve">Southern </v>
          </cell>
          <cell r="K17" t="str">
            <v>Projects Execution Teams</v>
          </cell>
          <cell r="P17" t="str">
            <v>Infrastructure</v>
          </cell>
          <cell r="Q17" t="str">
            <v>Total</v>
          </cell>
          <cell r="R17" t="str">
            <v>Approx.</v>
          </cell>
          <cell r="S17" t="str">
            <v>Total</v>
          </cell>
        </row>
        <row r="18">
          <cell r="D18" t="str">
            <v>Office</v>
          </cell>
          <cell r="E18" t="str">
            <v>Systems</v>
          </cell>
          <cell r="F18" t="str">
            <v>Admin</v>
          </cell>
          <cell r="H18" t="str">
            <v>*incl legal</v>
          </cell>
          <cell r="J18" t="str">
            <v>Region</v>
          </cell>
          <cell r="K18" t="str">
            <v>H O</v>
          </cell>
          <cell r="L18" t="str">
            <v>Ghatkopar</v>
          </cell>
          <cell r="M18" t="str">
            <v>Tardeo</v>
          </cell>
          <cell r="N18" t="str">
            <v>Goregaon</v>
          </cell>
          <cell r="O18" t="str">
            <v>Total</v>
          </cell>
          <cell r="Q18" t="str">
            <v>Nos</v>
          </cell>
          <cell r="R18" t="str">
            <v>Value</v>
          </cell>
        </row>
        <row r="20">
          <cell r="A20" t="str">
            <v>Computers</v>
          </cell>
        </row>
        <row r="21">
          <cell r="A21" t="str">
            <v>Server</v>
          </cell>
          <cell r="E21">
            <v>1</v>
          </cell>
          <cell r="Q21">
            <v>1</v>
          </cell>
          <cell r="R21">
            <v>400000</v>
          </cell>
          <cell r="S21">
            <v>400000</v>
          </cell>
        </row>
        <row r="22">
          <cell r="A22" t="str">
            <v>Lap-tops</v>
          </cell>
          <cell r="D22">
            <v>1</v>
          </cell>
          <cell r="I22">
            <v>2</v>
          </cell>
          <cell r="J22">
            <v>1</v>
          </cell>
          <cell r="O22">
            <v>0</v>
          </cell>
          <cell r="P22">
            <v>1</v>
          </cell>
          <cell r="Q22">
            <v>5</v>
          </cell>
          <cell r="R22">
            <v>175000</v>
          </cell>
          <cell r="S22">
            <v>875000</v>
          </cell>
        </row>
        <row r="23">
          <cell r="A23" t="str">
            <v>Desk-tops</v>
          </cell>
          <cell r="D23">
            <v>3</v>
          </cell>
          <cell r="F23">
            <v>2</v>
          </cell>
          <cell r="G23">
            <v>2</v>
          </cell>
          <cell r="H23">
            <v>9</v>
          </cell>
          <cell r="I23">
            <v>3</v>
          </cell>
          <cell r="J23">
            <v>3</v>
          </cell>
          <cell r="M23">
            <v>1</v>
          </cell>
          <cell r="O23">
            <v>1</v>
          </cell>
          <cell r="Q23">
            <v>23</v>
          </cell>
          <cell r="R23">
            <v>70000</v>
          </cell>
          <cell r="S23">
            <v>1610000</v>
          </cell>
        </row>
        <row r="24">
          <cell r="A24" t="str">
            <v>Voltage Stabilisers</v>
          </cell>
          <cell r="D24">
            <v>2</v>
          </cell>
          <cell r="E24">
            <v>1</v>
          </cell>
          <cell r="F24">
            <v>2</v>
          </cell>
          <cell r="G24">
            <v>2</v>
          </cell>
          <cell r="H24">
            <v>10</v>
          </cell>
          <cell r="I24">
            <v>3</v>
          </cell>
          <cell r="J24">
            <v>3</v>
          </cell>
          <cell r="M24">
            <v>1</v>
          </cell>
          <cell r="O24">
            <v>1</v>
          </cell>
          <cell r="Q24">
            <v>24</v>
          </cell>
          <cell r="R24">
            <v>3000</v>
          </cell>
          <cell r="S24">
            <v>72000</v>
          </cell>
        </row>
        <row r="25">
          <cell r="A25" t="str">
            <v>Modems</v>
          </cell>
          <cell r="D25">
            <v>1</v>
          </cell>
          <cell r="E25">
            <v>1</v>
          </cell>
          <cell r="J25">
            <v>1</v>
          </cell>
          <cell r="M25">
            <v>1</v>
          </cell>
          <cell r="N25">
            <v>1</v>
          </cell>
          <cell r="O25">
            <v>2</v>
          </cell>
          <cell r="Q25">
            <v>5</v>
          </cell>
          <cell r="R25">
            <v>12000</v>
          </cell>
          <cell r="S25">
            <v>60000</v>
          </cell>
        </row>
        <row r="26">
          <cell r="A26" t="str">
            <v>Cabling etc</v>
          </cell>
          <cell r="E26" t="str">
            <v>L S</v>
          </cell>
          <cell r="Q26">
            <v>0</v>
          </cell>
          <cell r="R26" t="str">
            <v>L S</v>
          </cell>
          <cell r="S26">
            <v>600000</v>
          </cell>
        </row>
        <row r="28">
          <cell r="A28" t="str">
            <v>Printers</v>
          </cell>
        </row>
        <row r="29">
          <cell r="A29" t="str">
            <v>Ink-jet</v>
          </cell>
          <cell r="D29">
            <v>1</v>
          </cell>
          <cell r="F29">
            <v>1</v>
          </cell>
          <cell r="G29">
            <v>2</v>
          </cell>
          <cell r="H29">
            <v>3</v>
          </cell>
          <cell r="I29">
            <v>3</v>
          </cell>
          <cell r="J29">
            <v>2</v>
          </cell>
          <cell r="O29">
            <v>0</v>
          </cell>
          <cell r="P29">
            <v>1</v>
          </cell>
          <cell r="Q29">
            <v>13</v>
          </cell>
          <cell r="R29">
            <v>10000</v>
          </cell>
          <cell r="S29">
            <v>130000</v>
          </cell>
        </row>
        <row r="30">
          <cell r="A30" t="str">
            <v>Dot-Matrix</v>
          </cell>
          <cell r="H30">
            <v>6</v>
          </cell>
          <cell r="J30">
            <v>1</v>
          </cell>
          <cell r="M30">
            <v>1</v>
          </cell>
          <cell r="O30">
            <v>1</v>
          </cell>
          <cell r="Q30">
            <v>8</v>
          </cell>
          <cell r="R30">
            <v>22000</v>
          </cell>
          <cell r="S30">
            <v>176000</v>
          </cell>
        </row>
        <row r="31">
          <cell r="A31" t="str">
            <v>Laser Printer</v>
          </cell>
          <cell r="J31">
            <v>1</v>
          </cell>
          <cell r="O31">
            <v>0</v>
          </cell>
          <cell r="Q31">
            <v>1</v>
          </cell>
          <cell r="R31">
            <v>35000</v>
          </cell>
          <cell r="S31">
            <v>35000</v>
          </cell>
        </row>
        <row r="33">
          <cell r="A33" t="str">
            <v>Software</v>
          </cell>
        </row>
        <row r="34">
          <cell r="A34" t="str">
            <v>Software (applications)</v>
          </cell>
          <cell r="E34" t="str">
            <v>L S</v>
          </cell>
          <cell r="R34" t="str">
            <v>L S</v>
          </cell>
          <cell r="S34">
            <v>3200000</v>
          </cell>
        </row>
        <row r="35">
          <cell r="A35" t="str">
            <v>MS Office /Win 95</v>
          </cell>
          <cell r="D35">
            <v>4</v>
          </cell>
          <cell r="E35">
            <v>1</v>
          </cell>
          <cell r="F35">
            <v>1</v>
          </cell>
          <cell r="G35">
            <v>2</v>
          </cell>
          <cell r="H35">
            <v>8</v>
          </cell>
          <cell r="I35">
            <v>5</v>
          </cell>
          <cell r="M35">
            <v>1</v>
          </cell>
          <cell r="N35">
            <v>1</v>
          </cell>
          <cell r="O35">
            <v>2</v>
          </cell>
          <cell r="Q35">
            <v>23</v>
          </cell>
          <cell r="R35">
            <v>15000</v>
          </cell>
          <cell r="S35">
            <v>345000</v>
          </cell>
        </row>
        <row r="36">
          <cell r="A36" t="str">
            <v>MS Projects</v>
          </cell>
          <cell r="D36">
            <v>1</v>
          </cell>
          <cell r="J36">
            <v>1</v>
          </cell>
          <cell r="O36">
            <v>0</v>
          </cell>
          <cell r="Q36">
            <v>2</v>
          </cell>
          <cell r="R36">
            <v>20000</v>
          </cell>
          <cell r="S36">
            <v>40000</v>
          </cell>
        </row>
        <row r="37">
          <cell r="A37" t="str">
            <v xml:space="preserve">Tally, tracker </v>
          </cell>
          <cell r="H37">
            <v>3</v>
          </cell>
          <cell r="I37">
            <v>3</v>
          </cell>
          <cell r="O37">
            <v>0</v>
          </cell>
          <cell r="Q37">
            <v>6</v>
          </cell>
          <cell r="R37">
            <v>12000</v>
          </cell>
          <cell r="S37">
            <v>72000</v>
          </cell>
        </row>
        <row r="39">
          <cell r="A39" t="str">
            <v>Mobile Phone</v>
          </cell>
          <cell r="H39">
            <v>1</v>
          </cell>
          <cell r="I39">
            <v>1</v>
          </cell>
          <cell r="K39">
            <v>1</v>
          </cell>
          <cell r="O39">
            <v>1</v>
          </cell>
          <cell r="Q39">
            <v>3</v>
          </cell>
          <cell r="R39">
            <v>20000</v>
          </cell>
          <cell r="S39">
            <v>60000</v>
          </cell>
        </row>
        <row r="40">
          <cell r="A40" t="str">
            <v>Fax Machine</v>
          </cell>
          <cell r="J40">
            <v>1</v>
          </cell>
          <cell r="M40">
            <v>1</v>
          </cell>
          <cell r="N40">
            <v>1</v>
          </cell>
          <cell r="O40">
            <v>2</v>
          </cell>
          <cell r="Q40">
            <v>3</v>
          </cell>
          <cell r="R40">
            <v>30000</v>
          </cell>
          <cell r="S40">
            <v>90000</v>
          </cell>
        </row>
        <row r="41">
          <cell r="A41" t="str">
            <v>EPABX</v>
          </cell>
          <cell r="J41">
            <v>1</v>
          </cell>
          <cell r="O41">
            <v>0</v>
          </cell>
          <cell r="Q41">
            <v>1</v>
          </cell>
          <cell r="R41">
            <v>50000</v>
          </cell>
          <cell r="S41">
            <v>50000</v>
          </cell>
        </row>
        <row r="42">
          <cell r="A42" t="str">
            <v>Pagers</v>
          </cell>
          <cell r="I42">
            <v>3</v>
          </cell>
          <cell r="O42">
            <v>0</v>
          </cell>
          <cell r="Q42">
            <v>3</v>
          </cell>
          <cell r="R42">
            <v>6200</v>
          </cell>
          <cell r="S42">
            <v>18600</v>
          </cell>
        </row>
        <row r="43">
          <cell r="A43" t="str">
            <v>1 Ton Window A C</v>
          </cell>
          <cell r="O43">
            <v>0</v>
          </cell>
          <cell r="Q43">
            <v>0</v>
          </cell>
          <cell r="S43">
            <v>0</v>
          </cell>
        </row>
        <row r="44">
          <cell r="A44" t="str">
            <v>2 Ton Window AC</v>
          </cell>
          <cell r="O44">
            <v>0</v>
          </cell>
          <cell r="Q44">
            <v>0</v>
          </cell>
          <cell r="S44">
            <v>0</v>
          </cell>
        </row>
        <row r="45">
          <cell r="A45" t="str">
            <v>Water Cooler</v>
          </cell>
          <cell r="J45">
            <v>1</v>
          </cell>
          <cell r="O45">
            <v>0</v>
          </cell>
          <cell r="Q45">
            <v>1</v>
          </cell>
          <cell r="R45">
            <v>5000</v>
          </cell>
          <cell r="S45">
            <v>5000</v>
          </cell>
        </row>
        <row r="46">
          <cell r="A46" t="str">
            <v>Filing Cabinet</v>
          </cell>
          <cell r="H46">
            <v>1</v>
          </cell>
          <cell r="I46">
            <v>3</v>
          </cell>
          <cell r="M46">
            <v>1</v>
          </cell>
          <cell r="O46">
            <v>1</v>
          </cell>
          <cell r="P46">
            <v>1</v>
          </cell>
          <cell r="Q46">
            <v>6</v>
          </cell>
          <cell r="R46">
            <v>20000</v>
          </cell>
          <cell r="S46">
            <v>120000</v>
          </cell>
        </row>
        <row r="47">
          <cell r="A47" t="str">
            <v>Vehicles</v>
          </cell>
          <cell r="G47">
            <v>1</v>
          </cell>
          <cell r="H47">
            <v>2</v>
          </cell>
          <cell r="I47">
            <v>2</v>
          </cell>
          <cell r="K47">
            <v>1</v>
          </cell>
          <cell r="O47">
            <v>1</v>
          </cell>
          <cell r="Q47">
            <v>6</v>
          </cell>
          <cell r="R47">
            <v>450000</v>
          </cell>
          <cell r="S47">
            <v>2700000</v>
          </cell>
        </row>
        <row r="48">
          <cell r="A48" t="str">
            <v>Safe standard</v>
          </cell>
          <cell r="H48">
            <v>1</v>
          </cell>
          <cell r="I48">
            <v>3</v>
          </cell>
          <cell r="Q48">
            <v>4</v>
          </cell>
          <cell r="R48">
            <v>50000</v>
          </cell>
          <cell r="S48">
            <v>200000</v>
          </cell>
        </row>
        <row r="49">
          <cell r="A49" t="str">
            <v>Xerox Machines</v>
          </cell>
          <cell r="F49">
            <v>1</v>
          </cell>
          <cell r="J49">
            <v>1</v>
          </cell>
          <cell r="O49">
            <v>0</v>
          </cell>
          <cell r="Q49">
            <v>2</v>
          </cell>
          <cell r="R49">
            <v>315000</v>
          </cell>
          <cell r="S49">
            <v>630000</v>
          </cell>
        </row>
        <row r="50">
          <cell r="A50" t="str">
            <v>Comb binding Machine</v>
          </cell>
          <cell r="F50">
            <v>1</v>
          </cell>
          <cell r="O50">
            <v>0</v>
          </cell>
          <cell r="Q50">
            <v>1</v>
          </cell>
          <cell r="R50">
            <v>42000</v>
          </cell>
          <cell r="S50">
            <v>42000</v>
          </cell>
        </row>
        <row r="51">
          <cell r="A51" t="str">
            <v>Paper Shredder</v>
          </cell>
          <cell r="F51">
            <v>1</v>
          </cell>
          <cell r="O51">
            <v>0</v>
          </cell>
          <cell r="Q51">
            <v>1</v>
          </cell>
          <cell r="R51">
            <v>24000</v>
          </cell>
          <cell r="S51">
            <v>24000</v>
          </cell>
        </row>
        <row r="52">
          <cell r="A52" t="str">
            <v>Cupboard</v>
          </cell>
          <cell r="J52">
            <v>1</v>
          </cell>
          <cell r="O52">
            <v>0</v>
          </cell>
          <cell r="Q52">
            <v>1</v>
          </cell>
          <cell r="R52">
            <v>10000</v>
          </cell>
          <cell r="S52">
            <v>10000</v>
          </cell>
        </row>
        <row r="53">
          <cell r="A53" t="str">
            <v>Telephone Lines (Deposits)</v>
          </cell>
        </row>
        <row r="54">
          <cell r="A54" t="str">
            <v>Ordinary</v>
          </cell>
          <cell r="F54">
            <v>5</v>
          </cell>
          <cell r="J54">
            <v>4</v>
          </cell>
          <cell r="O54">
            <v>0</v>
          </cell>
          <cell r="Q54">
            <v>9</v>
          </cell>
          <cell r="R54">
            <v>15000</v>
          </cell>
          <cell r="S54">
            <v>135000</v>
          </cell>
        </row>
        <row r="55">
          <cell r="A55" t="str">
            <v>Tatkal</v>
          </cell>
          <cell r="J55">
            <v>1</v>
          </cell>
          <cell r="O55">
            <v>0</v>
          </cell>
          <cell r="Q55">
            <v>1</v>
          </cell>
          <cell r="R55">
            <v>30000</v>
          </cell>
          <cell r="S55">
            <v>30000</v>
          </cell>
        </row>
        <row r="56">
          <cell r="A56" t="str">
            <v>UPS System</v>
          </cell>
          <cell r="J56">
            <v>1</v>
          </cell>
          <cell r="O56">
            <v>0</v>
          </cell>
          <cell r="Q56">
            <v>1</v>
          </cell>
          <cell r="R56">
            <v>25000</v>
          </cell>
          <cell r="S56">
            <v>25000</v>
          </cell>
        </row>
        <row r="57">
          <cell r="A57" t="str">
            <v>E Mail</v>
          </cell>
          <cell r="J57">
            <v>1</v>
          </cell>
          <cell r="O57">
            <v>0</v>
          </cell>
          <cell r="Q57">
            <v>1</v>
          </cell>
          <cell r="R57">
            <v>7500</v>
          </cell>
          <cell r="S57">
            <v>7500</v>
          </cell>
        </row>
        <row r="58">
          <cell r="A58" t="str">
            <v>Interiors</v>
          </cell>
          <cell r="J58" t="str">
            <v>L.S.</v>
          </cell>
          <cell r="O58">
            <v>0</v>
          </cell>
          <cell r="Q58">
            <v>0</v>
          </cell>
          <cell r="R58" t="str">
            <v>L S</v>
          </cell>
          <cell r="S58">
            <v>1000000</v>
          </cell>
        </row>
        <row r="59">
          <cell r="A59" t="str">
            <v>Overhead Projector</v>
          </cell>
          <cell r="F59">
            <v>1</v>
          </cell>
          <cell r="O59">
            <v>0</v>
          </cell>
          <cell r="Q59">
            <v>1</v>
          </cell>
          <cell r="R59">
            <v>25000</v>
          </cell>
          <cell r="S59">
            <v>25000</v>
          </cell>
        </row>
        <row r="62">
          <cell r="A62" t="str">
            <v>Grand-Total</v>
          </cell>
          <cell r="S62">
            <v>12787100</v>
          </cell>
        </row>
      </sheetData>
      <sheetData sheetId="1" refreshError="1">
        <row r="21">
          <cell r="A21" t="str">
            <v>F &amp; A DEPT</v>
          </cell>
          <cell r="C21" t="str">
            <v>Levels</v>
          </cell>
          <cell r="D21" t="str">
            <v>Initial</v>
          </cell>
          <cell r="F21" t="str">
            <v>Statement showing estimated monthly  payouts in Rupees</v>
          </cell>
        </row>
        <row r="22">
          <cell r="D22" t="str">
            <v>Annual</v>
          </cell>
          <cell r="E22" t="str">
            <v>Convey</v>
          </cell>
          <cell r="F22" t="str">
            <v>Ptg&amp;Stn</v>
          </cell>
          <cell r="G22" t="str">
            <v>Training &amp;</v>
          </cell>
          <cell r="H22" t="str">
            <v xml:space="preserve">Books &amp; </v>
          </cell>
          <cell r="I22" t="str">
            <v>Legal Chgs</v>
          </cell>
          <cell r="J22" t="str">
            <v xml:space="preserve">Travelling </v>
          </cell>
          <cell r="K22" t="str">
            <v>Phone/Fax</v>
          </cell>
          <cell r="L22" t="str">
            <v>Entertain .</v>
          </cell>
          <cell r="M22" t="str">
            <v xml:space="preserve">Staff </v>
          </cell>
          <cell r="N22" t="str">
            <v>Pymt to</v>
          </cell>
          <cell r="O22" t="str">
            <v>Gifts</v>
          </cell>
          <cell r="P22" t="str">
            <v>Corporate</v>
          </cell>
          <cell r="Q22" t="str">
            <v>Misc.</v>
          </cell>
          <cell r="R22" t="str">
            <v>Total</v>
          </cell>
          <cell r="S22" t="str">
            <v>Annual</v>
          </cell>
        </row>
        <row r="23">
          <cell r="D23" t="str">
            <v>Rs.Lakhs</v>
          </cell>
          <cell r="G23" t="str">
            <v>Seminar</v>
          </cell>
          <cell r="H23" t="str">
            <v>Periodicals</v>
          </cell>
          <cell r="I23" t="str">
            <v>Consltg/</v>
          </cell>
          <cell r="M23" t="str">
            <v>Welfare</v>
          </cell>
          <cell r="N23" t="str">
            <v>Authorities</v>
          </cell>
          <cell r="P23" t="str">
            <v xml:space="preserve">Club </v>
          </cell>
          <cell r="S23" t="str">
            <v>Rs. Lakhs</v>
          </cell>
        </row>
        <row r="24">
          <cell r="I24" t="str">
            <v>Opinions</v>
          </cell>
          <cell r="P24" t="str">
            <v>Membership</v>
          </cell>
        </row>
        <row r="26">
          <cell r="A26" t="str">
            <v>Corporate Office</v>
          </cell>
        </row>
        <row r="27">
          <cell r="A27" t="str">
            <v>Head-F&amp;A</v>
          </cell>
          <cell r="D27">
            <v>12.5</v>
          </cell>
          <cell r="E27">
            <v>200</v>
          </cell>
          <cell r="F27">
            <v>200</v>
          </cell>
          <cell r="H27">
            <v>500</v>
          </cell>
          <cell r="I27">
            <v>1000</v>
          </cell>
          <cell r="J27">
            <v>3500</v>
          </cell>
          <cell r="K27">
            <v>5000</v>
          </cell>
          <cell r="L27">
            <v>4000</v>
          </cell>
          <cell r="M27">
            <v>250</v>
          </cell>
          <cell r="N27">
            <v>1000</v>
          </cell>
          <cell r="Q27">
            <v>500</v>
          </cell>
          <cell r="R27">
            <v>16150</v>
          </cell>
          <cell r="S27">
            <v>1.9379999999999999</v>
          </cell>
        </row>
        <row r="28">
          <cell r="A28" t="str">
            <v>Secy.to above</v>
          </cell>
          <cell r="D28">
            <v>1.5</v>
          </cell>
          <cell r="F28">
            <v>1000</v>
          </cell>
          <cell r="M28">
            <v>250</v>
          </cell>
          <cell r="R28">
            <v>1250</v>
          </cell>
          <cell r="S28">
            <v>0.15</v>
          </cell>
        </row>
        <row r="30">
          <cell r="A30" t="str">
            <v>Corp Accounts -H O</v>
          </cell>
        </row>
        <row r="31">
          <cell r="A31" t="str">
            <v xml:space="preserve">Corp. Accts </v>
          </cell>
          <cell r="C31">
            <v>1</v>
          </cell>
          <cell r="D31">
            <v>3.75</v>
          </cell>
          <cell r="E31">
            <v>300</v>
          </cell>
          <cell r="F31">
            <v>300</v>
          </cell>
          <cell r="H31">
            <v>350</v>
          </cell>
          <cell r="I31">
            <v>250</v>
          </cell>
          <cell r="J31">
            <v>500</v>
          </cell>
          <cell r="K31">
            <v>750</v>
          </cell>
          <cell r="L31">
            <v>750</v>
          </cell>
          <cell r="M31">
            <v>250</v>
          </cell>
          <cell r="N31">
            <v>250</v>
          </cell>
          <cell r="Q31">
            <v>300</v>
          </cell>
          <cell r="R31">
            <v>4000</v>
          </cell>
          <cell r="S31">
            <v>0.48</v>
          </cell>
        </row>
        <row r="32">
          <cell r="A32" t="str">
            <v>Corp. Accts</v>
          </cell>
          <cell r="C32">
            <v>2</v>
          </cell>
          <cell r="D32">
            <v>2.5</v>
          </cell>
          <cell r="E32">
            <v>300</v>
          </cell>
          <cell r="F32">
            <v>300</v>
          </cell>
          <cell r="H32">
            <v>100</v>
          </cell>
          <cell r="I32">
            <v>100</v>
          </cell>
          <cell r="J32">
            <v>200</v>
          </cell>
          <cell r="K32">
            <v>250</v>
          </cell>
          <cell r="L32">
            <v>250</v>
          </cell>
          <cell r="M32">
            <v>250</v>
          </cell>
          <cell r="N32">
            <v>150</v>
          </cell>
          <cell r="Q32">
            <v>200</v>
          </cell>
          <cell r="R32">
            <v>2100</v>
          </cell>
          <cell r="S32">
            <v>0.252</v>
          </cell>
        </row>
        <row r="33">
          <cell r="A33" t="str">
            <v>Semi/Non-Professnl</v>
          </cell>
          <cell r="C33">
            <v>3</v>
          </cell>
          <cell r="D33">
            <v>1.2</v>
          </cell>
          <cell r="E33">
            <v>200</v>
          </cell>
          <cell r="F33">
            <v>200</v>
          </cell>
          <cell r="K33">
            <v>100</v>
          </cell>
          <cell r="M33">
            <v>250</v>
          </cell>
          <cell r="Q33">
            <v>100</v>
          </cell>
          <cell r="R33">
            <v>850</v>
          </cell>
          <cell r="S33">
            <v>0.10199999999999999</v>
          </cell>
        </row>
        <row r="34">
          <cell r="A34" t="str">
            <v>Semi/Non-Professnl</v>
          </cell>
          <cell r="C34">
            <v>3</v>
          </cell>
          <cell r="D34">
            <v>1.2</v>
          </cell>
          <cell r="E34">
            <v>200</v>
          </cell>
          <cell r="F34">
            <v>200</v>
          </cell>
          <cell r="K34">
            <v>100</v>
          </cell>
          <cell r="M34">
            <v>250</v>
          </cell>
          <cell r="Q34">
            <v>100</v>
          </cell>
          <cell r="R34">
            <v>850</v>
          </cell>
          <cell r="S34">
            <v>0.10199999999999999</v>
          </cell>
        </row>
        <row r="36">
          <cell r="A36" t="str">
            <v>Finance -HO</v>
          </cell>
        </row>
        <row r="37">
          <cell r="A37" t="str">
            <v xml:space="preserve">Finance    </v>
          </cell>
          <cell r="C37">
            <v>1</v>
          </cell>
          <cell r="D37">
            <v>3.75</v>
          </cell>
          <cell r="E37">
            <v>300</v>
          </cell>
          <cell r="F37">
            <v>500</v>
          </cell>
          <cell r="H37">
            <v>350</v>
          </cell>
          <cell r="I37">
            <v>250</v>
          </cell>
          <cell r="J37">
            <v>500</v>
          </cell>
          <cell r="K37">
            <v>750</v>
          </cell>
          <cell r="L37">
            <v>750</v>
          </cell>
          <cell r="M37">
            <v>250</v>
          </cell>
          <cell r="N37">
            <v>250</v>
          </cell>
          <cell r="Q37">
            <v>500</v>
          </cell>
          <cell r="R37">
            <v>4400</v>
          </cell>
          <cell r="S37">
            <v>0.52800000000000002</v>
          </cell>
        </row>
        <row r="38">
          <cell r="A38" t="str">
            <v xml:space="preserve">Finance    </v>
          </cell>
          <cell r="C38">
            <v>2</v>
          </cell>
          <cell r="D38">
            <v>3</v>
          </cell>
          <cell r="E38">
            <v>300</v>
          </cell>
          <cell r="F38">
            <v>300</v>
          </cell>
          <cell r="H38">
            <v>100</v>
          </cell>
          <cell r="I38">
            <v>100</v>
          </cell>
          <cell r="J38">
            <v>200</v>
          </cell>
          <cell r="K38">
            <v>250</v>
          </cell>
          <cell r="L38">
            <v>250</v>
          </cell>
          <cell r="M38">
            <v>250</v>
          </cell>
          <cell r="N38">
            <v>150</v>
          </cell>
          <cell r="Q38">
            <v>300</v>
          </cell>
          <cell r="R38">
            <v>2200</v>
          </cell>
          <cell r="S38">
            <v>0.26400000000000001</v>
          </cell>
        </row>
        <row r="39">
          <cell r="A39" t="str">
            <v>Semi/Non-Professnl</v>
          </cell>
          <cell r="C39">
            <v>3</v>
          </cell>
          <cell r="D39">
            <v>1.2</v>
          </cell>
          <cell r="E39">
            <v>200</v>
          </cell>
          <cell r="F39">
            <v>200</v>
          </cell>
          <cell r="K39">
            <v>100</v>
          </cell>
          <cell r="M39">
            <v>250</v>
          </cell>
          <cell r="Q39">
            <v>100</v>
          </cell>
          <cell r="R39">
            <v>850</v>
          </cell>
          <cell r="S39">
            <v>0.10199999999999999</v>
          </cell>
        </row>
        <row r="41">
          <cell r="A41" t="str">
            <v>Legal</v>
          </cell>
        </row>
        <row r="42">
          <cell r="A42" t="str">
            <v>Manager</v>
          </cell>
          <cell r="C42">
            <v>1</v>
          </cell>
          <cell r="D42">
            <v>6</v>
          </cell>
          <cell r="E42">
            <v>800</v>
          </cell>
          <cell r="F42">
            <v>300</v>
          </cell>
          <cell r="H42">
            <v>500</v>
          </cell>
          <cell r="I42">
            <v>250</v>
          </cell>
          <cell r="J42">
            <v>1000</v>
          </cell>
          <cell r="K42">
            <v>750</v>
          </cell>
          <cell r="L42">
            <v>750</v>
          </cell>
          <cell r="M42">
            <v>250</v>
          </cell>
          <cell r="N42">
            <v>250</v>
          </cell>
          <cell r="Q42">
            <v>500</v>
          </cell>
          <cell r="R42">
            <v>5350</v>
          </cell>
          <cell r="S42">
            <v>0.64200000000000002</v>
          </cell>
        </row>
        <row r="43">
          <cell r="A43" t="str">
            <v>Executive</v>
          </cell>
          <cell r="C43">
            <v>2</v>
          </cell>
          <cell r="D43">
            <v>2.5</v>
          </cell>
          <cell r="E43">
            <v>500</v>
          </cell>
          <cell r="F43">
            <v>300</v>
          </cell>
          <cell r="H43">
            <v>100</v>
          </cell>
          <cell r="I43">
            <v>100</v>
          </cell>
          <cell r="J43">
            <v>200</v>
          </cell>
          <cell r="K43">
            <v>250</v>
          </cell>
          <cell r="L43">
            <v>250</v>
          </cell>
          <cell r="M43">
            <v>250</v>
          </cell>
          <cell r="N43">
            <v>150</v>
          </cell>
          <cell r="Q43">
            <v>300</v>
          </cell>
          <cell r="R43">
            <v>2400</v>
          </cell>
          <cell r="S43">
            <v>0.28799999999999998</v>
          </cell>
        </row>
        <row r="44">
          <cell r="A44" t="str">
            <v>Secretary</v>
          </cell>
          <cell r="C44">
            <v>3</v>
          </cell>
          <cell r="D44">
            <v>1.2</v>
          </cell>
          <cell r="E44">
            <v>250</v>
          </cell>
          <cell r="F44">
            <v>1000</v>
          </cell>
          <cell r="K44">
            <v>100</v>
          </cell>
          <cell r="M44">
            <v>250</v>
          </cell>
          <cell r="Q44">
            <v>200</v>
          </cell>
          <cell r="R44">
            <v>1800</v>
          </cell>
          <cell r="S44">
            <v>0.216</v>
          </cell>
        </row>
        <row r="46">
          <cell r="A46" t="str">
            <v>Project Accts -HO</v>
          </cell>
        </row>
        <row r="47">
          <cell r="A47" t="str">
            <v xml:space="preserve">Proj. Head   </v>
          </cell>
          <cell r="C47">
            <v>1</v>
          </cell>
          <cell r="D47">
            <v>5.5</v>
          </cell>
          <cell r="E47">
            <v>1000</v>
          </cell>
          <cell r="F47">
            <v>300</v>
          </cell>
          <cell r="H47">
            <v>350</v>
          </cell>
          <cell r="I47">
            <v>250</v>
          </cell>
          <cell r="J47">
            <v>500</v>
          </cell>
          <cell r="K47">
            <v>750</v>
          </cell>
          <cell r="L47">
            <v>750</v>
          </cell>
          <cell r="M47">
            <v>250</v>
          </cell>
          <cell r="N47">
            <v>250</v>
          </cell>
          <cell r="Q47">
            <v>500</v>
          </cell>
          <cell r="R47">
            <v>4900</v>
          </cell>
          <cell r="S47">
            <v>0.58799999999999997</v>
          </cell>
        </row>
        <row r="48">
          <cell r="A48" t="str">
            <v>Semi/Non-Professnl</v>
          </cell>
          <cell r="C48">
            <v>3</v>
          </cell>
          <cell r="D48">
            <v>1.2</v>
          </cell>
          <cell r="E48">
            <v>250</v>
          </cell>
          <cell r="F48">
            <v>200</v>
          </cell>
          <cell r="K48">
            <v>100</v>
          </cell>
          <cell r="M48">
            <v>250</v>
          </cell>
          <cell r="Q48">
            <v>200</v>
          </cell>
          <cell r="R48">
            <v>1000</v>
          </cell>
          <cell r="S48">
            <v>0.12</v>
          </cell>
        </row>
        <row r="50">
          <cell r="A50" t="str">
            <v>Ghatkopar</v>
          </cell>
        </row>
        <row r="51">
          <cell r="A51" t="str">
            <v>Project Executive</v>
          </cell>
          <cell r="C51">
            <v>2</v>
          </cell>
          <cell r="D51">
            <v>3</v>
          </cell>
          <cell r="E51">
            <v>500</v>
          </cell>
          <cell r="F51">
            <v>300</v>
          </cell>
          <cell r="H51">
            <v>100</v>
          </cell>
          <cell r="I51">
            <v>100</v>
          </cell>
          <cell r="J51">
            <v>200</v>
          </cell>
          <cell r="K51">
            <v>250</v>
          </cell>
          <cell r="L51">
            <v>250</v>
          </cell>
          <cell r="M51">
            <v>250</v>
          </cell>
          <cell r="N51">
            <v>150</v>
          </cell>
          <cell r="Q51">
            <v>300</v>
          </cell>
          <cell r="R51">
            <v>2400</v>
          </cell>
          <cell r="S51">
            <v>0.28799999999999998</v>
          </cell>
        </row>
        <row r="52">
          <cell r="A52" t="str">
            <v>Semi/Non-Professnl</v>
          </cell>
          <cell r="C52">
            <v>3</v>
          </cell>
          <cell r="D52">
            <v>1.2</v>
          </cell>
          <cell r="E52">
            <v>250</v>
          </cell>
          <cell r="F52">
            <v>200</v>
          </cell>
          <cell r="K52">
            <v>100</v>
          </cell>
          <cell r="M52">
            <v>250</v>
          </cell>
          <cell r="Q52">
            <v>200</v>
          </cell>
          <cell r="R52">
            <v>1000</v>
          </cell>
          <cell r="S52">
            <v>0.12</v>
          </cell>
        </row>
        <row r="53">
          <cell r="A53" t="str">
            <v>Semi/Non-Professnl</v>
          </cell>
          <cell r="C53">
            <v>3</v>
          </cell>
          <cell r="D53">
            <v>1.2</v>
          </cell>
          <cell r="E53">
            <v>250</v>
          </cell>
          <cell r="F53">
            <v>200</v>
          </cell>
          <cell r="K53">
            <v>100</v>
          </cell>
          <cell r="M53">
            <v>250</v>
          </cell>
          <cell r="Q53">
            <v>100</v>
          </cell>
          <cell r="R53">
            <v>900</v>
          </cell>
          <cell r="S53">
            <v>0.108</v>
          </cell>
        </row>
        <row r="55">
          <cell r="A55" t="str">
            <v>Kesar</v>
          </cell>
        </row>
        <row r="56">
          <cell r="A56" t="str">
            <v>Project Executive</v>
          </cell>
          <cell r="C56">
            <v>2</v>
          </cell>
          <cell r="D56">
            <v>3</v>
          </cell>
          <cell r="E56">
            <v>500</v>
          </cell>
          <cell r="F56">
            <v>300</v>
          </cell>
          <cell r="H56">
            <v>100</v>
          </cell>
          <cell r="I56">
            <v>100</v>
          </cell>
          <cell r="J56">
            <v>200</v>
          </cell>
          <cell r="K56">
            <v>250</v>
          </cell>
          <cell r="L56">
            <v>250</v>
          </cell>
          <cell r="M56">
            <v>250</v>
          </cell>
          <cell r="N56">
            <v>150</v>
          </cell>
          <cell r="Q56">
            <v>300</v>
          </cell>
          <cell r="R56">
            <v>2400</v>
          </cell>
          <cell r="S56">
            <v>0.28799999999999998</v>
          </cell>
        </row>
        <row r="57">
          <cell r="A57" t="str">
            <v>Semi/Non-Professnl</v>
          </cell>
          <cell r="C57">
            <v>3</v>
          </cell>
          <cell r="D57">
            <v>1.2</v>
          </cell>
          <cell r="E57">
            <v>250</v>
          </cell>
          <cell r="F57">
            <v>200</v>
          </cell>
          <cell r="K57">
            <v>100</v>
          </cell>
          <cell r="M57">
            <v>250</v>
          </cell>
          <cell r="Q57">
            <v>200</v>
          </cell>
          <cell r="R57">
            <v>1000</v>
          </cell>
          <cell r="S57">
            <v>0.12</v>
          </cell>
        </row>
        <row r="58">
          <cell r="A58" t="str">
            <v>Semi/Non-Professnl</v>
          </cell>
          <cell r="C58">
            <v>3</v>
          </cell>
          <cell r="D58">
            <v>1.2</v>
          </cell>
          <cell r="E58">
            <v>250</v>
          </cell>
          <cell r="F58">
            <v>200</v>
          </cell>
          <cell r="K58">
            <v>100</v>
          </cell>
          <cell r="M58">
            <v>250</v>
          </cell>
          <cell r="Q58">
            <v>200</v>
          </cell>
          <cell r="R58">
            <v>1000</v>
          </cell>
          <cell r="S58">
            <v>0.12</v>
          </cell>
        </row>
        <row r="60">
          <cell r="A60" t="str">
            <v>Polychem</v>
          </cell>
        </row>
        <row r="62">
          <cell r="A62" t="str">
            <v>Semi/Non-Professnl</v>
          </cell>
          <cell r="C62">
            <v>3</v>
          </cell>
          <cell r="D62">
            <v>1.2</v>
          </cell>
          <cell r="E62">
            <v>250</v>
          </cell>
          <cell r="F62">
            <v>200</v>
          </cell>
          <cell r="K62">
            <v>100</v>
          </cell>
          <cell r="M62">
            <v>250</v>
          </cell>
          <cell r="Q62">
            <v>200</v>
          </cell>
          <cell r="R62">
            <v>1000</v>
          </cell>
          <cell r="S62">
            <v>0.12</v>
          </cell>
        </row>
        <row r="63">
          <cell r="A63" t="str">
            <v>Semi/Non-Professnl</v>
          </cell>
          <cell r="C63">
            <v>3</v>
          </cell>
          <cell r="D63">
            <v>1.2</v>
          </cell>
          <cell r="E63">
            <v>250</v>
          </cell>
          <cell r="F63">
            <v>200</v>
          </cell>
          <cell r="K63">
            <v>100</v>
          </cell>
          <cell r="M63">
            <v>250</v>
          </cell>
          <cell r="Q63">
            <v>200</v>
          </cell>
          <cell r="R63">
            <v>1000</v>
          </cell>
          <cell r="S63">
            <v>0.12</v>
          </cell>
        </row>
        <row r="65">
          <cell r="A65" t="str">
            <v>Consultants</v>
          </cell>
          <cell r="D65">
            <v>1.2</v>
          </cell>
        </row>
        <row r="67">
          <cell r="A67" t="str">
            <v>General Pool</v>
          </cell>
        </row>
        <row r="68">
          <cell r="A68" t="str">
            <v>Steno/Typist ( By )</v>
          </cell>
          <cell r="D68">
            <v>1.2</v>
          </cell>
          <cell r="F68">
            <v>1000</v>
          </cell>
          <cell r="K68">
            <v>100</v>
          </cell>
          <cell r="M68">
            <v>250</v>
          </cell>
          <cell r="Q68">
            <v>250</v>
          </cell>
          <cell r="R68">
            <v>1600</v>
          </cell>
          <cell r="S68">
            <v>0.192</v>
          </cell>
        </row>
        <row r="71">
          <cell r="D71">
            <v>62.600000000000023</v>
          </cell>
          <cell r="E71">
            <v>7300</v>
          </cell>
          <cell r="F71">
            <v>8100</v>
          </cell>
          <cell r="H71">
            <v>2550</v>
          </cell>
          <cell r="I71">
            <v>2500</v>
          </cell>
          <cell r="J71">
            <v>7000</v>
          </cell>
          <cell r="K71">
            <v>10450</v>
          </cell>
          <cell r="L71">
            <v>8250</v>
          </cell>
          <cell r="M71">
            <v>5750</v>
          </cell>
          <cell r="N71">
            <v>2750</v>
          </cell>
          <cell r="O71">
            <v>0</v>
          </cell>
          <cell r="P71">
            <v>0</v>
          </cell>
          <cell r="Q71">
            <v>5750</v>
          </cell>
          <cell r="R71">
            <v>60400</v>
          </cell>
          <cell r="S71">
            <v>7.2480000000000011</v>
          </cell>
        </row>
        <row r="72">
          <cell r="A72" t="str">
            <v>Total Annual , Rs. Lakhs</v>
          </cell>
          <cell r="E72">
            <v>0.876</v>
          </cell>
          <cell r="F72">
            <v>0.97199999999999998</v>
          </cell>
          <cell r="H72">
            <v>0.30599999999999999</v>
          </cell>
          <cell r="I72">
            <v>0.3</v>
          </cell>
          <cell r="J72">
            <v>0.84</v>
          </cell>
          <cell r="K72">
            <v>1.254</v>
          </cell>
          <cell r="L72">
            <v>0.99</v>
          </cell>
          <cell r="M72">
            <v>0.69</v>
          </cell>
          <cell r="N72">
            <v>0.33</v>
          </cell>
          <cell r="O72">
            <v>0</v>
          </cell>
          <cell r="P72">
            <v>0</v>
          </cell>
          <cell r="Q72">
            <v>0.69</v>
          </cell>
          <cell r="R72">
            <v>7.2479999999999993</v>
          </cell>
          <cell r="S72">
            <v>69.848000000000027</v>
          </cell>
        </row>
        <row r="73">
          <cell r="A73" t="str">
            <v>Add: One time Costs</v>
          </cell>
          <cell r="O73">
            <v>0.25</v>
          </cell>
          <cell r="P73">
            <v>4</v>
          </cell>
          <cell r="S73">
            <v>4.25</v>
          </cell>
        </row>
        <row r="75">
          <cell r="A75" t="str">
            <v>Annualised , Rs. Lakhs</v>
          </cell>
          <cell r="D75">
            <v>62.600000000000023</v>
          </cell>
          <cell r="E75">
            <v>0.876</v>
          </cell>
          <cell r="F75">
            <v>0.97199999999999998</v>
          </cell>
          <cell r="H75">
            <v>0.30599999999999999</v>
          </cell>
          <cell r="I75">
            <v>0.3</v>
          </cell>
          <cell r="J75">
            <v>0.84</v>
          </cell>
          <cell r="K75">
            <v>1.254</v>
          </cell>
          <cell r="L75">
            <v>0.99</v>
          </cell>
          <cell r="M75">
            <v>0.69</v>
          </cell>
          <cell r="N75">
            <v>0.33</v>
          </cell>
          <cell r="O75">
            <v>0.25</v>
          </cell>
          <cell r="P75">
            <v>4</v>
          </cell>
          <cell r="Q75">
            <v>0.69</v>
          </cell>
          <cell r="R75">
            <v>7.2479999999999993</v>
          </cell>
          <cell r="S75">
            <v>74.098000000000027</v>
          </cell>
        </row>
        <row r="78">
          <cell r="A78" t="str">
            <v>MARKETING</v>
          </cell>
          <cell r="F78" t="str">
            <v>Statement showing estimated monthly  payouts in Rupees</v>
          </cell>
        </row>
        <row r="79">
          <cell r="D79" t="str">
            <v>Initial</v>
          </cell>
          <cell r="E79" t="str">
            <v>Convey</v>
          </cell>
          <cell r="F79" t="str">
            <v>Ptg&amp;Stn</v>
          </cell>
          <cell r="G79" t="str">
            <v>Postg &amp;</v>
          </cell>
          <cell r="H79" t="str">
            <v xml:space="preserve">Books &amp; </v>
          </cell>
          <cell r="J79" t="str">
            <v>Phone/Fax</v>
          </cell>
          <cell r="K79" t="str">
            <v>Entertain .</v>
          </cell>
          <cell r="L79" t="str">
            <v>Staff</v>
          </cell>
          <cell r="M79" t="str">
            <v>Exhibition/</v>
          </cell>
          <cell r="N79" t="str">
            <v>Gifts</v>
          </cell>
          <cell r="O79" t="str">
            <v>Sponsor/</v>
          </cell>
          <cell r="P79" t="str">
            <v>Misc</v>
          </cell>
          <cell r="Q79" t="str">
            <v>Total</v>
          </cell>
          <cell r="R79" t="str">
            <v>Annual</v>
          </cell>
        </row>
        <row r="80">
          <cell r="D80" t="str">
            <v>Annual</v>
          </cell>
          <cell r="G80" t="str">
            <v>Telegram</v>
          </cell>
          <cell r="H80" t="str">
            <v>Periodicals</v>
          </cell>
          <cell r="J80" t="str">
            <v>Mobile</v>
          </cell>
          <cell r="L80" t="str">
            <v>Welfare</v>
          </cell>
          <cell r="M80" t="str">
            <v>Promotion/</v>
          </cell>
          <cell r="O80" t="str">
            <v>Parties</v>
          </cell>
          <cell r="R80" t="str">
            <v>Rs. Lakhs</v>
          </cell>
        </row>
        <row r="81">
          <cell r="D81" t="str">
            <v>Rs. Lakhs</v>
          </cell>
          <cell r="J81" t="str">
            <v>Pager*</v>
          </cell>
          <cell r="L81" t="str">
            <v>(+Lun.on duty)</v>
          </cell>
          <cell r="M81" t="str">
            <v>Giveaways</v>
          </cell>
        </row>
        <row r="83">
          <cell r="A83" t="str">
            <v>Corporate Office</v>
          </cell>
        </row>
        <row r="85">
          <cell r="A85" t="str">
            <v>Vice President (Marketing)</v>
          </cell>
          <cell r="D85">
            <v>12</v>
          </cell>
          <cell r="F85">
            <v>200</v>
          </cell>
          <cell r="G85">
            <v>100</v>
          </cell>
          <cell r="H85">
            <v>175.6</v>
          </cell>
          <cell r="J85">
            <v>2270</v>
          </cell>
          <cell r="K85">
            <v>3000</v>
          </cell>
          <cell r="L85">
            <v>715</v>
          </cell>
          <cell r="N85">
            <v>15000</v>
          </cell>
          <cell r="P85">
            <v>250</v>
          </cell>
          <cell r="Q85">
            <v>21710.6</v>
          </cell>
          <cell r="R85">
            <v>2.6052719999999998</v>
          </cell>
        </row>
        <row r="86">
          <cell r="A86" t="str">
            <v>General Manager (Sales)</v>
          </cell>
          <cell r="D86">
            <v>10</v>
          </cell>
          <cell r="F86">
            <v>200</v>
          </cell>
          <cell r="G86">
            <v>100</v>
          </cell>
          <cell r="H86">
            <v>175.6</v>
          </cell>
          <cell r="J86">
            <v>2270</v>
          </cell>
          <cell r="K86">
            <v>3000</v>
          </cell>
          <cell r="L86">
            <v>715</v>
          </cell>
          <cell r="N86">
            <v>15000</v>
          </cell>
          <cell r="P86">
            <v>250</v>
          </cell>
          <cell r="Q86">
            <v>21710.6</v>
          </cell>
          <cell r="R86">
            <v>2.6052719999999998</v>
          </cell>
        </row>
        <row r="87">
          <cell r="A87" t="str">
            <v>Secy. to VP / GM</v>
          </cell>
          <cell r="D87">
            <v>1.5</v>
          </cell>
          <cell r="F87">
            <v>350</v>
          </cell>
          <cell r="G87">
            <v>100</v>
          </cell>
          <cell r="J87">
            <v>500</v>
          </cell>
          <cell r="L87">
            <v>605</v>
          </cell>
          <cell r="P87">
            <v>250</v>
          </cell>
          <cell r="Q87">
            <v>1805</v>
          </cell>
          <cell r="R87">
            <v>0.21659999999999999</v>
          </cell>
        </row>
        <row r="88">
          <cell r="A88" t="str">
            <v>Marketing Manager</v>
          </cell>
          <cell r="D88">
            <v>5</v>
          </cell>
          <cell r="E88">
            <v>2000</v>
          </cell>
          <cell r="F88">
            <v>350</v>
          </cell>
          <cell r="G88">
            <v>100</v>
          </cell>
          <cell r="H88">
            <v>175.6</v>
          </cell>
          <cell r="J88">
            <v>770</v>
          </cell>
          <cell r="K88">
            <v>2000</v>
          </cell>
          <cell r="L88">
            <v>1615</v>
          </cell>
          <cell r="N88">
            <v>12000</v>
          </cell>
          <cell r="P88">
            <v>250</v>
          </cell>
          <cell r="Q88">
            <v>19260.599999999999</v>
          </cell>
          <cell r="R88">
            <v>2.3112719999999998</v>
          </cell>
        </row>
        <row r="89">
          <cell r="A89" t="str">
            <v xml:space="preserve">Marketing Executive </v>
          </cell>
          <cell r="D89">
            <v>2</v>
          </cell>
          <cell r="E89">
            <v>4500</v>
          </cell>
          <cell r="F89">
            <v>350</v>
          </cell>
          <cell r="G89">
            <v>100</v>
          </cell>
          <cell r="H89">
            <v>175.6</v>
          </cell>
          <cell r="J89">
            <v>770</v>
          </cell>
          <cell r="K89">
            <v>750</v>
          </cell>
          <cell r="L89">
            <v>1505</v>
          </cell>
          <cell r="N89">
            <v>5000</v>
          </cell>
          <cell r="P89">
            <v>250</v>
          </cell>
          <cell r="Q89">
            <v>13400.6</v>
          </cell>
          <cell r="R89">
            <v>1.6080720000000002</v>
          </cell>
        </row>
        <row r="90">
          <cell r="A90" t="str">
            <v>Relationship Manager</v>
          </cell>
          <cell r="D90">
            <v>3</v>
          </cell>
          <cell r="E90">
            <v>4500</v>
          </cell>
          <cell r="F90">
            <v>350</v>
          </cell>
          <cell r="G90">
            <v>100</v>
          </cell>
          <cell r="H90">
            <v>175.6</v>
          </cell>
          <cell r="J90">
            <v>770</v>
          </cell>
          <cell r="K90">
            <v>750</v>
          </cell>
          <cell r="L90">
            <v>1505</v>
          </cell>
          <cell r="N90">
            <v>5000</v>
          </cell>
          <cell r="P90">
            <v>250</v>
          </cell>
          <cell r="Q90">
            <v>13400.6</v>
          </cell>
          <cell r="R90">
            <v>1.6080720000000002</v>
          </cell>
        </row>
        <row r="91">
          <cell r="A91" t="str">
            <v>Sales Coordinator</v>
          </cell>
          <cell r="D91">
            <v>1.5</v>
          </cell>
        </row>
        <row r="92">
          <cell r="A92" t="str">
            <v>Sales Executive</v>
          </cell>
          <cell r="D92">
            <v>1.5</v>
          </cell>
        </row>
        <row r="93">
          <cell r="A93" t="str">
            <v>Driver</v>
          </cell>
          <cell r="D93">
            <v>0.36</v>
          </cell>
          <cell r="L93">
            <v>330</v>
          </cell>
          <cell r="Q93">
            <v>330</v>
          </cell>
          <cell r="R93">
            <v>3.9600000000000003E-2</v>
          </cell>
        </row>
        <row r="94">
          <cell r="A94" t="str">
            <v>General Allocation</v>
          </cell>
          <cell r="K94">
            <v>550</v>
          </cell>
          <cell r="Q94">
            <v>550</v>
          </cell>
          <cell r="R94">
            <v>6.6000000000000003E-2</v>
          </cell>
        </row>
        <row r="96">
          <cell r="A96" t="str">
            <v>Project Sales Staff</v>
          </cell>
        </row>
        <row r="98">
          <cell r="A98" t="str">
            <v>Ghatkopar</v>
          </cell>
        </row>
        <row r="99">
          <cell r="A99" t="str">
            <v>Relationship Executive</v>
          </cell>
          <cell r="D99">
            <v>2</v>
          </cell>
          <cell r="E99">
            <v>3000</v>
          </cell>
          <cell r="F99">
            <v>350</v>
          </cell>
          <cell r="G99">
            <v>100</v>
          </cell>
          <cell r="H99">
            <v>81.666700000000006</v>
          </cell>
          <cell r="J99">
            <v>1436.67</v>
          </cell>
          <cell r="K99">
            <v>750</v>
          </cell>
          <cell r="L99">
            <v>1615</v>
          </cell>
          <cell r="N99">
            <v>5000</v>
          </cell>
          <cell r="P99">
            <v>250</v>
          </cell>
          <cell r="Q99">
            <v>12583.3367</v>
          </cell>
          <cell r="R99">
            <v>1.5100004039999999</v>
          </cell>
        </row>
        <row r="100">
          <cell r="A100" t="str">
            <v>Senior Sales Executive</v>
          </cell>
          <cell r="D100">
            <v>2.5</v>
          </cell>
          <cell r="E100">
            <v>4500</v>
          </cell>
          <cell r="F100">
            <v>350</v>
          </cell>
          <cell r="G100">
            <v>100</v>
          </cell>
          <cell r="H100">
            <v>81.666700000000006</v>
          </cell>
          <cell r="J100">
            <v>1436.67</v>
          </cell>
          <cell r="K100">
            <v>1000</v>
          </cell>
          <cell r="L100">
            <v>1615</v>
          </cell>
          <cell r="N100">
            <v>8000</v>
          </cell>
          <cell r="P100">
            <v>250</v>
          </cell>
          <cell r="Q100">
            <v>17333.3367</v>
          </cell>
          <cell r="R100">
            <v>2.0800004040000002</v>
          </cell>
        </row>
        <row r="101">
          <cell r="A101" t="str">
            <v>Sales Executive - 1</v>
          </cell>
          <cell r="D101">
            <v>1.5</v>
          </cell>
          <cell r="E101">
            <v>3000</v>
          </cell>
          <cell r="F101">
            <v>350</v>
          </cell>
          <cell r="G101">
            <v>100</v>
          </cell>
          <cell r="H101">
            <v>81.666700000000006</v>
          </cell>
          <cell r="J101">
            <v>1436.67</v>
          </cell>
          <cell r="K101">
            <v>750</v>
          </cell>
          <cell r="L101">
            <v>1615</v>
          </cell>
          <cell r="N101">
            <v>5000</v>
          </cell>
          <cell r="P101">
            <v>250</v>
          </cell>
          <cell r="Q101">
            <v>12583.3367</v>
          </cell>
          <cell r="R101">
            <v>1.5100004039999999</v>
          </cell>
        </row>
        <row r="102">
          <cell r="A102" t="str">
            <v>Sales Executive - 2</v>
          </cell>
          <cell r="D102">
            <v>2</v>
          </cell>
          <cell r="E102">
            <v>4500</v>
          </cell>
          <cell r="F102">
            <v>350</v>
          </cell>
          <cell r="G102">
            <v>100</v>
          </cell>
          <cell r="H102">
            <v>81.666700000000006</v>
          </cell>
          <cell r="J102">
            <v>1436.67</v>
          </cell>
          <cell r="K102">
            <v>1000</v>
          </cell>
          <cell r="L102">
            <v>1615</v>
          </cell>
          <cell r="N102">
            <v>8000</v>
          </cell>
          <cell r="P102">
            <v>250</v>
          </cell>
          <cell r="Q102">
            <v>17333.3367</v>
          </cell>
          <cell r="R102">
            <v>2.0800004040000002</v>
          </cell>
        </row>
        <row r="103">
          <cell r="A103" t="str">
            <v>General Allocation</v>
          </cell>
          <cell r="K103">
            <v>750</v>
          </cell>
          <cell r="Q103">
            <v>750</v>
          </cell>
          <cell r="R103">
            <v>0.09</v>
          </cell>
        </row>
        <row r="105">
          <cell r="A105" t="str">
            <v>Kesar</v>
          </cell>
        </row>
        <row r="106">
          <cell r="A106" t="str">
            <v>Relationship Executive *</v>
          </cell>
          <cell r="D106">
            <v>1.5</v>
          </cell>
          <cell r="E106">
            <v>1500</v>
          </cell>
          <cell r="F106">
            <v>175</v>
          </cell>
          <cell r="G106">
            <v>50</v>
          </cell>
          <cell r="H106">
            <v>40.833350000000003</v>
          </cell>
          <cell r="J106">
            <v>718.33500000000004</v>
          </cell>
          <cell r="K106">
            <v>375</v>
          </cell>
          <cell r="L106">
            <v>357.5</v>
          </cell>
          <cell r="N106">
            <v>2500</v>
          </cell>
          <cell r="P106">
            <v>125</v>
          </cell>
          <cell r="Q106">
            <v>5841.6683499999999</v>
          </cell>
          <cell r="R106">
            <v>0.70100020200000002</v>
          </cell>
        </row>
        <row r="107">
          <cell r="A107" t="str">
            <v>Senior Sales Executive *</v>
          </cell>
          <cell r="D107">
            <v>1.25</v>
          </cell>
          <cell r="E107">
            <v>1500</v>
          </cell>
          <cell r="F107">
            <v>175</v>
          </cell>
          <cell r="G107">
            <v>50</v>
          </cell>
          <cell r="H107">
            <v>40.833350000000003</v>
          </cell>
          <cell r="J107">
            <v>718.33500000000004</v>
          </cell>
          <cell r="K107">
            <v>375</v>
          </cell>
          <cell r="L107">
            <v>357.5</v>
          </cell>
          <cell r="M107">
            <v>0</v>
          </cell>
          <cell r="N107">
            <v>2500</v>
          </cell>
          <cell r="O107">
            <v>0</v>
          </cell>
          <cell r="P107">
            <v>125</v>
          </cell>
          <cell r="Q107">
            <v>5841.6683499999999</v>
          </cell>
          <cell r="R107">
            <v>0.70100020200000002</v>
          </cell>
        </row>
        <row r="108">
          <cell r="A108" t="str">
            <v>Sales Executive - 1 *</v>
          </cell>
          <cell r="D108">
            <v>0.75</v>
          </cell>
          <cell r="E108">
            <v>1500</v>
          </cell>
          <cell r="F108">
            <v>175</v>
          </cell>
          <cell r="G108">
            <v>50</v>
          </cell>
          <cell r="H108">
            <v>40.833350000000003</v>
          </cell>
          <cell r="J108">
            <v>718.33500000000004</v>
          </cell>
          <cell r="K108">
            <v>375</v>
          </cell>
          <cell r="L108">
            <v>357.5</v>
          </cell>
          <cell r="N108">
            <v>2500</v>
          </cell>
          <cell r="P108">
            <v>125</v>
          </cell>
          <cell r="Q108">
            <v>5841.6683499999999</v>
          </cell>
          <cell r="R108">
            <v>0.70100020200000002</v>
          </cell>
        </row>
        <row r="109">
          <cell r="A109" t="str">
            <v>Sales Executive - 2 *</v>
          </cell>
          <cell r="D109">
            <v>1</v>
          </cell>
          <cell r="E109">
            <v>2250</v>
          </cell>
          <cell r="F109">
            <v>175</v>
          </cell>
          <cell r="G109">
            <v>50</v>
          </cell>
          <cell r="H109">
            <v>40.833350000000003</v>
          </cell>
          <cell r="J109">
            <v>718.33500000000004</v>
          </cell>
          <cell r="K109">
            <v>500</v>
          </cell>
          <cell r="L109">
            <v>357.5</v>
          </cell>
          <cell r="N109">
            <v>4000</v>
          </cell>
          <cell r="P109">
            <v>125</v>
          </cell>
          <cell r="Q109">
            <v>8216.6683499999999</v>
          </cell>
          <cell r="R109">
            <v>0.98600020199999994</v>
          </cell>
        </row>
        <row r="110">
          <cell r="A110" t="str">
            <v>General Allocation</v>
          </cell>
          <cell r="K110">
            <v>375</v>
          </cell>
          <cell r="Q110">
            <v>375</v>
          </cell>
          <cell r="R110">
            <v>4.4999999999999998E-2</v>
          </cell>
        </row>
        <row r="113">
          <cell r="A113" t="str">
            <v>Polychem</v>
          </cell>
        </row>
        <row r="114">
          <cell r="A114" t="str">
            <v>Relationship Executive*</v>
          </cell>
          <cell r="D114">
            <v>1.5</v>
          </cell>
          <cell r="E114">
            <v>1500</v>
          </cell>
          <cell r="F114">
            <v>175</v>
          </cell>
          <cell r="G114">
            <v>50</v>
          </cell>
          <cell r="H114">
            <v>40.833350000000003</v>
          </cell>
          <cell r="J114">
            <v>718.33500000000004</v>
          </cell>
          <cell r="K114">
            <v>375</v>
          </cell>
          <cell r="L114">
            <v>357.5</v>
          </cell>
          <cell r="N114">
            <v>2500</v>
          </cell>
          <cell r="P114">
            <v>125</v>
          </cell>
          <cell r="Q114">
            <v>5841.6683499999999</v>
          </cell>
          <cell r="R114">
            <v>0.70100020200000002</v>
          </cell>
        </row>
        <row r="115">
          <cell r="A115" t="str">
            <v>Senior Sales Executive *</v>
          </cell>
          <cell r="D115">
            <v>1.25</v>
          </cell>
          <cell r="E115">
            <v>1500</v>
          </cell>
          <cell r="F115">
            <v>175</v>
          </cell>
          <cell r="G115">
            <v>50</v>
          </cell>
          <cell r="H115">
            <v>40.833350000000003</v>
          </cell>
          <cell r="J115">
            <v>718.33500000000004</v>
          </cell>
          <cell r="K115">
            <v>375</v>
          </cell>
          <cell r="L115">
            <v>357.5</v>
          </cell>
          <cell r="M115">
            <v>0</v>
          </cell>
          <cell r="N115">
            <v>2500</v>
          </cell>
          <cell r="O115">
            <v>0</v>
          </cell>
          <cell r="P115">
            <v>125</v>
          </cell>
          <cell r="Q115">
            <v>5841.6683499999999</v>
          </cell>
          <cell r="R115">
            <v>0.70100020200000002</v>
          </cell>
        </row>
        <row r="116">
          <cell r="A116" t="str">
            <v>Sales Executive - 1 *</v>
          </cell>
          <cell r="D116">
            <v>0.75</v>
          </cell>
          <cell r="E116">
            <v>1500</v>
          </cell>
          <cell r="F116">
            <v>175</v>
          </cell>
          <cell r="G116">
            <v>50</v>
          </cell>
          <cell r="H116">
            <v>40.833350000000003</v>
          </cell>
          <cell r="J116">
            <v>718.33500000000004</v>
          </cell>
          <cell r="K116">
            <v>375</v>
          </cell>
          <cell r="L116">
            <v>357.5</v>
          </cell>
          <cell r="N116">
            <v>2500</v>
          </cell>
          <cell r="P116">
            <v>125</v>
          </cell>
          <cell r="Q116">
            <v>5841.6683499999999</v>
          </cell>
          <cell r="R116">
            <v>0.70100020200000002</v>
          </cell>
        </row>
        <row r="117">
          <cell r="A117" t="str">
            <v>Sales Executive - 2 *</v>
          </cell>
          <cell r="D117">
            <v>1</v>
          </cell>
          <cell r="E117">
            <v>2250</v>
          </cell>
          <cell r="F117">
            <v>175</v>
          </cell>
          <cell r="G117">
            <v>50</v>
          </cell>
          <cell r="H117">
            <v>40.833350000000003</v>
          </cell>
          <cell r="J117">
            <v>718.33500000000004</v>
          </cell>
          <cell r="K117">
            <v>500</v>
          </cell>
          <cell r="L117">
            <v>357.5</v>
          </cell>
          <cell r="N117">
            <v>4000</v>
          </cell>
          <cell r="P117">
            <v>125</v>
          </cell>
          <cell r="Q117">
            <v>8216.6683499999999</v>
          </cell>
          <cell r="R117">
            <v>0.98600020199999994</v>
          </cell>
        </row>
        <row r="118">
          <cell r="A118" t="str">
            <v>General Allocation</v>
          </cell>
          <cell r="K118">
            <v>375</v>
          </cell>
          <cell r="Q118">
            <v>375</v>
          </cell>
          <cell r="R118">
            <v>4.4999999999999998E-2</v>
          </cell>
        </row>
        <row r="119">
          <cell r="A119" t="str">
            <v>* jointly for both</v>
          </cell>
        </row>
        <row r="122">
          <cell r="A122" t="str">
            <v>Tardeo</v>
          </cell>
        </row>
        <row r="123">
          <cell r="A123" t="str">
            <v>Relationship Executive</v>
          </cell>
          <cell r="D123">
            <v>2</v>
          </cell>
          <cell r="E123">
            <v>3000</v>
          </cell>
          <cell r="F123">
            <v>350</v>
          </cell>
          <cell r="G123">
            <v>100</v>
          </cell>
          <cell r="H123">
            <v>81.666700000000006</v>
          </cell>
          <cell r="J123">
            <v>1436.67</v>
          </cell>
          <cell r="K123">
            <v>750</v>
          </cell>
          <cell r="L123">
            <v>715</v>
          </cell>
          <cell r="M123">
            <v>0</v>
          </cell>
          <cell r="N123">
            <v>5000</v>
          </cell>
          <cell r="O123">
            <v>0</v>
          </cell>
          <cell r="P123">
            <v>250</v>
          </cell>
          <cell r="Q123">
            <v>11683.3367</v>
          </cell>
          <cell r="R123">
            <v>1.402000404</v>
          </cell>
        </row>
        <row r="124">
          <cell r="A124" t="str">
            <v>Senior Sales Executive</v>
          </cell>
          <cell r="D124">
            <v>2.5</v>
          </cell>
          <cell r="E124">
            <v>3000</v>
          </cell>
          <cell r="F124">
            <v>350</v>
          </cell>
          <cell r="G124">
            <v>100</v>
          </cell>
          <cell r="H124">
            <v>81.666700000000006</v>
          </cell>
          <cell r="J124">
            <v>1436.67</v>
          </cell>
          <cell r="K124">
            <v>750</v>
          </cell>
          <cell r="L124">
            <v>715</v>
          </cell>
          <cell r="M124">
            <v>0</v>
          </cell>
          <cell r="N124">
            <v>5000</v>
          </cell>
          <cell r="O124">
            <v>0</v>
          </cell>
          <cell r="P124">
            <v>250</v>
          </cell>
          <cell r="Q124">
            <v>11683.3367</v>
          </cell>
          <cell r="R124">
            <v>1.402000404</v>
          </cell>
        </row>
        <row r="125">
          <cell r="A125" t="str">
            <v>Sales Executive</v>
          </cell>
          <cell r="D125">
            <v>1.5</v>
          </cell>
          <cell r="E125">
            <v>3000</v>
          </cell>
          <cell r="F125">
            <v>350</v>
          </cell>
          <cell r="G125">
            <v>100</v>
          </cell>
          <cell r="H125">
            <v>81.666700000000006</v>
          </cell>
          <cell r="J125">
            <v>2020</v>
          </cell>
          <cell r="K125">
            <v>750</v>
          </cell>
          <cell r="L125">
            <v>715</v>
          </cell>
          <cell r="N125">
            <v>5000</v>
          </cell>
          <cell r="P125">
            <v>250</v>
          </cell>
          <cell r="Q125">
            <v>12266.6667</v>
          </cell>
          <cell r="R125">
            <v>1.4720000039999999</v>
          </cell>
        </row>
        <row r="126">
          <cell r="A126" t="str">
            <v>General Allocation</v>
          </cell>
          <cell r="K126">
            <v>750</v>
          </cell>
          <cell r="Q126">
            <v>750</v>
          </cell>
          <cell r="R126">
            <v>0.09</v>
          </cell>
        </row>
        <row r="128">
          <cell r="D128">
            <v>59.86</v>
          </cell>
          <cell r="E128">
            <v>48500</v>
          </cell>
          <cell r="F128">
            <v>5650</v>
          </cell>
          <cell r="G128">
            <v>1700</v>
          </cell>
          <cell r="H128">
            <v>1776.3337000000008</v>
          </cell>
          <cell r="J128">
            <v>23736.69999999999</v>
          </cell>
          <cell r="K128">
            <v>21300</v>
          </cell>
          <cell r="L128">
            <v>18455</v>
          </cell>
          <cell r="M128">
            <v>0</v>
          </cell>
          <cell r="N128">
            <v>116000</v>
          </cell>
          <cell r="O128">
            <v>0</v>
          </cell>
          <cell r="P128">
            <v>4250</v>
          </cell>
          <cell r="Q128">
            <v>241368.03369999991</v>
          </cell>
          <cell r="R128">
            <v>28.964164043999997</v>
          </cell>
        </row>
        <row r="129">
          <cell r="A129" t="str">
            <v>Total Annual Rs.Lakhs</v>
          </cell>
          <cell r="E129">
            <v>5.82</v>
          </cell>
          <cell r="F129">
            <v>0.67800000000000005</v>
          </cell>
          <cell r="G129">
            <v>0.20399999999999999</v>
          </cell>
          <cell r="H129">
            <v>0.21316004400000008</v>
          </cell>
          <cell r="J129">
            <v>2.848403999999999</v>
          </cell>
          <cell r="K129">
            <v>2.556</v>
          </cell>
          <cell r="L129">
            <v>2.2145999999999999</v>
          </cell>
          <cell r="M129">
            <v>0</v>
          </cell>
          <cell r="N129">
            <v>13.92</v>
          </cell>
          <cell r="O129">
            <v>0</v>
          </cell>
          <cell r="P129">
            <v>0.51</v>
          </cell>
          <cell r="Q129">
            <v>28.964164044000004</v>
          </cell>
        </row>
        <row r="130">
          <cell r="A130" t="str">
            <v>Add: One time Costs</v>
          </cell>
        </row>
        <row r="131">
          <cell r="A131" t="str">
            <v>Corporate Office</v>
          </cell>
          <cell r="M131">
            <v>6.45</v>
          </cell>
          <cell r="O131">
            <v>3.45</v>
          </cell>
          <cell r="Q131">
            <v>9.9</v>
          </cell>
        </row>
        <row r="133">
          <cell r="A133" t="str">
            <v>Annualised , Rs. Lakhs</v>
          </cell>
          <cell r="D133">
            <v>59.86</v>
          </cell>
          <cell r="E133">
            <v>5.82</v>
          </cell>
          <cell r="F133">
            <v>0.67800000000000005</v>
          </cell>
          <cell r="G133">
            <v>0.20399999999999999</v>
          </cell>
          <cell r="H133">
            <v>0.21316004400000008</v>
          </cell>
          <cell r="J133">
            <v>2.848403999999999</v>
          </cell>
          <cell r="K133">
            <v>2.556</v>
          </cell>
          <cell r="L133">
            <v>2.2145999999999999</v>
          </cell>
          <cell r="M133">
            <v>6.45</v>
          </cell>
          <cell r="N133">
            <v>13.92</v>
          </cell>
          <cell r="O133">
            <v>3.45</v>
          </cell>
          <cell r="P133">
            <v>0.51</v>
          </cell>
          <cell r="Q133">
            <v>38.864164044000006</v>
          </cell>
          <cell r="R133">
            <v>98.724164044000005</v>
          </cell>
        </row>
        <row r="137">
          <cell r="A137" t="str">
            <v>ARCHITECTURAL   *</v>
          </cell>
          <cell r="F137" t="str">
            <v>Statement showing estimated monthly  payouts in Rupees</v>
          </cell>
        </row>
        <row r="138">
          <cell r="A138" t="str">
            <v>*excl CA&amp;P</v>
          </cell>
          <cell r="D138" t="str">
            <v>Initial</v>
          </cell>
          <cell r="E138" t="str">
            <v>Convey</v>
          </cell>
          <cell r="F138" t="str">
            <v>Ptg&amp;Stn</v>
          </cell>
          <cell r="H138" t="str">
            <v xml:space="preserve">Books &amp; </v>
          </cell>
          <cell r="I138" t="str">
            <v xml:space="preserve">Travelling </v>
          </cell>
          <cell r="J138" t="str">
            <v>Phone/Fax</v>
          </cell>
          <cell r="K138" t="str">
            <v>Entertain .</v>
          </cell>
          <cell r="L138" t="str">
            <v xml:space="preserve">Staff </v>
          </cell>
          <cell r="M138" t="str">
            <v>Misc.</v>
          </cell>
          <cell r="N138" t="str">
            <v>Total</v>
          </cell>
          <cell r="O138" t="str">
            <v>Annual</v>
          </cell>
        </row>
        <row r="139">
          <cell r="D139" t="str">
            <v>Annual</v>
          </cell>
          <cell r="H139" t="str">
            <v>Periodicals</v>
          </cell>
          <cell r="J139" t="str">
            <v>Mobile/Pgr</v>
          </cell>
          <cell r="L139" t="str">
            <v>Welfare</v>
          </cell>
          <cell r="O139" t="str">
            <v>Rs. Lakhs</v>
          </cell>
        </row>
        <row r="140">
          <cell r="D140" t="str">
            <v>Rs. Lakhs</v>
          </cell>
        </row>
        <row r="142">
          <cell r="A142" t="str">
            <v>Corporate Office</v>
          </cell>
        </row>
        <row r="144">
          <cell r="A144" t="str">
            <v>Secy to CA&amp;P</v>
          </cell>
          <cell r="D144">
            <v>1.2</v>
          </cell>
          <cell r="F144">
            <v>500</v>
          </cell>
          <cell r="H144">
            <v>150</v>
          </cell>
          <cell r="J144">
            <v>1000</v>
          </cell>
          <cell r="L144">
            <v>160</v>
          </cell>
          <cell r="N144">
            <v>1810</v>
          </cell>
          <cell r="O144">
            <v>0.2172</v>
          </cell>
        </row>
        <row r="146">
          <cell r="A146" t="str">
            <v>Senior Architect</v>
          </cell>
          <cell r="D146">
            <v>3</v>
          </cell>
          <cell r="E146">
            <v>2000</v>
          </cell>
          <cell r="F146">
            <v>2090</v>
          </cell>
          <cell r="H146">
            <v>350</v>
          </cell>
          <cell r="J146">
            <v>1200</v>
          </cell>
          <cell r="K146">
            <v>1200</v>
          </cell>
          <cell r="L146">
            <v>510</v>
          </cell>
          <cell r="M146">
            <v>1000</v>
          </cell>
          <cell r="N146">
            <v>8350</v>
          </cell>
          <cell r="O146">
            <v>1.002</v>
          </cell>
        </row>
        <row r="148">
          <cell r="A148" t="str">
            <v>Junior Architect</v>
          </cell>
          <cell r="D148">
            <v>1.8</v>
          </cell>
          <cell r="E148">
            <v>1000</v>
          </cell>
          <cell r="F148">
            <v>1266.6666666666667</v>
          </cell>
          <cell r="H148">
            <v>166.66666666666666</v>
          </cell>
          <cell r="J148">
            <v>650</v>
          </cell>
          <cell r="K148">
            <v>400</v>
          </cell>
          <cell r="L148">
            <v>375</v>
          </cell>
          <cell r="N148">
            <v>3858.3333333333335</v>
          </cell>
          <cell r="O148">
            <v>0.46300000000000002</v>
          </cell>
        </row>
        <row r="150">
          <cell r="A150" t="str">
            <v>Junior Engineer</v>
          </cell>
          <cell r="D150">
            <v>1.8</v>
          </cell>
          <cell r="E150">
            <v>1000</v>
          </cell>
          <cell r="F150">
            <v>1266.6666666666667</v>
          </cell>
          <cell r="H150">
            <v>166.66666666666666</v>
          </cell>
          <cell r="J150">
            <v>650</v>
          </cell>
          <cell r="K150">
            <v>400</v>
          </cell>
          <cell r="L150">
            <v>375</v>
          </cell>
          <cell r="N150">
            <v>3858.3333333333335</v>
          </cell>
          <cell r="O150">
            <v>0.46300000000000002</v>
          </cell>
        </row>
        <row r="151">
          <cell r="A151" t="str">
            <v>Draftman</v>
          </cell>
          <cell r="D151">
            <v>1.2</v>
          </cell>
          <cell r="F151">
            <v>833.33333333333337</v>
          </cell>
          <cell r="J151">
            <v>500</v>
          </cell>
          <cell r="L151">
            <v>250</v>
          </cell>
          <cell r="N151">
            <v>1583.3333333333335</v>
          </cell>
          <cell r="O151">
            <v>0.19</v>
          </cell>
        </row>
        <row r="153">
          <cell r="D153">
            <v>9</v>
          </cell>
          <cell r="E153">
            <v>4000</v>
          </cell>
          <cell r="F153">
            <v>5956.666666666667</v>
          </cell>
          <cell r="H153">
            <v>833.33333333333326</v>
          </cell>
          <cell r="I153">
            <v>0</v>
          </cell>
          <cell r="J153">
            <v>4000</v>
          </cell>
          <cell r="K153">
            <v>2000</v>
          </cell>
          <cell r="L153">
            <v>1670</v>
          </cell>
          <cell r="M153">
            <v>1000</v>
          </cell>
          <cell r="N153">
            <v>19460</v>
          </cell>
          <cell r="O153">
            <v>2.3351999999999999</v>
          </cell>
        </row>
        <row r="154">
          <cell r="A154" t="str">
            <v>Total Annual Rs.Lakhs</v>
          </cell>
          <cell r="E154">
            <v>0.48</v>
          </cell>
          <cell r="F154">
            <v>0.71479999999999999</v>
          </cell>
          <cell r="H154">
            <v>0.1</v>
          </cell>
          <cell r="I154">
            <v>0</v>
          </cell>
          <cell r="J154">
            <v>0.48</v>
          </cell>
          <cell r="K154">
            <v>0.24</v>
          </cell>
          <cell r="L154">
            <v>0.20039999999999999</v>
          </cell>
          <cell r="M154">
            <v>0.12</v>
          </cell>
          <cell r="N154">
            <v>2.3352000000000004</v>
          </cell>
        </row>
        <row r="155">
          <cell r="A155" t="str">
            <v>Add: One-time Costs</v>
          </cell>
          <cell r="I155">
            <v>8.2000000000000003E-2</v>
          </cell>
          <cell r="N155">
            <v>8.2000000000000003E-2</v>
          </cell>
        </row>
        <row r="157">
          <cell r="A157" t="str">
            <v>Annualised , Rs. Lakhs</v>
          </cell>
          <cell r="D157">
            <v>9</v>
          </cell>
          <cell r="E157">
            <v>0.48</v>
          </cell>
          <cell r="F157">
            <v>0.71479999999999999</v>
          </cell>
          <cell r="H157">
            <v>0.1</v>
          </cell>
          <cell r="I157">
            <v>8.2000000000000003E-2</v>
          </cell>
          <cell r="J157">
            <v>0.48</v>
          </cell>
          <cell r="K157">
            <v>0.24</v>
          </cell>
          <cell r="L157">
            <v>0.20039999999999999</v>
          </cell>
          <cell r="M157">
            <v>0.12</v>
          </cell>
          <cell r="N157">
            <v>2.4172000000000002</v>
          </cell>
          <cell r="O157">
            <v>11.417200000000001</v>
          </cell>
        </row>
        <row r="199">
          <cell r="A199" t="str">
            <v>CEO's Office</v>
          </cell>
          <cell r="F199" t="str">
            <v>Statement showing estimated monthly  payouts in Rupees</v>
          </cell>
        </row>
        <row r="200">
          <cell r="D200" t="str">
            <v>Initial</v>
          </cell>
          <cell r="E200" t="str">
            <v>Convey</v>
          </cell>
          <cell r="F200" t="str">
            <v>Ptg&amp;Stn</v>
          </cell>
          <cell r="H200" t="str">
            <v xml:space="preserve">Books &amp; </v>
          </cell>
          <cell r="I200" t="str">
            <v xml:space="preserve">Travelling </v>
          </cell>
          <cell r="J200" t="str">
            <v>Phone/Fax</v>
          </cell>
          <cell r="K200" t="str">
            <v>Entertain .</v>
          </cell>
          <cell r="L200" t="str">
            <v>Staff Welfare</v>
          </cell>
          <cell r="N200" t="str">
            <v>Misc.</v>
          </cell>
          <cell r="O200" t="str">
            <v>Total</v>
          </cell>
          <cell r="P200" t="str">
            <v>Annual</v>
          </cell>
        </row>
        <row r="201">
          <cell r="D201" t="str">
            <v>Annual</v>
          </cell>
          <cell r="H201" t="str">
            <v>Periodicals</v>
          </cell>
          <cell r="J201" t="str">
            <v>Mobile/Pgr</v>
          </cell>
          <cell r="P201" t="str">
            <v>Rs. Lakhs</v>
          </cell>
        </row>
        <row r="202">
          <cell r="D202" t="str">
            <v>Rs.Lakhs</v>
          </cell>
        </row>
        <row r="203">
          <cell r="A203" t="str">
            <v>Corporate Office</v>
          </cell>
        </row>
        <row r="205">
          <cell r="A205" t="str">
            <v>CEO</v>
          </cell>
          <cell r="D205">
            <v>15</v>
          </cell>
          <cell r="F205">
            <v>3000</v>
          </cell>
          <cell r="H205">
            <v>500</v>
          </cell>
          <cell r="I205">
            <v>100000</v>
          </cell>
          <cell r="J205">
            <v>40000</v>
          </cell>
          <cell r="K205">
            <v>5000</v>
          </cell>
          <cell r="L205">
            <v>1000</v>
          </cell>
          <cell r="N205">
            <v>2000</v>
          </cell>
          <cell r="O205">
            <v>151500</v>
          </cell>
          <cell r="P205">
            <v>18.18</v>
          </cell>
        </row>
        <row r="206">
          <cell r="A206" t="str">
            <v>Secy to CEO</v>
          </cell>
          <cell r="D206">
            <v>2</v>
          </cell>
          <cell r="E206">
            <v>200</v>
          </cell>
          <cell r="F206">
            <v>50</v>
          </cell>
          <cell r="H206">
            <v>50</v>
          </cell>
          <cell r="J206">
            <v>1000</v>
          </cell>
          <cell r="L206">
            <v>200</v>
          </cell>
          <cell r="O206">
            <v>1500</v>
          </cell>
          <cell r="P206">
            <v>0.18</v>
          </cell>
        </row>
        <row r="207">
          <cell r="A207" t="str">
            <v>E A to CEO</v>
          </cell>
          <cell r="D207">
            <v>3</v>
          </cell>
          <cell r="E207">
            <v>1000</v>
          </cell>
          <cell r="F207">
            <v>2000</v>
          </cell>
          <cell r="H207">
            <v>50</v>
          </cell>
          <cell r="I207">
            <v>2000</v>
          </cell>
          <cell r="J207">
            <v>2000</v>
          </cell>
          <cell r="K207">
            <v>1000</v>
          </cell>
          <cell r="L207">
            <v>500</v>
          </cell>
          <cell r="O207">
            <v>8550</v>
          </cell>
          <cell r="P207">
            <v>1.026</v>
          </cell>
        </row>
        <row r="208">
          <cell r="A208" t="str">
            <v xml:space="preserve">System Admin </v>
          </cell>
          <cell r="D208">
            <v>2.5</v>
          </cell>
          <cell r="E208">
            <v>1000</v>
          </cell>
          <cell r="F208">
            <v>200</v>
          </cell>
          <cell r="H208">
            <v>500</v>
          </cell>
          <cell r="J208">
            <v>500</v>
          </cell>
          <cell r="O208">
            <v>2200</v>
          </cell>
          <cell r="P208">
            <v>0.26400000000000001</v>
          </cell>
        </row>
        <row r="209">
          <cell r="D209">
            <v>22.5</v>
          </cell>
          <cell r="E209">
            <v>2200</v>
          </cell>
          <cell r="F209">
            <v>5250</v>
          </cell>
          <cell r="H209">
            <v>1100</v>
          </cell>
          <cell r="I209">
            <v>102000</v>
          </cell>
          <cell r="J209">
            <v>43500</v>
          </cell>
          <cell r="K209">
            <v>6000</v>
          </cell>
          <cell r="L209">
            <v>1700</v>
          </cell>
          <cell r="M209">
            <v>0</v>
          </cell>
          <cell r="N209">
            <v>2000</v>
          </cell>
          <cell r="O209">
            <v>163750</v>
          </cell>
          <cell r="P209">
            <v>19.649999999999999</v>
          </cell>
        </row>
        <row r="210">
          <cell r="A210" t="str">
            <v>Annualised , Rs. Lakhs</v>
          </cell>
          <cell r="D210">
            <v>22.5</v>
          </cell>
          <cell r="E210">
            <v>0.26400000000000001</v>
          </cell>
          <cell r="F210">
            <v>0.63</v>
          </cell>
          <cell r="H210">
            <v>0.13200000000000001</v>
          </cell>
          <cell r="I210">
            <v>12.24</v>
          </cell>
          <cell r="J210">
            <v>5.22</v>
          </cell>
          <cell r="K210">
            <v>0.72</v>
          </cell>
          <cell r="L210">
            <v>0.20399999999999999</v>
          </cell>
          <cell r="M210">
            <v>0</v>
          </cell>
          <cell r="N210">
            <v>0.24</v>
          </cell>
          <cell r="O210">
            <v>19.649999999999999</v>
          </cell>
          <cell r="P210">
            <v>42.15</v>
          </cell>
        </row>
        <row r="213">
          <cell r="A213" t="str">
            <v xml:space="preserve">ADMIN / HRD </v>
          </cell>
          <cell r="F213" t="str">
            <v>Statement showing estimated monthly  payouts in Rupees</v>
          </cell>
        </row>
        <row r="214">
          <cell r="D214" t="str">
            <v>Initial</v>
          </cell>
          <cell r="E214" t="str">
            <v>Convey</v>
          </cell>
          <cell r="F214" t="str">
            <v>Ptg&amp;Stn</v>
          </cell>
          <cell r="H214" t="str">
            <v xml:space="preserve">Books &amp; </v>
          </cell>
          <cell r="I214" t="str">
            <v>Legal Chgs</v>
          </cell>
          <cell r="J214" t="str">
            <v xml:space="preserve">Travelling </v>
          </cell>
          <cell r="K214" t="str">
            <v>Phone/Fax</v>
          </cell>
          <cell r="L214" t="str">
            <v>Entertain .</v>
          </cell>
          <cell r="M214" t="str">
            <v>Staff Welfare</v>
          </cell>
          <cell r="N214" t="str">
            <v>Gifts</v>
          </cell>
          <cell r="O214" t="str">
            <v>Pymt to</v>
          </cell>
          <cell r="P214" t="str">
            <v>Misc.</v>
          </cell>
          <cell r="Q214" t="str">
            <v>Total</v>
          </cell>
          <cell r="R214" t="str">
            <v>Annual</v>
          </cell>
        </row>
        <row r="215">
          <cell r="D215" t="str">
            <v>Annual</v>
          </cell>
          <cell r="H215" t="str">
            <v>Periodicals</v>
          </cell>
          <cell r="I215" t="str">
            <v>Consltg/</v>
          </cell>
          <cell r="K215" t="str">
            <v>Mobile/Pgr</v>
          </cell>
          <cell r="O215" t="str">
            <v>Authorities</v>
          </cell>
          <cell r="R215" t="str">
            <v>Rs. Lakhs</v>
          </cell>
        </row>
        <row r="216">
          <cell r="D216" t="str">
            <v>Rs.Lakhs</v>
          </cell>
          <cell r="I216" t="str">
            <v>Opinions</v>
          </cell>
        </row>
        <row r="218">
          <cell r="A218" t="str">
            <v>Corporate Office</v>
          </cell>
        </row>
        <row r="221">
          <cell r="A221" t="str">
            <v>Admin Executive</v>
          </cell>
          <cell r="D221">
            <v>2</v>
          </cell>
          <cell r="E221">
            <v>500</v>
          </cell>
          <cell r="F221">
            <v>300</v>
          </cell>
          <cell r="H221">
            <v>250</v>
          </cell>
          <cell r="I221">
            <v>1000</v>
          </cell>
          <cell r="K221">
            <v>250</v>
          </cell>
          <cell r="L221">
            <v>1000</v>
          </cell>
          <cell r="M221">
            <v>400</v>
          </cell>
          <cell r="N221">
            <v>250</v>
          </cell>
          <cell r="O221">
            <v>1000</v>
          </cell>
          <cell r="P221">
            <v>100</v>
          </cell>
          <cell r="Q221">
            <v>5050</v>
          </cell>
          <cell r="R221">
            <v>0.60599999999999998</v>
          </cell>
        </row>
        <row r="222">
          <cell r="A222" t="str">
            <v>HRD Executive</v>
          </cell>
          <cell r="D222">
            <v>3</v>
          </cell>
          <cell r="E222">
            <v>500</v>
          </cell>
          <cell r="F222">
            <v>750</v>
          </cell>
          <cell r="H222">
            <v>1000</v>
          </cell>
          <cell r="I222">
            <v>1000</v>
          </cell>
          <cell r="J222">
            <v>1000</v>
          </cell>
          <cell r="K222">
            <v>400</v>
          </cell>
          <cell r="L222">
            <v>500</v>
          </cell>
          <cell r="M222">
            <v>500</v>
          </cell>
          <cell r="N222">
            <v>250</v>
          </cell>
          <cell r="P222">
            <v>100</v>
          </cell>
          <cell r="Q222">
            <v>6000</v>
          </cell>
          <cell r="R222">
            <v>0.72</v>
          </cell>
        </row>
        <row r="223">
          <cell r="A223" t="str">
            <v>Peon</v>
          </cell>
          <cell r="D223">
            <v>0.24</v>
          </cell>
          <cell r="E223">
            <v>400</v>
          </cell>
          <cell r="Q223">
            <v>400</v>
          </cell>
          <cell r="R223">
            <v>4.8000000000000001E-2</v>
          </cell>
        </row>
        <row r="224">
          <cell r="A224" t="str">
            <v>Peon</v>
          </cell>
          <cell r="D224">
            <v>0.24</v>
          </cell>
          <cell r="E224">
            <v>400</v>
          </cell>
          <cell r="Q224">
            <v>400</v>
          </cell>
          <cell r="R224">
            <v>4.8000000000000001E-2</v>
          </cell>
        </row>
        <row r="227">
          <cell r="D227">
            <v>5.48</v>
          </cell>
          <cell r="E227">
            <v>1800</v>
          </cell>
          <cell r="F227">
            <v>1050</v>
          </cell>
          <cell r="H227">
            <v>1250</v>
          </cell>
          <cell r="I227">
            <v>2000</v>
          </cell>
          <cell r="J227">
            <v>1000</v>
          </cell>
          <cell r="K227">
            <v>650</v>
          </cell>
          <cell r="L227">
            <v>1500</v>
          </cell>
          <cell r="M227">
            <v>900</v>
          </cell>
          <cell r="N227">
            <v>500</v>
          </cell>
          <cell r="O227">
            <v>1000</v>
          </cell>
          <cell r="P227">
            <v>200</v>
          </cell>
          <cell r="Q227">
            <v>11850</v>
          </cell>
          <cell r="R227">
            <v>1.4220000000000002</v>
          </cell>
        </row>
        <row r="228">
          <cell r="A228" t="str">
            <v>Annualised , Rs. Lakhs</v>
          </cell>
          <cell r="D228">
            <v>5.48</v>
          </cell>
          <cell r="E228">
            <v>0.216</v>
          </cell>
          <cell r="F228">
            <v>0.126</v>
          </cell>
          <cell r="H228">
            <v>0.15</v>
          </cell>
          <cell r="I228">
            <v>0.24</v>
          </cell>
          <cell r="J228">
            <v>0.12</v>
          </cell>
          <cell r="K228">
            <v>7.8E-2</v>
          </cell>
          <cell r="L228">
            <v>0.18</v>
          </cell>
          <cell r="M228">
            <v>0.108</v>
          </cell>
          <cell r="N228">
            <v>0.06</v>
          </cell>
          <cell r="O228">
            <v>0.12</v>
          </cell>
          <cell r="P228">
            <v>2.4E-2</v>
          </cell>
          <cell r="Q228">
            <v>1.4220000000000002</v>
          </cell>
          <cell r="R228">
            <v>6.902000000000001</v>
          </cell>
        </row>
        <row r="231">
          <cell r="A231" t="str">
            <v>PROJECT EXECUTION TEAM</v>
          </cell>
          <cell r="F231" t="str">
            <v>Statement showing estimated monthly  payouts in Rupees</v>
          </cell>
        </row>
        <row r="232">
          <cell r="D232" t="str">
            <v>Initial</v>
          </cell>
          <cell r="E232" t="str">
            <v>Convey</v>
          </cell>
          <cell r="F232" t="str">
            <v>Ptg&amp;Stn</v>
          </cell>
          <cell r="H232" t="str">
            <v xml:space="preserve">Books &amp; </v>
          </cell>
          <cell r="I232" t="str">
            <v>Phone/Fax</v>
          </cell>
          <cell r="J232" t="str">
            <v>Entertain .</v>
          </cell>
          <cell r="K232" t="str">
            <v xml:space="preserve">Staff </v>
          </cell>
          <cell r="L232" t="str">
            <v>Misc.</v>
          </cell>
          <cell r="M232" t="str">
            <v>Total</v>
          </cell>
          <cell r="N232" t="str">
            <v>Annual</v>
          </cell>
        </row>
        <row r="233">
          <cell r="D233" t="str">
            <v>Annual</v>
          </cell>
          <cell r="H233" t="str">
            <v>Periodicals</v>
          </cell>
          <cell r="I233" t="str">
            <v>Mobile/Pgr</v>
          </cell>
          <cell r="K233" t="str">
            <v>Welfare</v>
          </cell>
          <cell r="N233" t="str">
            <v>Rs. Lakhs</v>
          </cell>
        </row>
        <row r="234">
          <cell r="D234" t="str">
            <v>Rs. Lakhs</v>
          </cell>
        </row>
        <row r="237">
          <cell r="A237" t="str">
            <v>V P -Projects</v>
          </cell>
          <cell r="D237">
            <v>12</v>
          </cell>
          <cell r="E237">
            <v>200</v>
          </cell>
          <cell r="F237">
            <v>200</v>
          </cell>
          <cell r="H237">
            <v>500</v>
          </cell>
          <cell r="I237">
            <v>1000</v>
          </cell>
          <cell r="J237">
            <v>3500</v>
          </cell>
          <cell r="K237">
            <v>5000</v>
          </cell>
          <cell r="L237">
            <v>4000</v>
          </cell>
          <cell r="M237">
            <v>14400</v>
          </cell>
          <cell r="N237">
            <v>1.728</v>
          </cell>
        </row>
        <row r="238">
          <cell r="A238" t="str">
            <v>Secretary to above</v>
          </cell>
          <cell r="D238">
            <v>1.2</v>
          </cell>
        </row>
        <row r="239">
          <cell r="A239" t="str">
            <v>E-1</v>
          </cell>
          <cell r="D239">
            <v>2</v>
          </cell>
          <cell r="E239">
            <v>2500</v>
          </cell>
          <cell r="F239">
            <v>200</v>
          </cell>
          <cell r="H239">
            <v>500</v>
          </cell>
          <cell r="I239">
            <v>500</v>
          </cell>
          <cell r="J239">
            <v>0</v>
          </cell>
          <cell r="K239">
            <v>500</v>
          </cell>
          <cell r="L239">
            <v>500</v>
          </cell>
          <cell r="M239">
            <v>4700</v>
          </cell>
          <cell r="N239">
            <v>0.56399999999999995</v>
          </cell>
        </row>
        <row r="240">
          <cell r="A240" t="str">
            <v>E-2</v>
          </cell>
          <cell r="D240">
            <v>1.8</v>
          </cell>
          <cell r="E240">
            <v>1000</v>
          </cell>
          <cell r="F240">
            <v>100</v>
          </cell>
          <cell r="H240">
            <v>0</v>
          </cell>
          <cell r="I240">
            <v>200</v>
          </cell>
          <cell r="J240">
            <v>0</v>
          </cell>
          <cell r="K240">
            <v>800</v>
          </cell>
          <cell r="L240">
            <v>200</v>
          </cell>
          <cell r="M240">
            <v>2300</v>
          </cell>
          <cell r="N240">
            <v>0.27600000000000002</v>
          </cell>
        </row>
        <row r="242">
          <cell r="A242" t="str">
            <v>Tardeo</v>
          </cell>
        </row>
        <row r="243">
          <cell r="A243" t="str">
            <v>Proj Owner</v>
          </cell>
          <cell r="D243">
            <v>2.5</v>
          </cell>
          <cell r="E243">
            <v>2500</v>
          </cell>
          <cell r="F243">
            <v>200</v>
          </cell>
          <cell r="H243">
            <v>500</v>
          </cell>
          <cell r="I243">
            <v>500</v>
          </cell>
          <cell r="K243">
            <v>500</v>
          </cell>
          <cell r="L243">
            <v>500</v>
          </cell>
          <cell r="M243">
            <v>4700</v>
          </cell>
          <cell r="N243">
            <v>0.56399999999999995</v>
          </cell>
        </row>
        <row r="244">
          <cell r="A244" t="str">
            <v>Sr. Enggr-1</v>
          </cell>
          <cell r="D244">
            <v>1.75</v>
          </cell>
          <cell r="E244">
            <v>1000</v>
          </cell>
          <cell r="F244">
            <v>100</v>
          </cell>
          <cell r="I244">
            <v>200</v>
          </cell>
          <cell r="K244">
            <v>800</v>
          </cell>
          <cell r="L244">
            <v>200</v>
          </cell>
          <cell r="M244">
            <v>2300</v>
          </cell>
          <cell r="N244">
            <v>0.27600000000000002</v>
          </cell>
        </row>
        <row r="246">
          <cell r="A246" t="str">
            <v>Jr. Engg-1</v>
          </cell>
          <cell r="D246">
            <v>1.5</v>
          </cell>
          <cell r="K246">
            <v>800</v>
          </cell>
          <cell r="L246">
            <v>100</v>
          </cell>
          <cell r="M246">
            <v>900</v>
          </cell>
          <cell r="N246">
            <v>0.108</v>
          </cell>
        </row>
        <row r="247">
          <cell r="A247" t="str">
            <v>Jr. Engg-2</v>
          </cell>
          <cell r="D247">
            <v>1.5</v>
          </cell>
          <cell r="K247">
            <v>800</v>
          </cell>
          <cell r="L247">
            <v>100</v>
          </cell>
          <cell r="M247">
            <v>900</v>
          </cell>
          <cell r="N247">
            <v>0.108</v>
          </cell>
        </row>
        <row r="248">
          <cell r="A248" t="str">
            <v>Jr. Engg-3</v>
          </cell>
          <cell r="D248">
            <v>1.5</v>
          </cell>
          <cell r="K248">
            <v>800</v>
          </cell>
          <cell r="L248">
            <v>100</v>
          </cell>
          <cell r="M248">
            <v>900</v>
          </cell>
          <cell r="N248">
            <v>0.108</v>
          </cell>
        </row>
        <row r="249">
          <cell r="A249" t="str">
            <v>Jr. Engg-4</v>
          </cell>
          <cell r="D249">
            <v>1.5</v>
          </cell>
          <cell r="K249">
            <v>800</v>
          </cell>
          <cell r="L249">
            <v>100</v>
          </cell>
          <cell r="M249">
            <v>900</v>
          </cell>
          <cell r="N249">
            <v>0.108</v>
          </cell>
        </row>
        <row r="250">
          <cell r="A250" t="str">
            <v>Architecural/Engg</v>
          </cell>
          <cell r="D250">
            <v>1.75</v>
          </cell>
          <cell r="K250">
            <v>800</v>
          </cell>
          <cell r="L250">
            <v>100</v>
          </cell>
          <cell r="M250">
            <v>900</v>
          </cell>
          <cell r="N250">
            <v>0.108</v>
          </cell>
        </row>
        <row r="251">
          <cell r="A251" t="str">
            <v>Estate Exec</v>
          </cell>
          <cell r="D251">
            <v>1.75</v>
          </cell>
          <cell r="K251">
            <v>800</v>
          </cell>
          <cell r="L251">
            <v>100</v>
          </cell>
          <cell r="M251">
            <v>900</v>
          </cell>
          <cell r="N251">
            <v>0.108</v>
          </cell>
        </row>
        <row r="255">
          <cell r="A255" t="str">
            <v>Goregaon</v>
          </cell>
        </row>
        <row r="256">
          <cell r="A256" t="str">
            <v>Proj Owner</v>
          </cell>
          <cell r="D256">
            <v>2.9</v>
          </cell>
          <cell r="E256">
            <v>1500</v>
          </cell>
          <cell r="I256">
            <v>2000</v>
          </cell>
          <cell r="K256">
            <v>500</v>
          </cell>
          <cell r="L256">
            <v>500</v>
          </cell>
          <cell r="M256">
            <v>4500</v>
          </cell>
          <cell r="N256">
            <v>0.54</v>
          </cell>
        </row>
        <row r="257">
          <cell r="A257" t="str">
            <v>Sr. Enggr-1</v>
          </cell>
          <cell r="D257">
            <v>2.1</v>
          </cell>
          <cell r="E257">
            <v>1000</v>
          </cell>
          <cell r="I257">
            <v>1000</v>
          </cell>
          <cell r="K257">
            <v>500</v>
          </cell>
          <cell r="L257">
            <v>500</v>
          </cell>
          <cell r="M257">
            <v>3000</v>
          </cell>
          <cell r="N257">
            <v>0.36</v>
          </cell>
        </row>
        <row r="258">
          <cell r="A258" t="str">
            <v>Sr. Enggr-2</v>
          </cell>
          <cell r="D258">
            <v>2.1</v>
          </cell>
          <cell r="E258">
            <v>1000</v>
          </cell>
          <cell r="I258">
            <v>1000</v>
          </cell>
          <cell r="K258">
            <v>500</v>
          </cell>
          <cell r="L258">
            <v>500</v>
          </cell>
          <cell r="M258">
            <v>3000</v>
          </cell>
          <cell r="N258">
            <v>0.36</v>
          </cell>
        </row>
        <row r="259">
          <cell r="A259" t="str">
            <v>Materials Engg</v>
          </cell>
          <cell r="D259">
            <v>1.5</v>
          </cell>
          <cell r="K259">
            <v>800</v>
          </cell>
          <cell r="L259">
            <v>100</v>
          </cell>
          <cell r="M259">
            <v>900</v>
          </cell>
          <cell r="N259">
            <v>0.108</v>
          </cell>
        </row>
        <row r="260">
          <cell r="A260" t="str">
            <v>Architecural/Engg</v>
          </cell>
          <cell r="D260">
            <v>1.75</v>
          </cell>
          <cell r="K260">
            <v>800</v>
          </cell>
          <cell r="L260">
            <v>100</v>
          </cell>
          <cell r="M260">
            <v>900</v>
          </cell>
          <cell r="N260">
            <v>0.108</v>
          </cell>
        </row>
        <row r="261">
          <cell r="A261" t="str">
            <v>Estate Executive</v>
          </cell>
          <cell r="D261">
            <v>1.75</v>
          </cell>
          <cell r="K261">
            <v>800</v>
          </cell>
          <cell r="L261">
            <v>100</v>
          </cell>
          <cell r="M261">
            <v>900</v>
          </cell>
          <cell r="N261">
            <v>0.108</v>
          </cell>
        </row>
        <row r="263">
          <cell r="A263" t="str">
            <v>Steno/Typist etc.</v>
          </cell>
          <cell r="D263">
            <v>0.75</v>
          </cell>
          <cell r="E263">
            <v>500</v>
          </cell>
          <cell r="K263">
            <v>500</v>
          </cell>
          <cell r="M263">
            <v>1000</v>
          </cell>
          <cell r="N263">
            <v>0.12</v>
          </cell>
        </row>
        <row r="264">
          <cell r="A264" t="str">
            <v>Peon (2 Nos)</v>
          </cell>
          <cell r="D264">
            <v>1</v>
          </cell>
        </row>
        <row r="266">
          <cell r="A266" t="str">
            <v>Ghatkopar</v>
          </cell>
        </row>
        <row r="267">
          <cell r="A267" t="str">
            <v>Project Owner</v>
          </cell>
          <cell r="D267">
            <v>10</v>
          </cell>
          <cell r="E267">
            <v>200</v>
          </cell>
          <cell r="F267">
            <v>200</v>
          </cell>
          <cell r="H267">
            <v>500</v>
          </cell>
          <cell r="I267">
            <v>1000</v>
          </cell>
          <cell r="J267">
            <v>3500</v>
          </cell>
          <cell r="K267">
            <v>5000</v>
          </cell>
          <cell r="L267">
            <v>4000</v>
          </cell>
          <cell r="M267">
            <v>14400</v>
          </cell>
          <cell r="N267">
            <v>1.728</v>
          </cell>
        </row>
        <row r="268">
          <cell r="A268" t="str">
            <v>Architecural/Engg</v>
          </cell>
          <cell r="D268">
            <v>1.75</v>
          </cell>
          <cell r="K268">
            <v>800</v>
          </cell>
          <cell r="L268">
            <v>100</v>
          </cell>
          <cell r="M268">
            <v>900</v>
          </cell>
          <cell r="N268">
            <v>0.108</v>
          </cell>
        </row>
        <row r="269">
          <cell r="A269" t="str">
            <v>Estate Executive</v>
          </cell>
          <cell r="D269">
            <v>1.75</v>
          </cell>
          <cell r="K269">
            <v>800</v>
          </cell>
          <cell r="L269">
            <v>100</v>
          </cell>
          <cell r="M269">
            <v>900</v>
          </cell>
          <cell r="N269">
            <v>0.108</v>
          </cell>
        </row>
        <row r="270">
          <cell r="A270" t="str">
            <v>Senior Engineer</v>
          </cell>
          <cell r="D270">
            <v>2.1</v>
          </cell>
          <cell r="K270">
            <v>800</v>
          </cell>
          <cell r="L270">
            <v>100</v>
          </cell>
          <cell r="M270">
            <v>900</v>
          </cell>
          <cell r="N270">
            <v>0.108</v>
          </cell>
        </row>
        <row r="271">
          <cell r="A271" t="str">
            <v>Steno/Typist</v>
          </cell>
          <cell r="D271">
            <v>1.2</v>
          </cell>
        </row>
        <row r="272">
          <cell r="A272" t="str">
            <v>Peon</v>
          </cell>
          <cell r="D272">
            <v>0.5</v>
          </cell>
        </row>
        <row r="274">
          <cell r="D274">
            <v>61.900000000000006</v>
          </cell>
          <cell r="E274">
            <v>11400</v>
          </cell>
          <cell r="F274">
            <v>1000</v>
          </cell>
          <cell r="H274">
            <v>2000</v>
          </cell>
          <cell r="I274">
            <v>7400</v>
          </cell>
          <cell r="J274">
            <v>7000</v>
          </cell>
          <cell r="K274">
            <v>24200</v>
          </cell>
          <cell r="L274">
            <v>12100</v>
          </cell>
          <cell r="M274">
            <v>65100</v>
          </cell>
          <cell r="N274">
            <v>7.8119999999999985</v>
          </cell>
        </row>
        <row r="279">
          <cell r="A279" t="str">
            <v>Consolidated Expense Summary       Annualised</v>
          </cell>
        </row>
        <row r="280">
          <cell r="D280" t="str">
            <v>Payroll</v>
          </cell>
          <cell r="E280" t="str">
            <v>Convey</v>
          </cell>
          <cell r="F280" t="str">
            <v>Ptg&amp;Stn</v>
          </cell>
          <cell r="G280" t="str">
            <v>Postg &amp;</v>
          </cell>
          <cell r="H280" t="str">
            <v xml:space="preserve">Books &amp; </v>
          </cell>
          <cell r="I280" t="str">
            <v>Training/</v>
          </cell>
          <cell r="J280" t="str">
            <v>Phone/Fax</v>
          </cell>
          <cell r="K280" t="str">
            <v>Entertain .</v>
          </cell>
          <cell r="L280" t="str">
            <v>Staff</v>
          </cell>
          <cell r="M280" t="str">
            <v>Exhibition/</v>
          </cell>
          <cell r="N280" t="str">
            <v>Gifts</v>
          </cell>
          <cell r="O280" t="str">
            <v>Sponsor/</v>
          </cell>
          <cell r="P280" t="str">
            <v>Pymt to</v>
          </cell>
          <cell r="Q280" t="str">
            <v xml:space="preserve">Club </v>
          </cell>
          <cell r="R280" t="str">
            <v>Legal Chgs</v>
          </cell>
          <cell r="S280" t="str">
            <v>Misc</v>
          </cell>
          <cell r="T280" t="str">
            <v>Electricity/</v>
          </cell>
          <cell r="U280" t="str">
            <v>Travelling</v>
          </cell>
          <cell r="V280" t="str">
            <v>Annual</v>
          </cell>
        </row>
        <row r="281">
          <cell r="G281" t="str">
            <v>Telegram</v>
          </cell>
          <cell r="H281" t="str">
            <v>Periodicals</v>
          </cell>
          <cell r="I281" t="str">
            <v>Social Costs</v>
          </cell>
          <cell r="J281" t="str">
            <v>Mobile</v>
          </cell>
          <cell r="L281" t="str">
            <v>Welfare</v>
          </cell>
          <cell r="M281" t="str">
            <v>Promotion/</v>
          </cell>
          <cell r="O281" t="str">
            <v>Parties</v>
          </cell>
          <cell r="P281" t="str">
            <v>Authorities</v>
          </cell>
          <cell r="Q281" t="str">
            <v>Membership</v>
          </cell>
          <cell r="R281" t="str">
            <v>Consltg/</v>
          </cell>
          <cell r="T281" t="str">
            <v>Rentals</v>
          </cell>
          <cell r="V281" t="str">
            <v>Rs. Lakhs</v>
          </cell>
        </row>
        <row r="282">
          <cell r="A282" t="str">
            <v>CEO's Office</v>
          </cell>
          <cell r="D282">
            <v>22.5</v>
          </cell>
          <cell r="E282">
            <v>0.26400000000000001</v>
          </cell>
          <cell r="F282">
            <v>0.63</v>
          </cell>
          <cell r="H282">
            <v>0.13200000000000001</v>
          </cell>
          <cell r="I282">
            <v>10</v>
          </cell>
          <cell r="J282">
            <v>5.22</v>
          </cell>
          <cell r="K282">
            <v>0.72</v>
          </cell>
          <cell r="L282">
            <v>0.20399999999999999</v>
          </cell>
          <cell r="S282">
            <v>0.24</v>
          </cell>
          <cell r="U282">
            <v>12.24</v>
          </cell>
          <cell r="V282">
            <v>52.15</v>
          </cell>
        </row>
        <row r="283">
          <cell r="A283" t="str">
            <v>Architectural Department</v>
          </cell>
          <cell r="D283">
            <v>9</v>
          </cell>
          <cell r="E283">
            <v>0.48</v>
          </cell>
          <cell r="F283">
            <v>0.71479999999999999</v>
          </cell>
          <cell r="H283">
            <v>0.1</v>
          </cell>
          <cell r="J283">
            <v>0.48</v>
          </cell>
          <cell r="K283">
            <v>0.24</v>
          </cell>
          <cell r="L283">
            <v>0.20039999999999999</v>
          </cell>
          <cell r="S283">
            <v>0.12</v>
          </cell>
          <cell r="U283">
            <v>8.2000000000000003E-2</v>
          </cell>
          <cell r="V283">
            <v>11.417200000000001</v>
          </cell>
        </row>
        <row r="284">
          <cell r="A284" t="str">
            <v>Marketing Department</v>
          </cell>
          <cell r="D284">
            <v>59.86</v>
          </cell>
          <cell r="E284">
            <v>5.82</v>
          </cell>
          <cell r="F284">
            <v>0.67800000000000005</v>
          </cell>
          <cell r="G284">
            <v>0.20399999999999999</v>
          </cell>
          <cell r="H284">
            <v>0.21316004400000008</v>
          </cell>
          <cell r="J284">
            <v>2.848403999999999</v>
          </cell>
          <cell r="K284">
            <v>2.556</v>
          </cell>
          <cell r="L284">
            <v>2.2145999999999999</v>
          </cell>
          <cell r="M284">
            <v>6.45</v>
          </cell>
          <cell r="N284">
            <v>13.92</v>
          </cell>
          <cell r="O284">
            <v>3.45</v>
          </cell>
          <cell r="S284">
            <v>0.51</v>
          </cell>
          <cell r="V284">
            <v>98.72416404400002</v>
          </cell>
        </row>
        <row r="285">
          <cell r="A285" t="str">
            <v>F&amp;A Department</v>
          </cell>
          <cell r="D285">
            <v>62.600000000000023</v>
          </cell>
          <cell r="E285">
            <v>0.876</v>
          </cell>
          <cell r="F285">
            <v>0.97199999999999998</v>
          </cell>
          <cell r="H285">
            <v>0.30599999999999999</v>
          </cell>
          <cell r="J285">
            <v>1.254</v>
          </cell>
          <cell r="K285">
            <v>0.99</v>
          </cell>
          <cell r="L285">
            <v>0.69</v>
          </cell>
          <cell r="N285">
            <v>0.25</v>
          </cell>
          <cell r="P285">
            <v>0.33</v>
          </cell>
          <cell r="Q285">
            <v>4</v>
          </cell>
          <cell r="R285">
            <v>0.3</v>
          </cell>
          <cell r="S285">
            <v>0.69</v>
          </cell>
          <cell r="U285">
            <v>0.84</v>
          </cell>
          <cell r="V285">
            <v>74.098000000000013</v>
          </cell>
        </row>
        <row r="286">
          <cell r="A286" t="str">
            <v>Southern Regional Office</v>
          </cell>
          <cell r="D286">
            <v>39.659999999999997</v>
          </cell>
          <cell r="E286">
            <v>1.095</v>
          </cell>
          <cell r="F286">
            <v>0.24</v>
          </cell>
          <cell r="H286">
            <v>1.8749999999999999E-2</v>
          </cell>
          <cell r="J286">
            <v>3</v>
          </cell>
          <cell r="L286">
            <v>0.318</v>
          </cell>
          <cell r="R286">
            <v>3</v>
          </cell>
          <cell r="S286">
            <v>1.5</v>
          </cell>
          <cell r="T286">
            <v>5.1750000000000007</v>
          </cell>
          <cell r="U286">
            <v>2.46</v>
          </cell>
          <cell r="V286">
            <v>56.466749999999998</v>
          </cell>
        </row>
        <row r="287">
          <cell r="A287" t="str">
            <v>Residual (HRD/Admin)</v>
          </cell>
          <cell r="D287">
            <v>5.48</v>
          </cell>
          <cell r="E287">
            <v>0.216</v>
          </cell>
          <cell r="F287">
            <v>0.126</v>
          </cell>
          <cell r="H287">
            <v>0.15</v>
          </cell>
          <cell r="J287">
            <v>7.8E-2</v>
          </cell>
          <cell r="K287">
            <v>0.18</v>
          </cell>
          <cell r="L287">
            <v>0.108</v>
          </cell>
          <cell r="N287">
            <v>0.06</v>
          </cell>
          <cell r="P287">
            <v>0.12</v>
          </cell>
          <cell r="R287">
            <v>0.24</v>
          </cell>
          <cell r="S287">
            <v>2.4E-2</v>
          </cell>
          <cell r="U287">
            <v>0.12</v>
          </cell>
          <cell r="V287">
            <v>6.902000000000001</v>
          </cell>
        </row>
        <row r="288">
          <cell r="A288" t="str">
            <v>Project Staff</v>
          </cell>
          <cell r="D288">
            <v>30.3</v>
          </cell>
          <cell r="E288">
            <v>0.44400000000000001</v>
          </cell>
          <cell r="F288">
            <v>0.06</v>
          </cell>
          <cell r="H288">
            <v>0.12</v>
          </cell>
          <cell r="J288">
            <v>0.20399999999999999</v>
          </cell>
          <cell r="K288">
            <v>0.42</v>
          </cell>
          <cell r="L288">
            <v>0.75600000000000001</v>
          </cell>
          <cell r="S288">
            <v>0.56399999999999995</v>
          </cell>
          <cell r="V288">
            <v>32.868000000000002</v>
          </cell>
        </row>
        <row r="289">
          <cell r="A289" t="str">
            <v>Infrastructure Cell</v>
          </cell>
          <cell r="D289">
            <v>7</v>
          </cell>
          <cell r="E289">
            <v>0.15</v>
          </cell>
          <cell r="H289">
            <v>0.1</v>
          </cell>
          <cell r="K289">
            <v>0.15</v>
          </cell>
          <cell r="S289">
            <v>0.1</v>
          </cell>
          <cell r="U289">
            <v>1</v>
          </cell>
          <cell r="V289">
            <v>8.5</v>
          </cell>
        </row>
        <row r="290">
          <cell r="A290" t="str">
            <v>Social Costs</v>
          </cell>
          <cell r="I290">
            <v>10</v>
          </cell>
          <cell r="V290">
            <v>10</v>
          </cell>
        </row>
        <row r="291">
          <cell r="D291">
            <v>236.40000000000003</v>
          </cell>
          <cell r="E291">
            <v>9.3450000000000006</v>
          </cell>
          <cell r="F291">
            <v>3.4207999999999998</v>
          </cell>
          <cell r="G291">
            <v>0.20399999999999999</v>
          </cell>
          <cell r="H291">
            <v>1.1399100440000003</v>
          </cell>
          <cell r="I291">
            <v>20</v>
          </cell>
          <cell r="J291">
            <v>13.084403999999997</v>
          </cell>
          <cell r="K291">
            <v>5.2560000000000002</v>
          </cell>
          <cell r="L291">
            <v>4.4909999999999997</v>
          </cell>
          <cell r="M291">
            <v>6.45</v>
          </cell>
          <cell r="N291">
            <v>14.23</v>
          </cell>
          <cell r="O291">
            <v>3.45</v>
          </cell>
          <cell r="P291">
            <v>0.45</v>
          </cell>
          <cell r="Q291">
            <v>4</v>
          </cell>
          <cell r="R291">
            <v>3.54</v>
          </cell>
          <cell r="S291">
            <v>3.7480000000000002</v>
          </cell>
          <cell r="T291">
            <v>5.1750000000000007</v>
          </cell>
          <cell r="U291">
            <v>16.741999999999997</v>
          </cell>
          <cell r="V291">
            <v>351.12611404400002</v>
          </cell>
        </row>
        <row r="292">
          <cell r="D292" t="str">
            <v>Training and Seminar Budget is as per the HRD Department's workings, hence individual department-wise data is not considered</v>
          </cell>
        </row>
      </sheetData>
      <sheetData sheetId="2" refreshError="1">
        <row r="19">
          <cell r="E19" t="str">
            <v xml:space="preserve">Total </v>
          </cell>
          <cell r="F19" t="str">
            <v xml:space="preserve"> psf</v>
          </cell>
          <cell r="G19" t="str">
            <v>Till Mar'98</v>
          </cell>
          <cell r="H19">
            <v>35886</v>
          </cell>
          <cell r="I19">
            <v>35916</v>
          </cell>
          <cell r="J19">
            <v>35947</v>
          </cell>
          <cell r="K19">
            <v>35977</v>
          </cell>
          <cell r="L19">
            <v>36008</v>
          </cell>
          <cell r="M19">
            <v>36039</v>
          </cell>
          <cell r="N19">
            <v>36069</v>
          </cell>
          <cell r="O19">
            <v>36100</v>
          </cell>
          <cell r="P19">
            <v>36130</v>
          </cell>
          <cell r="Q19">
            <v>36161</v>
          </cell>
          <cell r="R19">
            <v>36192</v>
          </cell>
          <cell r="S19">
            <v>36220</v>
          </cell>
          <cell r="T19">
            <v>36312</v>
          </cell>
          <cell r="U19">
            <v>36404</v>
          </cell>
          <cell r="V19">
            <v>36495</v>
          </cell>
          <cell r="W19">
            <v>36586</v>
          </cell>
          <cell r="X19">
            <v>36678</v>
          </cell>
          <cell r="Y19" t="str">
            <v>Total</v>
          </cell>
        </row>
        <row r="20">
          <cell r="B20" t="str">
            <v xml:space="preserve"> PROJECT CASHFLOWS</v>
          </cell>
          <cell r="AA20" t="str">
            <v>Mahindra Park - Ghatkopar Development,Phase II</v>
          </cell>
          <cell r="AG20" t="str">
            <v>Figures in Rupees Lakhs</v>
          </cell>
        </row>
        <row r="21">
          <cell r="B21" t="str">
            <v>Sales Instalments</v>
          </cell>
          <cell r="E21">
            <v>4676.49</v>
          </cell>
          <cell r="F21">
            <v>2516.0410400985647</v>
          </cell>
          <cell r="G21">
            <v>192.79000000000002</v>
          </cell>
          <cell r="H21">
            <v>46.82</v>
          </cell>
          <cell r="I21">
            <v>80.490000000000009</v>
          </cell>
          <cell r="J21">
            <v>86.85</v>
          </cell>
          <cell r="K21">
            <v>104.59</v>
          </cell>
          <cell r="L21">
            <v>300.64</v>
          </cell>
          <cell r="M21">
            <v>84.3</v>
          </cell>
          <cell r="N21">
            <v>122.21000000000001</v>
          </cell>
          <cell r="O21">
            <v>167.79000000000002</v>
          </cell>
          <cell r="P21">
            <v>189.58</v>
          </cell>
          <cell r="Q21">
            <v>202.65</v>
          </cell>
          <cell r="R21">
            <v>236.06</v>
          </cell>
          <cell r="S21">
            <v>246.23000000000002</v>
          </cell>
          <cell r="T21">
            <v>967.0200000000001</v>
          </cell>
          <cell r="U21">
            <v>814.75</v>
          </cell>
          <cell r="V21">
            <v>833.72</v>
          </cell>
          <cell r="W21">
            <v>0</v>
          </cell>
          <cell r="X21">
            <v>0</v>
          </cell>
          <cell r="Y21">
            <v>4676.49</v>
          </cell>
          <cell r="AA21" t="str">
            <v>Project Year</v>
          </cell>
          <cell r="AE21">
            <v>0</v>
          </cell>
          <cell r="AF21">
            <v>1</v>
          </cell>
          <cell r="AG21">
            <v>2</v>
          </cell>
          <cell r="AH21">
            <v>3</v>
          </cell>
        </row>
        <row r="22">
          <cell r="B22" t="str">
            <v>Phase 2A</v>
          </cell>
          <cell r="E22">
            <v>2352.56</v>
          </cell>
          <cell r="F22">
            <v>2532.0848132601441</v>
          </cell>
          <cell r="G22">
            <v>192.79000000000002</v>
          </cell>
          <cell r="H22">
            <v>46.82</v>
          </cell>
          <cell r="I22">
            <v>80.490000000000009</v>
          </cell>
          <cell r="J22">
            <v>86.85</v>
          </cell>
          <cell r="K22">
            <v>104.59</v>
          </cell>
          <cell r="L22">
            <v>300.64</v>
          </cell>
          <cell r="M22">
            <v>84.3</v>
          </cell>
          <cell r="N22">
            <v>114.95</v>
          </cell>
          <cell r="O22">
            <v>153.27000000000001</v>
          </cell>
          <cell r="P22">
            <v>153.27000000000001</v>
          </cell>
          <cell r="Q22">
            <v>153.27000000000001</v>
          </cell>
          <cell r="R22">
            <v>153.27000000000001</v>
          </cell>
          <cell r="S22">
            <v>153.27000000000001</v>
          </cell>
          <cell r="T22">
            <v>478.99</v>
          </cell>
          <cell r="U22">
            <v>95.79</v>
          </cell>
          <cell r="Y22">
            <v>2352.56</v>
          </cell>
          <cell r="AA22" t="str">
            <v>Financial Year</v>
          </cell>
          <cell r="AE22">
            <v>1997</v>
          </cell>
          <cell r="AF22">
            <v>1998</v>
          </cell>
          <cell r="AG22">
            <v>1999</v>
          </cell>
          <cell r="AH22">
            <v>2000</v>
          </cell>
          <cell r="AI22" t="str">
            <v>Total</v>
          </cell>
        </row>
        <row r="23">
          <cell r="B23" t="str">
            <v>Phase 2B</v>
          </cell>
          <cell r="E23">
            <v>2323.9300000000003</v>
          </cell>
          <cell r="F23">
            <v>2500.0053788310729</v>
          </cell>
          <cell r="N23">
            <v>7.26</v>
          </cell>
          <cell r="O23">
            <v>14.52</v>
          </cell>
          <cell r="P23">
            <v>36.31</v>
          </cell>
          <cell r="Q23">
            <v>49.38</v>
          </cell>
          <cell r="R23">
            <v>82.79</v>
          </cell>
          <cell r="S23">
            <v>92.96</v>
          </cell>
          <cell r="T23">
            <v>488.03000000000009</v>
          </cell>
          <cell r="U23">
            <v>718.96</v>
          </cell>
          <cell r="V23">
            <v>833.72</v>
          </cell>
          <cell r="Y23">
            <v>2323.9300000000003</v>
          </cell>
          <cell r="AA23" t="str">
            <v>Unleveraged Project Cash Flow</v>
          </cell>
        </row>
        <row r="24">
          <cell r="B24" t="str">
            <v>Less:</v>
          </cell>
          <cell r="AA24" t="str">
            <v>Sales Realisations</v>
          </cell>
          <cell r="AF24">
            <v>192.79000000000002</v>
          </cell>
          <cell r="AG24">
            <v>1868.21</v>
          </cell>
          <cell r="AH24">
            <v>2615.4899999999998</v>
          </cell>
          <cell r="AI24">
            <v>4676.49</v>
          </cell>
        </row>
        <row r="25">
          <cell r="B25" t="str">
            <v>Hard Costs</v>
          </cell>
          <cell r="AA25" t="str">
            <v>Purchase Price [Land Allocation]</v>
          </cell>
          <cell r="AE25">
            <v>-605</v>
          </cell>
          <cell r="AF25">
            <v>0</v>
          </cell>
          <cell r="AG25">
            <v>-304.72472972238887</v>
          </cell>
          <cell r="AH25">
            <v>-1319.5421200000001</v>
          </cell>
          <cell r="AI25">
            <v>-2229.266849722389</v>
          </cell>
        </row>
        <row r="26">
          <cell r="C26" t="str">
            <v>Piling</v>
          </cell>
          <cell r="E26">
            <v>37.96</v>
          </cell>
          <cell r="F26">
            <v>20.42320584073558</v>
          </cell>
          <cell r="G26">
            <v>31</v>
          </cell>
          <cell r="H26">
            <v>4</v>
          </cell>
          <cell r="I26">
            <v>3</v>
          </cell>
          <cell r="Y26">
            <v>38</v>
          </cell>
          <cell r="AA26" t="str">
            <v>Project Costs</v>
          </cell>
          <cell r="AF26">
            <v>-249.16648000000009</v>
          </cell>
          <cell r="AG26">
            <v>-1093.1685199999999</v>
          </cell>
          <cell r="AH26">
            <v>-725.06787999999995</v>
          </cell>
          <cell r="AI26">
            <v>-2067.4028800000001</v>
          </cell>
        </row>
        <row r="27">
          <cell r="C27" t="str">
            <v>Sub-structure</v>
          </cell>
          <cell r="E27">
            <v>70.52</v>
          </cell>
          <cell r="F27">
            <v>37.941108426993488</v>
          </cell>
          <cell r="G27">
            <v>40.299999999999997</v>
          </cell>
          <cell r="H27">
            <v>10</v>
          </cell>
          <cell r="I27">
            <v>10</v>
          </cell>
          <cell r="J27">
            <v>10.3</v>
          </cell>
          <cell r="Y27">
            <v>70.599999999999994</v>
          </cell>
          <cell r="AA27" t="str">
            <v>Unleveraged Project Cash Flows</v>
          </cell>
          <cell r="AE27">
            <v>-605</v>
          </cell>
          <cell r="AF27">
            <v>-56.376480000000072</v>
          </cell>
          <cell r="AG27">
            <v>470.31675027761116</v>
          </cell>
          <cell r="AH27">
            <v>570.87999999999977</v>
          </cell>
          <cell r="AI27">
            <v>379.82027027761069</v>
          </cell>
        </row>
        <row r="28">
          <cell r="C28" t="str">
            <v>RCC with reinf</v>
          </cell>
          <cell r="E28">
            <v>379.23</v>
          </cell>
          <cell r="F28">
            <v>204.03299133251195</v>
          </cell>
          <cell r="G28">
            <v>160.30000000000001</v>
          </cell>
          <cell r="H28">
            <v>17</v>
          </cell>
          <cell r="I28">
            <v>15.2</v>
          </cell>
          <cell r="O28">
            <v>10</v>
          </cell>
          <cell r="P28">
            <v>20</v>
          </cell>
          <cell r="Q28">
            <v>35</v>
          </cell>
          <cell r="R28">
            <v>35</v>
          </cell>
          <cell r="S28">
            <v>35</v>
          </cell>
          <cell r="T28">
            <v>51.7</v>
          </cell>
          <cell r="Y28">
            <v>379.2</v>
          </cell>
        </row>
        <row r="29">
          <cell r="C29" t="str">
            <v>Masonry</v>
          </cell>
          <cell r="E29">
            <v>119.41</v>
          </cell>
          <cell r="F29">
            <v>64.244863262440347</v>
          </cell>
          <cell r="G29">
            <v>28</v>
          </cell>
          <cell r="H29">
            <v>11</v>
          </cell>
          <cell r="I29">
            <v>9</v>
          </cell>
          <cell r="J29">
            <v>9</v>
          </cell>
          <cell r="Q29">
            <v>5</v>
          </cell>
          <cell r="R29">
            <v>8</v>
          </cell>
          <cell r="S29">
            <v>12</v>
          </cell>
          <cell r="T29">
            <v>31</v>
          </cell>
          <cell r="U29">
            <v>6.4</v>
          </cell>
          <cell r="Y29">
            <v>119.4</v>
          </cell>
          <cell r="AA29" t="str">
            <v>Unleveraged IRR</v>
          </cell>
          <cell r="AE29">
            <v>0.20377692993885752</v>
          </cell>
        </row>
        <row r="30">
          <cell r="C30" t="str">
            <v>Plastering - internal</v>
          </cell>
          <cell r="E30">
            <v>64</v>
          </cell>
          <cell r="F30">
            <v>34.433223756772321</v>
          </cell>
          <cell r="G30">
            <v>7</v>
          </cell>
          <cell r="H30">
            <v>7</v>
          </cell>
          <cell r="I30">
            <v>8</v>
          </cell>
          <cell r="J30">
            <v>7</v>
          </cell>
          <cell r="K30">
            <v>2</v>
          </cell>
          <cell r="S30">
            <v>3</v>
          </cell>
          <cell r="T30">
            <v>20</v>
          </cell>
          <cell r="U30">
            <v>10</v>
          </cell>
          <cell r="Y30">
            <v>64</v>
          </cell>
        </row>
        <row r="31">
          <cell r="C31" t="str">
            <v>Plastering - external</v>
          </cell>
          <cell r="E31">
            <v>63.58</v>
          </cell>
          <cell r="F31">
            <v>34.207255725868492</v>
          </cell>
          <cell r="G31">
            <v>3</v>
          </cell>
          <cell r="H31">
            <v>6</v>
          </cell>
          <cell r="I31">
            <v>9</v>
          </cell>
          <cell r="J31">
            <v>9</v>
          </cell>
          <cell r="K31">
            <v>3.8</v>
          </cell>
          <cell r="T31">
            <v>27</v>
          </cell>
          <cell r="U31">
            <v>5.8</v>
          </cell>
          <cell r="Y31">
            <v>63.599999999999994</v>
          </cell>
          <cell r="AA31" t="str">
            <v>Profit / Loss of the project</v>
          </cell>
          <cell r="AI31">
            <v>5.1541604324247032</v>
          </cell>
        </row>
        <row r="32">
          <cell r="C32" t="str">
            <v>Doors</v>
          </cell>
          <cell r="E32">
            <v>94.37</v>
          </cell>
          <cell r="F32">
            <v>50.772864467603178</v>
          </cell>
          <cell r="G32">
            <v>4</v>
          </cell>
          <cell r="H32">
            <v>12</v>
          </cell>
          <cell r="I32">
            <v>10</v>
          </cell>
          <cell r="J32">
            <v>8</v>
          </cell>
          <cell r="K32">
            <v>8</v>
          </cell>
          <cell r="L32">
            <v>3</v>
          </cell>
          <cell r="Q32">
            <v>5</v>
          </cell>
          <cell r="T32">
            <v>8</v>
          </cell>
          <cell r="U32">
            <v>28</v>
          </cell>
          <cell r="V32">
            <v>8.4</v>
          </cell>
          <cell r="Y32">
            <v>94.4</v>
          </cell>
        </row>
        <row r="33">
          <cell r="C33" t="str">
            <v>Windows</v>
          </cell>
          <cell r="E33">
            <v>69.7</v>
          </cell>
          <cell r="F33">
            <v>37.499932747609854</v>
          </cell>
          <cell r="I33">
            <v>12</v>
          </cell>
          <cell r="J33">
            <v>12</v>
          </cell>
          <cell r="K33">
            <v>10</v>
          </cell>
          <cell r="U33">
            <v>30</v>
          </cell>
          <cell r="V33">
            <v>5.7</v>
          </cell>
          <cell r="Y33">
            <v>69.7</v>
          </cell>
          <cell r="AA33" t="str">
            <v>Basic  Assumptions</v>
          </cell>
        </row>
        <row r="34">
          <cell r="C34" t="str">
            <v>Floor &amp; dado</v>
          </cell>
          <cell r="E34">
            <v>210.19</v>
          </cell>
          <cell r="F34">
            <v>113.08623908493708</v>
          </cell>
          <cell r="H34">
            <v>25</v>
          </cell>
          <cell r="I34">
            <v>25</v>
          </cell>
          <cell r="J34">
            <v>25</v>
          </cell>
          <cell r="K34">
            <v>15</v>
          </cell>
          <cell r="L34">
            <v>10</v>
          </cell>
          <cell r="T34">
            <v>25</v>
          </cell>
          <cell r="U34">
            <v>65</v>
          </cell>
          <cell r="V34">
            <v>20.2</v>
          </cell>
          <cell r="Y34">
            <v>210.2</v>
          </cell>
          <cell r="AA34" t="str">
            <v>Total sq. ft Area (in sft)</v>
          </cell>
          <cell r="AD34">
            <v>185867</v>
          </cell>
        </row>
        <row r="35">
          <cell r="C35" t="str">
            <v>Waterproofing</v>
          </cell>
          <cell r="E35">
            <v>20.53</v>
          </cell>
          <cell r="F35">
            <v>11.045532558227119</v>
          </cell>
          <cell r="G35">
            <v>1</v>
          </cell>
          <cell r="H35">
            <v>1</v>
          </cell>
          <cell r="I35">
            <v>5</v>
          </cell>
          <cell r="J35">
            <v>3</v>
          </cell>
          <cell r="S35">
            <v>1</v>
          </cell>
          <cell r="T35">
            <v>8</v>
          </cell>
          <cell r="U35">
            <v>1.5</v>
          </cell>
          <cell r="Y35">
            <v>20.5</v>
          </cell>
          <cell r="AA35" t="str">
            <v>Total Residential Area….6 Buildings, G+7</v>
          </cell>
        </row>
        <row r="36">
          <cell r="C36" t="str">
            <v>Structural Steel</v>
          </cell>
          <cell r="E36">
            <v>16.7</v>
          </cell>
          <cell r="F36">
            <v>8.9849193240327754</v>
          </cell>
          <cell r="I36">
            <v>2</v>
          </cell>
          <cell r="J36">
            <v>4</v>
          </cell>
          <cell r="K36">
            <v>2</v>
          </cell>
          <cell r="T36">
            <v>3</v>
          </cell>
          <cell r="U36">
            <v>5.7</v>
          </cell>
          <cell r="Y36">
            <v>16.7</v>
          </cell>
          <cell r="AA36" t="str">
            <v>Sales Price     per sq. ft</v>
          </cell>
          <cell r="AD36">
            <v>2516.0410400985647</v>
          </cell>
        </row>
        <row r="37">
          <cell r="C37" t="str">
            <v>Painting</v>
          </cell>
          <cell r="E37">
            <v>69.3</v>
          </cell>
          <cell r="F37">
            <v>37.284725099130021</v>
          </cell>
          <cell r="H37">
            <v>6</v>
          </cell>
          <cell r="I37">
            <v>10</v>
          </cell>
          <cell r="J37">
            <v>12</v>
          </cell>
          <cell r="N37">
            <v>5</v>
          </cell>
          <cell r="T37">
            <v>3</v>
          </cell>
          <cell r="U37">
            <v>21</v>
          </cell>
          <cell r="V37">
            <v>12.3</v>
          </cell>
          <cell r="Y37">
            <v>69.3</v>
          </cell>
          <cell r="AA37" t="str">
            <v>Project Costs per sq. ft</v>
          </cell>
          <cell r="AD37">
            <v>1112.2604176939542</v>
          </cell>
        </row>
        <row r="38">
          <cell r="C38" t="str">
            <v>Electrical</v>
          </cell>
          <cell r="E38">
            <v>88.2</v>
          </cell>
          <cell r="F38">
            <v>47.453286489801847</v>
          </cell>
          <cell r="G38">
            <v>10.5</v>
          </cell>
          <cell r="H38">
            <v>6.5</v>
          </cell>
          <cell r="I38">
            <v>5</v>
          </cell>
          <cell r="J38">
            <v>5</v>
          </cell>
          <cell r="K38">
            <v>8</v>
          </cell>
          <cell r="L38">
            <v>7</v>
          </cell>
          <cell r="O38">
            <v>0.3</v>
          </cell>
          <cell r="P38">
            <v>0.3</v>
          </cell>
          <cell r="Q38">
            <v>2</v>
          </cell>
          <cell r="R38">
            <v>2</v>
          </cell>
          <cell r="S38">
            <v>2</v>
          </cell>
          <cell r="T38">
            <v>7</v>
          </cell>
          <cell r="U38">
            <v>26</v>
          </cell>
          <cell r="V38">
            <v>6.7</v>
          </cell>
          <cell r="Y38">
            <v>88.3</v>
          </cell>
          <cell r="AA38" t="str">
            <v>Inflated @ 10%, annualised</v>
          </cell>
        </row>
        <row r="39">
          <cell r="C39" t="str">
            <v>Sanitation &amp; Plumbing</v>
          </cell>
          <cell r="E39">
            <v>126</v>
          </cell>
          <cell r="F39">
            <v>67.790409271145492</v>
          </cell>
          <cell r="G39">
            <v>16</v>
          </cell>
          <cell r="H39">
            <v>12</v>
          </cell>
          <cell r="I39">
            <v>8</v>
          </cell>
          <cell r="J39">
            <v>8</v>
          </cell>
          <cell r="K39">
            <v>8</v>
          </cell>
          <cell r="L39">
            <v>8</v>
          </cell>
          <cell r="T39">
            <v>26</v>
          </cell>
          <cell r="U39">
            <v>32</v>
          </cell>
          <cell r="V39">
            <v>8</v>
          </cell>
          <cell r="Y39">
            <v>126</v>
          </cell>
          <cell r="AA39" t="str">
            <v>* excludes land cost</v>
          </cell>
        </row>
        <row r="40">
          <cell r="C40" t="str">
            <v>Lifts</v>
          </cell>
          <cell r="E40">
            <v>48.51</v>
          </cell>
          <cell r="F40">
            <v>26.099307569391012</v>
          </cell>
          <cell r="G40">
            <v>2.2000000000000002</v>
          </cell>
          <cell r="I40">
            <v>11</v>
          </cell>
          <cell r="J40">
            <v>2</v>
          </cell>
          <cell r="K40">
            <v>6</v>
          </cell>
          <cell r="L40">
            <v>2</v>
          </cell>
          <cell r="R40">
            <v>2</v>
          </cell>
          <cell r="T40">
            <v>12</v>
          </cell>
          <cell r="U40">
            <v>11.4</v>
          </cell>
          <cell r="Y40">
            <v>48.6</v>
          </cell>
        </row>
        <row r="41">
          <cell r="C41" t="str">
            <v>External drainage/plumb</v>
          </cell>
          <cell r="E41">
            <v>15.75</v>
          </cell>
          <cell r="F41">
            <v>8.4738011588931865</v>
          </cell>
          <cell r="H41">
            <v>2</v>
          </cell>
          <cell r="I41">
            <v>2.5</v>
          </cell>
          <cell r="J41">
            <v>2.5</v>
          </cell>
          <cell r="K41">
            <v>0.5</v>
          </cell>
          <cell r="T41">
            <v>3</v>
          </cell>
          <cell r="U41">
            <v>2.2999999999999998</v>
          </cell>
          <cell r="V41">
            <v>3</v>
          </cell>
          <cell r="Y41">
            <v>15.8</v>
          </cell>
          <cell r="AA41" t="str">
            <v>Land Cost       per sq. ft</v>
          </cell>
          <cell r="AD41">
            <v>1000</v>
          </cell>
        </row>
        <row r="42">
          <cell r="C42" t="str">
            <v>External Electrical</v>
          </cell>
          <cell r="E42">
            <v>16.8</v>
          </cell>
          <cell r="F42">
            <v>9.0387212361527336</v>
          </cell>
          <cell r="H42">
            <v>2</v>
          </cell>
          <cell r="I42">
            <v>2</v>
          </cell>
          <cell r="J42">
            <v>3</v>
          </cell>
          <cell r="K42">
            <v>1</v>
          </cell>
          <cell r="U42">
            <v>2</v>
          </cell>
          <cell r="V42">
            <v>6.8</v>
          </cell>
          <cell r="Y42">
            <v>16.8</v>
          </cell>
          <cell r="AA42" t="str">
            <v>Profit sharing Ratio for MRIDL</v>
          </cell>
          <cell r="AD42">
            <v>0.5</v>
          </cell>
        </row>
        <row r="43">
          <cell r="C43" t="str">
            <v>Hydropneumatic system</v>
          </cell>
          <cell r="E43">
            <v>15</v>
          </cell>
          <cell r="F43">
            <v>8.0702868179935123</v>
          </cell>
          <cell r="G43">
            <v>3</v>
          </cell>
          <cell r="I43">
            <v>6</v>
          </cell>
          <cell r="J43">
            <v>6</v>
          </cell>
          <cell r="Y43">
            <v>15</v>
          </cell>
        </row>
        <row r="44">
          <cell r="C44" t="str">
            <v>Road work</v>
          </cell>
          <cell r="E44">
            <v>14</v>
          </cell>
          <cell r="F44">
            <v>7.5322676967939435</v>
          </cell>
          <cell r="H44">
            <v>4</v>
          </cell>
          <cell r="I44">
            <v>4</v>
          </cell>
          <cell r="U44">
            <v>3</v>
          </cell>
          <cell r="V44">
            <v>3</v>
          </cell>
          <cell r="Y44">
            <v>14</v>
          </cell>
        </row>
        <row r="45">
          <cell r="C45" t="str">
            <v>Landscape &amp; Gardening</v>
          </cell>
          <cell r="E45">
            <v>5</v>
          </cell>
          <cell r="F45">
            <v>2.6900956059978371</v>
          </cell>
          <cell r="G45">
            <v>0.3</v>
          </cell>
          <cell r="I45">
            <v>1.3</v>
          </cell>
          <cell r="J45">
            <v>1.5</v>
          </cell>
          <cell r="U45">
            <v>1</v>
          </cell>
          <cell r="V45">
            <v>1</v>
          </cell>
          <cell r="Y45">
            <v>5.0999999999999996</v>
          </cell>
        </row>
        <row r="46">
          <cell r="C46" t="str">
            <v>Ext developments</v>
          </cell>
          <cell r="E46">
            <v>8</v>
          </cell>
          <cell r="F46">
            <v>4.3041529695965401</v>
          </cell>
          <cell r="I46">
            <v>2</v>
          </cell>
          <cell r="J46">
            <v>2</v>
          </cell>
          <cell r="U46">
            <v>2</v>
          </cell>
          <cell r="V46">
            <v>2</v>
          </cell>
          <cell r="Y46">
            <v>8</v>
          </cell>
        </row>
        <row r="47">
          <cell r="C47" t="str">
            <v>UG tanks</v>
          </cell>
          <cell r="E47">
            <v>16</v>
          </cell>
          <cell r="F47">
            <v>8.6083059391930803</v>
          </cell>
          <cell r="G47">
            <v>3</v>
          </cell>
          <cell r="H47">
            <v>5</v>
          </cell>
          <cell r="I47">
            <v>6</v>
          </cell>
          <cell r="J47">
            <v>2</v>
          </cell>
          <cell r="Y47">
            <v>16</v>
          </cell>
        </row>
        <row r="48">
          <cell r="C48" t="str">
            <v>Paving</v>
          </cell>
          <cell r="E48">
            <v>10</v>
          </cell>
          <cell r="F48">
            <v>5.3801912119956743</v>
          </cell>
          <cell r="I48">
            <v>2.5</v>
          </cell>
          <cell r="J48">
            <v>2.5</v>
          </cell>
          <cell r="U48">
            <v>2</v>
          </cell>
          <cell r="V48">
            <v>3</v>
          </cell>
          <cell r="Y48">
            <v>10</v>
          </cell>
        </row>
        <row r="49">
          <cell r="C49" t="str">
            <v>Main Gate</v>
          </cell>
          <cell r="E49">
            <v>12</v>
          </cell>
          <cell r="F49">
            <v>6.4562294543948093</v>
          </cell>
          <cell r="G49">
            <v>6</v>
          </cell>
          <cell r="H49">
            <v>6</v>
          </cell>
          <cell r="Y49">
            <v>12</v>
          </cell>
        </row>
        <row r="50">
          <cell r="C50" t="str">
            <v>Club House</v>
          </cell>
          <cell r="E50">
            <v>28</v>
          </cell>
          <cell r="F50">
            <v>15.064535393587887</v>
          </cell>
          <cell r="G50">
            <v>7</v>
          </cell>
          <cell r="H50">
            <v>7</v>
          </cell>
          <cell r="I50">
            <v>7</v>
          </cell>
          <cell r="J50">
            <v>7</v>
          </cell>
          <cell r="Y50">
            <v>28</v>
          </cell>
        </row>
        <row r="51">
          <cell r="C51" t="str">
            <v>DG set &amp; DG room</v>
          </cell>
          <cell r="E51">
            <v>14</v>
          </cell>
          <cell r="F51">
            <v>7.5322676967939435</v>
          </cell>
          <cell r="G51">
            <v>3</v>
          </cell>
          <cell r="I51">
            <v>11</v>
          </cell>
          <cell r="Y51">
            <v>14</v>
          </cell>
        </row>
        <row r="52">
          <cell r="C52" t="str">
            <v>Contingencies</v>
          </cell>
          <cell r="E52">
            <v>46.54</v>
          </cell>
          <cell r="F52">
            <v>25.039409900627867</v>
          </cell>
          <cell r="G52">
            <v>2</v>
          </cell>
          <cell r="H52">
            <v>2.5</v>
          </cell>
          <cell r="I52">
            <v>2.5</v>
          </cell>
          <cell r="J52">
            <v>4</v>
          </cell>
          <cell r="K52">
            <v>4</v>
          </cell>
          <cell r="L52">
            <v>5</v>
          </cell>
          <cell r="T52">
            <v>6.5</v>
          </cell>
          <cell r="U52">
            <v>12.5</v>
          </cell>
          <cell r="V52">
            <v>7.54</v>
          </cell>
          <cell r="Y52">
            <v>46.54</v>
          </cell>
        </row>
        <row r="54">
          <cell r="B54" t="str">
            <v>Soft Costs</v>
          </cell>
        </row>
        <row r="55">
          <cell r="C55" t="str">
            <v>Overheads</v>
          </cell>
          <cell r="E55">
            <v>53.19</v>
          </cell>
          <cell r="F55">
            <v>28.617237056604992</v>
          </cell>
          <cell r="G55">
            <v>18.123000000000001</v>
          </cell>
          <cell r="H55">
            <v>1.59</v>
          </cell>
          <cell r="I55">
            <v>1.6</v>
          </cell>
          <cell r="J55">
            <v>1.59</v>
          </cell>
          <cell r="K55">
            <v>1.6</v>
          </cell>
          <cell r="L55">
            <v>1.59</v>
          </cell>
          <cell r="M55">
            <v>1.6</v>
          </cell>
          <cell r="N55">
            <v>1.6</v>
          </cell>
          <cell r="O55">
            <v>1.6</v>
          </cell>
          <cell r="P55">
            <v>1.59</v>
          </cell>
          <cell r="Q55">
            <v>1.59</v>
          </cell>
          <cell r="R55">
            <v>1.59</v>
          </cell>
          <cell r="S55">
            <v>1.59</v>
          </cell>
          <cell r="T55">
            <v>5.28</v>
          </cell>
          <cell r="U55">
            <v>5.28</v>
          </cell>
          <cell r="V55">
            <v>5.4399999999999995</v>
          </cell>
          <cell r="Y55">
            <v>53.253000000000021</v>
          </cell>
        </row>
        <row r="56">
          <cell r="C56" t="str">
            <v>PMC charges</v>
          </cell>
          <cell r="E56">
            <v>45</v>
          </cell>
          <cell r="F56">
            <v>24.210860453980533</v>
          </cell>
          <cell r="G56">
            <v>11.1</v>
          </cell>
          <cell r="H56">
            <v>2.1</v>
          </cell>
          <cell r="I56">
            <v>2.1</v>
          </cell>
          <cell r="J56">
            <v>2.1</v>
          </cell>
          <cell r="K56">
            <v>2.1</v>
          </cell>
          <cell r="L56">
            <v>2.5</v>
          </cell>
          <cell r="N56">
            <v>1.5</v>
          </cell>
          <cell r="O56">
            <v>1.5</v>
          </cell>
          <cell r="P56">
            <v>1.5</v>
          </cell>
          <cell r="Q56">
            <v>1.5</v>
          </cell>
          <cell r="R56">
            <v>1.5</v>
          </cell>
          <cell r="S56">
            <v>1.5</v>
          </cell>
          <cell r="T56">
            <v>4.5</v>
          </cell>
          <cell r="U56">
            <v>4.5</v>
          </cell>
          <cell r="V56">
            <v>5</v>
          </cell>
          <cell r="Y56">
            <v>45</v>
          </cell>
        </row>
        <row r="57">
          <cell r="C57" t="str">
            <v>BMC fees &amp; deposits</v>
          </cell>
          <cell r="E57">
            <v>66.349999999999994</v>
          </cell>
          <cell r="F57">
            <v>35.6975686915913</v>
          </cell>
          <cell r="G57">
            <v>53.3</v>
          </cell>
          <cell r="L57">
            <v>12.7</v>
          </cell>
          <cell r="R57">
            <v>0.35</v>
          </cell>
          <cell r="Y57">
            <v>66.349999999999994</v>
          </cell>
        </row>
        <row r="58">
          <cell r="C58" t="str">
            <v>Arch /Consultants charges</v>
          </cell>
          <cell r="E58">
            <v>80.27</v>
          </cell>
          <cell r="F58">
            <v>43.186794858689275</v>
          </cell>
          <cell r="G58">
            <v>19.61</v>
          </cell>
          <cell r="H58">
            <v>3.13</v>
          </cell>
          <cell r="I58">
            <v>5.89</v>
          </cell>
          <cell r="J58">
            <v>6.02</v>
          </cell>
          <cell r="K58">
            <v>4.4000000000000004</v>
          </cell>
          <cell r="L58">
            <v>0.7</v>
          </cell>
          <cell r="M58">
            <v>6</v>
          </cell>
          <cell r="N58">
            <v>4.0999999999999996</v>
          </cell>
          <cell r="O58">
            <v>5.85</v>
          </cell>
          <cell r="P58">
            <v>4.3899999999999997</v>
          </cell>
          <cell r="Q58">
            <v>3.77</v>
          </cell>
          <cell r="R58">
            <v>0.2</v>
          </cell>
          <cell r="S58">
            <v>2.38</v>
          </cell>
          <cell r="T58">
            <v>4.17</v>
          </cell>
          <cell r="U58">
            <v>9.4600000000000009</v>
          </cell>
          <cell r="V58">
            <v>0.25</v>
          </cell>
          <cell r="Y58">
            <v>80.319999999999993</v>
          </cell>
        </row>
        <row r="59">
          <cell r="C59" t="str">
            <v>Property tax</v>
          </cell>
          <cell r="E59">
            <v>4.5599999999999996</v>
          </cell>
          <cell r="F59">
            <v>2.4533671926700271</v>
          </cell>
          <cell r="G59">
            <v>2.86</v>
          </cell>
          <cell r="H59">
            <v>0.7</v>
          </cell>
          <cell r="N59">
            <v>0.7</v>
          </cell>
          <cell r="T59">
            <v>0.3</v>
          </cell>
          <cell r="Y59">
            <v>4.5599999999999996</v>
          </cell>
        </row>
        <row r="60">
          <cell r="C60" t="str">
            <v>Quantity surveyor</v>
          </cell>
          <cell r="E60">
            <v>1</v>
          </cell>
          <cell r="F60">
            <v>0.53801912119956752</v>
          </cell>
          <cell r="G60">
            <v>0.9</v>
          </cell>
          <cell r="H60">
            <v>0.1</v>
          </cell>
          <cell r="Y60">
            <v>1</v>
          </cell>
        </row>
        <row r="61">
          <cell r="C61" t="str">
            <v>Legal Costs</v>
          </cell>
          <cell r="E61">
            <v>18</v>
          </cell>
          <cell r="F61">
            <v>9.6843441815922144</v>
          </cell>
          <cell r="G61">
            <v>6.75</v>
          </cell>
          <cell r="N61">
            <v>9</v>
          </cell>
          <cell r="S61">
            <v>2.25</v>
          </cell>
          <cell r="Y61">
            <v>18</v>
          </cell>
        </row>
        <row r="63">
          <cell r="C63" t="str">
            <v>Total Outflows</v>
          </cell>
        </row>
        <row r="64">
          <cell r="C64" t="str">
            <v>without inflation</v>
          </cell>
          <cell r="E64">
            <v>1947.6599999999999</v>
          </cell>
          <cell r="F64">
            <v>1047.8783215955496</v>
          </cell>
          <cell r="G64">
            <v>440.24300000000005</v>
          </cell>
          <cell r="H64">
            <v>153.61999999999998</v>
          </cell>
          <cell r="I64">
            <v>198.58999999999997</v>
          </cell>
          <cell r="J64">
            <v>154.51000000000002</v>
          </cell>
          <cell r="K64">
            <v>76.399999999999991</v>
          </cell>
          <cell r="L64">
            <v>52.490000000000009</v>
          </cell>
          <cell r="M64">
            <v>7.6</v>
          </cell>
          <cell r="N64">
            <v>21.9</v>
          </cell>
          <cell r="O64">
            <v>19.25</v>
          </cell>
          <cell r="P64">
            <v>27.78</v>
          </cell>
          <cell r="Q64">
            <v>53.860000000000007</v>
          </cell>
          <cell r="R64">
            <v>50.640000000000008</v>
          </cell>
          <cell r="S64">
            <v>60.720000000000006</v>
          </cell>
          <cell r="T64">
            <v>245.45</v>
          </cell>
          <cell r="U64">
            <v>286.83999999999997</v>
          </cell>
          <cell r="V64">
            <v>98.33</v>
          </cell>
          <cell r="W64">
            <v>0</v>
          </cell>
          <cell r="X64">
            <v>0</v>
          </cell>
          <cell r="Y64">
            <v>1948.223</v>
          </cell>
        </row>
        <row r="65">
          <cell r="C65" t="str">
            <v>Inflation Factor</v>
          </cell>
          <cell r="G65" t="str">
            <v>100%</v>
          </cell>
          <cell r="H65" t="str">
            <v>100%</v>
          </cell>
          <cell r="I65" t="str">
            <v>100%</v>
          </cell>
          <cell r="J65" t="str">
            <v>100%</v>
          </cell>
          <cell r="K65" t="str">
            <v>100%</v>
          </cell>
          <cell r="L65" t="str">
            <v>100%</v>
          </cell>
          <cell r="M65" t="str">
            <v>100%</v>
          </cell>
          <cell r="N65" t="str">
            <v>100%</v>
          </cell>
          <cell r="O65" t="str">
            <v>100%</v>
          </cell>
          <cell r="P65" t="str">
            <v>100%</v>
          </cell>
          <cell r="Q65" t="str">
            <v>100%</v>
          </cell>
          <cell r="R65" t="str">
            <v>100%</v>
          </cell>
          <cell r="S65" t="str">
            <v>100%</v>
          </cell>
          <cell r="T65" t="str">
            <v>110%</v>
          </cell>
          <cell r="U65" t="str">
            <v>110%</v>
          </cell>
          <cell r="V65" t="str">
            <v>110%</v>
          </cell>
          <cell r="W65" t="str">
            <v>110%</v>
          </cell>
          <cell r="X65" t="str">
            <v>110%</v>
          </cell>
        </row>
        <row r="66">
          <cell r="C66" t="str">
            <v>Inflated Cost</v>
          </cell>
          <cell r="E66">
            <v>2011.2849999999999</v>
          </cell>
          <cell r="F66">
            <v>1082.1097881818719</v>
          </cell>
          <cell r="G66">
            <v>440.24300000000005</v>
          </cell>
          <cell r="H66">
            <v>153.61999999999998</v>
          </cell>
          <cell r="I66">
            <v>198.58999999999997</v>
          </cell>
          <cell r="J66">
            <v>154.51000000000002</v>
          </cell>
          <cell r="K66">
            <v>76.399999999999991</v>
          </cell>
          <cell r="L66">
            <v>52.490000000000009</v>
          </cell>
          <cell r="M66">
            <v>7.6</v>
          </cell>
          <cell r="N66">
            <v>21.9</v>
          </cell>
          <cell r="O66">
            <v>19.25</v>
          </cell>
          <cell r="P66">
            <v>27.78</v>
          </cell>
          <cell r="Q66">
            <v>53.860000000000007</v>
          </cell>
          <cell r="R66">
            <v>50.640000000000008</v>
          </cell>
          <cell r="S66">
            <v>60.720000000000006</v>
          </cell>
          <cell r="T66">
            <v>269.995</v>
          </cell>
          <cell r="U66">
            <v>315.524</v>
          </cell>
          <cell r="V66">
            <v>108.16300000000001</v>
          </cell>
          <cell r="W66">
            <v>0</v>
          </cell>
          <cell r="X66">
            <v>0</v>
          </cell>
          <cell r="Y66">
            <v>2011.2849999999999</v>
          </cell>
        </row>
        <row r="67">
          <cell r="C67" t="str">
            <v>Brokerage</v>
          </cell>
          <cell r="E67">
            <v>56.117880000000007</v>
          </cell>
          <cell r="F67">
            <v>30.192492481182782</v>
          </cell>
          <cell r="G67">
            <v>2.3134800000000002</v>
          </cell>
          <cell r="H67">
            <v>0.56184000000000001</v>
          </cell>
          <cell r="I67">
            <v>0.96588000000000007</v>
          </cell>
          <cell r="J67">
            <v>1.0421999999999998</v>
          </cell>
          <cell r="K67">
            <v>1.25508</v>
          </cell>
          <cell r="L67">
            <v>3.6076799999999998</v>
          </cell>
          <cell r="M67">
            <v>1.0116000000000001</v>
          </cell>
          <cell r="N67">
            <v>1.4665200000000003</v>
          </cell>
          <cell r="O67">
            <v>2.0134800000000004</v>
          </cell>
          <cell r="P67">
            <v>2.2749600000000001</v>
          </cell>
          <cell r="Q67">
            <v>2.4318</v>
          </cell>
          <cell r="R67">
            <v>2.8327200000000001</v>
          </cell>
          <cell r="S67">
            <v>2.9547599999999998</v>
          </cell>
          <cell r="T67">
            <v>11.604240000000001</v>
          </cell>
          <cell r="U67">
            <v>9.7769999999999992</v>
          </cell>
          <cell r="V67">
            <v>10.00464</v>
          </cell>
          <cell r="W67">
            <v>0</v>
          </cell>
          <cell r="Y67">
            <v>56.117880000000007</v>
          </cell>
        </row>
        <row r="68">
          <cell r="C68" t="str">
            <v>Interest</v>
          </cell>
          <cell r="E68">
            <v>9.2155405552222227</v>
          </cell>
          <cell r="F68">
            <v>4.9581370308996346</v>
          </cell>
          <cell r="H68">
            <v>0.93960800000000122</v>
          </cell>
          <cell r="I68">
            <v>5.0281908</v>
          </cell>
          <cell r="J68">
            <v>2.0682345133333326</v>
          </cell>
          <cell r="K68">
            <v>1.1795072418888892</v>
          </cell>
          <cell r="L68">
            <v>0</v>
          </cell>
          <cell r="M68">
            <v>0</v>
          </cell>
          <cell r="N68">
            <v>0</v>
          </cell>
          <cell r="O68">
            <v>0</v>
          </cell>
          <cell r="P68">
            <v>0</v>
          </cell>
          <cell r="Q68">
            <v>0</v>
          </cell>
          <cell r="R68">
            <v>0</v>
          </cell>
          <cell r="S68">
            <v>0</v>
          </cell>
          <cell r="T68">
            <v>0</v>
          </cell>
          <cell r="U68">
            <v>0</v>
          </cell>
          <cell r="V68">
            <v>0</v>
          </cell>
          <cell r="W68">
            <v>0</v>
          </cell>
          <cell r="Y68">
            <v>9.2155405552222227</v>
          </cell>
        </row>
        <row r="69">
          <cell r="C69" t="str">
            <v>Adjustment for c/fd of Project Gap</v>
          </cell>
          <cell r="G69">
            <v>-193.39</v>
          </cell>
          <cell r="H69">
            <v>193.39</v>
          </cell>
          <cell r="Y69">
            <v>0</v>
          </cell>
        </row>
        <row r="70">
          <cell r="B70" t="str">
            <v xml:space="preserve"> </v>
          </cell>
          <cell r="C70" t="str">
            <v>Total</v>
          </cell>
          <cell r="E70">
            <v>2076.6184205552217</v>
          </cell>
          <cell r="F70">
            <v>1117.2604176939542</v>
          </cell>
          <cell r="G70">
            <v>249.16648000000009</v>
          </cell>
          <cell r="H70">
            <v>348.51144799999997</v>
          </cell>
          <cell r="I70">
            <v>204.58407079999998</v>
          </cell>
          <cell r="J70">
            <v>157.62043451333335</v>
          </cell>
          <cell r="K70">
            <v>78.834587241888883</v>
          </cell>
          <cell r="L70">
            <v>56.097680000000011</v>
          </cell>
          <cell r="M70">
            <v>8.6115999999999993</v>
          </cell>
          <cell r="N70">
            <v>23.366519999999998</v>
          </cell>
          <cell r="O70">
            <v>21.263480000000001</v>
          </cell>
          <cell r="P70">
            <v>30.054960000000001</v>
          </cell>
          <cell r="Q70">
            <v>56.291800000000009</v>
          </cell>
          <cell r="R70">
            <v>53.47272000000001</v>
          </cell>
          <cell r="S70">
            <v>63.674760000000006</v>
          </cell>
          <cell r="T70">
            <v>281.59924000000001</v>
          </cell>
          <cell r="U70">
            <v>325.30099999999999</v>
          </cell>
          <cell r="V70">
            <v>118.16764000000001</v>
          </cell>
          <cell r="W70">
            <v>0</v>
          </cell>
          <cell r="X70">
            <v>0</v>
          </cell>
          <cell r="Y70">
            <v>2076.6184205552222</v>
          </cell>
        </row>
        <row r="71">
          <cell r="B71" t="str">
            <v>Net Cash - Flow</v>
          </cell>
          <cell r="E71">
            <v>2599.871579444778</v>
          </cell>
          <cell r="F71">
            <v>1433.9312519166929</v>
          </cell>
          <cell r="G71">
            <v>-56.376480000000072</v>
          </cell>
          <cell r="H71">
            <v>-301.69144799999998</v>
          </cell>
          <cell r="I71">
            <v>-124.09407079999997</v>
          </cell>
          <cell r="J71">
            <v>-70.770434513333356</v>
          </cell>
          <cell r="K71">
            <v>25.75541275811112</v>
          </cell>
          <cell r="L71">
            <v>244.54231999999996</v>
          </cell>
          <cell r="M71">
            <v>75.688400000000001</v>
          </cell>
          <cell r="N71">
            <v>98.843480000000014</v>
          </cell>
          <cell r="O71">
            <v>146.52652</v>
          </cell>
          <cell r="P71">
            <v>159.52504000000002</v>
          </cell>
          <cell r="Q71">
            <v>146.35820000000001</v>
          </cell>
          <cell r="R71">
            <v>182.58727999999999</v>
          </cell>
          <cell r="S71">
            <v>182.55524000000003</v>
          </cell>
          <cell r="T71">
            <v>685.42076000000009</v>
          </cell>
          <cell r="U71">
            <v>489.44900000000001</v>
          </cell>
          <cell r="V71">
            <v>715.55236000000002</v>
          </cell>
          <cell r="W71">
            <v>0</v>
          </cell>
          <cell r="X71">
            <v>0</v>
          </cell>
          <cell r="Y71">
            <v>2599.871579444778</v>
          </cell>
        </row>
        <row r="72">
          <cell r="B72" t="str">
            <v>Cumulative Cash flow, Pre distribution</v>
          </cell>
          <cell r="G72">
            <v>-56.376480000000072</v>
          </cell>
          <cell r="H72">
            <v>-358.06792800000005</v>
          </cell>
          <cell r="I72">
            <v>-482.16199879999999</v>
          </cell>
          <cell r="J72">
            <v>-552.93243331333338</v>
          </cell>
          <cell r="K72">
            <v>-527.17702055522227</v>
          </cell>
          <cell r="L72">
            <v>-282.63470055522231</v>
          </cell>
          <cell r="M72">
            <v>-206.94630055522231</v>
          </cell>
          <cell r="N72">
            <v>-108.10282055522229</v>
          </cell>
          <cell r="O72">
            <v>38.423699444777711</v>
          </cell>
          <cell r="P72">
            <v>159.52504000000002</v>
          </cell>
          <cell r="Q72">
            <v>146.35820000000001</v>
          </cell>
          <cell r="R72">
            <v>182.58727999999999</v>
          </cell>
          <cell r="S72">
            <v>182.55524000000003</v>
          </cell>
          <cell r="T72">
            <v>685.42076000000009</v>
          </cell>
          <cell r="U72">
            <v>489.44900000000001</v>
          </cell>
          <cell r="V72">
            <v>715.55236000000002</v>
          </cell>
          <cell r="W72">
            <v>0</v>
          </cell>
          <cell r="X72">
            <v>0</v>
          </cell>
        </row>
        <row r="73">
          <cell r="B73" t="str">
            <v>Less: Notional land Cost</v>
          </cell>
          <cell r="E73">
            <v>1858.67</v>
          </cell>
          <cell r="F73">
            <v>1000</v>
          </cell>
        </row>
        <row r="74">
          <cell r="B74" t="str">
            <v>Distributable Surplus</v>
          </cell>
          <cell r="E74">
            <v>741.20157944477796</v>
          </cell>
          <cell r="F74">
            <v>433.93125191669287</v>
          </cell>
          <cell r="G74">
            <v>0</v>
          </cell>
          <cell r="H74">
            <v>0</v>
          </cell>
          <cell r="I74">
            <v>0</v>
          </cell>
          <cell r="J74">
            <v>0</v>
          </cell>
          <cell r="K74">
            <v>0</v>
          </cell>
          <cell r="L74">
            <v>0</v>
          </cell>
          <cell r="M74">
            <v>0</v>
          </cell>
          <cell r="N74">
            <v>0</v>
          </cell>
          <cell r="O74">
            <v>38.423699444777711</v>
          </cell>
          <cell r="P74">
            <v>159.52504000000002</v>
          </cell>
          <cell r="Q74">
            <v>146.35820000000001</v>
          </cell>
          <cell r="R74">
            <v>182.58727999999999</v>
          </cell>
          <cell r="S74">
            <v>182.55524000000003</v>
          </cell>
          <cell r="T74">
            <v>685.42076000000009</v>
          </cell>
          <cell r="U74">
            <v>489.44900000000001</v>
          </cell>
          <cell r="V74">
            <v>715.55236000000002</v>
          </cell>
          <cell r="W74">
            <v>0</v>
          </cell>
          <cell r="X74">
            <v>0</v>
          </cell>
          <cell r="Y74">
            <v>2599.871579444778</v>
          </cell>
        </row>
        <row r="76">
          <cell r="B76" t="str">
            <v>50 % of Profits to the Owner</v>
          </cell>
          <cell r="E76">
            <v>370.60078972238898</v>
          </cell>
          <cell r="G76">
            <v>0</v>
          </cell>
          <cell r="H76">
            <v>0</v>
          </cell>
          <cell r="I76">
            <v>0</v>
          </cell>
          <cell r="J76">
            <v>0</v>
          </cell>
          <cell r="K76">
            <v>0</v>
          </cell>
          <cell r="L76">
            <v>0</v>
          </cell>
          <cell r="M76">
            <v>0</v>
          </cell>
          <cell r="N76">
            <v>0</v>
          </cell>
          <cell r="O76">
            <v>19.211849722388855</v>
          </cell>
          <cell r="P76">
            <v>79.762520000000009</v>
          </cell>
          <cell r="Q76">
            <v>73.179100000000005</v>
          </cell>
          <cell r="R76">
            <v>91.293639999999996</v>
          </cell>
          <cell r="S76">
            <v>91.277620000000013</v>
          </cell>
          <cell r="T76">
            <v>669.54076000000009</v>
          </cell>
          <cell r="U76">
            <v>489.44900000000001</v>
          </cell>
          <cell r="V76">
            <v>715.55236000000002</v>
          </cell>
          <cell r="W76">
            <v>0</v>
          </cell>
          <cell r="X76">
            <v>0</v>
          </cell>
          <cell r="Y76">
            <v>2229.266849722389</v>
          </cell>
        </row>
        <row r="77">
          <cell r="B77" t="str">
            <v>Adjusted towards</v>
          </cell>
        </row>
        <row r="78">
          <cell r="C78" t="str">
            <v>Refund of EMDs</v>
          </cell>
          <cell r="S78">
            <v>-50</v>
          </cell>
          <cell r="T78">
            <v>-300</v>
          </cell>
          <cell r="U78">
            <v>-200</v>
          </cell>
          <cell r="V78">
            <v>-55</v>
          </cell>
          <cell r="Y78">
            <v>-605</v>
          </cell>
        </row>
        <row r="79">
          <cell r="C79" t="str">
            <v>Net outflow to owner</v>
          </cell>
          <cell r="E79">
            <v>370.60078972238898</v>
          </cell>
          <cell r="G79">
            <v>0</v>
          </cell>
          <cell r="H79">
            <v>0</v>
          </cell>
          <cell r="I79">
            <v>0</v>
          </cell>
          <cell r="J79">
            <v>0</v>
          </cell>
          <cell r="K79">
            <v>0</v>
          </cell>
          <cell r="L79">
            <v>0</v>
          </cell>
          <cell r="M79">
            <v>0</v>
          </cell>
          <cell r="N79">
            <v>0</v>
          </cell>
          <cell r="O79">
            <v>19.211849722388855</v>
          </cell>
          <cell r="P79">
            <v>79.762520000000009</v>
          </cell>
          <cell r="Q79">
            <v>73.179100000000005</v>
          </cell>
          <cell r="R79">
            <v>91.293639999999996</v>
          </cell>
          <cell r="S79">
            <v>41.277620000000013</v>
          </cell>
          <cell r="T79">
            <v>369.54076000000009</v>
          </cell>
          <cell r="U79">
            <v>289.44900000000001</v>
          </cell>
          <cell r="V79">
            <v>660.55236000000002</v>
          </cell>
          <cell r="W79">
            <v>0</v>
          </cell>
          <cell r="X79">
            <v>0</v>
          </cell>
          <cell r="Y79">
            <v>1624.266849722389</v>
          </cell>
        </row>
        <row r="81">
          <cell r="B81" t="str">
            <v>MRIDL's Unleveraged Cash-Flows</v>
          </cell>
        </row>
        <row r="82">
          <cell r="C82" t="str">
            <v>Share of Profits</v>
          </cell>
          <cell r="E82">
            <v>370.60078972238898</v>
          </cell>
          <cell r="G82">
            <v>0</v>
          </cell>
          <cell r="H82">
            <v>0</v>
          </cell>
          <cell r="I82">
            <v>0</v>
          </cell>
          <cell r="J82">
            <v>0</v>
          </cell>
          <cell r="K82">
            <v>0</v>
          </cell>
          <cell r="L82">
            <v>0</v>
          </cell>
          <cell r="M82">
            <v>0</v>
          </cell>
          <cell r="N82">
            <v>0</v>
          </cell>
          <cell r="O82">
            <v>19.211849722388855</v>
          </cell>
          <cell r="P82">
            <v>79.762520000000009</v>
          </cell>
          <cell r="Q82">
            <v>73.179100000000005</v>
          </cell>
          <cell r="R82">
            <v>91.293639999999996</v>
          </cell>
          <cell r="S82">
            <v>91.277620000000013</v>
          </cell>
          <cell r="T82">
            <v>15.88</v>
          </cell>
          <cell r="U82">
            <v>0</v>
          </cell>
          <cell r="V82">
            <v>0</v>
          </cell>
          <cell r="W82">
            <v>0</v>
          </cell>
          <cell r="X82">
            <v>0</v>
          </cell>
          <cell r="Y82">
            <v>370.60472972238887</v>
          </cell>
        </row>
        <row r="83">
          <cell r="C83" t="str">
            <v>Interest Income</v>
          </cell>
          <cell r="G83">
            <v>0</v>
          </cell>
          <cell r="H83">
            <v>0.93960800000000122</v>
          </cell>
          <cell r="I83">
            <v>5.0281908</v>
          </cell>
          <cell r="J83">
            <v>2.0682345133333326</v>
          </cell>
          <cell r="K83">
            <v>1.1795072418888892</v>
          </cell>
          <cell r="L83">
            <v>0</v>
          </cell>
          <cell r="M83">
            <v>0</v>
          </cell>
          <cell r="N83">
            <v>0</v>
          </cell>
          <cell r="O83">
            <v>0</v>
          </cell>
          <cell r="P83">
            <v>0</v>
          </cell>
          <cell r="Q83">
            <v>0</v>
          </cell>
          <cell r="R83">
            <v>0</v>
          </cell>
          <cell r="S83">
            <v>0</v>
          </cell>
          <cell r="T83">
            <v>0</v>
          </cell>
          <cell r="U83">
            <v>0</v>
          </cell>
          <cell r="V83">
            <v>0</v>
          </cell>
          <cell r="W83">
            <v>0</v>
          </cell>
          <cell r="X83">
            <v>0</v>
          </cell>
          <cell r="Y83">
            <v>9.2155405552222227</v>
          </cell>
        </row>
        <row r="84">
          <cell r="C84" t="str">
            <v>Project Funding Gap(Payout)</v>
          </cell>
          <cell r="G84">
            <v>-56.376480000000072</v>
          </cell>
          <cell r="H84">
            <v>-301.69144799999998</v>
          </cell>
          <cell r="I84">
            <v>-124.09407079999997</v>
          </cell>
          <cell r="J84">
            <v>-70.770434513333356</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-552.93243331333338</v>
          </cell>
        </row>
        <row r="85">
          <cell r="C85" t="str">
            <v>Project Funding Gap(Receipt)</v>
          </cell>
          <cell r="K85">
            <v>25.76</v>
          </cell>
          <cell r="L85">
            <v>244.54231999999996</v>
          </cell>
          <cell r="M85">
            <v>75.680000000000007</v>
          </cell>
          <cell r="N85">
            <v>98.84</v>
          </cell>
          <cell r="O85">
            <v>108.11</v>
          </cell>
          <cell r="P85">
            <v>0</v>
          </cell>
          <cell r="Q85">
            <v>0</v>
          </cell>
          <cell r="R85">
            <v>0</v>
          </cell>
          <cell r="S85">
            <v>0</v>
          </cell>
          <cell r="T85">
            <v>0</v>
          </cell>
          <cell r="U85">
            <v>0</v>
          </cell>
          <cell r="V85">
            <v>0</v>
          </cell>
          <cell r="W85">
            <v>0</v>
          </cell>
          <cell r="X85">
            <v>0</v>
          </cell>
          <cell r="Y85">
            <v>552.93232</v>
          </cell>
        </row>
        <row r="86">
          <cell r="C86" t="str">
            <v>MRIDL's Payouts (Land)</v>
          </cell>
          <cell r="G86">
            <v>-605</v>
          </cell>
          <cell r="S86">
            <v>50</v>
          </cell>
          <cell r="T86">
            <v>300</v>
          </cell>
          <cell r="U86">
            <v>200</v>
          </cell>
          <cell r="V86">
            <v>55</v>
          </cell>
          <cell r="Y86">
            <v>0</v>
          </cell>
        </row>
        <row r="87">
          <cell r="C87" t="str">
            <v>Personnel</v>
          </cell>
          <cell r="H87">
            <v>-1.2791666666666663</v>
          </cell>
          <cell r="I87">
            <v>-1.2791666666666663</v>
          </cell>
          <cell r="J87">
            <v>-1.2791666666666663</v>
          </cell>
          <cell r="K87">
            <v>-1.2791666666666663</v>
          </cell>
          <cell r="L87">
            <v>-1.2791666666666663</v>
          </cell>
          <cell r="M87">
            <v>-1.2791666666666663</v>
          </cell>
          <cell r="N87">
            <v>-1.2791666666666663</v>
          </cell>
          <cell r="O87">
            <v>-1.2791666666666663</v>
          </cell>
          <cell r="P87">
            <v>-1.2791666666666663</v>
          </cell>
          <cell r="Q87">
            <v>-1.2791666666666663</v>
          </cell>
          <cell r="R87">
            <v>-1.2791666666666663</v>
          </cell>
          <cell r="S87">
            <v>-1.2791666666666663</v>
          </cell>
          <cell r="T87">
            <v>-4.6049999999999986</v>
          </cell>
          <cell r="U87">
            <v>-4.6049999999999986</v>
          </cell>
          <cell r="V87">
            <v>-4.6049999999999986</v>
          </cell>
          <cell r="Y87">
            <v>-29.164999999999992</v>
          </cell>
        </row>
        <row r="88">
          <cell r="C88" t="str">
            <v>Overheads</v>
          </cell>
          <cell r="H88">
            <v>-0.40991673399999995</v>
          </cell>
          <cell r="I88">
            <v>-0.40991673399999995</v>
          </cell>
          <cell r="J88">
            <v>-0.40991673399999995</v>
          </cell>
          <cell r="K88">
            <v>-0.40991673399999995</v>
          </cell>
          <cell r="L88">
            <v>-0.40991673399999995</v>
          </cell>
          <cell r="M88">
            <v>-0.40991673399999995</v>
          </cell>
          <cell r="N88">
            <v>-0.40991673399999995</v>
          </cell>
          <cell r="O88">
            <v>-0.40991673399999995</v>
          </cell>
          <cell r="P88">
            <v>-0.40991673399999995</v>
          </cell>
          <cell r="Q88">
            <v>-0.40991673399999995</v>
          </cell>
          <cell r="R88">
            <v>-0.40991673399999995</v>
          </cell>
          <cell r="S88">
            <v>-0.40991673399999995</v>
          </cell>
          <cell r="T88">
            <v>-1.4757002423999999</v>
          </cell>
          <cell r="U88">
            <v>-1.4757002423999999</v>
          </cell>
          <cell r="V88">
            <v>-1.4757002423999999</v>
          </cell>
          <cell r="Y88">
            <v>-9.3461015352000008</v>
          </cell>
        </row>
        <row r="90">
          <cell r="B90" t="str">
            <v>MRIDL's Net Cash Flow</v>
          </cell>
          <cell r="G90">
            <v>-661.37648000000013</v>
          </cell>
          <cell r="H90">
            <v>-302.44092340066658</v>
          </cell>
          <cell r="I90">
            <v>-120.75496340066664</v>
          </cell>
          <cell r="J90">
            <v>-70.391283400666694</v>
          </cell>
          <cell r="K90">
            <v>25.250423841222226</v>
          </cell>
          <cell r="L90">
            <v>242.85323659933329</v>
          </cell>
          <cell r="M90">
            <v>73.990916599333332</v>
          </cell>
          <cell r="N90">
            <v>97.150916599333328</v>
          </cell>
          <cell r="O90">
            <v>125.63276632172219</v>
          </cell>
          <cell r="P90">
            <v>78.073436599333334</v>
          </cell>
          <cell r="Q90">
            <v>71.49001659933333</v>
          </cell>
          <cell r="R90">
            <v>89.604556599333321</v>
          </cell>
          <cell r="S90">
            <v>139.58853659933334</v>
          </cell>
          <cell r="T90">
            <v>309.79929975759995</v>
          </cell>
          <cell r="U90">
            <v>193.91929975760002</v>
          </cell>
          <cell r="V90">
            <v>48.919299757600001</v>
          </cell>
          <cell r="W90">
            <v>0</v>
          </cell>
          <cell r="X90">
            <v>0</v>
          </cell>
          <cell r="Y90">
            <v>341.30905542907772</v>
          </cell>
        </row>
        <row r="91">
          <cell r="B91" t="str">
            <v>Cumulative Cash Flow</v>
          </cell>
          <cell r="G91">
            <v>-661.37648000000013</v>
          </cell>
          <cell r="H91">
            <v>-963.81740340066676</v>
          </cell>
          <cell r="I91">
            <v>-1084.5723668013334</v>
          </cell>
          <cell r="J91">
            <v>-1154.9636502020001</v>
          </cell>
          <cell r="K91">
            <v>-1129.7132263607778</v>
          </cell>
          <cell r="L91">
            <v>-886.85998976144447</v>
          </cell>
          <cell r="M91">
            <v>-812.86907316211114</v>
          </cell>
          <cell r="N91">
            <v>-715.71815656277784</v>
          </cell>
          <cell r="O91">
            <v>-590.08539024105562</v>
          </cell>
          <cell r="P91">
            <v>-512.01195364172224</v>
          </cell>
          <cell r="Q91">
            <v>-440.52193704238891</v>
          </cell>
          <cell r="R91">
            <v>-350.91738044305561</v>
          </cell>
          <cell r="S91">
            <v>-211.32884384372227</v>
          </cell>
          <cell r="T91">
            <v>98.470455913877686</v>
          </cell>
          <cell r="U91">
            <v>292.3897556714777</v>
          </cell>
          <cell r="V91">
            <v>341.30905542907772</v>
          </cell>
          <cell r="W91">
            <v>341.30905542907772</v>
          </cell>
          <cell r="X91">
            <v>341.30905542907772</v>
          </cell>
        </row>
        <row r="94">
          <cell r="B94" t="str">
            <v>MRIDL's Revenue Statement</v>
          </cell>
        </row>
        <row r="95">
          <cell r="G95" t="str">
            <v>Till Mar'98</v>
          </cell>
          <cell r="H95">
            <v>35886</v>
          </cell>
          <cell r="I95">
            <v>35916</v>
          </cell>
          <cell r="J95">
            <v>35947</v>
          </cell>
          <cell r="K95">
            <v>35977</v>
          </cell>
          <cell r="L95">
            <v>36008</v>
          </cell>
          <cell r="M95">
            <v>36039</v>
          </cell>
          <cell r="N95">
            <v>36069</v>
          </cell>
          <cell r="O95">
            <v>36100</v>
          </cell>
          <cell r="P95">
            <v>36130</v>
          </cell>
          <cell r="Q95">
            <v>36161</v>
          </cell>
          <cell r="R95">
            <v>36192</v>
          </cell>
          <cell r="S95">
            <v>36220</v>
          </cell>
          <cell r="T95">
            <v>36312</v>
          </cell>
          <cell r="U95">
            <v>36404</v>
          </cell>
          <cell r="V95">
            <v>36495</v>
          </cell>
          <cell r="W95">
            <v>36586</v>
          </cell>
          <cell r="X95">
            <v>36678</v>
          </cell>
          <cell r="Y95" t="str">
            <v>Total</v>
          </cell>
        </row>
        <row r="96">
          <cell r="C96" t="str">
            <v>Revenues</v>
          </cell>
          <cell r="V96">
            <v>370.60472972238887</v>
          </cell>
          <cell r="Y96">
            <v>370.60472972238887</v>
          </cell>
        </row>
        <row r="97">
          <cell r="C97" t="str">
            <v>Interest  Costs</v>
          </cell>
          <cell r="H97">
            <v>16.870166807373959</v>
          </cell>
          <cell r="I97">
            <v>14.30120626640803</v>
          </cell>
          <cell r="J97">
            <v>13.684253874567895</v>
          </cell>
          <cell r="K97">
            <v>12.798373905985777</v>
          </cell>
          <cell r="L97">
            <v>13.025219407613429</v>
          </cell>
          <cell r="M97">
            <v>13.255616870121413</v>
          </cell>
          <cell r="N97">
            <v>13.48962191033265</v>
          </cell>
          <cell r="O97">
            <v>13.426470685947793</v>
          </cell>
          <cell r="P97">
            <v>12.414224499407267</v>
          </cell>
          <cell r="Q97">
            <v>11.489212096657683</v>
          </cell>
          <cell r="R97">
            <v>10.266077206010623</v>
          </cell>
          <cell r="S97">
            <v>8.2411381465299041</v>
          </cell>
          <cell r="T97">
            <v>10.89928893924059</v>
          </cell>
          <cell r="U97">
            <v>2.0241376937893478</v>
          </cell>
          <cell r="V97">
            <v>0</v>
          </cell>
          <cell r="W97">
            <v>0</v>
          </cell>
          <cell r="Y97">
            <v>166.18500830998639</v>
          </cell>
        </row>
        <row r="98">
          <cell r="C98" t="str">
            <v>Personnel</v>
          </cell>
          <cell r="G98">
            <v>0</v>
          </cell>
          <cell r="H98">
            <v>1.2791666666666663</v>
          </cell>
          <cell r="I98">
            <v>1.2791666666666663</v>
          </cell>
          <cell r="J98">
            <v>1.2791666666666663</v>
          </cell>
          <cell r="K98">
            <v>1.2791666666666663</v>
          </cell>
          <cell r="L98">
            <v>1.2791666666666663</v>
          </cell>
          <cell r="M98">
            <v>1.2791666666666663</v>
          </cell>
          <cell r="N98">
            <v>1.2791666666666663</v>
          </cell>
          <cell r="O98">
            <v>1.2791666666666663</v>
          </cell>
          <cell r="P98">
            <v>1.2791666666666663</v>
          </cell>
          <cell r="Q98">
            <v>1.2791666666666663</v>
          </cell>
          <cell r="R98">
            <v>1.2791666666666663</v>
          </cell>
          <cell r="S98">
            <v>1.2791666666666663</v>
          </cell>
          <cell r="T98">
            <v>4.6049999999999986</v>
          </cell>
          <cell r="U98">
            <v>4.6049999999999986</v>
          </cell>
          <cell r="V98">
            <v>4.6049999999999986</v>
          </cell>
          <cell r="W98">
            <v>0</v>
          </cell>
          <cell r="X98">
            <v>0</v>
          </cell>
          <cell r="Y98">
            <v>29.164999999999992</v>
          </cell>
        </row>
        <row r="99">
          <cell r="C99" t="str">
            <v>Overhead</v>
          </cell>
          <cell r="G99">
            <v>0</v>
          </cell>
          <cell r="H99">
            <v>0.40991673399999995</v>
          </cell>
          <cell r="I99">
            <v>0.40991673399999995</v>
          </cell>
          <cell r="J99">
            <v>0.40991673399999995</v>
          </cell>
          <cell r="K99">
            <v>0.40991673399999995</v>
          </cell>
          <cell r="L99">
            <v>0.40991673399999995</v>
          </cell>
          <cell r="M99">
            <v>0.40991673399999995</v>
          </cell>
          <cell r="N99">
            <v>0.40991673399999995</v>
          </cell>
          <cell r="O99">
            <v>0.40991673399999995</v>
          </cell>
          <cell r="P99">
            <v>0.40991673399999995</v>
          </cell>
          <cell r="Q99">
            <v>0.40991673399999995</v>
          </cell>
          <cell r="R99">
            <v>0.40991673399999995</v>
          </cell>
          <cell r="S99">
            <v>0.40991673399999995</v>
          </cell>
          <cell r="T99">
            <v>1.4757002423999999</v>
          </cell>
          <cell r="U99">
            <v>1.4757002423999999</v>
          </cell>
          <cell r="V99">
            <v>1.4757002423999999</v>
          </cell>
          <cell r="W99">
            <v>0</v>
          </cell>
          <cell r="X99">
            <v>0</v>
          </cell>
          <cell r="Y99">
            <v>9.3461015352000008</v>
          </cell>
        </row>
        <row r="100">
          <cell r="C100" t="str">
            <v>Less: Interest Income</v>
          </cell>
          <cell r="G100">
            <v>0</v>
          </cell>
          <cell r="H100">
            <v>0.93960800000000122</v>
          </cell>
          <cell r="I100">
            <v>5.0281908</v>
          </cell>
          <cell r="J100">
            <v>2.0682345133333326</v>
          </cell>
          <cell r="K100">
            <v>1.1795072418888892</v>
          </cell>
          <cell r="L100">
            <v>0</v>
          </cell>
          <cell r="M100">
            <v>0</v>
          </cell>
          <cell r="N100">
            <v>0</v>
          </cell>
          <cell r="O100">
            <v>0</v>
          </cell>
          <cell r="P100">
            <v>0</v>
          </cell>
          <cell r="Q100">
            <v>0</v>
          </cell>
          <cell r="R100">
            <v>0</v>
          </cell>
          <cell r="S100">
            <v>0</v>
          </cell>
          <cell r="T100">
            <v>0</v>
          </cell>
          <cell r="U100">
            <v>0</v>
          </cell>
          <cell r="V100">
            <v>0</v>
          </cell>
          <cell r="W100">
            <v>0</v>
          </cell>
          <cell r="X100">
            <v>0</v>
          </cell>
          <cell r="Y100">
            <v>9.2155405552222227</v>
          </cell>
        </row>
        <row r="101">
          <cell r="D101" t="str">
            <v>Closing  Inventory</v>
          </cell>
          <cell r="G101">
            <v>169.97</v>
          </cell>
          <cell r="H101">
            <v>187.58964220804063</v>
          </cell>
          <cell r="I101">
            <v>198.55174107511533</v>
          </cell>
          <cell r="J101">
            <v>211.85684383701658</v>
          </cell>
          <cell r="K101">
            <v>225.16479390178014</v>
          </cell>
          <cell r="L101">
            <v>239.87909671006025</v>
          </cell>
          <cell r="M101">
            <v>254.82379698084833</v>
          </cell>
          <cell r="N101">
            <v>270.00250229184758</v>
          </cell>
          <cell r="O101">
            <v>285.11805637846197</v>
          </cell>
          <cell r="P101">
            <v>299.22136427853587</v>
          </cell>
          <cell r="Q101">
            <v>312.39965977586019</v>
          </cell>
          <cell r="R101">
            <v>324.35482038253741</v>
          </cell>
          <cell r="S101">
            <v>334.28504192973395</v>
          </cell>
          <cell r="T101">
            <v>351.26503111137458</v>
          </cell>
          <cell r="U101">
            <v>359.36986904756395</v>
          </cell>
        </row>
        <row r="102">
          <cell r="D102" t="str">
            <v>Opening Inventory</v>
          </cell>
          <cell r="G102">
            <v>169.97</v>
          </cell>
          <cell r="H102">
            <v>169.97</v>
          </cell>
          <cell r="I102">
            <v>187.58964220804063</v>
          </cell>
          <cell r="J102">
            <v>198.55174107511533</v>
          </cell>
          <cell r="K102">
            <v>211.85684383701658</v>
          </cell>
          <cell r="L102">
            <v>225.16479390178014</v>
          </cell>
          <cell r="M102">
            <v>239.87909671006025</v>
          </cell>
          <cell r="N102">
            <v>254.82379698084833</v>
          </cell>
          <cell r="O102">
            <v>270.00250229184758</v>
          </cell>
          <cell r="P102">
            <v>285.11805637846197</v>
          </cell>
          <cell r="Q102">
            <v>299.22136427853587</v>
          </cell>
          <cell r="R102">
            <v>312.39965977586019</v>
          </cell>
          <cell r="S102">
            <v>324.35482038253741</v>
          </cell>
          <cell r="T102">
            <v>334.28504192973395</v>
          </cell>
          <cell r="U102">
            <v>351.26503111137458</v>
          </cell>
          <cell r="V102">
            <v>359.36986904756395</v>
          </cell>
          <cell r="W102">
            <v>0</v>
          </cell>
          <cell r="Y102">
            <v>169.97</v>
          </cell>
        </row>
        <row r="103">
          <cell r="C103" t="str">
            <v>Profit/(Loss)</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5.1541604324248738</v>
          </cell>
          <cell r="W103">
            <v>0</v>
          </cell>
          <cell r="X103">
            <v>0</v>
          </cell>
          <cell r="Y103">
            <v>5.1541604324247032</v>
          </cell>
        </row>
        <row r="105">
          <cell r="B105" t="str">
            <v>MRIDL's Balance Sheet Exposure</v>
          </cell>
        </row>
        <row r="107">
          <cell r="B107" t="str">
            <v>Assets</v>
          </cell>
        </row>
        <row r="108">
          <cell r="B108" t="str">
            <v>Inventory</v>
          </cell>
          <cell r="G108">
            <v>169.97</v>
          </cell>
          <cell r="H108">
            <v>187.58964220804063</v>
          </cell>
          <cell r="I108">
            <v>198.55174107511533</v>
          </cell>
          <cell r="J108">
            <v>211.85684383701658</v>
          </cell>
          <cell r="K108">
            <v>225.16479390178014</v>
          </cell>
          <cell r="L108">
            <v>239.87909671006025</v>
          </cell>
          <cell r="M108">
            <v>254.82379698084833</v>
          </cell>
          <cell r="N108">
            <v>270.00250229184758</v>
          </cell>
          <cell r="O108">
            <v>285.11805637846197</v>
          </cell>
          <cell r="P108">
            <v>299.22136427853587</v>
          </cell>
          <cell r="Q108">
            <v>312.39965977586019</v>
          </cell>
          <cell r="R108">
            <v>324.35482038253741</v>
          </cell>
          <cell r="S108">
            <v>334.28504192973395</v>
          </cell>
          <cell r="T108">
            <v>351.26503111137458</v>
          </cell>
          <cell r="U108">
            <v>359.36986904756395</v>
          </cell>
          <cell r="V108">
            <v>0</v>
          </cell>
          <cell r="W108">
            <v>0</v>
          </cell>
          <cell r="X108">
            <v>0</v>
          </cell>
        </row>
        <row r="109">
          <cell r="B109" t="str">
            <v>Cash/Equivalents</v>
          </cell>
          <cell r="G109">
            <v>-661.37648000000013</v>
          </cell>
          <cell r="H109">
            <v>-963.81740340066676</v>
          </cell>
          <cell r="I109">
            <v>-1084.5723668013334</v>
          </cell>
          <cell r="J109">
            <v>-1154.9636502020001</v>
          </cell>
          <cell r="K109">
            <v>-1129.7132263607778</v>
          </cell>
          <cell r="L109">
            <v>-886.85998976144447</v>
          </cell>
          <cell r="M109">
            <v>-812.86907316211114</v>
          </cell>
          <cell r="N109">
            <v>-715.71815656277784</v>
          </cell>
          <cell r="O109">
            <v>-590.08539024105562</v>
          </cell>
          <cell r="P109">
            <v>-512.01195364172224</v>
          </cell>
          <cell r="Q109">
            <v>-440.52193704238891</v>
          </cell>
          <cell r="R109">
            <v>-350.91738044305561</v>
          </cell>
          <cell r="S109">
            <v>-211.32884384372227</v>
          </cell>
          <cell r="T109">
            <v>98.470455913877686</v>
          </cell>
          <cell r="U109">
            <v>292.3897556714777</v>
          </cell>
          <cell r="V109">
            <v>341.30905542907772</v>
          </cell>
          <cell r="W109">
            <v>341.30905542907772</v>
          </cell>
          <cell r="X109">
            <v>341.30905542907772</v>
          </cell>
        </row>
        <row r="110">
          <cell r="B110" t="str">
            <v>Land Deposits</v>
          </cell>
          <cell r="G110">
            <v>605</v>
          </cell>
          <cell r="H110">
            <v>605</v>
          </cell>
          <cell r="I110">
            <v>605</v>
          </cell>
          <cell r="J110">
            <v>605</v>
          </cell>
          <cell r="K110">
            <v>605</v>
          </cell>
          <cell r="L110">
            <v>605</v>
          </cell>
          <cell r="M110">
            <v>605</v>
          </cell>
          <cell r="N110">
            <v>605</v>
          </cell>
          <cell r="O110">
            <v>605</v>
          </cell>
          <cell r="P110">
            <v>605</v>
          </cell>
          <cell r="Q110">
            <v>605</v>
          </cell>
          <cell r="R110">
            <v>605</v>
          </cell>
          <cell r="S110">
            <v>555</v>
          </cell>
          <cell r="T110">
            <v>255</v>
          </cell>
          <cell r="U110">
            <v>55</v>
          </cell>
          <cell r="V110">
            <v>0</v>
          </cell>
          <cell r="W110">
            <v>0</v>
          </cell>
          <cell r="X110">
            <v>0</v>
          </cell>
        </row>
        <row r="111">
          <cell r="B111" t="str">
            <v>Funding Gap of project</v>
          </cell>
          <cell r="G111">
            <v>56.376480000000072</v>
          </cell>
          <cell r="H111">
            <v>358.06792800000005</v>
          </cell>
          <cell r="I111">
            <v>482.16199879999999</v>
          </cell>
          <cell r="J111">
            <v>552.93243331333338</v>
          </cell>
          <cell r="K111">
            <v>527.17243331333339</v>
          </cell>
          <cell r="L111">
            <v>282.63011331333342</v>
          </cell>
          <cell r="M111">
            <v>206.95011331333342</v>
          </cell>
          <cell r="N111">
            <v>108.11011331333341</v>
          </cell>
          <cell r="O111">
            <v>1.1331333341502159E-4</v>
          </cell>
          <cell r="P111">
            <v>1.1331333341502159E-4</v>
          </cell>
          <cell r="Q111">
            <v>1.1331333341502159E-4</v>
          </cell>
          <cell r="R111">
            <v>1.1331333341502159E-4</v>
          </cell>
          <cell r="S111">
            <v>1.1331333341502159E-4</v>
          </cell>
          <cell r="T111">
            <v>1.1331333341502159E-4</v>
          </cell>
          <cell r="U111">
            <v>1.1331333341502159E-4</v>
          </cell>
          <cell r="V111">
            <v>1.1331333341502159E-4</v>
          </cell>
          <cell r="W111">
            <v>-1.1331333341502159E-4</v>
          </cell>
          <cell r="X111">
            <v>1.1331333341502159E-4</v>
          </cell>
        </row>
        <row r="112">
          <cell r="B112" t="str">
            <v>Liabilities</v>
          </cell>
        </row>
        <row r="113">
          <cell r="B113" t="str">
            <v>Draws from Corporate Funds</v>
          </cell>
          <cell r="G113">
            <v>-169.97</v>
          </cell>
          <cell r="H113">
            <v>-186.84016680737395</v>
          </cell>
          <cell r="I113">
            <v>-201.14137307378198</v>
          </cell>
          <cell r="J113">
            <v>-214.82562694834988</v>
          </cell>
          <cell r="K113">
            <v>-227.62400085433566</v>
          </cell>
          <cell r="L113">
            <v>-240.6492202619491</v>
          </cell>
          <cell r="M113">
            <v>-253.9048371320705</v>
          </cell>
          <cell r="N113">
            <v>-267.39445904240313</v>
          </cell>
          <cell r="O113">
            <v>-280.8209297283509</v>
          </cell>
          <cell r="P113">
            <v>-293.23515422775819</v>
          </cell>
          <cell r="Q113">
            <v>-304.72436632441588</v>
          </cell>
          <cell r="R113">
            <v>-314.99044353042649</v>
          </cell>
          <cell r="S113">
            <v>-323.23158167695641</v>
          </cell>
          <cell r="T113">
            <v>-334.130870616197</v>
          </cell>
          <cell r="U113">
            <v>-336.15500830998633</v>
          </cell>
          <cell r="V113">
            <v>-336.15500830998633</v>
          </cell>
          <cell r="W113">
            <v>-336.15500830998633</v>
          </cell>
          <cell r="X113">
            <v>-336.15500830998633</v>
          </cell>
        </row>
        <row r="114">
          <cell r="B114" t="str">
            <v>Draws from Project</v>
          </cell>
          <cell r="G114">
            <v>0</v>
          </cell>
          <cell r="H114">
            <v>0</v>
          </cell>
          <cell r="I114">
            <v>0</v>
          </cell>
          <cell r="J114">
            <v>0</v>
          </cell>
          <cell r="K114">
            <v>0</v>
          </cell>
          <cell r="L114">
            <v>0</v>
          </cell>
          <cell r="M114">
            <v>0</v>
          </cell>
          <cell r="N114">
            <v>0</v>
          </cell>
          <cell r="O114">
            <v>-19.211849722388855</v>
          </cell>
          <cell r="P114">
            <v>-98.974369722388872</v>
          </cell>
          <cell r="Q114">
            <v>-172.15346972238888</v>
          </cell>
          <cell r="R114">
            <v>-263.44710972238886</v>
          </cell>
          <cell r="S114">
            <v>-354.72472972238887</v>
          </cell>
          <cell r="T114">
            <v>-370.60472972238887</v>
          </cell>
          <cell r="U114">
            <v>-370.60472972238887</v>
          </cell>
        </row>
        <row r="115">
          <cell r="B115" t="str">
            <v>Impact on Reserves</v>
          </cell>
          <cell r="G115">
            <v>-2.8421709430404007E-14</v>
          </cell>
          <cell r="H115">
            <v>2.8421709430404007E-14</v>
          </cell>
          <cell r="I115">
            <v>2.8421709430404007E-14</v>
          </cell>
          <cell r="J115">
            <v>8.5265128291212022E-14</v>
          </cell>
          <cell r="K115">
            <v>1.4210854715202004E-13</v>
          </cell>
          <cell r="L115">
            <v>1.1368683772161603E-13</v>
          </cell>
          <cell r="M115">
            <v>1.1368683772161603E-13</v>
          </cell>
          <cell r="N115">
            <v>0</v>
          </cell>
          <cell r="O115">
            <v>0</v>
          </cell>
          <cell r="P115">
            <v>0</v>
          </cell>
          <cell r="Q115">
            <v>0</v>
          </cell>
          <cell r="R115">
            <v>0</v>
          </cell>
          <cell r="S115">
            <v>0</v>
          </cell>
          <cell r="T115">
            <v>0</v>
          </cell>
          <cell r="U115">
            <v>0</v>
          </cell>
          <cell r="V115">
            <v>5.1541604324248169</v>
          </cell>
          <cell r="W115">
            <v>5.1539338057579585</v>
          </cell>
          <cell r="X115">
            <v>5.1541604324248169</v>
          </cell>
        </row>
        <row r="118">
          <cell r="B118" t="str">
            <v>Project Exposure</v>
          </cell>
          <cell r="G118">
            <v>831.34648000000016</v>
          </cell>
          <cell r="H118">
            <v>1094.2810902080407</v>
          </cell>
          <cell r="I118">
            <v>927.64581187511544</v>
          </cell>
          <cell r="J118">
            <v>887.62727835035002</v>
          </cell>
          <cell r="K118">
            <v>830.16479390178017</v>
          </cell>
          <cell r="L118">
            <v>844.87909671006025</v>
          </cell>
          <cell r="M118">
            <v>859.82379698084833</v>
          </cell>
          <cell r="N118">
            <v>875.00250229184758</v>
          </cell>
          <cell r="O118">
            <v>870.9062066560731</v>
          </cell>
          <cell r="P118">
            <v>805.246994556147</v>
          </cell>
          <cell r="Q118">
            <v>745.24619005347131</v>
          </cell>
          <cell r="R118">
            <v>665.9077106601485</v>
          </cell>
          <cell r="S118">
            <v>534.56031220734508</v>
          </cell>
          <cell r="T118">
            <v>235.66030138898572</v>
          </cell>
          <cell r="U118">
            <v>43.765139325175085</v>
          </cell>
          <cell r="V118">
            <v>0</v>
          </cell>
        </row>
        <row r="119">
          <cell r="B119" t="str">
            <v>Interest thereon @</v>
          </cell>
          <cell r="D119">
            <v>0.185</v>
          </cell>
          <cell r="H119">
            <v>16.870166807373959</v>
          </cell>
          <cell r="I119">
            <v>14.30120626640803</v>
          </cell>
          <cell r="J119">
            <v>13.684253874567895</v>
          </cell>
          <cell r="K119">
            <v>12.798373905985777</v>
          </cell>
          <cell r="L119">
            <v>13.025219407613429</v>
          </cell>
          <cell r="M119">
            <v>13.255616870121413</v>
          </cell>
          <cell r="N119">
            <v>13.48962191033265</v>
          </cell>
          <cell r="O119">
            <v>13.426470685947793</v>
          </cell>
          <cell r="P119">
            <v>12.414224499407267</v>
          </cell>
          <cell r="Q119">
            <v>11.489212096657683</v>
          </cell>
          <cell r="R119">
            <v>10.266077206010623</v>
          </cell>
          <cell r="S119">
            <v>8.2411381465299041</v>
          </cell>
          <cell r="T119">
            <v>10.89928893924059</v>
          </cell>
          <cell r="U119">
            <v>2.0241376937893478</v>
          </cell>
          <cell r="V119">
            <v>0</v>
          </cell>
          <cell r="W119">
            <v>0</v>
          </cell>
          <cell r="X119">
            <v>0</v>
          </cell>
        </row>
        <row r="124">
          <cell r="G124">
            <v>35855</v>
          </cell>
          <cell r="H124">
            <v>35886</v>
          </cell>
          <cell r="I124">
            <v>35916</v>
          </cell>
          <cell r="J124">
            <v>35947</v>
          </cell>
          <cell r="K124">
            <v>35977</v>
          </cell>
          <cell r="L124">
            <v>36008</v>
          </cell>
          <cell r="M124">
            <v>36039</v>
          </cell>
          <cell r="N124">
            <v>36069</v>
          </cell>
          <cell r="O124">
            <v>36100</v>
          </cell>
          <cell r="P124">
            <v>36130</v>
          </cell>
          <cell r="Q124">
            <v>36161</v>
          </cell>
          <cell r="R124">
            <v>36192</v>
          </cell>
          <cell r="S124">
            <v>36220</v>
          </cell>
          <cell r="T124">
            <v>36312</v>
          </cell>
          <cell r="U124">
            <v>36404</v>
          </cell>
          <cell r="V124">
            <v>36495</v>
          </cell>
          <cell r="W124">
            <v>36586</v>
          </cell>
          <cell r="X124">
            <v>36678</v>
          </cell>
          <cell r="Y124" t="str">
            <v>Total</v>
          </cell>
        </row>
        <row r="125">
          <cell r="B125" t="str">
            <v>Sales Realisations</v>
          </cell>
          <cell r="G125">
            <v>192.79000000000002</v>
          </cell>
          <cell r="H125">
            <v>46.82</v>
          </cell>
          <cell r="I125">
            <v>80.490000000000009</v>
          </cell>
          <cell r="J125">
            <v>86.85</v>
          </cell>
          <cell r="K125">
            <v>104.59</v>
          </cell>
          <cell r="L125">
            <v>300.64</v>
          </cell>
          <cell r="M125">
            <v>84.3</v>
          </cell>
          <cell r="N125">
            <v>122.21000000000001</v>
          </cell>
          <cell r="O125">
            <v>167.79000000000002</v>
          </cell>
          <cell r="P125">
            <v>189.58</v>
          </cell>
          <cell r="Q125">
            <v>202.65</v>
          </cell>
          <cell r="R125">
            <v>236.06</v>
          </cell>
          <cell r="S125">
            <v>246.23000000000002</v>
          </cell>
          <cell r="T125">
            <v>967.0200000000001</v>
          </cell>
          <cell r="U125">
            <v>814.75</v>
          </cell>
          <cell r="V125">
            <v>833.72</v>
          </cell>
          <cell r="W125">
            <v>0</v>
          </cell>
          <cell r="X125">
            <v>0</v>
          </cell>
          <cell r="Y125">
            <v>4676.49</v>
          </cell>
        </row>
        <row r="126">
          <cell r="B126" t="str">
            <v>Less :</v>
          </cell>
        </row>
        <row r="127">
          <cell r="B127" t="str">
            <v>Construction Costs</v>
          </cell>
          <cell r="G127">
            <v>-246.85300000000007</v>
          </cell>
          <cell r="H127">
            <v>-347.01</v>
          </cell>
          <cell r="I127">
            <v>-198.58999999999997</v>
          </cell>
          <cell r="J127">
            <v>-154.51000000000002</v>
          </cell>
          <cell r="K127">
            <v>-76.399999999999991</v>
          </cell>
          <cell r="L127">
            <v>-52.490000000000009</v>
          </cell>
          <cell r="M127">
            <v>-7.6</v>
          </cell>
          <cell r="N127">
            <v>-21.9</v>
          </cell>
          <cell r="O127">
            <v>-19.25</v>
          </cell>
          <cell r="P127">
            <v>-27.78</v>
          </cell>
          <cell r="Q127">
            <v>-53.860000000000007</v>
          </cell>
          <cell r="R127">
            <v>-50.640000000000008</v>
          </cell>
          <cell r="S127">
            <v>-60.720000000000006</v>
          </cell>
          <cell r="T127">
            <v>-269.995</v>
          </cell>
          <cell r="U127">
            <v>-315.524</v>
          </cell>
          <cell r="V127">
            <v>-108.16300000000001</v>
          </cell>
          <cell r="W127">
            <v>0</v>
          </cell>
          <cell r="X127">
            <v>0</v>
          </cell>
          <cell r="Y127">
            <v>-2011.2849999999999</v>
          </cell>
        </row>
        <row r="128">
          <cell r="B128" t="str">
            <v>Land Payments</v>
          </cell>
          <cell r="G128">
            <v>-605</v>
          </cell>
          <cell r="H128">
            <v>0</v>
          </cell>
          <cell r="I128">
            <v>0</v>
          </cell>
          <cell r="J128">
            <v>0</v>
          </cell>
          <cell r="K128">
            <v>0</v>
          </cell>
          <cell r="L128">
            <v>0</v>
          </cell>
          <cell r="M128">
            <v>0</v>
          </cell>
          <cell r="N128">
            <v>0</v>
          </cell>
          <cell r="O128">
            <v>-19.211849722388855</v>
          </cell>
          <cell r="P128">
            <v>-79.762520000000009</v>
          </cell>
          <cell r="Q128">
            <v>-73.179100000000005</v>
          </cell>
          <cell r="R128">
            <v>-91.293639999999996</v>
          </cell>
          <cell r="S128">
            <v>-41.277620000000013</v>
          </cell>
          <cell r="T128">
            <v>-369.54076000000009</v>
          </cell>
          <cell r="U128">
            <v>-289.44900000000001</v>
          </cell>
          <cell r="V128">
            <v>-660.55236000000002</v>
          </cell>
          <cell r="W128">
            <v>0</v>
          </cell>
          <cell r="X128">
            <v>0</v>
          </cell>
          <cell r="Y128">
            <v>-2229.266849722389</v>
          </cell>
        </row>
        <row r="129">
          <cell r="B129" t="str">
            <v>Brokerage</v>
          </cell>
          <cell r="G129">
            <v>-2.3134800000000002</v>
          </cell>
          <cell r="H129">
            <v>-0.56184000000000001</v>
          </cell>
          <cell r="I129">
            <v>-0.96588000000000007</v>
          </cell>
          <cell r="J129">
            <v>-1.0421999999999998</v>
          </cell>
          <cell r="K129">
            <v>-1.25508</v>
          </cell>
          <cell r="L129">
            <v>-3.6076799999999998</v>
          </cell>
          <cell r="M129">
            <v>-1.0116000000000001</v>
          </cell>
          <cell r="N129">
            <v>-1.4665200000000003</v>
          </cell>
          <cell r="O129">
            <v>-2.0134800000000004</v>
          </cell>
          <cell r="P129">
            <v>-2.2749600000000001</v>
          </cell>
          <cell r="Q129">
            <v>-2.4318</v>
          </cell>
          <cell r="R129">
            <v>-2.8327200000000001</v>
          </cell>
          <cell r="S129">
            <v>-2.9547599999999998</v>
          </cell>
          <cell r="T129">
            <v>-11.604240000000001</v>
          </cell>
          <cell r="U129">
            <v>-9.7769999999999992</v>
          </cell>
          <cell r="V129">
            <v>-10.00464</v>
          </cell>
          <cell r="W129">
            <v>0</v>
          </cell>
          <cell r="X129">
            <v>0</v>
          </cell>
          <cell r="Y129">
            <v>-56.117880000000007</v>
          </cell>
        </row>
        <row r="131">
          <cell r="B131" t="str">
            <v>Net Inflow to MRIDL</v>
          </cell>
          <cell r="G131">
            <v>-661.37648000000013</v>
          </cell>
          <cell r="H131">
            <v>-300.75184000000002</v>
          </cell>
          <cell r="I131">
            <v>-119.06587999999996</v>
          </cell>
          <cell r="J131">
            <v>-68.702200000000019</v>
          </cell>
          <cell r="K131">
            <v>26.934920000000012</v>
          </cell>
          <cell r="L131">
            <v>244.54231999999999</v>
          </cell>
          <cell r="M131">
            <v>75.688400000000001</v>
          </cell>
          <cell r="N131">
            <v>98.84348</v>
          </cell>
          <cell r="O131">
            <v>127.31467027761117</v>
          </cell>
          <cell r="P131">
            <v>79.762519999999995</v>
          </cell>
          <cell r="Q131">
            <v>73.179099999999991</v>
          </cell>
          <cell r="R131">
            <v>91.293639999999996</v>
          </cell>
          <cell r="S131">
            <v>141.27762000000001</v>
          </cell>
          <cell r="T131">
            <v>315.88</v>
          </cell>
          <cell r="U131">
            <v>200</v>
          </cell>
          <cell r="V131">
            <v>54.999999999999993</v>
          </cell>
          <cell r="W131">
            <v>0</v>
          </cell>
          <cell r="X131">
            <v>0</v>
          </cell>
          <cell r="Y131">
            <v>379.82027027761092</v>
          </cell>
        </row>
        <row r="132">
          <cell r="B132" t="str">
            <v>Less : MRIDL's Costs</v>
          </cell>
        </row>
        <row r="133">
          <cell r="B133" t="str">
            <v>Payroll</v>
          </cell>
          <cell r="G133">
            <v>0</v>
          </cell>
          <cell r="H133">
            <v>-1.2791666666666663</v>
          </cell>
          <cell r="I133">
            <v>-1.2791666666666663</v>
          </cell>
          <cell r="J133">
            <v>-1.2791666666666663</v>
          </cell>
          <cell r="K133">
            <v>-1.2791666666666663</v>
          </cell>
          <cell r="L133">
            <v>-1.2791666666666663</v>
          </cell>
          <cell r="M133">
            <v>-1.2791666666666663</v>
          </cell>
          <cell r="N133">
            <v>-1.2791666666666663</v>
          </cell>
          <cell r="O133">
            <v>-1.2791666666666663</v>
          </cell>
          <cell r="P133">
            <v>-1.2791666666666663</v>
          </cell>
          <cell r="Q133">
            <v>-1.2791666666666663</v>
          </cell>
          <cell r="R133">
            <v>-1.2791666666666663</v>
          </cell>
          <cell r="S133">
            <v>-1.2791666666666663</v>
          </cell>
          <cell r="T133">
            <v>-4.6049999999999986</v>
          </cell>
          <cell r="U133">
            <v>-4.6049999999999986</v>
          </cell>
          <cell r="V133">
            <v>-4.6049999999999986</v>
          </cell>
          <cell r="W133">
            <v>0</v>
          </cell>
          <cell r="X133">
            <v>0</v>
          </cell>
          <cell r="Y133">
            <v>-29.164999999999992</v>
          </cell>
        </row>
        <row r="134">
          <cell r="B134" t="str">
            <v>Overheads</v>
          </cell>
          <cell r="G134">
            <v>0</v>
          </cell>
          <cell r="H134">
            <v>-0.40991673399999995</v>
          </cell>
          <cell r="I134">
            <v>-0.40991673399999995</v>
          </cell>
          <cell r="J134">
            <v>-0.40991673399999995</v>
          </cell>
          <cell r="K134">
            <v>-0.40991673399999995</v>
          </cell>
          <cell r="L134">
            <v>-0.40991673399999995</v>
          </cell>
          <cell r="M134">
            <v>-0.40991673399999995</v>
          </cell>
          <cell r="N134">
            <v>-0.40991673399999995</v>
          </cell>
          <cell r="O134">
            <v>-0.40991673399999995</v>
          </cell>
          <cell r="P134">
            <v>-0.40991673399999995</v>
          </cell>
          <cell r="Q134">
            <v>-0.40991673399999995</v>
          </cell>
          <cell r="R134">
            <v>-0.40991673399999995</v>
          </cell>
          <cell r="S134">
            <v>-0.40991673399999995</v>
          </cell>
          <cell r="T134">
            <v>-1.4757002423999999</v>
          </cell>
          <cell r="U134">
            <v>-1.4757002423999999</v>
          </cell>
          <cell r="V134">
            <v>-1.4757002423999999</v>
          </cell>
          <cell r="W134">
            <v>0</v>
          </cell>
          <cell r="X134">
            <v>0</v>
          </cell>
          <cell r="Y134">
            <v>-9.3461015352000008</v>
          </cell>
        </row>
        <row r="136">
          <cell r="B136" t="str">
            <v>Net Unleveraged Cash Flow</v>
          </cell>
          <cell r="G136">
            <v>-661.37648000000013</v>
          </cell>
          <cell r="H136">
            <v>-302.44092340066663</v>
          </cell>
          <cell r="I136">
            <v>-120.75496340066664</v>
          </cell>
          <cell r="J136">
            <v>-70.391283400666694</v>
          </cell>
          <cell r="K136">
            <v>25.245836599333348</v>
          </cell>
          <cell r="L136">
            <v>242.85323659933331</v>
          </cell>
          <cell r="M136">
            <v>73.999316599333326</v>
          </cell>
          <cell r="N136">
            <v>97.154396599333325</v>
          </cell>
          <cell r="O136">
            <v>125.6255868769445</v>
          </cell>
          <cell r="P136">
            <v>78.07343659933332</v>
          </cell>
          <cell r="Q136">
            <v>71.490016599333316</v>
          </cell>
          <cell r="R136">
            <v>89.604556599333321</v>
          </cell>
          <cell r="S136">
            <v>139.58853659933334</v>
          </cell>
          <cell r="T136">
            <v>309.79929975759995</v>
          </cell>
          <cell r="U136">
            <v>193.91929975760002</v>
          </cell>
          <cell r="V136">
            <v>48.919299757599994</v>
          </cell>
          <cell r="W136">
            <v>0</v>
          </cell>
          <cell r="X136">
            <v>0</v>
          </cell>
          <cell r="Y136">
            <v>341.30916874241098</v>
          </cell>
        </row>
      </sheetData>
      <sheetData sheetId="3" refreshError="1">
        <row r="12">
          <cell r="C12" t="str">
            <v>PROJECT CASHFLOWS</v>
          </cell>
          <cell r="F12" t="str">
            <v>Total</v>
          </cell>
          <cell r="G12" t="str">
            <v>psf</v>
          </cell>
          <cell r="H12" t="str">
            <v>Upto  Mar 98</v>
          </cell>
          <cell r="I12">
            <v>35886</v>
          </cell>
          <cell r="J12">
            <v>35916</v>
          </cell>
          <cell r="K12">
            <v>35947</v>
          </cell>
          <cell r="L12">
            <v>35978</v>
          </cell>
          <cell r="M12">
            <v>36009</v>
          </cell>
          <cell r="N12">
            <v>36040</v>
          </cell>
          <cell r="O12">
            <v>36071</v>
          </cell>
          <cell r="P12">
            <v>36102</v>
          </cell>
          <cell r="Q12">
            <v>36133</v>
          </cell>
          <cell r="R12">
            <v>36164</v>
          </cell>
          <cell r="S12">
            <v>36195</v>
          </cell>
          <cell r="T12">
            <v>36226</v>
          </cell>
          <cell r="U12">
            <v>36312</v>
          </cell>
          <cell r="V12">
            <v>36404</v>
          </cell>
          <cell r="W12">
            <v>36495</v>
          </cell>
          <cell r="X12">
            <v>36586</v>
          </cell>
          <cell r="Y12">
            <v>36678</v>
          </cell>
          <cell r="Z12">
            <v>36770</v>
          </cell>
          <cell r="AA12">
            <v>36861</v>
          </cell>
          <cell r="AB12">
            <v>36951</v>
          </cell>
          <cell r="AC12">
            <v>37043</v>
          </cell>
          <cell r="AD12">
            <v>37135</v>
          </cell>
          <cell r="AE12">
            <v>37226</v>
          </cell>
          <cell r="AF12" t="str">
            <v>Total</v>
          </cell>
          <cell r="AJ12" t="str">
            <v>MRIDL  Byculla Development</v>
          </cell>
          <cell r="AS12" t="str">
            <v>Figures in Rupees Lakhs</v>
          </cell>
        </row>
        <row r="13">
          <cell r="C13" t="str">
            <v>Sales Installments</v>
          </cell>
          <cell r="F13">
            <v>24080.02</v>
          </cell>
          <cell r="G13">
            <v>7000.0058139534885</v>
          </cell>
          <cell r="H13">
            <v>0</v>
          </cell>
          <cell r="O13">
            <v>111.14</v>
          </cell>
          <cell r="P13">
            <v>111.14</v>
          </cell>
          <cell r="Q13">
            <v>111.14</v>
          </cell>
          <cell r="R13">
            <v>111.14</v>
          </cell>
          <cell r="S13">
            <v>111.14</v>
          </cell>
          <cell r="T13">
            <v>777.97</v>
          </cell>
          <cell r="U13">
            <v>666.84</v>
          </cell>
          <cell r="V13">
            <v>2000.49</v>
          </cell>
          <cell r="W13">
            <v>666.83</v>
          </cell>
          <cell r="X13">
            <v>2222.7800000000002</v>
          </cell>
          <cell r="Y13">
            <v>2556.19</v>
          </cell>
          <cell r="Z13">
            <v>833.52</v>
          </cell>
          <cell r="AA13">
            <v>3389.73</v>
          </cell>
          <cell r="AB13">
            <v>2000.4900000000002</v>
          </cell>
          <cell r="AC13">
            <v>2982.2200000000003</v>
          </cell>
          <cell r="AD13">
            <v>3204.5</v>
          </cell>
          <cell r="AE13">
            <v>2222.7599999999998</v>
          </cell>
          <cell r="AF13">
            <v>24080.02</v>
          </cell>
          <cell r="AJ13" t="str">
            <v>Project Year</v>
          </cell>
          <cell r="AN13">
            <v>0</v>
          </cell>
          <cell r="AO13">
            <v>1</v>
          </cell>
          <cell r="AP13">
            <v>2</v>
          </cell>
          <cell r="AQ13">
            <v>3</v>
          </cell>
          <cell r="AR13">
            <v>4</v>
          </cell>
          <cell r="AS13">
            <v>5</v>
          </cell>
          <cell r="AT13">
            <v>6</v>
          </cell>
        </row>
        <row r="14">
          <cell r="C14" t="str">
            <v>Less :</v>
          </cell>
          <cell r="AJ14" t="str">
            <v>Financial Year</v>
          </cell>
          <cell r="AN14">
            <v>1996</v>
          </cell>
          <cell r="AO14">
            <v>1997</v>
          </cell>
          <cell r="AP14">
            <v>1998</v>
          </cell>
          <cell r="AQ14">
            <v>1999</v>
          </cell>
          <cell r="AR14">
            <v>2000</v>
          </cell>
          <cell r="AS14">
            <v>2001</v>
          </cell>
          <cell r="AT14">
            <v>2002</v>
          </cell>
          <cell r="AU14" t="str">
            <v>Total</v>
          </cell>
        </row>
        <row r="15">
          <cell r="C15" t="str">
            <v>Hard Costs</v>
          </cell>
          <cell r="O15" t="str">
            <v xml:space="preserve"> </v>
          </cell>
          <cell r="AJ15" t="str">
            <v>Unleveraged Project Cash Flow</v>
          </cell>
        </row>
        <row r="16">
          <cell r="D16" t="str">
            <v>Piling</v>
          </cell>
          <cell r="F16">
            <v>172.02000000000004</v>
          </cell>
          <cell r="G16">
            <v>50.005813953488385</v>
          </cell>
          <cell r="O16">
            <v>28.67</v>
          </cell>
          <cell r="P16">
            <v>28.67</v>
          </cell>
          <cell r="Q16">
            <v>28.67</v>
          </cell>
          <cell r="R16">
            <v>28.67</v>
          </cell>
          <cell r="S16">
            <v>28.67</v>
          </cell>
          <cell r="T16">
            <v>28.67</v>
          </cell>
          <cell r="AF16">
            <v>172.02000000000004</v>
          </cell>
          <cell r="AJ16" t="str">
            <v>Purchase Price [Land Allocation]</v>
          </cell>
          <cell r="AN16">
            <v>-5272.17</v>
          </cell>
          <cell r="AO16">
            <v>0</v>
          </cell>
          <cell r="AP16">
            <v>0</v>
          </cell>
          <cell r="AQ16">
            <v>0</v>
          </cell>
          <cell r="AR16">
            <v>-708.82415783394299</v>
          </cell>
          <cell r="AS16">
            <v>-2842.2890000000002</v>
          </cell>
          <cell r="AT16">
            <v>-2379.2440000000001</v>
          </cell>
          <cell r="AU16">
            <v>-11202.527157833943</v>
          </cell>
        </row>
        <row r="17">
          <cell r="D17" t="str">
            <v>RCC</v>
          </cell>
          <cell r="F17">
            <v>946.02</v>
          </cell>
          <cell r="G17">
            <v>275.00581395348837</v>
          </cell>
          <cell r="Q17">
            <v>157.66999999999999</v>
          </cell>
          <cell r="R17">
            <v>157.66999999999999</v>
          </cell>
          <cell r="S17">
            <v>157.66999999999999</v>
          </cell>
          <cell r="T17">
            <v>157.66999999999999</v>
          </cell>
          <cell r="U17">
            <v>315.33999999999997</v>
          </cell>
          <cell r="AF17">
            <v>946.02</v>
          </cell>
          <cell r="AJ17" t="str">
            <v>Sales Realisations</v>
          </cell>
          <cell r="AQ17">
            <v>1333.67</v>
          </cell>
          <cell r="AR17">
            <v>5556.9400000000005</v>
          </cell>
          <cell r="AS17">
            <v>8779.93</v>
          </cell>
          <cell r="AT17">
            <v>8409.48</v>
          </cell>
          <cell r="AU17">
            <v>24080.02</v>
          </cell>
        </row>
        <row r="18">
          <cell r="D18" t="str">
            <v>Masonry/Plaster</v>
          </cell>
          <cell r="F18">
            <v>34.4</v>
          </cell>
          <cell r="G18">
            <v>10</v>
          </cell>
          <cell r="S18">
            <v>6.88</v>
          </cell>
          <cell r="T18">
            <v>6.88</v>
          </cell>
          <cell r="U18">
            <v>20.64</v>
          </cell>
          <cell r="AF18">
            <v>34.4</v>
          </cell>
          <cell r="AJ18" t="str">
            <v>Project Costs</v>
          </cell>
          <cell r="AP18">
            <v>-84.58</v>
          </cell>
          <cell r="AQ18">
            <v>-1733.8300000000002</v>
          </cell>
          <cell r="AR18">
            <v>-3369.7949999999996</v>
          </cell>
          <cell r="AS18">
            <v>-3095.3519999999994</v>
          </cell>
          <cell r="AT18">
            <v>-1180.4259999999999</v>
          </cell>
          <cell r="AU18">
            <v>-9463.9829999999984</v>
          </cell>
        </row>
        <row r="19">
          <cell r="D19" t="str">
            <v>Waterproofing</v>
          </cell>
          <cell r="F19">
            <v>85.98</v>
          </cell>
          <cell r="G19">
            <v>24.994186046511629</v>
          </cell>
          <cell r="Q19">
            <v>14.33</v>
          </cell>
          <cell r="R19">
            <v>14.33</v>
          </cell>
          <cell r="S19">
            <v>14.33</v>
          </cell>
          <cell r="T19">
            <v>14.33</v>
          </cell>
          <cell r="U19">
            <v>28.66</v>
          </cell>
          <cell r="AF19">
            <v>85.98</v>
          </cell>
          <cell r="AJ19" t="str">
            <v>Unleveraged Project Cash Flows</v>
          </cell>
          <cell r="AN19">
            <v>-5272.17</v>
          </cell>
          <cell r="AO19">
            <v>0</v>
          </cell>
          <cell r="AP19">
            <v>-84.58</v>
          </cell>
          <cell r="AQ19">
            <v>-400.16000000000008</v>
          </cell>
          <cell r="AR19">
            <v>1478.3208421660579</v>
          </cell>
          <cell r="AS19">
            <v>2842.2890000000002</v>
          </cell>
          <cell r="AT19">
            <v>4849.8099999999995</v>
          </cell>
          <cell r="AU19">
            <v>3413.5098421660587</v>
          </cell>
        </row>
        <row r="20">
          <cell r="D20" t="str">
            <v>Anti Termite,Backfilingetc</v>
          </cell>
          <cell r="F20">
            <v>86.04</v>
          </cell>
          <cell r="G20">
            <v>25.011627906976745</v>
          </cell>
          <cell r="O20">
            <v>9.56</v>
          </cell>
          <cell r="P20">
            <v>9.56</v>
          </cell>
          <cell r="Q20">
            <v>9.56</v>
          </cell>
          <cell r="R20">
            <v>9.56</v>
          </cell>
          <cell r="S20">
            <v>9.56</v>
          </cell>
          <cell r="T20">
            <v>9.56</v>
          </cell>
          <cell r="U20">
            <v>28.68</v>
          </cell>
          <cell r="AF20">
            <v>86.04</v>
          </cell>
        </row>
        <row r="21">
          <cell r="D21" t="str">
            <v>RCC</v>
          </cell>
          <cell r="F21">
            <v>1376</v>
          </cell>
          <cell r="G21">
            <v>400</v>
          </cell>
          <cell r="S21">
            <v>86</v>
          </cell>
          <cell r="T21">
            <v>86</v>
          </cell>
          <cell r="U21">
            <v>258</v>
          </cell>
          <cell r="V21">
            <v>258</v>
          </cell>
          <cell r="W21">
            <v>258</v>
          </cell>
          <cell r="X21">
            <v>258</v>
          </cell>
          <cell r="Y21">
            <v>172</v>
          </cell>
          <cell r="AF21">
            <v>1376</v>
          </cell>
          <cell r="AJ21" t="str">
            <v>Unleveraged IRR</v>
          </cell>
          <cell r="AN21">
            <v>9.4990313782873578E-2</v>
          </cell>
        </row>
        <row r="22">
          <cell r="D22" t="str">
            <v>Masonary</v>
          </cell>
          <cell r="F22">
            <v>258.08</v>
          </cell>
          <cell r="G22">
            <v>75.023255813953483</v>
          </cell>
          <cell r="U22">
            <v>48.39</v>
          </cell>
          <cell r="V22">
            <v>48.39</v>
          </cell>
          <cell r="W22">
            <v>48.39</v>
          </cell>
          <cell r="X22">
            <v>48.39</v>
          </cell>
          <cell r="Y22">
            <v>48.39</v>
          </cell>
          <cell r="Z22">
            <v>16.13</v>
          </cell>
          <cell r="AF22">
            <v>258.08</v>
          </cell>
        </row>
        <row r="23">
          <cell r="D23" t="str">
            <v>Plastering</v>
          </cell>
          <cell r="F23">
            <v>378.48</v>
          </cell>
          <cell r="G23">
            <v>110.02325581395348</v>
          </cell>
          <cell r="U23">
            <v>39.840000000000003</v>
          </cell>
          <cell r="V23">
            <v>59.760000000000005</v>
          </cell>
          <cell r="W23">
            <v>59.760000000000005</v>
          </cell>
          <cell r="X23">
            <v>59.760000000000005</v>
          </cell>
          <cell r="Y23">
            <v>59.760000000000005</v>
          </cell>
          <cell r="Z23">
            <v>59.760000000000005</v>
          </cell>
          <cell r="AA23">
            <v>39.840000000000003</v>
          </cell>
          <cell r="AF23">
            <v>378.48</v>
          </cell>
          <cell r="AJ23" t="str">
            <v>Profit/Loss on the Project</v>
          </cell>
          <cell r="AU23">
            <v>-4428.7685923946301</v>
          </cell>
        </row>
        <row r="24">
          <cell r="D24" t="str">
            <v>Doors</v>
          </cell>
          <cell r="F24">
            <v>154.79000000000002</v>
          </cell>
          <cell r="G24">
            <v>44.997093023255822</v>
          </cell>
          <cell r="U24">
            <v>20.190000000000001</v>
          </cell>
          <cell r="V24">
            <v>20.190000000000001</v>
          </cell>
          <cell r="W24">
            <v>20.190000000000001</v>
          </cell>
          <cell r="X24">
            <v>20.190000000000001</v>
          </cell>
          <cell r="Y24">
            <v>20.190000000000001</v>
          </cell>
          <cell r="Z24">
            <v>6.73</v>
          </cell>
          <cell r="AB24">
            <v>6.73</v>
          </cell>
          <cell r="AC24">
            <v>20.190000000000001</v>
          </cell>
          <cell r="AD24">
            <v>20.190000000000001</v>
          </cell>
          <cell r="AF24">
            <v>154.79000000000002</v>
          </cell>
        </row>
        <row r="25">
          <cell r="D25" t="str">
            <v>Windows</v>
          </cell>
          <cell r="F25">
            <v>240.81</v>
          </cell>
          <cell r="G25">
            <v>70.002906976744185</v>
          </cell>
          <cell r="U25">
            <v>31.410000000000004</v>
          </cell>
          <cell r="V25">
            <v>31.410000000000004</v>
          </cell>
          <cell r="W25">
            <v>31.410000000000004</v>
          </cell>
          <cell r="X25">
            <v>31.410000000000004</v>
          </cell>
          <cell r="Y25">
            <v>31.410000000000004</v>
          </cell>
          <cell r="Z25">
            <v>10.47</v>
          </cell>
          <cell r="AB25">
            <v>10.47</v>
          </cell>
          <cell r="AC25">
            <v>31.410000000000004</v>
          </cell>
          <cell r="AD25">
            <v>31.410000000000004</v>
          </cell>
          <cell r="AF25">
            <v>240.81</v>
          </cell>
        </row>
        <row r="26">
          <cell r="D26" t="str">
            <v>Flooring,dado,Skirting</v>
          </cell>
          <cell r="F26">
            <v>1025.9399999999998</v>
          </cell>
          <cell r="G26">
            <v>298.2383720930232</v>
          </cell>
          <cell r="U26">
            <v>73.38</v>
          </cell>
          <cell r="V26">
            <v>119.07</v>
          </cell>
          <cell r="W26">
            <v>119.07</v>
          </cell>
          <cell r="X26">
            <v>119.07</v>
          </cell>
          <cell r="Y26">
            <v>119.07</v>
          </cell>
          <cell r="Z26">
            <v>119.07</v>
          </cell>
          <cell r="AA26">
            <v>119.07</v>
          </cell>
          <cell r="AB26">
            <v>119.07</v>
          </cell>
          <cell r="AC26">
            <v>119.07</v>
          </cell>
          <cell r="AF26">
            <v>1025.9399999999998</v>
          </cell>
        </row>
        <row r="27">
          <cell r="D27" t="str">
            <v>Waterproofing</v>
          </cell>
          <cell r="F27">
            <v>85.950000000000017</v>
          </cell>
          <cell r="G27">
            <v>24.985465116279077</v>
          </cell>
          <cell r="X27">
            <v>17.190000000000001</v>
          </cell>
          <cell r="Y27">
            <v>17.190000000000001</v>
          </cell>
          <cell r="Z27">
            <v>17.190000000000001</v>
          </cell>
          <cell r="AA27">
            <v>5.73</v>
          </cell>
          <cell r="AB27">
            <v>17.190000000000001</v>
          </cell>
          <cell r="AC27">
            <v>11.46</v>
          </cell>
          <cell r="AF27">
            <v>85.950000000000017</v>
          </cell>
        </row>
        <row r="28">
          <cell r="D28" t="str">
            <v>Paintings</v>
          </cell>
          <cell r="F28">
            <v>430.08</v>
          </cell>
          <cell r="G28">
            <v>125.02325581395348</v>
          </cell>
          <cell r="W28">
            <v>53.760000000000005</v>
          </cell>
          <cell r="X28">
            <v>53.760000000000005</v>
          </cell>
          <cell r="Y28">
            <v>53.760000000000005</v>
          </cell>
          <cell r="Z28">
            <v>53.760000000000005</v>
          </cell>
          <cell r="AA28">
            <v>53.760000000000005</v>
          </cell>
          <cell r="AB28">
            <v>53.760000000000005</v>
          </cell>
          <cell r="AC28">
            <v>53.760000000000005</v>
          </cell>
          <cell r="AD28">
            <v>53.760000000000005</v>
          </cell>
          <cell r="AF28">
            <v>430.08</v>
          </cell>
          <cell r="AJ28" t="str">
            <v>Basic  Assumptions</v>
          </cell>
        </row>
        <row r="29">
          <cell r="D29" t="str">
            <v>Electrical</v>
          </cell>
          <cell r="F29">
            <v>344.10000000000008</v>
          </cell>
          <cell r="G29">
            <v>100.02906976744188</v>
          </cell>
          <cell r="R29">
            <v>11.47</v>
          </cell>
          <cell r="S29">
            <v>11.47</v>
          </cell>
          <cell r="T29">
            <v>11.47</v>
          </cell>
          <cell r="U29">
            <v>34.410000000000004</v>
          </cell>
          <cell r="V29">
            <v>34.410000000000004</v>
          </cell>
          <cell r="W29">
            <v>34.410000000000004</v>
          </cell>
          <cell r="X29">
            <v>34.410000000000004</v>
          </cell>
          <cell r="Y29">
            <v>34.410000000000004</v>
          </cell>
          <cell r="AA29">
            <v>34.410000000000004</v>
          </cell>
          <cell r="AB29">
            <v>34.410000000000004</v>
          </cell>
          <cell r="AC29">
            <v>34.410000000000004</v>
          </cell>
          <cell r="AD29">
            <v>34.410000000000004</v>
          </cell>
          <cell r="AF29">
            <v>344.10000000000008</v>
          </cell>
        </row>
        <row r="30">
          <cell r="D30" t="str">
            <v>Plumbing &amp; Sanitation</v>
          </cell>
          <cell r="F30">
            <v>516</v>
          </cell>
          <cell r="G30">
            <v>150</v>
          </cell>
          <cell r="W30">
            <v>25.8</v>
          </cell>
          <cell r="X30">
            <v>77.400000000000006</v>
          </cell>
          <cell r="Y30">
            <v>77.400000000000006</v>
          </cell>
          <cell r="Z30">
            <v>77.400000000000006</v>
          </cell>
          <cell r="AA30">
            <v>25.8</v>
          </cell>
          <cell r="AB30">
            <v>77.400000000000006</v>
          </cell>
          <cell r="AC30">
            <v>77.400000000000006</v>
          </cell>
          <cell r="AD30">
            <v>77.400000000000006</v>
          </cell>
          <cell r="AF30">
            <v>516</v>
          </cell>
          <cell r="AJ30" t="str">
            <v>Total sq. ft Area (sft)</v>
          </cell>
          <cell r="AN30">
            <v>344000</v>
          </cell>
          <cell r="AO30" t="str">
            <v>Profit sharing Ratio</v>
          </cell>
          <cell r="AR30">
            <v>0.5</v>
          </cell>
        </row>
        <row r="31">
          <cell r="D31" t="str">
            <v>Lifts</v>
          </cell>
          <cell r="F31">
            <v>481.59000000000003</v>
          </cell>
          <cell r="G31">
            <v>139.99709302325581</v>
          </cell>
          <cell r="AA31">
            <v>160.53</v>
          </cell>
          <cell r="AB31">
            <v>160.53</v>
          </cell>
          <cell r="AC31">
            <v>160.53</v>
          </cell>
          <cell r="AF31">
            <v>481.59000000000003</v>
          </cell>
          <cell r="AJ31" t="str">
            <v>Total Residential Area….3 Towers (G+34)</v>
          </cell>
        </row>
        <row r="32">
          <cell r="D32" t="str">
            <v>Firefighting</v>
          </cell>
          <cell r="F32">
            <v>189.20000000000002</v>
          </cell>
          <cell r="G32">
            <v>55</v>
          </cell>
          <cell r="AA32">
            <v>37.840000000000003</v>
          </cell>
          <cell r="AB32">
            <v>113.52000000000001</v>
          </cell>
          <cell r="AC32">
            <v>37.840000000000003</v>
          </cell>
          <cell r="AF32">
            <v>189.20000000000002</v>
          </cell>
          <cell r="AJ32" t="str">
            <v>Sales Price Per sq. ft</v>
          </cell>
          <cell r="AN32">
            <v>7000.0058139534885</v>
          </cell>
        </row>
        <row r="33">
          <cell r="D33" t="str">
            <v>Landscaping</v>
          </cell>
          <cell r="F33">
            <v>172</v>
          </cell>
          <cell r="G33">
            <v>50</v>
          </cell>
          <cell r="X33">
            <v>10.75</v>
          </cell>
          <cell r="Y33">
            <v>32.25</v>
          </cell>
          <cell r="Z33">
            <v>21.5</v>
          </cell>
          <cell r="AA33">
            <v>10.75</v>
          </cell>
          <cell r="AB33">
            <v>32.25</v>
          </cell>
          <cell r="AC33">
            <v>32.25</v>
          </cell>
          <cell r="AD33">
            <v>32.25</v>
          </cell>
          <cell r="AF33">
            <v>172</v>
          </cell>
          <cell r="AJ33" t="str">
            <v>Constr.Costs per sq. ft</v>
          </cell>
          <cell r="AN33">
            <v>2500</v>
          </cell>
        </row>
        <row r="34">
          <cell r="D34" t="str">
            <v>Club House</v>
          </cell>
          <cell r="F34">
            <v>258</v>
          </cell>
          <cell r="G34">
            <v>75</v>
          </cell>
          <cell r="Y34">
            <v>43</v>
          </cell>
          <cell r="Z34">
            <v>129</v>
          </cell>
          <cell r="AA34">
            <v>86</v>
          </cell>
          <cell r="AF34">
            <v>258</v>
          </cell>
          <cell r="AJ34" t="str">
            <v>Inflated @ 10%, annualised</v>
          </cell>
        </row>
        <row r="35">
          <cell r="D35" t="str">
            <v>Swimming Pool</v>
          </cell>
          <cell r="F35">
            <v>51.6</v>
          </cell>
          <cell r="G35">
            <v>15</v>
          </cell>
          <cell r="W35">
            <v>38.700000000000003</v>
          </cell>
          <cell r="X35">
            <v>12.9</v>
          </cell>
          <cell r="AF35">
            <v>51.6</v>
          </cell>
          <cell r="AJ35" t="str">
            <v>Land Cost per sq. ft</v>
          </cell>
          <cell r="AN35">
            <v>1700</v>
          </cell>
        </row>
        <row r="36">
          <cell r="D36" t="str">
            <v>Sub-total</v>
          </cell>
          <cell r="F36">
            <v>7287.08</v>
          </cell>
          <cell r="G36">
            <v>2118.3372093023254</v>
          </cell>
          <cell r="H36">
            <v>0</v>
          </cell>
          <cell r="I36">
            <v>0</v>
          </cell>
          <cell r="J36">
            <v>0</v>
          </cell>
          <cell r="K36">
            <v>0</v>
          </cell>
          <cell r="L36">
            <v>0</v>
          </cell>
          <cell r="M36">
            <v>0</v>
          </cell>
          <cell r="N36">
            <v>0</v>
          </cell>
          <cell r="O36">
            <v>38.230000000000004</v>
          </cell>
          <cell r="P36">
            <v>38.230000000000004</v>
          </cell>
          <cell r="Q36">
            <v>210.23</v>
          </cell>
          <cell r="R36">
            <v>221.7</v>
          </cell>
          <cell r="S36">
            <v>314.58000000000004</v>
          </cell>
          <cell r="T36">
            <v>314.58000000000004</v>
          </cell>
          <cell r="U36">
            <v>898.93999999999994</v>
          </cell>
          <cell r="V36">
            <v>571.2299999999999</v>
          </cell>
          <cell r="W36">
            <v>689.4899999999999</v>
          </cell>
          <cell r="X36">
            <v>743.2299999999999</v>
          </cell>
          <cell r="Y36">
            <v>708.82999999999993</v>
          </cell>
          <cell r="Z36">
            <v>511.01</v>
          </cell>
          <cell r="AA36">
            <v>573.73</v>
          </cell>
          <cell r="AB36">
            <v>625.32999999999993</v>
          </cell>
          <cell r="AC36">
            <v>578.32000000000005</v>
          </cell>
          <cell r="AD36">
            <v>249.42000000000002</v>
          </cell>
          <cell r="AE36">
            <v>0</v>
          </cell>
          <cell r="AF36">
            <v>7287.08</v>
          </cell>
          <cell r="AJ36" t="str">
            <v>* Car Parks Sales are not considered</v>
          </cell>
        </row>
        <row r="37">
          <cell r="C37" t="str">
            <v>Soft Costs</v>
          </cell>
          <cell r="AJ37" t="str">
            <v xml:space="preserve">* Interest on the EMDs not considered </v>
          </cell>
        </row>
        <row r="38">
          <cell r="D38" t="str">
            <v>Overheads</v>
          </cell>
          <cell r="F38">
            <v>222.10000000000002</v>
          </cell>
          <cell r="G38">
            <v>64.563953488372107</v>
          </cell>
          <cell r="H38">
            <v>84.58</v>
          </cell>
          <cell r="O38">
            <v>3.82</v>
          </cell>
          <cell r="P38">
            <v>3.82</v>
          </cell>
          <cell r="Q38">
            <v>3.82</v>
          </cell>
          <cell r="R38">
            <v>3.82</v>
          </cell>
          <cell r="S38">
            <v>3.82</v>
          </cell>
          <cell r="T38">
            <v>3.82</v>
          </cell>
          <cell r="U38">
            <v>11.459999999999999</v>
          </cell>
          <cell r="V38">
            <v>11.459999999999999</v>
          </cell>
          <cell r="W38">
            <v>11.459999999999999</v>
          </cell>
          <cell r="X38">
            <v>11.459999999999999</v>
          </cell>
          <cell r="Y38">
            <v>11.459999999999999</v>
          </cell>
          <cell r="Z38">
            <v>11.459999999999999</v>
          </cell>
          <cell r="AA38">
            <v>11.459999999999999</v>
          </cell>
          <cell r="AB38">
            <v>11.459999999999999</v>
          </cell>
          <cell r="AC38">
            <v>11.459999999999999</v>
          </cell>
          <cell r="AD38">
            <v>11.459999999999999</v>
          </cell>
          <cell r="AF38">
            <v>222.10000000000002</v>
          </cell>
        </row>
        <row r="39">
          <cell r="D39" t="str">
            <v>Approvals</v>
          </cell>
          <cell r="F39">
            <v>516</v>
          </cell>
          <cell r="G39">
            <v>150</v>
          </cell>
          <cell r="O39">
            <v>516</v>
          </cell>
          <cell r="AF39">
            <v>516</v>
          </cell>
        </row>
        <row r="40">
          <cell r="D40" t="str">
            <v>Architect/Consultant</v>
          </cell>
          <cell r="F40">
            <v>344.16</v>
          </cell>
          <cell r="G40">
            <v>100.04651162790698</v>
          </cell>
          <cell r="O40">
            <v>9.56</v>
          </cell>
          <cell r="P40">
            <v>9.56</v>
          </cell>
          <cell r="Q40">
            <v>9.56</v>
          </cell>
          <cell r="R40">
            <v>9.56</v>
          </cell>
          <cell r="S40">
            <v>9.56</v>
          </cell>
          <cell r="T40">
            <v>9.56</v>
          </cell>
          <cell r="U40">
            <v>28.68</v>
          </cell>
          <cell r="V40">
            <v>28.68</v>
          </cell>
          <cell r="W40">
            <v>28.68</v>
          </cell>
          <cell r="X40">
            <v>28.68</v>
          </cell>
          <cell r="Y40">
            <v>28.68</v>
          </cell>
          <cell r="Z40">
            <v>28.68</v>
          </cell>
          <cell r="AA40">
            <v>28.68</v>
          </cell>
          <cell r="AB40">
            <v>28.68</v>
          </cell>
          <cell r="AC40">
            <v>28.68</v>
          </cell>
          <cell r="AD40">
            <v>28.68</v>
          </cell>
          <cell r="AF40">
            <v>344.16</v>
          </cell>
        </row>
        <row r="41">
          <cell r="D41" t="str">
            <v>Sub-total</v>
          </cell>
          <cell r="F41">
            <v>1082.26</v>
          </cell>
          <cell r="G41">
            <v>314.61046511627904</v>
          </cell>
          <cell r="H41">
            <v>84.58</v>
          </cell>
          <cell r="I41">
            <v>0</v>
          </cell>
          <cell r="J41">
            <v>0</v>
          </cell>
          <cell r="K41">
            <v>0</v>
          </cell>
          <cell r="L41">
            <v>0</v>
          </cell>
          <cell r="M41">
            <v>0</v>
          </cell>
          <cell r="N41">
            <v>0</v>
          </cell>
          <cell r="O41">
            <v>529.38</v>
          </cell>
          <cell r="P41">
            <v>13.38</v>
          </cell>
          <cell r="Q41">
            <v>13.38</v>
          </cell>
          <cell r="R41">
            <v>13.38</v>
          </cell>
          <cell r="S41">
            <v>13.38</v>
          </cell>
          <cell r="T41">
            <v>13.38</v>
          </cell>
          <cell r="U41">
            <v>40.14</v>
          </cell>
          <cell r="V41">
            <v>40.14</v>
          </cell>
          <cell r="W41">
            <v>40.14</v>
          </cell>
          <cell r="X41">
            <v>40.14</v>
          </cell>
          <cell r="Y41">
            <v>40.14</v>
          </cell>
          <cell r="Z41">
            <v>40.14</v>
          </cell>
          <cell r="AA41">
            <v>40.14</v>
          </cell>
          <cell r="AB41">
            <v>40.14</v>
          </cell>
          <cell r="AC41">
            <v>40.14</v>
          </cell>
          <cell r="AD41">
            <v>40.14</v>
          </cell>
          <cell r="AE41">
            <v>0</v>
          </cell>
          <cell r="AF41">
            <v>1082.26</v>
          </cell>
        </row>
        <row r="42">
          <cell r="D42" t="str">
            <v>Total Outflows</v>
          </cell>
        </row>
        <row r="43">
          <cell r="D43" t="str">
            <v>without inflation</v>
          </cell>
          <cell r="F43">
            <v>8369.34</v>
          </cell>
          <cell r="G43">
            <v>2432.9476744186045</v>
          </cell>
          <cell r="H43">
            <v>84.58</v>
          </cell>
          <cell r="I43">
            <v>0</v>
          </cell>
          <cell r="J43">
            <v>0</v>
          </cell>
          <cell r="K43">
            <v>0</v>
          </cell>
          <cell r="L43">
            <v>0</v>
          </cell>
          <cell r="M43">
            <v>0</v>
          </cell>
          <cell r="N43">
            <v>0</v>
          </cell>
          <cell r="O43">
            <v>567.61</v>
          </cell>
          <cell r="P43">
            <v>51.610000000000007</v>
          </cell>
          <cell r="Q43">
            <v>223.60999999999999</v>
          </cell>
          <cell r="R43">
            <v>235.07999999999998</v>
          </cell>
          <cell r="S43">
            <v>327.96000000000004</v>
          </cell>
          <cell r="T43">
            <v>327.96000000000004</v>
          </cell>
          <cell r="U43">
            <v>939.07999999999993</v>
          </cell>
          <cell r="V43">
            <v>611.36999999999989</v>
          </cell>
          <cell r="W43">
            <v>729.62999999999988</v>
          </cell>
          <cell r="X43">
            <v>783.36999999999989</v>
          </cell>
          <cell r="Y43">
            <v>748.96999999999991</v>
          </cell>
          <cell r="Z43">
            <v>551.15</v>
          </cell>
          <cell r="AA43">
            <v>613.87</v>
          </cell>
          <cell r="AB43">
            <v>665.46999999999991</v>
          </cell>
          <cell r="AC43">
            <v>618.46</v>
          </cell>
          <cell r="AD43">
            <v>289.56</v>
          </cell>
          <cell r="AE43">
            <v>0</v>
          </cell>
          <cell r="AF43">
            <v>8369.34</v>
          </cell>
        </row>
        <row r="44">
          <cell r="D44" t="str">
            <v>Inflation Factor</v>
          </cell>
          <cell r="H44">
            <v>1</v>
          </cell>
          <cell r="I44">
            <v>1</v>
          </cell>
          <cell r="J44">
            <v>1</v>
          </cell>
          <cell r="K44">
            <v>1</v>
          </cell>
          <cell r="L44">
            <v>1</v>
          </cell>
          <cell r="M44">
            <v>1</v>
          </cell>
          <cell r="N44">
            <v>1</v>
          </cell>
          <cell r="O44">
            <v>1</v>
          </cell>
          <cell r="P44">
            <v>1</v>
          </cell>
          <cell r="Q44">
            <v>1</v>
          </cell>
          <cell r="R44">
            <v>1</v>
          </cell>
          <cell r="S44">
            <v>1</v>
          </cell>
          <cell r="T44">
            <v>1</v>
          </cell>
          <cell r="U44">
            <v>1.1000000000000001</v>
          </cell>
          <cell r="V44">
            <v>1.1000000000000001</v>
          </cell>
          <cell r="W44">
            <v>1.1000000000000001</v>
          </cell>
          <cell r="X44">
            <v>1.1000000000000001</v>
          </cell>
          <cell r="Y44">
            <v>1.2</v>
          </cell>
          <cell r="Z44">
            <v>1.2</v>
          </cell>
          <cell r="AA44">
            <v>1.2</v>
          </cell>
          <cell r="AB44">
            <v>1.2</v>
          </cell>
          <cell r="AC44">
            <v>1.3</v>
          </cell>
          <cell r="AD44">
            <v>1.3</v>
          </cell>
          <cell r="AE44">
            <v>1.3</v>
          </cell>
        </row>
        <row r="45">
          <cell r="D45" t="str">
            <v>Inflated  Outflows</v>
          </cell>
          <cell r="F45">
            <v>9463.9830000000002</v>
          </cell>
          <cell r="G45">
            <v>2497.5116279069766</v>
          </cell>
          <cell r="H45">
            <v>84.58</v>
          </cell>
          <cell r="I45">
            <v>0</v>
          </cell>
          <cell r="J45">
            <v>0</v>
          </cell>
          <cell r="K45">
            <v>0</v>
          </cell>
          <cell r="L45">
            <v>0</v>
          </cell>
          <cell r="M45">
            <v>0</v>
          </cell>
          <cell r="N45">
            <v>0</v>
          </cell>
          <cell r="O45">
            <v>567.61</v>
          </cell>
          <cell r="P45">
            <v>51.610000000000007</v>
          </cell>
          <cell r="Q45">
            <v>223.60999999999999</v>
          </cell>
          <cell r="R45">
            <v>235.07999999999998</v>
          </cell>
          <cell r="S45">
            <v>327.96000000000004</v>
          </cell>
          <cell r="T45">
            <v>327.96000000000004</v>
          </cell>
          <cell r="U45">
            <v>1032.9880000000001</v>
          </cell>
          <cell r="V45">
            <v>672.50699999999995</v>
          </cell>
          <cell r="W45">
            <v>802.59299999999996</v>
          </cell>
          <cell r="X45">
            <v>861.70699999999999</v>
          </cell>
          <cell r="Y45">
            <v>898.7639999999999</v>
          </cell>
          <cell r="Z45">
            <v>661.38</v>
          </cell>
          <cell r="AA45">
            <v>736.64400000000001</v>
          </cell>
          <cell r="AB45">
            <v>798.56399999999985</v>
          </cell>
          <cell r="AC45">
            <v>803.99800000000005</v>
          </cell>
          <cell r="AD45">
            <v>376.428</v>
          </cell>
          <cell r="AE45">
            <v>0</v>
          </cell>
          <cell r="AF45">
            <v>9463.9830000000002</v>
          </cell>
        </row>
        <row r="46">
          <cell r="C46" t="str">
            <v>Interest</v>
          </cell>
          <cell r="F46">
            <v>148.99368433211455</v>
          </cell>
          <cell r="G46">
            <v>43.312117538405396</v>
          </cell>
          <cell r="I46">
            <v>1.4096666666666666</v>
          </cell>
          <cell r="J46">
            <v>1.4331611111111111</v>
          </cell>
          <cell r="K46">
            <v>1.4570471296296295</v>
          </cell>
          <cell r="L46">
            <v>1.48133124845679</v>
          </cell>
          <cell r="M46">
            <v>1.5060201025977364</v>
          </cell>
          <cell r="N46">
            <v>1.5311204376410319</v>
          </cell>
          <cell r="O46">
            <v>1.5566391116017158</v>
          </cell>
          <cell r="P46">
            <v>9.1904164301284119</v>
          </cell>
          <cell r="Q46">
            <v>8.3514233706305525</v>
          </cell>
          <cell r="R46">
            <v>10.365113760141062</v>
          </cell>
          <cell r="S46">
            <v>12.603532322810079</v>
          </cell>
          <cell r="T46">
            <v>16.427257861523582</v>
          </cell>
          <cell r="U46">
            <v>27.602636477646925</v>
          </cell>
          <cell r="V46">
            <v>47.29016830152927</v>
          </cell>
          <cell r="W46">
            <v>0</v>
          </cell>
          <cell r="X46">
            <v>6.7881499999999964</v>
          </cell>
          <cell r="Y46">
            <v>0</v>
          </cell>
          <cell r="Z46">
            <v>0</v>
          </cell>
          <cell r="AA46">
            <v>0</v>
          </cell>
          <cell r="AB46">
            <v>0</v>
          </cell>
          <cell r="AC46">
            <v>0</v>
          </cell>
          <cell r="AD46">
            <v>0</v>
          </cell>
          <cell r="AE46">
            <v>0</v>
          </cell>
          <cell r="AF46">
            <v>148.99368433211455</v>
          </cell>
        </row>
        <row r="48">
          <cell r="C48" t="str">
            <v>Net Cash - Flow</v>
          </cell>
          <cell r="F48">
            <v>14467.043315667886</v>
          </cell>
          <cell r="G48">
            <v>4205.5358475778739</v>
          </cell>
          <cell r="H48">
            <v>-84.58</v>
          </cell>
          <cell r="I48">
            <v>-1.4096666666666666</v>
          </cell>
          <cell r="J48">
            <v>-1.4331611111111111</v>
          </cell>
          <cell r="K48">
            <v>-1.4570471296296295</v>
          </cell>
          <cell r="L48">
            <v>-1.48133124845679</v>
          </cell>
          <cell r="M48">
            <v>-1.5060201025977364</v>
          </cell>
          <cell r="N48">
            <v>-1.5311204376410319</v>
          </cell>
          <cell r="O48">
            <v>-458.02663911160175</v>
          </cell>
          <cell r="P48">
            <v>50.339583569871579</v>
          </cell>
          <cell r="Q48">
            <v>-120.82142337063054</v>
          </cell>
          <cell r="R48">
            <v>-134.30511376014104</v>
          </cell>
          <cell r="S48">
            <v>-229.42353232281013</v>
          </cell>
          <cell r="T48">
            <v>433.58274213847642</v>
          </cell>
          <cell r="U48">
            <v>-393.75063647764694</v>
          </cell>
          <cell r="V48">
            <v>1280.6928316984709</v>
          </cell>
          <cell r="W48">
            <v>-135.76299999999992</v>
          </cell>
          <cell r="X48">
            <v>1354.2848500000002</v>
          </cell>
          <cell r="Y48">
            <v>1657.4260000000002</v>
          </cell>
          <cell r="Z48">
            <v>172.14</v>
          </cell>
          <cell r="AA48">
            <v>2653.0860000000002</v>
          </cell>
          <cell r="AB48">
            <v>1201.9260000000004</v>
          </cell>
          <cell r="AC48">
            <v>2178.2220000000002</v>
          </cell>
          <cell r="AD48">
            <v>2828.0720000000001</v>
          </cell>
          <cell r="AE48">
            <v>2222.7599999999998</v>
          </cell>
          <cell r="AF48">
            <v>14467.043315667888</v>
          </cell>
        </row>
        <row r="49">
          <cell r="C49" t="str">
            <v>Cumulative Cash flow, Pre distribution</v>
          </cell>
          <cell r="H49">
            <v>-84.58</v>
          </cell>
          <cell r="I49">
            <v>-85.989666666666665</v>
          </cell>
          <cell r="J49">
            <v>-87.422827777777769</v>
          </cell>
          <cell r="K49">
            <v>-88.879874907407398</v>
          </cell>
          <cell r="L49">
            <v>-90.361206155864181</v>
          </cell>
          <cell r="M49">
            <v>-91.867226258461912</v>
          </cell>
          <cell r="N49">
            <v>-93.398346696102948</v>
          </cell>
          <cell r="O49">
            <v>-551.42498580770473</v>
          </cell>
          <cell r="P49">
            <v>-501.08540223783314</v>
          </cell>
          <cell r="Q49">
            <v>-621.90682560846369</v>
          </cell>
          <cell r="R49">
            <v>-756.2119393686047</v>
          </cell>
          <cell r="S49">
            <v>-985.63547169141486</v>
          </cell>
          <cell r="T49">
            <v>-552.05272955293844</v>
          </cell>
          <cell r="U49">
            <v>-945.80336603058538</v>
          </cell>
          <cell r="V49">
            <v>334.88946566788547</v>
          </cell>
          <cell r="W49">
            <v>-135.76299999999992</v>
          </cell>
          <cell r="X49">
            <v>1218.5218500000003</v>
          </cell>
          <cell r="Y49">
            <v>1657.4260000000004</v>
          </cell>
          <cell r="Z49">
            <v>172.1400000000001</v>
          </cell>
          <cell r="AA49">
            <v>2653.0860000000002</v>
          </cell>
          <cell r="AB49">
            <v>1201.9260000000004</v>
          </cell>
          <cell r="AC49">
            <v>2178.2220000000002</v>
          </cell>
          <cell r="AD49">
            <v>2828.0719999999997</v>
          </cell>
          <cell r="AE49">
            <v>2222.7599999999993</v>
          </cell>
        </row>
        <row r="51">
          <cell r="C51" t="str">
            <v>Less: Notional land Cost</v>
          </cell>
          <cell r="F51">
            <v>5848</v>
          </cell>
          <cell r="G51">
            <v>1700</v>
          </cell>
        </row>
        <row r="52">
          <cell r="C52" t="str">
            <v>Distributable Surplus</v>
          </cell>
          <cell r="F52">
            <v>8619.0433156678864</v>
          </cell>
          <cell r="G52">
            <v>2505.5358475778739</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334.88946566788547</v>
          </cell>
          <cell r="W52">
            <v>0</v>
          </cell>
          <cell r="X52">
            <v>1218.5218500000003</v>
          </cell>
          <cell r="Y52">
            <v>1657.4260000000002</v>
          </cell>
          <cell r="Z52">
            <v>172.14</v>
          </cell>
          <cell r="AA52">
            <v>2653.0860000000002</v>
          </cell>
          <cell r="AB52">
            <v>1201.9260000000004</v>
          </cell>
          <cell r="AC52">
            <v>2178.2220000000002</v>
          </cell>
          <cell r="AD52">
            <v>2828.0720000000001</v>
          </cell>
          <cell r="AE52">
            <v>2222.7599999999998</v>
          </cell>
          <cell r="AF52">
            <v>14467.043315667888</v>
          </cell>
        </row>
        <row r="54">
          <cell r="C54" t="str">
            <v>50 % to the Owner</v>
          </cell>
          <cell r="F54">
            <v>4309.5216578339432</v>
          </cell>
          <cell r="G54">
            <v>1252.767923788937</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167.44473283394274</v>
          </cell>
          <cell r="W54">
            <v>0</v>
          </cell>
          <cell r="X54">
            <v>541.3794250000002</v>
          </cell>
          <cell r="Y54">
            <v>828.71300000000008</v>
          </cell>
          <cell r="Z54">
            <v>86.07</v>
          </cell>
          <cell r="AA54">
            <v>1326.5430000000001</v>
          </cell>
          <cell r="AB54">
            <v>600.96300000000019</v>
          </cell>
          <cell r="AC54">
            <v>1555.5820000000003</v>
          </cell>
          <cell r="AD54">
            <v>2828.0720000000001</v>
          </cell>
          <cell r="AE54">
            <v>2222.7599999999998</v>
          </cell>
          <cell r="AF54">
            <v>10157.527157833943</v>
          </cell>
        </row>
        <row r="55">
          <cell r="C55" t="str">
            <v>Adjusted towards</v>
          </cell>
        </row>
        <row r="56">
          <cell r="D56" t="str">
            <v>Refund of EMDs</v>
          </cell>
          <cell r="AE56">
            <v>-4227.17</v>
          </cell>
          <cell r="AF56">
            <v>-4227.17</v>
          </cell>
        </row>
        <row r="57">
          <cell r="D57" t="str">
            <v>Interest Recovery</v>
          </cell>
          <cell r="AF57">
            <v>0</v>
          </cell>
        </row>
        <row r="58">
          <cell r="D58" t="str">
            <v>Net outflow to owner</v>
          </cell>
          <cell r="H58">
            <v>0</v>
          </cell>
          <cell r="O58">
            <v>0</v>
          </cell>
          <cell r="P58">
            <v>0</v>
          </cell>
          <cell r="Q58">
            <v>0</v>
          </cell>
          <cell r="R58">
            <v>0</v>
          </cell>
          <cell r="S58">
            <v>0</v>
          </cell>
          <cell r="T58">
            <v>0</v>
          </cell>
          <cell r="U58">
            <v>0</v>
          </cell>
          <cell r="V58">
            <v>167.44473283394274</v>
          </cell>
          <cell r="W58">
            <v>0</v>
          </cell>
          <cell r="X58">
            <v>541.3794250000002</v>
          </cell>
          <cell r="Y58">
            <v>828.71300000000008</v>
          </cell>
          <cell r="Z58">
            <v>86.07</v>
          </cell>
          <cell r="AA58">
            <v>1326.5430000000001</v>
          </cell>
          <cell r="AB58">
            <v>600.96300000000019</v>
          </cell>
          <cell r="AC58">
            <v>1555.5820000000003</v>
          </cell>
          <cell r="AD58">
            <v>2828.0720000000001</v>
          </cell>
          <cell r="AE58">
            <v>-2004.4100000000003</v>
          </cell>
          <cell r="AF58">
            <v>5930.3571578339433</v>
          </cell>
        </row>
        <row r="60">
          <cell r="C60" t="str">
            <v>MRIDL's Unleveraged Cash-Flows</v>
          </cell>
        </row>
        <row r="61">
          <cell r="D61" t="str">
            <v>Share of Profits</v>
          </cell>
          <cell r="F61">
            <v>4309.5216578339432</v>
          </cell>
          <cell r="G61">
            <v>1252.767923788937</v>
          </cell>
          <cell r="H61">
            <v>0</v>
          </cell>
          <cell r="V61">
            <v>167.44473283394274</v>
          </cell>
          <cell r="W61">
            <v>0</v>
          </cell>
          <cell r="X61">
            <v>677.14242500000012</v>
          </cell>
          <cell r="Y61">
            <v>828.71300000000008</v>
          </cell>
          <cell r="Z61">
            <v>86.07</v>
          </cell>
          <cell r="AA61">
            <v>1326.5430000000001</v>
          </cell>
          <cell r="AB61">
            <v>600.96300000000019</v>
          </cell>
          <cell r="AC61">
            <v>622.64</v>
          </cell>
          <cell r="AF61">
            <v>4309.516157833943</v>
          </cell>
        </row>
        <row r="62">
          <cell r="D62" t="str">
            <v>Interest income</v>
          </cell>
          <cell r="H62">
            <v>0</v>
          </cell>
          <cell r="I62">
            <v>1.4096666666666666</v>
          </cell>
          <cell r="J62">
            <v>1.4331611111111111</v>
          </cell>
          <cell r="K62">
            <v>1.4570471296296295</v>
          </cell>
          <cell r="L62">
            <v>1.48133124845679</v>
          </cell>
          <cell r="M62">
            <v>1.5060201025977364</v>
          </cell>
          <cell r="N62">
            <v>1.5311204376410319</v>
          </cell>
          <cell r="O62">
            <v>1.5566391116017158</v>
          </cell>
          <cell r="P62">
            <v>9.1904164301284119</v>
          </cell>
          <cell r="Q62">
            <v>8.3514233706305525</v>
          </cell>
          <cell r="R62">
            <v>10.365113760141062</v>
          </cell>
          <cell r="S62">
            <v>12.603532322810079</v>
          </cell>
          <cell r="T62">
            <v>16.427257861523582</v>
          </cell>
          <cell r="U62">
            <v>27.602636477646925</v>
          </cell>
          <cell r="V62">
            <v>47.29016830152927</v>
          </cell>
          <cell r="W62">
            <v>0</v>
          </cell>
          <cell r="X62">
            <v>6.7881499999999964</v>
          </cell>
          <cell r="Y62">
            <v>0</v>
          </cell>
          <cell r="Z62">
            <v>0</v>
          </cell>
          <cell r="AA62">
            <v>0</v>
          </cell>
          <cell r="AB62">
            <v>0</v>
          </cell>
          <cell r="AC62">
            <v>0</v>
          </cell>
          <cell r="AD62">
            <v>0</v>
          </cell>
          <cell r="AE62">
            <v>0</v>
          </cell>
          <cell r="AF62">
            <v>148.99368433211455</v>
          </cell>
        </row>
        <row r="63">
          <cell r="D63" t="str">
            <v>Project Funding Gap(payout)</v>
          </cell>
          <cell r="H63">
            <v>-84.58</v>
          </cell>
          <cell r="I63">
            <v>-85.989666666666665</v>
          </cell>
          <cell r="J63">
            <v>-87.422827777777769</v>
          </cell>
          <cell r="K63">
            <v>-88.879874907407398</v>
          </cell>
          <cell r="L63">
            <v>-90.361206155864181</v>
          </cell>
          <cell r="M63">
            <v>-91.867226258461912</v>
          </cell>
          <cell r="N63">
            <v>-93.398346696102948</v>
          </cell>
          <cell r="O63">
            <v>-551.42498580770473</v>
          </cell>
          <cell r="P63">
            <v>-501.08540223783314</v>
          </cell>
          <cell r="Q63">
            <v>-621.90682560846369</v>
          </cell>
          <cell r="R63">
            <v>-756.2119393686047</v>
          </cell>
          <cell r="S63">
            <v>-985.63547169141486</v>
          </cell>
          <cell r="T63">
            <v>-552.05272955293844</v>
          </cell>
          <cell r="U63">
            <v>-945.80336603058538</v>
          </cell>
          <cell r="V63">
            <v>0</v>
          </cell>
          <cell r="W63">
            <v>-135.76299999999992</v>
          </cell>
          <cell r="X63">
            <v>0</v>
          </cell>
          <cell r="Y63">
            <v>0</v>
          </cell>
          <cell r="Z63">
            <v>0</v>
          </cell>
          <cell r="AA63">
            <v>0</v>
          </cell>
          <cell r="AB63">
            <v>0</v>
          </cell>
          <cell r="AC63">
            <v>0</v>
          </cell>
          <cell r="AD63">
            <v>0</v>
          </cell>
          <cell r="AE63">
            <v>0</v>
          </cell>
          <cell r="AF63">
            <v>-5672.3828687598261</v>
          </cell>
        </row>
        <row r="64">
          <cell r="D64" t="str">
            <v>Project Funding Gap(receipt)</v>
          </cell>
          <cell r="I64">
            <v>84.58</v>
          </cell>
          <cell r="J64">
            <v>85.989666666666665</v>
          </cell>
          <cell r="K64">
            <v>87.422827777777769</v>
          </cell>
          <cell r="L64">
            <v>88.879874907407398</v>
          </cell>
          <cell r="M64">
            <v>90.361206155864181</v>
          </cell>
          <cell r="N64">
            <v>91.867226258461912</v>
          </cell>
          <cell r="O64">
            <v>93.398346696102948</v>
          </cell>
          <cell r="P64">
            <v>551.42498580770473</v>
          </cell>
          <cell r="Q64">
            <v>501.08540223783314</v>
          </cell>
          <cell r="R64">
            <v>621.90682560846369</v>
          </cell>
          <cell r="S64">
            <v>756.2119393686047</v>
          </cell>
          <cell r="T64">
            <v>985.63547169141486</v>
          </cell>
          <cell r="U64">
            <v>552.05272955293844</v>
          </cell>
          <cell r="V64">
            <v>945.80336603058538</v>
          </cell>
          <cell r="W64">
            <v>0</v>
          </cell>
          <cell r="X64">
            <v>135.76299999999992</v>
          </cell>
          <cell r="Y64">
            <v>0</v>
          </cell>
          <cell r="Z64">
            <v>0</v>
          </cell>
          <cell r="AA64">
            <v>0</v>
          </cell>
          <cell r="AB64">
            <v>0</v>
          </cell>
          <cell r="AC64">
            <v>0</v>
          </cell>
          <cell r="AD64">
            <v>0</v>
          </cell>
          <cell r="AE64">
            <v>0</v>
          </cell>
          <cell r="AF64">
            <v>5672.3828687598261</v>
          </cell>
        </row>
        <row r="65">
          <cell r="D65" t="str">
            <v>MRIDL's Payouts (Land)</v>
          </cell>
          <cell r="H65">
            <v>-5272.17</v>
          </cell>
          <cell r="O65">
            <v>0</v>
          </cell>
          <cell r="Z65">
            <v>0</v>
          </cell>
          <cell r="AB65">
            <v>0</v>
          </cell>
          <cell r="AC65">
            <v>0</v>
          </cell>
          <cell r="AD65">
            <v>0</v>
          </cell>
          <cell r="AE65">
            <v>4227.17</v>
          </cell>
          <cell r="AF65">
            <v>-1045</v>
          </cell>
        </row>
        <row r="66">
          <cell r="D66" t="str">
            <v>Personnel</v>
          </cell>
          <cell r="O66">
            <v>0</v>
          </cell>
          <cell r="P66">
            <v>0</v>
          </cell>
          <cell r="Q66">
            <v>0</v>
          </cell>
          <cell r="R66">
            <v>0</v>
          </cell>
          <cell r="S66">
            <v>0</v>
          </cell>
          <cell r="T66">
            <v>0</v>
          </cell>
          <cell r="U66">
            <v>0</v>
          </cell>
          <cell r="V66">
            <v>0</v>
          </cell>
          <cell r="W66">
            <v>0</v>
          </cell>
          <cell r="X66">
            <v>0</v>
          </cell>
          <cell r="Y66">
            <v>0</v>
          </cell>
          <cell r="Z66">
            <v>0</v>
          </cell>
          <cell r="AF66">
            <v>0</v>
          </cell>
        </row>
        <row r="67">
          <cell r="D67" t="str">
            <v>Overheads</v>
          </cell>
          <cell r="O67">
            <v>0</v>
          </cell>
          <cell r="P67">
            <v>0</v>
          </cell>
          <cell r="Q67">
            <v>0</v>
          </cell>
          <cell r="R67">
            <v>0</v>
          </cell>
          <cell r="S67">
            <v>0</v>
          </cell>
          <cell r="T67">
            <v>0</v>
          </cell>
          <cell r="U67">
            <v>0</v>
          </cell>
          <cell r="V67">
            <v>0</v>
          </cell>
          <cell r="W67">
            <v>0</v>
          </cell>
          <cell r="X67">
            <v>0</v>
          </cell>
          <cell r="Y67">
            <v>0</v>
          </cell>
          <cell r="Z67">
            <v>0</v>
          </cell>
          <cell r="AF67">
            <v>0</v>
          </cell>
        </row>
        <row r="69">
          <cell r="C69" t="str">
            <v>MRIDL's Net Cash Flow</v>
          </cell>
          <cell r="H69">
            <v>-5356.75</v>
          </cell>
          <cell r="I69">
            <v>0</v>
          </cell>
          <cell r="J69">
            <v>0</v>
          </cell>
          <cell r="K69">
            <v>0</v>
          </cell>
          <cell r="L69">
            <v>0</v>
          </cell>
          <cell r="M69">
            <v>0</v>
          </cell>
          <cell r="N69">
            <v>0</v>
          </cell>
          <cell r="O69">
            <v>-456.47</v>
          </cell>
          <cell r="P69">
            <v>59.53000000000003</v>
          </cell>
          <cell r="Q69">
            <v>-112.47000000000003</v>
          </cell>
          <cell r="R69">
            <v>-123.93999999999994</v>
          </cell>
          <cell r="S69">
            <v>-216.82000000000005</v>
          </cell>
          <cell r="T69">
            <v>450.01</v>
          </cell>
          <cell r="U69">
            <v>-366.14800000000002</v>
          </cell>
          <cell r="V69">
            <v>1160.5382671660573</v>
          </cell>
          <cell r="W69">
            <v>-135.76299999999992</v>
          </cell>
          <cell r="X69">
            <v>819.69357500000001</v>
          </cell>
          <cell r="Y69">
            <v>828.71300000000008</v>
          </cell>
          <cell r="Z69">
            <v>86.07</v>
          </cell>
          <cell r="AA69">
            <v>1326.5430000000001</v>
          </cell>
          <cell r="AB69">
            <v>600.96300000000019</v>
          </cell>
          <cell r="AC69">
            <v>622.64</v>
          </cell>
          <cell r="AD69">
            <v>0</v>
          </cell>
          <cell r="AE69">
            <v>4227.17</v>
          </cell>
          <cell r="AF69">
            <v>3413.5098421660582</v>
          </cell>
        </row>
        <row r="70">
          <cell r="C70" t="str">
            <v>Cumulative Cash Flow</v>
          </cell>
          <cell r="H70">
            <v>-5356.75</v>
          </cell>
          <cell r="I70">
            <v>-5356.75</v>
          </cell>
          <cell r="J70">
            <v>-5356.75</v>
          </cell>
          <cell r="K70">
            <v>-5356.75</v>
          </cell>
          <cell r="L70">
            <v>-5356.75</v>
          </cell>
          <cell r="M70">
            <v>-5356.75</v>
          </cell>
          <cell r="N70">
            <v>-5356.75</v>
          </cell>
          <cell r="O70">
            <v>-5813.22</v>
          </cell>
          <cell r="P70">
            <v>-5753.6900000000005</v>
          </cell>
          <cell r="Q70">
            <v>-5866.1600000000008</v>
          </cell>
          <cell r="R70">
            <v>-5990.1</v>
          </cell>
          <cell r="S70">
            <v>-6206.92</v>
          </cell>
          <cell r="T70">
            <v>-5756.91</v>
          </cell>
          <cell r="U70">
            <v>-6123.058</v>
          </cell>
          <cell r="V70">
            <v>-4962.5197328339427</v>
          </cell>
          <cell r="W70">
            <v>-5098.2827328339426</v>
          </cell>
          <cell r="X70">
            <v>-4278.5891578339424</v>
          </cell>
          <cell r="Y70">
            <v>-3449.8761578339422</v>
          </cell>
          <cell r="Z70">
            <v>-3363.8061578339421</v>
          </cell>
          <cell r="AA70">
            <v>-2037.2631578339419</v>
          </cell>
          <cell r="AB70">
            <v>-1436.3001578339417</v>
          </cell>
          <cell r="AC70">
            <v>-813.66015783394175</v>
          </cell>
          <cell r="AD70">
            <v>-813.66015783394175</v>
          </cell>
          <cell r="AE70">
            <v>3413.5098421660582</v>
          </cell>
        </row>
        <row r="73">
          <cell r="C73" t="str">
            <v>MRIDL's Revenue Statement</v>
          </cell>
        </row>
        <row r="74">
          <cell r="H74" t="str">
            <v>Upto  Mar 98</v>
          </cell>
          <cell r="I74">
            <v>35886</v>
          </cell>
          <cell r="J74">
            <v>35916</v>
          </cell>
          <cell r="K74">
            <v>35947</v>
          </cell>
          <cell r="L74">
            <v>35978</v>
          </cell>
          <cell r="M74">
            <v>36009</v>
          </cell>
          <cell r="N74">
            <v>36040</v>
          </cell>
          <cell r="O74">
            <v>36071</v>
          </cell>
          <cell r="P74">
            <v>36102</v>
          </cell>
          <cell r="Q74">
            <v>36133</v>
          </cell>
          <cell r="R74">
            <v>36164</v>
          </cell>
          <cell r="S74">
            <v>36195</v>
          </cell>
          <cell r="T74">
            <v>36226</v>
          </cell>
          <cell r="U74">
            <v>36312</v>
          </cell>
          <cell r="V74">
            <v>36404</v>
          </cell>
          <cell r="W74">
            <v>36495</v>
          </cell>
          <cell r="X74">
            <v>36586</v>
          </cell>
          <cell r="Y74">
            <v>36678</v>
          </cell>
          <cell r="Z74">
            <v>36770</v>
          </cell>
          <cell r="AA74">
            <v>36861</v>
          </cell>
          <cell r="AB74">
            <v>36951</v>
          </cell>
          <cell r="AC74">
            <v>37043</v>
          </cell>
          <cell r="AD74">
            <v>37135</v>
          </cell>
          <cell r="AE74">
            <v>37226</v>
          </cell>
          <cell r="AF74" t="str">
            <v>Total</v>
          </cell>
        </row>
        <row r="75">
          <cell r="D75" t="str">
            <v>Revenues</v>
          </cell>
          <cell r="AE75">
            <v>4309.516157833943</v>
          </cell>
          <cell r="AF75">
            <v>4309.516157833943</v>
          </cell>
        </row>
        <row r="76">
          <cell r="D76" t="str">
            <v>Interest  Costs</v>
          </cell>
          <cell r="I76">
            <v>115.34354633939908</v>
          </cell>
          <cell r="J76">
            <v>117.1496027145822</v>
          </cell>
          <cell r="K76">
            <v>118.98393843207674</v>
          </cell>
          <cell r="L76">
            <v>120.84699629157181</v>
          </cell>
          <cell r="M76">
            <v>122.73922602614149</v>
          </cell>
          <cell r="N76">
            <v>124.6610844108081</v>
          </cell>
          <cell r="O76">
            <v>133.76047083619952</v>
          </cell>
          <cell r="P76">
            <v>134.92277613494662</v>
          </cell>
          <cell r="Q76">
            <v>138.79646750904433</v>
          </cell>
          <cell r="R76">
            <v>142.910411350701</v>
          </cell>
          <cell r="S76">
            <v>148.54309235788509</v>
          </cell>
          <cell r="T76">
            <v>143.82270489163105</v>
          </cell>
          <cell r="U76">
            <v>470.14674671024181</v>
          </cell>
          <cell r="V76">
            <v>436.66773457804629</v>
          </cell>
          <cell r="W76">
            <v>464.42649890227659</v>
          </cell>
          <cell r="X76">
            <v>447.19860661444471</v>
          </cell>
          <cell r="Y76">
            <v>428.6979086389984</v>
          </cell>
          <cell r="Z76">
            <v>445.31289241310446</v>
          </cell>
          <cell r="AA76">
            <v>402.57958444362197</v>
          </cell>
          <cell r="AB76">
            <v>392.95941881375819</v>
          </cell>
          <cell r="AC76">
            <v>381.82156625295755</v>
          </cell>
          <cell r="AD76">
            <v>400.33715989825174</v>
          </cell>
          <cell r="AE76">
            <v>0</v>
          </cell>
          <cell r="AF76">
            <v>5832.6284345606882</v>
          </cell>
        </row>
        <row r="77">
          <cell r="D77" t="str">
            <v>Personnel</v>
          </cell>
          <cell r="H77">
            <v>0</v>
          </cell>
          <cell r="I77">
            <v>0</v>
          </cell>
          <cell r="J77">
            <v>0</v>
          </cell>
          <cell r="K77">
            <v>0</v>
          </cell>
          <cell r="L77">
            <v>0</v>
          </cell>
          <cell r="M77">
            <v>0</v>
          </cell>
          <cell r="N77">
            <v>0</v>
          </cell>
          <cell r="O77">
            <v>0</v>
          </cell>
          <cell r="P77">
            <v>0</v>
          </cell>
          <cell r="Q77">
            <v>0</v>
          </cell>
          <cell r="R77">
            <v>0</v>
          </cell>
          <cell r="S77">
            <v>0</v>
          </cell>
          <cell r="T77">
            <v>0</v>
          </cell>
          <cell r="W77">
            <v>0</v>
          </cell>
          <cell r="X77">
            <v>0</v>
          </cell>
          <cell r="Y77">
            <v>0</v>
          </cell>
          <cell r="Z77">
            <v>0</v>
          </cell>
          <cell r="AA77">
            <v>0</v>
          </cell>
          <cell r="AB77">
            <v>0</v>
          </cell>
          <cell r="AC77">
            <v>0</v>
          </cell>
          <cell r="AD77">
            <v>0</v>
          </cell>
          <cell r="AE77">
            <v>0</v>
          </cell>
          <cell r="AF77">
            <v>0</v>
          </cell>
        </row>
        <row r="78">
          <cell r="D78" t="str">
            <v>Overhead</v>
          </cell>
          <cell r="H78">
            <v>0</v>
          </cell>
          <cell r="I78">
            <v>0</v>
          </cell>
          <cell r="J78">
            <v>0</v>
          </cell>
          <cell r="K78">
            <v>0</v>
          </cell>
          <cell r="L78">
            <v>0</v>
          </cell>
          <cell r="M78">
            <v>0</v>
          </cell>
          <cell r="N78">
            <v>0</v>
          </cell>
          <cell r="O78">
            <v>0</v>
          </cell>
          <cell r="P78">
            <v>0</v>
          </cell>
          <cell r="Q78">
            <v>0</v>
          </cell>
          <cell r="R78">
            <v>0</v>
          </cell>
          <cell r="S78">
            <v>0</v>
          </cell>
          <cell r="T78">
            <v>0</v>
          </cell>
          <cell r="W78">
            <v>0</v>
          </cell>
          <cell r="X78">
            <v>0</v>
          </cell>
          <cell r="Y78">
            <v>0</v>
          </cell>
          <cell r="Z78">
            <v>0</v>
          </cell>
          <cell r="AA78">
            <v>0</v>
          </cell>
          <cell r="AB78">
            <v>0</v>
          </cell>
          <cell r="AC78">
            <v>0</v>
          </cell>
          <cell r="AD78">
            <v>0</v>
          </cell>
          <cell r="AE78">
            <v>0</v>
          </cell>
          <cell r="AF78">
            <v>0</v>
          </cell>
        </row>
        <row r="79">
          <cell r="D79" t="str">
            <v>Less: Interest Income</v>
          </cell>
          <cell r="H79">
            <v>0</v>
          </cell>
          <cell r="I79">
            <v>1.4096666666666666</v>
          </cell>
          <cell r="J79">
            <v>1.4331611111111111</v>
          </cell>
          <cell r="K79">
            <v>1.4570471296296295</v>
          </cell>
          <cell r="L79">
            <v>1.48133124845679</v>
          </cell>
          <cell r="M79">
            <v>1.5060201025977364</v>
          </cell>
          <cell r="N79">
            <v>1.5311204376410319</v>
          </cell>
          <cell r="O79">
            <v>1.5566391116017158</v>
          </cell>
          <cell r="P79">
            <v>9.1904164301284119</v>
          </cell>
          <cell r="Q79">
            <v>8.3514233706305525</v>
          </cell>
          <cell r="R79">
            <v>10.365113760141062</v>
          </cell>
          <cell r="S79">
            <v>12.603532322810079</v>
          </cell>
          <cell r="T79">
            <v>16.427257861523582</v>
          </cell>
          <cell r="U79">
            <v>27.602636477646925</v>
          </cell>
          <cell r="V79">
            <v>47.29016830152927</v>
          </cell>
          <cell r="W79">
            <v>0</v>
          </cell>
          <cell r="X79">
            <v>6.7881499999999964</v>
          </cell>
          <cell r="Y79">
            <v>0</v>
          </cell>
          <cell r="Z79">
            <v>0</v>
          </cell>
          <cell r="AA79">
            <v>0</v>
          </cell>
          <cell r="AB79">
            <v>0</v>
          </cell>
          <cell r="AC79">
            <v>0</v>
          </cell>
          <cell r="AD79">
            <v>0</v>
          </cell>
          <cell r="AE79">
            <v>0</v>
          </cell>
          <cell r="AF79">
            <v>148.99368433211455</v>
          </cell>
        </row>
        <row r="80">
          <cell r="E80" t="str">
            <v>Closing Inventory</v>
          </cell>
          <cell r="H80">
            <v>3054.65</v>
          </cell>
          <cell r="I80">
            <v>3168.5838796727326</v>
          </cell>
          <cell r="J80">
            <v>3284.3003212762037</v>
          </cell>
          <cell r="K80">
            <v>3401.8272125786507</v>
          </cell>
          <cell r="L80">
            <v>3521.192877621766</v>
          </cell>
          <cell r="M80">
            <v>3642.4260835453097</v>
          </cell>
          <cell r="N80">
            <v>3765.5560475184766</v>
          </cell>
          <cell r="O80">
            <v>3897.7598792430745</v>
          </cell>
          <cell r="P80">
            <v>4023.4922389478925</v>
          </cell>
          <cell r="Q80">
            <v>4153.9372830863058</v>
          </cell>
          <cell r="R80">
            <v>4286.4825806768658</v>
          </cell>
          <cell r="S80">
            <v>4422.4221407119412</v>
          </cell>
          <cell r="T80">
            <v>4549.817587742049</v>
          </cell>
          <cell r="U80">
            <v>4992.3616979746439</v>
          </cell>
          <cell r="V80">
            <v>5381.7392642511613</v>
          </cell>
          <cell r="W80">
            <v>5846.1657631534381</v>
          </cell>
          <cell r="X80">
            <v>6286.5762197678823</v>
          </cell>
          <cell r="Y80">
            <v>6715.2741284068807</v>
          </cell>
          <cell r="Z80">
            <v>7160.5870208199849</v>
          </cell>
          <cell r="AA80">
            <v>7563.1666052636065</v>
          </cell>
          <cell r="AB80">
            <v>7956.1260240773645</v>
          </cell>
          <cell r="AC80">
            <v>8337.9475903303228</v>
          </cell>
          <cell r="AD80">
            <v>8738.2847502285749</v>
          </cell>
        </row>
        <row r="81">
          <cell r="E81" t="str">
            <v>Opening Inventory</v>
          </cell>
          <cell r="H81">
            <v>3054.65</v>
          </cell>
          <cell r="I81">
            <v>3054.65</v>
          </cell>
          <cell r="J81">
            <v>3168.5838796727326</v>
          </cell>
          <cell r="K81">
            <v>3284.3003212762037</v>
          </cell>
          <cell r="L81">
            <v>3401.8272125786507</v>
          </cell>
          <cell r="M81">
            <v>3521.192877621766</v>
          </cell>
          <cell r="N81">
            <v>3642.4260835453097</v>
          </cell>
          <cell r="O81">
            <v>3765.5560475184766</v>
          </cell>
          <cell r="P81">
            <v>3897.7598792430745</v>
          </cell>
          <cell r="Q81">
            <v>4023.4922389478925</v>
          </cell>
          <cell r="R81">
            <v>4153.9372830863058</v>
          </cell>
          <cell r="S81">
            <v>4286.4825806768658</v>
          </cell>
          <cell r="T81">
            <v>4422.4221407119412</v>
          </cell>
          <cell r="U81">
            <v>4549.817587742049</v>
          </cell>
          <cell r="V81">
            <v>4992.3616979746439</v>
          </cell>
          <cell r="W81">
            <v>5381.7392642511613</v>
          </cell>
          <cell r="X81">
            <v>5846.1657631534381</v>
          </cell>
          <cell r="Y81">
            <v>6286.5762197678823</v>
          </cell>
          <cell r="Z81">
            <v>6715.2741284068807</v>
          </cell>
          <cell r="AA81">
            <v>7160.5870208199849</v>
          </cell>
          <cell r="AB81">
            <v>7563.1666052636065</v>
          </cell>
          <cell r="AC81">
            <v>7956.1260240773645</v>
          </cell>
          <cell r="AD81">
            <v>8337.9475903303228</v>
          </cell>
          <cell r="AE81">
            <v>8738.2847502285749</v>
          </cell>
          <cell r="AF81">
            <v>3054.65</v>
          </cell>
        </row>
        <row r="82">
          <cell r="D82" t="str">
            <v>Profit/(Loss)</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-4428.7685923946319</v>
          </cell>
          <cell r="AF82">
            <v>-4428.7685923946301</v>
          </cell>
        </row>
        <row r="84">
          <cell r="C84" t="str">
            <v>MRIDL's Balance Sheet Exposure</v>
          </cell>
        </row>
        <row r="86">
          <cell r="C86" t="str">
            <v>Assets</v>
          </cell>
        </row>
        <row r="87">
          <cell r="C87" t="str">
            <v>Inventory</v>
          </cell>
          <cell r="H87">
            <v>3054.65</v>
          </cell>
          <cell r="I87">
            <v>3168.5838796727326</v>
          </cell>
          <cell r="J87">
            <v>3284.3003212762037</v>
          </cell>
          <cell r="K87">
            <v>3401.8272125786507</v>
          </cell>
          <cell r="L87">
            <v>3521.192877621766</v>
          </cell>
          <cell r="M87">
            <v>3642.4260835453097</v>
          </cell>
          <cell r="N87">
            <v>3765.5560475184766</v>
          </cell>
          <cell r="O87">
            <v>3897.7598792430745</v>
          </cell>
          <cell r="P87">
            <v>4023.4922389478925</v>
          </cell>
          <cell r="Q87">
            <v>4153.9372830863058</v>
          </cell>
          <cell r="R87">
            <v>4286.4825806768658</v>
          </cell>
          <cell r="S87">
            <v>4422.4221407119412</v>
          </cell>
          <cell r="T87">
            <v>4549.817587742049</v>
          </cell>
          <cell r="U87">
            <v>4992.3616979746439</v>
          </cell>
          <cell r="V87">
            <v>5381.7392642511613</v>
          </cell>
          <cell r="W87">
            <v>5846.1657631534381</v>
          </cell>
          <cell r="X87">
            <v>6286.5762197678823</v>
          </cell>
          <cell r="Y87">
            <v>6715.2741284068807</v>
          </cell>
          <cell r="Z87">
            <v>7160.5870208199849</v>
          </cell>
          <cell r="AA87">
            <v>7563.1666052636065</v>
          </cell>
          <cell r="AB87">
            <v>7956.1260240773645</v>
          </cell>
          <cell r="AC87">
            <v>8337.9475903303228</v>
          </cell>
          <cell r="AD87">
            <v>8738.2847502285749</v>
          </cell>
        </row>
        <row r="88">
          <cell r="C88" t="str">
            <v>Cash/Equivalents</v>
          </cell>
          <cell r="H88">
            <v>-5356.75</v>
          </cell>
          <cell r="I88">
            <v>-5356.75</v>
          </cell>
          <cell r="J88">
            <v>-5356.75</v>
          </cell>
          <cell r="K88">
            <v>-5356.75</v>
          </cell>
          <cell r="L88">
            <v>-5356.75</v>
          </cell>
          <cell r="M88">
            <v>-5356.75</v>
          </cell>
          <cell r="N88">
            <v>-5356.75</v>
          </cell>
          <cell r="O88">
            <v>-5813.22</v>
          </cell>
          <cell r="P88">
            <v>-5753.6900000000005</v>
          </cell>
          <cell r="Q88">
            <v>-5866.1600000000008</v>
          </cell>
          <cell r="R88">
            <v>-5990.1</v>
          </cell>
          <cell r="S88">
            <v>-6206.92</v>
          </cell>
          <cell r="T88">
            <v>-5756.91</v>
          </cell>
          <cell r="U88">
            <v>-6123.058</v>
          </cell>
          <cell r="V88">
            <v>-4962.5197328339427</v>
          </cell>
          <cell r="W88">
            <v>-5098.2827328339426</v>
          </cell>
          <cell r="X88">
            <v>-4278.5891578339424</v>
          </cell>
          <cell r="Y88">
            <v>-3449.8761578339422</v>
          </cell>
          <cell r="Z88">
            <v>-3363.8061578339421</v>
          </cell>
          <cell r="AA88">
            <v>-2037.2631578339419</v>
          </cell>
          <cell r="AB88">
            <v>-1436.3001578339417</v>
          </cell>
          <cell r="AC88">
            <v>-813.66015783394175</v>
          </cell>
          <cell r="AD88">
            <v>-813.66015783394175</v>
          </cell>
          <cell r="AE88">
            <v>3413.5098421660582</v>
          </cell>
        </row>
        <row r="89">
          <cell r="C89" t="str">
            <v>Land Deposits</v>
          </cell>
          <cell r="H89">
            <v>4227.17</v>
          </cell>
          <cell r="I89">
            <v>4227.17</v>
          </cell>
          <cell r="J89">
            <v>4227.17</v>
          </cell>
          <cell r="K89">
            <v>4227.17</v>
          </cell>
          <cell r="L89">
            <v>4227.17</v>
          </cell>
          <cell r="M89">
            <v>4227.17</v>
          </cell>
          <cell r="N89">
            <v>4227.17</v>
          </cell>
          <cell r="O89">
            <v>4227.17</v>
          </cell>
          <cell r="P89">
            <v>4227.17</v>
          </cell>
          <cell r="Q89">
            <v>4227.17</v>
          </cell>
          <cell r="R89">
            <v>4227.17</v>
          </cell>
          <cell r="S89">
            <v>4227.17</v>
          </cell>
          <cell r="T89">
            <v>4227.17</v>
          </cell>
          <cell r="U89">
            <v>4227.17</v>
          </cell>
          <cell r="V89">
            <v>4227.17</v>
          </cell>
          <cell r="W89">
            <v>4227.17</v>
          </cell>
          <cell r="X89">
            <v>4227.17</v>
          </cell>
          <cell r="Y89">
            <v>4227.17</v>
          </cell>
          <cell r="Z89">
            <v>4227.17</v>
          </cell>
          <cell r="AA89">
            <v>4227.17</v>
          </cell>
          <cell r="AB89">
            <v>4227.17</v>
          </cell>
          <cell r="AC89">
            <v>4227.17</v>
          </cell>
          <cell r="AD89">
            <v>4227.17</v>
          </cell>
          <cell r="AE89">
            <v>0</v>
          </cell>
        </row>
        <row r="90">
          <cell r="C90" t="str">
            <v>Funding gap of project</v>
          </cell>
          <cell r="H90">
            <v>84.58</v>
          </cell>
          <cell r="I90">
            <v>85.98966666666665</v>
          </cell>
          <cell r="J90">
            <v>87.422827777777741</v>
          </cell>
          <cell r="K90">
            <v>88.879874907407356</v>
          </cell>
          <cell r="L90">
            <v>90.361206155864139</v>
          </cell>
          <cell r="M90">
            <v>91.867226258461869</v>
          </cell>
          <cell r="N90">
            <v>93.398346696102905</v>
          </cell>
          <cell r="O90">
            <v>551.42498580770462</v>
          </cell>
          <cell r="P90">
            <v>501.08540223783291</v>
          </cell>
          <cell r="Q90">
            <v>621.90682560846346</v>
          </cell>
          <cell r="R90">
            <v>756.21193936860448</v>
          </cell>
          <cell r="S90">
            <v>985.63547169141464</v>
          </cell>
          <cell r="T90">
            <v>552.0527295529381</v>
          </cell>
          <cell r="U90">
            <v>945.80336603058504</v>
          </cell>
          <cell r="V90">
            <v>0</v>
          </cell>
          <cell r="W90">
            <v>135.76299999999992</v>
          </cell>
          <cell r="X90">
            <v>0</v>
          </cell>
          <cell r="Y90">
            <v>0</v>
          </cell>
          <cell r="Z90">
            <v>0</v>
          </cell>
          <cell r="AA90">
            <v>0</v>
          </cell>
          <cell r="AB90">
            <v>0</v>
          </cell>
          <cell r="AC90">
            <v>0</v>
          </cell>
          <cell r="AD90">
            <v>0</v>
          </cell>
          <cell r="AE90">
            <v>0</v>
          </cell>
        </row>
        <row r="91">
          <cell r="C91" t="str">
            <v>Liabilities</v>
          </cell>
        </row>
        <row r="92">
          <cell r="C92" t="str">
            <v>Draws from Coporates</v>
          </cell>
          <cell r="H92">
            <v>-2009.65</v>
          </cell>
          <cell r="I92">
            <v>-2124.993546339399</v>
          </cell>
          <cell r="J92">
            <v>-2242.1431490539812</v>
          </cell>
          <cell r="K92">
            <v>-2361.1270874860579</v>
          </cell>
          <cell r="L92">
            <v>-2481.9740837776299</v>
          </cell>
          <cell r="M92">
            <v>-2604.7133098037712</v>
          </cell>
          <cell r="N92">
            <v>-2729.3743942145793</v>
          </cell>
          <cell r="O92">
            <v>-2863.1348650507789</v>
          </cell>
          <cell r="P92">
            <v>-2998.0576411857255</v>
          </cell>
          <cell r="Q92">
            <v>-3136.8541086947698</v>
          </cell>
          <cell r="R92">
            <v>-3279.7645200454708</v>
          </cell>
          <cell r="S92">
            <v>-3428.307612403356</v>
          </cell>
          <cell r="T92">
            <v>-3572.130317294987</v>
          </cell>
          <cell r="U92">
            <v>-4042.2770640052286</v>
          </cell>
          <cell r="V92">
            <v>-4478.9447985832749</v>
          </cell>
          <cell r="W92">
            <v>-4943.3712974855516</v>
          </cell>
          <cell r="X92">
            <v>-5390.5699040999962</v>
          </cell>
          <cell r="Y92">
            <v>-5819.2678127389945</v>
          </cell>
          <cell r="Z92">
            <v>-6264.5807051520987</v>
          </cell>
          <cell r="AA92">
            <v>-6667.1602895957203</v>
          </cell>
          <cell r="AB92">
            <v>-7060.1197084094783</v>
          </cell>
          <cell r="AC92">
            <v>-7441.9412746624357</v>
          </cell>
          <cell r="AD92">
            <v>-7842.2784345606879</v>
          </cell>
          <cell r="AE92">
            <v>-7842.2784345606879</v>
          </cell>
        </row>
        <row r="93">
          <cell r="C93" t="str">
            <v>Draws from Project</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-167.44473283394274</v>
          </cell>
          <cell r="W93">
            <v>-167.44473283394274</v>
          </cell>
          <cell r="X93">
            <v>-844.58715783394291</v>
          </cell>
          <cell r="Y93">
            <v>-1673.3001578339431</v>
          </cell>
          <cell r="Z93">
            <v>-1759.370157833943</v>
          </cell>
          <cell r="AA93">
            <v>-3085.9131578339429</v>
          </cell>
          <cell r="AB93">
            <v>-3686.8761578339431</v>
          </cell>
          <cell r="AC93">
            <v>-4309.516157833943</v>
          </cell>
          <cell r="AD93">
            <v>-4309.516157833943</v>
          </cell>
        </row>
        <row r="94">
          <cell r="C94" t="str">
            <v>Impact on Reserves</v>
          </cell>
          <cell r="H94">
            <v>0</v>
          </cell>
          <cell r="I94">
            <v>4.5474735088646412E-13</v>
          </cell>
          <cell r="J94">
            <v>4.5474735088646412E-13</v>
          </cell>
          <cell r="K94">
            <v>0</v>
          </cell>
          <cell r="L94">
            <v>4.5474735088646412E-13</v>
          </cell>
          <cell r="M94">
            <v>4.5474735088646412E-13</v>
          </cell>
          <cell r="N94">
            <v>4.5474735088646412E-13</v>
          </cell>
          <cell r="O94">
            <v>0</v>
          </cell>
          <cell r="P94">
            <v>-4.5474735088646412E-13</v>
          </cell>
          <cell r="Q94">
            <v>-1.3642420526593924E-12</v>
          </cell>
          <cell r="R94">
            <v>-9.0949470177292824E-13</v>
          </cell>
          <cell r="S94">
            <v>0</v>
          </cell>
          <cell r="T94">
            <v>4.5474735088646412E-13</v>
          </cell>
          <cell r="U94">
            <v>4.5474735088646412E-13</v>
          </cell>
          <cell r="V94">
            <v>1.0800249583553523E-12</v>
          </cell>
          <cell r="W94">
            <v>1.0800249583553523E-12</v>
          </cell>
          <cell r="X94">
            <v>9.0949470177292824E-13</v>
          </cell>
          <cell r="Y94">
            <v>0</v>
          </cell>
          <cell r="Z94">
            <v>0</v>
          </cell>
          <cell r="AA94">
            <v>0</v>
          </cell>
          <cell r="AB94">
            <v>0</v>
          </cell>
          <cell r="AC94">
            <v>0</v>
          </cell>
          <cell r="AD94">
            <v>0</v>
          </cell>
          <cell r="AE94">
            <v>-4428.7685923946301</v>
          </cell>
        </row>
        <row r="103">
          <cell r="H103" t="str">
            <v>Upto  Mar 98</v>
          </cell>
          <cell r="I103">
            <v>35886</v>
          </cell>
          <cell r="J103">
            <v>35916</v>
          </cell>
          <cell r="K103">
            <v>35947</v>
          </cell>
          <cell r="L103">
            <v>35978</v>
          </cell>
          <cell r="M103">
            <v>36009</v>
          </cell>
          <cell r="N103">
            <v>36040</v>
          </cell>
          <cell r="O103">
            <v>36071</v>
          </cell>
          <cell r="P103">
            <v>36102</v>
          </cell>
          <cell r="Q103">
            <v>36133</v>
          </cell>
          <cell r="R103">
            <v>36164</v>
          </cell>
          <cell r="S103">
            <v>36195</v>
          </cell>
          <cell r="T103">
            <v>36226</v>
          </cell>
          <cell r="U103">
            <v>36312</v>
          </cell>
          <cell r="V103">
            <v>36404</v>
          </cell>
          <cell r="W103">
            <v>36495</v>
          </cell>
          <cell r="X103">
            <v>36586</v>
          </cell>
          <cell r="Y103">
            <v>36678</v>
          </cell>
          <cell r="Z103">
            <v>36770</v>
          </cell>
          <cell r="AA103">
            <v>36861</v>
          </cell>
          <cell r="AB103">
            <v>36951</v>
          </cell>
          <cell r="AC103">
            <v>37043</v>
          </cell>
          <cell r="AD103">
            <v>37135</v>
          </cell>
          <cell r="AE103">
            <v>37226</v>
          </cell>
          <cell r="AF103" t="str">
            <v>Total</v>
          </cell>
        </row>
        <row r="104">
          <cell r="C104" t="str">
            <v>Sales Realisations</v>
          </cell>
          <cell r="H104">
            <v>0</v>
          </cell>
          <cell r="I104">
            <v>0</v>
          </cell>
          <cell r="J104">
            <v>0</v>
          </cell>
          <cell r="K104">
            <v>0</v>
          </cell>
          <cell r="L104">
            <v>0</v>
          </cell>
          <cell r="M104">
            <v>0</v>
          </cell>
          <cell r="N104">
            <v>0</v>
          </cell>
          <cell r="O104">
            <v>111.14</v>
          </cell>
          <cell r="P104">
            <v>111.14</v>
          </cell>
          <cell r="Q104">
            <v>111.14</v>
          </cell>
          <cell r="R104">
            <v>111.14</v>
          </cell>
          <cell r="S104">
            <v>111.14</v>
          </cell>
          <cell r="T104">
            <v>777.97</v>
          </cell>
          <cell r="U104">
            <v>666.84</v>
          </cell>
          <cell r="V104">
            <v>2000.49</v>
          </cell>
          <cell r="W104">
            <v>666.83</v>
          </cell>
          <cell r="X104">
            <v>2222.7800000000002</v>
          </cell>
          <cell r="Y104">
            <v>2556.19</v>
          </cell>
          <cell r="Z104">
            <v>833.52</v>
          </cell>
          <cell r="AA104">
            <v>3389.73</v>
          </cell>
          <cell r="AB104">
            <v>2000.4900000000002</v>
          </cell>
          <cell r="AC104">
            <v>2982.2200000000003</v>
          </cell>
          <cell r="AD104">
            <v>3204.5</v>
          </cell>
          <cell r="AE104">
            <v>2222.7599999999998</v>
          </cell>
          <cell r="AF104">
            <v>24080.02</v>
          </cell>
        </row>
        <row r="105">
          <cell r="C105" t="str">
            <v>Less :</v>
          </cell>
        </row>
        <row r="106">
          <cell r="C106" t="str">
            <v>Construction Costs</v>
          </cell>
          <cell r="H106">
            <v>-84.58</v>
          </cell>
          <cell r="I106">
            <v>0</v>
          </cell>
          <cell r="J106">
            <v>0</v>
          </cell>
          <cell r="K106">
            <v>0</v>
          </cell>
          <cell r="L106">
            <v>0</v>
          </cell>
          <cell r="M106">
            <v>0</v>
          </cell>
          <cell r="N106">
            <v>0</v>
          </cell>
          <cell r="O106">
            <v>-567.61</v>
          </cell>
          <cell r="P106">
            <v>-51.610000000000007</v>
          </cell>
          <cell r="Q106">
            <v>-223.60999999999999</v>
          </cell>
          <cell r="R106">
            <v>-235.07999999999998</v>
          </cell>
          <cell r="S106">
            <v>-327.96000000000004</v>
          </cell>
          <cell r="T106">
            <v>-327.96000000000004</v>
          </cell>
          <cell r="U106">
            <v>-1032.9880000000001</v>
          </cell>
          <cell r="V106">
            <v>-672.50699999999995</v>
          </cell>
          <cell r="W106">
            <v>-802.59299999999996</v>
          </cell>
          <cell r="X106">
            <v>-861.70699999999999</v>
          </cell>
          <cell r="Y106">
            <v>-898.7639999999999</v>
          </cell>
          <cell r="Z106">
            <v>-661.38</v>
          </cell>
          <cell r="AA106">
            <v>-736.64400000000001</v>
          </cell>
          <cell r="AB106">
            <v>-798.56399999999985</v>
          </cell>
          <cell r="AC106">
            <v>-803.99800000000005</v>
          </cell>
          <cell r="AD106">
            <v>-376.428</v>
          </cell>
          <cell r="AE106">
            <v>0</v>
          </cell>
          <cell r="AF106">
            <v>-9463.9830000000002</v>
          </cell>
        </row>
        <row r="107">
          <cell r="C107" t="str">
            <v>Land Payments</v>
          </cell>
          <cell r="H107">
            <v>-5272.17</v>
          </cell>
          <cell r="I107">
            <v>0</v>
          </cell>
          <cell r="J107">
            <v>0</v>
          </cell>
          <cell r="K107">
            <v>0</v>
          </cell>
          <cell r="L107">
            <v>0</v>
          </cell>
          <cell r="M107">
            <v>0</v>
          </cell>
          <cell r="N107">
            <v>0</v>
          </cell>
          <cell r="O107">
            <v>0</v>
          </cell>
          <cell r="P107">
            <v>0</v>
          </cell>
          <cell r="Q107">
            <v>0</v>
          </cell>
          <cell r="R107">
            <v>0</v>
          </cell>
          <cell r="S107">
            <v>0</v>
          </cell>
          <cell r="T107">
            <v>0</v>
          </cell>
          <cell r="U107">
            <v>0</v>
          </cell>
          <cell r="V107">
            <v>-167.44473283394274</v>
          </cell>
          <cell r="W107">
            <v>0</v>
          </cell>
          <cell r="X107">
            <v>-541.3794250000002</v>
          </cell>
          <cell r="Y107">
            <v>-828.71300000000008</v>
          </cell>
          <cell r="Z107">
            <v>-86.07</v>
          </cell>
          <cell r="AA107">
            <v>-1326.5430000000001</v>
          </cell>
          <cell r="AB107">
            <v>-600.96300000000019</v>
          </cell>
          <cell r="AC107">
            <v>-1555.5820000000003</v>
          </cell>
          <cell r="AD107">
            <v>-2828.0720000000001</v>
          </cell>
          <cell r="AE107">
            <v>2004.4100000000003</v>
          </cell>
          <cell r="AF107">
            <v>-11202.527157833943</v>
          </cell>
        </row>
        <row r="109">
          <cell r="C109" t="str">
            <v>Net Inflow to MRIDL</v>
          </cell>
          <cell r="H109">
            <v>-5356.75</v>
          </cell>
          <cell r="I109">
            <v>0</v>
          </cell>
          <cell r="J109">
            <v>0</v>
          </cell>
          <cell r="K109">
            <v>0</v>
          </cell>
          <cell r="L109">
            <v>0</v>
          </cell>
          <cell r="M109">
            <v>0</v>
          </cell>
          <cell r="N109">
            <v>0</v>
          </cell>
          <cell r="O109">
            <v>-456.47</v>
          </cell>
          <cell r="P109">
            <v>59.529999999999994</v>
          </cell>
          <cell r="Q109">
            <v>-112.46999999999998</v>
          </cell>
          <cell r="R109">
            <v>-123.93999999999998</v>
          </cell>
          <cell r="S109">
            <v>-216.82000000000005</v>
          </cell>
          <cell r="T109">
            <v>450.01</v>
          </cell>
          <cell r="U109">
            <v>-366.14800000000002</v>
          </cell>
          <cell r="V109">
            <v>1160.5382671660575</v>
          </cell>
          <cell r="W109">
            <v>-135.76299999999992</v>
          </cell>
          <cell r="X109">
            <v>819.69357500000012</v>
          </cell>
          <cell r="Y109">
            <v>828.71300000000008</v>
          </cell>
          <cell r="Z109">
            <v>86.07</v>
          </cell>
          <cell r="AA109">
            <v>1326.5430000000001</v>
          </cell>
          <cell r="AB109">
            <v>600.96300000000019</v>
          </cell>
          <cell r="AC109">
            <v>622.63999999999987</v>
          </cell>
          <cell r="AD109">
            <v>0</v>
          </cell>
          <cell r="AE109">
            <v>4227.17</v>
          </cell>
          <cell r="AF109">
            <v>3413.5098421660568</v>
          </cell>
        </row>
        <row r="110">
          <cell r="C110" t="str">
            <v xml:space="preserve">(Composite Service Fees, </v>
          </cell>
        </row>
        <row r="111">
          <cell r="C111" t="str">
            <v xml:space="preserve"> Project Mgmt Fees,</v>
          </cell>
        </row>
        <row r="112">
          <cell r="C112" t="str">
            <v xml:space="preserve"> Interest Income etc..)</v>
          </cell>
        </row>
        <row r="113">
          <cell r="C113" t="str">
            <v>Less : MRIDL's Costs</v>
          </cell>
        </row>
        <row r="114">
          <cell r="C114" t="str">
            <v>Payroll</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row>
        <row r="115">
          <cell r="C115" t="str">
            <v>Overheads</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row>
        <row r="116">
          <cell r="C116" t="str">
            <v>Net Unleveraged Cash Flow</v>
          </cell>
          <cell r="H116">
            <v>-5356.75</v>
          </cell>
          <cell r="I116">
            <v>0</v>
          </cell>
          <cell r="J116">
            <v>0</v>
          </cell>
          <cell r="K116">
            <v>0</v>
          </cell>
          <cell r="L116">
            <v>0</v>
          </cell>
          <cell r="M116">
            <v>0</v>
          </cell>
          <cell r="N116">
            <v>0</v>
          </cell>
          <cell r="O116">
            <v>-456.47</v>
          </cell>
          <cell r="P116">
            <v>59.529999999999994</v>
          </cell>
          <cell r="Q116">
            <v>-112.46999999999998</v>
          </cell>
          <cell r="R116">
            <v>-123.93999999999998</v>
          </cell>
          <cell r="S116">
            <v>-216.82000000000005</v>
          </cell>
          <cell r="T116">
            <v>450.01</v>
          </cell>
          <cell r="U116">
            <v>-366.14800000000002</v>
          </cell>
          <cell r="V116">
            <v>1160.5382671660575</v>
          </cell>
          <cell r="W116">
            <v>-135.76299999999992</v>
          </cell>
          <cell r="X116">
            <v>819.69357500000012</v>
          </cell>
          <cell r="Y116">
            <v>828.71300000000008</v>
          </cell>
          <cell r="Z116">
            <v>86.07</v>
          </cell>
          <cell r="AA116">
            <v>1326.5430000000001</v>
          </cell>
          <cell r="AB116">
            <v>600.96300000000019</v>
          </cell>
          <cell r="AC116">
            <v>622.63999999999987</v>
          </cell>
          <cell r="AD116">
            <v>0</v>
          </cell>
          <cell r="AE116">
            <v>4227.17</v>
          </cell>
          <cell r="AF116">
            <v>3413.5098421660568</v>
          </cell>
        </row>
      </sheetData>
      <sheetData sheetId="4" refreshError="1">
        <row r="3">
          <cell r="E3" t="str">
            <v>Total</v>
          </cell>
          <cell r="F3" t="str">
            <v>psf</v>
          </cell>
          <cell r="G3" t="str">
            <v>Upto Mar 98</v>
          </cell>
          <cell r="H3">
            <v>35886</v>
          </cell>
          <cell r="I3">
            <v>35916</v>
          </cell>
          <cell r="J3">
            <v>35947</v>
          </cell>
          <cell r="K3">
            <v>35977</v>
          </cell>
          <cell r="L3">
            <v>36008</v>
          </cell>
          <cell r="M3">
            <v>36039</v>
          </cell>
          <cell r="N3">
            <v>36069</v>
          </cell>
          <cell r="O3">
            <v>36100</v>
          </cell>
          <cell r="P3">
            <v>36130</v>
          </cell>
          <cell r="Q3">
            <v>36161</v>
          </cell>
          <cell r="R3">
            <v>36192</v>
          </cell>
          <cell r="S3">
            <v>36220</v>
          </cell>
          <cell r="T3">
            <v>36312</v>
          </cell>
          <cell r="U3">
            <v>36404</v>
          </cell>
          <cell r="V3">
            <v>36495</v>
          </cell>
          <cell r="W3">
            <v>36586</v>
          </cell>
          <cell r="X3">
            <v>36678</v>
          </cell>
          <cell r="Y3">
            <v>36770</v>
          </cell>
          <cell r="Z3">
            <v>36861</v>
          </cell>
          <cell r="AA3">
            <v>36951</v>
          </cell>
          <cell r="AB3">
            <v>37043</v>
          </cell>
          <cell r="AC3" t="str">
            <v>Total</v>
          </cell>
          <cell r="AG3" t="str">
            <v>Mahindra Gardens /Kesar Development</v>
          </cell>
          <cell r="AM3" t="str">
            <v>Figures in Rupees Lakhs</v>
          </cell>
        </row>
        <row r="4">
          <cell r="B4" t="str">
            <v>PROJECT CASHFLOWS</v>
          </cell>
          <cell r="AG4" t="str">
            <v>Project Year</v>
          </cell>
          <cell r="AJ4">
            <v>0</v>
          </cell>
          <cell r="AK4">
            <v>1</v>
          </cell>
          <cell r="AL4">
            <v>2</v>
          </cell>
          <cell r="AM4">
            <v>3</v>
          </cell>
          <cell r="AN4">
            <v>4</v>
          </cell>
          <cell r="AO4">
            <v>5</v>
          </cell>
        </row>
        <row r="5">
          <cell r="B5" t="str">
            <v>Sales Instalments</v>
          </cell>
          <cell r="E5">
            <v>6889.62</v>
          </cell>
          <cell r="F5">
            <v>2985.6214248569941</v>
          </cell>
          <cell r="G5">
            <v>0</v>
          </cell>
          <cell r="H5">
            <v>0</v>
          </cell>
          <cell r="I5">
            <v>0</v>
          </cell>
          <cell r="J5">
            <v>0</v>
          </cell>
          <cell r="K5">
            <v>4.2300000000000004</v>
          </cell>
          <cell r="L5">
            <v>6.35</v>
          </cell>
          <cell r="M5">
            <v>16.93</v>
          </cell>
          <cell r="N5">
            <v>19.05</v>
          </cell>
          <cell r="O5">
            <v>29.64</v>
          </cell>
          <cell r="P5">
            <v>31.75</v>
          </cell>
          <cell r="Q5">
            <v>58.11</v>
          </cell>
          <cell r="R5">
            <v>84.45</v>
          </cell>
          <cell r="S5">
            <v>115.89999999999999</v>
          </cell>
          <cell r="T5">
            <v>671.66</v>
          </cell>
          <cell r="U5">
            <v>940.74</v>
          </cell>
          <cell r="V5">
            <v>695.93000000000006</v>
          </cell>
          <cell r="W5">
            <v>875.25</v>
          </cell>
          <cell r="X5">
            <v>1402.3799999999999</v>
          </cell>
          <cell r="Y5">
            <v>1937.25</v>
          </cell>
          <cell r="Z5">
            <v>0</v>
          </cell>
          <cell r="AA5">
            <v>0</v>
          </cell>
          <cell r="AB5">
            <v>0</v>
          </cell>
          <cell r="AC5">
            <v>6889.62</v>
          </cell>
          <cell r="AG5" t="str">
            <v>Financial Year</v>
          </cell>
          <cell r="AJ5">
            <v>1997</v>
          </cell>
          <cell r="AK5">
            <v>1998</v>
          </cell>
          <cell r="AL5">
            <v>1999</v>
          </cell>
          <cell r="AM5">
            <v>2000</v>
          </cell>
          <cell r="AN5">
            <v>2001</v>
          </cell>
          <cell r="AO5">
            <v>2002</v>
          </cell>
          <cell r="AP5" t="str">
            <v>Total</v>
          </cell>
        </row>
        <row r="6">
          <cell r="B6" t="str">
            <v>Phase I - Residential</v>
          </cell>
          <cell r="E6">
            <v>1580.67</v>
          </cell>
          <cell r="F6">
            <v>2749.9478079331943</v>
          </cell>
          <cell r="G6">
            <v>0</v>
          </cell>
          <cell r="K6">
            <v>4.2300000000000004</v>
          </cell>
          <cell r="L6">
            <v>6.35</v>
          </cell>
          <cell r="M6">
            <v>16.93</v>
          </cell>
          <cell r="N6">
            <v>19.05</v>
          </cell>
          <cell r="O6">
            <v>29.64</v>
          </cell>
          <cell r="P6">
            <v>31.75</v>
          </cell>
          <cell r="Q6">
            <v>50.81</v>
          </cell>
          <cell r="R6">
            <v>69.86</v>
          </cell>
          <cell r="S6">
            <v>99.49</v>
          </cell>
          <cell r="T6">
            <v>513.02</v>
          </cell>
          <cell r="U6">
            <v>612.52</v>
          </cell>
          <cell r="V6">
            <v>127.02</v>
          </cell>
          <cell r="AC6">
            <v>1580.67</v>
          </cell>
          <cell r="AG6" t="str">
            <v>Unleveraged Project Cash Flow</v>
          </cell>
        </row>
        <row r="7">
          <cell r="B7" t="str">
            <v>Phase II-Residential</v>
          </cell>
          <cell r="E7">
            <v>5308.95</v>
          </cell>
          <cell r="F7">
            <v>3063.7984764542934</v>
          </cell>
          <cell r="Q7">
            <v>7.3</v>
          </cell>
          <cell r="R7">
            <v>14.59</v>
          </cell>
          <cell r="S7">
            <v>16.41</v>
          </cell>
          <cell r="T7">
            <v>158.63999999999999</v>
          </cell>
          <cell r="U7">
            <v>328.22</v>
          </cell>
          <cell r="V7">
            <v>568.91000000000008</v>
          </cell>
          <cell r="W7">
            <v>875.25</v>
          </cell>
          <cell r="X7">
            <v>1402.3799999999999</v>
          </cell>
          <cell r="Y7">
            <v>1937.25</v>
          </cell>
          <cell r="AC7">
            <v>5308.95</v>
          </cell>
          <cell r="AG7" t="str">
            <v>Sales Realisations</v>
          </cell>
          <cell r="AL7">
            <v>366.40999999999997</v>
          </cell>
          <cell r="AM7">
            <v>3183.58</v>
          </cell>
          <cell r="AN7">
            <v>3339.63</v>
          </cell>
          <cell r="AO7">
            <v>0</v>
          </cell>
          <cell r="AP7">
            <v>6889.62</v>
          </cell>
        </row>
        <row r="8">
          <cell r="G8" t="str">
            <v xml:space="preserve">    </v>
          </cell>
          <cell r="AC8">
            <v>0</v>
          </cell>
          <cell r="AG8" t="str">
            <v>Purchase Price [Land Allocation]</v>
          </cell>
          <cell r="AJ8">
            <v>-700</v>
          </cell>
          <cell r="AK8">
            <v>-500</v>
          </cell>
          <cell r="AL8">
            <v>0</v>
          </cell>
          <cell r="AM8">
            <v>-490.5172375700231</v>
          </cell>
          <cell r="AN8">
            <v>-1401.7294207188202</v>
          </cell>
          <cell r="AO8">
            <v>0</v>
          </cell>
          <cell r="AP8">
            <v>-3092.2466582888433</v>
          </cell>
        </row>
        <row r="9">
          <cell r="B9" t="str">
            <v>Less :</v>
          </cell>
          <cell r="AG9" t="str">
            <v>Project Costs</v>
          </cell>
          <cell r="AK9">
            <v>-67.55</v>
          </cell>
          <cell r="AL9">
            <v>-541.79921999999999</v>
          </cell>
          <cell r="AM9">
            <v>-1756.1003600000001</v>
          </cell>
          <cell r="AN9">
            <v>-288.29646000000002</v>
          </cell>
          <cell r="AO9">
            <v>0</v>
          </cell>
          <cell r="AP9">
            <v>-2653.74604</v>
          </cell>
        </row>
        <row r="10">
          <cell r="B10" t="str">
            <v>Total Cost</v>
          </cell>
          <cell r="AG10" t="str">
            <v>Unleveraged Project Cash Flows</v>
          </cell>
          <cell r="AJ10">
            <v>-700</v>
          </cell>
          <cell r="AK10">
            <v>-567.54999999999995</v>
          </cell>
          <cell r="AL10">
            <v>-175.38922000000002</v>
          </cell>
          <cell r="AM10">
            <v>936.96240242997669</v>
          </cell>
          <cell r="AN10">
            <v>1649.6041192811799</v>
          </cell>
          <cell r="AO10">
            <v>0</v>
          </cell>
          <cell r="AP10">
            <v>1143.6273017111566</v>
          </cell>
        </row>
        <row r="11">
          <cell r="B11" t="str">
            <v>Phase I</v>
          </cell>
          <cell r="E11">
            <v>546.05999999999995</v>
          </cell>
          <cell r="F11">
            <v>950</v>
          </cell>
          <cell r="K11">
            <v>14.72</v>
          </cell>
          <cell r="L11">
            <v>25.15</v>
          </cell>
          <cell r="M11">
            <v>20.079999999999998</v>
          </cell>
          <cell r="N11">
            <v>31.3</v>
          </cell>
          <cell r="O11">
            <v>39.75</v>
          </cell>
          <cell r="P11">
            <v>54.25</v>
          </cell>
          <cell r="Q11">
            <v>62.17</v>
          </cell>
          <cell r="R11">
            <v>74.86</v>
          </cell>
          <cell r="S11">
            <v>77.33</v>
          </cell>
          <cell r="T11">
            <v>123.78999999999999</v>
          </cell>
          <cell r="U11">
            <v>22.66</v>
          </cell>
          <cell r="AC11">
            <v>546.05999999999995</v>
          </cell>
        </row>
        <row r="12">
          <cell r="B12" t="str">
            <v>Phase II</v>
          </cell>
          <cell r="E12">
            <v>1646.1600000000003</v>
          </cell>
          <cell r="F12">
            <v>950.00000000000011</v>
          </cell>
          <cell r="M12">
            <v>0.99</v>
          </cell>
          <cell r="O12">
            <v>0.53</v>
          </cell>
          <cell r="P12">
            <v>1.26</v>
          </cell>
          <cell r="Q12">
            <v>68.459999999999994</v>
          </cell>
          <cell r="R12">
            <v>34</v>
          </cell>
          <cell r="S12">
            <v>89.11</v>
          </cell>
          <cell r="T12">
            <v>315.32000000000005</v>
          </cell>
          <cell r="U12">
            <v>354.40999999999997</v>
          </cell>
          <cell r="V12">
            <v>238.29000000000002</v>
          </cell>
          <cell r="W12">
            <v>420.43</v>
          </cell>
          <cell r="X12">
            <v>123.36000000000001</v>
          </cell>
          <cell r="AC12">
            <v>1646.1600000000003</v>
          </cell>
          <cell r="AG12" t="str">
            <v>Unleveraged IRR</v>
          </cell>
          <cell r="AJ12">
            <v>0.21295450919694536</v>
          </cell>
        </row>
        <row r="13">
          <cell r="B13" t="str">
            <v>Legal Costs</v>
          </cell>
          <cell r="E13">
            <v>23.076000000000001</v>
          </cell>
          <cell r="F13">
            <v>10</v>
          </cell>
          <cell r="AC13">
            <v>0</v>
          </cell>
        </row>
        <row r="14">
          <cell r="AG14" t="str">
            <v>Profit/ Loss of the Project</v>
          </cell>
          <cell r="AP14">
            <v>141.10916773880331</v>
          </cell>
        </row>
        <row r="15">
          <cell r="B15" t="str">
            <v>Total Outflows</v>
          </cell>
          <cell r="E15">
            <v>2215.2960000000003</v>
          </cell>
          <cell r="F15">
            <v>960.00000000000011</v>
          </cell>
          <cell r="G15">
            <v>0</v>
          </cell>
          <cell r="H15">
            <v>0</v>
          </cell>
          <cell r="I15">
            <v>0</v>
          </cell>
          <cell r="J15">
            <v>0</v>
          </cell>
          <cell r="K15">
            <v>14.72</v>
          </cell>
          <cell r="L15">
            <v>25.15</v>
          </cell>
          <cell r="M15">
            <v>21.069999999999997</v>
          </cell>
          <cell r="N15">
            <v>31.3</v>
          </cell>
          <cell r="O15">
            <v>40.28</v>
          </cell>
          <cell r="P15">
            <v>55.51</v>
          </cell>
          <cell r="Q15">
            <v>130.63</v>
          </cell>
          <cell r="R15">
            <v>108.86</v>
          </cell>
          <cell r="S15">
            <v>166.44</v>
          </cell>
          <cell r="T15">
            <v>439.11</v>
          </cell>
          <cell r="U15">
            <v>377.07</v>
          </cell>
          <cell r="V15">
            <v>238.29000000000002</v>
          </cell>
          <cell r="W15">
            <v>420.43</v>
          </cell>
          <cell r="X15">
            <v>123.36000000000001</v>
          </cell>
          <cell r="Y15">
            <v>0</v>
          </cell>
          <cell r="Z15">
            <v>0</v>
          </cell>
          <cell r="AA15">
            <v>0</v>
          </cell>
          <cell r="AB15">
            <v>0</v>
          </cell>
          <cell r="AC15">
            <v>2192.2200000000003</v>
          </cell>
        </row>
        <row r="16">
          <cell r="B16" t="str">
            <v>without inflation</v>
          </cell>
          <cell r="AG16" t="str">
            <v>Basic  Assumptions</v>
          </cell>
        </row>
        <row r="17">
          <cell r="B17" t="str">
            <v>Inflation Factor</v>
          </cell>
          <cell r="G17" t="str">
            <v>100%</v>
          </cell>
          <cell r="H17" t="str">
            <v>100%</v>
          </cell>
          <cell r="I17" t="str">
            <v>100%</v>
          </cell>
          <cell r="J17" t="str">
            <v>100%</v>
          </cell>
          <cell r="K17" t="str">
            <v>100%</v>
          </cell>
          <cell r="L17" t="str">
            <v>100%</v>
          </cell>
          <cell r="M17" t="str">
            <v>100%</v>
          </cell>
          <cell r="N17" t="str">
            <v>100%</v>
          </cell>
          <cell r="O17" t="str">
            <v>100%</v>
          </cell>
          <cell r="P17" t="str">
            <v>100%</v>
          </cell>
          <cell r="Q17" t="str">
            <v>100%</v>
          </cell>
          <cell r="R17" t="str">
            <v>100%</v>
          </cell>
          <cell r="S17" t="str">
            <v>100%</v>
          </cell>
          <cell r="T17" t="str">
            <v>110%</v>
          </cell>
          <cell r="U17" t="str">
            <v>110%</v>
          </cell>
          <cell r="V17" t="str">
            <v>110%</v>
          </cell>
          <cell r="W17" t="str">
            <v>110%</v>
          </cell>
          <cell r="X17" t="str">
            <v>120%</v>
          </cell>
          <cell r="Y17" t="str">
            <v>120%</v>
          </cell>
          <cell r="Z17" t="str">
            <v>120%</v>
          </cell>
          <cell r="AA17" t="str">
            <v>120%</v>
          </cell>
          <cell r="AB17" t="str">
            <v>120%</v>
          </cell>
          <cell r="AG17" t="str">
            <v>Total sq. ft Area (sft)</v>
          </cell>
          <cell r="AI17">
            <v>230760</v>
          </cell>
        </row>
        <row r="18">
          <cell r="B18" t="str">
            <v>Inflated Cost</v>
          </cell>
          <cell r="E18">
            <v>2364.3820000000005</v>
          </cell>
          <cell r="F18">
            <v>1024.6065175940373</v>
          </cell>
          <cell r="G18">
            <v>0</v>
          </cell>
          <cell r="H18">
            <v>0</v>
          </cell>
          <cell r="I18">
            <v>0</v>
          </cell>
          <cell r="J18">
            <v>0</v>
          </cell>
          <cell r="K18">
            <v>14.72</v>
          </cell>
          <cell r="L18">
            <v>25.15</v>
          </cell>
          <cell r="M18">
            <v>21.069999999999997</v>
          </cell>
          <cell r="N18">
            <v>31.3</v>
          </cell>
          <cell r="O18">
            <v>40.28</v>
          </cell>
          <cell r="P18">
            <v>55.51</v>
          </cell>
          <cell r="Q18">
            <v>130.63</v>
          </cell>
          <cell r="R18">
            <v>108.86</v>
          </cell>
          <cell r="S18">
            <v>166.44</v>
          </cell>
          <cell r="T18">
            <v>483.02100000000007</v>
          </cell>
          <cell r="U18">
            <v>414.77700000000004</v>
          </cell>
          <cell r="V18">
            <v>262.11900000000003</v>
          </cell>
          <cell r="W18">
            <v>462.47300000000007</v>
          </cell>
          <cell r="X18">
            <v>148.03200000000001</v>
          </cell>
          <cell r="Y18">
            <v>0</v>
          </cell>
          <cell r="Z18">
            <v>0</v>
          </cell>
          <cell r="AA18">
            <v>0</v>
          </cell>
          <cell r="AB18">
            <v>0</v>
          </cell>
          <cell r="AC18">
            <v>2364.3820000000005</v>
          </cell>
          <cell r="AG18" t="str">
            <v>Total Residential Area..8 buildings</v>
          </cell>
          <cell r="AI18">
            <v>230760</v>
          </cell>
        </row>
        <row r="19">
          <cell r="B19" t="str">
            <v>Brokerage</v>
          </cell>
          <cell r="E19">
            <v>82.675439999999995</v>
          </cell>
          <cell r="F19">
            <v>35.827457098283929</v>
          </cell>
          <cell r="G19">
            <v>0</v>
          </cell>
          <cell r="H19">
            <v>0</v>
          </cell>
          <cell r="I19">
            <v>0</v>
          </cell>
          <cell r="J19">
            <v>0</v>
          </cell>
          <cell r="K19">
            <v>5.0760000000000007E-2</v>
          </cell>
          <cell r="L19">
            <v>7.619999999999999E-2</v>
          </cell>
          <cell r="M19">
            <v>0.20316000000000001</v>
          </cell>
          <cell r="N19">
            <v>0.2286</v>
          </cell>
          <cell r="O19">
            <v>0.35568</v>
          </cell>
          <cell r="P19">
            <v>0.38100000000000001</v>
          </cell>
          <cell r="Q19">
            <v>0.69732000000000005</v>
          </cell>
          <cell r="R19">
            <v>1.0134000000000001</v>
          </cell>
          <cell r="S19">
            <v>1.3907999999999998</v>
          </cell>
          <cell r="T19">
            <v>8.05992</v>
          </cell>
          <cell r="U19">
            <v>11.288879999999999</v>
          </cell>
          <cell r="V19">
            <v>8.3511600000000019</v>
          </cell>
          <cell r="W19">
            <v>10.503</v>
          </cell>
          <cell r="X19">
            <v>16.82856</v>
          </cell>
          <cell r="Y19">
            <v>23.247</v>
          </cell>
          <cell r="Z19">
            <v>0</v>
          </cell>
          <cell r="AA19">
            <v>0</v>
          </cell>
          <cell r="AB19">
            <v>0</v>
          </cell>
          <cell r="AC19">
            <v>82.675439999999995</v>
          </cell>
          <cell r="AH19" t="str">
            <v>Stilt +7</v>
          </cell>
        </row>
        <row r="20">
          <cell r="B20" t="str">
            <v>Advertisement &amp; Publicity</v>
          </cell>
          <cell r="E20">
            <v>206.68860000000001</v>
          </cell>
          <cell r="F20">
            <v>89.568642745709823</v>
          </cell>
          <cell r="G20">
            <v>0</v>
          </cell>
          <cell r="H20">
            <v>0</v>
          </cell>
          <cell r="I20">
            <v>0</v>
          </cell>
          <cell r="J20">
            <v>0</v>
          </cell>
          <cell r="K20">
            <v>0.12690000000000001</v>
          </cell>
          <cell r="L20">
            <v>0.19049999999999997</v>
          </cell>
          <cell r="M20">
            <v>0.50790000000000002</v>
          </cell>
          <cell r="N20">
            <v>0.57150000000000001</v>
          </cell>
          <cell r="O20">
            <v>0.88919999999999999</v>
          </cell>
          <cell r="P20">
            <v>0.95250000000000001</v>
          </cell>
          <cell r="Q20">
            <v>1.7432999999999998</v>
          </cell>
          <cell r="R20">
            <v>2.5335000000000001</v>
          </cell>
          <cell r="S20">
            <v>3.4769999999999994</v>
          </cell>
          <cell r="T20">
            <v>20.149799999999999</v>
          </cell>
          <cell r="U20">
            <v>28.222200000000001</v>
          </cell>
          <cell r="V20">
            <v>20.8779</v>
          </cell>
          <cell r="W20">
            <v>26.2575</v>
          </cell>
          <cell r="X20">
            <v>42.071399999999997</v>
          </cell>
          <cell r="Y20">
            <v>58.1175</v>
          </cell>
          <cell r="Z20">
            <v>0</v>
          </cell>
          <cell r="AA20">
            <v>0</v>
          </cell>
          <cell r="AB20">
            <v>0</v>
          </cell>
          <cell r="AC20">
            <v>206.68860000000001</v>
          </cell>
        </row>
        <row r="21">
          <cell r="B21" t="str">
            <v>Interest</v>
          </cell>
          <cell r="E21">
            <v>38.238664141133377</v>
          </cell>
          <cell r="F21">
            <v>16.570750624516108</v>
          </cell>
          <cell r="H21">
            <v>1.1258333333333332</v>
          </cell>
          <cell r="I21">
            <v>1.144597222222222</v>
          </cell>
          <cell r="J21">
            <v>1.1636738425925923</v>
          </cell>
          <cell r="K21">
            <v>1.1830684066358022</v>
          </cell>
          <cell r="L21">
            <v>0.25802929119094009</v>
          </cell>
          <cell r="M21">
            <v>0.58503510890216104</v>
          </cell>
          <cell r="N21">
            <v>0.68877276421114875</v>
          </cell>
          <cell r="O21">
            <v>0.93253496552211723</v>
          </cell>
          <cell r="P21">
            <v>1.1691563698733018</v>
          </cell>
          <cell r="Q21">
            <v>1.6315022903280498</v>
          </cell>
          <cell r="R21">
            <v>2.9531254962714106</v>
          </cell>
          <cell r="S21">
            <v>3.5338177576966205</v>
          </cell>
          <cell r="T21">
            <v>13.81831629888651</v>
          </cell>
          <cell r="U21">
            <v>8.0512009934671607</v>
          </cell>
          <cell r="V21">
            <v>0</v>
          </cell>
          <cell r="W21">
            <v>0</v>
          </cell>
          <cell r="X21">
            <v>0</v>
          </cell>
          <cell r="Y21">
            <v>0</v>
          </cell>
          <cell r="Z21">
            <v>0</v>
          </cell>
          <cell r="AA21">
            <v>0</v>
          </cell>
          <cell r="AB21">
            <v>0</v>
          </cell>
          <cell r="AC21">
            <v>38.238664141133377</v>
          </cell>
          <cell r="AG21" t="str">
            <v>Sales Price Per sq. ft</v>
          </cell>
          <cell r="AI21">
            <v>2985.6214248569941</v>
          </cell>
        </row>
        <row r="22">
          <cell r="B22" t="str">
            <v>Project Management Fees</v>
          </cell>
          <cell r="E22">
            <v>320.7414</v>
          </cell>
          <cell r="F22">
            <v>138.9934997399896</v>
          </cell>
          <cell r="H22">
            <v>0</v>
          </cell>
          <cell r="I22">
            <v>0</v>
          </cell>
          <cell r="J22">
            <v>0</v>
          </cell>
          <cell r="K22">
            <v>0.19692466667247252</v>
          </cell>
          <cell r="L22">
            <v>0.29561977148231683</v>
          </cell>
          <cell r="M22">
            <v>0.78816420963710632</v>
          </cell>
          <cell r="N22">
            <v>0.88685931444695076</v>
          </cell>
          <cell r="O22">
            <v>1.3798692955489562</v>
          </cell>
          <cell r="P22">
            <v>1.4780988574115845</v>
          </cell>
          <cell r="Q22">
            <v>2.7052700662736116</v>
          </cell>
          <cell r="R22">
            <v>3.9315101892412065</v>
          </cell>
          <cell r="S22">
            <v>5.3956427582363036</v>
          </cell>
          <cell r="T22">
            <v>31.268657592726449</v>
          </cell>
          <cell r="U22">
            <v>43.795487216421222</v>
          </cell>
          <cell r="V22">
            <v>32.398530325620285</v>
          </cell>
          <cell r="W22">
            <v>40.746646455102024</v>
          </cell>
          <cell r="X22">
            <v>65.286811831712043</v>
          </cell>
          <cell r="Y22">
            <v>90.187307449467454</v>
          </cell>
          <cell r="Z22">
            <v>0</v>
          </cell>
          <cell r="AA22">
            <v>0</v>
          </cell>
          <cell r="AB22">
            <v>0</v>
          </cell>
          <cell r="AC22">
            <v>320.7414</v>
          </cell>
          <cell r="AG22" t="str">
            <v>Constr.Costs per sq. ft</v>
          </cell>
          <cell r="AI22">
            <v>1151.0026174380309</v>
          </cell>
        </row>
        <row r="23">
          <cell r="AG23" t="str">
            <v>Inflated @ 10%, annualised</v>
          </cell>
        </row>
        <row r="24">
          <cell r="B24" t="str">
            <v>Adjustment for c/fd of Project Gap</v>
          </cell>
          <cell r="G24">
            <v>67.55</v>
          </cell>
          <cell r="K24">
            <v>-67.55</v>
          </cell>
          <cell r="AC24">
            <v>0</v>
          </cell>
          <cell r="AG24" t="str">
            <v>Land Cost per sq. ft</v>
          </cell>
          <cell r="AI24">
            <v>1000</v>
          </cell>
          <cell r="AK24" t="str">
            <v>Development in 2 stages,</v>
          </cell>
        </row>
        <row r="25">
          <cell r="C25" t="str">
            <v>Total cost</v>
          </cell>
          <cell r="E25">
            <v>3012.7261041411339</v>
          </cell>
          <cell r="F25">
            <v>1305.5668678025368</v>
          </cell>
          <cell r="G25">
            <v>67.55</v>
          </cell>
          <cell r="H25">
            <v>1.1258333333333332</v>
          </cell>
          <cell r="I25">
            <v>1.144597222222222</v>
          </cell>
          <cell r="J25">
            <v>1.1636738425925923</v>
          </cell>
          <cell r="K25">
            <v>-51.272346926691725</v>
          </cell>
          <cell r="L25">
            <v>25.970349062673257</v>
          </cell>
          <cell r="M25">
            <v>23.154259318539264</v>
          </cell>
          <cell r="N25">
            <v>33.6757320786581</v>
          </cell>
          <cell r="O25">
            <v>43.837284261071076</v>
          </cell>
          <cell r="P25">
            <v>59.490755227284879</v>
          </cell>
          <cell r="Q25">
            <v>137.40739235660166</v>
          </cell>
          <cell r="R25">
            <v>119.29153568551263</v>
          </cell>
          <cell r="S25">
            <v>180.23726051593295</v>
          </cell>
          <cell r="T25">
            <v>556.31769389161298</v>
          </cell>
          <cell r="U25">
            <v>506.13476820988842</v>
          </cell>
          <cell r="V25">
            <v>323.74659032562033</v>
          </cell>
          <cell r="W25">
            <v>539.98014645510204</v>
          </cell>
          <cell r="X25">
            <v>272.21877183171205</v>
          </cell>
          <cell r="Y25">
            <v>171.55180744946745</v>
          </cell>
          <cell r="Z25">
            <v>0</v>
          </cell>
          <cell r="AA25">
            <v>0</v>
          </cell>
          <cell r="AB25">
            <v>0</v>
          </cell>
          <cell r="AC25">
            <v>3012.7261041411339</v>
          </cell>
          <cell r="AG25" t="str">
            <v>Profit sharing Ratio</v>
          </cell>
          <cell r="AI25" t="str">
            <v>50%</v>
          </cell>
          <cell r="AM25" t="str">
            <v>Ph-I</v>
          </cell>
          <cell r="AN25" t="str">
            <v>Ph-II</v>
          </cell>
        </row>
        <row r="26">
          <cell r="B26" t="str">
            <v>Net Cash - Flow</v>
          </cell>
          <cell r="E26">
            <v>3876.893895858866</v>
          </cell>
          <cell r="F26">
            <v>1680.0545570544573</v>
          </cell>
          <cell r="G26">
            <v>-67.55</v>
          </cell>
          <cell r="H26">
            <v>-1.1258333333333332</v>
          </cell>
          <cell r="I26">
            <v>-1.144597222222222</v>
          </cell>
          <cell r="J26">
            <v>-1.1636738425925923</v>
          </cell>
          <cell r="K26">
            <v>55.502346926691729</v>
          </cell>
          <cell r="L26">
            <v>-19.620349062673256</v>
          </cell>
          <cell r="M26">
            <v>-6.2242593185392643</v>
          </cell>
          <cell r="N26">
            <v>-14.6257320786581</v>
          </cell>
          <cell r="O26">
            <v>-14.197284261071076</v>
          </cell>
          <cell r="P26">
            <v>-27.740755227284879</v>
          </cell>
          <cell r="Q26">
            <v>-79.297392356601662</v>
          </cell>
          <cell r="R26">
            <v>-34.841535685512625</v>
          </cell>
          <cell r="S26">
            <v>-64.337260515932954</v>
          </cell>
          <cell r="T26">
            <v>115.34230610838699</v>
          </cell>
          <cell r="U26">
            <v>434.60523179011159</v>
          </cell>
          <cell r="V26">
            <v>372.18340967437973</v>
          </cell>
          <cell r="W26">
            <v>335.26985354489796</v>
          </cell>
          <cell r="X26">
            <v>1130.1612281682878</v>
          </cell>
          <cell r="Y26">
            <v>1765.6981925505324</v>
          </cell>
          <cell r="Z26">
            <v>0</v>
          </cell>
          <cell r="AA26">
            <v>0</v>
          </cell>
          <cell r="AB26">
            <v>0</v>
          </cell>
          <cell r="AC26">
            <v>3876.8938958588665</v>
          </cell>
          <cell r="AG26" t="str">
            <v>Project Mgt Fees</v>
          </cell>
          <cell r="AI26">
            <v>7.0000000000000007E-2</v>
          </cell>
          <cell r="AK26" t="str">
            <v>Area (sft)</v>
          </cell>
          <cell r="AM26">
            <v>57480</v>
          </cell>
          <cell r="AN26">
            <v>173280</v>
          </cell>
        </row>
        <row r="27">
          <cell r="B27" t="str">
            <v>Cummulative Cash flow</v>
          </cell>
          <cell r="G27">
            <v>-67.55</v>
          </cell>
          <cell r="H27">
            <v>-68.67583333333333</v>
          </cell>
          <cell r="I27">
            <v>-69.820430555555546</v>
          </cell>
          <cell r="J27">
            <v>-70.984104398148133</v>
          </cell>
          <cell r="K27">
            <v>-15.481757471456405</v>
          </cell>
          <cell r="L27">
            <v>-35.102106534129661</v>
          </cell>
          <cell r="M27">
            <v>-41.326365852668928</v>
          </cell>
          <cell r="N27">
            <v>-55.952097931327032</v>
          </cell>
          <cell r="O27">
            <v>-70.149382192398107</v>
          </cell>
          <cell r="P27">
            <v>-97.890137419682986</v>
          </cell>
          <cell r="Q27">
            <v>-177.18752977628463</v>
          </cell>
          <cell r="R27">
            <v>-212.02906546179725</v>
          </cell>
          <cell r="S27">
            <v>-276.36632597773018</v>
          </cell>
          <cell r="T27">
            <v>-161.02401986934319</v>
          </cell>
          <cell r="U27">
            <v>273.5812119207684</v>
          </cell>
          <cell r="V27">
            <v>372.18340967437973</v>
          </cell>
          <cell r="W27">
            <v>335.26985354489801</v>
          </cell>
          <cell r="X27">
            <v>1130.1612281682878</v>
          </cell>
          <cell r="Y27">
            <v>1765.6981925505324</v>
          </cell>
          <cell r="Z27">
            <v>0</v>
          </cell>
          <cell r="AA27">
            <v>0</v>
          </cell>
          <cell r="AB27">
            <v>0</v>
          </cell>
          <cell r="AG27" t="str">
            <v>as % of (Sales Realisations - Land Cost)</v>
          </cell>
        </row>
        <row r="28">
          <cell r="B28" t="str">
            <v>Less : Notional Land Cost</v>
          </cell>
          <cell r="E28">
            <v>2307.6</v>
          </cell>
          <cell r="F28">
            <v>1000</v>
          </cell>
        </row>
        <row r="29">
          <cell r="B29" t="str">
            <v>Distributable surplus</v>
          </cell>
          <cell r="E29">
            <v>1569.2938958588661</v>
          </cell>
          <cell r="F29">
            <v>680.05455705445729</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273.5812119207684</v>
          </cell>
          <cell r="V29">
            <v>372.18340967437973</v>
          </cell>
          <cell r="W29">
            <v>335.26985354489801</v>
          </cell>
          <cell r="X29">
            <v>1130.1612281682878</v>
          </cell>
          <cell r="Y29">
            <v>1765.6981925505324</v>
          </cell>
          <cell r="Z29">
            <v>0</v>
          </cell>
          <cell r="AA29">
            <v>0</v>
          </cell>
          <cell r="AB29">
            <v>0</v>
          </cell>
          <cell r="AC29">
            <v>3876.8938958588665</v>
          </cell>
        </row>
        <row r="31">
          <cell r="B31" t="str">
            <v>50 % to the Owner</v>
          </cell>
          <cell r="E31">
            <v>784.64694792943305</v>
          </cell>
          <cell r="F31">
            <v>340.02727852722865</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136.7906059603842</v>
          </cell>
          <cell r="V31">
            <v>186.09170483718987</v>
          </cell>
          <cell r="W31">
            <v>167.63492677244901</v>
          </cell>
          <cell r="X31">
            <v>836.03122816828784</v>
          </cell>
          <cell r="Y31">
            <v>1765.6981925505324</v>
          </cell>
          <cell r="Z31">
            <v>0</v>
          </cell>
          <cell r="AA31">
            <v>0</v>
          </cell>
          <cell r="AB31">
            <v>0</v>
          </cell>
          <cell r="AC31">
            <v>3092.2466582888433</v>
          </cell>
        </row>
        <row r="32">
          <cell r="B32" t="str">
            <v>Adjusted towards</v>
          </cell>
          <cell r="AC32">
            <v>0</v>
          </cell>
        </row>
        <row r="33">
          <cell r="B33" t="str">
            <v>Refund of EMDs</v>
          </cell>
          <cell r="E33">
            <v>-1200</v>
          </cell>
          <cell r="Y33">
            <v>-1200</v>
          </cell>
          <cell r="AC33">
            <v>-1200</v>
          </cell>
        </row>
        <row r="34">
          <cell r="B34" t="str">
            <v>Interest Recovery</v>
          </cell>
          <cell r="E34">
            <v>0</v>
          </cell>
          <cell r="AC34">
            <v>0</v>
          </cell>
        </row>
        <row r="35">
          <cell r="B35" t="str">
            <v>Net outflow to owner</v>
          </cell>
          <cell r="E35">
            <v>1892.2466582888433</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136.7906059603842</v>
          </cell>
          <cell r="V35">
            <v>186.09170483718987</v>
          </cell>
          <cell r="W35">
            <v>167.63492677244901</v>
          </cell>
          <cell r="X35">
            <v>836.03122816828784</v>
          </cell>
          <cell r="Y35">
            <v>565.69819255053244</v>
          </cell>
          <cell r="Z35">
            <v>0</v>
          </cell>
          <cell r="AA35">
            <v>0</v>
          </cell>
          <cell r="AB35">
            <v>0</v>
          </cell>
          <cell r="AC35">
            <v>1892.2466582888433</v>
          </cell>
        </row>
        <row r="37">
          <cell r="B37" t="str">
            <v>MRIDL's Unleveraged Cash-Flows</v>
          </cell>
        </row>
        <row r="38">
          <cell r="B38" t="str">
            <v>Share of Profits</v>
          </cell>
          <cell r="E38">
            <v>784.64694792943305</v>
          </cell>
          <cell r="F38">
            <v>340.02727852722865</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136.7906059603842</v>
          </cell>
          <cell r="V38">
            <v>186.09170483718987</v>
          </cell>
          <cell r="W38">
            <v>167.63492677244901</v>
          </cell>
          <cell r="X38">
            <v>294.13</v>
          </cell>
          <cell r="Y38">
            <v>0</v>
          </cell>
          <cell r="AC38">
            <v>784.64723757002309</v>
          </cell>
        </row>
        <row r="39">
          <cell r="B39" t="str">
            <v>Project Mgt. Fee</v>
          </cell>
          <cell r="E39">
            <v>320.7414</v>
          </cell>
          <cell r="F39">
            <v>149.28107124284972</v>
          </cell>
          <cell r="G39">
            <v>0</v>
          </cell>
          <cell r="H39">
            <v>0</v>
          </cell>
          <cell r="I39">
            <v>0</v>
          </cell>
          <cell r="J39">
            <v>0</v>
          </cell>
          <cell r="K39">
            <v>0.19692466667247252</v>
          </cell>
          <cell r="L39">
            <v>0.29561977148231683</v>
          </cell>
          <cell r="M39">
            <v>0.78816420963710632</v>
          </cell>
          <cell r="N39">
            <v>0.88685931444695076</v>
          </cell>
          <cell r="O39">
            <v>1.3798692955489562</v>
          </cell>
          <cell r="P39">
            <v>1.4780988574115845</v>
          </cell>
          <cell r="Q39">
            <v>2.7052700662736116</v>
          </cell>
          <cell r="R39">
            <v>3.9315101892412065</v>
          </cell>
          <cell r="S39">
            <v>5.3956427582363036</v>
          </cell>
          <cell r="T39">
            <v>31.268657592726449</v>
          </cell>
          <cell r="U39">
            <v>43.795487216421222</v>
          </cell>
          <cell r="V39">
            <v>32.398530325620285</v>
          </cell>
          <cell r="W39">
            <v>40.746646455102024</v>
          </cell>
          <cell r="X39">
            <v>65.286811831712043</v>
          </cell>
          <cell r="Y39">
            <v>90.187307449467454</v>
          </cell>
          <cell r="Z39">
            <v>0</v>
          </cell>
          <cell r="AA39">
            <v>0</v>
          </cell>
          <cell r="AB39">
            <v>0</v>
          </cell>
          <cell r="AC39">
            <v>320.7414</v>
          </cell>
        </row>
        <row r="40">
          <cell r="B40" t="str">
            <v>Interest income</v>
          </cell>
          <cell r="E40">
            <v>38.238664141133377</v>
          </cell>
          <cell r="G40">
            <v>0</v>
          </cell>
          <cell r="H40">
            <v>1.1258333333333332</v>
          </cell>
          <cell r="I40">
            <v>1.144597222222222</v>
          </cell>
          <cell r="J40">
            <v>1.1636738425925923</v>
          </cell>
          <cell r="K40">
            <v>1.1830684066358022</v>
          </cell>
          <cell r="L40">
            <v>0.25802929119094009</v>
          </cell>
          <cell r="M40">
            <v>0.58503510890216104</v>
          </cell>
          <cell r="N40">
            <v>0.68877276421114875</v>
          </cell>
          <cell r="O40">
            <v>0.93253496552211723</v>
          </cell>
          <cell r="P40">
            <v>1.1691563698733018</v>
          </cell>
          <cell r="Q40">
            <v>1.6315022903280498</v>
          </cell>
          <cell r="R40">
            <v>2.9531254962714106</v>
          </cell>
          <cell r="S40">
            <v>3.5338177576966205</v>
          </cell>
          <cell r="T40">
            <v>13.81831629888651</v>
          </cell>
          <cell r="U40">
            <v>8.0512009934671607</v>
          </cell>
          <cell r="V40">
            <v>0</v>
          </cell>
          <cell r="W40">
            <v>0</v>
          </cell>
          <cell r="X40">
            <v>0</v>
          </cell>
          <cell r="Y40">
            <v>0</v>
          </cell>
          <cell r="Z40">
            <v>0</v>
          </cell>
          <cell r="AA40">
            <v>0</v>
          </cell>
          <cell r="AB40">
            <v>0</v>
          </cell>
          <cell r="AC40">
            <v>38.238664141133377</v>
          </cell>
        </row>
        <row r="41">
          <cell r="B41" t="str">
            <v>Project Funding Gap(payout)</v>
          </cell>
          <cell r="E41">
            <v>-1419.5391567738554</v>
          </cell>
          <cell r="G41">
            <v>-67.55</v>
          </cell>
          <cell r="H41">
            <v>-68.67583333333333</v>
          </cell>
          <cell r="I41">
            <v>-69.820430555555546</v>
          </cell>
          <cell r="J41">
            <v>-70.984104398148133</v>
          </cell>
          <cell r="K41">
            <v>-15.481757471456405</v>
          </cell>
          <cell r="L41">
            <v>-35.102106534129661</v>
          </cell>
          <cell r="M41">
            <v>-41.326365852668928</v>
          </cell>
          <cell r="N41">
            <v>-55.952097931327032</v>
          </cell>
          <cell r="O41">
            <v>-70.149382192398107</v>
          </cell>
          <cell r="P41">
            <v>-97.890137419682986</v>
          </cell>
          <cell r="Q41">
            <v>-177.18752977628463</v>
          </cell>
          <cell r="R41">
            <v>-212.02906546179725</v>
          </cell>
          <cell r="S41">
            <v>-276.36632597773018</v>
          </cell>
          <cell r="T41">
            <v>-161.02401986934319</v>
          </cell>
          <cell r="U41">
            <v>0</v>
          </cell>
          <cell r="V41">
            <v>0</v>
          </cell>
          <cell r="W41">
            <v>0</v>
          </cell>
          <cell r="X41">
            <v>0</v>
          </cell>
          <cell r="Y41">
            <v>0</v>
          </cell>
          <cell r="Z41">
            <v>0</v>
          </cell>
          <cell r="AA41">
            <v>0</v>
          </cell>
          <cell r="AB41">
            <v>0</v>
          </cell>
          <cell r="AC41">
            <v>-1419.5391567738554</v>
          </cell>
        </row>
        <row r="42">
          <cell r="B42" t="str">
            <v>Project Funding Gap(receipt)</v>
          </cell>
          <cell r="E42">
            <v>1419.5391567738554</v>
          </cell>
          <cell r="H42">
            <v>67.55</v>
          </cell>
          <cell r="I42">
            <v>68.67583333333333</v>
          </cell>
          <cell r="J42">
            <v>69.820430555555546</v>
          </cell>
          <cell r="K42">
            <v>70.984104398148133</v>
          </cell>
          <cell r="L42">
            <v>15.481757471456405</v>
          </cell>
          <cell r="M42">
            <v>35.102106534129661</v>
          </cell>
          <cell r="N42">
            <v>41.326365852668928</v>
          </cell>
          <cell r="O42">
            <v>55.952097931327032</v>
          </cell>
          <cell r="P42">
            <v>70.149382192398107</v>
          </cell>
          <cell r="Q42">
            <v>97.890137419682986</v>
          </cell>
          <cell r="R42">
            <v>177.18752977628463</v>
          </cell>
          <cell r="S42">
            <v>212.02906546179725</v>
          </cell>
          <cell r="T42">
            <v>276.36632597773018</v>
          </cell>
          <cell r="U42">
            <v>161.02401986934319</v>
          </cell>
          <cell r="V42">
            <v>0</v>
          </cell>
          <cell r="W42">
            <v>0</v>
          </cell>
          <cell r="X42">
            <v>0</v>
          </cell>
          <cell r="Y42">
            <v>0</v>
          </cell>
          <cell r="Z42">
            <v>0</v>
          </cell>
          <cell r="AA42">
            <v>0</v>
          </cell>
          <cell r="AB42">
            <v>0</v>
          </cell>
          <cell r="AC42">
            <v>1419.5391567738554</v>
          </cell>
        </row>
        <row r="43">
          <cell r="B43" t="str">
            <v>MRIDL's Payouts (Land)</v>
          </cell>
          <cell r="E43">
            <v>0</v>
          </cell>
          <cell r="G43">
            <v>-1200</v>
          </cell>
          <cell r="V43">
            <v>0</v>
          </cell>
          <cell r="W43">
            <v>0</v>
          </cell>
          <cell r="X43">
            <v>0</v>
          </cell>
          <cell r="Y43">
            <v>1200</v>
          </cell>
          <cell r="Z43">
            <v>0</v>
          </cell>
          <cell r="AA43">
            <v>0</v>
          </cell>
          <cell r="AB43">
            <v>0</v>
          </cell>
          <cell r="AC43">
            <v>0</v>
          </cell>
        </row>
        <row r="44">
          <cell r="B44" t="str">
            <v>Personnel</v>
          </cell>
          <cell r="E44">
            <v>-44.748999999999988</v>
          </cell>
          <cell r="H44">
            <v>-1.2770833333333333</v>
          </cell>
          <cell r="I44">
            <v>-1.2770833333333333</v>
          </cell>
          <cell r="J44">
            <v>-1.2770833333333333</v>
          </cell>
          <cell r="K44">
            <v>-1.2770833333333333</v>
          </cell>
          <cell r="L44">
            <v>-1.2770833333333333</v>
          </cell>
          <cell r="M44">
            <v>-1.2770833333333333</v>
          </cell>
          <cell r="N44">
            <v>-1.2770833333333333</v>
          </cell>
          <cell r="O44">
            <v>-1.2770833333333333</v>
          </cell>
          <cell r="P44">
            <v>-1.2770833333333333</v>
          </cell>
          <cell r="Q44">
            <v>-1.2770833333333333</v>
          </cell>
          <cell r="R44">
            <v>-1.2770833333333333</v>
          </cell>
          <cell r="S44">
            <v>-1.2770833333333333</v>
          </cell>
          <cell r="T44">
            <v>-4.5974999999999993</v>
          </cell>
          <cell r="U44">
            <v>-4.5974999999999993</v>
          </cell>
          <cell r="V44">
            <v>-4.5974999999999993</v>
          </cell>
          <cell r="W44">
            <v>-4.5974999999999993</v>
          </cell>
          <cell r="X44">
            <v>-5.5169999999999986</v>
          </cell>
          <cell r="Y44">
            <v>-5.5169999999999986</v>
          </cell>
          <cell r="AC44">
            <v>-44.748999999999988</v>
          </cell>
        </row>
        <row r="45">
          <cell r="B45" t="str">
            <v>Overheads</v>
          </cell>
          <cell r="E45">
            <v>-12.76040235936</v>
          </cell>
          <cell r="H45">
            <v>-0.36416673400000005</v>
          </cell>
          <cell r="I45">
            <v>-0.36416673400000005</v>
          </cell>
          <cell r="J45">
            <v>-0.36416673400000005</v>
          </cell>
          <cell r="K45">
            <v>-0.36416673400000005</v>
          </cell>
          <cell r="L45">
            <v>-0.36416673400000005</v>
          </cell>
          <cell r="M45">
            <v>-0.36416673400000005</v>
          </cell>
          <cell r="N45">
            <v>-0.36416673400000005</v>
          </cell>
          <cell r="O45">
            <v>-0.36416673400000005</v>
          </cell>
          <cell r="P45">
            <v>-0.36416673400000005</v>
          </cell>
          <cell r="Q45">
            <v>-0.36416673400000005</v>
          </cell>
          <cell r="R45">
            <v>-0.36416673400000005</v>
          </cell>
          <cell r="S45">
            <v>-0.36416673400000005</v>
          </cell>
          <cell r="T45">
            <v>-1.3110002424</v>
          </cell>
          <cell r="U45">
            <v>-1.3110002424</v>
          </cell>
          <cell r="V45">
            <v>-1.3110002424</v>
          </cell>
          <cell r="W45">
            <v>-1.3110002424</v>
          </cell>
          <cell r="X45">
            <v>-1.57320029088</v>
          </cell>
          <cell r="Y45">
            <v>-1.57320029088</v>
          </cell>
          <cell r="AC45">
            <v>-12.76040235936</v>
          </cell>
        </row>
        <row r="47">
          <cell r="B47" t="str">
            <v>MRIDL's Net Cash Flow</v>
          </cell>
          <cell r="E47">
            <v>1086.1176097112066</v>
          </cell>
          <cell r="G47">
            <v>-1267.55</v>
          </cell>
          <cell r="H47">
            <v>-1.6412500673333335</v>
          </cell>
          <cell r="I47">
            <v>-1.6412500673333335</v>
          </cell>
          <cell r="J47">
            <v>-1.6412500673333335</v>
          </cell>
          <cell r="K47">
            <v>55.241089932666668</v>
          </cell>
          <cell r="L47">
            <v>-20.707950067333332</v>
          </cell>
          <cell r="M47">
            <v>-6.4923100673333378</v>
          </cell>
          <cell r="N47">
            <v>-14.691350067333333</v>
          </cell>
          <cell r="O47">
            <v>-13.526130067333328</v>
          </cell>
          <cell r="P47">
            <v>-26.734750067333326</v>
          </cell>
          <cell r="Q47">
            <v>-76.601870067333309</v>
          </cell>
          <cell r="R47">
            <v>-29.598150067333325</v>
          </cell>
          <cell r="S47">
            <v>-57.04905006733334</v>
          </cell>
          <cell r="T47">
            <v>154.52077975759994</v>
          </cell>
          <cell r="U47">
            <v>343.75281379721577</v>
          </cell>
          <cell r="V47">
            <v>212.58173492041016</v>
          </cell>
          <cell r="W47">
            <v>202.47307298515102</v>
          </cell>
          <cell r="X47">
            <v>352.32661154083206</v>
          </cell>
          <cell r="Y47">
            <v>1283.0971071585873</v>
          </cell>
          <cell r="Z47">
            <v>0</v>
          </cell>
          <cell r="AA47">
            <v>0</v>
          </cell>
          <cell r="AB47">
            <v>0</v>
          </cell>
          <cell r="AC47">
            <v>1086.117899351796</v>
          </cell>
        </row>
        <row r="48">
          <cell r="B48" t="str">
            <v>Cumulative Cash Flow</v>
          </cell>
          <cell r="G48">
            <v>-1267.55</v>
          </cell>
          <cell r="H48">
            <v>-1269.1912500673334</v>
          </cell>
          <cell r="I48">
            <v>-1270.8325001346668</v>
          </cell>
          <cell r="J48">
            <v>-1272.4737502020002</v>
          </cell>
          <cell r="K48">
            <v>-1217.2326602693336</v>
          </cell>
          <cell r="L48">
            <v>-1237.9406103366669</v>
          </cell>
          <cell r="M48">
            <v>-1244.4329204040002</v>
          </cell>
          <cell r="N48">
            <v>-1259.1242704713336</v>
          </cell>
          <cell r="O48">
            <v>-1272.6504005386669</v>
          </cell>
          <cell r="P48">
            <v>-1299.3851506060003</v>
          </cell>
          <cell r="Q48">
            <v>-1375.9870206733335</v>
          </cell>
          <cell r="R48">
            <v>-1405.5851707406669</v>
          </cell>
          <cell r="S48">
            <v>-1462.6342208080002</v>
          </cell>
          <cell r="T48">
            <v>-1308.1134410504003</v>
          </cell>
          <cell r="U48">
            <v>-964.36062725318448</v>
          </cell>
          <cell r="V48">
            <v>-751.77889233277438</v>
          </cell>
          <cell r="W48">
            <v>-549.30581934762336</v>
          </cell>
          <cell r="X48">
            <v>-196.97920780679129</v>
          </cell>
          <cell r="Y48">
            <v>1086.117899351796</v>
          </cell>
          <cell r="Z48">
            <v>1086.117899351796</v>
          </cell>
          <cell r="AA48">
            <v>1086.117899351796</v>
          </cell>
          <cell r="AB48">
            <v>1086.117899351796</v>
          </cell>
        </row>
        <row r="52">
          <cell r="B52" t="str">
            <v>MRIDL's Revenue Statement</v>
          </cell>
          <cell r="G52" t="str">
            <v>Upto  Mar 98</v>
          </cell>
          <cell r="H52">
            <v>35886</v>
          </cell>
          <cell r="I52">
            <v>35916</v>
          </cell>
          <cell r="J52">
            <v>35947</v>
          </cell>
          <cell r="K52">
            <v>35977</v>
          </cell>
          <cell r="L52">
            <v>36008</v>
          </cell>
          <cell r="M52">
            <v>36039</v>
          </cell>
          <cell r="N52">
            <v>36069</v>
          </cell>
          <cell r="O52">
            <v>36100</v>
          </cell>
          <cell r="P52">
            <v>36130</v>
          </cell>
          <cell r="Q52">
            <v>36161</v>
          </cell>
          <cell r="R52">
            <v>36192</v>
          </cell>
          <cell r="S52">
            <v>36220</v>
          </cell>
          <cell r="T52">
            <v>36312</v>
          </cell>
          <cell r="U52">
            <v>36404</v>
          </cell>
          <cell r="V52">
            <v>36495</v>
          </cell>
          <cell r="W52">
            <v>36586</v>
          </cell>
          <cell r="X52">
            <v>36678</v>
          </cell>
          <cell r="Y52">
            <v>36770</v>
          </cell>
          <cell r="Z52">
            <v>36861</v>
          </cell>
          <cell r="AA52">
            <v>36951</v>
          </cell>
          <cell r="AB52">
            <v>37043</v>
          </cell>
          <cell r="AC52" t="str">
            <v>Total</v>
          </cell>
        </row>
        <row r="53">
          <cell r="B53" t="str">
            <v>Revenues</v>
          </cell>
          <cell r="Y53">
            <v>1105.3886375700231</v>
          </cell>
          <cell r="AC53">
            <v>1105.3886375700231</v>
          </cell>
        </row>
        <row r="54">
          <cell r="B54" t="str">
            <v>Interest  Costs</v>
          </cell>
          <cell r="H54">
            <v>23.978149070034419</v>
          </cell>
          <cell r="I54">
            <v>24.37929920464407</v>
          </cell>
          <cell r="J54">
            <v>24.786730572846849</v>
          </cell>
          <cell r="K54">
            <v>24.309874332341838</v>
          </cell>
          <cell r="L54">
            <v>25.0147662082572</v>
          </cell>
          <cell r="M54">
            <v>25.508105955272367</v>
          </cell>
          <cell r="N54">
            <v>26.13755152143251</v>
          </cell>
          <cell r="O54">
            <v>26.758607898404293</v>
          </cell>
          <cell r="P54">
            <v>27.596210202565228</v>
          </cell>
          <cell r="Q54">
            <v>29.227750181399866</v>
          </cell>
          <cell r="R54">
            <v>30.148849762103684</v>
          </cell>
          <cell r="S54">
            <v>31.514199865230722</v>
          </cell>
          <cell r="T54">
            <v>91.634090203830297</v>
          </cell>
          <cell r="U54">
            <v>79.408149479118293</v>
          </cell>
          <cell r="V54">
            <v>72.950190552083171</v>
          </cell>
          <cell r="W54">
            <v>66.669264405263348</v>
          </cell>
          <cell r="X54">
            <v>52.816942198164995</v>
          </cell>
          <cell r="Y54">
            <v>0</v>
          </cell>
          <cell r="Z54">
            <v>0</v>
          </cell>
          <cell r="AA54">
            <v>0</v>
          </cell>
          <cell r="AB54">
            <v>0</v>
          </cell>
          <cell r="AC54">
            <v>682.838731612993</v>
          </cell>
        </row>
        <row r="55">
          <cell r="B55" t="str">
            <v>Personnel</v>
          </cell>
          <cell r="G55">
            <v>0</v>
          </cell>
          <cell r="H55">
            <v>1.2770833333333333</v>
          </cell>
          <cell r="I55">
            <v>1.2770833333333333</v>
          </cell>
          <cell r="J55">
            <v>1.2770833333333333</v>
          </cell>
          <cell r="K55">
            <v>1.2770833333333333</v>
          </cell>
          <cell r="L55">
            <v>1.2770833333333333</v>
          </cell>
          <cell r="M55">
            <v>1.2770833333333333</v>
          </cell>
          <cell r="N55">
            <v>1.2770833333333333</v>
          </cell>
          <cell r="O55">
            <v>1.2770833333333333</v>
          </cell>
          <cell r="P55">
            <v>1.2770833333333333</v>
          </cell>
          <cell r="Q55">
            <v>1.2770833333333333</v>
          </cell>
          <cell r="R55">
            <v>1.2770833333333333</v>
          </cell>
          <cell r="S55">
            <v>1.2770833333333333</v>
          </cell>
          <cell r="T55">
            <v>4.5974999999999993</v>
          </cell>
          <cell r="U55">
            <v>4.5974999999999993</v>
          </cell>
          <cell r="V55">
            <v>4.5974999999999993</v>
          </cell>
          <cell r="W55">
            <v>4.5974999999999993</v>
          </cell>
          <cell r="X55">
            <v>5.5169999999999986</v>
          </cell>
          <cell r="Y55">
            <v>5.5169999999999986</v>
          </cell>
          <cell r="Z55">
            <v>0</v>
          </cell>
          <cell r="AA55">
            <v>0</v>
          </cell>
          <cell r="AB55">
            <v>0</v>
          </cell>
          <cell r="AC55">
            <v>44.748999999999988</v>
          </cell>
        </row>
        <row r="56">
          <cell r="B56" t="str">
            <v>Overhead</v>
          </cell>
          <cell r="G56">
            <v>0</v>
          </cell>
          <cell r="H56">
            <v>0.36416673400000005</v>
          </cell>
          <cell r="I56">
            <v>0.36416673400000005</v>
          </cell>
          <cell r="J56">
            <v>0.36416673400000005</v>
          </cell>
          <cell r="K56">
            <v>0.36416673400000005</v>
          </cell>
          <cell r="L56">
            <v>0.36416673400000005</v>
          </cell>
          <cell r="M56">
            <v>0.36416673400000005</v>
          </cell>
          <cell r="N56">
            <v>0.36416673400000005</v>
          </cell>
          <cell r="O56">
            <v>0.36416673400000005</v>
          </cell>
          <cell r="P56">
            <v>0.36416673400000005</v>
          </cell>
          <cell r="Q56">
            <v>0.36416673400000005</v>
          </cell>
          <cell r="R56">
            <v>0.36416673400000005</v>
          </cell>
          <cell r="S56">
            <v>0.36416673400000005</v>
          </cell>
          <cell r="T56">
            <v>1.3110002424</v>
          </cell>
          <cell r="U56">
            <v>1.3110002424</v>
          </cell>
          <cell r="V56">
            <v>1.3110002424</v>
          </cell>
          <cell r="W56">
            <v>1.3110002424</v>
          </cell>
          <cell r="X56">
            <v>1.57320029088</v>
          </cell>
          <cell r="Y56">
            <v>1.57320029088</v>
          </cell>
          <cell r="Z56">
            <v>0</v>
          </cell>
          <cell r="AA56">
            <v>0</v>
          </cell>
          <cell r="AB56">
            <v>0</v>
          </cell>
          <cell r="AC56">
            <v>12.76040235936</v>
          </cell>
        </row>
        <row r="57">
          <cell r="B57" t="str">
            <v>Less: Interest Income</v>
          </cell>
          <cell r="G57">
            <v>0</v>
          </cell>
          <cell r="H57">
            <v>1.1258333333333332</v>
          </cell>
          <cell r="I57">
            <v>1.144597222222222</v>
          </cell>
          <cell r="J57">
            <v>1.1636738425925923</v>
          </cell>
          <cell r="K57">
            <v>1.1830684066358022</v>
          </cell>
          <cell r="L57">
            <v>0.25802929119094009</v>
          </cell>
          <cell r="M57">
            <v>0.58503510890216104</v>
          </cell>
          <cell r="N57">
            <v>0.68877276421114875</v>
          </cell>
          <cell r="O57">
            <v>0.93253496552211723</v>
          </cell>
          <cell r="P57">
            <v>1.1691563698733018</v>
          </cell>
          <cell r="Q57">
            <v>1.6315022903280498</v>
          </cell>
          <cell r="R57">
            <v>2.9531254962714106</v>
          </cell>
          <cell r="S57">
            <v>3.5338177576966205</v>
          </cell>
          <cell r="T57">
            <v>13.81831629888651</v>
          </cell>
          <cell r="U57">
            <v>8.0512009934671607</v>
          </cell>
          <cell r="V57">
            <v>0</v>
          </cell>
          <cell r="W57">
            <v>0</v>
          </cell>
          <cell r="X57">
            <v>0</v>
          </cell>
          <cell r="Y57">
            <v>0</v>
          </cell>
          <cell r="Z57">
            <v>0</v>
          </cell>
          <cell r="AA57">
            <v>0</v>
          </cell>
          <cell r="AB57">
            <v>0</v>
          </cell>
          <cell r="AC57">
            <v>38.238664141133377</v>
          </cell>
        </row>
        <row r="58">
          <cell r="C58" t="str">
            <v>Closing Inventory</v>
          </cell>
          <cell r="G58">
            <v>262.17</v>
          </cell>
          <cell r="H58">
            <v>286.66356580403442</v>
          </cell>
          <cell r="I58">
            <v>311.53951785378962</v>
          </cell>
          <cell r="J58">
            <v>336.80382465137723</v>
          </cell>
          <cell r="K58">
            <v>361.57188064441658</v>
          </cell>
          <cell r="L58">
            <v>387.96986762881613</v>
          </cell>
          <cell r="M58">
            <v>414.53418854251964</v>
          </cell>
          <cell r="N58">
            <v>441.62421736707432</v>
          </cell>
          <cell r="O58">
            <v>469.09154036728984</v>
          </cell>
          <cell r="P58">
            <v>497.15984426731507</v>
          </cell>
          <cell r="Q58">
            <v>526.39734222572019</v>
          </cell>
          <cell r="R58">
            <v>555.23431655888589</v>
          </cell>
          <cell r="S58">
            <v>584.85594873375328</v>
          </cell>
          <cell r="T58">
            <v>668.58022288109703</v>
          </cell>
          <cell r="U58">
            <v>745.8456716091481</v>
          </cell>
          <cell r="V58">
            <v>824.70436240363131</v>
          </cell>
          <cell r="W58">
            <v>897.28212705129465</v>
          </cell>
          <cell r="X58">
            <v>957.18926954033964</v>
          </cell>
        </row>
        <row r="59">
          <cell r="C59" t="str">
            <v>Opening Inventory</v>
          </cell>
          <cell r="G59">
            <v>262.17</v>
          </cell>
          <cell r="H59">
            <v>262.17</v>
          </cell>
          <cell r="I59">
            <v>286.66356580403442</v>
          </cell>
          <cell r="J59">
            <v>311.53951785378962</v>
          </cell>
          <cell r="K59">
            <v>336.80382465137723</v>
          </cell>
          <cell r="L59">
            <v>361.57188064441658</v>
          </cell>
          <cell r="M59">
            <v>387.96986762881613</v>
          </cell>
          <cell r="N59">
            <v>414.53418854251964</v>
          </cell>
          <cell r="O59">
            <v>441.62421736707432</v>
          </cell>
          <cell r="P59">
            <v>469.09154036728984</v>
          </cell>
          <cell r="Q59">
            <v>497.15984426731507</v>
          </cell>
          <cell r="R59">
            <v>526.39734222572019</v>
          </cell>
          <cell r="S59">
            <v>555.23431655888589</v>
          </cell>
          <cell r="T59">
            <v>584.85594873375328</v>
          </cell>
          <cell r="U59">
            <v>668.58022288109703</v>
          </cell>
          <cell r="V59">
            <v>745.8456716091481</v>
          </cell>
          <cell r="W59">
            <v>824.70436240363131</v>
          </cell>
          <cell r="X59">
            <v>897.28212705129465</v>
          </cell>
          <cell r="Y59">
            <v>957.18926954033964</v>
          </cell>
          <cell r="Z59">
            <v>0</v>
          </cell>
          <cell r="AA59">
            <v>0</v>
          </cell>
          <cell r="AB59">
            <v>0</v>
          </cell>
          <cell r="AC59">
            <v>262.17</v>
          </cell>
        </row>
        <row r="60">
          <cell r="B60" t="str">
            <v>Profit/(Loss)</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141.10916773880331</v>
          </cell>
          <cell r="Z60">
            <v>0</v>
          </cell>
          <cell r="AA60">
            <v>0</v>
          </cell>
          <cell r="AB60">
            <v>0</v>
          </cell>
          <cell r="AC60">
            <v>141.10916773880348</v>
          </cell>
        </row>
        <row r="62">
          <cell r="B62" t="str">
            <v>MRIDL's Balance Sheet Exposure</v>
          </cell>
        </row>
        <row r="64">
          <cell r="B64" t="str">
            <v>Assets</v>
          </cell>
        </row>
        <row r="65">
          <cell r="B65" t="str">
            <v>Inventory</v>
          </cell>
          <cell r="G65">
            <v>262.17</v>
          </cell>
          <cell r="H65">
            <v>286.66356580403442</v>
          </cell>
          <cell r="I65">
            <v>311.53951785378962</v>
          </cell>
          <cell r="J65">
            <v>336.80382465137723</v>
          </cell>
          <cell r="K65">
            <v>361.57188064441658</v>
          </cell>
          <cell r="L65">
            <v>387.96986762881613</v>
          </cell>
          <cell r="M65">
            <v>414.53418854251964</v>
          </cell>
          <cell r="N65">
            <v>441.62421736707432</v>
          </cell>
          <cell r="O65">
            <v>469.09154036728984</v>
          </cell>
          <cell r="P65">
            <v>497.15984426731507</v>
          </cell>
          <cell r="Q65">
            <v>526.39734222572019</v>
          </cell>
          <cell r="R65">
            <v>555.23431655888589</v>
          </cell>
          <cell r="S65">
            <v>584.85594873375328</v>
          </cell>
          <cell r="T65">
            <v>668.58022288109703</v>
          </cell>
          <cell r="U65">
            <v>745.8456716091481</v>
          </cell>
          <cell r="V65">
            <v>824.70436240363131</v>
          </cell>
          <cell r="W65">
            <v>897.28212705129465</v>
          </cell>
          <cell r="X65">
            <v>957.18926954033964</v>
          </cell>
          <cell r="Y65">
            <v>0</v>
          </cell>
          <cell r="Z65">
            <v>0</v>
          </cell>
          <cell r="AA65">
            <v>0</v>
          </cell>
        </row>
        <row r="66">
          <cell r="B66" t="str">
            <v>Cash/Equivalents</v>
          </cell>
          <cell r="G66">
            <v>-1267.55</v>
          </cell>
          <cell r="H66">
            <v>-1269.1912500673334</v>
          </cell>
          <cell r="I66">
            <v>-1270.8325001346668</v>
          </cell>
          <cell r="J66">
            <v>-1272.4737502020002</v>
          </cell>
          <cell r="K66">
            <v>-1217.2326602693336</v>
          </cell>
          <cell r="L66">
            <v>-1237.9406103366669</v>
          </cell>
          <cell r="M66">
            <v>-1244.4329204040002</v>
          </cell>
          <cell r="N66">
            <v>-1259.1242704713336</v>
          </cell>
          <cell r="O66">
            <v>-1272.6504005386669</v>
          </cell>
          <cell r="P66">
            <v>-1299.3851506060003</v>
          </cell>
          <cell r="Q66">
            <v>-1375.9870206733335</v>
          </cell>
          <cell r="R66">
            <v>-1405.5851707406669</v>
          </cell>
          <cell r="S66">
            <v>-1462.6342208080002</v>
          </cell>
          <cell r="T66">
            <v>-1308.1134410504003</v>
          </cell>
          <cell r="U66">
            <v>-964.36062725318448</v>
          </cell>
          <cell r="V66">
            <v>-751.77889233277438</v>
          </cell>
          <cell r="W66">
            <v>-549.30581934762336</v>
          </cell>
          <cell r="X66">
            <v>-196.97920780679129</v>
          </cell>
          <cell r="Y66">
            <v>1086.117899351796</v>
          </cell>
          <cell r="Z66">
            <v>1086.117899351796</v>
          </cell>
          <cell r="AA66">
            <v>1086.117899351796</v>
          </cell>
          <cell r="AB66">
            <v>1086.117899351796</v>
          </cell>
        </row>
        <row r="67">
          <cell r="B67" t="str">
            <v>Land Deposits</v>
          </cell>
          <cell r="G67">
            <v>1200</v>
          </cell>
          <cell r="H67">
            <v>1200</v>
          </cell>
          <cell r="I67">
            <v>1200</v>
          </cell>
          <cell r="J67">
            <v>1200</v>
          </cell>
          <cell r="K67">
            <v>1200</v>
          </cell>
          <cell r="L67">
            <v>1200</v>
          </cell>
          <cell r="M67">
            <v>1200</v>
          </cell>
          <cell r="N67">
            <v>1200</v>
          </cell>
          <cell r="O67">
            <v>1200</v>
          </cell>
          <cell r="P67">
            <v>1200</v>
          </cell>
          <cell r="Q67">
            <v>1200</v>
          </cell>
          <cell r="R67">
            <v>1200</v>
          </cell>
          <cell r="S67">
            <v>1200</v>
          </cell>
          <cell r="T67">
            <v>1200</v>
          </cell>
          <cell r="U67">
            <v>1200</v>
          </cell>
          <cell r="V67">
            <v>1200</v>
          </cell>
          <cell r="W67">
            <v>1200</v>
          </cell>
          <cell r="X67">
            <v>1200</v>
          </cell>
          <cell r="Y67">
            <v>0</v>
          </cell>
          <cell r="Z67">
            <v>0</v>
          </cell>
          <cell r="AA67">
            <v>0</v>
          </cell>
          <cell r="AB67">
            <v>0</v>
          </cell>
        </row>
        <row r="68">
          <cell r="B68" t="str">
            <v>Funding Gap of project</v>
          </cell>
          <cell r="G68">
            <v>67.55</v>
          </cell>
          <cell r="H68">
            <v>68.67583333333333</v>
          </cell>
          <cell r="I68">
            <v>69.820430555555546</v>
          </cell>
          <cell r="J68">
            <v>70.984104398148148</v>
          </cell>
          <cell r="K68">
            <v>15.481757471456419</v>
          </cell>
          <cell r="L68">
            <v>35.102106534129675</v>
          </cell>
          <cell r="M68">
            <v>41.326365852668943</v>
          </cell>
          <cell r="N68">
            <v>55.952097931327046</v>
          </cell>
          <cell r="O68">
            <v>70.149382192398122</v>
          </cell>
          <cell r="P68">
            <v>97.890137419683001</v>
          </cell>
          <cell r="Q68">
            <v>177.18752977628466</v>
          </cell>
          <cell r="R68">
            <v>212.0290654617973</v>
          </cell>
          <cell r="S68">
            <v>276.36632597773024</v>
          </cell>
          <cell r="T68">
            <v>161.02401986934325</v>
          </cell>
          <cell r="U68">
            <v>0</v>
          </cell>
          <cell r="V68">
            <v>0</v>
          </cell>
          <cell r="W68">
            <v>0</v>
          </cell>
          <cell r="X68">
            <v>0</v>
          </cell>
          <cell r="Y68">
            <v>0</v>
          </cell>
          <cell r="Z68">
            <v>0</v>
          </cell>
          <cell r="AA68">
            <v>0</v>
          </cell>
          <cell r="AB68">
            <v>0</v>
          </cell>
        </row>
        <row r="69">
          <cell r="B69" t="str">
            <v>Liabilities</v>
          </cell>
        </row>
        <row r="70">
          <cell r="B70" t="str">
            <v>Draws from Corporate Funds</v>
          </cell>
          <cell r="G70">
            <v>-262.17</v>
          </cell>
          <cell r="H70">
            <v>-286.14814907003444</v>
          </cell>
          <cell r="I70">
            <v>-310.52744827467848</v>
          </cell>
          <cell r="J70">
            <v>-335.31417884752534</v>
          </cell>
          <cell r="K70">
            <v>-359.62405317986719</v>
          </cell>
          <cell r="L70">
            <v>-384.63881938812438</v>
          </cell>
          <cell r="M70">
            <v>-410.14692534339673</v>
          </cell>
          <cell r="N70">
            <v>-436.28447686482923</v>
          </cell>
          <cell r="O70">
            <v>-463.04308476323354</v>
          </cell>
          <cell r="P70">
            <v>-490.63929496579874</v>
          </cell>
          <cell r="Q70">
            <v>-519.86704514719861</v>
          </cell>
          <cell r="R70">
            <v>-550.01589490930235</v>
          </cell>
          <cell r="S70">
            <v>-581.53009477453304</v>
          </cell>
          <cell r="T70">
            <v>-673.16418497836332</v>
          </cell>
          <cell r="U70">
            <v>-752.57233445748159</v>
          </cell>
          <cell r="V70">
            <v>-825.52252500956479</v>
          </cell>
          <cell r="W70">
            <v>-892.19178941482812</v>
          </cell>
          <cell r="X70">
            <v>-945.00873161299307</v>
          </cell>
          <cell r="Y70">
            <v>-945.00873161299307</v>
          </cell>
          <cell r="Z70">
            <v>-945.00873161299307</v>
          </cell>
          <cell r="AA70">
            <v>-945.00873161299307</v>
          </cell>
          <cell r="AB70">
            <v>-945.00873161299307</v>
          </cell>
        </row>
        <row r="71">
          <cell r="B71" t="str">
            <v>Draws from Project</v>
          </cell>
          <cell r="G71">
            <v>0</v>
          </cell>
          <cell r="H71">
            <v>0</v>
          </cell>
          <cell r="I71">
            <v>0</v>
          </cell>
          <cell r="J71">
            <v>0</v>
          </cell>
          <cell r="K71">
            <v>-0.19692466667247252</v>
          </cell>
          <cell r="L71">
            <v>-0.49254443815478932</v>
          </cell>
          <cell r="M71">
            <v>-1.2807086477918956</v>
          </cell>
          <cell r="N71">
            <v>-2.1675679622388464</v>
          </cell>
          <cell r="O71">
            <v>-3.5474372577878026</v>
          </cell>
          <cell r="P71">
            <v>-5.0255361151993867</v>
          </cell>
          <cell r="Q71">
            <v>-7.7308061814729978</v>
          </cell>
          <cell r="R71">
            <v>-11.662316370714205</v>
          </cell>
          <cell r="S71">
            <v>-17.057959128950507</v>
          </cell>
          <cell r="T71">
            <v>-48.326616721676956</v>
          </cell>
          <cell r="U71">
            <v>-228.91270989848238</v>
          </cell>
          <cell r="V71">
            <v>-447.40294506129254</v>
          </cell>
          <cell r="W71">
            <v>-655.78451828884363</v>
          </cell>
          <cell r="X71">
            <v>-1015.2013301205557</v>
          </cell>
        </row>
        <row r="72">
          <cell r="B72" t="str">
            <v>Impact on Reserves</v>
          </cell>
          <cell r="G72">
            <v>1.1368683772161603E-13</v>
          </cell>
          <cell r="H72">
            <v>-5.6843418860808015E-14</v>
          </cell>
          <cell r="I72">
            <v>-5.6843418860808015E-14</v>
          </cell>
          <cell r="J72">
            <v>-2.2737367544323206E-13</v>
          </cell>
          <cell r="K72">
            <v>-2.6964541710583489E-13</v>
          </cell>
          <cell r="L72">
            <v>-1.9351187319216478E-13</v>
          </cell>
          <cell r="M72">
            <v>-3.6792791036077688E-13</v>
          </cell>
          <cell r="N72">
            <v>-2.5357493882438575E-13</v>
          </cell>
          <cell r="O72">
            <v>-3.3795188869589765E-13</v>
          </cell>
          <cell r="P72">
            <v>-2.9842794901924208E-13</v>
          </cell>
          <cell r="Q72">
            <v>-2.3980817331903381E-13</v>
          </cell>
          <cell r="R72">
            <v>-2.6645352591003757E-13</v>
          </cell>
          <cell r="S72">
            <v>-2.0605739337042905E-13</v>
          </cell>
          <cell r="T72">
            <v>-2.4158453015843406E-13</v>
          </cell>
          <cell r="U72">
            <v>-3.4106051316484809E-13</v>
          </cell>
          <cell r="V72">
            <v>0</v>
          </cell>
          <cell r="W72">
            <v>0</v>
          </cell>
          <cell r="X72">
            <v>0</v>
          </cell>
          <cell r="Y72">
            <v>141.10916773880297</v>
          </cell>
          <cell r="Z72">
            <v>141.10916773880297</v>
          </cell>
          <cell r="AA72">
            <v>141.10916773880297</v>
          </cell>
          <cell r="AB72">
            <v>141.10916773880297</v>
          </cell>
        </row>
        <row r="76">
          <cell r="B76" t="str">
            <v>Project Exposure</v>
          </cell>
          <cell r="H76">
            <v>1555.3393991373678</v>
          </cell>
          <cell r="I76">
            <v>1581.3599484093452</v>
          </cell>
          <cell r="J76">
            <v>1607.7879290495255</v>
          </cell>
          <cell r="K76">
            <v>1576.8567134492005</v>
          </cell>
          <cell r="L76">
            <v>1622.5794297247912</v>
          </cell>
          <cell r="M76">
            <v>1654.5798457473966</v>
          </cell>
          <cell r="N76">
            <v>1695.4087473361626</v>
          </cell>
          <cell r="O76">
            <v>1735.6934853019002</v>
          </cell>
          <cell r="P76">
            <v>1790.0244455717987</v>
          </cell>
          <cell r="Q76">
            <v>1895.8540658205318</v>
          </cell>
          <cell r="R76">
            <v>1955.6010656499689</v>
          </cell>
          <cell r="S76">
            <v>2044.1643155825334</v>
          </cell>
          <cell r="T76">
            <v>1981.2776260287633</v>
          </cell>
          <cell r="U76">
            <v>1716.9329617106659</v>
          </cell>
          <cell r="V76">
            <v>1577.3014173423389</v>
          </cell>
          <cell r="W76">
            <v>1441.4976087624509</v>
          </cell>
          <cell r="X76">
            <v>1141.9879394197837</v>
          </cell>
          <cell r="Y76">
            <v>0</v>
          </cell>
          <cell r="Z76">
            <v>0</v>
          </cell>
          <cell r="AA76">
            <v>0</v>
          </cell>
          <cell r="AB76">
            <v>0</v>
          </cell>
        </row>
        <row r="77">
          <cell r="B77" t="str">
            <v>Interest thereon @</v>
          </cell>
          <cell r="D77">
            <v>0.185</v>
          </cell>
          <cell r="H77">
            <v>23.978149070034419</v>
          </cell>
          <cell r="I77">
            <v>24.37929920464407</v>
          </cell>
          <cell r="J77">
            <v>24.786730572846849</v>
          </cell>
          <cell r="K77">
            <v>24.309874332341838</v>
          </cell>
          <cell r="L77">
            <v>25.0147662082572</v>
          </cell>
          <cell r="M77">
            <v>25.508105955272367</v>
          </cell>
          <cell r="N77">
            <v>26.13755152143251</v>
          </cell>
          <cell r="O77">
            <v>26.758607898404293</v>
          </cell>
          <cell r="P77">
            <v>27.596210202565228</v>
          </cell>
          <cell r="Q77">
            <v>29.227750181399866</v>
          </cell>
          <cell r="R77">
            <v>30.148849762103684</v>
          </cell>
          <cell r="S77">
            <v>31.514199865230722</v>
          </cell>
          <cell r="T77">
            <v>91.634090203830297</v>
          </cell>
          <cell r="U77">
            <v>79.408149479118293</v>
          </cell>
          <cell r="V77">
            <v>72.950190552083171</v>
          </cell>
          <cell r="W77">
            <v>66.669264405263348</v>
          </cell>
          <cell r="X77">
            <v>52.816942198164995</v>
          </cell>
          <cell r="Y77">
            <v>0</v>
          </cell>
          <cell r="Z77">
            <v>0</v>
          </cell>
          <cell r="AA77">
            <v>0</v>
          </cell>
          <cell r="AB77">
            <v>0</v>
          </cell>
        </row>
        <row r="79">
          <cell r="AC79">
            <v>682.838731612993</v>
          </cell>
        </row>
        <row r="81">
          <cell r="G81" t="str">
            <v>Upto Mar 98</v>
          </cell>
          <cell r="H81">
            <v>35886</v>
          </cell>
          <cell r="I81">
            <v>35916</v>
          </cell>
          <cell r="J81">
            <v>35947</v>
          </cell>
          <cell r="K81">
            <v>35977</v>
          </cell>
          <cell r="L81">
            <v>36008</v>
          </cell>
          <cell r="M81">
            <v>36039</v>
          </cell>
          <cell r="N81">
            <v>36069</v>
          </cell>
          <cell r="O81">
            <v>36100</v>
          </cell>
          <cell r="P81">
            <v>36130</v>
          </cell>
          <cell r="Q81">
            <v>36161</v>
          </cell>
          <cell r="R81">
            <v>36192</v>
          </cell>
          <cell r="S81">
            <v>36220</v>
          </cell>
          <cell r="T81">
            <v>36312</v>
          </cell>
          <cell r="U81">
            <v>36404</v>
          </cell>
          <cell r="V81">
            <v>36495</v>
          </cell>
          <cell r="W81">
            <v>36586</v>
          </cell>
          <cell r="X81">
            <v>36678</v>
          </cell>
          <cell r="Y81">
            <v>36770</v>
          </cell>
          <cell r="Z81">
            <v>36861</v>
          </cell>
          <cell r="AA81">
            <v>36951</v>
          </cell>
          <cell r="AB81">
            <v>37043</v>
          </cell>
          <cell r="AC81" t="str">
            <v>Total</v>
          </cell>
        </row>
        <row r="82">
          <cell r="B82" t="str">
            <v>Sales Realisations</v>
          </cell>
          <cell r="G82">
            <v>0</v>
          </cell>
          <cell r="H82">
            <v>0</v>
          </cell>
          <cell r="I82">
            <v>0</v>
          </cell>
          <cell r="J82">
            <v>0</v>
          </cell>
          <cell r="K82">
            <v>4.2300000000000004</v>
          </cell>
          <cell r="L82">
            <v>6.35</v>
          </cell>
          <cell r="M82">
            <v>16.93</v>
          </cell>
          <cell r="N82">
            <v>19.05</v>
          </cell>
          <cell r="O82">
            <v>29.64</v>
          </cell>
          <cell r="P82">
            <v>31.75</v>
          </cell>
          <cell r="Q82">
            <v>58.11</v>
          </cell>
          <cell r="R82">
            <v>84.45</v>
          </cell>
          <cell r="S82">
            <v>115.89999999999999</v>
          </cell>
          <cell r="T82">
            <v>671.66</v>
          </cell>
          <cell r="U82">
            <v>940.74</v>
          </cell>
          <cell r="V82">
            <v>695.93000000000006</v>
          </cell>
          <cell r="W82">
            <v>875.25</v>
          </cell>
          <cell r="X82">
            <v>1402.3799999999999</v>
          </cell>
          <cell r="Y82">
            <v>1937.25</v>
          </cell>
          <cell r="Z82">
            <v>0</v>
          </cell>
          <cell r="AA82">
            <v>0</v>
          </cell>
          <cell r="AB82">
            <v>0</v>
          </cell>
          <cell r="AC82">
            <v>6889.62</v>
          </cell>
        </row>
        <row r="83">
          <cell r="B83" t="str">
            <v>Less :</v>
          </cell>
        </row>
        <row r="84">
          <cell r="B84" t="str">
            <v>Construction Costs</v>
          </cell>
          <cell r="G84">
            <v>-67.55</v>
          </cell>
          <cell r="H84">
            <v>0</v>
          </cell>
          <cell r="I84">
            <v>0</v>
          </cell>
          <cell r="J84">
            <v>0</v>
          </cell>
          <cell r="K84">
            <v>52.83</v>
          </cell>
          <cell r="L84">
            <v>-25.15</v>
          </cell>
          <cell r="M84">
            <v>-21.069999999999997</v>
          </cell>
          <cell r="N84">
            <v>-31.3</v>
          </cell>
          <cell r="O84">
            <v>-40.28</v>
          </cell>
          <cell r="P84">
            <v>-55.51</v>
          </cell>
          <cell r="Q84">
            <v>-130.63</v>
          </cell>
          <cell r="R84">
            <v>-108.86</v>
          </cell>
          <cell r="S84">
            <v>-166.44</v>
          </cell>
          <cell r="T84">
            <v>-483.02100000000007</v>
          </cell>
          <cell r="U84">
            <v>-414.77700000000004</v>
          </cell>
          <cell r="V84">
            <v>-262.11900000000003</v>
          </cell>
          <cell r="W84">
            <v>-462.47300000000007</v>
          </cell>
          <cell r="X84">
            <v>-148.03200000000001</v>
          </cell>
          <cell r="Y84">
            <v>0</v>
          </cell>
          <cell r="Z84">
            <v>0</v>
          </cell>
          <cell r="AA84">
            <v>0</v>
          </cell>
          <cell r="AB84">
            <v>0</v>
          </cell>
          <cell r="AC84">
            <v>-2364.3820000000005</v>
          </cell>
        </row>
        <row r="85">
          <cell r="B85" t="str">
            <v>Land Payments</v>
          </cell>
          <cell r="G85">
            <v>-1200</v>
          </cell>
          <cell r="H85">
            <v>0</v>
          </cell>
          <cell r="I85">
            <v>0</v>
          </cell>
          <cell r="J85">
            <v>0</v>
          </cell>
          <cell r="K85">
            <v>0</v>
          </cell>
          <cell r="L85">
            <v>0</v>
          </cell>
          <cell r="M85">
            <v>0</v>
          </cell>
          <cell r="N85">
            <v>0</v>
          </cell>
          <cell r="O85">
            <v>0</v>
          </cell>
          <cell r="P85">
            <v>0</v>
          </cell>
          <cell r="Q85">
            <v>0</v>
          </cell>
          <cell r="R85">
            <v>0</v>
          </cell>
          <cell r="S85">
            <v>0</v>
          </cell>
          <cell r="T85">
            <v>0</v>
          </cell>
          <cell r="U85">
            <v>-136.7906059603842</v>
          </cell>
          <cell r="V85">
            <v>-186.09170483718987</v>
          </cell>
          <cell r="W85">
            <v>-167.63492677244901</v>
          </cell>
          <cell r="X85">
            <v>-836.03122816828784</v>
          </cell>
          <cell r="Y85">
            <v>-565.69819255053244</v>
          </cell>
          <cell r="Z85">
            <v>0</v>
          </cell>
          <cell r="AA85">
            <v>0</v>
          </cell>
          <cell r="AB85">
            <v>0</v>
          </cell>
          <cell r="AC85">
            <v>-3092.2466582888433</v>
          </cell>
        </row>
        <row r="86">
          <cell r="B86" t="str">
            <v>Brokerage</v>
          </cell>
          <cell r="G86">
            <v>0</v>
          </cell>
          <cell r="H86">
            <v>0</v>
          </cell>
          <cell r="I86">
            <v>0</v>
          </cell>
          <cell r="J86">
            <v>0</v>
          </cell>
          <cell r="K86">
            <v>-5.0760000000000007E-2</v>
          </cell>
          <cell r="L86">
            <v>-7.619999999999999E-2</v>
          </cell>
          <cell r="M86">
            <v>-0.20316000000000001</v>
          </cell>
          <cell r="N86">
            <v>-0.2286</v>
          </cell>
          <cell r="O86">
            <v>-0.35568</v>
          </cell>
          <cell r="P86">
            <v>-0.38100000000000001</v>
          </cell>
          <cell r="Q86">
            <v>-0.69732000000000005</v>
          </cell>
          <cell r="R86">
            <v>-1.0134000000000001</v>
          </cell>
          <cell r="S86">
            <v>-1.3907999999999998</v>
          </cell>
          <cell r="T86">
            <v>-8.05992</v>
          </cell>
          <cell r="U86">
            <v>-11.288879999999999</v>
          </cell>
          <cell r="V86">
            <v>-8.3511600000000019</v>
          </cell>
          <cell r="W86">
            <v>-10.503</v>
          </cell>
          <cell r="X86">
            <v>-16.82856</v>
          </cell>
          <cell r="Y86">
            <v>-23.247</v>
          </cell>
          <cell r="Z86">
            <v>0</v>
          </cell>
          <cell r="AA86">
            <v>0</v>
          </cell>
          <cell r="AB86">
            <v>0</v>
          </cell>
          <cell r="AC86">
            <v>-82.675439999999995</v>
          </cell>
        </row>
        <row r="87">
          <cell r="B87" t="str">
            <v>Advertisement &amp; Publicity</v>
          </cell>
          <cell r="G87">
            <v>0</v>
          </cell>
          <cell r="H87">
            <v>0</v>
          </cell>
          <cell r="I87">
            <v>0</v>
          </cell>
          <cell r="J87">
            <v>0</v>
          </cell>
          <cell r="K87">
            <v>-0.12690000000000001</v>
          </cell>
          <cell r="L87">
            <v>-0.19049999999999997</v>
          </cell>
          <cell r="M87">
            <v>-0.50790000000000002</v>
          </cell>
          <cell r="N87">
            <v>-0.57150000000000001</v>
          </cell>
          <cell r="O87">
            <v>-0.88919999999999999</v>
          </cell>
          <cell r="P87">
            <v>-0.95250000000000001</v>
          </cell>
          <cell r="Q87">
            <v>-1.7432999999999998</v>
          </cell>
          <cell r="R87">
            <v>-2.5335000000000001</v>
          </cell>
          <cell r="S87">
            <v>-3.4769999999999994</v>
          </cell>
          <cell r="T87">
            <v>-20.149799999999999</v>
          </cell>
          <cell r="U87">
            <v>-28.222200000000001</v>
          </cell>
          <cell r="V87">
            <v>-20.8779</v>
          </cell>
          <cell r="W87">
            <v>-26.2575</v>
          </cell>
          <cell r="X87">
            <v>-42.071399999999997</v>
          </cell>
          <cell r="Y87">
            <v>-58.1175</v>
          </cell>
          <cell r="Z87">
            <v>0</v>
          </cell>
          <cell r="AA87">
            <v>0</v>
          </cell>
          <cell r="AB87">
            <v>0</v>
          </cell>
          <cell r="AC87">
            <v>-206.68860000000001</v>
          </cell>
        </row>
        <row r="89">
          <cell r="B89" t="str">
            <v>Net Inflow to MRIDL</v>
          </cell>
          <cell r="G89">
            <v>-1267.55</v>
          </cell>
          <cell r="H89">
            <v>0</v>
          </cell>
          <cell r="I89">
            <v>0</v>
          </cell>
          <cell r="J89">
            <v>0</v>
          </cell>
          <cell r="K89">
            <v>56.882340000000006</v>
          </cell>
          <cell r="L89">
            <v>-19.066699999999997</v>
          </cell>
          <cell r="M89">
            <v>-4.8510599999999977</v>
          </cell>
          <cell r="N89">
            <v>-13.0501</v>
          </cell>
          <cell r="O89">
            <v>-11.884880000000001</v>
          </cell>
          <cell r="P89">
            <v>-25.093499999999999</v>
          </cell>
          <cell r="Q89">
            <v>-74.960620000000006</v>
          </cell>
          <cell r="R89">
            <v>-27.956899999999997</v>
          </cell>
          <cell r="S89">
            <v>-55.407800000000002</v>
          </cell>
          <cell r="T89">
            <v>160.42927999999989</v>
          </cell>
          <cell r="U89">
            <v>349.66131403961577</v>
          </cell>
          <cell r="V89">
            <v>218.49023516281017</v>
          </cell>
          <cell r="W89">
            <v>208.38157322755092</v>
          </cell>
          <cell r="X89">
            <v>359.41681183171215</v>
          </cell>
          <cell r="Y89">
            <v>1290.1873074494674</v>
          </cell>
          <cell r="Z89">
            <v>0</v>
          </cell>
          <cell r="AA89">
            <v>0</v>
          </cell>
          <cell r="AB89">
            <v>0</v>
          </cell>
          <cell r="AC89">
            <v>1143.6273017111562</v>
          </cell>
        </row>
        <row r="90">
          <cell r="B90" t="str">
            <v>Less : MRIDL's Costs</v>
          </cell>
        </row>
        <row r="91">
          <cell r="B91" t="str">
            <v>Payroll</v>
          </cell>
          <cell r="G91">
            <v>0</v>
          </cell>
          <cell r="H91">
            <v>-1.2770833333333333</v>
          </cell>
          <cell r="I91">
            <v>-1.2770833333333333</v>
          </cell>
          <cell r="J91">
            <v>-1.2770833333333333</v>
          </cell>
          <cell r="K91">
            <v>-1.2770833333333333</v>
          </cell>
          <cell r="L91">
            <v>-1.2770833333333333</v>
          </cell>
          <cell r="M91">
            <v>-1.2770833333333333</v>
          </cell>
          <cell r="N91">
            <v>-1.2770833333333333</v>
          </cell>
          <cell r="O91">
            <v>-1.2770833333333333</v>
          </cell>
          <cell r="P91">
            <v>-1.2770833333333333</v>
          </cell>
          <cell r="Q91">
            <v>-1.2770833333333333</v>
          </cell>
          <cell r="R91">
            <v>-1.2770833333333333</v>
          </cell>
          <cell r="S91">
            <v>-1.2770833333333333</v>
          </cell>
          <cell r="T91">
            <v>-4.5974999999999993</v>
          </cell>
          <cell r="U91">
            <v>-4.5974999999999993</v>
          </cell>
          <cell r="V91">
            <v>-4.5974999999999993</v>
          </cell>
          <cell r="W91">
            <v>-4.5974999999999993</v>
          </cell>
          <cell r="X91">
            <v>-5.5169999999999986</v>
          </cell>
          <cell r="Y91">
            <v>-5.5169999999999986</v>
          </cell>
          <cell r="Z91">
            <v>0</v>
          </cell>
          <cell r="AA91">
            <v>0</v>
          </cell>
          <cell r="AB91">
            <v>0</v>
          </cell>
          <cell r="AC91">
            <v>-44.748999999999988</v>
          </cell>
        </row>
        <row r="92">
          <cell r="B92" t="str">
            <v>Overheads</v>
          </cell>
          <cell r="G92">
            <v>0</v>
          </cell>
          <cell r="H92">
            <v>-0.36416673400000005</v>
          </cell>
          <cell r="I92">
            <v>-0.36416673400000005</v>
          </cell>
          <cell r="J92">
            <v>-0.36416673400000005</v>
          </cell>
          <cell r="K92">
            <v>-0.36416673400000005</v>
          </cell>
          <cell r="L92">
            <v>-0.36416673400000005</v>
          </cell>
          <cell r="M92">
            <v>-0.36416673400000005</v>
          </cell>
          <cell r="N92">
            <v>-0.36416673400000005</v>
          </cell>
          <cell r="O92">
            <v>-0.36416673400000005</v>
          </cell>
          <cell r="P92">
            <v>-0.36416673400000005</v>
          </cell>
          <cell r="Q92">
            <v>-0.36416673400000005</v>
          </cell>
          <cell r="R92">
            <v>-0.36416673400000005</v>
          </cell>
          <cell r="S92">
            <v>-0.36416673400000005</v>
          </cell>
          <cell r="T92">
            <v>-1.3110002424</v>
          </cell>
          <cell r="U92">
            <v>-1.3110002424</v>
          </cell>
          <cell r="V92">
            <v>-1.3110002424</v>
          </cell>
          <cell r="W92">
            <v>-1.3110002424</v>
          </cell>
          <cell r="X92">
            <v>-1.57320029088</v>
          </cell>
          <cell r="Y92">
            <v>-1.57320029088</v>
          </cell>
          <cell r="Z92">
            <v>0</v>
          </cell>
          <cell r="AA92">
            <v>0</v>
          </cell>
          <cell r="AB92">
            <v>0</v>
          </cell>
          <cell r="AC92">
            <v>-12.76040235936</v>
          </cell>
        </row>
        <row r="93">
          <cell r="B93" t="str">
            <v>Net Unleveraged Cash Flow</v>
          </cell>
          <cell r="G93">
            <v>-1267.55</v>
          </cell>
          <cell r="H93">
            <v>-1.6412500673333335</v>
          </cell>
          <cell r="I93">
            <v>-1.6412500673333335</v>
          </cell>
          <cell r="J93">
            <v>-1.6412500673333335</v>
          </cell>
          <cell r="K93">
            <v>55.241089932666675</v>
          </cell>
          <cell r="L93">
            <v>-20.707950067333332</v>
          </cell>
          <cell r="M93">
            <v>-6.4923100673333316</v>
          </cell>
          <cell r="N93">
            <v>-14.691350067333333</v>
          </cell>
          <cell r="O93">
            <v>-13.526130067333334</v>
          </cell>
          <cell r="P93">
            <v>-26.734750067333334</v>
          </cell>
          <cell r="Q93">
            <v>-76.601870067333337</v>
          </cell>
          <cell r="R93">
            <v>-29.598150067333332</v>
          </cell>
          <cell r="S93">
            <v>-57.049050067333333</v>
          </cell>
          <cell r="T93">
            <v>154.52077975759988</v>
          </cell>
          <cell r="U93">
            <v>343.75281379721577</v>
          </cell>
          <cell r="V93">
            <v>212.58173492041016</v>
          </cell>
          <cell r="W93">
            <v>202.47307298515091</v>
          </cell>
          <cell r="X93">
            <v>352.32661154083218</v>
          </cell>
          <cell r="Y93">
            <v>1283.0971071585873</v>
          </cell>
          <cell r="Z93">
            <v>0</v>
          </cell>
          <cell r="AA93">
            <v>0</v>
          </cell>
          <cell r="AB93">
            <v>0</v>
          </cell>
          <cell r="AC93">
            <v>1086.117899351796</v>
          </cell>
        </row>
      </sheetData>
      <sheetData sheetId="5" refreshError="1">
        <row r="3">
          <cell r="E3" t="str">
            <v>Total</v>
          </cell>
          <cell r="F3" t="str">
            <v>psf</v>
          </cell>
          <cell r="G3" t="str">
            <v>Upto Mar 98</v>
          </cell>
          <cell r="H3">
            <v>35886</v>
          </cell>
          <cell r="I3">
            <v>35916</v>
          </cell>
          <cell r="J3">
            <v>35947</v>
          </cell>
          <cell r="K3">
            <v>35977</v>
          </cell>
          <cell r="L3">
            <v>36008</v>
          </cell>
          <cell r="M3">
            <v>36039</v>
          </cell>
          <cell r="N3">
            <v>36069</v>
          </cell>
          <cell r="O3">
            <v>36100</v>
          </cell>
          <cell r="P3">
            <v>36130</v>
          </cell>
          <cell r="Q3">
            <v>36161</v>
          </cell>
          <cell r="R3">
            <v>36192</v>
          </cell>
          <cell r="S3">
            <v>36220</v>
          </cell>
          <cell r="T3">
            <v>36312</v>
          </cell>
          <cell r="U3">
            <v>36404</v>
          </cell>
          <cell r="V3">
            <v>36495</v>
          </cell>
          <cell r="W3">
            <v>36586</v>
          </cell>
          <cell r="X3">
            <v>36678</v>
          </cell>
          <cell r="Y3">
            <v>36770</v>
          </cell>
          <cell r="Z3">
            <v>36861</v>
          </cell>
          <cell r="AA3">
            <v>36951</v>
          </cell>
          <cell r="AB3" t="str">
            <v>Total</v>
          </cell>
          <cell r="AF3" t="str">
            <v>Mahindra Gardens /Polychem Development</v>
          </cell>
          <cell r="AK3" t="str">
            <v>Figures in Rupees Lakhs</v>
          </cell>
        </row>
        <row r="4">
          <cell r="B4" t="str">
            <v>PROJECT CASHFLOWS</v>
          </cell>
          <cell r="AF4" t="str">
            <v>Project Year</v>
          </cell>
          <cell r="AJ4">
            <v>0</v>
          </cell>
          <cell r="AK4">
            <v>1</v>
          </cell>
          <cell r="AL4">
            <v>2</v>
          </cell>
          <cell r="AM4">
            <v>3</v>
          </cell>
          <cell r="AN4">
            <v>4</v>
          </cell>
        </row>
        <row r="5">
          <cell r="B5" t="str">
            <v>Sales Instalments</v>
          </cell>
          <cell r="E5">
            <v>9312.84</v>
          </cell>
          <cell r="F5">
            <v>3139.335917748188</v>
          </cell>
          <cell r="G5">
            <v>0</v>
          </cell>
          <cell r="H5">
            <v>4.24</v>
          </cell>
          <cell r="I5">
            <v>6.35</v>
          </cell>
          <cell r="J5">
            <v>16.940000000000001</v>
          </cell>
          <cell r="K5">
            <v>19.05</v>
          </cell>
          <cell r="L5">
            <v>29.64</v>
          </cell>
          <cell r="M5">
            <v>31.75</v>
          </cell>
          <cell r="N5">
            <v>69.06</v>
          </cell>
          <cell r="O5">
            <v>106.36000000000001</v>
          </cell>
          <cell r="P5">
            <v>136</v>
          </cell>
          <cell r="Q5">
            <v>201.63</v>
          </cell>
          <cell r="R5">
            <v>306.19</v>
          </cell>
          <cell r="S5">
            <v>327.86</v>
          </cell>
          <cell r="T5">
            <v>1173.33</v>
          </cell>
          <cell r="U5">
            <v>844.56</v>
          </cell>
          <cell r="V5">
            <v>965.54</v>
          </cell>
          <cell r="W5">
            <v>1474.42</v>
          </cell>
          <cell r="X5">
            <v>1362.3400000000001</v>
          </cell>
          <cell r="Y5">
            <v>2237.58</v>
          </cell>
          <cell r="Z5">
            <v>0</v>
          </cell>
          <cell r="AA5">
            <v>0</v>
          </cell>
          <cell r="AB5">
            <v>9312.84</v>
          </cell>
          <cell r="AF5" t="str">
            <v>Financial Year</v>
          </cell>
          <cell r="AJ5">
            <v>1997</v>
          </cell>
          <cell r="AK5">
            <v>1998</v>
          </cell>
          <cell r="AL5">
            <v>1999</v>
          </cell>
          <cell r="AM5">
            <v>2000</v>
          </cell>
          <cell r="AN5">
            <v>2001</v>
          </cell>
          <cell r="AO5" t="str">
            <v>Total</v>
          </cell>
        </row>
        <row r="6">
          <cell r="B6" t="str">
            <v>Phase I -Residential</v>
          </cell>
          <cell r="E6">
            <v>1580.71</v>
          </cell>
          <cell r="F6">
            <v>2750.017397355602</v>
          </cell>
          <cell r="G6">
            <v>0</v>
          </cell>
          <cell r="H6">
            <v>4.24</v>
          </cell>
          <cell r="I6">
            <v>6.35</v>
          </cell>
          <cell r="J6">
            <v>16.940000000000001</v>
          </cell>
          <cell r="K6">
            <v>19.05</v>
          </cell>
          <cell r="L6">
            <v>29.64</v>
          </cell>
          <cell r="M6">
            <v>31.75</v>
          </cell>
          <cell r="N6">
            <v>50.81</v>
          </cell>
          <cell r="O6">
            <v>69.86</v>
          </cell>
          <cell r="P6">
            <v>99.5</v>
          </cell>
          <cell r="Q6">
            <v>165.13</v>
          </cell>
          <cell r="R6">
            <v>174.3</v>
          </cell>
          <cell r="S6">
            <v>173.59</v>
          </cell>
          <cell r="T6">
            <v>612.53</v>
          </cell>
          <cell r="U6">
            <v>127.02</v>
          </cell>
          <cell r="AB6">
            <v>1580.71</v>
          </cell>
          <cell r="AF6" t="str">
            <v>Unleveraged Project Cash Flow</v>
          </cell>
        </row>
        <row r="7">
          <cell r="B7" t="str">
            <v>Phase II - Residential</v>
          </cell>
          <cell r="E7">
            <v>4413.7800000000007</v>
          </cell>
          <cell r="F7">
            <v>3145.9586600142557</v>
          </cell>
          <cell r="N7">
            <v>6.2</v>
          </cell>
          <cell r="O7">
            <v>12.4</v>
          </cell>
          <cell r="P7">
            <v>12.4</v>
          </cell>
          <cell r="Q7">
            <v>12.4</v>
          </cell>
          <cell r="R7">
            <v>47.54</v>
          </cell>
          <cell r="S7">
            <v>57.87</v>
          </cell>
          <cell r="T7">
            <v>229.43</v>
          </cell>
          <cell r="U7">
            <v>374.11</v>
          </cell>
          <cell r="V7">
            <v>549.81999999999994</v>
          </cell>
          <cell r="W7">
            <v>855.71</v>
          </cell>
          <cell r="X7">
            <v>825.19</v>
          </cell>
          <cell r="Y7">
            <v>1430.71</v>
          </cell>
          <cell r="AB7">
            <v>4413.7800000000007</v>
          </cell>
          <cell r="AF7" t="str">
            <v>Sales Realisations</v>
          </cell>
          <cell r="AK7">
            <v>0</v>
          </cell>
          <cell r="AL7">
            <v>1255.0700000000002</v>
          </cell>
          <cell r="AM7">
            <v>4457.8500000000004</v>
          </cell>
          <cell r="AN7">
            <v>3599.92</v>
          </cell>
          <cell r="AO7">
            <v>9312.84</v>
          </cell>
        </row>
        <row r="8">
          <cell r="B8" t="str">
            <v>Phase II- Commercial</v>
          </cell>
          <cell r="E8">
            <v>3318.35</v>
          </cell>
          <cell r="F8">
            <v>3356.275917871953</v>
          </cell>
          <cell r="N8">
            <v>12.05</v>
          </cell>
          <cell r="O8">
            <v>24.1</v>
          </cell>
          <cell r="P8">
            <v>24.1</v>
          </cell>
          <cell r="Q8">
            <v>24.1</v>
          </cell>
          <cell r="R8">
            <v>84.35</v>
          </cell>
          <cell r="S8">
            <v>96.4</v>
          </cell>
          <cell r="T8">
            <v>331.37</v>
          </cell>
          <cell r="U8">
            <v>343.43</v>
          </cell>
          <cell r="V8">
            <v>415.72</v>
          </cell>
          <cell r="W8">
            <v>618.71</v>
          </cell>
          <cell r="X8">
            <v>537.15</v>
          </cell>
          <cell r="Y8">
            <v>806.87</v>
          </cell>
          <cell r="AB8">
            <v>3318.35</v>
          </cell>
          <cell r="AF8" t="str">
            <v>Purchase Price [Land Allocation]</v>
          </cell>
          <cell r="AJ8">
            <v>-1375</v>
          </cell>
          <cell r="AK8">
            <v>0</v>
          </cell>
          <cell r="AL8">
            <v>0</v>
          </cell>
          <cell r="AM8">
            <v>-1513.5044892260623</v>
          </cell>
          <cell r="AN8">
            <v>-1103.5442185146098</v>
          </cell>
          <cell r="AO8">
            <v>-3992.0487077406719</v>
          </cell>
        </row>
        <row r="9">
          <cell r="G9" t="str">
            <v xml:space="preserve">    </v>
          </cell>
          <cell r="AB9">
            <v>0</v>
          </cell>
          <cell r="AF9" t="str">
            <v>Project Costs</v>
          </cell>
          <cell r="AK9">
            <v>-90.892099999999999</v>
          </cell>
          <cell r="AL9">
            <v>-1083.6680496728172</v>
          </cell>
          <cell r="AM9">
            <v>-1974.3438038417926</v>
          </cell>
          <cell r="AN9">
            <v>-941.37978148539003</v>
          </cell>
          <cell r="AO9">
            <v>-4090.283735</v>
          </cell>
        </row>
        <row r="10">
          <cell r="B10" t="str">
            <v>Less :</v>
          </cell>
          <cell r="AF10" t="str">
            <v>Unleveraged Project Cash Flows</v>
          </cell>
          <cell r="AJ10">
            <v>-1375</v>
          </cell>
          <cell r="AK10">
            <v>-90.892099999999999</v>
          </cell>
          <cell r="AL10">
            <v>171.40195032718293</v>
          </cell>
          <cell r="AM10">
            <v>970.00170693214568</v>
          </cell>
          <cell r="AN10">
            <v>1554.9960000000001</v>
          </cell>
          <cell r="AO10">
            <v>1230.5075572593278</v>
          </cell>
        </row>
        <row r="11">
          <cell r="B11" t="str">
            <v>Total Cost</v>
          </cell>
        </row>
        <row r="12">
          <cell r="B12" t="str">
            <v>Phase I</v>
          </cell>
          <cell r="E12">
            <v>546.05999999999995</v>
          </cell>
          <cell r="F12">
            <v>950</v>
          </cell>
          <cell r="H12">
            <v>16.489999999999998</v>
          </cell>
          <cell r="I12">
            <v>26.92</v>
          </cell>
          <cell r="J12">
            <v>20.48</v>
          </cell>
          <cell r="K12">
            <v>30.1</v>
          </cell>
          <cell r="L12">
            <v>39.770000000000003</v>
          </cell>
          <cell r="M12">
            <v>53.1</v>
          </cell>
          <cell r="N12">
            <v>55.5</v>
          </cell>
          <cell r="O12">
            <v>72.5</v>
          </cell>
          <cell r="P12">
            <v>77.33</v>
          </cell>
          <cell r="Q12">
            <v>54.7</v>
          </cell>
          <cell r="R12">
            <v>39</v>
          </cell>
          <cell r="S12">
            <v>35.89</v>
          </cell>
          <cell r="T12">
            <v>23.18</v>
          </cell>
          <cell r="U12">
            <v>1.1000000000000001</v>
          </cell>
          <cell r="AB12">
            <v>546.05999999999995</v>
          </cell>
          <cell r="AF12" t="str">
            <v>Unleveraged IRR</v>
          </cell>
          <cell r="AJ12">
            <v>0.19497995110266211</v>
          </cell>
        </row>
        <row r="13">
          <cell r="B13" t="str">
            <v>Phase II</v>
          </cell>
          <cell r="E13">
            <v>2272.1099999999997</v>
          </cell>
          <cell r="F13">
            <v>949.99790943680205</v>
          </cell>
          <cell r="J13">
            <v>1.05</v>
          </cell>
          <cell r="K13">
            <v>2.86</v>
          </cell>
          <cell r="L13">
            <v>1.5</v>
          </cell>
          <cell r="M13">
            <v>49.37</v>
          </cell>
          <cell r="N13">
            <v>63.5</v>
          </cell>
          <cell r="O13">
            <v>30.41</v>
          </cell>
          <cell r="P13">
            <v>77.58</v>
          </cell>
          <cell r="Q13">
            <v>73.5</v>
          </cell>
          <cell r="R13">
            <v>88.5</v>
          </cell>
          <cell r="S13">
            <v>102.02</v>
          </cell>
          <cell r="T13">
            <v>371.02</v>
          </cell>
          <cell r="U13">
            <v>330.04999999999995</v>
          </cell>
          <cell r="V13">
            <v>231.82</v>
          </cell>
          <cell r="W13">
            <v>397.14</v>
          </cell>
          <cell r="X13">
            <v>375.17</v>
          </cell>
          <cell r="Y13">
            <v>76.62</v>
          </cell>
          <cell r="AB13">
            <v>2272.1099999999997</v>
          </cell>
        </row>
        <row r="14">
          <cell r="B14" t="str">
            <v>Legal Costs</v>
          </cell>
          <cell r="E14">
            <v>32.631500000000003</v>
          </cell>
          <cell r="F14">
            <v>11</v>
          </cell>
          <cell r="G14">
            <v>4.7420999999999998</v>
          </cell>
          <cell r="M14">
            <v>19.731525000000001</v>
          </cell>
          <cell r="S14">
            <v>1.5807</v>
          </cell>
          <cell r="Y14">
            <v>6.5771750000000004</v>
          </cell>
          <cell r="AB14">
            <v>32.631500000000003</v>
          </cell>
          <cell r="AF14" t="str">
            <v>Profit/Loss on the Project</v>
          </cell>
          <cell r="AO14">
            <v>327.5870356915143</v>
          </cell>
        </row>
        <row r="16">
          <cell r="AF16" t="str">
            <v>Basic  Assumptions</v>
          </cell>
        </row>
        <row r="17">
          <cell r="B17" t="str">
            <v>Total Outflows</v>
          </cell>
          <cell r="E17">
            <v>2850.8014999999996</v>
          </cell>
          <cell r="F17">
            <v>960.99831451205102</v>
          </cell>
          <cell r="G17">
            <v>4.7420999999999998</v>
          </cell>
          <cell r="H17">
            <v>16.489999999999998</v>
          </cell>
          <cell r="I17">
            <v>26.92</v>
          </cell>
          <cell r="J17">
            <v>21.53</v>
          </cell>
          <cell r="K17">
            <v>32.96</v>
          </cell>
          <cell r="L17">
            <v>41.27</v>
          </cell>
          <cell r="M17">
            <v>122.201525</v>
          </cell>
          <cell r="N17">
            <v>119</v>
          </cell>
          <cell r="O17">
            <v>102.91</v>
          </cell>
          <cell r="P17">
            <v>154.91</v>
          </cell>
          <cell r="Q17">
            <v>128.19999999999999</v>
          </cell>
          <cell r="R17">
            <v>127.5</v>
          </cell>
          <cell r="S17">
            <v>139.4907</v>
          </cell>
          <cell r="T17">
            <v>394.2</v>
          </cell>
          <cell r="U17">
            <v>331.15</v>
          </cell>
          <cell r="V17">
            <v>231.82</v>
          </cell>
          <cell r="W17">
            <v>397.14</v>
          </cell>
          <cell r="X17">
            <v>375.17</v>
          </cell>
          <cell r="Y17">
            <v>83.197175000000001</v>
          </cell>
          <cell r="Z17">
            <v>0</v>
          </cell>
          <cell r="AA17">
            <v>0</v>
          </cell>
          <cell r="AB17">
            <v>2850.8015</v>
          </cell>
          <cell r="AF17" t="str">
            <v>Total sq. ft Area (sft)</v>
          </cell>
          <cell r="AH17">
            <v>296650</v>
          </cell>
        </row>
        <row r="18">
          <cell r="B18" t="str">
            <v>without inflation</v>
          </cell>
          <cell r="AF18" t="str">
            <v>Total Residential Area..7 buildings</v>
          </cell>
          <cell r="AH18">
            <v>197780</v>
          </cell>
        </row>
        <row r="19">
          <cell r="B19" t="str">
            <v>Inflation Factor</v>
          </cell>
          <cell r="G19" t="str">
            <v>100%</v>
          </cell>
          <cell r="H19" t="str">
            <v>100%</v>
          </cell>
          <cell r="I19" t="str">
            <v>100%</v>
          </cell>
          <cell r="J19" t="str">
            <v>100%</v>
          </cell>
          <cell r="K19" t="str">
            <v>100%</v>
          </cell>
          <cell r="L19" t="str">
            <v>100%</v>
          </cell>
          <cell r="M19" t="str">
            <v>100%</v>
          </cell>
          <cell r="N19" t="str">
            <v>100%</v>
          </cell>
          <cell r="O19" t="str">
            <v>100%</v>
          </cell>
          <cell r="P19" t="str">
            <v>100%</v>
          </cell>
          <cell r="Q19" t="str">
            <v>100%</v>
          </cell>
          <cell r="R19" t="str">
            <v>100%</v>
          </cell>
          <cell r="S19" t="str">
            <v>100%</v>
          </cell>
          <cell r="T19">
            <v>1.1000000000000001</v>
          </cell>
          <cell r="U19">
            <v>1.1000000000000001</v>
          </cell>
          <cell r="V19">
            <v>1.1000000000000001</v>
          </cell>
          <cell r="W19">
            <v>1.1000000000000001</v>
          </cell>
          <cell r="X19">
            <v>1.2</v>
          </cell>
          <cell r="Y19">
            <v>1.2</v>
          </cell>
          <cell r="Z19" t="str">
            <v>120%</v>
          </cell>
          <cell r="AA19" t="str">
            <v>120%</v>
          </cell>
          <cell r="AG19" t="str">
            <v>Stilt +7</v>
          </cell>
        </row>
        <row r="20">
          <cell r="B20" t="str">
            <v>Inflated Cost</v>
          </cell>
          <cell r="E20">
            <v>3077.9059349999998</v>
          </cell>
          <cell r="F20">
            <v>1037.5546721725939</v>
          </cell>
          <cell r="G20">
            <v>4.7420999999999998</v>
          </cell>
          <cell r="H20">
            <v>16.489999999999998</v>
          </cell>
          <cell r="I20">
            <v>26.92</v>
          </cell>
          <cell r="J20">
            <v>21.53</v>
          </cell>
          <cell r="K20">
            <v>32.96</v>
          </cell>
          <cell r="L20">
            <v>41.27</v>
          </cell>
          <cell r="M20">
            <v>122.201525</v>
          </cell>
          <cell r="N20">
            <v>119</v>
          </cell>
          <cell r="O20">
            <v>102.91</v>
          </cell>
          <cell r="P20">
            <v>154.91</v>
          </cell>
          <cell r="Q20">
            <v>128.19999999999999</v>
          </cell>
          <cell r="R20">
            <v>127.5</v>
          </cell>
          <cell r="S20">
            <v>139.4907</v>
          </cell>
          <cell r="T20">
            <v>433.62</v>
          </cell>
          <cell r="U20">
            <v>364.26499999999999</v>
          </cell>
          <cell r="V20">
            <v>255.00200000000001</v>
          </cell>
          <cell r="W20">
            <v>436.85400000000004</v>
          </cell>
          <cell r="X20">
            <v>450.20400000000001</v>
          </cell>
          <cell r="Y20">
            <v>99.836609999999993</v>
          </cell>
          <cell r="Z20">
            <v>0</v>
          </cell>
          <cell r="AA20">
            <v>0</v>
          </cell>
          <cell r="AB20">
            <v>3077.9059349999998</v>
          </cell>
          <cell r="AF20" t="str">
            <v>Total Commercial Area..1 building</v>
          </cell>
          <cell r="AH20">
            <v>98870</v>
          </cell>
        </row>
        <row r="21">
          <cell r="B21" t="str">
            <v>Brokerage</v>
          </cell>
          <cell r="E21">
            <v>139.69260000000003</v>
          </cell>
          <cell r="F21">
            <v>47.090038766222825</v>
          </cell>
          <cell r="G21">
            <v>0</v>
          </cell>
          <cell r="H21">
            <v>6.3600000000000004E-2</v>
          </cell>
          <cell r="I21">
            <v>9.5249999999999987E-2</v>
          </cell>
          <cell r="J21">
            <v>0.25410000000000005</v>
          </cell>
          <cell r="K21">
            <v>0.28575000000000006</v>
          </cell>
          <cell r="L21">
            <v>0.4446</v>
          </cell>
          <cell r="M21">
            <v>0.47625000000000001</v>
          </cell>
          <cell r="N21">
            <v>1.0359</v>
          </cell>
          <cell r="O21">
            <v>1.5954000000000002</v>
          </cell>
          <cell r="P21">
            <v>2.04</v>
          </cell>
          <cell r="Q21">
            <v>3.0244499999999999</v>
          </cell>
          <cell r="R21">
            <v>4.5928499999999994</v>
          </cell>
          <cell r="S21">
            <v>4.9179000000000004</v>
          </cell>
          <cell r="T21">
            <v>17.59995</v>
          </cell>
          <cell r="U21">
            <v>12.6684</v>
          </cell>
          <cell r="V21">
            <v>14.4831</v>
          </cell>
          <cell r="W21">
            <v>22.116300000000003</v>
          </cell>
          <cell r="X21">
            <v>20.435100000000002</v>
          </cell>
          <cell r="Y21">
            <v>33.563699999999997</v>
          </cell>
          <cell r="Z21">
            <v>0</v>
          </cell>
          <cell r="AA21">
            <v>0</v>
          </cell>
          <cell r="AB21">
            <v>139.69260000000003</v>
          </cell>
          <cell r="AF21" t="str">
            <v>Sales Price Per sq. ft  (Residential)</v>
          </cell>
          <cell r="AH21">
            <v>3030.8878551926391</v>
          </cell>
        </row>
        <row r="22">
          <cell r="B22" t="str">
            <v>Advertisement &amp; Publicity</v>
          </cell>
          <cell r="E22">
            <v>279.3852</v>
          </cell>
          <cell r="F22">
            <v>94.180077532445651</v>
          </cell>
          <cell r="G22">
            <v>0</v>
          </cell>
          <cell r="H22">
            <v>0.12720000000000001</v>
          </cell>
          <cell r="I22">
            <v>0.19049999999999997</v>
          </cell>
          <cell r="J22">
            <v>0.50819999999999999</v>
          </cell>
          <cell r="K22">
            <v>0.57150000000000001</v>
          </cell>
          <cell r="L22">
            <v>0.88919999999999999</v>
          </cell>
          <cell r="M22">
            <v>0.95250000000000001</v>
          </cell>
          <cell r="N22">
            <v>2.0718000000000001</v>
          </cell>
          <cell r="O22">
            <v>3.1908000000000003</v>
          </cell>
          <cell r="P22">
            <v>4.08</v>
          </cell>
          <cell r="Q22">
            <v>6.0488999999999997</v>
          </cell>
          <cell r="R22">
            <v>9.1856999999999989</v>
          </cell>
          <cell r="S22">
            <v>9.8358000000000008</v>
          </cell>
          <cell r="T22">
            <v>35.1999</v>
          </cell>
          <cell r="U22">
            <v>25.336799999999997</v>
          </cell>
          <cell r="V22">
            <v>28.966199999999997</v>
          </cell>
          <cell r="W22">
            <v>44.232599999999998</v>
          </cell>
          <cell r="X22">
            <v>40.870200000000004</v>
          </cell>
          <cell r="Y22">
            <v>67.127399999999994</v>
          </cell>
          <cell r="Z22">
            <v>0</v>
          </cell>
          <cell r="AA22">
            <v>0</v>
          </cell>
          <cell r="AB22">
            <v>279.3852</v>
          </cell>
          <cell r="AF22" t="str">
            <v>Sales Price Per sq. ft  (Commercial)</v>
          </cell>
          <cell r="AH22">
            <v>3356.275917871953</v>
          </cell>
        </row>
        <row r="23">
          <cell r="B23" t="str">
            <v>Interest</v>
          </cell>
          <cell r="E23">
            <v>36.92520034134742</v>
          </cell>
          <cell r="F23">
            <v>12.447396036186555</v>
          </cell>
          <cell r="H23">
            <v>1.5148683333333333</v>
          </cell>
          <cell r="I23">
            <v>1.7554981525961288</v>
          </cell>
          <cell r="J23">
            <v>2.144386357743401</v>
          </cell>
          <cell r="K23">
            <v>2.301434615954371</v>
          </cell>
          <cell r="L23">
            <v>2.6220149006989537</v>
          </cell>
          <cell r="M23">
            <v>1.5021167731671898</v>
          </cell>
          <cell r="N23">
            <v>3.1186603157399935</v>
          </cell>
          <cell r="O23">
            <v>4.1856439310546838</v>
          </cell>
          <cell r="P23">
            <v>4.4792405857001034</v>
          </cell>
          <cell r="Q23">
            <v>5.2287988087128685</v>
          </cell>
          <cell r="R23">
            <v>4.6254494862930224</v>
          </cell>
          <cell r="S23">
            <v>2.5342856987264817</v>
          </cell>
          <cell r="T23">
            <v>0.9128023816268922</v>
          </cell>
          <cell r="U23">
            <v>0</v>
          </cell>
          <cell r="V23">
            <v>0</v>
          </cell>
          <cell r="W23">
            <v>0</v>
          </cell>
          <cell r="X23">
            <v>0</v>
          </cell>
          <cell r="Y23">
            <v>0</v>
          </cell>
          <cell r="Z23">
            <v>0</v>
          </cell>
          <cell r="AA23">
            <v>0</v>
          </cell>
          <cell r="AB23">
            <v>36.92520034134742</v>
          </cell>
          <cell r="AF23" t="str">
            <v>Constr.Costs per sq. ft</v>
          </cell>
          <cell r="AH23">
            <v>1378.8247884712623</v>
          </cell>
        </row>
        <row r="24">
          <cell r="B24" t="str">
            <v>Project Management Fees</v>
          </cell>
          <cell r="E24">
            <v>465.64200000000005</v>
          </cell>
          <cell r="F24">
            <v>156.9667958874094</v>
          </cell>
          <cell r="G24">
            <v>0</v>
          </cell>
          <cell r="H24">
            <v>0.21200000000000002</v>
          </cell>
          <cell r="I24">
            <v>0.3175</v>
          </cell>
          <cell r="J24">
            <v>0.84700000000000009</v>
          </cell>
          <cell r="K24">
            <v>0.95250000000000012</v>
          </cell>
          <cell r="L24">
            <v>1.4820000000000002</v>
          </cell>
          <cell r="M24">
            <v>1.5875000000000001</v>
          </cell>
          <cell r="N24">
            <v>3.4530000000000003</v>
          </cell>
          <cell r="O24">
            <v>5.3180000000000014</v>
          </cell>
          <cell r="P24">
            <v>6.8000000000000007</v>
          </cell>
          <cell r="Q24">
            <v>10.0815</v>
          </cell>
          <cell r="R24">
            <v>15.3095</v>
          </cell>
          <cell r="S24">
            <v>16.393000000000001</v>
          </cell>
          <cell r="T24">
            <v>58.666499999999999</v>
          </cell>
          <cell r="U24">
            <v>42.228000000000002</v>
          </cell>
          <cell r="V24">
            <v>48.277000000000001</v>
          </cell>
          <cell r="W24">
            <v>73.721000000000004</v>
          </cell>
          <cell r="X24">
            <v>68.117000000000004</v>
          </cell>
          <cell r="Y24">
            <v>111.879</v>
          </cell>
          <cell r="Z24">
            <v>0</v>
          </cell>
          <cell r="AA24">
            <v>0</v>
          </cell>
          <cell r="AB24">
            <v>465.64200000000005</v>
          </cell>
          <cell r="AF24" t="str">
            <v>Inflated @ 10%, annualised</v>
          </cell>
          <cell r="AJ24" t="str">
            <v>Development in 2 stages,</v>
          </cell>
        </row>
        <row r="25">
          <cell r="B25" t="str">
            <v>Additional Component</v>
          </cell>
          <cell r="E25">
            <v>593.29999999999995</v>
          </cell>
          <cell r="F25">
            <v>200</v>
          </cell>
          <cell r="G25">
            <v>0</v>
          </cell>
          <cell r="H25">
            <v>0.27012082243440239</v>
          </cell>
          <cell r="I25">
            <v>0.40454415624020168</v>
          </cell>
          <cell r="J25">
            <v>1.0792091349148059</v>
          </cell>
          <cell r="K25">
            <v>1.213632468720605</v>
          </cell>
          <cell r="L25">
            <v>1.8882974473952092</v>
          </cell>
          <cell r="M25">
            <v>2.0227207812010084</v>
          </cell>
          <cell r="N25">
            <v>4.3996566031414686</v>
          </cell>
          <cell r="O25">
            <v>6.7759553476705285</v>
          </cell>
          <cell r="P25">
            <v>8.6642527950657371</v>
          </cell>
          <cell r="Q25">
            <v>12.845391846096355</v>
          </cell>
          <cell r="R25">
            <v>19.506673259714542</v>
          </cell>
          <cell r="S25">
            <v>20.887220010222446</v>
          </cell>
          <cell r="T25">
            <v>74.750203912018236</v>
          </cell>
          <cell r="U25">
            <v>53.805009857358215</v>
          </cell>
          <cell r="V25">
            <v>61.512372380498313</v>
          </cell>
          <cell r="W25">
            <v>93.931967691917833</v>
          </cell>
          <cell r="X25">
            <v>86.791604064925423</v>
          </cell>
          <cell r="Y25">
            <v>142.55116742046465</v>
          </cell>
          <cell r="Z25">
            <v>0</v>
          </cell>
          <cell r="AA25">
            <v>0</v>
          </cell>
          <cell r="AB25">
            <v>593.29999999999995</v>
          </cell>
          <cell r="AF25" t="str">
            <v>Land Cost per sq. ft</v>
          </cell>
          <cell r="AH25">
            <v>1100</v>
          </cell>
          <cell r="AK25" t="str">
            <v xml:space="preserve">Ph-I </v>
          </cell>
          <cell r="AL25" t="str">
            <v>Ph-I I</v>
          </cell>
          <cell r="AM25" t="str">
            <v>Ph-I I</v>
          </cell>
        </row>
        <row r="26">
          <cell r="B26" t="str">
            <v>Adjustment for c/fd of Project Gap</v>
          </cell>
          <cell r="E26">
            <v>0</v>
          </cell>
          <cell r="G26">
            <v>86.15</v>
          </cell>
          <cell r="L26">
            <v>-86.15</v>
          </cell>
          <cell r="AB26">
            <v>0</v>
          </cell>
          <cell r="AF26" t="str">
            <v>Profit sharing Ratio</v>
          </cell>
          <cell r="AH26" t="str">
            <v>50%</v>
          </cell>
          <cell r="AK26" t="str">
            <v>Residential</v>
          </cell>
          <cell r="AL26" t="str">
            <v>Residential</v>
          </cell>
          <cell r="AM26" t="str">
            <v>Commercial</v>
          </cell>
        </row>
        <row r="27">
          <cell r="C27" t="str">
            <v>Total cost</v>
          </cell>
          <cell r="E27">
            <v>4592.8509353413474</v>
          </cell>
          <cell r="F27">
            <v>1548.2389803948583</v>
          </cell>
          <cell r="G27">
            <v>90.892099999999999</v>
          </cell>
          <cell r="H27">
            <v>18.677789155767734</v>
          </cell>
          <cell r="I27">
            <v>29.683292308836332</v>
          </cell>
          <cell r="J27">
            <v>26.362895492658208</v>
          </cell>
          <cell r="K27">
            <v>38.284817084674977</v>
          </cell>
          <cell r="L27">
            <v>-37.553887651905832</v>
          </cell>
          <cell r="M27">
            <v>128.74261255436821</v>
          </cell>
          <cell r="N27">
            <v>133.07901691888145</v>
          </cell>
          <cell r="O27">
            <v>123.9757992787252</v>
          </cell>
          <cell r="P27">
            <v>180.97349338076586</v>
          </cell>
          <cell r="Q27">
            <v>165.42904065480923</v>
          </cell>
          <cell r="R27">
            <v>180.72017274600756</v>
          </cell>
          <cell r="S27">
            <v>194.05890570894894</v>
          </cell>
          <cell r="T27">
            <v>620.74935629364518</v>
          </cell>
          <cell r="U27">
            <v>498.30320985735818</v>
          </cell>
          <cell r="V27">
            <v>408.24067238049832</v>
          </cell>
          <cell r="W27">
            <v>670.85586769191787</v>
          </cell>
          <cell r="X27">
            <v>666.41790406492544</v>
          </cell>
          <cell r="Y27">
            <v>454.95787742046463</v>
          </cell>
          <cell r="Z27">
            <v>0</v>
          </cell>
          <cell r="AA27">
            <v>0</v>
          </cell>
          <cell r="AB27">
            <v>4592.8509353413474</v>
          </cell>
          <cell r="AF27" t="str">
            <v>Project Mgt Fees</v>
          </cell>
          <cell r="AJ27" t="str">
            <v>Area (sft)</v>
          </cell>
          <cell r="AK27">
            <v>57480</v>
          </cell>
          <cell r="AL27">
            <v>140300</v>
          </cell>
          <cell r="AM27">
            <v>98870</v>
          </cell>
        </row>
        <row r="28">
          <cell r="B28" t="str">
            <v>Net Cash - Flow</v>
          </cell>
          <cell r="E28">
            <v>4719.9890646586528</v>
          </cell>
          <cell r="F28">
            <v>1591.0969373533296</v>
          </cell>
          <cell r="G28">
            <v>-90.892099999999999</v>
          </cell>
          <cell r="H28">
            <v>-14.437789155767733</v>
          </cell>
          <cell r="I28">
            <v>-23.333292308836334</v>
          </cell>
          <cell r="J28">
            <v>-9.4228954926582063</v>
          </cell>
          <cell r="K28">
            <v>-19.234817084674976</v>
          </cell>
          <cell r="L28">
            <v>67.19388765190584</v>
          </cell>
          <cell r="M28">
            <v>-96.992612554368208</v>
          </cell>
          <cell r="N28">
            <v>-64.019016918881448</v>
          </cell>
          <cell r="O28">
            <v>-17.615799278725191</v>
          </cell>
          <cell r="P28">
            <v>-44.973493380765859</v>
          </cell>
          <cell r="Q28">
            <v>36.200959345190768</v>
          </cell>
          <cell r="R28">
            <v>125.46982725399243</v>
          </cell>
          <cell r="S28">
            <v>133.80109429105107</v>
          </cell>
          <cell r="T28">
            <v>552.58064370635475</v>
          </cell>
          <cell r="U28">
            <v>346.25679014264176</v>
          </cell>
          <cell r="V28">
            <v>557.29932761950158</v>
          </cell>
          <cell r="W28">
            <v>803.56413230808221</v>
          </cell>
          <cell r="X28">
            <v>695.92209593507471</v>
          </cell>
          <cell r="Y28">
            <v>1782.6221225795352</v>
          </cell>
          <cell r="Z28">
            <v>0</v>
          </cell>
          <cell r="AA28">
            <v>0</v>
          </cell>
          <cell r="AB28">
            <v>4719.9890646586518</v>
          </cell>
        </row>
        <row r="29">
          <cell r="B29" t="str">
            <v>Cummulative Cash flow</v>
          </cell>
          <cell r="G29">
            <v>-90.892099999999999</v>
          </cell>
          <cell r="H29">
            <v>-105.32988915576773</v>
          </cell>
          <cell r="I29">
            <v>-128.66318146460407</v>
          </cell>
          <cell r="J29">
            <v>-138.08607695726226</v>
          </cell>
          <cell r="K29">
            <v>-157.32089404193724</v>
          </cell>
          <cell r="L29">
            <v>-90.127006390031397</v>
          </cell>
          <cell r="M29">
            <v>-187.1196189443996</v>
          </cell>
          <cell r="N29">
            <v>-251.13863586328105</v>
          </cell>
          <cell r="O29">
            <v>-268.75443514200623</v>
          </cell>
          <cell r="P29">
            <v>-313.72792852277212</v>
          </cell>
          <cell r="Q29">
            <v>-277.52696917758135</v>
          </cell>
          <cell r="R29">
            <v>-152.05714192358892</v>
          </cell>
          <cell r="S29">
            <v>-18.256047632537843</v>
          </cell>
          <cell r="T29">
            <v>534.32459607381691</v>
          </cell>
          <cell r="U29">
            <v>346.25679014264182</v>
          </cell>
          <cell r="V29">
            <v>557.29932761950158</v>
          </cell>
          <cell r="W29">
            <v>803.56413230808221</v>
          </cell>
          <cell r="X29">
            <v>695.92209593507459</v>
          </cell>
          <cell r="Y29">
            <v>1782.6221225795352</v>
          </cell>
          <cell r="Z29">
            <v>0</v>
          </cell>
          <cell r="AA29">
            <v>0</v>
          </cell>
        </row>
        <row r="30">
          <cell r="B30" t="str">
            <v>Less : Notional Land Cost</v>
          </cell>
          <cell r="E30">
            <v>3263.15</v>
          </cell>
          <cell r="F30">
            <v>1100</v>
          </cell>
        </row>
        <row r="31">
          <cell r="B31" t="str">
            <v>Distributable surplus</v>
          </cell>
          <cell r="E31">
            <v>1456.8390646586527</v>
          </cell>
          <cell r="F31">
            <v>491.09693735332962</v>
          </cell>
          <cell r="G31">
            <v>0</v>
          </cell>
          <cell r="H31">
            <v>0</v>
          </cell>
          <cell r="I31">
            <v>0</v>
          </cell>
          <cell r="J31">
            <v>0</v>
          </cell>
          <cell r="K31">
            <v>0</v>
          </cell>
          <cell r="L31">
            <v>0</v>
          </cell>
          <cell r="M31">
            <v>0</v>
          </cell>
          <cell r="N31">
            <v>0</v>
          </cell>
          <cell r="O31">
            <v>0</v>
          </cell>
          <cell r="P31">
            <v>0</v>
          </cell>
          <cell r="Q31">
            <v>0</v>
          </cell>
          <cell r="R31">
            <v>0</v>
          </cell>
          <cell r="S31">
            <v>0</v>
          </cell>
          <cell r="T31">
            <v>534.32459607381691</v>
          </cell>
          <cell r="U31">
            <v>346.25679014264182</v>
          </cell>
          <cell r="V31">
            <v>557.29932761950158</v>
          </cell>
          <cell r="W31">
            <v>803.56413230808221</v>
          </cell>
          <cell r="X31">
            <v>695.92209593507459</v>
          </cell>
          <cell r="Y31">
            <v>1782.6221225795352</v>
          </cell>
          <cell r="Z31">
            <v>0</v>
          </cell>
          <cell r="AA31">
            <v>0</v>
          </cell>
          <cell r="AB31">
            <v>4719.9890646586518</v>
          </cell>
        </row>
        <row r="33">
          <cell r="B33" t="str">
            <v>50 % to the Owner</v>
          </cell>
          <cell r="E33">
            <v>728.41953232932633</v>
          </cell>
          <cell r="F33">
            <v>245.54846867666481</v>
          </cell>
          <cell r="G33">
            <v>0</v>
          </cell>
          <cell r="H33">
            <v>0</v>
          </cell>
          <cell r="I33">
            <v>0</v>
          </cell>
          <cell r="J33">
            <v>0</v>
          </cell>
          <cell r="K33">
            <v>0</v>
          </cell>
          <cell r="L33">
            <v>0</v>
          </cell>
          <cell r="M33">
            <v>0</v>
          </cell>
          <cell r="N33">
            <v>0</v>
          </cell>
          <cell r="O33">
            <v>0</v>
          </cell>
          <cell r="P33">
            <v>0</v>
          </cell>
          <cell r="Q33">
            <v>0</v>
          </cell>
          <cell r="R33">
            <v>0</v>
          </cell>
          <cell r="S33">
            <v>0</v>
          </cell>
          <cell r="T33">
            <v>267.16229803690845</v>
          </cell>
          <cell r="U33">
            <v>173.12839507132091</v>
          </cell>
          <cell r="V33">
            <v>278.64966380975079</v>
          </cell>
          <cell r="W33">
            <v>794.56413230808221</v>
          </cell>
          <cell r="X33">
            <v>695.92209593507459</v>
          </cell>
          <cell r="Y33">
            <v>1782.6221225795352</v>
          </cell>
          <cell r="Z33">
            <v>0</v>
          </cell>
          <cell r="AA33">
            <v>0</v>
          </cell>
          <cell r="AB33">
            <v>3992.0487077406724</v>
          </cell>
        </row>
        <row r="34">
          <cell r="B34" t="str">
            <v>Adjusted towards</v>
          </cell>
        </row>
        <row r="35">
          <cell r="B35" t="str">
            <v>Refund of EMDs</v>
          </cell>
          <cell r="E35">
            <v>-1375</v>
          </cell>
          <cell r="Y35">
            <v>-1375</v>
          </cell>
          <cell r="AB35">
            <v>-1375</v>
          </cell>
        </row>
        <row r="36">
          <cell r="B36" t="str">
            <v>Interest Recovery</v>
          </cell>
          <cell r="E36">
            <v>0</v>
          </cell>
          <cell r="AB36">
            <v>0</v>
          </cell>
        </row>
        <row r="37">
          <cell r="B37" t="str">
            <v>Net outflow to owner</v>
          </cell>
          <cell r="E37">
            <v>2617.0487077406724</v>
          </cell>
          <cell r="G37">
            <v>0</v>
          </cell>
          <cell r="H37">
            <v>0</v>
          </cell>
          <cell r="I37">
            <v>0</v>
          </cell>
          <cell r="J37">
            <v>0</v>
          </cell>
          <cell r="K37">
            <v>0</v>
          </cell>
          <cell r="L37">
            <v>0</v>
          </cell>
          <cell r="M37">
            <v>0</v>
          </cell>
          <cell r="N37">
            <v>0</v>
          </cell>
          <cell r="O37">
            <v>0</v>
          </cell>
          <cell r="P37">
            <v>0</v>
          </cell>
          <cell r="Q37">
            <v>0</v>
          </cell>
          <cell r="R37">
            <v>0</v>
          </cell>
          <cell r="S37">
            <v>0</v>
          </cell>
          <cell r="T37">
            <v>267.16229803690845</v>
          </cell>
          <cell r="U37">
            <v>173.12839507132091</v>
          </cell>
          <cell r="V37">
            <v>278.64966380975079</v>
          </cell>
          <cell r="W37">
            <v>794.56413230808221</v>
          </cell>
          <cell r="X37">
            <v>695.92209593507459</v>
          </cell>
          <cell r="Y37">
            <v>407.62212257953524</v>
          </cell>
          <cell r="Z37">
            <v>0</v>
          </cell>
          <cell r="AA37">
            <v>0</v>
          </cell>
          <cell r="AB37">
            <v>2617.0487077406724</v>
          </cell>
        </row>
        <row r="39">
          <cell r="B39" t="str">
            <v>MRIDL's Unleveraged Cash-Flows</v>
          </cell>
        </row>
        <row r="40">
          <cell r="B40" t="str">
            <v>Share of Profits</v>
          </cell>
          <cell r="E40">
            <v>728.41953232932633</v>
          </cell>
          <cell r="F40">
            <v>245.54846867666481</v>
          </cell>
          <cell r="G40">
            <v>0</v>
          </cell>
          <cell r="H40">
            <v>0</v>
          </cell>
          <cell r="I40">
            <v>0</v>
          </cell>
          <cell r="J40">
            <v>0</v>
          </cell>
          <cell r="K40">
            <v>0</v>
          </cell>
          <cell r="L40">
            <v>0</v>
          </cell>
          <cell r="M40">
            <v>0</v>
          </cell>
          <cell r="N40">
            <v>0</v>
          </cell>
          <cell r="O40">
            <v>0</v>
          </cell>
          <cell r="P40">
            <v>0</v>
          </cell>
          <cell r="Q40">
            <v>0</v>
          </cell>
          <cell r="R40">
            <v>0</v>
          </cell>
          <cell r="S40">
            <v>0</v>
          </cell>
          <cell r="T40">
            <v>267.16229803690845</v>
          </cell>
          <cell r="U40">
            <v>173.12839507132091</v>
          </cell>
          <cell r="V40">
            <v>278.64966380975079</v>
          </cell>
          <cell r="W40">
            <v>9</v>
          </cell>
          <cell r="AB40">
            <v>727.94035691798013</v>
          </cell>
        </row>
        <row r="41">
          <cell r="B41" t="str">
            <v>Project Mgt. Fee</v>
          </cell>
          <cell r="E41">
            <v>465.64200000000005</v>
          </cell>
          <cell r="F41">
            <v>156.9667958874094</v>
          </cell>
          <cell r="G41">
            <v>0</v>
          </cell>
          <cell r="H41">
            <v>0.21200000000000002</v>
          </cell>
          <cell r="I41">
            <v>0.3175</v>
          </cell>
          <cell r="J41">
            <v>0.84700000000000009</v>
          </cell>
          <cell r="K41">
            <v>0.95250000000000012</v>
          </cell>
          <cell r="L41">
            <v>1.4820000000000002</v>
          </cell>
          <cell r="M41">
            <v>1.5875000000000001</v>
          </cell>
          <cell r="N41">
            <v>3.4530000000000003</v>
          </cell>
          <cell r="O41">
            <v>5.3180000000000014</v>
          </cell>
          <cell r="P41">
            <v>6.8000000000000007</v>
          </cell>
          <cell r="Q41">
            <v>10.0815</v>
          </cell>
          <cell r="R41">
            <v>15.3095</v>
          </cell>
          <cell r="S41">
            <v>16.393000000000001</v>
          </cell>
          <cell r="T41">
            <v>58.666499999999999</v>
          </cell>
          <cell r="U41">
            <v>42.228000000000002</v>
          </cell>
          <cell r="V41">
            <v>48.277000000000001</v>
          </cell>
          <cell r="W41">
            <v>73.721000000000004</v>
          </cell>
          <cell r="X41">
            <v>68.117000000000004</v>
          </cell>
          <cell r="Y41">
            <v>111.879</v>
          </cell>
          <cell r="Z41">
            <v>0</v>
          </cell>
          <cell r="AA41">
            <v>0</v>
          </cell>
          <cell r="AB41">
            <v>465.64200000000005</v>
          </cell>
        </row>
        <row r="42">
          <cell r="B42" t="str">
            <v>Interest income</v>
          </cell>
          <cell r="E42">
            <v>36.92520034134742</v>
          </cell>
          <cell r="G42">
            <v>0</v>
          </cell>
          <cell r="H42">
            <v>1.5148683333333333</v>
          </cell>
          <cell r="I42">
            <v>1.7554981525961288</v>
          </cell>
          <cell r="J42">
            <v>2.144386357743401</v>
          </cell>
          <cell r="K42">
            <v>2.301434615954371</v>
          </cell>
          <cell r="L42">
            <v>2.6220149006989537</v>
          </cell>
          <cell r="M42">
            <v>1.5021167731671898</v>
          </cell>
          <cell r="N42">
            <v>3.1186603157399935</v>
          </cell>
          <cell r="O42">
            <v>4.1856439310546838</v>
          </cell>
          <cell r="P42">
            <v>4.4792405857001034</v>
          </cell>
          <cell r="Q42">
            <v>5.2287988087128685</v>
          </cell>
          <cell r="R42">
            <v>4.6254494862930224</v>
          </cell>
          <cell r="S42">
            <v>2.5342856987264817</v>
          </cell>
          <cell r="T42">
            <v>0.9128023816268922</v>
          </cell>
          <cell r="U42">
            <v>0</v>
          </cell>
          <cell r="V42">
            <v>0</v>
          </cell>
          <cell r="W42">
            <v>0</v>
          </cell>
          <cell r="X42">
            <v>0</v>
          </cell>
          <cell r="Y42">
            <v>0</v>
          </cell>
          <cell r="Z42">
            <v>0</v>
          </cell>
          <cell r="AA42">
            <v>0</v>
          </cell>
          <cell r="AB42">
            <v>36.92520034134742</v>
          </cell>
        </row>
        <row r="43">
          <cell r="B43" t="str">
            <v>Project Funding Gap(payout)</v>
          </cell>
          <cell r="E43">
            <v>-2178.99992521577</v>
          </cell>
          <cell r="G43">
            <v>-90.892099999999999</v>
          </cell>
          <cell r="H43">
            <v>-105.32988915576773</v>
          </cell>
          <cell r="I43">
            <v>-128.66318146460407</v>
          </cell>
          <cell r="J43">
            <v>-138.08607695726226</v>
          </cell>
          <cell r="K43">
            <v>-157.32089404193724</v>
          </cell>
          <cell r="L43">
            <v>-90.127006390031397</v>
          </cell>
          <cell r="M43">
            <v>-187.1196189443996</v>
          </cell>
          <cell r="N43">
            <v>-251.13863586328105</v>
          </cell>
          <cell r="O43">
            <v>-268.75443514200623</v>
          </cell>
          <cell r="P43">
            <v>-313.72792852277212</v>
          </cell>
          <cell r="Q43">
            <v>-277.52696917758135</v>
          </cell>
          <cell r="R43">
            <v>-152.05714192358892</v>
          </cell>
          <cell r="S43">
            <v>-18.256047632537843</v>
          </cell>
          <cell r="T43">
            <v>0</v>
          </cell>
          <cell r="U43">
            <v>0</v>
          </cell>
          <cell r="V43">
            <v>0</v>
          </cell>
          <cell r="W43">
            <v>0</v>
          </cell>
          <cell r="X43">
            <v>0</v>
          </cell>
          <cell r="Y43">
            <v>0</v>
          </cell>
          <cell r="Z43">
            <v>0</v>
          </cell>
          <cell r="AA43">
            <v>0</v>
          </cell>
          <cell r="AB43">
            <v>-2178.99992521577</v>
          </cell>
        </row>
        <row r="44">
          <cell r="B44" t="str">
            <v>Project Funding Gap(receipt)</v>
          </cell>
          <cell r="H44">
            <v>90.892099999999999</v>
          </cell>
          <cell r="I44">
            <v>105.32988915576773</v>
          </cell>
          <cell r="J44">
            <v>128.66318146460407</v>
          </cell>
          <cell r="K44">
            <v>138.08607695726226</v>
          </cell>
          <cell r="L44">
            <v>157.32089404193724</v>
          </cell>
          <cell r="M44">
            <v>90.127006390031397</v>
          </cell>
          <cell r="N44">
            <v>187.1196189443996</v>
          </cell>
          <cell r="O44">
            <v>251.13863586328105</v>
          </cell>
          <cell r="P44">
            <v>268.75443514200623</v>
          </cell>
          <cell r="Q44">
            <v>313.72792852277212</v>
          </cell>
          <cell r="R44">
            <v>277.52696917758135</v>
          </cell>
          <cell r="S44">
            <v>152.05714192358892</v>
          </cell>
          <cell r="T44">
            <v>18.256047632537843</v>
          </cell>
          <cell r="U44">
            <v>0</v>
          </cell>
          <cell r="V44">
            <v>0</v>
          </cell>
          <cell r="W44">
            <v>0</v>
          </cell>
          <cell r="X44">
            <v>0</v>
          </cell>
          <cell r="Y44">
            <v>0</v>
          </cell>
          <cell r="Z44">
            <v>0</v>
          </cell>
          <cell r="AA44">
            <v>0</v>
          </cell>
          <cell r="AB44">
            <v>2178.99992521577</v>
          </cell>
        </row>
        <row r="45">
          <cell r="B45" t="str">
            <v>MRIDL's Payouts (Land)</v>
          </cell>
          <cell r="E45">
            <v>0</v>
          </cell>
          <cell r="G45">
            <v>-1375</v>
          </cell>
          <cell r="W45">
            <v>0</v>
          </cell>
          <cell r="X45">
            <v>0</v>
          </cell>
          <cell r="Y45">
            <v>1375</v>
          </cell>
          <cell r="AB45">
            <v>0</v>
          </cell>
        </row>
        <row r="46">
          <cell r="B46" t="str">
            <v>Personnel</v>
          </cell>
          <cell r="E46">
            <v>-44.749000000000009</v>
          </cell>
          <cell r="H46">
            <v>-1.2770833333333333</v>
          </cell>
          <cell r="I46">
            <v>-1.2770833333333333</v>
          </cell>
          <cell r="J46">
            <v>-1.2770833333333333</v>
          </cell>
          <cell r="K46">
            <v>-1.2770833333333333</v>
          </cell>
          <cell r="L46">
            <v>-1.2770833333333333</v>
          </cell>
          <cell r="M46">
            <v>-1.2770833333333333</v>
          </cell>
          <cell r="N46">
            <v>-1.2770833333333333</v>
          </cell>
          <cell r="O46">
            <v>-1.2770833333333333</v>
          </cell>
          <cell r="P46">
            <v>-1.2770833333333333</v>
          </cell>
          <cell r="Q46">
            <v>-1.2770833333333333</v>
          </cell>
          <cell r="R46">
            <v>-1.2770833333333333</v>
          </cell>
          <cell r="S46">
            <v>-1.2770833333333333</v>
          </cell>
          <cell r="T46">
            <v>-4.5975000000000001</v>
          </cell>
          <cell r="U46">
            <v>-4.5975000000000001</v>
          </cell>
          <cell r="V46">
            <v>-4.5975000000000001</v>
          </cell>
          <cell r="W46">
            <v>-4.5975000000000001</v>
          </cell>
          <cell r="X46">
            <v>-5.5170000000000003</v>
          </cell>
          <cell r="Y46">
            <v>-5.5170000000000003</v>
          </cell>
          <cell r="AB46">
            <v>-44.749000000000009</v>
          </cell>
        </row>
        <row r="47">
          <cell r="B47" t="str">
            <v>Overheads</v>
          </cell>
          <cell r="E47">
            <v>-12.76040235936</v>
          </cell>
          <cell r="H47">
            <v>-0.36416673400000005</v>
          </cell>
          <cell r="I47">
            <v>-0.36416673400000005</v>
          </cell>
          <cell r="J47">
            <v>-0.36416673400000005</v>
          </cell>
          <cell r="K47">
            <v>-0.36416673400000005</v>
          </cell>
          <cell r="L47">
            <v>-0.36416673400000005</v>
          </cell>
          <cell r="M47">
            <v>-0.36416673400000005</v>
          </cell>
          <cell r="N47">
            <v>-0.36416673400000005</v>
          </cell>
          <cell r="O47">
            <v>-0.36416673400000005</v>
          </cell>
          <cell r="P47">
            <v>-0.36416673400000005</v>
          </cell>
          <cell r="Q47">
            <v>-0.36416673400000005</v>
          </cell>
          <cell r="R47">
            <v>-0.36416673400000005</v>
          </cell>
          <cell r="S47">
            <v>-0.36416673400000005</v>
          </cell>
          <cell r="T47">
            <v>-1.3110002424</v>
          </cell>
          <cell r="U47">
            <v>-1.3110002424</v>
          </cell>
          <cell r="V47">
            <v>-1.3110002424</v>
          </cell>
          <cell r="W47">
            <v>-1.3110002424</v>
          </cell>
          <cell r="X47">
            <v>-1.57320029088</v>
          </cell>
          <cell r="Y47">
            <v>-1.57320029088</v>
          </cell>
          <cell r="AB47">
            <v>-12.76040235936</v>
          </cell>
        </row>
        <row r="49">
          <cell r="B49" t="str">
            <v>MRIDL's Net Cash Flow</v>
          </cell>
          <cell r="E49">
            <v>-1005.5225949044562</v>
          </cell>
          <cell r="G49">
            <v>-1465.8921</v>
          </cell>
          <cell r="H49">
            <v>-14.352170889767736</v>
          </cell>
          <cell r="I49">
            <v>-22.901544223573541</v>
          </cell>
          <cell r="J49">
            <v>-8.0727592022481236</v>
          </cell>
          <cell r="K49">
            <v>-17.622132536053943</v>
          </cell>
          <cell r="L49">
            <v>69.656652485271465</v>
          </cell>
          <cell r="M49">
            <v>-95.544245848534345</v>
          </cell>
          <cell r="N49">
            <v>-59.088606670474789</v>
          </cell>
          <cell r="O49">
            <v>-9.7534054150038276</v>
          </cell>
          <cell r="P49">
            <v>-35.33550286239911</v>
          </cell>
          <cell r="Q49">
            <v>49.87000808657028</v>
          </cell>
          <cell r="R49">
            <v>143.76352667295211</v>
          </cell>
          <cell r="S49">
            <v>151.08712992244421</v>
          </cell>
          <cell r="T49">
            <v>339.08914780867315</v>
          </cell>
          <cell r="U49">
            <v>209.44789482892091</v>
          </cell>
          <cell r="V49">
            <v>321.01816356735077</v>
          </cell>
          <cell r="W49">
            <v>76.812499757600008</v>
          </cell>
          <cell r="X49">
            <v>61.026799709119999</v>
          </cell>
          <cell r="Y49">
            <v>1479.7887997091198</v>
          </cell>
          <cell r="Z49">
            <v>0</v>
          </cell>
          <cell r="AA49">
            <v>0</v>
          </cell>
          <cell r="AB49">
            <v>1172.9981548999676</v>
          </cell>
        </row>
        <row r="50">
          <cell r="B50" t="str">
            <v>Cumulative Cash Flow</v>
          </cell>
          <cell r="G50">
            <v>-1465.8921</v>
          </cell>
          <cell r="H50">
            <v>-1480.2442708897677</v>
          </cell>
          <cell r="I50">
            <v>-1503.1458151133413</v>
          </cell>
          <cell r="J50">
            <v>-1511.2185743155894</v>
          </cell>
          <cell r="K50">
            <v>-1528.8407068516433</v>
          </cell>
          <cell r="L50">
            <v>-1459.1840543663718</v>
          </cell>
          <cell r="M50">
            <v>-1554.7283002149061</v>
          </cell>
          <cell r="N50">
            <v>-1613.8169068853808</v>
          </cell>
          <cell r="O50">
            <v>-1623.5703123003846</v>
          </cell>
          <cell r="P50">
            <v>-1658.9058151627837</v>
          </cell>
          <cell r="Q50">
            <v>-1609.0358070762134</v>
          </cell>
          <cell r="R50">
            <v>-1465.2722804032612</v>
          </cell>
          <cell r="S50">
            <v>-1314.1851504808169</v>
          </cell>
          <cell r="T50">
            <v>-975.09600267214375</v>
          </cell>
          <cell r="U50">
            <v>-765.64810784322287</v>
          </cell>
          <cell r="V50">
            <v>-444.62994427587211</v>
          </cell>
          <cell r="W50">
            <v>-367.81744451827211</v>
          </cell>
          <cell r="X50">
            <v>-306.79064480915213</v>
          </cell>
          <cell r="Y50">
            <v>1172.9981548999676</v>
          </cell>
          <cell r="Z50">
            <v>1172.9981548999676</v>
          </cell>
          <cell r="AA50">
            <v>1172.9981548999676</v>
          </cell>
        </row>
        <row r="53">
          <cell r="B53" t="str">
            <v>MRIDL's Revenue Statement</v>
          </cell>
        </row>
        <row r="54">
          <cell r="G54" t="str">
            <v>Upto  Mar 98</v>
          </cell>
          <cell r="H54">
            <v>35886</v>
          </cell>
          <cell r="I54">
            <v>35916</v>
          </cell>
          <cell r="J54">
            <v>35947</v>
          </cell>
          <cell r="K54">
            <v>35977</v>
          </cell>
          <cell r="L54">
            <v>36008</v>
          </cell>
          <cell r="M54">
            <v>36039</v>
          </cell>
          <cell r="N54">
            <v>36069</v>
          </cell>
          <cell r="O54">
            <v>36100</v>
          </cell>
          <cell r="P54">
            <v>36130</v>
          </cell>
          <cell r="Q54">
            <v>36161</v>
          </cell>
          <cell r="R54">
            <v>36192</v>
          </cell>
          <cell r="S54">
            <v>36220</v>
          </cell>
          <cell r="T54">
            <v>36312</v>
          </cell>
          <cell r="U54">
            <v>36404</v>
          </cell>
          <cell r="V54">
            <v>36495</v>
          </cell>
          <cell r="W54">
            <v>36586</v>
          </cell>
          <cell r="X54">
            <v>36678</v>
          </cell>
          <cell r="Y54">
            <v>36770</v>
          </cell>
          <cell r="Z54">
            <v>36861</v>
          </cell>
          <cell r="AA54">
            <v>36951</v>
          </cell>
          <cell r="AB54" t="str">
            <v>Total</v>
          </cell>
        </row>
        <row r="55">
          <cell r="B55" t="str">
            <v>Revenues</v>
          </cell>
          <cell r="Y55">
            <v>1193.5823569179802</v>
          </cell>
          <cell r="AB55">
            <v>1193.5823569179802</v>
          </cell>
        </row>
        <row r="56">
          <cell r="B56" t="str">
            <v>Interest  Costs</v>
          </cell>
          <cell r="H56">
            <v>26.168446052865594</v>
          </cell>
          <cell r="I56">
            <v>26.936786992445899</v>
          </cell>
          <cell r="J56">
            <v>27.484968629857523</v>
          </cell>
          <cell r="K56">
            <v>28.191258406894647</v>
          </cell>
          <cell r="L56">
            <v>27.54199070444017</v>
          </cell>
          <cell r="M56">
            <v>29.469282601376289</v>
          </cell>
          <cell r="N56">
            <v>30.855927503220759</v>
          </cell>
          <cell r="O56">
            <v>31.491790947137101</v>
          </cell>
          <cell r="P56">
            <v>32.538176842588996</v>
          </cell>
          <cell r="Q56">
            <v>32.266793958108543</v>
          </cell>
          <cell r="R56">
            <v>30.520971228337405</v>
          </cell>
          <cell r="S56">
            <v>28.633138866220623</v>
          </cell>
          <cell r="T56">
            <v>73.621539724781883</v>
          </cell>
          <cell r="U56">
            <v>67.03494059129153</v>
          </cell>
          <cell r="V56">
            <v>54.718585086554718</v>
          </cell>
          <cell r="W56">
            <v>53.647189486517149</v>
          </cell>
          <cell r="X56">
            <v>53.28933158581426</v>
          </cell>
          <cell r="Y56">
            <v>0</v>
          </cell>
          <cell r="Z56">
            <v>0</v>
          </cell>
          <cell r="AA56">
            <v>0</v>
          </cell>
          <cell r="AB56">
            <v>654.4111192084531</v>
          </cell>
        </row>
        <row r="57">
          <cell r="B57" t="str">
            <v>Personnel</v>
          </cell>
          <cell r="G57">
            <v>0</v>
          </cell>
          <cell r="H57">
            <v>1.2770833333333333</v>
          </cell>
          <cell r="I57">
            <v>1.2770833333333333</v>
          </cell>
          <cell r="J57">
            <v>1.2770833333333333</v>
          </cell>
          <cell r="K57">
            <v>1.2770833333333333</v>
          </cell>
          <cell r="L57">
            <v>1.2770833333333333</v>
          </cell>
          <cell r="M57">
            <v>1.2770833333333333</v>
          </cell>
          <cell r="N57">
            <v>1.2770833333333333</v>
          </cell>
          <cell r="O57">
            <v>1.2770833333333333</v>
          </cell>
          <cell r="P57">
            <v>1.2770833333333333</v>
          </cell>
          <cell r="Q57">
            <v>1.2770833333333333</v>
          </cell>
          <cell r="R57">
            <v>1.2770833333333333</v>
          </cell>
          <cell r="S57">
            <v>1.2770833333333333</v>
          </cell>
          <cell r="T57">
            <v>4.5975000000000001</v>
          </cell>
          <cell r="U57">
            <v>4.5975000000000001</v>
          </cell>
          <cell r="V57">
            <v>4.5975000000000001</v>
          </cell>
          <cell r="W57">
            <v>4.5975000000000001</v>
          </cell>
          <cell r="X57">
            <v>5.5170000000000003</v>
          </cell>
          <cell r="Y57">
            <v>5.5170000000000003</v>
          </cell>
          <cell r="Z57">
            <v>0</v>
          </cell>
          <cell r="AA57">
            <v>0</v>
          </cell>
          <cell r="AB57">
            <v>44.749000000000009</v>
          </cell>
        </row>
        <row r="58">
          <cell r="B58" t="str">
            <v>Overhead</v>
          </cell>
          <cell r="G58">
            <v>0</v>
          </cell>
          <cell r="H58">
            <v>0.36416673400000005</v>
          </cell>
          <cell r="I58">
            <v>0.36416673400000005</v>
          </cell>
          <cell r="J58">
            <v>0.36416673400000005</v>
          </cell>
          <cell r="K58">
            <v>0.36416673400000005</v>
          </cell>
          <cell r="L58">
            <v>0.36416673400000005</v>
          </cell>
          <cell r="M58">
            <v>0.36416673400000005</v>
          </cell>
          <cell r="N58">
            <v>0.36416673400000005</v>
          </cell>
          <cell r="O58">
            <v>0.36416673400000005</v>
          </cell>
          <cell r="P58">
            <v>0.36416673400000005</v>
          </cell>
          <cell r="Q58">
            <v>0.36416673400000005</v>
          </cell>
          <cell r="R58">
            <v>0.36416673400000005</v>
          </cell>
          <cell r="S58">
            <v>0.36416673400000005</v>
          </cell>
          <cell r="T58">
            <v>1.3110002424</v>
          </cell>
          <cell r="U58">
            <v>1.3110002424</v>
          </cell>
          <cell r="V58">
            <v>1.3110002424</v>
          </cell>
          <cell r="W58">
            <v>1.3110002424</v>
          </cell>
          <cell r="X58">
            <v>1.57320029088</v>
          </cell>
          <cell r="Y58">
            <v>1.57320029088</v>
          </cell>
          <cell r="Z58">
            <v>0</v>
          </cell>
          <cell r="AA58">
            <v>0</v>
          </cell>
          <cell r="AB58">
            <v>12.76040235936</v>
          </cell>
        </row>
        <row r="59">
          <cell r="B59" t="str">
            <v>Less: Interest Income</v>
          </cell>
          <cell r="G59">
            <v>0</v>
          </cell>
          <cell r="H59">
            <v>1.5148683333333333</v>
          </cell>
          <cell r="I59">
            <v>1.7554981525961288</v>
          </cell>
          <cell r="J59">
            <v>2.144386357743401</v>
          </cell>
          <cell r="K59">
            <v>2.301434615954371</v>
          </cell>
          <cell r="L59">
            <v>2.6220149006989537</v>
          </cell>
          <cell r="M59">
            <v>1.5021167731671898</v>
          </cell>
          <cell r="N59">
            <v>3.1186603157399935</v>
          </cell>
          <cell r="O59">
            <v>4.1856439310546838</v>
          </cell>
          <cell r="P59">
            <v>4.4792405857001034</v>
          </cell>
          <cell r="Q59">
            <v>5.2287988087128685</v>
          </cell>
          <cell r="R59">
            <v>4.6254494862930224</v>
          </cell>
          <cell r="S59">
            <v>2.5342856987264817</v>
          </cell>
          <cell r="T59">
            <v>0.9128023816268922</v>
          </cell>
          <cell r="U59">
            <v>0</v>
          </cell>
          <cell r="V59">
            <v>0</v>
          </cell>
          <cell r="W59">
            <v>0</v>
          </cell>
          <cell r="X59">
            <v>0</v>
          </cell>
          <cell r="Y59">
            <v>0</v>
          </cell>
          <cell r="Z59">
            <v>0</v>
          </cell>
          <cell r="AA59">
            <v>0</v>
          </cell>
          <cell r="AB59">
            <v>36.92520034134742</v>
          </cell>
        </row>
        <row r="60">
          <cell r="C60" t="str">
            <v>Closing Inventory</v>
          </cell>
          <cell r="G60">
            <v>191</v>
          </cell>
          <cell r="H60">
            <v>217.2948277868656</v>
          </cell>
          <cell r="I60">
            <v>244.11736669404871</v>
          </cell>
          <cell r="J60">
            <v>271.09919903349612</v>
          </cell>
          <cell r="K60">
            <v>298.63027289176972</v>
          </cell>
          <cell r="L60">
            <v>325.19149876284428</v>
          </cell>
          <cell r="M60">
            <v>354.79991465838668</v>
          </cell>
          <cell r="N60">
            <v>384.17843191320077</v>
          </cell>
          <cell r="O60">
            <v>413.12582899661646</v>
          </cell>
          <cell r="P60">
            <v>442.82601532083868</v>
          </cell>
          <cell r="Q60">
            <v>471.50526053756766</v>
          </cell>
          <cell r="R60">
            <v>499.0420323469454</v>
          </cell>
          <cell r="S60">
            <v>526.78213558177276</v>
          </cell>
          <cell r="T60">
            <v>605.39937316732778</v>
          </cell>
          <cell r="U60">
            <v>678.34281400101929</v>
          </cell>
          <cell r="V60">
            <v>738.96989932997406</v>
          </cell>
          <cell r="W60">
            <v>798.52558905889123</v>
          </cell>
          <cell r="X60">
            <v>858.9051209355855</v>
          </cell>
        </row>
        <row r="61">
          <cell r="C61" t="str">
            <v>Opening Inventory</v>
          </cell>
          <cell r="G61">
            <v>191</v>
          </cell>
          <cell r="H61">
            <v>191</v>
          </cell>
          <cell r="I61">
            <v>217.2948277868656</v>
          </cell>
          <cell r="J61">
            <v>244.11736669404871</v>
          </cell>
          <cell r="K61">
            <v>271.09919903349612</v>
          </cell>
          <cell r="L61">
            <v>298.63027289176972</v>
          </cell>
          <cell r="M61">
            <v>325.19149876284428</v>
          </cell>
          <cell r="N61">
            <v>354.79991465838668</v>
          </cell>
          <cell r="O61">
            <v>384.17843191320077</v>
          </cell>
          <cell r="P61">
            <v>413.12582899661646</v>
          </cell>
          <cell r="Q61">
            <v>442.82601532083868</v>
          </cell>
          <cell r="R61">
            <v>471.50526053756766</v>
          </cell>
          <cell r="S61">
            <v>499.0420323469454</v>
          </cell>
          <cell r="T61">
            <v>526.78213558177276</v>
          </cell>
          <cell r="U61">
            <v>605.39937316732778</v>
          </cell>
          <cell r="V61">
            <v>678.34281400101929</v>
          </cell>
          <cell r="W61">
            <v>738.96989932997406</v>
          </cell>
          <cell r="X61">
            <v>798.52558905889123</v>
          </cell>
          <cell r="Y61">
            <v>858.9051209355855</v>
          </cell>
          <cell r="AA61">
            <v>0</v>
          </cell>
          <cell r="AB61">
            <v>191</v>
          </cell>
        </row>
        <row r="62">
          <cell r="B62" t="str">
            <v>Profit/(Loss)</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327.58703569151453</v>
          </cell>
          <cell r="Z62">
            <v>0</v>
          </cell>
          <cell r="AA62">
            <v>0</v>
          </cell>
          <cell r="AB62">
            <v>327.5870356915143</v>
          </cell>
        </row>
        <row r="64">
          <cell r="B64" t="str">
            <v>MRIDL's Balance Sheet Exposure</v>
          </cell>
        </row>
        <row r="66">
          <cell r="B66" t="str">
            <v>Assets</v>
          </cell>
        </row>
        <row r="67">
          <cell r="B67" t="str">
            <v>Inventory</v>
          </cell>
          <cell r="G67">
            <v>191</v>
          </cell>
          <cell r="H67">
            <v>217.2948277868656</v>
          </cell>
          <cell r="I67">
            <v>244.11736669404871</v>
          </cell>
          <cell r="J67">
            <v>271.09919903349612</v>
          </cell>
          <cell r="K67">
            <v>298.63027289176972</v>
          </cell>
          <cell r="L67">
            <v>325.19149876284428</v>
          </cell>
          <cell r="M67">
            <v>354.79991465838668</v>
          </cell>
          <cell r="N67">
            <v>384.17843191320077</v>
          </cell>
          <cell r="O67">
            <v>413.12582899661646</v>
          </cell>
          <cell r="P67">
            <v>442.82601532083868</v>
          </cell>
          <cell r="Q67">
            <v>471.50526053756766</v>
          </cell>
          <cell r="R67">
            <v>499.0420323469454</v>
          </cell>
          <cell r="S67">
            <v>526.78213558177276</v>
          </cell>
          <cell r="T67">
            <v>605.39937316732778</v>
          </cell>
          <cell r="U67">
            <v>678.34281400101929</v>
          </cell>
          <cell r="V67">
            <v>738.96989932997406</v>
          </cell>
          <cell r="W67">
            <v>798.52558905889123</v>
          </cell>
          <cell r="X67">
            <v>858.9051209355855</v>
          </cell>
          <cell r="Y67">
            <v>0</v>
          </cell>
          <cell r="Z67">
            <v>0</v>
          </cell>
        </row>
        <row r="68">
          <cell r="B68" t="str">
            <v>Cash/Equivalents</v>
          </cell>
          <cell r="G68">
            <v>-1465.8921</v>
          </cell>
          <cell r="H68">
            <v>-1480.2442708897677</v>
          </cell>
          <cell r="I68">
            <v>-1503.1458151133413</v>
          </cell>
          <cell r="J68">
            <v>-1511.2185743155894</v>
          </cell>
          <cell r="K68">
            <v>-1528.8407068516433</v>
          </cell>
          <cell r="L68">
            <v>-1459.1840543663718</v>
          </cell>
          <cell r="M68">
            <v>-1554.7283002149061</v>
          </cell>
          <cell r="N68">
            <v>-1613.8169068853808</v>
          </cell>
          <cell r="O68">
            <v>-1623.5703123003846</v>
          </cell>
          <cell r="P68">
            <v>-1658.9058151627837</v>
          </cell>
          <cell r="Q68">
            <v>-1609.0358070762134</v>
          </cell>
          <cell r="R68">
            <v>-1465.2722804032612</v>
          </cell>
          <cell r="S68">
            <v>-1314.1851504808169</v>
          </cell>
          <cell r="T68">
            <v>-975.09600267214375</v>
          </cell>
          <cell r="U68">
            <v>-765.64810784322287</v>
          </cell>
          <cell r="V68">
            <v>-444.62994427587211</v>
          </cell>
          <cell r="W68">
            <v>-367.81744451827211</v>
          </cell>
          <cell r="X68">
            <v>-306.79064480915213</v>
          </cell>
          <cell r="Y68">
            <v>1172.9981548999676</v>
          </cell>
          <cell r="Z68">
            <v>1172.9981548999676</v>
          </cell>
          <cell r="AA68">
            <v>1172.9981548999676</v>
          </cell>
        </row>
        <row r="69">
          <cell r="B69" t="str">
            <v>Land Deposits</v>
          </cell>
          <cell r="G69">
            <v>1375</v>
          </cell>
          <cell r="H69">
            <v>1375</v>
          </cell>
          <cell r="I69">
            <v>1375</v>
          </cell>
          <cell r="J69">
            <v>1375</v>
          </cell>
          <cell r="K69">
            <v>1375</v>
          </cell>
          <cell r="L69">
            <v>1375</v>
          </cell>
          <cell r="M69">
            <v>1375</v>
          </cell>
          <cell r="N69">
            <v>1375</v>
          </cell>
          <cell r="O69">
            <v>1375</v>
          </cell>
          <cell r="P69">
            <v>1375</v>
          </cell>
          <cell r="Q69">
            <v>1375</v>
          </cell>
          <cell r="R69">
            <v>1375</v>
          </cell>
          <cell r="S69">
            <v>1375</v>
          </cell>
          <cell r="T69">
            <v>1375</v>
          </cell>
          <cell r="U69">
            <v>1375</v>
          </cell>
          <cell r="V69">
            <v>1375</v>
          </cell>
          <cell r="W69">
            <v>1375</v>
          </cell>
          <cell r="X69">
            <v>1375</v>
          </cell>
          <cell r="Y69">
            <v>0</v>
          </cell>
          <cell r="Z69">
            <v>0</v>
          </cell>
          <cell r="AA69">
            <v>0</v>
          </cell>
        </row>
        <row r="70">
          <cell r="B70" t="str">
            <v>Funding Gap of project</v>
          </cell>
          <cell r="G70">
            <v>90.892099999999999</v>
          </cell>
          <cell r="H70">
            <v>105.32988915576775</v>
          </cell>
          <cell r="I70">
            <v>128.66318146460407</v>
          </cell>
          <cell r="J70">
            <v>138.08607695726226</v>
          </cell>
          <cell r="K70">
            <v>157.32089404193727</v>
          </cell>
          <cell r="L70">
            <v>90.127006390031426</v>
          </cell>
          <cell r="M70">
            <v>187.11961894439963</v>
          </cell>
          <cell r="N70">
            <v>251.13863586328111</v>
          </cell>
          <cell r="O70">
            <v>268.75443514200629</v>
          </cell>
          <cell r="P70">
            <v>313.72792852277217</v>
          </cell>
          <cell r="Q70">
            <v>277.52696917758135</v>
          </cell>
          <cell r="R70">
            <v>152.05714192358892</v>
          </cell>
          <cell r="S70">
            <v>18.256047632537843</v>
          </cell>
          <cell r="T70">
            <v>0</v>
          </cell>
          <cell r="U70">
            <v>0</v>
          </cell>
          <cell r="V70">
            <v>0</v>
          </cell>
          <cell r="W70">
            <v>0</v>
          </cell>
          <cell r="X70">
            <v>0</v>
          </cell>
          <cell r="Y70">
            <v>0</v>
          </cell>
          <cell r="Z70">
            <v>0</v>
          </cell>
          <cell r="AA70">
            <v>0</v>
          </cell>
        </row>
        <row r="71">
          <cell r="B71" t="str">
            <v>Liabilities</v>
          </cell>
        </row>
        <row r="72">
          <cell r="B72" t="str">
            <v>Draws from Corporate Funds</v>
          </cell>
          <cell r="G72">
            <v>-191</v>
          </cell>
          <cell r="H72">
            <v>-217.16844605286559</v>
          </cell>
          <cell r="I72">
            <v>-244.10523304531148</v>
          </cell>
          <cell r="J72">
            <v>-271.590201675169</v>
          </cell>
          <cell r="K72">
            <v>-299.78146008206363</v>
          </cell>
          <cell r="L72">
            <v>-327.32345078650383</v>
          </cell>
          <cell r="M72">
            <v>-356.79273338788011</v>
          </cell>
          <cell r="N72">
            <v>-387.64866089110086</v>
          </cell>
          <cell r="O72">
            <v>-419.14045183823794</v>
          </cell>
          <cell r="P72">
            <v>-451.67862868082693</v>
          </cell>
          <cell r="Q72">
            <v>-483.9454226389355</v>
          </cell>
          <cell r="R72">
            <v>-514.46639386727293</v>
          </cell>
          <cell r="S72">
            <v>-543.09953273349356</v>
          </cell>
          <cell r="T72">
            <v>-616.72107245827544</v>
          </cell>
          <cell r="U72">
            <v>-683.75601304956695</v>
          </cell>
          <cell r="V72">
            <v>-738.4745981361217</v>
          </cell>
          <cell r="W72">
            <v>-792.12178762263886</v>
          </cell>
          <cell r="X72">
            <v>-845.4111192084531</v>
          </cell>
          <cell r="Y72">
            <v>-845.4111192084531</v>
          </cell>
          <cell r="Z72">
            <v>-845.4111192084531</v>
          </cell>
          <cell r="AA72">
            <v>-845.4111192084531</v>
          </cell>
        </row>
        <row r="73">
          <cell r="B73" t="str">
            <v>Draws from Project</v>
          </cell>
          <cell r="G73">
            <v>0</v>
          </cell>
          <cell r="H73">
            <v>-0.21200000000000002</v>
          </cell>
          <cell r="I73">
            <v>-0.52950000000000008</v>
          </cell>
          <cell r="J73">
            <v>-1.3765000000000001</v>
          </cell>
          <cell r="K73">
            <v>-2.3290000000000002</v>
          </cell>
          <cell r="L73">
            <v>-3.8110000000000004</v>
          </cell>
          <cell r="M73">
            <v>-5.3985000000000003</v>
          </cell>
          <cell r="N73">
            <v>-8.8515000000000015</v>
          </cell>
          <cell r="O73">
            <v>-14.169500000000003</v>
          </cell>
          <cell r="P73">
            <v>-20.969500000000004</v>
          </cell>
          <cell r="Q73">
            <v>-31.051000000000002</v>
          </cell>
          <cell r="R73">
            <v>-46.360500000000002</v>
          </cell>
          <cell r="S73">
            <v>-62.753500000000003</v>
          </cell>
          <cell r="T73">
            <v>-388.58229803690847</v>
          </cell>
          <cell r="U73">
            <v>-603.93869310822936</v>
          </cell>
          <cell r="V73">
            <v>-930.86535691798008</v>
          </cell>
          <cell r="W73">
            <v>-1013.5863569179801</v>
          </cell>
          <cell r="X73">
            <v>-1081.70335691798</v>
          </cell>
        </row>
        <row r="74">
          <cell r="B74" t="str">
            <v>Impact on Reserves</v>
          </cell>
          <cell r="G74">
            <v>-2.8421709430404007E-14</v>
          </cell>
          <cell r="H74">
            <v>1.3117285035946225E-13</v>
          </cell>
          <cell r="I74">
            <v>4.1300296516055823E-14</v>
          </cell>
          <cell r="J74">
            <v>7.815970093361102E-14</v>
          </cell>
          <cell r="K74">
            <v>7.5495165674510645E-15</v>
          </cell>
          <cell r="L74">
            <v>3.5083047578154947E-14</v>
          </cell>
          <cell r="M74">
            <v>1.2434497875801753E-14</v>
          </cell>
          <cell r="N74">
            <v>1.5631940186722204E-13</v>
          </cell>
          <cell r="O74">
            <v>3.0908609005564358E-13</v>
          </cell>
          <cell r="P74">
            <v>2.0605739337042905E-13</v>
          </cell>
          <cell r="Q74">
            <v>1.5631940186722204E-13</v>
          </cell>
          <cell r="R74">
            <v>2.2737367544323206E-13</v>
          </cell>
          <cell r="S74">
            <v>1.4210854715202004E-13</v>
          </cell>
          <cell r="T74">
            <v>0</v>
          </cell>
          <cell r="U74">
            <v>0</v>
          </cell>
          <cell r="V74">
            <v>0</v>
          </cell>
          <cell r="W74">
            <v>0</v>
          </cell>
          <cell r="X74">
            <v>0</v>
          </cell>
          <cell r="Y74">
            <v>327.58703569151453</v>
          </cell>
          <cell r="Z74">
            <v>327.58703569151453</v>
          </cell>
          <cell r="AA74">
            <v>327.58703569151453</v>
          </cell>
        </row>
        <row r="81">
          <cell r="H81">
            <v>35886</v>
          </cell>
          <cell r="I81">
            <v>35916</v>
          </cell>
          <cell r="J81">
            <v>35947</v>
          </cell>
          <cell r="K81">
            <v>35977</v>
          </cell>
          <cell r="L81">
            <v>36008</v>
          </cell>
          <cell r="M81">
            <v>36039</v>
          </cell>
          <cell r="N81">
            <v>36069</v>
          </cell>
          <cell r="O81">
            <v>36100</v>
          </cell>
          <cell r="P81">
            <v>36130</v>
          </cell>
          <cell r="Q81">
            <v>36161</v>
          </cell>
          <cell r="R81">
            <v>36192</v>
          </cell>
          <cell r="S81">
            <v>36220</v>
          </cell>
          <cell r="T81">
            <v>36312</v>
          </cell>
          <cell r="U81">
            <v>36404</v>
          </cell>
          <cell r="V81">
            <v>36495</v>
          </cell>
          <cell r="W81">
            <v>36586</v>
          </cell>
          <cell r="X81">
            <v>36678</v>
          </cell>
          <cell r="Y81">
            <v>36770</v>
          </cell>
          <cell r="Z81">
            <v>36861</v>
          </cell>
          <cell r="AA81">
            <v>36951</v>
          </cell>
          <cell r="AB81" t="str">
            <v>Total</v>
          </cell>
        </row>
        <row r="82">
          <cell r="B82" t="str">
            <v>Sales Realisations</v>
          </cell>
          <cell r="G82">
            <v>0</v>
          </cell>
          <cell r="H82">
            <v>4.24</v>
          </cell>
          <cell r="I82">
            <v>6.35</v>
          </cell>
          <cell r="J82">
            <v>16.940000000000001</v>
          </cell>
          <cell r="K82">
            <v>19.05</v>
          </cell>
          <cell r="L82">
            <v>29.64</v>
          </cell>
          <cell r="M82">
            <v>31.75</v>
          </cell>
          <cell r="N82">
            <v>69.06</v>
          </cell>
          <cell r="O82">
            <v>106.36000000000001</v>
          </cell>
          <cell r="P82">
            <v>136</v>
          </cell>
          <cell r="Q82">
            <v>201.63</v>
          </cell>
          <cell r="R82">
            <v>306.19</v>
          </cell>
          <cell r="S82">
            <v>327.86</v>
          </cell>
          <cell r="T82">
            <v>1173.33</v>
          </cell>
          <cell r="U82">
            <v>844.56</v>
          </cell>
          <cell r="V82">
            <v>965.54</v>
          </cell>
          <cell r="W82">
            <v>1474.42</v>
          </cell>
          <cell r="X82">
            <v>1362.3400000000001</v>
          </cell>
          <cell r="Y82">
            <v>2237.58</v>
          </cell>
          <cell r="Z82">
            <v>0</v>
          </cell>
          <cell r="AA82">
            <v>0</v>
          </cell>
          <cell r="AB82">
            <v>9312.84</v>
          </cell>
        </row>
        <row r="83">
          <cell r="B83" t="str">
            <v>Less :</v>
          </cell>
        </row>
        <row r="84">
          <cell r="B84" t="str">
            <v>Construction Costs</v>
          </cell>
          <cell r="G84">
            <v>-90.892099999999999</v>
          </cell>
          <cell r="H84">
            <v>-16.489999999999998</v>
          </cell>
          <cell r="I84">
            <v>-26.92</v>
          </cell>
          <cell r="J84">
            <v>-21.53</v>
          </cell>
          <cell r="K84">
            <v>-32.96</v>
          </cell>
          <cell r="L84">
            <v>44.88</v>
          </cell>
          <cell r="M84">
            <v>-122.201525</v>
          </cell>
          <cell r="N84">
            <v>-119</v>
          </cell>
          <cell r="O84">
            <v>-102.91</v>
          </cell>
          <cell r="P84">
            <v>-154.91</v>
          </cell>
          <cell r="Q84">
            <v>-128.19999999999999</v>
          </cell>
          <cell r="R84">
            <v>-127.5</v>
          </cell>
          <cell r="S84">
            <v>-139.4907</v>
          </cell>
          <cell r="T84">
            <v>-433.62</v>
          </cell>
          <cell r="U84">
            <v>-364.26499999999999</v>
          </cell>
          <cell r="V84">
            <v>-255.00200000000001</v>
          </cell>
          <cell r="W84">
            <v>-436.85400000000004</v>
          </cell>
          <cell r="X84">
            <v>-450.20400000000001</v>
          </cell>
          <cell r="Y84">
            <v>-99.836609999999993</v>
          </cell>
          <cell r="Z84">
            <v>0</v>
          </cell>
          <cell r="AA84">
            <v>0</v>
          </cell>
          <cell r="AB84">
            <v>-3077.9059349999998</v>
          </cell>
        </row>
        <row r="85">
          <cell r="B85" t="str">
            <v>Land Payments</v>
          </cell>
          <cell r="G85">
            <v>-1375</v>
          </cell>
          <cell r="H85">
            <v>-0.27012082243440239</v>
          </cell>
          <cell r="I85">
            <v>-0.40454415624020168</v>
          </cell>
          <cell r="J85">
            <v>-1.0792091349148059</v>
          </cell>
          <cell r="K85">
            <v>-1.213632468720605</v>
          </cell>
          <cell r="L85">
            <v>-1.8882974473952092</v>
          </cell>
          <cell r="M85">
            <v>-2.0227207812010084</v>
          </cell>
          <cell r="N85">
            <v>-4.3996566031414686</v>
          </cell>
          <cell r="O85">
            <v>-6.7759553476705285</v>
          </cell>
          <cell r="P85">
            <v>-8.6642527950657371</v>
          </cell>
          <cell r="Q85">
            <v>-12.845391846096355</v>
          </cell>
          <cell r="R85">
            <v>-19.506673259714542</v>
          </cell>
          <cell r="S85">
            <v>-20.887220010222446</v>
          </cell>
          <cell r="T85">
            <v>-341.91250194892666</v>
          </cell>
          <cell r="U85">
            <v>-226.93340492867912</v>
          </cell>
          <cell r="V85">
            <v>-340.16203619024913</v>
          </cell>
          <cell r="W85">
            <v>-888.49610000000007</v>
          </cell>
          <cell r="X85">
            <v>-782.71370000000002</v>
          </cell>
          <cell r="Y85">
            <v>-550.17328999999995</v>
          </cell>
          <cell r="Z85">
            <v>0</v>
          </cell>
          <cell r="AA85">
            <v>0</v>
          </cell>
          <cell r="AB85">
            <v>-4585.3487077406726</v>
          </cell>
        </row>
        <row r="86">
          <cell r="B86" t="str">
            <v>Brokerage</v>
          </cell>
          <cell r="G86">
            <v>0</v>
          </cell>
          <cell r="H86">
            <v>-6.3600000000000004E-2</v>
          </cell>
          <cell r="I86">
            <v>-9.5249999999999987E-2</v>
          </cell>
          <cell r="J86">
            <v>-0.25410000000000005</v>
          </cell>
          <cell r="K86">
            <v>-0.28575000000000006</v>
          </cell>
          <cell r="L86">
            <v>-0.4446</v>
          </cell>
          <cell r="M86">
            <v>-0.47625000000000001</v>
          </cell>
          <cell r="N86">
            <v>-1.0359</v>
          </cell>
          <cell r="O86">
            <v>-1.5954000000000002</v>
          </cell>
          <cell r="P86">
            <v>-2.04</v>
          </cell>
          <cell r="Q86">
            <v>-3.0244499999999999</v>
          </cell>
          <cell r="R86">
            <v>-4.5928499999999994</v>
          </cell>
          <cell r="S86">
            <v>-4.9179000000000004</v>
          </cell>
          <cell r="T86">
            <v>-17.59995</v>
          </cell>
          <cell r="U86">
            <v>-12.6684</v>
          </cell>
          <cell r="V86">
            <v>-14.4831</v>
          </cell>
          <cell r="W86">
            <v>-22.116300000000003</v>
          </cell>
          <cell r="X86">
            <v>-20.435100000000002</v>
          </cell>
          <cell r="Y86">
            <v>-33.563699999999997</v>
          </cell>
          <cell r="Z86">
            <v>0</v>
          </cell>
          <cell r="AA86">
            <v>0</v>
          </cell>
          <cell r="AB86">
            <v>-139.69260000000003</v>
          </cell>
        </row>
        <row r="87">
          <cell r="B87" t="str">
            <v>Advertisement &amp; Publicity</v>
          </cell>
          <cell r="G87">
            <v>0</v>
          </cell>
          <cell r="H87">
            <v>-0.12720000000000001</v>
          </cell>
          <cell r="I87">
            <v>-0.19049999999999997</v>
          </cell>
          <cell r="J87">
            <v>-0.50819999999999999</v>
          </cell>
          <cell r="K87">
            <v>-0.57150000000000001</v>
          </cell>
          <cell r="L87">
            <v>-0.88919999999999999</v>
          </cell>
          <cell r="M87">
            <v>-0.95250000000000001</v>
          </cell>
          <cell r="N87">
            <v>-2.0718000000000001</v>
          </cell>
          <cell r="O87">
            <v>-3.1908000000000003</v>
          </cell>
          <cell r="P87">
            <v>-4.08</v>
          </cell>
          <cell r="Q87">
            <v>-6.0488999999999997</v>
          </cell>
          <cell r="R87">
            <v>-9.1856999999999989</v>
          </cell>
          <cell r="S87">
            <v>-9.8358000000000008</v>
          </cell>
          <cell r="T87">
            <v>-35.1999</v>
          </cell>
          <cell r="U87">
            <v>-25.336799999999997</v>
          </cell>
          <cell r="V87">
            <v>-28.966199999999997</v>
          </cell>
          <cell r="W87">
            <v>-44.232599999999998</v>
          </cell>
          <cell r="X87">
            <v>-40.870200000000004</v>
          </cell>
          <cell r="Y87">
            <v>-67.127399999999994</v>
          </cell>
          <cell r="Z87">
            <v>0</v>
          </cell>
          <cell r="AA87">
            <v>0</v>
          </cell>
          <cell r="AB87">
            <v>-279.3852</v>
          </cell>
        </row>
        <row r="89">
          <cell r="B89" t="str">
            <v>Net Inflow to MRIDL</v>
          </cell>
          <cell r="G89">
            <v>-1465.8921</v>
          </cell>
          <cell r="H89">
            <v>-12.710920822434399</v>
          </cell>
          <cell r="I89">
            <v>-21.260294156240203</v>
          </cell>
          <cell r="J89">
            <v>-6.4315091349148066</v>
          </cell>
          <cell r="K89">
            <v>-15.980882468720605</v>
          </cell>
          <cell r="L89">
            <v>71.29790255260481</v>
          </cell>
          <cell r="M89">
            <v>-93.902995781201</v>
          </cell>
          <cell r="N89">
            <v>-57.447356603141465</v>
          </cell>
          <cell r="O89">
            <v>-8.1121553476705124</v>
          </cell>
          <cell r="P89">
            <v>-33.694252795065729</v>
          </cell>
          <cell r="Q89">
            <v>51.511258153903654</v>
          </cell>
          <cell r="R89">
            <v>145.40477674028546</v>
          </cell>
          <cell r="S89">
            <v>152.72837998977755</v>
          </cell>
          <cell r="T89">
            <v>344.99764805107327</v>
          </cell>
          <cell r="U89">
            <v>215.35639507132083</v>
          </cell>
          <cell r="V89">
            <v>326.92666380975089</v>
          </cell>
          <cell r="W89">
            <v>82.720999999999975</v>
          </cell>
          <cell r="X89">
            <v>68.117000000000161</v>
          </cell>
          <cell r="Y89">
            <v>1486.8790000000001</v>
          </cell>
          <cell r="Z89">
            <v>0</v>
          </cell>
          <cell r="AA89">
            <v>0</v>
          </cell>
          <cell r="AB89">
            <v>1230.5075572593278</v>
          </cell>
        </row>
        <row r="90">
          <cell r="B90" t="str">
            <v>Less : MRIDL's Costs</v>
          </cell>
        </row>
        <row r="91">
          <cell r="B91" t="str">
            <v>Payroll</v>
          </cell>
          <cell r="G91">
            <v>0</v>
          </cell>
          <cell r="H91">
            <v>-1.2770833333333333</v>
          </cell>
          <cell r="I91">
            <v>-1.2770833333333333</v>
          </cell>
          <cell r="J91">
            <v>-1.2770833333333333</v>
          </cell>
          <cell r="K91">
            <v>-1.2770833333333333</v>
          </cell>
          <cell r="L91">
            <v>-1.2770833333333333</v>
          </cell>
          <cell r="M91">
            <v>-1.2770833333333333</v>
          </cell>
          <cell r="N91">
            <v>-1.2770833333333333</v>
          </cell>
          <cell r="O91">
            <v>-1.2770833333333333</v>
          </cell>
          <cell r="P91">
            <v>-1.2770833333333333</v>
          </cell>
          <cell r="Q91">
            <v>-1.2770833333333333</v>
          </cell>
          <cell r="R91">
            <v>-1.2770833333333333</v>
          </cell>
          <cell r="S91">
            <v>-1.2770833333333333</v>
          </cell>
          <cell r="T91">
            <v>-4.5975000000000001</v>
          </cell>
          <cell r="U91">
            <v>-4.5975000000000001</v>
          </cell>
          <cell r="V91">
            <v>-4.5975000000000001</v>
          </cell>
          <cell r="W91">
            <v>-4.5975000000000001</v>
          </cell>
          <cell r="X91">
            <v>-5.5170000000000003</v>
          </cell>
          <cell r="Y91">
            <v>-5.5170000000000003</v>
          </cell>
          <cell r="Z91">
            <v>0</v>
          </cell>
          <cell r="AA91">
            <v>0</v>
          </cell>
          <cell r="AB91">
            <v>-44.749000000000009</v>
          </cell>
        </row>
        <row r="92">
          <cell r="B92" t="str">
            <v>Overheads</v>
          </cell>
          <cell r="G92">
            <v>0</v>
          </cell>
          <cell r="H92">
            <v>-0.36416673400000005</v>
          </cell>
          <cell r="I92">
            <v>-0.36416673400000005</v>
          </cell>
          <cell r="J92">
            <v>-0.36416673400000005</v>
          </cell>
          <cell r="K92">
            <v>-0.36416673400000005</v>
          </cell>
          <cell r="L92">
            <v>-0.36416673400000005</v>
          </cell>
          <cell r="M92">
            <v>-0.36416673400000005</v>
          </cell>
          <cell r="N92">
            <v>-0.36416673400000005</v>
          </cell>
          <cell r="O92">
            <v>-0.36416673400000005</v>
          </cell>
          <cell r="P92">
            <v>-0.36416673400000005</v>
          </cell>
          <cell r="Q92">
            <v>-0.36416673400000005</v>
          </cell>
          <cell r="R92">
            <v>-0.36416673400000005</v>
          </cell>
          <cell r="S92">
            <v>-0.36416673400000005</v>
          </cell>
          <cell r="T92">
            <v>-1.3110002424</v>
          </cell>
          <cell r="U92">
            <v>-1.3110002424</v>
          </cell>
          <cell r="V92">
            <v>-1.3110002424</v>
          </cell>
          <cell r="W92">
            <v>-1.3110002424</v>
          </cell>
          <cell r="X92">
            <v>-1.57320029088</v>
          </cell>
          <cell r="Y92">
            <v>-1.57320029088</v>
          </cell>
          <cell r="Z92">
            <v>0</v>
          </cell>
          <cell r="AA92">
            <v>0</v>
          </cell>
          <cell r="AB92">
            <v>-12.76040235936</v>
          </cell>
        </row>
        <row r="93">
          <cell r="B93" t="str">
            <v>Net Unleveraged Cash Flow</v>
          </cell>
          <cell r="G93">
            <v>-1465.8921</v>
          </cell>
          <cell r="H93">
            <v>-14.352170889767732</v>
          </cell>
          <cell r="I93">
            <v>-22.901544223573538</v>
          </cell>
          <cell r="J93">
            <v>-8.0727592022481396</v>
          </cell>
          <cell r="K93">
            <v>-17.62213253605394</v>
          </cell>
          <cell r="L93">
            <v>69.656652485271479</v>
          </cell>
          <cell r="M93">
            <v>-95.544245848534331</v>
          </cell>
          <cell r="N93">
            <v>-59.088606670474796</v>
          </cell>
          <cell r="O93">
            <v>-9.7534054150038454</v>
          </cell>
          <cell r="P93">
            <v>-35.335502862399061</v>
          </cell>
          <cell r="Q93">
            <v>49.870008086570323</v>
          </cell>
          <cell r="R93">
            <v>143.76352667295211</v>
          </cell>
          <cell r="S93">
            <v>151.08712992244421</v>
          </cell>
          <cell r="T93">
            <v>339.08914780867326</v>
          </cell>
          <cell r="U93">
            <v>209.44789482892082</v>
          </cell>
          <cell r="V93">
            <v>321.01816356735088</v>
          </cell>
          <cell r="W93">
            <v>76.81249975759998</v>
          </cell>
          <cell r="X93">
            <v>61.026799709120155</v>
          </cell>
          <cell r="Y93">
            <v>1479.78879970912</v>
          </cell>
          <cell r="Z93">
            <v>0</v>
          </cell>
          <cell r="AA93">
            <v>0</v>
          </cell>
          <cell r="AB93">
            <v>1172.9981548999676</v>
          </cell>
        </row>
      </sheetData>
      <sheetData sheetId="6" refreshError="1">
        <row r="7">
          <cell r="A7" t="str">
            <v>Cash-Flows of the Project</v>
          </cell>
          <cell r="E7" t="str">
            <v>Total</v>
          </cell>
          <cell r="F7" t="str">
            <v>psf</v>
          </cell>
          <cell r="G7" t="str">
            <v>Upto Mar 98</v>
          </cell>
          <cell r="H7">
            <v>35886</v>
          </cell>
          <cell r="I7">
            <v>35916</v>
          </cell>
          <cell r="J7">
            <v>35947</v>
          </cell>
          <cell r="K7">
            <v>35977</v>
          </cell>
          <cell r="L7">
            <v>36008</v>
          </cell>
          <cell r="M7">
            <v>36039</v>
          </cell>
          <cell r="N7">
            <v>36069</v>
          </cell>
          <cell r="O7">
            <v>36100</v>
          </cell>
          <cell r="P7">
            <v>36130</v>
          </cell>
          <cell r="Q7">
            <v>36161</v>
          </cell>
          <cell r="R7">
            <v>36192</v>
          </cell>
          <cell r="S7">
            <v>36220</v>
          </cell>
          <cell r="T7" t="str">
            <v>Total</v>
          </cell>
          <cell r="W7" t="str">
            <v>IL&amp;FS Office Building Development , BKC</v>
          </cell>
          <cell r="AB7" t="str">
            <v>Figures in Rupees Lakhs</v>
          </cell>
        </row>
        <row r="8">
          <cell r="W8" t="str">
            <v>Project Year</v>
          </cell>
          <cell r="Z8">
            <v>0</v>
          </cell>
          <cell r="AA8">
            <v>1</v>
          </cell>
          <cell r="AB8">
            <v>2</v>
          </cell>
          <cell r="AC8">
            <v>3</v>
          </cell>
          <cell r="AD8">
            <v>4</v>
          </cell>
        </row>
        <row r="9">
          <cell r="A9" t="str">
            <v>Sales Inflows</v>
          </cell>
          <cell r="E9">
            <v>10125</v>
          </cell>
          <cell r="F9">
            <v>9000</v>
          </cell>
          <cell r="P9">
            <v>5062.5</v>
          </cell>
          <cell r="S9">
            <v>5062.5</v>
          </cell>
          <cell r="T9">
            <v>10125</v>
          </cell>
          <cell r="W9" t="str">
            <v>Financial Year</v>
          </cell>
          <cell r="Z9">
            <v>1995</v>
          </cell>
          <cell r="AA9">
            <v>1996</v>
          </cell>
          <cell r="AB9">
            <v>1997</v>
          </cell>
          <cell r="AC9">
            <v>1998</v>
          </cell>
          <cell r="AD9">
            <v>1999</v>
          </cell>
          <cell r="AE9" t="str">
            <v>Total</v>
          </cell>
        </row>
        <row r="10">
          <cell r="A10" t="str">
            <v>Less: Outflows</v>
          </cell>
          <cell r="W10" t="str">
            <v>Sales Realisations</v>
          </cell>
          <cell r="AD10">
            <v>10125</v>
          </cell>
          <cell r="AE10">
            <v>10125</v>
          </cell>
        </row>
        <row r="11">
          <cell r="A11" t="str">
            <v>Project Costs</v>
          </cell>
          <cell r="W11" t="str">
            <v>Project Costs</v>
          </cell>
          <cell r="Z11">
            <v>-585.61811999999998</v>
          </cell>
          <cell r="AA11">
            <v>-4060.6607100000001</v>
          </cell>
          <cell r="AB11">
            <v>-438.53503000000001</v>
          </cell>
          <cell r="AD11">
            <v>-4410.6697999999997</v>
          </cell>
          <cell r="AE11">
            <v>-9495.4836599999999</v>
          </cell>
        </row>
        <row r="12">
          <cell r="A12" t="str">
            <v>Assignment Fees</v>
          </cell>
          <cell r="E12">
            <v>1000</v>
          </cell>
          <cell r="F12">
            <v>888.88888888888891</v>
          </cell>
          <cell r="G12">
            <v>1000</v>
          </cell>
          <cell r="T12">
            <v>1000</v>
          </cell>
        </row>
        <row r="13">
          <cell r="A13" t="str">
            <v>M&amp;M Interest</v>
          </cell>
          <cell r="E13">
            <v>397.07</v>
          </cell>
          <cell r="F13">
            <v>352.95111111111112</v>
          </cell>
          <cell r="G13">
            <v>397.07</v>
          </cell>
          <cell r="T13">
            <v>397.07</v>
          </cell>
          <cell r="W13" t="str">
            <v>Unleveraged Project Cash Flows</v>
          </cell>
          <cell r="Z13">
            <v>-585.61811999999998</v>
          </cell>
          <cell r="AA13">
            <v>-4060.6607100000001</v>
          </cell>
          <cell r="AB13">
            <v>-438.53503000000001</v>
          </cell>
          <cell r="AC13">
            <v>0</v>
          </cell>
          <cell r="AD13">
            <v>5714.3302000000003</v>
          </cell>
          <cell r="AE13">
            <v>629.51634000000013</v>
          </cell>
        </row>
        <row r="14">
          <cell r="A14" t="str">
            <v>Interest Provisions (Ad-hoc)</v>
          </cell>
          <cell r="E14">
            <v>200</v>
          </cell>
          <cell r="F14">
            <v>177.7777777777778</v>
          </cell>
          <cell r="J14">
            <v>200</v>
          </cell>
          <cell r="T14">
            <v>200</v>
          </cell>
        </row>
        <row r="15">
          <cell r="A15" t="str">
            <v>Other Allocations</v>
          </cell>
          <cell r="E15">
            <v>22.41</v>
          </cell>
          <cell r="F15">
            <v>19.919999999999998</v>
          </cell>
          <cell r="G15">
            <v>22.41</v>
          </cell>
          <cell r="T15">
            <v>22.41</v>
          </cell>
        </row>
        <row r="16">
          <cell r="A16" t="str">
            <v>Payment to ILFS - Land</v>
          </cell>
          <cell r="D16">
            <v>5062.5</v>
          </cell>
          <cell r="E16">
            <v>2812.5</v>
          </cell>
          <cell r="F16">
            <v>2500</v>
          </cell>
          <cell r="G16">
            <v>2812.5</v>
          </cell>
          <cell r="T16">
            <v>2812.5</v>
          </cell>
          <cell r="W16" t="str">
            <v>Unleveraged IRR</v>
          </cell>
          <cell r="Z16">
            <v>3.9235755084103881E-2</v>
          </cell>
        </row>
        <row r="17">
          <cell r="A17" t="str">
            <v>Payment to ILFS- Construction</v>
          </cell>
          <cell r="D17">
            <v>4210.6697999999997</v>
          </cell>
          <cell r="E17">
            <v>5062.5</v>
          </cell>
          <cell r="F17">
            <v>4500</v>
          </cell>
          <cell r="G17">
            <v>851.83019999999999</v>
          </cell>
          <cell r="H17">
            <v>350.88914999999997</v>
          </cell>
          <cell r="I17">
            <v>350.88914999999997</v>
          </cell>
          <cell r="J17">
            <v>350.88914999999997</v>
          </cell>
          <cell r="K17">
            <v>350.88914999999997</v>
          </cell>
          <cell r="L17">
            <v>350.88914999999997</v>
          </cell>
          <cell r="M17">
            <v>350.88914999999997</v>
          </cell>
          <cell r="N17">
            <v>350.88914999999997</v>
          </cell>
          <cell r="O17">
            <v>350.88914999999997</v>
          </cell>
          <cell r="P17">
            <v>350.88914999999997</v>
          </cell>
          <cell r="Q17">
            <v>350.88914999999997</v>
          </cell>
          <cell r="R17">
            <v>350.88914999999997</v>
          </cell>
          <cell r="S17">
            <v>350.88914999999997</v>
          </cell>
          <cell r="T17">
            <v>5062.5</v>
          </cell>
        </row>
        <row r="18">
          <cell r="W18" t="str">
            <v>Profit/Loss on the Project</v>
          </cell>
          <cell r="AE18">
            <v>268.87719491191638</v>
          </cell>
        </row>
        <row r="19">
          <cell r="B19" t="str">
            <v>Total</v>
          </cell>
          <cell r="E19">
            <v>9494.48</v>
          </cell>
          <cell r="F19">
            <v>8439.5377777777776</v>
          </cell>
          <cell r="G19">
            <v>5083.8101999999999</v>
          </cell>
          <cell r="H19">
            <v>350.88914999999997</v>
          </cell>
          <cell r="I19">
            <v>350.88914999999997</v>
          </cell>
          <cell r="J19">
            <v>550.88914999999997</v>
          </cell>
          <cell r="K19">
            <v>350.88914999999997</v>
          </cell>
          <cell r="L19">
            <v>350.88914999999997</v>
          </cell>
          <cell r="M19">
            <v>350.88914999999997</v>
          </cell>
          <cell r="N19">
            <v>350.88914999999997</v>
          </cell>
          <cell r="O19">
            <v>350.88914999999997</v>
          </cell>
          <cell r="P19">
            <v>350.88914999999997</v>
          </cell>
          <cell r="Q19">
            <v>350.88914999999997</v>
          </cell>
          <cell r="R19">
            <v>350.88914999999997</v>
          </cell>
          <cell r="S19">
            <v>350.88914999999997</v>
          </cell>
          <cell r="T19">
            <v>9494.48</v>
          </cell>
        </row>
        <row r="20">
          <cell r="A20" t="str">
            <v>Net Cash - Flow</v>
          </cell>
          <cell r="E20">
            <v>630.52000000000044</v>
          </cell>
          <cell r="F20">
            <v>560.46222222222264</v>
          </cell>
          <cell r="G20">
            <v>-5083.8101999999999</v>
          </cell>
          <cell r="H20">
            <v>-350.88914999999997</v>
          </cell>
          <cell r="I20">
            <v>-350.88914999999997</v>
          </cell>
          <cell r="J20">
            <v>-550.88914999999997</v>
          </cell>
          <cell r="K20">
            <v>-350.88914999999997</v>
          </cell>
          <cell r="L20">
            <v>-350.88914999999997</v>
          </cell>
          <cell r="M20">
            <v>-350.88914999999997</v>
          </cell>
          <cell r="N20">
            <v>-350.88914999999997</v>
          </cell>
          <cell r="O20">
            <v>-350.88914999999997</v>
          </cell>
          <cell r="P20">
            <v>4711.61085</v>
          </cell>
          <cell r="Q20">
            <v>-350.88914999999997</v>
          </cell>
          <cell r="R20">
            <v>-350.88914999999997</v>
          </cell>
          <cell r="S20">
            <v>4711.61085</v>
          </cell>
          <cell r="T20">
            <v>630.52000000000044</v>
          </cell>
          <cell r="W20" t="str">
            <v>Basic  Assumptions</v>
          </cell>
        </row>
        <row r="21">
          <cell r="A21" t="str">
            <v>Cummulative Cash flow</v>
          </cell>
          <cell r="G21">
            <v>-5083.8101999999999</v>
          </cell>
          <cell r="H21">
            <v>-5434.6993499999999</v>
          </cell>
          <cell r="I21">
            <v>-5785.5884999999998</v>
          </cell>
          <cell r="J21">
            <v>-6336.4776499999998</v>
          </cell>
          <cell r="K21">
            <v>-6687.3667999999998</v>
          </cell>
          <cell r="L21">
            <v>-7038.2559499999998</v>
          </cell>
          <cell r="M21">
            <v>-7389.1450999999997</v>
          </cell>
          <cell r="N21">
            <v>-7740.0342499999997</v>
          </cell>
          <cell r="O21">
            <v>-8090.9233999999997</v>
          </cell>
          <cell r="P21">
            <v>-3379.3125499999996</v>
          </cell>
          <cell r="Q21">
            <v>-3730.2016999999996</v>
          </cell>
          <cell r="R21">
            <v>-4081.0908499999996</v>
          </cell>
          <cell r="S21">
            <v>630.52000000000044</v>
          </cell>
        </row>
        <row r="22">
          <cell r="W22" t="str">
            <v>Commercial Construction (SFT)</v>
          </cell>
          <cell r="Z22">
            <v>112500</v>
          </cell>
          <cell r="AB22" t="str">
            <v>Project Schedule</v>
          </cell>
        </row>
        <row r="23">
          <cell r="X23" t="str">
            <v>1 Building</v>
          </cell>
          <cell r="AD23" t="str">
            <v>Start Date</v>
          </cell>
          <cell r="AE23" t="str">
            <v>Finish Date</v>
          </cell>
        </row>
        <row r="24">
          <cell r="G24">
            <v>5062.41</v>
          </cell>
          <cell r="W24" t="str">
            <v>Sales Price     per sq. ft</v>
          </cell>
          <cell r="Z24">
            <v>9000</v>
          </cell>
          <cell r="AB24" t="str">
            <v>Sales</v>
          </cell>
          <cell r="AD24">
            <v>36130</v>
          </cell>
          <cell r="AE24">
            <v>36220</v>
          </cell>
        </row>
        <row r="25">
          <cell r="A25" t="str">
            <v>Profit &amp; Loss A/c</v>
          </cell>
          <cell r="W25" t="str">
            <v>Project Costs per sq. ft</v>
          </cell>
          <cell r="Z25">
            <v>4500</v>
          </cell>
          <cell r="AB25" t="str">
            <v>Construction</v>
          </cell>
          <cell r="AD25" t="str">
            <v>Started</v>
          </cell>
          <cell r="AE25">
            <v>36220</v>
          </cell>
        </row>
        <row r="26">
          <cell r="W26" t="str">
            <v>Inflated @ 10%, annualised</v>
          </cell>
        </row>
        <row r="27">
          <cell r="A27" t="str">
            <v>Sales Revenue</v>
          </cell>
          <cell r="S27">
            <v>10125</v>
          </cell>
          <cell r="T27">
            <v>10125</v>
          </cell>
          <cell r="W27" t="str">
            <v>* includes Legal costs and brokerage</v>
          </cell>
        </row>
        <row r="28">
          <cell r="A28" t="str">
            <v>Project Costs</v>
          </cell>
          <cell r="H28">
            <v>350.88914999999997</v>
          </cell>
          <cell r="I28">
            <v>350.88914999999997</v>
          </cell>
          <cell r="J28">
            <v>350.88914999999997</v>
          </cell>
          <cell r="K28">
            <v>350.88914999999997</v>
          </cell>
          <cell r="L28">
            <v>350.88914999999997</v>
          </cell>
          <cell r="M28">
            <v>350.88914999999997</v>
          </cell>
          <cell r="N28">
            <v>350.88914999999997</v>
          </cell>
          <cell r="O28">
            <v>350.88914999999997</v>
          </cell>
          <cell r="P28">
            <v>350.88914999999997</v>
          </cell>
          <cell r="Q28">
            <v>350.88914999999997</v>
          </cell>
          <cell r="R28">
            <v>350.88914999999997</v>
          </cell>
          <cell r="S28">
            <v>350.88914999999997</v>
          </cell>
          <cell r="T28">
            <v>4210.6697999999997</v>
          </cell>
        </row>
        <row r="29">
          <cell r="A29" t="str">
            <v>Interest</v>
          </cell>
          <cell r="H29">
            <v>0</v>
          </cell>
          <cell r="I29">
            <v>0</v>
          </cell>
          <cell r="J29">
            <v>200</v>
          </cell>
          <cell r="K29">
            <v>0</v>
          </cell>
          <cell r="L29">
            <v>0</v>
          </cell>
          <cell r="M29">
            <v>0</v>
          </cell>
          <cell r="N29">
            <v>0</v>
          </cell>
          <cell r="O29">
            <v>0</v>
          </cell>
          <cell r="P29">
            <v>0</v>
          </cell>
          <cell r="Q29">
            <v>0</v>
          </cell>
          <cell r="R29">
            <v>0</v>
          </cell>
          <cell r="S29">
            <v>0</v>
          </cell>
          <cell r="T29">
            <v>200</v>
          </cell>
          <cell r="W29" t="str">
            <v>Land Cost       per sq. ft</v>
          </cell>
          <cell r="Z29">
            <v>2500</v>
          </cell>
        </row>
        <row r="30">
          <cell r="A30" t="str">
            <v>Interest Allocation</v>
          </cell>
          <cell r="H30">
            <v>13.437597114092254</v>
          </cell>
          <cell r="I30">
            <v>19.142247830648071</v>
          </cell>
          <cell r="J30">
            <v>28.067834677763599</v>
          </cell>
          <cell r="K30">
            <v>34.001566558033275</v>
          </cell>
          <cell r="L30">
            <v>40.028209178704977</v>
          </cell>
          <cell r="M30">
            <v>46.149217341892488</v>
          </cell>
          <cell r="N30">
            <v>52.366068629090982</v>
          </cell>
          <cell r="O30">
            <v>58.680263757857979</v>
          </cell>
          <cell r="P30">
            <v>0</v>
          </cell>
          <cell r="Q30">
            <v>0</v>
          </cell>
          <cell r="R30">
            <v>0</v>
          </cell>
          <cell r="S30">
            <v>0</v>
          </cell>
          <cell r="T30">
            <v>291.87300508808363</v>
          </cell>
          <cell r="W30" t="str">
            <v>Profit sharing Ratio for MRIDL</v>
          </cell>
          <cell r="Z30">
            <v>0.5</v>
          </cell>
        </row>
        <row r="31">
          <cell r="A31" t="str">
            <v>Closing WIP</v>
          </cell>
          <cell r="G31">
            <v>5153.58</v>
          </cell>
          <cell r="H31">
            <v>5517.9067471140925</v>
          </cell>
          <cell r="I31">
            <v>5887.9381449447401</v>
          </cell>
          <cell r="J31">
            <v>6466.8951296225041</v>
          </cell>
          <cell r="K31">
            <v>6851.7858461805372</v>
          </cell>
          <cell r="L31">
            <v>7242.703205359242</v>
          </cell>
          <cell r="M31">
            <v>7639.7415727011348</v>
          </cell>
          <cell r="N31">
            <v>8042.9967913302262</v>
          </cell>
          <cell r="O31">
            <v>8452.5662050880856</v>
          </cell>
          <cell r="P31">
            <v>8803.4553550880846</v>
          </cell>
          <cell r="Q31">
            <v>9154.3445050880837</v>
          </cell>
          <cell r="R31">
            <v>9505.2336550880827</v>
          </cell>
        </row>
        <row r="32">
          <cell r="A32" t="str">
            <v>Opening WIP</v>
          </cell>
          <cell r="H32">
            <v>5153.58</v>
          </cell>
          <cell r="I32">
            <v>5517.9067471140925</v>
          </cell>
          <cell r="J32">
            <v>5887.9381449447401</v>
          </cell>
          <cell r="K32">
            <v>6466.8951296225041</v>
          </cell>
          <cell r="L32">
            <v>6851.7858461805372</v>
          </cell>
          <cell r="M32">
            <v>7242.703205359242</v>
          </cell>
          <cell r="N32">
            <v>7639.7415727011348</v>
          </cell>
          <cell r="O32">
            <v>8042.9967913302262</v>
          </cell>
          <cell r="P32">
            <v>8452.5662050880856</v>
          </cell>
          <cell r="Q32">
            <v>8803.4553550880846</v>
          </cell>
          <cell r="R32">
            <v>9154.3445050880837</v>
          </cell>
          <cell r="S32">
            <v>9505.2336550880827</v>
          </cell>
          <cell r="T32">
            <v>5153.58</v>
          </cell>
        </row>
        <row r="33">
          <cell r="A33" t="str">
            <v>Profit/Loss</v>
          </cell>
          <cell r="H33">
            <v>0</v>
          </cell>
          <cell r="I33">
            <v>0</v>
          </cell>
          <cell r="J33">
            <v>0</v>
          </cell>
          <cell r="K33">
            <v>0</v>
          </cell>
          <cell r="L33">
            <v>0</v>
          </cell>
          <cell r="M33">
            <v>0</v>
          </cell>
          <cell r="N33">
            <v>0</v>
          </cell>
          <cell r="O33">
            <v>0</v>
          </cell>
          <cell r="P33">
            <v>0</v>
          </cell>
          <cell r="Q33">
            <v>0</v>
          </cell>
          <cell r="R33">
            <v>0</v>
          </cell>
          <cell r="S33">
            <v>268.8771949119182</v>
          </cell>
          <cell r="T33">
            <v>268.87719491191638</v>
          </cell>
        </row>
        <row r="36">
          <cell r="A36" t="str">
            <v>Balance Sheet</v>
          </cell>
        </row>
        <row r="38">
          <cell r="A38" t="str">
            <v>Assets</v>
          </cell>
        </row>
        <row r="39">
          <cell r="A39" t="str">
            <v>Inventory</v>
          </cell>
          <cell r="G39">
            <v>5153.58</v>
          </cell>
          <cell r="H39">
            <v>5517.9067471140925</v>
          </cell>
          <cell r="I39">
            <v>5887.9381449447401</v>
          </cell>
          <cell r="J39">
            <v>6466.8951296225041</v>
          </cell>
          <cell r="K39">
            <v>6851.7858461805372</v>
          </cell>
          <cell r="L39">
            <v>7242.703205359242</v>
          </cell>
          <cell r="M39">
            <v>7639.7415727011348</v>
          </cell>
          <cell r="N39">
            <v>8042.9967913302262</v>
          </cell>
          <cell r="O39">
            <v>8452.5662050880856</v>
          </cell>
          <cell r="P39">
            <v>8803.4553550880846</v>
          </cell>
          <cell r="Q39">
            <v>9154.3445050880837</v>
          </cell>
          <cell r="R39">
            <v>9505.2336550880827</v>
          </cell>
          <cell r="S39">
            <v>0</v>
          </cell>
        </row>
        <row r="40">
          <cell r="A40" t="str">
            <v>Cash/Equivalents</v>
          </cell>
          <cell r="G40">
            <v>-5083.8101999999999</v>
          </cell>
          <cell r="H40">
            <v>-5434.6993499999999</v>
          </cell>
          <cell r="I40">
            <v>-5785.5884999999998</v>
          </cell>
          <cell r="J40">
            <v>-6336.4776499999998</v>
          </cell>
          <cell r="K40">
            <v>-6687.3667999999998</v>
          </cell>
          <cell r="L40">
            <v>-7038.2559499999998</v>
          </cell>
          <cell r="M40">
            <v>-7389.1450999999997</v>
          </cell>
          <cell r="N40">
            <v>-7740.0342499999997</v>
          </cell>
          <cell r="O40">
            <v>-8090.9233999999997</v>
          </cell>
          <cell r="P40">
            <v>-3379.3125499999996</v>
          </cell>
          <cell r="Q40">
            <v>-3730.2016999999996</v>
          </cell>
          <cell r="R40">
            <v>-4081.0908499999996</v>
          </cell>
          <cell r="S40">
            <v>630.52000000000044</v>
          </cell>
        </row>
        <row r="41">
          <cell r="A41" t="str">
            <v>Less: Liabilities</v>
          </cell>
        </row>
        <row r="42">
          <cell r="A42" t="str">
            <v>Draws from Projects</v>
          </cell>
          <cell r="G42">
            <v>0</v>
          </cell>
          <cell r="H42">
            <v>0</v>
          </cell>
          <cell r="I42">
            <v>0</v>
          </cell>
          <cell r="J42">
            <v>0</v>
          </cell>
          <cell r="K42">
            <v>0</v>
          </cell>
          <cell r="L42">
            <v>0</v>
          </cell>
          <cell r="M42">
            <v>0</v>
          </cell>
          <cell r="N42">
            <v>0</v>
          </cell>
          <cell r="O42">
            <v>0</v>
          </cell>
          <cell r="P42">
            <v>-5062.5</v>
          </cell>
          <cell r="Q42">
            <v>-5062.5</v>
          </cell>
          <cell r="R42">
            <v>-5062.5</v>
          </cell>
        </row>
        <row r="44">
          <cell r="A44" t="str">
            <v>Draws from Corporate Funds</v>
          </cell>
          <cell r="G44">
            <v>-69.77</v>
          </cell>
          <cell r="H44">
            <v>-83.207597114092252</v>
          </cell>
          <cell r="I44">
            <v>-102.34984494474033</v>
          </cell>
          <cell r="J44">
            <v>-130.41767962250393</v>
          </cell>
          <cell r="K44">
            <v>-164.41924618053719</v>
          </cell>
          <cell r="L44">
            <v>-204.44745535924216</v>
          </cell>
          <cell r="M44">
            <v>-250.59667270113465</v>
          </cell>
          <cell r="N44">
            <v>-302.96274133022564</v>
          </cell>
          <cell r="O44">
            <v>-361.64300508808361</v>
          </cell>
          <cell r="P44">
            <v>-361.64300508808361</v>
          </cell>
          <cell r="Q44">
            <v>-361.64300508808361</v>
          </cell>
          <cell r="R44">
            <v>-361.64300508808361</v>
          </cell>
          <cell r="S44">
            <v>-361.64300508808361</v>
          </cell>
        </row>
        <row r="45">
          <cell r="A45" t="str">
            <v>Impact on Reserves</v>
          </cell>
          <cell r="G45">
            <v>-1.9999999996400675E-4</v>
          </cell>
          <cell r="H45">
            <v>-1.9999999965136794E-4</v>
          </cell>
          <cell r="I45">
            <v>-2.0000000007769358E-4</v>
          </cell>
          <cell r="J45">
            <v>-1.9999999963715709E-4</v>
          </cell>
          <cell r="K45">
            <v>-1.9999999977926564E-4</v>
          </cell>
          <cell r="L45">
            <v>-1.9999999989295247E-4</v>
          </cell>
          <cell r="M45">
            <v>-1.9999999955189196E-4</v>
          </cell>
          <cell r="N45">
            <v>-1.9999999915398803E-4</v>
          </cell>
          <cell r="O45">
            <v>-1.9999999773290256E-4</v>
          </cell>
          <cell r="P45">
            <v>-1.9999999864239726E-4</v>
          </cell>
          <cell r="Q45">
            <v>-1.9999999955189196E-4</v>
          </cell>
          <cell r="R45">
            <v>-2.0000000046138666E-4</v>
          </cell>
          <cell r="S45">
            <v>268.87699491191682</v>
          </cell>
        </row>
        <row r="47">
          <cell r="A47" t="str">
            <v>Project Exposure</v>
          </cell>
          <cell r="H47">
            <v>316.12502999999998</v>
          </cell>
          <cell r="I47">
            <v>320.99862421249998</v>
          </cell>
          <cell r="J47">
            <v>325.9473530024427</v>
          </cell>
          <cell r="K47">
            <v>330.97237469456371</v>
          </cell>
          <cell r="L47">
            <v>336.07486547110489</v>
          </cell>
          <cell r="M47">
            <v>341.25601964711774</v>
          </cell>
          <cell r="N47">
            <v>346.5170499500108</v>
          </cell>
          <cell r="O47">
            <v>351.85918780340683</v>
          </cell>
          <cell r="P47">
            <v>357.28368361537599</v>
          </cell>
          <cell r="Q47">
            <v>362.79180707111306</v>
          </cell>
          <cell r="R47">
            <v>368.38484743012606</v>
          </cell>
          <cell r="S47">
            <v>374.06411382800718</v>
          </cell>
        </row>
      </sheetData>
      <sheetData sheetId="7" refreshError="1"/>
      <sheetData sheetId="8" refreshError="1">
        <row r="10">
          <cell r="C10" t="str">
            <v>PROJECT CASHFLOWS</v>
          </cell>
          <cell r="F10" t="str">
            <v>Total</v>
          </cell>
          <cell r="G10" t="str">
            <v>psf</v>
          </cell>
          <cell r="H10" t="str">
            <v>Upto Mar 98</v>
          </cell>
          <cell r="I10">
            <v>35886</v>
          </cell>
          <cell r="J10">
            <v>35916</v>
          </cell>
          <cell r="K10">
            <v>35947</v>
          </cell>
          <cell r="L10">
            <v>35977</v>
          </cell>
          <cell r="M10">
            <v>36008</v>
          </cell>
          <cell r="N10">
            <v>36039</v>
          </cell>
          <cell r="O10">
            <v>36069</v>
          </cell>
          <cell r="P10">
            <v>36100</v>
          </cell>
          <cell r="Q10">
            <v>36130</v>
          </cell>
          <cell r="R10">
            <v>36161</v>
          </cell>
          <cell r="S10">
            <v>36192</v>
          </cell>
          <cell r="T10">
            <v>36220</v>
          </cell>
          <cell r="U10">
            <v>36312</v>
          </cell>
          <cell r="V10">
            <v>36404</v>
          </cell>
          <cell r="W10">
            <v>36495</v>
          </cell>
          <cell r="X10">
            <v>36586</v>
          </cell>
          <cell r="Y10">
            <v>36678</v>
          </cell>
          <cell r="Z10">
            <v>36770</v>
          </cell>
        </row>
        <row r="12">
          <cell r="C12" t="str">
            <v>Sales Instalments</v>
          </cell>
          <cell r="F12">
            <v>6591.4199999999992</v>
          </cell>
          <cell r="G12">
            <v>8999.9999999999982</v>
          </cell>
          <cell r="K12">
            <v>11.77</v>
          </cell>
          <cell r="L12">
            <v>23.54</v>
          </cell>
          <cell r="M12">
            <v>23.54</v>
          </cell>
          <cell r="N12">
            <v>35.31</v>
          </cell>
          <cell r="O12">
            <v>129.47</v>
          </cell>
          <cell r="P12">
            <v>153.02000000000001</v>
          </cell>
          <cell r="Q12">
            <v>94.16</v>
          </cell>
          <cell r="R12">
            <v>247.18</v>
          </cell>
          <cell r="S12">
            <v>235.41</v>
          </cell>
          <cell r="T12">
            <v>70.62</v>
          </cell>
          <cell r="U12">
            <v>765.06999999999994</v>
          </cell>
          <cell r="V12">
            <v>976.93999999999994</v>
          </cell>
          <cell r="W12">
            <v>670.91</v>
          </cell>
          <cell r="X12">
            <v>1067.19</v>
          </cell>
          <cell r="Y12">
            <v>1302.5899999999999</v>
          </cell>
          <cell r="Z12">
            <v>784.7</v>
          </cell>
          <cell r="AA12">
            <v>6591.4199999999992</v>
          </cell>
        </row>
        <row r="13">
          <cell r="C13" t="str">
            <v>Less :</v>
          </cell>
        </row>
        <row r="14">
          <cell r="C14" t="str">
            <v>Hard Costs</v>
          </cell>
          <cell r="I14" t="str">
            <v xml:space="preserve"> </v>
          </cell>
        </row>
        <row r="15">
          <cell r="D15" t="str">
            <v>Earth Work</v>
          </cell>
          <cell r="F15">
            <v>3.42</v>
          </cell>
          <cell r="G15">
            <v>27.75</v>
          </cell>
          <cell r="H15">
            <v>1.1100000000000001</v>
          </cell>
          <cell r="I15">
            <v>1.97</v>
          </cell>
          <cell r="J15">
            <v>0.34</v>
          </cell>
          <cell r="AA15">
            <v>3.42</v>
          </cell>
        </row>
        <row r="16">
          <cell r="D16" t="str">
            <v>Concrete</v>
          </cell>
          <cell r="F16">
            <v>177.57999999999998</v>
          </cell>
          <cell r="G16">
            <v>288.70999999999998</v>
          </cell>
          <cell r="H16">
            <v>77.539999999999992</v>
          </cell>
          <cell r="I16">
            <v>30.61</v>
          </cell>
          <cell r="J16">
            <v>31.63</v>
          </cell>
          <cell r="K16">
            <v>30.61</v>
          </cell>
          <cell r="L16">
            <v>7.19</v>
          </cell>
          <cell r="AA16">
            <v>177.57999999999998</v>
          </cell>
        </row>
        <row r="17">
          <cell r="D17" t="str">
            <v>Reinforcement</v>
          </cell>
          <cell r="F17">
            <v>0</v>
          </cell>
          <cell r="G17">
            <v>0</v>
          </cell>
          <cell r="AA17">
            <v>0</v>
          </cell>
        </row>
        <row r="18">
          <cell r="D18" t="str">
            <v>Masonry</v>
          </cell>
          <cell r="F18">
            <v>0</v>
          </cell>
          <cell r="G18">
            <v>0</v>
          </cell>
          <cell r="AA18">
            <v>0</v>
          </cell>
        </row>
        <row r="19">
          <cell r="D19" t="str">
            <v>Water proofing</v>
          </cell>
          <cell r="F19">
            <v>13.690000000000001</v>
          </cell>
          <cell r="G19">
            <v>24.78</v>
          </cell>
          <cell r="H19">
            <v>7.06</v>
          </cell>
          <cell r="I19">
            <v>2.79</v>
          </cell>
          <cell r="J19">
            <v>2.88</v>
          </cell>
          <cell r="K19">
            <v>0.96</v>
          </cell>
          <cell r="AA19">
            <v>13.690000000000001</v>
          </cell>
        </row>
        <row r="20">
          <cell r="D20" t="str">
            <v>Anti-termite treatment</v>
          </cell>
          <cell r="F20">
            <v>2</v>
          </cell>
          <cell r="G20">
            <v>2.73</v>
          </cell>
          <cell r="H20">
            <v>0.8</v>
          </cell>
          <cell r="I20">
            <v>0.4</v>
          </cell>
          <cell r="J20">
            <v>0.41</v>
          </cell>
          <cell r="K20">
            <v>0.39</v>
          </cell>
          <cell r="AA20">
            <v>2</v>
          </cell>
        </row>
        <row r="21">
          <cell r="D21" t="str">
            <v>Use of RMC</v>
          </cell>
          <cell r="F21">
            <v>0</v>
          </cell>
          <cell r="G21">
            <v>0</v>
          </cell>
          <cell r="AA21">
            <v>0</v>
          </cell>
        </row>
        <row r="22">
          <cell r="D22" t="str">
            <v>Rubble packing</v>
          </cell>
          <cell r="F22">
            <v>2.17</v>
          </cell>
          <cell r="G22">
            <v>2.96</v>
          </cell>
          <cell r="H22">
            <v>1.1299999999999999</v>
          </cell>
          <cell r="I22">
            <v>0.68</v>
          </cell>
          <cell r="J22">
            <v>0.36</v>
          </cell>
          <cell r="AA22">
            <v>2.17</v>
          </cell>
        </row>
        <row r="23">
          <cell r="D23" t="str">
            <v>Fixing of gate</v>
          </cell>
          <cell r="F23">
            <v>0</v>
          </cell>
          <cell r="G23">
            <v>0</v>
          </cell>
          <cell r="AA23">
            <v>0</v>
          </cell>
        </row>
        <row r="24">
          <cell r="D24" t="str">
            <v>Plum concrete</v>
          </cell>
          <cell r="F24">
            <v>0</v>
          </cell>
          <cell r="G24">
            <v>0</v>
          </cell>
          <cell r="AA24">
            <v>0</v>
          </cell>
        </row>
        <row r="25">
          <cell r="D25" t="str">
            <v>Backfiling</v>
          </cell>
          <cell r="F25">
            <v>6.25</v>
          </cell>
          <cell r="G25">
            <v>8.5299999999999994</v>
          </cell>
          <cell r="H25">
            <v>2.6</v>
          </cell>
          <cell r="I25">
            <v>1.03</v>
          </cell>
          <cell r="J25">
            <v>1.06</v>
          </cell>
          <cell r="K25">
            <v>1.03</v>
          </cell>
          <cell r="L25">
            <v>0.53</v>
          </cell>
          <cell r="AA25">
            <v>6.25</v>
          </cell>
        </row>
        <row r="26">
          <cell r="D26" t="str">
            <v>RCC</v>
          </cell>
          <cell r="F26">
            <v>261.56000000000006</v>
          </cell>
          <cell r="G26">
            <v>357.14</v>
          </cell>
          <cell r="I26">
            <v>15.17</v>
          </cell>
          <cell r="J26">
            <v>16.21</v>
          </cell>
          <cell r="K26">
            <v>15.69</v>
          </cell>
          <cell r="L26">
            <v>16.21</v>
          </cell>
          <cell r="M26">
            <v>16.21</v>
          </cell>
          <cell r="N26">
            <v>15.69</v>
          </cell>
          <cell r="O26">
            <v>16.21</v>
          </cell>
          <cell r="P26">
            <v>15.69</v>
          </cell>
          <cell r="Q26">
            <v>16.21</v>
          </cell>
          <cell r="R26">
            <v>16.21</v>
          </cell>
          <cell r="S26">
            <v>14.64</v>
          </cell>
          <cell r="T26">
            <v>16.21</v>
          </cell>
          <cell r="U26">
            <v>47.59</v>
          </cell>
          <cell r="V26">
            <v>23.62</v>
          </cell>
          <cell r="AA26">
            <v>261.56000000000006</v>
          </cell>
        </row>
        <row r="27">
          <cell r="D27" t="str">
            <v>Others</v>
          </cell>
          <cell r="F27">
            <v>0.69</v>
          </cell>
          <cell r="G27">
            <v>2.2600000000000002</v>
          </cell>
          <cell r="H27">
            <v>0.27</v>
          </cell>
          <cell r="I27">
            <v>0.11</v>
          </cell>
          <cell r="J27">
            <v>0.11</v>
          </cell>
          <cell r="K27">
            <v>0.11</v>
          </cell>
          <cell r="L27">
            <v>0.09</v>
          </cell>
          <cell r="AA27">
            <v>0.69</v>
          </cell>
        </row>
        <row r="28">
          <cell r="D28" t="str">
            <v>Reinforcement</v>
          </cell>
          <cell r="F28">
            <v>0</v>
          </cell>
          <cell r="G28">
            <v>0</v>
          </cell>
          <cell r="AA28">
            <v>0</v>
          </cell>
        </row>
        <row r="29">
          <cell r="D29" t="str">
            <v>Bk Work &amp; Door Frames</v>
          </cell>
          <cell r="F29">
            <v>53</v>
          </cell>
          <cell r="G29">
            <v>72.37</v>
          </cell>
          <cell r="J29">
            <v>1.24</v>
          </cell>
          <cell r="K29">
            <v>3.74</v>
          </cell>
          <cell r="L29">
            <v>3.86</v>
          </cell>
          <cell r="M29">
            <v>3.86</v>
          </cell>
          <cell r="N29">
            <v>3.74</v>
          </cell>
          <cell r="O29">
            <v>3.86</v>
          </cell>
          <cell r="P29">
            <v>3.74</v>
          </cell>
          <cell r="Q29">
            <v>3.86</v>
          </cell>
          <cell r="R29">
            <v>3.86</v>
          </cell>
          <cell r="S29">
            <v>3.49</v>
          </cell>
          <cell r="T29">
            <v>3.86</v>
          </cell>
          <cell r="U29">
            <v>11.34</v>
          </cell>
          <cell r="V29">
            <v>2.5499999999999998</v>
          </cell>
          <cell r="AA29">
            <v>53</v>
          </cell>
        </row>
        <row r="30">
          <cell r="D30" t="str">
            <v>Plastering - internal</v>
          </cell>
          <cell r="F30">
            <v>36.17</v>
          </cell>
          <cell r="G30">
            <v>49.382024483348687</v>
          </cell>
          <cell r="L30" t="str">
            <v xml:space="preserve"> </v>
          </cell>
          <cell r="M30">
            <v>0.17</v>
          </cell>
          <cell r="N30">
            <v>2.64</v>
          </cell>
          <cell r="O30">
            <v>2.73</v>
          </cell>
          <cell r="P30">
            <v>2.64</v>
          </cell>
          <cell r="Q30">
            <v>2.73</v>
          </cell>
          <cell r="R30">
            <v>2.73</v>
          </cell>
          <cell r="S30">
            <v>2.4700000000000002</v>
          </cell>
          <cell r="T30">
            <v>2.73</v>
          </cell>
          <cell r="U30">
            <v>8.01</v>
          </cell>
          <cell r="V30">
            <v>8.1</v>
          </cell>
          <cell r="W30">
            <v>1.22</v>
          </cell>
          <cell r="AA30">
            <v>36.17</v>
          </cell>
        </row>
        <row r="31">
          <cell r="D31" t="str">
            <v>Plastering - external</v>
          </cell>
          <cell r="F31">
            <v>39.799999999999997</v>
          </cell>
          <cell r="G31">
            <v>54.347975516651303</v>
          </cell>
          <cell r="U31">
            <v>13.26</v>
          </cell>
          <cell r="V31">
            <v>26.54</v>
          </cell>
          <cell r="AA31">
            <v>39.799999999999997</v>
          </cell>
        </row>
        <row r="32">
          <cell r="D32" t="str">
            <v>Doors &amp; Windows</v>
          </cell>
          <cell r="F32">
            <v>74.319999999999993</v>
          </cell>
          <cell r="G32">
            <v>101.5</v>
          </cell>
          <cell r="U32">
            <v>4.12</v>
          </cell>
          <cell r="V32">
            <v>25.31</v>
          </cell>
          <cell r="W32">
            <v>25.31</v>
          </cell>
          <cell r="X32">
            <v>19.579999999999998</v>
          </cell>
          <cell r="AA32">
            <v>74.319999999999993</v>
          </cell>
        </row>
        <row r="33">
          <cell r="D33" t="str">
            <v>Floor &amp; dado</v>
          </cell>
          <cell r="F33">
            <v>144.53000000000003</v>
          </cell>
          <cell r="G33">
            <v>197.34</v>
          </cell>
          <cell r="U33">
            <v>16.05</v>
          </cell>
          <cell r="V33">
            <v>59.09</v>
          </cell>
          <cell r="W33">
            <v>59.09</v>
          </cell>
          <cell r="X33">
            <v>10.3</v>
          </cell>
          <cell r="AA33">
            <v>144.53000000000003</v>
          </cell>
        </row>
        <row r="34">
          <cell r="D34" t="str">
            <v>Waterproofing</v>
          </cell>
          <cell r="F34">
            <v>16.7</v>
          </cell>
          <cell r="G34">
            <v>22.8</v>
          </cell>
          <cell r="N34">
            <v>0.71</v>
          </cell>
          <cell r="O34">
            <v>1.31</v>
          </cell>
          <cell r="P34">
            <v>1.61</v>
          </cell>
          <cell r="Q34">
            <v>1.31</v>
          </cell>
          <cell r="R34">
            <v>1.31</v>
          </cell>
          <cell r="S34">
            <v>1.18</v>
          </cell>
          <cell r="T34">
            <v>1.31</v>
          </cell>
          <cell r="U34">
            <v>3.83</v>
          </cell>
          <cell r="V34">
            <v>3.88</v>
          </cell>
          <cell r="W34">
            <v>0.25</v>
          </cell>
          <cell r="AA34">
            <v>16.7</v>
          </cell>
        </row>
        <row r="35">
          <cell r="D35" t="str">
            <v>Painting - Internal</v>
          </cell>
          <cell r="F35">
            <v>44.600000000000009</v>
          </cell>
          <cell r="G35">
            <v>60.897517426929205</v>
          </cell>
          <cell r="O35">
            <v>0.33</v>
          </cell>
          <cell r="P35">
            <v>3.34</v>
          </cell>
          <cell r="Q35">
            <v>3.45</v>
          </cell>
          <cell r="R35">
            <v>3.45</v>
          </cell>
          <cell r="S35">
            <v>3.12</v>
          </cell>
          <cell r="T35">
            <v>3.45</v>
          </cell>
          <cell r="U35">
            <v>10.130000000000001</v>
          </cell>
          <cell r="V35">
            <v>10.24</v>
          </cell>
          <cell r="W35">
            <v>7.09</v>
          </cell>
          <cell r="AA35">
            <v>44.600000000000009</v>
          </cell>
        </row>
        <row r="36">
          <cell r="D36" t="str">
            <v>Painting - External</v>
          </cell>
          <cell r="F36">
            <v>37.17</v>
          </cell>
          <cell r="G36">
            <v>50.752482573070814</v>
          </cell>
          <cell r="U36">
            <v>1.34</v>
          </cell>
          <cell r="V36">
            <v>24.76</v>
          </cell>
          <cell r="W36">
            <v>11.07</v>
          </cell>
          <cell r="AA36">
            <v>37.17</v>
          </cell>
        </row>
        <row r="37">
          <cell r="D37" t="str">
            <v>Electrical ( Preliminary )</v>
          </cell>
          <cell r="F37">
            <v>9.89</v>
          </cell>
          <cell r="G37">
            <v>13.502730582524272</v>
          </cell>
          <cell r="L37">
            <v>0.25</v>
          </cell>
          <cell r="M37">
            <v>0.72</v>
          </cell>
          <cell r="N37">
            <v>0.69</v>
          </cell>
          <cell r="O37">
            <v>0.72</v>
          </cell>
          <cell r="P37">
            <v>0.69</v>
          </cell>
          <cell r="Q37">
            <v>0.72</v>
          </cell>
          <cell r="R37">
            <v>0.72</v>
          </cell>
          <cell r="S37">
            <v>0.65</v>
          </cell>
          <cell r="T37">
            <v>0.72</v>
          </cell>
          <cell r="U37">
            <v>2.1</v>
          </cell>
          <cell r="V37">
            <v>1.91</v>
          </cell>
          <cell r="AA37">
            <v>9.89</v>
          </cell>
        </row>
        <row r="38">
          <cell r="D38" t="str">
            <v>Electrical Fittings</v>
          </cell>
          <cell r="F38">
            <v>56.03</v>
          </cell>
          <cell r="G38">
            <v>76.497269417475721</v>
          </cell>
          <cell r="U38">
            <v>2.33</v>
          </cell>
          <cell r="V38">
            <v>21.46</v>
          </cell>
          <cell r="W38">
            <v>21.46</v>
          </cell>
          <cell r="X38">
            <v>10.78</v>
          </cell>
          <cell r="AA38">
            <v>56.03</v>
          </cell>
        </row>
        <row r="39">
          <cell r="D39" t="str">
            <v>Sanitation &amp; Pumbing</v>
          </cell>
          <cell r="F39">
            <v>51.269999999999996</v>
          </cell>
          <cell r="G39">
            <v>70.002730748225019</v>
          </cell>
          <cell r="Q39">
            <v>3.11</v>
          </cell>
          <cell r="R39">
            <v>4.0199999999999996</v>
          </cell>
          <cell r="S39">
            <v>3.63</v>
          </cell>
          <cell r="T39">
            <v>4.0199999999999996</v>
          </cell>
          <cell r="U39">
            <v>11.8</v>
          </cell>
          <cell r="V39">
            <v>11.93</v>
          </cell>
          <cell r="W39">
            <v>11.93</v>
          </cell>
          <cell r="X39">
            <v>0.83</v>
          </cell>
          <cell r="AA39">
            <v>51.269999999999996</v>
          </cell>
        </row>
        <row r="40">
          <cell r="D40" t="str">
            <v>Lifts</v>
          </cell>
          <cell r="F40">
            <v>65</v>
          </cell>
          <cell r="G40">
            <v>88.75</v>
          </cell>
          <cell r="V40">
            <v>24.18</v>
          </cell>
          <cell r="W40">
            <v>33.21</v>
          </cell>
          <cell r="X40">
            <v>7.61</v>
          </cell>
          <cell r="AA40">
            <v>65</v>
          </cell>
        </row>
        <row r="41">
          <cell r="D41" t="str">
            <v>Infrastructure</v>
          </cell>
          <cell r="F41">
            <v>33</v>
          </cell>
          <cell r="G41">
            <v>45.06</v>
          </cell>
          <cell r="V41">
            <v>3.63</v>
          </cell>
          <cell r="W41">
            <v>15.17</v>
          </cell>
          <cell r="X41">
            <v>14.2</v>
          </cell>
          <cell r="AA41">
            <v>33</v>
          </cell>
        </row>
        <row r="42">
          <cell r="D42" t="str">
            <v>Firefighting</v>
          </cell>
          <cell r="F42">
            <v>36.5</v>
          </cell>
          <cell r="G42">
            <v>49.84</v>
          </cell>
          <cell r="W42">
            <v>20.07</v>
          </cell>
          <cell r="X42">
            <v>16.43</v>
          </cell>
          <cell r="AA42">
            <v>36.5</v>
          </cell>
        </row>
        <row r="43">
          <cell r="D43" t="str">
            <v>Swimming pool</v>
          </cell>
          <cell r="F43">
            <v>8</v>
          </cell>
          <cell r="G43">
            <v>10.92</v>
          </cell>
          <cell r="W43">
            <v>1</v>
          </cell>
          <cell r="X43">
            <v>7</v>
          </cell>
          <cell r="AA43">
            <v>8</v>
          </cell>
        </row>
        <row r="44">
          <cell r="D44" t="str">
            <v>Gymanasium</v>
          </cell>
          <cell r="F44">
            <v>36.619999999999997</v>
          </cell>
          <cell r="G44">
            <v>50</v>
          </cell>
          <cell r="X44">
            <v>36.619999999999997</v>
          </cell>
          <cell r="AA44">
            <v>36.619999999999997</v>
          </cell>
        </row>
        <row r="45">
          <cell r="D45" t="str">
            <v>Sanitary Expenses</v>
          </cell>
          <cell r="F45">
            <v>21.97</v>
          </cell>
          <cell r="G45">
            <v>29.997269251774988</v>
          </cell>
          <cell r="W45">
            <v>1.86</v>
          </cell>
          <cell r="X45">
            <v>20.11</v>
          </cell>
          <cell r="AA45">
            <v>21.97</v>
          </cell>
        </row>
        <row r="46">
          <cell r="D46" t="str">
            <v>Miscellaneous</v>
          </cell>
          <cell r="F46">
            <v>14.649999999999999</v>
          </cell>
          <cell r="G46">
            <v>20</v>
          </cell>
          <cell r="I46">
            <v>0.57999999999999996</v>
          </cell>
          <cell r="J46">
            <v>0.62</v>
          </cell>
          <cell r="K46">
            <v>0.6</v>
          </cell>
          <cell r="L46">
            <v>0.62</v>
          </cell>
          <cell r="M46">
            <v>0.62</v>
          </cell>
          <cell r="N46">
            <v>0.6</v>
          </cell>
          <cell r="O46">
            <v>0.62</v>
          </cell>
          <cell r="P46">
            <v>0.6</v>
          </cell>
          <cell r="Q46">
            <v>0.62</v>
          </cell>
          <cell r="R46">
            <v>0.62</v>
          </cell>
          <cell r="S46">
            <v>0.56000000000000005</v>
          </cell>
          <cell r="T46">
            <v>0.62</v>
          </cell>
          <cell r="U46">
            <v>1.82</v>
          </cell>
          <cell r="V46">
            <v>1.84</v>
          </cell>
          <cell r="W46">
            <v>1.84</v>
          </cell>
          <cell r="X46">
            <v>1.87</v>
          </cell>
          <cell r="AA46">
            <v>14.649999999999999</v>
          </cell>
        </row>
        <row r="47">
          <cell r="F47">
            <v>1246.58</v>
          </cell>
          <cell r="G47">
            <v>1778.82</v>
          </cell>
          <cell r="H47">
            <v>90.509999999999977</v>
          </cell>
          <cell r="I47">
            <v>53.339999999999996</v>
          </cell>
          <cell r="J47">
            <v>54.86</v>
          </cell>
          <cell r="K47">
            <v>53.13</v>
          </cell>
          <cell r="L47">
            <v>28.75</v>
          </cell>
          <cell r="M47">
            <v>21.580000000000002</v>
          </cell>
          <cell r="N47">
            <v>24.070000000000004</v>
          </cell>
          <cell r="O47">
            <v>25.779999999999998</v>
          </cell>
          <cell r="P47">
            <v>28.310000000000002</v>
          </cell>
          <cell r="Q47">
            <v>32.01</v>
          </cell>
          <cell r="R47">
            <v>32.919999999999995</v>
          </cell>
          <cell r="S47">
            <v>29.74</v>
          </cell>
          <cell r="T47">
            <v>32.919999999999995</v>
          </cell>
          <cell r="U47">
            <v>133.72</v>
          </cell>
          <cell r="V47">
            <v>249.04000000000002</v>
          </cell>
          <cell r="W47">
            <v>210.57000000000002</v>
          </cell>
          <cell r="X47">
            <v>145.32999999999998</v>
          </cell>
          <cell r="Y47">
            <v>0</v>
          </cell>
          <cell r="Z47">
            <v>0</v>
          </cell>
          <cell r="AA47">
            <v>1246.58</v>
          </cell>
        </row>
        <row r="48">
          <cell r="C48" t="str">
            <v>Soft Costs</v>
          </cell>
        </row>
        <row r="49">
          <cell r="D49" t="str">
            <v>Overheads</v>
          </cell>
          <cell r="F49">
            <v>27.539999999999996</v>
          </cell>
          <cell r="G49">
            <v>37.6</v>
          </cell>
          <cell r="H49">
            <v>2.6</v>
          </cell>
          <cell r="I49">
            <v>1.03</v>
          </cell>
          <cell r="J49">
            <v>1.06</v>
          </cell>
          <cell r="K49">
            <v>1.03</v>
          </cell>
          <cell r="L49">
            <v>1.06</v>
          </cell>
          <cell r="M49">
            <v>1.06</v>
          </cell>
          <cell r="N49">
            <v>1.03</v>
          </cell>
          <cell r="O49">
            <v>1.06</v>
          </cell>
          <cell r="P49">
            <v>1.03</v>
          </cell>
          <cell r="Q49">
            <v>1.06</v>
          </cell>
          <cell r="R49">
            <v>1.06</v>
          </cell>
          <cell r="S49">
            <v>0.96</v>
          </cell>
          <cell r="T49">
            <v>1.06</v>
          </cell>
          <cell r="U49">
            <v>3.12</v>
          </cell>
          <cell r="V49">
            <v>3.15</v>
          </cell>
          <cell r="W49">
            <v>3.15</v>
          </cell>
          <cell r="X49">
            <v>3.02</v>
          </cell>
          <cell r="AA49">
            <v>27.539999999999996</v>
          </cell>
        </row>
        <row r="50">
          <cell r="D50" t="str">
            <v>PMC Charges</v>
          </cell>
          <cell r="F50">
            <v>585.9</v>
          </cell>
          <cell r="G50">
            <v>800</v>
          </cell>
          <cell r="H50">
            <v>65.099999999999994</v>
          </cell>
          <cell r="I50">
            <v>21.7</v>
          </cell>
          <cell r="J50">
            <v>21.7</v>
          </cell>
          <cell r="K50">
            <v>21.7</v>
          </cell>
          <cell r="L50">
            <v>21.7</v>
          </cell>
          <cell r="M50">
            <v>21.7</v>
          </cell>
          <cell r="N50">
            <v>21.7</v>
          </cell>
          <cell r="O50">
            <v>21.7</v>
          </cell>
          <cell r="P50">
            <v>21.7</v>
          </cell>
          <cell r="Q50">
            <v>21.7</v>
          </cell>
          <cell r="R50">
            <v>21.7</v>
          </cell>
          <cell r="S50">
            <v>21.7</v>
          </cell>
          <cell r="T50">
            <v>21.7</v>
          </cell>
          <cell r="U50">
            <v>65.099999999999994</v>
          </cell>
          <cell r="V50">
            <v>65.099999999999994</v>
          </cell>
          <cell r="W50">
            <v>65.099999999999994</v>
          </cell>
          <cell r="X50">
            <v>65.099999999999994</v>
          </cell>
          <cell r="AA50">
            <v>585.9</v>
          </cell>
        </row>
        <row r="51">
          <cell r="D51" t="str">
            <v>Arch/Consultants chgs</v>
          </cell>
          <cell r="F51">
            <v>107</v>
          </cell>
          <cell r="G51">
            <v>207.54</v>
          </cell>
          <cell r="H51">
            <v>73</v>
          </cell>
          <cell r="I51">
            <v>10</v>
          </cell>
          <cell r="K51">
            <v>2</v>
          </cell>
          <cell r="N51">
            <v>2</v>
          </cell>
          <cell r="P51">
            <v>2</v>
          </cell>
          <cell r="Q51">
            <v>2</v>
          </cell>
          <cell r="T51">
            <v>2</v>
          </cell>
          <cell r="U51">
            <v>4</v>
          </cell>
          <cell r="V51">
            <v>2</v>
          </cell>
          <cell r="W51">
            <v>4</v>
          </cell>
          <cell r="X51">
            <v>4</v>
          </cell>
          <cell r="AA51">
            <v>107</v>
          </cell>
        </row>
        <row r="52">
          <cell r="D52" t="str">
            <v>Legal charges</v>
          </cell>
          <cell r="F52">
            <v>10</v>
          </cell>
          <cell r="G52">
            <v>13.65</v>
          </cell>
          <cell r="H52">
            <v>1.1100000000000001</v>
          </cell>
          <cell r="K52">
            <v>1.1100000000000001</v>
          </cell>
          <cell r="N52">
            <v>1.1100000000000001</v>
          </cell>
          <cell r="Q52">
            <v>1.1100000000000001</v>
          </cell>
          <cell r="T52">
            <v>1.1100000000000001</v>
          </cell>
          <cell r="U52">
            <v>1.1100000000000001</v>
          </cell>
          <cell r="V52">
            <v>1.1100000000000001</v>
          </cell>
          <cell r="W52">
            <v>1.1100000000000001</v>
          </cell>
          <cell r="X52">
            <v>1.1200000000000001</v>
          </cell>
          <cell r="AA52">
            <v>10</v>
          </cell>
        </row>
        <row r="53">
          <cell r="F53">
            <v>730.43999999999994</v>
          </cell>
          <cell r="G53">
            <v>1058.7900000000002</v>
          </cell>
          <cell r="H53">
            <v>141.81</v>
          </cell>
          <cell r="I53">
            <v>32.730000000000004</v>
          </cell>
          <cell r="J53">
            <v>22.759999999999998</v>
          </cell>
          <cell r="K53">
            <v>25.84</v>
          </cell>
          <cell r="L53">
            <v>22.759999999999998</v>
          </cell>
          <cell r="M53">
            <v>22.759999999999998</v>
          </cell>
          <cell r="N53">
            <v>25.84</v>
          </cell>
          <cell r="O53">
            <v>22.759999999999998</v>
          </cell>
          <cell r="P53">
            <v>24.73</v>
          </cell>
          <cell r="Q53">
            <v>25.869999999999997</v>
          </cell>
          <cell r="R53">
            <v>22.759999999999998</v>
          </cell>
          <cell r="S53">
            <v>22.66</v>
          </cell>
          <cell r="T53">
            <v>25.869999999999997</v>
          </cell>
          <cell r="U53">
            <v>73.33</v>
          </cell>
          <cell r="V53">
            <v>71.36</v>
          </cell>
          <cell r="W53">
            <v>73.36</v>
          </cell>
          <cell r="X53">
            <v>73.239999999999995</v>
          </cell>
          <cell r="Y53">
            <v>0</v>
          </cell>
          <cell r="Z53">
            <v>0</v>
          </cell>
          <cell r="AA53">
            <v>730.43999999999994</v>
          </cell>
        </row>
        <row r="54">
          <cell r="C54" t="str">
            <v>Interest</v>
          </cell>
        </row>
        <row r="55">
          <cell r="D55" t="str">
            <v>Total Outflows</v>
          </cell>
        </row>
        <row r="56">
          <cell r="D56" t="str">
            <v>without inflation</v>
          </cell>
          <cell r="F56">
            <v>1977.02</v>
          </cell>
          <cell r="G56">
            <v>2837.61</v>
          </cell>
          <cell r="H56">
            <v>232.32</v>
          </cell>
          <cell r="I56">
            <v>86.07</v>
          </cell>
          <cell r="J56">
            <v>77.62</v>
          </cell>
          <cell r="K56">
            <v>78.97</v>
          </cell>
          <cell r="L56">
            <v>51.51</v>
          </cell>
          <cell r="M56">
            <v>44.34</v>
          </cell>
          <cell r="N56">
            <v>49.910000000000004</v>
          </cell>
          <cell r="O56">
            <v>48.539999999999992</v>
          </cell>
          <cell r="P56">
            <v>53.040000000000006</v>
          </cell>
          <cell r="Q56">
            <v>57.879999999999995</v>
          </cell>
          <cell r="R56">
            <v>55.679999999999993</v>
          </cell>
          <cell r="S56">
            <v>52.4</v>
          </cell>
          <cell r="T56">
            <v>58.789999999999992</v>
          </cell>
          <cell r="U56">
            <v>207.05</v>
          </cell>
          <cell r="V56">
            <v>320.40000000000003</v>
          </cell>
          <cell r="W56">
            <v>283.93</v>
          </cell>
          <cell r="X56">
            <v>218.57</v>
          </cell>
          <cell r="Y56">
            <v>0</v>
          </cell>
          <cell r="Z56">
            <v>0</v>
          </cell>
          <cell r="AA56">
            <v>1977.02</v>
          </cell>
        </row>
        <row r="57">
          <cell r="D57" t="str">
            <v>Inflation Factor</v>
          </cell>
          <cell r="H57">
            <v>1</v>
          </cell>
          <cell r="I57">
            <v>1</v>
          </cell>
          <cell r="J57">
            <v>1</v>
          </cell>
          <cell r="K57">
            <v>1</v>
          </cell>
          <cell r="L57">
            <v>1</v>
          </cell>
          <cell r="M57">
            <v>1</v>
          </cell>
          <cell r="N57">
            <v>1</v>
          </cell>
          <cell r="O57">
            <v>1</v>
          </cell>
          <cell r="P57">
            <v>1</v>
          </cell>
          <cell r="Q57">
            <v>1</v>
          </cell>
          <cell r="R57">
            <v>1</v>
          </cell>
          <cell r="S57">
            <v>1</v>
          </cell>
          <cell r="T57">
            <v>1</v>
          </cell>
          <cell r="U57">
            <v>1.1000000000000001</v>
          </cell>
          <cell r="V57">
            <v>1.1000000000000001</v>
          </cell>
          <cell r="W57">
            <v>1.1000000000000001</v>
          </cell>
          <cell r="X57">
            <v>1.1000000000000001</v>
          </cell>
          <cell r="Y57">
            <v>1.1000000000000001</v>
          </cell>
          <cell r="Z57">
            <v>1.1000000000000001</v>
          </cell>
        </row>
        <row r="58">
          <cell r="D58" t="str">
            <v>Inflated  Outflows</v>
          </cell>
          <cell r="F58">
            <v>2080.0149999999999</v>
          </cell>
          <cell r="G58">
            <v>2836.5903883918827</v>
          </cell>
          <cell r="H58">
            <v>232.32</v>
          </cell>
          <cell r="I58">
            <v>86.07</v>
          </cell>
          <cell r="J58">
            <v>77.62</v>
          </cell>
          <cell r="K58">
            <v>78.97</v>
          </cell>
          <cell r="L58">
            <v>51.51</v>
          </cell>
          <cell r="M58">
            <v>44.34</v>
          </cell>
          <cell r="N58">
            <v>49.910000000000004</v>
          </cell>
          <cell r="O58">
            <v>48.539999999999992</v>
          </cell>
          <cell r="P58">
            <v>53.040000000000006</v>
          </cell>
          <cell r="Q58">
            <v>57.879999999999995</v>
          </cell>
          <cell r="R58">
            <v>55.679999999999993</v>
          </cell>
          <cell r="S58">
            <v>52.4</v>
          </cell>
          <cell r="T58">
            <v>58.789999999999992</v>
          </cell>
          <cell r="U58">
            <v>227.75500000000002</v>
          </cell>
          <cell r="V58">
            <v>352.44000000000005</v>
          </cell>
          <cell r="W58">
            <v>312.32300000000004</v>
          </cell>
          <cell r="X58">
            <v>240.42700000000002</v>
          </cell>
          <cell r="Y58">
            <v>0</v>
          </cell>
          <cell r="Z58">
            <v>0</v>
          </cell>
          <cell r="AA58">
            <v>2080.0149999999999</v>
          </cell>
        </row>
        <row r="61">
          <cell r="C61" t="str">
            <v>Net Cash - Flow</v>
          </cell>
          <cell r="F61">
            <v>4614.3999999999996</v>
          </cell>
          <cell r="G61">
            <v>6162.3899999999976</v>
          </cell>
          <cell r="H61">
            <v>-232.32</v>
          </cell>
          <cell r="I61">
            <v>-86.07</v>
          </cell>
          <cell r="J61">
            <v>-77.62</v>
          </cell>
          <cell r="K61">
            <v>-67.2</v>
          </cell>
          <cell r="L61">
            <v>-27.97</v>
          </cell>
          <cell r="M61">
            <v>-20.800000000000004</v>
          </cell>
          <cell r="N61">
            <v>-14.600000000000001</v>
          </cell>
          <cell r="O61">
            <v>80.930000000000007</v>
          </cell>
          <cell r="P61">
            <v>99.98</v>
          </cell>
          <cell r="Q61">
            <v>36.28</v>
          </cell>
          <cell r="R61">
            <v>191.5</v>
          </cell>
          <cell r="S61">
            <v>183.01</v>
          </cell>
          <cell r="T61">
            <v>11.830000000000013</v>
          </cell>
          <cell r="U61">
            <v>558.02</v>
          </cell>
          <cell r="V61">
            <v>656.54</v>
          </cell>
          <cell r="W61">
            <v>386.97999999999996</v>
          </cell>
          <cell r="X61">
            <v>848.62000000000012</v>
          </cell>
          <cell r="Y61">
            <v>1302.5899999999999</v>
          </cell>
          <cell r="Z61">
            <v>784.7</v>
          </cell>
          <cell r="AA61">
            <v>4614.3999999999996</v>
          </cell>
        </row>
        <row r="62">
          <cell r="C62" t="str">
            <v>Cummulative Cash flow, Pre distribution</v>
          </cell>
          <cell r="H62">
            <v>-232.32</v>
          </cell>
          <cell r="I62">
            <v>-318.39</v>
          </cell>
          <cell r="J62">
            <v>-396.01</v>
          </cell>
          <cell r="K62">
            <v>-463.21</v>
          </cell>
          <cell r="L62">
            <v>-491.17999999999995</v>
          </cell>
          <cell r="M62">
            <v>-511.97999999999996</v>
          </cell>
          <cell r="N62">
            <v>-526.57999999999993</v>
          </cell>
          <cell r="O62">
            <v>-445.64999999999992</v>
          </cell>
          <cell r="P62">
            <v>-345.6699999999999</v>
          </cell>
          <cell r="Q62">
            <v>-309.38999999999987</v>
          </cell>
          <cell r="R62">
            <v>-117.88999999999987</v>
          </cell>
          <cell r="S62">
            <v>65.120000000000118</v>
          </cell>
          <cell r="T62">
            <v>76.950000000000131</v>
          </cell>
          <cell r="U62">
            <v>634.97000000000014</v>
          </cell>
          <cell r="V62">
            <v>1291.5100000000002</v>
          </cell>
          <cell r="W62">
            <v>1678.4900000000002</v>
          </cell>
          <cell r="X62">
            <v>2527.1100000000006</v>
          </cell>
          <cell r="Y62">
            <v>3829.7000000000007</v>
          </cell>
          <cell r="Z62">
            <v>4614.4000000000005</v>
          </cell>
        </row>
        <row r="63">
          <cell r="C63" t="str">
            <v>Less: Notional land Cost</v>
          </cell>
          <cell r="F63">
            <v>0</v>
          </cell>
          <cell r="G63">
            <v>0</v>
          </cell>
        </row>
        <row r="64">
          <cell r="C64" t="str">
            <v>Distributable Surplus</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row>
        <row r="66">
          <cell r="C66" t="str">
            <v>50 % to the Owner</v>
          </cell>
          <cell r="F66">
            <v>2307.1999999999998</v>
          </cell>
          <cell r="G66">
            <v>0</v>
          </cell>
          <cell r="H66">
            <v>232.32</v>
          </cell>
          <cell r="I66">
            <v>86.07</v>
          </cell>
          <cell r="J66">
            <v>77.62</v>
          </cell>
          <cell r="K66">
            <v>78.97</v>
          </cell>
          <cell r="L66">
            <v>51.51</v>
          </cell>
          <cell r="M66">
            <v>44.34</v>
          </cell>
          <cell r="N66">
            <v>49.910000000000004</v>
          </cell>
          <cell r="O66">
            <v>48.539999999999992</v>
          </cell>
          <cell r="P66">
            <v>53.040000000000006</v>
          </cell>
          <cell r="Q66">
            <v>57.879999999999995</v>
          </cell>
          <cell r="R66">
            <v>55.679999999999993</v>
          </cell>
          <cell r="S66">
            <v>52.4</v>
          </cell>
          <cell r="T66">
            <v>58.789999999999992</v>
          </cell>
          <cell r="U66">
            <v>227.75500000000002</v>
          </cell>
          <cell r="V66">
            <v>352.44000000000005</v>
          </cell>
          <cell r="W66">
            <v>312.32300000000004</v>
          </cell>
          <cell r="X66">
            <v>240.42700000000002</v>
          </cell>
          <cell r="Y66">
            <v>0</v>
          </cell>
          <cell r="Z66">
            <v>0</v>
          </cell>
          <cell r="AA66">
            <v>2080.0149999999999</v>
          </cell>
        </row>
        <row r="67">
          <cell r="C67" t="str">
            <v>Adjusted towards</v>
          </cell>
        </row>
        <row r="68">
          <cell r="D68" t="str">
            <v>Refund of EMDs</v>
          </cell>
          <cell r="AA68">
            <v>0</v>
          </cell>
        </row>
        <row r="69">
          <cell r="D69" t="str">
            <v>Interest Recovery</v>
          </cell>
          <cell r="AA69">
            <v>0</v>
          </cell>
        </row>
        <row r="70">
          <cell r="D70" t="str">
            <v>Net outflow to owner</v>
          </cell>
          <cell r="H70">
            <v>0</v>
          </cell>
          <cell r="I70">
            <v>86.07</v>
          </cell>
          <cell r="J70">
            <v>77.62</v>
          </cell>
          <cell r="K70">
            <v>78.97</v>
          </cell>
          <cell r="L70">
            <v>51.51</v>
          </cell>
          <cell r="M70">
            <v>44.34</v>
          </cell>
          <cell r="N70">
            <v>49.910000000000004</v>
          </cell>
          <cell r="O70">
            <v>48.539999999999992</v>
          </cell>
          <cell r="P70">
            <v>53.040000000000006</v>
          </cell>
          <cell r="Q70">
            <v>57.879999999999995</v>
          </cell>
          <cell r="R70">
            <v>55.679999999999993</v>
          </cell>
          <cell r="S70">
            <v>52.4</v>
          </cell>
          <cell r="T70">
            <v>58.789999999999992</v>
          </cell>
          <cell r="U70">
            <v>227.75500000000002</v>
          </cell>
          <cell r="V70">
            <v>352.44000000000005</v>
          </cell>
          <cell r="W70">
            <v>312.32300000000004</v>
          </cell>
          <cell r="X70">
            <v>240.42700000000002</v>
          </cell>
          <cell r="Y70">
            <v>0</v>
          </cell>
          <cell r="Z70">
            <v>0</v>
          </cell>
          <cell r="AA70">
            <v>1847.6950000000002</v>
          </cell>
        </row>
        <row r="72">
          <cell r="C72" t="str">
            <v>MRIDL's Unleveraged Cash-Flows</v>
          </cell>
        </row>
        <row r="74">
          <cell r="D74" t="str">
            <v>Project Mgt. Fee</v>
          </cell>
          <cell r="H74">
            <v>0</v>
          </cell>
          <cell r="I74">
            <v>0</v>
          </cell>
          <cell r="J74">
            <v>0</v>
          </cell>
          <cell r="K74">
            <v>1.177</v>
          </cell>
          <cell r="L74">
            <v>2.3540000000000001</v>
          </cell>
          <cell r="M74">
            <v>2.3540000000000001</v>
          </cell>
          <cell r="N74">
            <v>3.5310000000000006</v>
          </cell>
          <cell r="O74">
            <v>12.947000000000001</v>
          </cell>
          <cell r="P74">
            <v>15.302000000000001</v>
          </cell>
          <cell r="Q74">
            <v>9.4160000000000004</v>
          </cell>
          <cell r="R74">
            <v>24.718000000000004</v>
          </cell>
          <cell r="S74">
            <v>23.541</v>
          </cell>
          <cell r="T74">
            <v>7.0620000000000012</v>
          </cell>
          <cell r="U74">
            <v>76.506999999999991</v>
          </cell>
          <cell r="V74">
            <v>97.694000000000003</v>
          </cell>
          <cell r="W74">
            <v>67.090999999999994</v>
          </cell>
          <cell r="X74">
            <v>106.71900000000001</v>
          </cell>
          <cell r="Y74">
            <v>130.25899999999999</v>
          </cell>
          <cell r="Z74">
            <v>78.470000000000013</v>
          </cell>
          <cell r="AA74">
            <v>659.14200000000005</v>
          </cell>
        </row>
        <row r="75">
          <cell r="D75" t="str">
            <v>Personnel</v>
          </cell>
          <cell r="I75">
            <v>-1.6458333333333333</v>
          </cell>
          <cell r="J75">
            <v>-1.6458333333333333</v>
          </cell>
          <cell r="K75">
            <v>-1.6458333333333333</v>
          </cell>
          <cell r="L75">
            <v>-1.6458333333333333</v>
          </cell>
          <cell r="M75">
            <v>-1.6458333333333333</v>
          </cell>
          <cell r="N75">
            <v>-1.6458333333333333</v>
          </cell>
          <cell r="O75">
            <v>-1.6458333333333333</v>
          </cell>
          <cell r="P75">
            <v>-1.6458333333333333</v>
          </cell>
          <cell r="Q75">
            <v>-1.6458333333333333</v>
          </cell>
          <cell r="R75">
            <v>-1.6458333333333333</v>
          </cell>
          <cell r="S75">
            <v>-1.6458333333333333</v>
          </cell>
          <cell r="T75">
            <v>-1.6458333333333333</v>
          </cell>
          <cell r="U75">
            <v>-5.9249999999999998</v>
          </cell>
          <cell r="V75">
            <v>-5.9249999999999998</v>
          </cell>
          <cell r="W75">
            <v>-5.9249999999999998</v>
          </cell>
          <cell r="X75">
            <v>-5.9249999999999998</v>
          </cell>
          <cell r="Y75">
            <v>-7.1099999999999994</v>
          </cell>
          <cell r="Z75">
            <v>-7.1099999999999994</v>
          </cell>
          <cell r="AA75">
            <v>-50.559999999999995</v>
          </cell>
        </row>
        <row r="76">
          <cell r="D76" t="str">
            <v>Overheads</v>
          </cell>
          <cell r="I76">
            <v>-0.487833401</v>
          </cell>
          <cell r="J76">
            <v>-0.487833401</v>
          </cell>
          <cell r="K76">
            <v>-0.487833401</v>
          </cell>
          <cell r="L76">
            <v>-0.487833401</v>
          </cell>
          <cell r="M76">
            <v>-0.487833401</v>
          </cell>
          <cell r="N76">
            <v>-0.487833401</v>
          </cell>
          <cell r="O76">
            <v>-0.487833401</v>
          </cell>
          <cell r="P76">
            <v>-0.487833401</v>
          </cell>
          <cell r="Q76">
            <v>-0.487833401</v>
          </cell>
          <cell r="R76">
            <v>-0.487833401</v>
          </cell>
          <cell r="S76">
            <v>-0.487833401</v>
          </cell>
          <cell r="T76">
            <v>-0.487833401</v>
          </cell>
          <cell r="U76">
            <v>-1.7562002435999999</v>
          </cell>
          <cell r="V76">
            <v>-1.7562002435999999</v>
          </cell>
          <cell r="W76">
            <v>-1.7562002435999999</v>
          </cell>
          <cell r="X76">
            <v>-1.7562002435999999</v>
          </cell>
          <cell r="Y76">
            <v>-2.1074402923199997</v>
          </cell>
          <cell r="Z76">
            <v>-2.1074402923199997</v>
          </cell>
          <cell r="AA76">
            <v>-14.98624207872</v>
          </cell>
        </row>
        <row r="78">
          <cell r="C78" t="str">
            <v>MRIDL's Net Cash Flow</v>
          </cell>
          <cell r="H78">
            <v>0</v>
          </cell>
          <cell r="I78">
            <v>-2.1336667343333331</v>
          </cell>
          <cell r="J78">
            <v>-2.1336667343333331</v>
          </cell>
          <cell r="K78">
            <v>-0.95666673433333327</v>
          </cell>
          <cell r="L78">
            <v>0.22033326566666683</v>
          </cell>
          <cell r="M78">
            <v>0.22033326566666683</v>
          </cell>
          <cell r="N78">
            <v>1.3973332656666673</v>
          </cell>
          <cell r="O78">
            <v>10.813333265666667</v>
          </cell>
          <cell r="P78">
            <v>13.168333265666668</v>
          </cell>
          <cell r="Q78">
            <v>7.2823332656666677</v>
          </cell>
          <cell r="R78">
            <v>22.584333265666672</v>
          </cell>
          <cell r="S78">
            <v>21.407333265666669</v>
          </cell>
          <cell r="T78">
            <v>4.9283332656666685</v>
          </cell>
          <cell r="U78">
            <v>68.825799756399988</v>
          </cell>
          <cell r="V78">
            <v>90.0127997564</v>
          </cell>
          <cell r="W78">
            <v>59.409799756399998</v>
          </cell>
          <cell r="X78">
            <v>99.037799756400005</v>
          </cell>
          <cell r="Y78">
            <v>121.04155970767999</v>
          </cell>
          <cell r="Z78">
            <v>69.252559707680007</v>
          </cell>
          <cell r="AA78">
            <v>584.37831762895996</v>
          </cell>
        </row>
        <row r="79">
          <cell r="C79" t="str">
            <v>Cumulative Cash Flow</v>
          </cell>
          <cell r="H79">
            <v>0</v>
          </cell>
          <cell r="I79">
            <v>-2.1336667343333331</v>
          </cell>
          <cell r="J79">
            <v>-4.2673334686666662</v>
          </cell>
          <cell r="K79">
            <v>-5.2240002029999992</v>
          </cell>
          <cell r="L79">
            <v>-5.0036669373333327</v>
          </cell>
          <cell r="M79">
            <v>-4.7833336716666661</v>
          </cell>
          <cell r="N79">
            <v>-3.3860004059999991</v>
          </cell>
          <cell r="O79">
            <v>7.4273328596666683</v>
          </cell>
          <cell r="P79">
            <v>20.595666125333338</v>
          </cell>
          <cell r="Q79">
            <v>27.877999391000007</v>
          </cell>
          <cell r="R79">
            <v>50.462332656666675</v>
          </cell>
          <cell r="S79">
            <v>71.86966592233334</v>
          </cell>
          <cell r="T79">
            <v>76.797999188000006</v>
          </cell>
          <cell r="U79">
            <v>145.62379894439999</v>
          </cell>
          <cell r="V79">
            <v>235.63659870079999</v>
          </cell>
          <cell r="W79">
            <v>295.04639845719998</v>
          </cell>
          <cell r="X79">
            <v>394.08419821359996</v>
          </cell>
          <cell r="Y79">
            <v>515.12575792127996</v>
          </cell>
          <cell r="Z79">
            <v>584.37831762895996</v>
          </cell>
        </row>
        <row r="82">
          <cell r="C82" t="str">
            <v>MRIDL's Revenue Statement</v>
          </cell>
        </row>
        <row r="83">
          <cell r="H83" t="str">
            <v>Upto  Mar 98</v>
          </cell>
          <cell r="I83">
            <v>35886</v>
          </cell>
          <cell r="J83">
            <v>35916</v>
          </cell>
          <cell r="K83">
            <v>35947</v>
          </cell>
          <cell r="L83">
            <v>35977</v>
          </cell>
          <cell r="M83">
            <v>36008</v>
          </cell>
          <cell r="N83">
            <v>36039</v>
          </cell>
          <cell r="O83">
            <v>36069</v>
          </cell>
          <cell r="P83">
            <v>36100</v>
          </cell>
          <cell r="Q83">
            <v>36130</v>
          </cell>
          <cell r="R83">
            <v>36161</v>
          </cell>
          <cell r="S83">
            <v>36192</v>
          </cell>
          <cell r="T83">
            <v>36220</v>
          </cell>
          <cell r="U83">
            <v>36312</v>
          </cell>
          <cell r="V83">
            <v>36404</v>
          </cell>
          <cell r="W83">
            <v>36495</v>
          </cell>
          <cell r="X83">
            <v>36586</v>
          </cell>
          <cell r="Y83">
            <v>36678</v>
          </cell>
          <cell r="Z83">
            <v>36770</v>
          </cell>
          <cell r="AA83" t="str">
            <v>Total</v>
          </cell>
        </row>
        <row r="84">
          <cell r="D84" t="str">
            <v>Revenues</v>
          </cell>
          <cell r="Z84">
            <v>659.14200000000005</v>
          </cell>
          <cell r="AA84">
            <v>659.14200000000005</v>
          </cell>
        </row>
        <row r="85">
          <cell r="D85" t="str">
            <v>Personnel</v>
          </cell>
          <cell r="H85">
            <v>0</v>
          </cell>
          <cell r="I85">
            <v>1.6458333333333333</v>
          </cell>
          <cell r="J85">
            <v>1.6458333333333333</v>
          </cell>
          <cell r="K85">
            <v>1.6458333333333333</v>
          </cell>
          <cell r="L85">
            <v>1.6458333333333333</v>
          </cell>
          <cell r="M85">
            <v>1.6458333333333333</v>
          </cell>
          <cell r="N85">
            <v>1.6458333333333333</v>
          </cell>
          <cell r="O85">
            <v>1.6458333333333333</v>
          </cell>
          <cell r="P85">
            <v>1.6458333333333333</v>
          </cell>
          <cell r="Q85">
            <v>1.6458333333333333</v>
          </cell>
          <cell r="R85">
            <v>1.6458333333333333</v>
          </cell>
          <cell r="S85">
            <v>1.6458333333333333</v>
          </cell>
          <cell r="T85">
            <v>1.6458333333333333</v>
          </cell>
          <cell r="U85">
            <v>5.9249999999999998</v>
          </cell>
          <cell r="V85">
            <v>5.9249999999999998</v>
          </cell>
          <cell r="W85">
            <v>5.9249999999999998</v>
          </cell>
          <cell r="X85">
            <v>5.9249999999999998</v>
          </cell>
          <cell r="Y85">
            <v>7.1099999999999994</v>
          </cell>
          <cell r="Z85">
            <v>7.1099999999999994</v>
          </cell>
          <cell r="AA85">
            <v>57.669999999999995</v>
          </cell>
        </row>
        <row r="86">
          <cell r="D86" t="str">
            <v>Overhead</v>
          </cell>
          <cell r="H86">
            <v>0</v>
          </cell>
          <cell r="I86">
            <v>0.487833401</v>
          </cell>
          <cell r="J86">
            <v>0.487833401</v>
          </cell>
          <cell r="K86">
            <v>0.487833401</v>
          </cell>
          <cell r="L86">
            <v>0.487833401</v>
          </cell>
          <cell r="M86">
            <v>0.487833401</v>
          </cell>
          <cell r="N86">
            <v>0.487833401</v>
          </cell>
          <cell r="O86">
            <v>0.487833401</v>
          </cell>
          <cell r="P86">
            <v>0.487833401</v>
          </cell>
          <cell r="Q86">
            <v>0.487833401</v>
          </cell>
          <cell r="R86">
            <v>0.487833401</v>
          </cell>
          <cell r="S86">
            <v>0.487833401</v>
          </cell>
          <cell r="T86">
            <v>0.487833401</v>
          </cell>
          <cell r="U86">
            <v>1.7562002435999999</v>
          </cell>
          <cell r="V86">
            <v>1.7562002435999999</v>
          </cell>
          <cell r="W86">
            <v>1.7562002435999999</v>
          </cell>
          <cell r="X86">
            <v>1.7562002435999999</v>
          </cell>
          <cell r="Y86">
            <v>2.1074402923199997</v>
          </cell>
          <cell r="Z86">
            <v>2.1074402923199997</v>
          </cell>
          <cell r="AA86">
            <v>17.09368237104</v>
          </cell>
        </row>
        <row r="87">
          <cell r="E87" t="str">
            <v>Closing Inventory</v>
          </cell>
          <cell r="I87">
            <v>2.1336667343333331</v>
          </cell>
          <cell r="J87">
            <v>4.2673334686666662</v>
          </cell>
          <cell r="K87">
            <v>6.4010002029999988</v>
          </cell>
          <cell r="L87">
            <v>8.5346669373333324</v>
          </cell>
          <cell r="M87">
            <v>10.668333671666666</v>
          </cell>
          <cell r="N87">
            <v>12.802000405999999</v>
          </cell>
          <cell r="O87">
            <v>14.935667140333333</v>
          </cell>
          <cell r="P87">
            <v>17.069333874666665</v>
          </cell>
          <cell r="Q87">
            <v>19.203000608999997</v>
          </cell>
          <cell r="R87">
            <v>21.336667343333328</v>
          </cell>
          <cell r="S87">
            <v>23.47033407766666</v>
          </cell>
          <cell r="T87">
            <v>25.604000811999992</v>
          </cell>
          <cell r="U87">
            <v>33.285201055599991</v>
          </cell>
          <cell r="V87">
            <v>40.966401299199987</v>
          </cell>
          <cell r="W87">
            <v>48.647601542799983</v>
          </cell>
          <cell r="X87">
            <v>56.328801786399978</v>
          </cell>
          <cell r="Y87">
            <v>65.546242078719985</v>
          </cell>
        </row>
        <row r="88">
          <cell r="E88" t="str">
            <v>Opening Inventory</v>
          </cell>
          <cell r="H88">
            <v>0</v>
          </cell>
          <cell r="I88">
            <v>0</v>
          </cell>
          <cell r="J88">
            <v>2.1336667343333331</v>
          </cell>
          <cell r="K88">
            <v>4.2673334686666662</v>
          </cell>
          <cell r="L88">
            <v>6.4010002029999988</v>
          </cell>
          <cell r="M88">
            <v>8.5346669373333324</v>
          </cell>
          <cell r="N88">
            <v>10.668333671666666</v>
          </cell>
          <cell r="O88">
            <v>12.802000405999999</v>
          </cell>
          <cell r="P88">
            <v>14.935667140333333</v>
          </cell>
          <cell r="Q88">
            <v>17.069333874666665</v>
          </cell>
          <cell r="R88">
            <v>19.203000608999997</v>
          </cell>
          <cell r="S88">
            <v>21.336667343333328</v>
          </cell>
          <cell r="T88">
            <v>23.47033407766666</v>
          </cell>
          <cell r="U88">
            <v>25.604000811999992</v>
          </cell>
          <cell r="V88">
            <v>33.285201055599991</v>
          </cell>
          <cell r="W88">
            <v>40.966401299199987</v>
          </cell>
          <cell r="X88">
            <v>48.647601542799983</v>
          </cell>
          <cell r="Y88">
            <v>56.328801786399978</v>
          </cell>
          <cell r="Z88">
            <v>65.546242078719985</v>
          </cell>
        </row>
        <row r="89">
          <cell r="D89" t="str">
            <v>Profit/(Loss)</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584.37831762896008</v>
          </cell>
          <cell r="AA89">
            <v>584.37831762896008</v>
          </cell>
        </row>
        <row r="91">
          <cell r="C91" t="str">
            <v>MRIDL's Balance Sheet Exposure</v>
          </cell>
        </row>
        <row r="93">
          <cell r="C93" t="str">
            <v>Assets</v>
          </cell>
        </row>
        <row r="94">
          <cell r="C94" t="str">
            <v>Inventory</v>
          </cell>
          <cell r="H94">
            <v>0</v>
          </cell>
          <cell r="I94">
            <v>2.1336667343333331</v>
          </cell>
          <cell r="J94">
            <v>4.2673334686666662</v>
          </cell>
          <cell r="K94">
            <v>6.4010002029999988</v>
          </cell>
          <cell r="L94">
            <v>8.5346669373333324</v>
          </cell>
          <cell r="M94">
            <v>10.668333671666666</v>
          </cell>
          <cell r="N94">
            <v>12.802000405999999</v>
          </cell>
          <cell r="O94">
            <v>14.935667140333333</v>
          </cell>
          <cell r="P94">
            <v>17.069333874666665</v>
          </cell>
          <cell r="Q94">
            <v>19.203000608999997</v>
          </cell>
          <cell r="R94">
            <v>21.336667343333328</v>
          </cell>
          <cell r="S94">
            <v>23.47033407766666</v>
          </cell>
          <cell r="T94">
            <v>25.604000811999992</v>
          </cell>
          <cell r="U94">
            <v>33.285201055599991</v>
          </cell>
          <cell r="V94">
            <v>40.966401299199987</v>
          </cell>
          <cell r="W94">
            <v>48.647601542799983</v>
          </cell>
          <cell r="X94">
            <v>56.328801786399978</v>
          </cell>
          <cell r="Y94">
            <v>65.546242078719985</v>
          </cell>
          <cell r="Z94">
            <v>0</v>
          </cell>
        </row>
        <row r="95">
          <cell r="C95" t="str">
            <v>Cash/Equivalents</v>
          </cell>
          <cell r="H95">
            <v>0</v>
          </cell>
          <cell r="I95">
            <v>-2.1336667343333331</v>
          </cell>
          <cell r="J95">
            <v>-4.2673334686666662</v>
          </cell>
          <cell r="K95">
            <v>-5.2240002029999992</v>
          </cell>
          <cell r="L95">
            <v>-5.0036669373333327</v>
          </cell>
          <cell r="M95">
            <v>-4.7833336716666661</v>
          </cell>
          <cell r="N95">
            <v>-3.3860004059999991</v>
          </cell>
          <cell r="O95">
            <v>7.4273328596666683</v>
          </cell>
          <cell r="P95">
            <v>20.595666125333338</v>
          </cell>
          <cell r="Q95">
            <v>27.877999391000007</v>
          </cell>
          <cell r="R95">
            <v>50.462332656666675</v>
          </cell>
          <cell r="S95">
            <v>71.86966592233334</v>
          </cell>
          <cell r="T95">
            <v>76.797999188000006</v>
          </cell>
          <cell r="U95">
            <v>145.62379894439999</v>
          </cell>
          <cell r="V95">
            <v>235.63659870079999</v>
          </cell>
          <cell r="W95">
            <v>295.04639845719998</v>
          </cell>
          <cell r="X95">
            <v>394.08419821359996</v>
          </cell>
          <cell r="Y95">
            <v>515.12575792127996</v>
          </cell>
          <cell r="Z95">
            <v>584.37831762895996</v>
          </cell>
        </row>
        <row r="96">
          <cell r="C96" t="str">
            <v>Less: Liabilities</v>
          </cell>
        </row>
        <row r="97">
          <cell r="C97" t="str">
            <v>Draws from Projects</v>
          </cell>
          <cell r="I97">
            <v>0</v>
          </cell>
          <cell r="J97">
            <v>0</v>
          </cell>
          <cell r="K97">
            <v>-1.177</v>
          </cell>
          <cell r="L97">
            <v>-3.5310000000000001</v>
          </cell>
          <cell r="M97">
            <v>-5.8849999999999998</v>
          </cell>
          <cell r="N97">
            <v>-9.4160000000000004</v>
          </cell>
          <cell r="O97">
            <v>-22.363</v>
          </cell>
          <cell r="P97">
            <v>-37.664999999999999</v>
          </cell>
          <cell r="Q97">
            <v>-47.081000000000003</v>
          </cell>
          <cell r="R97">
            <v>-71.799000000000007</v>
          </cell>
          <cell r="S97">
            <v>-95.34</v>
          </cell>
          <cell r="T97">
            <v>-102.402</v>
          </cell>
          <cell r="U97">
            <v>-178.90899999999999</v>
          </cell>
          <cell r="V97">
            <v>-276.60300000000001</v>
          </cell>
          <cell r="W97">
            <v>-343.69400000000002</v>
          </cell>
          <cell r="X97">
            <v>-450.41300000000001</v>
          </cell>
          <cell r="Y97">
            <v>-580.67200000000003</v>
          </cell>
        </row>
        <row r="98">
          <cell r="C98" t="str">
            <v>Impact on Reserves</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584.37831762895996</v>
          </cell>
        </row>
      </sheetData>
      <sheetData sheetId="9" refreshError="1"/>
      <sheetData sheetId="10" refreshError="1">
        <row r="3">
          <cell r="C3" t="str">
            <v>solcflow</v>
          </cell>
          <cell r="D3" t="str">
            <v xml:space="preserve">cashflows </v>
          </cell>
        </row>
        <row r="4">
          <cell r="C4" t="str">
            <v>solrep</v>
          </cell>
          <cell r="D4" t="str">
            <v>Annual summary</v>
          </cell>
        </row>
        <row r="5">
          <cell r="C5" t="str">
            <v>solacct</v>
          </cell>
          <cell r="D5" t="str">
            <v>b/sheet &amp; p/l</v>
          </cell>
        </row>
        <row r="11">
          <cell r="F11" t="str">
            <v>Total</v>
          </cell>
          <cell r="G11" t="str">
            <v>psf</v>
          </cell>
          <cell r="H11" t="str">
            <v>Upto  Mar 98</v>
          </cell>
          <cell r="I11">
            <v>35886</v>
          </cell>
          <cell r="J11">
            <v>35916</v>
          </cell>
          <cell r="K11">
            <v>35947</v>
          </cell>
          <cell r="L11">
            <v>35977</v>
          </cell>
          <cell r="M11">
            <v>36008</v>
          </cell>
          <cell r="N11">
            <v>36039</v>
          </cell>
          <cell r="O11">
            <v>36069</v>
          </cell>
          <cell r="P11">
            <v>36100</v>
          </cell>
          <cell r="Q11">
            <v>36130</v>
          </cell>
          <cell r="R11">
            <v>36161</v>
          </cell>
          <cell r="S11">
            <v>36192</v>
          </cell>
          <cell r="T11">
            <v>36220</v>
          </cell>
          <cell r="U11">
            <v>36312</v>
          </cell>
          <cell r="V11">
            <v>36404</v>
          </cell>
          <cell r="W11">
            <v>36495</v>
          </cell>
          <cell r="X11">
            <v>36586</v>
          </cell>
          <cell r="Y11" t="str">
            <v>Total</v>
          </cell>
          <cell r="AC11" t="str">
            <v>MRIDL  Solidaire Development</v>
          </cell>
          <cell r="AH11" t="str">
            <v>Figures in Rupees Lakhs</v>
          </cell>
        </row>
        <row r="12">
          <cell r="C12" t="str">
            <v>PROJECT CASHFLOWS</v>
          </cell>
        </row>
        <row r="13">
          <cell r="C13" t="str">
            <v>Sales Installments</v>
          </cell>
          <cell r="F13">
            <v>1174.1599999999999</v>
          </cell>
          <cell r="G13">
            <v>2218.8710622295289</v>
          </cell>
          <cell r="L13">
            <v>26.61</v>
          </cell>
          <cell r="M13">
            <v>26.61</v>
          </cell>
          <cell r="N13">
            <v>26.61</v>
          </cell>
          <cell r="O13">
            <v>26.61</v>
          </cell>
          <cell r="P13">
            <v>26.61</v>
          </cell>
          <cell r="Q13">
            <v>26.61</v>
          </cell>
          <cell r="R13">
            <v>73.180000000000007</v>
          </cell>
          <cell r="S13">
            <v>16.63</v>
          </cell>
          <cell r="T13">
            <v>69.849999999999994</v>
          </cell>
          <cell r="U13">
            <v>123.07</v>
          </cell>
          <cell r="V13">
            <v>246.14</v>
          </cell>
          <cell r="W13">
            <v>278.57</v>
          </cell>
          <cell r="X13">
            <v>207.06</v>
          </cell>
          <cell r="Y13">
            <v>1174.1599999999999</v>
          </cell>
          <cell r="AC13" t="str">
            <v>Project Year</v>
          </cell>
          <cell r="AG13">
            <v>0</v>
          </cell>
          <cell r="AH13">
            <v>1</v>
          </cell>
          <cell r="AI13">
            <v>2</v>
          </cell>
          <cell r="AJ13">
            <v>3</v>
          </cell>
        </row>
        <row r="14">
          <cell r="C14" t="str">
            <v>Less :</v>
          </cell>
          <cell r="AC14" t="str">
            <v>Financial Year</v>
          </cell>
          <cell r="AG14">
            <v>1997</v>
          </cell>
          <cell r="AH14">
            <v>1998</v>
          </cell>
          <cell r="AI14">
            <v>1999</v>
          </cell>
          <cell r="AJ14">
            <v>2000</v>
          </cell>
          <cell r="AK14" t="str">
            <v>Total</v>
          </cell>
        </row>
        <row r="15">
          <cell r="C15" t="str">
            <v>Hard Costs</v>
          </cell>
          <cell r="I15" t="str">
            <v xml:space="preserve"> </v>
          </cell>
          <cell r="AC15" t="str">
            <v>Unleveraged Project Cash Flow</v>
          </cell>
        </row>
        <row r="16">
          <cell r="D16" t="str">
            <v>Excavation &amp; Backfiling</v>
          </cell>
          <cell r="F16">
            <v>1.5899999999999999</v>
          </cell>
          <cell r="G16">
            <v>3.0047054821701908</v>
          </cell>
          <cell r="L16">
            <v>0.75</v>
          </cell>
          <cell r="M16">
            <v>0.84</v>
          </cell>
          <cell r="Y16">
            <v>1.5899999999999999</v>
          </cell>
          <cell r="AC16" t="str">
            <v>Sales Realisations</v>
          </cell>
          <cell r="AI16">
            <v>319.32000000000005</v>
          </cell>
          <cell r="AJ16">
            <v>854.83999999999992</v>
          </cell>
          <cell r="AK16">
            <v>1174.1599999999999</v>
          </cell>
        </row>
        <row r="17">
          <cell r="D17" t="str">
            <v>Foundation</v>
          </cell>
          <cell r="F17">
            <v>22</v>
          </cell>
          <cell r="G17">
            <v>41.574541262732204</v>
          </cell>
          <cell r="L17">
            <v>6.5</v>
          </cell>
          <cell r="M17">
            <v>6.5</v>
          </cell>
          <cell r="N17">
            <v>9</v>
          </cell>
          <cell r="Y17">
            <v>22</v>
          </cell>
          <cell r="AC17" t="str">
            <v>Purchase Price [Land Allocation]</v>
          </cell>
          <cell r="AG17">
            <v>-100</v>
          </cell>
          <cell r="AI17">
            <v>-224.09996675694444</v>
          </cell>
          <cell r="AJ17">
            <v>-169.46912166666664</v>
          </cell>
          <cell r="AK17">
            <v>-493.56908842361111</v>
          </cell>
        </row>
        <row r="18">
          <cell r="D18" t="str">
            <v>RCC</v>
          </cell>
          <cell r="F18">
            <v>108.29</v>
          </cell>
          <cell r="G18">
            <v>204.64123060642137</v>
          </cell>
          <cell r="N18">
            <v>12</v>
          </cell>
          <cell r="O18">
            <v>22.5</v>
          </cell>
          <cell r="P18">
            <v>15.94</v>
          </cell>
          <cell r="Q18">
            <v>15.95</v>
          </cell>
          <cell r="R18">
            <v>15.95</v>
          </cell>
          <cell r="S18">
            <v>15.95</v>
          </cell>
          <cell r="T18">
            <v>10</v>
          </cell>
          <cell r="Y18">
            <v>108.29</v>
          </cell>
          <cell r="AC18" t="str">
            <v>Project Costs</v>
          </cell>
          <cell r="AI18">
            <v>-206.15</v>
          </cell>
          <cell r="AJ18">
            <v>-209.429</v>
          </cell>
          <cell r="AK18">
            <v>-415.57900000000001</v>
          </cell>
        </row>
        <row r="19">
          <cell r="D19" t="str">
            <v>Masonry</v>
          </cell>
          <cell r="F19">
            <v>27.509999999999998</v>
          </cell>
          <cell r="G19">
            <v>51.987074097171039</v>
          </cell>
          <cell r="O19">
            <v>2.5</v>
          </cell>
          <cell r="P19">
            <v>2.5</v>
          </cell>
          <cell r="Q19">
            <v>3.25</v>
          </cell>
          <cell r="R19">
            <v>3.25</v>
          </cell>
          <cell r="S19">
            <v>3.25</v>
          </cell>
          <cell r="T19">
            <v>4</v>
          </cell>
          <cell r="U19">
            <v>8.76</v>
          </cell>
          <cell r="Y19">
            <v>27.509999999999998</v>
          </cell>
          <cell r="AC19" t="str">
            <v>Unleveraged Project Cash Flows</v>
          </cell>
          <cell r="AG19">
            <v>-100</v>
          </cell>
          <cell r="AH19">
            <v>0</v>
          </cell>
          <cell r="AI19">
            <v>-110.9299667569444</v>
          </cell>
          <cell r="AJ19">
            <v>475.94187833333331</v>
          </cell>
          <cell r="AK19">
            <v>265.01191157638874</v>
          </cell>
        </row>
        <row r="20">
          <cell r="D20" t="str">
            <v>Plaster (Internal &amp; External)</v>
          </cell>
          <cell r="F20">
            <v>29.97</v>
          </cell>
          <cell r="G20">
            <v>56.635863711094736</v>
          </cell>
          <cell r="P20">
            <v>2</v>
          </cell>
          <cell r="Q20">
            <v>2.75</v>
          </cell>
          <cell r="R20">
            <v>2.75</v>
          </cell>
          <cell r="S20">
            <v>3.25</v>
          </cell>
          <cell r="T20">
            <v>3.5</v>
          </cell>
          <cell r="U20">
            <v>8</v>
          </cell>
          <cell r="V20">
            <v>7.72</v>
          </cell>
          <cell r="Y20">
            <v>29.97</v>
          </cell>
        </row>
        <row r="21">
          <cell r="D21" t="str">
            <v>Tiling &amp; Skirting</v>
          </cell>
          <cell r="F21">
            <v>17.23</v>
          </cell>
          <cell r="G21">
            <v>32.560424816221634</v>
          </cell>
          <cell r="R21">
            <v>1</v>
          </cell>
          <cell r="S21">
            <v>1.25</v>
          </cell>
          <cell r="T21">
            <v>1.5</v>
          </cell>
          <cell r="U21">
            <v>4</v>
          </cell>
          <cell r="V21">
            <v>7</v>
          </cell>
          <cell r="W21">
            <v>2.48</v>
          </cell>
          <cell r="Y21">
            <v>17.23</v>
          </cell>
          <cell r="AC21" t="str">
            <v>Unleveraged IRR</v>
          </cell>
          <cell r="AG21">
            <v>0.46368408900019076</v>
          </cell>
        </row>
        <row r="22">
          <cell r="D22" t="str">
            <v>Aluminum works</v>
          </cell>
          <cell r="F22">
            <v>31.75</v>
          </cell>
          <cell r="G22">
            <v>59.999622049624882</v>
          </cell>
          <cell r="U22">
            <v>11</v>
          </cell>
          <cell r="V22">
            <v>16</v>
          </cell>
          <cell r="W22">
            <v>4.75</v>
          </cell>
          <cell r="Y22">
            <v>31.75</v>
          </cell>
        </row>
        <row r="23">
          <cell r="D23" t="str">
            <v>Waterproofing</v>
          </cell>
          <cell r="F23">
            <v>2.65</v>
          </cell>
          <cell r="G23">
            <v>5.0078424702836521</v>
          </cell>
          <cell r="S23">
            <v>1.5</v>
          </cell>
          <cell r="T23">
            <v>1.1499999999999999</v>
          </cell>
          <cell r="Y23">
            <v>2.65</v>
          </cell>
          <cell r="AC23" t="str">
            <v>Profit/Loss of the Project</v>
          </cell>
          <cell r="AK23">
            <v>125.04526300459649</v>
          </cell>
        </row>
        <row r="24">
          <cell r="D24" t="str">
            <v>Painting(Internal &amp; External)</v>
          </cell>
          <cell r="F24">
            <v>8.4700000000000006</v>
          </cell>
          <cell r="G24">
            <v>16.006198386151901</v>
          </cell>
          <cell r="S24">
            <v>1</v>
          </cell>
          <cell r="T24">
            <v>1.5</v>
          </cell>
          <cell r="U24">
            <v>1</v>
          </cell>
          <cell r="V24">
            <v>3</v>
          </cell>
          <cell r="W24">
            <v>1.97</v>
          </cell>
          <cell r="Y24">
            <v>8.4700000000000006</v>
          </cell>
        </row>
        <row r="25">
          <cell r="D25" t="str">
            <v>Electrical</v>
          </cell>
          <cell r="F25">
            <v>29.1</v>
          </cell>
          <cell r="G25">
            <v>54.991779579341234</v>
          </cell>
          <cell r="O25">
            <v>0.5</v>
          </cell>
          <cell r="P25">
            <v>0.75</v>
          </cell>
          <cell r="Q25">
            <v>0.75</v>
          </cell>
          <cell r="R25">
            <v>0.75</v>
          </cell>
          <cell r="S25">
            <v>1.75</v>
          </cell>
          <cell r="T25">
            <v>1.75</v>
          </cell>
          <cell r="U25">
            <v>6.5</v>
          </cell>
          <cell r="V25">
            <v>8</v>
          </cell>
          <cell r="W25">
            <v>8.35</v>
          </cell>
          <cell r="Y25">
            <v>29.1</v>
          </cell>
          <cell r="AC25" t="str">
            <v>Basic  Assumptions</v>
          </cell>
        </row>
        <row r="26">
          <cell r="D26" t="str">
            <v>Sanitation &amp; Plumbing</v>
          </cell>
          <cell r="F26">
            <v>29.1</v>
          </cell>
          <cell r="G26">
            <v>54.991779579341234</v>
          </cell>
          <cell r="S26">
            <v>1.5</v>
          </cell>
          <cell r="T26">
            <v>1.5</v>
          </cell>
          <cell r="U26">
            <v>6.5</v>
          </cell>
          <cell r="V26">
            <v>10</v>
          </cell>
          <cell r="W26">
            <v>9.6</v>
          </cell>
          <cell r="Y26">
            <v>29.1</v>
          </cell>
        </row>
        <row r="27">
          <cell r="D27" t="str">
            <v>Lifts</v>
          </cell>
          <cell r="F27">
            <v>17</v>
          </cell>
          <cell r="G27">
            <v>32.125781884838524</v>
          </cell>
          <cell r="U27">
            <v>1.5</v>
          </cell>
          <cell r="V27">
            <v>6</v>
          </cell>
          <cell r="W27">
            <v>9.5</v>
          </cell>
          <cell r="Y27">
            <v>17</v>
          </cell>
          <cell r="AC27" t="str">
            <v>Total sq. ft Area (sft)</v>
          </cell>
          <cell r="AE27">
            <v>52917</v>
          </cell>
          <cell r="AI27" t="str">
            <v>Profit sharing Ratio</v>
          </cell>
          <cell r="AK27">
            <v>0.5</v>
          </cell>
        </row>
        <row r="28">
          <cell r="D28" t="str">
            <v>Road Work</v>
          </cell>
          <cell r="F28">
            <v>8.5</v>
          </cell>
          <cell r="G28">
            <v>16.062890942419262</v>
          </cell>
          <cell r="W28">
            <v>8.5</v>
          </cell>
          <cell r="Y28">
            <v>8.5</v>
          </cell>
          <cell r="AC28" t="str">
            <v>Total Commercial Area….2 Buildings</v>
          </cell>
          <cell r="AI28" t="str">
            <v>Project Mgt Fees</v>
          </cell>
        </row>
        <row r="29">
          <cell r="D29" t="str">
            <v>Landscape &amp; gardening</v>
          </cell>
          <cell r="F29">
            <v>0.5</v>
          </cell>
          <cell r="G29">
            <v>0.94487593778936829</v>
          </cell>
          <cell r="W29">
            <v>0.5</v>
          </cell>
          <cell r="Y29">
            <v>0.5</v>
          </cell>
          <cell r="AC29" t="str">
            <v>Sales Price Per sq. ft</v>
          </cell>
          <cell r="AE29">
            <v>2218.8710622295289</v>
          </cell>
          <cell r="AI29" t="str">
            <v>as % of Sales Realisations</v>
          </cell>
          <cell r="AK29">
            <v>0.05</v>
          </cell>
        </row>
        <row r="30">
          <cell r="D30" t="str">
            <v>DG Set &amp; DG room</v>
          </cell>
          <cell r="F30">
            <v>8</v>
          </cell>
          <cell r="G30">
            <v>15.118015004629893</v>
          </cell>
          <cell r="V30">
            <v>2.5</v>
          </cell>
          <cell r="W30">
            <v>5.5</v>
          </cell>
          <cell r="Y30">
            <v>8</v>
          </cell>
          <cell r="AC30" t="str">
            <v>Constr.Costs per sq. ft</v>
          </cell>
          <cell r="AE30">
            <v>785.34119470113558</v>
          </cell>
        </row>
        <row r="31">
          <cell r="D31" t="str">
            <v>Contingencies</v>
          </cell>
          <cell r="F31">
            <v>15.3</v>
          </cell>
          <cell r="G31">
            <v>28.913203696354667</v>
          </cell>
          <cell r="L31">
            <v>0.9</v>
          </cell>
          <cell r="M31">
            <v>1</v>
          </cell>
          <cell r="V31">
            <v>8</v>
          </cell>
          <cell r="W31">
            <v>5.4</v>
          </cell>
          <cell r="Y31">
            <v>15.3</v>
          </cell>
          <cell r="AC31" t="str">
            <v>Inflated @ 10%, annualised</v>
          </cell>
        </row>
        <row r="32">
          <cell r="D32" t="str">
            <v>Sub-total</v>
          </cell>
          <cell r="F32">
            <v>356.96000000000004</v>
          </cell>
          <cell r="G32">
            <v>674.56582950658571</v>
          </cell>
          <cell r="H32">
            <v>0</v>
          </cell>
          <cell r="I32">
            <v>0</v>
          </cell>
          <cell r="J32">
            <v>0</v>
          </cell>
          <cell r="K32">
            <v>0</v>
          </cell>
          <cell r="L32">
            <v>8.15</v>
          </cell>
          <cell r="M32">
            <v>8.34</v>
          </cell>
          <cell r="N32">
            <v>21</v>
          </cell>
          <cell r="O32">
            <v>25.5</v>
          </cell>
          <cell r="P32">
            <v>21.189999999999998</v>
          </cell>
          <cell r="Q32">
            <v>22.7</v>
          </cell>
          <cell r="R32">
            <v>23.7</v>
          </cell>
          <cell r="S32">
            <v>29.45</v>
          </cell>
          <cell r="T32">
            <v>24.9</v>
          </cell>
          <cell r="U32">
            <v>47.26</v>
          </cell>
          <cell r="V32">
            <v>68.22</v>
          </cell>
          <cell r="W32">
            <v>56.55</v>
          </cell>
          <cell r="X32">
            <v>0</v>
          </cell>
          <cell r="Y32">
            <v>356.96000000000004</v>
          </cell>
          <cell r="AC32" t="str">
            <v>Land Cost per sq. ft</v>
          </cell>
          <cell r="AE32">
            <v>1111.13441805091</v>
          </cell>
        </row>
        <row r="33">
          <cell r="C33" t="str">
            <v>Soft Costs</v>
          </cell>
          <cell r="AC33" t="str">
            <v>@ 40 Lakhs per ground; 15grounds +402 sft(1ground = 2400 sft )</v>
          </cell>
        </row>
        <row r="34">
          <cell r="D34" t="str">
            <v>Consultancy &amp; Approvals</v>
          </cell>
          <cell r="F34">
            <v>5.29</v>
          </cell>
          <cell r="G34">
            <v>9.9967874218115167</v>
          </cell>
          <cell r="U34">
            <v>5.29</v>
          </cell>
          <cell r="Y34">
            <v>5.29</v>
          </cell>
          <cell r="AC34" t="str">
            <v>For 35,278.74 sft</v>
          </cell>
        </row>
        <row r="35">
          <cell r="D35" t="str">
            <v>Arch/Consultants chgs</v>
          </cell>
          <cell r="F35">
            <v>10</v>
          </cell>
          <cell r="G35">
            <v>18.897518755787367</v>
          </cell>
          <cell r="M35">
            <v>1</v>
          </cell>
          <cell r="O35">
            <v>1</v>
          </cell>
          <cell r="Q35">
            <v>1</v>
          </cell>
          <cell r="S35">
            <v>1</v>
          </cell>
          <cell r="U35">
            <v>1</v>
          </cell>
          <cell r="V35">
            <v>3</v>
          </cell>
          <cell r="W35">
            <v>2</v>
          </cell>
          <cell r="Y35">
            <v>10</v>
          </cell>
        </row>
        <row r="36">
          <cell r="D36" t="str">
            <v>Legal Fees</v>
          </cell>
          <cell r="F36">
            <v>5</v>
          </cell>
          <cell r="G36">
            <v>9.4487593778936834</v>
          </cell>
          <cell r="N36">
            <v>1</v>
          </cell>
          <cell r="Q36">
            <v>1.5</v>
          </cell>
          <cell r="U36">
            <v>1</v>
          </cell>
          <cell r="V36">
            <v>1.5</v>
          </cell>
          <cell r="Y36">
            <v>5</v>
          </cell>
        </row>
        <row r="37">
          <cell r="D37" t="str">
            <v>CMDA/Corporation</v>
          </cell>
          <cell r="F37">
            <v>8.4700000000000006</v>
          </cell>
          <cell r="G37">
            <v>16.006198386151901</v>
          </cell>
          <cell r="L37">
            <v>8.4700000000000006</v>
          </cell>
          <cell r="Y37">
            <v>8.4700000000000006</v>
          </cell>
        </row>
        <row r="38">
          <cell r="D38" t="str">
            <v>Brokerage</v>
          </cell>
          <cell r="F38">
            <v>5.82</v>
          </cell>
          <cell r="G38">
            <v>10.998355915868247</v>
          </cell>
          <cell r="N38">
            <v>1.5</v>
          </cell>
          <cell r="Q38">
            <v>1</v>
          </cell>
          <cell r="T38">
            <v>0.75</v>
          </cell>
          <cell r="V38">
            <v>1.25</v>
          </cell>
          <cell r="W38">
            <v>1.32</v>
          </cell>
          <cell r="Y38">
            <v>5.82</v>
          </cell>
        </row>
        <row r="39">
          <cell r="D39" t="str">
            <v>Publicity</v>
          </cell>
          <cell r="F39">
            <v>5</v>
          </cell>
          <cell r="G39">
            <v>9.4487593778936834</v>
          </cell>
          <cell r="N39">
            <v>1</v>
          </cell>
          <cell r="Q39">
            <v>1</v>
          </cell>
          <cell r="T39">
            <v>1</v>
          </cell>
          <cell r="U39">
            <v>1</v>
          </cell>
          <cell r="V39">
            <v>1</v>
          </cell>
          <cell r="Y39">
            <v>5</v>
          </cell>
        </row>
        <row r="40">
          <cell r="D40" t="str">
            <v>Sub-total</v>
          </cell>
          <cell r="F40">
            <v>39.58</v>
          </cell>
          <cell r="G40">
            <v>74.796379235406405</v>
          </cell>
          <cell r="H40">
            <v>0</v>
          </cell>
          <cell r="I40">
            <v>0</v>
          </cell>
          <cell r="J40">
            <v>0</v>
          </cell>
          <cell r="K40">
            <v>0</v>
          </cell>
          <cell r="L40">
            <v>8.4700000000000006</v>
          </cell>
          <cell r="M40">
            <v>1</v>
          </cell>
          <cell r="N40">
            <v>3.5</v>
          </cell>
          <cell r="O40">
            <v>1</v>
          </cell>
          <cell r="P40">
            <v>0</v>
          </cell>
          <cell r="Q40">
            <v>4.5</v>
          </cell>
          <cell r="R40">
            <v>0</v>
          </cell>
          <cell r="S40">
            <v>1</v>
          </cell>
          <cell r="T40">
            <v>1.75</v>
          </cell>
          <cell r="U40">
            <v>8.2899999999999991</v>
          </cell>
          <cell r="V40">
            <v>6.75</v>
          </cell>
          <cell r="W40">
            <v>3.3200000000000003</v>
          </cell>
          <cell r="X40">
            <v>0</v>
          </cell>
          <cell r="Y40">
            <v>39.58</v>
          </cell>
        </row>
        <row r="41">
          <cell r="D41" t="str">
            <v>Total Outflows</v>
          </cell>
        </row>
        <row r="42">
          <cell r="D42" t="str">
            <v>without inflation</v>
          </cell>
          <cell r="F42">
            <v>396.54</v>
          </cell>
          <cell r="G42">
            <v>749.36220874199216</v>
          </cell>
          <cell r="H42">
            <v>0</v>
          </cell>
          <cell r="I42">
            <v>0</v>
          </cell>
          <cell r="J42">
            <v>0</v>
          </cell>
          <cell r="K42">
            <v>0</v>
          </cell>
          <cell r="L42">
            <v>16.62</v>
          </cell>
          <cell r="M42">
            <v>9.34</v>
          </cell>
          <cell r="N42">
            <v>24.5</v>
          </cell>
          <cell r="O42">
            <v>26.5</v>
          </cell>
          <cell r="P42">
            <v>21.189999999999998</v>
          </cell>
          <cell r="Q42">
            <v>27.2</v>
          </cell>
          <cell r="R42">
            <v>23.7</v>
          </cell>
          <cell r="S42">
            <v>30.45</v>
          </cell>
          <cell r="T42">
            <v>26.65</v>
          </cell>
          <cell r="U42">
            <v>55.55</v>
          </cell>
          <cell r="V42">
            <v>74.97</v>
          </cell>
          <cell r="W42">
            <v>59.87</v>
          </cell>
          <cell r="X42">
            <v>0</v>
          </cell>
          <cell r="Y42">
            <v>396.54</v>
          </cell>
        </row>
        <row r="43">
          <cell r="D43" t="str">
            <v>Inflation Factor</v>
          </cell>
          <cell r="H43">
            <v>1</v>
          </cell>
          <cell r="I43">
            <v>1</v>
          </cell>
          <cell r="J43">
            <v>1</v>
          </cell>
          <cell r="K43">
            <v>1</v>
          </cell>
          <cell r="L43">
            <v>1</v>
          </cell>
          <cell r="M43">
            <v>1</v>
          </cell>
          <cell r="N43">
            <v>1</v>
          </cell>
          <cell r="O43">
            <v>1</v>
          </cell>
          <cell r="P43">
            <v>1</v>
          </cell>
          <cell r="Q43">
            <v>1</v>
          </cell>
          <cell r="R43">
            <v>1</v>
          </cell>
          <cell r="S43">
            <v>1</v>
          </cell>
          <cell r="T43">
            <v>1</v>
          </cell>
          <cell r="U43">
            <v>1.1000000000000001</v>
          </cell>
          <cell r="V43">
            <v>1.1000000000000001</v>
          </cell>
          <cell r="W43">
            <v>1.1000000000000001</v>
          </cell>
          <cell r="X43">
            <v>1.1000000000000001</v>
          </cell>
        </row>
        <row r="44">
          <cell r="D44" t="str">
            <v>Inflated  Outflows</v>
          </cell>
          <cell r="F44">
            <v>415.57899999999995</v>
          </cell>
          <cell r="G44">
            <v>785.34119470113558</v>
          </cell>
          <cell r="H44">
            <v>0</v>
          </cell>
          <cell r="I44">
            <v>0</v>
          </cell>
          <cell r="J44">
            <v>0</v>
          </cell>
          <cell r="K44">
            <v>0</v>
          </cell>
          <cell r="L44">
            <v>16.62</v>
          </cell>
          <cell r="M44">
            <v>9.34</v>
          </cell>
          <cell r="N44">
            <v>24.5</v>
          </cell>
          <cell r="O44">
            <v>26.5</v>
          </cell>
          <cell r="P44">
            <v>21.189999999999998</v>
          </cell>
          <cell r="Q44">
            <v>27.2</v>
          </cell>
          <cell r="R44">
            <v>23.7</v>
          </cell>
          <cell r="S44">
            <v>30.45</v>
          </cell>
          <cell r="T44">
            <v>26.65</v>
          </cell>
          <cell r="U44">
            <v>61.105000000000004</v>
          </cell>
          <cell r="V44">
            <v>82.466999999999999</v>
          </cell>
          <cell r="W44">
            <v>65.856999999999999</v>
          </cell>
          <cell r="X44">
            <v>0</v>
          </cell>
          <cell r="Y44">
            <v>415.57899999999995</v>
          </cell>
        </row>
        <row r="45">
          <cell r="C45" t="str">
            <v>INTEREST ON Rs.1 CRORE</v>
          </cell>
          <cell r="F45">
            <v>76.599999999999994</v>
          </cell>
          <cell r="G45">
            <v>144.75499366933121</v>
          </cell>
          <cell r="O45">
            <v>28.6</v>
          </cell>
          <cell r="U45">
            <v>24</v>
          </cell>
          <cell r="X45">
            <v>24</v>
          </cell>
          <cell r="Y45">
            <v>76.599999999999994</v>
          </cell>
        </row>
        <row r="46">
          <cell r="C46" t="str">
            <v>Interest on  Funding Gap</v>
          </cell>
          <cell r="F46">
            <v>1.654661576388889</v>
          </cell>
          <cell r="I46">
            <v>0</v>
          </cell>
          <cell r="J46">
            <v>0</v>
          </cell>
          <cell r="K46">
            <v>0</v>
          </cell>
          <cell r="L46">
            <v>0</v>
          </cell>
          <cell r="M46">
            <v>0</v>
          </cell>
          <cell r="N46">
            <v>0</v>
          </cell>
          <cell r="O46">
            <v>0</v>
          </cell>
          <cell r="P46">
            <v>0.49700833333333339</v>
          </cell>
          <cell r="Q46">
            <v>0.43717500000000004</v>
          </cell>
          <cell r="R46">
            <v>0.47646958333333339</v>
          </cell>
          <cell r="S46">
            <v>-3.0416666666610579E-5</v>
          </cell>
          <cell r="T46">
            <v>0.24416074305555557</v>
          </cell>
          <cell r="U46">
            <v>-3.0416666666610579E-5</v>
          </cell>
          <cell r="V46">
            <v>-3.0416666666610579E-5</v>
          </cell>
          <cell r="W46">
            <v>-3.0416666666610579E-5</v>
          </cell>
          <cell r="X46">
            <v>-3.0416666666610579E-5</v>
          </cell>
          <cell r="Y46">
            <v>1.654661576388889</v>
          </cell>
        </row>
        <row r="47">
          <cell r="C47" t="str">
            <v>PROJECT MGT FEES</v>
          </cell>
          <cell r="F47">
            <v>58.707999999999998</v>
          </cell>
          <cell r="G47">
            <v>110.94355311147646</v>
          </cell>
          <cell r="H47">
            <v>0</v>
          </cell>
          <cell r="I47">
            <v>0</v>
          </cell>
          <cell r="J47">
            <v>0</v>
          </cell>
          <cell r="K47">
            <v>0</v>
          </cell>
          <cell r="L47">
            <v>1.3305</v>
          </cell>
          <cell r="M47">
            <v>1.3305</v>
          </cell>
          <cell r="N47">
            <v>1.3305</v>
          </cell>
          <cell r="O47">
            <v>1.3305</v>
          </cell>
          <cell r="P47">
            <v>1.3305</v>
          </cell>
          <cell r="Q47">
            <v>1.3305</v>
          </cell>
          <cell r="R47">
            <v>3.6590000000000007</v>
          </cell>
          <cell r="S47">
            <v>0.83150000000000002</v>
          </cell>
          <cell r="T47">
            <v>3.4924999999999997</v>
          </cell>
          <cell r="U47">
            <v>6.1535000000000002</v>
          </cell>
          <cell r="V47">
            <v>12.307</v>
          </cell>
          <cell r="W47">
            <v>13.9285</v>
          </cell>
          <cell r="X47">
            <v>10.353000000000002</v>
          </cell>
          <cell r="Y47">
            <v>58.707999999999998</v>
          </cell>
        </row>
        <row r="49">
          <cell r="D49" t="str">
            <v>Total Outflows</v>
          </cell>
          <cell r="F49">
            <v>552.54166157638883</v>
          </cell>
          <cell r="H49">
            <v>0</v>
          </cell>
          <cell r="I49">
            <v>0</v>
          </cell>
          <cell r="J49">
            <v>0</v>
          </cell>
          <cell r="K49">
            <v>0</v>
          </cell>
          <cell r="L49">
            <v>17.950500000000002</v>
          </cell>
          <cell r="M49">
            <v>10.670500000000001</v>
          </cell>
          <cell r="N49">
            <v>25.830500000000001</v>
          </cell>
          <cell r="O49">
            <v>56.430500000000002</v>
          </cell>
          <cell r="P49">
            <v>23.017508333333332</v>
          </cell>
          <cell r="Q49">
            <v>28.967675</v>
          </cell>
          <cell r="R49">
            <v>27.835469583333335</v>
          </cell>
          <cell r="S49">
            <v>31.28146958333333</v>
          </cell>
          <cell r="T49">
            <v>30.386660743055554</v>
          </cell>
          <cell r="U49">
            <v>91.258469583333337</v>
          </cell>
          <cell r="V49">
            <v>94.77396958333334</v>
          </cell>
          <cell r="W49">
            <v>79.785469583333338</v>
          </cell>
          <cell r="X49">
            <v>34.352969583333334</v>
          </cell>
          <cell r="Y49">
            <v>552.54166157638883</v>
          </cell>
        </row>
        <row r="50">
          <cell r="C50" t="str">
            <v>Net Cash - Flow</v>
          </cell>
          <cell r="F50">
            <v>621.61833842361102</v>
          </cell>
          <cell r="G50">
            <v>1177.8313207475858</v>
          </cell>
          <cell r="H50">
            <v>0</v>
          </cell>
          <cell r="I50">
            <v>0</v>
          </cell>
          <cell r="J50">
            <v>0</v>
          </cell>
          <cell r="K50">
            <v>0</v>
          </cell>
          <cell r="L50">
            <v>8.6594999999999978</v>
          </cell>
          <cell r="M50">
            <v>15.939499999999999</v>
          </cell>
          <cell r="N50">
            <v>0.77949999999999875</v>
          </cell>
          <cell r="O50">
            <v>-29.820500000000003</v>
          </cell>
          <cell r="P50">
            <v>3.5924916666666675</v>
          </cell>
          <cell r="Q50">
            <v>-2.3576750000000004</v>
          </cell>
          <cell r="R50">
            <v>45.344530416666672</v>
          </cell>
          <cell r="S50">
            <v>-14.651469583333331</v>
          </cell>
          <cell r="T50">
            <v>39.463339256944437</v>
          </cell>
          <cell r="U50">
            <v>31.811530416666656</v>
          </cell>
          <cell r="V50">
            <v>151.36603041666666</v>
          </cell>
          <cell r="W50">
            <v>198.78453041666666</v>
          </cell>
          <cell r="X50">
            <v>172.70703041666667</v>
          </cell>
          <cell r="Y50">
            <v>621.61833842361102</v>
          </cell>
        </row>
        <row r="51">
          <cell r="C51" t="str">
            <v>Cumulative Cash flow, Pre distribution</v>
          </cell>
          <cell r="H51">
            <v>0</v>
          </cell>
          <cell r="I51">
            <v>0</v>
          </cell>
          <cell r="J51">
            <v>0</v>
          </cell>
          <cell r="K51">
            <v>0</v>
          </cell>
          <cell r="L51">
            <v>8.6594999999999978</v>
          </cell>
          <cell r="M51">
            <v>15.939500000000001</v>
          </cell>
          <cell r="N51">
            <v>0.77949999999999964</v>
          </cell>
          <cell r="O51">
            <v>-29.820500000000003</v>
          </cell>
          <cell r="P51">
            <v>-26.228008333333335</v>
          </cell>
          <cell r="Q51">
            <v>-28.585683333333336</v>
          </cell>
          <cell r="R51">
            <v>16.758847083333336</v>
          </cell>
          <cell r="S51">
            <v>-14.651469583333331</v>
          </cell>
          <cell r="T51">
            <v>24.811869673611106</v>
          </cell>
          <cell r="U51">
            <v>31.811530416666656</v>
          </cell>
          <cell r="V51">
            <v>151.36603041666666</v>
          </cell>
          <cell r="W51">
            <v>198.78453041666666</v>
          </cell>
          <cell r="X51">
            <v>172.70703041666667</v>
          </cell>
        </row>
        <row r="52">
          <cell r="H52" t="str">
            <v>* Interest on Rs. 1 Crore  for period ending Mar'98 is assumed to be paid out in Oct'98 and annually thereafter</v>
          </cell>
        </row>
        <row r="53">
          <cell r="C53" t="str">
            <v>Less: Notional land Cost</v>
          </cell>
          <cell r="F53">
            <v>587.97900000000004</v>
          </cell>
          <cell r="G53">
            <v>1111.13441805091</v>
          </cell>
        </row>
        <row r="54">
          <cell r="C54" t="str">
            <v>Distributable Surplus</v>
          </cell>
          <cell r="F54">
            <v>33.63933842361098</v>
          </cell>
          <cell r="G54">
            <v>66.696902696675807</v>
          </cell>
          <cell r="H54">
            <v>0</v>
          </cell>
          <cell r="I54">
            <v>0</v>
          </cell>
          <cell r="J54">
            <v>0</v>
          </cell>
          <cell r="K54">
            <v>0</v>
          </cell>
          <cell r="L54">
            <v>8.6594999999999978</v>
          </cell>
          <cell r="M54">
            <v>15.939500000000001</v>
          </cell>
          <cell r="N54">
            <v>0.77949999999999875</v>
          </cell>
          <cell r="O54">
            <v>0</v>
          </cell>
          <cell r="P54">
            <v>0</v>
          </cell>
          <cell r="Q54">
            <v>0</v>
          </cell>
          <cell r="R54">
            <v>16.758847083333336</v>
          </cell>
          <cell r="S54">
            <v>0</v>
          </cell>
          <cell r="T54">
            <v>24.811869673611106</v>
          </cell>
          <cell r="U54">
            <v>31.811530416666656</v>
          </cell>
          <cell r="V54">
            <v>151.36603041666666</v>
          </cell>
          <cell r="W54">
            <v>198.78453041666666</v>
          </cell>
          <cell r="X54">
            <v>172.70703041666667</v>
          </cell>
          <cell r="Y54">
            <v>621.61833842361102</v>
          </cell>
        </row>
        <row r="56">
          <cell r="C56" t="str">
            <v>50 % to the Owner</v>
          </cell>
          <cell r="F56">
            <v>16.81966921180549</v>
          </cell>
          <cell r="G56">
            <v>33.348451348337903</v>
          </cell>
          <cell r="H56">
            <v>0</v>
          </cell>
          <cell r="I56">
            <v>0</v>
          </cell>
          <cell r="J56">
            <v>0</v>
          </cell>
          <cell r="K56">
            <v>0</v>
          </cell>
          <cell r="L56">
            <v>4.3297499999999989</v>
          </cell>
          <cell r="M56">
            <v>7.9697500000000003</v>
          </cell>
          <cell r="N56">
            <v>0.38974999999999937</v>
          </cell>
          <cell r="O56">
            <v>0</v>
          </cell>
          <cell r="P56">
            <v>0</v>
          </cell>
          <cell r="Q56">
            <v>0</v>
          </cell>
          <cell r="R56">
            <v>11.798847083333335</v>
          </cell>
          <cell r="S56">
            <v>0</v>
          </cell>
          <cell r="T56">
            <v>24.811869673611106</v>
          </cell>
          <cell r="U56">
            <v>31.811530416666656</v>
          </cell>
          <cell r="V56">
            <v>151.36603041666666</v>
          </cell>
          <cell r="W56">
            <v>198.78453041666666</v>
          </cell>
          <cell r="X56">
            <v>172.70703041666667</v>
          </cell>
          <cell r="Y56">
            <v>603.96908842361108</v>
          </cell>
        </row>
        <row r="57">
          <cell r="C57" t="str">
            <v>Adjusted towards</v>
          </cell>
        </row>
        <row r="58">
          <cell r="D58" t="str">
            <v>Refund of EMDs</v>
          </cell>
          <cell r="X58">
            <v>-330</v>
          </cell>
          <cell r="Y58">
            <v>-330</v>
          </cell>
        </row>
        <row r="59">
          <cell r="D59" t="str">
            <v>Interest Recovery</v>
          </cell>
          <cell r="N59">
            <v>-27.599999999999998</v>
          </cell>
          <cell r="T59">
            <v>-27.599999999999998</v>
          </cell>
          <cell r="X59">
            <v>-55.199999999999996</v>
          </cell>
          <cell r="Y59">
            <v>-110.39999999999999</v>
          </cell>
        </row>
        <row r="60">
          <cell r="D60" t="str">
            <v>Net outflow to owner</v>
          </cell>
          <cell r="H60">
            <v>0</v>
          </cell>
          <cell r="I60">
            <v>0</v>
          </cell>
          <cell r="J60">
            <v>0</v>
          </cell>
          <cell r="K60">
            <v>0</v>
          </cell>
          <cell r="L60">
            <v>4.3297499999999989</v>
          </cell>
          <cell r="M60">
            <v>7.9697500000000003</v>
          </cell>
          <cell r="N60">
            <v>-27.210249999999998</v>
          </cell>
          <cell r="O60">
            <v>0</v>
          </cell>
          <cell r="P60">
            <v>0</v>
          </cell>
          <cell r="Q60">
            <v>0</v>
          </cell>
          <cell r="R60">
            <v>11.798847083333335</v>
          </cell>
          <cell r="S60">
            <v>0</v>
          </cell>
          <cell r="T60">
            <v>-2.7881303263888917</v>
          </cell>
          <cell r="U60">
            <v>31.811530416666656</v>
          </cell>
          <cell r="V60">
            <v>151.36603041666666</v>
          </cell>
          <cell r="W60">
            <v>198.78453041666666</v>
          </cell>
          <cell r="X60">
            <v>-212.49296958333332</v>
          </cell>
          <cell r="Y60">
            <v>163.56908842361111</v>
          </cell>
        </row>
        <row r="62">
          <cell r="C62" t="str">
            <v>MRIDL's Unleveraged Cash-Flows</v>
          </cell>
        </row>
        <row r="63">
          <cell r="D63" t="str">
            <v>Share of Profits</v>
          </cell>
          <cell r="F63">
            <v>17.649249999999999</v>
          </cell>
          <cell r="G63">
            <v>33.348451348337903</v>
          </cell>
          <cell r="H63">
            <v>0</v>
          </cell>
          <cell r="I63">
            <v>0</v>
          </cell>
          <cell r="J63">
            <v>0</v>
          </cell>
          <cell r="K63">
            <v>0</v>
          </cell>
          <cell r="L63">
            <v>4.3297499999999989</v>
          </cell>
          <cell r="M63">
            <v>7.9697500000000003</v>
          </cell>
          <cell r="N63">
            <v>0.38974999999999937</v>
          </cell>
          <cell r="O63">
            <v>0</v>
          </cell>
          <cell r="P63">
            <v>0</v>
          </cell>
          <cell r="Q63">
            <v>0</v>
          </cell>
          <cell r="R63">
            <v>4.96</v>
          </cell>
          <cell r="S63">
            <v>0</v>
          </cell>
          <cell r="Y63">
            <v>17.649249999999999</v>
          </cell>
        </row>
        <row r="64">
          <cell r="D64" t="str">
            <v>Project Mgt. Fee</v>
          </cell>
          <cell r="F64">
            <v>58.707999999999998</v>
          </cell>
          <cell r="H64">
            <v>0</v>
          </cell>
          <cell r="I64">
            <v>0</v>
          </cell>
          <cell r="J64">
            <v>0</v>
          </cell>
          <cell r="K64">
            <v>0</v>
          </cell>
          <cell r="L64">
            <v>1.3305</v>
          </cell>
          <cell r="M64">
            <v>1.3305</v>
          </cell>
          <cell r="N64">
            <v>1.3305</v>
          </cell>
          <cell r="O64">
            <v>1.3305</v>
          </cell>
          <cell r="P64">
            <v>1.3305</v>
          </cell>
          <cell r="Q64">
            <v>1.3305</v>
          </cell>
          <cell r="R64">
            <v>3.6590000000000007</v>
          </cell>
          <cell r="S64">
            <v>0.83150000000000002</v>
          </cell>
          <cell r="T64">
            <v>3.4924999999999997</v>
          </cell>
          <cell r="U64">
            <v>6.1535000000000002</v>
          </cell>
          <cell r="V64">
            <v>12.307</v>
          </cell>
          <cell r="W64">
            <v>13.9285</v>
          </cell>
          <cell r="X64">
            <v>10.353000000000002</v>
          </cell>
          <cell r="Y64">
            <v>58.707999999999998</v>
          </cell>
        </row>
        <row r="65">
          <cell r="D65" t="str">
            <v>Interest income</v>
          </cell>
          <cell r="F65">
            <v>188.65466157638889</v>
          </cell>
          <cell r="H65">
            <v>0</v>
          </cell>
          <cell r="I65">
            <v>0</v>
          </cell>
          <cell r="J65">
            <v>0</v>
          </cell>
          <cell r="K65">
            <v>0</v>
          </cell>
          <cell r="L65">
            <v>0</v>
          </cell>
          <cell r="M65">
            <v>0</v>
          </cell>
          <cell r="N65">
            <v>27.599999999999998</v>
          </cell>
          <cell r="O65">
            <v>28.6</v>
          </cell>
          <cell r="P65">
            <v>0.49700833333333339</v>
          </cell>
          <cell r="Q65">
            <v>0.43717500000000004</v>
          </cell>
          <cell r="R65">
            <v>0.47646958333333339</v>
          </cell>
          <cell r="S65">
            <v>-3.0416666666610579E-5</v>
          </cell>
          <cell r="T65">
            <v>27.844160743055554</v>
          </cell>
          <cell r="U65">
            <v>23.999969583333332</v>
          </cell>
          <cell r="V65">
            <v>-3.0416666666610579E-5</v>
          </cell>
          <cell r="W65">
            <v>-3.0416666666610579E-5</v>
          </cell>
          <cell r="X65">
            <v>79.199969583333328</v>
          </cell>
          <cell r="Y65">
            <v>188.65466157638889</v>
          </cell>
        </row>
        <row r="66">
          <cell r="D66" t="str">
            <v>Funding Gap (Payout)</v>
          </cell>
          <cell r="F66">
            <v>-46.829644583333334</v>
          </cell>
          <cell r="H66">
            <v>0</v>
          </cell>
          <cell r="I66">
            <v>0</v>
          </cell>
          <cell r="J66">
            <v>0</v>
          </cell>
          <cell r="K66">
            <v>0</v>
          </cell>
          <cell r="L66">
            <v>0</v>
          </cell>
          <cell r="M66">
            <v>0</v>
          </cell>
          <cell r="N66">
            <v>0</v>
          </cell>
          <cell r="O66">
            <v>-29.820500000000003</v>
          </cell>
          <cell r="P66">
            <v>0</v>
          </cell>
          <cell r="Q66">
            <v>-2.3576750000000004</v>
          </cell>
          <cell r="R66">
            <v>0</v>
          </cell>
          <cell r="S66">
            <v>-14.651469583333331</v>
          </cell>
          <cell r="T66">
            <v>0</v>
          </cell>
          <cell r="U66">
            <v>0</v>
          </cell>
          <cell r="V66">
            <v>0</v>
          </cell>
          <cell r="W66">
            <v>0</v>
          </cell>
          <cell r="X66">
            <v>0</v>
          </cell>
          <cell r="Y66">
            <v>-46.829644583333334</v>
          </cell>
        </row>
        <row r="67">
          <cell r="D67" t="str">
            <v>Funding Gap (Receipt)</v>
          </cell>
          <cell r="J67">
            <v>0</v>
          </cell>
          <cell r="K67">
            <v>0</v>
          </cell>
          <cell r="L67">
            <v>0</v>
          </cell>
          <cell r="M67">
            <v>0</v>
          </cell>
          <cell r="N67">
            <v>0</v>
          </cell>
          <cell r="O67">
            <v>0</v>
          </cell>
          <cell r="P67">
            <v>3.59</v>
          </cell>
          <cell r="Q67">
            <v>0</v>
          </cell>
          <cell r="R67">
            <v>28.59</v>
          </cell>
          <cell r="S67">
            <v>0</v>
          </cell>
          <cell r="T67">
            <v>14.651469583333331</v>
          </cell>
          <cell r="U67">
            <v>0</v>
          </cell>
          <cell r="V67">
            <v>0</v>
          </cell>
          <cell r="W67">
            <v>0</v>
          </cell>
          <cell r="X67">
            <v>0</v>
          </cell>
          <cell r="Y67">
            <v>46.83146958333333</v>
          </cell>
        </row>
        <row r="68">
          <cell r="D68" t="str">
            <v>MRIDL's Payouts (Land)</v>
          </cell>
          <cell r="F68">
            <v>0</v>
          </cell>
          <cell r="H68">
            <v>-100</v>
          </cell>
          <cell r="I68">
            <v>-230</v>
          </cell>
          <cell r="X68">
            <v>330</v>
          </cell>
          <cell r="Y68">
            <v>0</v>
          </cell>
        </row>
        <row r="69">
          <cell r="D69" t="str">
            <v>Personnel</v>
          </cell>
          <cell r="F69">
            <v>-28.599999999999998</v>
          </cell>
          <cell r="I69">
            <v>-1.0833333333333333</v>
          </cell>
          <cell r="J69">
            <v>-1.0833333333333333</v>
          </cell>
          <cell r="K69">
            <v>-1.0833333333333333</v>
          </cell>
          <cell r="L69">
            <v>-1.0833333333333333</v>
          </cell>
          <cell r="M69">
            <v>-1.0833333333333333</v>
          </cell>
          <cell r="N69">
            <v>-1.0833333333333333</v>
          </cell>
          <cell r="O69">
            <v>-1.0833333333333333</v>
          </cell>
          <cell r="P69">
            <v>-1.0833333333333333</v>
          </cell>
          <cell r="Q69">
            <v>-1.0833333333333333</v>
          </cell>
          <cell r="R69">
            <v>-1.0833333333333333</v>
          </cell>
          <cell r="S69">
            <v>-1.0833333333333333</v>
          </cell>
          <cell r="T69">
            <v>-1.0833333333333333</v>
          </cell>
          <cell r="U69">
            <v>-3.9</v>
          </cell>
          <cell r="V69">
            <v>-3.9</v>
          </cell>
          <cell r="W69">
            <v>-3.9</v>
          </cell>
          <cell r="X69">
            <v>-3.9</v>
          </cell>
          <cell r="Y69">
            <v>-28.599999999999998</v>
          </cell>
        </row>
        <row r="70">
          <cell r="D70" t="str">
            <v>Overheads</v>
          </cell>
          <cell r="F70">
            <v>-7.149449999999999</v>
          </cell>
          <cell r="I70">
            <v>-0.27081250000000001</v>
          </cell>
          <cell r="J70">
            <v>-0.27081250000000001</v>
          </cell>
          <cell r="K70">
            <v>-0.27081250000000001</v>
          </cell>
          <cell r="L70">
            <v>-0.27081250000000001</v>
          </cell>
          <cell r="M70">
            <v>-0.27081250000000001</v>
          </cell>
          <cell r="N70">
            <v>-0.27081250000000001</v>
          </cell>
          <cell r="O70">
            <v>-0.27081250000000001</v>
          </cell>
          <cell r="P70">
            <v>-0.27081250000000001</v>
          </cell>
          <cell r="Q70">
            <v>-0.27081250000000001</v>
          </cell>
          <cell r="R70">
            <v>-0.27081250000000001</v>
          </cell>
          <cell r="S70">
            <v>-0.27081250000000001</v>
          </cell>
          <cell r="T70">
            <v>-0.27081250000000001</v>
          </cell>
          <cell r="U70">
            <v>-0.97492500000000004</v>
          </cell>
          <cell r="V70">
            <v>-0.97492500000000004</v>
          </cell>
          <cell r="W70">
            <v>-0.97492500000000004</v>
          </cell>
          <cell r="X70">
            <v>-0.97492500000000004</v>
          </cell>
          <cell r="Y70">
            <v>-7.149449999999999</v>
          </cell>
        </row>
        <row r="72">
          <cell r="C72" t="str">
            <v>MRIDL's Net Cash Flow</v>
          </cell>
          <cell r="F72">
            <v>182.43281699305558</v>
          </cell>
          <cell r="H72">
            <v>-100</v>
          </cell>
          <cell r="I72">
            <v>-231.35414583333335</v>
          </cell>
          <cell r="J72">
            <v>-1.3541458333333334</v>
          </cell>
          <cell r="K72">
            <v>-1.3541458333333334</v>
          </cell>
          <cell r="L72">
            <v>4.3061041666666657</v>
          </cell>
          <cell r="M72">
            <v>7.9461041666666663</v>
          </cell>
          <cell r="N72">
            <v>27.966104166666664</v>
          </cell>
          <cell r="O72">
            <v>-1.244145833333334</v>
          </cell>
          <cell r="P72">
            <v>4.0633625000000002</v>
          </cell>
          <cell r="Q72">
            <v>-1.9441458333333337</v>
          </cell>
          <cell r="R72">
            <v>36.331323749999996</v>
          </cell>
          <cell r="S72">
            <v>-15.174145833333331</v>
          </cell>
          <cell r="T72">
            <v>44.63398449305555</v>
          </cell>
          <cell r="U72">
            <v>25.278544583333336</v>
          </cell>
          <cell r="V72">
            <v>7.432044583333334</v>
          </cell>
          <cell r="W72">
            <v>9.0535445833333323</v>
          </cell>
          <cell r="X72">
            <v>414.67804458333336</v>
          </cell>
          <cell r="Y72">
            <v>229.26428657638883</v>
          </cell>
        </row>
        <row r="73">
          <cell r="C73" t="str">
            <v>Cumulative Cash Flow</v>
          </cell>
          <cell r="F73">
            <v>182.43281699305558</v>
          </cell>
          <cell r="H73">
            <v>-100</v>
          </cell>
          <cell r="I73">
            <v>-331.35414583333335</v>
          </cell>
          <cell r="J73">
            <v>-332.7082916666667</v>
          </cell>
          <cell r="K73">
            <v>-334.06243750000004</v>
          </cell>
          <cell r="L73">
            <v>-329.75633333333337</v>
          </cell>
          <cell r="M73">
            <v>-321.81022916666672</v>
          </cell>
          <cell r="N73">
            <v>-293.84412500000008</v>
          </cell>
          <cell r="O73">
            <v>-295.08827083333341</v>
          </cell>
          <cell r="P73">
            <v>-291.02490833333343</v>
          </cell>
          <cell r="Q73">
            <v>-292.96905416666675</v>
          </cell>
          <cell r="R73">
            <v>-256.63773041666673</v>
          </cell>
          <cell r="S73">
            <v>-271.81187625000007</v>
          </cell>
          <cell r="T73">
            <v>-227.17789175694452</v>
          </cell>
          <cell r="U73">
            <v>-201.89934717361118</v>
          </cell>
          <cell r="V73">
            <v>-194.46730259027785</v>
          </cell>
          <cell r="W73">
            <v>-185.41375800694453</v>
          </cell>
          <cell r="X73">
            <v>229.26428657638883</v>
          </cell>
        </row>
        <row r="76">
          <cell r="C76" t="str">
            <v>MRIDL's Revenue Statement</v>
          </cell>
        </row>
        <row r="77">
          <cell r="H77" t="str">
            <v>Upto  Mar 98</v>
          </cell>
          <cell r="I77">
            <v>35886</v>
          </cell>
          <cell r="J77">
            <v>35916</v>
          </cell>
          <cell r="K77">
            <v>35947</v>
          </cell>
          <cell r="L77">
            <v>35977</v>
          </cell>
          <cell r="M77">
            <v>36008</v>
          </cell>
          <cell r="N77">
            <v>36039</v>
          </cell>
          <cell r="O77">
            <v>36069</v>
          </cell>
          <cell r="P77">
            <v>36100</v>
          </cell>
          <cell r="Q77">
            <v>36130</v>
          </cell>
          <cell r="R77">
            <v>36161</v>
          </cell>
          <cell r="S77">
            <v>36192</v>
          </cell>
          <cell r="T77">
            <v>36220</v>
          </cell>
          <cell r="U77">
            <v>36312</v>
          </cell>
          <cell r="V77">
            <v>36404</v>
          </cell>
          <cell r="W77">
            <v>36495</v>
          </cell>
          <cell r="X77">
            <v>36586</v>
          </cell>
          <cell r="Y77" t="str">
            <v>Total</v>
          </cell>
        </row>
        <row r="78">
          <cell r="D78" t="str">
            <v>Revenues</v>
          </cell>
          <cell r="X78">
            <v>76.357249999999993</v>
          </cell>
          <cell r="Y78">
            <v>76.357249999999993</v>
          </cell>
        </row>
        <row r="79">
          <cell r="D79" t="str">
            <v>Interest  Costs</v>
          </cell>
          <cell r="I79">
            <v>5.2306404552828321</v>
          </cell>
          <cell r="J79">
            <v>5.333745445836704</v>
          </cell>
          <cell r="K79">
            <v>5.4384648607030996</v>
          </cell>
          <cell r="L79">
            <v>5.4561954344142061</v>
          </cell>
          <cell r="M79">
            <v>5.4172082896434324</v>
          </cell>
          <cell r="N79">
            <v>5.0641362847979563</v>
          </cell>
          <cell r="O79">
            <v>5.1629117559663245</v>
          </cell>
          <cell r="P79">
            <v>5.1801285661528489</v>
          </cell>
          <cell r="Q79">
            <v>5.2916808948794616</v>
          </cell>
          <cell r="R79">
            <v>4.8056602492427887</v>
          </cell>
          <cell r="S79">
            <v>5.1185052873533765</v>
          </cell>
          <cell r="T79">
            <v>4.4997694724524111</v>
          </cell>
          <cell r="U79">
            <v>12.92810037261134</v>
          </cell>
          <cell r="V79">
            <v>13.19461946068904</v>
          </cell>
          <cell r="W79">
            <v>13.395431741766579</v>
          </cell>
          <cell r="X79">
            <v>0</v>
          </cell>
          <cell r="Y79">
            <v>101.51719857179239</v>
          </cell>
        </row>
        <row r="80">
          <cell r="D80" t="str">
            <v>Personnel</v>
          </cell>
          <cell r="H80">
            <v>0</v>
          </cell>
          <cell r="I80">
            <v>1.0833333333333333</v>
          </cell>
          <cell r="J80">
            <v>1.0833333333333333</v>
          </cell>
          <cell r="K80">
            <v>1.0833333333333333</v>
          </cell>
          <cell r="L80">
            <v>1.0833333333333333</v>
          </cell>
          <cell r="M80">
            <v>1.0833333333333333</v>
          </cell>
          <cell r="N80">
            <v>1.0833333333333333</v>
          </cell>
          <cell r="O80">
            <v>1.0833333333333333</v>
          </cell>
          <cell r="P80">
            <v>1.0833333333333333</v>
          </cell>
          <cell r="Q80">
            <v>1.0833333333333333</v>
          </cell>
          <cell r="R80">
            <v>1.0833333333333333</v>
          </cell>
          <cell r="S80">
            <v>1.0833333333333333</v>
          </cell>
          <cell r="T80">
            <v>1.0833333333333333</v>
          </cell>
          <cell r="U80">
            <v>3.9</v>
          </cell>
          <cell r="V80">
            <v>3.9</v>
          </cell>
          <cell r="W80">
            <v>3.9</v>
          </cell>
          <cell r="X80">
            <v>3.9</v>
          </cell>
          <cell r="Y80">
            <v>28.599999999999998</v>
          </cell>
        </row>
        <row r="81">
          <cell r="D81" t="str">
            <v>Overhead</v>
          </cell>
          <cell r="H81">
            <v>0</v>
          </cell>
          <cell r="I81">
            <v>0.27081250000000001</v>
          </cell>
          <cell r="J81">
            <v>0.27081250000000001</v>
          </cell>
          <cell r="K81">
            <v>0.27081250000000001</v>
          </cell>
          <cell r="L81">
            <v>0.27081250000000001</v>
          </cell>
          <cell r="M81">
            <v>0.27081250000000001</v>
          </cell>
          <cell r="N81">
            <v>0.27081250000000001</v>
          </cell>
          <cell r="O81">
            <v>0.27081250000000001</v>
          </cell>
          <cell r="P81">
            <v>0.27081250000000001</v>
          </cell>
          <cell r="Q81">
            <v>0.27081250000000001</v>
          </cell>
          <cell r="R81">
            <v>0.27081250000000001</v>
          </cell>
          <cell r="S81">
            <v>0.27081250000000001</v>
          </cell>
          <cell r="T81">
            <v>0.27081250000000001</v>
          </cell>
          <cell r="U81">
            <v>0.97492500000000004</v>
          </cell>
          <cell r="V81">
            <v>0.97492500000000004</v>
          </cell>
          <cell r="W81">
            <v>0.97492500000000004</v>
          </cell>
          <cell r="X81">
            <v>0.97492500000000004</v>
          </cell>
          <cell r="Y81">
            <v>7.149449999999999</v>
          </cell>
        </row>
        <row r="82">
          <cell r="D82" t="str">
            <v>Less: Interest Income</v>
          </cell>
          <cell r="H82">
            <v>0</v>
          </cell>
          <cell r="I82">
            <v>0</v>
          </cell>
          <cell r="J82">
            <v>0</v>
          </cell>
          <cell r="K82">
            <v>0</v>
          </cell>
          <cell r="L82">
            <v>0</v>
          </cell>
          <cell r="M82">
            <v>0</v>
          </cell>
          <cell r="N82">
            <v>27.599999999999998</v>
          </cell>
          <cell r="O82">
            <v>28.6</v>
          </cell>
          <cell r="P82">
            <v>0.49700833333333339</v>
          </cell>
          <cell r="Q82">
            <v>0.43717500000000004</v>
          </cell>
          <cell r="R82">
            <v>0.47646958333333339</v>
          </cell>
          <cell r="S82">
            <v>-3.0416666666610579E-5</v>
          </cell>
          <cell r="T82">
            <v>27.844160743055554</v>
          </cell>
          <cell r="U82">
            <v>23.999969583333332</v>
          </cell>
          <cell r="V82">
            <v>-3.0416666666610579E-5</v>
          </cell>
          <cell r="W82">
            <v>-3.0416666666610579E-5</v>
          </cell>
          <cell r="X82">
            <v>79.199969583333328</v>
          </cell>
          <cell r="Y82">
            <v>188.65466157638889</v>
          </cell>
        </row>
        <row r="83">
          <cell r="E83" t="str">
            <v>Closing Inventory</v>
          </cell>
          <cell r="H83">
            <v>2.7</v>
          </cell>
          <cell r="I83">
            <v>9.2847862886161661</v>
          </cell>
          <cell r="J83">
            <v>15.972677567786203</v>
          </cell>
          <cell r="K83">
            <v>22.765288261822636</v>
          </cell>
          <cell r="L83">
            <v>29.575629529570175</v>
          </cell>
          <cell r="M83">
            <v>36.346983652546939</v>
          </cell>
          <cell r="N83">
            <v>15.165265770678229</v>
          </cell>
          <cell r="O83">
            <v>-6.9176766400221155</v>
          </cell>
          <cell r="P83">
            <v>-0.88041057386926669</v>
          </cell>
          <cell r="Q83">
            <v>5.3282411543435275</v>
          </cell>
          <cell r="R83">
            <v>11.011577653586317</v>
          </cell>
          <cell r="S83">
            <v>17.484259190939696</v>
          </cell>
          <cell r="T83">
            <v>-4.5059862463301137</v>
          </cell>
          <cell r="U83">
            <v>-10.702930457052105</v>
          </cell>
          <cell r="V83">
            <v>7.3666444203036017</v>
          </cell>
          <cell r="W83">
            <v>25.637031578736845</v>
          </cell>
        </row>
        <row r="84">
          <cell r="E84" t="str">
            <v>Opening Inventory</v>
          </cell>
          <cell r="H84">
            <v>2.7</v>
          </cell>
          <cell r="I84">
            <v>2.7</v>
          </cell>
          <cell r="J84">
            <v>9.2847862886161661</v>
          </cell>
          <cell r="K84">
            <v>15.972677567786203</v>
          </cell>
          <cell r="L84">
            <v>22.765288261822636</v>
          </cell>
          <cell r="M84">
            <v>29.575629529570175</v>
          </cell>
          <cell r="N84">
            <v>36.346983652546939</v>
          </cell>
          <cell r="O84">
            <v>15.165265770678229</v>
          </cell>
          <cell r="P84">
            <v>-6.9176766400221155</v>
          </cell>
          <cell r="Q84">
            <v>-0.88041057386926669</v>
          </cell>
          <cell r="R84">
            <v>5.3282411543435275</v>
          </cell>
          <cell r="S84">
            <v>11.011577653586317</v>
          </cell>
          <cell r="T84">
            <v>17.484259190939696</v>
          </cell>
          <cell r="U84">
            <v>-4.5059862463301137</v>
          </cell>
          <cell r="V84">
            <v>-10.702930457052105</v>
          </cell>
          <cell r="W84">
            <v>7.3666444203036017</v>
          </cell>
          <cell r="X84">
            <v>25.637031578736845</v>
          </cell>
          <cell r="Y84">
            <v>2.7</v>
          </cell>
        </row>
        <row r="85">
          <cell r="D85" t="str">
            <v>Profit/(Loss)</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125.04526300459648</v>
          </cell>
          <cell r="Y85">
            <v>125.04526300459649</v>
          </cell>
        </row>
        <row r="87">
          <cell r="C87" t="str">
            <v>MRIDL's Balance Sheet Exposure</v>
          </cell>
        </row>
        <row r="89">
          <cell r="C89" t="str">
            <v>Assets</v>
          </cell>
        </row>
        <row r="90">
          <cell r="C90" t="str">
            <v>Inventory</v>
          </cell>
          <cell r="H90">
            <v>2.7</v>
          </cell>
          <cell r="I90">
            <v>9.2847862886161661</v>
          </cell>
          <cell r="J90">
            <v>15.972677567786203</v>
          </cell>
          <cell r="K90">
            <v>22.765288261822636</v>
          </cell>
          <cell r="L90">
            <v>29.575629529570175</v>
          </cell>
          <cell r="M90">
            <v>36.346983652546939</v>
          </cell>
          <cell r="N90">
            <v>15.165265770678229</v>
          </cell>
          <cell r="O90">
            <v>-6.9176766400221155</v>
          </cell>
          <cell r="P90">
            <v>-0.88041057386926669</v>
          </cell>
          <cell r="Q90">
            <v>5.3282411543435275</v>
          </cell>
          <cell r="R90">
            <v>11.011577653586317</v>
          </cell>
          <cell r="S90">
            <v>17.484259190939696</v>
          </cell>
          <cell r="T90">
            <v>-4.5059862463301137</v>
          </cell>
          <cell r="U90">
            <v>-10.702930457052105</v>
          </cell>
          <cell r="V90">
            <v>7.3666444203036017</v>
          </cell>
          <cell r="W90">
            <v>25.637031578736845</v>
          </cell>
        </row>
        <row r="91">
          <cell r="C91" t="str">
            <v>Cash/Equivalents</v>
          </cell>
          <cell r="H91">
            <v>-100</v>
          </cell>
          <cell r="I91">
            <v>-331.35414583333335</v>
          </cell>
          <cell r="J91">
            <v>-332.7082916666667</v>
          </cell>
          <cell r="K91">
            <v>-334.06243750000004</v>
          </cell>
          <cell r="L91">
            <v>-329.75633333333337</v>
          </cell>
          <cell r="M91">
            <v>-321.81022916666672</v>
          </cell>
          <cell r="N91">
            <v>-293.84412500000008</v>
          </cell>
          <cell r="O91">
            <v>-295.08827083333341</v>
          </cell>
          <cell r="P91">
            <v>-291.02490833333343</v>
          </cell>
          <cell r="Q91">
            <v>-292.96905416666675</v>
          </cell>
          <cell r="R91">
            <v>-256.63773041666673</v>
          </cell>
          <cell r="S91">
            <v>-271.81187625000007</v>
          </cell>
          <cell r="T91">
            <v>-227.17789175694452</v>
          </cell>
          <cell r="U91">
            <v>-201.89934717361118</v>
          </cell>
          <cell r="V91">
            <v>-194.46730259027785</v>
          </cell>
          <cell r="W91">
            <v>-185.41375800694453</v>
          </cell>
          <cell r="X91">
            <v>229.26428657638883</v>
          </cell>
        </row>
        <row r="92">
          <cell r="C92" t="str">
            <v>Land Deposits</v>
          </cell>
          <cell r="H92">
            <v>100</v>
          </cell>
          <cell r="I92">
            <v>330</v>
          </cell>
          <cell r="J92">
            <v>330</v>
          </cell>
          <cell r="K92">
            <v>330</v>
          </cell>
          <cell r="L92">
            <v>330</v>
          </cell>
          <cell r="M92">
            <v>330</v>
          </cell>
          <cell r="N92">
            <v>330</v>
          </cell>
          <cell r="O92">
            <v>330</v>
          </cell>
          <cell r="P92">
            <v>330</v>
          </cell>
          <cell r="Q92">
            <v>330</v>
          </cell>
          <cell r="R92">
            <v>330</v>
          </cell>
          <cell r="S92">
            <v>330</v>
          </cell>
          <cell r="T92">
            <v>330</v>
          </cell>
          <cell r="U92">
            <v>330</v>
          </cell>
          <cell r="V92">
            <v>330</v>
          </cell>
          <cell r="W92">
            <v>330</v>
          </cell>
          <cell r="X92">
            <v>0</v>
          </cell>
        </row>
        <row r="93">
          <cell r="C93" t="str">
            <v>Funding gap of project</v>
          </cell>
          <cell r="H93">
            <v>0</v>
          </cell>
          <cell r="I93">
            <v>0</v>
          </cell>
          <cell r="J93">
            <v>0</v>
          </cell>
          <cell r="K93">
            <v>0</v>
          </cell>
          <cell r="L93">
            <v>0</v>
          </cell>
          <cell r="M93">
            <v>0</v>
          </cell>
          <cell r="N93">
            <v>0</v>
          </cell>
          <cell r="O93">
            <v>29.820500000000003</v>
          </cell>
          <cell r="P93">
            <v>26.230500000000003</v>
          </cell>
          <cell r="Q93">
            <v>28.588175000000003</v>
          </cell>
          <cell r="R93">
            <v>-1.8249999999966349E-3</v>
          </cell>
          <cell r="S93">
            <v>14.649644583333334</v>
          </cell>
          <cell r="T93">
            <v>-1.8249999999966349E-3</v>
          </cell>
          <cell r="U93">
            <v>-1.8249999999966349E-3</v>
          </cell>
          <cell r="V93">
            <v>-1.8249999999966349E-3</v>
          </cell>
          <cell r="W93">
            <v>-1.8249999999966349E-3</v>
          </cell>
          <cell r="X93">
            <v>-1.8249999999966349E-3</v>
          </cell>
        </row>
        <row r="94">
          <cell r="C94" t="str">
            <v>Liabilities</v>
          </cell>
        </row>
        <row r="95">
          <cell r="C95" t="str">
            <v>Draws from Corporate Funds</v>
          </cell>
          <cell r="H95">
            <v>-2.7</v>
          </cell>
          <cell r="I95">
            <v>-7.9306404552828322</v>
          </cell>
          <cell r="J95">
            <v>-13.264385901119535</v>
          </cell>
          <cell r="K95">
            <v>-18.702850761822635</v>
          </cell>
          <cell r="L95">
            <v>-24.15904619623684</v>
          </cell>
          <cell r="M95">
            <v>-29.576254485880273</v>
          </cell>
          <cell r="N95">
            <v>-34.640390770678231</v>
          </cell>
          <cell r="O95">
            <v>-39.803302526644558</v>
          </cell>
          <cell r="P95">
            <v>-44.983431092797403</v>
          </cell>
          <cell r="Q95">
            <v>-50.275111987676866</v>
          </cell>
          <cell r="R95">
            <v>-55.080772236919657</v>
          </cell>
          <cell r="S95">
            <v>-60.199277524273036</v>
          </cell>
          <cell r="T95">
            <v>-64.699046996725443</v>
          </cell>
          <cell r="U95">
            <v>-77.627147369336782</v>
          </cell>
          <cell r="V95">
            <v>-90.821766830025823</v>
          </cell>
          <cell r="W95">
            <v>-104.21719857179241</v>
          </cell>
          <cell r="X95">
            <v>-104.21719857179241</v>
          </cell>
        </row>
        <row r="96">
          <cell r="C96" t="str">
            <v>Draws from Project</v>
          </cell>
          <cell r="H96">
            <v>0</v>
          </cell>
          <cell r="I96">
            <v>0</v>
          </cell>
          <cell r="J96">
            <v>0</v>
          </cell>
          <cell r="K96">
            <v>0</v>
          </cell>
          <cell r="L96">
            <v>-5.6602499999999987</v>
          </cell>
          <cell r="M96">
            <v>-14.9605</v>
          </cell>
          <cell r="N96">
            <v>-16.68075</v>
          </cell>
          <cell r="O96">
            <v>-18.01125</v>
          </cell>
          <cell r="P96">
            <v>-19.341750000000001</v>
          </cell>
          <cell r="Q96">
            <v>-20.672250000000002</v>
          </cell>
          <cell r="R96">
            <v>-29.291250000000002</v>
          </cell>
          <cell r="S96">
            <v>-30.12275</v>
          </cell>
          <cell r="T96">
            <v>-33.615250000000003</v>
          </cell>
          <cell r="U96">
            <v>-39.768750000000004</v>
          </cell>
          <cell r="V96">
            <v>-52.075750000000006</v>
          </cell>
          <cell r="W96">
            <v>-66.004250000000013</v>
          </cell>
        </row>
        <row r="97">
          <cell r="C97" t="str">
            <v>Impact on Reserves</v>
          </cell>
          <cell r="H97">
            <v>2.6645352591003757E-15</v>
          </cell>
          <cell r="I97">
            <v>-3.3750779948604759E-14</v>
          </cell>
          <cell r="J97">
            <v>-2.4868995751603507E-14</v>
          </cell>
          <cell r="K97">
            <v>-1.7763568394002505E-14</v>
          </cell>
          <cell r="L97">
            <v>-4.7073456244106637E-14</v>
          </cell>
          <cell r="M97">
            <v>-3.5527136788005009E-14</v>
          </cell>
          <cell r="N97">
            <v>-8.8817841970012523E-14</v>
          </cell>
          <cell r="O97">
            <v>-1.0302869668521453E-13</v>
          </cell>
          <cell r="P97">
            <v>-8.1712414612411521E-14</v>
          </cell>
          <cell r="Q97">
            <v>-9.5923269327613525E-14</v>
          </cell>
          <cell r="R97">
            <v>-5.3290705182007514E-14</v>
          </cell>
          <cell r="S97">
            <v>-8.1712414612411521E-14</v>
          </cell>
          <cell r="T97">
            <v>-7.1054273576010019E-14</v>
          </cell>
          <cell r="U97">
            <v>-6.3948846218409017E-14</v>
          </cell>
          <cell r="V97">
            <v>-7.815970093361102E-14</v>
          </cell>
          <cell r="W97">
            <v>-1.1368683772161603E-13</v>
          </cell>
          <cell r="X97">
            <v>125.04526300459642</v>
          </cell>
        </row>
        <row r="106">
          <cell r="C106" t="str">
            <v>Sales Realisations</v>
          </cell>
          <cell r="H106">
            <v>0</v>
          </cell>
          <cell r="I106">
            <v>0</v>
          </cell>
          <cell r="J106">
            <v>0</v>
          </cell>
          <cell r="K106">
            <v>0</v>
          </cell>
          <cell r="L106">
            <v>26.61</v>
          </cell>
          <cell r="M106">
            <v>26.61</v>
          </cell>
          <cell r="N106">
            <v>26.61</v>
          </cell>
          <cell r="O106">
            <v>26.61</v>
          </cell>
          <cell r="P106">
            <v>26.61</v>
          </cell>
          <cell r="Q106">
            <v>26.61</v>
          </cell>
          <cell r="R106">
            <v>73.180000000000007</v>
          </cell>
          <cell r="S106">
            <v>16.63</v>
          </cell>
          <cell r="T106">
            <v>69.849999999999994</v>
          </cell>
          <cell r="U106">
            <v>123.07</v>
          </cell>
          <cell r="V106">
            <v>246.14</v>
          </cell>
          <cell r="W106">
            <v>278.57</v>
          </cell>
          <cell r="X106">
            <v>207.06</v>
          </cell>
          <cell r="Y106">
            <v>1174.1599999999999</v>
          </cell>
        </row>
        <row r="107">
          <cell r="C107" t="str">
            <v>Less :</v>
          </cell>
        </row>
        <row r="108">
          <cell r="C108" t="str">
            <v>Construction Costs</v>
          </cell>
          <cell r="H108">
            <v>0</v>
          </cell>
          <cell r="I108">
            <v>0</v>
          </cell>
          <cell r="J108">
            <v>0</v>
          </cell>
          <cell r="K108">
            <v>0</v>
          </cell>
          <cell r="L108">
            <v>-16.62</v>
          </cell>
          <cell r="M108">
            <v>-9.34</v>
          </cell>
          <cell r="N108">
            <v>-24.5</v>
          </cell>
          <cell r="O108">
            <v>-26.5</v>
          </cell>
          <cell r="P108">
            <v>-21.189999999999998</v>
          </cell>
          <cell r="Q108">
            <v>-27.2</v>
          </cell>
          <cell r="R108">
            <v>-23.7</v>
          </cell>
          <cell r="S108">
            <v>-30.45</v>
          </cell>
          <cell r="T108">
            <v>-26.65</v>
          </cell>
          <cell r="U108">
            <v>-61.105000000000004</v>
          </cell>
          <cell r="V108">
            <v>-82.466999999999999</v>
          </cell>
          <cell r="W108">
            <v>-65.856999999999999</v>
          </cell>
          <cell r="X108">
            <v>0</v>
          </cell>
          <cell r="Y108">
            <v>-415.57899999999995</v>
          </cell>
        </row>
        <row r="109">
          <cell r="C109" t="str">
            <v>Land Payments</v>
          </cell>
          <cell r="H109">
            <v>-100</v>
          </cell>
          <cell r="I109">
            <v>-230</v>
          </cell>
          <cell r="J109">
            <v>0</v>
          </cell>
          <cell r="K109">
            <v>0</v>
          </cell>
          <cell r="L109">
            <v>-4.3297499999999989</v>
          </cell>
          <cell r="M109">
            <v>-7.9697500000000003</v>
          </cell>
          <cell r="N109">
            <v>27.210249999999998</v>
          </cell>
          <cell r="O109">
            <v>0</v>
          </cell>
          <cell r="P109">
            <v>0</v>
          </cell>
          <cell r="Q109">
            <v>0</v>
          </cell>
          <cell r="R109">
            <v>-11.798847083333335</v>
          </cell>
          <cell r="S109">
            <v>0</v>
          </cell>
          <cell r="T109">
            <v>2.7881303263888917</v>
          </cell>
          <cell r="U109">
            <v>-31.811530416666656</v>
          </cell>
          <cell r="V109">
            <v>-151.36603041666666</v>
          </cell>
          <cell r="W109">
            <v>-198.78453041666666</v>
          </cell>
          <cell r="X109">
            <v>212.49296958333332</v>
          </cell>
          <cell r="Y109">
            <v>-493.56908842361111</v>
          </cell>
        </row>
        <row r="110">
          <cell r="C110" t="str">
            <v>Net Inflow to MRIDL</v>
          </cell>
          <cell r="H110">
            <v>-100</v>
          </cell>
          <cell r="I110">
            <v>-230</v>
          </cell>
          <cell r="J110">
            <v>0</v>
          </cell>
          <cell r="K110">
            <v>0</v>
          </cell>
          <cell r="L110">
            <v>5.6602499999999996</v>
          </cell>
          <cell r="M110">
            <v>9.3002499999999984</v>
          </cell>
          <cell r="N110">
            <v>29.320249999999998</v>
          </cell>
          <cell r="O110">
            <v>0.10999999999999943</v>
          </cell>
          <cell r="P110">
            <v>5.4200000000000017</v>
          </cell>
          <cell r="Q110">
            <v>-0.58999999999999986</v>
          </cell>
          <cell r="R110">
            <v>37.681152916666669</v>
          </cell>
          <cell r="S110">
            <v>-13.82</v>
          </cell>
          <cell r="T110">
            <v>45.988130326388884</v>
          </cell>
          <cell r="U110">
            <v>30.153469583333333</v>
          </cell>
          <cell r="V110">
            <v>12.306969583333341</v>
          </cell>
          <cell r="W110">
            <v>13.928469583333339</v>
          </cell>
          <cell r="X110">
            <v>419.55296958333332</v>
          </cell>
          <cell r="Y110">
            <v>265.0119115763888</v>
          </cell>
        </row>
        <row r="111">
          <cell r="C111" t="str">
            <v>Less : MRIDL's Costs</v>
          </cell>
        </row>
        <row r="112">
          <cell r="C112" t="str">
            <v>Payroll</v>
          </cell>
          <cell r="H112">
            <v>0</v>
          </cell>
          <cell r="I112">
            <v>-1.0833333333333333</v>
          </cell>
          <cell r="J112">
            <v>-1.0833333333333333</v>
          </cell>
          <cell r="K112">
            <v>-1.0833333333333333</v>
          </cell>
          <cell r="L112">
            <v>-1.0833333333333333</v>
          </cell>
          <cell r="M112">
            <v>-1.0833333333333333</v>
          </cell>
          <cell r="N112">
            <v>-1.0833333333333333</v>
          </cell>
          <cell r="O112">
            <v>-1.0833333333333333</v>
          </cell>
          <cell r="P112">
            <v>-1.0833333333333333</v>
          </cell>
          <cell r="Q112">
            <v>-1.0833333333333333</v>
          </cell>
          <cell r="R112">
            <v>-1.0833333333333333</v>
          </cell>
          <cell r="S112">
            <v>-1.0833333333333333</v>
          </cell>
          <cell r="T112">
            <v>-1.0833333333333333</v>
          </cell>
          <cell r="U112">
            <v>-3.9</v>
          </cell>
          <cell r="V112">
            <v>-3.9</v>
          </cell>
          <cell r="W112">
            <v>-3.9</v>
          </cell>
          <cell r="X112">
            <v>-3.9</v>
          </cell>
          <cell r="Y112">
            <v>-28.599999999999998</v>
          </cell>
        </row>
        <row r="113">
          <cell r="C113" t="str">
            <v>Overheads</v>
          </cell>
          <cell r="H113">
            <v>0</v>
          </cell>
          <cell r="I113">
            <v>-0.27081250000000001</v>
          </cell>
          <cell r="J113">
            <v>-0.27081250000000001</v>
          </cell>
          <cell r="K113">
            <v>-0.27081250000000001</v>
          </cell>
          <cell r="L113">
            <v>-0.27081250000000001</v>
          </cell>
          <cell r="M113">
            <v>-0.27081250000000001</v>
          </cell>
          <cell r="N113">
            <v>-0.27081250000000001</v>
          </cell>
          <cell r="O113">
            <v>-0.27081250000000001</v>
          </cell>
          <cell r="P113">
            <v>-0.27081250000000001</v>
          </cell>
          <cell r="Q113">
            <v>-0.27081250000000001</v>
          </cell>
          <cell r="R113">
            <v>-0.27081250000000001</v>
          </cell>
          <cell r="S113">
            <v>-0.27081250000000001</v>
          </cell>
          <cell r="T113">
            <v>-0.27081250000000001</v>
          </cell>
          <cell r="U113">
            <v>-0.97492500000000004</v>
          </cell>
          <cell r="V113">
            <v>-0.97492500000000004</v>
          </cell>
          <cell r="W113">
            <v>-0.97492500000000004</v>
          </cell>
          <cell r="X113">
            <v>-0.97492500000000004</v>
          </cell>
          <cell r="Y113">
            <v>-7.149449999999999</v>
          </cell>
        </row>
        <row r="114">
          <cell r="C114" t="str">
            <v>Net Unleveraged Cash Flow</v>
          </cell>
          <cell r="H114">
            <v>-100</v>
          </cell>
          <cell r="I114">
            <v>-231.35414583333335</v>
          </cell>
          <cell r="J114">
            <v>-1.3541458333333334</v>
          </cell>
          <cell r="K114">
            <v>-1.3541458333333334</v>
          </cell>
          <cell r="L114">
            <v>4.3061041666666666</v>
          </cell>
          <cell r="M114">
            <v>7.9461041666666645</v>
          </cell>
          <cell r="N114">
            <v>27.966104166666664</v>
          </cell>
          <cell r="O114">
            <v>-1.244145833333334</v>
          </cell>
          <cell r="P114">
            <v>4.0658541666666688</v>
          </cell>
          <cell r="Q114">
            <v>-1.9441458333333332</v>
          </cell>
          <cell r="R114">
            <v>36.327007083333335</v>
          </cell>
          <cell r="S114">
            <v>-15.174145833333334</v>
          </cell>
          <cell r="T114">
            <v>44.63398449305555</v>
          </cell>
          <cell r="U114">
            <v>25.278544583333336</v>
          </cell>
          <cell r="V114">
            <v>7.4320445833333411</v>
          </cell>
          <cell r="W114">
            <v>9.0535445833333377</v>
          </cell>
          <cell r="X114">
            <v>414.67804458333336</v>
          </cell>
          <cell r="Y114">
            <v>229.2624615763888</v>
          </cell>
        </row>
        <row r="116">
          <cell r="H116">
            <v>0</v>
          </cell>
          <cell r="I116">
            <v>0</v>
          </cell>
          <cell r="J116">
            <v>0</v>
          </cell>
          <cell r="K116">
            <v>0</v>
          </cell>
          <cell r="L116">
            <v>0</v>
          </cell>
          <cell r="M116">
            <v>0</v>
          </cell>
          <cell r="N116">
            <v>0</v>
          </cell>
          <cell r="O116">
            <v>0</v>
          </cell>
          <cell r="P116">
            <v>-2.4916666666685572E-3</v>
          </cell>
          <cell r="Q116">
            <v>0</v>
          </cell>
          <cell r="R116">
            <v>4.3166666666607512E-3</v>
          </cell>
          <cell r="S116">
            <v>0</v>
          </cell>
          <cell r="T116">
            <v>0</v>
          </cell>
          <cell r="U116">
            <v>0</v>
          </cell>
          <cell r="V116">
            <v>-7.1054273576010019E-15</v>
          </cell>
          <cell r="W116">
            <v>0</v>
          </cell>
          <cell r="X116">
            <v>0</v>
          </cell>
          <cell r="Y116">
            <v>1.8250000000250566E-3</v>
          </cell>
        </row>
      </sheetData>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ttachment 1-books"/>
      <sheetName val="Attachment 2 - modvat"/>
      <sheetName val="Attachment 3-Depre"/>
      <sheetName val="Attachment 3A &amp; 3B"/>
      <sheetName val="Attachment 4"/>
      <sheetName val="Attachment 5"/>
      <sheetName val="Attachment 6A&amp;6B"/>
      <sheetName val="Attachment 7A"/>
      <sheetName val="Attachment 7B"/>
      <sheetName val="Attachment 8"/>
      <sheetName val="Attachment 9"/>
      <sheetName val="Attachment 11"/>
      <sheetName val="Attachment 12"/>
      <sheetName val="Attachment 13"/>
      <sheetName val="others-dont print -1"/>
      <sheetName val="others dont print-2"/>
      <sheetName val="others -dont print 3"/>
      <sheetName val="Annexure-donet print-h"/>
      <sheetName val="Attachment "/>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TTER"/>
      <sheetName val="ACCOUNT-OFF"/>
      <sheetName val="DIS-PRODUCTS"/>
      <sheetName val="FREEGOODS"/>
      <sheetName val="DIFF FOR SALES (2)"/>
      <sheetName val="DIFF FOR SALES"/>
      <sheetName val="SAM-BO"/>
      <sheetName val="DUTY"/>
      <sheetName val="CRIXAN"/>
      <sheetName val="PO CHARGES"/>
      <sheetName val="EXPS"/>
      <sheetName val="HOSP. PROMOTION"/>
      <sheetName val="REVALUE-STK"/>
      <sheetName val="PRDIFF-OF"/>
      <sheetName val="MARGIN-OF"/>
      <sheetName val="PR.DIFF ON PO"/>
      <sheetName val="DIFF_FOR_SALES_(2)"/>
      <sheetName val="DIFF_FOR_SALES"/>
      <sheetName val="PO_CHARGES"/>
      <sheetName val="HOSP__PROMOTION"/>
      <sheetName val="PR_DIFF_ON_PO"/>
    </sheetNames>
    <sheetDataSet>
      <sheetData sheetId="0" refreshError="1"/>
      <sheetData sheetId="1" refreshError="1"/>
      <sheetData sheetId="2" refreshError="1"/>
      <sheetData sheetId="3" refreshError="1"/>
      <sheetData sheetId="4" refreshError="1"/>
      <sheetData sheetId="5" refreshError="1">
        <row r="14">
          <cell r="B14">
            <v>2241.1546772643342</v>
          </cell>
        </row>
      </sheetData>
      <sheetData sheetId="6"/>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OPENING"/>
      <sheetName val="CL"/>
      <sheetName val="OP"/>
      <sheetName val="cl 1617"/>
      <sheetName val="101-122 dec"/>
      <sheetName val="OL-4"/>
      <sheetName val="1619"/>
      <sheetName val="1600"/>
      <sheetName val="Sheet1 (2)"/>
      <sheetName val="OIL"/>
      <sheetName val="FCD-AP"/>
      <sheetName val="Sheet3"/>
      <sheetName val="Sales"/>
      <sheetName val="a"/>
    </sheetNames>
    <sheetDataSet>
      <sheetData sheetId="0" refreshError="1">
        <row r="1">
          <cell r="J1" t="str">
            <v>Doc. Date</v>
          </cell>
        </row>
        <row r="2">
          <cell r="A2" t="str">
            <v>3000060</v>
          </cell>
          <cell r="E2">
            <v>38275</v>
          </cell>
          <cell r="F2">
            <v>-9575.5810000000001</v>
          </cell>
          <cell r="G2" t="str">
            <v>L</v>
          </cell>
          <cell r="H2">
            <v>-8235</v>
          </cell>
          <cell r="I2" t="str">
            <v>KG</v>
          </cell>
        </row>
        <row r="3">
          <cell r="A3" t="str">
            <v>3000064</v>
          </cell>
          <cell r="E3">
            <v>38265</v>
          </cell>
          <cell r="F3">
            <v>540</v>
          </cell>
          <cell r="G3" t="str">
            <v>KG</v>
          </cell>
          <cell r="H3">
            <v>540</v>
          </cell>
          <cell r="I3" t="str">
            <v>KG</v>
          </cell>
        </row>
        <row r="4">
          <cell r="A4" t="str">
            <v>3000064</v>
          </cell>
          <cell r="E4">
            <v>38267</v>
          </cell>
          <cell r="F4">
            <v>-540</v>
          </cell>
          <cell r="G4" t="str">
            <v>KG</v>
          </cell>
          <cell r="H4">
            <v>-540</v>
          </cell>
          <cell r="I4" t="str">
            <v>KG</v>
          </cell>
        </row>
        <row r="5">
          <cell r="A5" t="str">
            <v>3000064</v>
          </cell>
          <cell r="E5">
            <v>38267</v>
          </cell>
          <cell r="F5">
            <v>540</v>
          </cell>
          <cell r="G5" t="str">
            <v>KG</v>
          </cell>
          <cell r="H5">
            <v>540</v>
          </cell>
          <cell r="I5" t="str">
            <v>KG</v>
          </cell>
        </row>
        <row r="6">
          <cell r="A6" t="str">
            <v>3000064</v>
          </cell>
          <cell r="E6">
            <v>38267</v>
          </cell>
          <cell r="F6">
            <v>-540</v>
          </cell>
          <cell r="G6" t="str">
            <v>KG</v>
          </cell>
          <cell r="H6">
            <v>-540</v>
          </cell>
          <cell r="I6" t="str">
            <v>KG</v>
          </cell>
        </row>
        <row r="7">
          <cell r="A7" t="str">
            <v>3000083</v>
          </cell>
          <cell r="E7">
            <v>38264</v>
          </cell>
          <cell r="F7">
            <v>90</v>
          </cell>
          <cell r="G7" t="str">
            <v>KG</v>
          </cell>
          <cell r="H7">
            <v>90</v>
          </cell>
          <cell r="I7" t="str">
            <v>KG</v>
          </cell>
        </row>
        <row r="8">
          <cell r="A8" t="str">
            <v>3000105</v>
          </cell>
          <cell r="E8">
            <v>38264</v>
          </cell>
          <cell r="F8">
            <v>242</v>
          </cell>
          <cell r="G8" t="str">
            <v>KG</v>
          </cell>
          <cell r="H8">
            <v>242</v>
          </cell>
          <cell r="I8" t="str">
            <v>KG</v>
          </cell>
        </row>
        <row r="9">
          <cell r="A9" t="str">
            <v>3000105</v>
          </cell>
          <cell r="E9">
            <v>38264</v>
          </cell>
          <cell r="F9">
            <v>769</v>
          </cell>
          <cell r="G9" t="str">
            <v>KG</v>
          </cell>
          <cell r="H9">
            <v>769</v>
          </cell>
          <cell r="I9" t="str">
            <v>KG</v>
          </cell>
        </row>
        <row r="10">
          <cell r="A10" t="str">
            <v>3000173</v>
          </cell>
          <cell r="E10">
            <v>38265</v>
          </cell>
          <cell r="F10">
            <v>845</v>
          </cell>
          <cell r="G10" t="str">
            <v>KG</v>
          </cell>
          <cell r="H10">
            <v>845</v>
          </cell>
          <cell r="I10" t="str">
            <v>KG</v>
          </cell>
        </row>
        <row r="11">
          <cell r="A11" t="str">
            <v>3000201</v>
          </cell>
          <cell r="E11">
            <v>38272</v>
          </cell>
          <cell r="F11">
            <v>-1000</v>
          </cell>
          <cell r="G11" t="str">
            <v>L</v>
          </cell>
          <cell r="H11">
            <v>-1000</v>
          </cell>
          <cell r="I11" t="str">
            <v>L</v>
          </cell>
        </row>
        <row r="12">
          <cell r="A12" t="str">
            <v>3000221</v>
          </cell>
          <cell r="E12">
            <v>38278</v>
          </cell>
          <cell r="F12">
            <v>-9993.6710000000003</v>
          </cell>
          <cell r="G12" t="str">
            <v>L</v>
          </cell>
          <cell r="H12">
            <v>-7895</v>
          </cell>
          <cell r="I12" t="str">
            <v>KG</v>
          </cell>
        </row>
        <row r="13">
          <cell r="A13" t="str">
            <v>3000233</v>
          </cell>
          <cell r="E13">
            <v>38265</v>
          </cell>
          <cell r="F13">
            <v>250</v>
          </cell>
          <cell r="G13" t="str">
            <v>KG</v>
          </cell>
          <cell r="H13">
            <v>250</v>
          </cell>
          <cell r="I13" t="str">
            <v>KG</v>
          </cell>
        </row>
        <row r="14">
          <cell r="A14" t="str">
            <v>3000233</v>
          </cell>
          <cell r="E14">
            <v>38265</v>
          </cell>
          <cell r="F14">
            <v>500</v>
          </cell>
          <cell r="G14" t="str">
            <v>KG</v>
          </cell>
          <cell r="H14">
            <v>500</v>
          </cell>
          <cell r="I14" t="str">
            <v>KG</v>
          </cell>
        </row>
        <row r="15">
          <cell r="A15" t="str">
            <v>3000233</v>
          </cell>
          <cell r="E15">
            <v>38265</v>
          </cell>
          <cell r="F15">
            <v>71</v>
          </cell>
          <cell r="G15" t="str">
            <v>KG</v>
          </cell>
          <cell r="H15">
            <v>71</v>
          </cell>
          <cell r="I15" t="str">
            <v>KG</v>
          </cell>
        </row>
        <row r="16">
          <cell r="A16" t="str">
            <v>3000233</v>
          </cell>
          <cell r="E16">
            <v>38265</v>
          </cell>
          <cell r="F16">
            <v>199</v>
          </cell>
          <cell r="G16" t="str">
            <v>KG</v>
          </cell>
          <cell r="H16">
            <v>199</v>
          </cell>
          <cell r="I16" t="str">
            <v>KG</v>
          </cell>
        </row>
        <row r="17">
          <cell r="A17" t="str">
            <v>3000272</v>
          </cell>
          <cell r="E17">
            <v>38275</v>
          </cell>
          <cell r="F17">
            <v>300</v>
          </cell>
          <cell r="G17" t="str">
            <v>KG</v>
          </cell>
          <cell r="H17">
            <v>300</v>
          </cell>
          <cell r="I17" t="str">
            <v>KG</v>
          </cell>
        </row>
        <row r="18">
          <cell r="A18" t="str">
            <v>3000274</v>
          </cell>
          <cell r="E18">
            <v>38275</v>
          </cell>
          <cell r="F18">
            <v>50</v>
          </cell>
          <cell r="G18" t="str">
            <v>KG</v>
          </cell>
          <cell r="H18">
            <v>50</v>
          </cell>
          <cell r="I18" t="str">
            <v>KG</v>
          </cell>
        </row>
        <row r="19">
          <cell r="A19" t="str">
            <v>3000275</v>
          </cell>
          <cell r="E19">
            <v>38264</v>
          </cell>
          <cell r="F19">
            <v>200</v>
          </cell>
          <cell r="G19" t="str">
            <v>KG</v>
          </cell>
          <cell r="H19">
            <v>200</v>
          </cell>
          <cell r="I19" t="str">
            <v>KG</v>
          </cell>
        </row>
        <row r="20">
          <cell r="A20" t="str">
            <v>3000275</v>
          </cell>
          <cell r="E20">
            <v>38267</v>
          </cell>
          <cell r="F20">
            <v>-300</v>
          </cell>
          <cell r="G20" t="str">
            <v>KG</v>
          </cell>
          <cell r="H20">
            <v>-300</v>
          </cell>
          <cell r="I20" t="str">
            <v>KG</v>
          </cell>
        </row>
        <row r="21">
          <cell r="A21" t="str">
            <v>3000285</v>
          </cell>
          <cell r="E21">
            <v>38265</v>
          </cell>
          <cell r="F21">
            <v>214.22</v>
          </cell>
          <cell r="G21" t="str">
            <v>KG</v>
          </cell>
          <cell r="H21">
            <v>214.22</v>
          </cell>
          <cell r="I21" t="str">
            <v>KG</v>
          </cell>
        </row>
        <row r="22">
          <cell r="A22" t="str">
            <v>3000290</v>
          </cell>
          <cell r="E22">
            <v>38290</v>
          </cell>
          <cell r="F22">
            <v>148</v>
          </cell>
          <cell r="G22" t="str">
            <v>KG</v>
          </cell>
          <cell r="H22">
            <v>148</v>
          </cell>
          <cell r="I22" t="str">
            <v>KG</v>
          </cell>
        </row>
        <row r="23">
          <cell r="A23" t="str">
            <v>3000309</v>
          </cell>
          <cell r="E23">
            <v>38264</v>
          </cell>
          <cell r="F23">
            <v>50</v>
          </cell>
          <cell r="G23" t="str">
            <v>KG</v>
          </cell>
          <cell r="H23">
            <v>50</v>
          </cell>
          <cell r="I23" t="str">
            <v>KG</v>
          </cell>
        </row>
        <row r="24">
          <cell r="A24" t="str">
            <v>3000312</v>
          </cell>
          <cell r="E24">
            <v>38264</v>
          </cell>
          <cell r="F24">
            <v>800</v>
          </cell>
          <cell r="G24" t="str">
            <v>KG</v>
          </cell>
          <cell r="H24">
            <v>800</v>
          </cell>
          <cell r="I24" t="str">
            <v>KG</v>
          </cell>
        </row>
        <row r="25">
          <cell r="A25" t="str">
            <v>3000320</v>
          </cell>
          <cell r="E25">
            <v>38265</v>
          </cell>
          <cell r="F25">
            <v>409</v>
          </cell>
          <cell r="G25" t="str">
            <v>KG</v>
          </cell>
          <cell r="H25">
            <v>409</v>
          </cell>
          <cell r="I25" t="str">
            <v>KG</v>
          </cell>
        </row>
        <row r="26">
          <cell r="A26" t="str">
            <v>3000332</v>
          </cell>
          <cell r="E26">
            <v>38275</v>
          </cell>
          <cell r="F26">
            <v>100</v>
          </cell>
          <cell r="G26" t="str">
            <v>KG</v>
          </cell>
          <cell r="H26">
            <v>100</v>
          </cell>
          <cell r="I26" t="str">
            <v>KG</v>
          </cell>
        </row>
        <row r="27">
          <cell r="A27" t="str">
            <v>3000332</v>
          </cell>
          <cell r="E27">
            <v>38265</v>
          </cell>
          <cell r="F27">
            <v>150</v>
          </cell>
          <cell r="G27" t="str">
            <v>KG</v>
          </cell>
          <cell r="H27">
            <v>150</v>
          </cell>
          <cell r="I27" t="str">
            <v>KG</v>
          </cell>
        </row>
        <row r="28">
          <cell r="A28" t="str">
            <v>3000339</v>
          </cell>
          <cell r="E28">
            <v>38265</v>
          </cell>
          <cell r="F28">
            <v>517</v>
          </cell>
          <cell r="G28" t="str">
            <v>KG</v>
          </cell>
          <cell r="H28">
            <v>517</v>
          </cell>
          <cell r="I28" t="str">
            <v>KG</v>
          </cell>
        </row>
        <row r="29">
          <cell r="A29" t="str">
            <v>3000339</v>
          </cell>
          <cell r="E29">
            <v>38275</v>
          </cell>
          <cell r="F29">
            <v>560</v>
          </cell>
          <cell r="G29" t="str">
            <v>KG</v>
          </cell>
          <cell r="H29">
            <v>560</v>
          </cell>
          <cell r="I29" t="str">
            <v>KG</v>
          </cell>
        </row>
        <row r="30">
          <cell r="A30" t="str">
            <v>3000339</v>
          </cell>
          <cell r="E30">
            <v>38275</v>
          </cell>
          <cell r="F30">
            <v>40</v>
          </cell>
          <cell r="G30" t="str">
            <v>KG</v>
          </cell>
          <cell r="H30">
            <v>40</v>
          </cell>
          <cell r="I30" t="str">
            <v>KG</v>
          </cell>
        </row>
        <row r="31">
          <cell r="A31" t="str">
            <v>3000339</v>
          </cell>
          <cell r="E31">
            <v>38274</v>
          </cell>
          <cell r="F31">
            <v>-420</v>
          </cell>
          <cell r="G31" t="str">
            <v>KG</v>
          </cell>
          <cell r="H31">
            <v>-420</v>
          </cell>
          <cell r="I31" t="str">
            <v>KG</v>
          </cell>
        </row>
        <row r="32">
          <cell r="A32" t="str">
            <v>3000341</v>
          </cell>
          <cell r="E32">
            <v>38264</v>
          </cell>
          <cell r="F32">
            <v>300</v>
          </cell>
          <cell r="G32" t="str">
            <v>KG</v>
          </cell>
          <cell r="H32">
            <v>300</v>
          </cell>
          <cell r="I32" t="str">
            <v>KG</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 Report"/>
      <sheetName val="AGED SUMMARY"/>
      <sheetName val="Revenue Report (U$)"/>
      <sheetName val="Revenue Report (U$) (2)"/>
      <sheetName val="AUG 00 Rev by account (U$) (2)"/>
      <sheetName val="AUG 00 Rev by region (U$) (2)"/>
      <sheetName val="Sheet1"/>
      <sheetName val="AUG 00 Rev by account (U$)"/>
      <sheetName val="AUG 00 Rev by region (U$)"/>
      <sheetName val="JULY 00 Rev by region (U$)"/>
      <sheetName val="JULY 00 Rev by account (U$)"/>
      <sheetName val="JULY 00 Rev by region (C$)"/>
      <sheetName val="JULY 00 Rev by account (C$)"/>
      <sheetName val="JUNE 00 Rev by account (U$)"/>
      <sheetName val="JUNE 00 Rev by region (U$)"/>
      <sheetName val="JUNE 00 Rev by account (C$)"/>
      <sheetName val="JUNE 00 Rev by region (C$)"/>
      <sheetName val="MAY 00 Rev by account (U$)"/>
      <sheetName val="MAY 00 Rev by account (C$)"/>
      <sheetName val="MAY 00 Rev by region (U$)"/>
      <sheetName val="APR 00 Rev by region (U$)"/>
      <sheetName val="MAY 00 Rev by region (C$)"/>
      <sheetName val="APR 00 Rev by account (U$)"/>
      <sheetName val="APR 00 Rev by region (C$)"/>
      <sheetName val="APR 00 Rev by account (C$)"/>
      <sheetName val="Feb 00 Rev by region (U$)"/>
      <sheetName val="Feb 00 Rev by account (U$)"/>
      <sheetName val="MAR 00 Rev by region (U$)"/>
      <sheetName val="MAR 00 Rev by account (U$)"/>
      <sheetName val="REV031"/>
    </sheetNames>
    <sheetDataSet>
      <sheetData sheetId="0" refreshError="1">
        <row r="8">
          <cell r="B8">
            <v>1.4722</v>
          </cell>
          <cell r="C8">
            <v>1367722.04</v>
          </cell>
          <cell r="G8">
            <v>11094058.046640743</v>
          </cell>
          <cell r="R8">
            <v>16337750.735090736</v>
          </cell>
        </row>
        <row r="9">
          <cell r="B9">
            <v>1.4729888888888891</v>
          </cell>
        </row>
      </sheetData>
      <sheetData sheetId="1" refreshError="1"/>
      <sheetData sheetId="2"/>
      <sheetData sheetId="3" refreshError="1"/>
      <sheetData sheetId="4" refreshError="1"/>
      <sheetData sheetId="5" refreshError="1"/>
      <sheetData sheetId="6" refreshError="1"/>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row r="4">
          <cell r="H4">
            <v>1.4488000000000001</v>
          </cell>
          <cell r="I4">
            <v>1.4575800000000001</v>
          </cell>
          <cell r="J4">
            <v>1.5222000000000002</v>
          </cell>
        </row>
      </sheetData>
      <sheetData sheetId="26" refreshError="1"/>
      <sheetData sheetId="27" refreshError="1"/>
      <sheetData sheetId="28" refreshError="1"/>
      <sheetData sheetId="29"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3"/>
      <sheetName val="CR12"/>
      <sheetName val="CR 13"/>
      <sheetName val="CR 14"/>
      <sheetName val="CR 15"/>
      <sheetName val="CR 16"/>
      <sheetName val="CR 17"/>
      <sheetName val="CR 18"/>
      <sheetName val="CR 19"/>
      <sheetName val="CR 20"/>
      <sheetName val="CR 21"/>
      <sheetName val="CR 22"/>
      <sheetName val="CR 23"/>
      <sheetName val="collection 1"/>
      <sheetName val="collection 2"/>
      <sheetName val="pay"/>
      <sheetName val="Year 2"/>
      <sheetName val="COLLECT"/>
      <sheetName val="s creditors"/>
      <sheetName val="A"/>
      <sheetName val="PE CHARGES"/>
      <sheetName val="o’£Òˆê——i–ˆ“úŠm”F‚Ì‚±‚Æj"/>
      <sheetName val="CR_13"/>
      <sheetName val="CR_14"/>
      <sheetName val="CR_15"/>
      <sheetName val="CR_16"/>
      <sheetName val="CR_17"/>
      <sheetName val="CR_18"/>
      <sheetName val="CR_19"/>
      <sheetName val="CR_20"/>
      <sheetName val="CR_21"/>
      <sheetName val="CR_22"/>
      <sheetName val="CR_23"/>
      <sheetName val="collection_1"/>
      <sheetName val="collection_2"/>
      <sheetName val="Year_2"/>
      <sheetName val="FA TB 28-2-2006"/>
      <sheetName val="Total Haryana POs AMC Sheet 3%"/>
      <sheetName val="delhi 03-04AMC @ 3%"/>
      <sheetName val="itemsdetails"/>
      <sheetName val="Sheet2"/>
      <sheetName val="2002"/>
      <sheetName val="Database"/>
      <sheetName val="Present"/>
      <sheetName val="CR_131"/>
      <sheetName val="CR_141"/>
      <sheetName val="CR_151"/>
      <sheetName val="CR_161"/>
      <sheetName val="CR_171"/>
      <sheetName val="CR_181"/>
      <sheetName val="CR_191"/>
      <sheetName val="CR_201"/>
      <sheetName val="CR_211"/>
      <sheetName val="CR_221"/>
      <sheetName val="CR_231"/>
      <sheetName val="collection_11"/>
      <sheetName val="collection_21"/>
      <sheetName val="Other notes"/>
      <sheetName val="基PLBS"/>
      <sheetName val="ｸﾞﾗﾌﾃﾞｰﾀ"/>
      <sheetName val="BS Schdl- 1 &amp;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3"/>
      <sheetName val="Sheet2"/>
      <sheetName val="Sheet4"/>
      <sheetName val="Sheet1 (2)"/>
      <sheetName val="summary (ytd May-05)"/>
      <sheetName val="May 2005"/>
      <sheetName val="april2005"/>
      <sheetName val="MARCH 2005"/>
      <sheetName val="Sheet6"/>
      <sheetName val="summary (MAR-05) "/>
    </sheetNames>
    <sheetDataSet>
      <sheetData sheetId="0" refreshError="1">
        <row r="1">
          <cell r="A1" t="str">
            <v>Vendor</v>
          </cell>
          <cell r="B1" t="str">
            <v>Material</v>
          </cell>
          <cell r="C1" t="str">
            <v>Material description</v>
          </cell>
          <cell r="D1" t="str">
            <v>Quantity</v>
          </cell>
          <cell r="E1" t="str">
            <v>EUn</v>
          </cell>
          <cell r="F1" t="str">
            <v>PO</v>
          </cell>
          <cell r="G1" t="str">
            <v>Reference</v>
          </cell>
          <cell r="H1" t="str">
            <v>Plant</v>
          </cell>
          <cell r="I1" t="str">
            <v>Pstg date</v>
          </cell>
          <cell r="J1" t="str">
            <v>Amount LC</v>
          </cell>
        </row>
        <row r="3">
          <cell r="A3">
            <v>1100000382</v>
          </cell>
          <cell r="B3">
            <v>3001105</v>
          </cell>
          <cell r="C3" t="str">
            <v>1METHYL  AMINO1METHYL THIO2NIT. ETHENE</v>
          </cell>
          <cell r="D3">
            <v>1000</v>
          </cell>
          <cell r="E3" t="str">
            <v>KG</v>
          </cell>
          <cell r="F3">
            <v>4100166252</v>
          </cell>
          <cell r="G3" t="str">
            <v>INV-478/29.1.05</v>
          </cell>
          <cell r="H3">
            <v>1010</v>
          </cell>
          <cell r="I3">
            <v>38387</v>
          </cell>
          <cell r="J3">
            <v>527264</v>
          </cell>
        </row>
        <row r="4">
          <cell r="A4">
            <v>1100000382</v>
          </cell>
          <cell r="B4">
            <v>3001105</v>
          </cell>
          <cell r="C4" t="str">
            <v>1METHYL  AMINO1METHYL THIO2NIT. ETHENE</v>
          </cell>
          <cell r="D4">
            <v>1000</v>
          </cell>
          <cell r="E4" t="str">
            <v>KG</v>
          </cell>
          <cell r="F4">
            <v>4100166252</v>
          </cell>
          <cell r="G4" t="str">
            <v>INV-478/29.1.05</v>
          </cell>
          <cell r="H4">
            <v>1010</v>
          </cell>
          <cell r="I4">
            <v>38387</v>
          </cell>
          <cell r="J4">
            <v>527264</v>
          </cell>
        </row>
        <row r="5">
          <cell r="A5">
            <v>1100000382</v>
          </cell>
          <cell r="B5">
            <v>8001022</v>
          </cell>
          <cell r="C5" t="str">
            <v>RNT2T-RANITIDINE</v>
          </cell>
          <cell r="D5">
            <v>1000</v>
          </cell>
          <cell r="E5" t="str">
            <v>KG</v>
          </cell>
          <cell r="F5">
            <v>4100167527</v>
          </cell>
          <cell r="G5" t="str">
            <v>INV-479/29.1.05</v>
          </cell>
          <cell r="H5">
            <v>1010</v>
          </cell>
          <cell r="I5">
            <v>38387</v>
          </cell>
          <cell r="J5">
            <v>400060</v>
          </cell>
        </row>
        <row r="6">
          <cell r="A6">
            <v>1100000382</v>
          </cell>
          <cell r="B6">
            <v>8001022</v>
          </cell>
          <cell r="C6" t="str">
            <v>RNT2T-RANITIDINE</v>
          </cell>
          <cell r="D6">
            <v>1126</v>
          </cell>
          <cell r="E6" t="str">
            <v>KG</v>
          </cell>
          <cell r="F6">
            <v>4100167527</v>
          </cell>
          <cell r="G6" t="str">
            <v>INV-479/29.1.05</v>
          </cell>
          <cell r="H6">
            <v>1010</v>
          </cell>
          <cell r="I6">
            <v>38387</v>
          </cell>
          <cell r="J6">
            <v>450467.56</v>
          </cell>
        </row>
        <row r="7">
          <cell r="A7">
            <v>1100000382</v>
          </cell>
          <cell r="B7">
            <v>8001022</v>
          </cell>
          <cell r="C7" t="str">
            <v>RNT2T-RANITIDINE</v>
          </cell>
          <cell r="D7">
            <v>285</v>
          </cell>
          <cell r="E7" t="str">
            <v>KG</v>
          </cell>
          <cell r="F7">
            <v>4700001992</v>
          </cell>
          <cell r="G7" t="str">
            <v>SUB CH-18/29.1.5</v>
          </cell>
          <cell r="H7">
            <v>1010</v>
          </cell>
          <cell r="I7">
            <v>38387</v>
          </cell>
          <cell r="J7">
            <v>114017.1</v>
          </cell>
        </row>
        <row r="8">
          <cell r="A8">
            <v>1100000382</v>
          </cell>
          <cell r="B8">
            <v>8001022</v>
          </cell>
          <cell r="C8" t="str">
            <v>RNT2T-RANITIDINE</v>
          </cell>
          <cell r="D8">
            <v>289</v>
          </cell>
          <cell r="E8" t="str">
            <v>KG</v>
          </cell>
          <cell r="F8">
            <v>4700001992</v>
          </cell>
          <cell r="G8" t="str">
            <v>SUB CH-18/29.1.5</v>
          </cell>
          <cell r="H8">
            <v>1010</v>
          </cell>
          <cell r="I8">
            <v>38387</v>
          </cell>
          <cell r="J8">
            <v>115617.34</v>
          </cell>
        </row>
        <row r="9">
          <cell r="A9">
            <v>1100000402</v>
          </cell>
          <cell r="B9">
            <v>8000982</v>
          </cell>
          <cell r="C9" t="str">
            <v>ASC4-ATORVA</v>
          </cell>
          <cell r="D9">
            <v>36</v>
          </cell>
          <cell r="E9" t="str">
            <v>KG</v>
          </cell>
          <cell r="F9">
            <v>4700002026</v>
          </cell>
          <cell r="G9" t="str">
            <v>SUB CH.515/26.02</v>
          </cell>
          <cell r="H9">
            <v>1010</v>
          </cell>
          <cell r="I9">
            <v>38411</v>
          </cell>
          <cell r="J9">
            <v>1236202.92</v>
          </cell>
        </row>
        <row r="10">
          <cell r="A10">
            <v>1100000402</v>
          </cell>
          <cell r="B10">
            <v>8000982</v>
          </cell>
          <cell r="C10" t="str">
            <v>ASC4-ATORVA</v>
          </cell>
          <cell r="D10">
            <v>36</v>
          </cell>
          <cell r="E10" t="str">
            <v>KG</v>
          </cell>
          <cell r="F10">
            <v>4700002026</v>
          </cell>
          <cell r="G10" t="str">
            <v>SUB CH.515/26.02</v>
          </cell>
          <cell r="H10">
            <v>1010</v>
          </cell>
          <cell r="I10">
            <v>38411</v>
          </cell>
          <cell r="J10">
            <v>1236202.92</v>
          </cell>
        </row>
        <row r="11">
          <cell r="A11">
            <v>1100000402</v>
          </cell>
          <cell r="B11">
            <v>8003783</v>
          </cell>
          <cell r="C11" t="str">
            <v>PIBA-3</v>
          </cell>
          <cell r="D11">
            <v>49.7</v>
          </cell>
          <cell r="E11" t="str">
            <v>KG</v>
          </cell>
          <cell r="F11">
            <v>4700001974</v>
          </cell>
          <cell r="G11" t="str">
            <v>SUB CH.515/23.02</v>
          </cell>
          <cell r="H11">
            <v>1010</v>
          </cell>
          <cell r="I11">
            <v>38411</v>
          </cell>
          <cell r="J11">
            <v>1676960.5</v>
          </cell>
        </row>
        <row r="12">
          <cell r="A12">
            <v>1100000402</v>
          </cell>
          <cell r="B12">
            <v>8003783</v>
          </cell>
          <cell r="C12" t="str">
            <v>PIBA-3</v>
          </cell>
          <cell r="D12">
            <v>52.5</v>
          </cell>
          <cell r="E12" t="str">
            <v>KG</v>
          </cell>
          <cell r="F12">
            <v>4700001974</v>
          </cell>
          <cell r="G12" t="str">
            <v>SUB CH.515/23.02</v>
          </cell>
          <cell r="H12">
            <v>1010</v>
          </cell>
          <cell r="I12">
            <v>38411</v>
          </cell>
          <cell r="J12">
            <v>1771437.15</v>
          </cell>
        </row>
        <row r="13">
          <cell r="A13">
            <v>1100000402</v>
          </cell>
          <cell r="B13">
            <v>8001006</v>
          </cell>
          <cell r="C13" t="str">
            <v>NEOPHYL ALCOHOL</v>
          </cell>
          <cell r="D13">
            <v>124.5</v>
          </cell>
          <cell r="E13" t="str">
            <v>KG</v>
          </cell>
          <cell r="F13">
            <v>4700001973</v>
          </cell>
          <cell r="G13" t="str">
            <v>SUB.CH-510/24.2.</v>
          </cell>
          <cell r="H13">
            <v>1010</v>
          </cell>
          <cell r="I13">
            <v>38409</v>
          </cell>
          <cell r="J13">
            <v>254043.5</v>
          </cell>
        </row>
        <row r="14">
          <cell r="A14">
            <v>1100000402</v>
          </cell>
          <cell r="B14">
            <v>8004970</v>
          </cell>
          <cell r="C14" t="str">
            <v>BA- 5</v>
          </cell>
          <cell r="D14">
            <v>31</v>
          </cell>
          <cell r="E14" t="str">
            <v>KG</v>
          </cell>
          <cell r="F14">
            <v>4700001870</v>
          </cell>
          <cell r="G14" t="str">
            <v>SUB 509 EX2341</v>
          </cell>
          <cell r="H14">
            <v>1000</v>
          </cell>
          <cell r="I14">
            <v>38408</v>
          </cell>
          <cell r="J14">
            <v>1267488.6299999999</v>
          </cell>
        </row>
        <row r="15">
          <cell r="A15">
            <v>1100000402</v>
          </cell>
          <cell r="B15">
            <v>8001006</v>
          </cell>
          <cell r="C15" t="str">
            <v>NEOPHYL ALCOHOL</v>
          </cell>
          <cell r="D15">
            <v>124.5</v>
          </cell>
          <cell r="E15" t="str">
            <v>KG</v>
          </cell>
          <cell r="F15">
            <v>4700001973</v>
          </cell>
          <cell r="G15" t="str">
            <v>SUB.CH-504/22.2.</v>
          </cell>
          <cell r="H15">
            <v>1010</v>
          </cell>
          <cell r="I15">
            <v>38407</v>
          </cell>
          <cell r="J15">
            <v>254043.5</v>
          </cell>
        </row>
        <row r="16">
          <cell r="A16">
            <v>1100000402</v>
          </cell>
          <cell r="B16">
            <v>8001006</v>
          </cell>
          <cell r="C16" t="str">
            <v>NEOPHYL ALCOHOL</v>
          </cell>
          <cell r="D16">
            <v>125</v>
          </cell>
          <cell r="E16" t="str">
            <v>KG</v>
          </cell>
          <cell r="F16">
            <v>4700001973</v>
          </cell>
          <cell r="G16" t="str">
            <v>SUB.CH-504/22.2.</v>
          </cell>
          <cell r="H16">
            <v>1010</v>
          </cell>
          <cell r="I16">
            <v>38407</v>
          </cell>
          <cell r="J16">
            <v>255063.75</v>
          </cell>
        </row>
        <row r="17">
          <cell r="A17">
            <v>1100000402</v>
          </cell>
          <cell r="B17">
            <v>8001006</v>
          </cell>
          <cell r="C17" t="str">
            <v>NEOPHYL ALCOHOL</v>
          </cell>
          <cell r="D17">
            <v>126</v>
          </cell>
          <cell r="E17" t="str">
            <v>KG</v>
          </cell>
          <cell r="F17">
            <v>4700001973</v>
          </cell>
          <cell r="G17" t="str">
            <v>SUB.CH-504/22.2.</v>
          </cell>
          <cell r="H17">
            <v>1010</v>
          </cell>
          <cell r="I17">
            <v>38407</v>
          </cell>
          <cell r="J17">
            <v>257104.26</v>
          </cell>
        </row>
        <row r="18">
          <cell r="A18">
            <v>1100000402</v>
          </cell>
          <cell r="B18">
            <v>8003783</v>
          </cell>
          <cell r="C18" t="str">
            <v>PIBA-3</v>
          </cell>
          <cell r="D18">
            <v>64.5</v>
          </cell>
          <cell r="E18" t="str">
            <v>KG</v>
          </cell>
          <cell r="F18">
            <v>4700001596</v>
          </cell>
          <cell r="G18" t="str">
            <v>SUB.CH-505/22.2.</v>
          </cell>
          <cell r="H18">
            <v>1010</v>
          </cell>
          <cell r="I18">
            <v>38407</v>
          </cell>
          <cell r="J18">
            <v>2176337.0699999998</v>
          </cell>
        </row>
        <row r="19">
          <cell r="A19">
            <v>1100000402</v>
          </cell>
          <cell r="B19">
            <v>8002397</v>
          </cell>
          <cell r="C19" t="str">
            <v>[1-(4'-(fluorophenyl)-1-(3-dimethylamino</v>
          </cell>
          <cell r="D19">
            <v>33</v>
          </cell>
          <cell r="E19" t="str">
            <v>KG</v>
          </cell>
          <cell r="F19">
            <v>4700002001</v>
          </cell>
          <cell r="G19" t="str">
            <v>SUB.507 EX2314</v>
          </cell>
          <cell r="H19">
            <v>1000</v>
          </cell>
          <cell r="I19">
            <v>38406</v>
          </cell>
          <cell r="J19">
            <v>651460.26</v>
          </cell>
        </row>
        <row r="20">
          <cell r="A20">
            <v>1100000402</v>
          </cell>
          <cell r="B20">
            <v>8002397</v>
          </cell>
          <cell r="C20" t="str">
            <v>[1-(4'-(fluorophenyl)-1-(3-dimethylamino</v>
          </cell>
          <cell r="D20">
            <v>42.4</v>
          </cell>
          <cell r="E20" t="str">
            <v>KG</v>
          </cell>
          <cell r="F20">
            <v>4700002001</v>
          </cell>
          <cell r="G20" t="str">
            <v>SUB.507 EX2314</v>
          </cell>
          <cell r="H20">
            <v>1000</v>
          </cell>
          <cell r="I20">
            <v>38406</v>
          </cell>
          <cell r="J20">
            <v>837027.73</v>
          </cell>
        </row>
        <row r="21">
          <cell r="A21">
            <v>1100000402</v>
          </cell>
          <cell r="B21">
            <v>8002397</v>
          </cell>
          <cell r="C21" t="str">
            <v>[1-(4'-(fluorophenyl)-1-(3-dimethylamino</v>
          </cell>
          <cell r="D21">
            <v>41</v>
          </cell>
          <cell r="E21" t="str">
            <v>KG</v>
          </cell>
          <cell r="F21">
            <v>4700002001</v>
          </cell>
          <cell r="G21" t="str">
            <v>SUB.507 EX2314</v>
          </cell>
          <cell r="H21">
            <v>1000</v>
          </cell>
          <cell r="I21">
            <v>38406</v>
          </cell>
          <cell r="J21">
            <v>809390.02</v>
          </cell>
        </row>
        <row r="22">
          <cell r="A22">
            <v>1100000402</v>
          </cell>
          <cell r="B22">
            <v>8002397</v>
          </cell>
          <cell r="C22" t="str">
            <v>[1-(4'-(fluorophenyl)-1-(3-dimethylamino</v>
          </cell>
          <cell r="D22">
            <v>40</v>
          </cell>
          <cell r="E22" t="str">
            <v>KG</v>
          </cell>
          <cell r="F22">
            <v>4700002001</v>
          </cell>
          <cell r="G22" t="str">
            <v>SUB.507 EX2314</v>
          </cell>
          <cell r="H22">
            <v>1000</v>
          </cell>
          <cell r="I22">
            <v>38406</v>
          </cell>
          <cell r="J22">
            <v>789648.8</v>
          </cell>
        </row>
        <row r="23">
          <cell r="A23">
            <v>1100000402</v>
          </cell>
          <cell r="B23">
            <v>8003783</v>
          </cell>
          <cell r="C23" t="str">
            <v>PIBA-3</v>
          </cell>
          <cell r="D23">
            <v>-49.9</v>
          </cell>
          <cell r="E23" t="str">
            <v>KG</v>
          </cell>
          <cell r="F23">
            <v>4700001596</v>
          </cell>
          <cell r="G23" t="str">
            <v>SUB.CH-397/24.12</v>
          </cell>
          <cell r="H23">
            <v>1010</v>
          </cell>
          <cell r="I23">
            <v>38405</v>
          </cell>
          <cell r="J23">
            <v>-1683708.83</v>
          </cell>
        </row>
        <row r="24">
          <cell r="A24">
            <v>1100000402</v>
          </cell>
          <cell r="B24">
            <v>8003783</v>
          </cell>
          <cell r="C24" t="str">
            <v>PIBA-3</v>
          </cell>
          <cell r="D24">
            <v>-52.7</v>
          </cell>
          <cell r="E24" t="str">
            <v>KG</v>
          </cell>
          <cell r="F24">
            <v>4700001596</v>
          </cell>
          <cell r="G24" t="str">
            <v>SUB.CH-397/24.12</v>
          </cell>
          <cell r="H24">
            <v>1010</v>
          </cell>
          <cell r="I24">
            <v>38405</v>
          </cell>
          <cell r="J24">
            <v>-1778185.48</v>
          </cell>
        </row>
        <row r="25">
          <cell r="A25">
            <v>1100000402</v>
          </cell>
          <cell r="B25">
            <v>8001006</v>
          </cell>
          <cell r="C25" t="str">
            <v>NEOPHYL ALCOHOL</v>
          </cell>
          <cell r="D25">
            <v>124.5</v>
          </cell>
          <cell r="E25" t="str">
            <v>KG</v>
          </cell>
          <cell r="F25">
            <v>4700001973</v>
          </cell>
          <cell r="G25" t="str">
            <v>SUB.CH-492/17.2.</v>
          </cell>
          <cell r="H25">
            <v>1010</v>
          </cell>
          <cell r="I25">
            <v>38404</v>
          </cell>
          <cell r="J25">
            <v>254043.5</v>
          </cell>
        </row>
        <row r="26">
          <cell r="A26">
            <v>1100000402</v>
          </cell>
          <cell r="B26">
            <v>8001006</v>
          </cell>
          <cell r="C26" t="str">
            <v>NEOPHYL ALCOHOL</v>
          </cell>
          <cell r="D26">
            <v>124.2</v>
          </cell>
          <cell r="E26" t="str">
            <v>KG</v>
          </cell>
          <cell r="F26">
            <v>4700001973</v>
          </cell>
          <cell r="G26" t="str">
            <v>SUB.CH-492/17.2.</v>
          </cell>
          <cell r="H26">
            <v>1010</v>
          </cell>
          <cell r="I26">
            <v>38404</v>
          </cell>
          <cell r="J26">
            <v>253431.34</v>
          </cell>
        </row>
        <row r="27">
          <cell r="A27">
            <v>1100000402</v>
          </cell>
          <cell r="B27">
            <v>8001006</v>
          </cell>
          <cell r="C27" t="str">
            <v>NEOPHYL ALCOHOL</v>
          </cell>
          <cell r="D27">
            <v>125</v>
          </cell>
          <cell r="E27" t="str">
            <v>KG</v>
          </cell>
          <cell r="F27">
            <v>4700001973</v>
          </cell>
          <cell r="G27" t="str">
            <v>SUB.CH-492/17.2.</v>
          </cell>
          <cell r="H27">
            <v>1010</v>
          </cell>
          <cell r="I27">
            <v>38404</v>
          </cell>
          <cell r="J27">
            <v>255063.75</v>
          </cell>
        </row>
        <row r="28">
          <cell r="A28">
            <v>1100000402</v>
          </cell>
          <cell r="B28">
            <v>8002397</v>
          </cell>
          <cell r="C28" t="str">
            <v>[1-(4'-(fluorophenyl)-1-(3-dimethylamino</v>
          </cell>
          <cell r="D28">
            <v>42.6</v>
          </cell>
          <cell r="E28" t="str">
            <v>KG</v>
          </cell>
          <cell r="F28">
            <v>4700002001</v>
          </cell>
          <cell r="G28" t="str">
            <v>DC-491/2476</v>
          </cell>
          <cell r="H28">
            <v>1000</v>
          </cell>
          <cell r="I28">
            <v>38401</v>
          </cell>
          <cell r="J28">
            <v>840975.97</v>
          </cell>
        </row>
        <row r="29">
          <cell r="A29">
            <v>1100000402</v>
          </cell>
          <cell r="B29">
            <v>8002397</v>
          </cell>
          <cell r="C29" t="str">
            <v>[1-(4'-(fluorophenyl)-1-(3-dimethylamino</v>
          </cell>
          <cell r="D29">
            <v>42.8</v>
          </cell>
          <cell r="E29" t="str">
            <v>KG</v>
          </cell>
          <cell r="F29">
            <v>4700002001</v>
          </cell>
          <cell r="G29" t="str">
            <v>DC-491/2476</v>
          </cell>
          <cell r="H29">
            <v>1000</v>
          </cell>
          <cell r="I29">
            <v>38401</v>
          </cell>
          <cell r="J29">
            <v>844924.22</v>
          </cell>
        </row>
        <row r="30">
          <cell r="A30">
            <v>1100000402</v>
          </cell>
          <cell r="B30">
            <v>8002397</v>
          </cell>
          <cell r="C30" t="str">
            <v>[1-(4'-(fluorophenyl)-1-(3-dimethylamino</v>
          </cell>
          <cell r="D30">
            <v>41</v>
          </cell>
          <cell r="E30" t="str">
            <v>KG</v>
          </cell>
          <cell r="F30">
            <v>4700002001</v>
          </cell>
          <cell r="G30" t="str">
            <v>DC-491/2476</v>
          </cell>
          <cell r="H30">
            <v>1000</v>
          </cell>
          <cell r="I30">
            <v>38401</v>
          </cell>
          <cell r="J30">
            <v>809390.02</v>
          </cell>
        </row>
        <row r="31">
          <cell r="A31">
            <v>1100000402</v>
          </cell>
          <cell r="B31">
            <v>8002397</v>
          </cell>
          <cell r="C31" t="str">
            <v>[1-(4'-(fluorophenyl)-1-(3-dimethylamino</v>
          </cell>
          <cell r="D31">
            <v>40.6</v>
          </cell>
          <cell r="E31" t="str">
            <v>KG</v>
          </cell>
          <cell r="F31">
            <v>4700002001</v>
          </cell>
          <cell r="G31" t="str">
            <v>DC-491/2476</v>
          </cell>
          <cell r="H31">
            <v>1000</v>
          </cell>
          <cell r="I31">
            <v>38401</v>
          </cell>
          <cell r="J31">
            <v>801493.53</v>
          </cell>
        </row>
        <row r="32">
          <cell r="A32">
            <v>1100000402</v>
          </cell>
          <cell r="B32">
            <v>8003783</v>
          </cell>
          <cell r="C32" t="str">
            <v>PIBA-3</v>
          </cell>
          <cell r="D32">
            <v>61</v>
          </cell>
          <cell r="E32" t="str">
            <v>KG</v>
          </cell>
          <cell r="F32">
            <v>4700001882</v>
          </cell>
          <cell r="G32" t="str">
            <v>SUB.CH-486/15.2.</v>
          </cell>
          <cell r="H32">
            <v>1010</v>
          </cell>
          <cell r="I32">
            <v>38399</v>
          </cell>
          <cell r="J32">
            <v>2058241.26</v>
          </cell>
        </row>
        <row r="33">
          <cell r="A33">
            <v>1100000402</v>
          </cell>
          <cell r="B33">
            <v>8003783</v>
          </cell>
          <cell r="C33" t="str">
            <v>PIBA-3</v>
          </cell>
          <cell r="D33">
            <v>65</v>
          </cell>
          <cell r="E33" t="str">
            <v>KG</v>
          </cell>
          <cell r="F33">
            <v>4700001882</v>
          </cell>
          <cell r="G33" t="str">
            <v>SUB.CH-486/15.2.</v>
          </cell>
          <cell r="H33">
            <v>1010</v>
          </cell>
          <cell r="I33">
            <v>38399</v>
          </cell>
          <cell r="J33">
            <v>2193207.9</v>
          </cell>
        </row>
        <row r="34">
          <cell r="A34">
            <v>1100000402</v>
          </cell>
          <cell r="B34">
            <v>8000982</v>
          </cell>
          <cell r="C34" t="str">
            <v>ASC4-ATORVA</v>
          </cell>
          <cell r="D34">
            <v>36</v>
          </cell>
          <cell r="E34" t="str">
            <v>KG</v>
          </cell>
          <cell r="F34">
            <v>4700001911</v>
          </cell>
          <cell r="G34" t="str">
            <v>SUB.CH-484/14.2.</v>
          </cell>
          <cell r="H34">
            <v>1010</v>
          </cell>
          <cell r="I34">
            <v>38398</v>
          </cell>
          <cell r="J34">
            <v>1429127.28</v>
          </cell>
        </row>
        <row r="35">
          <cell r="A35">
            <v>1100000402</v>
          </cell>
          <cell r="B35">
            <v>8000982</v>
          </cell>
          <cell r="C35" t="str">
            <v>ASC4-ATORVA</v>
          </cell>
          <cell r="D35">
            <v>36</v>
          </cell>
          <cell r="E35" t="str">
            <v>KG</v>
          </cell>
          <cell r="F35">
            <v>4700001911</v>
          </cell>
          <cell r="G35" t="str">
            <v>SUB.CH-484/14.2.</v>
          </cell>
          <cell r="H35">
            <v>1010</v>
          </cell>
          <cell r="I35">
            <v>38398</v>
          </cell>
          <cell r="J35">
            <v>1429127.28</v>
          </cell>
        </row>
        <row r="36">
          <cell r="A36">
            <v>1100000402</v>
          </cell>
          <cell r="B36">
            <v>8001006</v>
          </cell>
          <cell r="C36" t="str">
            <v>NEOPHYL ALCOHOL</v>
          </cell>
          <cell r="D36">
            <v>124.5</v>
          </cell>
          <cell r="E36" t="str">
            <v>KG</v>
          </cell>
          <cell r="F36">
            <v>4700001973</v>
          </cell>
          <cell r="G36" t="str">
            <v>SUB.CH-483/14.2.</v>
          </cell>
          <cell r="H36">
            <v>1010</v>
          </cell>
          <cell r="I36">
            <v>38398</v>
          </cell>
          <cell r="J36">
            <v>254043.5</v>
          </cell>
        </row>
        <row r="37">
          <cell r="A37">
            <v>1100000402</v>
          </cell>
          <cell r="B37">
            <v>8001006</v>
          </cell>
          <cell r="C37" t="str">
            <v>NEOPHYL ALCOHOL</v>
          </cell>
          <cell r="D37">
            <v>126</v>
          </cell>
          <cell r="E37" t="str">
            <v>KG</v>
          </cell>
          <cell r="F37">
            <v>4700001973</v>
          </cell>
          <cell r="G37" t="str">
            <v>SUB.CH-483/14.2.</v>
          </cell>
          <cell r="H37">
            <v>1010</v>
          </cell>
          <cell r="I37">
            <v>38398</v>
          </cell>
          <cell r="J37">
            <v>257104.26</v>
          </cell>
        </row>
        <row r="38">
          <cell r="A38">
            <v>1100000402</v>
          </cell>
          <cell r="B38">
            <v>8002397</v>
          </cell>
          <cell r="C38" t="str">
            <v>[1-(4'-(fluorophenyl)-1-(3-dimethylamino</v>
          </cell>
          <cell r="D38">
            <v>43.2</v>
          </cell>
          <cell r="E38" t="str">
            <v>KG</v>
          </cell>
          <cell r="F38">
            <v>4700002001</v>
          </cell>
          <cell r="G38" t="str">
            <v>DC-477/2222</v>
          </cell>
          <cell r="H38">
            <v>1000</v>
          </cell>
          <cell r="I38">
            <v>38397</v>
          </cell>
          <cell r="J38">
            <v>852820.7</v>
          </cell>
        </row>
        <row r="39">
          <cell r="A39">
            <v>1100000402</v>
          </cell>
          <cell r="B39">
            <v>8002397</v>
          </cell>
          <cell r="C39" t="str">
            <v>[1-(4'-(fluorophenyl)-1-(3-dimethylamino</v>
          </cell>
          <cell r="D39">
            <v>45.3</v>
          </cell>
          <cell r="E39" t="str">
            <v>KG</v>
          </cell>
          <cell r="F39">
            <v>4700002001</v>
          </cell>
          <cell r="G39" t="str">
            <v>DC-477/2222</v>
          </cell>
          <cell r="H39">
            <v>1000</v>
          </cell>
          <cell r="I39">
            <v>38397</v>
          </cell>
          <cell r="J39">
            <v>894277.27</v>
          </cell>
        </row>
        <row r="40">
          <cell r="A40">
            <v>1100000402</v>
          </cell>
          <cell r="B40">
            <v>8002397</v>
          </cell>
          <cell r="C40" t="str">
            <v>[1-(4'-(fluorophenyl)-1-(3-dimethylamino</v>
          </cell>
          <cell r="D40">
            <v>41.5</v>
          </cell>
          <cell r="E40" t="str">
            <v>KG</v>
          </cell>
          <cell r="F40">
            <v>4700002001</v>
          </cell>
          <cell r="G40" t="str">
            <v>DC-477/2222</v>
          </cell>
          <cell r="H40">
            <v>1000</v>
          </cell>
          <cell r="I40">
            <v>38397</v>
          </cell>
          <cell r="J40">
            <v>819260.63</v>
          </cell>
        </row>
        <row r="41">
          <cell r="A41">
            <v>1100000402</v>
          </cell>
          <cell r="B41">
            <v>8002397</v>
          </cell>
          <cell r="C41" t="str">
            <v>[1-(4'-(fluorophenyl)-1-(3-dimethylamino</v>
          </cell>
          <cell r="D41">
            <v>41</v>
          </cell>
          <cell r="E41" t="str">
            <v>KG</v>
          </cell>
          <cell r="F41">
            <v>4700002001</v>
          </cell>
          <cell r="G41" t="str">
            <v>DC-477/2222</v>
          </cell>
          <cell r="H41">
            <v>1000</v>
          </cell>
          <cell r="I41">
            <v>38397</v>
          </cell>
          <cell r="J41">
            <v>809390.02</v>
          </cell>
        </row>
        <row r="42">
          <cell r="A42">
            <v>1100000402</v>
          </cell>
          <cell r="B42">
            <v>8000982</v>
          </cell>
          <cell r="C42" t="str">
            <v>ASC4-ATORVA</v>
          </cell>
          <cell r="D42">
            <v>36</v>
          </cell>
          <cell r="E42" t="str">
            <v>KG</v>
          </cell>
          <cell r="F42">
            <v>4700001860</v>
          </cell>
          <cell r="G42" t="str">
            <v>SUB.CH.479/12.02</v>
          </cell>
          <cell r="H42">
            <v>1010</v>
          </cell>
          <cell r="I42">
            <v>38396</v>
          </cell>
          <cell r="J42">
            <v>1429127.28</v>
          </cell>
        </row>
        <row r="43">
          <cell r="A43">
            <v>1100000402</v>
          </cell>
          <cell r="B43">
            <v>8000982</v>
          </cell>
          <cell r="C43" t="str">
            <v>ASC4-ATORVA</v>
          </cell>
          <cell r="D43">
            <v>36</v>
          </cell>
          <cell r="E43" t="str">
            <v>KG</v>
          </cell>
          <cell r="F43">
            <v>4700001911</v>
          </cell>
          <cell r="G43" t="str">
            <v>SUB.CH.479/12.02</v>
          </cell>
          <cell r="H43">
            <v>1010</v>
          </cell>
          <cell r="I43">
            <v>38396</v>
          </cell>
          <cell r="J43">
            <v>1429127.28</v>
          </cell>
        </row>
        <row r="44">
          <cell r="A44">
            <v>1100000402</v>
          </cell>
          <cell r="B44">
            <v>8001006</v>
          </cell>
          <cell r="C44" t="str">
            <v>NEOPHYL ALCOHOL</v>
          </cell>
          <cell r="D44">
            <v>125.5</v>
          </cell>
          <cell r="E44" t="str">
            <v>KG</v>
          </cell>
          <cell r="F44">
            <v>4700001973</v>
          </cell>
          <cell r="G44" t="str">
            <v>SUB.CH.481/12.02</v>
          </cell>
          <cell r="H44">
            <v>1010</v>
          </cell>
          <cell r="I44">
            <v>38396</v>
          </cell>
          <cell r="J44">
            <v>256084.01</v>
          </cell>
        </row>
        <row r="45">
          <cell r="A45">
            <v>1100000402</v>
          </cell>
          <cell r="B45">
            <v>8001006</v>
          </cell>
          <cell r="C45" t="str">
            <v>NEOPHYL ALCOHOL</v>
          </cell>
          <cell r="D45">
            <v>125</v>
          </cell>
          <cell r="E45" t="str">
            <v>KG</v>
          </cell>
          <cell r="F45">
            <v>4700001973</v>
          </cell>
          <cell r="G45" t="str">
            <v>SUB CH-476/9.2.5</v>
          </cell>
          <cell r="H45">
            <v>1010</v>
          </cell>
          <cell r="I45">
            <v>38393</v>
          </cell>
          <cell r="J45">
            <v>255063.75</v>
          </cell>
        </row>
        <row r="46">
          <cell r="A46">
            <v>1100000402</v>
          </cell>
          <cell r="B46">
            <v>8001006</v>
          </cell>
          <cell r="C46" t="str">
            <v>NEOPHYL ALCOHOL</v>
          </cell>
          <cell r="D46">
            <v>125</v>
          </cell>
          <cell r="E46" t="str">
            <v>KG</v>
          </cell>
          <cell r="F46">
            <v>4700001973</v>
          </cell>
          <cell r="G46" t="str">
            <v>SUB CH-476/9.2.5</v>
          </cell>
          <cell r="H46">
            <v>1010</v>
          </cell>
          <cell r="I46">
            <v>38393</v>
          </cell>
          <cell r="J46">
            <v>255063.75</v>
          </cell>
        </row>
        <row r="47">
          <cell r="A47">
            <v>1100000402</v>
          </cell>
          <cell r="B47">
            <v>8000982</v>
          </cell>
          <cell r="C47" t="str">
            <v>ASC4-ATORVA</v>
          </cell>
          <cell r="D47">
            <v>36</v>
          </cell>
          <cell r="E47" t="str">
            <v>KG</v>
          </cell>
          <cell r="F47">
            <v>4700001911</v>
          </cell>
          <cell r="G47" t="str">
            <v>SUB.CH-469/7.2.5</v>
          </cell>
          <cell r="H47">
            <v>1010</v>
          </cell>
          <cell r="I47">
            <v>38391</v>
          </cell>
          <cell r="J47">
            <v>1429127.28</v>
          </cell>
        </row>
        <row r="48">
          <cell r="A48">
            <v>1100000402</v>
          </cell>
          <cell r="B48">
            <v>8000982</v>
          </cell>
          <cell r="C48" t="str">
            <v>ASC4-ATORVA</v>
          </cell>
          <cell r="D48">
            <v>36</v>
          </cell>
          <cell r="E48" t="str">
            <v>KG</v>
          </cell>
          <cell r="F48">
            <v>4700001911</v>
          </cell>
          <cell r="G48" t="str">
            <v>SUB.CH-469/7.2.5</v>
          </cell>
          <cell r="H48">
            <v>1010</v>
          </cell>
          <cell r="I48">
            <v>38391</v>
          </cell>
          <cell r="J48">
            <v>1429127.28</v>
          </cell>
        </row>
        <row r="49">
          <cell r="A49">
            <v>1100000402</v>
          </cell>
          <cell r="B49">
            <v>8002397</v>
          </cell>
          <cell r="C49" t="str">
            <v>[1-(4'-(fluorophenyl)-1-(3-dimethylamino</v>
          </cell>
          <cell r="D49">
            <v>39</v>
          </cell>
          <cell r="E49" t="str">
            <v>KG</v>
          </cell>
          <cell r="F49">
            <v>4700002001</v>
          </cell>
          <cell r="G49" t="str">
            <v>DC-468/2238</v>
          </cell>
          <cell r="H49">
            <v>1000</v>
          </cell>
          <cell r="I49">
            <v>38391</v>
          </cell>
          <cell r="J49">
            <v>769907.58</v>
          </cell>
        </row>
        <row r="50">
          <cell r="A50">
            <v>1100000402</v>
          </cell>
          <cell r="B50">
            <v>8002397</v>
          </cell>
          <cell r="C50" t="str">
            <v>[1-(4'-(fluorophenyl)-1-(3-dimethylamino</v>
          </cell>
          <cell r="D50">
            <v>44.4</v>
          </cell>
          <cell r="E50" t="str">
            <v>KG</v>
          </cell>
          <cell r="F50">
            <v>4700002001</v>
          </cell>
          <cell r="G50" t="str">
            <v>DC-468/2238</v>
          </cell>
          <cell r="H50">
            <v>1000</v>
          </cell>
          <cell r="I50">
            <v>38391</v>
          </cell>
          <cell r="J50">
            <v>876510.17</v>
          </cell>
        </row>
        <row r="51">
          <cell r="A51">
            <v>1100000402</v>
          </cell>
          <cell r="B51">
            <v>8002397</v>
          </cell>
          <cell r="C51" t="str">
            <v>[1-(4'-(fluorophenyl)-1-(3-dimethylamino</v>
          </cell>
          <cell r="D51">
            <v>43</v>
          </cell>
          <cell r="E51" t="str">
            <v>KG</v>
          </cell>
          <cell r="F51">
            <v>4700002001</v>
          </cell>
          <cell r="G51" t="str">
            <v>DC-468/2238</v>
          </cell>
          <cell r="H51">
            <v>1000</v>
          </cell>
          <cell r="I51">
            <v>38391</v>
          </cell>
          <cell r="J51">
            <v>848872.46</v>
          </cell>
        </row>
        <row r="52">
          <cell r="A52">
            <v>1100000402</v>
          </cell>
          <cell r="B52">
            <v>8004970</v>
          </cell>
          <cell r="C52" t="str">
            <v>BA- 5</v>
          </cell>
          <cell r="D52">
            <v>28</v>
          </cell>
          <cell r="E52" t="str">
            <v>KG</v>
          </cell>
          <cell r="F52">
            <v>4700001870</v>
          </cell>
          <cell r="G52" t="str">
            <v>DC-467/2571</v>
          </cell>
          <cell r="H52">
            <v>1000</v>
          </cell>
          <cell r="I52">
            <v>38390</v>
          </cell>
          <cell r="J52">
            <v>1144828.44</v>
          </cell>
        </row>
        <row r="53">
          <cell r="A53">
            <v>1100000402</v>
          </cell>
          <cell r="B53">
            <v>8004970</v>
          </cell>
          <cell r="C53" t="str">
            <v>BA- 5</v>
          </cell>
          <cell r="D53">
            <v>27.7</v>
          </cell>
          <cell r="E53" t="str">
            <v>KG</v>
          </cell>
          <cell r="F53">
            <v>4700001870</v>
          </cell>
          <cell r="G53" t="str">
            <v>DC-467/2571</v>
          </cell>
          <cell r="H53">
            <v>1000</v>
          </cell>
          <cell r="I53">
            <v>38390</v>
          </cell>
          <cell r="J53">
            <v>1132562.42</v>
          </cell>
        </row>
        <row r="54">
          <cell r="A54">
            <v>1100000402</v>
          </cell>
          <cell r="B54">
            <v>8000982</v>
          </cell>
          <cell r="C54" t="str">
            <v>ASC4-ATORVA</v>
          </cell>
          <cell r="D54">
            <v>36</v>
          </cell>
          <cell r="E54" t="str">
            <v>KG</v>
          </cell>
          <cell r="F54">
            <v>4700001860</v>
          </cell>
          <cell r="G54" t="str">
            <v>SUB CH-465/2.2.5</v>
          </cell>
          <cell r="H54">
            <v>1010</v>
          </cell>
          <cell r="I54">
            <v>38386</v>
          </cell>
          <cell r="J54">
            <v>1429127.28</v>
          </cell>
        </row>
        <row r="55">
          <cell r="A55">
            <v>1100000402</v>
          </cell>
          <cell r="B55">
            <v>8002397</v>
          </cell>
          <cell r="C55" t="str">
            <v>[1-(4'-(fluorophenyl)-1-(3-dimethylamino</v>
          </cell>
          <cell r="D55">
            <v>40.200000000000003</v>
          </cell>
          <cell r="E55" t="str">
            <v>KG</v>
          </cell>
          <cell r="F55">
            <v>4700001909</v>
          </cell>
          <cell r="G55" t="str">
            <v>DC-464/2261</v>
          </cell>
          <cell r="H55">
            <v>1000</v>
          </cell>
          <cell r="I55">
            <v>38386</v>
          </cell>
          <cell r="J55">
            <v>793597.04</v>
          </cell>
        </row>
        <row r="56">
          <cell r="A56">
            <v>1100000402</v>
          </cell>
          <cell r="B56">
            <v>8002397</v>
          </cell>
          <cell r="C56" t="str">
            <v>[1-(4'-(fluorophenyl)-1-(3-dimethylamino</v>
          </cell>
          <cell r="D56">
            <v>46</v>
          </cell>
          <cell r="E56" t="str">
            <v>KG</v>
          </cell>
          <cell r="F56">
            <v>4700001909</v>
          </cell>
          <cell r="G56" t="str">
            <v>DC-464/2261</v>
          </cell>
          <cell r="H56">
            <v>1000</v>
          </cell>
          <cell r="I56">
            <v>38386</v>
          </cell>
          <cell r="J56">
            <v>908096.12</v>
          </cell>
        </row>
        <row r="57">
          <cell r="A57">
            <v>1100000402</v>
          </cell>
          <cell r="B57">
            <v>8002397</v>
          </cell>
          <cell r="C57" t="str">
            <v>[1-(4'-(fluorophenyl)-1-(3-dimethylamino</v>
          </cell>
          <cell r="D57">
            <v>44</v>
          </cell>
          <cell r="E57" t="str">
            <v>KG</v>
          </cell>
          <cell r="F57">
            <v>4700001909</v>
          </cell>
          <cell r="G57" t="str">
            <v>DC-464/2261</v>
          </cell>
          <cell r="H57">
            <v>1000</v>
          </cell>
          <cell r="I57">
            <v>38386</v>
          </cell>
          <cell r="J57">
            <v>868613.68</v>
          </cell>
        </row>
        <row r="58">
          <cell r="A58">
            <v>1100000402</v>
          </cell>
          <cell r="B58">
            <v>8004970</v>
          </cell>
          <cell r="C58" t="str">
            <v>BA- 5</v>
          </cell>
          <cell r="D58">
            <v>26.7</v>
          </cell>
          <cell r="E58" t="str">
            <v>KG</v>
          </cell>
          <cell r="F58">
            <v>4700001870</v>
          </cell>
          <cell r="G58" t="str">
            <v>DC-463/1464</v>
          </cell>
          <cell r="H58">
            <v>1000</v>
          </cell>
          <cell r="I58">
            <v>38386</v>
          </cell>
          <cell r="J58">
            <v>1091675.69</v>
          </cell>
        </row>
        <row r="59">
          <cell r="A59">
            <v>1100000402</v>
          </cell>
          <cell r="B59">
            <v>8006474</v>
          </cell>
          <cell r="C59" t="str">
            <v>MIDAZOLAM (STEP MDZ-IV)</v>
          </cell>
          <cell r="D59">
            <v>22</v>
          </cell>
          <cell r="E59" t="str">
            <v>KG</v>
          </cell>
          <cell r="F59">
            <v>4700001445</v>
          </cell>
          <cell r="G59" t="str">
            <v>SUB CH.-461/1.2.</v>
          </cell>
          <cell r="H59">
            <v>1010</v>
          </cell>
          <cell r="I59">
            <v>38386</v>
          </cell>
          <cell r="J59">
            <v>243007.82</v>
          </cell>
        </row>
        <row r="60">
          <cell r="A60">
            <v>1100000402</v>
          </cell>
          <cell r="B60">
            <v>8006474</v>
          </cell>
          <cell r="C60" t="str">
            <v>MIDAZOLAM (STEP MDZ-IV)</v>
          </cell>
          <cell r="D60">
            <v>22</v>
          </cell>
          <cell r="E60" t="str">
            <v>KG</v>
          </cell>
          <cell r="F60">
            <v>4700001445</v>
          </cell>
          <cell r="G60" t="str">
            <v>SUB CH.-461/1.2.</v>
          </cell>
          <cell r="H60">
            <v>1010</v>
          </cell>
          <cell r="I60">
            <v>38386</v>
          </cell>
          <cell r="J60">
            <v>243007.82</v>
          </cell>
        </row>
        <row r="61">
          <cell r="A61">
            <v>1100000402</v>
          </cell>
          <cell r="B61">
            <v>8006474</v>
          </cell>
          <cell r="C61" t="str">
            <v>MIDAZOLAM (STEP MDZ-IV)</v>
          </cell>
          <cell r="D61">
            <v>21.6</v>
          </cell>
          <cell r="E61" t="str">
            <v>KG</v>
          </cell>
          <cell r="F61">
            <v>4700001445</v>
          </cell>
          <cell r="G61" t="str">
            <v>SUB CH.-461/1.2.</v>
          </cell>
          <cell r="H61">
            <v>1010</v>
          </cell>
          <cell r="I61">
            <v>38386</v>
          </cell>
          <cell r="J61">
            <v>238589.5</v>
          </cell>
        </row>
        <row r="62">
          <cell r="A62">
            <v>1100000402</v>
          </cell>
          <cell r="B62">
            <v>8006474</v>
          </cell>
          <cell r="C62" t="str">
            <v>MIDAZOLAM (STEP MDZ-IV)</v>
          </cell>
          <cell r="D62">
            <v>20.5</v>
          </cell>
          <cell r="E62" t="str">
            <v>KG</v>
          </cell>
          <cell r="F62">
            <v>4700001445</v>
          </cell>
          <cell r="G62" t="str">
            <v>SUB CH.-461/1.2.</v>
          </cell>
          <cell r="H62">
            <v>1010</v>
          </cell>
          <cell r="I62">
            <v>38386</v>
          </cell>
          <cell r="J62">
            <v>226439.11</v>
          </cell>
        </row>
        <row r="63">
          <cell r="A63">
            <v>1100000402</v>
          </cell>
          <cell r="B63">
            <v>8006474</v>
          </cell>
          <cell r="C63" t="str">
            <v>MIDAZOLAM (STEP MDZ-IV)</v>
          </cell>
          <cell r="D63">
            <v>23.2</v>
          </cell>
          <cell r="E63" t="str">
            <v>KG</v>
          </cell>
          <cell r="F63">
            <v>4700001445</v>
          </cell>
          <cell r="G63" t="str">
            <v>SUB CH.-461/1.2.</v>
          </cell>
          <cell r="H63">
            <v>1010</v>
          </cell>
          <cell r="I63">
            <v>38386</v>
          </cell>
          <cell r="J63">
            <v>256262.79</v>
          </cell>
        </row>
        <row r="64">
          <cell r="A64">
            <v>1100000402</v>
          </cell>
          <cell r="B64">
            <v>8006474</v>
          </cell>
          <cell r="C64" t="str">
            <v>MIDAZOLAM (STEP MDZ-IV)</v>
          </cell>
          <cell r="D64">
            <v>20.7</v>
          </cell>
          <cell r="E64" t="str">
            <v>KG</v>
          </cell>
          <cell r="F64">
            <v>4700001445</v>
          </cell>
          <cell r="G64" t="str">
            <v>SUB CH.-461/1.2.</v>
          </cell>
          <cell r="H64">
            <v>1010</v>
          </cell>
          <cell r="I64">
            <v>38386</v>
          </cell>
          <cell r="J64">
            <v>228648.27</v>
          </cell>
        </row>
        <row r="65">
          <cell r="A65">
            <v>1100000402</v>
          </cell>
          <cell r="B65">
            <v>8006474</v>
          </cell>
          <cell r="C65" t="str">
            <v>MIDAZOLAM (STEP MDZ-IV)</v>
          </cell>
          <cell r="D65">
            <v>17.8</v>
          </cell>
          <cell r="E65" t="str">
            <v>KG</v>
          </cell>
          <cell r="F65">
            <v>4700001445</v>
          </cell>
          <cell r="G65" t="str">
            <v>SUB CH.-461/1.2.</v>
          </cell>
          <cell r="H65">
            <v>1010</v>
          </cell>
          <cell r="I65">
            <v>38386</v>
          </cell>
          <cell r="J65">
            <v>196615.42</v>
          </cell>
        </row>
        <row r="66">
          <cell r="A66">
            <v>1100000402</v>
          </cell>
          <cell r="B66">
            <v>8006474</v>
          </cell>
          <cell r="C66" t="str">
            <v>MIDAZOLAM (STEP MDZ-IV)</v>
          </cell>
          <cell r="D66">
            <v>21.5</v>
          </cell>
          <cell r="E66" t="str">
            <v>KG</v>
          </cell>
          <cell r="F66">
            <v>4700001445</v>
          </cell>
          <cell r="G66" t="str">
            <v>SUB CH.-461/1.2.</v>
          </cell>
          <cell r="H66">
            <v>1010</v>
          </cell>
          <cell r="I66">
            <v>38386</v>
          </cell>
          <cell r="J66">
            <v>237484.92</v>
          </cell>
        </row>
        <row r="67">
          <cell r="A67">
            <v>1100000402</v>
          </cell>
          <cell r="B67">
            <v>8006474</v>
          </cell>
          <cell r="C67" t="str">
            <v>MIDAZOLAM (STEP MDZ-IV)</v>
          </cell>
          <cell r="D67">
            <v>19.7</v>
          </cell>
          <cell r="E67" t="str">
            <v>KG</v>
          </cell>
          <cell r="F67">
            <v>4700001445</v>
          </cell>
          <cell r="G67" t="str">
            <v>SUB CH.-461/1.2.</v>
          </cell>
          <cell r="H67">
            <v>1010</v>
          </cell>
          <cell r="I67">
            <v>38386</v>
          </cell>
          <cell r="J67">
            <v>217602.46</v>
          </cell>
        </row>
        <row r="68">
          <cell r="A68">
            <v>1100000402</v>
          </cell>
          <cell r="B68">
            <v>8003783</v>
          </cell>
          <cell r="C68" t="str">
            <v>PIBA-3</v>
          </cell>
          <cell r="D68">
            <v>62</v>
          </cell>
          <cell r="E68" t="str">
            <v>KG</v>
          </cell>
          <cell r="F68">
            <v>4700001882</v>
          </cell>
          <cell r="G68" t="str">
            <v>SUB.CH-459/31.1.</v>
          </cell>
          <cell r="H68">
            <v>1010</v>
          </cell>
          <cell r="I68">
            <v>38385</v>
          </cell>
          <cell r="J68">
            <v>2091982.92</v>
          </cell>
        </row>
        <row r="69">
          <cell r="A69">
            <v>1100000402</v>
          </cell>
          <cell r="B69">
            <v>8003783</v>
          </cell>
          <cell r="C69" t="str">
            <v>PIBA-3</v>
          </cell>
          <cell r="D69">
            <v>63</v>
          </cell>
          <cell r="E69" t="str">
            <v>KG</v>
          </cell>
          <cell r="F69">
            <v>4700001882</v>
          </cell>
          <cell r="G69" t="str">
            <v>SUB.CH-459/31.1.</v>
          </cell>
          <cell r="H69">
            <v>1010</v>
          </cell>
          <cell r="I69">
            <v>38385</v>
          </cell>
          <cell r="J69">
            <v>2125724.58</v>
          </cell>
        </row>
        <row r="70">
          <cell r="A70">
            <v>1100000402</v>
          </cell>
          <cell r="B70">
            <v>8000982</v>
          </cell>
          <cell r="C70" t="str">
            <v>ASC4-ATORVA</v>
          </cell>
          <cell r="D70">
            <v>36</v>
          </cell>
          <cell r="E70" t="str">
            <v>KG</v>
          </cell>
          <cell r="F70">
            <v>4700001860</v>
          </cell>
          <cell r="G70" t="str">
            <v>SUB.CH-462/31.1.</v>
          </cell>
          <cell r="H70">
            <v>1010</v>
          </cell>
          <cell r="I70">
            <v>38384</v>
          </cell>
          <cell r="J70">
            <v>1429127.28</v>
          </cell>
        </row>
        <row r="71">
          <cell r="A71">
            <v>1100000402</v>
          </cell>
          <cell r="B71">
            <v>8000982</v>
          </cell>
          <cell r="C71" t="str">
            <v>ASC4-ATORVA</v>
          </cell>
          <cell r="D71">
            <v>36</v>
          </cell>
          <cell r="E71" t="str">
            <v>KG</v>
          </cell>
          <cell r="F71">
            <v>4700001860</v>
          </cell>
          <cell r="G71" t="str">
            <v>SUB.CH-462/31.1.</v>
          </cell>
          <cell r="H71">
            <v>1010</v>
          </cell>
          <cell r="I71">
            <v>38384</v>
          </cell>
          <cell r="J71">
            <v>1429127.28</v>
          </cell>
        </row>
        <row r="72">
          <cell r="A72">
            <v>1100000664</v>
          </cell>
          <cell r="B72">
            <v>3000072</v>
          </cell>
          <cell r="C72" t="str">
            <v>PARA NITRO BENZYL BROMIDE</v>
          </cell>
          <cell r="D72">
            <v>600</v>
          </cell>
          <cell r="E72" t="str">
            <v>KG</v>
          </cell>
          <cell r="F72">
            <v>4500011467</v>
          </cell>
          <cell r="G72" t="str">
            <v>INV NO 657</v>
          </cell>
          <cell r="H72">
            <v>1000</v>
          </cell>
          <cell r="I72">
            <v>38406</v>
          </cell>
          <cell r="J72">
            <v>150872.4</v>
          </cell>
        </row>
        <row r="73">
          <cell r="A73">
            <v>1100000664</v>
          </cell>
          <cell r="B73">
            <v>3000072</v>
          </cell>
          <cell r="C73" t="str">
            <v>PARA NITRO BENZYL BROMIDE</v>
          </cell>
          <cell r="D73">
            <v>700</v>
          </cell>
          <cell r="E73" t="str">
            <v>KG</v>
          </cell>
          <cell r="F73">
            <v>4500011467</v>
          </cell>
          <cell r="G73" t="str">
            <v>INV NO 657</v>
          </cell>
          <cell r="H73">
            <v>1000</v>
          </cell>
          <cell r="I73">
            <v>38406</v>
          </cell>
          <cell r="J73">
            <v>176017.8</v>
          </cell>
        </row>
        <row r="74">
          <cell r="A74">
            <v>1100000664</v>
          </cell>
          <cell r="B74">
            <v>3000072</v>
          </cell>
          <cell r="C74" t="str">
            <v>PARA NITRO BENZYL BROMIDE</v>
          </cell>
          <cell r="D74">
            <v>600</v>
          </cell>
          <cell r="E74" t="str">
            <v>KG</v>
          </cell>
          <cell r="F74">
            <v>4500011467</v>
          </cell>
          <cell r="G74" t="str">
            <v>INV NO 657</v>
          </cell>
          <cell r="H74">
            <v>1000</v>
          </cell>
          <cell r="I74">
            <v>38406</v>
          </cell>
          <cell r="J74">
            <v>150872.4</v>
          </cell>
        </row>
        <row r="75">
          <cell r="A75">
            <v>1100000664</v>
          </cell>
          <cell r="B75">
            <v>3000072</v>
          </cell>
          <cell r="C75" t="str">
            <v>PARA NITRO BENZYL BROMIDE</v>
          </cell>
          <cell r="D75">
            <v>500</v>
          </cell>
          <cell r="E75" t="str">
            <v>KG</v>
          </cell>
          <cell r="F75">
            <v>4500011467</v>
          </cell>
          <cell r="G75" t="str">
            <v>INV NO 657</v>
          </cell>
          <cell r="H75">
            <v>1000</v>
          </cell>
          <cell r="I75">
            <v>38406</v>
          </cell>
          <cell r="J75">
            <v>125727</v>
          </cell>
        </row>
        <row r="76">
          <cell r="A76">
            <v>1100000664</v>
          </cell>
          <cell r="B76">
            <v>3000072</v>
          </cell>
          <cell r="C76" t="str">
            <v>PARA NITRO BENZYL BROMIDE</v>
          </cell>
          <cell r="D76">
            <v>600</v>
          </cell>
          <cell r="E76" t="str">
            <v>KG</v>
          </cell>
          <cell r="F76">
            <v>4500011467</v>
          </cell>
          <cell r="G76" t="str">
            <v>INV NO 657</v>
          </cell>
          <cell r="H76">
            <v>1000</v>
          </cell>
          <cell r="I76">
            <v>38406</v>
          </cell>
          <cell r="J76">
            <v>150872.4</v>
          </cell>
        </row>
        <row r="77">
          <cell r="A77">
            <v>1100000664</v>
          </cell>
          <cell r="B77">
            <v>3000072</v>
          </cell>
          <cell r="C77" t="str">
            <v>PARA NITRO BENZYL BROMIDE</v>
          </cell>
          <cell r="D77">
            <v>600</v>
          </cell>
          <cell r="E77" t="str">
            <v>KG</v>
          </cell>
          <cell r="F77">
            <v>4500011467</v>
          </cell>
          <cell r="G77" t="str">
            <v>INV NO 657</v>
          </cell>
          <cell r="H77">
            <v>1000</v>
          </cell>
          <cell r="I77">
            <v>38406</v>
          </cell>
          <cell r="J77">
            <v>150872.4</v>
          </cell>
        </row>
        <row r="78">
          <cell r="A78">
            <v>1100000664</v>
          </cell>
          <cell r="B78">
            <v>3002212</v>
          </cell>
          <cell r="C78" t="str">
            <v>ACETOXY ETHYL BROMIDE</v>
          </cell>
          <cell r="D78">
            <v>450</v>
          </cell>
          <cell r="E78" t="str">
            <v>KG</v>
          </cell>
          <cell r="F78">
            <v>4100169879</v>
          </cell>
          <cell r="G78" t="str">
            <v>INV NO.661</v>
          </cell>
          <cell r="H78">
            <v>1000</v>
          </cell>
          <cell r="I78">
            <v>38406</v>
          </cell>
          <cell r="J78">
            <v>182093.76</v>
          </cell>
        </row>
        <row r="79">
          <cell r="A79">
            <v>1100000664</v>
          </cell>
          <cell r="B79">
            <v>3002212</v>
          </cell>
          <cell r="C79" t="str">
            <v>ACETOXY ETHYL BROMIDE</v>
          </cell>
          <cell r="D79">
            <v>421</v>
          </cell>
          <cell r="E79" t="str">
            <v>KG</v>
          </cell>
          <cell r="F79">
            <v>4100169879</v>
          </cell>
          <cell r="G79" t="str">
            <v>INV NO.661</v>
          </cell>
          <cell r="H79">
            <v>1000</v>
          </cell>
          <cell r="I79">
            <v>38406</v>
          </cell>
          <cell r="J79">
            <v>170358.83</v>
          </cell>
        </row>
        <row r="80">
          <cell r="A80">
            <v>1100000664</v>
          </cell>
          <cell r="B80">
            <v>3000320</v>
          </cell>
          <cell r="C80" t="str">
            <v>SODIUM CARBONATE</v>
          </cell>
          <cell r="D80">
            <v>5000</v>
          </cell>
          <cell r="E80" t="str">
            <v>KG</v>
          </cell>
          <cell r="F80">
            <v>4100166795</v>
          </cell>
          <cell r="G80" t="str">
            <v>INV NO.607</v>
          </cell>
          <cell r="H80">
            <v>1000</v>
          </cell>
          <cell r="I80">
            <v>38405</v>
          </cell>
          <cell r="J80">
            <v>52949.46</v>
          </cell>
        </row>
        <row r="81">
          <cell r="A81">
            <v>1100000664</v>
          </cell>
          <cell r="B81">
            <v>3000320</v>
          </cell>
          <cell r="C81" t="str">
            <v>SODIUM CARBONATE</v>
          </cell>
          <cell r="D81">
            <v>5000</v>
          </cell>
          <cell r="E81" t="str">
            <v>KG</v>
          </cell>
          <cell r="F81">
            <v>4100166795</v>
          </cell>
          <cell r="G81" t="str">
            <v>INV-598</v>
          </cell>
          <cell r="H81">
            <v>1000</v>
          </cell>
          <cell r="I81">
            <v>38401</v>
          </cell>
          <cell r="J81">
            <v>52949.46</v>
          </cell>
        </row>
        <row r="82">
          <cell r="A82">
            <v>1100000664</v>
          </cell>
          <cell r="B82">
            <v>3000320</v>
          </cell>
          <cell r="C82" t="str">
            <v>SODIUM CARBONATE</v>
          </cell>
          <cell r="D82">
            <v>3000</v>
          </cell>
          <cell r="E82" t="str">
            <v>KG</v>
          </cell>
          <cell r="F82">
            <v>4100166795</v>
          </cell>
          <cell r="G82" t="str">
            <v>INV-599</v>
          </cell>
          <cell r="H82">
            <v>1000</v>
          </cell>
          <cell r="I82">
            <v>38401</v>
          </cell>
          <cell r="J82">
            <v>31769.68</v>
          </cell>
        </row>
        <row r="83">
          <cell r="A83">
            <v>1100000664</v>
          </cell>
          <cell r="B83">
            <v>3000072</v>
          </cell>
          <cell r="C83" t="str">
            <v>PARA NITRO BENZYL BROMIDE</v>
          </cell>
          <cell r="D83">
            <v>800</v>
          </cell>
          <cell r="E83" t="str">
            <v>KG</v>
          </cell>
          <cell r="F83">
            <v>4500011467</v>
          </cell>
          <cell r="G83" t="str">
            <v>INV-647</v>
          </cell>
          <cell r="H83">
            <v>1000</v>
          </cell>
          <cell r="I83">
            <v>38399</v>
          </cell>
          <cell r="J83">
            <v>201163.2</v>
          </cell>
        </row>
        <row r="84">
          <cell r="A84">
            <v>1100000664</v>
          </cell>
          <cell r="B84">
            <v>3000072</v>
          </cell>
          <cell r="C84" t="str">
            <v>PARA NITRO BENZYL BROMIDE</v>
          </cell>
          <cell r="D84">
            <v>300</v>
          </cell>
          <cell r="E84" t="str">
            <v>KG</v>
          </cell>
          <cell r="F84">
            <v>4500011467</v>
          </cell>
          <cell r="G84" t="str">
            <v>INV-647</v>
          </cell>
          <cell r="H84">
            <v>1000</v>
          </cell>
          <cell r="I84">
            <v>38399</v>
          </cell>
          <cell r="J84">
            <v>75436.2</v>
          </cell>
        </row>
        <row r="85">
          <cell r="A85">
            <v>1100000664</v>
          </cell>
          <cell r="B85">
            <v>3000072</v>
          </cell>
          <cell r="C85" t="str">
            <v>PARA NITRO BENZYL BROMIDE</v>
          </cell>
          <cell r="D85">
            <v>600</v>
          </cell>
          <cell r="E85" t="str">
            <v>KG</v>
          </cell>
          <cell r="F85">
            <v>4500011467</v>
          </cell>
          <cell r="G85" t="str">
            <v>INV-647</v>
          </cell>
          <cell r="H85">
            <v>1000</v>
          </cell>
          <cell r="I85">
            <v>38399</v>
          </cell>
          <cell r="J85">
            <v>150872.4</v>
          </cell>
        </row>
        <row r="86">
          <cell r="A86">
            <v>1100000664</v>
          </cell>
          <cell r="B86">
            <v>3002212</v>
          </cell>
          <cell r="C86" t="str">
            <v>ACETOXY ETHYL BROMIDE</v>
          </cell>
          <cell r="D86">
            <v>400</v>
          </cell>
          <cell r="E86" t="str">
            <v>KG</v>
          </cell>
          <cell r="F86">
            <v>4100168433</v>
          </cell>
          <cell r="G86" t="str">
            <v>INV-649</v>
          </cell>
          <cell r="H86">
            <v>1000</v>
          </cell>
          <cell r="I86">
            <v>38399</v>
          </cell>
          <cell r="J86">
            <v>161861.12</v>
          </cell>
        </row>
        <row r="87">
          <cell r="A87">
            <v>1100000664</v>
          </cell>
          <cell r="B87">
            <v>3002212</v>
          </cell>
          <cell r="C87" t="str">
            <v>ACETOXY ETHYL BROMIDE</v>
          </cell>
          <cell r="D87">
            <v>375</v>
          </cell>
          <cell r="E87" t="str">
            <v>KG</v>
          </cell>
          <cell r="F87">
            <v>4100168433</v>
          </cell>
          <cell r="G87" t="str">
            <v>INV-649</v>
          </cell>
          <cell r="H87">
            <v>1000</v>
          </cell>
          <cell r="I87">
            <v>38399</v>
          </cell>
          <cell r="J87">
            <v>151744.79999999999</v>
          </cell>
        </row>
        <row r="88">
          <cell r="A88">
            <v>1100000664</v>
          </cell>
          <cell r="B88">
            <v>3007705</v>
          </cell>
          <cell r="C88" t="str">
            <v>HYDROBROMIC ACID 48 %</v>
          </cell>
          <cell r="D88">
            <v>5000</v>
          </cell>
          <cell r="E88" t="str">
            <v>KG</v>
          </cell>
          <cell r="F88">
            <v>4100169205</v>
          </cell>
          <cell r="G88" t="str">
            <v>INV-646</v>
          </cell>
          <cell r="H88">
            <v>1000</v>
          </cell>
          <cell r="I88">
            <v>38399</v>
          </cell>
          <cell r="J88">
            <v>193474.62</v>
          </cell>
        </row>
        <row r="89">
          <cell r="A89">
            <v>1100000664</v>
          </cell>
          <cell r="B89">
            <v>8000581</v>
          </cell>
          <cell r="C89" t="str">
            <v>PNT-PENTAZOCINE STEP 4</v>
          </cell>
          <cell r="D89">
            <v>68</v>
          </cell>
          <cell r="E89" t="str">
            <v>KG</v>
          </cell>
          <cell r="F89">
            <v>4700002028</v>
          </cell>
          <cell r="G89" t="str">
            <v>INV-650</v>
          </cell>
          <cell r="H89">
            <v>1000</v>
          </cell>
          <cell r="I89">
            <v>38399</v>
          </cell>
          <cell r="J89">
            <v>190497.92000000001</v>
          </cell>
        </row>
        <row r="90">
          <cell r="A90">
            <v>1100000664</v>
          </cell>
          <cell r="B90">
            <v>8000581</v>
          </cell>
          <cell r="C90" t="str">
            <v>PNT-PENTAZOCINE STEP 4</v>
          </cell>
          <cell r="D90">
            <v>68</v>
          </cell>
          <cell r="E90" t="str">
            <v>KG</v>
          </cell>
          <cell r="F90">
            <v>4700002028</v>
          </cell>
          <cell r="G90" t="str">
            <v>INV-650</v>
          </cell>
          <cell r="H90">
            <v>1000</v>
          </cell>
          <cell r="I90">
            <v>38399</v>
          </cell>
          <cell r="J90">
            <v>190497.92000000001</v>
          </cell>
        </row>
        <row r="91">
          <cell r="A91">
            <v>1100000664</v>
          </cell>
          <cell r="B91">
            <v>8000581</v>
          </cell>
          <cell r="C91" t="str">
            <v>PNT-PENTAZOCINE STEP 4</v>
          </cell>
          <cell r="D91">
            <v>68</v>
          </cell>
          <cell r="E91" t="str">
            <v>KG</v>
          </cell>
          <cell r="F91">
            <v>4700002028</v>
          </cell>
          <cell r="G91" t="str">
            <v>INV-650</v>
          </cell>
          <cell r="H91">
            <v>1000</v>
          </cell>
          <cell r="I91">
            <v>38399</v>
          </cell>
          <cell r="J91">
            <v>190497.92000000001</v>
          </cell>
        </row>
        <row r="92">
          <cell r="A92">
            <v>1100000664</v>
          </cell>
          <cell r="B92">
            <v>8000581</v>
          </cell>
          <cell r="C92" t="str">
            <v>PNT-PENTAZOCINE STEP 4</v>
          </cell>
          <cell r="D92">
            <v>69</v>
          </cell>
          <cell r="E92" t="str">
            <v>KG</v>
          </cell>
          <cell r="F92">
            <v>4700002028</v>
          </cell>
          <cell r="G92" t="str">
            <v>INV-650</v>
          </cell>
          <cell r="H92">
            <v>1000</v>
          </cell>
          <cell r="I92">
            <v>38399</v>
          </cell>
          <cell r="J92">
            <v>193299.36</v>
          </cell>
        </row>
        <row r="93">
          <cell r="A93">
            <v>1100000664</v>
          </cell>
          <cell r="B93">
            <v>8000581</v>
          </cell>
          <cell r="C93" t="str">
            <v>PNT-PENTAZOCINE STEP 4</v>
          </cell>
          <cell r="D93">
            <v>65</v>
          </cell>
          <cell r="E93" t="str">
            <v>KG</v>
          </cell>
          <cell r="F93">
            <v>4700002028</v>
          </cell>
          <cell r="G93" t="str">
            <v>INV-648</v>
          </cell>
          <cell r="H93">
            <v>1000</v>
          </cell>
          <cell r="I93">
            <v>38398</v>
          </cell>
          <cell r="J93">
            <v>182093.6</v>
          </cell>
        </row>
        <row r="94">
          <cell r="A94">
            <v>1100000664</v>
          </cell>
          <cell r="B94">
            <v>8000581</v>
          </cell>
          <cell r="C94" t="str">
            <v>PNT-PENTAZOCINE STEP 4</v>
          </cell>
          <cell r="D94">
            <v>65</v>
          </cell>
          <cell r="E94" t="str">
            <v>KG</v>
          </cell>
          <cell r="F94">
            <v>4700002028</v>
          </cell>
          <cell r="G94" t="str">
            <v>INV-648</v>
          </cell>
          <cell r="H94">
            <v>1000</v>
          </cell>
          <cell r="I94">
            <v>38398</v>
          </cell>
          <cell r="J94">
            <v>182093.6</v>
          </cell>
        </row>
        <row r="95">
          <cell r="A95">
            <v>1100000664</v>
          </cell>
          <cell r="B95">
            <v>8000581</v>
          </cell>
          <cell r="C95" t="str">
            <v>PNT-PENTAZOCINE STEP 4</v>
          </cell>
          <cell r="D95">
            <v>65</v>
          </cell>
          <cell r="E95" t="str">
            <v>KG</v>
          </cell>
          <cell r="F95">
            <v>4700002028</v>
          </cell>
          <cell r="G95" t="str">
            <v>INV-648</v>
          </cell>
          <cell r="H95">
            <v>1000</v>
          </cell>
          <cell r="I95">
            <v>38398</v>
          </cell>
          <cell r="J95">
            <v>182093.6</v>
          </cell>
        </row>
        <row r="96">
          <cell r="A96">
            <v>1100000664</v>
          </cell>
          <cell r="B96">
            <v>8000581</v>
          </cell>
          <cell r="C96" t="str">
            <v>PNT-PENTAZOCINE STEP 4</v>
          </cell>
          <cell r="D96">
            <v>66</v>
          </cell>
          <cell r="E96" t="str">
            <v>KG</v>
          </cell>
          <cell r="F96">
            <v>4700002028</v>
          </cell>
          <cell r="G96" t="str">
            <v>INV-648</v>
          </cell>
          <cell r="H96">
            <v>1000</v>
          </cell>
          <cell r="I96">
            <v>38398</v>
          </cell>
          <cell r="J96">
            <v>184895.04</v>
          </cell>
        </row>
        <row r="97">
          <cell r="A97">
            <v>1100000664</v>
          </cell>
          <cell r="B97">
            <v>8000581</v>
          </cell>
          <cell r="C97" t="str">
            <v>PNT-PENTAZOCINE STEP 4</v>
          </cell>
          <cell r="D97">
            <v>66</v>
          </cell>
          <cell r="E97" t="str">
            <v>KG</v>
          </cell>
          <cell r="F97">
            <v>4700002028</v>
          </cell>
          <cell r="G97" t="str">
            <v>INV-648</v>
          </cell>
          <cell r="H97">
            <v>1000</v>
          </cell>
          <cell r="I97">
            <v>38398</v>
          </cell>
          <cell r="J97">
            <v>184895.04</v>
          </cell>
        </row>
        <row r="98">
          <cell r="A98">
            <v>1100000664</v>
          </cell>
          <cell r="B98">
            <v>8000581</v>
          </cell>
          <cell r="C98" t="str">
            <v>PNT-PENTAZOCINE STEP 4</v>
          </cell>
          <cell r="D98">
            <v>66</v>
          </cell>
          <cell r="E98" t="str">
            <v>KG</v>
          </cell>
          <cell r="F98">
            <v>4700002028</v>
          </cell>
          <cell r="G98" t="str">
            <v>INV-648</v>
          </cell>
          <cell r="H98">
            <v>1000</v>
          </cell>
          <cell r="I98">
            <v>38398</v>
          </cell>
          <cell r="J98">
            <v>184895.04</v>
          </cell>
        </row>
        <row r="99">
          <cell r="A99">
            <v>1100000664</v>
          </cell>
          <cell r="B99">
            <v>8000581</v>
          </cell>
          <cell r="C99" t="str">
            <v>PNT-PENTAZOCINE STEP 4</v>
          </cell>
          <cell r="D99">
            <v>66</v>
          </cell>
          <cell r="E99" t="str">
            <v>KG</v>
          </cell>
          <cell r="F99">
            <v>4700002028</v>
          </cell>
          <cell r="G99" t="str">
            <v>INV-648</v>
          </cell>
          <cell r="H99">
            <v>1000</v>
          </cell>
          <cell r="I99">
            <v>38398</v>
          </cell>
          <cell r="J99">
            <v>184895.04</v>
          </cell>
        </row>
        <row r="100">
          <cell r="A100">
            <v>1100000664</v>
          </cell>
          <cell r="B100">
            <v>8000581</v>
          </cell>
          <cell r="C100" t="str">
            <v>PNT-PENTAZOCINE STEP 4</v>
          </cell>
          <cell r="D100">
            <v>68</v>
          </cell>
          <cell r="E100" t="str">
            <v>KG</v>
          </cell>
          <cell r="F100">
            <v>4700002028</v>
          </cell>
          <cell r="G100" t="str">
            <v>INV-648</v>
          </cell>
          <cell r="H100">
            <v>1000</v>
          </cell>
          <cell r="I100">
            <v>38398</v>
          </cell>
          <cell r="J100">
            <v>190497.92000000001</v>
          </cell>
        </row>
        <row r="101">
          <cell r="A101">
            <v>1100000664</v>
          </cell>
          <cell r="B101">
            <v>8003908</v>
          </cell>
          <cell r="C101" t="str">
            <v>BROMO ACID-1,2,3</v>
          </cell>
          <cell r="D101">
            <v>30.5</v>
          </cell>
          <cell r="E101" t="str">
            <v>KG</v>
          </cell>
          <cell r="F101">
            <v>4700001632</v>
          </cell>
          <cell r="G101" t="str">
            <v>DC-99</v>
          </cell>
          <cell r="H101">
            <v>1000</v>
          </cell>
          <cell r="I101">
            <v>38398</v>
          </cell>
          <cell r="J101">
            <v>218634.37</v>
          </cell>
        </row>
        <row r="102">
          <cell r="A102">
            <v>1100000664</v>
          </cell>
          <cell r="B102">
            <v>3002212</v>
          </cell>
          <cell r="C102" t="str">
            <v>ACETOXY ETHYL BROMIDE</v>
          </cell>
          <cell r="D102">
            <v>500</v>
          </cell>
          <cell r="E102" t="str">
            <v>KG</v>
          </cell>
          <cell r="F102">
            <v>4100168433</v>
          </cell>
          <cell r="G102" t="str">
            <v>INV-635</v>
          </cell>
          <cell r="H102">
            <v>1000</v>
          </cell>
          <cell r="I102">
            <v>38393</v>
          </cell>
          <cell r="J102">
            <v>202326.39999999999</v>
          </cell>
        </row>
        <row r="103">
          <cell r="A103">
            <v>1100000664</v>
          </cell>
          <cell r="B103">
            <v>3002212</v>
          </cell>
          <cell r="C103" t="str">
            <v>ACETOXY ETHYL BROMIDE</v>
          </cell>
          <cell r="D103">
            <v>500</v>
          </cell>
          <cell r="E103" t="str">
            <v>KG</v>
          </cell>
          <cell r="F103">
            <v>4100168433</v>
          </cell>
          <cell r="G103" t="str">
            <v>INV-635</v>
          </cell>
          <cell r="H103">
            <v>1000</v>
          </cell>
          <cell r="I103">
            <v>38393</v>
          </cell>
          <cell r="J103">
            <v>202326.39999999999</v>
          </cell>
        </row>
        <row r="104">
          <cell r="A104">
            <v>1100000664</v>
          </cell>
          <cell r="B104">
            <v>3000072</v>
          </cell>
          <cell r="C104" t="str">
            <v>PARA NITRO BENZYL BROMIDE</v>
          </cell>
          <cell r="D104">
            <v>800</v>
          </cell>
          <cell r="E104" t="str">
            <v>KG</v>
          </cell>
          <cell r="F104">
            <v>4500011327</v>
          </cell>
          <cell r="G104" t="str">
            <v>INV 636</v>
          </cell>
          <cell r="H104">
            <v>1000</v>
          </cell>
          <cell r="I104">
            <v>38392</v>
          </cell>
          <cell r="J104">
            <v>201163.2</v>
          </cell>
        </row>
        <row r="105">
          <cell r="A105">
            <v>1100000664</v>
          </cell>
          <cell r="B105">
            <v>3000072</v>
          </cell>
          <cell r="C105" t="str">
            <v>PARA NITRO BENZYL BROMIDE</v>
          </cell>
          <cell r="D105">
            <v>800</v>
          </cell>
          <cell r="E105" t="str">
            <v>KG</v>
          </cell>
          <cell r="F105">
            <v>4500011327</v>
          </cell>
          <cell r="G105" t="str">
            <v>INV 636</v>
          </cell>
          <cell r="H105">
            <v>1000</v>
          </cell>
          <cell r="I105">
            <v>38392</v>
          </cell>
          <cell r="J105">
            <v>201163.2</v>
          </cell>
        </row>
        <row r="106">
          <cell r="A106">
            <v>1100000664</v>
          </cell>
          <cell r="B106">
            <v>3000072</v>
          </cell>
          <cell r="C106" t="str">
            <v>PARA NITRO BENZYL BROMIDE</v>
          </cell>
          <cell r="D106">
            <v>800</v>
          </cell>
          <cell r="E106" t="str">
            <v>KG</v>
          </cell>
          <cell r="F106">
            <v>4500011327</v>
          </cell>
          <cell r="G106" t="str">
            <v>INV 636</v>
          </cell>
          <cell r="H106">
            <v>1000</v>
          </cell>
          <cell r="I106">
            <v>38392</v>
          </cell>
          <cell r="J106">
            <v>201163.2</v>
          </cell>
        </row>
        <row r="107">
          <cell r="A107">
            <v>1100000664</v>
          </cell>
          <cell r="B107">
            <v>3000072</v>
          </cell>
          <cell r="C107" t="str">
            <v>PARA NITRO BENZYL BROMIDE</v>
          </cell>
          <cell r="D107">
            <v>800</v>
          </cell>
          <cell r="E107" t="str">
            <v>KG</v>
          </cell>
          <cell r="F107">
            <v>4500011327</v>
          </cell>
          <cell r="G107" t="str">
            <v>INV 636</v>
          </cell>
          <cell r="H107">
            <v>1000</v>
          </cell>
          <cell r="I107">
            <v>38392</v>
          </cell>
          <cell r="J107">
            <v>201163.2</v>
          </cell>
        </row>
        <row r="108">
          <cell r="A108">
            <v>1100000664</v>
          </cell>
          <cell r="B108">
            <v>3000072</v>
          </cell>
          <cell r="C108" t="str">
            <v>PARA NITRO BENZYL BROMIDE</v>
          </cell>
          <cell r="D108">
            <v>800</v>
          </cell>
          <cell r="E108" t="str">
            <v>KG</v>
          </cell>
          <cell r="F108">
            <v>4500011327</v>
          </cell>
          <cell r="G108" t="str">
            <v>INV 636</v>
          </cell>
          <cell r="H108">
            <v>1000</v>
          </cell>
          <cell r="I108">
            <v>38392</v>
          </cell>
          <cell r="J108">
            <v>201163.2</v>
          </cell>
        </row>
        <row r="109">
          <cell r="A109">
            <v>1100000664</v>
          </cell>
          <cell r="B109">
            <v>3007705</v>
          </cell>
          <cell r="C109" t="str">
            <v>HYDROBROMIC ACID 48 %</v>
          </cell>
          <cell r="D109">
            <v>5000</v>
          </cell>
          <cell r="E109" t="str">
            <v>KG</v>
          </cell>
          <cell r="F109">
            <v>4100167828</v>
          </cell>
          <cell r="G109" t="str">
            <v>INV-637</v>
          </cell>
          <cell r="H109">
            <v>1000</v>
          </cell>
          <cell r="I109">
            <v>38391</v>
          </cell>
          <cell r="J109">
            <v>192362.31</v>
          </cell>
        </row>
        <row r="110">
          <cell r="A110">
            <v>1100000664</v>
          </cell>
          <cell r="B110">
            <v>3007705</v>
          </cell>
          <cell r="C110" t="str">
            <v>HYDROBROMIC ACID 48 %</v>
          </cell>
          <cell r="D110">
            <v>5000</v>
          </cell>
          <cell r="E110" t="str">
            <v>KG</v>
          </cell>
          <cell r="F110">
            <v>4100167132</v>
          </cell>
          <cell r="G110" t="str">
            <v>INV-628</v>
          </cell>
          <cell r="H110">
            <v>1000</v>
          </cell>
          <cell r="I110">
            <v>38385</v>
          </cell>
          <cell r="J110">
            <v>192362.31</v>
          </cell>
        </row>
        <row r="111">
          <cell r="A111">
            <v>1100000664</v>
          </cell>
          <cell r="B111">
            <v>3000072</v>
          </cell>
          <cell r="C111" t="str">
            <v>PARA NITRO BENZYL BROMIDE</v>
          </cell>
          <cell r="D111">
            <v>600</v>
          </cell>
          <cell r="E111" t="str">
            <v>KG</v>
          </cell>
          <cell r="F111">
            <v>4500011337</v>
          </cell>
          <cell r="G111" t="str">
            <v>INV-627</v>
          </cell>
          <cell r="H111">
            <v>1000</v>
          </cell>
          <cell r="I111">
            <v>38384</v>
          </cell>
          <cell r="J111">
            <v>150872.4</v>
          </cell>
        </row>
        <row r="112">
          <cell r="A112">
            <v>1100000664</v>
          </cell>
          <cell r="B112">
            <v>3000072</v>
          </cell>
          <cell r="C112" t="str">
            <v>PARA NITRO BENZYL BROMIDE</v>
          </cell>
          <cell r="D112">
            <v>600</v>
          </cell>
          <cell r="E112" t="str">
            <v>KG</v>
          </cell>
          <cell r="F112">
            <v>4500011337</v>
          </cell>
          <cell r="G112" t="str">
            <v>INV-627</v>
          </cell>
          <cell r="H112">
            <v>1000</v>
          </cell>
          <cell r="I112">
            <v>38384</v>
          </cell>
          <cell r="J112">
            <v>150872.4</v>
          </cell>
        </row>
        <row r="113">
          <cell r="A113">
            <v>1100000664</v>
          </cell>
          <cell r="B113">
            <v>3000072</v>
          </cell>
          <cell r="C113" t="str">
            <v>PARA NITRO BENZYL BROMIDE</v>
          </cell>
          <cell r="D113">
            <v>600</v>
          </cell>
          <cell r="E113" t="str">
            <v>KG</v>
          </cell>
          <cell r="F113">
            <v>4500011337</v>
          </cell>
          <cell r="G113" t="str">
            <v>INV-627</v>
          </cell>
          <cell r="H113">
            <v>1000</v>
          </cell>
          <cell r="I113">
            <v>38384</v>
          </cell>
          <cell r="J113">
            <v>150872.4</v>
          </cell>
        </row>
        <row r="114">
          <cell r="A114">
            <v>1100000664</v>
          </cell>
          <cell r="B114">
            <v>3000072</v>
          </cell>
          <cell r="C114" t="str">
            <v>PARA NITRO BENZYL BROMIDE</v>
          </cell>
          <cell r="D114">
            <v>600</v>
          </cell>
          <cell r="E114" t="str">
            <v>KG</v>
          </cell>
          <cell r="F114">
            <v>4500011337</v>
          </cell>
          <cell r="G114" t="str">
            <v>INV-627</v>
          </cell>
          <cell r="H114">
            <v>1000</v>
          </cell>
          <cell r="I114">
            <v>38384</v>
          </cell>
          <cell r="J114">
            <v>150872.4</v>
          </cell>
        </row>
        <row r="115">
          <cell r="A115">
            <v>1100000664</v>
          </cell>
          <cell r="B115">
            <v>3000072</v>
          </cell>
          <cell r="C115" t="str">
            <v>PARA NITRO BENZYL BROMIDE</v>
          </cell>
          <cell r="D115">
            <v>600</v>
          </cell>
          <cell r="E115" t="str">
            <v>KG</v>
          </cell>
          <cell r="F115">
            <v>4500011337</v>
          </cell>
          <cell r="G115" t="str">
            <v>INV-627</v>
          </cell>
          <cell r="H115">
            <v>1000</v>
          </cell>
          <cell r="I115">
            <v>38384</v>
          </cell>
          <cell r="J115">
            <v>150872.4</v>
          </cell>
        </row>
        <row r="116">
          <cell r="A116">
            <v>1100000664</v>
          </cell>
          <cell r="B116">
            <v>3000072</v>
          </cell>
          <cell r="C116" t="str">
            <v>PARA NITRO BENZYL BROMIDE</v>
          </cell>
          <cell r="D116">
            <v>600</v>
          </cell>
          <cell r="E116" t="str">
            <v>KG</v>
          </cell>
          <cell r="F116">
            <v>4500011337</v>
          </cell>
          <cell r="G116" t="str">
            <v>INV-627</v>
          </cell>
          <cell r="H116">
            <v>1000</v>
          </cell>
          <cell r="I116">
            <v>38384</v>
          </cell>
          <cell r="J116">
            <v>150872.4</v>
          </cell>
        </row>
        <row r="117">
          <cell r="A117">
            <v>1100000664</v>
          </cell>
          <cell r="B117">
            <v>3000072</v>
          </cell>
          <cell r="C117" t="str">
            <v>PARA NITRO BENZYL BROMIDE</v>
          </cell>
          <cell r="D117">
            <v>600</v>
          </cell>
          <cell r="E117" t="str">
            <v>KG</v>
          </cell>
          <cell r="F117">
            <v>4500011337</v>
          </cell>
          <cell r="G117" t="str">
            <v>INV-627</v>
          </cell>
          <cell r="H117">
            <v>1000</v>
          </cell>
          <cell r="I117">
            <v>38384</v>
          </cell>
          <cell r="J117">
            <v>150872.4</v>
          </cell>
        </row>
        <row r="118">
          <cell r="A118">
            <v>1100000664</v>
          </cell>
          <cell r="B118">
            <v>8000581</v>
          </cell>
          <cell r="C118" t="str">
            <v>PNT-PENTAZOCINE STEP 4</v>
          </cell>
          <cell r="D118">
            <v>66</v>
          </cell>
          <cell r="E118" t="str">
            <v>KG</v>
          </cell>
          <cell r="F118">
            <v>4700001923</v>
          </cell>
          <cell r="G118" t="str">
            <v>INV-626/179</v>
          </cell>
          <cell r="H118">
            <v>1000</v>
          </cell>
          <cell r="I118">
            <v>38384</v>
          </cell>
          <cell r="J118">
            <v>184895.04</v>
          </cell>
        </row>
        <row r="119">
          <cell r="A119">
            <v>1100000664</v>
          </cell>
          <cell r="B119">
            <v>8000581</v>
          </cell>
          <cell r="C119" t="str">
            <v>PNT-PENTAZOCINE STEP 4</v>
          </cell>
          <cell r="D119">
            <v>65</v>
          </cell>
          <cell r="E119" t="str">
            <v>KG</v>
          </cell>
          <cell r="F119">
            <v>4700001923</v>
          </cell>
          <cell r="G119" t="str">
            <v>INV-626/179</v>
          </cell>
          <cell r="H119">
            <v>1000</v>
          </cell>
          <cell r="I119">
            <v>38384</v>
          </cell>
          <cell r="J119">
            <v>182093.6</v>
          </cell>
        </row>
        <row r="120">
          <cell r="A120">
            <v>1100000664</v>
          </cell>
          <cell r="B120">
            <v>8000581</v>
          </cell>
          <cell r="C120" t="str">
            <v>PNT-PENTAZOCINE STEP 4</v>
          </cell>
          <cell r="D120">
            <v>65</v>
          </cell>
          <cell r="E120" t="str">
            <v>KG</v>
          </cell>
          <cell r="F120">
            <v>4700001923</v>
          </cell>
          <cell r="G120" t="str">
            <v>INV-626/179</v>
          </cell>
          <cell r="H120">
            <v>1000</v>
          </cell>
          <cell r="I120">
            <v>38384</v>
          </cell>
          <cell r="J120">
            <v>182093.6</v>
          </cell>
        </row>
        <row r="121">
          <cell r="A121">
            <v>1100000664</v>
          </cell>
          <cell r="B121">
            <v>8000581</v>
          </cell>
          <cell r="C121" t="str">
            <v>PNT-PENTAZOCINE STEP 4</v>
          </cell>
          <cell r="D121">
            <v>65</v>
          </cell>
          <cell r="E121" t="str">
            <v>KG</v>
          </cell>
          <cell r="F121">
            <v>4700001923</v>
          </cell>
          <cell r="G121" t="str">
            <v>INV-626/179</v>
          </cell>
          <cell r="H121">
            <v>1000</v>
          </cell>
          <cell r="I121">
            <v>38384</v>
          </cell>
          <cell r="J121">
            <v>182093.6</v>
          </cell>
        </row>
        <row r="122">
          <cell r="A122">
            <v>1100000664</v>
          </cell>
          <cell r="B122">
            <v>8000581</v>
          </cell>
          <cell r="C122" t="str">
            <v>PNT-PENTAZOCINE STEP 4</v>
          </cell>
          <cell r="D122">
            <v>65</v>
          </cell>
          <cell r="E122" t="str">
            <v>KG</v>
          </cell>
          <cell r="F122">
            <v>4700001923</v>
          </cell>
          <cell r="G122" t="str">
            <v>INV-626/179</v>
          </cell>
          <cell r="H122">
            <v>1000</v>
          </cell>
          <cell r="I122">
            <v>38384</v>
          </cell>
          <cell r="J122">
            <v>182093.6</v>
          </cell>
        </row>
        <row r="123">
          <cell r="A123">
            <v>1100000664</v>
          </cell>
          <cell r="B123">
            <v>8000581</v>
          </cell>
          <cell r="C123" t="str">
            <v>PNT-PENTAZOCINE STEP 4</v>
          </cell>
          <cell r="D123">
            <v>66</v>
          </cell>
          <cell r="E123" t="str">
            <v>KG</v>
          </cell>
          <cell r="F123">
            <v>4700001923</v>
          </cell>
          <cell r="G123" t="str">
            <v>INV-626/179</v>
          </cell>
          <cell r="H123">
            <v>1000</v>
          </cell>
          <cell r="I123">
            <v>38384</v>
          </cell>
          <cell r="J123">
            <v>184895.04</v>
          </cell>
        </row>
        <row r="124">
          <cell r="A124">
            <v>1100000664</v>
          </cell>
          <cell r="B124">
            <v>8000581</v>
          </cell>
          <cell r="C124" t="str">
            <v>PNT-PENTAZOCINE STEP 4</v>
          </cell>
          <cell r="D124">
            <v>65</v>
          </cell>
          <cell r="E124" t="str">
            <v>KG</v>
          </cell>
          <cell r="F124">
            <v>4700001923</v>
          </cell>
          <cell r="G124" t="str">
            <v>INV-626/179</v>
          </cell>
          <cell r="H124">
            <v>1000</v>
          </cell>
          <cell r="I124">
            <v>38384</v>
          </cell>
          <cell r="J124">
            <v>182093.6</v>
          </cell>
        </row>
        <row r="125">
          <cell r="A125">
            <v>1100000664</v>
          </cell>
          <cell r="B125">
            <v>8000581</v>
          </cell>
          <cell r="C125" t="str">
            <v>PNT-PENTAZOCINE STEP 4</v>
          </cell>
          <cell r="D125">
            <v>65</v>
          </cell>
          <cell r="E125" t="str">
            <v>KG</v>
          </cell>
          <cell r="F125">
            <v>4700001923</v>
          </cell>
          <cell r="G125" t="str">
            <v>INV-626/179</v>
          </cell>
          <cell r="H125">
            <v>1000</v>
          </cell>
          <cell r="I125">
            <v>38384</v>
          </cell>
          <cell r="J125">
            <v>182093.6</v>
          </cell>
        </row>
        <row r="126">
          <cell r="A126">
            <v>1100000706</v>
          </cell>
          <cell r="B126">
            <v>8008008</v>
          </cell>
          <cell r="C126" t="str">
            <v>GANCICLOVIR</v>
          </cell>
          <cell r="D126">
            <v>0.1</v>
          </cell>
          <cell r="E126" t="str">
            <v>KG</v>
          </cell>
          <cell r="F126">
            <v>4700001348</v>
          </cell>
          <cell r="G126" t="str">
            <v>TEST GRN</v>
          </cell>
          <cell r="H126">
            <v>1020</v>
          </cell>
          <cell r="I126">
            <v>38392</v>
          </cell>
          <cell r="J126">
            <v>1749.28</v>
          </cell>
        </row>
        <row r="127">
          <cell r="A127">
            <v>1100000863</v>
          </cell>
          <cell r="B127">
            <v>8004956</v>
          </cell>
          <cell r="C127" t="str">
            <v>PA- 3</v>
          </cell>
          <cell r="D127">
            <v>224.9</v>
          </cell>
          <cell r="E127" t="str">
            <v>KG</v>
          </cell>
          <cell r="F127">
            <v>4700001987</v>
          </cell>
          <cell r="G127" t="str">
            <v>DC-94/2268</v>
          </cell>
          <cell r="H127">
            <v>1000</v>
          </cell>
          <cell r="I127">
            <v>38411</v>
          </cell>
          <cell r="J127">
            <v>583673.97</v>
          </cell>
        </row>
        <row r="128">
          <cell r="A128">
            <v>1100000863</v>
          </cell>
          <cell r="B128">
            <v>8004956</v>
          </cell>
          <cell r="C128" t="str">
            <v>PA- 3</v>
          </cell>
          <cell r="D128">
            <v>219</v>
          </cell>
          <cell r="E128" t="str">
            <v>KG</v>
          </cell>
          <cell r="F128">
            <v>4700001987</v>
          </cell>
          <cell r="G128" t="str">
            <v>CHL23/05 EXC2229</v>
          </cell>
          <cell r="H128">
            <v>1000</v>
          </cell>
          <cell r="I128">
            <v>38406</v>
          </cell>
          <cell r="J128">
            <v>568361.93999999994</v>
          </cell>
        </row>
        <row r="129">
          <cell r="A129">
            <v>1100000863</v>
          </cell>
          <cell r="B129">
            <v>8004956</v>
          </cell>
          <cell r="C129" t="str">
            <v>PA- 3</v>
          </cell>
          <cell r="D129">
            <v>214.5</v>
          </cell>
          <cell r="E129" t="str">
            <v>KG</v>
          </cell>
          <cell r="F129">
            <v>4700001987</v>
          </cell>
          <cell r="G129" t="str">
            <v>CH.22/05EXC2356</v>
          </cell>
          <cell r="H129">
            <v>1000</v>
          </cell>
          <cell r="I129">
            <v>38404</v>
          </cell>
          <cell r="J129">
            <v>556683.27</v>
          </cell>
        </row>
        <row r="130">
          <cell r="A130">
            <v>1100000863</v>
          </cell>
          <cell r="B130">
            <v>8006335</v>
          </cell>
          <cell r="C130" t="str">
            <v>HP-1</v>
          </cell>
          <cell r="D130">
            <v>-61.4</v>
          </cell>
          <cell r="E130" t="str">
            <v>KG</v>
          </cell>
          <cell r="F130">
            <v>4700001437</v>
          </cell>
          <cell r="G130" t="str">
            <v>INV-172/04/CDL</v>
          </cell>
          <cell r="H130">
            <v>1010</v>
          </cell>
          <cell r="I130">
            <v>38397</v>
          </cell>
          <cell r="J130">
            <v>-138305.96</v>
          </cell>
        </row>
        <row r="131">
          <cell r="A131">
            <v>1100000863</v>
          </cell>
          <cell r="B131">
            <v>8006335</v>
          </cell>
          <cell r="C131" t="str">
            <v>HP-1</v>
          </cell>
          <cell r="D131">
            <v>-101</v>
          </cell>
          <cell r="E131" t="str">
            <v>KG</v>
          </cell>
          <cell r="F131">
            <v>4700001437</v>
          </cell>
          <cell r="G131" t="str">
            <v>INV-172/04/CDL</v>
          </cell>
          <cell r="H131">
            <v>1010</v>
          </cell>
          <cell r="I131">
            <v>38397</v>
          </cell>
          <cell r="J131">
            <v>-227506.54</v>
          </cell>
        </row>
        <row r="132">
          <cell r="A132">
            <v>1100000863</v>
          </cell>
          <cell r="B132">
            <v>8006335</v>
          </cell>
          <cell r="C132" t="str">
            <v>HP-1</v>
          </cell>
          <cell r="D132">
            <v>-100.6</v>
          </cell>
          <cell r="E132" t="str">
            <v>KG</v>
          </cell>
          <cell r="F132">
            <v>4700001437</v>
          </cell>
          <cell r="G132" t="str">
            <v>INV-172/04/CDL</v>
          </cell>
          <cell r="H132">
            <v>1010</v>
          </cell>
          <cell r="I132">
            <v>38397</v>
          </cell>
          <cell r="J132">
            <v>-226605.52</v>
          </cell>
        </row>
        <row r="133">
          <cell r="A133">
            <v>1100000863</v>
          </cell>
          <cell r="B133">
            <v>8006335</v>
          </cell>
          <cell r="C133" t="str">
            <v>HP-1</v>
          </cell>
          <cell r="D133">
            <v>-100</v>
          </cell>
          <cell r="E133" t="str">
            <v>KG</v>
          </cell>
          <cell r="F133">
            <v>4700001437</v>
          </cell>
          <cell r="G133" t="str">
            <v>INV-172/04/CDL</v>
          </cell>
          <cell r="H133">
            <v>1010</v>
          </cell>
          <cell r="I133">
            <v>38397</v>
          </cell>
          <cell r="J133">
            <v>-225254</v>
          </cell>
        </row>
        <row r="134">
          <cell r="A134">
            <v>1100000863</v>
          </cell>
          <cell r="B134">
            <v>8006335</v>
          </cell>
          <cell r="C134" t="str">
            <v>HP-1</v>
          </cell>
          <cell r="D134">
            <v>-101.7</v>
          </cell>
          <cell r="E134" t="str">
            <v>KG</v>
          </cell>
          <cell r="F134">
            <v>4700001437</v>
          </cell>
          <cell r="G134" t="str">
            <v>INV-172/04/CDL</v>
          </cell>
          <cell r="H134">
            <v>1010</v>
          </cell>
          <cell r="I134">
            <v>38397</v>
          </cell>
          <cell r="J134">
            <v>-229083.32</v>
          </cell>
        </row>
        <row r="135">
          <cell r="A135">
            <v>1100000863</v>
          </cell>
          <cell r="B135">
            <v>8006335</v>
          </cell>
          <cell r="C135" t="str">
            <v>HP-1</v>
          </cell>
          <cell r="D135">
            <v>-98.6</v>
          </cell>
          <cell r="E135" t="str">
            <v>KG</v>
          </cell>
          <cell r="F135">
            <v>4700001437</v>
          </cell>
          <cell r="G135" t="str">
            <v>INV-172/04/CDL</v>
          </cell>
          <cell r="H135">
            <v>1010</v>
          </cell>
          <cell r="I135">
            <v>38397</v>
          </cell>
          <cell r="J135">
            <v>-222100.44</v>
          </cell>
        </row>
        <row r="136">
          <cell r="A136">
            <v>1100000863</v>
          </cell>
          <cell r="B136">
            <v>8004188</v>
          </cell>
          <cell r="C136" t="str">
            <v>METHYL AMIDE (CDP)</v>
          </cell>
          <cell r="D136">
            <v>28.6</v>
          </cell>
          <cell r="E136" t="str">
            <v>KG</v>
          </cell>
          <cell r="F136">
            <v>4700001244</v>
          </cell>
          <cell r="G136" t="str">
            <v>INV-021/05/CDL</v>
          </cell>
          <cell r="H136">
            <v>1010</v>
          </cell>
          <cell r="I136">
            <v>38394</v>
          </cell>
          <cell r="J136">
            <v>80336.259999999995</v>
          </cell>
        </row>
        <row r="137">
          <cell r="A137">
            <v>1100000863</v>
          </cell>
          <cell r="B137">
            <v>8004188</v>
          </cell>
          <cell r="C137" t="str">
            <v>METHYL AMIDE (CDP)</v>
          </cell>
          <cell r="D137">
            <v>26.3</v>
          </cell>
          <cell r="E137" t="str">
            <v>KG</v>
          </cell>
          <cell r="F137">
            <v>4700001244</v>
          </cell>
          <cell r="G137" t="str">
            <v>INV-021/05/CDL</v>
          </cell>
          <cell r="H137">
            <v>1010</v>
          </cell>
          <cell r="I137">
            <v>38394</v>
          </cell>
          <cell r="J137">
            <v>73875.649999999994</v>
          </cell>
        </row>
        <row r="138">
          <cell r="A138">
            <v>1100000863</v>
          </cell>
          <cell r="B138">
            <v>8004188</v>
          </cell>
          <cell r="C138" t="str">
            <v>METHYL AMIDE (CDP)</v>
          </cell>
          <cell r="D138">
            <v>52.8</v>
          </cell>
          <cell r="E138" t="str">
            <v>KG</v>
          </cell>
          <cell r="F138">
            <v>4700001852</v>
          </cell>
          <cell r="G138" t="str">
            <v>INV-020/05/CDL</v>
          </cell>
          <cell r="H138">
            <v>1010</v>
          </cell>
          <cell r="I138">
            <v>38394</v>
          </cell>
          <cell r="J138">
            <v>148313.09</v>
          </cell>
        </row>
        <row r="139">
          <cell r="A139">
            <v>1100000863</v>
          </cell>
          <cell r="B139">
            <v>8004188</v>
          </cell>
          <cell r="C139" t="str">
            <v>METHYL AMIDE (CDP)</v>
          </cell>
          <cell r="D139">
            <v>-52.399000000000001</v>
          </cell>
          <cell r="E139" t="str">
            <v>KG</v>
          </cell>
          <cell r="F139">
            <v>4700001852</v>
          </cell>
          <cell r="G139" t="str">
            <v>INV-008/05/CDL</v>
          </cell>
          <cell r="H139">
            <v>1010</v>
          </cell>
          <cell r="I139">
            <v>38392</v>
          </cell>
          <cell r="J139">
            <v>-147186.69</v>
          </cell>
        </row>
        <row r="140">
          <cell r="A140">
            <v>1100000863</v>
          </cell>
          <cell r="B140">
            <v>8004188</v>
          </cell>
          <cell r="C140" t="str">
            <v>METHYL AMIDE (CDP)</v>
          </cell>
          <cell r="D140">
            <v>-60.298999999999999</v>
          </cell>
          <cell r="E140" t="str">
            <v>KG</v>
          </cell>
          <cell r="F140">
            <v>4700001852</v>
          </cell>
          <cell r="G140" t="str">
            <v>INV-008/05/CDL</v>
          </cell>
          <cell r="H140">
            <v>1010</v>
          </cell>
          <cell r="I140">
            <v>38392</v>
          </cell>
          <cell r="J140">
            <v>-169377.48</v>
          </cell>
        </row>
        <row r="141">
          <cell r="A141">
            <v>1100000863</v>
          </cell>
          <cell r="B141">
            <v>8004188</v>
          </cell>
          <cell r="C141" t="str">
            <v>METHYL AMIDE (CDP)</v>
          </cell>
          <cell r="D141">
            <v>-47.598999999999997</v>
          </cell>
          <cell r="E141" t="str">
            <v>KG</v>
          </cell>
          <cell r="F141">
            <v>4700001852</v>
          </cell>
          <cell r="G141" t="str">
            <v>INV-010/05/CDL</v>
          </cell>
          <cell r="H141">
            <v>1010</v>
          </cell>
          <cell r="I141">
            <v>38392</v>
          </cell>
          <cell r="J141">
            <v>-133703.69</v>
          </cell>
        </row>
        <row r="142">
          <cell r="A142">
            <v>1100000863</v>
          </cell>
          <cell r="B142">
            <v>8004188</v>
          </cell>
          <cell r="C142" t="str">
            <v>METHYL AMIDE (CDP)</v>
          </cell>
          <cell r="D142">
            <v>-43.399000000000001</v>
          </cell>
          <cell r="E142" t="str">
            <v>KG</v>
          </cell>
          <cell r="F142">
            <v>4700001852</v>
          </cell>
          <cell r="G142" t="str">
            <v>INV-010/05/CDL</v>
          </cell>
          <cell r="H142">
            <v>1010</v>
          </cell>
          <cell r="I142">
            <v>38392</v>
          </cell>
          <cell r="J142">
            <v>-121906.05</v>
          </cell>
        </row>
        <row r="143">
          <cell r="A143">
            <v>1100000863</v>
          </cell>
          <cell r="B143">
            <v>8004956</v>
          </cell>
          <cell r="C143" t="str">
            <v>PA- 3</v>
          </cell>
          <cell r="D143">
            <v>219.3</v>
          </cell>
          <cell r="E143" t="str">
            <v>KG</v>
          </cell>
          <cell r="F143">
            <v>4700001987</v>
          </cell>
          <cell r="G143" t="str">
            <v>CHL 18 EX 2230</v>
          </cell>
          <cell r="H143">
            <v>1000</v>
          </cell>
          <cell r="I143">
            <v>38392</v>
          </cell>
          <cell r="J143">
            <v>569140.52</v>
          </cell>
        </row>
        <row r="144">
          <cell r="A144">
            <v>1100000863</v>
          </cell>
          <cell r="B144">
            <v>8006965</v>
          </cell>
          <cell r="C144" t="str">
            <v>GLN-1</v>
          </cell>
          <cell r="D144">
            <v>69.599999999999994</v>
          </cell>
          <cell r="E144" t="str">
            <v>KG</v>
          </cell>
          <cell r="F144">
            <v>4700001994</v>
          </cell>
          <cell r="G144" t="str">
            <v>INV-019/05/CDL</v>
          </cell>
          <cell r="H144">
            <v>1010</v>
          </cell>
          <cell r="I144">
            <v>38392</v>
          </cell>
          <cell r="J144">
            <v>95862.17</v>
          </cell>
        </row>
        <row r="145">
          <cell r="A145">
            <v>1100000863</v>
          </cell>
          <cell r="B145">
            <v>8006965</v>
          </cell>
          <cell r="C145" t="str">
            <v>GLN-1</v>
          </cell>
          <cell r="D145">
            <v>69.900000000000006</v>
          </cell>
          <cell r="E145" t="str">
            <v>KG</v>
          </cell>
          <cell r="F145">
            <v>4700001994</v>
          </cell>
          <cell r="G145" t="str">
            <v>INV-019/05/CDL</v>
          </cell>
          <cell r="H145">
            <v>1010</v>
          </cell>
          <cell r="I145">
            <v>38392</v>
          </cell>
          <cell r="J145">
            <v>96275.37</v>
          </cell>
        </row>
        <row r="146">
          <cell r="A146">
            <v>1100000863</v>
          </cell>
          <cell r="B146">
            <v>8006965</v>
          </cell>
          <cell r="C146" t="str">
            <v>GLN-1</v>
          </cell>
          <cell r="D146">
            <v>69.900000000000006</v>
          </cell>
          <cell r="E146" t="str">
            <v>KG</v>
          </cell>
          <cell r="F146">
            <v>4700001994</v>
          </cell>
          <cell r="G146" t="str">
            <v>INV-019/05/CDL</v>
          </cell>
          <cell r="H146">
            <v>1010</v>
          </cell>
          <cell r="I146">
            <v>38392</v>
          </cell>
          <cell r="J146">
            <v>96275.37</v>
          </cell>
        </row>
        <row r="147">
          <cell r="A147">
            <v>1100000863</v>
          </cell>
          <cell r="B147">
            <v>8004188</v>
          </cell>
          <cell r="C147" t="str">
            <v>METHYL AMIDE (CDP)</v>
          </cell>
          <cell r="D147">
            <v>-28.899000000000001</v>
          </cell>
          <cell r="E147" t="str">
            <v>KG</v>
          </cell>
          <cell r="F147">
            <v>4700001244</v>
          </cell>
          <cell r="G147" t="str">
            <v>INV-185/04/CDL</v>
          </cell>
          <cell r="H147">
            <v>1010</v>
          </cell>
          <cell r="I147">
            <v>38391</v>
          </cell>
          <cell r="J147">
            <v>-81176.13</v>
          </cell>
        </row>
        <row r="148">
          <cell r="A148">
            <v>1100000863</v>
          </cell>
          <cell r="B148">
            <v>8004188</v>
          </cell>
          <cell r="C148" t="str">
            <v>METHYL AMIDE (CDP)</v>
          </cell>
          <cell r="D148">
            <v>-26.399000000000001</v>
          </cell>
          <cell r="E148" t="str">
            <v>KG</v>
          </cell>
          <cell r="F148">
            <v>4700001244</v>
          </cell>
          <cell r="G148" t="str">
            <v>INV-185/04/CDL</v>
          </cell>
          <cell r="H148">
            <v>1010</v>
          </cell>
          <cell r="I148">
            <v>38391</v>
          </cell>
          <cell r="J148">
            <v>-74153.740000000005</v>
          </cell>
        </row>
        <row r="149">
          <cell r="A149">
            <v>1100000863</v>
          </cell>
          <cell r="B149">
            <v>8004956</v>
          </cell>
          <cell r="C149" t="str">
            <v>PA- 3</v>
          </cell>
          <cell r="D149">
            <v>218.4</v>
          </cell>
          <cell r="E149" t="str">
            <v>KG</v>
          </cell>
          <cell r="F149">
            <v>4700001987</v>
          </cell>
          <cell r="G149" t="str">
            <v>DC-017/2231</v>
          </cell>
          <cell r="H149">
            <v>1000</v>
          </cell>
          <cell r="I149">
            <v>38390</v>
          </cell>
          <cell r="J149">
            <v>566804.78</v>
          </cell>
        </row>
        <row r="150">
          <cell r="A150">
            <v>1100000863</v>
          </cell>
          <cell r="B150">
            <v>8006965</v>
          </cell>
          <cell r="C150" t="str">
            <v>GLN-1</v>
          </cell>
          <cell r="D150">
            <v>104</v>
          </cell>
          <cell r="E150" t="str">
            <v>KG</v>
          </cell>
          <cell r="F150">
            <v>4700001994</v>
          </cell>
          <cell r="G150" t="str">
            <v>INV-016/05/CDL</v>
          </cell>
          <cell r="H150">
            <v>1010</v>
          </cell>
          <cell r="I150">
            <v>38390</v>
          </cell>
          <cell r="J150">
            <v>143242.32</v>
          </cell>
        </row>
        <row r="151">
          <cell r="A151">
            <v>1100000863</v>
          </cell>
          <cell r="B151">
            <v>8006965</v>
          </cell>
          <cell r="C151" t="str">
            <v>GLN-1</v>
          </cell>
          <cell r="D151">
            <v>104.4</v>
          </cell>
          <cell r="E151" t="str">
            <v>KG</v>
          </cell>
          <cell r="F151">
            <v>4700001994</v>
          </cell>
          <cell r="G151" t="str">
            <v>INV-012/05/CDL</v>
          </cell>
          <cell r="H151">
            <v>1010</v>
          </cell>
          <cell r="I151">
            <v>38387</v>
          </cell>
          <cell r="J151">
            <v>143793.25</v>
          </cell>
        </row>
        <row r="152">
          <cell r="A152">
            <v>1100000863</v>
          </cell>
          <cell r="B152">
            <v>8006965</v>
          </cell>
          <cell r="C152" t="str">
            <v>GLN-1</v>
          </cell>
          <cell r="D152">
            <v>68</v>
          </cell>
          <cell r="E152" t="str">
            <v>KG</v>
          </cell>
          <cell r="F152">
            <v>4700001994</v>
          </cell>
          <cell r="G152" t="str">
            <v>INV-010/05/CDL</v>
          </cell>
          <cell r="H152">
            <v>1010</v>
          </cell>
          <cell r="I152">
            <v>38387</v>
          </cell>
          <cell r="J152">
            <v>93658.44</v>
          </cell>
        </row>
        <row r="153">
          <cell r="A153">
            <v>1100000863</v>
          </cell>
          <cell r="B153">
            <v>8006965</v>
          </cell>
          <cell r="C153" t="str">
            <v>GLN-1</v>
          </cell>
          <cell r="D153">
            <v>69.5</v>
          </cell>
          <cell r="E153" t="str">
            <v>KG</v>
          </cell>
          <cell r="F153">
            <v>4700001994</v>
          </cell>
          <cell r="G153" t="str">
            <v>INV-010/05/CDL</v>
          </cell>
          <cell r="H153">
            <v>1010</v>
          </cell>
          <cell r="I153">
            <v>38387</v>
          </cell>
          <cell r="J153">
            <v>95724.44</v>
          </cell>
        </row>
        <row r="154">
          <cell r="A154">
            <v>1100000863</v>
          </cell>
          <cell r="B154">
            <v>8006965</v>
          </cell>
          <cell r="C154" t="str">
            <v>GLN-1</v>
          </cell>
          <cell r="D154">
            <v>68.900000000000006</v>
          </cell>
          <cell r="E154" t="str">
            <v>KG</v>
          </cell>
          <cell r="F154">
            <v>4700001994</v>
          </cell>
          <cell r="G154" t="str">
            <v>INV-010/05/CDL</v>
          </cell>
          <cell r="H154">
            <v>1010</v>
          </cell>
          <cell r="I154">
            <v>38387</v>
          </cell>
          <cell r="J154">
            <v>94898.04</v>
          </cell>
        </row>
        <row r="155">
          <cell r="A155">
            <v>1100000863</v>
          </cell>
          <cell r="B155">
            <v>8004956</v>
          </cell>
          <cell r="C155" t="str">
            <v>PA- 3</v>
          </cell>
          <cell r="D155">
            <v>184</v>
          </cell>
          <cell r="E155" t="str">
            <v>KG</v>
          </cell>
          <cell r="F155">
            <v>4700001927</v>
          </cell>
          <cell r="G155" t="str">
            <v>DC-14/2270</v>
          </cell>
          <cell r="H155">
            <v>1000</v>
          </cell>
          <cell r="I155">
            <v>38386</v>
          </cell>
          <cell r="J155">
            <v>477527.84</v>
          </cell>
        </row>
        <row r="156">
          <cell r="A156">
            <v>1100000863</v>
          </cell>
          <cell r="B156">
            <v>8004956</v>
          </cell>
          <cell r="C156" t="str">
            <v>PA- 3</v>
          </cell>
          <cell r="D156">
            <v>219.4</v>
          </cell>
          <cell r="E156" t="str">
            <v>KG</v>
          </cell>
          <cell r="F156">
            <v>4700001927</v>
          </cell>
          <cell r="G156" t="str">
            <v>DC-013/2232</v>
          </cell>
          <cell r="H156">
            <v>1000</v>
          </cell>
          <cell r="I156">
            <v>38385</v>
          </cell>
          <cell r="J156">
            <v>569400.04</v>
          </cell>
        </row>
        <row r="157">
          <cell r="A157">
            <v>1100001453</v>
          </cell>
          <cell r="B157">
            <v>8006378</v>
          </cell>
          <cell r="C157" t="str">
            <v>BA-3C</v>
          </cell>
          <cell r="D157">
            <v>95.2</v>
          </cell>
          <cell r="E157" t="str">
            <v>KG</v>
          </cell>
          <cell r="F157">
            <v>4700002004</v>
          </cell>
          <cell r="G157" t="str">
            <v>DC-523/305</v>
          </cell>
          <cell r="H157">
            <v>1000</v>
          </cell>
          <cell r="I157">
            <v>38411</v>
          </cell>
          <cell r="J157">
            <v>2026399.59</v>
          </cell>
        </row>
        <row r="158">
          <cell r="A158">
            <v>1100001453</v>
          </cell>
          <cell r="B158">
            <v>8007666</v>
          </cell>
          <cell r="C158" t="str">
            <v>CLA - 4  (OS)</v>
          </cell>
          <cell r="D158">
            <v>72.099999999999994</v>
          </cell>
          <cell r="E158" t="str">
            <v>KG</v>
          </cell>
          <cell r="F158">
            <v>4700002002</v>
          </cell>
          <cell r="G158" t="str">
            <v>DC-523/306/2693</v>
          </cell>
          <cell r="H158">
            <v>1000</v>
          </cell>
          <cell r="I158">
            <v>38411</v>
          </cell>
          <cell r="J158">
            <v>697139.23</v>
          </cell>
        </row>
        <row r="159">
          <cell r="A159">
            <v>1100001453</v>
          </cell>
          <cell r="B159">
            <v>8007666</v>
          </cell>
          <cell r="C159" t="str">
            <v>CLA - 4  (OS)</v>
          </cell>
          <cell r="D159">
            <v>55.5</v>
          </cell>
          <cell r="E159" t="str">
            <v>KG</v>
          </cell>
          <cell r="F159">
            <v>4700002002</v>
          </cell>
          <cell r="G159" t="str">
            <v>DC-525/307/2492</v>
          </cell>
          <cell r="H159">
            <v>1000</v>
          </cell>
          <cell r="I159">
            <v>38411</v>
          </cell>
          <cell r="J159">
            <v>536632.82999999996</v>
          </cell>
        </row>
        <row r="160">
          <cell r="A160">
            <v>1100001453</v>
          </cell>
          <cell r="B160">
            <v>8007666</v>
          </cell>
          <cell r="C160" t="str">
            <v>CLA - 4  (OS)</v>
          </cell>
          <cell r="D160">
            <v>77</v>
          </cell>
          <cell r="E160" t="str">
            <v>KG</v>
          </cell>
          <cell r="F160">
            <v>4700002002</v>
          </cell>
          <cell r="G160" t="str">
            <v>DC-525/307/2492</v>
          </cell>
          <cell r="H160">
            <v>1000</v>
          </cell>
          <cell r="I160">
            <v>38411</v>
          </cell>
          <cell r="J160">
            <v>744517.62</v>
          </cell>
        </row>
        <row r="161">
          <cell r="A161">
            <v>1100001453</v>
          </cell>
          <cell r="B161">
            <v>8006073</v>
          </cell>
          <cell r="C161" t="str">
            <v>A-4</v>
          </cell>
          <cell r="D161">
            <v>43.5</v>
          </cell>
          <cell r="E161" t="str">
            <v>KG</v>
          </cell>
          <cell r="F161">
            <v>4700001890</v>
          </cell>
          <cell r="G161" t="str">
            <v>CHL 520 SUB.304</v>
          </cell>
          <cell r="H161">
            <v>1000</v>
          </cell>
          <cell r="I161">
            <v>38407</v>
          </cell>
          <cell r="J161">
            <v>384767.51</v>
          </cell>
        </row>
        <row r="162">
          <cell r="A162">
            <v>1100001453</v>
          </cell>
          <cell r="B162">
            <v>8006073</v>
          </cell>
          <cell r="C162" t="str">
            <v>A-4</v>
          </cell>
          <cell r="D162">
            <v>36.9</v>
          </cell>
          <cell r="E162" t="str">
            <v>KG</v>
          </cell>
          <cell r="F162">
            <v>4700001890</v>
          </cell>
          <cell r="G162" t="str">
            <v>CHL.516 SUB302</v>
          </cell>
          <cell r="H162">
            <v>1000</v>
          </cell>
          <cell r="I162">
            <v>38407</v>
          </cell>
          <cell r="J162">
            <v>326388.99</v>
          </cell>
        </row>
        <row r="163">
          <cell r="A163">
            <v>1100001453</v>
          </cell>
          <cell r="B163">
            <v>8006378</v>
          </cell>
          <cell r="C163" t="str">
            <v>BA-3C</v>
          </cell>
          <cell r="D163">
            <v>104.8</v>
          </cell>
          <cell r="E163" t="str">
            <v>KG</v>
          </cell>
          <cell r="F163">
            <v>4700001840</v>
          </cell>
          <cell r="G163" t="str">
            <v>CHL.520 SUB 303</v>
          </cell>
          <cell r="H163">
            <v>1000</v>
          </cell>
          <cell r="I163">
            <v>38407</v>
          </cell>
          <cell r="J163">
            <v>2230742.41</v>
          </cell>
        </row>
        <row r="164">
          <cell r="A164">
            <v>1100001453</v>
          </cell>
          <cell r="B164">
            <v>8007666</v>
          </cell>
          <cell r="C164" t="str">
            <v>CLA - 4  (OS)</v>
          </cell>
          <cell r="D164">
            <v>0.1</v>
          </cell>
          <cell r="E164" t="str">
            <v>KG</v>
          </cell>
          <cell r="F164">
            <v>4700002002</v>
          </cell>
          <cell r="G164" t="str">
            <v>CHL.516 SUB 301</v>
          </cell>
          <cell r="H164">
            <v>1000</v>
          </cell>
          <cell r="I164">
            <v>38407</v>
          </cell>
          <cell r="J164">
            <v>966.91</v>
          </cell>
        </row>
        <row r="165">
          <cell r="A165">
            <v>1100001453</v>
          </cell>
          <cell r="B165">
            <v>8007666</v>
          </cell>
          <cell r="C165" t="str">
            <v>CLA - 4  (OS)</v>
          </cell>
          <cell r="D165">
            <v>71.099999999999994</v>
          </cell>
          <cell r="E165" t="str">
            <v>KG</v>
          </cell>
          <cell r="F165">
            <v>4700002002</v>
          </cell>
          <cell r="G165" t="str">
            <v>CHL.516 SUB 301</v>
          </cell>
          <cell r="H165">
            <v>1000</v>
          </cell>
          <cell r="I165">
            <v>38407</v>
          </cell>
          <cell r="J165">
            <v>687470.17</v>
          </cell>
        </row>
        <row r="166">
          <cell r="A166">
            <v>1100001453</v>
          </cell>
          <cell r="B166">
            <v>8006073</v>
          </cell>
          <cell r="C166" t="str">
            <v>A-4</v>
          </cell>
          <cell r="D166">
            <v>36.700000000000003</v>
          </cell>
          <cell r="E166" t="str">
            <v>KG</v>
          </cell>
          <cell r="F166">
            <v>4700001890</v>
          </cell>
          <cell r="G166" t="str">
            <v>CHL.513SUB 300</v>
          </cell>
          <cell r="H166">
            <v>1000</v>
          </cell>
          <cell r="I166">
            <v>38404</v>
          </cell>
          <cell r="J166">
            <v>324619.94</v>
          </cell>
        </row>
        <row r="167">
          <cell r="A167">
            <v>1100001453</v>
          </cell>
          <cell r="B167">
            <v>8007666</v>
          </cell>
          <cell r="C167" t="str">
            <v>CLA - 4  (OS)</v>
          </cell>
          <cell r="D167">
            <v>66</v>
          </cell>
          <cell r="E167" t="str">
            <v>KG</v>
          </cell>
          <cell r="F167">
            <v>4700002002</v>
          </cell>
          <cell r="G167" t="str">
            <v>SUB299 CHL513</v>
          </cell>
          <cell r="H167">
            <v>1000</v>
          </cell>
          <cell r="I167">
            <v>38404</v>
          </cell>
          <cell r="J167">
            <v>638157.96</v>
          </cell>
        </row>
        <row r="168">
          <cell r="A168">
            <v>1100001453</v>
          </cell>
          <cell r="B168">
            <v>8007666</v>
          </cell>
          <cell r="C168" t="str">
            <v>CLA - 4  (OS)</v>
          </cell>
          <cell r="D168">
            <v>74.5</v>
          </cell>
          <cell r="E168" t="str">
            <v>KG</v>
          </cell>
          <cell r="F168">
            <v>4700002002</v>
          </cell>
          <cell r="G168" t="str">
            <v>SUB299 CHL513</v>
          </cell>
          <cell r="H168">
            <v>1000</v>
          </cell>
          <cell r="I168">
            <v>38404</v>
          </cell>
          <cell r="J168">
            <v>720344.97</v>
          </cell>
        </row>
        <row r="169">
          <cell r="A169">
            <v>1100001453</v>
          </cell>
          <cell r="B169">
            <v>8007666</v>
          </cell>
          <cell r="C169" t="str">
            <v>CLA - 4  (OS)</v>
          </cell>
          <cell r="D169">
            <v>74.7</v>
          </cell>
          <cell r="E169" t="str">
            <v>KG</v>
          </cell>
          <cell r="F169">
            <v>4700002002</v>
          </cell>
          <cell r="G169" t="str">
            <v>SUB299 CHL513</v>
          </cell>
          <cell r="H169">
            <v>1000</v>
          </cell>
          <cell r="I169">
            <v>38404</v>
          </cell>
          <cell r="J169">
            <v>722278.78</v>
          </cell>
        </row>
        <row r="170">
          <cell r="A170">
            <v>1100001453</v>
          </cell>
          <cell r="B170">
            <v>8003779</v>
          </cell>
          <cell r="C170" t="str">
            <v>CPBA</v>
          </cell>
          <cell r="D170">
            <v>-24.5</v>
          </cell>
          <cell r="E170" t="str">
            <v>KG</v>
          </cell>
          <cell r="F170">
            <v>4700001209</v>
          </cell>
          <cell r="G170" t="str">
            <v>DC-195/ANX-134</v>
          </cell>
          <cell r="H170">
            <v>1010</v>
          </cell>
          <cell r="I170">
            <v>38401</v>
          </cell>
          <cell r="J170">
            <v>-890703.14</v>
          </cell>
        </row>
        <row r="171">
          <cell r="A171">
            <v>1100001453</v>
          </cell>
          <cell r="B171">
            <v>8000588</v>
          </cell>
          <cell r="C171" t="str">
            <v>OXIME KETAL</v>
          </cell>
          <cell r="D171">
            <v>180.3</v>
          </cell>
          <cell r="E171" t="str">
            <v>KG</v>
          </cell>
          <cell r="F171">
            <v>4700002003</v>
          </cell>
          <cell r="G171" t="str">
            <v>DC-506/295</v>
          </cell>
          <cell r="H171">
            <v>1000</v>
          </cell>
          <cell r="I171">
            <v>38398</v>
          </cell>
          <cell r="J171">
            <v>612311.42000000004</v>
          </cell>
        </row>
        <row r="172">
          <cell r="A172">
            <v>1100001453</v>
          </cell>
          <cell r="B172">
            <v>8000588</v>
          </cell>
          <cell r="C172" t="str">
            <v>OXIME KETAL</v>
          </cell>
          <cell r="D172">
            <v>208.1</v>
          </cell>
          <cell r="E172" t="str">
            <v>KG</v>
          </cell>
          <cell r="F172">
            <v>4700002003</v>
          </cell>
          <cell r="G172" t="str">
            <v>DC-506/295</v>
          </cell>
          <cell r="H172">
            <v>1000</v>
          </cell>
          <cell r="I172">
            <v>38398</v>
          </cell>
          <cell r="J172">
            <v>706722.17</v>
          </cell>
        </row>
        <row r="173">
          <cell r="A173">
            <v>1100001453</v>
          </cell>
          <cell r="B173">
            <v>8006073</v>
          </cell>
          <cell r="C173" t="str">
            <v>A-4</v>
          </cell>
          <cell r="D173">
            <v>35.700000000000003</v>
          </cell>
          <cell r="E173" t="str">
            <v>KG</v>
          </cell>
          <cell r="F173">
            <v>4700001890</v>
          </cell>
          <cell r="G173" t="str">
            <v>DC-507/297</v>
          </cell>
          <cell r="H173">
            <v>1000</v>
          </cell>
          <cell r="I173">
            <v>38398</v>
          </cell>
          <cell r="J173">
            <v>315774.71000000002</v>
          </cell>
        </row>
        <row r="174">
          <cell r="A174">
            <v>1100001453</v>
          </cell>
          <cell r="B174">
            <v>8006378</v>
          </cell>
          <cell r="C174" t="str">
            <v>BA-3C</v>
          </cell>
          <cell r="D174">
            <v>88</v>
          </cell>
          <cell r="E174" t="str">
            <v>KG</v>
          </cell>
          <cell r="F174">
            <v>4700002004</v>
          </cell>
          <cell r="G174" t="str">
            <v>DC-510/298</v>
          </cell>
          <cell r="H174">
            <v>1000</v>
          </cell>
          <cell r="I174">
            <v>38398</v>
          </cell>
          <cell r="J174">
            <v>1873142.48</v>
          </cell>
        </row>
        <row r="175">
          <cell r="A175">
            <v>1100001453</v>
          </cell>
          <cell r="B175">
            <v>8007666</v>
          </cell>
          <cell r="C175" t="str">
            <v>CLA - 4  (OS)</v>
          </cell>
          <cell r="D175">
            <v>76.2</v>
          </cell>
          <cell r="E175" t="str">
            <v>KG</v>
          </cell>
          <cell r="F175">
            <v>4700002002</v>
          </cell>
          <cell r="G175" t="str">
            <v>DC-506/296</v>
          </cell>
          <cell r="H175">
            <v>1000</v>
          </cell>
          <cell r="I175">
            <v>38398</v>
          </cell>
          <cell r="J175">
            <v>736782.37</v>
          </cell>
        </row>
        <row r="176">
          <cell r="A176">
            <v>1100001453</v>
          </cell>
          <cell r="B176">
            <v>8007666</v>
          </cell>
          <cell r="C176" t="str">
            <v>CLA - 4  (OS)</v>
          </cell>
          <cell r="D176">
            <v>67</v>
          </cell>
          <cell r="E176" t="str">
            <v>KG</v>
          </cell>
          <cell r="F176">
            <v>4700002002</v>
          </cell>
          <cell r="G176" t="str">
            <v>DC-506/296</v>
          </cell>
          <cell r="H176">
            <v>1000</v>
          </cell>
          <cell r="I176">
            <v>38398</v>
          </cell>
          <cell r="J176">
            <v>647827.02</v>
          </cell>
        </row>
        <row r="177">
          <cell r="A177">
            <v>1100001453</v>
          </cell>
          <cell r="B177">
            <v>8003779</v>
          </cell>
          <cell r="C177" t="str">
            <v>CPBA</v>
          </cell>
          <cell r="D177">
            <v>45.7</v>
          </cell>
          <cell r="E177" t="str">
            <v>KG</v>
          </cell>
          <cell r="F177">
            <v>4700001606</v>
          </cell>
          <cell r="G177" t="str">
            <v>DC-501/SB.CH.294</v>
          </cell>
          <cell r="H177">
            <v>1010</v>
          </cell>
          <cell r="I177">
            <v>38396</v>
          </cell>
          <cell r="J177">
            <v>1661434.01</v>
          </cell>
        </row>
        <row r="178">
          <cell r="A178">
            <v>1100001453</v>
          </cell>
          <cell r="B178">
            <v>8003779</v>
          </cell>
          <cell r="C178" t="str">
            <v>CPBA</v>
          </cell>
          <cell r="D178">
            <v>47.8</v>
          </cell>
          <cell r="E178" t="str">
            <v>KG</v>
          </cell>
          <cell r="F178">
            <v>4700001876</v>
          </cell>
          <cell r="G178" t="str">
            <v>DC-499/10.01.05</v>
          </cell>
          <cell r="H178">
            <v>1010</v>
          </cell>
          <cell r="I178">
            <v>38394</v>
          </cell>
          <cell r="J178">
            <v>1737779.99</v>
          </cell>
        </row>
        <row r="179">
          <cell r="A179">
            <v>1100001453</v>
          </cell>
          <cell r="B179">
            <v>8003779</v>
          </cell>
          <cell r="C179" t="str">
            <v>CPBA</v>
          </cell>
          <cell r="D179">
            <v>58.3</v>
          </cell>
          <cell r="E179" t="str">
            <v>KG</v>
          </cell>
          <cell r="F179">
            <v>4700001876</v>
          </cell>
          <cell r="G179" t="str">
            <v>DC-499/10.01.05</v>
          </cell>
          <cell r="H179">
            <v>1010</v>
          </cell>
          <cell r="I179">
            <v>38394</v>
          </cell>
          <cell r="J179">
            <v>2119509.91</v>
          </cell>
        </row>
        <row r="180">
          <cell r="A180">
            <v>1100001453</v>
          </cell>
          <cell r="B180">
            <v>8000588</v>
          </cell>
          <cell r="C180" t="str">
            <v>OXIME KETAL</v>
          </cell>
          <cell r="D180">
            <v>191.5</v>
          </cell>
          <cell r="E180" t="str">
            <v>KG</v>
          </cell>
          <cell r="F180">
            <v>4700002003</v>
          </cell>
          <cell r="G180" t="str">
            <v>DC-495/290/2410</v>
          </cell>
          <cell r="H180">
            <v>1000</v>
          </cell>
          <cell r="I180">
            <v>38393</v>
          </cell>
          <cell r="J180">
            <v>650347.41</v>
          </cell>
        </row>
        <row r="181">
          <cell r="A181">
            <v>1100001453</v>
          </cell>
          <cell r="B181">
            <v>8000588</v>
          </cell>
          <cell r="C181" t="str">
            <v>OXIME KETAL</v>
          </cell>
          <cell r="D181">
            <v>188.2</v>
          </cell>
          <cell r="E181" t="str">
            <v>KG</v>
          </cell>
          <cell r="F181">
            <v>4700002003</v>
          </cell>
          <cell r="G181" t="str">
            <v>DC-495/290/2410</v>
          </cell>
          <cell r="H181">
            <v>1000</v>
          </cell>
          <cell r="I181">
            <v>38393</v>
          </cell>
          <cell r="J181">
            <v>639140.37</v>
          </cell>
        </row>
        <row r="182">
          <cell r="A182">
            <v>1100001453</v>
          </cell>
          <cell r="B182">
            <v>8006073</v>
          </cell>
          <cell r="C182" t="str">
            <v>A-4</v>
          </cell>
          <cell r="D182">
            <v>36.200000000000003</v>
          </cell>
          <cell r="E182" t="str">
            <v>KG</v>
          </cell>
          <cell r="F182">
            <v>4700001890</v>
          </cell>
          <cell r="G182" t="str">
            <v>DC-496/292/2340</v>
          </cell>
          <cell r="H182">
            <v>1000</v>
          </cell>
          <cell r="I182">
            <v>38393</v>
          </cell>
          <cell r="J182">
            <v>320197.33</v>
          </cell>
        </row>
        <row r="183">
          <cell r="A183">
            <v>1100001453</v>
          </cell>
          <cell r="B183">
            <v>8006073</v>
          </cell>
          <cell r="C183" t="str">
            <v>A-4</v>
          </cell>
          <cell r="D183">
            <v>35.4</v>
          </cell>
          <cell r="E183" t="str">
            <v>KG</v>
          </cell>
          <cell r="F183">
            <v>4700001890</v>
          </cell>
          <cell r="G183" t="str">
            <v>DC-496/292/2340</v>
          </cell>
          <cell r="H183">
            <v>1000</v>
          </cell>
          <cell r="I183">
            <v>38393</v>
          </cell>
          <cell r="J183">
            <v>313121.14</v>
          </cell>
        </row>
        <row r="184">
          <cell r="A184">
            <v>1100001453</v>
          </cell>
          <cell r="B184">
            <v>8007666</v>
          </cell>
          <cell r="C184" t="str">
            <v>CLA - 4  (OS)</v>
          </cell>
          <cell r="D184">
            <v>66</v>
          </cell>
          <cell r="E184" t="str">
            <v>KG</v>
          </cell>
          <cell r="F184">
            <v>4700002002</v>
          </cell>
          <cell r="G184" t="str">
            <v>DC-495/291/2384</v>
          </cell>
          <cell r="H184">
            <v>1000</v>
          </cell>
          <cell r="I184">
            <v>38393</v>
          </cell>
          <cell r="J184">
            <v>638157.96</v>
          </cell>
        </row>
        <row r="185">
          <cell r="A185">
            <v>1100001453</v>
          </cell>
          <cell r="B185">
            <v>8007666</v>
          </cell>
          <cell r="C185" t="str">
            <v>CLA - 4  (OS)</v>
          </cell>
          <cell r="D185">
            <v>70.3</v>
          </cell>
          <cell r="E185" t="str">
            <v>KG</v>
          </cell>
          <cell r="F185">
            <v>4700002002</v>
          </cell>
          <cell r="G185" t="str">
            <v>DC-495/291/2384</v>
          </cell>
          <cell r="H185">
            <v>1000</v>
          </cell>
          <cell r="I185">
            <v>38393</v>
          </cell>
          <cell r="J185">
            <v>679734.92</v>
          </cell>
        </row>
        <row r="186">
          <cell r="A186">
            <v>1100001453</v>
          </cell>
          <cell r="B186">
            <v>8003779</v>
          </cell>
          <cell r="C186" t="str">
            <v>CPBA</v>
          </cell>
          <cell r="D186">
            <v>-45.8</v>
          </cell>
          <cell r="E186" t="str">
            <v>KG</v>
          </cell>
          <cell r="F186">
            <v>4700001606</v>
          </cell>
          <cell r="G186" t="str">
            <v>DC-351/14.11.04</v>
          </cell>
          <cell r="H186">
            <v>1010</v>
          </cell>
          <cell r="I186">
            <v>38390</v>
          </cell>
          <cell r="J186">
            <v>-1665069.53</v>
          </cell>
        </row>
        <row r="187">
          <cell r="A187">
            <v>1100001453</v>
          </cell>
          <cell r="B187">
            <v>8007666</v>
          </cell>
          <cell r="C187" t="str">
            <v>CLA - 4  (OS)</v>
          </cell>
          <cell r="D187">
            <v>60.2</v>
          </cell>
          <cell r="E187" t="str">
            <v>KG</v>
          </cell>
          <cell r="F187">
            <v>4700002002</v>
          </cell>
          <cell r="G187" t="str">
            <v>DC-490/287/2492</v>
          </cell>
          <cell r="H187">
            <v>1000</v>
          </cell>
          <cell r="I187">
            <v>38390</v>
          </cell>
          <cell r="J187">
            <v>582077.41</v>
          </cell>
        </row>
        <row r="188">
          <cell r="A188">
            <v>1100001453</v>
          </cell>
          <cell r="B188">
            <v>8007666</v>
          </cell>
          <cell r="C188" t="str">
            <v>CLA - 4  (OS)</v>
          </cell>
          <cell r="D188">
            <v>69</v>
          </cell>
          <cell r="E188" t="str">
            <v>KG</v>
          </cell>
          <cell r="F188">
            <v>4700002002</v>
          </cell>
          <cell r="G188" t="str">
            <v>DC-490/287/2492</v>
          </cell>
          <cell r="H188">
            <v>1000</v>
          </cell>
          <cell r="I188">
            <v>38390</v>
          </cell>
          <cell r="J188">
            <v>667165.14</v>
          </cell>
        </row>
        <row r="189">
          <cell r="A189">
            <v>1100001453</v>
          </cell>
          <cell r="B189">
            <v>8000588</v>
          </cell>
          <cell r="C189" t="str">
            <v>OXIME KETAL</v>
          </cell>
          <cell r="D189">
            <v>188</v>
          </cell>
          <cell r="E189" t="str">
            <v>KG</v>
          </cell>
          <cell r="F189">
            <v>4700001877</v>
          </cell>
          <cell r="G189" t="str">
            <v>INV-490/289</v>
          </cell>
          <cell r="H189">
            <v>1000</v>
          </cell>
          <cell r="I189">
            <v>38388</v>
          </cell>
          <cell r="J189">
            <v>638461.16</v>
          </cell>
        </row>
        <row r="190">
          <cell r="A190">
            <v>1100001453</v>
          </cell>
          <cell r="B190">
            <v>8000588</v>
          </cell>
          <cell r="C190" t="str">
            <v>OXIME KETAL</v>
          </cell>
          <cell r="D190">
            <v>192.2</v>
          </cell>
          <cell r="E190" t="str">
            <v>KG</v>
          </cell>
          <cell r="F190">
            <v>4700001877</v>
          </cell>
          <cell r="G190" t="str">
            <v>INV-490/289</v>
          </cell>
          <cell r="H190">
            <v>1000</v>
          </cell>
          <cell r="I190">
            <v>38388</v>
          </cell>
          <cell r="J190">
            <v>652724.65</v>
          </cell>
        </row>
        <row r="191">
          <cell r="A191">
            <v>1100001453</v>
          </cell>
          <cell r="B191">
            <v>8006073</v>
          </cell>
          <cell r="C191" t="str">
            <v>A-4</v>
          </cell>
          <cell r="D191">
            <v>36.5</v>
          </cell>
          <cell r="E191" t="str">
            <v>KG</v>
          </cell>
          <cell r="F191">
            <v>4700001890</v>
          </cell>
          <cell r="G191" t="str">
            <v>DC-491/288</v>
          </cell>
          <cell r="H191">
            <v>1000</v>
          </cell>
          <cell r="I191">
            <v>38388</v>
          </cell>
          <cell r="J191">
            <v>322850.90000000002</v>
          </cell>
        </row>
        <row r="192">
          <cell r="A192">
            <v>1100002195</v>
          </cell>
          <cell r="B192">
            <v>3000235</v>
          </cell>
          <cell r="C192" t="str">
            <v>METHYL IODIDE</v>
          </cell>
          <cell r="D192">
            <v>180</v>
          </cell>
          <cell r="E192" t="str">
            <v>KG</v>
          </cell>
          <cell r="F192">
            <v>4700001970</v>
          </cell>
          <cell r="G192" t="str">
            <v>DC-28/2578</v>
          </cell>
          <cell r="H192">
            <v>1000</v>
          </cell>
          <cell r="I192">
            <v>38400</v>
          </cell>
          <cell r="J192">
            <v>1144630.33</v>
          </cell>
        </row>
        <row r="193">
          <cell r="A193">
            <v>1100002195</v>
          </cell>
          <cell r="B193">
            <v>3000235</v>
          </cell>
          <cell r="C193" t="str">
            <v>METHYL IODIDE</v>
          </cell>
          <cell r="D193">
            <v>840</v>
          </cell>
          <cell r="E193" t="str">
            <v>KG</v>
          </cell>
          <cell r="F193">
            <v>4700001970</v>
          </cell>
          <cell r="G193" t="str">
            <v>DC-28/2578</v>
          </cell>
          <cell r="H193">
            <v>1000</v>
          </cell>
          <cell r="I193">
            <v>38400</v>
          </cell>
          <cell r="J193">
            <v>62501.98</v>
          </cell>
        </row>
        <row r="194">
          <cell r="A194">
            <v>1100002195</v>
          </cell>
          <cell r="B194">
            <v>3000235</v>
          </cell>
          <cell r="C194" t="str">
            <v>METHYL IODIDE</v>
          </cell>
          <cell r="D194">
            <v>540</v>
          </cell>
          <cell r="E194" t="str">
            <v>KG</v>
          </cell>
          <cell r="F194">
            <v>4700001970</v>
          </cell>
          <cell r="G194" t="str">
            <v>DC-28/2578</v>
          </cell>
          <cell r="H194">
            <v>1000</v>
          </cell>
          <cell r="I194">
            <v>38400</v>
          </cell>
          <cell r="J194">
            <v>40179.839999999997</v>
          </cell>
        </row>
        <row r="195">
          <cell r="A195">
            <v>1100002195</v>
          </cell>
          <cell r="B195">
            <v>3000329</v>
          </cell>
          <cell r="C195" t="str">
            <v>SODIUM IODIDE</v>
          </cell>
          <cell r="D195">
            <v>300</v>
          </cell>
          <cell r="E195" t="str">
            <v>KG</v>
          </cell>
          <cell r="F195">
            <v>4700001985</v>
          </cell>
          <cell r="G195" t="str">
            <v>DC-29/2578</v>
          </cell>
          <cell r="H195">
            <v>1000</v>
          </cell>
          <cell r="I195">
            <v>38400</v>
          </cell>
          <cell r="J195">
            <v>706837.36</v>
          </cell>
        </row>
        <row r="196">
          <cell r="A196">
            <v>1100002195</v>
          </cell>
          <cell r="B196">
            <v>3000329</v>
          </cell>
          <cell r="C196" t="str">
            <v>SODIUM IODIDE</v>
          </cell>
          <cell r="D196">
            <v>300</v>
          </cell>
          <cell r="E196" t="str">
            <v>KG</v>
          </cell>
          <cell r="F196">
            <v>4700001985</v>
          </cell>
          <cell r="G196" t="str">
            <v>DC-29/2578</v>
          </cell>
          <cell r="H196">
            <v>1000</v>
          </cell>
          <cell r="I196">
            <v>38400</v>
          </cell>
          <cell r="J196">
            <v>26996.62</v>
          </cell>
        </row>
        <row r="197">
          <cell r="A197">
            <v>1100002195</v>
          </cell>
          <cell r="B197">
            <v>3000329</v>
          </cell>
          <cell r="C197" t="str">
            <v>SODIUM IODIDE</v>
          </cell>
          <cell r="D197">
            <v>300</v>
          </cell>
          <cell r="E197" t="str">
            <v>KG</v>
          </cell>
          <cell r="F197">
            <v>4700001985</v>
          </cell>
          <cell r="G197" t="str">
            <v>DC-29/2578</v>
          </cell>
          <cell r="H197">
            <v>1000</v>
          </cell>
          <cell r="I197">
            <v>38400</v>
          </cell>
          <cell r="J197">
            <v>26996.62</v>
          </cell>
        </row>
        <row r="198">
          <cell r="A198">
            <v>1100002195</v>
          </cell>
          <cell r="B198">
            <v>3000329</v>
          </cell>
          <cell r="C198" t="str">
            <v>SODIUM IODIDE</v>
          </cell>
          <cell r="D198">
            <v>100</v>
          </cell>
          <cell r="E198" t="str">
            <v>KG</v>
          </cell>
          <cell r="F198">
            <v>4700001985</v>
          </cell>
          <cell r="G198" t="str">
            <v>DC-29/2578</v>
          </cell>
          <cell r="H198">
            <v>1000</v>
          </cell>
          <cell r="I198">
            <v>38400</v>
          </cell>
          <cell r="J198">
            <v>8998.8700000000008</v>
          </cell>
        </row>
        <row r="199">
          <cell r="A199">
            <v>1100002195</v>
          </cell>
          <cell r="B199">
            <v>3000329</v>
          </cell>
          <cell r="C199" t="str">
            <v>SODIUM IODIDE</v>
          </cell>
          <cell r="D199">
            <v>200</v>
          </cell>
          <cell r="E199" t="str">
            <v>KG</v>
          </cell>
          <cell r="F199">
            <v>4100166397</v>
          </cell>
          <cell r="G199" t="str">
            <v>INV-1059</v>
          </cell>
          <cell r="H199">
            <v>1000</v>
          </cell>
          <cell r="I199">
            <v>38388</v>
          </cell>
          <cell r="J199">
            <v>187908.64</v>
          </cell>
        </row>
        <row r="200">
          <cell r="A200">
            <v>1100002195</v>
          </cell>
          <cell r="B200">
            <v>3000329</v>
          </cell>
          <cell r="C200" t="str">
            <v>SODIUM IODIDE</v>
          </cell>
          <cell r="D200">
            <v>300</v>
          </cell>
          <cell r="E200" t="str">
            <v>KG</v>
          </cell>
          <cell r="F200">
            <v>4100166397</v>
          </cell>
          <cell r="G200" t="str">
            <v>INV-1059</v>
          </cell>
          <cell r="H200">
            <v>1000</v>
          </cell>
          <cell r="I200">
            <v>38388</v>
          </cell>
          <cell r="J200">
            <v>281862.96999999997</v>
          </cell>
        </row>
        <row r="201">
          <cell r="A201">
            <v>1100002195</v>
          </cell>
          <cell r="B201">
            <v>3000329</v>
          </cell>
          <cell r="C201" t="str">
            <v>SODIUM IODIDE</v>
          </cell>
          <cell r="D201">
            <v>200</v>
          </cell>
          <cell r="E201" t="str">
            <v>KG</v>
          </cell>
          <cell r="F201">
            <v>4100166397</v>
          </cell>
          <cell r="G201" t="str">
            <v>INV-1059</v>
          </cell>
          <cell r="H201">
            <v>1000</v>
          </cell>
          <cell r="I201">
            <v>38388</v>
          </cell>
          <cell r="J201">
            <v>187908.64</v>
          </cell>
        </row>
        <row r="202">
          <cell r="A202">
            <v>1100002195</v>
          </cell>
          <cell r="B202">
            <v>3000329</v>
          </cell>
          <cell r="C202" t="str">
            <v>SODIUM IODIDE</v>
          </cell>
          <cell r="D202">
            <v>300</v>
          </cell>
          <cell r="E202" t="str">
            <v>KG</v>
          </cell>
          <cell r="F202">
            <v>4100166397</v>
          </cell>
          <cell r="G202" t="str">
            <v>INV-1059</v>
          </cell>
          <cell r="H202">
            <v>1000</v>
          </cell>
          <cell r="I202">
            <v>38388</v>
          </cell>
          <cell r="J202">
            <v>281862.96999999997</v>
          </cell>
        </row>
        <row r="203">
          <cell r="A203">
            <v>1100002284</v>
          </cell>
          <cell r="B203">
            <v>8004857</v>
          </cell>
          <cell r="C203" t="str">
            <v>CEPHALEXIN MONO HYDRATE</v>
          </cell>
          <cell r="D203">
            <v>-502</v>
          </cell>
          <cell r="E203" t="str">
            <v>KG</v>
          </cell>
          <cell r="F203">
            <v>4700001851</v>
          </cell>
          <cell r="G203" t="str">
            <v>DC-173</v>
          </cell>
          <cell r="H203">
            <v>1000</v>
          </cell>
          <cell r="I203">
            <v>38400</v>
          </cell>
          <cell r="J203">
            <v>-1374004.12</v>
          </cell>
        </row>
        <row r="204">
          <cell r="A204">
            <v>1100002284</v>
          </cell>
          <cell r="B204">
            <v>8004857</v>
          </cell>
          <cell r="C204" t="str">
            <v>CEPHALEXIN MONO HYDRATE</v>
          </cell>
          <cell r="D204">
            <v>501</v>
          </cell>
          <cell r="E204" t="str">
            <v>KG</v>
          </cell>
          <cell r="F204">
            <v>4700001851</v>
          </cell>
          <cell r="G204" t="str">
            <v>DC-173</v>
          </cell>
          <cell r="H204">
            <v>1000</v>
          </cell>
          <cell r="I204">
            <v>38400</v>
          </cell>
          <cell r="J204">
            <v>1371267.06</v>
          </cell>
        </row>
        <row r="205">
          <cell r="A205">
            <v>1100002284</v>
          </cell>
          <cell r="B205">
            <v>8004857</v>
          </cell>
          <cell r="C205" t="str">
            <v>CEPHALEXIN MONO HYDRATE</v>
          </cell>
          <cell r="D205">
            <v>502</v>
          </cell>
          <cell r="E205" t="str">
            <v>KG</v>
          </cell>
          <cell r="F205">
            <v>4700001851</v>
          </cell>
          <cell r="G205" t="str">
            <v>DC-173</v>
          </cell>
          <cell r="H205">
            <v>1000</v>
          </cell>
          <cell r="I205">
            <v>38398</v>
          </cell>
          <cell r="J205">
            <v>1374004.12</v>
          </cell>
        </row>
        <row r="206">
          <cell r="A206">
            <v>1100002284</v>
          </cell>
          <cell r="B206">
            <v>8004857</v>
          </cell>
          <cell r="C206" t="str">
            <v>CEPHALEXIN MONO HYDRATE</v>
          </cell>
          <cell r="D206">
            <v>501</v>
          </cell>
          <cell r="E206" t="str">
            <v>KG</v>
          </cell>
          <cell r="F206">
            <v>4700001851</v>
          </cell>
          <cell r="G206" t="str">
            <v>DC-168/70</v>
          </cell>
          <cell r="H206">
            <v>1000</v>
          </cell>
          <cell r="I206">
            <v>38387</v>
          </cell>
          <cell r="J206">
            <v>1371267.06</v>
          </cell>
        </row>
        <row r="207">
          <cell r="A207">
            <v>1100002595</v>
          </cell>
          <cell r="B207">
            <v>2000846</v>
          </cell>
          <cell r="C207" t="str">
            <v>6APA</v>
          </cell>
          <cell r="D207">
            <v>500</v>
          </cell>
          <cell r="E207" t="str">
            <v>KG</v>
          </cell>
          <cell r="F207">
            <v>4700001962</v>
          </cell>
          <cell r="G207" t="str">
            <v>INV-210/28.2.05</v>
          </cell>
          <cell r="H207">
            <v>1010</v>
          </cell>
          <cell r="I207">
            <v>38411</v>
          </cell>
          <cell r="J207">
            <v>649145</v>
          </cell>
        </row>
        <row r="208">
          <cell r="A208">
            <v>1100002595</v>
          </cell>
          <cell r="B208">
            <v>8006801</v>
          </cell>
          <cell r="C208" t="str">
            <v>DANE SALT-METHYL POT.(CONVERTED) P</v>
          </cell>
          <cell r="D208">
            <v>500</v>
          </cell>
          <cell r="E208" t="str">
            <v>KG</v>
          </cell>
          <cell r="F208">
            <v>4700001995</v>
          </cell>
          <cell r="G208" t="str">
            <v>INV-211/28.2.05</v>
          </cell>
          <cell r="H208">
            <v>1010</v>
          </cell>
          <cell r="I208">
            <v>38411</v>
          </cell>
          <cell r="J208">
            <v>158425</v>
          </cell>
        </row>
        <row r="209">
          <cell r="A209">
            <v>1100002595</v>
          </cell>
          <cell r="B209">
            <v>2000846</v>
          </cell>
          <cell r="C209" t="str">
            <v>6APA</v>
          </cell>
          <cell r="D209">
            <v>500</v>
          </cell>
          <cell r="E209" t="str">
            <v>KG</v>
          </cell>
          <cell r="F209">
            <v>4700001962</v>
          </cell>
          <cell r="G209" t="str">
            <v>INV-209/18.2.05</v>
          </cell>
          <cell r="H209">
            <v>1010</v>
          </cell>
          <cell r="I209">
            <v>38402</v>
          </cell>
          <cell r="J209">
            <v>649145</v>
          </cell>
        </row>
        <row r="210">
          <cell r="A210">
            <v>1100002595</v>
          </cell>
          <cell r="B210">
            <v>8006801</v>
          </cell>
          <cell r="C210" t="str">
            <v>DANE SALT-METHYL POT.(CONVERTED) P</v>
          </cell>
          <cell r="D210">
            <v>500</v>
          </cell>
          <cell r="E210" t="str">
            <v>KG</v>
          </cell>
          <cell r="F210">
            <v>4700001995</v>
          </cell>
          <cell r="G210" t="str">
            <v>INV-208</v>
          </cell>
          <cell r="H210">
            <v>1010</v>
          </cell>
          <cell r="I210">
            <v>38402</v>
          </cell>
          <cell r="J210">
            <v>158425</v>
          </cell>
        </row>
        <row r="211">
          <cell r="A211">
            <v>1100002595</v>
          </cell>
          <cell r="B211">
            <v>8006801</v>
          </cell>
          <cell r="C211" t="str">
            <v>DANE SALT-METHYL POT.(CONVERTED) P</v>
          </cell>
          <cell r="D211">
            <v>500</v>
          </cell>
          <cell r="E211" t="str">
            <v>KG</v>
          </cell>
          <cell r="F211">
            <v>4700001995</v>
          </cell>
          <cell r="G211" t="str">
            <v>INV-207/17.02.05</v>
          </cell>
          <cell r="H211">
            <v>1010</v>
          </cell>
          <cell r="I211">
            <v>38401</v>
          </cell>
          <cell r="J211">
            <v>158425</v>
          </cell>
        </row>
        <row r="212">
          <cell r="A212">
            <v>1100002595</v>
          </cell>
          <cell r="B212">
            <v>2000846</v>
          </cell>
          <cell r="C212" t="str">
            <v>6APA</v>
          </cell>
          <cell r="D212">
            <v>500</v>
          </cell>
          <cell r="E212" t="str">
            <v>KG</v>
          </cell>
          <cell r="F212">
            <v>4700001962</v>
          </cell>
          <cell r="G212" t="str">
            <v>INV-206/16.02.05</v>
          </cell>
          <cell r="H212">
            <v>1010</v>
          </cell>
          <cell r="I212">
            <v>38400</v>
          </cell>
          <cell r="J212">
            <v>41225</v>
          </cell>
        </row>
        <row r="213">
          <cell r="A213">
            <v>1100002595</v>
          </cell>
          <cell r="B213">
            <v>8006801</v>
          </cell>
          <cell r="C213" t="str">
            <v>DANE SALT-METHYL POT.(CONVERTED) P</v>
          </cell>
          <cell r="D213">
            <v>500</v>
          </cell>
          <cell r="E213" t="str">
            <v>KG</v>
          </cell>
          <cell r="F213">
            <v>4700001995</v>
          </cell>
          <cell r="G213" t="str">
            <v>INV-205/16.02.05</v>
          </cell>
          <cell r="H213">
            <v>1010</v>
          </cell>
          <cell r="I213">
            <v>38400</v>
          </cell>
          <cell r="J213">
            <v>158425</v>
          </cell>
        </row>
        <row r="214">
          <cell r="A214">
            <v>1100002595</v>
          </cell>
          <cell r="B214">
            <v>8006801</v>
          </cell>
          <cell r="C214" t="str">
            <v>DANE SALT-METHYL POT.(CONVERTED) P</v>
          </cell>
          <cell r="D214">
            <v>500</v>
          </cell>
          <cell r="E214" t="str">
            <v>KG</v>
          </cell>
          <cell r="F214">
            <v>4700001995</v>
          </cell>
          <cell r="G214" t="str">
            <v>INV-205/16.02.05</v>
          </cell>
          <cell r="H214">
            <v>1010</v>
          </cell>
          <cell r="I214">
            <v>38400</v>
          </cell>
          <cell r="J214">
            <v>158425</v>
          </cell>
        </row>
        <row r="215">
          <cell r="A215">
            <v>1100002595</v>
          </cell>
          <cell r="B215">
            <v>8006801</v>
          </cell>
          <cell r="C215" t="str">
            <v>DANE SALT-METHYL POT.(CONVERTED) P</v>
          </cell>
          <cell r="D215">
            <v>500</v>
          </cell>
          <cell r="E215" t="str">
            <v>KG</v>
          </cell>
          <cell r="F215">
            <v>4700001995</v>
          </cell>
          <cell r="G215" t="str">
            <v>INV-204/11.02.05</v>
          </cell>
          <cell r="H215">
            <v>1010</v>
          </cell>
          <cell r="I215">
            <v>38397</v>
          </cell>
          <cell r="J215">
            <v>158425</v>
          </cell>
        </row>
        <row r="216">
          <cell r="A216">
            <v>1100002595</v>
          </cell>
          <cell r="B216">
            <v>2000846</v>
          </cell>
          <cell r="C216" t="str">
            <v>6APA</v>
          </cell>
          <cell r="D216">
            <v>500</v>
          </cell>
          <cell r="E216" t="str">
            <v>KG</v>
          </cell>
          <cell r="F216">
            <v>4700001962</v>
          </cell>
          <cell r="G216" t="str">
            <v>INV-203/07.02.05</v>
          </cell>
          <cell r="H216">
            <v>1010</v>
          </cell>
          <cell r="I216">
            <v>38392</v>
          </cell>
          <cell r="J216">
            <v>649145</v>
          </cell>
        </row>
        <row r="217">
          <cell r="A217">
            <v>1100002595</v>
          </cell>
          <cell r="B217">
            <v>2000846</v>
          </cell>
          <cell r="C217" t="str">
            <v>6APA</v>
          </cell>
          <cell r="D217">
            <v>500</v>
          </cell>
          <cell r="E217" t="str">
            <v>KG</v>
          </cell>
          <cell r="F217">
            <v>4700001962</v>
          </cell>
          <cell r="G217" t="str">
            <v>INV-202/05.02.05</v>
          </cell>
          <cell r="H217">
            <v>1010</v>
          </cell>
          <cell r="I217">
            <v>38390</v>
          </cell>
          <cell r="J217">
            <v>649145</v>
          </cell>
        </row>
        <row r="218">
          <cell r="A218">
            <v>1100002595</v>
          </cell>
          <cell r="B218">
            <v>2000846</v>
          </cell>
          <cell r="C218" t="str">
            <v>6APA</v>
          </cell>
          <cell r="D218">
            <v>500</v>
          </cell>
          <cell r="E218" t="str">
            <v>KG</v>
          </cell>
          <cell r="F218">
            <v>4700001962</v>
          </cell>
          <cell r="G218" t="str">
            <v>INV-195/24.1.05</v>
          </cell>
          <cell r="H218">
            <v>1010</v>
          </cell>
          <cell r="I218">
            <v>38385</v>
          </cell>
          <cell r="J218">
            <v>41225</v>
          </cell>
        </row>
        <row r="219">
          <cell r="A219">
            <v>1100002595</v>
          </cell>
          <cell r="B219">
            <v>2000846</v>
          </cell>
          <cell r="C219" t="str">
            <v>6APA</v>
          </cell>
          <cell r="D219">
            <v>500</v>
          </cell>
          <cell r="E219" t="str">
            <v>KG</v>
          </cell>
          <cell r="F219">
            <v>4700001962</v>
          </cell>
          <cell r="G219" t="str">
            <v>INV-201/01.02.05</v>
          </cell>
          <cell r="H219">
            <v>1010</v>
          </cell>
          <cell r="I219">
            <v>38385</v>
          </cell>
          <cell r="J219">
            <v>41225</v>
          </cell>
        </row>
        <row r="220">
          <cell r="A220">
            <v>1100002865</v>
          </cell>
          <cell r="B220">
            <v>8004953</v>
          </cell>
          <cell r="C220" t="str">
            <v>PIVALOYL CHLORIDE</v>
          </cell>
          <cell r="D220">
            <v>2600</v>
          </cell>
          <cell r="E220" t="str">
            <v>KG</v>
          </cell>
          <cell r="F220">
            <v>4700001928</v>
          </cell>
          <cell r="G220" t="str">
            <v>INV-163/23.02.05</v>
          </cell>
          <cell r="H220">
            <v>1010</v>
          </cell>
          <cell r="I220">
            <v>38411</v>
          </cell>
          <cell r="J220">
            <v>167362</v>
          </cell>
        </row>
        <row r="221">
          <cell r="A221">
            <v>1100002865</v>
          </cell>
          <cell r="B221">
            <v>8004953</v>
          </cell>
          <cell r="C221" t="str">
            <v>PIVALOYL CHLORIDE</v>
          </cell>
          <cell r="D221">
            <v>2587</v>
          </cell>
          <cell r="E221" t="str">
            <v>KG</v>
          </cell>
          <cell r="F221">
            <v>4700001928</v>
          </cell>
          <cell r="G221" t="str">
            <v>INV-151/04.02.05</v>
          </cell>
          <cell r="H221">
            <v>1010</v>
          </cell>
          <cell r="I221">
            <v>38393</v>
          </cell>
          <cell r="J221">
            <v>166525.19</v>
          </cell>
        </row>
        <row r="222">
          <cell r="A222">
            <v>1100002865</v>
          </cell>
          <cell r="B222">
            <v>3000288</v>
          </cell>
          <cell r="C222" t="str">
            <v>PROPIONYL CHLORIDE</v>
          </cell>
          <cell r="D222">
            <v>50</v>
          </cell>
          <cell r="E222" t="str">
            <v>KG</v>
          </cell>
          <cell r="F222">
            <v>4100165699</v>
          </cell>
          <cell r="G222" t="str">
            <v>INV-617/27.1.05</v>
          </cell>
          <cell r="H222">
            <v>1010</v>
          </cell>
          <cell r="I222">
            <v>38384</v>
          </cell>
          <cell r="J222">
            <v>8522.23</v>
          </cell>
        </row>
        <row r="223">
          <cell r="A223">
            <v>1100002865</v>
          </cell>
          <cell r="B223">
            <v>8004953</v>
          </cell>
          <cell r="C223" t="str">
            <v>PIVALOYL CHLORIDE</v>
          </cell>
          <cell r="D223">
            <v>2574</v>
          </cell>
          <cell r="E223" t="str">
            <v>KG</v>
          </cell>
          <cell r="F223">
            <v>4700001928</v>
          </cell>
          <cell r="G223" t="str">
            <v>INV-148/27.1.05</v>
          </cell>
          <cell r="H223">
            <v>1010</v>
          </cell>
          <cell r="I223">
            <v>38384</v>
          </cell>
          <cell r="J223">
            <v>165688.38</v>
          </cell>
        </row>
        <row r="224">
          <cell r="A224">
            <v>1100003700</v>
          </cell>
          <cell r="B224">
            <v>8004860</v>
          </cell>
          <cell r="C224" t="str">
            <v>ETODOLAC IIIB(RMO PROCESS)</v>
          </cell>
          <cell r="D224">
            <v>50</v>
          </cell>
          <cell r="E224" t="str">
            <v>KG</v>
          </cell>
          <cell r="F224">
            <v>4700001999</v>
          </cell>
          <cell r="G224">
            <v>1408</v>
          </cell>
          <cell r="H224">
            <v>1020</v>
          </cell>
          <cell r="I224">
            <v>38411</v>
          </cell>
          <cell r="J224">
            <v>236372.5</v>
          </cell>
        </row>
        <row r="225">
          <cell r="A225">
            <v>1100003700</v>
          </cell>
          <cell r="B225">
            <v>8004860</v>
          </cell>
          <cell r="C225" t="str">
            <v>ETODOLAC IIIB(RMO PROCESS)</v>
          </cell>
          <cell r="D225">
            <v>51</v>
          </cell>
          <cell r="E225" t="str">
            <v>KG</v>
          </cell>
          <cell r="F225">
            <v>4700001999</v>
          </cell>
          <cell r="G225">
            <v>1408</v>
          </cell>
          <cell r="H225">
            <v>1020</v>
          </cell>
          <cell r="I225">
            <v>38411</v>
          </cell>
          <cell r="J225">
            <v>241099.95</v>
          </cell>
        </row>
        <row r="226">
          <cell r="A226">
            <v>1100003700</v>
          </cell>
          <cell r="B226">
            <v>8004860</v>
          </cell>
          <cell r="C226" t="str">
            <v>ETODOLAC IIIB(RMO PROCESS)</v>
          </cell>
          <cell r="D226">
            <v>51</v>
          </cell>
          <cell r="E226" t="str">
            <v>KG</v>
          </cell>
          <cell r="F226">
            <v>4700001999</v>
          </cell>
          <cell r="G226">
            <v>1408</v>
          </cell>
          <cell r="H226">
            <v>1020</v>
          </cell>
          <cell r="I226">
            <v>38411</v>
          </cell>
          <cell r="J226">
            <v>241099.95</v>
          </cell>
        </row>
        <row r="227">
          <cell r="A227">
            <v>1100003700</v>
          </cell>
          <cell r="B227">
            <v>8004860</v>
          </cell>
          <cell r="C227" t="str">
            <v>ETODOLAC IIIB(RMO PROCESS)</v>
          </cell>
          <cell r="D227">
            <v>52</v>
          </cell>
          <cell r="E227" t="str">
            <v>KG</v>
          </cell>
          <cell r="F227">
            <v>4700001999</v>
          </cell>
          <cell r="G227">
            <v>1386</v>
          </cell>
          <cell r="H227">
            <v>1020</v>
          </cell>
          <cell r="I227">
            <v>38406</v>
          </cell>
          <cell r="J227">
            <v>245827.4</v>
          </cell>
        </row>
        <row r="228">
          <cell r="A228">
            <v>1100003700</v>
          </cell>
          <cell r="B228">
            <v>8004860</v>
          </cell>
          <cell r="C228" t="str">
            <v>ETODOLAC IIIB(RMO PROCESS)</v>
          </cell>
          <cell r="D228">
            <v>51</v>
          </cell>
          <cell r="E228" t="str">
            <v>KG</v>
          </cell>
          <cell r="F228">
            <v>4700001999</v>
          </cell>
          <cell r="G228">
            <v>1386</v>
          </cell>
          <cell r="H228">
            <v>1020</v>
          </cell>
          <cell r="I228">
            <v>38406</v>
          </cell>
          <cell r="J228">
            <v>241099.95</v>
          </cell>
        </row>
        <row r="229">
          <cell r="A229">
            <v>1100003700</v>
          </cell>
          <cell r="B229">
            <v>8007760</v>
          </cell>
          <cell r="C229" t="str">
            <v>GBP-GBI (M)</v>
          </cell>
          <cell r="D229">
            <v>257</v>
          </cell>
          <cell r="E229" t="str">
            <v>KG</v>
          </cell>
          <cell r="F229">
            <v>4700001988</v>
          </cell>
          <cell r="G229">
            <v>1366</v>
          </cell>
          <cell r="H229">
            <v>1020</v>
          </cell>
          <cell r="I229">
            <v>38404</v>
          </cell>
          <cell r="J229">
            <v>240415.79</v>
          </cell>
        </row>
        <row r="230">
          <cell r="A230">
            <v>1100003700</v>
          </cell>
          <cell r="B230">
            <v>8007760</v>
          </cell>
          <cell r="C230" t="str">
            <v>GBP-GBI (M)</v>
          </cell>
          <cell r="D230">
            <v>258</v>
          </cell>
          <cell r="E230" t="str">
            <v>KG</v>
          </cell>
          <cell r="F230">
            <v>4700001988</v>
          </cell>
          <cell r="G230">
            <v>1366</v>
          </cell>
          <cell r="H230">
            <v>1020</v>
          </cell>
          <cell r="I230">
            <v>38404</v>
          </cell>
          <cell r="J230">
            <v>241351.26</v>
          </cell>
        </row>
        <row r="231">
          <cell r="A231">
            <v>1100003700</v>
          </cell>
          <cell r="B231">
            <v>8007760</v>
          </cell>
          <cell r="C231" t="str">
            <v>GBP-GBI (M)</v>
          </cell>
          <cell r="D231">
            <v>213</v>
          </cell>
          <cell r="E231" t="str">
            <v>KG</v>
          </cell>
          <cell r="F231">
            <v>4700001988</v>
          </cell>
          <cell r="G231">
            <v>1366</v>
          </cell>
          <cell r="H231">
            <v>1020</v>
          </cell>
          <cell r="I231">
            <v>38404</v>
          </cell>
          <cell r="J231">
            <v>199255.11</v>
          </cell>
        </row>
        <row r="232">
          <cell r="A232">
            <v>1100003700</v>
          </cell>
          <cell r="B232">
            <v>8007760</v>
          </cell>
          <cell r="C232" t="str">
            <v>GBP-GBI (M)</v>
          </cell>
          <cell r="D232">
            <v>258</v>
          </cell>
          <cell r="E232" t="str">
            <v>KG</v>
          </cell>
          <cell r="F232">
            <v>4700001988</v>
          </cell>
          <cell r="G232">
            <v>1366</v>
          </cell>
          <cell r="H232">
            <v>1020</v>
          </cell>
          <cell r="I232">
            <v>38404</v>
          </cell>
          <cell r="J232">
            <v>241351.26</v>
          </cell>
        </row>
        <row r="233">
          <cell r="A233">
            <v>1100003700</v>
          </cell>
          <cell r="B233">
            <v>8007760</v>
          </cell>
          <cell r="C233" t="str">
            <v>GBP-GBI (M)</v>
          </cell>
          <cell r="D233">
            <v>256</v>
          </cell>
          <cell r="E233" t="str">
            <v>KG</v>
          </cell>
          <cell r="F233">
            <v>4700001988</v>
          </cell>
          <cell r="G233">
            <v>1366</v>
          </cell>
          <cell r="H233">
            <v>1020</v>
          </cell>
          <cell r="I233">
            <v>38404</v>
          </cell>
          <cell r="J233">
            <v>239480.32000000001</v>
          </cell>
        </row>
        <row r="234">
          <cell r="A234">
            <v>1100003700</v>
          </cell>
          <cell r="B234">
            <v>8007760</v>
          </cell>
          <cell r="C234" t="str">
            <v>GBP-GBI (M)</v>
          </cell>
          <cell r="D234">
            <v>257</v>
          </cell>
          <cell r="E234" t="str">
            <v>KG</v>
          </cell>
          <cell r="F234">
            <v>4700001988</v>
          </cell>
          <cell r="G234">
            <v>1366</v>
          </cell>
          <cell r="H234">
            <v>1020</v>
          </cell>
          <cell r="I234">
            <v>38404</v>
          </cell>
          <cell r="J234">
            <v>240415.79</v>
          </cell>
        </row>
        <row r="235">
          <cell r="A235">
            <v>1100003700</v>
          </cell>
          <cell r="B235">
            <v>8007760</v>
          </cell>
          <cell r="C235" t="str">
            <v>GBP-GBI (M)</v>
          </cell>
          <cell r="D235">
            <v>212</v>
          </cell>
          <cell r="E235" t="str">
            <v>KG</v>
          </cell>
          <cell r="F235">
            <v>4700002029</v>
          </cell>
          <cell r="G235">
            <v>1366</v>
          </cell>
          <cell r="H235">
            <v>1020</v>
          </cell>
          <cell r="I235">
            <v>38404</v>
          </cell>
          <cell r="J235">
            <v>198319.64</v>
          </cell>
        </row>
        <row r="236">
          <cell r="A236">
            <v>1100003700</v>
          </cell>
          <cell r="B236">
            <v>8007760</v>
          </cell>
          <cell r="C236" t="str">
            <v>GBP-GBI (M)</v>
          </cell>
          <cell r="D236">
            <v>256</v>
          </cell>
          <cell r="E236" t="str">
            <v>KG</v>
          </cell>
          <cell r="F236">
            <v>4700002029</v>
          </cell>
          <cell r="G236">
            <v>1366</v>
          </cell>
          <cell r="H236">
            <v>1020</v>
          </cell>
          <cell r="I236">
            <v>38404</v>
          </cell>
          <cell r="J236">
            <v>239480.32000000001</v>
          </cell>
        </row>
        <row r="237">
          <cell r="A237">
            <v>1100003700</v>
          </cell>
          <cell r="B237">
            <v>8007760</v>
          </cell>
          <cell r="C237" t="str">
            <v>GBP-GBI (M)</v>
          </cell>
          <cell r="D237">
            <v>258</v>
          </cell>
          <cell r="E237" t="str">
            <v>KG</v>
          </cell>
          <cell r="F237">
            <v>4700002029</v>
          </cell>
          <cell r="G237">
            <v>1366</v>
          </cell>
          <cell r="H237">
            <v>1020</v>
          </cell>
          <cell r="I237">
            <v>38404</v>
          </cell>
          <cell r="J237">
            <v>241351.26</v>
          </cell>
        </row>
        <row r="238">
          <cell r="A238">
            <v>1100003700</v>
          </cell>
          <cell r="B238">
            <v>8007760</v>
          </cell>
          <cell r="C238" t="str">
            <v>GBP-GBI (M)</v>
          </cell>
          <cell r="D238">
            <v>213</v>
          </cell>
          <cell r="E238" t="str">
            <v>KG</v>
          </cell>
          <cell r="F238">
            <v>4700002029</v>
          </cell>
          <cell r="G238">
            <v>1366</v>
          </cell>
          <cell r="H238">
            <v>1020</v>
          </cell>
          <cell r="I238">
            <v>38404</v>
          </cell>
          <cell r="J238">
            <v>199255.11</v>
          </cell>
        </row>
        <row r="239">
          <cell r="A239">
            <v>1100003700</v>
          </cell>
          <cell r="B239">
            <v>8004860</v>
          </cell>
          <cell r="C239" t="str">
            <v>ETODOLAC IIIB(RMO PROCESS)</v>
          </cell>
          <cell r="D239">
            <v>51</v>
          </cell>
          <cell r="E239" t="str">
            <v>KG</v>
          </cell>
          <cell r="F239">
            <v>4700001999</v>
          </cell>
          <cell r="G239">
            <v>1367</v>
          </cell>
          <cell r="H239">
            <v>1020</v>
          </cell>
          <cell r="I239">
            <v>38397</v>
          </cell>
          <cell r="J239">
            <v>241099.95</v>
          </cell>
        </row>
        <row r="240">
          <cell r="A240">
            <v>1100003700</v>
          </cell>
          <cell r="B240">
            <v>8004860</v>
          </cell>
          <cell r="C240" t="str">
            <v>ETODOLAC IIIB(RMO PROCESS)</v>
          </cell>
          <cell r="D240">
            <v>48.1</v>
          </cell>
          <cell r="E240" t="str">
            <v>KG</v>
          </cell>
          <cell r="F240">
            <v>4700001999</v>
          </cell>
          <cell r="G240">
            <v>1367</v>
          </cell>
          <cell r="H240">
            <v>1020</v>
          </cell>
          <cell r="I240">
            <v>38397</v>
          </cell>
          <cell r="J240">
            <v>227390.35</v>
          </cell>
        </row>
        <row r="241">
          <cell r="A241">
            <v>1100003700</v>
          </cell>
          <cell r="B241">
            <v>8007760</v>
          </cell>
          <cell r="C241" t="str">
            <v>GBP-GBI (M)</v>
          </cell>
          <cell r="D241">
            <v>-257</v>
          </cell>
          <cell r="E241" t="str">
            <v>KG</v>
          </cell>
          <cell r="F241">
            <v>4700001741</v>
          </cell>
          <cell r="G241">
            <v>1316</v>
          </cell>
          <cell r="H241">
            <v>1020</v>
          </cell>
          <cell r="I241">
            <v>38391</v>
          </cell>
          <cell r="J241">
            <v>-240415.79</v>
          </cell>
        </row>
        <row r="242">
          <cell r="A242">
            <v>1100003700</v>
          </cell>
          <cell r="B242">
            <v>8007760</v>
          </cell>
          <cell r="C242" t="str">
            <v>GBP-GBI (M)</v>
          </cell>
          <cell r="D242">
            <v>257</v>
          </cell>
          <cell r="E242" t="str">
            <v>KG</v>
          </cell>
          <cell r="F242">
            <v>4700001741</v>
          </cell>
          <cell r="G242">
            <v>1316</v>
          </cell>
          <cell r="H242">
            <v>1020</v>
          </cell>
          <cell r="I242">
            <v>38391</v>
          </cell>
          <cell r="J242">
            <v>240415.79</v>
          </cell>
        </row>
        <row r="243">
          <cell r="A243">
            <v>1100003700</v>
          </cell>
          <cell r="B243">
            <v>8007760</v>
          </cell>
          <cell r="C243" t="str">
            <v>GBP-GBI (M)</v>
          </cell>
          <cell r="D243">
            <v>256</v>
          </cell>
          <cell r="E243" t="str">
            <v>KG</v>
          </cell>
          <cell r="F243">
            <v>4700001741</v>
          </cell>
          <cell r="G243">
            <v>1316</v>
          </cell>
          <cell r="H243">
            <v>1020</v>
          </cell>
          <cell r="I243">
            <v>38391</v>
          </cell>
          <cell r="J243">
            <v>239480.32000000001</v>
          </cell>
        </row>
        <row r="244">
          <cell r="A244">
            <v>1100003700</v>
          </cell>
          <cell r="B244">
            <v>8007760</v>
          </cell>
          <cell r="C244" t="str">
            <v>GBP-GBI (M)</v>
          </cell>
          <cell r="D244">
            <v>-256</v>
          </cell>
          <cell r="E244" t="str">
            <v>KG</v>
          </cell>
          <cell r="F244">
            <v>4700001741</v>
          </cell>
          <cell r="G244">
            <v>1316</v>
          </cell>
          <cell r="H244">
            <v>1020</v>
          </cell>
          <cell r="I244">
            <v>38391</v>
          </cell>
          <cell r="J244">
            <v>-239480.32000000001</v>
          </cell>
        </row>
        <row r="245">
          <cell r="A245">
            <v>1100003700</v>
          </cell>
          <cell r="B245">
            <v>8007760</v>
          </cell>
          <cell r="C245" t="str">
            <v>GBP-GBI (M)</v>
          </cell>
          <cell r="D245">
            <v>212</v>
          </cell>
          <cell r="E245" t="str">
            <v>KG</v>
          </cell>
          <cell r="F245">
            <v>4700001741</v>
          </cell>
          <cell r="G245">
            <v>1316</v>
          </cell>
          <cell r="H245">
            <v>1020</v>
          </cell>
          <cell r="I245">
            <v>38391</v>
          </cell>
          <cell r="J245">
            <v>198319.64</v>
          </cell>
        </row>
        <row r="246">
          <cell r="A246">
            <v>1100003700</v>
          </cell>
          <cell r="B246">
            <v>8007760</v>
          </cell>
          <cell r="C246" t="str">
            <v>GBP-GBI (M)</v>
          </cell>
          <cell r="D246">
            <v>-212</v>
          </cell>
          <cell r="E246" t="str">
            <v>KG</v>
          </cell>
          <cell r="F246">
            <v>4700001741</v>
          </cell>
          <cell r="G246">
            <v>1316</v>
          </cell>
          <cell r="H246">
            <v>1020</v>
          </cell>
          <cell r="I246">
            <v>38391</v>
          </cell>
          <cell r="J246">
            <v>-198319.64</v>
          </cell>
        </row>
        <row r="247">
          <cell r="A247">
            <v>1100003700</v>
          </cell>
          <cell r="B247">
            <v>8007760</v>
          </cell>
          <cell r="C247" t="str">
            <v>GBP-GBI (M)</v>
          </cell>
          <cell r="D247">
            <v>-258</v>
          </cell>
          <cell r="E247" t="str">
            <v>KG</v>
          </cell>
          <cell r="F247">
            <v>4700001741</v>
          </cell>
          <cell r="G247">
            <v>1316</v>
          </cell>
          <cell r="H247">
            <v>1020</v>
          </cell>
          <cell r="I247">
            <v>38391</v>
          </cell>
          <cell r="J247">
            <v>-241351.26</v>
          </cell>
        </row>
        <row r="248">
          <cell r="A248">
            <v>1100003700</v>
          </cell>
          <cell r="B248">
            <v>8007760</v>
          </cell>
          <cell r="C248" t="str">
            <v>GBP-GBI (M)</v>
          </cell>
          <cell r="D248">
            <v>258</v>
          </cell>
          <cell r="E248" t="str">
            <v>KG</v>
          </cell>
          <cell r="F248">
            <v>4700001741</v>
          </cell>
          <cell r="G248">
            <v>1316</v>
          </cell>
          <cell r="H248">
            <v>1020</v>
          </cell>
          <cell r="I248">
            <v>38391</v>
          </cell>
          <cell r="J248">
            <v>241351.26</v>
          </cell>
        </row>
        <row r="249">
          <cell r="A249">
            <v>1100003700</v>
          </cell>
          <cell r="B249">
            <v>8007760</v>
          </cell>
          <cell r="C249" t="str">
            <v>GBP-GBI (M)</v>
          </cell>
          <cell r="D249">
            <v>257</v>
          </cell>
          <cell r="E249" t="str">
            <v>KG</v>
          </cell>
          <cell r="F249">
            <v>4700001741</v>
          </cell>
          <cell r="G249">
            <v>1305</v>
          </cell>
          <cell r="H249">
            <v>1020</v>
          </cell>
          <cell r="I249">
            <v>38391</v>
          </cell>
          <cell r="J249">
            <v>240415.79</v>
          </cell>
        </row>
        <row r="250">
          <cell r="A250">
            <v>1100003700</v>
          </cell>
          <cell r="B250">
            <v>8007760</v>
          </cell>
          <cell r="C250" t="str">
            <v>GBP-GBI (M)</v>
          </cell>
          <cell r="D250">
            <v>256</v>
          </cell>
          <cell r="E250" t="str">
            <v>KG</v>
          </cell>
          <cell r="F250">
            <v>4700001741</v>
          </cell>
          <cell r="G250">
            <v>1305</v>
          </cell>
          <cell r="H250">
            <v>1020</v>
          </cell>
          <cell r="I250">
            <v>38391</v>
          </cell>
          <cell r="J250">
            <v>239480.32000000001</v>
          </cell>
        </row>
        <row r="251">
          <cell r="A251">
            <v>1100003700</v>
          </cell>
          <cell r="B251">
            <v>8007760</v>
          </cell>
          <cell r="C251" t="str">
            <v>GBP-GBI (M)</v>
          </cell>
          <cell r="D251">
            <v>258</v>
          </cell>
          <cell r="E251" t="str">
            <v>KG</v>
          </cell>
          <cell r="F251">
            <v>4700001741</v>
          </cell>
          <cell r="G251">
            <v>1305</v>
          </cell>
          <cell r="H251">
            <v>1020</v>
          </cell>
          <cell r="I251">
            <v>38391</v>
          </cell>
          <cell r="J251">
            <v>241351.26</v>
          </cell>
        </row>
        <row r="252">
          <cell r="A252">
            <v>1100003700</v>
          </cell>
          <cell r="B252">
            <v>8007760</v>
          </cell>
          <cell r="C252" t="str">
            <v>GBP-GBI (M)</v>
          </cell>
          <cell r="D252">
            <v>212</v>
          </cell>
          <cell r="E252" t="str">
            <v>KG</v>
          </cell>
          <cell r="F252">
            <v>4700001741</v>
          </cell>
          <cell r="G252">
            <v>1305</v>
          </cell>
          <cell r="H252">
            <v>1020</v>
          </cell>
          <cell r="I252">
            <v>38391</v>
          </cell>
          <cell r="J252">
            <v>198319.64</v>
          </cell>
        </row>
        <row r="253">
          <cell r="A253">
            <v>1100003700</v>
          </cell>
          <cell r="B253">
            <v>8007760</v>
          </cell>
          <cell r="C253" t="str">
            <v>GBP-GBI (M)</v>
          </cell>
          <cell r="D253">
            <v>257</v>
          </cell>
          <cell r="E253" t="str">
            <v>KG</v>
          </cell>
          <cell r="F253">
            <v>4700001741</v>
          </cell>
          <cell r="G253">
            <v>1305</v>
          </cell>
          <cell r="H253">
            <v>1020</v>
          </cell>
          <cell r="I253">
            <v>38391</v>
          </cell>
          <cell r="J253">
            <v>240415.79</v>
          </cell>
        </row>
        <row r="254">
          <cell r="A254">
            <v>1100003700</v>
          </cell>
          <cell r="B254">
            <v>8007760</v>
          </cell>
          <cell r="C254" t="str">
            <v>GBP-GBI (M)</v>
          </cell>
          <cell r="D254">
            <v>258</v>
          </cell>
          <cell r="E254" t="str">
            <v>KG</v>
          </cell>
          <cell r="F254">
            <v>4700001988</v>
          </cell>
          <cell r="G254">
            <v>1305</v>
          </cell>
          <cell r="H254">
            <v>1020</v>
          </cell>
          <cell r="I254">
            <v>38391</v>
          </cell>
          <cell r="J254">
            <v>241351.26</v>
          </cell>
        </row>
        <row r="255">
          <cell r="A255">
            <v>1100003700</v>
          </cell>
          <cell r="B255">
            <v>8007760</v>
          </cell>
          <cell r="C255" t="str">
            <v>GBP-GBI (M)</v>
          </cell>
          <cell r="D255">
            <v>256</v>
          </cell>
          <cell r="E255" t="str">
            <v>KG</v>
          </cell>
          <cell r="F255">
            <v>4700001988</v>
          </cell>
          <cell r="G255">
            <v>1305</v>
          </cell>
          <cell r="H255">
            <v>1020</v>
          </cell>
          <cell r="I255">
            <v>38391</v>
          </cell>
          <cell r="J255">
            <v>239480.32000000001</v>
          </cell>
        </row>
        <row r="256">
          <cell r="A256">
            <v>1100003700</v>
          </cell>
          <cell r="B256">
            <v>8007760</v>
          </cell>
          <cell r="C256" t="str">
            <v>GBP-GBI (M)</v>
          </cell>
          <cell r="D256">
            <v>213</v>
          </cell>
          <cell r="E256" t="str">
            <v>KG</v>
          </cell>
          <cell r="F256">
            <v>4700001988</v>
          </cell>
          <cell r="G256">
            <v>1305</v>
          </cell>
          <cell r="H256">
            <v>1020</v>
          </cell>
          <cell r="I256">
            <v>38391</v>
          </cell>
          <cell r="J256">
            <v>199255.11</v>
          </cell>
        </row>
        <row r="257">
          <cell r="A257">
            <v>1100003700</v>
          </cell>
          <cell r="B257">
            <v>8007760</v>
          </cell>
          <cell r="C257" t="str">
            <v>GBP-GBI (M)</v>
          </cell>
          <cell r="D257">
            <v>257</v>
          </cell>
          <cell r="E257" t="str">
            <v>KG</v>
          </cell>
          <cell r="F257">
            <v>4700001988</v>
          </cell>
          <cell r="G257">
            <v>1316</v>
          </cell>
          <cell r="H257">
            <v>1020</v>
          </cell>
          <cell r="I257">
            <v>38391</v>
          </cell>
          <cell r="J257">
            <v>240415.79</v>
          </cell>
        </row>
        <row r="258">
          <cell r="A258">
            <v>1100003700</v>
          </cell>
          <cell r="B258">
            <v>8007760</v>
          </cell>
          <cell r="C258" t="str">
            <v>GBP-GBI (M)</v>
          </cell>
          <cell r="D258">
            <v>256</v>
          </cell>
          <cell r="E258" t="str">
            <v>KG</v>
          </cell>
          <cell r="F258">
            <v>4700001988</v>
          </cell>
          <cell r="G258">
            <v>1316</v>
          </cell>
          <cell r="H258">
            <v>1020</v>
          </cell>
          <cell r="I258">
            <v>38391</v>
          </cell>
          <cell r="J258">
            <v>239480.32000000001</v>
          </cell>
        </row>
        <row r="259">
          <cell r="A259">
            <v>1100003700</v>
          </cell>
          <cell r="B259">
            <v>8007760</v>
          </cell>
          <cell r="C259" t="str">
            <v>GBP-GBI (M)</v>
          </cell>
          <cell r="D259">
            <v>212</v>
          </cell>
          <cell r="E259" t="str">
            <v>KG</v>
          </cell>
          <cell r="F259">
            <v>4700001741</v>
          </cell>
          <cell r="G259">
            <v>1316</v>
          </cell>
          <cell r="H259">
            <v>1020</v>
          </cell>
          <cell r="I259">
            <v>38391</v>
          </cell>
          <cell r="J259">
            <v>198319.64</v>
          </cell>
        </row>
        <row r="260">
          <cell r="A260">
            <v>1100003700</v>
          </cell>
          <cell r="B260">
            <v>8007760</v>
          </cell>
          <cell r="C260" t="str">
            <v>GBP-GBI (M)</v>
          </cell>
          <cell r="D260">
            <v>258</v>
          </cell>
          <cell r="E260" t="str">
            <v>KG</v>
          </cell>
          <cell r="F260">
            <v>4700001988</v>
          </cell>
          <cell r="G260">
            <v>1316</v>
          </cell>
          <cell r="H260">
            <v>1020</v>
          </cell>
          <cell r="I260">
            <v>38391</v>
          </cell>
          <cell r="J260">
            <v>241351.26</v>
          </cell>
        </row>
        <row r="261">
          <cell r="A261">
            <v>1100003700</v>
          </cell>
          <cell r="B261">
            <v>8004860</v>
          </cell>
          <cell r="C261" t="str">
            <v>ETODOLAC IIIB(RMO PROCESS)</v>
          </cell>
          <cell r="D261">
            <v>-1</v>
          </cell>
          <cell r="E261" t="str">
            <v>KG</v>
          </cell>
          <cell r="F261">
            <v>4700001752</v>
          </cell>
          <cell r="G261">
            <v>1334</v>
          </cell>
          <cell r="H261">
            <v>1020</v>
          </cell>
          <cell r="I261">
            <v>38389</v>
          </cell>
          <cell r="J261">
            <v>-4727.45</v>
          </cell>
        </row>
        <row r="262">
          <cell r="A262">
            <v>1100003700</v>
          </cell>
          <cell r="B262">
            <v>8004860</v>
          </cell>
          <cell r="C262" t="str">
            <v>ETODOLAC IIIB(RMO PROCESS)</v>
          </cell>
          <cell r="D262">
            <v>51</v>
          </cell>
          <cell r="E262" t="str">
            <v>KG</v>
          </cell>
          <cell r="F262">
            <v>4700001752</v>
          </cell>
          <cell r="G262">
            <v>1334</v>
          </cell>
          <cell r="H262">
            <v>1020</v>
          </cell>
          <cell r="I262">
            <v>38387</v>
          </cell>
          <cell r="J262">
            <v>241099.95</v>
          </cell>
        </row>
        <row r="263">
          <cell r="A263">
            <v>1100003700</v>
          </cell>
          <cell r="B263">
            <v>8004860</v>
          </cell>
          <cell r="C263" t="str">
            <v>ETODOLAC IIIB(RMO PROCESS)</v>
          </cell>
          <cell r="D263">
            <v>50</v>
          </cell>
          <cell r="E263" t="str">
            <v>KG</v>
          </cell>
          <cell r="F263">
            <v>4700001752</v>
          </cell>
          <cell r="G263">
            <v>1334</v>
          </cell>
          <cell r="H263">
            <v>1020</v>
          </cell>
          <cell r="I263">
            <v>38387</v>
          </cell>
          <cell r="J263">
            <v>236372.5</v>
          </cell>
        </row>
        <row r="264">
          <cell r="A264">
            <v>1100003700</v>
          </cell>
          <cell r="B264">
            <v>8004860</v>
          </cell>
          <cell r="C264" t="str">
            <v>ETODOLAC IIIB(RMO PROCESS)</v>
          </cell>
          <cell r="D264">
            <v>51</v>
          </cell>
          <cell r="E264" t="str">
            <v>KG</v>
          </cell>
          <cell r="F264">
            <v>4700001752</v>
          </cell>
          <cell r="G264">
            <v>1334</v>
          </cell>
          <cell r="H264">
            <v>1020</v>
          </cell>
          <cell r="I264">
            <v>38387</v>
          </cell>
          <cell r="J264">
            <v>241099.95</v>
          </cell>
        </row>
        <row r="265">
          <cell r="A265">
            <v>1100003929</v>
          </cell>
          <cell r="B265">
            <v>8006395</v>
          </cell>
          <cell r="C265" t="str">
            <v>LVT-3</v>
          </cell>
          <cell r="D265">
            <v>41</v>
          </cell>
          <cell r="E265" t="str">
            <v>KG</v>
          </cell>
          <cell r="F265">
            <v>4700001410</v>
          </cell>
          <cell r="G265" t="str">
            <v>INV-099/25.02.05</v>
          </cell>
          <cell r="H265">
            <v>1010</v>
          </cell>
          <cell r="I265">
            <v>38410</v>
          </cell>
          <cell r="J265">
            <v>562862.76</v>
          </cell>
        </row>
        <row r="266">
          <cell r="A266">
            <v>1100003929</v>
          </cell>
          <cell r="B266">
            <v>8006998</v>
          </cell>
          <cell r="C266" t="str">
            <v>BMF</v>
          </cell>
          <cell r="D266">
            <v>40.5</v>
          </cell>
          <cell r="E266" t="str">
            <v>KG</v>
          </cell>
          <cell r="F266">
            <v>4700001757</v>
          </cell>
          <cell r="G266" t="str">
            <v>INV-097/25.02.05</v>
          </cell>
          <cell r="H266">
            <v>1010</v>
          </cell>
          <cell r="I266">
            <v>38410</v>
          </cell>
          <cell r="J266">
            <v>367332.17</v>
          </cell>
        </row>
        <row r="267">
          <cell r="A267">
            <v>1100003929</v>
          </cell>
          <cell r="B267">
            <v>8202977</v>
          </cell>
          <cell r="C267" t="str">
            <v>MANUFACTURED DI-ISOPROPYLAMINE</v>
          </cell>
          <cell r="D267">
            <v>308</v>
          </cell>
          <cell r="E267" t="str">
            <v>KG</v>
          </cell>
          <cell r="F267">
            <v>4700001751</v>
          </cell>
          <cell r="G267" t="str">
            <v>INV-096/25.2.05</v>
          </cell>
          <cell r="H267">
            <v>1010</v>
          </cell>
          <cell r="I267">
            <v>38410</v>
          </cell>
          <cell r="J267">
            <v>140115.35999999999</v>
          </cell>
        </row>
        <row r="268">
          <cell r="A268">
            <v>1100003929</v>
          </cell>
          <cell r="B268">
            <v>8202977</v>
          </cell>
          <cell r="C268" t="str">
            <v>MANUFACTURED DI-ISOPROPYLAMINE</v>
          </cell>
          <cell r="D268">
            <v>498</v>
          </cell>
          <cell r="E268" t="str">
            <v>KG</v>
          </cell>
          <cell r="F268">
            <v>4700001751</v>
          </cell>
          <cell r="G268" t="str">
            <v>INV-096/25.2.05</v>
          </cell>
          <cell r="H268">
            <v>1010</v>
          </cell>
          <cell r="I268">
            <v>38410</v>
          </cell>
          <cell r="J268">
            <v>226550.16</v>
          </cell>
        </row>
        <row r="269">
          <cell r="A269">
            <v>1100003929</v>
          </cell>
          <cell r="B269">
            <v>8006395</v>
          </cell>
          <cell r="C269" t="str">
            <v>LVT-3</v>
          </cell>
          <cell r="D269">
            <v>-18</v>
          </cell>
          <cell r="E269" t="str">
            <v>KG</v>
          </cell>
          <cell r="F269">
            <v>4700001410</v>
          </cell>
          <cell r="G269" t="str">
            <v>INV-0069/17.11.4</v>
          </cell>
          <cell r="H269">
            <v>1010</v>
          </cell>
          <cell r="I269">
            <v>38405</v>
          </cell>
          <cell r="J269">
            <v>-261232.2</v>
          </cell>
        </row>
        <row r="270">
          <cell r="A270">
            <v>1100003929</v>
          </cell>
          <cell r="B270">
            <v>8006395</v>
          </cell>
          <cell r="C270" t="str">
            <v>LVT-3</v>
          </cell>
          <cell r="D270">
            <v>-22.8</v>
          </cell>
          <cell r="E270" t="str">
            <v>KG</v>
          </cell>
          <cell r="F270">
            <v>4700001410</v>
          </cell>
          <cell r="G270" t="str">
            <v>INV-071/29.11.04</v>
          </cell>
          <cell r="H270">
            <v>1010</v>
          </cell>
          <cell r="I270">
            <v>38405</v>
          </cell>
          <cell r="J270">
            <v>-330894.12</v>
          </cell>
        </row>
        <row r="271">
          <cell r="A271">
            <v>1100003929</v>
          </cell>
          <cell r="B271">
            <v>8004967</v>
          </cell>
          <cell r="C271" t="str">
            <v>PA- 3 A</v>
          </cell>
          <cell r="D271">
            <v>116</v>
          </cell>
          <cell r="E271" t="str">
            <v>KG</v>
          </cell>
          <cell r="F271">
            <v>4700001916</v>
          </cell>
          <cell r="G271" t="str">
            <v>DC-95</v>
          </cell>
          <cell r="H271">
            <v>1000</v>
          </cell>
          <cell r="I271">
            <v>38400</v>
          </cell>
          <cell r="J271">
            <v>116894.36</v>
          </cell>
        </row>
        <row r="272">
          <cell r="A272">
            <v>1100003929</v>
          </cell>
          <cell r="B272">
            <v>8004967</v>
          </cell>
          <cell r="C272" t="str">
            <v>PA- 3 A</v>
          </cell>
          <cell r="D272">
            <v>131</v>
          </cell>
          <cell r="E272" t="str">
            <v>KG</v>
          </cell>
          <cell r="F272">
            <v>4700001916</v>
          </cell>
          <cell r="G272" t="str">
            <v>DC-95</v>
          </cell>
          <cell r="H272">
            <v>1000</v>
          </cell>
          <cell r="I272">
            <v>38400</v>
          </cell>
          <cell r="J272">
            <v>132010.01</v>
          </cell>
        </row>
        <row r="273">
          <cell r="A273">
            <v>1100003929</v>
          </cell>
          <cell r="B273">
            <v>8004967</v>
          </cell>
          <cell r="C273" t="str">
            <v>PA- 3 A</v>
          </cell>
          <cell r="D273">
            <v>133</v>
          </cell>
          <cell r="E273" t="str">
            <v>KG</v>
          </cell>
          <cell r="F273">
            <v>4700001916</v>
          </cell>
          <cell r="G273" t="str">
            <v>DC-95</v>
          </cell>
          <cell r="H273">
            <v>1000</v>
          </cell>
          <cell r="I273">
            <v>38400</v>
          </cell>
          <cell r="J273">
            <v>134025.43</v>
          </cell>
        </row>
        <row r="274">
          <cell r="A274">
            <v>1100003929</v>
          </cell>
          <cell r="B274">
            <v>8004967</v>
          </cell>
          <cell r="C274" t="str">
            <v>PA- 3 A</v>
          </cell>
          <cell r="D274">
            <v>171</v>
          </cell>
          <cell r="E274" t="str">
            <v>KG</v>
          </cell>
          <cell r="F274">
            <v>4700001916</v>
          </cell>
          <cell r="G274" t="str">
            <v>DC-95</v>
          </cell>
          <cell r="H274">
            <v>1000</v>
          </cell>
          <cell r="I274">
            <v>38400</v>
          </cell>
          <cell r="J274">
            <v>172318.41</v>
          </cell>
        </row>
        <row r="275">
          <cell r="A275">
            <v>1100003929</v>
          </cell>
          <cell r="B275">
            <v>8004967</v>
          </cell>
          <cell r="C275" t="str">
            <v>PA- 3 A</v>
          </cell>
          <cell r="D275">
            <v>132</v>
          </cell>
          <cell r="E275" t="str">
            <v>KG</v>
          </cell>
          <cell r="F275">
            <v>4700001916</v>
          </cell>
          <cell r="G275" t="str">
            <v>DC-95</v>
          </cell>
          <cell r="H275">
            <v>1000</v>
          </cell>
          <cell r="I275">
            <v>38400</v>
          </cell>
          <cell r="J275">
            <v>133017.72</v>
          </cell>
        </row>
        <row r="276">
          <cell r="A276">
            <v>1100003929</v>
          </cell>
          <cell r="B276">
            <v>8006395</v>
          </cell>
          <cell r="C276" t="str">
            <v>LVT-3</v>
          </cell>
          <cell r="D276">
            <v>37</v>
          </cell>
          <cell r="E276" t="str">
            <v>KG</v>
          </cell>
          <cell r="F276">
            <v>4700001410</v>
          </cell>
          <cell r="G276" t="str">
            <v>INV-092/10.02.05</v>
          </cell>
          <cell r="H276">
            <v>1010</v>
          </cell>
          <cell r="I276">
            <v>38395</v>
          </cell>
          <cell r="J276">
            <v>536977.30000000005</v>
          </cell>
        </row>
        <row r="277">
          <cell r="A277">
            <v>1100003929</v>
          </cell>
          <cell r="B277">
            <v>8006998</v>
          </cell>
          <cell r="C277" t="str">
            <v>BMF</v>
          </cell>
          <cell r="D277">
            <v>40.5</v>
          </cell>
          <cell r="E277" t="str">
            <v>KG</v>
          </cell>
          <cell r="F277">
            <v>4700001757</v>
          </cell>
          <cell r="G277" t="str">
            <v>INV-093/10.02.05</v>
          </cell>
          <cell r="H277">
            <v>1010</v>
          </cell>
          <cell r="I277">
            <v>38395</v>
          </cell>
          <cell r="J277">
            <v>367332.17</v>
          </cell>
        </row>
        <row r="278">
          <cell r="A278">
            <v>1100003929</v>
          </cell>
          <cell r="B278">
            <v>8006998</v>
          </cell>
          <cell r="C278" t="str">
            <v>BMF</v>
          </cell>
          <cell r="D278">
            <v>40</v>
          </cell>
          <cell r="E278" t="str">
            <v>KG</v>
          </cell>
          <cell r="F278">
            <v>4700001757</v>
          </cell>
          <cell r="G278" t="str">
            <v>INV-093/10.02.05</v>
          </cell>
          <cell r="H278">
            <v>1010</v>
          </cell>
          <cell r="I278">
            <v>38395</v>
          </cell>
          <cell r="J278">
            <v>362797.2</v>
          </cell>
        </row>
        <row r="279">
          <cell r="A279">
            <v>1100003929</v>
          </cell>
          <cell r="B279">
            <v>8006998</v>
          </cell>
          <cell r="C279" t="str">
            <v>BMF</v>
          </cell>
          <cell r="D279">
            <v>41</v>
          </cell>
          <cell r="E279" t="str">
            <v>KG</v>
          </cell>
          <cell r="F279">
            <v>4700001757</v>
          </cell>
          <cell r="G279" t="str">
            <v>INV-093/10.02.05</v>
          </cell>
          <cell r="H279">
            <v>1010</v>
          </cell>
          <cell r="I279">
            <v>38395</v>
          </cell>
          <cell r="J279">
            <v>371867.13</v>
          </cell>
        </row>
        <row r="280">
          <cell r="A280">
            <v>1100003929</v>
          </cell>
          <cell r="B280">
            <v>8202977</v>
          </cell>
          <cell r="C280" t="str">
            <v>MANUFACTURED DI-ISOPROPYLAMINE</v>
          </cell>
          <cell r="D280">
            <v>193</v>
          </cell>
          <cell r="E280" t="str">
            <v>KG</v>
          </cell>
          <cell r="F280">
            <v>4700001751</v>
          </cell>
          <cell r="G280" t="str">
            <v>INV-094/10.02.05</v>
          </cell>
          <cell r="H280">
            <v>1010</v>
          </cell>
          <cell r="I280">
            <v>38395</v>
          </cell>
          <cell r="J280">
            <v>87799.56</v>
          </cell>
        </row>
        <row r="281">
          <cell r="A281">
            <v>1100003929</v>
          </cell>
          <cell r="B281">
            <v>8004967</v>
          </cell>
          <cell r="C281" t="str">
            <v>PA- 3 A</v>
          </cell>
          <cell r="D281">
            <v>136</v>
          </cell>
          <cell r="E281" t="str">
            <v>KG</v>
          </cell>
          <cell r="F281">
            <v>4700001916</v>
          </cell>
          <cell r="G281" t="str">
            <v>DC-91</v>
          </cell>
          <cell r="H281">
            <v>1000</v>
          </cell>
          <cell r="I281">
            <v>38387</v>
          </cell>
          <cell r="J281">
            <v>137048.56</v>
          </cell>
        </row>
        <row r="282">
          <cell r="A282">
            <v>1100003929</v>
          </cell>
          <cell r="B282">
            <v>8004967</v>
          </cell>
          <cell r="C282" t="str">
            <v>PA- 3 A</v>
          </cell>
          <cell r="D282">
            <v>137</v>
          </cell>
          <cell r="E282" t="str">
            <v>KG</v>
          </cell>
          <cell r="F282">
            <v>4700001916</v>
          </cell>
          <cell r="G282" t="str">
            <v>DC-91</v>
          </cell>
          <cell r="H282">
            <v>1000</v>
          </cell>
          <cell r="I282">
            <v>38387</v>
          </cell>
          <cell r="J282">
            <v>138056.26999999999</v>
          </cell>
        </row>
        <row r="283">
          <cell r="A283">
            <v>1100003929</v>
          </cell>
          <cell r="B283">
            <v>8004967</v>
          </cell>
          <cell r="C283" t="str">
            <v>PA- 3 A</v>
          </cell>
          <cell r="D283">
            <v>129</v>
          </cell>
          <cell r="E283" t="str">
            <v>KG</v>
          </cell>
          <cell r="F283">
            <v>4700001916</v>
          </cell>
          <cell r="G283" t="str">
            <v>DC-91</v>
          </cell>
          <cell r="H283">
            <v>1000</v>
          </cell>
          <cell r="I283">
            <v>38387</v>
          </cell>
          <cell r="J283">
            <v>129994.59</v>
          </cell>
        </row>
        <row r="284">
          <cell r="A284">
            <v>1100003929</v>
          </cell>
          <cell r="B284">
            <v>8202977</v>
          </cell>
          <cell r="C284" t="str">
            <v>MANUFACTURED DI-ISOPROPYLAMINE</v>
          </cell>
          <cell r="D284">
            <v>239.5</v>
          </cell>
          <cell r="E284" t="str">
            <v>KG</v>
          </cell>
          <cell r="F284">
            <v>4700001751</v>
          </cell>
          <cell r="G284" t="str">
            <v>BILL-90/2.2.2005</v>
          </cell>
          <cell r="H284">
            <v>1010</v>
          </cell>
          <cell r="I284">
            <v>38387</v>
          </cell>
          <cell r="J284">
            <v>108953.34</v>
          </cell>
        </row>
        <row r="285">
          <cell r="A285">
            <v>1100003929</v>
          </cell>
          <cell r="B285">
            <v>8006395</v>
          </cell>
          <cell r="C285" t="str">
            <v>LVT-3</v>
          </cell>
          <cell r="D285">
            <v>23</v>
          </cell>
          <cell r="E285" t="str">
            <v>KG</v>
          </cell>
          <cell r="F285">
            <v>4700001410</v>
          </cell>
          <cell r="G285" t="str">
            <v>INV-88/02.2.05</v>
          </cell>
          <cell r="H285">
            <v>1010</v>
          </cell>
          <cell r="I285">
            <v>38386</v>
          </cell>
          <cell r="J285">
            <v>333796.7</v>
          </cell>
        </row>
        <row r="286">
          <cell r="A286">
            <v>1100003929</v>
          </cell>
          <cell r="B286">
            <v>8006395</v>
          </cell>
          <cell r="C286" t="str">
            <v>LVT-3</v>
          </cell>
          <cell r="D286">
            <v>23</v>
          </cell>
          <cell r="E286" t="str">
            <v>KG</v>
          </cell>
          <cell r="F286">
            <v>4700001410</v>
          </cell>
          <cell r="G286" t="str">
            <v>INV-88/02.2.05</v>
          </cell>
          <cell r="H286">
            <v>1010</v>
          </cell>
          <cell r="I286">
            <v>38386</v>
          </cell>
          <cell r="J286">
            <v>333796.7</v>
          </cell>
        </row>
        <row r="287">
          <cell r="A287">
            <v>1100003929</v>
          </cell>
          <cell r="B287">
            <v>8006998</v>
          </cell>
          <cell r="C287" t="str">
            <v>BMF</v>
          </cell>
          <cell r="D287">
            <v>10</v>
          </cell>
          <cell r="E287" t="str">
            <v>KG</v>
          </cell>
          <cell r="F287">
            <v>4700001757</v>
          </cell>
          <cell r="G287" t="str">
            <v>BILL-89/02.2.05</v>
          </cell>
          <cell r="H287">
            <v>1010</v>
          </cell>
          <cell r="I287">
            <v>38386</v>
          </cell>
          <cell r="J287">
            <v>90699.3</v>
          </cell>
        </row>
        <row r="288">
          <cell r="A288">
            <v>1100003929</v>
          </cell>
          <cell r="B288">
            <v>8006998</v>
          </cell>
          <cell r="C288" t="str">
            <v>BMF</v>
          </cell>
          <cell r="D288">
            <v>31</v>
          </cell>
          <cell r="E288" t="str">
            <v>KG</v>
          </cell>
          <cell r="F288">
            <v>4700001757</v>
          </cell>
          <cell r="G288" t="str">
            <v>BILL-89/02.2.05</v>
          </cell>
          <cell r="H288">
            <v>1010</v>
          </cell>
          <cell r="I288">
            <v>38386</v>
          </cell>
          <cell r="J288">
            <v>281167.83</v>
          </cell>
        </row>
        <row r="289">
          <cell r="A289">
            <v>1100003929</v>
          </cell>
          <cell r="B289">
            <v>8006998</v>
          </cell>
          <cell r="C289" t="str">
            <v>BMF</v>
          </cell>
          <cell r="D289">
            <v>36.5</v>
          </cell>
          <cell r="E289" t="str">
            <v>KG</v>
          </cell>
          <cell r="F289">
            <v>4700001757</v>
          </cell>
          <cell r="G289" t="str">
            <v>BILL-89/02.2.05</v>
          </cell>
          <cell r="H289">
            <v>1010</v>
          </cell>
          <cell r="I289">
            <v>38386</v>
          </cell>
          <cell r="J289">
            <v>331052.45</v>
          </cell>
        </row>
        <row r="290">
          <cell r="A290">
            <v>1100003929</v>
          </cell>
          <cell r="B290">
            <v>8006998</v>
          </cell>
          <cell r="C290" t="str">
            <v>BMF</v>
          </cell>
          <cell r="D290">
            <v>37.299999999999997</v>
          </cell>
          <cell r="E290" t="str">
            <v>KG</v>
          </cell>
          <cell r="F290">
            <v>4700001757</v>
          </cell>
          <cell r="G290" t="str">
            <v>BILL-89/02.2.05</v>
          </cell>
          <cell r="H290">
            <v>1010</v>
          </cell>
          <cell r="I290">
            <v>38386</v>
          </cell>
          <cell r="J290">
            <v>338308.39</v>
          </cell>
        </row>
        <row r="291">
          <cell r="A291">
            <v>1100003929</v>
          </cell>
          <cell r="B291">
            <v>8006998</v>
          </cell>
          <cell r="C291" t="str">
            <v>BMF</v>
          </cell>
          <cell r="D291">
            <v>40.299999999999997</v>
          </cell>
          <cell r="E291" t="str">
            <v>KG</v>
          </cell>
          <cell r="F291">
            <v>4700001757</v>
          </cell>
          <cell r="G291" t="str">
            <v>BILL-89/02.2.05</v>
          </cell>
          <cell r="H291">
            <v>1010</v>
          </cell>
          <cell r="I291">
            <v>38386</v>
          </cell>
          <cell r="J291">
            <v>365518.18</v>
          </cell>
        </row>
        <row r="292">
          <cell r="A292">
            <v>1100003929</v>
          </cell>
          <cell r="B292">
            <v>8004967</v>
          </cell>
          <cell r="C292" t="str">
            <v>PA- 3 A</v>
          </cell>
          <cell r="D292">
            <v>130</v>
          </cell>
          <cell r="E292" t="str">
            <v>KG</v>
          </cell>
          <cell r="F292">
            <v>4700001916</v>
          </cell>
          <cell r="G292" t="str">
            <v>DC-87</v>
          </cell>
          <cell r="H292">
            <v>1000</v>
          </cell>
          <cell r="I292">
            <v>38385</v>
          </cell>
          <cell r="J292">
            <v>131002.3</v>
          </cell>
        </row>
        <row r="293">
          <cell r="A293">
            <v>1100003929</v>
          </cell>
          <cell r="B293">
            <v>8004967</v>
          </cell>
          <cell r="C293" t="str">
            <v>PA- 3 A</v>
          </cell>
          <cell r="D293">
            <v>140</v>
          </cell>
          <cell r="E293" t="str">
            <v>KG</v>
          </cell>
          <cell r="F293">
            <v>4700001916</v>
          </cell>
          <cell r="G293" t="str">
            <v>DC-87</v>
          </cell>
          <cell r="H293">
            <v>1000</v>
          </cell>
          <cell r="I293">
            <v>38385</v>
          </cell>
          <cell r="J293">
            <v>141079.4</v>
          </cell>
        </row>
        <row r="294">
          <cell r="A294">
            <v>1100003929</v>
          </cell>
          <cell r="B294">
            <v>8004967</v>
          </cell>
          <cell r="C294" t="str">
            <v>PA- 3 A</v>
          </cell>
          <cell r="D294">
            <v>132.5</v>
          </cell>
          <cell r="E294" t="str">
            <v>KG</v>
          </cell>
          <cell r="F294">
            <v>4700001916</v>
          </cell>
          <cell r="G294" t="str">
            <v>DC-87</v>
          </cell>
          <cell r="H294">
            <v>1000</v>
          </cell>
          <cell r="I294">
            <v>38385</v>
          </cell>
          <cell r="J294">
            <v>133521.57999999999</v>
          </cell>
        </row>
        <row r="295">
          <cell r="A295">
            <v>1100003929</v>
          </cell>
          <cell r="B295">
            <v>8004967</v>
          </cell>
          <cell r="C295" t="str">
            <v>PA- 3 A</v>
          </cell>
          <cell r="D295">
            <v>140.5</v>
          </cell>
          <cell r="E295" t="str">
            <v>KG</v>
          </cell>
          <cell r="F295">
            <v>4700001916</v>
          </cell>
          <cell r="G295" t="str">
            <v>DC-87</v>
          </cell>
          <cell r="H295">
            <v>1000</v>
          </cell>
          <cell r="I295">
            <v>38385</v>
          </cell>
          <cell r="J295">
            <v>141583.26</v>
          </cell>
        </row>
        <row r="296">
          <cell r="A296">
            <v>1100005192</v>
          </cell>
          <cell r="B296">
            <v>8202883</v>
          </cell>
          <cell r="C296" t="str">
            <v>Recovered Toluene (O.S)</v>
          </cell>
          <cell r="D296">
            <v>18645.348999999998</v>
          </cell>
          <cell r="E296" t="str">
            <v>KG</v>
          </cell>
          <cell r="F296">
            <v>4700002041</v>
          </cell>
          <cell r="G296" t="str">
            <v>DC-635/2758-60</v>
          </cell>
          <cell r="H296">
            <v>1000</v>
          </cell>
          <cell r="I296">
            <v>38411</v>
          </cell>
          <cell r="J296">
            <v>620890.12</v>
          </cell>
        </row>
        <row r="297">
          <cell r="A297">
            <v>1100005192</v>
          </cell>
          <cell r="B297">
            <v>8202883</v>
          </cell>
          <cell r="C297" t="str">
            <v>Recovered Toluene (O.S)</v>
          </cell>
          <cell r="D297">
            <v>18970.93</v>
          </cell>
          <cell r="E297" t="str">
            <v>KG</v>
          </cell>
          <cell r="F297">
            <v>4700002041</v>
          </cell>
          <cell r="G297" t="str">
            <v>DC-636/2761/869</v>
          </cell>
          <cell r="H297">
            <v>1000</v>
          </cell>
          <cell r="I297">
            <v>38411</v>
          </cell>
          <cell r="J297">
            <v>631731.97</v>
          </cell>
        </row>
        <row r="298">
          <cell r="A298">
            <v>1100005192</v>
          </cell>
          <cell r="B298">
            <v>8202884</v>
          </cell>
          <cell r="C298" t="str">
            <v>Recovered HMDSO (O.S)</v>
          </cell>
          <cell r="D298">
            <v>20588.608</v>
          </cell>
          <cell r="E298" t="str">
            <v>KG</v>
          </cell>
          <cell r="F298">
            <v>4700002041</v>
          </cell>
          <cell r="G298" t="str">
            <v>DC-862-65/2758</v>
          </cell>
          <cell r="H298">
            <v>1000</v>
          </cell>
          <cell r="I298">
            <v>38411</v>
          </cell>
          <cell r="J298">
            <v>1574822.63</v>
          </cell>
        </row>
        <row r="299">
          <cell r="A299">
            <v>1100005192</v>
          </cell>
          <cell r="B299">
            <v>8202883</v>
          </cell>
          <cell r="C299" t="str">
            <v>Recovered Toluene (O.S)</v>
          </cell>
          <cell r="D299">
            <v>16773.256000000001</v>
          </cell>
          <cell r="E299" t="str">
            <v>KG</v>
          </cell>
          <cell r="F299">
            <v>4700002041</v>
          </cell>
          <cell r="G299" t="str">
            <v>CHL632SSU860,861</v>
          </cell>
          <cell r="H299">
            <v>1000</v>
          </cell>
          <cell r="I299">
            <v>38410</v>
          </cell>
          <cell r="J299">
            <v>558549.42000000004</v>
          </cell>
        </row>
        <row r="300">
          <cell r="A300">
            <v>1100005192</v>
          </cell>
          <cell r="B300">
            <v>8202883</v>
          </cell>
          <cell r="C300" t="str">
            <v>Recovered Toluene (O.S)</v>
          </cell>
          <cell r="D300">
            <v>16889.535</v>
          </cell>
          <cell r="E300" t="str">
            <v>KG</v>
          </cell>
          <cell r="F300">
            <v>4700002041</v>
          </cell>
          <cell r="G300" t="str">
            <v>CH631S859EX2748</v>
          </cell>
          <cell r="H300">
            <v>1000</v>
          </cell>
          <cell r="I300">
            <v>38410</v>
          </cell>
          <cell r="J300">
            <v>562421.52</v>
          </cell>
        </row>
        <row r="301">
          <cell r="A301">
            <v>1100005192</v>
          </cell>
          <cell r="B301">
            <v>8202883</v>
          </cell>
          <cell r="C301" t="str">
            <v>Recovered Toluene (O.S)</v>
          </cell>
          <cell r="D301">
            <v>18622.093000000001</v>
          </cell>
          <cell r="E301" t="str">
            <v>KG</v>
          </cell>
          <cell r="F301">
            <v>4700002041</v>
          </cell>
          <cell r="G301" t="str">
            <v>CH629SU857EX2736</v>
          </cell>
          <cell r="H301">
            <v>1000</v>
          </cell>
          <cell r="I301">
            <v>38409</v>
          </cell>
          <cell r="J301">
            <v>620115.69999999995</v>
          </cell>
        </row>
        <row r="302">
          <cell r="A302">
            <v>1100005192</v>
          </cell>
          <cell r="B302">
            <v>8202883</v>
          </cell>
          <cell r="C302" t="str">
            <v>Recovered Toluene (O.S)</v>
          </cell>
          <cell r="D302">
            <v>19912.791000000001</v>
          </cell>
          <cell r="E302" t="str">
            <v>KG</v>
          </cell>
          <cell r="F302">
            <v>4700002041</v>
          </cell>
          <cell r="G302" t="str">
            <v>CH630S858EXC2747</v>
          </cell>
          <cell r="H302">
            <v>1000</v>
          </cell>
          <cell r="I302">
            <v>38409</v>
          </cell>
          <cell r="J302">
            <v>663095.93999999994</v>
          </cell>
        </row>
        <row r="303">
          <cell r="A303">
            <v>1100005192</v>
          </cell>
          <cell r="B303">
            <v>8202883</v>
          </cell>
          <cell r="C303" t="str">
            <v>Recovered Toluene (O.S)</v>
          </cell>
          <cell r="D303">
            <v>16912.791000000001</v>
          </cell>
          <cell r="E303" t="str">
            <v>KG</v>
          </cell>
          <cell r="F303">
            <v>4700002041</v>
          </cell>
          <cell r="G303" t="str">
            <v>CH627S855EX2723</v>
          </cell>
          <cell r="H303">
            <v>1000</v>
          </cell>
          <cell r="I303">
            <v>38408</v>
          </cell>
          <cell r="J303">
            <v>563195.93999999994</v>
          </cell>
        </row>
        <row r="304">
          <cell r="A304">
            <v>1100005192</v>
          </cell>
          <cell r="B304">
            <v>8202883</v>
          </cell>
          <cell r="C304" t="str">
            <v>Recovered Toluene (O.S)</v>
          </cell>
          <cell r="D304">
            <v>17651.163</v>
          </cell>
          <cell r="E304" t="str">
            <v>KG</v>
          </cell>
          <cell r="F304">
            <v>4700002041</v>
          </cell>
          <cell r="G304" t="str">
            <v>CH628S856EX2735</v>
          </cell>
          <cell r="H304">
            <v>1000</v>
          </cell>
          <cell r="I304">
            <v>38408</v>
          </cell>
          <cell r="J304">
            <v>587783.73</v>
          </cell>
        </row>
        <row r="305">
          <cell r="A305">
            <v>1100005192</v>
          </cell>
          <cell r="B305">
            <v>8202883</v>
          </cell>
          <cell r="C305" t="str">
            <v>Recovered Toluene (O.S)</v>
          </cell>
          <cell r="D305">
            <v>43.023000000000003</v>
          </cell>
          <cell r="E305" t="str">
            <v>KG</v>
          </cell>
          <cell r="F305">
            <v>4700002041</v>
          </cell>
          <cell r="G305" t="str">
            <v>CH627S855EX2723</v>
          </cell>
          <cell r="H305">
            <v>1000</v>
          </cell>
          <cell r="I305">
            <v>38408</v>
          </cell>
          <cell r="J305">
            <v>1432.67</v>
          </cell>
        </row>
        <row r="306">
          <cell r="A306">
            <v>1100005192</v>
          </cell>
          <cell r="B306">
            <v>8202883</v>
          </cell>
          <cell r="C306" t="str">
            <v>Recovered Toluene (O.S)</v>
          </cell>
          <cell r="D306">
            <v>44.186</v>
          </cell>
          <cell r="E306" t="str">
            <v>KG</v>
          </cell>
          <cell r="F306">
            <v>4700002041</v>
          </cell>
          <cell r="G306" t="str">
            <v>CH627S855EX2723</v>
          </cell>
          <cell r="H306">
            <v>1000</v>
          </cell>
          <cell r="I306">
            <v>38408</v>
          </cell>
          <cell r="J306">
            <v>1471.39</v>
          </cell>
        </row>
        <row r="307">
          <cell r="A307">
            <v>1100005192</v>
          </cell>
          <cell r="B307">
            <v>8202883</v>
          </cell>
          <cell r="C307" t="str">
            <v>Recovered Toluene (O.S)</v>
          </cell>
          <cell r="D307">
            <v>44.186</v>
          </cell>
          <cell r="E307" t="str">
            <v>KG</v>
          </cell>
          <cell r="F307">
            <v>4700002041</v>
          </cell>
          <cell r="G307" t="str">
            <v>CH628S856EX2735</v>
          </cell>
          <cell r="H307">
            <v>1000</v>
          </cell>
          <cell r="I307">
            <v>38408</v>
          </cell>
          <cell r="J307">
            <v>1471.39</v>
          </cell>
        </row>
        <row r="308">
          <cell r="A308">
            <v>1100005192</v>
          </cell>
          <cell r="B308">
            <v>8202883</v>
          </cell>
          <cell r="C308" t="str">
            <v>Recovered Toluene (O.S)</v>
          </cell>
          <cell r="D308">
            <v>25.581</v>
          </cell>
          <cell r="E308" t="str">
            <v>KG</v>
          </cell>
          <cell r="F308">
            <v>4700002041</v>
          </cell>
          <cell r="G308" t="str">
            <v>CH628S856EX2735</v>
          </cell>
          <cell r="H308">
            <v>1000</v>
          </cell>
          <cell r="I308">
            <v>38408</v>
          </cell>
          <cell r="J308">
            <v>851.85</v>
          </cell>
        </row>
        <row r="309">
          <cell r="A309">
            <v>1100005192</v>
          </cell>
          <cell r="B309">
            <v>8202883</v>
          </cell>
          <cell r="C309" t="str">
            <v>Recovered Toluene (O.S)</v>
          </cell>
          <cell r="D309">
            <v>17186.046999999999</v>
          </cell>
          <cell r="E309" t="str">
            <v>KG</v>
          </cell>
          <cell r="F309">
            <v>4700002041</v>
          </cell>
          <cell r="G309" t="str">
            <v>CH625S853EXC2709</v>
          </cell>
          <cell r="H309">
            <v>1000</v>
          </cell>
          <cell r="I309">
            <v>38407</v>
          </cell>
          <cell r="J309">
            <v>395794.66</v>
          </cell>
        </row>
        <row r="310">
          <cell r="A310">
            <v>1100005192</v>
          </cell>
          <cell r="B310">
            <v>8202883</v>
          </cell>
          <cell r="C310" t="str">
            <v>Recovered Toluene (O.S)</v>
          </cell>
          <cell r="D310">
            <v>17569.767</v>
          </cell>
          <cell r="E310" t="str">
            <v>KG</v>
          </cell>
          <cell r="F310">
            <v>4700002041</v>
          </cell>
          <cell r="G310" t="str">
            <v>CH626S854EXC2722</v>
          </cell>
          <cell r="H310">
            <v>1000</v>
          </cell>
          <cell r="I310">
            <v>38407</v>
          </cell>
          <cell r="J310">
            <v>404631.73</v>
          </cell>
        </row>
        <row r="311">
          <cell r="A311">
            <v>1100005192</v>
          </cell>
          <cell r="B311">
            <v>8202883</v>
          </cell>
          <cell r="C311" t="str">
            <v>Recovered Toluene (O.S)</v>
          </cell>
          <cell r="D311">
            <v>16802.326000000001</v>
          </cell>
          <cell r="E311" t="str">
            <v>KG</v>
          </cell>
          <cell r="F311">
            <v>4700002041</v>
          </cell>
          <cell r="G311" t="str">
            <v>CH624S852EX2708</v>
          </cell>
          <cell r="H311">
            <v>1000</v>
          </cell>
          <cell r="I311">
            <v>38406</v>
          </cell>
          <cell r="J311">
            <v>386957.57</v>
          </cell>
        </row>
        <row r="312">
          <cell r="A312">
            <v>1100005192</v>
          </cell>
          <cell r="B312">
            <v>8202883</v>
          </cell>
          <cell r="C312" t="str">
            <v>Recovered Toluene (O.S)</v>
          </cell>
          <cell r="D312">
            <v>16523.256000000001</v>
          </cell>
          <cell r="E312" t="str">
            <v>KG</v>
          </cell>
          <cell r="F312">
            <v>4700002041</v>
          </cell>
          <cell r="G312" t="str">
            <v>CH623S851EX2688</v>
          </cell>
          <cell r="H312">
            <v>1000</v>
          </cell>
          <cell r="I312">
            <v>38406</v>
          </cell>
          <cell r="J312">
            <v>380530.59</v>
          </cell>
        </row>
        <row r="313">
          <cell r="A313">
            <v>1100005192</v>
          </cell>
          <cell r="B313">
            <v>8202883</v>
          </cell>
          <cell r="C313" t="str">
            <v>Recovered Toluene (O.S)</v>
          </cell>
          <cell r="D313">
            <v>15697.674000000001</v>
          </cell>
          <cell r="E313" t="str">
            <v>KG</v>
          </cell>
          <cell r="F313">
            <v>4700002041</v>
          </cell>
          <cell r="G313" t="str">
            <v>CHL620SUB846</v>
          </cell>
          <cell r="H313">
            <v>1000</v>
          </cell>
          <cell r="I313">
            <v>38405</v>
          </cell>
          <cell r="J313">
            <v>361517.43</v>
          </cell>
        </row>
        <row r="314">
          <cell r="A314">
            <v>1100005192</v>
          </cell>
          <cell r="B314">
            <v>8202883</v>
          </cell>
          <cell r="C314" t="str">
            <v>Recovered Toluene (O.S)</v>
          </cell>
          <cell r="D314">
            <v>16651.163</v>
          </cell>
          <cell r="E314" t="str">
            <v>KG</v>
          </cell>
          <cell r="F314">
            <v>4700002041</v>
          </cell>
          <cell r="G314" t="str">
            <v>CHL621 SUB847</v>
          </cell>
          <cell r="H314">
            <v>1000</v>
          </cell>
          <cell r="I314">
            <v>38405</v>
          </cell>
          <cell r="J314">
            <v>383476.28</v>
          </cell>
        </row>
        <row r="315">
          <cell r="A315">
            <v>1100005192</v>
          </cell>
          <cell r="B315">
            <v>8202883</v>
          </cell>
          <cell r="C315" t="str">
            <v>Recovered Toluene (O.S)</v>
          </cell>
          <cell r="D315">
            <v>16377.906999999999</v>
          </cell>
          <cell r="E315" t="str">
            <v>KG</v>
          </cell>
          <cell r="F315">
            <v>4700002041</v>
          </cell>
          <cell r="G315" t="str">
            <v>CH617SU843EX2685</v>
          </cell>
          <cell r="H315">
            <v>1000</v>
          </cell>
          <cell r="I315">
            <v>38404</v>
          </cell>
          <cell r="J315">
            <v>377183.2</v>
          </cell>
        </row>
        <row r="316">
          <cell r="A316">
            <v>1100005192</v>
          </cell>
          <cell r="B316">
            <v>8202883</v>
          </cell>
          <cell r="C316" t="str">
            <v>Recovered Toluene (O.S)</v>
          </cell>
          <cell r="D316">
            <v>16337.209000000001</v>
          </cell>
          <cell r="E316" t="str">
            <v>KG</v>
          </cell>
          <cell r="F316">
            <v>4700002041</v>
          </cell>
          <cell r="G316" t="str">
            <v>CH61SU842EX2677</v>
          </cell>
          <cell r="H316">
            <v>1000</v>
          </cell>
          <cell r="I316">
            <v>38404</v>
          </cell>
          <cell r="J316">
            <v>376245.92</v>
          </cell>
        </row>
        <row r="317">
          <cell r="A317">
            <v>1100005192</v>
          </cell>
          <cell r="B317">
            <v>8202883</v>
          </cell>
          <cell r="C317" t="str">
            <v>Recovered Toluene (O.S)</v>
          </cell>
          <cell r="D317">
            <v>17093.023000000001</v>
          </cell>
          <cell r="E317" t="str">
            <v>KG</v>
          </cell>
          <cell r="F317">
            <v>4700002041</v>
          </cell>
          <cell r="G317" t="str">
            <v>CH619S845EX2687</v>
          </cell>
          <cell r="H317">
            <v>1000</v>
          </cell>
          <cell r="I317">
            <v>38404</v>
          </cell>
          <cell r="J317">
            <v>393652.32</v>
          </cell>
        </row>
        <row r="318">
          <cell r="A318">
            <v>1100005192</v>
          </cell>
          <cell r="B318">
            <v>8202883</v>
          </cell>
          <cell r="C318" t="str">
            <v>Recovered Toluene (O.S)</v>
          </cell>
          <cell r="D318">
            <v>16976.743999999999</v>
          </cell>
          <cell r="E318" t="str">
            <v>KG</v>
          </cell>
          <cell r="F318">
            <v>4700002041</v>
          </cell>
          <cell r="G318" t="str">
            <v>CH618SU844EX2686</v>
          </cell>
          <cell r="H318">
            <v>1000</v>
          </cell>
          <cell r="I318">
            <v>38404</v>
          </cell>
          <cell r="J318">
            <v>390974.41</v>
          </cell>
        </row>
        <row r="319">
          <cell r="A319">
            <v>1100005192</v>
          </cell>
          <cell r="B319">
            <v>8202883</v>
          </cell>
          <cell r="C319" t="str">
            <v>Recovered Toluene (O.S)</v>
          </cell>
          <cell r="D319">
            <v>5.8140000000000001</v>
          </cell>
          <cell r="E319" t="str">
            <v>KG</v>
          </cell>
          <cell r="F319">
            <v>4700002041</v>
          </cell>
          <cell r="G319" t="str">
            <v>CH618SU844EX2686</v>
          </cell>
          <cell r="H319">
            <v>1000</v>
          </cell>
          <cell r="I319">
            <v>38404</v>
          </cell>
          <cell r="J319">
            <v>133.9</v>
          </cell>
        </row>
        <row r="320">
          <cell r="A320">
            <v>1100005192</v>
          </cell>
          <cell r="B320">
            <v>8202884</v>
          </cell>
          <cell r="C320" t="str">
            <v>Recovered HMDSO (O.S)</v>
          </cell>
          <cell r="D320">
            <v>19740.506000000001</v>
          </cell>
          <cell r="E320" t="str">
            <v>KG</v>
          </cell>
          <cell r="F320">
            <v>4700002041</v>
          </cell>
          <cell r="G320" t="str">
            <v>CH622SUB848TO850</v>
          </cell>
          <cell r="H320">
            <v>1000</v>
          </cell>
          <cell r="I320">
            <v>38404</v>
          </cell>
          <cell r="J320">
            <v>1509951.3</v>
          </cell>
        </row>
        <row r="321">
          <cell r="A321">
            <v>1100005192</v>
          </cell>
          <cell r="B321">
            <v>8202883</v>
          </cell>
          <cell r="C321" t="str">
            <v>Recovered Toluene (O.S)</v>
          </cell>
          <cell r="D321">
            <v>16331.395</v>
          </cell>
          <cell r="E321" t="str">
            <v>KG</v>
          </cell>
          <cell r="F321">
            <v>4700002041</v>
          </cell>
          <cell r="G321" t="str">
            <v>DC-614/2667/70</v>
          </cell>
          <cell r="H321">
            <v>1000</v>
          </cell>
          <cell r="I321">
            <v>38402</v>
          </cell>
          <cell r="J321">
            <v>376112.03</v>
          </cell>
        </row>
        <row r="322">
          <cell r="A322">
            <v>1100005192</v>
          </cell>
          <cell r="B322">
            <v>8202883</v>
          </cell>
          <cell r="C322" t="str">
            <v>Recovered Toluene (O.S)</v>
          </cell>
          <cell r="D322">
            <v>16482.558000000001</v>
          </cell>
          <cell r="E322" t="str">
            <v>KG</v>
          </cell>
          <cell r="F322">
            <v>4700002041</v>
          </cell>
          <cell r="G322" t="str">
            <v>DC-615/2676</v>
          </cell>
          <cell r="H322">
            <v>1000</v>
          </cell>
          <cell r="I322">
            <v>38402</v>
          </cell>
          <cell r="J322">
            <v>379593.31</v>
          </cell>
        </row>
        <row r="323">
          <cell r="A323">
            <v>1100005192</v>
          </cell>
          <cell r="B323">
            <v>8202883</v>
          </cell>
          <cell r="C323" t="str">
            <v>Recovered Toluene (O.S)</v>
          </cell>
          <cell r="D323">
            <v>16505.813999999998</v>
          </cell>
          <cell r="E323" t="str">
            <v>KG</v>
          </cell>
          <cell r="F323">
            <v>4700002041</v>
          </cell>
          <cell r="G323" t="str">
            <v>DC-610/836</v>
          </cell>
          <cell r="H323">
            <v>1000</v>
          </cell>
          <cell r="I323">
            <v>38401</v>
          </cell>
          <cell r="J323">
            <v>380128.9</v>
          </cell>
        </row>
        <row r="324">
          <cell r="A324">
            <v>1100005192</v>
          </cell>
          <cell r="B324">
            <v>8202883</v>
          </cell>
          <cell r="C324" t="str">
            <v>Recovered Toluene (O.S)</v>
          </cell>
          <cell r="D324">
            <v>15994.186</v>
          </cell>
          <cell r="E324" t="str">
            <v>KG</v>
          </cell>
          <cell r="F324">
            <v>4700002041</v>
          </cell>
          <cell r="G324" t="str">
            <v>DC-611/2662/61</v>
          </cell>
          <cell r="H324">
            <v>1000</v>
          </cell>
          <cell r="I324">
            <v>38401</v>
          </cell>
          <cell r="J324">
            <v>368346.1</v>
          </cell>
        </row>
        <row r="325">
          <cell r="A325">
            <v>1100005192</v>
          </cell>
          <cell r="B325">
            <v>8202883</v>
          </cell>
          <cell r="C325" t="str">
            <v>Recovered Toluene (O.S)</v>
          </cell>
          <cell r="D325">
            <v>12040.698</v>
          </cell>
          <cell r="E325" t="str">
            <v>KG</v>
          </cell>
          <cell r="F325">
            <v>4700002041</v>
          </cell>
          <cell r="G325" t="str">
            <v>DC-609/835/2677</v>
          </cell>
          <cell r="H325">
            <v>1000</v>
          </cell>
          <cell r="I325">
            <v>38400</v>
          </cell>
          <cell r="J325">
            <v>277297.27</v>
          </cell>
        </row>
        <row r="326">
          <cell r="A326">
            <v>1100005192</v>
          </cell>
          <cell r="B326">
            <v>8202883</v>
          </cell>
          <cell r="C326" t="str">
            <v>Recovered Toluene (O.S)</v>
          </cell>
          <cell r="D326">
            <v>30.233000000000001</v>
          </cell>
          <cell r="E326" t="str">
            <v>KG</v>
          </cell>
          <cell r="F326">
            <v>4700002041</v>
          </cell>
          <cell r="G326" t="str">
            <v>DC-609/835/2677</v>
          </cell>
          <cell r="H326">
            <v>1000</v>
          </cell>
          <cell r="I326">
            <v>38400</v>
          </cell>
          <cell r="J326">
            <v>696.27</v>
          </cell>
        </row>
        <row r="327">
          <cell r="A327">
            <v>1100005192</v>
          </cell>
          <cell r="B327">
            <v>8202883</v>
          </cell>
          <cell r="C327" t="str">
            <v>Recovered Toluene (O.S)</v>
          </cell>
          <cell r="D327">
            <v>33.720999999999997</v>
          </cell>
          <cell r="E327" t="str">
            <v>KG</v>
          </cell>
          <cell r="F327">
            <v>4700002041</v>
          </cell>
          <cell r="G327" t="str">
            <v>DC-609/835/2677</v>
          </cell>
          <cell r="H327">
            <v>1000</v>
          </cell>
          <cell r="I327">
            <v>38400</v>
          </cell>
          <cell r="J327">
            <v>776.59</v>
          </cell>
        </row>
        <row r="328">
          <cell r="A328">
            <v>1100005192</v>
          </cell>
          <cell r="B328">
            <v>8202883</v>
          </cell>
          <cell r="C328" t="str">
            <v>Recovered Toluene (O.S)</v>
          </cell>
          <cell r="D328">
            <v>20046.511999999999</v>
          </cell>
          <cell r="E328" t="str">
            <v>KG</v>
          </cell>
          <cell r="F328">
            <v>4700002041</v>
          </cell>
          <cell r="G328" t="str">
            <v>DC-2637/48/829</v>
          </cell>
          <cell r="H328">
            <v>1000</v>
          </cell>
          <cell r="I328">
            <v>38399</v>
          </cell>
          <cell r="J328">
            <v>461671.17</v>
          </cell>
        </row>
        <row r="329">
          <cell r="A329">
            <v>1100005192</v>
          </cell>
          <cell r="B329">
            <v>8202883</v>
          </cell>
          <cell r="C329" t="str">
            <v>Recovered Toluene (O.S)</v>
          </cell>
          <cell r="D329">
            <v>16593.023000000001</v>
          </cell>
          <cell r="E329" t="str">
            <v>KG</v>
          </cell>
          <cell r="F329">
            <v>4700002041</v>
          </cell>
          <cell r="G329" t="str">
            <v>DC-604/2636/828</v>
          </cell>
          <cell r="H329">
            <v>1000</v>
          </cell>
          <cell r="I329">
            <v>38399</v>
          </cell>
          <cell r="J329">
            <v>382137.32</v>
          </cell>
        </row>
        <row r="330">
          <cell r="A330">
            <v>1100005192</v>
          </cell>
          <cell r="B330">
            <v>8202883</v>
          </cell>
          <cell r="C330" t="str">
            <v>Recovered Toluene (O.S)</v>
          </cell>
          <cell r="D330">
            <v>16645.348999999998</v>
          </cell>
          <cell r="E330" t="str">
            <v>KG</v>
          </cell>
          <cell r="F330">
            <v>4700002041</v>
          </cell>
          <cell r="G330" t="str">
            <v>DC-607/831/2662</v>
          </cell>
          <cell r="H330">
            <v>1000</v>
          </cell>
          <cell r="I330">
            <v>38399</v>
          </cell>
          <cell r="J330">
            <v>383342.39</v>
          </cell>
        </row>
        <row r="331">
          <cell r="A331">
            <v>1100005192</v>
          </cell>
          <cell r="B331">
            <v>8202883</v>
          </cell>
          <cell r="C331" t="str">
            <v>Recovered Toluene (O.S)</v>
          </cell>
          <cell r="D331">
            <v>16860.465</v>
          </cell>
          <cell r="E331" t="str">
            <v>KG</v>
          </cell>
          <cell r="F331">
            <v>4700002041</v>
          </cell>
          <cell r="G331" t="str">
            <v>DC-606/2649/830</v>
          </cell>
          <cell r="H331">
            <v>1000</v>
          </cell>
          <cell r="I331">
            <v>38399</v>
          </cell>
          <cell r="J331">
            <v>388296.51</v>
          </cell>
        </row>
        <row r="332">
          <cell r="A332">
            <v>1100005192</v>
          </cell>
          <cell r="B332">
            <v>8202884</v>
          </cell>
          <cell r="C332" t="str">
            <v>Recovered HMDSO (O.S)</v>
          </cell>
          <cell r="D332">
            <v>20335.442999999999</v>
          </cell>
          <cell r="E332" t="str">
            <v>KG</v>
          </cell>
          <cell r="F332">
            <v>4700002041</v>
          </cell>
          <cell r="G332" t="str">
            <v>DC-608/834/33</v>
          </cell>
          <cell r="H332">
            <v>1000</v>
          </cell>
          <cell r="I332">
            <v>38399</v>
          </cell>
          <cell r="J332">
            <v>1555458.04</v>
          </cell>
        </row>
        <row r="333">
          <cell r="A333">
            <v>1100005192</v>
          </cell>
          <cell r="B333">
            <v>8202883</v>
          </cell>
          <cell r="C333" t="str">
            <v>Recovered Toluene (O.S)</v>
          </cell>
          <cell r="D333">
            <v>18552.326000000001</v>
          </cell>
          <cell r="E333" t="str">
            <v>KG</v>
          </cell>
          <cell r="F333">
            <v>4700001954</v>
          </cell>
          <cell r="G333" t="str">
            <v>DC-601/2927/825</v>
          </cell>
          <cell r="H333">
            <v>1000</v>
          </cell>
          <cell r="I333">
            <v>38397</v>
          </cell>
          <cell r="J333">
            <v>427260.07</v>
          </cell>
        </row>
        <row r="334">
          <cell r="A334">
            <v>1100005192</v>
          </cell>
          <cell r="B334">
            <v>8202883</v>
          </cell>
          <cell r="C334" t="str">
            <v>Recovered Toluene (O.S)</v>
          </cell>
          <cell r="D334">
            <v>17081.395</v>
          </cell>
          <cell r="E334" t="str">
            <v>KG</v>
          </cell>
          <cell r="F334">
            <v>4700001954</v>
          </cell>
          <cell r="G334" t="str">
            <v>DC-603/827</v>
          </cell>
          <cell r="H334">
            <v>1000</v>
          </cell>
          <cell r="I334">
            <v>38397</v>
          </cell>
          <cell r="J334">
            <v>393384.53</v>
          </cell>
        </row>
        <row r="335">
          <cell r="A335">
            <v>1100005192</v>
          </cell>
          <cell r="B335">
            <v>8202883</v>
          </cell>
          <cell r="C335" t="str">
            <v>Recovered Toluene (O.S)</v>
          </cell>
          <cell r="D335">
            <v>16389.535</v>
          </cell>
          <cell r="E335" t="str">
            <v>KG</v>
          </cell>
          <cell r="F335">
            <v>4700001954</v>
          </cell>
          <cell r="G335" t="str">
            <v>DC-602/2628/826</v>
          </cell>
          <cell r="H335">
            <v>1000</v>
          </cell>
          <cell r="I335">
            <v>38397</v>
          </cell>
          <cell r="J335">
            <v>377450.99</v>
          </cell>
        </row>
        <row r="336">
          <cell r="A336">
            <v>1100005192</v>
          </cell>
          <cell r="B336">
            <v>8202883</v>
          </cell>
          <cell r="C336" t="str">
            <v>Recovered Toluene (O.S)</v>
          </cell>
          <cell r="D336">
            <v>15633.721</v>
          </cell>
          <cell r="E336" t="str">
            <v>KG</v>
          </cell>
          <cell r="F336">
            <v>4700001954</v>
          </cell>
          <cell r="G336" t="str">
            <v>CH600S824EX2626</v>
          </cell>
          <cell r="H336">
            <v>1000</v>
          </cell>
          <cell r="I336">
            <v>38395</v>
          </cell>
          <cell r="J336">
            <v>360044.59</v>
          </cell>
        </row>
        <row r="337">
          <cell r="A337">
            <v>1100005192</v>
          </cell>
          <cell r="B337">
            <v>8202883</v>
          </cell>
          <cell r="C337" t="str">
            <v>Recovered Toluene (O.S)</v>
          </cell>
          <cell r="D337">
            <v>15296.512000000001</v>
          </cell>
          <cell r="E337" t="str">
            <v>KG</v>
          </cell>
          <cell r="F337">
            <v>4700001954</v>
          </cell>
          <cell r="G337" t="str">
            <v>CH599SU823EX2625</v>
          </cell>
          <cell r="H337">
            <v>1000</v>
          </cell>
          <cell r="I337">
            <v>38395</v>
          </cell>
          <cell r="J337">
            <v>352278.67</v>
          </cell>
        </row>
        <row r="338">
          <cell r="A338">
            <v>1100005192</v>
          </cell>
          <cell r="B338">
            <v>8202883</v>
          </cell>
          <cell r="C338" t="str">
            <v>Recovered Toluene (O.S)</v>
          </cell>
          <cell r="D338">
            <v>29.07</v>
          </cell>
          <cell r="E338" t="str">
            <v>KG</v>
          </cell>
          <cell r="F338">
            <v>4700001954</v>
          </cell>
          <cell r="G338" t="str">
            <v>CH599SU823EX2625</v>
          </cell>
          <cell r="H338">
            <v>1000</v>
          </cell>
          <cell r="I338">
            <v>38395</v>
          </cell>
          <cell r="J338">
            <v>669.48</v>
          </cell>
        </row>
        <row r="339">
          <cell r="A339">
            <v>1100005192</v>
          </cell>
          <cell r="B339">
            <v>8202883</v>
          </cell>
          <cell r="C339" t="str">
            <v>Recovered Toluene (O.S)</v>
          </cell>
          <cell r="D339">
            <v>20284.883999999998</v>
          </cell>
          <cell r="E339" t="str">
            <v>KG</v>
          </cell>
          <cell r="F339">
            <v>4700001954</v>
          </cell>
          <cell r="G339" t="str">
            <v>DC-597/821/2607</v>
          </cell>
          <cell r="H339">
            <v>1000</v>
          </cell>
          <cell r="I339">
            <v>38394</v>
          </cell>
          <cell r="J339">
            <v>467160.88</v>
          </cell>
        </row>
        <row r="340">
          <cell r="A340">
            <v>1100005192</v>
          </cell>
          <cell r="B340">
            <v>8202883</v>
          </cell>
          <cell r="C340" t="str">
            <v>Recovered Toluene (O.S)</v>
          </cell>
          <cell r="D340">
            <v>17709.302</v>
          </cell>
          <cell r="E340" t="str">
            <v>KG</v>
          </cell>
          <cell r="F340">
            <v>4700001954</v>
          </cell>
          <cell r="G340" t="str">
            <v>DC-598/2619/822</v>
          </cell>
          <cell r="H340">
            <v>1000</v>
          </cell>
          <cell r="I340">
            <v>38394</v>
          </cell>
          <cell r="J340">
            <v>407845.23</v>
          </cell>
        </row>
        <row r="341">
          <cell r="A341">
            <v>1100005192</v>
          </cell>
          <cell r="B341">
            <v>8202883</v>
          </cell>
          <cell r="C341" t="str">
            <v>Recovered Toluene (O.S)</v>
          </cell>
          <cell r="D341">
            <v>17982.558000000001</v>
          </cell>
          <cell r="E341" t="str">
            <v>KG</v>
          </cell>
          <cell r="F341">
            <v>4700001954</v>
          </cell>
          <cell r="G341" t="str">
            <v>DC-595/2596/819</v>
          </cell>
          <cell r="H341">
            <v>1000</v>
          </cell>
          <cell r="I341">
            <v>38393</v>
          </cell>
          <cell r="J341">
            <v>414138.31</v>
          </cell>
        </row>
        <row r="342">
          <cell r="A342">
            <v>1100005192</v>
          </cell>
          <cell r="B342">
            <v>8202883</v>
          </cell>
          <cell r="C342" t="str">
            <v>Recovered Toluene (O.S)</v>
          </cell>
          <cell r="D342">
            <v>18372.093000000001</v>
          </cell>
          <cell r="E342" t="str">
            <v>KG</v>
          </cell>
          <cell r="F342">
            <v>4700001954</v>
          </cell>
          <cell r="G342" t="str">
            <v>DC-596/2597/2606</v>
          </cell>
          <cell r="H342">
            <v>1000</v>
          </cell>
          <cell r="I342">
            <v>38393</v>
          </cell>
          <cell r="J342">
            <v>423109.3</v>
          </cell>
        </row>
        <row r="343">
          <cell r="A343">
            <v>1100005192</v>
          </cell>
          <cell r="B343">
            <v>8202883</v>
          </cell>
          <cell r="C343" t="str">
            <v>Recovered Toluene (O.S)</v>
          </cell>
          <cell r="D343">
            <v>18976.743999999999</v>
          </cell>
          <cell r="E343" t="str">
            <v>KG</v>
          </cell>
          <cell r="F343">
            <v>4700001954</v>
          </cell>
          <cell r="G343" t="str">
            <v>CH593S817EX2574</v>
          </cell>
          <cell r="H343">
            <v>1000</v>
          </cell>
          <cell r="I343">
            <v>38392</v>
          </cell>
          <cell r="J343">
            <v>437034.41</v>
          </cell>
        </row>
        <row r="344">
          <cell r="A344">
            <v>1100005192</v>
          </cell>
          <cell r="B344">
            <v>8202883</v>
          </cell>
          <cell r="C344" t="str">
            <v>Recovered Toluene (O.S)</v>
          </cell>
          <cell r="D344">
            <v>19133.721000000001</v>
          </cell>
          <cell r="E344" t="str">
            <v>KG</v>
          </cell>
          <cell r="F344">
            <v>4700001954</v>
          </cell>
          <cell r="G344" t="str">
            <v>CH594S818E2585,6</v>
          </cell>
          <cell r="H344">
            <v>1000</v>
          </cell>
          <cell r="I344">
            <v>38392</v>
          </cell>
          <cell r="J344">
            <v>440649.59</v>
          </cell>
        </row>
        <row r="345">
          <cell r="A345">
            <v>1100005192</v>
          </cell>
          <cell r="B345">
            <v>8202883</v>
          </cell>
          <cell r="C345" t="str">
            <v>Recovered Toluene (O.S)</v>
          </cell>
          <cell r="D345">
            <v>18011.628000000001</v>
          </cell>
          <cell r="E345" t="str">
            <v>KG</v>
          </cell>
          <cell r="F345">
            <v>4700001954</v>
          </cell>
          <cell r="G345" t="str">
            <v>DC-591/813/14</v>
          </cell>
          <cell r="H345">
            <v>1000</v>
          </cell>
          <cell r="I345">
            <v>38391</v>
          </cell>
          <cell r="J345">
            <v>414807.79</v>
          </cell>
        </row>
        <row r="346">
          <cell r="A346">
            <v>1100005192</v>
          </cell>
          <cell r="B346">
            <v>8202883</v>
          </cell>
          <cell r="C346" t="str">
            <v>Recovered Toluene (O.S)</v>
          </cell>
          <cell r="D346">
            <v>17837.208999999999</v>
          </cell>
          <cell r="E346" t="str">
            <v>KG</v>
          </cell>
          <cell r="F346">
            <v>4700001954</v>
          </cell>
          <cell r="G346" t="str">
            <v>DC-592/815/16</v>
          </cell>
          <cell r="H346">
            <v>1000</v>
          </cell>
          <cell r="I346">
            <v>38391</v>
          </cell>
          <cell r="J346">
            <v>410790.92</v>
          </cell>
        </row>
        <row r="347">
          <cell r="A347">
            <v>1100005192</v>
          </cell>
          <cell r="B347">
            <v>8202883</v>
          </cell>
          <cell r="C347" t="str">
            <v>Recovered Toluene (O.S)</v>
          </cell>
          <cell r="D347">
            <v>18924.419000000002</v>
          </cell>
          <cell r="E347" t="str">
            <v>KG</v>
          </cell>
          <cell r="F347">
            <v>4700001954</v>
          </cell>
          <cell r="G347" t="str">
            <v>DC586/803/4/2562</v>
          </cell>
          <cell r="H347">
            <v>1000</v>
          </cell>
          <cell r="I347">
            <v>38390</v>
          </cell>
          <cell r="J347">
            <v>435829.37</v>
          </cell>
        </row>
        <row r="348">
          <cell r="A348">
            <v>1100005192</v>
          </cell>
          <cell r="B348">
            <v>8202883</v>
          </cell>
          <cell r="C348" t="str">
            <v>Recovered Toluene (O.S)</v>
          </cell>
          <cell r="D348">
            <v>18819.767</v>
          </cell>
          <cell r="E348" t="str">
            <v>KG</v>
          </cell>
          <cell r="F348">
            <v>4700001954</v>
          </cell>
          <cell r="G348" t="str">
            <v>DC-587/805/6</v>
          </cell>
          <cell r="H348">
            <v>1000</v>
          </cell>
          <cell r="I348">
            <v>38390</v>
          </cell>
          <cell r="J348">
            <v>433419.23</v>
          </cell>
        </row>
        <row r="349">
          <cell r="A349">
            <v>1100005192</v>
          </cell>
          <cell r="B349">
            <v>8202883</v>
          </cell>
          <cell r="C349" t="str">
            <v>Recovered Toluene (O.S)</v>
          </cell>
          <cell r="D349">
            <v>18029.07</v>
          </cell>
          <cell r="E349" t="str">
            <v>KG</v>
          </cell>
          <cell r="F349">
            <v>4700001954</v>
          </cell>
          <cell r="G349" t="str">
            <v>CH589S808EX2562</v>
          </cell>
          <cell r="H349">
            <v>1000</v>
          </cell>
          <cell r="I349">
            <v>38390</v>
          </cell>
          <cell r="J349">
            <v>415209.48</v>
          </cell>
        </row>
        <row r="350">
          <cell r="A350">
            <v>1100005192</v>
          </cell>
          <cell r="B350">
            <v>8202883</v>
          </cell>
          <cell r="C350" t="str">
            <v>Recovered Toluene (O.S)</v>
          </cell>
          <cell r="D350">
            <v>22302.326000000001</v>
          </cell>
          <cell r="E350" t="str">
            <v>KG</v>
          </cell>
          <cell r="F350">
            <v>4700001954</v>
          </cell>
          <cell r="G350" t="str">
            <v>CH588S807EXC2561</v>
          </cell>
          <cell r="H350">
            <v>1000</v>
          </cell>
          <cell r="I350">
            <v>38390</v>
          </cell>
          <cell r="J350">
            <v>513622.57</v>
          </cell>
        </row>
        <row r="351">
          <cell r="A351">
            <v>1100005192</v>
          </cell>
          <cell r="B351">
            <v>8202884</v>
          </cell>
          <cell r="C351" t="str">
            <v>Recovered HMDSO (O.S)</v>
          </cell>
          <cell r="D351">
            <v>26006.329000000002</v>
          </cell>
          <cell r="E351" t="str">
            <v>KG</v>
          </cell>
          <cell r="F351">
            <v>4700001954</v>
          </cell>
          <cell r="G351" t="str">
            <v>DC-590/809-12</v>
          </cell>
          <cell r="H351">
            <v>1000</v>
          </cell>
          <cell r="I351">
            <v>38390</v>
          </cell>
          <cell r="J351">
            <v>1989224.11</v>
          </cell>
        </row>
        <row r="352">
          <cell r="A352">
            <v>1100005192</v>
          </cell>
          <cell r="B352">
            <v>8202883</v>
          </cell>
          <cell r="C352" t="str">
            <v>Recovered Toluene (O.S)</v>
          </cell>
          <cell r="D352">
            <v>19587.208999999999</v>
          </cell>
          <cell r="E352" t="str">
            <v>KG</v>
          </cell>
          <cell r="F352">
            <v>4700001954</v>
          </cell>
          <cell r="G352" t="str">
            <v>DC-585/2548/49</v>
          </cell>
          <cell r="H352">
            <v>1000</v>
          </cell>
          <cell r="I352">
            <v>38388</v>
          </cell>
          <cell r="J352">
            <v>451093.42</v>
          </cell>
        </row>
        <row r="353">
          <cell r="A353">
            <v>1100005192</v>
          </cell>
          <cell r="B353">
            <v>8202883</v>
          </cell>
          <cell r="C353" t="str">
            <v>Recovered Toluene (O.S)</v>
          </cell>
          <cell r="D353">
            <v>19575.580999999998</v>
          </cell>
          <cell r="E353" t="str">
            <v>KG</v>
          </cell>
          <cell r="F353">
            <v>4700001954</v>
          </cell>
          <cell r="G353" t="str">
            <v>DC-584/2524/37</v>
          </cell>
          <cell r="H353">
            <v>1000</v>
          </cell>
          <cell r="I353">
            <v>38388</v>
          </cell>
          <cell r="J353">
            <v>450825.63</v>
          </cell>
        </row>
        <row r="354">
          <cell r="A354">
            <v>1100005192</v>
          </cell>
          <cell r="B354">
            <v>8202883</v>
          </cell>
          <cell r="C354" t="str">
            <v>Recovered Toluene (O.S)</v>
          </cell>
          <cell r="D354">
            <v>19715.116000000002</v>
          </cell>
          <cell r="E354" t="str">
            <v>KG</v>
          </cell>
          <cell r="F354">
            <v>4700001954</v>
          </cell>
          <cell r="G354" t="str">
            <v>DC-582/2501/21</v>
          </cell>
          <cell r="H354">
            <v>1000</v>
          </cell>
          <cell r="I354">
            <v>38387</v>
          </cell>
          <cell r="J354">
            <v>454039.12</v>
          </cell>
        </row>
        <row r="355">
          <cell r="A355">
            <v>1100005192</v>
          </cell>
          <cell r="B355">
            <v>8202883</v>
          </cell>
          <cell r="C355" t="str">
            <v>Recovered Toluene (O.S)</v>
          </cell>
          <cell r="D355">
            <v>19604.651000000002</v>
          </cell>
          <cell r="E355" t="str">
            <v>KG</v>
          </cell>
          <cell r="F355">
            <v>4700001954</v>
          </cell>
          <cell r="G355" t="str">
            <v>DC-583/2523/800</v>
          </cell>
          <cell r="H355">
            <v>1000</v>
          </cell>
          <cell r="I355">
            <v>38387</v>
          </cell>
          <cell r="J355">
            <v>451495.11</v>
          </cell>
        </row>
        <row r="356">
          <cell r="A356">
            <v>1100005192</v>
          </cell>
          <cell r="B356">
            <v>8202883</v>
          </cell>
          <cell r="C356" t="str">
            <v>Recovered Toluene (O.S)</v>
          </cell>
          <cell r="D356">
            <v>19558.14</v>
          </cell>
          <cell r="E356" t="str">
            <v>KG</v>
          </cell>
          <cell r="F356">
            <v>4700001954</v>
          </cell>
          <cell r="G356" t="str">
            <v>DC-580/796/97</v>
          </cell>
          <cell r="H356">
            <v>1000</v>
          </cell>
          <cell r="I356">
            <v>38386</v>
          </cell>
          <cell r="J356">
            <v>450423.96</v>
          </cell>
        </row>
        <row r="357">
          <cell r="A357">
            <v>1100005192</v>
          </cell>
          <cell r="B357">
            <v>8202883</v>
          </cell>
          <cell r="C357" t="str">
            <v>Recovered Toluene (O.S)</v>
          </cell>
          <cell r="D357">
            <v>17052.326000000001</v>
          </cell>
          <cell r="E357" t="str">
            <v>KG</v>
          </cell>
          <cell r="F357">
            <v>4700001954</v>
          </cell>
          <cell r="G357" t="str">
            <v>DC-581/798/2548</v>
          </cell>
          <cell r="H357">
            <v>1000</v>
          </cell>
          <cell r="I357">
            <v>38386</v>
          </cell>
          <cell r="J357">
            <v>392715.07</v>
          </cell>
        </row>
        <row r="358">
          <cell r="A358">
            <v>1100005192</v>
          </cell>
          <cell r="B358">
            <v>8202883</v>
          </cell>
          <cell r="C358" t="str">
            <v>Recovered Toluene (O.S)</v>
          </cell>
          <cell r="D358">
            <v>19261.628000000001</v>
          </cell>
          <cell r="E358" t="str">
            <v>KG</v>
          </cell>
          <cell r="F358">
            <v>4700001954</v>
          </cell>
          <cell r="G358" t="str">
            <v>DC-579/2502/9/10</v>
          </cell>
          <cell r="H358">
            <v>1000</v>
          </cell>
          <cell r="I358">
            <v>38385</v>
          </cell>
          <cell r="J358">
            <v>443595.29</v>
          </cell>
        </row>
        <row r="359">
          <cell r="A359">
            <v>1100005192</v>
          </cell>
          <cell r="B359">
            <v>8202883</v>
          </cell>
          <cell r="C359" t="str">
            <v>Recovered Toluene (O.S)</v>
          </cell>
          <cell r="D359">
            <v>20168.605</v>
          </cell>
          <cell r="E359" t="str">
            <v>KG</v>
          </cell>
          <cell r="F359">
            <v>4700001954</v>
          </cell>
          <cell r="G359" t="str">
            <v>DC-578/2500/794</v>
          </cell>
          <cell r="H359">
            <v>1000</v>
          </cell>
          <cell r="I359">
            <v>38385</v>
          </cell>
          <cell r="J359">
            <v>464482.97</v>
          </cell>
        </row>
        <row r="360">
          <cell r="A360">
            <v>1100005192</v>
          </cell>
          <cell r="B360">
            <v>8202883</v>
          </cell>
          <cell r="C360" t="str">
            <v>Recovered Toluene (O.S)</v>
          </cell>
          <cell r="D360">
            <v>17447.673999999999</v>
          </cell>
          <cell r="E360" t="str">
            <v>KG</v>
          </cell>
          <cell r="F360">
            <v>4700001954</v>
          </cell>
          <cell r="G360" t="str">
            <v>DC-575/789/2510</v>
          </cell>
          <cell r="H360">
            <v>1000</v>
          </cell>
          <cell r="I360">
            <v>38384</v>
          </cell>
          <cell r="J360">
            <v>401819.93</v>
          </cell>
        </row>
        <row r="361">
          <cell r="A361">
            <v>1100005192</v>
          </cell>
          <cell r="B361">
            <v>8202883</v>
          </cell>
          <cell r="C361" t="str">
            <v>Recovered Toluene (O.S)</v>
          </cell>
          <cell r="D361">
            <v>17005.813999999998</v>
          </cell>
          <cell r="E361" t="str">
            <v>KG</v>
          </cell>
          <cell r="F361">
            <v>4700001954</v>
          </cell>
          <cell r="G361" t="str">
            <v>DC-574/788/2509</v>
          </cell>
          <cell r="H361">
            <v>1000</v>
          </cell>
          <cell r="I361">
            <v>38384</v>
          </cell>
          <cell r="J361">
            <v>391643.9</v>
          </cell>
        </row>
        <row r="362">
          <cell r="A362">
            <v>1100005235</v>
          </cell>
          <cell r="B362">
            <v>8201808</v>
          </cell>
          <cell r="C362" t="str">
            <v>MACID-RECOVERED MANDELIC ACID(US)</v>
          </cell>
          <cell r="D362">
            <v>133</v>
          </cell>
          <cell r="E362" t="str">
            <v>KG</v>
          </cell>
          <cell r="F362">
            <v>4700001957</v>
          </cell>
          <cell r="G362" t="str">
            <v>CHL.203 SUB 200</v>
          </cell>
          <cell r="H362">
            <v>1000</v>
          </cell>
          <cell r="I362">
            <v>38406</v>
          </cell>
          <cell r="J362">
            <v>131410.65</v>
          </cell>
        </row>
        <row r="363">
          <cell r="A363">
            <v>1100005235</v>
          </cell>
          <cell r="B363">
            <v>8201808</v>
          </cell>
          <cell r="C363" t="str">
            <v>MACID-RECOVERED MANDELIC ACID(US)</v>
          </cell>
          <cell r="D363">
            <v>132</v>
          </cell>
          <cell r="E363" t="str">
            <v>KG</v>
          </cell>
          <cell r="F363">
            <v>4700001957</v>
          </cell>
          <cell r="G363" t="str">
            <v>DC-202/199</v>
          </cell>
          <cell r="H363">
            <v>1000</v>
          </cell>
          <cell r="I363">
            <v>38401</v>
          </cell>
          <cell r="J363">
            <v>130422.6</v>
          </cell>
        </row>
        <row r="364">
          <cell r="A364">
            <v>1100005235</v>
          </cell>
          <cell r="B364">
            <v>8201808</v>
          </cell>
          <cell r="C364" t="str">
            <v>MACID-RECOVERED MANDELIC ACID(US)</v>
          </cell>
          <cell r="D364">
            <v>73</v>
          </cell>
          <cell r="E364" t="str">
            <v>KG</v>
          </cell>
          <cell r="F364">
            <v>4700001957</v>
          </cell>
          <cell r="G364" t="str">
            <v>DC-195/199</v>
          </cell>
          <cell r="H364">
            <v>1000</v>
          </cell>
          <cell r="I364">
            <v>38398</v>
          </cell>
          <cell r="J364">
            <v>72127.649999999994</v>
          </cell>
        </row>
        <row r="365">
          <cell r="A365">
            <v>1100005235</v>
          </cell>
          <cell r="B365">
            <v>8201808</v>
          </cell>
          <cell r="C365" t="str">
            <v>MACID-RECOVERED MANDELIC ACID(US)</v>
          </cell>
          <cell r="D365">
            <v>70</v>
          </cell>
          <cell r="E365" t="str">
            <v>KG</v>
          </cell>
          <cell r="F365">
            <v>4700001957</v>
          </cell>
          <cell r="G365" t="str">
            <v>CHL 197 SUB 193</v>
          </cell>
          <cell r="H365">
            <v>1000</v>
          </cell>
          <cell r="I365">
            <v>38395</v>
          </cell>
          <cell r="J365">
            <v>69163.5</v>
          </cell>
        </row>
        <row r="366">
          <cell r="A366">
            <v>1100005235</v>
          </cell>
          <cell r="B366">
            <v>8201808</v>
          </cell>
          <cell r="C366" t="str">
            <v>MACID-RECOVERED MANDELIC ACID(US)</v>
          </cell>
          <cell r="D366">
            <v>134</v>
          </cell>
          <cell r="E366" t="str">
            <v>KG</v>
          </cell>
          <cell r="F366">
            <v>4700001957</v>
          </cell>
          <cell r="G366" t="str">
            <v>DC-192/196</v>
          </cell>
          <cell r="H366">
            <v>1000</v>
          </cell>
          <cell r="I366">
            <v>38393</v>
          </cell>
          <cell r="J366">
            <v>132398.70000000001</v>
          </cell>
        </row>
        <row r="367">
          <cell r="A367">
            <v>1100005235</v>
          </cell>
          <cell r="B367">
            <v>8200945</v>
          </cell>
          <cell r="C367" t="str">
            <v>CLM3-REC. METHYL IODIDE FROM CRUDE</v>
          </cell>
          <cell r="D367">
            <v>90</v>
          </cell>
          <cell r="E367" t="str">
            <v>KG</v>
          </cell>
          <cell r="F367">
            <v>4700001997</v>
          </cell>
          <cell r="G367" t="str">
            <v>DC-192/188/191</v>
          </cell>
          <cell r="H367">
            <v>1000</v>
          </cell>
          <cell r="I367">
            <v>38390</v>
          </cell>
          <cell r="J367">
            <v>66953.7</v>
          </cell>
        </row>
        <row r="368">
          <cell r="A368">
            <v>1100005235</v>
          </cell>
          <cell r="B368">
            <v>8200945</v>
          </cell>
          <cell r="C368" t="str">
            <v>CLM3-REC. METHYL IODIDE FROM CRUDE</v>
          </cell>
          <cell r="D368">
            <v>260</v>
          </cell>
          <cell r="E368" t="str">
            <v>KG</v>
          </cell>
          <cell r="F368">
            <v>4700001997</v>
          </cell>
          <cell r="G368" t="str">
            <v>DC-192/188/191</v>
          </cell>
          <cell r="H368">
            <v>1000</v>
          </cell>
          <cell r="I368">
            <v>38390</v>
          </cell>
          <cell r="J368">
            <v>193421.8</v>
          </cell>
        </row>
        <row r="369">
          <cell r="A369">
            <v>1100005235</v>
          </cell>
          <cell r="B369">
            <v>8201808</v>
          </cell>
          <cell r="C369" t="str">
            <v>MACID-RECOVERED MANDELIC ACID(US)</v>
          </cell>
          <cell r="D369">
            <v>135</v>
          </cell>
          <cell r="E369" t="str">
            <v>KG</v>
          </cell>
          <cell r="F369">
            <v>4700001957</v>
          </cell>
          <cell r="G369" t="str">
            <v>DC-195/191</v>
          </cell>
          <cell r="H369">
            <v>1000</v>
          </cell>
          <cell r="I369">
            <v>38390</v>
          </cell>
          <cell r="J369">
            <v>133386.75</v>
          </cell>
        </row>
        <row r="370">
          <cell r="A370">
            <v>1100005235</v>
          </cell>
          <cell r="B370">
            <v>8201808</v>
          </cell>
          <cell r="C370" t="str">
            <v>MACID-RECOVERED MANDELIC ACID(US)</v>
          </cell>
          <cell r="D370">
            <v>131</v>
          </cell>
          <cell r="E370" t="str">
            <v>KG</v>
          </cell>
          <cell r="F370">
            <v>4700001957</v>
          </cell>
          <cell r="G370" t="str">
            <v>DC-194/190</v>
          </cell>
          <cell r="H370">
            <v>1000</v>
          </cell>
          <cell r="I370">
            <v>38386</v>
          </cell>
          <cell r="J370">
            <v>129434.55</v>
          </cell>
        </row>
        <row r="371">
          <cell r="A371">
            <v>1100005277</v>
          </cell>
          <cell r="B371">
            <v>8002247</v>
          </cell>
          <cell r="C371" t="str">
            <v>5-IODOPHTHALIDE</v>
          </cell>
          <cell r="D371">
            <v>83.1</v>
          </cell>
          <cell r="E371" t="str">
            <v>KG</v>
          </cell>
          <cell r="F371">
            <v>4700001980</v>
          </cell>
          <cell r="G371" t="str">
            <v>CHL327EXC 2211</v>
          </cell>
          <cell r="H371">
            <v>1000</v>
          </cell>
          <cell r="I371">
            <v>38404</v>
          </cell>
          <cell r="J371">
            <v>718443.54</v>
          </cell>
        </row>
        <row r="372">
          <cell r="A372">
            <v>1100005277</v>
          </cell>
          <cell r="B372">
            <v>8002247</v>
          </cell>
          <cell r="C372" t="str">
            <v>5-IODOPHTHALIDE</v>
          </cell>
          <cell r="D372">
            <v>84</v>
          </cell>
          <cell r="E372" t="str">
            <v>KG</v>
          </cell>
          <cell r="F372">
            <v>4700001980</v>
          </cell>
          <cell r="G372" t="str">
            <v>CHL327EXC 2211</v>
          </cell>
          <cell r="H372">
            <v>1000</v>
          </cell>
          <cell r="I372">
            <v>38404</v>
          </cell>
          <cell r="J372">
            <v>726224.52</v>
          </cell>
        </row>
        <row r="373">
          <cell r="A373">
            <v>1100005277</v>
          </cell>
          <cell r="B373">
            <v>8002247</v>
          </cell>
          <cell r="C373" t="str">
            <v>5-IODOPHTHALIDE</v>
          </cell>
          <cell r="D373">
            <v>75.599999999999994</v>
          </cell>
          <cell r="E373" t="str">
            <v>KG</v>
          </cell>
          <cell r="F373">
            <v>4700001980</v>
          </cell>
          <cell r="G373" t="str">
            <v>CHL327EXC 2211</v>
          </cell>
          <cell r="H373">
            <v>1000</v>
          </cell>
          <cell r="I373">
            <v>38404</v>
          </cell>
          <cell r="J373">
            <v>653602.06999999995</v>
          </cell>
        </row>
        <row r="374">
          <cell r="A374">
            <v>1100005277</v>
          </cell>
          <cell r="B374">
            <v>8005209</v>
          </cell>
          <cell r="C374" t="str">
            <v>Aullatin ( A5-8 )</v>
          </cell>
          <cell r="D374">
            <v>39.200000000000003</v>
          </cell>
          <cell r="E374" t="str">
            <v>KG</v>
          </cell>
          <cell r="F374">
            <v>4700002043</v>
          </cell>
          <cell r="G374" t="str">
            <v>CHL.327 EXC 2163</v>
          </cell>
          <cell r="H374">
            <v>1000</v>
          </cell>
          <cell r="I374">
            <v>38404</v>
          </cell>
          <cell r="J374">
            <v>2977452.86</v>
          </cell>
        </row>
        <row r="375">
          <cell r="A375">
            <v>1100005277</v>
          </cell>
          <cell r="B375">
            <v>8005209</v>
          </cell>
          <cell r="C375" t="str">
            <v>Aullatin ( A5-8 )</v>
          </cell>
          <cell r="D375">
            <v>55.9</v>
          </cell>
          <cell r="E375" t="str">
            <v>KG</v>
          </cell>
          <cell r="F375">
            <v>4700002043</v>
          </cell>
          <cell r="G375" t="str">
            <v>DC-324</v>
          </cell>
          <cell r="H375">
            <v>1000</v>
          </cell>
          <cell r="I375">
            <v>38401</v>
          </cell>
          <cell r="J375">
            <v>4245908.54</v>
          </cell>
        </row>
        <row r="376">
          <cell r="A376">
            <v>1100005277</v>
          </cell>
          <cell r="B376">
            <v>8002247</v>
          </cell>
          <cell r="C376" t="str">
            <v>5-IODOPHTHALIDE</v>
          </cell>
          <cell r="D376">
            <v>83.4</v>
          </cell>
          <cell r="E376" t="str">
            <v>KG</v>
          </cell>
          <cell r="F376">
            <v>4700001980</v>
          </cell>
          <cell r="G376" t="str">
            <v>DC-324/2072</v>
          </cell>
          <cell r="H376">
            <v>1000</v>
          </cell>
          <cell r="I376">
            <v>38397</v>
          </cell>
          <cell r="J376">
            <v>721037.2</v>
          </cell>
        </row>
        <row r="377">
          <cell r="A377">
            <v>1100005277</v>
          </cell>
          <cell r="B377">
            <v>8002247</v>
          </cell>
          <cell r="C377" t="str">
            <v>5-IODOPHTHALIDE</v>
          </cell>
          <cell r="D377">
            <v>85.1</v>
          </cell>
          <cell r="E377" t="str">
            <v>KG</v>
          </cell>
          <cell r="F377">
            <v>4700001980</v>
          </cell>
          <cell r="G377" t="str">
            <v>DC-324/2072</v>
          </cell>
          <cell r="H377">
            <v>1000</v>
          </cell>
          <cell r="I377">
            <v>38397</v>
          </cell>
          <cell r="J377">
            <v>735734.6</v>
          </cell>
        </row>
        <row r="378">
          <cell r="A378">
            <v>1100005277</v>
          </cell>
          <cell r="B378">
            <v>8002247</v>
          </cell>
          <cell r="C378" t="str">
            <v>5-IODOPHTHALIDE</v>
          </cell>
          <cell r="D378">
            <v>82.8</v>
          </cell>
          <cell r="E378" t="str">
            <v>KG</v>
          </cell>
          <cell r="F378">
            <v>4700001980</v>
          </cell>
          <cell r="G378" t="str">
            <v>DC-322/2156</v>
          </cell>
          <cell r="H378">
            <v>1000</v>
          </cell>
          <cell r="I378">
            <v>38393</v>
          </cell>
          <cell r="J378">
            <v>715849.88</v>
          </cell>
        </row>
        <row r="379">
          <cell r="A379">
            <v>1100005277</v>
          </cell>
          <cell r="B379">
            <v>8002247</v>
          </cell>
          <cell r="C379" t="str">
            <v>5-IODOPHTHALIDE</v>
          </cell>
          <cell r="D379">
            <v>85</v>
          </cell>
          <cell r="E379" t="str">
            <v>KG</v>
          </cell>
          <cell r="F379">
            <v>4700001980</v>
          </cell>
          <cell r="G379" t="str">
            <v>DC-322/2156</v>
          </cell>
          <cell r="H379">
            <v>1000</v>
          </cell>
          <cell r="I379">
            <v>38393</v>
          </cell>
          <cell r="J379">
            <v>734870.05</v>
          </cell>
        </row>
        <row r="380">
          <cell r="A380">
            <v>1100005277</v>
          </cell>
          <cell r="B380">
            <v>8005209</v>
          </cell>
          <cell r="C380" t="str">
            <v>Aullatin ( A5-8 )</v>
          </cell>
          <cell r="D380">
            <v>64.7</v>
          </cell>
          <cell r="E380" t="str">
            <v>KG</v>
          </cell>
          <cell r="F380">
            <v>4700001917</v>
          </cell>
          <cell r="G380" t="str">
            <v>DC-322/2237</v>
          </cell>
          <cell r="H380">
            <v>1000</v>
          </cell>
          <cell r="I380">
            <v>38393</v>
          </cell>
          <cell r="J380">
            <v>4914316.32</v>
          </cell>
        </row>
        <row r="381">
          <cell r="A381">
            <v>1100005277</v>
          </cell>
          <cell r="B381">
            <v>8002247</v>
          </cell>
          <cell r="C381" t="str">
            <v>5-IODOPHTHALIDE</v>
          </cell>
          <cell r="D381">
            <v>85</v>
          </cell>
          <cell r="E381" t="str">
            <v>KG</v>
          </cell>
          <cell r="F381">
            <v>4700001980</v>
          </cell>
          <cell r="G381" t="str">
            <v>DC-321/2132</v>
          </cell>
          <cell r="H381">
            <v>1000</v>
          </cell>
          <cell r="I381">
            <v>38386</v>
          </cell>
          <cell r="J381">
            <v>734870.05</v>
          </cell>
        </row>
        <row r="382">
          <cell r="A382">
            <v>1100005277</v>
          </cell>
          <cell r="B382">
            <v>8002247</v>
          </cell>
          <cell r="C382" t="str">
            <v>5-IODOPHTHALIDE</v>
          </cell>
          <cell r="D382">
            <v>85.2</v>
          </cell>
          <cell r="E382" t="str">
            <v>KG</v>
          </cell>
          <cell r="F382">
            <v>4700001980</v>
          </cell>
          <cell r="G382" t="str">
            <v>DC-321/2132</v>
          </cell>
          <cell r="H382">
            <v>1000</v>
          </cell>
          <cell r="I382">
            <v>38386</v>
          </cell>
          <cell r="J382">
            <v>736599.16</v>
          </cell>
        </row>
        <row r="383">
          <cell r="A383">
            <v>1100005277</v>
          </cell>
          <cell r="B383">
            <v>8002247</v>
          </cell>
          <cell r="C383" t="str">
            <v>5-IODOPHTHALIDE</v>
          </cell>
          <cell r="D383">
            <v>80</v>
          </cell>
          <cell r="E383" t="str">
            <v>KG</v>
          </cell>
          <cell r="F383">
            <v>4700001980</v>
          </cell>
          <cell r="G383" t="str">
            <v>DC-321/2132</v>
          </cell>
          <cell r="H383">
            <v>1000</v>
          </cell>
          <cell r="I383">
            <v>38386</v>
          </cell>
          <cell r="J383">
            <v>691642.4</v>
          </cell>
        </row>
        <row r="384">
          <cell r="A384">
            <v>1100005447</v>
          </cell>
          <cell r="B384">
            <v>8000582</v>
          </cell>
          <cell r="C384" t="str">
            <v>PNT-PENTAZOCINE STEP 5</v>
          </cell>
          <cell r="D384">
            <v>38</v>
          </cell>
          <cell r="E384" t="str">
            <v>KG</v>
          </cell>
          <cell r="F384">
            <v>4700002067</v>
          </cell>
          <cell r="G384" t="str">
            <v>INV-651/167</v>
          </cell>
          <cell r="H384">
            <v>1000</v>
          </cell>
          <cell r="I384">
            <v>38411</v>
          </cell>
          <cell r="J384">
            <v>206121.88</v>
          </cell>
        </row>
        <row r="385">
          <cell r="A385">
            <v>1100005447</v>
          </cell>
          <cell r="B385">
            <v>8000582</v>
          </cell>
          <cell r="C385" t="str">
            <v>PNT-PENTAZOCINE STEP 5</v>
          </cell>
          <cell r="D385">
            <v>31</v>
          </cell>
          <cell r="E385" t="str">
            <v>KG</v>
          </cell>
          <cell r="F385">
            <v>4700002067</v>
          </cell>
          <cell r="G385" t="str">
            <v>INV-651/167</v>
          </cell>
          <cell r="H385">
            <v>1000</v>
          </cell>
          <cell r="I385">
            <v>38411</v>
          </cell>
          <cell r="J385">
            <v>168152.06</v>
          </cell>
        </row>
        <row r="386">
          <cell r="A386">
            <v>1100005447</v>
          </cell>
          <cell r="B386">
            <v>8002689</v>
          </cell>
          <cell r="C386" t="str">
            <v>AZACYCLONOL STEP-9A US</v>
          </cell>
          <cell r="D386">
            <v>93.5</v>
          </cell>
          <cell r="E386" t="str">
            <v>KG</v>
          </cell>
          <cell r="F386">
            <v>4700002023</v>
          </cell>
          <cell r="G386" t="str">
            <v>NR646,647/165,66</v>
          </cell>
          <cell r="H386">
            <v>1010</v>
          </cell>
          <cell r="I386">
            <v>38408</v>
          </cell>
          <cell r="J386">
            <v>145654.29999999999</v>
          </cell>
        </row>
        <row r="387">
          <cell r="A387">
            <v>1100005447</v>
          </cell>
          <cell r="B387">
            <v>8002689</v>
          </cell>
          <cell r="C387" t="str">
            <v>AZACYCLONOL STEP-9A US</v>
          </cell>
          <cell r="D387">
            <v>129</v>
          </cell>
          <cell r="E387" t="str">
            <v>KG</v>
          </cell>
          <cell r="F387">
            <v>4700002023</v>
          </cell>
          <cell r="G387" t="str">
            <v>NR646,647/165,66</v>
          </cell>
          <cell r="H387">
            <v>1010</v>
          </cell>
          <cell r="I387">
            <v>38408</v>
          </cell>
          <cell r="J387">
            <v>200956.2</v>
          </cell>
        </row>
        <row r="388">
          <cell r="A388">
            <v>1100005447</v>
          </cell>
          <cell r="B388">
            <v>8002689</v>
          </cell>
          <cell r="C388" t="str">
            <v>AZACYCLONOL STEP-9A US</v>
          </cell>
          <cell r="D388">
            <v>128</v>
          </cell>
          <cell r="E388" t="str">
            <v>KG</v>
          </cell>
          <cell r="F388">
            <v>4700002023</v>
          </cell>
          <cell r="G388" t="str">
            <v>NR646,647/165,66</v>
          </cell>
          <cell r="H388">
            <v>1010</v>
          </cell>
          <cell r="I388">
            <v>38408</v>
          </cell>
          <cell r="J388">
            <v>199398.39999999999</v>
          </cell>
        </row>
        <row r="389">
          <cell r="A389">
            <v>1100005447</v>
          </cell>
          <cell r="B389">
            <v>8006654</v>
          </cell>
          <cell r="C389" t="str">
            <v>LVT-1(levetiracetam)</v>
          </cell>
          <cell r="D389">
            <v>66</v>
          </cell>
          <cell r="E389" t="str">
            <v>KG</v>
          </cell>
          <cell r="F389">
            <v>4700001919</v>
          </cell>
          <cell r="G389" t="str">
            <v>NRGP-631/ANX-163</v>
          </cell>
          <cell r="H389">
            <v>1010</v>
          </cell>
          <cell r="I389">
            <v>38408</v>
          </cell>
          <cell r="J389">
            <v>534597.36</v>
          </cell>
        </row>
        <row r="390">
          <cell r="A390">
            <v>1100005447</v>
          </cell>
          <cell r="B390">
            <v>8006654</v>
          </cell>
          <cell r="C390" t="str">
            <v>LVT-1(levetiracetam)</v>
          </cell>
          <cell r="D390">
            <v>66.5</v>
          </cell>
          <cell r="E390" t="str">
            <v>KG</v>
          </cell>
          <cell r="F390">
            <v>4700001919</v>
          </cell>
          <cell r="G390" t="str">
            <v>NRGP-631/ANX-163</v>
          </cell>
          <cell r="H390">
            <v>1010</v>
          </cell>
          <cell r="I390">
            <v>38408</v>
          </cell>
          <cell r="J390">
            <v>538647.34</v>
          </cell>
        </row>
        <row r="391">
          <cell r="A391">
            <v>1100005447</v>
          </cell>
          <cell r="B391">
            <v>8006654</v>
          </cell>
          <cell r="C391" t="str">
            <v>LVT-1(levetiracetam)</v>
          </cell>
          <cell r="D391">
            <v>67</v>
          </cell>
          <cell r="E391" t="str">
            <v>KG</v>
          </cell>
          <cell r="F391">
            <v>4700001919</v>
          </cell>
          <cell r="G391" t="str">
            <v>NRGP-631/ANX-163</v>
          </cell>
          <cell r="H391">
            <v>1010</v>
          </cell>
          <cell r="I391">
            <v>38408</v>
          </cell>
          <cell r="J391">
            <v>542697.31999999995</v>
          </cell>
        </row>
        <row r="392">
          <cell r="A392">
            <v>1100005447</v>
          </cell>
          <cell r="B392">
            <v>8006654</v>
          </cell>
          <cell r="C392" t="str">
            <v>LVT-1(levetiracetam)</v>
          </cell>
          <cell r="D392">
            <v>73</v>
          </cell>
          <cell r="E392" t="str">
            <v>KG</v>
          </cell>
          <cell r="F392">
            <v>4700001919</v>
          </cell>
          <cell r="G392" t="str">
            <v>NR646,647/165,66</v>
          </cell>
          <cell r="H392">
            <v>1010</v>
          </cell>
          <cell r="I392">
            <v>38408</v>
          </cell>
          <cell r="J392">
            <v>591297.07999999996</v>
          </cell>
        </row>
        <row r="393">
          <cell r="A393">
            <v>1100005447</v>
          </cell>
          <cell r="B393">
            <v>8006654</v>
          </cell>
          <cell r="C393" t="str">
            <v>LVT-1(levetiracetam)</v>
          </cell>
          <cell r="D393">
            <v>75</v>
          </cell>
          <cell r="E393" t="str">
            <v>KG</v>
          </cell>
          <cell r="F393">
            <v>4700001919</v>
          </cell>
          <cell r="G393" t="str">
            <v>NR646,647/165,66</v>
          </cell>
          <cell r="H393">
            <v>1010</v>
          </cell>
          <cell r="I393">
            <v>38408</v>
          </cell>
          <cell r="J393">
            <v>607497</v>
          </cell>
        </row>
        <row r="394">
          <cell r="A394">
            <v>1100005447</v>
          </cell>
          <cell r="B394">
            <v>8007928</v>
          </cell>
          <cell r="C394" t="str">
            <v>Oxalimide Derivative (FRP-8)</v>
          </cell>
          <cell r="D394">
            <v>50</v>
          </cell>
          <cell r="E394" t="str">
            <v>KG</v>
          </cell>
          <cell r="F394">
            <v>4700001884</v>
          </cell>
          <cell r="G394" t="str">
            <v>CHL 644 SUB 164</v>
          </cell>
          <cell r="H394">
            <v>1000</v>
          </cell>
          <cell r="I394">
            <v>38408</v>
          </cell>
          <cell r="J394">
            <v>1337469.5</v>
          </cell>
        </row>
        <row r="395">
          <cell r="A395">
            <v>1100005447</v>
          </cell>
          <cell r="B395">
            <v>8000582</v>
          </cell>
          <cell r="C395" t="str">
            <v>PNT-PENTAZOCINE STEP 5</v>
          </cell>
          <cell r="D395">
            <v>24.5</v>
          </cell>
          <cell r="E395" t="str">
            <v>KG</v>
          </cell>
          <cell r="F395">
            <v>4700001975</v>
          </cell>
          <cell r="G395" t="str">
            <v>CH.628 SUB 162</v>
          </cell>
          <cell r="H395">
            <v>1000</v>
          </cell>
          <cell r="I395">
            <v>38406</v>
          </cell>
          <cell r="J395">
            <v>132894.37</v>
          </cell>
        </row>
        <row r="396">
          <cell r="A396">
            <v>1100005447</v>
          </cell>
          <cell r="B396">
            <v>8000582</v>
          </cell>
          <cell r="C396" t="str">
            <v>PNT-PENTAZOCINE STEP 5</v>
          </cell>
          <cell r="D396">
            <v>26</v>
          </cell>
          <cell r="E396" t="str">
            <v>KG</v>
          </cell>
          <cell r="F396">
            <v>4700001975</v>
          </cell>
          <cell r="G396" t="str">
            <v>CH.628 SUB 162</v>
          </cell>
          <cell r="H396">
            <v>1000</v>
          </cell>
          <cell r="I396">
            <v>38406</v>
          </cell>
          <cell r="J396">
            <v>141030.76</v>
          </cell>
        </row>
        <row r="397">
          <cell r="A397">
            <v>1100005447</v>
          </cell>
          <cell r="B397">
            <v>8000582</v>
          </cell>
          <cell r="C397" t="str">
            <v>PNT-PENTAZOCINE STEP 5</v>
          </cell>
          <cell r="D397">
            <v>27.5</v>
          </cell>
          <cell r="E397" t="str">
            <v>KG</v>
          </cell>
          <cell r="F397">
            <v>4700001975</v>
          </cell>
          <cell r="G397" t="str">
            <v>CH.628 SUB 162</v>
          </cell>
          <cell r="H397">
            <v>1000</v>
          </cell>
          <cell r="I397">
            <v>38406</v>
          </cell>
          <cell r="J397">
            <v>149167.15</v>
          </cell>
        </row>
        <row r="398">
          <cell r="A398">
            <v>1100005447</v>
          </cell>
          <cell r="B398">
            <v>8000582</v>
          </cell>
          <cell r="C398" t="str">
            <v>PNT-PENTAZOCINE STEP 5</v>
          </cell>
          <cell r="D398">
            <v>24</v>
          </cell>
          <cell r="E398" t="str">
            <v>KG</v>
          </cell>
          <cell r="F398">
            <v>4700001975</v>
          </cell>
          <cell r="G398" t="str">
            <v>CH.628 SUB 162</v>
          </cell>
          <cell r="H398">
            <v>1000</v>
          </cell>
          <cell r="I398">
            <v>38406</v>
          </cell>
          <cell r="J398">
            <v>130182.24</v>
          </cell>
        </row>
        <row r="399">
          <cell r="A399">
            <v>1100005447</v>
          </cell>
          <cell r="B399">
            <v>8007928</v>
          </cell>
          <cell r="C399" t="str">
            <v>Oxalimide Derivative (FRP-8)</v>
          </cell>
          <cell r="D399">
            <v>39.700000000000003</v>
          </cell>
          <cell r="E399" t="str">
            <v>KG</v>
          </cell>
          <cell r="F399">
            <v>4700001884</v>
          </cell>
          <cell r="G399" t="str">
            <v>CHL627 SUB 161</v>
          </cell>
          <cell r="H399">
            <v>1000</v>
          </cell>
          <cell r="I399">
            <v>38406</v>
          </cell>
          <cell r="J399">
            <v>1061950.78</v>
          </cell>
        </row>
        <row r="400">
          <cell r="A400">
            <v>1100005447</v>
          </cell>
          <cell r="B400">
            <v>8007928</v>
          </cell>
          <cell r="C400" t="str">
            <v>Oxalimide Derivative (FRP-8)</v>
          </cell>
          <cell r="D400">
            <v>51</v>
          </cell>
          <cell r="E400" t="str">
            <v>KG</v>
          </cell>
          <cell r="F400">
            <v>4700001884</v>
          </cell>
          <cell r="G400" t="str">
            <v>CHL627 SUB 161</v>
          </cell>
          <cell r="H400">
            <v>1000</v>
          </cell>
          <cell r="I400">
            <v>38406</v>
          </cell>
          <cell r="J400">
            <v>1364218.89</v>
          </cell>
        </row>
        <row r="401">
          <cell r="A401">
            <v>1100005447</v>
          </cell>
          <cell r="B401">
            <v>8002689</v>
          </cell>
          <cell r="C401" t="str">
            <v>AZACYCLONOL STEP-9A US</v>
          </cell>
          <cell r="D401">
            <v>127</v>
          </cell>
          <cell r="E401" t="str">
            <v>KG</v>
          </cell>
          <cell r="F401">
            <v>4700002023</v>
          </cell>
          <cell r="G401" t="str">
            <v>NRGP-626/ANX-160</v>
          </cell>
          <cell r="H401">
            <v>1010</v>
          </cell>
          <cell r="I401">
            <v>38405</v>
          </cell>
          <cell r="J401">
            <v>197840.6</v>
          </cell>
        </row>
        <row r="402">
          <cell r="A402">
            <v>1100005447</v>
          </cell>
          <cell r="B402">
            <v>8002689</v>
          </cell>
          <cell r="C402" t="str">
            <v>AZACYCLONOL STEP-9A US</v>
          </cell>
          <cell r="D402">
            <v>129</v>
          </cell>
          <cell r="E402" t="str">
            <v>KG</v>
          </cell>
          <cell r="F402">
            <v>4700002023</v>
          </cell>
          <cell r="G402" t="str">
            <v>NRGP-626/ANX-160</v>
          </cell>
          <cell r="H402">
            <v>1010</v>
          </cell>
          <cell r="I402">
            <v>38405</v>
          </cell>
          <cell r="J402">
            <v>200956.2</v>
          </cell>
        </row>
        <row r="403">
          <cell r="A403">
            <v>1100005447</v>
          </cell>
          <cell r="B403">
            <v>8002689</v>
          </cell>
          <cell r="C403" t="str">
            <v>AZACYCLONOL STEP-9A US</v>
          </cell>
          <cell r="D403">
            <v>126</v>
          </cell>
          <cell r="E403" t="str">
            <v>KG</v>
          </cell>
          <cell r="F403">
            <v>4700002023</v>
          </cell>
          <cell r="G403" t="str">
            <v>NRGP-626/ANX-160</v>
          </cell>
          <cell r="H403">
            <v>1010</v>
          </cell>
          <cell r="I403">
            <v>38405</v>
          </cell>
          <cell r="J403">
            <v>196282.8</v>
          </cell>
        </row>
        <row r="404">
          <cell r="A404">
            <v>1100005447</v>
          </cell>
          <cell r="B404">
            <v>8000582</v>
          </cell>
          <cell r="C404" t="str">
            <v>PNT-PENTAZOCINE STEP 5</v>
          </cell>
          <cell r="D404">
            <v>38</v>
          </cell>
          <cell r="E404" t="str">
            <v>KG</v>
          </cell>
          <cell r="F404">
            <v>4700001975</v>
          </cell>
          <cell r="G404" t="str">
            <v>INV-623/158</v>
          </cell>
          <cell r="H404">
            <v>1000</v>
          </cell>
          <cell r="I404">
            <v>38402</v>
          </cell>
          <cell r="J404">
            <v>206121.88</v>
          </cell>
        </row>
        <row r="405">
          <cell r="A405">
            <v>1100005447</v>
          </cell>
          <cell r="B405">
            <v>8000582</v>
          </cell>
          <cell r="C405" t="str">
            <v>PNT-PENTAZOCINE STEP 5</v>
          </cell>
          <cell r="D405">
            <v>37</v>
          </cell>
          <cell r="E405" t="str">
            <v>KG</v>
          </cell>
          <cell r="F405">
            <v>4700001975</v>
          </cell>
          <cell r="G405" t="str">
            <v>INV-623/158</v>
          </cell>
          <cell r="H405">
            <v>1000</v>
          </cell>
          <cell r="I405">
            <v>38402</v>
          </cell>
          <cell r="J405">
            <v>200697.62</v>
          </cell>
        </row>
        <row r="406">
          <cell r="A406">
            <v>1100005447</v>
          </cell>
          <cell r="B406">
            <v>8000582</v>
          </cell>
          <cell r="C406" t="str">
            <v>PNT-PENTAZOCINE STEP 5</v>
          </cell>
          <cell r="D406">
            <v>36</v>
          </cell>
          <cell r="E406" t="str">
            <v>KG</v>
          </cell>
          <cell r="F406">
            <v>4700001975</v>
          </cell>
          <cell r="G406" t="str">
            <v>INV-623/158</v>
          </cell>
          <cell r="H406">
            <v>1000</v>
          </cell>
          <cell r="I406">
            <v>38402</v>
          </cell>
          <cell r="J406">
            <v>195273.36</v>
          </cell>
        </row>
        <row r="407">
          <cell r="A407">
            <v>1100005447</v>
          </cell>
          <cell r="B407">
            <v>8000582</v>
          </cell>
          <cell r="C407" t="str">
            <v>PNT-PENTAZOCINE STEP 5</v>
          </cell>
          <cell r="D407">
            <v>35</v>
          </cell>
          <cell r="E407" t="str">
            <v>KG</v>
          </cell>
          <cell r="F407">
            <v>4700001975</v>
          </cell>
          <cell r="G407" t="str">
            <v>INV-623/158</v>
          </cell>
          <cell r="H407">
            <v>1000</v>
          </cell>
          <cell r="I407">
            <v>38402</v>
          </cell>
          <cell r="J407">
            <v>189849.1</v>
          </cell>
        </row>
        <row r="408">
          <cell r="A408">
            <v>1100005447</v>
          </cell>
          <cell r="B408">
            <v>8002689</v>
          </cell>
          <cell r="C408" t="str">
            <v>AZACYCLONOL STEP-9A US</v>
          </cell>
          <cell r="D408">
            <v>-95.5</v>
          </cell>
          <cell r="E408" t="str">
            <v>KG</v>
          </cell>
          <cell r="F408">
            <v>4700001912</v>
          </cell>
          <cell r="G408" t="str">
            <v>NRGP-556/ANX-137</v>
          </cell>
          <cell r="H408">
            <v>1010</v>
          </cell>
          <cell r="I408">
            <v>38401</v>
          </cell>
          <cell r="J408">
            <v>-148769.9</v>
          </cell>
        </row>
        <row r="409">
          <cell r="A409">
            <v>1100005447</v>
          </cell>
          <cell r="B409">
            <v>8006654</v>
          </cell>
          <cell r="C409" t="str">
            <v>LVT-1(levetiracetam)</v>
          </cell>
          <cell r="D409">
            <v>65.5</v>
          </cell>
          <cell r="E409" t="str">
            <v>KG</v>
          </cell>
          <cell r="F409">
            <v>4700001919</v>
          </cell>
          <cell r="G409" t="str">
            <v>NRGP-619/ANX-157</v>
          </cell>
          <cell r="H409">
            <v>1010</v>
          </cell>
          <cell r="I409">
            <v>38401</v>
          </cell>
          <cell r="J409">
            <v>548345.69999999995</v>
          </cell>
        </row>
        <row r="410">
          <cell r="A410">
            <v>1100005447</v>
          </cell>
          <cell r="B410">
            <v>8006654</v>
          </cell>
          <cell r="C410" t="str">
            <v>LVT-1(levetiracetam)</v>
          </cell>
          <cell r="D410">
            <v>64</v>
          </cell>
          <cell r="E410" t="str">
            <v>KG</v>
          </cell>
          <cell r="F410">
            <v>4700001919</v>
          </cell>
          <cell r="G410" t="str">
            <v>NRGP-619/ANX-157</v>
          </cell>
          <cell r="H410">
            <v>1010</v>
          </cell>
          <cell r="I410">
            <v>38401</v>
          </cell>
          <cell r="J410">
            <v>535788.16</v>
          </cell>
        </row>
        <row r="411">
          <cell r="A411">
            <v>1100005447</v>
          </cell>
          <cell r="B411">
            <v>8000582</v>
          </cell>
          <cell r="C411" t="str">
            <v>PNT-PENTAZOCINE STEP 5</v>
          </cell>
          <cell r="D411">
            <v>38.299999999999997</v>
          </cell>
          <cell r="E411" t="str">
            <v>KG</v>
          </cell>
          <cell r="F411">
            <v>4700001975</v>
          </cell>
          <cell r="G411" t="str">
            <v>INV-613/155</v>
          </cell>
          <cell r="H411">
            <v>1000</v>
          </cell>
          <cell r="I411">
            <v>38399</v>
          </cell>
          <cell r="J411">
            <v>207749.16</v>
          </cell>
        </row>
        <row r="412">
          <cell r="A412">
            <v>1100005447</v>
          </cell>
          <cell r="B412">
            <v>8000582</v>
          </cell>
          <cell r="C412" t="str">
            <v>PNT-PENTAZOCINE STEP 5</v>
          </cell>
          <cell r="D412">
            <v>38.5</v>
          </cell>
          <cell r="E412" t="str">
            <v>KG</v>
          </cell>
          <cell r="F412">
            <v>4700001975</v>
          </cell>
          <cell r="G412" t="str">
            <v>INV-613/155</v>
          </cell>
          <cell r="H412">
            <v>1000</v>
          </cell>
          <cell r="I412">
            <v>38399</v>
          </cell>
          <cell r="J412">
            <v>208834.01</v>
          </cell>
        </row>
        <row r="413">
          <cell r="A413">
            <v>1100005447</v>
          </cell>
          <cell r="B413">
            <v>8000582</v>
          </cell>
          <cell r="C413" t="str">
            <v>PNT-PENTAZOCINE STEP 5</v>
          </cell>
          <cell r="D413">
            <v>38.5</v>
          </cell>
          <cell r="E413" t="str">
            <v>KG</v>
          </cell>
          <cell r="F413">
            <v>4700001975</v>
          </cell>
          <cell r="G413" t="str">
            <v>INV-613/155</v>
          </cell>
          <cell r="H413">
            <v>1000</v>
          </cell>
          <cell r="I413">
            <v>38399</v>
          </cell>
          <cell r="J413">
            <v>208834.01</v>
          </cell>
        </row>
        <row r="414">
          <cell r="A414">
            <v>1100005447</v>
          </cell>
          <cell r="B414">
            <v>8002689</v>
          </cell>
          <cell r="C414" t="str">
            <v>AZACYCLONOL STEP-9A US</v>
          </cell>
          <cell r="D414">
            <v>127</v>
          </cell>
          <cell r="E414" t="str">
            <v>KG</v>
          </cell>
          <cell r="F414">
            <v>4700002023</v>
          </cell>
          <cell r="G414" t="str">
            <v>NRGP-614/ANX-156</v>
          </cell>
          <cell r="H414">
            <v>1010</v>
          </cell>
          <cell r="I414">
            <v>38399</v>
          </cell>
          <cell r="J414">
            <v>197840.6</v>
          </cell>
        </row>
        <row r="415">
          <cell r="A415">
            <v>1100005447</v>
          </cell>
          <cell r="B415">
            <v>8002689</v>
          </cell>
          <cell r="C415" t="str">
            <v>AZACYCLONOL STEP-9A US</v>
          </cell>
          <cell r="D415">
            <v>128.5</v>
          </cell>
          <cell r="E415" t="str">
            <v>KG</v>
          </cell>
          <cell r="F415">
            <v>4700002023</v>
          </cell>
          <cell r="G415" t="str">
            <v>NRGP-614/ANX-156</v>
          </cell>
          <cell r="H415">
            <v>1010</v>
          </cell>
          <cell r="I415">
            <v>38399</v>
          </cell>
          <cell r="J415">
            <v>200177.3</v>
          </cell>
        </row>
        <row r="416">
          <cell r="A416">
            <v>1100005447</v>
          </cell>
          <cell r="B416">
            <v>8002689</v>
          </cell>
          <cell r="C416" t="str">
            <v>AZACYCLONOL STEP-9A US</v>
          </cell>
          <cell r="D416">
            <v>128</v>
          </cell>
          <cell r="E416" t="str">
            <v>KG</v>
          </cell>
          <cell r="F416">
            <v>4700002023</v>
          </cell>
          <cell r="G416" t="str">
            <v>NRGP-614/ANX-156</v>
          </cell>
          <cell r="H416">
            <v>1010</v>
          </cell>
          <cell r="I416">
            <v>38399</v>
          </cell>
          <cell r="J416">
            <v>199398.39999999999</v>
          </cell>
        </row>
        <row r="417">
          <cell r="A417">
            <v>1100005447</v>
          </cell>
          <cell r="B417">
            <v>8007928</v>
          </cell>
          <cell r="C417" t="str">
            <v>Oxalimide Derivative (FRP-8)</v>
          </cell>
          <cell r="D417">
            <v>33.5</v>
          </cell>
          <cell r="E417" t="str">
            <v>KG</v>
          </cell>
          <cell r="F417">
            <v>4700001884</v>
          </cell>
          <cell r="G417" t="str">
            <v>INV-611/154</v>
          </cell>
          <cell r="H417">
            <v>1000</v>
          </cell>
          <cell r="I417">
            <v>38398</v>
          </cell>
          <cell r="J417">
            <v>896104.57</v>
          </cell>
        </row>
        <row r="418">
          <cell r="A418">
            <v>1100005447</v>
          </cell>
          <cell r="B418">
            <v>8007928</v>
          </cell>
          <cell r="C418" t="str">
            <v>Oxalimide Derivative (FRP-8)</v>
          </cell>
          <cell r="D418">
            <v>42.4</v>
          </cell>
          <cell r="E418" t="str">
            <v>KG</v>
          </cell>
          <cell r="F418">
            <v>4700001884</v>
          </cell>
          <cell r="G418" t="str">
            <v>INV-611/154</v>
          </cell>
          <cell r="H418">
            <v>1000</v>
          </cell>
          <cell r="I418">
            <v>38398</v>
          </cell>
          <cell r="J418">
            <v>1134174.1399999999</v>
          </cell>
        </row>
        <row r="419">
          <cell r="A419">
            <v>1100005447</v>
          </cell>
          <cell r="B419">
            <v>8002689</v>
          </cell>
          <cell r="C419" t="str">
            <v>AZACYCLONOL STEP-9A US</v>
          </cell>
          <cell r="D419">
            <v>89.5</v>
          </cell>
          <cell r="E419" t="str">
            <v>KG</v>
          </cell>
          <cell r="F419">
            <v>4700002023</v>
          </cell>
          <cell r="G419" t="str">
            <v>NRGP-602/ANX-152</v>
          </cell>
          <cell r="H419">
            <v>1010</v>
          </cell>
          <cell r="I419">
            <v>38397</v>
          </cell>
          <cell r="J419">
            <v>139423.1</v>
          </cell>
        </row>
        <row r="420">
          <cell r="A420">
            <v>1100005447</v>
          </cell>
          <cell r="B420">
            <v>8002689</v>
          </cell>
          <cell r="C420" t="str">
            <v>AZACYCLONOL STEP-9A US</v>
          </cell>
          <cell r="D420">
            <v>129.5</v>
          </cell>
          <cell r="E420" t="str">
            <v>KG</v>
          </cell>
          <cell r="F420">
            <v>4700002023</v>
          </cell>
          <cell r="G420" t="str">
            <v>NRGP-602/ANX-152</v>
          </cell>
          <cell r="H420">
            <v>1010</v>
          </cell>
          <cell r="I420">
            <v>38397</v>
          </cell>
          <cell r="J420">
            <v>201735.1</v>
          </cell>
        </row>
        <row r="421">
          <cell r="A421">
            <v>1100005447</v>
          </cell>
          <cell r="B421">
            <v>8000582</v>
          </cell>
          <cell r="C421" t="str">
            <v>PNT-PENTAZOCINE STEP 5</v>
          </cell>
          <cell r="D421">
            <v>42</v>
          </cell>
          <cell r="E421" t="str">
            <v>KG</v>
          </cell>
          <cell r="F421">
            <v>4700001975</v>
          </cell>
          <cell r="G421" t="str">
            <v>INV-608/153</v>
          </cell>
          <cell r="H421">
            <v>1000</v>
          </cell>
          <cell r="I421">
            <v>38394</v>
          </cell>
          <cell r="J421">
            <v>227818.92</v>
          </cell>
        </row>
        <row r="422">
          <cell r="A422">
            <v>1100005447</v>
          </cell>
          <cell r="B422">
            <v>8000582</v>
          </cell>
          <cell r="C422" t="str">
            <v>PNT-PENTAZOCINE STEP 5</v>
          </cell>
          <cell r="D422">
            <v>40.5</v>
          </cell>
          <cell r="E422" t="str">
            <v>KG</v>
          </cell>
          <cell r="F422">
            <v>4700001975</v>
          </cell>
          <cell r="G422" t="str">
            <v>INV-608/153</v>
          </cell>
          <cell r="H422">
            <v>1000</v>
          </cell>
          <cell r="I422">
            <v>38394</v>
          </cell>
          <cell r="J422">
            <v>219682.53</v>
          </cell>
        </row>
        <row r="423">
          <cell r="A423">
            <v>1100005447</v>
          </cell>
          <cell r="B423">
            <v>8000582</v>
          </cell>
          <cell r="C423" t="str">
            <v>PNT-PENTAZOCINE STEP 5</v>
          </cell>
          <cell r="D423">
            <v>40.299999999999997</v>
          </cell>
          <cell r="E423" t="str">
            <v>KG</v>
          </cell>
          <cell r="F423">
            <v>4700001975</v>
          </cell>
          <cell r="G423" t="str">
            <v>INV-608/153</v>
          </cell>
          <cell r="H423">
            <v>1000</v>
          </cell>
          <cell r="I423">
            <v>38394</v>
          </cell>
          <cell r="J423">
            <v>218597.68</v>
          </cell>
        </row>
        <row r="424">
          <cell r="A424">
            <v>1100005447</v>
          </cell>
          <cell r="B424">
            <v>8006654</v>
          </cell>
          <cell r="C424" t="str">
            <v>LVT-1(levetiracetam)</v>
          </cell>
          <cell r="D424">
            <v>65</v>
          </cell>
          <cell r="E424" t="str">
            <v>KG</v>
          </cell>
          <cell r="F424">
            <v>4700001919</v>
          </cell>
          <cell r="G424" t="str">
            <v>NRGP-601/ANX-151</v>
          </cell>
          <cell r="H424">
            <v>1010</v>
          </cell>
          <cell r="I424">
            <v>38394</v>
          </cell>
          <cell r="J424">
            <v>544159.85</v>
          </cell>
        </row>
        <row r="425">
          <cell r="A425">
            <v>1100005447</v>
          </cell>
          <cell r="B425">
            <v>8006654</v>
          </cell>
          <cell r="C425" t="str">
            <v>LVT-1(levetiracetam)</v>
          </cell>
          <cell r="D425">
            <v>68</v>
          </cell>
          <cell r="E425" t="str">
            <v>KG</v>
          </cell>
          <cell r="F425">
            <v>4700001919</v>
          </cell>
          <cell r="G425" t="str">
            <v>NRGP-601/ANX-151</v>
          </cell>
          <cell r="H425">
            <v>1010</v>
          </cell>
          <cell r="I425">
            <v>38394</v>
          </cell>
          <cell r="J425">
            <v>569274.92000000004</v>
          </cell>
        </row>
        <row r="426">
          <cell r="A426">
            <v>1100005447</v>
          </cell>
          <cell r="B426">
            <v>8006654</v>
          </cell>
          <cell r="C426" t="str">
            <v>LVT-1(levetiracetam)</v>
          </cell>
          <cell r="D426">
            <v>65</v>
          </cell>
          <cell r="E426" t="str">
            <v>KG</v>
          </cell>
          <cell r="F426">
            <v>4700001919</v>
          </cell>
          <cell r="G426" t="str">
            <v>NRGP-601/ANX-151</v>
          </cell>
          <cell r="H426">
            <v>1010</v>
          </cell>
          <cell r="I426">
            <v>38394</v>
          </cell>
          <cell r="J426">
            <v>544159.85</v>
          </cell>
        </row>
        <row r="427">
          <cell r="A427">
            <v>1100005447</v>
          </cell>
          <cell r="B427">
            <v>8000582</v>
          </cell>
          <cell r="C427" t="str">
            <v>PNT-PENTAZOCINE STEP 5</v>
          </cell>
          <cell r="D427">
            <v>42.5</v>
          </cell>
          <cell r="E427" t="str">
            <v>KG</v>
          </cell>
          <cell r="F427">
            <v>4700001975</v>
          </cell>
          <cell r="G427" t="str">
            <v>INV-600/150</v>
          </cell>
          <cell r="H427">
            <v>1000</v>
          </cell>
          <cell r="I427">
            <v>38393</v>
          </cell>
          <cell r="J427">
            <v>230531.05</v>
          </cell>
        </row>
        <row r="428">
          <cell r="A428">
            <v>1100005447</v>
          </cell>
          <cell r="B428">
            <v>8000582</v>
          </cell>
          <cell r="C428" t="str">
            <v>PNT-PENTAZOCINE STEP 5</v>
          </cell>
          <cell r="D428">
            <v>42.5</v>
          </cell>
          <cell r="E428" t="str">
            <v>KG</v>
          </cell>
          <cell r="F428">
            <v>4700001975</v>
          </cell>
          <cell r="G428" t="str">
            <v>INV-600/150</v>
          </cell>
          <cell r="H428">
            <v>1000</v>
          </cell>
          <cell r="I428">
            <v>38393</v>
          </cell>
          <cell r="J428">
            <v>230531.05</v>
          </cell>
        </row>
        <row r="429">
          <cell r="A429">
            <v>1100005447</v>
          </cell>
          <cell r="B429">
            <v>8006654</v>
          </cell>
          <cell r="C429" t="str">
            <v>LVT-1(levetiracetam)</v>
          </cell>
          <cell r="D429">
            <v>67</v>
          </cell>
          <cell r="E429" t="str">
            <v>KG</v>
          </cell>
          <cell r="F429">
            <v>4700001919</v>
          </cell>
          <cell r="G429" t="str">
            <v>NRGP-588/ANX-147</v>
          </cell>
          <cell r="H429">
            <v>1010</v>
          </cell>
          <cell r="I429">
            <v>38390</v>
          </cell>
          <cell r="J429">
            <v>560903.23</v>
          </cell>
        </row>
        <row r="430">
          <cell r="A430">
            <v>1100005447</v>
          </cell>
          <cell r="B430">
            <v>8006654</v>
          </cell>
          <cell r="C430" t="str">
            <v>LVT-1(levetiracetam)</v>
          </cell>
          <cell r="D430">
            <v>67.5</v>
          </cell>
          <cell r="E430" t="str">
            <v>KG</v>
          </cell>
          <cell r="F430">
            <v>4700001919</v>
          </cell>
          <cell r="G430" t="str">
            <v>NRGP-588/ANX-147</v>
          </cell>
          <cell r="H430">
            <v>1010</v>
          </cell>
          <cell r="I430">
            <v>38390</v>
          </cell>
          <cell r="J430">
            <v>565089.07999999996</v>
          </cell>
        </row>
        <row r="431">
          <cell r="A431">
            <v>1100005447</v>
          </cell>
          <cell r="B431">
            <v>8006654</v>
          </cell>
          <cell r="C431" t="str">
            <v>LVT-1(levetiracetam)</v>
          </cell>
          <cell r="D431">
            <v>68</v>
          </cell>
          <cell r="E431" t="str">
            <v>KG</v>
          </cell>
          <cell r="F431">
            <v>4700001919</v>
          </cell>
          <cell r="G431" t="str">
            <v>NRGP-588/ANX-147</v>
          </cell>
          <cell r="H431">
            <v>1010</v>
          </cell>
          <cell r="I431">
            <v>38390</v>
          </cell>
          <cell r="J431">
            <v>569274.92000000004</v>
          </cell>
        </row>
        <row r="432">
          <cell r="A432">
            <v>1100005447</v>
          </cell>
          <cell r="B432">
            <v>8000582</v>
          </cell>
          <cell r="C432" t="str">
            <v>PNT-PENTAZOCINE STEP 5</v>
          </cell>
          <cell r="D432">
            <v>42</v>
          </cell>
          <cell r="E432" t="str">
            <v>KG</v>
          </cell>
          <cell r="F432">
            <v>4700001975</v>
          </cell>
          <cell r="G432" t="str">
            <v>INV-593</v>
          </cell>
          <cell r="H432">
            <v>1000</v>
          </cell>
          <cell r="I432">
            <v>38388</v>
          </cell>
          <cell r="J432">
            <v>227818.92</v>
          </cell>
        </row>
        <row r="433">
          <cell r="A433">
            <v>1100005447</v>
          </cell>
          <cell r="B433">
            <v>8000582</v>
          </cell>
          <cell r="C433" t="str">
            <v>PNT-PENTAZOCINE STEP 5</v>
          </cell>
          <cell r="D433">
            <v>42</v>
          </cell>
          <cell r="E433" t="str">
            <v>KG</v>
          </cell>
          <cell r="F433">
            <v>4700001975</v>
          </cell>
          <cell r="G433" t="str">
            <v>INV-593</v>
          </cell>
          <cell r="H433">
            <v>1000</v>
          </cell>
          <cell r="I433">
            <v>38388</v>
          </cell>
          <cell r="J433">
            <v>227818.92</v>
          </cell>
        </row>
        <row r="434">
          <cell r="A434">
            <v>1100005447</v>
          </cell>
          <cell r="B434">
            <v>8002689</v>
          </cell>
          <cell r="C434" t="str">
            <v>AZACYCLONOL STEP-9A US</v>
          </cell>
          <cell r="D434">
            <v>124</v>
          </cell>
          <cell r="E434" t="str">
            <v>KG</v>
          </cell>
          <cell r="F434">
            <v>4700001801</v>
          </cell>
          <cell r="G434" t="str">
            <v>NRGP-591/4.2.05</v>
          </cell>
          <cell r="H434">
            <v>1010</v>
          </cell>
          <cell r="I434">
            <v>38388</v>
          </cell>
          <cell r="J434">
            <v>193167.2</v>
          </cell>
        </row>
        <row r="435">
          <cell r="A435">
            <v>1100005447</v>
          </cell>
          <cell r="B435">
            <v>8002689</v>
          </cell>
          <cell r="C435" t="str">
            <v>AZACYCLONOL STEP-9A US</v>
          </cell>
          <cell r="D435">
            <v>129</v>
          </cell>
          <cell r="E435" t="str">
            <v>KG</v>
          </cell>
          <cell r="F435">
            <v>4700001801</v>
          </cell>
          <cell r="G435" t="str">
            <v>NRGP-591/4.2.05</v>
          </cell>
          <cell r="H435">
            <v>1010</v>
          </cell>
          <cell r="I435">
            <v>38388</v>
          </cell>
          <cell r="J435">
            <v>200956.2</v>
          </cell>
        </row>
        <row r="436">
          <cell r="A436">
            <v>1100005447</v>
          </cell>
          <cell r="B436">
            <v>8002689</v>
          </cell>
          <cell r="C436" t="str">
            <v>AZACYCLONOL STEP-9A US</v>
          </cell>
          <cell r="D436">
            <v>129</v>
          </cell>
          <cell r="E436" t="str">
            <v>KG</v>
          </cell>
          <cell r="F436">
            <v>4700001801</v>
          </cell>
          <cell r="G436" t="str">
            <v>NRGP-591/4.2.05</v>
          </cell>
          <cell r="H436">
            <v>1010</v>
          </cell>
          <cell r="I436">
            <v>38388</v>
          </cell>
          <cell r="J436">
            <v>200956.2</v>
          </cell>
        </row>
        <row r="437">
          <cell r="A437">
            <v>1100005447</v>
          </cell>
          <cell r="B437">
            <v>8000582</v>
          </cell>
          <cell r="C437" t="str">
            <v>PNT-PENTAZOCINE STEP 5</v>
          </cell>
          <cell r="D437">
            <v>42</v>
          </cell>
          <cell r="E437" t="str">
            <v>KG</v>
          </cell>
          <cell r="F437">
            <v>4700001975</v>
          </cell>
          <cell r="G437" t="str">
            <v>INV-584/146</v>
          </cell>
          <cell r="H437">
            <v>1000</v>
          </cell>
          <cell r="I437">
            <v>38385</v>
          </cell>
          <cell r="J437">
            <v>227818.92</v>
          </cell>
        </row>
        <row r="438">
          <cell r="A438">
            <v>1100005447</v>
          </cell>
          <cell r="B438">
            <v>8000582</v>
          </cell>
          <cell r="C438" t="str">
            <v>PNT-PENTAZOCINE STEP 5</v>
          </cell>
          <cell r="D438">
            <v>42</v>
          </cell>
          <cell r="E438" t="str">
            <v>KG</v>
          </cell>
          <cell r="F438">
            <v>4700001975</v>
          </cell>
          <cell r="G438" t="str">
            <v>INV-584/146</v>
          </cell>
          <cell r="H438">
            <v>1000</v>
          </cell>
          <cell r="I438">
            <v>38385</v>
          </cell>
          <cell r="J438">
            <v>227818.92</v>
          </cell>
        </row>
        <row r="439">
          <cell r="A439">
            <v>1100005447</v>
          </cell>
          <cell r="B439">
            <v>8000582</v>
          </cell>
          <cell r="C439" t="str">
            <v>PNT-PENTAZOCINE STEP 5</v>
          </cell>
          <cell r="D439">
            <v>42</v>
          </cell>
          <cell r="E439" t="str">
            <v>KG</v>
          </cell>
          <cell r="F439">
            <v>4700001975</v>
          </cell>
          <cell r="G439" t="str">
            <v>INV-584/146</v>
          </cell>
          <cell r="H439">
            <v>1000</v>
          </cell>
          <cell r="I439">
            <v>38385</v>
          </cell>
          <cell r="J439">
            <v>227818.92</v>
          </cell>
        </row>
        <row r="440">
          <cell r="A440">
            <v>1100005447</v>
          </cell>
          <cell r="B440">
            <v>8000582</v>
          </cell>
          <cell r="C440" t="str">
            <v>PNT-PENTAZOCINE STEP 5</v>
          </cell>
          <cell r="D440">
            <v>42</v>
          </cell>
          <cell r="E440" t="str">
            <v>KG</v>
          </cell>
          <cell r="F440">
            <v>4700001975</v>
          </cell>
          <cell r="G440" t="str">
            <v>INV-584/146</v>
          </cell>
          <cell r="H440">
            <v>1000</v>
          </cell>
          <cell r="I440">
            <v>38385</v>
          </cell>
          <cell r="J440">
            <v>227818.92</v>
          </cell>
        </row>
        <row r="441">
          <cell r="A441">
            <v>1100005889</v>
          </cell>
          <cell r="B441">
            <v>8002577</v>
          </cell>
          <cell r="C441" t="str">
            <v>CRA-CEFUROXIME AXETIL CRYSTALLINE(N.US)</v>
          </cell>
          <cell r="D441">
            <v>200</v>
          </cell>
          <cell r="E441" t="str">
            <v>KG</v>
          </cell>
          <cell r="F441">
            <v>4700002024</v>
          </cell>
          <cell r="G441" t="str">
            <v>CH-077</v>
          </cell>
          <cell r="H441">
            <v>1000</v>
          </cell>
          <cell r="I441">
            <v>38404</v>
          </cell>
          <cell r="J441">
            <v>2139500</v>
          </cell>
        </row>
        <row r="442">
          <cell r="A442">
            <v>1100005889</v>
          </cell>
          <cell r="B442">
            <v>8002577</v>
          </cell>
          <cell r="C442" t="str">
            <v>CRA-CEFUROXIME AXETIL CRYSTALLINE(N.US)</v>
          </cell>
          <cell r="D442">
            <v>200</v>
          </cell>
          <cell r="E442" t="str">
            <v>KG</v>
          </cell>
          <cell r="F442">
            <v>4700002024</v>
          </cell>
          <cell r="G442" t="str">
            <v>CH-077</v>
          </cell>
          <cell r="H442">
            <v>1000</v>
          </cell>
          <cell r="I442">
            <v>38404</v>
          </cell>
          <cell r="J442">
            <v>2139500</v>
          </cell>
        </row>
        <row r="443">
          <cell r="A443">
            <v>1100005889</v>
          </cell>
          <cell r="B443">
            <v>8002577</v>
          </cell>
          <cell r="C443" t="str">
            <v>CRA-CEFUROXIME AXETIL CRYSTALLINE(N.US)</v>
          </cell>
          <cell r="D443">
            <v>200</v>
          </cell>
          <cell r="E443" t="str">
            <v>KG</v>
          </cell>
          <cell r="F443">
            <v>4700002024</v>
          </cell>
          <cell r="G443" t="str">
            <v>INV-76</v>
          </cell>
          <cell r="H443">
            <v>1000</v>
          </cell>
          <cell r="I443">
            <v>38397</v>
          </cell>
          <cell r="J443">
            <v>2139500</v>
          </cell>
        </row>
        <row r="444">
          <cell r="A444">
            <v>1100005889</v>
          </cell>
          <cell r="B444">
            <v>8002577</v>
          </cell>
          <cell r="C444" t="str">
            <v>CRA-CEFUROXIME AXETIL CRYSTALLINE(N.US)</v>
          </cell>
          <cell r="D444">
            <v>200</v>
          </cell>
          <cell r="E444" t="str">
            <v>KG</v>
          </cell>
          <cell r="F444">
            <v>4700002024</v>
          </cell>
          <cell r="G444" t="str">
            <v>INV-76</v>
          </cell>
          <cell r="H444">
            <v>1000</v>
          </cell>
          <cell r="I444">
            <v>38397</v>
          </cell>
          <cell r="J444">
            <v>2139500</v>
          </cell>
        </row>
        <row r="445">
          <cell r="A445">
            <v>1100005889</v>
          </cell>
          <cell r="B445">
            <v>8002577</v>
          </cell>
          <cell r="C445" t="str">
            <v>CRA-CEFUROXIME AXETIL CRYSTALLINE(N.US)</v>
          </cell>
          <cell r="D445">
            <v>200</v>
          </cell>
          <cell r="E445" t="str">
            <v>KG</v>
          </cell>
          <cell r="F445">
            <v>4700002024</v>
          </cell>
          <cell r="G445" t="str">
            <v>INV-76</v>
          </cell>
          <cell r="H445">
            <v>1000</v>
          </cell>
          <cell r="I445">
            <v>38397</v>
          </cell>
          <cell r="J445">
            <v>2139500</v>
          </cell>
        </row>
        <row r="446">
          <cell r="A446">
            <v>1100006091</v>
          </cell>
          <cell r="B446">
            <v>8200005</v>
          </cell>
          <cell r="C446" t="str">
            <v>HMD-REC. HMDS( 97%) FOR CEPHG</v>
          </cell>
          <cell r="D446">
            <v>20415.583999999999</v>
          </cell>
          <cell r="E446" t="str">
            <v>KG</v>
          </cell>
          <cell r="F446">
            <v>4700001904</v>
          </cell>
          <cell r="G446" t="str">
            <v>INV-629/2283</v>
          </cell>
          <cell r="H446">
            <v>1000</v>
          </cell>
          <cell r="I446">
            <v>38401</v>
          </cell>
          <cell r="J446">
            <v>3722781.74</v>
          </cell>
        </row>
        <row r="447">
          <cell r="A447">
            <v>1100006091</v>
          </cell>
          <cell r="B447">
            <v>8200005</v>
          </cell>
          <cell r="C447" t="str">
            <v>HMD-REC. HMDS( 97%) FOR CEPHG</v>
          </cell>
          <cell r="D447">
            <v>9071.4290000000001</v>
          </cell>
          <cell r="E447" t="str">
            <v>KG</v>
          </cell>
          <cell r="F447">
            <v>4700001904</v>
          </cell>
          <cell r="G447" t="str">
            <v>INV-584</v>
          </cell>
          <cell r="H447">
            <v>1000</v>
          </cell>
          <cell r="I447">
            <v>38388</v>
          </cell>
          <cell r="J447">
            <v>1654175.08</v>
          </cell>
        </row>
        <row r="448">
          <cell r="A448">
            <v>1100006091</v>
          </cell>
          <cell r="B448">
            <v>8200005</v>
          </cell>
          <cell r="C448" t="str">
            <v>HMD-REC. HMDS( 97%) FOR CEPHG</v>
          </cell>
          <cell r="D448">
            <v>14681.817999999999</v>
          </cell>
          <cell r="E448" t="str">
            <v>KG</v>
          </cell>
          <cell r="F448">
            <v>4700001904</v>
          </cell>
          <cell r="G448" t="str">
            <v>INV-579</v>
          </cell>
          <cell r="H448">
            <v>1000</v>
          </cell>
          <cell r="I448">
            <v>38386</v>
          </cell>
          <cell r="J448">
            <v>2677229.5099999998</v>
          </cell>
        </row>
        <row r="449">
          <cell r="A449">
            <v>1100006216</v>
          </cell>
          <cell r="B449">
            <v>8008827</v>
          </cell>
          <cell r="C449" t="str">
            <v>NLF-8 (NELFINAVIR)</v>
          </cell>
          <cell r="D449">
            <v>9.1</v>
          </cell>
          <cell r="E449" t="str">
            <v>KG</v>
          </cell>
          <cell r="F449">
            <v>4700001684</v>
          </cell>
          <cell r="G449" t="str">
            <v>NRGP-01/05/18.1.</v>
          </cell>
          <cell r="H449">
            <v>1010</v>
          </cell>
          <cell r="I449">
            <v>38384</v>
          </cell>
          <cell r="J449">
            <v>82203.490000000005</v>
          </cell>
        </row>
        <row r="450">
          <cell r="A450">
            <v>1100006216</v>
          </cell>
          <cell r="B450">
            <v>8008827</v>
          </cell>
          <cell r="C450" t="str">
            <v>NLF-8 (NELFINAVIR)</v>
          </cell>
          <cell r="D450">
            <v>5.45</v>
          </cell>
          <cell r="E450" t="str">
            <v>KG</v>
          </cell>
          <cell r="F450">
            <v>4700001684</v>
          </cell>
          <cell r="G450" t="str">
            <v>NRGP-01/05/18.1.</v>
          </cell>
          <cell r="H450">
            <v>1010</v>
          </cell>
          <cell r="I450">
            <v>38384</v>
          </cell>
          <cell r="J450">
            <v>49231.76</v>
          </cell>
        </row>
        <row r="451">
          <cell r="A451">
            <v>1100006216</v>
          </cell>
          <cell r="B451">
            <v>8008827</v>
          </cell>
          <cell r="C451" t="str">
            <v>NLF-8 (NELFINAVIR)</v>
          </cell>
          <cell r="D451">
            <v>1.43</v>
          </cell>
          <cell r="E451" t="str">
            <v>KG</v>
          </cell>
          <cell r="F451">
            <v>4700001684</v>
          </cell>
          <cell r="G451" t="str">
            <v>NRGP-01/05/18.1.</v>
          </cell>
          <cell r="H451">
            <v>1010</v>
          </cell>
          <cell r="I451">
            <v>38384</v>
          </cell>
          <cell r="J451">
            <v>12917.69</v>
          </cell>
        </row>
        <row r="452">
          <cell r="A452">
            <v>1100006216</v>
          </cell>
          <cell r="B452">
            <v>8008827</v>
          </cell>
          <cell r="C452" t="str">
            <v>NLF-8 (NELFINAVIR)</v>
          </cell>
          <cell r="D452">
            <v>6.1</v>
          </cell>
          <cell r="E452" t="str">
            <v>KG</v>
          </cell>
          <cell r="F452">
            <v>4700001684</v>
          </cell>
          <cell r="G452" t="str">
            <v>NRGP-01/05/18.1.</v>
          </cell>
          <cell r="H452">
            <v>1010</v>
          </cell>
          <cell r="I452">
            <v>38384</v>
          </cell>
          <cell r="J452">
            <v>55103.44</v>
          </cell>
        </row>
        <row r="453">
          <cell r="A453">
            <v>1100006325</v>
          </cell>
          <cell r="B453">
            <v>8008853</v>
          </cell>
          <cell r="C453" t="str">
            <v>4-ACETOXY AZETIDINONE(STEP-6)</v>
          </cell>
          <cell r="D453">
            <v>96.8</v>
          </cell>
          <cell r="E453" t="str">
            <v>KG</v>
          </cell>
          <cell r="F453">
            <v>4700001696</v>
          </cell>
          <cell r="G453" t="str">
            <v>SUB.35</v>
          </cell>
          <cell r="H453">
            <v>1000</v>
          </cell>
          <cell r="I453">
            <v>38407</v>
          </cell>
          <cell r="J453">
            <v>854651.07</v>
          </cell>
        </row>
        <row r="454">
          <cell r="A454">
            <v>1100006325</v>
          </cell>
          <cell r="B454">
            <v>8008853</v>
          </cell>
          <cell r="C454" t="str">
            <v>4-ACETOXY AZETIDINONE(STEP-6)</v>
          </cell>
          <cell r="D454">
            <v>106.9</v>
          </cell>
          <cell r="E454" t="str">
            <v>KG</v>
          </cell>
          <cell r="F454">
            <v>4700001696</v>
          </cell>
          <cell r="G454" t="str">
            <v>SUB.35</v>
          </cell>
          <cell r="H454">
            <v>1000</v>
          </cell>
          <cell r="I454">
            <v>38407</v>
          </cell>
          <cell r="J454">
            <v>943824.38</v>
          </cell>
        </row>
        <row r="455">
          <cell r="A455">
            <v>1100006325</v>
          </cell>
          <cell r="B455">
            <v>8008853</v>
          </cell>
          <cell r="C455" t="str">
            <v>4-ACETOXY AZETIDINONE(STEP-6)</v>
          </cell>
          <cell r="D455">
            <v>121</v>
          </cell>
          <cell r="E455" t="str">
            <v>KG</v>
          </cell>
          <cell r="F455">
            <v>4700001696</v>
          </cell>
          <cell r="G455" t="str">
            <v>SUB 31</v>
          </cell>
          <cell r="H455">
            <v>1000</v>
          </cell>
          <cell r="I455">
            <v>38395</v>
          </cell>
          <cell r="J455">
            <v>1068313.8400000001</v>
          </cell>
        </row>
        <row r="456">
          <cell r="A456">
            <v>1100006325</v>
          </cell>
          <cell r="B456">
            <v>8008853</v>
          </cell>
          <cell r="C456" t="str">
            <v>4-ACETOXY AZETIDINONE(STEP-6)</v>
          </cell>
          <cell r="D456">
            <v>92.32</v>
          </cell>
          <cell r="E456" t="str">
            <v>KG</v>
          </cell>
          <cell r="F456">
            <v>4700001696</v>
          </cell>
          <cell r="G456" t="str">
            <v>SUB 31</v>
          </cell>
          <cell r="H456">
            <v>1000</v>
          </cell>
          <cell r="I456">
            <v>38395</v>
          </cell>
          <cell r="J456">
            <v>815096.97</v>
          </cell>
        </row>
        <row r="457">
          <cell r="A457">
            <v>1100006325</v>
          </cell>
          <cell r="B457">
            <v>8008853</v>
          </cell>
          <cell r="C457" t="str">
            <v>4-ACETOXY AZETIDINONE(STEP-6)</v>
          </cell>
          <cell r="D457">
            <v>110</v>
          </cell>
          <cell r="E457" t="str">
            <v>KG</v>
          </cell>
          <cell r="F457">
            <v>4700001696</v>
          </cell>
          <cell r="G457" t="str">
            <v>SUB CHL 30</v>
          </cell>
          <cell r="H457">
            <v>1000</v>
          </cell>
          <cell r="I457">
            <v>38392</v>
          </cell>
          <cell r="J457">
            <v>971194.4</v>
          </cell>
        </row>
        <row r="458">
          <cell r="A458">
            <v>1100006325</v>
          </cell>
          <cell r="B458">
            <v>8008853</v>
          </cell>
          <cell r="C458" t="str">
            <v>4-ACETOXY AZETIDINONE(STEP-6)</v>
          </cell>
          <cell r="D458">
            <v>124.5</v>
          </cell>
          <cell r="E458" t="str">
            <v>KG</v>
          </cell>
          <cell r="F458">
            <v>4700001696</v>
          </cell>
          <cell r="G458" t="str">
            <v>SUB CHL 30</v>
          </cell>
          <cell r="H458">
            <v>1000</v>
          </cell>
          <cell r="I458">
            <v>38392</v>
          </cell>
          <cell r="J458">
            <v>1099215.48</v>
          </cell>
        </row>
        <row r="459">
          <cell r="A459">
            <v>1100006466</v>
          </cell>
          <cell r="B459">
            <v>2000193</v>
          </cell>
          <cell r="C459" t="str">
            <v>SERTRALINE HYDROCHLORIDE</v>
          </cell>
          <cell r="D459">
            <v>66.5</v>
          </cell>
          <cell r="E459" t="str">
            <v>KG</v>
          </cell>
          <cell r="F459">
            <v>4700001546</v>
          </cell>
          <cell r="G459">
            <v>5005059395</v>
          </cell>
          <cell r="H459">
            <v>1000</v>
          </cell>
          <cell r="I459">
            <v>38408</v>
          </cell>
          <cell r="J459">
            <v>557701.59</v>
          </cell>
        </row>
        <row r="460">
          <cell r="A460">
            <v>1100006466</v>
          </cell>
          <cell r="B460">
            <v>2000193</v>
          </cell>
          <cell r="C460" t="str">
            <v>SERTRALINE HYDROCHLORIDE</v>
          </cell>
          <cell r="D460">
            <v>61.38</v>
          </cell>
          <cell r="E460" t="str">
            <v>KG</v>
          </cell>
          <cell r="F460">
            <v>4700001546</v>
          </cell>
          <cell r="G460" t="str">
            <v>CH NO.55 SUB.16</v>
          </cell>
          <cell r="H460">
            <v>1000</v>
          </cell>
          <cell r="I460">
            <v>38408</v>
          </cell>
          <cell r="J460">
            <v>514762.76</v>
          </cell>
        </row>
        <row r="461">
          <cell r="A461">
            <v>1100006466</v>
          </cell>
          <cell r="B461">
            <v>8000585</v>
          </cell>
          <cell r="C461" t="str">
            <v>PNT-PENTAZOCINE STEP 8</v>
          </cell>
          <cell r="D461">
            <v>-1</v>
          </cell>
          <cell r="E461" t="str">
            <v>KG</v>
          </cell>
          <cell r="F461">
            <v>4700001929</v>
          </cell>
          <cell r="G461" t="str">
            <v>GR</v>
          </cell>
          <cell r="H461">
            <v>1000</v>
          </cell>
          <cell r="I461">
            <v>38408</v>
          </cell>
          <cell r="J461">
            <v>-18852.7</v>
          </cell>
        </row>
        <row r="462">
          <cell r="A462">
            <v>1100006466</v>
          </cell>
          <cell r="B462">
            <v>8000585</v>
          </cell>
          <cell r="C462" t="str">
            <v>PNT-PENTAZOCINE STEP 8</v>
          </cell>
          <cell r="D462">
            <v>1</v>
          </cell>
          <cell r="E462" t="str">
            <v>KG</v>
          </cell>
          <cell r="F462">
            <v>4700001929</v>
          </cell>
          <cell r="G462" t="str">
            <v>GR</v>
          </cell>
          <cell r="H462">
            <v>1000</v>
          </cell>
          <cell r="I462">
            <v>38408</v>
          </cell>
          <cell r="J462">
            <v>18852.7</v>
          </cell>
        </row>
        <row r="463">
          <cell r="A463">
            <v>1100006466</v>
          </cell>
          <cell r="B463">
            <v>2000193</v>
          </cell>
          <cell r="C463" t="str">
            <v>SERTRALINE HYDROCHLORIDE</v>
          </cell>
          <cell r="D463">
            <v>-66.5</v>
          </cell>
          <cell r="E463" t="str">
            <v>KG</v>
          </cell>
          <cell r="F463">
            <v>4700001546</v>
          </cell>
          <cell r="G463" t="str">
            <v>DC</v>
          </cell>
          <cell r="H463">
            <v>1000</v>
          </cell>
          <cell r="I463">
            <v>38407</v>
          </cell>
          <cell r="J463">
            <v>-557701.59</v>
          </cell>
        </row>
        <row r="464">
          <cell r="A464">
            <v>1100006466</v>
          </cell>
          <cell r="B464">
            <v>8000585</v>
          </cell>
          <cell r="C464" t="str">
            <v>PNT-PENTAZOCINE STEP 8</v>
          </cell>
          <cell r="D464">
            <v>10</v>
          </cell>
          <cell r="E464" t="str">
            <v>KG</v>
          </cell>
          <cell r="F464">
            <v>4700001929</v>
          </cell>
          <cell r="G464" t="str">
            <v>SUB 14</v>
          </cell>
          <cell r="H464">
            <v>1000</v>
          </cell>
          <cell r="I464">
            <v>38404</v>
          </cell>
          <cell r="J464">
            <v>188527</v>
          </cell>
        </row>
        <row r="465">
          <cell r="A465">
            <v>1100006466</v>
          </cell>
          <cell r="B465">
            <v>8000585</v>
          </cell>
          <cell r="C465" t="str">
            <v>PNT-PENTAZOCINE STEP 8</v>
          </cell>
          <cell r="D465">
            <v>-10</v>
          </cell>
          <cell r="E465" t="str">
            <v>KG</v>
          </cell>
          <cell r="F465">
            <v>4700001929</v>
          </cell>
          <cell r="G465" t="str">
            <v>SUB 14</v>
          </cell>
          <cell r="H465">
            <v>1000</v>
          </cell>
          <cell r="I465">
            <v>38404</v>
          </cell>
          <cell r="J465">
            <v>-188527</v>
          </cell>
        </row>
        <row r="466">
          <cell r="A466">
            <v>1100006466</v>
          </cell>
          <cell r="B466">
            <v>8000585</v>
          </cell>
          <cell r="C466" t="str">
            <v>PNT-PENTAZOCINE STEP 8</v>
          </cell>
          <cell r="D466">
            <v>-10</v>
          </cell>
          <cell r="E466" t="str">
            <v>KG</v>
          </cell>
          <cell r="F466">
            <v>4700001929</v>
          </cell>
          <cell r="G466" t="str">
            <v>DC 41 &amp; 46</v>
          </cell>
          <cell r="H466">
            <v>1000</v>
          </cell>
          <cell r="I466">
            <v>38394</v>
          </cell>
          <cell r="J466">
            <v>-188527</v>
          </cell>
        </row>
        <row r="467">
          <cell r="A467">
            <v>1100006466</v>
          </cell>
          <cell r="B467">
            <v>8000585</v>
          </cell>
          <cell r="C467" t="str">
            <v>PNT-PENTAZOCINE STEP 8</v>
          </cell>
          <cell r="D467">
            <v>10</v>
          </cell>
          <cell r="E467" t="str">
            <v>KG</v>
          </cell>
          <cell r="F467">
            <v>4700001929</v>
          </cell>
          <cell r="G467" t="str">
            <v>DC 41 &amp; 46</v>
          </cell>
          <cell r="H467">
            <v>1000</v>
          </cell>
          <cell r="I467">
            <v>38394</v>
          </cell>
          <cell r="J467">
            <v>188527</v>
          </cell>
        </row>
        <row r="468">
          <cell r="A468">
            <v>1100006466</v>
          </cell>
          <cell r="B468">
            <v>2000193</v>
          </cell>
          <cell r="C468" t="str">
            <v>SERTRALINE HYDROCHLORIDE</v>
          </cell>
          <cell r="D468">
            <v>66.84</v>
          </cell>
          <cell r="E468" t="str">
            <v>KG</v>
          </cell>
          <cell r="F468">
            <v>4700001546</v>
          </cell>
          <cell r="G468" t="str">
            <v>DC-39/12</v>
          </cell>
          <cell r="H468">
            <v>1000</v>
          </cell>
          <cell r="I468">
            <v>38391</v>
          </cell>
          <cell r="J468">
            <v>560552.99</v>
          </cell>
        </row>
        <row r="469">
          <cell r="A469">
            <v>1100006466</v>
          </cell>
          <cell r="B469">
            <v>2000193</v>
          </cell>
          <cell r="C469" t="str">
            <v>SERTRALINE HYDROCHLORIDE</v>
          </cell>
          <cell r="D469">
            <v>67.819999999999993</v>
          </cell>
          <cell r="E469" t="str">
            <v>KG</v>
          </cell>
          <cell r="F469">
            <v>4700001546</v>
          </cell>
          <cell r="G469" t="str">
            <v>DC-39/12</v>
          </cell>
          <cell r="H469">
            <v>1000</v>
          </cell>
          <cell r="I469">
            <v>38391</v>
          </cell>
          <cell r="J469">
            <v>568771.75</v>
          </cell>
        </row>
        <row r="470">
          <cell r="A470">
            <v>1100006467</v>
          </cell>
          <cell r="B470">
            <v>8007760</v>
          </cell>
          <cell r="C470" t="str">
            <v>GBP-GBI (M)</v>
          </cell>
          <cell r="D470">
            <v>666</v>
          </cell>
          <cell r="E470" t="str">
            <v>KG</v>
          </cell>
          <cell r="F470">
            <v>4700001989</v>
          </cell>
          <cell r="G470">
            <v>180</v>
          </cell>
          <cell r="H470">
            <v>1020</v>
          </cell>
          <cell r="I470">
            <v>38405</v>
          </cell>
          <cell r="J470">
            <v>623023.02</v>
          </cell>
        </row>
        <row r="471">
          <cell r="A471">
            <v>1100006467</v>
          </cell>
          <cell r="B471">
            <v>8007760</v>
          </cell>
          <cell r="C471" t="str">
            <v>GBP-GBI (M)</v>
          </cell>
          <cell r="D471">
            <v>667</v>
          </cell>
          <cell r="E471" t="str">
            <v>KG</v>
          </cell>
          <cell r="F471">
            <v>4700001989</v>
          </cell>
          <cell r="G471">
            <v>180</v>
          </cell>
          <cell r="H471">
            <v>1020</v>
          </cell>
          <cell r="I471">
            <v>38405</v>
          </cell>
          <cell r="J471">
            <v>623958.49</v>
          </cell>
        </row>
        <row r="472">
          <cell r="A472">
            <v>1100006467</v>
          </cell>
          <cell r="B472">
            <v>8007760</v>
          </cell>
          <cell r="C472" t="str">
            <v>GBP-GBI (M)</v>
          </cell>
          <cell r="D472">
            <v>662</v>
          </cell>
          <cell r="E472" t="str">
            <v>KG</v>
          </cell>
          <cell r="F472">
            <v>4700002030</v>
          </cell>
          <cell r="G472">
            <v>180</v>
          </cell>
          <cell r="H472">
            <v>1020</v>
          </cell>
          <cell r="I472">
            <v>38405</v>
          </cell>
          <cell r="J472">
            <v>619281.14</v>
          </cell>
        </row>
        <row r="473">
          <cell r="A473">
            <v>1100006467</v>
          </cell>
          <cell r="B473">
            <v>8007760</v>
          </cell>
          <cell r="C473" t="str">
            <v>GBP-GBI (M)</v>
          </cell>
          <cell r="D473">
            <v>665</v>
          </cell>
          <cell r="E473" t="str">
            <v>KG</v>
          </cell>
          <cell r="F473">
            <v>4700002030</v>
          </cell>
          <cell r="G473">
            <v>180</v>
          </cell>
          <cell r="H473">
            <v>1020</v>
          </cell>
          <cell r="I473">
            <v>38405</v>
          </cell>
          <cell r="J473">
            <v>622087.55000000005</v>
          </cell>
        </row>
        <row r="474">
          <cell r="A474">
            <v>1100006467</v>
          </cell>
          <cell r="B474">
            <v>8007760</v>
          </cell>
          <cell r="C474" t="str">
            <v>GBP-GBI (M)</v>
          </cell>
          <cell r="D474">
            <v>664</v>
          </cell>
          <cell r="E474" t="str">
            <v>KG</v>
          </cell>
          <cell r="F474">
            <v>4700001989</v>
          </cell>
          <cell r="G474">
            <v>178</v>
          </cell>
          <cell r="H474">
            <v>1020</v>
          </cell>
          <cell r="I474">
            <v>38392</v>
          </cell>
          <cell r="J474">
            <v>621152.07999999996</v>
          </cell>
        </row>
        <row r="475">
          <cell r="A475">
            <v>1100006467</v>
          </cell>
          <cell r="B475">
            <v>8007760</v>
          </cell>
          <cell r="C475" t="str">
            <v>GBP-GBI (M)</v>
          </cell>
          <cell r="D475">
            <v>666</v>
          </cell>
          <cell r="E475" t="str">
            <v>KG</v>
          </cell>
          <cell r="F475">
            <v>4700001989</v>
          </cell>
          <cell r="G475">
            <v>178</v>
          </cell>
          <cell r="H475">
            <v>1020</v>
          </cell>
          <cell r="I475">
            <v>38392</v>
          </cell>
          <cell r="J475">
            <v>623023.02</v>
          </cell>
        </row>
        <row r="476">
          <cell r="A476">
            <v>1100006467</v>
          </cell>
          <cell r="B476">
            <v>8007760</v>
          </cell>
          <cell r="C476" t="str">
            <v>GBP-GBI (M)</v>
          </cell>
          <cell r="D476">
            <v>667</v>
          </cell>
          <cell r="E476" t="str">
            <v>KG</v>
          </cell>
          <cell r="F476">
            <v>4700001989</v>
          </cell>
          <cell r="G476">
            <v>178</v>
          </cell>
          <cell r="H476">
            <v>1020</v>
          </cell>
          <cell r="I476">
            <v>38392</v>
          </cell>
          <cell r="J476">
            <v>623958.49</v>
          </cell>
        </row>
        <row r="477">
          <cell r="A477">
            <v>1100006467</v>
          </cell>
          <cell r="B477">
            <v>8007760</v>
          </cell>
          <cell r="C477" t="str">
            <v>GBP-GBI (M)</v>
          </cell>
          <cell r="D477">
            <v>668</v>
          </cell>
          <cell r="E477" t="str">
            <v>KG</v>
          </cell>
          <cell r="F477">
            <v>4700001989</v>
          </cell>
          <cell r="G477">
            <v>178</v>
          </cell>
          <cell r="H477">
            <v>1020</v>
          </cell>
          <cell r="I477">
            <v>38392</v>
          </cell>
          <cell r="J477">
            <v>624893.96</v>
          </cell>
        </row>
        <row r="478">
          <cell r="A478">
            <v>1100006467</v>
          </cell>
          <cell r="B478">
            <v>8007760</v>
          </cell>
          <cell r="C478" t="str">
            <v>GBP-GBI (M)</v>
          </cell>
          <cell r="D478">
            <v>665</v>
          </cell>
          <cell r="E478" t="str">
            <v>KG</v>
          </cell>
          <cell r="F478">
            <v>4700001989</v>
          </cell>
          <cell r="G478">
            <v>178</v>
          </cell>
          <cell r="H478">
            <v>1020</v>
          </cell>
          <cell r="I478">
            <v>38392</v>
          </cell>
          <cell r="J478">
            <v>622087.55000000005</v>
          </cell>
        </row>
        <row r="479">
          <cell r="A479">
            <v>1100006467</v>
          </cell>
          <cell r="B479">
            <v>8007760</v>
          </cell>
          <cell r="C479" t="str">
            <v>GBP-GBI (M)</v>
          </cell>
          <cell r="D479">
            <v>668</v>
          </cell>
          <cell r="E479" t="str">
            <v>KG</v>
          </cell>
          <cell r="F479">
            <v>4700001913</v>
          </cell>
          <cell r="G479">
            <v>173</v>
          </cell>
          <cell r="H479">
            <v>1020</v>
          </cell>
          <cell r="I479">
            <v>38389</v>
          </cell>
          <cell r="J479">
            <v>624893.96</v>
          </cell>
        </row>
        <row r="480">
          <cell r="A480">
            <v>1100006467</v>
          </cell>
          <cell r="B480">
            <v>8007760</v>
          </cell>
          <cell r="C480" t="str">
            <v>GBP-GBI (M)</v>
          </cell>
          <cell r="D480">
            <v>663</v>
          </cell>
          <cell r="E480" t="str">
            <v>KG</v>
          </cell>
          <cell r="F480">
            <v>4700001913</v>
          </cell>
          <cell r="G480">
            <v>173</v>
          </cell>
          <cell r="H480">
            <v>1020</v>
          </cell>
          <cell r="I480">
            <v>38389</v>
          </cell>
          <cell r="J480">
            <v>620216.61</v>
          </cell>
        </row>
        <row r="481">
          <cell r="A481">
            <v>1100006467</v>
          </cell>
          <cell r="B481">
            <v>8007760</v>
          </cell>
          <cell r="C481" t="str">
            <v>GBP-GBI (M)</v>
          </cell>
          <cell r="D481">
            <v>667</v>
          </cell>
          <cell r="E481" t="str">
            <v>KG</v>
          </cell>
          <cell r="F481">
            <v>4700001989</v>
          </cell>
          <cell r="G481">
            <v>173</v>
          </cell>
          <cell r="H481">
            <v>1020</v>
          </cell>
          <cell r="I481">
            <v>38389</v>
          </cell>
          <cell r="J481">
            <v>623958.49</v>
          </cell>
        </row>
        <row r="482">
          <cell r="A482">
            <v>1100006467</v>
          </cell>
          <cell r="B482">
            <v>8007760</v>
          </cell>
          <cell r="C482" t="str">
            <v>GBP-GBI (M)</v>
          </cell>
          <cell r="D482">
            <v>667</v>
          </cell>
          <cell r="E482" t="str">
            <v>KG</v>
          </cell>
          <cell r="F482">
            <v>4700001989</v>
          </cell>
          <cell r="G482">
            <v>173</v>
          </cell>
          <cell r="H482">
            <v>1020</v>
          </cell>
          <cell r="I482">
            <v>38389</v>
          </cell>
          <cell r="J482">
            <v>623958.49</v>
          </cell>
        </row>
        <row r="483">
          <cell r="A483">
            <v>1100006467</v>
          </cell>
          <cell r="B483">
            <v>8007760</v>
          </cell>
          <cell r="C483" t="str">
            <v>GBP-GBI (M)</v>
          </cell>
          <cell r="D483">
            <v>670</v>
          </cell>
          <cell r="E483" t="str">
            <v>KG</v>
          </cell>
          <cell r="F483">
            <v>4700001989</v>
          </cell>
          <cell r="G483">
            <v>173</v>
          </cell>
          <cell r="H483">
            <v>1020</v>
          </cell>
          <cell r="I483">
            <v>38389</v>
          </cell>
          <cell r="J483">
            <v>626764.9</v>
          </cell>
        </row>
        <row r="484">
          <cell r="A484">
            <v>1100006467</v>
          </cell>
          <cell r="B484">
            <v>8007760</v>
          </cell>
          <cell r="C484" t="str">
            <v>GBP-GBI (M)</v>
          </cell>
          <cell r="D484">
            <v>668</v>
          </cell>
          <cell r="E484" t="str">
            <v>KG</v>
          </cell>
          <cell r="F484">
            <v>4700001989</v>
          </cell>
          <cell r="G484">
            <v>173</v>
          </cell>
          <cell r="H484">
            <v>1020</v>
          </cell>
          <cell r="I484">
            <v>38389</v>
          </cell>
          <cell r="J484">
            <v>624893.96</v>
          </cell>
        </row>
        <row r="485">
          <cell r="A485">
            <v>1100006467</v>
          </cell>
          <cell r="B485">
            <v>8007760</v>
          </cell>
          <cell r="C485" t="str">
            <v>GBP-GBI (M)</v>
          </cell>
          <cell r="D485">
            <v>667</v>
          </cell>
          <cell r="E485" t="str">
            <v>KG</v>
          </cell>
          <cell r="F485">
            <v>4700001989</v>
          </cell>
          <cell r="G485">
            <v>173</v>
          </cell>
          <cell r="H485">
            <v>1020</v>
          </cell>
          <cell r="I485">
            <v>38389</v>
          </cell>
          <cell r="J485">
            <v>623958.49</v>
          </cell>
        </row>
        <row r="486">
          <cell r="A486">
            <v>1100006467</v>
          </cell>
          <cell r="B486">
            <v>8007760</v>
          </cell>
          <cell r="C486" t="str">
            <v>GBP-GBI (M)</v>
          </cell>
          <cell r="D486">
            <v>667</v>
          </cell>
          <cell r="E486" t="str">
            <v>KG</v>
          </cell>
          <cell r="F486">
            <v>4700001989</v>
          </cell>
          <cell r="G486">
            <v>174</v>
          </cell>
          <cell r="H486">
            <v>1020</v>
          </cell>
          <cell r="I486">
            <v>38389</v>
          </cell>
          <cell r="J486">
            <v>623958.49</v>
          </cell>
        </row>
        <row r="487">
          <cell r="A487">
            <v>1100006467</v>
          </cell>
          <cell r="B487">
            <v>8007760</v>
          </cell>
          <cell r="C487" t="str">
            <v>GBP-GBI (M)</v>
          </cell>
          <cell r="D487">
            <v>662</v>
          </cell>
          <cell r="E487" t="str">
            <v>KG</v>
          </cell>
          <cell r="F487">
            <v>4700001989</v>
          </cell>
          <cell r="G487">
            <v>174</v>
          </cell>
          <cell r="H487">
            <v>1020</v>
          </cell>
          <cell r="I487">
            <v>38389</v>
          </cell>
          <cell r="J487">
            <v>619281.14</v>
          </cell>
        </row>
        <row r="488">
          <cell r="A488">
            <v>1100006467</v>
          </cell>
          <cell r="B488">
            <v>8007760</v>
          </cell>
          <cell r="C488" t="str">
            <v>GBP-GBI (M)</v>
          </cell>
          <cell r="D488">
            <v>665</v>
          </cell>
          <cell r="E488" t="str">
            <v>KG</v>
          </cell>
          <cell r="F488">
            <v>4700001989</v>
          </cell>
          <cell r="G488">
            <v>174</v>
          </cell>
          <cell r="H488">
            <v>1020</v>
          </cell>
          <cell r="I488">
            <v>38389</v>
          </cell>
          <cell r="J488">
            <v>622087.55000000005</v>
          </cell>
        </row>
        <row r="489">
          <cell r="A489">
            <v>1100006467</v>
          </cell>
          <cell r="B489">
            <v>8007760</v>
          </cell>
          <cell r="C489" t="str">
            <v>GBP-GBI (M)</v>
          </cell>
          <cell r="D489">
            <v>661</v>
          </cell>
          <cell r="E489" t="str">
            <v>KG</v>
          </cell>
          <cell r="F489">
            <v>4700001913</v>
          </cell>
          <cell r="G489">
            <v>174</v>
          </cell>
          <cell r="H489">
            <v>1020</v>
          </cell>
          <cell r="I489">
            <v>38389</v>
          </cell>
          <cell r="J489">
            <v>618345.67000000004</v>
          </cell>
        </row>
        <row r="490">
          <cell r="A490">
            <v>1100006467</v>
          </cell>
          <cell r="B490">
            <v>8007760</v>
          </cell>
          <cell r="C490" t="str">
            <v>GBP-GBI (M)</v>
          </cell>
          <cell r="D490">
            <v>665</v>
          </cell>
          <cell r="E490" t="str">
            <v>KG</v>
          </cell>
          <cell r="F490">
            <v>4700001989</v>
          </cell>
          <cell r="G490">
            <v>176</v>
          </cell>
          <cell r="H490">
            <v>1020</v>
          </cell>
          <cell r="I490">
            <v>38389</v>
          </cell>
          <cell r="J490">
            <v>622087.55000000005</v>
          </cell>
        </row>
        <row r="491">
          <cell r="A491">
            <v>1100006467</v>
          </cell>
          <cell r="B491">
            <v>8007760</v>
          </cell>
          <cell r="C491" t="str">
            <v>GBP-GBI (M)</v>
          </cell>
          <cell r="D491">
            <v>668</v>
          </cell>
          <cell r="E491" t="str">
            <v>KG</v>
          </cell>
          <cell r="F491">
            <v>4700001989</v>
          </cell>
          <cell r="G491">
            <v>176</v>
          </cell>
          <cell r="H491">
            <v>1020</v>
          </cell>
          <cell r="I491">
            <v>38389</v>
          </cell>
          <cell r="J491">
            <v>624893.96</v>
          </cell>
        </row>
        <row r="492">
          <cell r="A492">
            <v>1100006467</v>
          </cell>
          <cell r="B492">
            <v>8007760</v>
          </cell>
          <cell r="C492" t="str">
            <v>GBP-GBI (M)</v>
          </cell>
          <cell r="D492">
            <v>669</v>
          </cell>
          <cell r="E492" t="str">
            <v>KG</v>
          </cell>
          <cell r="F492">
            <v>4700001989</v>
          </cell>
          <cell r="G492">
            <v>176</v>
          </cell>
          <cell r="H492">
            <v>1020</v>
          </cell>
          <cell r="I492">
            <v>38389</v>
          </cell>
          <cell r="J492">
            <v>625829.43000000005</v>
          </cell>
        </row>
        <row r="493">
          <cell r="A493">
            <v>1100006467</v>
          </cell>
          <cell r="B493">
            <v>8007760</v>
          </cell>
          <cell r="C493" t="str">
            <v>GBP-GBI (M)</v>
          </cell>
          <cell r="D493">
            <v>667</v>
          </cell>
          <cell r="E493" t="str">
            <v>KG</v>
          </cell>
          <cell r="F493">
            <v>4700001989</v>
          </cell>
          <cell r="G493">
            <v>176</v>
          </cell>
          <cell r="H493">
            <v>1020</v>
          </cell>
          <cell r="I493">
            <v>38389</v>
          </cell>
          <cell r="J493">
            <v>623958.49</v>
          </cell>
        </row>
      </sheetData>
      <sheetData sheetId="1" refreshError="1"/>
      <sheetData sheetId="2" refreshError="1"/>
      <sheetData sheetId="3" refreshError="1"/>
      <sheetData sheetId="4" refreshError="1"/>
      <sheetData sheetId="5" refreshError="1"/>
      <sheetData sheetId="6" refreshError="1"/>
      <sheetData sheetId="7" refreshError="1">
        <row r="2">
          <cell r="K2" t="str">
            <v>KG</v>
          </cell>
        </row>
        <row r="3">
          <cell r="K3" t="str">
            <v>KG</v>
          </cell>
        </row>
        <row r="4">
          <cell r="K4" t="str">
            <v>KG</v>
          </cell>
        </row>
        <row r="5">
          <cell r="K5" t="str">
            <v>KG</v>
          </cell>
        </row>
        <row r="6">
          <cell r="K6" t="str">
            <v>KG</v>
          </cell>
        </row>
        <row r="7">
          <cell r="K7" t="str">
            <v>KG</v>
          </cell>
        </row>
        <row r="8">
          <cell r="K8" t="str">
            <v>KG</v>
          </cell>
        </row>
        <row r="9">
          <cell r="K9" t="str">
            <v>KG</v>
          </cell>
        </row>
        <row r="10">
          <cell r="K10" t="str">
            <v>KG</v>
          </cell>
        </row>
        <row r="11">
          <cell r="K11" t="str">
            <v>KG</v>
          </cell>
        </row>
        <row r="12">
          <cell r="K12" t="str">
            <v>KG</v>
          </cell>
        </row>
        <row r="13">
          <cell r="K13" t="str">
            <v>KG</v>
          </cell>
        </row>
        <row r="14">
          <cell r="K14" t="str">
            <v>KG</v>
          </cell>
        </row>
        <row r="15">
          <cell r="K15" t="str">
            <v>KG</v>
          </cell>
        </row>
        <row r="16">
          <cell r="K16" t="str">
            <v>KG</v>
          </cell>
        </row>
        <row r="17">
          <cell r="K17" t="str">
            <v>KG</v>
          </cell>
        </row>
        <row r="18">
          <cell r="K18" t="str">
            <v>KG</v>
          </cell>
        </row>
        <row r="19">
          <cell r="K19" t="str">
            <v>KG</v>
          </cell>
        </row>
        <row r="20">
          <cell r="K20" t="str">
            <v>KG</v>
          </cell>
        </row>
        <row r="23">
          <cell r="K23" t="str">
            <v>BUn</v>
          </cell>
        </row>
        <row r="24">
          <cell r="K24" t="str">
            <v>KG</v>
          </cell>
        </row>
        <row r="26">
          <cell r="K26" t="str">
            <v>KG</v>
          </cell>
        </row>
        <row r="27">
          <cell r="K27" t="str">
            <v>KG</v>
          </cell>
        </row>
        <row r="28">
          <cell r="K28" t="str">
            <v>KG</v>
          </cell>
        </row>
        <row r="29">
          <cell r="K29" t="str">
            <v>KG</v>
          </cell>
        </row>
        <row r="30">
          <cell r="K30" t="str">
            <v>KG</v>
          </cell>
        </row>
        <row r="32">
          <cell r="K32" t="str">
            <v>KG</v>
          </cell>
        </row>
        <row r="34">
          <cell r="K34" t="str">
            <v>KG</v>
          </cell>
        </row>
        <row r="35">
          <cell r="K35" t="str">
            <v>KG</v>
          </cell>
        </row>
        <row r="36">
          <cell r="K36" t="str">
            <v>KG</v>
          </cell>
        </row>
        <row r="37">
          <cell r="K37" t="str">
            <v>KG</v>
          </cell>
        </row>
        <row r="38">
          <cell r="K38" t="str">
            <v>KG</v>
          </cell>
        </row>
        <row r="39">
          <cell r="K39" t="str">
            <v>KG</v>
          </cell>
        </row>
        <row r="40">
          <cell r="K40" t="str">
            <v>KG</v>
          </cell>
        </row>
        <row r="42">
          <cell r="K42" t="str">
            <v>KG</v>
          </cell>
        </row>
        <row r="43">
          <cell r="K43" t="str">
            <v>KG</v>
          </cell>
        </row>
        <row r="44">
          <cell r="K44" t="str">
            <v>KG</v>
          </cell>
        </row>
        <row r="45">
          <cell r="K45" t="str">
            <v>KG</v>
          </cell>
        </row>
        <row r="46">
          <cell r="K46" t="str">
            <v>KG</v>
          </cell>
        </row>
        <row r="47">
          <cell r="K47" t="str">
            <v>KG</v>
          </cell>
        </row>
        <row r="48">
          <cell r="K48" t="str">
            <v>KG</v>
          </cell>
        </row>
        <row r="50">
          <cell r="K50" t="str">
            <v>KG</v>
          </cell>
        </row>
        <row r="51">
          <cell r="K51" t="str">
            <v>KG</v>
          </cell>
        </row>
        <row r="52">
          <cell r="K52" t="str">
            <v>KG</v>
          </cell>
        </row>
        <row r="53">
          <cell r="K53" t="str">
            <v>KG</v>
          </cell>
        </row>
        <row r="54">
          <cell r="K54" t="str">
            <v>KG</v>
          </cell>
        </row>
        <row r="55">
          <cell r="K55" t="str">
            <v>KG</v>
          </cell>
        </row>
        <row r="57">
          <cell r="K57" t="str">
            <v>KG</v>
          </cell>
        </row>
        <row r="58">
          <cell r="K58" t="str">
            <v>KG</v>
          </cell>
        </row>
        <row r="59">
          <cell r="K59" t="str">
            <v>KG</v>
          </cell>
        </row>
        <row r="60">
          <cell r="K60" t="str">
            <v>KG</v>
          </cell>
        </row>
        <row r="61">
          <cell r="K61" t="str">
            <v>KG</v>
          </cell>
        </row>
        <row r="62">
          <cell r="K62" t="str">
            <v>KG</v>
          </cell>
        </row>
        <row r="63">
          <cell r="K63" t="str">
            <v>KG</v>
          </cell>
        </row>
        <row r="64">
          <cell r="K64" t="str">
            <v>KG</v>
          </cell>
        </row>
        <row r="65">
          <cell r="K65" t="str">
            <v>KG</v>
          </cell>
        </row>
        <row r="66">
          <cell r="K66" t="str">
            <v>KG</v>
          </cell>
        </row>
        <row r="67">
          <cell r="K67" t="str">
            <v>KG</v>
          </cell>
        </row>
        <row r="68">
          <cell r="K68" t="str">
            <v>KG</v>
          </cell>
        </row>
        <row r="70">
          <cell r="K70" t="str">
            <v>KG</v>
          </cell>
        </row>
        <row r="71">
          <cell r="K71" t="str">
            <v>KG</v>
          </cell>
        </row>
        <row r="72">
          <cell r="K72" t="str">
            <v>KG</v>
          </cell>
        </row>
        <row r="73">
          <cell r="K73" t="str">
            <v>KG</v>
          </cell>
        </row>
        <row r="75">
          <cell r="K75" t="str">
            <v>KG</v>
          </cell>
        </row>
        <row r="76">
          <cell r="K76" t="str">
            <v>KG</v>
          </cell>
        </row>
        <row r="77">
          <cell r="K77" t="str">
            <v>KG</v>
          </cell>
        </row>
        <row r="78">
          <cell r="K78" t="str">
            <v>KG</v>
          </cell>
        </row>
        <row r="79">
          <cell r="K79" t="str">
            <v>KG</v>
          </cell>
        </row>
        <row r="80">
          <cell r="K80" t="str">
            <v>KG</v>
          </cell>
        </row>
        <row r="81">
          <cell r="K81" t="str">
            <v>KG</v>
          </cell>
        </row>
        <row r="82">
          <cell r="K82" t="str">
            <v>KG</v>
          </cell>
        </row>
        <row r="83">
          <cell r="K83" t="str">
            <v>KG</v>
          </cell>
        </row>
        <row r="84">
          <cell r="K84" t="str">
            <v>KG</v>
          </cell>
        </row>
        <row r="85">
          <cell r="K85" t="str">
            <v>KG</v>
          </cell>
        </row>
        <row r="86">
          <cell r="K86" t="str">
            <v>KG</v>
          </cell>
        </row>
        <row r="87">
          <cell r="K87" t="str">
            <v>KG</v>
          </cell>
        </row>
        <row r="88">
          <cell r="K88" t="str">
            <v>KG</v>
          </cell>
        </row>
        <row r="89">
          <cell r="K89" t="str">
            <v>KG</v>
          </cell>
        </row>
        <row r="90">
          <cell r="K90" t="str">
            <v>KG</v>
          </cell>
        </row>
        <row r="91">
          <cell r="K91" t="str">
            <v>KG</v>
          </cell>
        </row>
        <row r="92">
          <cell r="K92" t="str">
            <v>KG</v>
          </cell>
        </row>
        <row r="93">
          <cell r="K93" t="str">
            <v>KG</v>
          </cell>
        </row>
        <row r="94">
          <cell r="K94" t="str">
            <v>KG</v>
          </cell>
        </row>
        <row r="96">
          <cell r="K96" t="str">
            <v>KG</v>
          </cell>
        </row>
        <row r="97">
          <cell r="K97" t="str">
            <v>KG</v>
          </cell>
        </row>
        <row r="98">
          <cell r="K98" t="str">
            <v>KG</v>
          </cell>
        </row>
        <row r="99">
          <cell r="K99" t="str">
            <v>KG</v>
          </cell>
        </row>
        <row r="100">
          <cell r="K100" t="str">
            <v>KG</v>
          </cell>
        </row>
        <row r="101">
          <cell r="K101" t="str">
            <v>KG</v>
          </cell>
        </row>
        <row r="102">
          <cell r="K102" t="str">
            <v>KG</v>
          </cell>
        </row>
        <row r="103">
          <cell r="K103" t="str">
            <v>KG</v>
          </cell>
        </row>
        <row r="104">
          <cell r="K104" t="str">
            <v>KG</v>
          </cell>
        </row>
        <row r="105">
          <cell r="K105" t="str">
            <v>KG</v>
          </cell>
        </row>
        <row r="106">
          <cell r="K106" t="str">
            <v>KG</v>
          </cell>
        </row>
        <row r="107">
          <cell r="K107" t="str">
            <v>KG</v>
          </cell>
        </row>
        <row r="108">
          <cell r="K108" t="str">
            <v>KG</v>
          </cell>
        </row>
        <row r="109">
          <cell r="K109" t="str">
            <v>KG</v>
          </cell>
        </row>
        <row r="110">
          <cell r="K110" t="str">
            <v>KG</v>
          </cell>
        </row>
        <row r="111">
          <cell r="K111" t="str">
            <v>KG</v>
          </cell>
        </row>
        <row r="113">
          <cell r="K113" t="str">
            <v>KG</v>
          </cell>
        </row>
        <row r="114">
          <cell r="K114" t="str">
            <v>KG</v>
          </cell>
        </row>
        <row r="115">
          <cell r="K115" t="str">
            <v>KG</v>
          </cell>
        </row>
        <row r="120">
          <cell r="K120" t="str">
            <v>BUn</v>
          </cell>
        </row>
        <row r="121">
          <cell r="K121" t="str">
            <v>KG</v>
          </cell>
        </row>
        <row r="122">
          <cell r="K122" t="str">
            <v>KG</v>
          </cell>
        </row>
        <row r="123">
          <cell r="K123" t="str">
            <v>KG</v>
          </cell>
        </row>
        <row r="124">
          <cell r="K124" t="str">
            <v>KG</v>
          </cell>
        </row>
        <row r="125">
          <cell r="K125" t="str">
            <v>KG</v>
          </cell>
        </row>
        <row r="126">
          <cell r="K126" t="str">
            <v>KG</v>
          </cell>
        </row>
        <row r="127">
          <cell r="K127" t="str">
            <v>KG</v>
          </cell>
        </row>
        <row r="128">
          <cell r="K128" t="str">
            <v>KG</v>
          </cell>
        </row>
        <row r="129">
          <cell r="K129" t="str">
            <v>KG</v>
          </cell>
        </row>
        <row r="130">
          <cell r="K130" t="str">
            <v>KG</v>
          </cell>
        </row>
        <row r="132">
          <cell r="K132" t="str">
            <v>KG</v>
          </cell>
        </row>
        <row r="133">
          <cell r="K133" t="str">
            <v>KG</v>
          </cell>
        </row>
        <row r="135">
          <cell r="K135" t="str">
            <v>KG</v>
          </cell>
        </row>
        <row r="136">
          <cell r="K136" t="str">
            <v>KG</v>
          </cell>
        </row>
        <row r="137">
          <cell r="K137" t="str">
            <v>KG</v>
          </cell>
        </row>
        <row r="139">
          <cell r="K139" t="str">
            <v>KG</v>
          </cell>
        </row>
        <row r="141">
          <cell r="K141" t="str">
            <v>KG</v>
          </cell>
        </row>
        <row r="142">
          <cell r="K142" t="str">
            <v>KG</v>
          </cell>
        </row>
        <row r="143">
          <cell r="K143" t="str">
            <v>KG</v>
          </cell>
        </row>
        <row r="144">
          <cell r="K144" t="str">
            <v>KG</v>
          </cell>
        </row>
        <row r="145">
          <cell r="K145" t="str">
            <v>KG</v>
          </cell>
        </row>
        <row r="146">
          <cell r="K146" t="str">
            <v>KG</v>
          </cell>
        </row>
        <row r="147">
          <cell r="K147" t="str">
            <v>KG</v>
          </cell>
        </row>
        <row r="149">
          <cell r="K149" t="str">
            <v>KG</v>
          </cell>
        </row>
        <row r="150">
          <cell r="K150" t="str">
            <v>KG</v>
          </cell>
        </row>
        <row r="151">
          <cell r="K151" t="str">
            <v>KG</v>
          </cell>
        </row>
        <row r="152">
          <cell r="K152" t="str">
            <v>KG</v>
          </cell>
        </row>
        <row r="153">
          <cell r="K153" t="str">
            <v>KG</v>
          </cell>
        </row>
        <row r="154">
          <cell r="K154" t="str">
            <v>KG</v>
          </cell>
        </row>
        <row r="155">
          <cell r="K155" t="str">
            <v>KG</v>
          </cell>
        </row>
        <row r="156">
          <cell r="K156" t="str">
            <v>KG</v>
          </cell>
        </row>
        <row r="157">
          <cell r="K157" t="str">
            <v>KG</v>
          </cell>
        </row>
        <row r="158">
          <cell r="K158" t="str">
            <v>KG</v>
          </cell>
        </row>
        <row r="159">
          <cell r="K159" t="str">
            <v>KG</v>
          </cell>
        </row>
        <row r="160">
          <cell r="K160" t="str">
            <v>KG</v>
          </cell>
        </row>
        <row r="161">
          <cell r="K161" t="str">
            <v>KG</v>
          </cell>
        </row>
        <row r="162">
          <cell r="K162" t="str">
            <v>KG</v>
          </cell>
        </row>
        <row r="163">
          <cell r="K163" t="str">
            <v>KG</v>
          </cell>
        </row>
        <row r="164">
          <cell r="K164" t="str">
            <v>KG</v>
          </cell>
        </row>
        <row r="165">
          <cell r="K165" t="str">
            <v>KG</v>
          </cell>
        </row>
        <row r="166">
          <cell r="K166" t="str">
            <v>KG</v>
          </cell>
        </row>
        <row r="167">
          <cell r="K167" t="str">
            <v>KG</v>
          </cell>
        </row>
        <row r="168">
          <cell r="K168" t="str">
            <v>KG</v>
          </cell>
        </row>
        <row r="169">
          <cell r="K169" t="str">
            <v>KG</v>
          </cell>
        </row>
        <row r="170">
          <cell r="K170" t="str">
            <v>KG</v>
          </cell>
        </row>
        <row r="171">
          <cell r="K171" t="str">
            <v>KG</v>
          </cell>
        </row>
        <row r="172">
          <cell r="K172" t="str">
            <v>KG</v>
          </cell>
        </row>
        <row r="173">
          <cell r="K173" t="str">
            <v>KG</v>
          </cell>
        </row>
        <row r="174">
          <cell r="K174" t="str">
            <v>KG</v>
          </cell>
        </row>
        <row r="175">
          <cell r="K175" t="str">
            <v>KG</v>
          </cell>
        </row>
        <row r="176">
          <cell r="K176" t="str">
            <v>KG</v>
          </cell>
        </row>
        <row r="177">
          <cell r="K177" t="str">
            <v>KG</v>
          </cell>
        </row>
        <row r="182">
          <cell r="K182" t="str">
            <v>BUn</v>
          </cell>
        </row>
        <row r="183">
          <cell r="K183" t="str">
            <v>KG</v>
          </cell>
        </row>
        <row r="184">
          <cell r="K184" t="str">
            <v>KG</v>
          </cell>
        </row>
        <row r="186">
          <cell r="K186" t="str">
            <v>KG</v>
          </cell>
        </row>
        <row r="191">
          <cell r="K191" t="str">
            <v>BUn</v>
          </cell>
        </row>
        <row r="192">
          <cell r="K192" t="str">
            <v>KG</v>
          </cell>
        </row>
        <row r="193">
          <cell r="K193" t="str">
            <v>KG</v>
          </cell>
        </row>
        <row r="194">
          <cell r="K194" t="str">
            <v>KG</v>
          </cell>
        </row>
        <row r="195">
          <cell r="K195" t="str">
            <v>KG</v>
          </cell>
        </row>
        <row r="196">
          <cell r="K196" t="str">
            <v>KG</v>
          </cell>
        </row>
        <row r="197">
          <cell r="K197" t="str">
            <v>KG</v>
          </cell>
        </row>
        <row r="198">
          <cell r="K198" t="str">
            <v>KG</v>
          </cell>
        </row>
        <row r="199">
          <cell r="K199" t="str">
            <v>KG</v>
          </cell>
        </row>
        <row r="200">
          <cell r="K200" t="str">
            <v>KG</v>
          </cell>
        </row>
        <row r="201">
          <cell r="K201" t="str">
            <v>KG</v>
          </cell>
        </row>
        <row r="202">
          <cell r="K202" t="str">
            <v>KG</v>
          </cell>
        </row>
        <row r="203">
          <cell r="K203" t="str">
            <v>KG</v>
          </cell>
        </row>
        <row r="204">
          <cell r="K204" t="str">
            <v>KG</v>
          </cell>
        </row>
        <row r="206">
          <cell r="K206" t="str">
            <v>KG</v>
          </cell>
        </row>
        <row r="207">
          <cell r="K207" t="str">
            <v>KG</v>
          </cell>
        </row>
        <row r="208">
          <cell r="K208" t="str">
            <v>KG</v>
          </cell>
        </row>
        <row r="209">
          <cell r="K209" t="str">
            <v>KG</v>
          </cell>
        </row>
        <row r="210">
          <cell r="K210" t="str">
            <v>KG</v>
          </cell>
        </row>
        <row r="211">
          <cell r="K211" t="str">
            <v>KG</v>
          </cell>
        </row>
        <row r="212">
          <cell r="K212" t="str">
            <v>KG</v>
          </cell>
        </row>
        <row r="213">
          <cell r="K213" t="str">
            <v>KG</v>
          </cell>
        </row>
        <row r="214">
          <cell r="K214" t="str">
            <v>KG</v>
          </cell>
        </row>
        <row r="215">
          <cell r="K215" t="str">
            <v>KG</v>
          </cell>
        </row>
        <row r="216">
          <cell r="K216" t="str">
            <v>KG</v>
          </cell>
        </row>
        <row r="217">
          <cell r="K217" t="str">
            <v>KG</v>
          </cell>
        </row>
        <row r="218">
          <cell r="K218" t="str">
            <v>KG</v>
          </cell>
        </row>
        <row r="219">
          <cell r="K219" t="str">
            <v>KG</v>
          </cell>
        </row>
        <row r="221">
          <cell r="K221" t="str">
            <v>KG</v>
          </cell>
        </row>
        <row r="222">
          <cell r="K222" t="str">
            <v>KG</v>
          </cell>
        </row>
        <row r="223">
          <cell r="K223" t="str">
            <v>KG</v>
          </cell>
        </row>
        <row r="224">
          <cell r="K224" t="str">
            <v>KG</v>
          </cell>
        </row>
        <row r="225">
          <cell r="K225" t="str">
            <v>KG</v>
          </cell>
        </row>
        <row r="227">
          <cell r="K227" t="str">
            <v>KG</v>
          </cell>
        </row>
        <row r="229">
          <cell r="K229" t="str">
            <v>KG</v>
          </cell>
        </row>
        <row r="230">
          <cell r="K230" t="str">
            <v>KG</v>
          </cell>
        </row>
        <row r="231">
          <cell r="K231" t="str">
            <v>KG</v>
          </cell>
        </row>
        <row r="232">
          <cell r="K232" t="str">
            <v>KG</v>
          </cell>
        </row>
        <row r="233">
          <cell r="K233" t="str">
            <v>KG</v>
          </cell>
        </row>
        <row r="234">
          <cell r="K234" t="str">
            <v>KG</v>
          </cell>
        </row>
        <row r="236">
          <cell r="K236" t="str">
            <v>KG</v>
          </cell>
        </row>
        <row r="237">
          <cell r="K237" t="str">
            <v>KG</v>
          </cell>
        </row>
        <row r="238">
          <cell r="K238" t="str">
            <v>KG</v>
          </cell>
        </row>
        <row r="240">
          <cell r="K240" t="str">
            <v>KG</v>
          </cell>
        </row>
        <row r="241">
          <cell r="K241" t="str">
            <v>KG</v>
          </cell>
        </row>
        <row r="243">
          <cell r="K243" t="str">
            <v>KG</v>
          </cell>
        </row>
        <row r="244">
          <cell r="K244" t="str">
            <v>KG</v>
          </cell>
        </row>
        <row r="245">
          <cell r="K245" t="str">
            <v>KG</v>
          </cell>
        </row>
        <row r="246">
          <cell r="K246" t="str">
            <v>KG</v>
          </cell>
        </row>
        <row r="247">
          <cell r="K247" t="str">
            <v>KG</v>
          </cell>
        </row>
        <row r="248">
          <cell r="K248" t="str">
            <v>KG</v>
          </cell>
        </row>
        <row r="249">
          <cell r="K249" t="str">
            <v>KG</v>
          </cell>
        </row>
        <row r="250">
          <cell r="K250" t="str">
            <v>KG</v>
          </cell>
        </row>
        <row r="251">
          <cell r="K251" t="str">
            <v>KG</v>
          </cell>
        </row>
        <row r="252">
          <cell r="K252" t="str">
            <v>KG</v>
          </cell>
        </row>
        <row r="253">
          <cell r="K253" t="str">
            <v>KG</v>
          </cell>
        </row>
        <row r="254">
          <cell r="K254" t="str">
            <v>KG</v>
          </cell>
        </row>
        <row r="255">
          <cell r="K255" t="str">
            <v>KG</v>
          </cell>
        </row>
        <row r="260">
          <cell r="K260" t="str">
            <v>BUn</v>
          </cell>
        </row>
        <row r="261">
          <cell r="K261" t="str">
            <v>KG</v>
          </cell>
        </row>
        <row r="262">
          <cell r="K262" t="str">
            <v>KG</v>
          </cell>
        </row>
        <row r="263">
          <cell r="K263" t="str">
            <v>KG</v>
          </cell>
        </row>
        <row r="264">
          <cell r="K264" t="str">
            <v>KG</v>
          </cell>
        </row>
        <row r="265">
          <cell r="K265" t="str">
            <v>KG</v>
          </cell>
        </row>
        <row r="266">
          <cell r="K266" t="str">
            <v>KG</v>
          </cell>
        </row>
        <row r="267">
          <cell r="K267" t="str">
            <v>KG</v>
          </cell>
        </row>
        <row r="268">
          <cell r="K268" t="str">
            <v>KG</v>
          </cell>
        </row>
        <row r="270">
          <cell r="K270" t="str">
            <v>KG</v>
          </cell>
        </row>
        <row r="272">
          <cell r="K272" t="str">
            <v>KG</v>
          </cell>
        </row>
        <row r="273">
          <cell r="K273" t="str">
            <v>KG</v>
          </cell>
        </row>
        <row r="274">
          <cell r="K274" t="str">
            <v>KG</v>
          </cell>
        </row>
        <row r="275">
          <cell r="K275" t="str">
            <v>KG</v>
          </cell>
        </row>
        <row r="276">
          <cell r="K276" t="str">
            <v>KG</v>
          </cell>
        </row>
        <row r="277">
          <cell r="K277" t="str">
            <v>KG</v>
          </cell>
        </row>
        <row r="278">
          <cell r="K278" t="str">
            <v>KG</v>
          </cell>
        </row>
        <row r="279">
          <cell r="K279" t="str">
            <v>KG</v>
          </cell>
        </row>
        <row r="280">
          <cell r="K280" t="str">
            <v>KG</v>
          </cell>
        </row>
        <row r="281">
          <cell r="K281" t="str">
            <v>KG</v>
          </cell>
        </row>
        <row r="282">
          <cell r="K282" t="str">
            <v>KG</v>
          </cell>
        </row>
        <row r="283">
          <cell r="K283" t="str">
            <v>KG</v>
          </cell>
        </row>
        <row r="288">
          <cell r="K288" t="str">
            <v>BUn</v>
          </cell>
        </row>
        <row r="289">
          <cell r="K289" t="str">
            <v>KG</v>
          </cell>
        </row>
        <row r="290">
          <cell r="K290" t="str">
            <v>KG</v>
          </cell>
        </row>
        <row r="291">
          <cell r="K291" t="str">
            <v>KG</v>
          </cell>
        </row>
        <row r="292">
          <cell r="K292" t="str">
            <v>KG</v>
          </cell>
        </row>
        <row r="294">
          <cell r="K294" t="str">
            <v>KG</v>
          </cell>
        </row>
        <row r="295">
          <cell r="K295" t="str">
            <v>KG</v>
          </cell>
        </row>
        <row r="296">
          <cell r="K296" t="str">
            <v>KG</v>
          </cell>
        </row>
        <row r="297">
          <cell r="K297" t="str">
            <v>KG</v>
          </cell>
        </row>
        <row r="298">
          <cell r="K298" t="str">
            <v>KG</v>
          </cell>
        </row>
        <row r="299">
          <cell r="K299" t="str">
            <v>KG</v>
          </cell>
        </row>
        <row r="300">
          <cell r="K300" t="str">
            <v>KG</v>
          </cell>
        </row>
        <row r="301">
          <cell r="K301" t="str">
            <v>KG</v>
          </cell>
        </row>
        <row r="302">
          <cell r="K302" t="str">
            <v>KG</v>
          </cell>
        </row>
        <row r="303">
          <cell r="K303" t="str">
            <v>KG</v>
          </cell>
        </row>
        <row r="304">
          <cell r="K304" t="str">
            <v>KG</v>
          </cell>
        </row>
        <row r="305">
          <cell r="K305" t="str">
            <v>KG</v>
          </cell>
        </row>
        <row r="306">
          <cell r="K306" t="str">
            <v>KG</v>
          </cell>
        </row>
        <row r="307">
          <cell r="K307" t="str">
            <v>KG</v>
          </cell>
        </row>
        <row r="308">
          <cell r="K308" t="str">
            <v>KG</v>
          </cell>
        </row>
        <row r="310">
          <cell r="K310" t="str">
            <v>KG</v>
          </cell>
        </row>
        <row r="311">
          <cell r="K311" t="str">
            <v>KG</v>
          </cell>
        </row>
        <row r="316">
          <cell r="K316" t="str">
            <v>BUn</v>
          </cell>
        </row>
        <row r="317">
          <cell r="K317" t="str">
            <v>KG</v>
          </cell>
        </row>
        <row r="318">
          <cell r="K318" t="str">
            <v>KG</v>
          </cell>
        </row>
        <row r="323">
          <cell r="K323" t="str">
            <v>BUn</v>
          </cell>
        </row>
        <row r="324">
          <cell r="K324" t="str">
            <v>KG</v>
          </cell>
        </row>
        <row r="325">
          <cell r="K325" t="str">
            <v>KG</v>
          </cell>
        </row>
        <row r="326">
          <cell r="K326" t="str">
            <v>KG</v>
          </cell>
        </row>
        <row r="327">
          <cell r="K327" t="str">
            <v>KG</v>
          </cell>
        </row>
        <row r="328">
          <cell r="K328" t="str">
            <v>KG</v>
          </cell>
        </row>
        <row r="329">
          <cell r="K329" t="str">
            <v>KG</v>
          </cell>
        </row>
        <row r="330">
          <cell r="K330" t="str">
            <v>KG</v>
          </cell>
        </row>
        <row r="331">
          <cell r="K331" t="str">
            <v>KG</v>
          </cell>
        </row>
        <row r="332">
          <cell r="K332" t="str">
            <v>KG</v>
          </cell>
        </row>
        <row r="333">
          <cell r="K333" t="str">
            <v>KG</v>
          </cell>
        </row>
        <row r="334">
          <cell r="K334" t="str">
            <v>KG</v>
          </cell>
        </row>
        <row r="335">
          <cell r="K335" t="str">
            <v>KG</v>
          </cell>
        </row>
        <row r="336">
          <cell r="K336" t="str">
            <v>KG</v>
          </cell>
        </row>
        <row r="337">
          <cell r="K337" t="str">
            <v>KG</v>
          </cell>
        </row>
        <row r="338">
          <cell r="K338" t="str">
            <v>KG</v>
          </cell>
        </row>
        <row r="339">
          <cell r="K339" t="str">
            <v>KG</v>
          </cell>
        </row>
        <row r="340">
          <cell r="K340" t="str">
            <v>KG</v>
          </cell>
        </row>
        <row r="341">
          <cell r="K341" t="str">
            <v>KG</v>
          </cell>
        </row>
        <row r="342">
          <cell r="K342" t="str">
            <v>KG</v>
          </cell>
        </row>
        <row r="344">
          <cell r="K344" t="str">
            <v>KG</v>
          </cell>
        </row>
        <row r="345">
          <cell r="K345" t="str">
            <v>KG</v>
          </cell>
        </row>
        <row r="346">
          <cell r="K346" t="str">
            <v>KG</v>
          </cell>
        </row>
        <row r="347">
          <cell r="K347" t="str">
            <v>KG</v>
          </cell>
        </row>
        <row r="348">
          <cell r="K348" t="str">
            <v>KG</v>
          </cell>
        </row>
        <row r="349">
          <cell r="K349" t="str">
            <v>KG</v>
          </cell>
        </row>
        <row r="350">
          <cell r="K350" t="str">
            <v>KG</v>
          </cell>
        </row>
        <row r="355">
          <cell r="K355" t="str">
            <v>BUn</v>
          </cell>
        </row>
        <row r="356">
          <cell r="K356" t="str">
            <v>KG</v>
          </cell>
        </row>
        <row r="357">
          <cell r="K357" t="str">
            <v>KG</v>
          </cell>
        </row>
        <row r="359">
          <cell r="K359" t="str">
            <v>KG</v>
          </cell>
        </row>
        <row r="360">
          <cell r="K360" t="str">
            <v>KG</v>
          </cell>
        </row>
        <row r="365">
          <cell r="K365" t="str">
            <v>BUn</v>
          </cell>
        </row>
        <row r="366">
          <cell r="K366" t="str">
            <v>L</v>
          </cell>
        </row>
        <row r="368">
          <cell r="K368" t="str">
            <v>L</v>
          </cell>
        </row>
        <row r="369">
          <cell r="K369" t="str">
            <v>L</v>
          </cell>
        </row>
        <row r="370">
          <cell r="K370" t="str">
            <v>L</v>
          </cell>
        </row>
        <row r="371">
          <cell r="K371" t="str">
            <v>L</v>
          </cell>
        </row>
        <row r="377">
          <cell r="K377" t="str">
            <v>BUn</v>
          </cell>
        </row>
        <row r="378">
          <cell r="K378" t="str">
            <v>KG</v>
          </cell>
        </row>
        <row r="379">
          <cell r="K379" t="str">
            <v>KG</v>
          </cell>
        </row>
        <row r="380">
          <cell r="K380" t="str">
            <v>KG</v>
          </cell>
        </row>
        <row r="382">
          <cell r="K382" t="str">
            <v>KG</v>
          </cell>
        </row>
        <row r="383">
          <cell r="K383" t="str">
            <v>KG</v>
          </cell>
        </row>
        <row r="384">
          <cell r="K384" t="str">
            <v>KG</v>
          </cell>
        </row>
        <row r="385">
          <cell r="K385" t="str">
            <v>KG</v>
          </cell>
        </row>
        <row r="386">
          <cell r="K386" t="str">
            <v>KG</v>
          </cell>
        </row>
        <row r="387">
          <cell r="K387" t="str">
            <v>KG</v>
          </cell>
        </row>
        <row r="389">
          <cell r="K389" t="str">
            <v>KG</v>
          </cell>
        </row>
        <row r="390">
          <cell r="K390" t="str">
            <v>KG</v>
          </cell>
        </row>
        <row r="391">
          <cell r="K391" t="str">
            <v>KG</v>
          </cell>
        </row>
        <row r="392">
          <cell r="K392" t="str">
            <v>KG</v>
          </cell>
        </row>
        <row r="393">
          <cell r="K393" t="str">
            <v>KG</v>
          </cell>
        </row>
        <row r="394">
          <cell r="K394" t="str">
            <v>KG</v>
          </cell>
        </row>
        <row r="395">
          <cell r="K395" t="str">
            <v>KG</v>
          </cell>
        </row>
        <row r="396">
          <cell r="K396" t="str">
            <v>KG</v>
          </cell>
        </row>
        <row r="397">
          <cell r="K397" t="str">
            <v>KG</v>
          </cell>
        </row>
        <row r="403">
          <cell r="K403" t="str">
            <v>BUn</v>
          </cell>
        </row>
        <row r="404">
          <cell r="K404" t="str">
            <v>KG</v>
          </cell>
        </row>
        <row r="409">
          <cell r="K409" t="str">
            <v>BUn</v>
          </cell>
        </row>
        <row r="410">
          <cell r="K410" t="str">
            <v>KG</v>
          </cell>
        </row>
        <row r="412">
          <cell r="K412" t="str">
            <v>KG</v>
          </cell>
        </row>
        <row r="413">
          <cell r="K413" t="str">
            <v>KG</v>
          </cell>
        </row>
        <row r="414">
          <cell r="K414" t="str">
            <v>KG</v>
          </cell>
        </row>
        <row r="415">
          <cell r="K415" t="str">
            <v>KG</v>
          </cell>
        </row>
        <row r="416">
          <cell r="K416" t="str">
            <v>KG</v>
          </cell>
        </row>
        <row r="417">
          <cell r="K417" t="str">
            <v>KG</v>
          </cell>
        </row>
        <row r="418">
          <cell r="K418" t="str">
            <v>KG</v>
          </cell>
        </row>
        <row r="419">
          <cell r="K419" t="str">
            <v>KG</v>
          </cell>
        </row>
        <row r="420">
          <cell r="K420" t="str">
            <v>KG</v>
          </cell>
        </row>
        <row r="421">
          <cell r="K421" t="str">
            <v>KG</v>
          </cell>
        </row>
        <row r="422">
          <cell r="K422" t="str">
            <v>KG</v>
          </cell>
        </row>
        <row r="423">
          <cell r="K423" t="str">
            <v>KG</v>
          </cell>
        </row>
        <row r="424">
          <cell r="K424" t="str">
            <v>KG</v>
          </cell>
        </row>
        <row r="425">
          <cell r="K425" t="str">
            <v>KG</v>
          </cell>
        </row>
        <row r="426">
          <cell r="K426" t="str">
            <v>KG</v>
          </cell>
        </row>
        <row r="428">
          <cell r="K428" t="str">
            <v>KG</v>
          </cell>
        </row>
        <row r="430">
          <cell r="K430" t="str">
            <v>KG</v>
          </cell>
        </row>
        <row r="431">
          <cell r="K431" t="str">
            <v>KG</v>
          </cell>
        </row>
        <row r="432">
          <cell r="K432" t="str">
            <v>KG</v>
          </cell>
        </row>
        <row r="434">
          <cell r="K434" t="str">
            <v>KG</v>
          </cell>
        </row>
        <row r="435">
          <cell r="K435" t="str">
            <v>KG</v>
          </cell>
        </row>
        <row r="436">
          <cell r="K436" t="str">
            <v>KG</v>
          </cell>
        </row>
        <row r="437">
          <cell r="K437" t="str">
            <v>KG</v>
          </cell>
        </row>
        <row r="438">
          <cell r="K438" t="str">
            <v>KG</v>
          </cell>
        </row>
        <row r="439">
          <cell r="K439" t="str">
            <v>KG</v>
          </cell>
        </row>
        <row r="440">
          <cell r="K440" t="str">
            <v>KG</v>
          </cell>
        </row>
        <row r="441">
          <cell r="K441" t="str">
            <v>KG</v>
          </cell>
        </row>
        <row r="442">
          <cell r="K442" t="str">
            <v>KG</v>
          </cell>
        </row>
        <row r="443">
          <cell r="K443" t="str">
            <v>KG</v>
          </cell>
        </row>
        <row r="444">
          <cell r="K444" t="str">
            <v>KG</v>
          </cell>
        </row>
        <row r="445">
          <cell r="K445" t="str">
            <v>KG</v>
          </cell>
        </row>
        <row r="450">
          <cell r="K450" t="str">
            <v>BUn</v>
          </cell>
        </row>
        <row r="451">
          <cell r="K451" t="str">
            <v>KG</v>
          </cell>
        </row>
        <row r="452">
          <cell r="K452" t="str">
            <v>KG</v>
          </cell>
        </row>
        <row r="453">
          <cell r="K453" t="str">
            <v>KG</v>
          </cell>
        </row>
        <row r="455">
          <cell r="K455" t="str">
            <v>KG</v>
          </cell>
        </row>
        <row r="456">
          <cell r="K456" t="str">
            <v>KG</v>
          </cell>
        </row>
        <row r="457">
          <cell r="K457" t="str">
            <v>KG</v>
          </cell>
        </row>
        <row r="458">
          <cell r="K458" t="str">
            <v>KG</v>
          </cell>
        </row>
        <row r="459">
          <cell r="K459" t="str">
            <v>KG</v>
          </cell>
        </row>
        <row r="460">
          <cell r="K460" t="str">
            <v>KG</v>
          </cell>
        </row>
        <row r="461">
          <cell r="K461" t="str">
            <v>KG</v>
          </cell>
        </row>
        <row r="462">
          <cell r="K462" t="str">
            <v>KG</v>
          </cell>
        </row>
        <row r="463">
          <cell r="K463" t="str">
            <v>KG</v>
          </cell>
        </row>
        <row r="464">
          <cell r="K464" t="str">
            <v>KG</v>
          </cell>
        </row>
        <row r="465">
          <cell r="K465" t="str">
            <v>KG</v>
          </cell>
        </row>
        <row r="467">
          <cell r="K467" t="str">
            <v>KG</v>
          </cell>
        </row>
        <row r="468">
          <cell r="K468" t="str">
            <v>KG</v>
          </cell>
        </row>
        <row r="469">
          <cell r="K469" t="str">
            <v>KG</v>
          </cell>
        </row>
        <row r="470">
          <cell r="K470" t="str">
            <v>KG</v>
          </cell>
        </row>
        <row r="471">
          <cell r="K471" t="str">
            <v>KG</v>
          </cell>
        </row>
        <row r="472">
          <cell r="K472" t="str">
            <v>KG</v>
          </cell>
        </row>
        <row r="473">
          <cell r="K473" t="str">
            <v>KG</v>
          </cell>
        </row>
        <row r="474">
          <cell r="K474" t="str">
            <v>KG</v>
          </cell>
        </row>
        <row r="476">
          <cell r="K476" t="str">
            <v>KG</v>
          </cell>
        </row>
        <row r="477">
          <cell r="K477" t="str">
            <v>KG</v>
          </cell>
        </row>
        <row r="478">
          <cell r="K478" t="str">
            <v>KG</v>
          </cell>
        </row>
        <row r="479">
          <cell r="K479" t="str">
            <v>KG</v>
          </cell>
        </row>
        <row r="480">
          <cell r="K480" t="str">
            <v>KG</v>
          </cell>
        </row>
        <row r="481">
          <cell r="K481" t="str">
            <v>KG</v>
          </cell>
        </row>
        <row r="482">
          <cell r="K482" t="str">
            <v>KG</v>
          </cell>
        </row>
        <row r="483">
          <cell r="K483" t="str">
            <v>KG</v>
          </cell>
        </row>
        <row r="484">
          <cell r="K484" t="str">
            <v>KG</v>
          </cell>
        </row>
        <row r="485">
          <cell r="K485" t="str">
            <v>KG</v>
          </cell>
        </row>
        <row r="486">
          <cell r="K486" t="str">
            <v>KG</v>
          </cell>
        </row>
        <row r="487">
          <cell r="K487" t="str">
            <v>KG</v>
          </cell>
        </row>
        <row r="488">
          <cell r="K488" t="str">
            <v>KG</v>
          </cell>
        </row>
        <row r="489">
          <cell r="K489" t="str">
            <v>KG</v>
          </cell>
        </row>
        <row r="490">
          <cell r="K490" t="str">
            <v>KG</v>
          </cell>
        </row>
        <row r="491">
          <cell r="K491" t="str">
            <v>KG</v>
          </cell>
        </row>
        <row r="492">
          <cell r="K492" t="str">
            <v>KG</v>
          </cell>
        </row>
        <row r="493">
          <cell r="K493" t="str">
            <v>KG</v>
          </cell>
        </row>
        <row r="494">
          <cell r="K494" t="str">
            <v>KG</v>
          </cell>
        </row>
        <row r="495">
          <cell r="K495" t="str">
            <v>KG</v>
          </cell>
        </row>
        <row r="496">
          <cell r="K496" t="str">
            <v>KG</v>
          </cell>
        </row>
        <row r="497">
          <cell r="K497" t="str">
            <v>KG</v>
          </cell>
        </row>
        <row r="498">
          <cell r="K498" t="str">
            <v>KG</v>
          </cell>
        </row>
        <row r="499">
          <cell r="K499" t="str">
            <v>KG</v>
          </cell>
        </row>
        <row r="500">
          <cell r="K500" t="str">
            <v>KG</v>
          </cell>
        </row>
        <row r="502">
          <cell r="K502" t="str">
            <v>KG</v>
          </cell>
        </row>
        <row r="503">
          <cell r="K503" t="str">
            <v>KG</v>
          </cell>
        </row>
        <row r="504">
          <cell r="K504" t="str">
            <v>KG</v>
          </cell>
        </row>
        <row r="505">
          <cell r="K505" t="str">
            <v>KG</v>
          </cell>
        </row>
        <row r="506">
          <cell r="K506" t="str">
            <v>KG</v>
          </cell>
        </row>
        <row r="511">
          <cell r="K511" t="str">
            <v>BUn</v>
          </cell>
        </row>
        <row r="512">
          <cell r="K512" t="str">
            <v>KG</v>
          </cell>
        </row>
        <row r="513">
          <cell r="K513" t="str">
            <v>KG</v>
          </cell>
        </row>
        <row r="518">
          <cell r="K518" t="str">
            <v>BUn</v>
          </cell>
        </row>
        <row r="519">
          <cell r="K519" t="str">
            <v>KG</v>
          </cell>
        </row>
        <row r="520">
          <cell r="K520" t="str">
            <v>KG</v>
          </cell>
        </row>
        <row r="521">
          <cell r="K521" t="str">
            <v>KG</v>
          </cell>
        </row>
        <row r="522">
          <cell r="K522" t="str">
            <v>KG</v>
          </cell>
        </row>
        <row r="523">
          <cell r="K523" t="str">
            <v>KG</v>
          </cell>
        </row>
        <row r="528">
          <cell r="K528" t="str">
            <v>BUn</v>
          </cell>
        </row>
        <row r="529">
          <cell r="K529" t="str">
            <v>KG</v>
          </cell>
        </row>
        <row r="530">
          <cell r="K530" t="str">
            <v>KG</v>
          </cell>
        </row>
        <row r="531">
          <cell r="K531" t="str">
            <v>KG</v>
          </cell>
        </row>
        <row r="533">
          <cell r="K533" t="str">
            <v>KG</v>
          </cell>
        </row>
        <row r="534">
          <cell r="K534" t="str">
            <v>KG</v>
          </cell>
        </row>
        <row r="535">
          <cell r="K535" t="str">
            <v>KG</v>
          </cell>
        </row>
        <row r="536">
          <cell r="K536" t="str">
            <v>KG</v>
          </cell>
        </row>
        <row r="537">
          <cell r="K537" t="str">
            <v>KG</v>
          </cell>
        </row>
        <row r="538">
          <cell r="K538" t="str">
            <v>KG</v>
          </cell>
        </row>
        <row r="543">
          <cell r="K543" t="str">
            <v>BUn</v>
          </cell>
        </row>
        <row r="544">
          <cell r="K544" t="str">
            <v>KG</v>
          </cell>
        </row>
        <row r="545">
          <cell r="K545" t="str">
            <v>KG</v>
          </cell>
        </row>
        <row r="550">
          <cell r="K550" t="str">
            <v>BUn</v>
          </cell>
        </row>
        <row r="551">
          <cell r="K551" t="str">
            <v>L</v>
          </cell>
        </row>
      </sheetData>
      <sheetData sheetId="8" refreshError="1"/>
      <sheetData sheetId="9" refreshError="1"/>
      <sheetData sheetId="10"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r'03 corporate global DRC-mai"/>
      <sheetName val="#REF"/>
      <sheetName val="Data Entry"/>
      <sheetName val="Summary"/>
      <sheetName val="Collection"/>
      <sheetName val="Glo_Sales"/>
      <sheetName val="mktgwise"/>
      <sheetName val="PBCMemberwise"/>
      <sheetName val="Global"/>
      <sheetName val="Strt Archi"/>
      <sheetName val="d_mktgwise"/>
      <sheetName val="mktgwise(2)"/>
      <sheetName val="Global mt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k"/>
      <sheetName val="Ack (2)"/>
      <sheetName val="Page1"/>
      <sheetName val="Page2"/>
      <sheetName val="Page3"/>
      <sheetName val="Page4"/>
      <sheetName val="Page5"/>
      <sheetName val="Page6"/>
      <sheetName val="Page7"/>
      <sheetName val="Page8"/>
      <sheetName val="Page9"/>
      <sheetName val="Page10"/>
      <sheetName val="Directors"/>
      <sheetName val="Comp"/>
      <sheetName val="Ack "/>
      <sheetName val="Page8 "/>
      <sheetName val="Page10 "/>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8E69AA2F-29FD-4CD1-9C36-3FF8FF72A9D4}" name="Table3" displayName="Table3" ref="M1:O34" totalsRowShown="0" headerRowDxfId="6" dataDxfId="4" headerRowBorderDxfId="5" tableBorderDxfId="3">
  <autoFilter ref="M1:O34" xr:uid="{00000000-0009-0000-0100-000001000000}"/>
  <tableColumns count="3">
    <tableColumn id="1" xr3:uid="{BFD40AE5-0B0D-49AC-BAAB-136D56E976AD}" name="Select" dataDxfId="2"/>
    <tableColumn id="2" xr3:uid="{85FE629C-1375-431A-872D-D422BC3E87E6}" name="Notes" dataDxfId="1"/>
    <tableColumn id="3" xr3:uid="{C34023B1-A05B-4EA0-A033-A257F174D201}" name="Note No." dataDxfId="0"/>
  </tableColumns>
  <tableStyleInfo name="TableStyleLight8"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mailto:2011-1@"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AA0135-8A43-45BF-9FF3-F8184441D0FA}">
  <sheetPr codeName="Sheet1"/>
  <dimension ref="A1:Q34"/>
  <sheetViews>
    <sheetView workbookViewId="0">
      <selection activeCell="B6" sqref="B6"/>
    </sheetView>
  </sheetViews>
  <sheetFormatPr defaultColWidth="8.6640625" defaultRowHeight="13.2"/>
  <cols>
    <col min="1" max="1" width="25.33203125" style="340" bestFit="1" customWidth="1"/>
    <col min="2" max="2" width="17.6640625" style="340" customWidth="1"/>
    <col min="3" max="3" width="8.6640625" style="340"/>
    <col min="4" max="6" width="11.33203125" style="340" bestFit="1" customWidth="1"/>
    <col min="7" max="9" width="8.6640625" style="340"/>
    <col min="10" max="10" width="21.77734375" style="340" bestFit="1" customWidth="1"/>
    <col min="11" max="11" width="8.6640625" style="340"/>
    <col min="12" max="12" width="10.109375" style="340" customWidth="1"/>
    <col min="13" max="13" width="9" style="340" hidden="1" customWidth="1"/>
    <col min="14" max="14" width="74.33203125" style="340" hidden="1" customWidth="1"/>
    <col min="15" max="15" width="11.33203125" style="340" hidden="1" customWidth="1"/>
    <col min="16" max="16384" width="8.6640625" style="340"/>
  </cols>
  <sheetData>
    <row r="1" spans="1:17">
      <c r="A1" s="412" t="s">
        <v>344</v>
      </c>
      <c r="B1" s="340" t="s">
        <v>387</v>
      </c>
      <c r="M1" s="413" t="s">
        <v>345</v>
      </c>
      <c r="N1" s="414" t="s">
        <v>346</v>
      </c>
      <c r="O1" s="415" t="s">
        <v>92</v>
      </c>
    </row>
    <row r="2" spans="1:17">
      <c r="A2" s="412" t="s">
        <v>347</v>
      </c>
      <c r="B2" s="340" t="s">
        <v>389</v>
      </c>
      <c r="K2" s="340" t="s">
        <v>348</v>
      </c>
      <c r="M2" s="416" t="s">
        <v>348</v>
      </c>
      <c r="N2" s="417" t="s">
        <v>46</v>
      </c>
      <c r="O2" s="418">
        <f>IF(M2="yes",2,"")</f>
        <v>2</v>
      </c>
    </row>
    <row r="3" spans="1:17">
      <c r="A3" s="412" t="s">
        <v>349</v>
      </c>
      <c r="B3" s="340" t="s">
        <v>388</v>
      </c>
      <c r="M3" s="416" t="s">
        <v>348</v>
      </c>
      <c r="N3" s="417" t="s">
        <v>91</v>
      </c>
      <c r="O3" s="418">
        <f>IF(M3="yes",MAX($O$2:O2)+1,"")</f>
        <v>3</v>
      </c>
    </row>
    <row r="4" spans="1:17">
      <c r="M4" s="416"/>
      <c r="N4" s="417" t="s">
        <v>350</v>
      </c>
      <c r="O4" s="418"/>
    </row>
    <row r="5" spans="1:17">
      <c r="A5" s="412" t="s">
        <v>351</v>
      </c>
      <c r="B5" s="419">
        <v>44287</v>
      </c>
      <c r="M5" s="416" t="s">
        <v>348</v>
      </c>
      <c r="N5" s="417" t="s">
        <v>57</v>
      </c>
      <c r="O5" s="418">
        <f>IF(M5="yes",MAX($O$2:O4)+1,"")</f>
        <v>4</v>
      </c>
    </row>
    <row r="6" spans="1:17">
      <c r="A6" s="412" t="s">
        <v>352</v>
      </c>
      <c r="B6" s="419">
        <f>DATE((YEAR(B5)+1),3,31)</f>
        <v>44651</v>
      </c>
      <c r="D6" s="419"/>
      <c r="M6" s="416" t="s">
        <v>348</v>
      </c>
      <c r="N6" s="417" t="s">
        <v>353</v>
      </c>
      <c r="O6" s="418">
        <f>IF(M6="yes",MAX($O$2:O5)+1,"")</f>
        <v>5</v>
      </c>
    </row>
    <row r="7" spans="1:17">
      <c r="A7" s="412"/>
      <c r="B7" s="419"/>
      <c r="D7" s="419"/>
      <c r="M7" s="416"/>
      <c r="N7" s="417" t="s">
        <v>354</v>
      </c>
      <c r="O7" s="418" t="str">
        <f>IF(M7="yes",MAX($O$2:O6)+1,"")</f>
        <v/>
      </c>
      <c r="Q7" s="340" t="str">
        <f>IF(Table3[[#This Row],[Select]]="Yes",MAX($O$2:O6)+1,"")</f>
        <v/>
      </c>
    </row>
    <row r="8" spans="1:17">
      <c r="A8" s="412" t="s">
        <v>355</v>
      </c>
      <c r="B8" s="340" t="s">
        <v>356</v>
      </c>
      <c r="M8" s="416" t="s">
        <v>348</v>
      </c>
      <c r="N8" s="417" t="s">
        <v>357</v>
      </c>
      <c r="O8" s="418">
        <f>IF(M8="yes",MAX($O$2:O7)+1,"")</f>
        <v>6</v>
      </c>
    </row>
    <row r="9" spans="1:17">
      <c r="A9" s="412" t="s">
        <v>358</v>
      </c>
      <c r="B9" s="340" t="s">
        <v>359</v>
      </c>
      <c r="M9" s="416" t="s">
        <v>348</v>
      </c>
      <c r="N9" s="417" t="s">
        <v>58</v>
      </c>
      <c r="O9" s="418">
        <f>IF(M9="yes",MAX($O$2:O8)+1,"")</f>
        <v>7</v>
      </c>
    </row>
    <row r="10" spans="1:17">
      <c r="A10" s="412" t="s">
        <v>360</v>
      </c>
      <c r="B10" s="340" t="s">
        <v>365</v>
      </c>
      <c r="J10" s="412" t="s">
        <v>362</v>
      </c>
      <c r="K10" s="412" t="s">
        <v>363</v>
      </c>
      <c r="M10" s="416" t="s">
        <v>348</v>
      </c>
      <c r="N10" s="417" t="s">
        <v>310</v>
      </c>
      <c r="O10" s="418">
        <f>IF(M10="yes",MAX($O$2:O9)+1,"")</f>
        <v>8</v>
      </c>
    </row>
    <row r="11" spans="1:17">
      <c r="A11" s="412" t="s">
        <v>363</v>
      </c>
      <c r="B11" s="340">
        <f>VLOOKUP(B10,$J$10:$K$15,2,0)</f>
        <v>302133</v>
      </c>
      <c r="J11" s="340" t="s">
        <v>364</v>
      </c>
      <c r="K11" s="420">
        <v>302458</v>
      </c>
      <c r="M11" s="416" t="s">
        <v>348</v>
      </c>
      <c r="N11" s="417" t="s">
        <v>81</v>
      </c>
      <c r="O11" s="418">
        <f>IF(M11="yes",MAX($O$2:O10)+1,"")</f>
        <v>9</v>
      </c>
    </row>
    <row r="12" spans="1:17">
      <c r="J12" s="340" t="s">
        <v>365</v>
      </c>
      <c r="K12" s="340">
        <v>302133</v>
      </c>
      <c r="M12" s="416" t="s">
        <v>348</v>
      </c>
      <c r="N12" s="417" t="s">
        <v>366</v>
      </c>
      <c r="O12" s="418">
        <f>IF(M12="yes",MAX($O$2:O11)+1,"")</f>
        <v>10</v>
      </c>
    </row>
    <row r="13" spans="1:17">
      <c r="A13" s="412" t="s">
        <v>367</v>
      </c>
      <c r="B13" s="340" t="s">
        <v>393</v>
      </c>
      <c r="J13" s="340" t="s">
        <v>361</v>
      </c>
      <c r="K13" s="340">
        <v>304393</v>
      </c>
      <c r="M13" s="416" t="s">
        <v>348</v>
      </c>
      <c r="N13" s="417" t="s">
        <v>368</v>
      </c>
      <c r="O13" s="418">
        <f>IF(M13="yes",MAX($O$2:O12)+1,"")</f>
        <v>11</v>
      </c>
    </row>
    <row r="14" spans="1:17">
      <c r="A14" s="412" t="s">
        <v>369</v>
      </c>
      <c r="B14" s="340" t="s">
        <v>306</v>
      </c>
      <c r="E14" s="419"/>
      <c r="J14" s="340" t="s">
        <v>392</v>
      </c>
      <c r="M14" s="416" t="s">
        <v>348</v>
      </c>
      <c r="N14" s="417" t="s">
        <v>139</v>
      </c>
      <c r="O14" s="418">
        <f>IF(M14="yes",MAX($O$2:O13)+1,"")</f>
        <v>12</v>
      </c>
    </row>
    <row r="15" spans="1:17">
      <c r="A15" s="412" t="s">
        <v>370</v>
      </c>
      <c r="B15" s="420">
        <v>12345678</v>
      </c>
      <c r="M15" s="416"/>
      <c r="N15" s="417" t="s">
        <v>371</v>
      </c>
      <c r="O15" s="418" t="str">
        <f>IF(M15="yes",MAX($O$2:O14)+1,"")</f>
        <v/>
      </c>
    </row>
    <row r="16" spans="1:17">
      <c r="M16" s="416" t="s">
        <v>348</v>
      </c>
      <c r="N16" s="417" t="s">
        <v>82</v>
      </c>
      <c r="O16" s="418">
        <f>IF(M16="yes",MAX($O$2:O15)+1,"")</f>
        <v>13</v>
      </c>
    </row>
    <row r="17" spans="1:15">
      <c r="A17" s="412" t="s">
        <v>372</v>
      </c>
      <c r="B17" s="340" t="s">
        <v>394</v>
      </c>
      <c r="M17" s="416"/>
      <c r="N17" s="417" t="s">
        <v>373</v>
      </c>
      <c r="O17" s="418" t="str">
        <f>IF(M17="yes",MAX($O$2:O16)+1,"")</f>
        <v/>
      </c>
    </row>
    <row r="18" spans="1:15">
      <c r="A18" s="412" t="s">
        <v>369</v>
      </c>
      <c r="B18" s="340" t="s">
        <v>306</v>
      </c>
      <c r="M18" s="416" t="s">
        <v>348</v>
      </c>
      <c r="N18" s="417" t="s">
        <v>374</v>
      </c>
      <c r="O18" s="418">
        <f>IF(M18="yes",MAX($O$2:O17)+1,"")</f>
        <v>14</v>
      </c>
    </row>
    <row r="19" spans="1:15">
      <c r="A19" s="412" t="s">
        <v>370</v>
      </c>
      <c r="B19" s="420">
        <v>87654321</v>
      </c>
      <c r="M19" s="416" t="s">
        <v>348</v>
      </c>
      <c r="N19" s="417" t="s">
        <v>29</v>
      </c>
      <c r="O19" s="418">
        <f>IF(M19="yes",MAX($O$2:O18)+1,"")</f>
        <v>15</v>
      </c>
    </row>
    <row r="20" spans="1:15">
      <c r="M20" s="416" t="s">
        <v>348</v>
      </c>
      <c r="N20" s="417" t="s">
        <v>83</v>
      </c>
      <c r="O20" s="418">
        <f>IF(M20="yes",MAX($O$2:O19)+1,"")</f>
        <v>16</v>
      </c>
    </row>
    <row r="21" spans="1:15">
      <c r="A21" s="412" t="s">
        <v>375</v>
      </c>
      <c r="B21" s="419">
        <v>44170</v>
      </c>
      <c r="M21" s="416" t="s">
        <v>348</v>
      </c>
      <c r="N21" s="417" t="s">
        <v>376</v>
      </c>
      <c r="O21" s="418">
        <f>IF(M21="yes",MAX($O$2:O20)+1,"")</f>
        <v>17</v>
      </c>
    </row>
    <row r="22" spans="1:15">
      <c r="A22" s="412" t="s">
        <v>377</v>
      </c>
      <c r="B22" s="340" t="s">
        <v>38</v>
      </c>
      <c r="M22" s="416" t="s">
        <v>348</v>
      </c>
      <c r="N22" s="417" t="s">
        <v>378</v>
      </c>
      <c r="O22" s="418">
        <f>IF(M22="yes",MAX($O$2:O21)+1,"")</f>
        <v>18</v>
      </c>
    </row>
    <row r="23" spans="1:15">
      <c r="M23" s="416" t="s">
        <v>348</v>
      </c>
      <c r="N23" s="417" t="s">
        <v>379</v>
      </c>
      <c r="O23" s="418">
        <f>IF(M23="yes",MAX($O$2:O22)+1,"")</f>
        <v>19</v>
      </c>
    </row>
    <row r="24" spans="1:15">
      <c r="A24" s="340" t="s">
        <v>380</v>
      </c>
      <c r="M24" s="416" t="s">
        <v>348</v>
      </c>
      <c r="N24" s="417" t="s">
        <v>63</v>
      </c>
      <c r="O24" s="418">
        <f>IF(M24="yes",MAX($O$2:O23)+1,"")</f>
        <v>20</v>
      </c>
    </row>
    <row r="25" spans="1:15">
      <c r="M25" s="416" t="s">
        <v>348</v>
      </c>
      <c r="N25" s="417" t="s">
        <v>11</v>
      </c>
      <c r="O25" s="418">
        <f>IF(M25="yes",MAX($O$2:O24)+1,"")</f>
        <v>21</v>
      </c>
    </row>
    <row r="26" spans="1:15">
      <c r="A26" s="412" t="s">
        <v>155</v>
      </c>
      <c r="B26" s="340" t="s">
        <v>434</v>
      </c>
      <c r="M26" s="416" t="s">
        <v>348</v>
      </c>
      <c r="N26" s="417" t="s">
        <v>381</v>
      </c>
      <c r="O26" s="418">
        <f>IF(M26="yes",MAX($O$2:O25)+1,"")</f>
        <v>22</v>
      </c>
    </row>
    <row r="27" spans="1:15">
      <c r="M27" s="416" t="s">
        <v>348</v>
      </c>
      <c r="N27" s="417" t="s">
        <v>382</v>
      </c>
      <c r="O27" s="418">
        <f>IF(M27="yes",MAX($O$2:O26)+1,"")</f>
        <v>23</v>
      </c>
    </row>
    <row r="28" spans="1:15">
      <c r="M28" s="416" t="s">
        <v>348</v>
      </c>
      <c r="N28" s="417" t="s">
        <v>383</v>
      </c>
      <c r="O28" s="418">
        <f>IF(M28="yes",MAX($O$2:O27)+1,"")</f>
        <v>24</v>
      </c>
    </row>
    <row r="29" spans="1:15">
      <c r="M29" s="416" t="s">
        <v>348</v>
      </c>
      <c r="N29" s="417" t="s">
        <v>384</v>
      </c>
      <c r="O29" s="418">
        <f>IF(M29="yes",MAX($O$2:O28)+1,"")</f>
        <v>25</v>
      </c>
    </row>
    <row r="30" spans="1:15">
      <c r="M30" s="416" t="s">
        <v>348</v>
      </c>
      <c r="N30" s="417" t="s">
        <v>65</v>
      </c>
      <c r="O30" s="418">
        <f>IF(M30="yes",MAX($O$2:O29)+1,"")</f>
        <v>26</v>
      </c>
    </row>
    <row r="31" spans="1:15">
      <c r="M31" s="416"/>
      <c r="N31" s="417" t="s">
        <v>99</v>
      </c>
      <c r="O31" s="418" t="str">
        <f>IF(M31="yes",MAX($O$2:O30)+1,"")</f>
        <v/>
      </c>
    </row>
    <row r="32" spans="1:15">
      <c r="M32" s="416"/>
      <c r="N32" s="417" t="s">
        <v>385</v>
      </c>
      <c r="O32" s="418" t="str">
        <f>IF(M32="yes",MAX($O$2:O31)+1,"")</f>
        <v/>
      </c>
    </row>
    <row r="33" spans="13:15">
      <c r="M33" s="416" t="s">
        <v>348</v>
      </c>
      <c r="N33" s="417" t="s">
        <v>386</v>
      </c>
      <c r="O33" s="418">
        <f>IF(M33="yes",MAX($O$2:O32)+1,"")</f>
        <v>27</v>
      </c>
    </row>
    <row r="34" spans="13:15">
      <c r="M34" s="416"/>
      <c r="N34" s="417"/>
      <c r="O34" s="421"/>
    </row>
  </sheetData>
  <dataValidations disablePrompts="1" count="3">
    <dataValidation type="list" allowBlank="1" showInputMessage="1" showErrorMessage="1" sqref="B10" xr:uid="{D06AB9F4-866F-4B50-83B9-B5959CB58617}">
      <formula1>$J$11:$J$15</formula1>
    </dataValidation>
    <dataValidation type="list" allowBlank="1" showInputMessage="1" showErrorMessage="1" sqref="M2:M33" xr:uid="{21EAE649-1815-4D99-BB22-058CE5371452}">
      <formula1>$K$2:$K$3</formula1>
    </dataValidation>
    <dataValidation type="list" allowBlank="1" showInputMessage="1" showErrorMessage="1" sqref="D11" xr:uid="{2DDFC4E6-8810-4EBD-A3C2-AB591E1C65D2}">
      <formula1>$J$11:$J$14</formula1>
    </dataValidation>
  </dataValidations>
  <pageMargins left="0.7" right="0.7" top="0.75" bottom="0.75" header="0.3" footer="0.3"/>
  <pageSetup paperSize="9" orientation="portrait" r:id="rId1"/>
  <tableParts count="1">
    <tablePart r:id="rId2"/>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FD1850-D44A-4BA4-8AA3-C819E4C9448A}">
  <sheetPr codeName="Sheet10"/>
  <dimension ref="A1:O76"/>
  <sheetViews>
    <sheetView zoomScaleNormal="100" workbookViewId="0">
      <pane ySplit="5" topLeftCell="A37" activePane="bottomLeft" state="frozen"/>
      <selection activeCell="C14" sqref="C14"/>
      <selection pane="bottomLeft" activeCell="B37" sqref="B37"/>
    </sheetView>
  </sheetViews>
  <sheetFormatPr defaultColWidth="9.109375" defaultRowHeight="13.2"/>
  <cols>
    <col min="1" max="1" width="7.6640625" style="536" customWidth="1"/>
    <col min="2" max="2" width="33.44140625" style="538" bestFit="1" customWidth="1"/>
    <col min="3" max="3" width="31.109375" style="538" customWidth="1"/>
    <col min="4" max="4" width="12.44140625" style="538" customWidth="1"/>
    <col min="5" max="5" width="27.109375" style="538" bestFit="1" customWidth="1"/>
    <col min="6" max="6" width="12.33203125" style="538" customWidth="1"/>
    <col min="7" max="7" width="13.88671875" style="538" customWidth="1"/>
    <col min="8" max="8" width="14.109375" style="538" customWidth="1"/>
    <col min="9" max="16384" width="9.109375" style="538"/>
  </cols>
  <sheetData>
    <row r="1" spans="1:15" ht="13.8">
      <c r="A1" s="721" t="str">
        <f>+Name</f>
        <v>ABC MANUFACTURING PRIVATE LIMITED</v>
      </c>
      <c r="B1" s="721"/>
      <c r="C1" s="721"/>
      <c r="D1" s="721"/>
      <c r="E1" s="721"/>
      <c r="F1" s="721"/>
      <c r="G1" s="721"/>
      <c r="H1" s="721"/>
      <c r="I1" s="505"/>
      <c r="J1" s="505"/>
      <c r="K1" s="505"/>
      <c r="L1" s="505"/>
      <c r="M1" s="505"/>
      <c r="N1" s="505"/>
      <c r="O1" s="505"/>
    </row>
    <row r="2" spans="1:15">
      <c r="A2" s="62"/>
      <c r="B2" s="62"/>
      <c r="C2" s="62"/>
      <c r="D2" s="63"/>
      <c r="E2" s="64"/>
      <c r="F2" s="64"/>
      <c r="G2" s="64"/>
      <c r="H2" s="65"/>
      <c r="I2" s="65"/>
      <c r="J2" s="65"/>
      <c r="K2" s="65"/>
      <c r="L2" s="65"/>
      <c r="M2" s="65"/>
      <c r="N2" s="65"/>
      <c r="O2" s="65"/>
    </row>
    <row r="3" spans="1:15">
      <c r="A3" s="722" t="s">
        <v>107</v>
      </c>
      <c r="B3" s="722"/>
      <c r="C3" s="722"/>
      <c r="D3" s="722"/>
      <c r="E3" s="722"/>
      <c r="F3" s="722"/>
      <c r="G3" s="722"/>
      <c r="H3" s="722"/>
    </row>
    <row r="5" spans="1:15" s="537" customFormat="1">
      <c r="A5" s="539"/>
      <c r="B5" s="540" t="s">
        <v>541</v>
      </c>
      <c r="C5" s="539" t="s">
        <v>542</v>
      </c>
      <c r="D5" s="539" t="s">
        <v>543</v>
      </c>
      <c r="E5" s="539" t="s">
        <v>544</v>
      </c>
      <c r="F5" s="541" t="s">
        <v>543</v>
      </c>
      <c r="G5" s="542">
        <v>44651</v>
      </c>
      <c r="H5" s="542">
        <v>44286</v>
      </c>
    </row>
    <row r="6" spans="1:15">
      <c r="A6" s="543"/>
      <c r="B6" s="544"/>
      <c r="C6" s="544"/>
      <c r="D6" s="545"/>
      <c r="E6" s="544"/>
      <c r="F6" s="546"/>
      <c r="G6" s="545"/>
      <c r="H6" s="544"/>
    </row>
    <row r="7" spans="1:15">
      <c r="A7" s="543">
        <v>1</v>
      </c>
      <c r="B7" s="547" t="s">
        <v>545</v>
      </c>
      <c r="C7" s="548" t="s">
        <v>36</v>
      </c>
      <c r="D7" s="549"/>
      <c r="E7" s="548" t="s">
        <v>30</v>
      </c>
      <c r="F7" s="550"/>
      <c r="G7" s="551"/>
      <c r="H7" s="551"/>
    </row>
    <row r="8" spans="1:15">
      <c r="A8" s="543"/>
      <c r="B8" s="552"/>
      <c r="C8" s="553" t="s">
        <v>27</v>
      </c>
      <c r="D8" s="554">
        <v>20000</v>
      </c>
      <c r="E8" s="553" t="s">
        <v>546</v>
      </c>
      <c r="F8" s="550">
        <v>10000</v>
      </c>
      <c r="G8" s="554"/>
      <c r="H8" s="555"/>
    </row>
    <row r="9" spans="1:15">
      <c r="A9" s="543"/>
      <c r="B9" s="552"/>
      <c r="C9" s="553" t="s">
        <v>547</v>
      </c>
      <c r="D9" s="554"/>
      <c r="E9" s="553" t="s">
        <v>548</v>
      </c>
      <c r="F9" s="550"/>
      <c r="G9" s="554"/>
      <c r="H9" s="555"/>
    </row>
    <row r="10" spans="1:15">
      <c r="A10" s="543"/>
      <c r="B10" s="552"/>
      <c r="C10" s="553" t="s">
        <v>549</v>
      </c>
      <c r="D10" s="554"/>
      <c r="E10" s="553" t="s">
        <v>550</v>
      </c>
      <c r="F10" s="550"/>
      <c r="G10" s="554"/>
      <c r="H10" s="555"/>
    </row>
    <row r="11" spans="1:15">
      <c r="A11" s="543"/>
      <c r="B11" s="552"/>
      <c r="C11" s="553" t="s">
        <v>551</v>
      </c>
      <c r="D11" s="554"/>
      <c r="E11" s="553" t="s">
        <v>552</v>
      </c>
      <c r="F11" s="550"/>
      <c r="G11" s="554"/>
      <c r="H11" s="555"/>
    </row>
    <row r="12" spans="1:15">
      <c r="A12" s="543"/>
      <c r="B12" s="552"/>
      <c r="C12" s="553" t="s">
        <v>553</v>
      </c>
      <c r="D12" s="554"/>
      <c r="E12" s="553" t="s">
        <v>554</v>
      </c>
      <c r="F12" s="550"/>
      <c r="G12" s="554"/>
      <c r="H12" s="555"/>
    </row>
    <row r="13" spans="1:15">
      <c r="A13" s="543"/>
      <c r="B13" s="552"/>
      <c r="C13" s="553" t="s">
        <v>555</v>
      </c>
      <c r="D13" s="554"/>
      <c r="E13" s="553" t="s">
        <v>556</v>
      </c>
      <c r="F13" s="550"/>
      <c r="G13" s="554"/>
      <c r="H13" s="555"/>
    </row>
    <row r="14" spans="1:15">
      <c r="A14" s="543"/>
      <c r="B14" s="552"/>
      <c r="C14" s="553" t="s">
        <v>557</v>
      </c>
      <c r="D14" s="554"/>
      <c r="E14" s="553" t="s">
        <v>558</v>
      </c>
      <c r="F14" s="550"/>
      <c r="G14" s="554"/>
      <c r="H14" s="555"/>
    </row>
    <row r="15" spans="1:15">
      <c r="A15" s="543"/>
      <c r="B15" s="552"/>
      <c r="C15" s="553"/>
      <c r="D15" s="554"/>
      <c r="E15" s="553" t="s">
        <v>559</v>
      </c>
      <c r="F15" s="550"/>
      <c r="G15" s="554"/>
      <c r="H15" s="555"/>
    </row>
    <row r="16" spans="1:15">
      <c r="A16" s="543"/>
      <c r="B16" s="552"/>
      <c r="C16" s="553"/>
      <c r="D16" s="554"/>
      <c r="E16" s="553" t="s">
        <v>560</v>
      </c>
      <c r="F16" s="550"/>
      <c r="G16" s="554"/>
      <c r="H16" s="555"/>
    </row>
    <row r="17" spans="1:12">
      <c r="A17" s="543"/>
      <c r="B17" s="552"/>
      <c r="C17" s="553"/>
      <c r="D17" s="556">
        <f>SUM(D8:D15)</f>
        <v>20000</v>
      </c>
      <c r="E17" s="553"/>
      <c r="F17" s="556">
        <f>SUM(F8:F15)</f>
        <v>10000</v>
      </c>
      <c r="G17" s="554">
        <f>D17/F17</f>
        <v>2</v>
      </c>
      <c r="H17" s="555"/>
    </row>
    <row r="18" spans="1:12">
      <c r="A18" s="543"/>
      <c r="B18" s="557"/>
      <c r="C18" s="553"/>
      <c r="D18" s="556"/>
      <c r="E18" s="553"/>
      <c r="F18" s="558"/>
      <c r="G18" s="555"/>
      <c r="H18" s="559"/>
    </row>
    <row r="19" spans="1:12">
      <c r="A19" s="543">
        <v>2</v>
      </c>
      <c r="B19" s="547" t="s">
        <v>561</v>
      </c>
      <c r="C19" s="548" t="s">
        <v>562</v>
      </c>
      <c r="D19" s="560"/>
      <c r="E19" s="548" t="s">
        <v>563</v>
      </c>
      <c r="F19" s="561"/>
      <c r="G19" s="556"/>
      <c r="H19" s="559"/>
    </row>
    <row r="20" spans="1:12">
      <c r="A20" s="543"/>
      <c r="B20" s="547"/>
      <c r="C20" s="553" t="s">
        <v>564</v>
      </c>
      <c r="D20" s="556"/>
      <c r="E20" s="553" t="s">
        <v>565</v>
      </c>
      <c r="F20" s="561"/>
      <c r="G20" s="556"/>
      <c r="H20" s="559"/>
    </row>
    <row r="21" spans="1:12">
      <c r="A21" s="543"/>
      <c r="B21" s="547"/>
      <c r="C21" s="553"/>
      <c r="D21" s="556"/>
      <c r="E21" s="553"/>
      <c r="F21" s="561"/>
      <c r="G21" s="556"/>
      <c r="H21" s="559"/>
    </row>
    <row r="22" spans="1:12">
      <c r="A22" s="543"/>
      <c r="B22" s="547"/>
      <c r="C22" s="553"/>
      <c r="D22" s="556"/>
      <c r="E22" s="553"/>
      <c r="F22" s="558"/>
      <c r="G22" s="555"/>
      <c r="H22" s="559"/>
    </row>
    <row r="23" spans="1:12">
      <c r="A23" s="543">
        <v>3</v>
      </c>
      <c r="B23" s="547" t="s">
        <v>566</v>
      </c>
      <c r="C23" s="548" t="s">
        <v>567</v>
      </c>
      <c r="D23" s="560"/>
      <c r="E23" s="548" t="s">
        <v>568</v>
      </c>
      <c r="F23" s="550"/>
      <c r="G23" s="556"/>
      <c r="H23" s="562"/>
      <c r="I23" s="563"/>
    </row>
    <row r="24" spans="1:12" ht="66">
      <c r="A24" s="543"/>
      <c r="B24" s="547" t="s">
        <v>569</v>
      </c>
      <c r="C24" s="553" t="s">
        <v>570</v>
      </c>
      <c r="D24" s="556"/>
      <c r="E24" s="553" t="s">
        <v>571</v>
      </c>
      <c r="F24" s="550"/>
      <c r="G24" s="556"/>
      <c r="H24" s="559"/>
    </row>
    <row r="25" spans="1:12">
      <c r="A25" s="543"/>
      <c r="B25" s="547"/>
      <c r="C25" s="553"/>
      <c r="D25" s="556"/>
      <c r="E25" s="553"/>
      <c r="F25" s="561"/>
      <c r="G25" s="556"/>
      <c r="H25" s="559"/>
    </row>
    <row r="26" spans="1:12">
      <c r="A26" s="543"/>
      <c r="B26" s="547"/>
      <c r="C26" s="553"/>
      <c r="D26" s="556"/>
      <c r="E26" s="553"/>
      <c r="F26" s="561"/>
      <c r="G26" s="556"/>
      <c r="H26" s="559"/>
    </row>
    <row r="27" spans="1:12">
      <c r="A27" s="543">
        <v>4</v>
      </c>
      <c r="B27" s="547" t="s">
        <v>572</v>
      </c>
      <c r="C27" s="548" t="s">
        <v>573</v>
      </c>
      <c r="D27" s="549"/>
      <c r="E27" s="548" t="s">
        <v>574</v>
      </c>
      <c r="F27" s="550"/>
      <c r="G27" s="554"/>
      <c r="H27" s="559"/>
      <c r="L27" s="564"/>
    </row>
    <row r="28" spans="1:12" ht="26.4">
      <c r="A28" s="543"/>
      <c r="B28" s="547"/>
      <c r="C28" s="553" t="s">
        <v>575</v>
      </c>
      <c r="D28" s="554"/>
      <c r="E28" s="553" t="s">
        <v>576</v>
      </c>
      <c r="F28" s="550"/>
      <c r="G28" s="554"/>
      <c r="H28" s="559"/>
      <c r="I28" s="565"/>
      <c r="L28" s="564"/>
    </row>
    <row r="29" spans="1:12">
      <c r="A29" s="543"/>
      <c r="B29" s="547"/>
      <c r="C29" s="566"/>
      <c r="D29" s="556"/>
      <c r="E29" s="566"/>
      <c r="F29" s="558"/>
      <c r="G29" s="555"/>
      <c r="H29" s="559"/>
    </row>
    <row r="30" spans="1:12">
      <c r="A30" s="543"/>
      <c r="B30" s="547"/>
      <c r="C30" s="544"/>
      <c r="D30" s="544"/>
      <c r="E30" s="544"/>
      <c r="F30" s="558"/>
      <c r="G30" s="555"/>
      <c r="H30" s="559"/>
    </row>
    <row r="31" spans="1:12">
      <c r="A31" s="543"/>
      <c r="B31" s="547"/>
      <c r="C31" s="553"/>
      <c r="D31" s="556"/>
      <c r="E31" s="553"/>
      <c r="F31" s="558"/>
      <c r="G31" s="555"/>
      <c r="H31" s="559"/>
    </row>
    <row r="32" spans="1:12">
      <c r="A32" s="543">
        <v>5</v>
      </c>
      <c r="B32" s="547" t="s">
        <v>577</v>
      </c>
      <c r="C32" s="548" t="s">
        <v>578</v>
      </c>
      <c r="D32" s="560"/>
      <c r="E32" s="548" t="s">
        <v>579</v>
      </c>
      <c r="F32" s="558"/>
      <c r="G32" s="555"/>
      <c r="H32" s="559"/>
    </row>
    <row r="33" spans="1:15" ht="26.4">
      <c r="A33" s="543"/>
      <c r="B33" s="547"/>
      <c r="C33" s="553" t="s">
        <v>580</v>
      </c>
      <c r="D33" s="556"/>
      <c r="E33" s="553" t="s">
        <v>581</v>
      </c>
      <c r="F33" s="558"/>
      <c r="G33" s="555"/>
      <c r="H33" s="559"/>
    </row>
    <row r="34" spans="1:15">
      <c r="A34" s="543"/>
      <c r="B34" s="547"/>
      <c r="C34" s="553"/>
      <c r="D34" s="556"/>
      <c r="E34" s="553"/>
      <c r="F34" s="558"/>
      <c r="G34" s="555"/>
      <c r="H34" s="559"/>
    </row>
    <row r="35" spans="1:15">
      <c r="A35" s="543"/>
      <c r="B35" s="547"/>
      <c r="C35" s="553"/>
      <c r="D35" s="556"/>
      <c r="E35" s="553"/>
      <c r="F35" s="558"/>
      <c r="G35" s="555"/>
      <c r="H35" s="559"/>
    </row>
    <row r="36" spans="1:15">
      <c r="A36" s="543">
        <v>6</v>
      </c>
      <c r="B36" s="547" t="s">
        <v>582</v>
      </c>
      <c r="C36" s="548" t="s">
        <v>583</v>
      </c>
      <c r="D36" s="560"/>
      <c r="E36" s="548" t="s">
        <v>584</v>
      </c>
      <c r="F36" s="558"/>
      <c r="G36" s="555"/>
      <c r="H36" s="559"/>
      <c r="O36" s="538" t="s">
        <v>585</v>
      </c>
    </row>
    <row r="37" spans="1:15" ht="26.4">
      <c r="A37" s="543"/>
      <c r="B37" s="547"/>
      <c r="C37" s="553" t="s">
        <v>586</v>
      </c>
      <c r="D37" s="560"/>
      <c r="E37" s="553" t="s">
        <v>587</v>
      </c>
      <c r="F37" s="558"/>
      <c r="G37" s="555"/>
      <c r="H37" s="559"/>
      <c r="I37" s="564"/>
    </row>
    <row r="38" spans="1:15">
      <c r="A38" s="567"/>
      <c r="B38" s="568"/>
      <c r="C38" s="569"/>
      <c r="D38" s="570"/>
      <c r="E38" s="569"/>
      <c r="F38" s="571"/>
      <c r="G38" s="572"/>
      <c r="H38" s="573"/>
    </row>
    <row r="39" spans="1:15">
      <c r="A39" s="574"/>
      <c r="B39" s="575"/>
      <c r="C39" s="576"/>
      <c r="D39" s="577"/>
      <c r="E39" s="576"/>
      <c r="F39" s="578"/>
      <c r="G39" s="579"/>
      <c r="H39" s="580"/>
    </row>
    <row r="40" spans="1:15">
      <c r="A40" s="543">
        <v>7</v>
      </c>
      <c r="B40" s="547" t="s">
        <v>588</v>
      </c>
      <c r="C40" s="548" t="s">
        <v>589</v>
      </c>
      <c r="D40" s="560"/>
      <c r="E40" s="548" t="s">
        <v>590</v>
      </c>
      <c r="F40" s="558"/>
      <c r="G40" s="555"/>
      <c r="H40" s="559"/>
    </row>
    <row r="41" spans="1:15" ht="26.4">
      <c r="A41" s="543"/>
      <c r="B41" s="547"/>
      <c r="C41" s="553" t="s">
        <v>591</v>
      </c>
      <c r="D41" s="560"/>
      <c r="E41" s="553" t="s">
        <v>592</v>
      </c>
      <c r="F41" s="558"/>
      <c r="G41" s="555"/>
      <c r="H41" s="559"/>
    </row>
    <row r="42" spans="1:15">
      <c r="A42" s="543"/>
      <c r="B42" s="547"/>
      <c r="C42" s="553"/>
      <c r="D42" s="560"/>
      <c r="E42" s="553"/>
      <c r="F42" s="558"/>
      <c r="G42" s="555"/>
      <c r="H42" s="559"/>
    </row>
    <row r="43" spans="1:15">
      <c r="A43" s="543"/>
      <c r="B43" s="547"/>
      <c r="C43" s="553"/>
      <c r="D43" s="556"/>
      <c r="E43" s="553"/>
      <c r="F43" s="558"/>
      <c r="G43" s="555"/>
      <c r="H43" s="559"/>
    </row>
    <row r="44" spans="1:15">
      <c r="A44" s="543">
        <v>8</v>
      </c>
      <c r="B44" s="547" t="s">
        <v>593</v>
      </c>
      <c r="C44" s="548" t="s">
        <v>594</v>
      </c>
      <c r="D44" s="560"/>
      <c r="E44" s="548" t="s">
        <v>595</v>
      </c>
      <c r="F44" s="558"/>
      <c r="G44" s="555"/>
      <c r="H44" s="559"/>
      <c r="J44" s="581"/>
      <c r="K44" s="582"/>
      <c r="L44" s="581"/>
    </row>
    <row r="45" spans="1:15" ht="26.4">
      <c r="A45" s="543"/>
      <c r="B45" s="547"/>
      <c r="C45" s="553" t="s">
        <v>596</v>
      </c>
      <c r="D45" s="560"/>
      <c r="E45" s="553" t="s">
        <v>597</v>
      </c>
      <c r="F45" s="558"/>
      <c r="G45" s="555"/>
      <c r="H45" s="559"/>
      <c r="J45" s="564"/>
      <c r="K45" s="582"/>
      <c r="L45" s="564"/>
    </row>
    <row r="46" spans="1:15">
      <c r="A46" s="543"/>
      <c r="B46" s="547"/>
      <c r="C46" s="548"/>
      <c r="D46" s="560"/>
      <c r="E46" s="548"/>
      <c r="F46" s="558"/>
      <c r="G46" s="555"/>
      <c r="H46" s="559"/>
    </row>
    <row r="47" spans="1:15">
      <c r="A47" s="543"/>
      <c r="B47" s="547"/>
      <c r="C47" s="553"/>
      <c r="D47" s="556"/>
      <c r="E47" s="553"/>
      <c r="F47" s="558"/>
      <c r="G47" s="555"/>
      <c r="H47" s="559"/>
    </row>
    <row r="48" spans="1:15">
      <c r="A48" s="543">
        <v>9</v>
      </c>
      <c r="B48" s="547" t="s">
        <v>598</v>
      </c>
      <c r="C48" s="548" t="s">
        <v>599</v>
      </c>
      <c r="D48" s="560"/>
      <c r="E48" s="548" t="s">
        <v>594</v>
      </c>
      <c r="F48" s="558"/>
      <c r="G48" s="555"/>
      <c r="H48" s="559"/>
    </row>
    <row r="49" spans="1:12">
      <c r="A49" s="543"/>
      <c r="B49" s="547"/>
      <c r="C49" s="553" t="s">
        <v>600</v>
      </c>
      <c r="D49" s="560"/>
      <c r="E49" s="553" t="s">
        <v>601</v>
      </c>
      <c r="F49" s="558"/>
      <c r="G49" s="555"/>
      <c r="H49" s="559"/>
    </row>
    <row r="50" spans="1:12">
      <c r="A50" s="543"/>
      <c r="B50" s="547"/>
      <c r="C50" s="548"/>
      <c r="D50" s="560"/>
      <c r="E50" s="548"/>
      <c r="F50" s="558"/>
      <c r="G50" s="555"/>
      <c r="H50" s="559"/>
    </row>
    <row r="51" spans="1:12">
      <c r="A51" s="543"/>
      <c r="B51" s="547"/>
      <c r="C51" s="553"/>
      <c r="D51" s="556"/>
      <c r="E51" s="553"/>
      <c r="F51" s="558"/>
      <c r="G51" s="555"/>
      <c r="H51" s="559"/>
    </row>
    <row r="52" spans="1:12">
      <c r="A52" s="543">
        <v>10</v>
      </c>
      <c r="B52" s="547" t="s">
        <v>602</v>
      </c>
      <c r="C52" s="548" t="s">
        <v>603</v>
      </c>
      <c r="D52" s="560"/>
      <c r="E52" s="548" t="s">
        <v>604</v>
      </c>
      <c r="F52" s="558"/>
      <c r="G52" s="555"/>
      <c r="H52" s="559"/>
    </row>
    <row r="53" spans="1:12" ht="39.6">
      <c r="A53" s="543"/>
      <c r="B53" s="547"/>
      <c r="C53" s="553" t="s">
        <v>605</v>
      </c>
      <c r="D53" s="560"/>
      <c r="E53" s="583" t="s">
        <v>606</v>
      </c>
      <c r="F53" s="558"/>
      <c r="G53" s="555"/>
      <c r="H53" s="559"/>
      <c r="K53" s="564"/>
    </row>
    <row r="54" spans="1:12">
      <c r="A54" s="543"/>
      <c r="B54" s="547"/>
      <c r="C54" s="548"/>
      <c r="D54" s="560"/>
      <c r="E54" s="548"/>
      <c r="F54" s="558"/>
      <c r="G54" s="555"/>
      <c r="H54" s="559"/>
    </row>
    <row r="55" spans="1:12">
      <c r="A55" s="543"/>
      <c r="B55" s="547"/>
      <c r="C55" s="553"/>
      <c r="D55" s="556"/>
      <c r="E55" s="553"/>
      <c r="F55" s="558"/>
      <c r="G55" s="555"/>
      <c r="H55" s="559"/>
    </row>
    <row r="56" spans="1:12">
      <c r="A56" s="543">
        <v>11</v>
      </c>
      <c r="B56" s="547" t="s">
        <v>607</v>
      </c>
      <c r="C56" s="548" t="s">
        <v>608</v>
      </c>
      <c r="D56" s="549"/>
      <c r="E56" s="548" t="s">
        <v>609</v>
      </c>
      <c r="F56" s="558"/>
      <c r="G56" s="555"/>
      <c r="H56" s="559"/>
      <c r="J56" s="581"/>
      <c r="K56" s="584"/>
      <c r="L56" s="585"/>
    </row>
    <row r="57" spans="1:12">
      <c r="A57" s="586"/>
      <c r="B57" s="569"/>
      <c r="C57" s="587"/>
      <c r="D57" s="588"/>
      <c r="E57" s="587"/>
      <c r="F57" s="589"/>
      <c r="G57" s="590"/>
      <c r="H57" s="590"/>
    </row>
    <row r="58" spans="1:12">
      <c r="B58" s="585"/>
    </row>
    <row r="59" spans="1:12">
      <c r="A59" s="591"/>
      <c r="B59" s="581" t="s">
        <v>610</v>
      </c>
    </row>
    <row r="61" spans="1:12">
      <c r="B61" s="538" t="s">
        <v>611</v>
      </c>
    </row>
    <row r="62" spans="1:12">
      <c r="B62" s="538" t="s">
        <v>612</v>
      </c>
    </row>
    <row r="63" spans="1:12">
      <c r="B63" s="538" t="s">
        <v>613</v>
      </c>
    </row>
    <row r="65" spans="1:6">
      <c r="A65" s="536" t="s">
        <v>614</v>
      </c>
      <c r="B65" s="538" t="s">
        <v>615</v>
      </c>
    </row>
    <row r="66" spans="1:6">
      <c r="B66" s="538" t="s">
        <v>758</v>
      </c>
      <c r="F66" s="592"/>
    </row>
    <row r="67" spans="1:6">
      <c r="B67" s="593" t="s">
        <v>616</v>
      </c>
    </row>
    <row r="69" spans="1:6">
      <c r="B69" s="538" t="s">
        <v>617</v>
      </c>
    </row>
    <row r="70" spans="1:6">
      <c r="B70" s="594" t="s">
        <v>618</v>
      </c>
    </row>
    <row r="71" spans="1:6">
      <c r="B71" s="594" t="s">
        <v>619</v>
      </c>
    </row>
    <row r="72" spans="1:6">
      <c r="B72" s="594" t="s">
        <v>620</v>
      </c>
    </row>
    <row r="73" spans="1:6">
      <c r="B73" s="594" t="s">
        <v>621</v>
      </c>
    </row>
    <row r="74" spans="1:6">
      <c r="B74" s="594" t="s">
        <v>622</v>
      </c>
    </row>
    <row r="75" spans="1:6">
      <c r="B75" s="594" t="s">
        <v>623</v>
      </c>
    </row>
    <row r="76" spans="1:6">
      <c r="B76" s="538" t="s">
        <v>624</v>
      </c>
    </row>
  </sheetData>
  <mergeCells count="2">
    <mergeCell ref="A1:H1"/>
    <mergeCell ref="A3:H3"/>
  </mergeCells>
  <printOptions horizontalCentered="1"/>
  <pageMargins left="0.31496062992125984" right="0.31496062992125984" top="0.15748031496062992" bottom="0.15748031496062992" header="0.31496062992125984" footer="0.31496062992125984"/>
  <pageSetup paperSize="9" scale="84" orientation="landscape" r:id="rId1"/>
  <rowBreaks count="1" manualBreakCount="1">
    <brk id="38" max="9"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204F6A-76BD-4A06-A0E8-7E7DD6679E87}">
  <sheetPr codeName="Sheet11"/>
  <dimension ref="A1:P167"/>
  <sheetViews>
    <sheetView workbookViewId="0">
      <selection activeCell="B10" sqref="B10:D11"/>
    </sheetView>
  </sheetViews>
  <sheetFormatPr defaultColWidth="9.109375" defaultRowHeight="13.2"/>
  <cols>
    <col min="1" max="1" width="9.109375" style="596"/>
    <col min="2" max="2" width="45.44140625" style="595" customWidth="1"/>
    <col min="3" max="4" width="18.44140625" style="595" customWidth="1"/>
    <col min="5" max="5" width="21.44140625" style="595" customWidth="1"/>
    <col min="6" max="6" width="19" style="595" customWidth="1"/>
    <col min="7" max="7" width="17.44140625" style="595" bestFit="1" customWidth="1"/>
    <col min="8" max="8" width="14.109375" style="595" bestFit="1" customWidth="1"/>
    <col min="9" max="11" width="9.109375" style="595"/>
    <col min="12" max="12" width="10.88671875" style="595" customWidth="1"/>
    <col min="13" max="16384" width="9.109375" style="595"/>
  </cols>
  <sheetData>
    <row r="1" spans="1:16">
      <c r="A1" s="742" t="str">
        <f>+Name</f>
        <v>ABC MANUFACTURING PRIVATE LIMITED</v>
      </c>
      <c r="B1" s="742"/>
      <c r="C1" s="742"/>
      <c r="D1" s="742"/>
      <c r="E1" s="742"/>
      <c r="F1" s="742"/>
      <c r="G1" s="742"/>
      <c r="H1" s="742"/>
    </row>
    <row r="2" spans="1:16">
      <c r="A2" s="62"/>
      <c r="B2" s="62"/>
      <c r="C2" s="62"/>
      <c r="D2" s="63"/>
      <c r="E2" s="64"/>
      <c r="F2" s="64"/>
      <c r="G2" s="64"/>
      <c r="H2" s="65"/>
    </row>
    <row r="3" spans="1:16">
      <c r="A3" s="722" t="s">
        <v>107</v>
      </c>
      <c r="B3" s="722"/>
      <c r="C3" s="722"/>
      <c r="D3" s="722"/>
      <c r="E3" s="722"/>
      <c r="F3" s="722"/>
      <c r="G3" s="722"/>
      <c r="H3" s="722"/>
    </row>
    <row r="6" spans="1:16">
      <c r="A6" s="349">
        <f>+'Schedules 3'!A4+1</f>
        <v>35</v>
      </c>
      <c r="B6" s="613" t="s">
        <v>759</v>
      </c>
      <c r="C6" s="125"/>
      <c r="D6" s="432"/>
      <c r="E6" s="432"/>
      <c r="F6" s="432"/>
      <c r="G6" s="432"/>
      <c r="H6" s="432"/>
      <c r="I6" s="432"/>
      <c r="J6" s="432"/>
      <c r="K6" s="432"/>
      <c r="L6" s="432"/>
      <c r="M6" s="432"/>
      <c r="N6" s="432"/>
      <c r="O6" s="165" t="str">
        <f>+Amount</f>
        <v>Amount (₹ Lakhs)</v>
      </c>
    </row>
    <row r="8" spans="1:16">
      <c r="A8" s="596" t="s">
        <v>25</v>
      </c>
      <c r="B8" s="597" t="s">
        <v>625</v>
      </c>
    </row>
    <row r="9" spans="1:16">
      <c r="G9" s="598"/>
      <c r="H9" s="598"/>
    </row>
    <row r="10" spans="1:16" ht="24.9" customHeight="1">
      <c r="B10" s="730" t="s">
        <v>626</v>
      </c>
      <c r="C10" s="730"/>
      <c r="D10" s="730"/>
      <c r="E10" s="731" t="s">
        <v>627</v>
      </c>
      <c r="F10" s="732" t="s">
        <v>628</v>
      </c>
      <c r="G10" s="732" t="s">
        <v>629</v>
      </c>
      <c r="H10" s="732"/>
      <c r="I10" s="733" t="s">
        <v>630</v>
      </c>
      <c r="J10" s="731"/>
      <c r="K10" s="731"/>
      <c r="L10" s="731" t="s">
        <v>631</v>
      </c>
      <c r="M10" s="731" t="s">
        <v>632</v>
      </c>
      <c r="N10" s="731"/>
      <c r="O10" s="731"/>
    </row>
    <row r="11" spans="1:16" ht="24.9" customHeight="1">
      <c r="B11" s="730"/>
      <c r="C11" s="730"/>
      <c r="D11" s="730"/>
      <c r="E11" s="731"/>
      <c r="F11" s="732"/>
      <c r="G11" s="732"/>
      <c r="H11" s="732"/>
      <c r="I11" s="733"/>
      <c r="J11" s="731"/>
      <c r="K11" s="731"/>
      <c r="L11" s="731"/>
      <c r="M11" s="731"/>
      <c r="N11" s="731"/>
      <c r="O11" s="731"/>
      <c r="P11" s="595" t="s">
        <v>633</v>
      </c>
    </row>
    <row r="12" spans="1:16">
      <c r="B12" s="727" t="s">
        <v>634</v>
      </c>
      <c r="C12" s="727"/>
      <c r="D12" s="727"/>
      <c r="E12" s="599"/>
      <c r="F12" s="599"/>
      <c r="G12" s="728"/>
      <c r="H12" s="728"/>
      <c r="I12" s="729"/>
      <c r="J12" s="728"/>
      <c r="K12" s="728"/>
      <c r="L12" s="599"/>
      <c r="M12" s="728"/>
      <c r="N12" s="728"/>
      <c r="O12" s="728"/>
    </row>
    <row r="13" spans="1:16">
      <c r="B13" s="727" t="s">
        <v>635</v>
      </c>
      <c r="C13" s="727"/>
      <c r="D13" s="727"/>
      <c r="E13" s="599"/>
      <c r="F13" s="599"/>
      <c r="G13" s="728"/>
      <c r="H13" s="728"/>
      <c r="I13" s="729"/>
      <c r="J13" s="728"/>
      <c r="K13" s="728"/>
      <c r="L13" s="599"/>
      <c r="M13" s="728"/>
      <c r="N13" s="728"/>
      <c r="O13" s="728"/>
    </row>
    <row r="14" spans="1:16">
      <c r="B14" s="734" t="s">
        <v>636</v>
      </c>
      <c r="C14" s="734"/>
      <c r="D14" s="734"/>
      <c r="E14" s="599"/>
      <c r="F14" s="599"/>
      <c r="G14" s="728"/>
      <c r="H14" s="728"/>
      <c r="I14" s="729"/>
      <c r="J14" s="728"/>
      <c r="K14" s="728"/>
      <c r="L14" s="599"/>
      <c r="M14" s="728"/>
      <c r="N14" s="728"/>
      <c r="O14" s="728"/>
    </row>
    <row r="15" spans="1:16">
      <c r="B15" s="727" t="s">
        <v>43</v>
      </c>
      <c r="C15" s="727"/>
      <c r="D15" s="727"/>
      <c r="E15" s="599"/>
      <c r="F15" s="599"/>
      <c r="G15" s="728"/>
      <c r="H15" s="728"/>
      <c r="I15" s="729"/>
      <c r="J15" s="728"/>
      <c r="K15" s="728"/>
      <c r="L15" s="599"/>
      <c r="M15" s="735"/>
      <c r="N15" s="736"/>
      <c r="O15" s="729"/>
    </row>
    <row r="16" spans="1:16">
      <c r="G16" s="600"/>
      <c r="H16" s="600"/>
      <c r="I16" s="600"/>
    </row>
    <row r="18" spans="1:7">
      <c r="A18" s="596" t="s">
        <v>26</v>
      </c>
      <c r="B18" s="597" t="s">
        <v>637</v>
      </c>
    </row>
    <row r="19" spans="1:7">
      <c r="B19" s="597" t="s">
        <v>638</v>
      </c>
    </row>
    <row r="20" spans="1:7">
      <c r="B20" s="597" t="s">
        <v>639</v>
      </c>
    </row>
    <row r="23" spans="1:7">
      <c r="A23" s="596" t="s">
        <v>5</v>
      </c>
      <c r="B23" s="597" t="s">
        <v>640</v>
      </c>
      <c r="F23" s="601"/>
      <c r="G23" s="602"/>
    </row>
    <row r="24" spans="1:7">
      <c r="B24" s="597" t="s">
        <v>641</v>
      </c>
      <c r="F24" s="601"/>
      <c r="G24" s="602"/>
    </row>
    <row r="25" spans="1:7">
      <c r="B25" s="597" t="s">
        <v>642</v>
      </c>
    </row>
    <row r="26" spans="1:7">
      <c r="B26" s="595" t="s">
        <v>643</v>
      </c>
    </row>
    <row r="27" spans="1:7">
      <c r="B27" s="595" t="s">
        <v>644</v>
      </c>
    </row>
    <row r="29" spans="1:7" ht="30.75" customHeight="1">
      <c r="B29" s="603" t="s">
        <v>645</v>
      </c>
      <c r="C29" s="732" t="s">
        <v>646</v>
      </c>
      <c r="D29" s="732"/>
      <c r="E29" s="732" t="s">
        <v>647</v>
      </c>
      <c r="F29" s="732"/>
    </row>
    <row r="30" spans="1:7">
      <c r="B30" s="599" t="s">
        <v>648</v>
      </c>
      <c r="C30" s="735"/>
      <c r="D30" s="729"/>
      <c r="E30" s="735"/>
      <c r="F30" s="729"/>
    </row>
    <row r="31" spans="1:7">
      <c r="B31" s="599" t="s">
        <v>649</v>
      </c>
      <c r="C31" s="735"/>
      <c r="D31" s="729"/>
      <c r="E31" s="735"/>
      <c r="F31" s="729"/>
    </row>
    <row r="32" spans="1:7">
      <c r="B32" s="599" t="s">
        <v>650</v>
      </c>
      <c r="C32" s="735"/>
      <c r="D32" s="729"/>
      <c r="E32" s="735"/>
      <c r="F32" s="729"/>
    </row>
    <row r="33" spans="1:7">
      <c r="B33" s="599" t="s">
        <v>651</v>
      </c>
      <c r="C33" s="735"/>
      <c r="D33" s="729"/>
      <c r="E33" s="735"/>
      <c r="F33" s="729"/>
    </row>
    <row r="34" spans="1:7">
      <c r="C34" s="604"/>
      <c r="D34" s="604"/>
      <c r="E34" s="604"/>
      <c r="F34" s="604"/>
    </row>
    <row r="36" spans="1:7">
      <c r="A36" s="596" t="s">
        <v>652</v>
      </c>
      <c r="B36" s="597" t="s">
        <v>653</v>
      </c>
      <c r="G36" s="605" t="s">
        <v>654</v>
      </c>
    </row>
    <row r="38" spans="1:7">
      <c r="B38" s="595" t="s">
        <v>655</v>
      </c>
    </row>
    <row r="40" spans="1:7">
      <c r="B40" s="597" t="s">
        <v>656</v>
      </c>
    </row>
    <row r="42" spans="1:7">
      <c r="B42" s="606" t="s">
        <v>657</v>
      </c>
      <c r="C42" s="737" t="s">
        <v>658</v>
      </c>
      <c r="D42" s="737"/>
      <c r="E42" s="737"/>
      <c r="F42" s="737"/>
      <c r="G42" s="737"/>
    </row>
    <row r="43" spans="1:7">
      <c r="B43" s="607"/>
      <c r="C43" s="608" t="s">
        <v>484</v>
      </c>
      <c r="D43" s="608" t="s">
        <v>485</v>
      </c>
      <c r="E43" s="608" t="s">
        <v>486</v>
      </c>
      <c r="F43" s="608" t="s">
        <v>487</v>
      </c>
      <c r="G43" s="608" t="s">
        <v>659</v>
      </c>
    </row>
    <row r="44" spans="1:7">
      <c r="B44" s="599" t="s">
        <v>660</v>
      </c>
      <c r="C44" s="609">
        <v>0</v>
      </c>
      <c r="D44" s="609">
        <v>0</v>
      </c>
      <c r="E44" s="609">
        <v>0</v>
      </c>
      <c r="F44" s="609">
        <v>0</v>
      </c>
      <c r="G44" s="609">
        <f>SUM(C44:F44)</f>
        <v>0</v>
      </c>
    </row>
    <row r="45" spans="1:7">
      <c r="B45" s="599" t="s">
        <v>661</v>
      </c>
      <c r="C45" s="610">
        <v>0</v>
      </c>
      <c r="D45" s="610">
        <v>0</v>
      </c>
      <c r="E45" s="610">
        <v>0</v>
      </c>
      <c r="F45" s="610">
        <v>0</v>
      </c>
      <c r="G45" s="610">
        <f>SUM(C45:F45)</f>
        <v>0</v>
      </c>
    </row>
    <row r="46" spans="1:7">
      <c r="B46" s="595" t="s">
        <v>662</v>
      </c>
    </row>
    <row r="48" spans="1:7">
      <c r="B48" s="595" t="s">
        <v>663</v>
      </c>
    </row>
    <row r="49" spans="1:6">
      <c r="B49" s="595" t="s">
        <v>664</v>
      </c>
    </row>
    <row r="51" spans="1:6">
      <c r="B51" s="597" t="s">
        <v>665</v>
      </c>
      <c r="F51" s="605" t="s">
        <v>654</v>
      </c>
    </row>
    <row r="52" spans="1:6">
      <c r="F52" s="598"/>
    </row>
    <row r="53" spans="1:6">
      <c r="B53" s="606" t="s">
        <v>657</v>
      </c>
      <c r="C53" s="738" t="s">
        <v>666</v>
      </c>
      <c r="D53" s="739"/>
      <c r="E53" s="739"/>
      <c r="F53" s="740"/>
    </row>
    <row r="54" spans="1:6">
      <c r="B54" s="607"/>
      <c r="C54" s="608" t="s">
        <v>484</v>
      </c>
      <c r="D54" s="608" t="s">
        <v>485</v>
      </c>
      <c r="E54" s="608" t="s">
        <v>486</v>
      </c>
      <c r="F54" s="608" t="s">
        <v>487</v>
      </c>
    </row>
    <row r="55" spans="1:6">
      <c r="B55" s="599" t="s">
        <v>667</v>
      </c>
      <c r="C55" s="609">
        <v>0</v>
      </c>
      <c r="D55" s="609">
        <v>0</v>
      </c>
      <c r="E55" s="609">
        <v>0</v>
      </c>
      <c r="F55" s="609">
        <v>0</v>
      </c>
    </row>
    <row r="56" spans="1:6">
      <c r="B56" s="599" t="s">
        <v>668</v>
      </c>
      <c r="C56" s="610">
        <v>0</v>
      </c>
      <c r="D56" s="610">
        <v>0</v>
      </c>
      <c r="E56" s="610">
        <v>0</v>
      </c>
      <c r="F56" s="610">
        <v>0</v>
      </c>
    </row>
    <row r="57" spans="1:6">
      <c r="B57" s="595" t="s">
        <v>669</v>
      </c>
      <c r="F57" s="600"/>
    </row>
    <row r="59" spans="1:6">
      <c r="A59" s="611"/>
      <c r="B59" s="598" t="s">
        <v>39</v>
      </c>
      <c r="C59" s="598"/>
      <c r="D59" s="598"/>
    </row>
    <row r="60" spans="1:6">
      <c r="A60" s="596" t="s">
        <v>159</v>
      </c>
      <c r="B60" s="597" t="s">
        <v>670</v>
      </c>
    </row>
    <row r="61" spans="1:6">
      <c r="B61" s="595" t="s">
        <v>671</v>
      </c>
    </row>
    <row r="62" spans="1:6">
      <c r="B62" s="595" t="s">
        <v>672</v>
      </c>
    </row>
    <row r="64" spans="1:6">
      <c r="B64" s="595" t="s">
        <v>673</v>
      </c>
    </row>
    <row r="65" spans="1:2">
      <c r="B65" s="595" t="s">
        <v>674</v>
      </c>
    </row>
    <row r="66" spans="1:2">
      <c r="B66" s="595" t="s">
        <v>675</v>
      </c>
    </row>
    <row r="67" spans="1:2">
      <c r="B67" s="595" t="s">
        <v>676</v>
      </c>
    </row>
    <row r="68" spans="1:2">
      <c r="B68" s="595" t="s">
        <v>677</v>
      </c>
    </row>
    <row r="69" spans="1:2">
      <c r="B69" s="595" t="s">
        <v>678</v>
      </c>
    </row>
    <row r="70" spans="1:2">
      <c r="B70" s="595" t="s">
        <v>679</v>
      </c>
    </row>
    <row r="71" spans="1:2">
      <c r="B71" s="595" t="s">
        <v>680</v>
      </c>
    </row>
    <row r="73" spans="1:2">
      <c r="A73" s="596" t="s">
        <v>323</v>
      </c>
      <c r="B73" s="597" t="s">
        <v>681</v>
      </c>
    </row>
    <row r="74" spans="1:2">
      <c r="B74" s="597" t="s">
        <v>682</v>
      </c>
    </row>
    <row r="76" spans="1:2">
      <c r="B76" s="595" t="s">
        <v>683</v>
      </c>
    </row>
    <row r="77" spans="1:2">
      <c r="B77" s="595" t="s">
        <v>684</v>
      </c>
    </row>
    <row r="78" spans="1:2">
      <c r="B78" s="595" t="s">
        <v>685</v>
      </c>
    </row>
    <row r="80" spans="1:2">
      <c r="A80" s="596" t="s">
        <v>686</v>
      </c>
      <c r="B80" s="597" t="s">
        <v>687</v>
      </c>
    </row>
    <row r="81" spans="1:7">
      <c r="B81" s="595" t="s">
        <v>688</v>
      </c>
    </row>
    <row r="82" spans="1:7">
      <c r="B82" s="595" t="s">
        <v>689</v>
      </c>
    </row>
    <row r="84" spans="1:7">
      <c r="B84" s="595" t="s">
        <v>690</v>
      </c>
    </row>
    <row r="85" spans="1:7">
      <c r="B85" s="595" t="s">
        <v>691</v>
      </c>
    </row>
    <row r="87" spans="1:7">
      <c r="B87" s="595" t="s">
        <v>692</v>
      </c>
    </row>
    <row r="88" spans="1:7">
      <c r="B88" s="595" t="s">
        <v>693</v>
      </c>
    </row>
    <row r="91" spans="1:7">
      <c r="A91" s="596" t="s">
        <v>694</v>
      </c>
      <c r="B91" s="597" t="s">
        <v>695</v>
      </c>
    </row>
    <row r="93" spans="1:7">
      <c r="B93" s="743" t="s">
        <v>696</v>
      </c>
      <c r="C93" s="745" t="s">
        <v>697</v>
      </c>
      <c r="D93" s="746"/>
      <c r="E93" s="743" t="s">
        <v>698</v>
      </c>
      <c r="F93" s="745" t="s">
        <v>699</v>
      </c>
      <c r="G93" s="746"/>
    </row>
    <row r="94" spans="1:7">
      <c r="B94" s="744"/>
      <c r="C94" s="747"/>
      <c r="D94" s="748"/>
      <c r="E94" s="744"/>
      <c r="F94" s="747"/>
      <c r="G94" s="748"/>
    </row>
    <row r="95" spans="1:7">
      <c r="B95" s="599"/>
      <c r="C95" s="727" t="s">
        <v>700</v>
      </c>
      <c r="D95" s="727"/>
      <c r="E95" s="599"/>
      <c r="F95" s="735"/>
      <c r="G95" s="729"/>
    </row>
    <row r="96" spans="1:7">
      <c r="B96" s="599"/>
      <c r="C96" s="727" t="s">
        <v>701</v>
      </c>
      <c r="D96" s="727"/>
      <c r="E96" s="599"/>
      <c r="F96" s="735"/>
      <c r="G96" s="729"/>
    </row>
    <row r="97" spans="1:7">
      <c r="B97" s="599"/>
      <c r="C97" s="727" t="s">
        <v>702</v>
      </c>
      <c r="D97" s="727"/>
      <c r="E97" s="599"/>
      <c r="F97" s="735"/>
      <c r="G97" s="729"/>
    </row>
    <row r="98" spans="1:7">
      <c r="B98" s="599"/>
      <c r="C98" s="727" t="s">
        <v>703</v>
      </c>
      <c r="D98" s="727"/>
      <c r="E98" s="599"/>
      <c r="F98" s="735"/>
      <c r="G98" s="729"/>
    </row>
    <row r="99" spans="1:7">
      <c r="B99" s="599"/>
      <c r="C99" s="727" t="s">
        <v>704</v>
      </c>
      <c r="D99" s="727"/>
      <c r="E99" s="599"/>
      <c r="F99" s="735"/>
      <c r="G99" s="729"/>
    </row>
    <row r="100" spans="1:7">
      <c r="C100" s="741"/>
      <c r="D100" s="741"/>
    </row>
    <row r="102" spans="1:7">
      <c r="A102" s="596" t="s">
        <v>705</v>
      </c>
      <c r="B102" s="597" t="s">
        <v>706</v>
      </c>
    </row>
    <row r="103" spans="1:7">
      <c r="A103" s="612"/>
    </row>
    <row r="104" spans="1:7">
      <c r="B104" s="595" t="s">
        <v>707</v>
      </c>
    </row>
    <row r="105" spans="1:7">
      <c r="B105" s="595" t="s">
        <v>708</v>
      </c>
    </row>
    <row r="107" spans="1:7">
      <c r="A107" s="596" t="s">
        <v>709</v>
      </c>
      <c r="B107" s="597" t="s">
        <v>710</v>
      </c>
    </row>
    <row r="109" spans="1:7">
      <c r="B109" s="595" t="s">
        <v>711</v>
      </c>
    </row>
    <row r="110" spans="1:7">
      <c r="B110" s="595" t="s">
        <v>712</v>
      </c>
    </row>
    <row r="111" spans="1:7">
      <c r="B111" s="595" t="s">
        <v>713</v>
      </c>
    </row>
    <row r="113" spans="1:2">
      <c r="A113" s="596" t="s">
        <v>714</v>
      </c>
      <c r="B113" s="597" t="s">
        <v>715</v>
      </c>
    </row>
    <row r="114" spans="1:2">
      <c r="B114" s="595" t="s">
        <v>716</v>
      </c>
    </row>
    <row r="115" spans="1:2">
      <c r="B115" s="595" t="s">
        <v>717</v>
      </c>
    </row>
    <row r="116" spans="1:2">
      <c r="B116" s="595" t="s">
        <v>718</v>
      </c>
    </row>
    <row r="117" spans="1:2">
      <c r="B117" s="595" t="s">
        <v>719</v>
      </c>
    </row>
    <row r="118" spans="1:2">
      <c r="B118" s="595" t="s">
        <v>720</v>
      </c>
    </row>
    <row r="119" spans="1:2">
      <c r="B119" s="595" t="s">
        <v>721</v>
      </c>
    </row>
    <row r="120" spans="1:2">
      <c r="B120" s="595" t="s">
        <v>722</v>
      </c>
    </row>
    <row r="121" spans="1:2">
      <c r="B121" s="595" t="s">
        <v>723</v>
      </c>
    </row>
    <row r="122" spans="1:2">
      <c r="B122" s="595" t="s">
        <v>724</v>
      </c>
    </row>
    <row r="123" spans="1:2">
      <c r="B123" s="595" t="s">
        <v>725</v>
      </c>
    </row>
    <row r="124" spans="1:2">
      <c r="B124" s="595" t="s">
        <v>726</v>
      </c>
    </row>
    <row r="126" spans="1:2">
      <c r="B126" s="595" t="s">
        <v>727</v>
      </c>
    </row>
    <row r="127" spans="1:2">
      <c r="B127" s="595" t="s">
        <v>728</v>
      </c>
    </row>
    <row r="129" spans="1:2">
      <c r="A129" s="596" t="s">
        <v>729</v>
      </c>
      <c r="B129" s="597" t="s">
        <v>730</v>
      </c>
    </row>
    <row r="130" spans="1:2">
      <c r="B130" s="595" t="s">
        <v>731</v>
      </c>
    </row>
    <row r="131" spans="1:2">
      <c r="B131" s="595" t="s">
        <v>732</v>
      </c>
    </row>
    <row r="132" spans="1:2">
      <c r="B132" s="595" t="s">
        <v>733</v>
      </c>
    </row>
    <row r="133" spans="1:2">
      <c r="B133" s="595" t="s">
        <v>734</v>
      </c>
    </row>
    <row r="135" spans="1:2">
      <c r="A135" s="596" t="s">
        <v>735</v>
      </c>
      <c r="B135" s="597" t="s">
        <v>736</v>
      </c>
    </row>
    <row r="136" spans="1:2">
      <c r="B136" s="597"/>
    </row>
    <row r="137" spans="1:2">
      <c r="B137" s="595" t="s">
        <v>737</v>
      </c>
    </row>
    <row r="138" spans="1:2">
      <c r="B138" s="595" t="s">
        <v>738</v>
      </c>
    </row>
    <row r="139" spans="1:2">
      <c r="B139" s="595" t="s">
        <v>739</v>
      </c>
    </row>
    <row r="141" spans="1:2">
      <c r="B141" s="595" t="s">
        <v>740</v>
      </c>
    </row>
    <row r="142" spans="1:2">
      <c r="B142" s="595" t="s">
        <v>741</v>
      </c>
    </row>
    <row r="143" spans="1:2">
      <c r="B143" s="595" t="s">
        <v>742</v>
      </c>
    </row>
    <row r="145" spans="2:2">
      <c r="B145" s="595" t="s">
        <v>743</v>
      </c>
    </row>
    <row r="146" spans="2:2">
      <c r="B146" s="595" t="s">
        <v>744</v>
      </c>
    </row>
    <row r="147" spans="2:2">
      <c r="B147" s="595" t="s">
        <v>745</v>
      </c>
    </row>
    <row r="148" spans="2:2">
      <c r="B148" s="595" t="s">
        <v>746</v>
      </c>
    </row>
    <row r="149" spans="2:2">
      <c r="B149" s="595" t="s">
        <v>747</v>
      </c>
    </row>
    <row r="150" spans="2:2">
      <c r="B150" s="595" t="s">
        <v>748</v>
      </c>
    </row>
    <row r="151" spans="2:2">
      <c r="B151" s="595" t="s">
        <v>749</v>
      </c>
    </row>
    <row r="152" spans="2:2">
      <c r="B152" s="595" t="s">
        <v>750</v>
      </c>
    </row>
    <row r="154" spans="2:2">
      <c r="B154" s="595" t="s">
        <v>751</v>
      </c>
    </row>
    <row r="155" spans="2:2">
      <c r="B155" s="595" t="s">
        <v>752</v>
      </c>
    </row>
    <row r="157" spans="2:2">
      <c r="B157" s="595" t="s">
        <v>740</v>
      </c>
    </row>
    <row r="158" spans="2:2">
      <c r="B158" s="595" t="s">
        <v>753</v>
      </c>
    </row>
    <row r="160" spans="2:2">
      <c r="B160" s="595" t="s">
        <v>754</v>
      </c>
    </row>
    <row r="161" spans="2:2">
      <c r="B161" s="595" t="s">
        <v>755</v>
      </c>
    </row>
    <row r="162" spans="2:2">
      <c r="B162" s="595" t="s">
        <v>756</v>
      </c>
    </row>
    <row r="163" spans="2:2">
      <c r="B163" s="595" t="s">
        <v>757</v>
      </c>
    </row>
    <row r="164" spans="2:2">
      <c r="B164" s="595" t="s">
        <v>747</v>
      </c>
    </row>
    <row r="165" spans="2:2">
      <c r="B165" s="595" t="s">
        <v>748</v>
      </c>
    </row>
    <row r="166" spans="2:2">
      <c r="B166" s="595" t="s">
        <v>749</v>
      </c>
    </row>
    <row r="167" spans="2:2">
      <c r="B167" s="595" t="s">
        <v>750</v>
      </c>
    </row>
  </sheetData>
  <mergeCells count="52">
    <mergeCell ref="C99:D99"/>
    <mergeCell ref="F99:G99"/>
    <mergeCell ref="C100:D100"/>
    <mergeCell ref="A1:H1"/>
    <mergeCell ref="A3:H3"/>
    <mergeCell ref="C96:D96"/>
    <mergeCell ref="F96:G96"/>
    <mergeCell ref="C97:D97"/>
    <mergeCell ref="F97:G97"/>
    <mergeCell ref="C98:D98"/>
    <mergeCell ref="F98:G98"/>
    <mergeCell ref="B93:B94"/>
    <mergeCell ref="C93:D94"/>
    <mergeCell ref="E93:E94"/>
    <mergeCell ref="F93:G94"/>
    <mergeCell ref="C95:D95"/>
    <mergeCell ref="F95:G95"/>
    <mergeCell ref="C32:D32"/>
    <mergeCell ref="E32:F32"/>
    <mergeCell ref="C33:D33"/>
    <mergeCell ref="E33:F33"/>
    <mergeCell ref="C42:G42"/>
    <mergeCell ref="C53:F53"/>
    <mergeCell ref="C29:D29"/>
    <mergeCell ref="E29:F29"/>
    <mergeCell ref="C30:D30"/>
    <mergeCell ref="E30:F30"/>
    <mergeCell ref="C31:D31"/>
    <mergeCell ref="E31:F31"/>
    <mergeCell ref="B14:D14"/>
    <mergeCell ref="G14:H14"/>
    <mergeCell ref="I14:K14"/>
    <mergeCell ref="M14:O14"/>
    <mergeCell ref="B15:D15"/>
    <mergeCell ref="G15:H15"/>
    <mergeCell ref="I15:K15"/>
    <mergeCell ref="M15:O15"/>
    <mergeCell ref="B13:D13"/>
    <mergeCell ref="G13:H13"/>
    <mergeCell ref="I13:K13"/>
    <mergeCell ref="M13:O13"/>
    <mergeCell ref="B10:D11"/>
    <mergeCell ref="E10:E11"/>
    <mergeCell ref="F10:F11"/>
    <mergeCell ref="G10:H11"/>
    <mergeCell ref="I10:K11"/>
    <mergeCell ref="L10:L11"/>
    <mergeCell ref="M10:O11"/>
    <mergeCell ref="B12:D12"/>
    <mergeCell ref="G12:H12"/>
    <mergeCell ref="I12:K12"/>
    <mergeCell ref="M12:O12"/>
  </mergeCells>
  <pageMargins left="0.7" right="0.7" top="0.75" bottom="0.75" header="0.3" footer="0.3"/>
  <pageSetup paperSize="9" orientation="portrait" verticalDpi="4294967293"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dimension ref="A1:O66"/>
  <sheetViews>
    <sheetView workbookViewId="0">
      <selection activeCell="G11" sqref="G11"/>
    </sheetView>
  </sheetViews>
  <sheetFormatPr defaultColWidth="9.109375" defaultRowHeight="12.75" customHeight="1"/>
  <cols>
    <col min="1" max="1" width="29.77734375" style="2" customWidth="1"/>
    <col min="2" max="2" width="7.77734375" style="2" customWidth="1"/>
    <col min="3" max="3" width="9.77734375" style="18" customWidth="1"/>
    <col min="4" max="4" width="4.77734375" style="18" customWidth="1"/>
    <col min="5" max="5" width="15.77734375" style="153" customWidth="1"/>
    <col min="6" max="6" width="4.77734375" style="2" customWidth="1"/>
    <col min="7" max="7" width="15.77734375" style="2" customWidth="1"/>
    <col min="8" max="8" width="0" style="2" hidden="1" customWidth="1"/>
    <col min="9" max="11" width="14.6640625" style="2" hidden="1" customWidth="1"/>
    <col min="12" max="12" width="14.6640625" style="153" hidden="1" customWidth="1"/>
    <col min="13" max="13" width="14.33203125" style="2" hidden="1" customWidth="1"/>
    <col min="14" max="14" width="10.88671875" style="2" hidden="1" customWidth="1"/>
    <col min="15" max="15" width="12.44140625" style="2" bestFit="1" customWidth="1"/>
    <col min="16" max="16384" width="9.109375" style="2"/>
  </cols>
  <sheetData>
    <row r="1" spans="1:14" ht="14.25" customHeight="1">
      <c r="A1" s="649" t="str">
        <f>Name</f>
        <v>ABC MANUFACTURING PRIVATE LIMITED</v>
      </c>
      <c r="B1" s="649"/>
      <c r="C1" s="649"/>
      <c r="D1" s="649"/>
      <c r="E1" s="649"/>
      <c r="F1" s="649"/>
      <c r="G1" s="649"/>
    </row>
    <row r="2" spans="1:14" ht="14.25" customHeight="1">
      <c r="A2" s="649" t="str">
        <f>Address</f>
        <v>4 Ganesh Chandra Avenue 7th Floor Kolkata 700012</v>
      </c>
      <c r="B2" s="649"/>
      <c r="C2" s="649"/>
      <c r="D2" s="649"/>
      <c r="E2" s="649"/>
      <c r="F2" s="649"/>
      <c r="G2" s="649"/>
    </row>
    <row r="3" spans="1:14" ht="14.25" customHeight="1">
      <c r="A3" s="649" t="str">
        <f>"CIN: "&amp; CIN</f>
        <v>CIN: U19110WB2001PTC571698</v>
      </c>
      <c r="B3" s="649"/>
      <c r="C3" s="649"/>
      <c r="D3" s="649"/>
      <c r="E3" s="649"/>
      <c r="F3" s="649"/>
      <c r="G3" s="649"/>
    </row>
    <row r="4" spans="1:14" ht="12.75" customHeight="1">
      <c r="B4" s="53"/>
      <c r="C4" s="26"/>
      <c r="D4" s="26"/>
      <c r="E4" s="252"/>
      <c r="F4" s="39"/>
      <c r="G4" s="39"/>
    </row>
    <row r="5" spans="1:14" ht="12.75" customHeight="1">
      <c r="A5" s="650" t="str">
        <f>"BALANCE SHEET AS ON "&amp; TEXT(End,"dd-mm-yyyy")</f>
        <v>BALANCE SHEET AS ON 31-03-2022</v>
      </c>
      <c r="B5" s="650"/>
      <c r="C5" s="650"/>
      <c r="D5" s="650"/>
      <c r="E5" s="650"/>
      <c r="F5" s="650"/>
      <c r="G5" s="650"/>
    </row>
    <row r="6" spans="1:14" ht="12.75" customHeight="1">
      <c r="A6" s="56"/>
      <c r="B6" s="56"/>
      <c r="C6" s="36"/>
      <c r="D6" s="36"/>
      <c r="E6" s="253"/>
      <c r="F6" s="36"/>
      <c r="G6" s="51" t="str">
        <f>Amount</f>
        <v>Amount (₹ Lakhs)</v>
      </c>
    </row>
    <row r="7" spans="1:14" ht="12.75" customHeight="1">
      <c r="A7" s="28" t="s">
        <v>32</v>
      </c>
      <c r="B7" s="5"/>
      <c r="C7" s="341" t="s">
        <v>92</v>
      </c>
      <c r="D7" s="341"/>
      <c r="E7" s="254" t="str">
        <f>"As at " &amp; TEXT(End,"dd-mm-yyyy")</f>
        <v>As at 31-03-2022</v>
      </c>
      <c r="F7" s="341"/>
      <c r="G7" s="254" t="str">
        <f>"As at " &amp; TEXT(Start-1,"dd-mm-yyyy")</f>
        <v>As at 31-03-2021</v>
      </c>
      <c r="I7" s="254" t="s">
        <v>288</v>
      </c>
      <c r="J7" s="254" t="s">
        <v>38</v>
      </c>
      <c r="K7" s="254" t="s">
        <v>299</v>
      </c>
      <c r="L7" s="254" t="s">
        <v>35</v>
      </c>
      <c r="M7" s="254" t="s">
        <v>312</v>
      </c>
    </row>
    <row r="8" spans="1:14" ht="13.2">
      <c r="A8" s="168" t="s">
        <v>53</v>
      </c>
      <c r="C8" s="30"/>
      <c r="D8" s="30"/>
      <c r="E8" s="6"/>
      <c r="F8" s="41"/>
      <c r="G8" s="41"/>
    </row>
    <row r="9" spans="1:14" ht="12.75" customHeight="1">
      <c r="A9" s="7" t="s">
        <v>50</v>
      </c>
      <c r="C9" s="30"/>
      <c r="D9" s="30"/>
      <c r="E9" s="11"/>
      <c r="F9" s="43"/>
      <c r="G9" s="43"/>
    </row>
    <row r="10" spans="1:14" ht="12.75" customHeight="1">
      <c r="A10" s="4" t="s">
        <v>45</v>
      </c>
      <c r="C10" s="60">
        <v>1</v>
      </c>
      <c r="D10" s="55"/>
      <c r="E10" s="6">
        <f>+Schedules!H11</f>
        <v>900</v>
      </c>
      <c r="F10" s="6"/>
      <c r="G10" s="6">
        <f>+Schedules!L11-0.5</f>
        <v>899.5</v>
      </c>
      <c r="I10" s="8" t="e">
        <f>Schedules!#REF!</f>
        <v>#REF!</v>
      </c>
      <c r="J10" s="8" t="e">
        <f>Schedules!#REF!</f>
        <v>#REF!</v>
      </c>
      <c r="K10" s="8" t="e">
        <f>Schedules!#REF!</f>
        <v>#REF!</v>
      </c>
      <c r="L10" s="8" t="e">
        <f>SUM(I10:K10)</f>
        <v>#REF!</v>
      </c>
      <c r="M10" s="153" t="e">
        <f>+E10-L10</f>
        <v>#REF!</v>
      </c>
    </row>
    <row r="11" spans="1:14" ht="12.75" customHeight="1">
      <c r="A11" s="4" t="s">
        <v>47</v>
      </c>
      <c r="C11" s="60">
        <f>+C10+1</f>
        <v>2</v>
      </c>
      <c r="D11" s="55"/>
      <c r="E11" s="6">
        <f>+Schedules!H84</f>
        <v>0</v>
      </c>
      <c r="F11" s="6"/>
      <c r="G11" s="6">
        <f>+Schedules!L84</f>
        <v>0</v>
      </c>
      <c r="I11" s="8" t="e">
        <f>Schedules!#REF!</f>
        <v>#REF!</v>
      </c>
      <c r="J11" s="8" t="e">
        <f>Schedules!#REF!</f>
        <v>#REF!</v>
      </c>
      <c r="K11" s="8" t="e">
        <f>Schedules!#REF!</f>
        <v>#REF!</v>
      </c>
      <c r="L11" s="8" t="e">
        <f>SUM(I11:K11)</f>
        <v>#REF!</v>
      </c>
      <c r="M11" s="153" t="e">
        <f>+E11-L11</f>
        <v>#REF!</v>
      </c>
      <c r="N11" s="153"/>
    </row>
    <row r="12" spans="1:14" ht="12.75" customHeight="1">
      <c r="A12" s="4"/>
      <c r="C12" s="60"/>
      <c r="D12" s="55"/>
      <c r="E12" s="11"/>
      <c r="F12" s="11"/>
      <c r="G12" s="6"/>
      <c r="I12" s="8"/>
      <c r="J12" s="8"/>
      <c r="K12" s="8"/>
      <c r="L12" s="8"/>
    </row>
    <row r="13" spans="1:14" ht="12.75" customHeight="1">
      <c r="A13" s="7" t="s">
        <v>51</v>
      </c>
      <c r="C13" s="60"/>
      <c r="D13" s="55"/>
      <c r="E13" s="11"/>
      <c r="F13" s="11"/>
      <c r="G13" s="6"/>
      <c r="I13" s="8"/>
      <c r="J13" s="8"/>
      <c r="K13" s="8"/>
      <c r="L13" s="8"/>
    </row>
    <row r="14" spans="1:14" ht="12.75" customHeight="1">
      <c r="A14" s="4" t="s">
        <v>93</v>
      </c>
      <c r="C14" s="25">
        <f>+C11+1</f>
        <v>3</v>
      </c>
      <c r="D14" s="33"/>
      <c r="E14" s="6">
        <f>+Schedules!H100</f>
        <v>0</v>
      </c>
      <c r="F14" s="6"/>
      <c r="G14" s="6">
        <f>+Schedules!L100</f>
        <v>0</v>
      </c>
      <c r="I14" s="8" t="e">
        <f>Schedules!#REF!</f>
        <v>#REF!</v>
      </c>
      <c r="J14" s="8" t="e">
        <f>Schedules!#REF!</f>
        <v>#REF!</v>
      </c>
      <c r="K14" s="8" t="e">
        <f>Schedules!#REF!</f>
        <v>#REF!</v>
      </c>
      <c r="L14" s="8" t="e">
        <f t="shared" ref="L14:L26" si="0">SUM(I14:K14)</f>
        <v>#REF!</v>
      </c>
      <c r="M14" s="153" t="e">
        <f>+E14-L14</f>
        <v>#REF!</v>
      </c>
    </row>
    <row r="15" spans="1:14" ht="12.75" customHeight="1">
      <c r="A15" s="4" t="s">
        <v>417</v>
      </c>
      <c r="C15" s="25">
        <f>+C14+1</f>
        <v>4</v>
      </c>
      <c r="D15" s="33"/>
      <c r="E15" s="6">
        <f>+Schedules!H129</f>
        <v>0</v>
      </c>
      <c r="F15" s="6"/>
      <c r="G15" s="6">
        <f>+Schedules!L129</f>
        <v>0</v>
      </c>
      <c r="I15" s="8" t="e">
        <f>Schedules!#REF!</f>
        <v>#REF!</v>
      </c>
      <c r="J15" s="8" t="e">
        <f>Schedules!#REF!</f>
        <v>#REF!</v>
      </c>
      <c r="K15" s="8" t="e">
        <f>Schedules!#REF!</f>
        <v>#REF!</v>
      </c>
      <c r="L15" s="8" t="e">
        <f t="shared" si="0"/>
        <v>#REF!</v>
      </c>
      <c r="M15" s="153" t="e">
        <f>+E15-L15</f>
        <v>#REF!</v>
      </c>
    </row>
    <row r="16" spans="1:14" ht="12.75" customHeight="1">
      <c r="A16" s="4" t="s">
        <v>113</v>
      </c>
      <c r="C16" s="25">
        <f>C15+1</f>
        <v>5</v>
      </c>
      <c r="D16" s="33"/>
      <c r="E16" s="8">
        <f>+Schedules!H137</f>
        <v>0</v>
      </c>
      <c r="F16" s="6"/>
      <c r="G16" s="8">
        <f>Schedules!L137</f>
        <v>0</v>
      </c>
      <c r="I16" s="8">
        <f>E16</f>
        <v>0</v>
      </c>
      <c r="J16" s="8">
        <v>0</v>
      </c>
      <c r="K16" s="8">
        <v>0</v>
      </c>
      <c r="L16" s="8">
        <f t="shared" si="0"/>
        <v>0</v>
      </c>
      <c r="M16" s="153">
        <f>+E16-L16</f>
        <v>0</v>
      </c>
    </row>
    <row r="17" spans="1:13" ht="12.75" customHeight="1">
      <c r="A17" s="4" t="s">
        <v>418</v>
      </c>
      <c r="C17" s="25">
        <v>6</v>
      </c>
      <c r="D17" s="33"/>
      <c r="E17" s="8">
        <f>+Schedules!H164</f>
        <v>0</v>
      </c>
      <c r="F17" s="6"/>
      <c r="G17" s="8">
        <f>+Schedules!L164</f>
        <v>0</v>
      </c>
      <c r="I17" s="8"/>
      <c r="J17" s="8"/>
      <c r="K17" s="8"/>
      <c r="L17" s="8"/>
      <c r="M17" s="153"/>
    </row>
    <row r="18" spans="1:13" ht="12.75" customHeight="1">
      <c r="A18" s="4"/>
      <c r="C18" s="60"/>
      <c r="D18" s="55"/>
      <c r="E18" s="11"/>
      <c r="F18" s="11"/>
      <c r="G18" s="11"/>
      <c r="I18" s="8"/>
      <c r="J18" s="8"/>
      <c r="K18" s="8"/>
      <c r="L18" s="8"/>
      <c r="M18" s="153"/>
    </row>
    <row r="19" spans="1:13" ht="12.75" customHeight="1">
      <c r="A19" s="7" t="s">
        <v>30</v>
      </c>
      <c r="C19" s="60"/>
      <c r="D19" s="55"/>
      <c r="E19" s="11"/>
      <c r="F19" s="11"/>
      <c r="G19" s="6"/>
      <c r="I19" s="8"/>
      <c r="J19" s="8"/>
      <c r="K19" s="8"/>
      <c r="L19" s="8"/>
      <c r="M19" s="153"/>
    </row>
    <row r="20" spans="1:13" ht="12.75" customHeight="1">
      <c r="A20" s="4" t="s">
        <v>94</v>
      </c>
      <c r="C20" s="25">
        <f>C17+1</f>
        <v>7</v>
      </c>
      <c r="D20" s="33"/>
      <c r="E20" s="6">
        <f>+Schedules!H175</f>
        <v>0</v>
      </c>
      <c r="F20" s="6"/>
      <c r="G20" s="6">
        <f>+Schedules!L175</f>
        <v>0</v>
      </c>
      <c r="I20" s="8" t="e">
        <f>Schedules!#REF!</f>
        <v>#REF!</v>
      </c>
      <c r="J20" s="8" t="e">
        <f>Schedules!#REF!</f>
        <v>#REF!</v>
      </c>
      <c r="K20" s="8" t="e">
        <f>Schedules!#REF!</f>
        <v>#REF!</v>
      </c>
      <c r="L20" s="8" t="e">
        <f t="shared" si="0"/>
        <v>#REF!</v>
      </c>
      <c r="M20" s="153" t="e">
        <f>+E20-L20</f>
        <v>#REF!</v>
      </c>
    </row>
    <row r="21" spans="1:13" ht="12.75" customHeight="1">
      <c r="A21" s="4" t="s">
        <v>311</v>
      </c>
      <c r="C21" s="25"/>
      <c r="D21" s="33"/>
      <c r="E21" s="6"/>
      <c r="F21" s="6"/>
      <c r="G21" s="6"/>
      <c r="I21" s="8"/>
      <c r="J21" s="8"/>
      <c r="K21" s="8"/>
      <c r="L21" s="8"/>
      <c r="M21" s="153"/>
    </row>
    <row r="22" spans="1:13" ht="12.75" customHeight="1">
      <c r="A22" s="350" t="s">
        <v>414</v>
      </c>
      <c r="C22" s="25"/>
      <c r="D22" s="33"/>
      <c r="E22" s="6">
        <v>0</v>
      </c>
      <c r="F22" s="6"/>
      <c r="G22" s="6">
        <v>0</v>
      </c>
      <c r="I22" s="8"/>
      <c r="J22" s="8"/>
      <c r="K22" s="8"/>
      <c r="L22" s="8"/>
      <c r="M22" s="153"/>
    </row>
    <row r="23" spans="1:13" ht="12.75" customHeight="1">
      <c r="A23" s="350" t="s">
        <v>479</v>
      </c>
      <c r="C23" s="25"/>
      <c r="D23" s="33"/>
      <c r="E23" s="6"/>
      <c r="F23" s="6"/>
      <c r="G23" s="6"/>
      <c r="I23" s="8"/>
      <c r="J23" s="8"/>
      <c r="K23" s="8"/>
      <c r="L23" s="8"/>
      <c r="M23" s="153"/>
    </row>
    <row r="24" spans="1:13" ht="12.75" customHeight="1">
      <c r="A24" s="350" t="s">
        <v>415</v>
      </c>
      <c r="C24" s="25">
        <f>1+C20</f>
        <v>8</v>
      </c>
      <c r="D24" s="33"/>
      <c r="E24" s="6">
        <f>Schedules!H187</f>
        <v>0</v>
      </c>
      <c r="F24" s="6"/>
      <c r="G24" s="6">
        <v>0</v>
      </c>
      <c r="I24" s="8" t="e">
        <f>Schedules!#REF!</f>
        <v>#REF!</v>
      </c>
      <c r="J24" s="8" t="e">
        <f>Schedules!#REF!</f>
        <v>#REF!</v>
      </c>
      <c r="K24" s="8" t="e">
        <f>Schedules!#REF!</f>
        <v>#REF!</v>
      </c>
      <c r="L24" s="8" t="e">
        <f t="shared" si="0"/>
        <v>#REF!</v>
      </c>
      <c r="M24" s="153" t="e">
        <f>+E24-L24</f>
        <v>#REF!</v>
      </c>
    </row>
    <row r="25" spans="1:13" ht="12.75" customHeight="1">
      <c r="A25" s="350" t="s">
        <v>478</v>
      </c>
      <c r="C25" s="25"/>
      <c r="D25" s="33"/>
      <c r="E25" s="6"/>
      <c r="F25" s="6"/>
      <c r="G25" s="6"/>
      <c r="I25" s="8"/>
      <c r="J25" s="8"/>
      <c r="K25" s="8"/>
      <c r="L25" s="8"/>
      <c r="M25" s="153"/>
    </row>
    <row r="26" spans="1:13" ht="12.75" customHeight="1">
      <c r="A26" s="4" t="s">
        <v>73</v>
      </c>
      <c r="C26" s="25">
        <f>1+C24</f>
        <v>9</v>
      </c>
      <c r="D26" s="33"/>
      <c r="E26" s="6">
        <f>+Schedules!H218</f>
        <v>0</v>
      </c>
      <c r="F26" s="6"/>
      <c r="G26" s="6">
        <f>+Schedules!L218</f>
        <v>0</v>
      </c>
      <c r="I26" s="8" t="e">
        <f>Schedules!#REF!</f>
        <v>#REF!</v>
      </c>
      <c r="J26" s="8" t="e">
        <f>Schedules!#REF!</f>
        <v>#REF!</v>
      </c>
      <c r="K26" s="8" t="e">
        <f>Schedules!#REF!</f>
        <v>#REF!</v>
      </c>
      <c r="L26" s="8" t="e">
        <f t="shared" si="0"/>
        <v>#REF!</v>
      </c>
      <c r="M26" s="153" t="e">
        <f>+E26-L26</f>
        <v>#REF!</v>
      </c>
    </row>
    <row r="27" spans="1:13" ht="12.75" customHeight="1">
      <c r="A27" s="4" t="s">
        <v>416</v>
      </c>
      <c r="C27" s="25">
        <v>10</v>
      </c>
      <c r="D27" s="33"/>
      <c r="E27" s="6">
        <f>+Schedules!H224</f>
        <v>0</v>
      </c>
      <c r="F27" s="6"/>
      <c r="G27" s="6">
        <f>+Schedules!L224</f>
        <v>0</v>
      </c>
      <c r="I27" s="8"/>
      <c r="J27" s="8"/>
      <c r="K27" s="8"/>
      <c r="L27" s="8"/>
      <c r="M27" s="153"/>
    </row>
    <row r="28" spans="1:13" ht="12.75" customHeight="1">
      <c r="A28" s="54"/>
      <c r="B28" s="4"/>
      <c r="C28" s="60"/>
      <c r="D28" s="55"/>
      <c r="E28" s="11"/>
      <c r="F28" s="11"/>
      <c r="G28" s="11"/>
      <c r="I28" s="8"/>
      <c r="J28" s="8"/>
      <c r="K28" s="8"/>
      <c r="L28" s="8"/>
    </row>
    <row r="29" spans="1:13" ht="12.75" customHeight="1" thickBot="1">
      <c r="B29" s="4"/>
      <c r="C29" s="30"/>
      <c r="D29" s="30"/>
      <c r="E29" s="169">
        <f>+SUM(E10:E28)</f>
        <v>900</v>
      </c>
      <c r="F29" s="6"/>
      <c r="G29" s="169">
        <f>+SUM(G10:G28)</f>
        <v>899.5</v>
      </c>
      <c r="I29" s="169" t="e">
        <f>+SUM(I10:I28)</f>
        <v>#REF!</v>
      </c>
      <c r="J29" s="169" t="e">
        <f>+SUM(J10:J28)</f>
        <v>#REF!</v>
      </c>
      <c r="K29" s="169" t="e">
        <f>+SUM(K10:K28)</f>
        <v>#REF!</v>
      </c>
      <c r="L29" s="169" t="e">
        <f>+SUM(L10:L28)</f>
        <v>#REF!</v>
      </c>
    </row>
    <row r="30" spans="1:13" ht="14.4" thickTop="1">
      <c r="A30" s="59" t="s">
        <v>54</v>
      </c>
      <c r="B30" s="4"/>
      <c r="C30" s="30"/>
      <c r="D30" s="30"/>
      <c r="E30" s="11"/>
      <c r="F30" s="11"/>
      <c r="G30" s="6"/>
      <c r="I30" s="8"/>
      <c r="J30" s="8"/>
      <c r="K30" s="8"/>
      <c r="L30" s="8"/>
    </row>
    <row r="31" spans="1:13" ht="12.75" customHeight="1">
      <c r="A31" s="7" t="s">
        <v>52</v>
      </c>
      <c r="C31" s="2"/>
      <c r="D31" s="2"/>
      <c r="E31" s="11"/>
      <c r="F31" s="11"/>
      <c r="G31" s="6"/>
      <c r="I31" s="8"/>
      <c r="J31" s="8"/>
      <c r="K31" s="8"/>
      <c r="L31" s="8"/>
    </row>
    <row r="32" spans="1:13" ht="12.75" customHeight="1">
      <c r="A32" s="425" t="s">
        <v>489</v>
      </c>
      <c r="B32" s="426"/>
      <c r="C32" s="25">
        <f>C27+1</f>
        <v>11</v>
      </c>
      <c r="D32" s="33"/>
      <c r="E32" s="11"/>
      <c r="F32" s="11"/>
      <c r="G32" s="6"/>
      <c r="I32" s="8"/>
      <c r="J32" s="8"/>
      <c r="K32" s="8"/>
      <c r="L32" s="8"/>
    </row>
    <row r="33" spans="1:15" ht="12.75" customHeight="1">
      <c r="A33" s="503" t="s">
        <v>419</v>
      </c>
      <c r="D33" s="2"/>
      <c r="E33" s="8">
        <v>0</v>
      </c>
      <c r="F33" s="6"/>
      <c r="G33" s="6">
        <v>0</v>
      </c>
      <c r="I33" s="8">
        <v>99837639.109999999</v>
      </c>
      <c r="J33" s="8" t="e">
        <f>+'F.A.'!#REF!-BS!I33-BS!I34</f>
        <v>#REF!</v>
      </c>
      <c r="K33" s="8">
        <v>0</v>
      </c>
      <c r="L33" s="8" t="e">
        <f t="shared" ref="L33:L38" si="1">SUM(I33:K33)</f>
        <v>#REF!</v>
      </c>
      <c r="M33" s="153" t="e">
        <f t="shared" ref="M33:M38" si="2">+E33-L33</f>
        <v>#REF!</v>
      </c>
      <c r="N33" s="153"/>
      <c r="O33" s="153"/>
    </row>
    <row r="34" spans="1:15" ht="12.75" customHeight="1">
      <c r="A34" s="58" t="s">
        <v>185</v>
      </c>
      <c r="C34" s="25"/>
      <c r="D34" s="2"/>
      <c r="E34" s="8">
        <v>0</v>
      </c>
      <c r="F34" s="6"/>
      <c r="G34" s="6">
        <v>0</v>
      </c>
      <c r="I34" s="8">
        <v>1070399</v>
      </c>
      <c r="J34" s="8">
        <v>0</v>
      </c>
      <c r="K34" s="8">
        <v>0</v>
      </c>
      <c r="L34" s="8">
        <f t="shared" si="1"/>
        <v>1070399</v>
      </c>
      <c r="M34" s="153">
        <f t="shared" si="2"/>
        <v>-1070399</v>
      </c>
      <c r="N34" s="153"/>
    </row>
    <row r="35" spans="1:15" ht="12.75" customHeight="1">
      <c r="A35" s="58" t="s">
        <v>246</v>
      </c>
      <c r="C35" s="25"/>
      <c r="D35" s="2"/>
      <c r="E35" s="8">
        <v>0</v>
      </c>
      <c r="F35" s="6"/>
      <c r="G35" s="8">
        <v>0</v>
      </c>
      <c r="I35" s="8">
        <v>0</v>
      </c>
      <c r="J35" s="8">
        <v>254381223.84999999</v>
      </c>
      <c r="K35" s="8">
        <v>0</v>
      </c>
      <c r="L35" s="8">
        <f t="shared" si="1"/>
        <v>254381223.84999999</v>
      </c>
      <c r="M35" s="153">
        <f t="shared" si="2"/>
        <v>-254381223.84999999</v>
      </c>
      <c r="O35" s="153"/>
    </row>
    <row r="36" spans="1:15" ht="12.75" customHeight="1">
      <c r="A36" s="58" t="s">
        <v>420</v>
      </c>
      <c r="C36" s="25"/>
      <c r="D36" s="2"/>
      <c r="E36" s="8"/>
      <c r="F36" s="6"/>
      <c r="G36" s="8"/>
      <c r="I36" s="8"/>
      <c r="J36" s="8"/>
      <c r="K36" s="8"/>
      <c r="L36" s="8"/>
      <c r="M36" s="153"/>
      <c r="O36" s="153"/>
    </row>
    <row r="37" spans="1:15" ht="12.75" customHeight="1">
      <c r="A37" s="4" t="s">
        <v>140</v>
      </c>
      <c r="B37" s="4"/>
      <c r="C37" s="30">
        <f>+C32+1</f>
        <v>12</v>
      </c>
      <c r="D37" s="2"/>
      <c r="E37" s="6">
        <f>+Schedules!H235</f>
        <v>0</v>
      </c>
      <c r="F37" s="6"/>
      <c r="G37" s="6">
        <f>+Schedules!L235</f>
        <v>0</v>
      </c>
      <c r="I37" s="8" t="e">
        <f>+Schedules!#REF!</f>
        <v>#REF!</v>
      </c>
      <c r="J37" s="8" t="e">
        <f>+Schedules!#REF!</f>
        <v>#REF!</v>
      </c>
      <c r="K37" s="8" t="e">
        <f>+Schedules!#REF!</f>
        <v>#REF!</v>
      </c>
      <c r="L37" s="8" t="e">
        <f t="shared" si="1"/>
        <v>#REF!</v>
      </c>
      <c r="M37" s="153" t="e">
        <f t="shared" si="2"/>
        <v>#REF!</v>
      </c>
    </row>
    <row r="38" spans="1:15" ht="12.75" customHeight="1">
      <c r="A38" s="4" t="s">
        <v>112</v>
      </c>
      <c r="B38" s="4"/>
      <c r="C38" s="25">
        <f>C37+1</f>
        <v>13</v>
      </c>
      <c r="D38" s="19"/>
      <c r="E38" s="6">
        <f>+Schedules!H262</f>
        <v>0</v>
      </c>
      <c r="F38" s="6"/>
      <c r="G38" s="6">
        <f>+Schedules!L262</f>
        <v>0</v>
      </c>
      <c r="I38" s="8" t="e">
        <f>+Schedules!#REF!</f>
        <v>#REF!</v>
      </c>
      <c r="J38" s="8" t="e">
        <f>+Schedules!#REF!</f>
        <v>#REF!</v>
      </c>
      <c r="K38" s="8" t="e">
        <f>+Schedules!#REF!</f>
        <v>#REF!</v>
      </c>
      <c r="L38" s="8" t="e">
        <f t="shared" si="1"/>
        <v>#REF!</v>
      </c>
      <c r="M38" s="153" t="e">
        <f t="shared" si="2"/>
        <v>#REF!</v>
      </c>
    </row>
    <row r="39" spans="1:15" ht="12.75" customHeight="1">
      <c r="A39" s="4" t="s">
        <v>421</v>
      </c>
      <c r="B39" s="4"/>
      <c r="C39" s="25"/>
      <c r="D39" s="19"/>
      <c r="E39" s="6"/>
      <c r="F39" s="6"/>
      <c r="G39" s="6"/>
      <c r="I39" s="8"/>
      <c r="J39" s="8"/>
      <c r="K39" s="8"/>
      <c r="L39" s="8"/>
      <c r="M39" s="153"/>
    </row>
    <row r="40" spans="1:15" ht="12.75" customHeight="1">
      <c r="A40" s="4"/>
      <c r="B40" s="4"/>
      <c r="C40" s="30"/>
      <c r="D40" s="30"/>
      <c r="E40" s="11"/>
      <c r="F40" s="11"/>
      <c r="G40" s="11"/>
      <c r="I40" s="8"/>
      <c r="J40" s="8"/>
      <c r="K40" s="8"/>
      <c r="L40" s="8"/>
    </row>
    <row r="41" spans="1:15" ht="12.75" customHeight="1">
      <c r="A41" s="7" t="s">
        <v>36</v>
      </c>
      <c r="B41" s="4"/>
      <c r="C41" s="30"/>
      <c r="D41" s="30"/>
      <c r="E41" s="11"/>
      <c r="F41" s="11"/>
      <c r="G41" s="6"/>
      <c r="I41" s="8"/>
      <c r="J41" s="8"/>
      <c r="K41" s="8"/>
      <c r="L41" s="8"/>
    </row>
    <row r="42" spans="1:15" ht="12.75" customHeight="1">
      <c r="A42" s="4" t="s">
        <v>422</v>
      </c>
      <c r="B42" s="4"/>
      <c r="C42" s="30"/>
      <c r="D42" s="30"/>
      <c r="E42" s="11"/>
      <c r="F42" s="11"/>
      <c r="G42" s="6"/>
      <c r="I42" s="8"/>
      <c r="J42" s="8"/>
      <c r="K42" s="8"/>
      <c r="L42" s="8"/>
    </row>
    <row r="43" spans="1:15" ht="12.75" customHeight="1">
      <c r="A43" s="4" t="s">
        <v>27</v>
      </c>
      <c r="B43" s="4"/>
      <c r="C43" s="30">
        <f>+C38+1</f>
        <v>14</v>
      </c>
      <c r="D43" s="19"/>
      <c r="E43" s="6">
        <f>+Schedules!H298</f>
        <v>0</v>
      </c>
      <c r="F43" s="6"/>
      <c r="G43" s="6">
        <f>+Schedules!L298</f>
        <v>0</v>
      </c>
      <c r="I43" s="8" t="e">
        <f>+Schedules!#REF!</f>
        <v>#REF!</v>
      </c>
      <c r="J43" s="8" t="e">
        <f>+Schedules!#REF!</f>
        <v>#REF!</v>
      </c>
      <c r="K43" s="8" t="e">
        <f>+Schedules!#REF!</f>
        <v>#REF!</v>
      </c>
      <c r="L43" s="8" t="e">
        <f t="shared" ref="L43:L46" si="3">SUM(I43:K43)</f>
        <v>#REF!</v>
      </c>
      <c r="M43" s="153" t="e">
        <f>+E43-L43</f>
        <v>#REF!</v>
      </c>
    </row>
    <row r="44" spans="1:15" ht="12.75" customHeight="1">
      <c r="A44" s="4" t="s">
        <v>59</v>
      </c>
      <c r="B44" s="4"/>
      <c r="C44" s="30">
        <f>+C43+1</f>
        <v>15</v>
      </c>
      <c r="D44" s="19"/>
      <c r="E44" s="6">
        <f>+Schedules!H305</f>
        <v>0</v>
      </c>
      <c r="F44" s="6"/>
      <c r="G44" s="6">
        <f>+Schedules!L305</f>
        <v>0</v>
      </c>
      <c r="I44" s="8" t="e">
        <f>+Schedules!#REF!</f>
        <v>#REF!</v>
      </c>
      <c r="J44" s="8" t="e">
        <f>+Schedules!#REF!</f>
        <v>#REF!</v>
      </c>
      <c r="K44" s="8" t="e">
        <f>+Schedules!#REF!</f>
        <v>#REF!</v>
      </c>
      <c r="L44" s="8" t="e">
        <f t="shared" si="3"/>
        <v>#REF!</v>
      </c>
      <c r="M44" s="153" t="e">
        <f>+E44-L44</f>
        <v>#REF!</v>
      </c>
    </row>
    <row r="45" spans="1:15" ht="12.75" customHeight="1">
      <c r="A45" s="4" t="s">
        <v>74</v>
      </c>
      <c r="B45" s="4"/>
      <c r="C45" s="30">
        <f>+C44+1</f>
        <v>16</v>
      </c>
      <c r="D45" s="19"/>
      <c r="E45" s="6">
        <f>+Schedules!H335</f>
        <v>0</v>
      </c>
      <c r="F45" s="6"/>
      <c r="G45" s="6">
        <f>+Schedules!L335</f>
        <v>0</v>
      </c>
      <c r="I45" s="8" t="e">
        <f>+Schedules!#REF!</f>
        <v>#REF!</v>
      </c>
      <c r="J45" s="8" t="e">
        <f>+Schedules!#REF!</f>
        <v>#REF!</v>
      </c>
      <c r="K45" s="8" t="e">
        <f>+Schedules!#REF!</f>
        <v>#REF!</v>
      </c>
      <c r="L45" s="8" t="e">
        <f t="shared" si="3"/>
        <v>#REF!</v>
      </c>
      <c r="M45" s="153" t="e">
        <f>+E45-L45</f>
        <v>#REF!</v>
      </c>
    </row>
    <row r="46" spans="1:15" ht="12.75" customHeight="1">
      <c r="A46" s="4" t="s">
        <v>95</v>
      </c>
      <c r="B46" s="4"/>
      <c r="C46" s="30">
        <f>+C45+1</f>
        <v>17</v>
      </c>
      <c r="D46" s="19"/>
      <c r="E46" s="6">
        <f>+Schedules!H349</f>
        <v>0</v>
      </c>
      <c r="F46" s="6"/>
      <c r="G46" s="6">
        <f>+Schedules!L349</f>
        <v>0</v>
      </c>
      <c r="I46" s="8" t="e">
        <f>+Schedules!#REF!</f>
        <v>#REF!</v>
      </c>
      <c r="J46" s="8" t="e">
        <f>+Schedules!#REF!</f>
        <v>#REF!</v>
      </c>
      <c r="K46" s="8" t="e">
        <f>+Schedules!#REF!</f>
        <v>#REF!</v>
      </c>
      <c r="L46" s="8" t="e">
        <f t="shared" si="3"/>
        <v>#REF!</v>
      </c>
      <c r="M46" s="153" t="e">
        <f>+E46-L46</f>
        <v>#REF!</v>
      </c>
      <c r="O46" s="153"/>
    </row>
    <row r="47" spans="1:15" ht="12.75" customHeight="1">
      <c r="A47" s="4" t="s">
        <v>423</v>
      </c>
      <c r="B47" s="4"/>
      <c r="C47" s="30"/>
      <c r="D47" s="19"/>
      <c r="E47" s="6"/>
      <c r="F47" s="6"/>
      <c r="G47" s="6"/>
      <c r="I47" s="8"/>
      <c r="J47" s="8"/>
      <c r="K47" s="8"/>
      <c r="L47" s="8"/>
      <c r="M47" s="153"/>
      <c r="O47" s="153"/>
    </row>
    <row r="48" spans="1:15" ht="12.75" customHeight="1">
      <c r="A48" s="4"/>
      <c r="B48" s="4"/>
      <c r="C48" s="30"/>
      <c r="D48" s="19"/>
      <c r="E48" s="11"/>
      <c r="F48" s="11"/>
      <c r="G48" s="11"/>
      <c r="I48" s="8"/>
      <c r="J48" s="8"/>
      <c r="K48" s="8"/>
      <c r="L48" s="8"/>
    </row>
    <row r="49" spans="1:13" ht="12.75" customHeight="1" thickBot="1">
      <c r="B49" s="4"/>
      <c r="C49" s="30"/>
      <c r="D49" s="19"/>
      <c r="E49" s="169">
        <f>+SUM(E33:E48)</f>
        <v>0</v>
      </c>
      <c r="F49" s="6"/>
      <c r="G49" s="169">
        <f>+SUM(G33:G48)</f>
        <v>0</v>
      </c>
      <c r="I49" s="169" t="e">
        <f t="shared" ref="I49:L49" si="4">+SUM(I33:I48)</f>
        <v>#REF!</v>
      </c>
      <c r="J49" s="169" t="e">
        <f t="shared" si="4"/>
        <v>#REF!</v>
      </c>
      <c r="K49" s="169" t="e">
        <f t="shared" si="4"/>
        <v>#REF!</v>
      </c>
      <c r="L49" s="169" t="e">
        <f t="shared" si="4"/>
        <v>#REF!</v>
      </c>
    </row>
    <row r="50" spans="1:13" ht="12.75" customHeight="1" thickTop="1">
      <c r="A50" s="42" t="s">
        <v>4</v>
      </c>
      <c r="C50" s="49"/>
      <c r="D50" s="20"/>
      <c r="E50" s="277"/>
      <c r="F50" s="240"/>
      <c r="G50" s="277"/>
      <c r="I50" s="8"/>
      <c r="J50" s="8"/>
      <c r="K50" s="8"/>
      <c r="L50" s="8"/>
    </row>
    <row r="51" spans="1:13" ht="12.75" customHeight="1">
      <c r="A51" s="2" t="s">
        <v>171</v>
      </c>
      <c r="B51" s="42"/>
      <c r="C51" s="30" t="s">
        <v>330</v>
      </c>
      <c r="D51" s="30"/>
      <c r="E51" s="351"/>
      <c r="F51" s="105"/>
      <c r="G51" s="351"/>
      <c r="I51" s="8" t="e">
        <f>+I29-I49</f>
        <v>#REF!</v>
      </c>
      <c r="J51" s="8" t="e">
        <f>+J29-J49</f>
        <v>#REF!</v>
      </c>
      <c r="K51" s="8" t="e">
        <f>+K29-K49</f>
        <v>#REF!</v>
      </c>
      <c r="L51" s="8" t="e">
        <f>+L29-L49</f>
        <v>#REF!</v>
      </c>
      <c r="M51" s="153"/>
    </row>
    <row r="52" spans="1:13" ht="12.75" customHeight="1">
      <c r="A52" s="44"/>
      <c r="B52" s="44"/>
      <c r="C52" s="45"/>
      <c r="D52" s="45"/>
      <c r="E52" s="249"/>
      <c r="F52" s="45"/>
      <c r="G52" s="46"/>
      <c r="I52" s="1" t="e">
        <f>+I51-702706206.5</f>
        <v>#REF!</v>
      </c>
      <c r="J52" s="8" t="e">
        <f>+J51+702706206.5+(16436550.4)</f>
        <v>#REF!</v>
      </c>
      <c r="K52" s="8" t="e">
        <f>+K51-16435841.4</f>
        <v>#REF!</v>
      </c>
      <c r="L52" s="159" t="e">
        <f>+SUM(I52:K52)</f>
        <v>#REF!</v>
      </c>
    </row>
    <row r="53" spans="1:13" ht="12.75" customHeight="1">
      <c r="A53" s="29" t="s">
        <v>48</v>
      </c>
      <c r="C53" s="2"/>
      <c r="D53" s="2"/>
      <c r="E53" s="8"/>
      <c r="G53" s="320" t="s">
        <v>14</v>
      </c>
      <c r="I53" s="269"/>
      <c r="J53" s="339"/>
    </row>
    <row r="54" spans="1:13" ht="12.75" customHeight="1">
      <c r="C54" s="2"/>
      <c r="D54" s="2"/>
      <c r="G54" s="37"/>
      <c r="J54" s="1"/>
      <c r="L54" s="344"/>
    </row>
    <row r="55" spans="1:13" ht="12.75" customHeight="1">
      <c r="A55" s="422" t="str">
        <f>"For " &amp;+Firm</f>
        <v>For ALP &amp; Associates</v>
      </c>
      <c r="C55" s="13"/>
      <c r="D55" s="13"/>
      <c r="F55" s="183"/>
    </row>
    <row r="56" spans="1:13" ht="13.2">
      <c r="A56" s="423" t="s">
        <v>390</v>
      </c>
      <c r="C56" s="13"/>
      <c r="D56" s="13"/>
      <c r="E56" s="255"/>
      <c r="F56" s="184"/>
      <c r="G56" s="320"/>
    </row>
    <row r="57" spans="1:13" ht="13.2">
      <c r="A57" s="422" t="str">
        <f>"FRN : " &amp; +FRN</f>
        <v>FRN : 328740E</v>
      </c>
      <c r="C57" s="13"/>
      <c r="D57" s="13"/>
      <c r="E57" s="255"/>
      <c r="F57" s="184"/>
      <c r="G57" s="320"/>
    </row>
    <row r="58" spans="1:13" ht="13.2">
      <c r="B58" s="13"/>
      <c r="C58" s="33"/>
      <c r="D58" s="33"/>
      <c r="E58" s="255"/>
      <c r="F58" s="34"/>
      <c r="G58" s="321" t="str">
        <f>+Director1</f>
        <v>Sanjay Agarwal</v>
      </c>
    </row>
    <row r="59" spans="1:13" ht="13.2">
      <c r="B59" s="18"/>
      <c r="C59" s="13"/>
      <c r="D59" s="13"/>
      <c r="E59" s="255"/>
      <c r="F59" s="34"/>
      <c r="G59" s="322" t="s">
        <v>306</v>
      </c>
    </row>
    <row r="60" spans="1:13" ht="13.2">
      <c r="B60" s="18"/>
      <c r="C60" s="13"/>
      <c r="D60" s="13"/>
      <c r="E60" s="255"/>
      <c r="F60" s="34"/>
      <c r="G60" s="322" t="str">
        <f>"DIN: " &amp; 'Input Sheet'!B15</f>
        <v>DIN: 12345678</v>
      </c>
    </row>
    <row r="61" spans="1:13" ht="13.2">
      <c r="A61" s="424" t="str">
        <f>+Auditor</f>
        <v>Asim Prakash</v>
      </c>
      <c r="C61" s="13"/>
      <c r="D61" s="13"/>
      <c r="E61" s="256"/>
      <c r="F61" s="185"/>
    </row>
    <row r="62" spans="1:13" ht="13.2">
      <c r="A62" s="424" t="s">
        <v>391</v>
      </c>
      <c r="C62" s="13"/>
      <c r="D62" s="13"/>
      <c r="E62" s="256"/>
      <c r="F62" s="185"/>
      <c r="G62" s="13"/>
    </row>
    <row r="63" spans="1:13" ht="13.2">
      <c r="A63" s="424" t="str">
        <f>+"Membership No : "&amp;MNO</f>
        <v>Membership No : 302133</v>
      </c>
      <c r="C63" s="13"/>
      <c r="D63" s="13"/>
      <c r="E63" s="255"/>
      <c r="F63" s="186"/>
      <c r="G63" s="18"/>
    </row>
    <row r="64" spans="1:13" ht="13.2">
      <c r="C64" s="25"/>
      <c r="D64" s="25"/>
      <c r="E64" s="257"/>
      <c r="F64" s="188"/>
      <c r="G64" s="321" t="str">
        <f>+Director2</f>
        <v>Mukund Agarwal</v>
      </c>
    </row>
    <row r="65" spans="1:7" ht="13.2">
      <c r="A65" s="48" t="str">
        <f>"Place: " &amp; +Place</f>
        <v>Place: Kolkata</v>
      </c>
      <c r="C65" s="163"/>
      <c r="D65" s="163"/>
      <c r="E65" s="256"/>
      <c r="F65" s="185"/>
      <c r="G65" s="322" t="s">
        <v>306</v>
      </c>
    </row>
    <row r="66" spans="1:7" ht="13.2">
      <c r="A66" s="106" t="str">
        <f>"Date: " &amp; TEXT(SignDate,"dd-mm-yyyy")</f>
        <v>Date: 05-12-2020</v>
      </c>
      <c r="B66" s="106"/>
      <c r="C66" s="163"/>
      <c r="D66" s="163"/>
      <c r="E66" s="256"/>
      <c r="F66" s="185"/>
      <c r="G66" s="322" t="str">
        <f>"DIN: " &amp; 'Input Sheet'!B19</f>
        <v>DIN: 87654321</v>
      </c>
    </row>
  </sheetData>
  <mergeCells count="4">
    <mergeCell ref="A1:G1"/>
    <mergeCell ref="A5:G5"/>
    <mergeCell ref="A2:G2"/>
    <mergeCell ref="A3:G3"/>
  </mergeCells>
  <phoneticPr fontId="15" type="noConversion"/>
  <printOptions horizontalCentered="1"/>
  <pageMargins left="0.5" right="0.5" top="0.5" bottom="0.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M53"/>
  <sheetViews>
    <sheetView workbookViewId="0">
      <selection activeCell="E19" sqref="E19"/>
    </sheetView>
  </sheetViews>
  <sheetFormatPr defaultColWidth="9.109375" defaultRowHeight="13.2"/>
  <cols>
    <col min="1" max="1" width="29.77734375" style="2" customWidth="1"/>
    <col min="2" max="2" width="7.77734375" style="2" customWidth="1"/>
    <col min="3" max="3" width="9.77734375" style="2" customWidth="1"/>
    <col min="4" max="4" width="4.77734375" style="2" customWidth="1"/>
    <col min="5" max="5" width="15.77734375" style="18" customWidth="1"/>
    <col min="6" max="6" width="4.77734375" style="2" customWidth="1"/>
    <col min="7" max="7" width="15.77734375" style="2" customWidth="1"/>
    <col min="8" max="8" width="13.6640625" style="2" hidden="1" customWidth="1"/>
    <col min="9" max="9" width="13.44140625" style="2" hidden="1" customWidth="1"/>
    <col min="10" max="10" width="13" style="2" hidden="1" customWidth="1"/>
    <col min="11" max="11" width="13.109375" style="2" hidden="1" customWidth="1"/>
    <col min="12" max="12" width="13" style="2" hidden="1" customWidth="1"/>
    <col min="13" max="13" width="13.5546875" style="1" hidden="1" customWidth="1"/>
    <col min="14" max="16384" width="9.109375" style="2"/>
  </cols>
  <sheetData>
    <row r="1" spans="1:13" ht="14.25" customHeight="1">
      <c r="A1" s="649" t="str">
        <f>Name</f>
        <v>ABC MANUFACTURING PRIVATE LIMITED</v>
      </c>
      <c r="B1" s="649"/>
      <c r="C1" s="649"/>
      <c r="D1" s="649"/>
      <c r="E1" s="649"/>
      <c r="F1" s="649"/>
      <c r="G1" s="649"/>
    </row>
    <row r="2" spans="1:13" ht="14.25" customHeight="1">
      <c r="A2" s="649" t="str">
        <f>Address</f>
        <v>4 Ganesh Chandra Avenue 7th Floor Kolkata 700012</v>
      </c>
      <c r="B2" s="649"/>
      <c r="C2" s="649"/>
      <c r="D2" s="649"/>
      <c r="E2" s="649"/>
      <c r="F2" s="649"/>
      <c r="G2" s="649"/>
    </row>
    <row r="3" spans="1:13" ht="14.25" customHeight="1">
      <c r="A3" s="649" t="str">
        <f>"CIN: "&amp; CIN</f>
        <v>CIN: U19110WB2001PTC571698</v>
      </c>
      <c r="B3" s="649"/>
      <c r="C3" s="649"/>
      <c r="D3" s="649"/>
      <c r="E3" s="649"/>
      <c r="F3" s="649"/>
      <c r="G3" s="649"/>
    </row>
    <row r="4" spans="1:13" ht="12.75" customHeight="1">
      <c r="B4" s="38"/>
      <c r="C4" s="26"/>
      <c r="D4" s="26"/>
      <c r="E4" s="26"/>
      <c r="F4" s="26"/>
      <c r="G4" s="39"/>
    </row>
    <row r="5" spans="1:13" ht="12.75" customHeight="1">
      <c r="A5" s="650" t="str">
        <f>"STATEMENT OF PROFIT AND LOSS FOR THE YEAR ENDING " &amp; TEXT(End,"DD-MM-YYYY")</f>
        <v>STATEMENT OF PROFIT AND LOSS FOR THE YEAR ENDING 31-03-2022</v>
      </c>
      <c r="B5" s="650"/>
      <c r="C5" s="650"/>
      <c r="D5" s="650"/>
      <c r="E5" s="650"/>
      <c r="F5" s="650"/>
      <c r="G5" s="650"/>
    </row>
    <row r="6" spans="1:13" ht="12.75" customHeight="1">
      <c r="A6" s="36"/>
      <c r="B6" s="36"/>
      <c r="C6" s="36"/>
      <c r="D6" s="36"/>
      <c r="E6" s="36"/>
      <c r="F6" s="36"/>
      <c r="G6" s="51" t="str">
        <f>+Amount</f>
        <v>Amount (₹ Lakhs)</v>
      </c>
    </row>
    <row r="7" spans="1:13" ht="12.75" customHeight="1">
      <c r="A7" s="28" t="s">
        <v>32</v>
      </c>
      <c r="B7" s="5"/>
      <c r="C7" s="35" t="s">
        <v>92</v>
      </c>
      <c r="D7" s="35"/>
      <c r="E7" s="254" t="str">
        <f>"As at " &amp; TEXT(End,"dd-mm-yyyy")</f>
        <v>As at 31-03-2022</v>
      </c>
      <c r="F7" s="400"/>
      <c r="G7" s="254" t="str">
        <f>"As at " &amp; TEXT(Start-1,"dd-mm-yyyy")</f>
        <v>As at 31-03-2021</v>
      </c>
      <c r="I7" s="254" t="s">
        <v>288</v>
      </c>
      <c r="J7" s="254" t="s">
        <v>38</v>
      </c>
      <c r="K7" s="254" t="s">
        <v>299</v>
      </c>
    </row>
    <row r="8" spans="1:13">
      <c r="A8" s="4" t="s">
        <v>75</v>
      </c>
      <c r="C8" s="30">
        <f>+BS!C46+1</f>
        <v>18</v>
      </c>
      <c r="D8" s="30"/>
      <c r="E8" s="27">
        <f>+Schedules!H364</f>
        <v>0</v>
      </c>
      <c r="F8" s="27"/>
      <c r="G8" s="6">
        <f>+Schedules!L364</f>
        <v>0</v>
      </c>
      <c r="I8" s="1" t="e">
        <f>+Schedules!#REF!</f>
        <v>#REF!</v>
      </c>
      <c r="J8" s="1" t="e">
        <f>+Schedules!#REF!</f>
        <v>#REF!</v>
      </c>
      <c r="K8" s="1" t="e">
        <f>+Schedules!#REF!</f>
        <v>#REF!</v>
      </c>
      <c r="L8" s="1" t="e">
        <f>+SUM(I8:K8)</f>
        <v>#REF!</v>
      </c>
      <c r="M8" s="1" t="e">
        <f>+E8-L8</f>
        <v>#REF!</v>
      </c>
    </row>
    <row r="9" spans="1:13">
      <c r="A9" s="4" t="s">
        <v>7</v>
      </c>
      <c r="C9" s="49">
        <f>+C8+1</f>
        <v>19</v>
      </c>
      <c r="D9" s="49"/>
      <c r="E9" s="94">
        <f>+Schedules!H372</f>
        <v>0</v>
      </c>
      <c r="F9" s="95"/>
      <c r="G9" s="94">
        <f>+Schedules!L372</f>
        <v>0</v>
      </c>
      <c r="I9" s="1" t="e">
        <f>+Schedules!#REF!</f>
        <v>#REF!</v>
      </c>
      <c r="J9" s="1" t="e">
        <f>+Schedules!#REF!</f>
        <v>#REF!</v>
      </c>
      <c r="K9" s="1" t="e">
        <f>+Schedules!#REF!</f>
        <v>#REF!</v>
      </c>
      <c r="L9" s="1" t="e">
        <f>+SUM(I9:K9)</f>
        <v>#REF!</v>
      </c>
      <c r="M9" s="1" t="e">
        <f>+E9-L9</f>
        <v>#REF!</v>
      </c>
    </row>
    <row r="10" spans="1:13" ht="13.8" thickBot="1">
      <c r="A10" s="502" t="s">
        <v>424</v>
      </c>
      <c r="C10" s="19"/>
      <c r="D10" s="19"/>
      <c r="E10" s="169">
        <f>SUM(E8:E9)</f>
        <v>0</v>
      </c>
      <c r="F10" s="158"/>
      <c r="G10" s="169">
        <f>SUM(G8:G9)</f>
        <v>0</v>
      </c>
      <c r="I10" s="334" t="e">
        <f t="shared" ref="I10:K10" si="0">SUM(I8:I9)</f>
        <v>#REF!</v>
      </c>
      <c r="J10" s="334" t="e">
        <f t="shared" si="0"/>
        <v>#REF!</v>
      </c>
      <c r="K10" s="334" t="e">
        <f t="shared" si="0"/>
        <v>#REF!</v>
      </c>
    </row>
    <row r="11" spans="1:13" ht="13.8" thickTop="1">
      <c r="A11" s="4"/>
      <c r="B11" s="4"/>
      <c r="C11" s="19"/>
      <c r="D11" s="19"/>
      <c r="E11" s="70"/>
      <c r="F11" s="95"/>
      <c r="G11" s="11"/>
    </row>
    <row r="12" spans="1:13">
      <c r="A12" s="197" t="s">
        <v>96</v>
      </c>
      <c r="C12" s="19"/>
      <c r="D12" s="19"/>
      <c r="E12" s="70"/>
      <c r="F12" s="95"/>
      <c r="G12" s="6"/>
    </row>
    <row r="13" spans="1:13">
      <c r="A13" s="4" t="s">
        <v>324</v>
      </c>
      <c r="C13" s="19"/>
      <c r="D13" s="19"/>
      <c r="E13" s="6">
        <v>0</v>
      </c>
      <c r="F13" s="95"/>
      <c r="G13" s="6">
        <v>0</v>
      </c>
    </row>
    <row r="14" spans="1:13">
      <c r="A14" s="4" t="s">
        <v>209</v>
      </c>
      <c r="C14" s="30">
        <f>+C9+1</f>
        <v>20</v>
      </c>
      <c r="D14" s="30"/>
      <c r="E14" s="6">
        <f>+Schedules!H380</f>
        <v>0</v>
      </c>
      <c r="F14" s="214"/>
      <c r="G14" s="6">
        <f>+Schedules!L380</f>
        <v>0</v>
      </c>
      <c r="I14" s="1" t="e">
        <f>+Schedules!#REF!</f>
        <v>#REF!</v>
      </c>
      <c r="J14" s="1" t="e">
        <f>+Schedules!#REF!</f>
        <v>#REF!</v>
      </c>
      <c r="K14" s="1" t="e">
        <f>+Schedules!#REF!</f>
        <v>#REF!</v>
      </c>
      <c r="L14" s="1" t="e">
        <f t="shared" ref="L14:L19" si="1">+SUM(I14:K14)</f>
        <v>#REF!</v>
      </c>
      <c r="M14" s="1" t="e">
        <f t="shared" ref="M14:M20" si="2">+E14-L14</f>
        <v>#REF!</v>
      </c>
    </row>
    <row r="15" spans="1:13">
      <c r="A15" s="4" t="s">
        <v>196</v>
      </c>
      <c r="C15" s="30">
        <f>+C14+1</f>
        <v>21</v>
      </c>
      <c r="D15" s="30"/>
      <c r="E15" s="6">
        <f>Schedules!H388</f>
        <v>0</v>
      </c>
      <c r="F15" s="214"/>
      <c r="G15" s="6">
        <f>Schedules!L388</f>
        <v>0</v>
      </c>
      <c r="I15" s="1" t="e">
        <f>+Schedules!#REF!</f>
        <v>#REF!</v>
      </c>
      <c r="J15" s="1" t="e">
        <f>+Schedules!#REF!</f>
        <v>#REF!</v>
      </c>
      <c r="K15" s="1" t="e">
        <f>+Schedules!#REF!</f>
        <v>#REF!</v>
      </c>
      <c r="L15" s="1" t="e">
        <f t="shared" si="1"/>
        <v>#REF!</v>
      </c>
      <c r="M15" s="1" t="e">
        <f t="shared" si="2"/>
        <v>#REF!</v>
      </c>
    </row>
    <row r="16" spans="1:13">
      <c r="A16" s="4" t="s">
        <v>49</v>
      </c>
      <c r="C16" s="30">
        <f>+C15+1</f>
        <v>22</v>
      </c>
      <c r="D16" s="30"/>
      <c r="E16" s="6">
        <f>+Schedules!H395</f>
        <v>0</v>
      </c>
      <c r="F16" s="214"/>
      <c r="G16" s="6">
        <f>+Schedules!L395</f>
        <v>0</v>
      </c>
      <c r="I16" s="1" t="e">
        <f>+Schedules!#REF!</f>
        <v>#REF!</v>
      </c>
      <c r="J16" s="1" t="e">
        <f>+Schedules!#REF!</f>
        <v>#REF!</v>
      </c>
      <c r="K16" s="1" t="e">
        <f>+Schedules!#REF!</f>
        <v>#REF!</v>
      </c>
      <c r="L16" s="1" t="e">
        <f t="shared" si="1"/>
        <v>#REF!</v>
      </c>
      <c r="M16" s="1" t="e">
        <f t="shared" si="2"/>
        <v>#REF!</v>
      </c>
    </row>
    <row r="17" spans="1:13">
      <c r="A17" s="4" t="s">
        <v>97</v>
      </c>
      <c r="C17" s="30">
        <f>+C16+1</f>
        <v>23</v>
      </c>
      <c r="D17" s="30"/>
      <c r="E17" s="6">
        <f>+Schedules!H401</f>
        <v>0</v>
      </c>
      <c r="F17" s="214"/>
      <c r="G17" s="6">
        <f>+Schedules!L401</f>
        <v>0</v>
      </c>
      <c r="I17" s="1" t="e">
        <f>+Schedules!#REF!</f>
        <v>#REF!</v>
      </c>
      <c r="J17" s="1" t="e">
        <f>+Schedules!#REF!</f>
        <v>#REF!</v>
      </c>
      <c r="K17" s="1" t="e">
        <f>+Schedules!#REF!</f>
        <v>#REF!</v>
      </c>
      <c r="L17" s="1" t="e">
        <f t="shared" si="1"/>
        <v>#REF!</v>
      </c>
      <c r="M17" s="1" t="e">
        <f t="shared" si="2"/>
        <v>#REF!</v>
      </c>
    </row>
    <row r="18" spans="1:13">
      <c r="A18" s="4" t="s">
        <v>154</v>
      </c>
      <c r="C18" s="30"/>
      <c r="D18" s="30"/>
      <c r="E18" s="115">
        <v>0</v>
      </c>
      <c r="F18" s="214"/>
      <c r="G18" s="6">
        <v>0</v>
      </c>
      <c r="I18" s="1">
        <v>2134128</v>
      </c>
      <c r="J18" s="1">
        <f>+E18-I18</f>
        <v>-2134128</v>
      </c>
      <c r="K18" s="1">
        <v>0</v>
      </c>
      <c r="L18" s="1">
        <f t="shared" si="1"/>
        <v>0</v>
      </c>
      <c r="M18" s="1">
        <f t="shared" si="2"/>
        <v>0</v>
      </c>
    </row>
    <row r="19" spans="1:13">
      <c r="A19" s="4" t="s">
        <v>297</v>
      </c>
      <c r="C19" s="30">
        <f>+C17+1</f>
        <v>24</v>
      </c>
      <c r="D19" s="30"/>
      <c r="E19" s="6">
        <f>+Schedules!H430</f>
        <v>0</v>
      </c>
      <c r="F19" s="214"/>
      <c r="G19" s="6">
        <f>+Schedules!L430</f>
        <v>0</v>
      </c>
      <c r="I19" s="1" t="e">
        <f>+Schedules!#REF!</f>
        <v>#REF!</v>
      </c>
      <c r="J19" s="1" t="e">
        <f>+Schedules!#REF!</f>
        <v>#REF!</v>
      </c>
      <c r="K19" s="1" t="e">
        <f>+Schedules!#REF!</f>
        <v>#REF!</v>
      </c>
      <c r="L19" s="1" t="e">
        <f t="shared" si="1"/>
        <v>#REF!</v>
      </c>
      <c r="M19" s="1" t="e">
        <f t="shared" si="2"/>
        <v>#REF!</v>
      </c>
    </row>
    <row r="20" spans="1:13" ht="13.8" thickBot="1">
      <c r="A20" s="17" t="s">
        <v>98</v>
      </c>
      <c r="C20" s="19"/>
      <c r="D20" s="19"/>
      <c r="E20" s="169">
        <f>SUM(E13:E19)</f>
        <v>0</v>
      </c>
      <c r="F20" s="158"/>
      <c r="G20" s="169">
        <f>SUM(G13:G19)</f>
        <v>0</v>
      </c>
      <c r="I20" s="334" t="e">
        <f t="shared" ref="I20:L20" si="3">SUM(I14:I19)</f>
        <v>#REF!</v>
      </c>
      <c r="J20" s="334" t="e">
        <f t="shared" si="3"/>
        <v>#REF!</v>
      </c>
      <c r="K20" s="334" t="e">
        <f t="shared" si="3"/>
        <v>#REF!</v>
      </c>
      <c r="L20" s="334" t="e">
        <f t="shared" si="3"/>
        <v>#REF!</v>
      </c>
      <c r="M20" s="1" t="e">
        <f t="shared" si="2"/>
        <v>#REF!</v>
      </c>
    </row>
    <row r="21" spans="1:13" ht="12.75" customHeight="1" thickTop="1">
      <c r="A21" s="17"/>
      <c r="C21" s="19"/>
      <c r="D21" s="19"/>
      <c r="E21" s="11"/>
      <c r="F21" s="95"/>
      <c r="G21" s="6"/>
      <c r="L21" s="1"/>
    </row>
    <row r="22" spans="1:13" ht="12.75" customHeight="1">
      <c r="A22" s="97" t="s">
        <v>100</v>
      </c>
      <c r="B22" s="17"/>
      <c r="C22" s="19"/>
      <c r="D22" s="19"/>
      <c r="E22" s="115">
        <f>+E10-E20</f>
        <v>0</v>
      </c>
      <c r="F22" s="107"/>
      <c r="G22" s="6">
        <f>+G10-G20</f>
        <v>0</v>
      </c>
      <c r="H22" s="269"/>
      <c r="I22" s="335" t="e">
        <f>+I10-I20</f>
        <v>#REF!</v>
      </c>
      <c r="J22" s="335" t="e">
        <f>+J10-J20</f>
        <v>#REF!</v>
      </c>
      <c r="K22" s="335" t="e">
        <f>+K10-K20</f>
        <v>#REF!</v>
      </c>
      <c r="L22" s="1" t="e">
        <f t="shared" ref="L22:L27" si="4">+SUM(I22:K22)</f>
        <v>#REF!</v>
      </c>
    </row>
    <row r="23" spans="1:13" ht="12.75" customHeight="1">
      <c r="A23" s="52" t="s">
        <v>101</v>
      </c>
      <c r="C23" s="198"/>
      <c r="D23" s="198"/>
      <c r="E23" s="219"/>
      <c r="F23" s="107"/>
      <c r="G23" s="220"/>
      <c r="I23" s="1"/>
      <c r="L23" s="269"/>
    </row>
    <row r="24" spans="1:13" ht="12.75" customHeight="1">
      <c r="A24" s="50" t="s">
        <v>188</v>
      </c>
      <c r="C24" s="198"/>
      <c r="D24" s="198"/>
      <c r="E24" s="115">
        <v>0</v>
      </c>
      <c r="F24" s="115"/>
      <c r="G24" s="115">
        <v>0</v>
      </c>
      <c r="H24" s="269"/>
      <c r="I24" s="1">
        <v>0</v>
      </c>
      <c r="J24" s="269">
        <v>0</v>
      </c>
      <c r="K24" s="269">
        <v>0</v>
      </c>
      <c r="L24" s="1">
        <f t="shared" si="4"/>
        <v>0</v>
      </c>
      <c r="M24" s="1">
        <f t="shared" ref="M24:M26" si="5">+E24-L24</f>
        <v>0</v>
      </c>
    </row>
    <row r="25" spans="1:13" ht="12.75" customHeight="1">
      <c r="A25" s="50" t="s">
        <v>220</v>
      </c>
      <c r="C25" s="199"/>
      <c r="D25" s="199"/>
      <c r="E25" s="115">
        <f>+BS!E16-BS!G16</f>
        <v>0</v>
      </c>
      <c r="F25" s="158"/>
      <c r="G25" s="115">
        <v>0</v>
      </c>
      <c r="I25" s="1">
        <f>E25</f>
        <v>0</v>
      </c>
      <c r="J25" s="269">
        <v>0</v>
      </c>
      <c r="K25" s="269">
        <v>0</v>
      </c>
      <c r="L25" s="1">
        <f t="shared" si="4"/>
        <v>0</v>
      </c>
      <c r="M25" s="1">
        <f t="shared" si="5"/>
        <v>0</v>
      </c>
    </row>
    <row r="26" spans="1:13" ht="12.75" customHeight="1">
      <c r="A26" s="50" t="s">
        <v>117</v>
      </c>
      <c r="C26" s="199"/>
      <c r="D26" s="199"/>
      <c r="E26" s="115">
        <v>0</v>
      </c>
      <c r="F26" s="158"/>
      <c r="G26" s="115">
        <v>0</v>
      </c>
      <c r="I26" s="335">
        <v>310674</v>
      </c>
      <c r="J26" s="335">
        <v>0</v>
      </c>
      <c r="K26" s="335">
        <v>0</v>
      </c>
      <c r="L26" s="1">
        <f t="shared" si="4"/>
        <v>310674</v>
      </c>
      <c r="M26" s="1">
        <f t="shared" si="5"/>
        <v>-310674</v>
      </c>
    </row>
    <row r="27" spans="1:13" ht="12.75" customHeight="1">
      <c r="A27" s="50" t="s">
        <v>240</v>
      </c>
      <c r="C27" s="199"/>
      <c r="D27" s="199"/>
      <c r="E27" s="268">
        <f>SUM(E24:E26)</f>
        <v>0</v>
      </c>
      <c r="F27" s="158"/>
      <c r="G27" s="268">
        <f>SUM(G24:G26)</f>
        <v>0</v>
      </c>
      <c r="I27" s="336">
        <f>SUM(I24:I26)</f>
        <v>310674</v>
      </c>
      <c r="J27" s="336">
        <f t="shared" ref="J27:K27" si="6">SUM(J24:J26)</f>
        <v>0</v>
      </c>
      <c r="K27" s="336">
        <f t="shared" si="6"/>
        <v>0</v>
      </c>
      <c r="L27" s="1">
        <f t="shared" si="4"/>
        <v>310674</v>
      </c>
    </row>
    <row r="28" spans="1:13" ht="12.75" customHeight="1">
      <c r="A28" s="50"/>
      <c r="C28" s="198"/>
      <c r="D28" s="198"/>
      <c r="E28" s="115"/>
      <c r="F28" s="115"/>
      <c r="G28" s="115"/>
      <c r="L28" s="4"/>
    </row>
    <row r="29" spans="1:13" ht="12.75" customHeight="1" thickBot="1">
      <c r="A29" s="97" t="s">
        <v>102</v>
      </c>
      <c r="B29" s="9"/>
      <c r="C29" s="200"/>
      <c r="D29" s="200"/>
      <c r="E29" s="221">
        <f>+E22-E27</f>
        <v>0</v>
      </c>
      <c r="F29" s="99"/>
      <c r="G29" s="221">
        <f>+G22-G27</f>
        <v>0</v>
      </c>
      <c r="I29" s="338" t="e">
        <f>+I22-I27</f>
        <v>#REF!</v>
      </c>
      <c r="J29" s="338" t="e">
        <f t="shared" ref="J29:L29" si="7">+J22-J27</f>
        <v>#REF!</v>
      </c>
      <c r="K29" s="338" t="e">
        <f t="shared" si="7"/>
        <v>#REF!</v>
      </c>
      <c r="L29" s="338" t="e">
        <f t="shared" si="7"/>
        <v>#REF!</v>
      </c>
    </row>
    <row r="30" spans="1:13" ht="12.75" customHeight="1" thickTop="1">
      <c r="C30" s="198"/>
      <c r="D30" s="198"/>
      <c r="E30" s="6"/>
      <c r="F30" s="108"/>
      <c r="G30" s="3"/>
    </row>
    <row r="31" spans="1:13" ht="12.75" customHeight="1">
      <c r="A31" s="7" t="s">
        <v>396</v>
      </c>
      <c r="B31" s="17"/>
      <c r="C31" s="30">
        <f>+C19+1</f>
        <v>25</v>
      </c>
      <c r="D31" s="30"/>
      <c r="E31" s="108"/>
      <c r="F31" s="108"/>
      <c r="G31" s="201"/>
      <c r="I31" s="1"/>
      <c r="J31" s="1"/>
      <c r="K31" s="1"/>
    </row>
    <row r="32" spans="1:13" ht="12.75" customHeight="1">
      <c r="A32" s="202" t="s">
        <v>395</v>
      </c>
      <c r="B32" s="17"/>
      <c r="C32" s="198"/>
      <c r="D32" s="198"/>
      <c r="E32" s="215">
        <f>+Schedules!H441</f>
        <v>0</v>
      </c>
      <c r="F32" s="216"/>
      <c r="G32" s="215">
        <f>+Schedules!L441</f>
        <v>0</v>
      </c>
      <c r="I32" s="339" t="e">
        <f>+I22+I18-Schedules!G370-2240519-I26</f>
        <v>#REF!</v>
      </c>
      <c r="J32" s="339" t="e">
        <f>+J22+J18-Schedules!H370</f>
        <v>#REF!</v>
      </c>
      <c r="K32" s="269" t="e">
        <f>K22-Schedules!#REF!+#REF!</f>
        <v>#REF!</v>
      </c>
    </row>
    <row r="33" spans="1:10" ht="12.75" customHeight="1">
      <c r="B33" s="40"/>
      <c r="C33" s="30"/>
      <c r="D33" s="30"/>
      <c r="E33" s="30"/>
      <c r="F33" s="30"/>
      <c r="G33" s="41"/>
    </row>
    <row r="34" spans="1:10" ht="12.75" customHeight="1">
      <c r="A34" s="42" t="s">
        <v>4</v>
      </c>
      <c r="D34" s="30"/>
      <c r="E34" s="30"/>
      <c r="F34" s="30"/>
      <c r="G34" s="41"/>
      <c r="J34" s="339"/>
    </row>
    <row r="35" spans="1:10" ht="12.75" customHeight="1">
      <c r="A35" s="2" t="s">
        <v>171</v>
      </c>
      <c r="C35" s="30" t="str">
        <f>+BS!C51</f>
        <v>1 to 30</v>
      </c>
      <c r="D35" s="30"/>
      <c r="E35" s="158"/>
      <c r="F35" s="30"/>
      <c r="G35" s="41"/>
    </row>
    <row r="36" spans="1:10" ht="12.75" customHeight="1">
      <c r="A36" s="44"/>
      <c r="B36" s="44"/>
      <c r="C36" s="45"/>
      <c r="D36" s="45"/>
      <c r="E36" s="249"/>
      <c r="F36" s="249"/>
      <c r="G36" s="46"/>
    </row>
    <row r="37" spans="1:10" ht="12.75" customHeight="1">
      <c r="C37" s="25"/>
      <c r="D37" s="25"/>
      <c r="E37" s="25"/>
      <c r="F37" s="250"/>
      <c r="G37" s="47"/>
    </row>
    <row r="38" spans="1:10" ht="12.75" customHeight="1">
      <c r="A38" s="29" t="s">
        <v>48</v>
      </c>
      <c r="E38" s="8"/>
      <c r="G38" s="320" t="s">
        <v>14</v>
      </c>
    </row>
    <row r="39" spans="1:10" ht="12.75" customHeight="1">
      <c r="E39" s="153"/>
      <c r="G39" s="37"/>
    </row>
    <row r="40" spans="1:10" ht="12.75" customHeight="1">
      <c r="A40" s="422" t="str">
        <f>"For " &amp;+Firm</f>
        <v>For ALP &amp; Associates</v>
      </c>
      <c r="C40" s="13"/>
      <c r="D40" s="13"/>
      <c r="E40" s="153"/>
      <c r="F40" s="183"/>
    </row>
    <row r="41" spans="1:10">
      <c r="A41" s="423" t="s">
        <v>390</v>
      </c>
      <c r="C41" s="13"/>
      <c r="D41" s="13"/>
      <c r="E41" s="255"/>
      <c r="F41" s="184"/>
      <c r="G41" s="320"/>
    </row>
    <row r="42" spans="1:10">
      <c r="A42" s="422" t="str">
        <f>"FRN : " &amp; +FRN</f>
        <v>FRN : 328740E</v>
      </c>
      <c r="C42" s="13"/>
      <c r="D42" s="13"/>
      <c r="E42" s="255"/>
      <c r="F42" s="184"/>
      <c r="G42" s="320"/>
    </row>
    <row r="43" spans="1:10">
      <c r="B43" s="13"/>
      <c r="C43" s="33"/>
      <c r="D43" s="33"/>
      <c r="E43" s="255"/>
      <c r="F43" s="34"/>
      <c r="G43" s="321" t="str">
        <f>+Director1</f>
        <v>Sanjay Agarwal</v>
      </c>
    </row>
    <row r="44" spans="1:10">
      <c r="B44" s="18"/>
      <c r="C44" s="13"/>
      <c r="D44" s="13"/>
      <c r="E44" s="255"/>
      <c r="F44" s="34"/>
      <c r="G44" s="322" t="s">
        <v>306</v>
      </c>
    </row>
    <row r="45" spans="1:10">
      <c r="B45" s="18"/>
      <c r="C45" s="13"/>
      <c r="D45" s="13"/>
      <c r="E45" s="255"/>
      <c r="F45" s="34"/>
      <c r="G45" s="322" t="str">
        <f>"DIN: " &amp; 'Input Sheet'!B5</f>
        <v>DIN: 44287</v>
      </c>
    </row>
    <row r="46" spans="1:10">
      <c r="A46" s="424" t="str">
        <f>+Auditor</f>
        <v>Asim Prakash</v>
      </c>
      <c r="C46" s="13"/>
      <c r="D46" s="13"/>
      <c r="E46" s="256"/>
      <c r="F46" s="185"/>
    </row>
    <row r="47" spans="1:10">
      <c r="A47" s="424" t="s">
        <v>391</v>
      </c>
      <c r="C47" s="13"/>
      <c r="D47" s="13"/>
      <c r="E47" s="256"/>
      <c r="F47" s="185"/>
      <c r="G47" s="13"/>
    </row>
    <row r="48" spans="1:10">
      <c r="A48" s="424" t="str">
        <f>+"Membership No : "&amp;MNO</f>
        <v>Membership No : 302133</v>
      </c>
      <c r="C48" s="13"/>
      <c r="D48" s="13"/>
      <c r="E48" s="255"/>
      <c r="F48" s="186"/>
      <c r="G48" s="18"/>
    </row>
    <row r="49" spans="1:7">
      <c r="E49" s="255"/>
      <c r="F49" s="187"/>
      <c r="G49" s="323"/>
    </row>
    <row r="50" spans="1:7">
      <c r="C50" s="25"/>
      <c r="D50" s="25"/>
      <c r="E50" s="257"/>
      <c r="F50" s="188"/>
      <c r="G50" s="321" t="str">
        <f>+Director2</f>
        <v>Mukund Agarwal</v>
      </c>
    </row>
    <row r="51" spans="1:7">
      <c r="A51" s="48" t="str">
        <f>"Place: " &amp; +Place</f>
        <v>Place: Kolkata</v>
      </c>
      <c r="C51" s="163"/>
      <c r="D51" s="163"/>
      <c r="E51" s="256"/>
      <c r="F51" s="185"/>
      <c r="G51" s="322" t="s">
        <v>306</v>
      </c>
    </row>
    <row r="52" spans="1:7">
      <c r="A52" s="106" t="str">
        <f>"Date: " &amp; TEXT(SignDate,"dd-mm-yyyy")</f>
        <v>Date: 05-12-2020</v>
      </c>
      <c r="B52" s="106"/>
      <c r="C52" s="163"/>
      <c r="D52" s="163"/>
      <c r="E52" s="256"/>
      <c r="F52" s="185"/>
      <c r="G52" s="322" t="str">
        <f>"DIN: " &amp; 'Input Sheet'!B9</f>
        <v>DIN: 328740E</v>
      </c>
    </row>
    <row r="53" spans="1:7">
      <c r="C53" s="18"/>
      <c r="D53" s="18"/>
      <c r="E53" s="153"/>
    </row>
  </sheetData>
  <mergeCells count="4">
    <mergeCell ref="A1:G1"/>
    <mergeCell ref="A5:G5"/>
    <mergeCell ref="A2:G2"/>
    <mergeCell ref="A3:G3"/>
  </mergeCells>
  <phoneticPr fontId="0" type="noConversion"/>
  <printOptions horizontalCentered="1"/>
  <pageMargins left="0.5" right="0.5" top="0.5" bottom="0.5" header="0.3" footer="0.3"/>
  <pageSetup paperSize="9"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dimension ref="A1:I64"/>
  <sheetViews>
    <sheetView workbookViewId="0">
      <selection activeCell="E10" sqref="E10"/>
    </sheetView>
  </sheetViews>
  <sheetFormatPr defaultColWidth="9.109375" defaultRowHeight="13.2"/>
  <cols>
    <col min="1" max="1" width="2.88671875" style="118" customWidth="1"/>
    <col min="2" max="2" width="18.5546875" style="118" customWidth="1"/>
    <col min="3" max="3" width="30.44140625" style="118" customWidth="1"/>
    <col min="4" max="4" width="4.77734375" style="118" customWidth="1"/>
    <col min="5" max="5" width="15.77734375" style="118" customWidth="1"/>
    <col min="6" max="6" width="4.77734375" style="118" customWidth="1"/>
    <col min="7" max="7" width="15.77734375" style="118" customWidth="1"/>
    <col min="8" max="16384" width="9.109375" style="118"/>
  </cols>
  <sheetData>
    <row r="1" spans="1:9" ht="13.8">
      <c r="A1" s="651" t="str">
        <f>Name</f>
        <v>ABC MANUFACTURING PRIVATE LIMITED</v>
      </c>
      <c r="B1" s="651"/>
      <c r="C1" s="651"/>
      <c r="D1" s="651"/>
      <c r="E1" s="651"/>
      <c r="F1" s="651"/>
      <c r="G1" s="651"/>
    </row>
    <row r="2" spans="1:9" ht="13.8">
      <c r="A2" s="651" t="str">
        <f>Address</f>
        <v>4 Ganesh Chandra Avenue 7th Floor Kolkata 700012</v>
      </c>
      <c r="B2" s="651"/>
      <c r="C2" s="651"/>
      <c r="D2" s="651"/>
      <c r="E2" s="651"/>
      <c r="F2" s="651"/>
      <c r="G2" s="651"/>
    </row>
    <row r="3" spans="1:9" ht="13.8">
      <c r="A3" s="651" t="str">
        <f>CIN</f>
        <v>U19110WB2001PTC571698</v>
      </c>
      <c r="B3" s="651"/>
      <c r="C3" s="651"/>
      <c r="D3" s="651"/>
      <c r="E3" s="651"/>
      <c r="F3" s="651"/>
      <c r="G3" s="651"/>
    </row>
    <row r="5" spans="1:9">
      <c r="A5" s="652" t="str">
        <f>"CASH FLOW STATEMENT FOR THE YEAR ENDED " &amp; TEXT(End,"DD-MM-YYYY")</f>
        <v>CASH FLOW STATEMENT FOR THE YEAR ENDED 31-03-2022</v>
      </c>
      <c r="B5" s="653"/>
      <c r="C5" s="653"/>
      <c r="D5" s="653"/>
      <c r="E5" s="653"/>
      <c r="F5" s="653"/>
      <c r="G5" s="653"/>
      <c r="I5" s="251"/>
    </row>
    <row r="6" spans="1:9">
      <c r="A6" s="224"/>
      <c r="B6" s="224"/>
      <c r="C6" s="224"/>
      <c r="D6" s="224"/>
      <c r="E6" s="224"/>
      <c r="G6" s="317" t="str">
        <f>+Amount</f>
        <v>Amount (₹ Lakhs)</v>
      </c>
    </row>
    <row r="7" spans="1:9" ht="12.75" customHeight="1">
      <c r="A7" s="225"/>
      <c r="B7" s="226" t="s">
        <v>32</v>
      </c>
      <c r="C7" s="225"/>
      <c r="D7" s="437" t="s">
        <v>433</v>
      </c>
      <c r="E7" s="227" t="str">
        <f>"As at " &amp; TEXT(End,"dd-mm-yyyy")</f>
        <v>As at 31-03-2022</v>
      </c>
      <c r="F7" s="342"/>
      <c r="G7" s="227" t="str">
        <f>"As at " &amp; TEXT(Start-1,"dd-mm-yyyy")</f>
        <v>As at 31-03-2021</v>
      </c>
    </row>
    <row r="8" spans="1:9">
      <c r="A8" s="228" t="s">
        <v>121</v>
      </c>
      <c r="B8" s="229" t="s">
        <v>122</v>
      </c>
    </row>
    <row r="9" spans="1:9">
      <c r="B9" s="118" t="s">
        <v>205</v>
      </c>
      <c r="E9" s="230">
        <f>+'P. L.'!E22</f>
        <v>0</v>
      </c>
      <c r="F9" s="223"/>
      <c r="G9" s="230">
        <f>+'P. L.'!G22</f>
        <v>0</v>
      </c>
    </row>
    <row r="10" spans="1:9">
      <c r="B10" s="231" t="s">
        <v>206</v>
      </c>
      <c r="E10" s="230"/>
      <c r="F10" s="223"/>
      <c r="G10" s="230"/>
    </row>
    <row r="11" spans="1:9">
      <c r="B11" s="251" t="s">
        <v>425</v>
      </c>
      <c r="E11" s="230">
        <f>+'P. L.'!E18</f>
        <v>0</v>
      </c>
      <c r="F11" s="223"/>
      <c r="G11" s="230">
        <v>0</v>
      </c>
    </row>
    <row r="12" spans="1:9">
      <c r="B12" s="251" t="s">
        <v>247</v>
      </c>
      <c r="E12" s="230">
        <f>-Schedules!H370</f>
        <v>0</v>
      </c>
      <c r="F12" s="223"/>
      <c r="G12" s="230">
        <v>0</v>
      </c>
    </row>
    <row r="13" spans="1:9">
      <c r="B13" s="251" t="s">
        <v>426</v>
      </c>
      <c r="E13" s="230">
        <f>-Schedules!H371</f>
        <v>0</v>
      </c>
      <c r="F13" s="223"/>
      <c r="G13" s="230">
        <v>0</v>
      </c>
    </row>
    <row r="14" spans="1:9" s="114" customFormat="1">
      <c r="B14" s="433" t="s">
        <v>427</v>
      </c>
      <c r="E14" s="233">
        <f>+'P. L.'!E17</f>
        <v>0</v>
      </c>
      <c r="F14" s="234"/>
      <c r="G14" s="233">
        <v>0</v>
      </c>
    </row>
    <row r="15" spans="1:9">
      <c r="B15" s="251" t="s">
        <v>428</v>
      </c>
      <c r="E15" s="230">
        <f>+-Schedules!H368</f>
        <v>0</v>
      </c>
      <c r="F15" s="223"/>
      <c r="G15" s="230">
        <v>0</v>
      </c>
    </row>
    <row r="16" spans="1:9">
      <c r="B16" s="118" t="s">
        <v>207</v>
      </c>
      <c r="E16" s="233">
        <f>-Schedules!H369</f>
        <v>0</v>
      </c>
      <c r="F16" s="234"/>
      <c r="G16" s="233">
        <v>0</v>
      </c>
    </row>
    <row r="17" spans="1:7">
      <c r="B17" s="118" t="s">
        <v>123</v>
      </c>
      <c r="E17" s="241">
        <f>SUM(E9:E16)</f>
        <v>0</v>
      </c>
      <c r="F17" s="223"/>
      <c r="G17" s="241">
        <f>SUM(G9:G16)</f>
        <v>0</v>
      </c>
    </row>
    <row r="18" spans="1:7">
      <c r="B18" s="434" t="s">
        <v>429</v>
      </c>
      <c r="E18" s="230"/>
      <c r="F18" s="223"/>
      <c r="G18" s="230"/>
    </row>
    <row r="19" spans="1:7">
      <c r="B19" s="118" t="s">
        <v>23</v>
      </c>
      <c r="E19" s="230">
        <f>+BS!G43-BS!E43</f>
        <v>0</v>
      </c>
      <c r="F19" s="223"/>
      <c r="G19" s="230">
        <v>0</v>
      </c>
    </row>
    <row r="20" spans="1:7">
      <c r="B20" s="118" t="s">
        <v>124</v>
      </c>
      <c r="E20" s="230">
        <f>+BS!G44-BS!E44</f>
        <v>0</v>
      </c>
      <c r="F20" s="223"/>
      <c r="G20" s="230">
        <v>0</v>
      </c>
    </row>
    <row r="21" spans="1:7">
      <c r="B21" s="251" t="s">
        <v>314</v>
      </c>
      <c r="E21" s="230">
        <f>+BS!E24-BS!G24</f>
        <v>0</v>
      </c>
      <c r="F21" s="223"/>
      <c r="G21" s="230">
        <v>0</v>
      </c>
    </row>
    <row r="22" spans="1:7">
      <c r="B22" s="251" t="s">
        <v>430</v>
      </c>
      <c r="E22" s="230">
        <f>+BS!E25-BS!G25</f>
        <v>0</v>
      </c>
      <c r="F22" s="223"/>
      <c r="G22" s="230">
        <v>0</v>
      </c>
    </row>
    <row r="23" spans="1:7">
      <c r="B23" s="251" t="s">
        <v>244</v>
      </c>
      <c r="E23" s="230">
        <v>0</v>
      </c>
      <c r="F23" s="223"/>
      <c r="G23" s="230">
        <v>0</v>
      </c>
    </row>
    <row r="24" spans="1:7">
      <c r="B24" s="251" t="s">
        <v>245</v>
      </c>
      <c r="E24" s="230">
        <f>+BS!E15-BS!G15</f>
        <v>0</v>
      </c>
      <c r="F24" s="223"/>
      <c r="G24" s="230">
        <v>0</v>
      </c>
    </row>
    <row r="25" spans="1:7">
      <c r="B25" s="118" t="s">
        <v>125</v>
      </c>
      <c r="E25" s="233">
        <f>-BS!E38+BS!G38-(-Schedules!H259+Schedules!L259)+BS!G46-BS!E46</f>
        <v>0</v>
      </c>
      <c r="F25" s="234"/>
      <c r="G25" s="233">
        <v>0</v>
      </c>
    </row>
    <row r="26" spans="1:7">
      <c r="B26" s="118" t="s">
        <v>126</v>
      </c>
      <c r="E26" s="241">
        <f>SUM(E17:E25)</f>
        <v>0</v>
      </c>
      <c r="F26" s="223"/>
      <c r="G26" s="241">
        <f>SUM(G17:G25)</f>
        <v>0</v>
      </c>
    </row>
    <row r="27" spans="1:7">
      <c r="B27" s="118" t="s">
        <v>208</v>
      </c>
      <c r="E27" s="233">
        <f>-Schedules!H259+Schedules!L259-'P. L.'!E26</f>
        <v>0</v>
      </c>
      <c r="F27" s="234"/>
      <c r="G27" s="233">
        <v>0</v>
      </c>
    </row>
    <row r="28" spans="1:7">
      <c r="B28" s="435" t="s">
        <v>127</v>
      </c>
      <c r="E28" s="241">
        <f>SUM(E26:E27)</f>
        <v>0</v>
      </c>
      <c r="F28" s="234"/>
      <c r="G28" s="241">
        <f>SUM(G26:G27)</f>
        <v>0</v>
      </c>
    </row>
    <row r="29" spans="1:7">
      <c r="E29" s="230"/>
      <c r="F29" s="223"/>
      <c r="G29" s="230"/>
    </row>
    <row r="30" spans="1:7">
      <c r="A30" s="228" t="s">
        <v>128</v>
      </c>
      <c r="B30" s="229" t="s">
        <v>129</v>
      </c>
      <c r="E30" s="230"/>
      <c r="F30" s="223"/>
      <c r="G30" s="230"/>
    </row>
    <row r="31" spans="1:7" ht="12.75" customHeight="1">
      <c r="B31" s="251" t="s">
        <v>431</v>
      </c>
      <c r="E31" s="230">
        <v>0</v>
      </c>
      <c r="F31" s="223"/>
      <c r="G31" s="230">
        <v>0</v>
      </c>
    </row>
    <row r="32" spans="1:7">
      <c r="B32" s="251" t="s">
        <v>243</v>
      </c>
      <c r="D32" s="343"/>
      <c r="E32" s="233">
        <v>0</v>
      </c>
      <c r="F32" s="234"/>
      <c r="G32" s="233">
        <v>0</v>
      </c>
    </row>
    <row r="33" spans="1:7">
      <c r="B33" s="118" t="s">
        <v>213</v>
      </c>
      <c r="C33" s="343"/>
      <c r="D33" s="343"/>
      <c r="E33" s="233">
        <f>+BS!G37-BS!E37</f>
        <v>0</v>
      </c>
      <c r="F33" s="234"/>
      <c r="G33" s="233">
        <v>0</v>
      </c>
    </row>
    <row r="34" spans="1:7">
      <c r="B34" s="251" t="s">
        <v>432</v>
      </c>
      <c r="C34" s="404"/>
      <c r="D34" s="404"/>
      <c r="E34" s="233"/>
      <c r="F34" s="234"/>
      <c r="G34" s="233"/>
    </row>
    <row r="35" spans="1:7">
      <c r="B35" s="118" t="s">
        <v>214</v>
      </c>
      <c r="C35" s="343"/>
      <c r="D35" s="343"/>
      <c r="E35" s="233">
        <f>+-E16</f>
        <v>0</v>
      </c>
      <c r="F35" s="234"/>
      <c r="G35" s="233">
        <v>0</v>
      </c>
    </row>
    <row r="36" spans="1:7">
      <c r="B36" s="118" t="s">
        <v>15</v>
      </c>
      <c r="C36" s="343"/>
      <c r="E36" s="233">
        <f>+-E15</f>
        <v>0</v>
      </c>
      <c r="F36" s="234"/>
      <c r="G36" s="233">
        <v>0</v>
      </c>
    </row>
    <row r="37" spans="1:7">
      <c r="B37" s="435" t="s">
        <v>130</v>
      </c>
      <c r="E37" s="241">
        <f>SUM(E31:E36)</f>
        <v>0</v>
      </c>
      <c r="F37" s="223"/>
      <c r="G37" s="241">
        <f>SUM(G31:G36)</f>
        <v>0</v>
      </c>
    </row>
    <row r="38" spans="1:7">
      <c r="E38" s="230"/>
      <c r="F38" s="223"/>
      <c r="G38" s="230"/>
    </row>
    <row r="39" spans="1:7">
      <c r="A39" s="228" t="s">
        <v>131</v>
      </c>
      <c r="B39" s="229" t="s">
        <v>132</v>
      </c>
      <c r="E39" s="230"/>
      <c r="F39" s="223"/>
      <c r="G39" s="230"/>
    </row>
    <row r="40" spans="1:7">
      <c r="B40" s="118" t="s">
        <v>133</v>
      </c>
      <c r="E40" s="233">
        <v>0</v>
      </c>
      <c r="F40" s="223"/>
      <c r="G40" s="233">
        <v>0</v>
      </c>
    </row>
    <row r="41" spans="1:7">
      <c r="B41" s="251" t="s">
        <v>427</v>
      </c>
      <c r="E41" s="233">
        <f>-+E14</f>
        <v>0</v>
      </c>
      <c r="F41" s="234"/>
      <c r="G41" s="233">
        <v>0</v>
      </c>
    </row>
    <row r="42" spans="1:7">
      <c r="B42" s="435" t="s">
        <v>134</v>
      </c>
      <c r="E42" s="241">
        <f>SUM(E40:E41)</f>
        <v>0</v>
      </c>
      <c r="F42" s="232"/>
      <c r="G42" s="241">
        <f>SUM(G40:G41)</f>
        <v>0</v>
      </c>
    </row>
    <row r="43" spans="1:7">
      <c r="E43" s="230"/>
      <c r="F43" s="223"/>
      <c r="G43" s="230"/>
    </row>
    <row r="44" spans="1:7">
      <c r="B44" s="118" t="s">
        <v>135</v>
      </c>
      <c r="E44" s="241">
        <f>E28+E37+E42</f>
        <v>0</v>
      </c>
      <c r="F44" s="232"/>
      <c r="G44" s="241">
        <f>G28+G37+G42</f>
        <v>0</v>
      </c>
    </row>
    <row r="45" spans="1:7">
      <c r="B45" s="118" t="s">
        <v>136</v>
      </c>
      <c r="D45" s="438">
        <v>14</v>
      </c>
      <c r="E45" s="242">
        <f>G46</f>
        <v>0</v>
      </c>
      <c r="F45" s="212"/>
      <c r="G45" s="242">
        <v>0</v>
      </c>
    </row>
    <row r="46" spans="1:7">
      <c r="A46" s="235"/>
      <c r="B46" s="436" t="s">
        <v>137</v>
      </c>
      <c r="C46" s="235"/>
      <c r="D46" s="439">
        <v>14</v>
      </c>
      <c r="E46" s="242">
        <f>SUM(E44:E45)</f>
        <v>0</v>
      </c>
      <c r="F46" s="212"/>
      <c r="G46" s="242">
        <f>SUM(G44:G45)</f>
        <v>0</v>
      </c>
    </row>
    <row r="47" spans="1:7">
      <c r="A47" s="236"/>
      <c r="B47" s="237"/>
      <c r="C47" s="237"/>
      <c r="D47" s="262"/>
      <c r="E47" s="345"/>
      <c r="F47" s="223"/>
      <c r="G47" s="115"/>
    </row>
    <row r="48" spans="1:7">
      <c r="A48" s="29" t="s">
        <v>48</v>
      </c>
      <c r="B48" s="2"/>
      <c r="C48" s="2"/>
      <c r="D48" s="2"/>
      <c r="E48" s="8"/>
      <c r="F48" s="2"/>
      <c r="G48" s="320" t="s">
        <v>14</v>
      </c>
    </row>
    <row r="49" spans="1:7">
      <c r="A49" s="2"/>
      <c r="B49" s="2"/>
      <c r="C49" s="2"/>
      <c r="D49" s="2"/>
      <c r="E49" s="153"/>
      <c r="F49" s="2"/>
      <c r="G49" s="37"/>
    </row>
    <row r="50" spans="1:7">
      <c r="A50" s="422" t="str">
        <f>"For " &amp;+Firm</f>
        <v>For ALP &amp; Associates</v>
      </c>
      <c r="B50" s="2"/>
      <c r="C50" s="13"/>
      <c r="D50" s="13"/>
      <c r="E50" s="153"/>
      <c r="F50" s="183"/>
      <c r="G50" s="2"/>
    </row>
    <row r="51" spans="1:7">
      <c r="A51" s="423" t="s">
        <v>390</v>
      </c>
      <c r="B51" s="2"/>
      <c r="C51" s="13"/>
      <c r="D51" s="13"/>
      <c r="E51" s="255"/>
      <c r="F51" s="184"/>
      <c r="G51" s="320"/>
    </row>
    <row r="52" spans="1:7">
      <c r="A52" s="422" t="str">
        <f>"FRN : " &amp; +FRN</f>
        <v>FRN : 328740E</v>
      </c>
      <c r="B52" s="2"/>
      <c r="C52" s="13"/>
      <c r="D52" s="13"/>
      <c r="E52" s="255"/>
      <c r="F52" s="184"/>
      <c r="G52" s="320"/>
    </row>
    <row r="53" spans="1:7">
      <c r="A53" s="2"/>
      <c r="B53" s="13"/>
      <c r="C53" s="33"/>
      <c r="D53" s="33"/>
      <c r="E53" s="255"/>
      <c r="F53" s="34"/>
      <c r="G53" s="321" t="str">
        <f>+Director1</f>
        <v>Sanjay Agarwal</v>
      </c>
    </row>
    <row r="54" spans="1:7">
      <c r="A54" s="2"/>
      <c r="B54" s="18"/>
      <c r="C54" s="13"/>
      <c r="D54" s="13"/>
      <c r="E54" s="255"/>
      <c r="F54" s="34"/>
      <c r="G54" s="322" t="s">
        <v>306</v>
      </c>
    </row>
    <row r="55" spans="1:7">
      <c r="A55" s="2"/>
      <c r="B55" s="18"/>
      <c r="C55" s="13"/>
      <c r="D55" s="13"/>
      <c r="E55" s="255"/>
      <c r="F55" s="34"/>
      <c r="G55" s="322" t="str">
        <f>"DIN: " &amp; 'Input Sheet'!B12</f>
        <v xml:space="preserve">DIN: </v>
      </c>
    </row>
    <row r="56" spans="1:7">
      <c r="A56" s="424" t="str">
        <f>+Auditor</f>
        <v>Asim Prakash</v>
      </c>
      <c r="B56" s="2"/>
      <c r="C56" s="13"/>
      <c r="D56" s="13"/>
      <c r="E56" s="256"/>
      <c r="F56" s="185"/>
      <c r="G56" s="2"/>
    </row>
    <row r="57" spans="1:7">
      <c r="A57" s="424" t="s">
        <v>391</v>
      </c>
      <c r="B57" s="2"/>
      <c r="C57" s="13"/>
      <c r="D57" s="13"/>
      <c r="E57" s="256"/>
      <c r="F57" s="185"/>
      <c r="G57" s="13"/>
    </row>
    <row r="58" spans="1:7">
      <c r="A58" s="424" t="str">
        <f>+"Membership No : "&amp;MNO</f>
        <v>Membership No : 302133</v>
      </c>
      <c r="B58" s="2"/>
      <c r="C58" s="13"/>
      <c r="D58" s="13"/>
      <c r="E58" s="255"/>
      <c r="F58" s="186"/>
      <c r="G58" s="18"/>
    </row>
    <row r="59" spans="1:7">
      <c r="A59" s="2"/>
      <c r="B59" s="2"/>
      <c r="C59" s="2"/>
      <c r="D59" s="2"/>
      <c r="E59" s="255"/>
      <c r="F59" s="187"/>
      <c r="G59" s="323"/>
    </row>
    <row r="60" spans="1:7">
      <c r="A60" s="2"/>
      <c r="B60" s="2"/>
      <c r="C60" s="25"/>
      <c r="D60" s="25"/>
      <c r="E60" s="257"/>
      <c r="F60" s="188"/>
      <c r="G60" s="321" t="str">
        <f>+Director2</f>
        <v>Mukund Agarwal</v>
      </c>
    </row>
    <row r="61" spans="1:7">
      <c r="A61" s="48" t="str">
        <f>"Place: " &amp; +Place</f>
        <v>Place: Kolkata</v>
      </c>
      <c r="B61" s="2"/>
      <c r="C61" s="163"/>
      <c r="D61" s="163"/>
      <c r="E61" s="256"/>
      <c r="F61" s="185"/>
      <c r="G61" s="322" t="s">
        <v>306</v>
      </c>
    </row>
    <row r="62" spans="1:7">
      <c r="A62" s="106" t="str">
        <f>"Date: " &amp; TEXT(SignDate,"dd-mm-yyyy")</f>
        <v>Date: 05-12-2020</v>
      </c>
      <c r="B62" s="106"/>
      <c r="C62" s="163"/>
      <c r="D62" s="163"/>
      <c r="E62" s="256"/>
      <c r="F62" s="185"/>
      <c r="G62" s="322" t="str">
        <f>"DIN: " &amp; 'Input Sheet'!B16</f>
        <v xml:space="preserve">DIN: </v>
      </c>
    </row>
    <row r="63" spans="1:7">
      <c r="A63" s="2"/>
      <c r="B63" s="2"/>
      <c r="C63" s="18"/>
      <c r="D63" s="18"/>
      <c r="E63" s="153"/>
      <c r="F63" s="2"/>
      <c r="G63" s="2"/>
    </row>
    <row r="64" spans="1:7">
      <c r="A64" s="2"/>
      <c r="B64" s="2"/>
      <c r="C64" s="2"/>
      <c r="D64" s="2"/>
      <c r="E64" s="18"/>
      <c r="F64" s="2"/>
      <c r="G64" s="2"/>
    </row>
  </sheetData>
  <mergeCells count="4">
    <mergeCell ref="A1:G1"/>
    <mergeCell ref="A5:G5"/>
    <mergeCell ref="A2:G2"/>
    <mergeCell ref="A3:G3"/>
  </mergeCells>
  <printOptions horizontalCentered="1"/>
  <pageMargins left="0.5" right="0.5" top="0.5" bottom="0.5" header="0.3" footer="0.3"/>
  <pageSetup paperSize="9"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dimension ref="A1:AM114"/>
  <sheetViews>
    <sheetView workbookViewId="0">
      <selection activeCell="C14" sqref="C14:I19"/>
    </sheetView>
  </sheetViews>
  <sheetFormatPr defaultColWidth="9.109375" defaultRowHeight="13.2"/>
  <cols>
    <col min="1" max="1" width="3.33203125" style="267" customWidth="1"/>
    <col min="2" max="2" width="2.109375" style="267" customWidth="1"/>
    <col min="3" max="3" width="22.33203125" style="267" customWidth="1"/>
    <col min="4" max="4" width="10.109375" style="267" customWidth="1"/>
    <col min="5" max="5" width="7.6640625" style="267" customWidth="1"/>
    <col min="6" max="6" width="12.88671875" style="267" customWidth="1"/>
    <col min="7" max="7" width="13.109375" style="267" customWidth="1"/>
    <col min="8" max="9" width="14" style="267" customWidth="1"/>
    <col min="10" max="10" width="12.88671875" style="117" customWidth="1"/>
    <col min="11" max="11" width="9.109375" style="267" customWidth="1"/>
    <col min="12" max="12" width="15.109375" style="267" bestFit="1" customWidth="1"/>
    <col min="13" max="13" width="14.33203125" style="267" bestFit="1" customWidth="1"/>
    <col min="14" max="14" width="10" style="267" bestFit="1" customWidth="1"/>
    <col min="15" max="19" width="9.109375" style="267"/>
    <col min="20" max="20" width="11.6640625" style="267" customWidth="1"/>
    <col min="21" max="21" width="9.109375" style="267"/>
    <col min="22" max="22" width="16.44140625" style="267" customWidth="1"/>
    <col min="23" max="39" width="9.109375" style="267"/>
    <col min="40" max="40" width="10.88671875" style="117" bestFit="1" customWidth="1"/>
    <col min="41" max="41" width="12.44140625" style="117" customWidth="1"/>
    <col min="42" max="42" width="12.88671875" style="117" customWidth="1"/>
    <col min="43" max="43" width="11.6640625" style="117" customWidth="1"/>
    <col min="44" max="45" width="11.109375" style="117" customWidth="1"/>
    <col min="46" max="16384" width="9.109375" style="117"/>
  </cols>
  <sheetData>
    <row r="1" spans="1:11" s="116" customFormat="1" ht="13.8">
      <c r="A1" s="661" t="str">
        <f>+Name</f>
        <v>ABC MANUFACTURING PRIVATE LIMITED</v>
      </c>
      <c r="B1" s="662"/>
      <c r="C1" s="662"/>
      <c r="D1" s="662"/>
      <c r="E1" s="662"/>
      <c r="F1" s="662"/>
      <c r="G1" s="662"/>
      <c r="H1" s="662"/>
      <c r="I1" s="662"/>
      <c r="J1" s="121"/>
      <c r="K1" s="121"/>
    </row>
    <row r="2" spans="1:11" s="116" customFormat="1" ht="12" customHeight="1">
      <c r="A2" s="264"/>
      <c r="B2" s="264"/>
      <c r="C2" s="264"/>
      <c r="D2" s="264"/>
      <c r="E2" s="264"/>
      <c r="F2" s="264"/>
      <c r="G2" s="264"/>
      <c r="H2" s="264"/>
      <c r="I2" s="264"/>
      <c r="J2" s="121"/>
      <c r="K2" s="121"/>
    </row>
    <row r="3" spans="1:11" s="116" customFormat="1">
      <c r="A3" s="663" t="s">
        <v>28</v>
      </c>
      <c r="B3" s="663"/>
      <c r="C3" s="663"/>
      <c r="D3" s="663"/>
      <c r="E3" s="663"/>
      <c r="F3" s="663"/>
      <c r="G3" s="663"/>
      <c r="H3" s="663"/>
      <c r="I3" s="663"/>
      <c r="J3" s="121"/>
      <c r="K3" s="121"/>
    </row>
    <row r="4" spans="1:11" s="116" customFormat="1">
      <c r="A4" s="121"/>
      <c r="B4" s="121"/>
      <c r="C4" s="120"/>
      <c r="D4" s="120"/>
      <c r="E4" s="120"/>
      <c r="F4" s="120"/>
      <c r="G4" s="120"/>
      <c r="H4" s="120"/>
      <c r="I4" s="120"/>
      <c r="J4" s="121"/>
      <c r="K4" s="121"/>
    </row>
    <row r="5" spans="1:11" s="116" customFormat="1" ht="12.75" customHeight="1">
      <c r="A5" s="145" t="s">
        <v>179</v>
      </c>
      <c r="B5" s="121"/>
      <c r="C5" s="265" t="s">
        <v>87</v>
      </c>
      <c r="D5" s="120"/>
      <c r="E5" s="120"/>
      <c r="F5" s="120"/>
      <c r="G5" s="120"/>
      <c r="H5" s="120"/>
      <c r="I5" s="121"/>
      <c r="J5" s="121"/>
      <c r="K5" s="121"/>
    </row>
    <row r="6" spans="1:11" s="116" customFormat="1" ht="12.75" customHeight="1">
      <c r="A6" s="121"/>
      <c r="B6" s="143"/>
      <c r="C6" s="666" t="s">
        <v>221</v>
      </c>
      <c r="D6" s="666"/>
      <c r="E6" s="666"/>
      <c r="F6" s="666"/>
      <c r="G6" s="666"/>
      <c r="H6" s="666"/>
      <c r="I6" s="666"/>
      <c r="J6" s="121"/>
      <c r="K6" s="121"/>
    </row>
    <row r="7" spans="1:11" s="116" customFormat="1" ht="12.75" customHeight="1">
      <c r="A7" s="121"/>
      <c r="B7" s="143"/>
      <c r="C7" s="666"/>
      <c r="D7" s="666"/>
      <c r="E7" s="666"/>
      <c r="F7" s="666"/>
      <c r="G7" s="666"/>
      <c r="H7" s="666"/>
      <c r="I7" s="666"/>
      <c r="J7" s="121"/>
      <c r="K7" s="121"/>
    </row>
    <row r="8" spans="1:11" s="116" customFormat="1" ht="12.75" customHeight="1">
      <c r="A8" s="121"/>
      <c r="B8" s="143"/>
      <c r="C8" s="666"/>
      <c r="D8" s="666"/>
      <c r="E8" s="666"/>
      <c r="F8" s="666"/>
      <c r="G8" s="666"/>
      <c r="H8" s="666"/>
      <c r="I8" s="666"/>
      <c r="J8" s="121"/>
      <c r="K8" s="121"/>
    </row>
    <row r="9" spans="1:11" s="116" customFormat="1" ht="12.75" customHeight="1">
      <c r="A9" s="121"/>
      <c r="B9" s="143"/>
      <c r="C9" s="666"/>
      <c r="D9" s="666"/>
      <c r="E9" s="666"/>
      <c r="F9" s="666"/>
      <c r="G9" s="666"/>
      <c r="H9" s="666"/>
      <c r="I9" s="666"/>
      <c r="J9" s="121"/>
      <c r="K9" s="121"/>
    </row>
    <row r="10" spans="1:11" s="116" customFormat="1" ht="12.75" customHeight="1">
      <c r="A10" s="121"/>
      <c r="B10" s="143"/>
      <c r="C10" s="666"/>
      <c r="D10" s="666"/>
      <c r="E10" s="666"/>
      <c r="F10" s="666"/>
      <c r="G10" s="666"/>
      <c r="H10" s="666"/>
      <c r="I10" s="666"/>
      <c r="J10" s="121"/>
      <c r="K10" s="121"/>
    </row>
    <row r="11" spans="1:11" s="116" customFormat="1" ht="12.75" customHeight="1">
      <c r="A11" s="121"/>
      <c r="B11" s="143"/>
      <c r="C11" s="666"/>
      <c r="D11" s="666"/>
      <c r="E11" s="666"/>
      <c r="F11" s="666"/>
      <c r="G11" s="666"/>
      <c r="H11" s="666"/>
      <c r="I11" s="666"/>
      <c r="J11" s="121"/>
      <c r="K11" s="121"/>
    </row>
    <row r="12" spans="1:11" s="116" customFormat="1" ht="12.75" customHeight="1">
      <c r="A12" s="121"/>
      <c r="B12" s="143"/>
      <c r="C12" s="119"/>
      <c r="D12" s="119"/>
      <c r="E12" s="119"/>
      <c r="F12" s="119"/>
      <c r="G12" s="119"/>
      <c r="H12" s="119"/>
      <c r="I12" s="119"/>
      <c r="J12" s="121"/>
      <c r="K12" s="121"/>
    </row>
    <row r="13" spans="1:11" s="116" customFormat="1" ht="12.75" customHeight="1">
      <c r="A13" s="145" t="s">
        <v>178</v>
      </c>
      <c r="B13" s="121"/>
      <c r="C13" s="146" t="s">
        <v>41</v>
      </c>
      <c r="D13" s="120"/>
      <c r="E13" s="120"/>
      <c r="F13" s="120"/>
      <c r="G13" s="120"/>
      <c r="H13" s="120"/>
      <c r="I13" s="120"/>
      <c r="J13" s="121"/>
      <c r="K13" s="121"/>
    </row>
    <row r="14" spans="1:11" s="116" customFormat="1">
      <c r="A14" s="121"/>
      <c r="B14" s="143"/>
      <c r="C14" s="665" t="s">
        <v>191</v>
      </c>
      <c r="D14" s="665"/>
      <c r="E14" s="665"/>
      <c r="F14" s="665"/>
      <c r="G14" s="665"/>
      <c r="H14" s="665"/>
      <c r="I14" s="665"/>
      <c r="J14" s="121"/>
      <c r="K14" s="121"/>
    </row>
    <row r="15" spans="1:11" s="116" customFormat="1">
      <c r="A15" s="121"/>
      <c r="B15" s="143"/>
      <c r="C15" s="665"/>
      <c r="D15" s="665"/>
      <c r="E15" s="665"/>
      <c r="F15" s="665"/>
      <c r="G15" s="665"/>
      <c r="H15" s="665"/>
      <c r="I15" s="665"/>
      <c r="J15" s="121"/>
      <c r="K15" s="121"/>
    </row>
    <row r="16" spans="1:11" s="116" customFormat="1">
      <c r="A16" s="121"/>
      <c r="B16" s="143"/>
      <c r="C16" s="665"/>
      <c r="D16" s="665"/>
      <c r="E16" s="665"/>
      <c r="F16" s="665"/>
      <c r="G16" s="665"/>
      <c r="H16" s="665"/>
      <c r="I16" s="665"/>
      <c r="J16" s="121"/>
      <c r="K16" s="121"/>
    </row>
    <row r="17" spans="1:16" s="116" customFormat="1">
      <c r="A17" s="121"/>
      <c r="B17" s="143"/>
      <c r="C17" s="665"/>
      <c r="D17" s="665"/>
      <c r="E17" s="665"/>
      <c r="F17" s="665"/>
      <c r="G17" s="665"/>
      <c r="H17" s="665"/>
      <c r="I17" s="665"/>
      <c r="J17" s="121"/>
      <c r="K17" s="121"/>
    </row>
    <row r="18" spans="1:16" s="116" customFormat="1">
      <c r="A18" s="121"/>
      <c r="B18" s="143"/>
      <c r="C18" s="665"/>
      <c r="D18" s="665"/>
      <c r="E18" s="665"/>
      <c r="F18" s="665"/>
      <c r="G18" s="665"/>
      <c r="H18" s="665"/>
      <c r="I18" s="665"/>
      <c r="J18" s="121"/>
      <c r="K18" s="121"/>
    </row>
    <row r="19" spans="1:16" s="116" customFormat="1">
      <c r="A19" s="121"/>
      <c r="B19" s="143"/>
      <c r="C19" s="665"/>
      <c r="D19" s="665"/>
      <c r="E19" s="665"/>
      <c r="F19" s="665"/>
      <c r="G19" s="665"/>
      <c r="H19" s="665"/>
      <c r="I19" s="665"/>
      <c r="J19" s="121"/>
      <c r="K19" s="121"/>
    </row>
    <row r="20" spans="1:16" s="116" customFormat="1" ht="12.75" customHeight="1">
      <c r="A20" s="121"/>
      <c r="B20" s="143"/>
      <c r="C20" s="213"/>
      <c r="D20" s="213"/>
      <c r="E20" s="213"/>
      <c r="F20" s="213"/>
      <c r="G20" s="213"/>
      <c r="H20" s="213"/>
      <c r="I20" s="213"/>
      <c r="J20" s="121"/>
      <c r="K20" s="121"/>
    </row>
    <row r="21" spans="1:16" s="116" customFormat="1" ht="12.75" customHeight="1">
      <c r="A21" s="145" t="s">
        <v>229</v>
      </c>
      <c r="B21" s="121"/>
      <c r="C21" s="146" t="s">
        <v>320</v>
      </c>
      <c r="D21" s="120"/>
      <c r="E21" s="120"/>
      <c r="F21" s="120"/>
      <c r="G21" s="120"/>
      <c r="H21" s="121"/>
      <c r="I21" s="121"/>
      <c r="J21" s="121"/>
      <c r="K21" s="121"/>
    </row>
    <row r="22" spans="1:16" s="116" customFormat="1" ht="12.75" customHeight="1">
      <c r="A22" s="145"/>
      <c r="B22" s="121"/>
      <c r="C22" s="666" t="s">
        <v>321</v>
      </c>
      <c r="D22" s="666"/>
      <c r="E22" s="666"/>
      <c r="F22" s="666"/>
      <c r="G22" s="666"/>
      <c r="H22" s="666"/>
      <c r="I22" s="666"/>
      <c r="J22" s="150"/>
      <c r="K22" s="150"/>
    </row>
    <row r="23" spans="1:16" s="116" customFormat="1" ht="12.75" customHeight="1">
      <c r="A23" s="145"/>
      <c r="B23" s="121"/>
      <c r="C23" s="666"/>
      <c r="D23" s="666"/>
      <c r="E23" s="666"/>
      <c r="F23" s="666"/>
      <c r="G23" s="666"/>
      <c r="H23" s="666"/>
      <c r="I23" s="666"/>
      <c r="J23" s="150"/>
      <c r="K23" s="150"/>
    </row>
    <row r="24" spans="1:16" s="116" customFormat="1" ht="12.75" customHeight="1">
      <c r="A24" s="145"/>
      <c r="B24" s="121"/>
      <c r="C24" s="666"/>
      <c r="D24" s="666"/>
      <c r="E24" s="666"/>
      <c r="F24" s="666"/>
      <c r="G24" s="666"/>
      <c r="H24" s="666"/>
      <c r="I24" s="666"/>
      <c r="J24" s="150"/>
      <c r="K24" s="150"/>
    </row>
    <row r="25" spans="1:16" s="116" customFormat="1" ht="12.75" customHeight="1">
      <c r="A25" s="145"/>
      <c r="B25" s="121"/>
      <c r="C25" s="666"/>
      <c r="D25" s="666"/>
      <c r="E25" s="666"/>
      <c r="F25" s="666"/>
      <c r="G25" s="666"/>
      <c r="H25" s="666"/>
      <c r="I25" s="666"/>
      <c r="J25" s="150"/>
      <c r="K25" s="150"/>
    </row>
    <row r="26" spans="1:16" s="116" customFormat="1" ht="12.75" customHeight="1">
      <c r="A26" s="145"/>
      <c r="B26" s="121"/>
      <c r="C26" s="666"/>
      <c r="D26" s="666"/>
      <c r="E26" s="666"/>
      <c r="F26" s="666"/>
      <c r="G26" s="666"/>
      <c r="H26" s="666"/>
      <c r="I26" s="666"/>
      <c r="J26" s="150"/>
      <c r="K26" s="150"/>
    </row>
    <row r="27" spans="1:16" s="116" customFormat="1" ht="12.75" customHeight="1">
      <c r="A27" s="145"/>
      <c r="B27" s="121"/>
      <c r="C27" s="666"/>
      <c r="D27" s="666"/>
      <c r="E27" s="666"/>
      <c r="F27" s="666"/>
      <c r="G27" s="666"/>
      <c r="H27" s="666"/>
      <c r="I27" s="666"/>
      <c r="J27" s="150"/>
      <c r="K27" s="150"/>
    </row>
    <row r="28" spans="1:16" s="116" customFormat="1" ht="12.75" customHeight="1">
      <c r="A28" s="145"/>
      <c r="B28" s="121"/>
      <c r="C28" s="666"/>
      <c r="D28" s="666"/>
      <c r="E28" s="666"/>
      <c r="F28" s="666"/>
      <c r="G28" s="666"/>
      <c r="H28" s="666"/>
      <c r="I28" s="666"/>
      <c r="J28" s="150"/>
      <c r="K28" s="150"/>
    </row>
    <row r="29" spans="1:16" s="116" customFormat="1" ht="12.75" customHeight="1">
      <c r="A29" s="145"/>
      <c r="B29" s="121"/>
      <c r="C29" s="666"/>
      <c r="D29" s="666"/>
      <c r="E29" s="666"/>
      <c r="F29" s="666"/>
      <c r="G29" s="666"/>
      <c r="H29" s="666"/>
      <c r="I29" s="666"/>
    </row>
    <row r="30" spans="1:16" s="116" customFormat="1" ht="12.75" customHeight="1">
      <c r="A30" s="145" t="s">
        <v>230</v>
      </c>
      <c r="B30" s="121"/>
      <c r="C30" s="146" t="s">
        <v>146</v>
      </c>
      <c r="D30" s="148"/>
      <c r="E30" s="148"/>
      <c r="F30" s="148"/>
      <c r="G30" s="148"/>
      <c r="H30" s="148"/>
      <c r="I30" s="148"/>
    </row>
    <row r="31" spans="1:16" s="116" customFormat="1" ht="12.75" customHeight="1">
      <c r="A31" s="145"/>
      <c r="B31" s="121"/>
      <c r="C31" s="664" t="s">
        <v>147</v>
      </c>
      <c r="D31" s="664"/>
      <c r="E31" s="664"/>
      <c r="F31" s="664"/>
      <c r="G31" s="664"/>
      <c r="H31" s="664"/>
      <c r="I31" s="664"/>
    </row>
    <row r="32" spans="1:16" s="116" customFormat="1" ht="12.75" customHeight="1">
      <c r="A32" s="145"/>
      <c r="B32" s="121"/>
      <c r="C32" s="664"/>
      <c r="D32" s="664"/>
      <c r="E32" s="664"/>
      <c r="F32" s="664"/>
      <c r="G32" s="664"/>
      <c r="H32" s="664"/>
      <c r="I32" s="664"/>
      <c r="J32" s="151"/>
      <c r="K32" s="148"/>
      <c r="L32" s="148"/>
      <c r="M32" s="148"/>
      <c r="N32" s="148"/>
      <c r="O32" s="148"/>
      <c r="P32" s="148"/>
    </row>
    <row r="33" spans="1:21" s="116" customFormat="1" ht="12.75" customHeight="1">
      <c r="A33" s="145"/>
      <c r="B33" s="121"/>
      <c r="C33" s="266"/>
      <c r="D33" s="120"/>
      <c r="E33" s="120"/>
      <c r="F33" s="120"/>
      <c r="G33" s="120"/>
      <c r="H33" s="121"/>
      <c r="I33" s="121"/>
      <c r="J33" s="151"/>
      <c r="K33" s="148"/>
      <c r="L33" s="148"/>
      <c r="M33" s="148"/>
      <c r="N33" s="148"/>
      <c r="O33" s="148"/>
      <c r="P33" s="148"/>
    </row>
    <row r="34" spans="1:21" s="116" customFormat="1" ht="12.75" customHeight="1">
      <c r="A34" s="145" t="s">
        <v>231</v>
      </c>
      <c r="B34" s="121"/>
      <c r="C34" s="146" t="s">
        <v>104</v>
      </c>
      <c r="D34" s="120"/>
      <c r="E34" s="120"/>
      <c r="F34" s="120"/>
      <c r="G34" s="120"/>
      <c r="H34" s="121"/>
      <c r="I34" s="121"/>
    </row>
    <row r="35" spans="1:21" s="116" customFormat="1" ht="12.75" customHeight="1">
      <c r="A35" s="145"/>
      <c r="B35" s="121"/>
      <c r="C35" s="147" t="s">
        <v>161</v>
      </c>
      <c r="D35" s="147"/>
      <c r="E35" s="147"/>
      <c r="F35" s="147"/>
      <c r="G35" s="147"/>
      <c r="H35" s="147"/>
      <c r="I35" s="147"/>
    </row>
    <row r="36" spans="1:21" s="116" customFormat="1" ht="12.75" customHeight="1">
      <c r="A36" s="145"/>
      <c r="B36" s="144" t="s">
        <v>25</v>
      </c>
      <c r="C36" s="667" t="s">
        <v>189</v>
      </c>
      <c r="D36" s="667"/>
      <c r="E36" s="667"/>
      <c r="F36" s="667"/>
      <c r="G36" s="667"/>
      <c r="H36" s="667"/>
      <c r="I36" s="667"/>
    </row>
    <row r="37" spans="1:21" s="116" customFormat="1" ht="12.75" customHeight="1">
      <c r="A37" s="145"/>
      <c r="B37" s="144" t="s">
        <v>26</v>
      </c>
      <c r="C37" s="147" t="s">
        <v>190</v>
      </c>
      <c r="E37" s="160"/>
      <c r="F37" s="147"/>
      <c r="G37" s="147"/>
      <c r="H37" s="147"/>
      <c r="I37" s="147"/>
    </row>
    <row r="38" spans="1:21" s="116" customFormat="1" ht="12.75" customHeight="1">
      <c r="A38" s="145"/>
      <c r="B38" s="144"/>
      <c r="C38" s="655" t="s">
        <v>162</v>
      </c>
      <c r="D38" s="655"/>
      <c r="E38" s="655"/>
      <c r="F38" s="655"/>
      <c r="G38" s="655"/>
      <c r="H38" s="655"/>
      <c r="I38" s="655"/>
    </row>
    <row r="39" spans="1:21" s="116" customFormat="1" ht="12.75" customHeight="1">
      <c r="A39" s="145"/>
      <c r="B39" s="121"/>
      <c r="C39" s="655"/>
      <c r="D39" s="655"/>
      <c r="E39" s="655"/>
      <c r="F39" s="655"/>
      <c r="G39" s="655"/>
      <c r="H39" s="655"/>
      <c r="I39" s="655"/>
    </row>
    <row r="40" spans="1:21" s="116" customFormat="1" ht="12.75" customHeight="1">
      <c r="A40" s="121"/>
      <c r="B40" s="144"/>
      <c r="C40" s="119"/>
      <c r="D40" s="148"/>
      <c r="E40" s="148"/>
      <c r="F40" s="148"/>
      <c r="G40" s="148"/>
      <c r="H40" s="148"/>
      <c r="I40" s="148"/>
      <c r="K40" s="118"/>
      <c r="L40" s="118"/>
      <c r="M40" s="118"/>
      <c r="N40" s="118"/>
      <c r="O40" s="118"/>
      <c r="P40" s="118"/>
      <c r="Q40" s="118"/>
      <c r="R40" s="118"/>
      <c r="S40" s="118"/>
      <c r="T40" s="118"/>
      <c r="U40" s="118"/>
    </row>
    <row r="41" spans="1:21" s="116" customFormat="1" ht="12.75" customHeight="1">
      <c r="A41" s="145" t="s">
        <v>232</v>
      </c>
      <c r="B41" s="143"/>
      <c r="C41" s="146" t="s">
        <v>90</v>
      </c>
      <c r="D41" s="120"/>
      <c r="E41" s="120"/>
      <c r="F41" s="120"/>
      <c r="G41" s="120"/>
      <c r="H41" s="121"/>
      <c r="I41" s="121"/>
      <c r="L41" s="12"/>
      <c r="M41" s="12"/>
      <c r="N41" s="12"/>
      <c r="O41" s="12"/>
      <c r="P41" s="12"/>
      <c r="Q41" s="12"/>
      <c r="R41" s="12"/>
      <c r="S41" s="12"/>
      <c r="T41" s="12"/>
      <c r="U41" s="118"/>
    </row>
    <row r="42" spans="1:21" s="116" customFormat="1" ht="12.75" customHeight="1">
      <c r="A42" s="145"/>
      <c r="B42" s="144" t="s">
        <v>25</v>
      </c>
      <c r="C42" s="659" t="s">
        <v>225</v>
      </c>
      <c r="D42" s="659"/>
      <c r="E42" s="659"/>
      <c r="F42" s="659"/>
      <c r="G42" s="659"/>
      <c r="H42" s="659"/>
      <c r="I42" s="659"/>
      <c r="K42" s="161"/>
      <c r="L42" s="12"/>
      <c r="M42" s="12"/>
      <c r="N42" s="12"/>
      <c r="O42" s="12"/>
      <c r="P42" s="12"/>
      <c r="Q42" s="12"/>
      <c r="R42" s="12"/>
      <c r="S42" s="12"/>
      <c r="T42" s="12"/>
      <c r="U42" s="118"/>
    </row>
    <row r="43" spans="1:21" s="116" customFormat="1" ht="12.75" customHeight="1">
      <c r="A43" s="145"/>
      <c r="B43" s="143"/>
      <c r="C43" s="659"/>
      <c r="D43" s="659"/>
      <c r="E43" s="659"/>
      <c r="F43" s="659"/>
      <c r="G43" s="659"/>
      <c r="H43" s="659"/>
      <c r="I43" s="659"/>
      <c r="K43" s="12"/>
      <c r="L43" s="12"/>
      <c r="M43" s="12"/>
      <c r="N43" s="12"/>
      <c r="O43" s="12"/>
      <c r="P43" s="12"/>
      <c r="Q43" s="12"/>
      <c r="R43" s="12"/>
      <c r="S43" s="12"/>
      <c r="T43" s="12"/>
      <c r="U43" s="118"/>
    </row>
    <row r="44" spans="1:21" s="116" customFormat="1" ht="12.75" customHeight="1">
      <c r="A44" s="145"/>
      <c r="B44" s="143"/>
      <c r="C44" s="659"/>
      <c r="D44" s="659"/>
      <c r="E44" s="659"/>
      <c r="F44" s="659"/>
      <c r="G44" s="659"/>
      <c r="H44" s="659"/>
      <c r="I44" s="659"/>
      <c r="K44" s="12"/>
      <c r="L44" s="12"/>
      <c r="M44" s="12"/>
      <c r="N44" s="12"/>
      <c r="O44" s="12"/>
      <c r="P44" s="12"/>
      <c r="Q44" s="12"/>
      <c r="R44" s="12"/>
      <c r="S44" s="12"/>
      <c r="T44" s="12"/>
      <c r="U44" s="118"/>
    </row>
    <row r="45" spans="1:21" s="116" customFormat="1" ht="12.75" customHeight="1">
      <c r="A45" s="145"/>
      <c r="B45" s="143"/>
      <c r="C45" s="659"/>
      <c r="D45" s="659"/>
      <c r="E45" s="659"/>
      <c r="F45" s="659"/>
      <c r="G45" s="659"/>
      <c r="H45" s="659"/>
      <c r="I45" s="659"/>
      <c r="K45" s="12"/>
      <c r="L45" s="12"/>
      <c r="M45" s="12"/>
      <c r="N45" s="12"/>
      <c r="O45" s="12"/>
      <c r="P45" s="12"/>
      <c r="Q45" s="12"/>
      <c r="R45" s="12"/>
      <c r="S45" s="12"/>
      <c r="T45" s="12"/>
      <c r="U45" s="118"/>
    </row>
    <row r="46" spans="1:21" s="116" customFormat="1" ht="12.75" customHeight="1">
      <c r="A46" s="121"/>
      <c r="B46" s="144" t="s">
        <v>26</v>
      </c>
      <c r="C46" s="147" t="s">
        <v>165</v>
      </c>
      <c r="D46" s="147"/>
      <c r="E46" s="147"/>
      <c r="F46" s="147"/>
      <c r="G46" s="147"/>
      <c r="H46" s="147"/>
      <c r="I46" s="147"/>
      <c r="J46" s="149"/>
      <c r="K46" s="12"/>
      <c r="L46" s="12"/>
      <c r="M46" s="12"/>
      <c r="N46" s="12"/>
      <c r="O46" s="12"/>
      <c r="P46" s="12"/>
      <c r="Q46" s="12"/>
      <c r="R46" s="12"/>
      <c r="S46" s="12"/>
      <c r="T46" s="12"/>
    </row>
    <row r="47" spans="1:21" s="116" customFormat="1" ht="12.75" customHeight="1">
      <c r="A47" s="121"/>
      <c r="B47" s="144" t="s">
        <v>5</v>
      </c>
      <c r="C47" s="285" t="s">
        <v>258</v>
      </c>
      <c r="D47" s="139"/>
      <c r="E47" s="139"/>
      <c r="F47" s="139"/>
      <c r="G47" s="139"/>
      <c r="H47" s="139"/>
      <c r="I47" s="139"/>
      <c r="J47" s="32"/>
      <c r="K47" s="149"/>
    </row>
    <row r="48" spans="1:21" s="116" customFormat="1" ht="12.75" customHeight="1">
      <c r="A48" s="121"/>
      <c r="B48" s="144" t="s">
        <v>6</v>
      </c>
      <c r="C48" s="656" t="s">
        <v>157</v>
      </c>
      <c r="D48" s="657"/>
      <c r="E48" s="657"/>
      <c r="F48" s="657"/>
      <c r="G48" s="657"/>
      <c r="H48" s="657"/>
      <c r="I48" s="657"/>
      <c r="J48" s="32"/>
      <c r="K48" s="149"/>
    </row>
    <row r="49" spans="1:18" s="116" customFormat="1" ht="12.75" customHeight="1">
      <c r="A49" s="121"/>
      <c r="B49" s="144"/>
      <c r="C49" s="657"/>
      <c r="D49" s="657"/>
      <c r="E49" s="657"/>
      <c r="F49" s="657"/>
      <c r="G49" s="657"/>
      <c r="H49" s="657"/>
      <c r="I49" s="657"/>
      <c r="J49" s="32"/>
      <c r="K49" s="149"/>
    </row>
    <row r="50" spans="1:18" s="116" customFormat="1" ht="12.75" customHeight="1">
      <c r="A50" s="121"/>
      <c r="B50" s="144" t="s">
        <v>156</v>
      </c>
      <c r="C50" s="147" t="s">
        <v>158</v>
      </c>
      <c r="D50" s="139"/>
      <c r="E50" s="139"/>
      <c r="F50" s="139"/>
      <c r="G50" s="139"/>
      <c r="H50" s="139"/>
      <c r="I50" s="139"/>
      <c r="J50" s="32"/>
      <c r="K50" s="149"/>
    </row>
    <row r="51" spans="1:18" s="116" customFormat="1" ht="12.75" customHeight="1">
      <c r="A51" s="121"/>
      <c r="B51" s="144" t="s">
        <v>159</v>
      </c>
      <c r="C51" s="660" t="s">
        <v>322</v>
      </c>
      <c r="D51" s="660"/>
      <c r="E51" s="660"/>
      <c r="F51" s="660"/>
      <c r="G51" s="660"/>
      <c r="H51" s="660"/>
      <c r="I51" s="660"/>
      <c r="J51" s="32"/>
      <c r="K51" s="149"/>
    </row>
    <row r="52" spans="1:18" s="116" customFormat="1" ht="12.75" customHeight="1">
      <c r="A52" s="121"/>
      <c r="B52" s="144"/>
      <c r="C52" s="660"/>
      <c r="D52" s="660"/>
      <c r="E52" s="660"/>
      <c r="F52" s="660"/>
      <c r="G52" s="660"/>
      <c r="H52" s="660"/>
      <c r="I52" s="660"/>
      <c r="J52" s="32"/>
      <c r="K52" s="149"/>
    </row>
    <row r="53" spans="1:18" s="116" customFormat="1" ht="12.75" customHeight="1">
      <c r="A53" s="121"/>
      <c r="B53" s="144"/>
      <c r="C53" s="660"/>
      <c r="D53" s="660"/>
      <c r="E53" s="660"/>
      <c r="F53" s="660"/>
      <c r="G53" s="660"/>
      <c r="H53" s="660"/>
      <c r="I53" s="660"/>
      <c r="J53" s="32"/>
      <c r="K53" s="149"/>
    </row>
    <row r="54" spans="1:18" s="116" customFormat="1" ht="12.75" customHeight="1">
      <c r="A54" s="121"/>
      <c r="B54" s="144" t="s">
        <v>323</v>
      </c>
      <c r="C54" s="655" t="s">
        <v>160</v>
      </c>
      <c r="D54" s="655"/>
      <c r="E54" s="655"/>
      <c r="F54" s="655"/>
      <c r="G54" s="655"/>
      <c r="H54" s="655"/>
      <c r="I54" s="655"/>
      <c r="J54" s="32"/>
      <c r="K54" s="149"/>
    </row>
    <row r="55" spans="1:18" s="116" customFormat="1" ht="12.75" customHeight="1">
      <c r="A55" s="121"/>
      <c r="B55" s="144"/>
      <c r="C55" s="655"/>
      <c r="D55" s="655"/>
      <c r="E55" s="655"/>
      <c r="F55" s="655"/>
      <c r="G55" s="655"/>
      <c r="H55" s="655"/>
      <c r="I55" s="655"/>
      <c r="J55" s="32"/>
      <c r="K55" s="149"/>
    </row>
    <row r="56" spans="1:18" s="116" customFormat="1" ht="12.75" customHeight="1">
      <c r="A56" s="121"/>
      <c r="B56" s="143"/>
      <c r="C56" s="119"/>
      <c r="D56" s="119"/>
      <c r="E56" s="119"/>
      <c r="F56" s="119"/>
      <c r="G56" s="119"/>
      <c r="H56" s="119"/>
      <c r="I56" s="119"/>
      <c r="J56" s="149"/>
      <c r="K56" s="149"/>
    </row>
    <row r="57" spans="1:18" s="116" customFormat="1" ht="12.75" customHeight="1">
      <c r="A57" s="145" t="s">
        <v>233</v>
      </c>
      <c r="B57" s="143"/>
      <c r="C57" s="146" t="s">
        <v>105</v>
      </c>
      <c r="D57" s="119"/>
      <c r="E57" s="119"/>
      <c r="F57" s="119"/>
      <c r="G57" s="119"/>
      <c r="H57" s="119"/>
      <c r="I57" s="119"/>
      <c r="J57" s="149"/>
      <c r="K57" s="149"/>
    </row>
    <row r="58" spans="1:18" s="116" customFormat="1" ht="12.75" customHeight="1">
      <c r="A58" s="121"/>
      <c r="B58" s="143"/>
      <c r="C58" s="666" t="s">
        <v>106</v>
      </c>
      <c r="D58" s="666"/>
      <c r="E58" s="666"/>
      <c r="F58" s="666"/>
      <c r="G58" s="666"/>
      <c r="H58" s="666"/>
      <c r="I58" s="666"/>
      <c r="K58" s="149"/>
    </row>
    <row r="59" spans="1:18" s="116" customFormat="1" ht="12.75" customHeight="1">
      <c r="A59" s="121"/>
      <c r="B59" s="143"/>
      <c r="C59" s="666"/>
      <c r="D59" s="666"/>
      <c r="E59" s="666"/>
      <c r="F59" s="666"/>
      <c r="G59" s="666"/>
      <c r="H59" s="666"/>
      <c r="I59" s="666"/>
      <c r="K59" s="149"/>
    </row>
    <row r="60" spans="1:18" s="116" customFormat="1" ht="12.75" customHeight="1">
      <c r="A60" s="121"/>
      <c r="B60" s="143"/>
      <c r="C60" s="666"/>
      <c r="D60" s="666"/>
      <c r="E60" s="666"/>
      <c r="F60" s="666"/>
      <c r="G60" s="666"/>
      <c r="H60" s="666"/>
      <c r="I60" s="666"/>
      <c r="K60" s="166"/>
      <c r="L60" s="166"/>
      <c r="M60" s="166"/>
      <c r="N60" s="166"/>
      <c r="O60" s="166"/>
      <c r="P60" s="166"/>
      <c r="Q60" s="166"/>
      <c r="R60" s="166"/>
    </row>
    <row r="61" spans="1:18" s="116" customFormat="1" ht="12.75" customHeight="1">
      <c r="A61" s="121"/>
      <c r="B61" s="143"/>
      <c r="C61" s="119"/>
      <c r="D61" s="119"/>
      <c r="E61" s="119"/>
      <c r="F61" s="119"/>
      <c r="G61" s="119"/>
      <c r="H61" s="119"/>
      <c r="I61" s="119"/>
      <c r="K61" s="166"/>
      <c r="L61" s="166"/>
      <c r="M61" s="166"/>
      <c r="N61" s="166"/>
      <c r="O61" s="166"/>
      <c r="P61" s="166"/>
      <c r="Q61" s="166"/>
      <c r="R61" s="166"/>
    </row>
    <row r="62" spans="1:18" s="116" customFormat="1" ht="12.75" customHeight="1">
      <c r="A62" s="121"/>
      <c r="B62" s="143"/>
      <c r="C62" s="352"/>
      <c r="D62" s="352"/>
      <c r="E62" s="352"/>
      <c r="F62" s="352"/>
      <c r="G62" s="352"/>
      <c r="H62" s="352"/>
      <c r="I62" s="352"/>
      <c r="K62" s="166"/>
      <c r="L62" s="166"/>
      <c r="M62" s="166"/>
      <c r="N62" s="166"/>
      <c r="O62" s="166"/>
      <c r="P62" s="166"/>
      <c r="Q62" s="166"/>
      <c r="R62" s="166"/>
    </row>
    <row r="63" spans="1:18" s="116" customFormat="1" ht="12.75" customHeight="1">
      <c r="A63" s="121"/>
      <c r="B63" s="143"/>
      <c r="C63" s="352"/>
      <c r="D63" s="352"/>
      <c r="E63" s="352"/>
      <c r="F63" s="352"/>
      <c r="G63" s="352"/>
      <c r="H63" s="352"/>
      <c r="I63" s="352"/>
      <c r="K63" s="166"/>
      <c r="L63" s="166"/>
      <c r="M63" s="166"/>
      <c r="N63" s="166"/>
      <c r="O63" s="166"/>
      <c r="P63" s="166"/>
      <c r="Q63" s="166"/>
      <c r="R63" s="166"/>
    </row>
    <row r="64" spans="1:18" s="116" customFormat="1" ht="12.75" customHeight="1">
      <c r="A64" s="121"/>
      <c r="B64" s="143"/>
      <c r="C64" s="352"/>
      <c r="D64" s="352"/>
      <c r="E64" s="352"/>
      <c r="F64" s="352"/>
      <c r="G64" s="352"/>
      <c r="H64" s="352"/>
      <c r="I64" s="352"/>
      <c r="K64" s="166"/>
      <c r="L64" s="166"/>
      <c r="M64" s="166"/>
      <c r="N64" s="166"/>
      <c r="O64" s="166"/>
      <c r="P64" s="166"/>
      <c r="Q64" s="166"/>
      <c r="R64" s="166"/>
    </row>
    <row r="65" spans="1:18" s="116" customFormat="1" ht="12.75" customHeight="1">
      <c r="A65" s="121"/>
      <c r="B65" s="143"/>
      <c r="C65" s="352"/>
      <c r="D65" s="352"/>
      <c r="E65" s="352"/>
      <c r="F65" s="352"/>
      <c r="G65" s="352"/>
      <c r="H65" s="352"/>
      <c r="I65" s="352"/>
      <c r="K65" s="166"/>
      <c r="L65" s="166"/>
      <c r="M65" s="166"/>
      <c r="N65" s="166"/>
      <c r="O65" s="166"/>
      <c r="P65" s="166"/>
      <c r="Q65" s="166"/>
      <c r="R65" s="166"/>
    </row>
    <row r="66" spans="1:18" s="116" customFormat="1" ht="12.75" customHeight="1">
      <c r="A66" s="145" t="s">
        <v>234</v>
      </c>
      <c r="B66" s="143"/>
      <c r="C66" s="151" t="s">
        <v>120</v>
      </c>
      <c r="D66" s="119"/>
      <c r="E66" s="119"/>
      <c r="F66" s="119"/>
      <c r="G66" s="119"/>
      <c r="H66" s="119"/>
      <c r="I66" s="119"/>
      <c r="J66" s="152"/>
      <c r="K66" s="23"/>
      <c r="L66" s="23"/>
      <c r="M66" s="23"/>
      <c r="N66" s="23"/>
      <c r="O66" s="23"/>
      <c r="P66" s="23"/>
    </row>
    <row r="67" spans="1:18" s="116" customFormat="1" ht="12.75" customHeight="1">
      <c r="A67" s="121"/>
      <c r="B67" s="143"/>
      <c r="C67" s="658" t="s">
        <v>145</v>
      </c>
      <c r="D67" s="658"/>
      <c r="E67" s="658"/>
      <c r="F67" s="658"/>
      <c r="G67" s="658"/>
      <c r="H67" s="658"/>
      <c r="I67" s="658"/>
      <c r="J67" s="152"/>
      <c r="K67" s="23"/>
      <c r="L67" s="23"/>
      <c r="M67" s="23"/>
      <c r="N67" s="23"/>
      <c r="O67" s="23"/>
      <c r="P67" s="23"/>
    </row>
    <row r="68" spans="1:18" s="116" customFormat="1" ht="12.75" customHeight="1">
      <c r="A68" s="121"/>
      <c r="B68" s="143"/>
      <c r="C68" s="658"/>
      <c r="D68" s="658"/>
      <c r="E68" s="658"/>
      <c r="F68" s="658"/>
      <c r="G68" s="658"/>
      <c r="H68" s="658"/>
      <c r="I68" s="658"/>
      <c r="J68" s="152"/>
      <c r="K68" s="23"/>
      <c r="L68" s="23"/>
      <c r="M68" s="23"/>
      <c r="N68" s="23"/>
      <c r="O68" s="23"/>
      <c r="P68" s="23"/>
    </row>
    <row r="69" spans="1:18" s="116" customFormat="1" ht="12.75" customHeight="1">
      <c r="A69" s="121"/>
      <c r="B69" s="143"/>
      <c r="C69" s="658" t="s">
        <v>248</v>
      </c>
      <c r="D69" s="658"/>
      <c r="E69" s="658"/>
      <c r="F69" s="658"/>
      <c r="G69" s="658"/>
      <c r="H69" s="658"/>
      <c r="I69" s="658"/>
      <c r="J69" s="152"/>
      <c r="K69" s="23"/>
      <c r="L69" s="23"/>
      <c r="M69" s="23"/>
      <c r="N69" s="23"/>
      <c r="O69" s="23"/>
      <c r="P69" s="23"/>
    </row>
    <row r="70" spans="1:18" s="116" customFormat="1" ht="12.75" customHeight="1">
      <c r="A70" s="121"/>
      <c r="B70" s="143"/>
      <c r="C70" s="658"/>
      <c r="D70" s="658"/>
      <c r="E70" s="658"/>
      <c r="F70" s="658"/>
      <c r="G70" s="658"/>
      <c r="H70" s="658"/>
      <c r="I70" s="658"/>
      <c r="J70" s="152"/>
      <c r="K70" s="23"/>
      <c r="L70" s="23"/>
      <c r="M70" s="23"/>
      <c r="N70" s="23"/>
      <c r="O70" s="23"/>
      <c r="P70" s="23"/>
    </row>
    <row r="71" spans="1:18" s="116" customFormat="1" ht="12.75" customHeight="1">
      <c r="A71" s="121"/>
      <c r="B71" s="143"/>
      <c r="C71" s="658"/>
      <c r="D71" s="658"/>
      <c r="E71" s="658"/>
      <c r="F71" s="658"/>
      <c r="G71" s="658"/>
      <c r="H71" s="658"/>
      <c r="I71" s="658"/>
      <c r="J71" s="152"/>
      <c r="K71" s="23"/>
      <c r="L71" s="23"/>
      <c r="M71" s="23"/>
      <c r="N71" s="23"/>
      <c r="O71" s="23"/>
      <c r="P71" s="23"/>
    </row>
    <row r="72" spans="1:18" s="116" customFormat="1" ht="12.75" customHeight="1">
      <c r="A72" s="145" t="s">
        <v>235</v>
      </c>
      <c r="B72" s="143"/>
      <c r="C72" s="146" t="s">
        <v>119</v>
      </c>
      <c r="D72" s="150"/>
      <c r="E72" s="150"/>
      <c r="F72" s="150"/>
      <c r="G72" s="150"/>
      <c r="H72" s="150"/>
      <c r="I72" s="150"/>
      <c r="K72" s="166"/>
      <c r="L72" s="166"/>
      <c r="M72" s="166"/>
      <c r="N72" s="166"/>
      <c r="O72" s="166"/>
      <c r="P72" s="166"/>
      <c r="Q72" s="166"/>
      <c r="R72" s="166"/>
    </row>
    <row r="73" spans="1:18" s="116" customFormat="1" ht="12.75" customHeight="1">
      <c r="A73" s="121"/>
      <c r="B73" s="143"/>
      <c r="C73" s="666" t="s">
        <v>249</v>
      </c>
      <c r="D73" s="666"/>
      <c r="E73" s="666"/>
      <c r="F73" s="666"/>
      <c r="G73" s="666"/>
      <c r="H73" s="666"/>
      <c r="I73" s="666"/>
      <c r="J73" s="150"/>
      <c r="K73" s="150"/>
      <c r="L73" s="150"/>
      <c r="M73" s="166"/>
      <c r="N73" s="166"/>
      <c r="O73" s="166"/>
      <c r="P73" s="166"/>
      <c r="Q73" s="166"/>
      <c r="R73" s="166"/>
    </row>
    <row r="74" spans="1:18" s="116" customFormat="1" ht="12.75" customHeight="1">
      <c r="A74" s="121"/>
      <c r="B74" s="143"/>
      <c r="C74" s="666"/>
      <c r="D74" s="666"/>
      <c r="E74" s="666"/>
      <c r="F74" s="666"/>
      <c r="G74" s="666"/>
      <c r="H74" s="666"/>
      <c r="I74" s="666"/>
      <c r="J74" s="150"/>
      <c r="K74" s="150"/>
      <c r="L74" s="150"/>
      <c r="M74" s="166"/>
      <c r="N74" s="166"/>
      <c r="O74" s="166"/>
      <c r="P74" s="166"/>
      <c r="Q74" s="166"/>
      <c r="R74" s="166"/>
    </row>
    <row r="75" spans="1:18" s="116" customFormat="1" ht="12.75" customHeight="1">
      <c r="A75" s="121"/>
      <c r="B75" s="143"/>
      <c r="C75" s="666"/>
      <c r="D75" s="666"/>
      <c r="E75" s="666"/>
      <c r="F75" s="666"/>
      <c r="G75" s="666"/>
      <c r="H75" s="666"/>
      <c r="I75" s="666"/>
      <c r="J75" s="150"/>
      <c r="K75" s="150"/>
      <c r="L75" s="150"/>
      <c r="M75" s="166"/>
      <c r="N75" s="166"/>
      <c r="O75" s="166"/>
      <c r="P75" s="166"/>
      <c r="Q75" s="166"/>
      <c r="R75" s="166"/>
    </row>
    <row r="76" spans="1:18" s="116" customFormat="1" ht="12.75" customHeight="1">
      <c r="A76" s="121"/>
      <c r="B76" s="143"/>
      <c r="C76" s="666"/>
      <c r="D76" s="666"/>
      <c r="E76" s="666"/>
      <c r="F76" s="666"/>
      <c r="G76" s="666"/>
      <c r="H76" s="666"/>
      <c r="I76" s="666"/>
      <c r="J76" s="150"/>
      <c r="K76" s="150"/>
      <c r="L76" s="150"/>
      <c r="M76" s="166"/>
      <c r="N76" s="166"/>
      <c r="O76" s="166"/>
      <c r="P76" s="166"/>
      <c r="Q76" s="166"/>
      <c r="R76" s="166"/>
    </row>
    <row r="77" spans="1:18" s="116" customFormat="1" ht="12.75" customHeight="1">
      <c r="A77" s="145" t="s">
        <v>236</v>
      </c>
      <c r="B77" s="143"/>
      <c r="C77" s="146" t="s">
        <v>222</v>
      </c>
      <c r="D77" s="150"/>
      <c r="E77" s="150"/>
      <c r="F77" s="150"/>
      <c r="G77" s="150"/>
      <c r="H77" s="150"/>
      <c r="I77" s="150"/>
      <c r="J77" s="150"/>
      <c r="K77" s="150"/>
      <c r="L77" s="150"/>
      <c r="M77" s="166"/>
      <c r="N77" s="166"/>
      <c r="O77" s="166"/>
      <c r="P77" s="166"/>
      <c r="Q77" s="166"/>
      <c r="R77" s="166"/>
    </row>
    <row r="78" spans="1:18" s="116" customFormat="1" ht="12.75" customHeight="1">
      <c r="A78" s="121"/>
      <c r="B78" s="143"/>
      <c r="C78" s="654" t="s">
        <v>223</v>
      </c>
      <c r="D78" s="654"/>
      <c r="E78" s="654"/>
      <c r="F78" s="654"/>
      <c r="G78" s="654"/>
      <c r="H78" s="654"/>
      <c r="I78" s="654"/>
      <c r="J78" s="150"/>
      <c r="K78" s="150"/>
      <c r="L78" s="150"/>
      <c r="M78" s="166"/>
      <c r="N78" s="166"/>
      <c r="O78" s="166"/>
      <c r="P78" s="166"/>
      <c r="Q78" s="166"/>
      <c r="R78" s="166"/>
    </row>
    <row r="79" spans="1:18" s="116" customFormat="1" ht="12.75" customHeight="1">
      <c r="A79" s="121"/>
      <c r="B79" s="143"/>
      <c r="C79" s="654"/>
      <c r="D79" s="654"/>
      <c r="E79" s="654"/>
      <c r="F79" s="654"/>
      <c r="G79" s="654"/>
      <c r="H79" s="654"/>
      <c r="I79" s="654"/>
      <c r="J79" s="150"/>
      <c r="K79" s="150"/>
      <c r="L79" s="150"/>
      <c r="M79" s="166"/>
      <c r="N79" s="166"/>
      <c r="O79" s="166"/>
      <c r="P79" s="166"/>
      <c r="Q79" s="166"/>
      <c r="R79" s="166"/>
    </row>
    <row r="80" spans="1:18" s="116" customFormat="1" ht="12.75" customHeight="1">
      <c r="A80" s="121"/>
      <c r="B80" s="143"/>
      <c r="C80" s="654" t="s">
        <v>224</v>
      </c>
      <c r="D80" s="654"/>
      <c r="E80" s="654"/>
      <c r="F80" s="654"/>
      <c r="G80" s="654"/>
      <c r="H80" s="654"/>
      <c r="I80" s="654"/>
      <c r="J80" s="150"/>
      <c r="K80" s="150"/>
      <c r="L80" s="150"/>
      <c r="M80" s="166"/>
      <c r="N80" s="166"/>
      <c r="O80" s="166"/>
      <c r="P80" s="166"/>
      <c r="Q80" s="166"/>
      <c r="R80" s="166"/>
    </row>
    <row r="81" spans="1:18" s="116" customFormat="1" ht="12.75" customHeight="1">
      <c r="A81" s="121"/>
      <c r="B81" s="143"/>
      <c r="C81" s="654"/>
      <c r="D81" s="654"/>
      <c r="E81" s="654"/>
      <c r="F81" s="654"/>
      <c r="G81" s="654"/>
      <c r="H81" s="654"/>
      <c r="I81" s="654"/>
      <c r="J81" s="150"/>
      <c r="K81" s="150"/>
      <c r="L81" s="150"/>
      <c r="M81" s="166"/>
      <c r="N81" s="166"/>
      <c r="O81" s="166"/>
      <c r="P81" s="166"/>
      <c r="Q81" s="166"/>
      <c r="R81" s="166"/>
    </row>
    <row r="82" spans="1:18" s="116" customFormat="1" ht="12.75" customHeight="1">
      <c r="A82" s="121"/>
      <c r="B82" s="143"/>
      <c r="C82" s="119"/>
      <c r="D82" s="119"/>
      <c r="E82" s="119"/>
      <c r="F82" s="119"/>
      <c r="G82" s="119"/>
      <c r="H82" s="119"/>
      <c r="I82" s="119"/>
      <c r="J82" s="150"/>
      <c r="K82" s="150"/>
      <c r="L82" s="150"/>
      <c r="M82" s="166"/>
      <c r="N82" s="166"/>
      <c r="O82" s="166"/>
      <c r="P82" s="166"/>
      <c r="Q82" s="166"/>
      <c r="R82" s="166"/>
    </row>
    <row r="83" spans="1:18" s="116" customFormat="1" ht="12.75" customHeight="1">
      <c r="A83" s="145" t="s">
        <v>237</v>
      </c>
      <c r="B83" s="144"/>
      <c r="C83" s="146" t="s">
        <v>192</v>
      </c>
      <c r="D83" s="13"/>
      <c r="E83" s="13"/>
      <c r="F83" s="13"/>
      <c r="G83" s="13"/>
      <c r="H83" s="9"/>
      <c r="I83" s="9"/>
      <c r="K83" s="121"/>
    </row>
    <row r="84" spans="1:18" s="116" customFormat="1" ht="12.75" customHeight="1">
      <c r="B84" s="144"/>
      <c r="C84" s="654" t="s">
        <v>193</v>
      </c>
      <c r="D84" s="654"/>
      <c r="E84" s="654"/>
      <c r="F84" s="654"/>
      <c r="G84" s="654"/>
      <c r="H84" s="654"/>
      <c r="I84" s="654"/>
      <c r="K84" s="121"/>
    </row>
    <row r="85" spans="1:18" s="116" customFormat="1" ht="12.75" customHeight="1">
      <c r="A85" s="121"/>
      <c r="B85" s="144"/>
      <c r="C85" s="654"/>
      <c r="D85" s="654"/>
      <c r="E85" s="654"/>
      <c r="F85" s="654"/>
      <c r="G85" s="654"/>
      <c r="H85" s="654"/>
      <c r="I85" s="654"/>
      <c r="K85" s="121"/>
    </row>
    <row r="86" spans="1:18" s="116" customFormat="1" ht="12.75" customHeight="1">
      <c r="A86" s="121"/>
      <c r="B86" s="144"/>
      <c r="C86" s="654"/>
      <c r="D86" s="654"/>
      <c r="E86" s="654"/>
      <c r="F86" s="654"/>
      <c r="G86" s="654"/>
      <c r="H86" s="654"/>
      <c r="I86" s="654"/>
      <c r="K86" s="121"/>
    </row>
    <row r="87" spans="1:18" s="116" customFormat="1" ht="12.75" customHeight="1">
      <c r="A87" s="121"/>
      <c r="B87" s="144"/>
      <c r="C87" s="654"/>
      <c r="D87" s="654"/>
      <c r="E87" s="654"/>
      <c r="F87" s="654"/>
      <c r="G87" s="654"/>
      <c r="H87" s="654"/>
      <c r="I87" s="654"/>
      <c r="J87" s="121"/>
      <c r="K87" s="121"/>
    </row>
    <row r="88" spans="1:18" s="116" customFormat="1" ht="12.75" customHeight="1">
      <c r="A88" s="121"/>
      <c r="B88" s="144"/>
      <c r="C88" s="654"/>
      <c r="D88" s="654"/>
      <c r="E88" s="654"/>
      <c r="F88" s="654"/>
      <c r="G88" s="654"/>
      <c r="H88" s="654"/>
      <c r="I88" s="654"/>
      <c r="J88" s="121"/>
      <c r="K88" s="121"/>
    </row>
    <row r="89" spans="1:18" s="116" customFormat="1" ht="12.75" customHeight="1">
      <c r="A89" s="121"/>
      <c r="B89" s="144"/>
      <c r="C89" s="654"/>
      <c r="D89" s="654"/>
      <c r="E89" s="654"/>
      <c r="F89" s="654"/>
      <c r="G89" s="654"/>
      <c r="H89" s="654"/>
      <c r="I89" s="654"/>
      <c r="J89" s="121"/>
      <c r="K89" s="121"/>
    </row>
    <row r="90" spans="1:18" s="116" customFormat="1" ht="12.75" customHeight="1">
      <c r="A90" s="121"/>
      <c r="B90" s="144"/>
      <c r="C90" s="654"/>
      <c r="D90" s="654"/>
      <c r="E90" s="654"/>
      <c r="F90" s="654"/>
      <c r="G90" s="654"/>
      <c r="H90" s="654"/>
      <c r="I90" s="654"/>
      <c r="J90" s="121"/>
      <c r="K90" s="121"/>
    </row>
    <row r="91" spans="1:18" s="116" customFormat="1" ht="12.75" customHeight="1">
      <c r="A91" s="121"/>
      <c r="B91" s="144"/>
      <c r="C91" s="149"/>
      <c r="D91" s="149"/>
      <c r="E91" s="149"/>
      <c r="F91" s="149"/>
      <c r="G91" s="149"/>
      <c r="H91" s="149"/>
      <c r="I91" s="149"/>
      <c r="J91" s="121"/>
      <c r="K91" s="121"/>
    </row>
    <row r="92" spans="1:18" s="116" customFormat="1" ht="12.75" customHeight="1">
      <c r="A92" s="145" t="s">
        <v>238</v>
      </c>
      <c r="B92" s="144"/>
      <c r="C92" s="146" t="s">
        <v>18</v>
      </c>
      <c r="D92" s="120"/>
      <c r="E92" s="120"/>
      <c r="F92" s="120"/>
      <c r="G92" s="120"/>
      <c r="H92" s="121"/>
      <c r="I92" s="121"/>
      <c r="J92" s="121"/>
      <c r="K92" s="121"/>
    </row>
    <row r="93" spans="1:18" s="116" customFormat="1" ht="12.75" customHeight="1">
      <c r="A93" s="121"/>
      <c r="B93" s="144"/>
      <c r="C93" s="666" t="s">
        <v>88</v>
      </c>
      <c r="D93" s="666"/>
      <c r="E93" s="666"/>
      <c r="F93" s="666"/>
      <c r="G93" s="666"/>
      <c r="H93" s="666"/>
      <c r="I93" s="666"/>
      <c r="J93" s="121"/>
      <c r="K93" s="121"/>
    </row>
    <row r="94" spans="1:18" s="116" customFormat="1" ht="12.75" customHeight="1">
      <c r="A94" s="121"/>
      <c r="B94" s="144"/>
      <c r="C94" s="666"/>
      <c r="D94" s="666"/>
      <c r="E94" s="666"/>
      <c r="F94" s="666"/>
      <c r="G94" s="666"/>
      <c r="H94" s="666"/>
      <c r="I94" s="666"/>
      <c r="J94" s="121"/>
      <c r="K94" s="121"/>
    </row>
    <row r="95" spans="1:18" s="116" customFormat="1" ht="12.75" customHeight="1">
      <c r="A95" s="121"/>
      <c r="B95" s="144"/>
      <c r="C95" s="666"/>
      <c r="D95" s="666"/>
      <c r="E95" s="666"/>
      <c r="F95" s="666"/>
      <c r="G95" s="666"/>
      <c r="H95" s="666"/>
      <c r="I95" s="666"/>
      <c r="J95" s="121"/>
      <c r="K95" s="121"/>
    </row>
    <row r="96" spans="1:18" s="116" customFormat="1" ht="12.75" customHeight="1">
      <c r="A96" s="121"/>
      <c r="B96" s="144"/>
      <c r="C96" s="666"/>
      <c r="D96" s="666"/>
      <c r="E96" s="666"/>
      <c r="F96" s="666"/>
      <c r="G96" s="666"/>
      <c r="H96" s="666"/>
      <c r="I96" s="666"/>
      <c r="J96" s="121"/>
      <c r="K96" s="121"/>
    </row>
    <row r="97" spans="1:11" s="116" customFormat="1" ht="12.75" customHeight="1">
      <c r="A97" s="121"/>
      <c r="B97" s="144"/>
      <c r="C97" s="666"/>
      <c r="D97" s="666"/>
      <c r="E97" s="666"/>
      <c r="F97" s="666"/>
      <c r="G97" s="666"/>
      <c r="H97" s="666"/>
      <c r="I97" s="666"/>
      <c r="J97" s="121"/>
      <c r="K97" s="121"/>
    </row>
    <row r="98" spans="1:11" s="116" customFormat="1" ht="12.75" customHeight="1">
      <c r="A98" s="121"/>
      <c r="B98" s="144"/>
      <c r="C98" s="119"/>
      <c r="D98" s="119"/>
      <c r="E98" s="119"/>
      <c r="F98" s="119"/>
      <c r="G98" s="119"/>
      <c r="H98" s="119"/>
      <c r="I98" s="119"/>
      <c r="J98" s="121"/>
      <c r="K98" s="121"/>
    </row>
    <row r="99" spans="1:11" s="116" customFormat="1" ht="12.75" customHeight="1">
      <c r="A99" s="145" t="s">
        <v>239</v>
      </c>
      <c r="B99" s="144"/>
      <c r="C99" s="146" t="s">
        <v>335</v>
      </c>
      <c r="D99" s="120"/>
      <c r="E99" s="120"/>
      <c r="F99" s="120"/>
      <c r="G99" s="120"/>
      <c r="H99" s="121"/>
      <c r="I99" s="121"/>
      <c r="J99" s="121"/>
      <c r="K99" s="121"/>
    </row>
    <row r="100" spans="1:11" s="116" customFormat="1" ht="12.75" customHeight="1">
      <c r="A100" s="121"/>
      <c r="B100" s="144"/>
      <c r="C100" s="654" t="s">
        <v>336</v>
      </c>
      <c r="D100" s="654"/>
      <c r="E100" s="654"/>
      <c r="F100" s="654"/>
      <c r="G100" s="654"/>
      <c r="H100" s="654"/>
      <c r="I100" s="654"/>
      <c r="J100" s="121"/>
      <c r="K100" s="121"/>
    </row>
    <row r="101" spans="1:11" s="116" customFormat="1" ht="12.75" customHeight="1">
      <c r="A101" s="121"/>
      <c r="B101" s="144"/>
      <c r="C101" s="654"/>
      <c r="D101" s="654"/>
      <c r="E101" s="654"/>
      <c r="F101" s="654"/>
      <c r="G101" s="654"/>
      <c r="H101" s="654"/>
      <c r="I101" s="654"/>
      <c r="J101" s="121"/>
      <c r="K101" s="121"/>
    </row>
    <row r="102" spans="1:11" s="116" customFormat="1" ht="12.75" customHeight="1">
      <c r="A102" s="121"/>
      <c r="B102" s="144"/>
      <c r="C102" s="654"/>
      <c r="D102" s="654"/>
      <c r="E102" s="654"/>
      <c r="F102" s="654"/>
      <c r="G102" s="654"/>
      <c r="H102" s="654"/>
      <c r="I102" s="654"/>
      <c r="J102" s="121"/>
      <c r="K102" s="121"/>
    </row>
    <row r="103" spans="1:11" s="116" customFormat="1" ht="12.75" customHeight="1">
      <c r="A103" s="121"/>
      <c r="B103" s="144"/>
      <c r="C103" s="352"/>
      <c r="D103" s="352"/>
      <c r="E103" s="352"/>
      <c r="F103" s="352"/>
      <c r="G103" s="352"/>
      <c r="H103" s="352"/>
      <c r="I103" s="352"/>
      <c r="J103" s="121"/>
      <c r="K103" s="121"/>
    </row>
    <row r="104" spans="1:11" s="116" customFormat="1" ht="12.75" customHeight="1">
      <c r="A104" s="145" t="s">
        <v>334</v>
      </c>
      <c r="B104" s="144"/>
      <c r="C104" s="146" t="s">
        <v>19</v>
      </c>
      <c r="D104" s="120"/>
      <c r="E104" s="120"/>
      <c r="F104" s="120"/>
      <c r="G104" s="120"/>
      <c r="H104" s="121"/>
      <c r="I104" s="121"/>
      <c r="J104" s="121"/>
      <c r="K104" s="121"/>
    </row>
    <row r="105" spans="1:11" s="116" customFormat="1" ht="12.75" customHeight="1">
      <c r="A105" s="121"/>
      <c r="B105" s="144"/>
      <c r="C105" s="654" t="s">
        <v>194</v>
      </c>
      <c r="D105" s="654"/>
      <c r="E105" s="654"/>
      <c r="F105" s="654"/>
      <c r="G105" s="654"/>
      <c r="H105" s="654"/>
      <c r="I105" s="654"/>
      <c r="J105" s="121"/>
      <c r="K105" s="121"/>
    </row>
    <row r="106" spans="1:11" s="116" customFormat="1" ht="12.75" customHeight="1">
      <c r="A106" s="121"/>
      <c r="B106" s="144"/>
      <c r="C106" s="654"/>
      <c r="D106" s="654"/>
      <c r="E106" s="654"/>
      <c r="F106" s="654"/>
      <c r="G106" s="654"/>
      <c r="H106" s="654"/>
      <c r="I106" s="654"/>
      <c r="J106" s="121"/>
      <c r="K106" s="121"/>
    </row>
    <row r="107" spans="1:11" s="116" customFormat="1" ht="12.75" customHeight="1">
      <c r="A107" s="121"/>
      <c r="B107" s="144"/>
      <c r="C107" s="654" t="s">
        <v>195</v>
      </c>
      <c r="D107" s="654"/>
      <c r="E107" s="654"/>
      <c r="F107" s="654"/>
      <c r="G107" s="654"/>
      <c r="H107" s="654"/>
      <c r="I107" s="654"/>
      <c r="J107" s="121"/>
      <c r="K107" s="121"/>
    </row>
    <row r="108" spans="1:11" s="116" customFormat="1" ht="12.75" customHeight="1">
      <c r="A108" s="121"/>
      <c r="B108" s="144"/>
      <c r="C108" s="654"/>
      <c r="D108" s="654"/>
      <c r="E108" s="654"/>
      <c r="F108" s="654"/>
      <c r="G108" s="654"/>
      <c r="H108" s="654"/>
      <c r="I108" s="654"/>
      <c r="K108" s="121"/>
    </row>
    <row r="109" spans="1:11" s="116" customFormat="1" ht="12.75" customHeight="1">
      <c r="A109" s="121"/>
      <c r="B109" s="121"/>
      <c r="C109" s="119"/>
      <c r="D109" s="119"/>
      <c r="E109" s="119"/>
      <c r="F109" s="119"/>
      <c r="G109" s="119"/>
      <c r="H109" s="119"/>
      <c r="I109" s="119"/>
      <c r="J109" s="121"/>
      <c r="K109" s="121"/>
    </row>
    <row r="110" spans="1:11" s="267" customFormat="1">
      <c r="C110" s="117"/>
      <c r="J110" s="117"/>
    </row>
    <row r="113" spans="3:10" s="267" customFormat="1">
      <c r="C113" s="117"/>
      <c r="J113" s="117"/>
    </row>
    <row r="114" spans="3:10" s="267" customFormat="1">
      <c r="C114" s="117"/>
      <c r="J114" s="117"/>
    </row>
  </sheetData>
  <mergeCells count="23">
    <mergeCell ref="C36:I36"/>
    <mergeCell ref="C58:I60"/>
    <mergeCell ref="C84:I90"/>
    <mergeCell ref="C93:I97"/>
    <mergeCell ref="C78:I79"/>
    <mergeCell ref="C80:I81"/>
    <mergeCell ref="C54:I55"/>
    <mergeCell ref="C73:I76"/>
    <mergeCell ref="A1:I1"/>
    <mergeCell ref="A3:I3"/>
    <mergeCell ref="C31:I32"/>
    <mergeCell ref="C14:I19"/>
    <mergeCell ref="C6:I11"/>
    <mergeCell ref="C22:I29"/>
    <mergeCell ref="C107:I108"/>
    <mergeCell ref="C38:I39"/>
    <mergeCell ref="C48:I49"/>
    <mergeCell ref="C105:I106"/>
    <mergeCell ref="C67:I68"/>
    <mergeCell ref="C69:I71"/>
    <mergeCell ref="C42:I45"/>
    <mergeCell ref="C51:I53"/>
    <mergeCell ref="C100:I102"/>
  </mergeCells>
  <printOptions horizontalCentered="1"/>
  <pageMargins left="0.19685039370078741" right="0.19685039370078741" top="0.27559055118110237" bottom="0.11811023622047245" header="0" footer="0"/>
  <pageSetup paperSize="9"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L525"/>
  <sheetViews>
    <sheetView workbookViewId="0">
      <selection activeCell="A5" sqref="A5"/>
    </sheetView>
  </sheetViews>
  <sheetFormatPr defaultColWidth="9.109375" defaultRowHeight="12.75" customHeight="1"/>
  <cols>
    <col min="1" max="1" width="2.88671875" style="61" customWidth="1"/>
    <col min="2" max="2" width="5.109375" style="61" customWidth="1"/>
    <col min="3" max="5" width="13.33203125" style="61" customWidth="1"/>
    <col min="6" max="6" width="13.33203125" style="77" customWidth="1"/>
    <col min="7" max="7" width="0.6640625" style="77" customWidth="1"/>
    <col min="8" max="8" width="15.5546875" style="77" customWidth="1"/>
    <col min="9" max="9" width="0.6640625" style="77" customWidth="1"/>
    <col min="10" max="10" width="15" style="77" customWidth="1"/>
    <col min="11" max="11" width="0.6640625" style="78" customWidth="1"/>
    <col min="12" max="12" width="15.5546875" style="77" customWidth="1"/>
    <col min="13" max="16384" width="9.109375" style="61"/>
  </cols>
  <sheetData>
    <row r="1" spans="1:12" ht="14.25" customHeight="1">
      <c r="A1" s="672" t="str">
        <f>+Name</f>
        <v>ABC MANUFACTURING PRIVATE LIMITED</v>
      </c>
      <c r="B1" s="672"/>
      <c r="C1" s="672"/>
      <c r="D1" s="672"/>
      <c r="E1" s="672"/>
      <c r="F1" s="672"/>
      <c r="G1" s="672"/>
      <c r="H1" s="672"/>
      <c r="I1" s="672"/>
      <c r="J1" s="672"/>
      <c r="K1" s="672"/>
      <c r="L1" s="672"/>
    </row>
    <row r="2" spans="1:12" ht="13.2">
      <c r="A2" s="62"/>
      <c r="B2" s="62"/>
      <c r="C2" s="63"/>
      <c r="D2" s="63"/>
      <c r="E2" s="63"/>
      <c r="F2" s="65"/>
      <c r="G2" s="65"/>
      <c r="H2" s="65"/>
      <c r="I2" s="65"/>
      <c r="J2" s="65"/>
      <c r="K2" s="65"/>
      <c r="L2" s="65"/>
    </row>
    <row r="3" spans="1:12" ht="12.75" customHeight="1">
      <c r="A3" s="673" t="s">
        <v>107</v>
      </c>
      <c r="B3" s="673"/>
      <c r="C3" s="673"/>
      <c r="D3" s="673"/>
      <c r="E3" s="673"/>
      <c r="F3" s="673"/>
      <c r="G3" s="673"/>
      <c r="H3" s="673"/>
      <c r="I3" s="673"/>
      <c r="J3" s="673"/>
      <c r="K3" s="673"/>
      <c r="L3" s="673"/>
    </row>
    <row r="4" spans="1:12" ht="12.75" customHeight="1">
      <c r="A4" s="109"/>
      <c r="B4" s="109"/>
      <c r="C4" s="110"/>
      <c r="D4" s="110"/>
      <c r="E4" s="110"/>
      <c r="F4" s="112"/>
      <c r="G4" s="112"/>
      <c r="H4" s="112"/>
      <c r="I4" s="112"/>
      <c r="J4" s="112"/>
      <c r="K4" s="112"/>
      <c r="L4" s="128" t="str">
        <f>+Amount</f>
        <v>Amount (₹ Lakhs)</v>
      </c>
    </row>
    <row r="5" spans="1:12" ht="12.75" customHeight="1">
      <c r="A5" s="318">
        <v>1</v>
      </c>
      <c r="B5" s="125" t="s">
        <v>46</v>
      </c>
      <c r="C5" s="123"/>
      <c r="D5" s="123"/>
      <c r="E5" s="123"/>
      <c r="F5" s="123"/>
      <c r="G5" s="126"/>
      <c r="H5" s="411" t="str">
        <f>"As at " &amp; TEXT(End,"dd-mm-yyyy")</f>
        <v>As at 31-03-2022</v>
      </c>
      <c r="I5" s="411"/>
      <c r="J5" s="411"/>
      <c r="K5" s="113"/>
      <c r="L5" s="411" t="str">
        <f>"As at " &amp; TEXT(Start-1,"dd-mm-yyyy")</f>
        <v>As at 31-03-2021</v>
      </c>
    </row>
    <row r="6" spans="1:12" ht="12.75" customHeight="1">
      <c r="A6" s="66"/>
      <c r="B6" s="62" t="s">
        <v>79</v>
      </c>
      <c r="F6" s="61"/>
      <c r="G6" s="61"/>
      <c r="H6" s="61"/>
      <c r="I6" s="61"/>
      <c r="J6" s="61"/>
      <c r="K6" s="62"/>
      <c r="L6" s="61"/>
    </row>
    <row r="7" spans="1:12" ht="12.75" customHeight="1" thickBot="1">
      <c r="A7" s="66"/>
      <c r="B7" s="92" t="s">
        <v>436</v>
      </c>
      <c r="F7" s="75"/>
      <c r="G7" s="61"/>
      <c r="H7" s="222">
        <f>10000000*10/10^5</f>
        <v>1000</v>
      </c>
      <c r="I7" s="6"/>
      <c r="J7" s="6"/>
      <c r="K7" s="6"/>
      <c r="L7" s="222">
        <f>10000000*10/10^5</f>
        <v>1000</v>
      </c>
    </row>
    <row r="8" spans="1:12" ht="12.75" customHeight="1" thickTop="1">
      <c r="A8" s="66"/>
      <c r="B8" s="67"/>
      <c r="F8" s="61"/>
      <c r="G8" s="61"/>
      <c r="H8" s="1"/>
      <c r="I8" s="1"/>
      <c r="J8" s="1"/>
      <c r="K8" s="3"/>
      <c r="L8" s="1"/>
    </row>
    <row r="9" spans="1:12" ht="12.75" customHeight="1">
      <c r="A9" s="66"/>
      <c r="B9" s="62" t="s">
        <v>80</v>
      </c>
      <c r="F9" s="61"/>
      <c r="G9" s="61"/>
      <c r="H9" s="1"/>
      <c r="I9" s="1"/>
      <c r="J9" s="1"/>
      <c r="K9" s="3"/>
      <c r="L9" s="1"/>
    </row>
    <row r="10" spans="1:12" ht="12.75" customHeight="1">
      <c r="A10" s="66"/>
      <c r="B10" s="92" t="s">
        <v>437</v>
      </c>
      <c r="F10" s="61"/>
      <c r="G10" s="61"/>
      <c r="H10" s="6">
        <f>+L10</f>
        <v>900</v>
      </c>
      <c r="I10" s="6"/>
      <c r="J10" s="6"/>
      <c r="K10" s="6"/>
      <c r="L10" s="6">
        <f>9000000*10/10^5</f>
        <v>900</v>
      </c>
    </row>
    <row r="11" spans="1:12" ht="12.75" customHeight="1" thickBot="1">
      <c r="A11" s="66"/>
      <c r="B11" s="67"/>
      <c r="F11" s="61"/>
      <c r="G11" s="61"/>
      <c r="H11" s="169">
        <f>SUM(H10)</f>
        <v>900</v>
      </c>
      <c r="I11" s="6"/>
      <c r="J11" s="6"/>
      <c r="K11" s="6"/>
      <c r="L11" s="169">
        <f>SUM(L10)</f>
        <v>900</v>
      </c>
    </row>
    <row r="12" spans="1:12" ht="12.75" customHeight="1" thickTop="1">
      <c r="A12" s="66"/>
      <c r="B12" s="67"/>
      <c r="F12" s="61"/>
      <c r="G12" s="61"/>
      <c r="H12" s="61"/>
      <c r="I12" s="61"/>
      <c r="J12" s="61"/>
      <c r="K12" s="62"/>
      <c r="L12" s="61"/>
    </row>
    <row r="13" spans="1:12" ht="12.75" customHeight="1">
      <c r="A13" s="87" t="s">
        <v>8</v>
      </c>
      <c r="B13" s="69" t="s">
        <v>55</v>
      </c>
      <c r="C13" s="62"/>
      <c r="D13" s="62"/>
      <c r="E13" s="62"/>
      <c r="F13" s="11"/>
      <c r="G13" s="11"/>
      <c r="H13" s="6"/>
      <c r="I13" s="6"/>
      <c r="J13" s="6"/>
      <c r="K13" s="6"/>
      <c r="L13" s="6"/>
    </row>
    <row r="14" spans="1:12" ht="12.75" customHeight="1">
      <c r="A14" s="62"/>
      <c r="B14" s="676" t="s">
        <v>397</v>
      </c>
      <c r="C14" s="676"/>
      <c r="D14" s="676"/>
      <c r="E14" s="676"/>
      <c r="F14" s="676"/>
      <c r="G14" s="676"/>
      <c r="H14" s="676"/>
      <c r="I14" s="676"/>
      <c r="J14" s="676"/>
      <c r="K14" s="676"/>
      <c r="L14" s="676"/>
    </row>
    <row r="15" spans="1:12" ht="12.75" customHeight="1">
      <c r="A15" s="62"/>
      <c r="B15" s="676"/>
      <c r="C15" s="676"/>
      <c r="D15" s="676"/>
      <c r="E15" s="676"/>
      <c r="F15" s="676"/>
      <c r="G15" s="676"/>
      <c r="H15" s="676"/>
      <c r="I15" s="676"/>
      <c r="J15" s="676"/>
      <c r="K15" s="676"/>
      <c r="L15" s="676"/>
    </row>
    <row r="16" spans="1:12" ht="12.75" customHeight="1">
      <c r="A16" s="62"/>
      <c r="B16" s="676"/>
      <c r="C16" s="676"/>
      <c r="D16" s="676"/>
      <c r="E16" s="676"/>
      <c r="F16" s="676"/>
      <c r="G16" s="676"/>
      <c r="H16" s="676"/>
      <c r="I16" s="676"/>
      <c r="J16" s="676"/>
      <c r="K16" s="676"/>
      <c r="L16" s="676"/>
    </row>
    <row r="17" spans="1:12" ht="5.4" customHeight="1">
      <c r="A17" s="62"/>
      <c r="B17" s="409"/>
      <c r="C17" s="409"/>
      <c r="D17" s="427"/>
      <c r="E17" s="427"/>
      <c r="F17" s="409"/>
      <c r="G17" s="409"/>
      <c r="H17" s="409"/>
      <c r="I17" s="409"/>
      <c r="J17" s="409"/>
      <c r="K17" s="409"/>
      <c r="L17" s="409"/>
    </row>
    <row r="18" spans="1:12" ht="12.75" customHeight="1">
      <c r="A18" s="62"/>
      <c r="B18" s="676" t="s">
        <v>471</v>
      </c>
      <c r="C18" s="676"/>
      <c r="D18" s="676"/>
      <c r="E18" s="676"/>
      <c r="F18" s="676"/>
      <c r="G18" s="676"/>
      <c r="H18" s="676"/>
      <c r="I18" s="676"/>
      <c r="J18" s="676"/>
      <c r="K18" s="676"/>
      <c r="L18" s="676"/>
    </row>
    <row r="19" spans="1:12" ht="25.2" customHeight="1">
      <c r="A19" s="62"/>
      <c r="B19" s="676"/>
      <c r="C19" s="676"/>
      <c r="D19" s="676"/>
      <c r="E19" s="676"/>
      <c r="F19" s="676"/>
      <c r="G19" s="676"/>
      <c r="H19" s="676"/>
      <c r="I19" s="676"/>
      <c r="J19" s="676"/>
      <c r="K19" s="676"/>
      <c r="L19" s="676"/>
    </row>
    <row r="20" spans="1:12" ht="12.75" customHeight="1">
      <c r="A20" s="62"/>
      <c r="B20" s="409"/>
      <c r="C20" s="409"/>
      <c r="D20" s="427"/>
      <c r="E20" s="427"/>
      <c r="F20" s="409"/>
      <c r="G20" s="409"/>
      <c r="H20" s="409"/>
      <c r="I20" s="409"/>
      <c r="J20" s="409"/>
      <c r="K20" s="409"/>
      <c r="L20" s="409"/>
    </row>
    <row r="21" spans="1:12" ht="12.75" customHeight="1">
      <c r="A21" s="87" t="s">
        <v>9</v>
      </c>
      <c r="B21" s="71" t="s">
        <v>89</v>
      </c>
      <c r="F21" s="11"/>
      <c r="G21" s="11"/>
      <c r="H21" s="6"/>
      <c r="I21" s="6"/>
      <c r="J21" s="6"/>
      <c r="K21" s="6"/>
      <c r="L21" s="6"/>
    </row>
    <row r="22" spans="1:12" ht="12.75" customHeight="1">
      <c r="A22" s="66"/>
      <c r="B22" s="71"/>
      <c r="F22" s="674" t="str">
        <f>"As at " &amp; TEXT(End,"dd-mm-yyyy")</f>
        <v>As at 31-03-2022</v>
      </c>
      <c r="G22" s="674"/>
      <c r="H22" s="674"/>
      <c r="I22" s="78"/>
      <c r="J22" s="674" t="str">
        <f>"As at " &amp; TEXT(Start-1,"dd-mm-yyyy")</f>
        <v>As at 31-03-2021</v>
      </c>
      <c r="K22" s="674"/>
      <c r="L22" s="674"/>
    </row>
    <row r="23" spans="1:12" s="455" customFormat="1" ht="12.75" customHeight="1">
      <c r="F23" s="170" t="s">
        <v>40</v>
      </c>
      <c r="H23" s="170" t="s">
        <v>56</v>
      </c>
      <c r="I23" s="170"/>
      <c r="J23" s="171" t="s">
        <v>40</v>
      </c>
      <c r="K23" s="172"/>
      <c r="L23" s="171" t="s">
        <v>56</v>
      </c>
    </row>
    <row r="24" spans="1:12" s="455" customFormat="1" ht="12.75" customHeight="1">
      <c r="B24" s="447" t="s">
        <v>448</v>
      </c>
    </row>
    <row r="25" spans="1:12" s="455" customFormat="1" ht="12.75" customHeight="1">
      <c r="B25" s="176" t="s">
        <v>172</v>
      </c>
    </row>
    <row r="26" spans="1:12" s="455" customFormat="1" ht="12.75" customHeight="1">
      <c r="B26" s="103" t="s">
        <v>398</v>
      </c>
      <c r="F26" s="173">
        <v>4700000</v>
      </c>
      <c r="H26" s="174">
        <f>+F26/($H$11*10^5/10)</f>
        <v>0.52222222222222225</v>
      </c>
      <c r="I26" s="31"/>
      <c r="J26" s="173">
        <v>4700000</v>
      </c>
      <c r="L26" s="174">
        <f>+J26/($L$11*10^5/10)</f>
        <v>0.52222222222222225</v>
      </c>
    </row>
    <row r="27" spans="1:12" s="455" customFormat="1" ht="12.75" customHeight="1">
      <c r="B27" s="103" t="s">
        <v>399</v>
      </c>
      <c r="F27" s="173">
        <f>1500000</f>
        <v>1500000</v>
      </c>
      <c r="H27" s="174">
        <f t="shared" ref="H27:H30" si="0">+F27/($H$11*10^5/10)</f>
        <v>0.16666666666666666</v>
      </c>
      <c r="I27" s="31"/>
      <c r="J27" s="173">
        <f>1500000</f>
        <v>1500000</v>
      </c>
      <c r="L27" s="174">
        <f t="shared" ref="L27:L30" si="1">+J27/($L$11*10^5/10)</f>
        <v>0.16666666666666666</v>
      </c>
    </row>
    <row r="28" spans="1:12" s="455" customFormat="1" ht="12.75" customHeight="1">
      <c r="B28" s="103" t="s">
        <v>393</v>
      </c>
      <c r="F28" s="173">
        <v>500000</v>
      </c>
      <c r="H28" s="174">
        <f t="shared" si="0"/>
        <v>5.5555555555555552E-2</v>
      </c>
      <c r="I28" s="31"/>
      <c r="J28" s="173">
        <v>500000</v>
      </c>
      <c r="L28" s="174">
        <f t="shared" si="1"/>
        <v>5.5555555555555552E-2</v>
      </c>
    </row>
    <row r="29" spans="1:12" s="455" customFormat="1" ht="12.75" customHeight="1">
      <c r="B29" s="103" t="s">
        <v>394</v>
      </c>
      <c r="F29" s="173">
        <v>500000</v>
      </c>
      <c r="H29" s="174">
        <f t="shared" si="0"/>
        <v>5.5555555555555552E-2</v>
      </c>
      <c r="I29" s="31"/>
      <c r="J29" s="173">
        <v>500000</v>
      </c>
      <c r="L29" s="174">
        <f t="shared" si="1"/>
        <v>5.5555555555555552E-2</v>
      </c>
    </row>
    <row r="30" spans="1:12" s="455" customFormat="1" ht="12.75" customHeight="1">
      <c r="B30" s="103" t="s">
        <v>400</v>
      </c>
      <c r="F30" s="173">
        <v>500000</v>
      </c>
      <c r="H30" s="174">
        <f t="shared" si="0"/>
        <v>5.5555555555555552E-2</v>
      </c>
      <c r="I30" s="31"/>
      <c r="J30" s="173">
        <v>500000</v>
      </c>
      <c r="L30" s="174">
        <f t="shared" si="1"/>
        <v>5.5555555555555552E-2</v>
      </c>
    </row>
    <row r="31" spans="1:12" s="455" customFormat="1" ht="12.75" customHeight="1">
      <c r="B31" s="103"/>
      <c r="F31" s="173"/>
      <c r="H31" s="174"/>
      <c r="I31" s="31"/>
      <c r="J31" s="173"/>
      <c r="K31" s="72"/>
      <c r="L31" s="174"/>
    </row>
    <row r="32" spans="1:12" s="455" customFormat="1" ht="12.75" customHeight="1">
      <c r="A32" s="162" t="s">
        <v>440</v>
      </c>
      <c r="B32" s="467" t="s">
        <v>442</v>
      </c>
      <c r="F32" s="173"/>
      <c r="H32" s="174"/>
      <c r="I32" s="31"/>
      <c r="J32" s="173"/>
      <c r="K32" s="72"/>
      <c r="L32" s="174"/>
    </row>
    <row r="33" spans="1:12" s="455" customFormat="1" ht="12.75" customHeight="1">
      <c r="A33" s="162"/>
      <c r="B33" s="103"/>
      <c r="F33" s="674" t="str">
        <f>"As at " &amp; TEXT(End,"dd-mm-yyyy")</f>
        <v>As at 31-03-2022</v>
      </c>
      <c r="G33" s="674"/>
      <c r="H33" s="674"/>
      <c r="I33" s="78"/>
      <c r="J33" s="674" t="str">
        <f>"As at " &amp; TEXT(Start-1,"dd-mm-yyyy")</f>
        <v>As at 31-03-2021</v>
      </c>
      <c r="K33" s="674"/>
      <c r="L33" s="674"/>
    </row>
    <row r="34" spans="1:12" s="455" customFormat="1" ht="12.75" customHeight="1">
      <c r="B34" s="103"/>
      <c r="F34" s="445" t="s">
        <v>40</v>
      </c>
      <c r="H34" s="445" t="str">
        <f>+Amount</f>
        <v>Amount (₹ Lakhs)</v>
      </c>
      <c r="I34" s="446"/>
      <c r="J34" s="445" t="s">
        <v>40</v>
      </c>
      <c r="K34" s="444"/>
      <c r="L34" s="445" t="str">
        <f>+Amount</f>
        <v>Amount (₹ Lakhs)</v>
      </c>
    </row>
    <row r="35" spans="1:12" s="455" customFormat="1" ht="12.75" customHeight="1">
      <c r="B35" s="103" t="s">
        <v>443</v>
      </c>
      <c r="F35" s="173">
        <v>9000000</v>
      </c>
      <c r="H35" s="173">
        <f>+H10</f>
        <v>900</v>
      </c>
      <c r="I35" s="31"/>
      <c r="J35" s="173">
        <v>9000000</v>
      </c>
      <c r="K35" s="72"/>
      <c r="L35" s="173">
        <f>+L10</f>
        <v>900</v>
      </c>
    </row>
    <row r="36" spans="1:12" s="455" customFormat="1" ht="12.75" customHeight="1">
      <c r="B36" s="103" t="s">
        <v>446</v>
      </c>
      <c r="F36" s="173">
        <v>0</v>
      </c>
      <c r="H36" s="173">
        <v>0</v>
      </c>
      <c r="I36" s="31"/>
      <c r="J36" s="173">
        <v>0</v>
      </c>
      <c r="K36" s="72"/>
      <c r="L36" s="173">
        <v>0</v>
      </c>
    </row>
    <row r="37" spans="1:12" s="455" customFormat="1" ht="12.75" customHeight="1">
      <c r="B37" s="103" t="s">
        <v>445</v>
      </c>
      <c r="F37" s="173">
        <v>0</v>
      </c>
      <c r="H37" s="173">
        <v>0</v>
      </c>
      <c r="I37" s="31"/>
      <c r="J37" s="173">
        <v>0</v>
      </c>
      <c r="K37" s="72"/>
      <c r="L37" s="173">
        <v>0</v>
      </c>
    </row>
    <row r="38" spans="1:12" s="455" customFormat="1" ht="12.75" customHeight="1">
      <c r="B38" s="103" t="s">
        <v>444</v>
      </c>
      <c r="F38" s="173">
        <f>+F35+F36-F37</f>
        <v>9000000</v>
      </c>
      <c r="H38" s="173">
        <f>+H35+H36-H37</f>
        <v>900</v>
      </c>
      <c r="I38" s="31"/>
      <c r="J38" s="173">
        <f>+J35+J36-J37</f>
        <v>9000000</v>
      </c>
      <c r="K38" s="72"/>
      <c r="L38" s="173">
        <f>+L35+L36-L37</f>
        <v>900</v>
      </c>
    </row>
    <row r="39" spans="1:12" s="455" customFormat="1" ht="12.75" customHeight="1">
      <c r="B39" s="103"/>
      <c r="F39" s="173"/>
      <c r="H39" s="174"/>
      <c r="I39" s="31"/>
      <c r="J39" s="173"/>
      <c r="K39" s="72"/>
      <c r="L39" s="174"/>
    </row>
    <row r="40" spans="1:12" s="455" customFormat="1" ht="12.75" customHeight="1">
      <c r="A40" s="162" t="s">
        <v>447</v>
      </c>
      <c r="B40" s="465" t="s">
        <v>438</v>
      </c>
      <c r="C40" s="440"/>
      <c r="D40" s="440"/>
      <c r="E40" s="440"/>
      <c r="F40" s="440"/>
      <c r="G40" s="440"/>
      <c r="H40" s="440"/>
      <c r="I40" s="440"/>
      <c r="J40" s="440"/>
      <c r="K40" s="440"/>
      <c r="L40" s="441"/>
    </row>
    <row r="41" spans="1:12" s="455" customFormat="1" ht="12.75" customHeight="1">
      <c r="B41" s="442" t="s">
        <v>439</v>
      </c>
      <c r="C41" s="440"/>
      <c r="D41" s="440"/>
      <c r="E41" s="440"/>
      <c r="F41" s="440"/>
      <c r="G41" s="440"/>
      <c r="H41" s="440"/>
      <c r="I41" s="440"/>
      <c r="J41" s="440"/>
      <c r="K41" s="440"/>
      <c r="L41" s="441"/>
    </row>
    <row r="42" spans="1:12" s="455" customFormat="1" ht="12.75" customHeight="1">
      <c r="B42" s="443"/>
      <c r="C42" s="440"/>
      <c r="D42" s="440"/>
      <c r="E42" s="440"/>
      <c r="F42" s="440"/>
      <c r="G42" s="444"/>
      <c r="H42" s="445" t="s">
        <v>40</v>
      </c>
      <c r="I42" s="446"/>
      <c r="J42" s="440"/>
      <c r="K42" s="444"/>
      <c r="L42" s="445" t="s">
        <v>40</v>
      </c>
    </row>
    <row r="43" spans="1:12" s="455" customFormat="1" ht="12.75" customHeight="1">
      <c r="B43" s="447" t="s">
        <v>448</v>
      </c>
      <c r="C43" s="440"/>
      <c r="D43" s="440"/>
      <c r="E43" s="440"/>
      <c r="F43" s="440"/>
      <c r="G43" s="444"/>
      <c r="H43" s="448"/>
      <c r="I43" s="446"/>
      <c r="J43" s="440"/>
      <c r="K43" s="444"/>
      <c r="L43" s="443"/>
    </row>
    <row r="44" spans="1:12" s="455" customFormat="1" ht="12.75" customHeight="1">
      <c r="B44" s="447" t="s">
        <v>441</v>
      </c>
      <c r="C44" s="440"/>
      <c r="D44" s="440"/>
      <c r="E44" s="440"/>
      <c r="F44" s="440"/>
      <c r="G44" s="444"/>
      <c r="H44" s="449">
        <v>4700000</v>
      </c>
      <c r="I44" s="450"/>
      <c r="J44" s="451"/>
      <c r="K44" s="444"/>
      <c r="L44" s="449">
        <f>+H44</f>
        <v>4700000</v>
      </c>
    </row>
    <row r="45" spans="1:12" s="455" customFormat="1" ht="12.75" customHeight="1">
      <c r="B45" s="447"/>
      <c r="C45" s="440"/>
      <c r="D45" s="440"/>
      <c r="E45" s="440"/>
      <c r="F45" s="440"/>
      <c r="G45" s="444"/>
      <c r="H45" s="449"/>
      <c r="I45" s="450"/>
      <c r="J45" s="451"/>
      <c r="K45" s="444"/>
      <c r="L45" s="449"/>
    </row>
    <row r="46" spans="1:12" s="455" customFormat="1" ht="12.75" customHeight="1">
      <c r="A46" s="162" t="s">
        <v>449</v>
      </c>
      <c r="B46" s="466" t="s">
        <v>450</v>
      </c>
      <c r="C46" s="440"/>
      <c r="D46" s="440"/>
      <c r="E46" s="440"/>
      <c r="F46" s="440"/>
      <c r="G46" s="444"/>
      <c r="H46" s="449"/>
      <c r="I46" s="450"/>
      <c r="J46" s="451"/>
      <c r="K46" s="444"/>
      <c r="L46" s="449"/>
    </row>
    <row r="47" spans="1:12" s="455" customFormat="1" ht="12.75" customHeight="1">
      <c r="B47" s="447"/>
      <c r="C47" s="440"/>
      <c r="D47" s="440"/>
      <c r="E47" s="440"/>
      <c r="F47" s="440"/>
      <c r="G47" s="444"/>
      <c r="H47" s="452" t="str">
        <f>"As at " &amp; TEXT(End,"dd-mm-yyyy")</f>
        <v>As at 31-03-2022</v>
      </c>
      <c r="I47" s="450"/>
      <c r="J47" s="451"/>
      <c r="K47" s="444"/>
      <c r="L47" s="452" t="str">
        <f>"As at " &amp; TEXT(Start-1,"dd-mm-yyyy")</f>
        <v>As at 31-03-2021</v>
      </c>
    </row>
    <row r="48" spans="1:12" s="455" customFormat="1" ht="12.75" customHeight="1">
      <c r="B48" s="447"/>
      <c r="C48" s="440"/>
      <c r="D48" s="440"/>
      <c r="E48" s="440"/>
      <c r="F48" s="440"/>
      <c r="G48" s="444"/>
      <c r="H48" s="453" t="s">
        <v>40</v>
      </c>
      <c r="I48" s="450"/>
      <c r="J48" s="451"/>
      <c r="K48" s="444"/>
      <c r="L48" s="453" t="s">
        <v>40</v>
      </c>
    </row>
    <row r="49" spans="1:12" s="455" customFormat="1" ht="12.75" customHeight="1">
      <c r="B49" s="447" t="s">
        <v>451</v>
      </c>
      <c r="C49" s="440"/>
      <c r="D49" s="440"/>
      <c r="E49" s="440"/>
      <c r="F49" s="440"/>
      <c r="G49" s="444"/>
      <c r="H49" s="454">
        <v>1000000</v>
      </c>
      <c r="I49" s="450"/>
      <c r="J49" s="451"/>
      <c r="K49" s="444"/>
      <c r="L49" s="454">
        <v>1000000</v>
      </c>
    </row>
    <row r="50" spans="1:12" s="455" customFormat="1" ht="12.75" customHeight="1">
      <c r="B50" s="447"/>
      <c r="C50" s="440"/>
      <c r="D50" s="440"/>
      <c r="E50" s="440"/>
      <c r="F50" s="440"/>
      <c r="G50" s="444"/>
      <c r="H50" s="454"/>
      <c r="I50" s="450"/>
      <c r="J50" s="451"/>
      <c r="K50" s="444"/>
      <c r="L50" s="454"/>
    </row>
    <row r="51" spans="1:12" s="455" customFormat="1" ht="12.75" customHeight="1">
      <c r="A51" s="470" t="s">
        <v>452</v>
      </c>
      <c r="B51" s="471" t="str">
        <f>"Shareholding of Promoters as at " &amp; TEXT(End,"dd-mm-yyyy")</f>
        <v>Shareholding of Promoters as at 31-03-2022</v>
      </c>
      <c r="C51" s="472"/>
      <c r="D51" s="472"/>
      <c r="E51" s="472"/>
      <c r="F51" s="472"/>
      <c r="G51" s="473"/>
      <c r="H51" s="474"/>
      <c r="I51" s="475"/>
      <c r="J51" s="476"/>
      <c r="K51" s="473"/>
      <c r="L51" s="474"/>
    </row>
    <row r="52" spans="1:12" s="455" customFormat="1" ht="12.75" customHeight="1">
      <c r="A52" s="477"/>
      <c r="B52" s="471" t="s">
        <v>458</v>
      </c>
      <c r="C52" s="478" t="s">
        <v>459</v>
      </c>
      <c r="D52" s="478"/>
      <c r="E52" s="478"/>
      <c r="F52" s="478" t="s">
        <v>40</v>
      </c>
      <c r="G52" s="479"/>
      <c r="H52" s="480" t="s">
        <v>460</v>
      </c>
      <c r="I52" s="481"/>
      <c r="J52" s="482" t="s">
        <v>461</v>
      </c>
      <c r="K52" s="473"/>
      <c r="L52" s="474"/>
    </row>
    <row r="53" spans="1:12" s="455" customFormat="1" ht="12.75" customHeight="1">
      <c r="A53" s="477"/>
      <c r="B53" s="483">
        <v>1</v>
      </c>
      <c r="C53" s="484" t="s">
        <v>398</v>
      </c>
      <c r="D53" s="484"/>
      <c r="E53" s="484"/>
      <c r="F53" s="485">
        <v>4700000</v>
      </c>
      <c r="G53" s="477"/>
      <c r="H53" s="486">
        <f>+F53/($H$11*10^5/10)</f>
        <v>0.52222222222222225</v>
      </c>
      <c r="I53" s="475"/>
      <c r="J53" s="487">
        <v>0</v>
      </c>
      <c r="K53" s="473"/>
      <c r="L53" s="474"/>
    </row>
    <row r="54" spans="1:12" s="455" customFormat="1" ht="12.75" customHeight="1">
      <c r="A54" s="477"/>
      <c r="B54" s="483">
        <f>+B53+1</f>
        <v>2</v>
      </c>
      <c r="C54" s="484" t="s">
        <v>393</v>
      </c>
      <c r="D54" s="484"/>
      <c r="E54" s="484"/>
      <c r="F54" s="485">
        <v>500000</v>
      </c>
      <c r="G54" s="477"/>
      <c r="H54" s="486">
        <f t="shared" ref="H54:H55" si="2">+F54/($H$11*10^5/10)</f>
        <v>5.5555555555555552E-2</v>
      </c>
      <c r="I54" s="475"/>
      <c r="J54" s="487">
        <v>0</v>
      </c>
      <c r="K54" s="473"/>
      <c r="L54" s="474"/>
    </row>
    <row r="55" spans="1:12" s="455" customFormat="1" ht="12.75" customHeight="1">
      <c r="A55" s="477"/>
      <c r="B55" s="483">
        <f>+B54+1</f>
        <v>3</v>
      </c>
      <c r="C55" s="484" t="s">
        <v>394</v>
      </c>
      <c r="D55" s="484"/>
      <c r="E55" s="484"/>
      <c r="F55" s="485">
        <v>500000</v>
      </c>
      <c r="G55" s="477"/>
      <c r="H55" s="486">
        <f t="shared" si="2"/>
        <v>5.5555555555555552E-2</v>
      </c>
      <c r="I55" s="488"/>
      <c r="J55" s="487">
        <v>0</v>
      </c>
      <c r="K55" s="489"/>
      <c r="L55" s="486"/>
    </row>
    <row r="56" spans="1:12" s="455" customFormat="1" ht="12.75" customHeight="1">
      <c r="A56" s="477"/>
      <c r="B56" s="484"/>
      <c r="C56" s="484" t="s">
        <v>35</v>
      </c>
      <c r="D56" s="484"/>
      <c r="E56" s="484"/>
      <c r="F56" s="485">
        <f>SUM(F53:F55)</f>
        <v>5700000</v>
      </c>
      <c r="G56" s="477"/>
      <c r="H56" s="487">
        <f>SUM(H53:H55)</f>
        <v>0.63333333333333341</v>
      </c>
      <c r="I56" s="488"/>
      <c r="J56" s="487">
        <f>SUM(J53:J55)</f>
        <v>0</v>
      </c>
      <c r="K56" s="489"/>
      <c r="L56" s="486"/>
    </row>
    <row r="57" spans="1:12" s="455" customFormat="1" ht="12.75" customHeight="1">
      <c r="A57" s="477"/>
      <c r="B57" s="484"/>
      <c r="C57" s="484"/>
      <c r="D57" s="484"/>
      <c r="E57" s="484"/>
      <c r="F57" s="485"/>
      <c r="G57" s="477"/>
      <c r="H57" s="486"/>
      <c r="I57" s="488"/>
      <c r="J57" s="485"/>
      <c r="K57" s="489"/>
      <c r="L57" s="486"/>
    </row>
    <row r="58" spans="1:12" s="455" customFormat="1" ht="12.75" customHeight="1">
      <c r="A58" s="477"/>
      <c r="B58" s="471" t="str">
        <f>"Shareholding of Promoters as at " &amp; TEXT(Start-1,"dd-mm-yyyy")</f>
        <v>Shareholding of Promoters as at 31-03-2021</v>
      </c>
      <c r="C58" s="472"/>
      <c r="D58" s="472"/>
      <c r="E58" s="472"/>
      <c r="F58" s="472"/>
      <c r="G58" s="473"/>
      <c r="H58" s="474"/>
      <c r="I58" s="475"/>
      <c r="J58" s="476"/>
      <c r="K58" s="489"/>
      <c r="L58" s="486"/>
    </row>
    <row r="59" spans="1:12" s="455" customFormat="1" ht="12.75" customHeight="1">
      <c r="A59" s="477"/>
      <c r="B59" s="471" t="s">
        <v>458</v>
      </c>
      <c r="C59" s="478" t="s">
        <v>459</v>
      </c>
      <c r="D59" s="478"/>
      <c r="E59" s="478"/>
      <c r="F59" s="478" t="s">
        <v>40</v>
      </c>
      <c r="G59" s="479"/>
      <c r="H59" s="480" t="s">
        <v>460</v>
      </c>
      <c r="I59" s="481"/>
      <c r="J59" s="482" t="s">
        <v>461</v>
      </c>
      <c r="K59" s="489"/>
      <c r="L59" s="486"/>
    </row>
    <row r="60" spans="1:12" s="455" customFormat="1" ht="12.75" customHeight="1">
      <c r="A60" s="477"/>
      <c r="B60" s="483">
        <v>1</v>
      </c>
      <c r="C60" s="484" t="s">
        <v>398</v>
      </c>
      <c r="D60" s="484"/>
      <c r="E60" s="484"/>
      <c r="F60" s="485">
        <v>4700000</v>
      </c>
      <c r="G60" s="477"/>
      <c r="H60" s="486">
        <f>+F60/($H$11*10^5/10)</f>
        <v>0.52222222222222225</v>
      </c>
      <c r="I60" s="475"/>
      <c r="J60" s="487">
        <v>0</v>
      </c>
      <c r="K60" s="489"/>
      <c r="L60" s="486"/>
    </row>
    <row r="61" spans="1:12" s="455" customFormat="1" ht="12.75" customHeight="1">
      <c r="A61" s="477"/>
      <c r="B61" s="483">
        <f>+B60+1</f>
        <v>2</v>
      </c>
      <c r="C61" s="484" t="s">
        <v>393</v>
      </c>
      <c r="D61" s="484"/>
      <c r="E61" s="484"/>
      <c r="F61" s="485">
        <v>500000</v>
      </c>
      <c r="G61" s="477"/>
      <c r="H61" s="486">
        <f t="shared" ref="H61:H62" si="3">+F61/($H$11*10^5/10)</f>
        <v>5.5555555555555552E-2</v>
      </c>
      <c r="I61" s="475"/>
      <c r="J61" s="487">
        <v>0</v>
      </c>
      <c r="K61" s="489"/>
      <c r="L61" s="486"/>
    </row>
    <row r="62" spans="1:12" s="455" customFormat="1" ht="12.75" customHeight="1">
      <c r="A62" s="477"/>
      <c r="B62" s="483">
        <f>+B61+1</f>
        <v>3</v>
      </c>
      <c r="C62" s="484" t="s">
        <v>394</v>
      </c>
      <c r="D62" s="484"/>
      <c r="E62" s="484"/>
      <c r="F62" s="485">
        <v>500000</v>
      </c>
      <c r="G62" s="477"/>
      <c r="H62" s="486">
        <f t="shared" si="3"/>
        <v>5.5555555555555552E-2</v>
      </c>
      <c r="I62" s="488"/>
      <c r="J62" s="487">
        <v>0</v>
      </c>
      <c r="K62" s="489"/>
      <c r="L62" s="486"/>
    </row>
    <row r="63" spans="1:12" s="455" customFormat="1" ht="12.75" customHeight="1">
      <c r="A63" s="477"/>
      <c r="B63" s="484"/>
      <c r="C63" s="484" t="s">
        <v>35</v>
      </c>
      <c r="D63" s="484"/>
      <c r="E63" s="484"/>
      <c r="F63" s="485">
        <f>SUM(F60:F62)</f>
        <v>5700000</v>
      </c>
      <c r="G63" s="477"/>
      <c r="H63" s="487">
        <f>SUM(H60:H62)</f>
        <v>0.63333333333333341</v>
      </c>
      <c r="I63" s="488"/>
      <c r="J63" s="487">
        <f>SUM(J60:J62)</f>
        <v>0</v>
      </c>
      <c r="K63" s="489"/>
      <c r="L63" s="486"/>
    </row>
    <row r="64" spans="1:12" s="455" customFormat="1" ht="12.75" customHeight="1">
      <c r="B64" s="103"/>
      <c r="C64" s="103"/>
      <c r="D64" s="103"/>
      <c r="E64" s="103"/>
      <c r="F64" s="173"/>
      <c r="H64" s="174"/>
      <c r="I64" s="31"/>
      <c r="J64" s="173"/>
      <c r="K64" s="72"/>
      <c r="L64" s="174"/>
    </row>
    <row r="65" spans="1:12" s="62" customFormat="1" ht="12.75" customHeight="1">
      <c r="B65" s="675" t="s">
        <v>173</v>
      </c>
      <c r="C65" s="675"/>
      <c r="D65" s="675"/>
      <c r="E65" s="675"/>
      <c r="F65" s="675"/>
      <c r="G65" s="675"/>
      <c r="H65" s="675"/>
      <c r="I65" s="675"/>
      <c r="J65" s="675"/>
      <c r="K65" s="675"/>
      <c r="L65" s="675"/>
    </row>
    <row r="66" spans="1:12" s="62" customFormat="1" ht="12.75" customHeight="1">
      <c r="B66" s="675"/>
      <c r="C66" s="675"/>
      <c r="D66" s="675"/>
      <c r="E66" s="675"/>
      <c r="F66" s="675"/>
      <c r="G66" s="675"/>
      <c r="H66" s="675"/>
      <c r="I66" s="675"/>
      <c r="J66" s="675"/>
      <c r="K66" s="675"/>
      <c r="L66" s="675"/>
    </row>
    <row r="67" spans="1:12" s="62" customFormat="1" ht="4.8" customHeight="1">
      <c r="B67" s="675"/>
      <c r="C67" s="675"/>
      <c r="D67" s="675"/>
      <c r="E67" s="675"/>
      <c r="F67" s="675"/>
      <c r="G67" s="675"/>
      <c r="H67" s="675"/>
      <c r="I67" s="675"/>
      <c r="J67" s="675"/>
      <c r="K67" s="675"/>
      <c r="L67" s="675"/>
    </row>
    <row r="68" spans="1:12" ht="12.75" customHeight="1">
      <c r="A68" s="62"/>
      <c r="B68" s="62"/>
      <c r="C68" s="62"/>
      <c r="D68" s="62"/>
      <c r="E68" s="62"/>
      <c r="F68" s="73"/>
      <c r="G68" s="11"/>
      <c r="H68" s="175"/>
      <c r="I68" s="70"/>
      <c r="J68" s="70"/>
      <c r="K68" s="6"/>
      <c r="L68" s="175"/>
    </row>
    <row r="69" spans="1:12" ht="12.75" customHeight="1">
      <c r="A69" s="318">
        <f>+A5+1</f>
        <v>2</v>
      </c>
      <c r="B69" s="125" t="s">
        <v>91</v>
      </c>
      <c r="C69" s="124"/>
      <c r="D69" s="124"/>
      <c r="E69" s="124"/>
      <c r="F69" s="127"/>
      <c r="G69" s="127"/>
      <c r="H69" s="411" t="str">
        <f>"As at " &amp; TEXT(End,"dd-mm-yyyy")</f>
        <v>As at 31-03-2022</v>
      </c>
      <c r="I69" s="113"/>
      <c r="J69" s="113"/>
      <c r="K69" s="113"/>
      <c r="L69" s="411" t="str">
        <f>"As at " &amp; TEXT(Start-1,"dd-mm-yyyy")</f>
        <v>As at 31-03-2021</v>
      </c>
    </row>
    <row r="70" spans="1:12" ht="12.75" customHeight="1">
      <c r="A70" s="66"/>
      <c r="B70" s="62" t="s">
        <v>282</v>
      </c>
      <c r="C70" s="63"/>
      <c r="D70" s="63"/>
      <c r="E70" s="63"/>
      <c r="F70" s="6"/>
      <c r="G70" s="6"/>
      <c r="H70" s="96">
        <v>0</v>
      </c>
      <c r="I70" s="96"/>
      <c r="J70" s="96"/>
      <c r="K70" s="96"/>
      <c r="L70" s="96">
        <v>0</v>
      </c>
    </row>
    <row r="71" spans="1:12" ht="12.75" customHeight="1">
      <c r="A71" s="66"/>
      <c r="B71" s="62" t="s">
        <v>211</v>
      </c>
      <c r="F71" s="61"/>
      <c r="G71" s="11"/>
      <c r="H71" s="6">
        <v>0</v>
      </c>
      <c r="I71" s="8"/>
      <c r="J71" s="8"/>
      <c r="K71" s="8"/>
      <c r="L71" s="6">
        <v>0</v>
      </c>
    </row>
    <row r="72" spans="1:12" ht="5.0999999999999996" customHeight="1">
      <c r="A72" s="66"/>
      <c r="B72" s="62"/>
      <c r="F72" s="61"/>
      <c r="G72" s="11"/>
      <c r="H72" s="6"/>
      <c r="I72" s="6"/>
      <c r="J72" s="6"/>
      <c r="K72" s="6"/>
      <c r="L72" s="6"/>
    </row>
    <row r="73" spans="1:12" ht="12.75" customHeight="1">
      <c r="A73" s="66"/>
      <c r="B73" s="62" t="s">
        <v>333</v>
      </c>
      <c r="F73" s="61"/>
      <c r="G73" s="11"/>
      <c r="H73" s="6"/>
      <c r="I73" s="6"/>
      <c r="J73" s="6"/>
      <c r="K73" s="6"/>
      <c r="L73" s="6"/>
    </row>
    <row r="74" spans="1:12" ht="12.75" customHeight="1">
      <c r="A74" s="66"/>
      <c r="B74" s="61" t="s">
        <v>108</v>
      </c>
      <c r="F74" s="61"/>
      <c r="G74" s="11"/>
      <c r="H74" s="6">
        <v>0</v>
      </c>
      <c r="I74" s="6"/>
      <c r="J74" s="6"/>
      <c r="K74" s="6"/>
      <c r="L74" s="6">
        <v>0</v>
      </c>
    </row>
    <row r="75" spans="1:12" ht="12.75" customHeight="1">
      <c r="A75" s="66"/>
      <c r="B75" s="62" t="s">
        <v>313</v>
      </c>
      <c r="F75" s="61"/>
      <c r="G75" s="11"/>
      <c r="H75" s="6">
        <v>0</v>
      </c>
      <c r="I75" s="6"/>
      <c r="J75" s="6"/>
      <c r="K75" s="6"/>
      <c r="L75" s="6">
        <v>0</v>
      </c>
    </row>
    <row r="76" spans="1:12" ht="12.75" customHeight="1">
      <c r="A76" s="66"/>
      <c r="B76" s="62"/>
      <c r="F76" s="61"/>
      <c r="G76" s="11"/>
      <c r="H76" s="130">
        <v>0</v>
      </c>
      <c r="I76" s="6"/>
      <c r="J76" s="6"/>
      <c r="K76" s="6"/>
      <c r="L76" s="130">
        <v>0</v>
      </c>
    </row>
    <row r="77" spans="1:12" ht="5.0999999999999996" customHeight="1">
      <c r="A77" s="66"/>
      <c r="B77" s="62"/>
      <c r="F77" s="61"/>
      <c r="G77" s="11"/>
      <c r="H77" s="6"/>
      <c r="I77" s="6"/>
      <c r="J77" s="6"/>
      <c r="K77" s="6"/>
      <c r="L77" s="6"/>
    </row>
    <row r="78" spans="1:12" ht="12.75" customHeight="1">
      <c r="A78" s="66"/>
      <c r="B78" s="62" t="s">
        <v>174</v>
      </c>
      <c r="F78" s="61"/>
      <c r="G78" s="11"/>
      <c r="H78" s="11"/>
      <c r="I78" s="11"/>
      <c r="J78" s="11"/>
      <c r="K78" s="6"/>
      <c r="L78" s="6"/>
    </row>
    <row r="79" spans="1:12" ht="12.75" customHeight="1">
      <c r="A79" s="62"/>
      <c r="B79" s="62" t="s">
        <v>108</v>
      </c>
      <c r="F79" s="61"/>
      <c r="G79" s="11"/>
      <c r="H79" s="6">
        <v>0</v>
      </c>
      <c r="I79" s="6"/>
      <c r="J79" s="248"/>
      <c r="K79" s="6"/>
      <c r="L79" s="6">
        <v>0</v>
      </c>
    </row>
    <row r="80" spans="1:12" ht="12.75" customHeight="1">
      <c r="A80" s="62"/>
      <c r="B80" s="62" t="s">
        <v>186</v>
      </c>
      <c r="F80" s="61"/>
      <c r="G80" s="11"/>
      <c r="H80" s="6">
        <v>0</v>
      </c>
      <c r="I80" s="6"/>
      <c r="J80" s="6"/>
      <c r="K80" s="6"/>
      <c r="L80" s="6">
        <f>'P. L.'!G29</f>
        <v>0</v>
      </c>
    </row>
    <row r="81" spans="1:12" ht="12.75" customHeight="1">
      <c r="A81" s="62"/>
      <c r="B81" s="62" t="s">
        <v>319</v>
      </c>
      <c r="F81" s="61"/>
      <c r="G81" s="11"/>
      <c r="H81" s="21">
        <v>0</v>
      </c>
      <c r="I81" s="6"/>
      <c r="J81" s="6"/>
      <c r="K81" s="6"/>
      <c r="L81" s="21">
        <v>0</v>
      </c>
    </row>
    <row r="82" spans="1:12" ht="12.75" customHeight="1">
      <c r="A82" s="62"/>
      <c r="B82" s="62" t="s">
        <v>169</v>
      </c>
      <c r="F82" s="61"/>
      <c r="G82" s="11"/>
      <c r="H82" s="6">
        <v>0</v>
      </c>
      <c r="I82" s="6"/>
      <c r="J82" s="6"/>
      <c r="K82" s="6"/>
      <c r="L82" s="6">
        <f>+L79+L80+L81</f>
        <v>0</v>
      </c>
    </row>
    <row r="83" spans="1:12" ht="5.0999999999999996" customHeight="1">
      <c r="A83" s="62"/>
      <c r="B83" s="62"/>
      <c r="F83" s="61"/>
      <c r="G83" s="11"/>
      <c r="H83" s="6"/>
      <c r="I83" s="6"/>
      <c r="J83" s="6"/>
      <c r="K83" s="6"/>
      <c r="L83" s="6"/>
    </row>
    <row r="84" spans="1:12" ht="12.75" customHeight="1" thickBot="1">
      <c r="A84" s="62"/>
      <c r="B84" s="62"/>
      <c r="F84" s="61"/>
      <c r="G84" s="11"/>
      <c r="H84" s="169">
        <v>0</v>
      </c>
      <c r="I84" s="6"/>
      <c r="J84" s="6"/>
      <c r="K84" s="6"/>
      <c r="L84" s="169">
        <f>+L70+L71+L76+L82</f>
        <v>0</v>
      </c>
    </row>
    <row r="85" spans="1:12" ht="12.75" customHeight="1" thickTop="1">
      <c r="A85" s="62"/>
      <c r="B85" s="62"/>
      <c r="F85" s="61"/>
      <c r="G85" s="11"/>
      <c r="H85" s="130"/>
      <c r="I85" s="6"/>
      <c r="J85" s="6"/>
      <c r="K85" s="6"/>
      <c r="L85" s="130"/>
    </row>
    <row r="86" spans="1:12" ht="12.75" customHeight="1">
      <c r="A86" s="62"/>
      <c r="B86" s="62"/>
      <c r="F86" s="61"/>
      <c r="G86" s="11"/>
      <c r="H86" s="6"/>
      <c r="I86" s="6"/>
      <c r="J86" s="6"/>
      <c r="K86" s="6"/>
      <c r="L86" s="6"/>
    </row>
    <row r="87" spans="1:12" ht="12.75" customHeight="1">
      <c r="A87" s="318">
        <f>+A69+1</f>
        <v>3</v>
      </c>
      <c r="B87" s="125" t="s">
        <v>57</v>
      </c>
      <c r="C87" s="123"/>
      <c r="D87" s="123"/>
      <c r="E87" s="123"/>
      <c r="F87" s="123"/>
      <c r="G87" s="123"/>
      <c r="H87" s="411" t="str">
        <f>"As at " &amp; TEXT(End,"dd-mm-yyyy")</f>
        <v>As at 31-03-2022</v>
      </c>
      <c r="I87" s="113"/>
      <c r="J87" s="113"/>
      <c r="K87" s="113"/>
      <c r="L87" s="411" t="str">
        <f>"As at " &amp; TEXT(Start-1,"dd-mm-yyyy")</f>
        <v>As at 31-03-2021</v>
      </c>
    </row>
    <row r="88" spans="1:12" ht="12.75" customHeight="1">
      <c r="A88" s="66"/>
      <c r="B88" s="668" t="s">
        <v>464</v>
      </c>
      <c r="C88" s="668"/>
      <c r="D88" s="428"/>
      <c r="E88" s="428"/>
      <c r="F88" s="62"/>
      <c r="G88" s="62"/>
      <c r="H88" s="101"/>
      <c r="I88" s="68"/>
      <c r="J88" s="68"/>
      <c r="K88" s="68"/>
      <c r="L88" s="101"/>
    </row>
    <row r="89" spans="1:12" ht="12.75" customHeight="1">
      <c r="A89" s="88"/>
      <c r="B89" s="82" t="s">
        <v>466</v>
      </c>
      <c r="F89" s="11"/>
      <c r="G89" s="11"/>
      <c r="H89" s="6"/>
      <c r="I89" s="6"/>
      <c r="J89" s="6"/>
      <c r="K89" s="6"/>
      <c r="L89" s="6"/>
    </row>
    <row r="90" spans="1:12" ht="12.75" customHeight="1">
      <c r="A90" s="62"/>
      <c r="C90" s="104" t="s">
        <v>175</v>
      </c>
      <c r="D90" s="104"/>
      <c r="E90" s="104"/>
      <c r="F90" s="6"/>
      <c r="G90" s="11"/>
      <c r="H90" s="6">
        <v>0</v>
      </c>
      <c r="I90" s="6"/>
      <c r="J90" s="6"/>
      <c r="K90" s="6"/>
      <c r="L90" s="6">
        <v>0</v>
      </c>
    </row>
    <row r="91" spans="1:12" ht="12.6" customHeight="1">
      <c r="A91" s="81"/>
      <c r="C91" s="669" t="s">
        <v>496</v>
      </c>
      <c r="D91" s="669"/>
      <c r="E91" s="669"/>
      <c r="F91" s="669"/>
      <c r="G91" s="11"/>
      <c r="H91" s="21">
        <v>0</v>
      </c>
      <c r="I91" s="6"/>
      <c r="J91" s="6"/>
      <c r="K91" s="6"/>
      <c r="L91" s="21">
        <v>0</v>
      </c>
    </row>
    <row r="92" spans="1:12" ht="12.6" customHeight="1">
      <c r="A92" s="81"/>
      <c r="B92" s="461"/>
      <c r="C92" s="669"/>
      <c r="D92" s="669"/>
      <c r="E92" s="669"/>
      <c r="F92" s="669"/>
      <c r="G92" s="11"/>
      <c r="H92" s="239"/>
      <c r="I92" s="6"/>
      <c r="J92" s="6"/>
      <c r="K92" s="6"/>
      <c r="L92" s="6"/>
    </row>
    <row r="93" spans="1:12" ht="12.6" customHeight="1">
      <c r="A93" s="81"/>
      <c r="B93" s="405"/>
      <c r="C93" s="405" t="s">
        <v>465</v>
      </c>
      <c r="D93" s="428"/>
      <c r="E93" s="428"/>
      <c r="F93" s="405"/>
      <c r="G93" s="11"/>
      <c r="H93" s="6">
        <v>0</v>
      </c>
      <c r="I93" s="6"/>
      <c r="J93" s="6"/>
      <c r="K93" s="6"/>
      <c r="L93" s="6">
        <v>0</v>
      </c>
    </row>
    <row r="94" spans="1:12" ht="12.6" customHeight="1">
      <c r="A94" s="81"/>
      <c r="B94" s="405"/>
      <c r="C94" s="405"/>
      <c r="D94" s="428"/>
      <c r="E94" s="428"/>
      <c r="F94" s="405"/>
      <c r="G94" s="11"/>
      <c r="H94" s="6">
        <f>H93+H90-H91</f>
        <v>0</v>
      </c>
      <c r="I94" s="6"/>
      <c r="J94" s="6"/>
      <c r="K94" s="6"/>
      <c r="L94" s="6">
        <f>L93+L90-L91</f>
        <v>0</v>
      </c>
    </row>
    <row r="95" spans="1:12" ht="12.6" customHeight="1">
      <c r="A95" s="81"/>
      <c r="B95" s="668" t="s">
        <v>463</v>
      </c>
      <c r="C95" s="668"/>
      <c r="D95" s="428"/>
      <c r="E95" s="428"/>
      <c r="F95" s="405"/>
      <c r="G95" s="11"/>
      <c r="H95" s="239"/>
      <c r="I95" s="6"/>
      <c r="J95" s="6"/>
      <c r="K95" s="6"/>
      <c r="L95" s="6"/>
    </row>
    <row r="96" spans="1:12" ht="12.6" customHeight="1">
      <c r="A96" s="81"/>
      <c r="B96" s="668" t="s">
        <v>467</v>
      </c>
      <c r="C96" s="668"/>
      <c r="D96" s="428"/>
      <c r="E96" s="428"/>
      <c r="F96" s="405"/>
      <c r="G96" s="11"/>
      <c r="H96" s="6">
        <v>0</v>
      </c>
      <c r="I96" s="6"/>
      <c r="J96" s="6"/>
      <c r="K96" s="6"/>
      <c r="L96" s="6">
        <v>0</v>
      </c>
    </row>
    <row r="97" spans="1:12" ht="12.6" customHeight="1">
      <c r="A97" s="81"/>
      <c r="B97" s="671" t="s">
        <v>468</v>
      </c>
      <c r="C97" s="671"/>
      <c r="D97" s="462"/>
      <c r="E97" s="462"/>
      <c r="F97" s="405"/>
      <c r="G97" s="11"/>
      <c r="H97" s="6"/>
      <c r="I97" s="6"/>
      <c r="J97" s="6"/>
      <c r="K97" s="6"/>
      <c r="L97" s="6"/>
    </row>
    <row r="98" spans="1:12" ht="12.75" customHeight="1">
      <c r="A98" s="81"/>
      <c r="B98" s="461"/>
      <c r="C98" s="461" t="s">
        <v>469</v>
      </c>
      <c r="D98" s="461"/>
      <c r="E98" s="461"/>
      <c r="F98" s="405"/>
      <c r="G98" s="11"/>
      <c r="H98" s="6">
        <v>0</v>
      </c>
      <c r="I98" s="6"/>
      <c r="J98" s="6"/>
      <c r="K98" s="6"/>
      <c r="L98" s="6">
        <v>0</v>
      </c>
    </row>
    <row r="99" spans="1:12" ht="12.75" customHeight="1">
      <c r="A99" s="81"/>
      <c r="B99" s="461"/>
      <c r="C99" s="461" t="s">
        <v>470</v>
      </c>
      <c r="D99" s="461"/>
      <c r="E99" s="461"/>
      <c r="F99" s="405"/>
      <c r="G99" s="11"/>
      <c r="H99" s="6">
        <v>0</v>
      </c>
      <c r="I99" s="6"/>
      <c r="J99" s="6"/>
      <c r="K99" s="6"/>
      <c r="L99" s="6">
        <v>0</v>
      </c>
    </row>
    <row r="100" spans="1:12" ht="12.75" customHeight="1" thickBot="1">
      <c r="A100" s="62"/>
      <c r="B100" s="62"/>
      <c r="C100" s="62"/>
      <c r="D100" s="62"/>
      <c r="E100" s="62"/>
      <c r="F100" s="6"/>
      <c r="G100" s="11"/>
      <c r="H100" s="169">
        <f>+H98+H96+H94+H99</f>
        <v>0</v>
      </c>
      <c r="I100" s="11"/>
      <c r="J100" s="11"/>
      <c r="K100" s="11"/>
      <c r="L100" s="169">
        <f>+L98+L96+L94+L99</f>
        <v>0</v>
      </c>
    </row>
    <row r="101" spans="1:12" ht="13.8" thickTop="1">
      <c r="A101" s="62"/>
      <c r="B101" s="62"/>
      <c r="C101" s="62"/>
      <c r="D101" s="62"/>
      <c r="E101" s="62"/>
      <c r="F101" s="6"/>
      <c r="G101" s="11"/>
      <c r="H101" s="6"/>
      <c r="I101" s="11"/>
      <c r="J101" s="11"/>
      <c r="K101" s="11"/>
      <c r="L101" s="6"/>
    </row>
    <row r="102" spans="1:12" ht="12.75" customHeight="1">
      <c r="A102" s="62" t="s">
        <v>8</v>
      </c>
      <c r="B102" s="102" t="s">
        <v>401</v>
      </c>
      <c r="C102" s="102"/>
      <c r="D102" s="102"/>
      <c r="E102" s="102"/>
      <c r="F102" s="6"/>
      <c r="G102" s="11"/>
      <c r="H102" s="11"/>
      <c r="I102" s="11"/>
      <c r="J102" s="11"/>
      <c r="K102" s="76"/>
      <c r="L102" s="11"/>
    </row>
    <row r="103" spans="1:12" ht="12.75" customHeight="1">
      <c r="A103" s="62"/>
      <c r="B103" s="238" t="s">
        <v>2</v>
      </c>
      <c r="C103" s="670" t="s">
        <v>493</v>
      </c>
      <c r="D103" s="670"/>
      <c r="E103" s="670"/>
      <c r="F103" s="670"/>
      <c r="G103" s="670"/>
      <c r="H103" s="670"/>
      <c r="I103" s="670"/>
      <c r="J103" s="670"/>
      <c r="K103" s="670"/>
      <c r="L103" s="670"/>
    </row>
    <row r="104" spans="1:12" ht="12.75" customHeight="1">
      <c r="A104" s="62"/>
      <c r="B104" s="238" t="s">
        <v>0</v>
      </c>
      <c r="C104" s="102" t="s">
        <v>118</v>
      </c>
      <c r="D104" s="102"/>
      <c r="E104" s="102"/>
      <c r="F104" s="6"/>
      <c r="G104" s="11"/>
      <c r="H104" s="11"/>
      <c r="I104" s="11"/>
      <c r="J104" s="11"/>
      <c r="K104" s="76"/>
      <c r="L104" s="11"/>
    </row>
    <row r="105" spans="1:12" ht="12.75" customHeight="1">
      <c r="A105" s="62" t="s">
        <v>9</v>
      </c>
      <c r="B105" s="102" t="s">
        <v>402</v>
      </c>
      <c r="C105" s="102"/>
      <c r="D105" s="102"/>
      <c r="E105" s="102"/>
      <c r="F105" s="6"/>
      <c r="G105" s="11"/>
      <c r="H105" s="11"/>
      <c r="I105" s="11"/>
      <c r="J105" s="11"/>
      <c r="K105" s="76"/>
      <c r="L105" s="11"/>
    </row>
    <row r="106" spans="1:12" ht="12.75" customHeight="1">
      <c r="A106" s="62"/>
      <c r="B106" s="238" t="s">
        <v>2</v>
      </c>
      <c r="C106" s="102" t="s">
        <v>494</v>
      </c>
      <c r="D106" s="102"/>
      <c r="E106" s="102"/>
      <c r="F106" s="408"/>
      <c r="G106" s="408"/>
      <c r="H106" s="408"/>
      <c r="I106" s="408"/>
      <c r="J106" s="408"/>
      <c r="K106" s="408"/>
      <c r="L106" s="408"/>
    </row>
    <row r="107" spans="1:12" ht="12.75" customHeight="1">
      <c r="A107" s="62"/>
      <c r="B107" s="238" t="s">
        <v>0</v>
      </c>
      <c r="C107" s="665" t="s">
        <v>462</v>
      </c>
      <c r="D107" s="665"/>
      <c r="E107" s="665"/>
      <c r="F107" s="654"/>
      <c r="G107" s="654"/>
      <c r="H107" s="654"/>
      <c r="I107" s="654"/>
      <c r="J107" s="654"/>
      <c r="K107" s="654"/>
      <c r="L107" s="654"/>
    </row>
    <row r="108" spans="1:12" ht="12.75" customHeight="1">
      <c r="A108" s="62"/>
      <c r="B108" s="238"/>
      <c r="C108" s="654"/>
      <c r="D108" s="654"/>
      <c r="E108" s="654"/>
      <c r="F108" s="654"/>
      <c r="G108" s="654"/>
      <c r="H108" s="654"/>
      <c r="I108" s="654"/>
      <c r="J108" s="654"/>
      <c r="K108" s="654"/>
      <c r="L108" s="654"/>
    </row>
    <row r="109" spans="1:12" ht="12.75" customHeight="1">
      <c r="A109" s="62"/>
      <c r="B109" s="238"/>
      <c r="C109" s="654"/>
      <c r="D109" s="654"/>
      <c r="E109" s="654"/>
      <c r="F109" s="654"/>
      <c r="G109" s="654"/>
      <c r="H109" s="654"/>
      <c r="I109" s="654"/>
      <c r="J109" s="654"/>
      <c r="K109" s="654"/>
      <c r="L109" s="654"/>
    </row>
    <row r="110" spans="1:12" ht="12.75" customHeight="1">
      <c r="A110" s="62"/>
      <c r="B110" s="238"/>
      <c r="C110" s="654"/>
      <c r="D110" s="654"/>
      <c r="E110" s="654"/>
      <c r="F110" s="654"/>
      <c r="G110" s="654"/>
      <c r="H110" s="654"/>
      <c r="I110" s="654"/>
      <c r="J110" s="654"/>
      <c r="K110" s="654"/>
      <c r="L110" s="654"/>
    </row>
    <row r="111" spans="1:12" ht="12.75" customHeight="1">
      <c r="A111" s="62" t="s">
        <v>10</v>
      </c>
      <c r="B111" s="102" t="s">
        <v>403</v>
      </c>
      <c r="C111" s="102"/>
      <c r="D111" s="102"/>
      <c r="E111" s="102"/>
      <c r="F111" s="6"/>
      <c r="G111" s="11"/>
      <c r="H111" s="11"/>
      <c r="I111" s="11"/>
      <c r="J111" s="11"/>
      <c r="K111" s="76"/>
      <c r="L111" s="11"/>
    </row>
    <row r="112" spans="1:12" ht="12.75" customHeight="1">
      <c r="A112" s="62"/>
      <c r="B112" s="238" t="s">
        <v>2</v>
      </c>
      <c r="C112" s="665" t="s">
        <v>404</v>
      </c>
      <c r="D112" s="665"/>
      <c r="E112" s="665"/>
      <c r="F112" s="665"/>
      <c r="G112" s="665"/>
      <c r="H112" s="665"/>
      <c r="I112" s="665"/>
      <c r="J112" s="665"/>
      <c r="K112" s="665"/>
      <c r="L112" s="665"/>
    </row>
    <row r="113" spans="1:12" ht="12.75" customHeight="1">
      <c r="A113" s="62"/>
      <c r="B113" s="238"/>
      <c r="C113" s="665"/>
      <c r="D113" s="665"/>
      <c r="E113" s="665"/>
      <c r="F113" s="665"/>
      <c r="G113" s="665"/>
      <c r="H113" s="665"/>
      <c r="I113" s="665"/>
      <c r="J113" s="665"/>
      <c r="K113" s="665"/>
      <c r="L113" s="665"/>
    </row>
    <row r="114" spans="1:12" ht="12.75" customHeight="1">
      <c r="A114" s="62"/>
      <c r="B114" s="238" t="s">
        <v>0</v>
      </c>
      <c r="C114" s="665" t="s">
        <v>405</v>
      </c>
      <c r="D114" s="665"/>
      <c r="E114" s="665"/>
      <c r="F114" s="665"/>
      <c r="G114" s="665"/>
      <c r="H114" s="665"/>
      <c r="I114" s="665"/>
      <c r="J114" s="665"/>
      <c r="K114" s="665"/>
      <c r="L114" s="665"/>
    </row>
    <row r="115" spans="1:12" ht="12.75" customHeight="1">
      <c r="A115" s="62"/>
      <c r="B115" s="238"/>
      <c r="C115" s="665"/>
      <c r="D115" s="665"/>
      <c r="E115" s="665"/>
      <c r="F115" s="665"/>
      <c r="G115" s="665"/>
      <c r="H115" s="665"/>
      <c r="I115" s="665"/>
      <c r="J115" s="665"/>
      <c r="K115" s="665"/>
      <c r="L115" s="665"/>
    </row>
    <row r="116" spans="1:12" ht="12.75" customHeight="1">
      <c r="A116" s="62"/>
      <c r="B116" s="238" t="s">
        <v>1</v>
      </c>
      <c r="C116" s="102" t="s">
        <v>118</v>
      </c>
      <c r="D116" s="102"/>
      <c r="E116" s="102"/>
      <c r="F116" s="6"/>
      <c r="G116" s="11"/>
      <c r="H116" s="11"/>
      <c r="I116" s="11"/>
      <c r="J116" s="11"/>
      <c r="K116" s="76"/>
      <c r="L116" s="11"/>
    </row>
    <row r="117" spans="1:12" ht="12.75" customHeight="1">
      <c r="A117" s="62"/>
      <c r="B117" s="238" t="s">
        <v>250</v>
      </c>
      <c r="C117" s="102" t="s">
        <v>406</v>
      </c>
      <c r="D117" s="102"/>
      <c r="E117" s="102"/>
      <c r="F117" s="6"/>
      <c r="G117" s="11"/>
      <c r="H117" s="11"/>
      <c r="I117" s="11"/>
      <c r="J117" s="11"/>
      <c r="K117" s="76"/>
      <c r="L117" s="11"/>
    </row>
    <row r="118" spans="1:12" ht="12.75" customHeight="1">
      <c r="A118" s="62"/>
      <c r="B118" s="238" t="s">
        <v>251</v>
      </c>
      <c r="C118" s="102" t="s">
        <v>317</v>
      </c>
      <c r="D118" s="102"/>
      <c r="E118" s="102"/>
      <c r="F118" s="6"/>
      <c r="G118" s="11"/>
      <c r="H118" s="11"/>
      <c r="I118" s="11"/>
      <c r="J118" s="11"/>
      <c r="K118" s="76"/>
      <c r="L118" s="11"/>
    </row>
    <row r="119" spans="1:12" ht="12.75" customHeight="1">
      <c r="A119" s="62" t="s">
        <v>241</v>
      </c>
      <c r="B119" s="102" t="s">
        <v>495</v>
      </c>
      <c r="C119" s="102"/>
      <c r="D119" s="102"/>
      <c r="E119" s="102"/>
      <c r="F119" s="6"/>
      <c r="G119" s="11"/>
      <c r="H119" s="11"/>
      <c r="I119" s="11"/>
      <c r="J119" s="11"/>
      <c r="K119" s="76"/>
      <c r="L119" s="11"/>
    </row>
    <row r="120" spans="1:12" ht="12.75" customHeight="1">
      <c r="A120" s="62"/>
      <c r="B120" s="102"/>
      <c r="C120" s="102"/>
      <c r="D120" s="102"/>
      <c r="E120" s="102"/>
      <c r="F120" s="6"/>
      <c r="G120" s="11"/>
      <c r="H120" s="11"/>
      <c r="I120" s="11"/>
      <c r="J120" s="11"/>
      <c r="K120" s="76"/>
      <c r="L120" s="11"/>
    </row>
    <row r="121" spans="1:12" ht="12.75" customHeight="1">
      <c r="A121" s="318">
        <f>+A87+1</f>
        <v>4</v>
      </c>
      <c r="B121" s="125" t="s">
        <v>285</v>
      </c>
      <c r="C121" s="123"/>
      <c r="D121" s="123"/>
      <c r="E121" s="123"/>
      <c r="F121" s="79"/>
      <c r="G121" s="79"/>
      <c r="H121" s="411" t="str">
        <f>"As at " &amp; TEXT(End,"dd-mm-yyyy")</f>
        <v>As at 31-03-2022</v>
      </c>
      <c r="I121" s="113"/>
      <c r="J121" s="113"/>
      <c r="K121" s="113"/>
      <c r="L121" s="411" t="str">
        <f>"As at " &amp; TEXT(Start-1,"dd-mm-yyyy")</f>
        <v>As at 31-03-2021</v>
      </c>
    </row>
    <row r="122" spans="1:12" ht="12.75" customHeight="1">
      <c r="A122" s="463"/>
      <c r="B122" s="62" t="s">
        <v>472</v>
      </c>
      <c r="C122" s="62"/>
      <c r="D122" s="62"/>
      <c r="E122" s="62"/>
      <c r="F122" s="11"/>
      <c r="G122" s="11"/>
      <c r="H122" s="101"/>
      <c r="I122" s="68"/>
      <c r="J122" s="68"/>
      <c r="K122" s="68"/>
      <c r="L122" s="101"/>
    </row>
    <row r="123" spans="1:12" ht="12.75" customHeight="1">
      <c r="A123" s="62"/>
      <c r="B123" s="62" t="s">
        <v>476</v>
      </c>
      <c r="C123" s="464"/>
      <c r="D123" s="464"/>
      <c r="E123" s="464"/>
      <c r="F123" s="464"/>
      <c r="G123" s="11"/>
      <c r="H123" s="6">
        <v>0</v>
      </c>
      <c r="I123" s="11"/>
      <c r="J123" s="11"/>
      <c r="K123" s="11"/>
      <c r="L123" s="6">
        <v>0</v>
      </c>
    </row>
    <row r="124" spans="1:12" ht="12.75" customHeight="1">
      <c r="A124" s="62"/>
      <c r="B124" s="62" t="s">
        <v>477</v>
      </c>
      <c r="C124" s="464"/>
      <c r="D124" s="464"/>
      <c r="E124" s="464"/>
      <c r="F124" s="464"/>
      <c r="G124" s="11"/>
      <c r="H124" s="11">
        <v>0</v>
      </c>
      <c r="I124" s="11"/>
      <c r="J124" s="11"/>
      <c r="K124" s="11"/>
      <c r="L124" s="11">
        <v>0</v>
      </c>
    </row>
    <row r="125" spans="1:12" ht="6" customHeight="1">
      <c r="A125" s="62"/>
      <c r="B125" s="456"/>
      <c r="C125" s="456"/>
      <c r="D125" s="456"/>
      <c r="E125" s="456"/>
      <c r="F125" s="456"/>
      <c r="G125" s="11"/>
      <c r="H125" s="11"/>
      <c r="I125" s="11"/>
      <c r="J125" s="11"/>
      <c r="K125" s="11"/>
      <c r="L125" s="11"/>
    </row>
    <row r="126" spans="1:12" ht="12.75" customHeight="1">
      <c r="A126" s="62"/>
      <c r="B126" s="62" t="s">
        <v>473</v>
      </c>
      <c r="C126" s="456"/>
      <c r="D126" s="456"/>
      <c r="E126" s="456"/>
      <c r="F126" s="456"/>
      <c r="G126" s="11"/>
      <c r="H126" s="11"/>
      <c r="I126" s="11"/>
      <c r="J126" s="11"/>
      <c r="K126" s="11"/>
      <c r="L126" s="11"/>
    </row>
    <row r="127" spans="1:12" ht="12.75" customHeight="1">
      <c r="A127" s="62"/>
      <c r="B127" s="62" t="s">
        <v>474</v>
      </c>
      <c r="C127" s="464"/>
      <c r="D127" s="464"/>
      <c r="E127" s="464"/>
      <c r="F127" s="464"/>
      <c r="G127" s="11"/>
      <c r="H127" s="6">
        <v>0</v>
      </c>
      <c r="I127" s="11"/>
      <c r="J127" s="11"/>
      <c r="K127" s="11"/>
      <c r="L127" s="6">
        <v>0</v>
      </c>
    </row>
    <row r="128" spans="1:12" ht="12.75" customHeight="1">
      <c r="A128" s="62"/>
      <c r="B128" s="62" t="s">
        <v>475</v>
      </c>
      <c r="C128" s="464"/>
      <c r="D128" s="464"/>
      <c r="E128" s="464"/>
      <c r="F128" s="464"/>
      <c r="G128" s="11"/>
      <c r="H128" s="11">
        <v>0</v>
      </c>
      <c r="I128" s="11"/>
      <c r="J128" s="11"/>
      <c r="K128" s="11"/>
      <c r="L128" s="11">
        <v>0</v>
      </c>
    </row>
    <row r="129" spans="1:12" ht="12.75" customHeight="1" thickBot="1">
      <c r="A129" s="62"/>
      <c r="F129" s="11"/>
      <c r="G129" s="11"/>
      <c r="H129" s="169">
        <f>SUM(H123:H128)</f>
        <v>0</v>
      </c>
      <c r="I129" s="6"/>
      <c r="J129" s="6"/>
      <c r="K129" s="6"/>
      <c r="L129" s="169">
        <f>SUM(L123:L128)</f>
        <v>0</v>
      </c>
    </row>
    <row r="130" spans="1:12" ht="12.75" customHeight="1" thickTop="1">
      <c r="A130" s="62"/>
      <c r="B130" s="238"/>
      <c r="C130" s="102"/>
      <c r="D130" s="102"/>
      <c r="E130" s="102"/>
      <c r="F130" s="6"/>
      <c r="G130" s="11"/>
      <c r="H130" s="11"/>
      <c r="I130" s="11"/>
      <c r="J130" s="11"/>
      <c r="K130" s="76"/>
      <c r="L130" s="11"/>
    </row>
    <row r="131" spans="1:12" ht="12.75" customHeight="1">
      <c r="A131" s="318">
        <f>+A121+1</f>
        <v>5</v>
      </c>
      <c r="B131" s="125" t="s">
        <v>114</v>
      </c>
      <c r="C131" s="123"/>
      <c r="D131" s="123"/>
      <c r="E131" s="123"/>
      <c r="F131" s="79"/>
      <c r="G131" s="79"/>
      <c r="H131" s="411" t="str">
        <f>"As at " &amp; TEXT(End,"dd-mm-yyyy")</f>
        <v>As at 31-03-2022</v>
      </c>
      <c r="I131" s="113"/>
      <c r="J131" s="113"/>
      <c r="K131" s="113"/>
      <c r="L131" s="411" t="str">
        <f>"As at " &amp; TEXT(Start-1,"dd-mm-yyyy")</f>
        <v>As at 31-03-2021</v>
      </c>
    </row>
    <row r="132" spans="1:12" ht="12.75" customHeight="1">
      <c r="A132" s="66"/>
      <c r="B132" s="62" t="s">
        <v>215</v>
      </c>
      <c r="C132" s="62"/>
      <c r="D132" s="62"/>
      <c r="E132" s="62"/>
      <c r="F132" s="11"/>
      <c r="G132" s="11"/>
      <c r="H132" s="101"/>
      <c r="I132" s="68"/>
      <c r="J132" s="68"/>
      <c r="K132" s="68"/>
      <c r="L132" s="101"/>
    </row>
    <row r="133" spans="1:12" ht="12.75" customHeight="1">
      <c r="A133" s="66"/>
      <c r="B133" s="62" t="s">
        <v>483</v>
      </c>
      <c r="C133" s="62"/>
      <c r="D133" s="62"/>
      <c r="E133" s="62"/>
      <c r="F133" s="11"/>
      <c r="G133" s="11"/>
      <c r="H133" s="6"/>
      <c r="I133" s="217"/>
      <c r="J133" s="217"/>
      <c r="K133" s="217"/>
      <c r="L133" s="6"/>
    </row>
    <row r="134" spans="1:12" ht="12.75" customHeight="1">
      <c r="A134" s="66"/>
      <c r="C134" s="62" t="s">
        <v>481</v>
      </c>
      <c r="D134" s="62"/>
      <c r="E134" s="62"/>
      <c r="F134" s="11"/>
      <c r="G134" s="11"/>
      <c r="H134" s="6">
        <v>0</v>
      </c>
      <c r="I134" s="217"/>
      <c r="J134" s="217"/>
      <c r="K134" s="217"/>
      <c r="L134" s="6">
        <v>0</v>
      </c>
    </row>
    <row r="135" spans="1:12" ht="12.75" customHeight="1">
      <c r="A135" s="66"/>
      <c r="B135" s="62"/>
      <c r="C135" s="62" t="s">
        <v>482</v>
      </c>
      <c r="D135" s="62"/>
      <c r="E135" s="62"/>
      <c r="F135" s="11"/>
      <c r="G135" s="11"/>
      <c r="H135" s="6">
        <v>0</v>
      </c>
      <c r="I135" s="217"/>
      <c r="J135" s="217"/>
      <c r="K135" s="217"/>
      <c r="L135" s="6">
        <v>0</v>
      </c>
    </row>
    <row r="136" spans="1:12" ht="12.75" customHeight="1">
      <c r="A136" s="66"/>
      <c r="B136" s="62" t="s">
        <v>43</v>
      </c>
      <c r="C136" s="62"/>
      <c r="D136" s="62"/>
      <c r="E136" s="62"/>
      <c r="F136" s="11"/>
      <c r="G136" s="11"/>
      <c r="H136" s="6">
        <v>0</v>
      </c>
      <c r="I136" s="217"/>
      <c r="J136" s="217"/>
      <c r="K136" s="217"/>
      <c r="L136" s="6">
        <v>0</v>
      </c>
    </row>
    <row r="137" spans="1:12" ht="12.75" customHeight="1" thickBot="1">
      <c r="A137" s="66"/>
      <c r="B137" s="69"/>
      <c r="C137" s="62"/>
      <c r="D137" s="62"/>
      <c r="E137" s="62"/>
      <c r="F137" s="11"/>
      <c r="G137" s="11"/>
      <c r="H137" s="169">
        <f>SUM(H134:H136)</f>
        <v>0</v>
      </c>
      <c r="I137" s="218"/>
      <c r="J137" s="218"/>
      <c r="K137" s="218"/>
      <c r="L137" s="169">
        <f>SUM(L134:L136)</f>
        <v>0</v>
      </c>
    </row>
    <row r="138" spans="1:12" ht="12.75" customHeight="1" thickTop="1">
      <c r="A138" s="66"/>
      <c r="B138" s="69"/>
      <c r="C138" s="62"/>
      <c r="D138" s="62"/>
      <c r="E138" s="62"/>
      <c r="F138" s="11"/>
      <c r="G138" s="11"/>
      <c r="H138" s="6"/>
      <c r="I138" s="218"/>
      <c r="J138" s="218"/>
      <c r="K138" s="218"/>
      <c r="L138" s="6"/>
    </row>
    <row r="139" spans="1:12" ht="12.75" customHeight="1">
      <c r="A139" s="490"/>
      <c r="B139" s="491" t="str">
        <f>"Trade Payables ageing schedule as at " &amp; TEXT(End,"dd-mm-yyyy")</f>
        <v>Trade Payables ageing schedule as at 31-03-2022</v>
      </c>
      <c r="C139" s="492"/>
      <c r="D139" s="492"/>
      <c r="E139" s="492"/>
      <c r="F139" s="493"/>
      <c r="G139" s="493"/>
      <c r="H139" s="494"/>
      <c r="I139" s="495"/>
      <c r="J139" s="495"/>
      <c r="K139" s="495"/>
      <c r="L139" s="494"/>
    </row>
    <row r="140" spans="1:12" ht="6" customHeight="1">
      <c r="A140" s="490"/>
      <c r="B140" s="491"/>
      <c r="C140" s="492"/>
      <c r="D140" s="492"/>
      <c r="E140" s="492"/>
      <c r="F140" s="493"/>
      <c r="G140" s="493"/>
      <c r="H140" s="494"/>
      <c r="I140" s="495"/>
      <c r="J140" s="495"/>
      <c r="K140" s="495"/>
      <c r="L140" s="494"/>
    </row>
    <row r="141" spans="1:12" ht="12.75" customHeight="1">
      <c r="A141" s="490"/>
      <c r="B141" s="679" t="s">
        <v>32</v>
      </c>
      <c r="C141" s="679"/>
      <c r="D141" s="679"/>
      <c r="E141" s="677" t="s">
        <v>488</v>
      </c>
      <c r="F141" s="677"/>
      <c r="G141" s="677"/>
      <c r="H141" s="677"/>
      <c r="I141" s="677"/>
      <c r="J141" s="677"/>
      <c r="K141" s="495"/>
      <c r="L141" s="678" t="s">
        <v>35</v>
      </c>
    </row>
    <row r="142" spans="1:12" ht="26.4">
      <c r="A142" s="490"/>
      <c r="B142" s="679"/>
      <c r="C142" s="679"/>
      <c r="D142" s="679"/>
      <c r="E142" s="496" t="s">
        <v>484</v>
      </c>
      <c r="F142" s="497" t="s">
        <v>485</v>
      </c>
      <c r="G142" s="498"/>
      <c r="H142" s="497" t="s">
        <v>486</v>
      </c>
      <c r="I142" s="498"/>
      <c r="J142" s="499" t="s">
        <v>487</v>
      </c>
      <c r="K142" s="500"/>
      <c r="L142" s="678"/>
    </row>
    <row r="143" spans="1:12" ht="12.75" customHeight="1">
      <c r="A143" s="501" t="s">
        <v>531</v>
      </c>
      <c r="B143" s="492" t="s">
        <v>530</v>
      </c>
      <c r="C143" s="492"/>
      <c r="D143" s="492"/>
      <c r="E143" s="492"/>
      <c r="F143" s="493"/>
      <c r="G143" s="493"/>
      <c r="H143" s="494"/>
      <c r="I143" s="495"/>
      <c r="J143" s="495"/>
      <c r="K143" s="495"/>
      <c r="L143" s="494"/>
    </row>
    <row r="144" spans="1:12" ht="12.75" customHeight="1">
      <c r="A144" s="501" t="s">
        <v>532</v>
      </c>
      <c r="B144" s="492" t="s">
        <v>43</v>
      </c>
      <c r="C144" s="492"/>
      <c r="D144" s="492"/>
      <c r="E144" s="492"/>
      <c r="F144" s="493"/>
      <c r="G144" s="493"/>
      <c r="H144" s="494"/>
      <c r="I144" s="495"/>
      <c r="J144" s="495"/>
      <c r="K144" s="495"/>
      <c r="L144" s="494"/>
    </row>
    <row r="145" spans="1:12" ht="12.75" customHeight="1">
      <c r="A145" s="501" t="s">
        <v>534</v>
      </c>
      <c r="B145" s="492" t="s">
        <v>533</v>
      </c>
      <c r="C145" s="492"/>
      <c r="D145" s="492"/>
      <c r="E145" s="492"/>
      <c r="F145" s="493"/>
      <c r="G145" s="493"/>
      <c r="H145" s="494"/>
      <c r="I145" s="495"/>
      <c r="J145" s="495"/>
      <c r="K145" s="495"/>
      <c r="L145" s="494"/>
    </row>
    <row r="146" spans="1:12" ht="12.75" customHeight="1">
      <c r="A146" s="501" t="s">
        <v>536</v>
      </c>
      <c r="B146" s="492" t="s">
        <v>535</v>
      </c>
      <c r="C146" s="492"/>
      <c r="D146" s="492"/>
      <c r="E146" s="492"/>
      <c r="F146" s="493"/>
      <c r="G146" s="493"/>
      <c r="H146" s="494"/>
      <c r="I146" s="495"/>
      <c r="J146" s="495"/>
      <c r="K146" s="495"/>
      <c r="L146" s="494"/>
    </row>
    <row r="147" spans="1:12" ht="12.75" customHeight="1">
      <c r="A147" s="490"/>
      <c r="B147" s="491"/>
      <c r="C147" s="492" t="s">
        <v>35</v>
      </c>
      <c r="D147" s="492"/>
      <c r="E147" s="501">
        <f>+SUM(E143:E146)</f>
        <v>0</v>
      </c>
      <c r="F147" s="501">
        <f t="shared" ref="F147:L147" si="4">+SUM(F143:F146)</f>
        <v>0</v>
      </c>
      <c r="G147" s="501"/>
      <c r="H147" s="501">
        <f t="shared" si="4"/>
        <v>0</v>
      </c>
      <c r="I147" s="501"/>
      <c r="J147" s="501">
        <f t="shared" si="4"/>
        <v>0</v>
      </c>
      <c r="K147" s="501"/>
      <c r="L147" s="501">
        <f t="shared" si="4"/>
        <v>0</v>
      </c>
    </row>
    <row r="148" spans="1:12" ht="12.75" customHeight="1">
      <c r="A148" s="490"/>
      <c r="B148" s="491"/>
      <c r="C148" s="492"/>
      <c r="D148" s="492"/>
      <c r="E148" s="492"/>
      <c r="F148" s="493"/>
      <c r="G148" s="493"/>
      <c r="H148" s="494"/>
      <c r="I148" s="495"/>
      <c r="J148" s="495"/>
      <c r="K148" s="495"/>
      <c r="L148" s="494"/>
    </row>
    <row r="149" spans="1:12" ht="12.75" customHeight="1">
      <c r="A149" s="490"/>
      <c r="B149" s="491" t="str">
        <f>"Trade Payables ageing schedule as at " &amp; TEXT(Start-1,"dd-mm-yyyy")</f>
        <v>Trade Payables ageing schedule as at 31-03-2021</v>
      </c>
      <c r="C149" s="492"/>
      <c r="D149" s="492"/>
      <c r="E149" s="492"/>
      <c r="F149" s="493"/>
      <c r="G149" s="493"/>
      <c r="H149" s="494"/>
      <c r="I149" s="495"/>
      <c r="J149" s="495"/>
      <c r="K149" s="495"/>
      <c r="L149" s="494"/>
    </row>
    <row r="150" spans="1:12" ht="6" customHeight="1">
      <c r="A150" s="490"/>
      <c r="B150" s="491"/>
      <c r="C150" s="492"/>
      <c r="D150" s="492"/>
      <c r="E150" s="492"/>
      <c r="F150" s="493"/>
      <c r="G150" s="493"/>
      <c r="H150" s="494"/>
      <c r="I150" s="495"/>
      <c r="J150" s="495"/>
      <c r="K150" s="495"/>
      <c r="L150" s="494"/>
    </row>
    <row r="151" spans="1:12" ht="12.75" customHeight="1">
      <c r="A151" s="490"/>
      <c r="B151" s="679" t="s">
        <v>32</v>
      </c>
      <c r="C151" s="679"/>
      <c r="D151" s="679"/>
      <c r="E151" s="677" t="s">
        <v>488</v>
      </c>
      <c r="F151" s="677"/>
      <c r="G151" s="677"/>
      <c r="H151" s="677"/>
      <c r="I151" s="677"/>
      <c r="J151" s="677"/>
      <c r="K151" s="495"/>
      <c r="L151" s="678" t="s">
        <v>35</v>
      </c>
    </row>
    <row r="152" spans="1:12" ht="12.75" customHeight="1">
      <c r="A152" s="490"/>
      <c r="B152" s="679"/>
      <c r="C152" s="679"/>
      <c r="D152" s="679"/>
      <c r="E152" s="496" t="s">
        <v>484</v>
      </c>
      <c r="F152" s="497" t="s">
        <v>485</v>
      </c>
      <c r="G152" s="498"/>
      <c r="H152" s="497" t="s">
        <v>486</v>
      </c>
      <c r="I152" s="498"/>
      <c r="J152" s="499" t="s">
        <v>487</v>
      </c>
      <c r="K152" s="500"/>
      <c r="L152" s="678"/>
    </row>
    <row r="153" spans="1:12" ht="12.75" customHeight="1">
      <c r="A153" s="501" t="s">
        <v>531</v>
      </c>
      <c r="B153" s="492" t="s">
        <v>530</v>
      </c>
      <c r="C153" s="492"/>
      <c r="D153" s="492"/>
      <c r="E153" s="492"/>
      <c r="F153" s="493"/>
      <c r="G153" s="493"/>
      <c r="H153" s="494"/>
      <c r="I153" s="495"/>
      <c r="J153" s="495"/>
      <c r="K153" s="495"/>
      <c r="L153" s="494"/>
    </row>
    <row r="154" spans="1:12" ht="12.75" customHeight="1">
      <c r="A154" s="501" t="s">
        <v>532</v>
      </c>
      <c r="B154" s="492" t="s">
        <v>43</v>
      </c>
      <c r="C154" s="492"/>
      <c r="D154" s="492"/>
      <c r="E154" s="492"/>
      <c r="F154" s="493"/>
      <c r="G154" s="493"/>
      <c r="H154" s="494"/>
      <c r="I154" s="495"/>
      <c r="J154" s="495"/>
      <c r="K154" s="495"/>
      <c r="L154" s="494"/>
    </row>
    <row r="155" spans="1:12" ht="12.75" customHeight="1">
      <c r="A155" s="501" t="s">
        <v>534</v>
      </c>
      <c r="B155" s="492" t="s">
        <v>533</v>
      </c>
      <c r="C155" s="492"/>
      <c r="D155" s="492"/>
      <c r="E155" s="492"/>
      <c r="F155" s="493"/>
      <c r="G155" s="493"/>
      <c r="H155" s="494"/>
      <c r="I155" s="495"/>
      <c r="J155" s="495"/>
      <c r="K155" s="495"/>
      <c r="L155" s="494"/>
    </row>
    <row r="156" spans="1:12" ht="12.75" customHeight="1">
      <c r="A156" s="501" t="s">
        <v>536</v>
      </c>
      <c r="B156" s="492" t="s">
        <v>535</v>
      </c>
      <c r="C156" s="492"/>
      <c r="D156" s="492"/>
      <c r="E156" s="492"/>
      <c r="F156" s="493"/>
      <c r="G156" s="493"/>
      <c r="H156" s="494"/>
      <c r="I156" s="495"/>
      <c r="J156" s="495"/>
      <c r="K156" s="495"/>
      <c r="L156" s="494"/>
    </row>
    <row r="157" spans="1:12" ht="12.75" customHeight="1">
      <c r="A157" s="490"/>
      <c r="B157" s="491"/>
      <c r="C157" s="492" t="s">
        <v>35</v>
      </c>
      <c r="D157" s="492"/>
      <c r="E157" s="501">
        <f>+SUM(E153:E156)</f>
        <v>0</v>
      </c>
      <c r="F157" s="501">
        <f t="shared" ref="F157" si="5">+SUM(F153:F156)</f>
        <v>0</v>
      </c>
      <c r="G157" s="501"/>
      <c r="H157" s="501">
        <f t="shared" ref="H157" si="6">+SUM(H153:H156)</f>
        <v>0</v>
      </c>
      <c r="I157" s="501"/>
      <c r="J157" s="501">
        <f t="shared" ref="J157" si="7">+SUM(J153:J156)</f>
        <v>0</v>
      </c>
      <c r="K157" s="501"/>
      <c r="L157" s="501">
        <f t="shared" ref="L157" si="8">+SUM(L153:L156)</f>
        <v>0</v>
      </c>
    </row>
    <row r="158" spans="1:12" ht="12.75" customHeight="1">
      <c r="A158" s="66"/>
      <c r="B158" s="69"/>
      <c r="C158" s="62"/>
      <c r="D158" s="62"/>
      <c r="E158" s="62"/>
      <c r="F158" s="11"/>
      <c r="G158" s="11"/>
      <c r="H158" s="6"/>
      <c r="I158" s="218"/>
      <c r="J158" s="218"/>
      <c r="K158" s="218"/>
      <c r="L158" s="6"/>
    </row>
    <row r="159" spans="1:12" ht="64.8" customHeight="1">
      <c r="A159" s="365" t="s">
        <v>8</v>
      </c>
      <c r="B159" s="680" t="s">
        <v>490</v>
      </c>
      <c r="C159" s="680"/>
      <c r="D159" s="680"/>
      <c r="E159" s="680"/>
      <c r="F159" s="680"/>
      <c r="G159" s="680"/>
      <c r="H159" s="680"/>
      <c r="I159" s="680"/>
      <c r="J159" s="680"/>
      <c r="K159" s="680"/>
      <c r="L159" s="680"/>
    </row>
    <row r="160" spans="1:12" ht="12.75" customHeight="1">
      <c r="A160" s="66"/>
      <c r="B160" s="69"/>
      <c r="C160" s="62"/>
      <c r="D160" s="62"/>
      <c r="E160" s="62"/>
      <c r="F160" s="11"/>
      <c r="G160" s="11"/>
      <c r="H160" s="6"/>
      <c r="I160" s="218"/>
      <c r="J160" s="218"/>
      <c r="K160" s="218"/>
      <c r="L160" s="6"/>
    </row>
    <row r="161" spans="1:12" ht="12.75" customHeight="1">
      <c r="A161" s="66"/>
      <c r="B161" s="69"/>
      <c r="C161" s="62"/>
      <c r="D161" s="62"/>
      <c r="E161" s="62"/>
      <c r="F161" s="11"/>
      <c r="G161" s="11"/>
      <c r="H161" s="6"/>
      <c r="I161" s="218"/>
      <c r="J161" s="218"/>
      <c r="K161" s="218"/>
      <c r="L161" s="6"/>
    </row>
    <row r="162" spans="1:12" ht="12.75" customHeight="1">
      <c r="A162" s="318">
        <f>+A131+1</f>
        <v>6</v>
      </c>
      <c r="B162" s="125" t="s">
        <v>492</v>
      </c>
      <c r="C162" s="123"/>
      <c r="D162" s="123"/>
      <c r="E162" s="123"/>
      <c r="F162" s="79"/>
      <c r="G162" s="79"/>
      <c r="H162" s="431" t="str">
        <f>"As at " &amp; TEXT(End,"dd-mm-yyyy")</f>
        <v>As at 31-03-2022</v>
      </c>
      <c r="I162" s="113"/>
      <c r="J162" s="113"/>
      <c r="K162" s="113"/>
      <c r="L162" s="431" t="str">
        <f>"As at " &amp; TEXT(Start-1,"dd-mm-yyyy")</f>
        <v>As at 31-03-2021</v>
      </c>
    </row>
    <row r="163" spans="1:12" ht="12.75" customHeight="1">
      <c r="A163" s="66"/>
      <c r="B163" s="62" t="s">
        <v>491</v>
      </c>
      <c r="C163" s="62"/>
      <c r="D163" s="62"/>
      <c r="E163" s="62"/>
      <c r="F163" s="11"/>
      <c r="G163" s="11"/>
      <c r="H163" s="6">
        <v>0</v>
      </c>
      <c r="I163" s="217"/>
      <c r="J163" s="217"/>
      <c r="K163" s="217"/>
      <c r="L163" s="6">
        <v>0</v>
      </c>
    </row>
    <row r="164" spans="1:12" ht="12.75" customHeight="1" thickBot="1">
      <c r="A164" s="66"/>
      <c r="B164" s="69"/>
      <c r="C164" s="62"/>
      <c r="D164" s="62"/>
      <c r="E164" s="62"/>
      <c r="F164" s="11"/>
      <c r="G164" s="11"/>
      <c r="H164" s="169">
        <f>SUM(H163)</f>
        <v>0</v>
      </c>
      <c r="I164" s="218"/>
      <c r="J164" s="218"/>
      <c r="K164" s="218"/>
      <c r="L164" s="169">
        <f>SUM(L163)</f>
        <v>0</v>
      </c>
    </row>
    <row r="165" spans="1:12" ht="12.75" customHeight="1" thickTop="1">
      <c r="A165" s="66"/>
      <c r="B165" s="69"/>
      <c r="C165" s="62"/>
      <c r="D165" s="62"/>
      <c r="E165" s="62"/>
      <c r="F165" s="11"/>
      <c r="G165" s="11"/>
      <c r="H165" s="6"/>
      <c r="I165" s="218"/>
      <c r="J165" s="218"/>
      <c r="K165" s="218"/>
      <c r="L165" s="6"/>
    </row>
    <row r="166" spans="1:12" ht="12.75" customHeight="1">
      <c r="A166" s="66"/>
      <c r="B166" s="69"/>
      <c r="C166" s="62"/>
      <c r="D166" s="62"/>
      <c r="E166" s="62"/>
      <c r="F166" s="11"/>
      <c r="G166" s="11"/>
      <c r="H166" s="11"/>
      <c r="I166" s="11"/>
      <c r="J166" s="11"/>
      <c r="K166" s="11"/>
      <c r="L166" s="11"/>
    </row>
    <row r="167" spans="1:12" ht="12.75" customHeight="1">
      <c r="A167" s="318">
        <f>+A162+1</f>
        <v>7</v>
      </c>
      <c r="B167" s="125" t="s">
        <v>58</v>
      </c>
      <c r="C167" s="123"/>
      <c r="D167" s="123"/>
      <c r="E167" s="123"/>
      <c r="F167" s="79"/>
      <c r="G167" s="79"/>
      <c r="H167" s="411" t="str">
        <f>"As at " &amp; TEXT(End,"dd-mm-yyyy")</f>
        <v>As at 31-03-2022</v>
      </c>
      <c r="I167" s="113"/>
      <c r="J167" s="113"/>
      <c r="K167" s="113"/>
      <c r="L167" s="411" t="str">
        <f>"As at " &amp; TEXT(Start-1,"dd-mm-yyyy")</f>
        <v>As at 31-03-2021</v>
      </c>
    </row>
    <row r="168" spans="1:12" ht="12.75" customHeight="1">
      <c r="A168" s="66"/>
      <c r="B168" s="104" t="s">
        <v>212</v>
      </c>
      <c r="C168" s="62"/>
      <c r="D168" s="62"/>
      <c r="E168" s="62"/>
      <c r="F168" s="11"/>
      <c r="G168" s="11"/>
      <c r="H168" s="101"/>
      <c r="I168" s="68"/>
      <c r="J168" s="68"/>
      <c r="K168" s="68"/>
      <c r="L168" s="101"/>
    </row>
    <row r="169" spans="1:12" ht="12.75" customHeight="1">
      <c r="A169" s="66"/>
      <c r="B169" s="104" t="s">
        <v>329</v>
      </c>
      <c r="C169" s="62"/>
      <c r="D169" s="62"/>
      <c r="E169" s="62"/>
      <c r="F169" s="11"/>
      <c r="G169" s="11"/>
      <c r="H169" s="96">
        <v>0</v>
      </c>
      <c r="I169" s="154"/>
      <c r="J169" s="154"/>
      <c r="K169" s="178"/>
      <c r="L169" s="96">
        <v>0</v>
      </c>
    </row>
    <row r="170" spans="1:12" ht="12.75" customHeight="1">
      <c r="A170" s="66"/>
      <c r="B170" s="504" t="s">
        <v>497</v>
      </c>
      <c r="C170" s="468"/>
      <c r="D170" s="468"/>
      <c r="E170" s="468"/>
      <c r="F170" s="469"/>
      <c r="G170" s="11"/>
      <c r="H170" s="96">
        <v>0</v>
      </c>
      <c r="I170" s="154"/>
      <c r="J170" s="154"/>
      <c r="K170" s="178"/>
      <c r="L170" s="96">
        <v>0</v>
      </c>
    </row>
    <row r="171" spans="1:12" ht="12.75" customHeight="1">
      <c r="A171" s="66"/>
      <c r="B171" s="104" t="s">
        <v>215</v>
      </c>
      <c r="C171" s="62"/>
      <c r="D171" s="62"/>
      <c r="E171" s="62"/>
      <c r="F171" s="11"/>
      <c r="G171" s="11"/>
      <c r="H171" s="154"/>
      <c r="I171" s="154"/>
      <c r="J171" s="154"/>
      <c r="K171" s="178"/>
      <c r="L171" s="3"/>
    </row>
    <row r="172" spans="1:12" ht="12.75" customHeight="1">
      <c r="A172" s="62"/>
      <c r="B172" s="104" t="s">
        <v>308</v>
      </c>
      <c r="F172" s="11"/>
      <c r="G172" s="11"/>
      <c r="H172" s="6">
        <v>0</v>
      </c>
      <c r="I172" s="3"/>
      <c r="J172" s="3"/>
      <c r="K172" s="3"/>
      <c r="L172" s="6">
        <v>0</v>
      </c>
    </row>
    <row r="173" spans="1:12" ht="12.75" customHeight="1">
      <c r="A173" s="62"/>
      <c r="B173" s="104" t="s">
        <v>498</v>
      </c>
      <c r="F173" s="11"/>
      <c r="G173" s="11"/>
      <c r="H173" s="6">
        <v>0</v>
      </c>
      <c r="I173" s="3"/>
      <c r="J173" s="3"/>
      <c r="K173" s="3"/>
      <c r="L173" s="6">
        <v>0</v>
      </c>
    </row>
    <row r="174" spans="1:12" ht="12.75" customHeight="1">
      <c r="A174" s="62"/>
      <c r="B174" s="104" t="s">
        <v>316</v>
      </c>
      <c r="F174" s="11"/>
      <c r="G174" s="11"/>
      <c r="H174" s="6">
        <v>0</v>
      </c>
      <c r="I174" s="3"/>
      <c r="J174" s="3"/>
      <c r="K174" s="3"/>
      <c r="L174" s="6">
        <v>0</v>
      </c>
    </row>
    <row r="175" spans="1:12" ht="12.75" customHeight="1" thickBot="1">
      <c r="A175" s="62"/>
      <c r="B175" s="80"/>
      <c r="F175" s="11"/>
      <c r="G175" s="11"/>
      <c r="H175" s="169">
        <v>0</v>
      </c>
      <c r="I175" s="16"/>
      <c r="J175" s="16"/>
      <c r="K175" s="16"/>
      <c r="L175" s="169">
        <v>0</v>
      </c>
    </row>
    <row r="176" spans="1:12" ht="12.75" customHeight="1" thickTop="1">
      <c r="A176" s="62"/>
      <c r="B176" s="80"/>
      <c r="F176" s="11"/>
      <c r="G176" s="11"/>
      <c r="H176" s="6"/>
      <c r="I176" s="16"/>
      <c r="J176" s="16"/>
      <c r="K176" s="16"/>
      <c r="L176" s="6"/>
    </row>
    <row r="177" spans="1:12" ht="12.75" customHeight="1">
      <c r="A177" s="25" t="s">
        <v>8</v>
      </c>
      <c r="B177" s="2"/>
      <c r="C177" s="2"/>
      <c r="D177" s="2"/>
      <c r="E177" s="2"/>
      <c r="F177" s="155"/>
      <c r="G177" s="155"/>
      <c r="H177" s="155"/>
      <c r="I177" s="155"/>
      <c r="J177" s="155"/>
      <c r="K177" s="155"/>
      <c r="L177" s="155"/>
    </row>
    <row r="178" spans="1:12" ht="12.75" customHeight="1">
      <c r="B178" s="25"/>
      <c r="C178" s="2"/>
      <c r="D178" s="2"/>
      <c r="E178" s="2"/>
      <c r="F178" s="155"/>
      <c r="G178" s="155"/>
      <c r="H178" s="155"/>
      <c r="I178" s="155"/>
      <c r="J178" s="155"/>
      <c r="K178" s="155"/>
      <c r="L178" s="155"/>
    </row>
    <row r="179" spans="1:12" ht="12.75" customHeight="1">
      <c r="A179" s="25"/>
      <c r="B179" s="25"/>
      <c r="C179" s="2"/>
      <c r="D179" s="2"/>
      <c r="E179" s="2"/>
      <c r="F179" s="155"/>
      <c r="G179" s="155"/>
      <c r="H179" s="155"/>
      <c r="I179" s="155"/>
      <c r="J179" s="155"/>
      <c r="K179" s="155"/>
      <c r="L179" s="155"/>
    </row>
    <row r="180" spans="1:12" ht="12.75" customHeight="1">
      <c r="A180" s="25" t="s">
        <v>9</v>
      </c>
      <c r="B180" s="29"/>
      <c r="C180" s="2"/>
      <c r="D180" s="2"/>
      <c r="E180" s="2"/>
      <c r="F180" s="155"/>
      <c r="G180" s="155"/>
      <c r="H180" s="155"/>
      <c r="I180" s="155"/>
      <c r="J180" s="155"/>
      <c r="K180" s="155"/>
      <c r="L180" s="155"/>
    </row>
    <row r="181" spans="1:12" ht="12.75" customHeight="1">
      <c r="A181" s="25"/>
      <c r="B181" s="238"/>
      <c r="C181" s="102"/>
      <c r="D181" s="102"/>
      <c r="E181" s="102"/>
      <c r="F181" s="155"/>
      <c r="G181" s="155"/>
      <c r="H181" s="155"/>
      <c r="I181" s="155"/>
      <c r="J181" s="155"/>
      <c r="K181" s="155"/>
      <c r="L181" s="155"/>
    </row>
    <row r="182" spans="1:12" ht="12.75" customHeight="1">
      <c r="A182" s="25"/>
      <c r="B182" s="25"/>
      <c r="C182" s="2"/>
      <c r="D182" s="2"/>
      <c r="E182" s="2"/>
      <c r="F182" s="155"/>
      <c r="G182" s="155"/>
      <c r="H182" s="155"/>
      <c r="I182" s="155"/>
      <c r="J182" s="155"/>
      <c r="K182" s="155"/>
      <c r="L182" s="155"/>
    </row>
    <row r="183" spans="1:12" ht="12.75" customHeight="1">
      <c r="A183" s="25"/>
      <c r="B183" s="25"/>
      <c r="C183" s="2"/>
      <c r="D183" s="2"/>
      <c r="E183" s="2"/>
      <c r="F183" s="155"/>
      <c r="G183" s="155"/>
      <c r="H183" s="155"/>
      <c r="I183" s="155"/>
      <c r="J183" s="155"/>
      <c r="K183" s="155"/>
      <c r="L183" s="155"/>
    </row>
    <row r="184" spans="1:12" ht="12.75" customHeight="1">
      <c r="A184" s="318">
        <f>1+A167</f>
        <v>8</v>
      </c>
      <c r="B184" s="125" t="s">
        <v>310</v>
      </c>
      <c r="C184" s="123"/>
      <c r="D184" s="123"/>
      <c r="E184" s="123"/>
      <c r="F184" s="79"/>
      <c r="G184" s="79"/>
      <c r="H184" s="411" t="str">
        <f>"As at " &amp; TEXT(End,"dd-mm-yyyy")</f>
        <v>As at 31-03-2022</v>
      </c>
      <c r="I184" s="113"/>
      <c r="J184" s="113"/>
      <c r="K184" s="113"/>
      <c r="L184" s="411" t="str">
        <f>"As at " &amp; TEXT(Start-1,"dd-mm-yyyy")</f>
        <v>As at 31-03-2021</v>
      </c>
    </row>
    <row r="185" spans="1:12" ht="12.75" customHeight="1">
      <c r="A185" s="25"/>
      <c r="B185" s="29" t="s">
        <v>480</v>
      </c>
      <c r="C185" s="2"/>
      <c r="D185" s="2"/>
      <c r="E185" s="2"/>
      <c r="F185" s="155"/>
      <c r="G185" s="155"/>
      <c r="H185" s="6">
        <v>0</v>
      </c>
      <c r="I185" s="155"/>
      <c r="J185" s="155"/>
      <c r="K185" s="155"/>
      <c r="L185" s="6">
        <v>0</v>
      </c>
    </row>
    <row r="186" spans="1:12" ht="12.75" customHeight="1">
      <c r="A186" s="25"/>
      <c r="B186" s="29" t="s">
        <v>499</v>
      </c>
      <c r="C186" s="2"/>
      <c r="D186" s="2"/>
      <c r="E186" s="2"/>
      <c r="F186" s="155"/>
      <c r="G186" s="155"/>
      <c r="H186" s="6">
        <v>0</v>
      </c>
      <c r="I186" s="155"/>
      <c r="J186" s="155"/>
      <c r="K186" s="155"/>
      <c r="L186" s="6">
        <v>0</v>
      </c>
    </row>
    <row r="187" spans="1:12" ht="12.75" customHeight="1" thickBot="1">
      <c r="A187" s="25"/>
      <c r="B187" s="25"/>
      <c r="C187" s="2"/>
      <c r="D187" s="2"/>
      <c r="E187" s="2"/>
      <c r="F187" s="155"/>
      <c r="G187" s="155"/>
      <c r="H187" s="169">
        <v>0</v>
      </c>
      <c r="I187" s="155"/>
      <c r="J187" s="155"/>
      <c r="K187" s="155"/>
      <c r="L187" s="169">
        <v>0</v>
      </c>
    </row>
    <row r="188" spans="1:12" ht="12.75" customHeight="1" thickTop="1">
      <c r="A188" s="25"/>
      <c r="B188" s="25"/>
      <c r="C188" s="2"/>
      <c r="D188" s="2"/>
      <c r="E188" s="2"/>
      <c r="F188" s="155"/>
      <c r="G188" s="155"/>
      <c r="H188" s="155"/>
      <c r="I188" s="155"/>
      <c r="J188" s="155"/>
      <c r="K188" s="155"/>
      <c r="L188" s="155"/>
    </row>
    <row r="189" spans="1:12" ht="12.75" customHeight="1">
      <c r="A189" s="490"/>
      <c r="B189" s="491" t="str">
        <f>"Trade Payables ageing schedule as at " &amp; TEXT(End,"dd-mm-yyyy")</f>
        <v>Trade Payables ageing schedule as at 31-03-2022</v>
      </c>
      <c r="C189" s="492"/>
      <c r="D189" s="492"/>
      <c r="E189" s="492"/>
      <c r="F189" s="493"/>
      <c r="G189" s="493"/>
      <c r="H189" s="494"/>
      <c r="I189" s="495"/>
      <c r="J189" s="495"/>
      <c r="K189" s="495"/>
      <c r="L189" s="494"/>
    </row>
    <row r="190" spans="1:12" ht="12.75" customHeight="1">
      <c r="A190" s="490"/>
      <c r="B190" s="491"/>
      <c r="C190" s="492"/>
      <c r="D190" s="492"/>
      <c r="E190" s="492"/>
      <c r="F190" s="493"/>
      <c r="G190" s="493"/>
      <c r="H190" s="494"/>
      <c r="I190" s="495"/>
      <c r="J190" s="495"/>
      <c r="K190" s="495"/>
      <c r="L190" s="494"/>
    </row>
    <row r="191" spans="1:12" ht="12.75" customHeight="1">
      <c r="A191" s="490"/>
      <c r="B191" s="679" t="s">
        <v>32</v>
      </c>
      <c r="C191" s="679"/>
      <c r="D191" s="679"/>
      <c r="E191" s="677" t="s">
        <v>488</v>
      </c>
      <c r="F191" s="677"/>
      <c r="G191" s="677"/>
      <c r="H191" s="677"/>
      <c r="I191" s="677"/>
      <c r="J191" s="677"/>
      <c r="K191" s="495"/>
      <c r="L191" s="678" t="s">
        <v>35</v>
      </c>
    </row>
    <row r="192" spans="1:12" ht="12.75" customHeight="1">
      <c r="A192" s="490"/>
      <c r="B192" s="679"/>
      <c r="C192" s="679"/>
      <c r="D192" s="679"/>
      <c r="E192" s="496" t="s">
        <v>484</v>
      </c>
      <c r="F192" s="497" t="s">
        <v>485</v>
      </c>
      <c r="G192" s="498"/>
      <c r="H192" s="497" t="s">
        <v>486</v>
      </c>
      <c r="I192" s="498"/>
      <c r="J192" s="499" t="s">
        <v>487</v>
      </c>
      <c r="K192" s="500"/>
      <c r="L192" s="678"/>
    </row>
    <row r="193" spans="1:12" ht="12.75" customHeight="1">
      <c r="A193" s="501" t="s">
        <v>531</v>
      </c>
      <c r="B193" s="492" t="s">
        <v>530</v>
      </c>
      <c r="C193" s="492"/>
      <c r="D193" s="492"/>
      <c r="E193" s="492"/>
      <c r="F193" s="493"/>
      <c r="G193" s="493"/>
      <c r="H193" s="494"/>
      <c r="I193" s="495"/>
      <c r="J193" s="495"/>
      <c r="K193" s="495"/>
      <c r="L193" s="494"/>
    </row>
    <row r="194" spans="1:12" ht="12.75" customHeight="1">
      <c r="A194" s="501" t="s">
        <v>532</v>
      </c>
      <c r="B194" s="492" t="s">
        <v>43</v>
      </c>
      <c r="C194" s="492"/>
      <c r="D194" s="492"/>
      <c r="E194" s="492"/>
      <c r="F194" s="493"/>
      <c r="G194" s="493"/>
      <c r="H194" s="494"/>
      <c r="I194" s="495"/>
      <c r="J194" s="495"/>
      <c r="K194" s="495"/>
      <c r="L194" s="494"/>
    </row>
    <row r="195" spans="1:12" ht="12.75" customHeight="1">
      <c r="A195" s="501" t="s">
        <v>534</v>
      </c>
      <c r="B195" s="492" t="s">
        <v>533</v>
      </c>
      <c r="C195" s="492"/>
      <c r="D195" s="492"/>
      <c r="E195" s="492"/>
      <c r="F195" s="493"/>
      <c r="G195" s="493"/>
      <c r="H195" s="494"/>
      <c r="I195" s="495"/>
      <c r="J195" s="495"/>
      <c r="K195" s="495"/>
      <c r="L195" s="494"/>
    </row>
    <row r="196" spans="1:12" ht="12.75" customHeight="1">
      <c r="A196" s="501" t="s">
        <v>536</v>
      </c>
      <c r="B196" s="492" t="s">
        <v>535</v>
      </c>
      <c r="C196" s="492"/>
      <c r="D196" s="492"/>
      <c r="E196" s="492"/>
      <c r="F196" s="493"/>
      <c r="G196" s="493"/>
      <c r="H196" s="494"/>
      <c r="I196" s="495"/>
      <c r="J196" s="495"/>
      <c r="K196" s="495"/>
      <c r="L196" s="494"/>
    </row>
    <row r="197" spans="1:12" ht="12.75" customHeight="1">
      <c r="A197" s="490"/>
      <c r="B197" s="491"/>
      <c r="C197" s="492" t="s">
        <v>35</v>
      </c>
      <c r="D197" s="492"/>
      <c r="E197" s="501">
        <f>+SUM(E193:E196)</f>
        <v>0</v>
      </c>
      <c r="F197" s="501">
        <f t="shared" ref="F197" si="9">+SUM(F193:F196)</f>
        <v>0</v>
      </c>
      <c r="G197" s="501"/>
      <c r="H197" s="501">
        <f t="shared" ref="H197" si="10">+SUM(H193:H196)</f>
        <v>0</v>
      </c>
      <c r="I197" s="501"/>
      <c r="J197" s="501">
        <f t="shared" ref="J197" si="11">+SUM(J193:J196)</f>
        <v>0</v>
      </c>
      <c r="K197" s="501"/>
      <c r="L197" s="501">
        <f t="shared" ref="L197" si="12">+SUM(L193:L196)</f>
        <v>0</v>
      </c>
    </row>
    <row r="198" spans="1:12" ht="12.75" customHeight="1">
      <c r="A198" s="490"/>
      <c r="B198" s="491"/>
      <c r="C198" s="492"/>
      <c r="D198" s="492"/>
      <c r="E198" s="492"/>
      <c r="F198" s="493"/>
      <c r="G198" s="493"/>
      <c r="H198" s="494"/>
      <c r="I198" s="495"/>
      <c r="J198" s="495"/>
      <c r="K198" s="495"/>
      <c r="L198" s="494"/>
    </row>
    <row r="199" spans="1:12" ht="12.75" customHeight="1">
      <c r="A199" s="490"/>
      <c r="B199" s="491" t="str">
        <f>"Trade Payables ageing schedule as at " &amp; TEXT(Start-1,"dd-mm-yyyy")</f>
        <v>Trade Payables ageing schedule as at 31-03-2021</v>
      </c>
      <c r="C199" s="492"/>
      <c r="D199" s="492"/>
      <c r="E199" s="492"/>
      <c r="F199" s="493"/>
      <c r="G199" s="493"/>
      <c r="H199" s="494"/>
      <c r="I199" s="495"/>
      <c r="J199" s="495"/>
      <c r="K199" s="495"/>
      <c r="L199" s="494"/>
    </row>
    <row r="200" spans="1:12" ht="12.75" customHeight="1">
      <c r="A200" s="490"/>
      <c r="B200" s="491"/>
      <c r="C200" s="492"/>
      <c r="D200" s="492"/>
      <c r="E200" s="492"/>
      <c r="F200" s="493"/>
      <c r="G200" s="493"/>
      <c r="H200" s="494"/>
      <c r="I200" s="495"/>
      <c r="J200" s="495"/>
      <c r="K200" s="495"/>
      <c r="L200" s="494"/>
    </row>
    <row r="201" spans="1:12" ht="12.75" customHeight="1">
      <c r="A201" s="490"/>
      <c r="B201" s="679" t="s">
        <v>32</v>
      </c>
      <c r="C201" s="679"/>
      <c r="D201" s="679"/>
      <c r="E201" s="677" t="s">
        <v>488</v>
      </c>
      <c r="F201" s="677"/>
      <c r="G201" s="677"/>
      <c r="H201" s="677"/>
      <c r="I201" s="677"/>
      <c r="J201" s="677"/>
      <c r="K201" s="495"/>
      <c r="L201" s="678" t="s">
        <v>35</v>
      </c>
    </row>
    <row r="202" spans="1:12" ht="12.75" customHeight="1">
      <c r="A202" s="490"/>
      <c r="B202" s="679"/>
      <c r="C202" s="679"/>
      <c r="D202" s="679"/>
      <c r="E202" s="496" t="s">
        <v>484</v>
      </c>
      <c r="F202" s="497" t="s">
        <v>485</v>
      </c>
      <c r="G202" s="498"/>
      <c r="H202" s="497" t="s">
        <v>486</v>
      </c>
      <c r="I202" s="498"/>
      <c r="J202" s="499" t="s">
        <v>487</v>
      </c>
      <c r="K202" s="500"/>
      <c r="L202" s="678"/>
    </row>
    <row r="203" spans="1:12" ht="12.75" customHeight="1">
      <c r="A203" s="501" t="s">
        <v>531</v>
      </c>
      <c r="B203" s="492" t="s">
        <v>530</v>
      </c>
      <c r="C203" s="492"/>
      <c r="D203" s="492"/>
      <c r="E203" s="492"/>
      <c r="F203" s="493"/>
      <c r="G203" s="493"/>
      <c r="H203" s="494"/>
      <c r="I203" s="495"/>
      <c r="J203" s="495"/>
      <c r="K203" s="495"/>
      <c r="L203" s="494"/>
    </row>
    <row r="204" spans="1:12" ht="12.75" customHeight="1">
      <c r="A204" s="501" t="s">
        <v>532</v>
      </c>
      <c r="B204" s="492" t="s">
        <v>43</v>
      </c>
      <c r="C204" s="492"/>
      <c r="D204" s="492"/>
      <c r="E204" s="492"/>
      <c r="F204" s="493"/>
      <c r="G204" s="493"/>
      <c r="H204" s="494"/>
      <c r="I204" s="495"/>
      <c r="J204" s="495"/>
      <c r="K204" s="495"/>
      <c r="L204" s="494"/>
    </row>
    <row r="205" spans="1:12" ht="12.75" customHeight="1">
      <c r="A205" s="501" t="s">
        <v>534</v>
      </c>
      <c r="B205" s="492" t="s">
        <v>533</v>
      </c>
      <c r="C205" s="492"/>
      <c r="D205" s="492"/>
      <c r="E205" s="492"/>
      <c r="F205" s="493"/>
      <c r="G205" s="493"/>
      <c r="H205" s="494"/>
      <c r="I205" s="495"/>
      <c r="J205" s="495"/>
      <c r="K205" s="495"/>
      <c r="L205" s="494"/>
    </row>
    <row r="206" spans="1:12" ht="12.75" customHeight="1">
      <c r="A206" s="501" t="s">
        <v>536</v>
      </c>
      <c r="B206" s="492" t="s">
        <v>535</v>
      </c>
      <c r="C206" s="492"/>
      <c r="D206" s="492"/>
      <c r="E206" s="492"/>
      <c r="F206" s="493"/>
      <c r="G206" s="493"/>
      <c r="H206" s="494"/>
      <c r="I206" s="495"/>
      <c r="J206" s="495"/>
      <c r="K206" s="495"/>
      <c r="L206" s="494"/>
    </row>
    <row r="207" spans="1:12" ht="12.75" customHeight="1">
      <c r="A207" s="490"/>
      <c r="B207" s="491"/>
      <c r="C207" s="492" t="s">
        <v>35</v>
      </c>
      <c r="D207" s="492"/>
      <c r="E207" s="501">
        <f>+SUM(E203:E206)</f>
        <v>0</v>
      </c>
      <c r="F207" s="501">
        <f t="shared" ref="F207" si="13">+SUM(F203:F206)</f>
        <v>0</v>
      </c>
      <c r="G207" s="501"/>
      <c r="H207" s="501">
        <f t="shared" ref="H207" si="14">+SUM(H203:H206)</f>
        <v>0</v>
      </c>
      <c r="I207" s="501"/>
      <c r="J207" s="501">
        <f t="shared" ref="J207" si="15">+SUM(J203:J206)</f>
        <v>0</v>
      </c>
      <c r="K207" s="501"/>
      <c r="L207" s="501">
        <f t="shared" ref="L207" si="16">+SUM(L203:L206)</f>
        <v>0</v>
      </c>
    </row>
    <row r="208" spans="1:12" ht="12.75" customHeight="1">
      <c r="A208" s="25"/>
      <c r="B208" s="25"/>
      <c r="C208" s="2"/>
      <c r="D208" s="2"/>
      <c r="E208" s="2"/>
      <c r="F208" s="155"/>
      <c r="G208" s="155"/>
      <c r="H208" s="155"/>
      <c r="I208" s="155"/>
      <c r="J208" s="155"/>
      <c r="K208" s="155"/>
      <c r="L208" s="155"/>
    </row>
    <row r="209" spans="1:12" ht="67.2" customHeight="1">
      <c r="A209" s="365" t="s">
        <v>8</v>
      </c>
      <c r="B209" s="680" t="s">
        <v>490</v>
      </c>
      <c r="C209" s="680"/>
      <c r="D209" s="680"/>
      <c r="E209" s="680"/>
      <c r="F209" s="680"/>
      <c r="G209" s="680"/>
      <c r="H209" s="680"/>
      <c r="I209" s="680"/>
      <c r="J209" s="680"/>
      <c r="K209" s="680"/>
      <c r="L209" s="680"/>
    </row>
    <row r="210" spans="1:12" ht="12.75" customHeight="1">
      <c r="A210" s="25"/>
      <c r="B210" s="25"/>
      <c r="C210" s="2"/>
      <c r="D210" s="2"/>
      <c r="E210" s="2"/>
      <c r="F210" s="155"/>
      <c r="G210" s="155"/>
      <c r="H210" s="155"/>
      <c r="I210" s="155"/>
      <c r="J210" s="155"/>
      <c r="K210" s="155"/>
      <c r="L210" s="155"/>
    </row>
    <row r="211" spans="1:12" ht="12.75" customHeight="1">
      <c r="A211" s="318">
        <f>1+A184</f>
        <v>9</v>
      </c>
      <c r="B211" s="125" t="s">
        <v>81</v>
      </c>
      <c r="C211" s="123"/>
      <c r="D211" s="123"/>
      <c r="E211" s="123"/>
      <c r="F211" s="127"/>
      <c r="G211" s="79"/>
      <c r="H211" s="431" t="str">
        <f>"As at " &amp; TEXT(End,"dd-mm-yyyy")</f>
        <v>As at 31-03-2022</v>
      </c>
      <c r="I211" s="113"/>
      <c r="J211" s="113"/>
      <c r="K211" s="113"/>
      <c r="L211" s="431" t="str">
        <f>"As at " &amp; TEXT(Start-1,"dd-mm-yyyy")</f>
        <v>As at 31-03-2021</v>
      </c>
    </row>
    <row r="212" spans="1:12" ht="12.75" customHeight="1">
      <c r="A212" s="66"/>
      <c r="B212" s="62" t="s">
        <v>500</v>
      </c>
      <c r="C212" s="62"/>
      <c r="D212" s="62"/>
      <c r="E212" s="62"/>
      <c r="F212" s="6"/>
      <c r="G212" s="11"/>
      <c r="H212" s="6">
        <v>0</v>
      </c>
      <c r="I212" s="68"/>
      <c r="J212" s="68"/>
      <c r="K212" s="68"/>
      <c r="L212" s="6">
        <v>0</v>
      </c>
    </row>
    <row r="213" spans="1:12" ht="12.75" customHeight="1">
      <c r="A213" s="66"/>
      <c r="B213" s="62" t="s">
        <v>501</v>
      </c>
      <c r="C213" s="62"/>
      <c r="D213" s="62"/>
      <c r="E213" s="62"/>
      <c r="F213" s="6"/>
      <c r="G213" s="11"/>
      <c r="H213" s="6">
        <v>0</v>
      </c>
      <c r="I213" s="3"/>
      <c r="J213" s="3"/>
      <c r="K213" s="16"/>
      <c r="L213" s="6">
        <v>0</v>
      </c>
    </row>
    <row r="214" spans="1:12" ht="12.75" customHeight="1">
      <c r="A214" s="66"/>
      <c r="B214" s="62" t="s">
        <v>216</v>
      </c>
      <c r="C214" s="62"/>
      <c r="D214" s="62"/>
      <c r="E214" s="62"/>
      <c r="F214" s="6"/>
      <c r="G214" s="11"/>
      <c r="H214" s="6">
        <v>0</v>
      </c>
      <c r="I214" s="3"/>
      <c r="J214" s="3"/>
      <c r="K214" s="3"/>
      <c r="L214" s="6">
        <v>0</v>
      </c>
    </row>
    <row r="215" spans="1:12" ht="12.75" customHeight="1">
      <c r="A215" s="66"/>
      <c r="B215" s="462" t="s">
        <v>502</v>
      </c>
      <c r="C215" s="462"/>
      <c r="D215" s="462"/>
      <c r="E215" s="462"/>
      <c r="F215" s="6"/>
      <c r="G215" s="11"/>
      <c r="H215" s="6">
        <f>+H82</f>
        <v>0</v>
      </c>
      <c r="I215" s="3"/>
      <c r="J215" s="3"/>
      <c r="K215" s="3"/>
      <c r="L215" s="6">
        <v>0</v>
      </c>
    </row>
    <row r="216" spans="1:12" ht="12.75" customHeight="1">
      <c r="A216" s="66"/>
      <c r="B216" s="462" t="s">
        <v>34</v>
      </c>
      <c r="C216" s="462"/>
      <c r="D216" s="462"/>
      <c r="E216" s="462"/>
      <c r="F216" s="6"/>
      <c r="G216" s="11"/>
      <c r="H216" s="6">
        <v>0</v>
      </c>
      <c r="I216" s="3"/>
      <c r="J216" s="3"/>
      <c r="K216" s="3"/>
      <c r="L216" s="6">
        <v>0</v>
      </c>
    </row>
    <row r="217" spans="1:12" s="62" customFormat="1" ht="12.75" customHeight="1">
      <c r="A217" s="66"/>
      <c r="B217" s="89" t="s">
        <v>252</v>
      </c>
      <c r="C217" s="278"/>
      <c r="D217" s="278"/>
      <c r="E217" s="278"/>
      <c r="F217" s="278"/>
      <c r="G217" s="11"/>
      <c r="H217" s="6">
        <v>0</v>
      </c>
      <c r="I217" s="3"/>
      <c r="J217" s="3"/>
      <c r="K217" s="3"/>
      <c r="L217" s="6">
        <v>0</v>
      </c>
    </row>
    <row r="218" spans="1:12" ht="12.75" customHeight="1" thickBot="1">
      <c r="A218" s="66"/>
      <c r="B218" s="62"/>
      <c r="C218" s="62"/>
      <c r="D218" s="62"/>
      <c r="E218" s="62"/>
      <c r="F218" s="6"/>
      <c r="G218" s="11"/>
      <c r="H218" s="169">
        <f>SUM(H212:H217)</f>
        <v>0</v>
      </c>
      <c r="I218" s="16"/>
      <c r="J218" s="16"/>
      <c r="K218" s="3"/>
      <c r="L218" s="169">
        <f>SUM(L212:L217)</f>
        <v>0</v>
      </c>
    </row>
    <row r="219" spans="1:12" ht="12.75" customHeight="1" thickTop="1">
      <c r="A219" s="66"/>
      <c r="B219" s="62"/>
      <c r="C219" s="62"/>
      <c r="D219" s="62"/>
      <c r="E219" s="62"/>
      <c r="F219" s="6"/>
      <c r="G219" s="11"/>
      <c r="H219" s="6"/>
      <c r="I219" s="16"/>
      <c r="J219" s="16"/>
      <c r="K219" s="3"/>
      <c r="L219" s="6"/>
    </row>
    <row r="220" spans="1:12" ht="12.75" customHeight="1">
      <c r="A220" s="25"/>
      <c r="B220" s="25"/>
      <c r="C220" s="2"/>
      <c r="D220" s="2"/>
      <c r="E220" s="2"/>
      <c r="F220" s="155"/>
      <c r="G220" s="155"/>
      <c r="H220" s="155"/>
      <c r="I220" s="155"/>
      <c r="J220" s="155"/>
      <c r="K220" s="155"/>
      <c r="L220" s="155"/>
    </row>
    <row r="221" spans="1:12" ht="12.75" customHeight="1">
      <c r="A221" s="318">
        <f>1+A211</f>
        <v>10</v>
      </c>
      <c r="B221" s="125" t="s">
        <v>366</v>
      </c>
      <c r="C221" s="123"/>
      <c r="D221" s="123"/>
      <c r="E221" s="123"/>
      <c r="F221" s="127"/>
      <c r="G221" s="79"/>
      <c r="H221" s="411" t="str">
        <f>"As at " &amp; TEXT(End,"dd-mm-yyyy")</f>
        <v>As at 31-03-2022</v>
      </c>
      <c r="I221" s="113"/>
      <c r="J221" s="113"/>
      <c r="K221" s="113"/>
      <c r="L221" s="411" t="str">
        <f>"As at " &amp; TEXT(Start-1,"dd-mm-yyyy")</f>
        <v>As at 31-03-2021</v>
      </c>
    </row>
    <row r="222" spans="1:12" ht="12.75" customHeight="1">
      <c r="A222" s="66"/>
      <c r="B222" s="62" t="s">
        <v>491</v>
      </c>
      <c r="C222" s="62"/>
      <c r="D222" s="62"/>
      <c r="E222" s="62"/>
      <c r="F222" s="6"/>
      <c r="G222" s="11"/>
      <c r="H222" s="6">
        <v>0</v>
      </c>
      <c r="I222" s="68"/>
      <c r="J222" s="68"/>
      <c r="K222" s="68"/>
      <c r="L222" s="6">
        <v>0</v>
      </c>
    </row>
    <row r="223" spans="1:12" ht="12.75" customHeight="1">
      <c r="A223" s="66"/>
      <c r="B223" s="62" t="s">
        <v>503</v>
      </c>
      <c r="C223" s="62"/>
      <c r="D223" s="62"/>
      <c r="E223" s="62"/>
      <c r="F223" s="6"/>
      <c r="G223" s="11"/>
      <c r="H223" s="6">
        <v>0</v>
      </c>
      <c r="I223" s="3"/>
      <c r="J223" s="3"/>
      <c r="K223" s="16"/>
      <c r="L223" s="6">
        <v>0</v>
      </c>
    </row>
    <row r="224" spans="1:12" ht="12.75" customHeight="1" thickBot="1">
      <c r="A224" s="66"/>
      <c r="B224" s="62"/>
      <c r="C224" s="62"/>
      <c r="D224" s="62"/>
      <c r="E224" s="62"/>
      <c r="F224" s="6"/>
      <c r="G224" s="11"/>
      <c r="H224" s="169">
        <f>SUM(H222:H223)</f>
        <v>0</v>
      </c>
      <c r="I224" s="16"/>
      <c r="J224" s="16"/>
      <c r="K224" s="3"/>
      <c r="L224" s="169">
        <f>SUM(L222:L223)</f>
        <v>0</v>
      </c>
    </row>
    <row r="225" spans="1:12" ht="12.75" customHeight="1" thickTop="1">
      <c r="A225" s="66"/>
      <c r="B225" s="89"/>
      <c r="F225" s="6"/>
      <c r="G225" s="11"/>
      <c r="H225" s="6"/>
      <c r="I225" s="16"/>
      <c r="J225" s="16"/>
      <c r="K225" s="3"/>
      <c r="L225" s="6"/>
    </row>
    <row r="226" spans="1:12" ht="12.75" customHeight="1">
      <c r="A226" s="66"/>
      <c r="B226" s="89"/>
      <c r="F226" s="6"/>
      <c r="G226" s="11"/>
      <c r="H226" s="6"/>
      <c r="I226" s="16"/>
      <c r="J226" s="16"/>
      <c r="K226" s="3"/>
      <c r="L226" s="6"/>
    </row>
    <row r="227" spans="1:12" ht="12.75" customHeight="1">
      <c r="A227" s="318">
        <f>+'F.A.'!A5+1</f>
        <v>12</v>
      </c>
      <c r="B227" s="125" t="s">
        <v>139</v>
      </c>
      <c r="C227" s="123"/>
      <c r="D227" s="123"/>
      <c r="E227" s="123"/>
      <c r="F227" s="79"/>
      <c r="G227" s="79"/>
      <c r="H227" s="411" t="str">
        <f>"As at " &amp; TEXT(End,"dd-mm-yyyy")</f>
        <v>As at 31-03-2022</v>
      </c>
      <c r="I227" s="113"/>
      <c r="J227" s="113"/>
      <c r="K227" s="113"/>
      <c r="L227" s="411" t="str">
        <f>"As at " &amp; TEXT(Start-1,"dd-mm-yyyy")</f>
        <v>As at 31-03-2021</v>
      </c>
    </row>
    <row r="228" spans="1:12" ht="12.75" customHeight="1">
      <c r="A228" s="81" t="s">
        <v>179</v>
      </c>
      <c r="B228" s="62" t="s">
        <v>177</v>
      </c>
      <c r="F228" s="156"/>
      <c r="G228" s="11"/>
      <c r="H228" s="6"/>
      <c r="I228" s="6"/>
      <c r="J228" s="6"/>
      <c r="K228" s="6"/>
      <c r="L228" s="6"/>
    </row>
    <row r="229" spans="1:12" ht="12.75" customHeight="1">
      <c r="A229" s="62"/>
      <c r="C229" s="89" t="s">
        <v>331</v>
      </c>
      <c r="D229" s="89"/>
      <c r="E229" s="89"/>
      <c r="F229" s="157"/>
      <c r="G229" s="11"/>
      <c r="H229" s="6">
        <v>0</v>
      </c>
      <c r="I229" s="6"/>
      <c r="J229" s="6"/>
      <c r="K229" s="11"/>
      <c r="L229" s="6">
        <v>0</v>
      </c>
    </row>
    <row r="230" spans="1:12" ht="12.75" customHeight="1">
      <c r="A230" s="62"/>
      <c r="C230" s="89" t="s">
        <v>407</v>
      </c>
      <c r="D230" s="89"/>
      <c r="E230" s="89"/>
      <c r="F230" s="156"/>
      <c r="G230" s="11"/>
      <c r="H230" s="6">
        <v>0</v>
      </c>
      <c r="I230" s="6"/>
      <c r="J230" s="6"/>
      <c r="K230" s="6"/>
      <c r="L230" s="6">
        <v>0</v>
      </c>
    </row>
    <row r="231" spans="1:12" ht="12.75" customHeight="1">
      <c r="A231" s="62"/>
      <c r="C231" s="89" t="s">
        <v>408</v>
      </c>
      <c r="D231" s="89"/>
      <c r="E231" s="89"/>
      <c r="F231" s="156"/>
      <c r="G231" s="11"/>
      <c r="H231" s="6">
        <v>0</v>
      </c>
      <c r="I231" s="6"/>
      <c r="J231" s="6"/>
      <c r="K231" s="6"/>
      <c r="L231" s="6">
        <v>0</v>
      </c>
    </row>
    <row r="232" spans="1:12" ht="3.9" customHeight="1">
      <c r="A232" s="62"/>
      <c r="B232" s="89"/>
      <c r="F232" s="156"/>
      <c r="G232" s="11"/>
      <c r="H232" s="6"/>
      <c r="I232" s="6"/>
      <c r="J232" s="6"/>
      <c r="K232" s="6"/>
      <c r="L232" s="6"/>
    </row>
    <row r="233" spans="1:12" ht="12.75" customHeight="1">
      <c r="A233" s="81" t="s">
        <v>178</v>
      </c>
      <c r="B233" s="62" t="s">
        <v>180</v>
      </c>
      <c r="F233" s="11"/>
      <c r="G233" s="11"/>
      <c r="H233" s="6"/>
      <c r="I233" s="6"/>
      <c r="J233" s="6"/>
      <c r="K233" s="6"/>
      <c r="L233" s="6"/>
    </row>
    <row r="234" spans="1:12" ht="12.75" customHeight="1">
      <c r="A234" s="62"/>
      <c r="C234" s="89" t="s">
        <v>332</v>
      </c>
      <c r="D234" s="89"/>
      <c r="E234" s="89"/>
      <c r="F234" s="157"/>
      <c r="G234" s="11"/>
      <c r="H234" s="6">
        <v>0</v>
      </c>
      <c r="I234" s="6"/>
      <c r="J234" s="6"/>
      <c r="K234" s="6"/>
      <c r="L234" s="6">
        <v>0</v>
      </c>
    </row>
    <row r="235" spans="1:12" ht="12.75" customHeight="1" thickBot="1">
      <c r="A235" s="62"/>
      <c r="B235" s="66"/>
      <c r="F235" s="11"/>
      <c r="G235" s="11"/>
      <c r="H235" s="169">
        <v>0</v>
      </c>
      <c r="I235" s="6"/>
      <c r="J235" s="6"/>
      <c r="K235" s="6"/>
      <c r="L235" s="169">
        <f>SUM(L229:L234)</f>
        <v>0</v>
      </c>
    </row>
    <row r="236" spans="1:12" ht="12.75" customHeight="1" thickTop="1">
      <c r="A236" s="62"/>
      <c r="B236" s="275" t="s">
        <v>203</v>
      </c>
      <c r="F236" s="11"/>
      <c r="G236" s="11"/>
      <c r="H236" s="11"/>
      <c r="I236" s="11"/>
      <c r="J236" s="11"/>
      <c r="K236" s="11"/>
      <c r="L236" s="11"/>
    </row>
    <row r="237" spans="1:12" ht="12.75" customHeight="1">
      <c r="B237" s="275" t="s">
        <v>8</v>
      </c>
      <c r="C237" s="61" t="s">
        <v>150</v>
      </c>
      <c r="F237" s="11"/>
      <c r="G237" s="11"/>
      <c r="H237" s="11"/>
      <c r="I237" s="11"/>
      <c r="J237" s="11"/>
      <c r="K237" s="11"/>
      <c r="L237" s="6"/>
    </row>
    <row r="238" spans="1:12" ht="12.75" customHeight="1">
      <c r="A238" s="62"/>
      <c r="C238" s="61" t="s">
        <v>151</v>
      </c>
      <c r="F238" s="11"/>
      <c r="G238" s="11"/>
      <c r="H238" s="11"/>
      <c r="I238" s="11"/>
      <c r="J238" s="11"/>
      <c r="K238" s="11"/>
      <c r="L238" s="6"/>
    </row>
    <row r="239" spans="1:12" ht="12.75" customHeight="1">
      <c r="A239" s="62"/>
      <c r="B239" s="87"/>
      <c r="C239" s="276"/>
      <c r="D239" s="276"/>
      <c r="E239" s="276"/>
      <c r="F239" s="11"/>
      <c r="G239" s="11"/>
      <c r="H239" s="11"/>
      <c r="I239" s="11"/>
      <c r="J239" s="11"/>
      <c r="K239" s="11"/>
      <c r="L239" s="6"/>
    </row>
    <row r="240" spans="1:12" ht="12.75" customHeight="1">
      <c r="A240" s="62"/>
      <c r="B240" s="87"/>
      <c r="C240" s="276"/>
      <c r="D240" s="276"/>
      <c r="E240" s="276"/>
      <c r="F240" s="11"/>
      <c r="G240" s="11"/>
      <c r="H240" s="11"/>
      <c r="I240" s="11"/>
      <c r="J240" s="11"/>
      <c r="K240" s="11"/>
      <c r="L240" s="6"/>
    </row>
    <row r="241" spans="1:12" ht="12.75" customHeight="1">
      <c r="A241" s="62"/>
      <c r="C241" s="276" t="s">
        <v>453</v>
      </c>
      <c r="D241" s="276"/>
      <c r="E241" s="276"/>
      <c r="F241" s="11"/>
      <c r="G241" s="11"/>
      <c r="H241" s="11"/>
      <c r="I241" s="11"/>
      <c r="J241" s="11"/>
      <c r="K241" s="11"/>
      <c r="L241" s="11"/>
    </row>
    <row r="242" spans="1:12" ht="12.75" customHeight="1">
      <c r="A242" s="62"/>
      <c r="B242" s="275" t="s">
        <v>9</v>
      </c>
      <c r="C242" s="61" t="s">
        <v>219</v>
      </c>
      <c r="F242" s="11"/>
      <c r="G242" s="11"/>
      <c r="H242" s="11"/>
      <c r="I242" s="11"/>
      <c r="J242" s="11"/>
      <c r="K242" s="11"/>
      <c r="L242" s="11"/>
    </row>
    <row r="243" spans="1:12" ht="12.75" customHeight="1">
      <c r="A243" s="62"/>
      <c r="C243" s="61" t="s">
        <v>151</v>
      </c>
      <c r="F243" s="11"/>
      <c r="G243" s="11"/>
      <c r="H243" s="11"/>
      <c r="I243" s="11"/>
      <c r="J243" s="11"/>
      <c r="K243" s="11"/>
      <c r="L243" s="11"/>
    </row>
    <row r="244" spans="1:12" ht="12.75" customHeight="1">
      <c r="A244" s="62"/>
      <c r="C244" s="276"/>
      <c r="D244" s="276"/>
      <c r="E244" s="276"/>
      <c r="F244" s="11"/>
      <c r="G244" s="11"/>
      <c r="H244" s="11"/>
      <c r="I244" s="11"/>
      <c r="J244" s="11"/>
      <c r="K244" s="11"/>
      <c r="L244" s="11"/>
    </row>
    <row r="245" spans="1:12" ht="12.75" customHeight="1">
      <c r="A245" s="62"/>
      <c r="C245" s="276"/>
      <c r="D245" s="276"/>
      <c r="E245" s="276"/>
      <c r="F245" s="11"/>
      <c r="G245" s="11"/>
      <c r="H245" s="11"/>
      <c r="I245" s="11"/>
      <c r="J245" s="11"/>
      <c r="K245" s="11"/>
      <c r="L245" s="11"/>
    </row>
    <row r="246" spans="1:12" ht="12.75" customHeight="1">
      <c r="A246" s="62"/>
      <c r="C246" s="276" t="s">
        <v>409</v>
      </c>
      <c r="D246" s="276"/>
      <c r="E246" s="276"/>
      <c r="F246" s="11"/>
      <c r="G246" s="11"/>
      <c r="H246" s="11"/>
      <c r="I246" s="11"/>
      <c r="J246" s="11"/>
      <c r="K246" s="11"/>
      <c r="L246" s="11"/>
    </row>
    <row r="247" spans="1:12" ht="12.75" customHeight="1">
      <c r="A247" s="62"/>
      <c r="F247" s="11"/>
      <c r="G247" s="11"/>
      <c r="H247" s="11"/>
      <c r="I247" s="11"/>
      <c r="J247" s="11"/>
      <c r="K247" s="11"/>
      <c r="L247" s="11"/>
    </row>
    <row r="248" spans="1:12" ht="12.75" customHeight="1">
      <c r="A248" s="62"/>
      <c r="F248" s="11"/>
      <c r="G248" s="11"/>
      <c r="H248" s="11"/>
      <c r="I248" s="11"/>
      <c r="J248" s="11"/>
      <c r="K248" s="11"/>
      <c r="L248" s="11"/>
    </row>
    <row r="249" spans="1:12" ht="12.75" customHeight="1">
      <c r="A249" s="62"/>
      <c r="F249" s="11"/>
      <c r="G249" s="11"/>
      <c r="H249" s="11"/>
      <c r="I249" s="11"/>
      <c r="J249" s="11"/>
      <c r="K249" s="11"/>
      <c r="L249" s="11"/>
    </row>
    <row r="250" spans="1:12" ht="12.75" customHeight="1">
      <c r="A250" s="62"/>
      <c r="F250" s="11"/>
      <c r="G250" s="11"/>
      <c r="H250" s="11"/>
      <c r="I250" s="11"/>
      <c r="J250" s="11"/>
      <c r="K250" s="11"/>
      <c r="L250" s="11"/>
    </row>
    <row r="251" spans="1:12" ht="12.75" customHeight="1">
      <c r="A251" s="62"/>
      <c r="F251" s="11"/>
      <c r="G251" s="11"/>
      <c r="H251" s="11"/>
      <c r="I251" s="11"/>
      <c r="J251" s="11"/>
      <c r="K251" s="11"/>
      <c r="L251" s="11"/>
    </row>
    <row r="252" spans="1:12" ht="12.75" customHeight="1">
      <c r="A252" s="62"/>
      <c r="F252" s="11"/>
      <c r="G252" s="11"/>
      <c r="H252" s="11"/>
      <c r="I252" s="11"/>
      <c r="J252" s="11"/>
      <c r="K252" s="11"/>
      <c r="L252" s="11"/>
    </row>
    <row r="253" spans="1:12" ht="12.75" customHeight="1">
      <c r="A253" s="62"/>
      <c r="F253" s="11"/>
      <c r="G253" s="11"/>
      <c r="H253" s="11"/>
      <c r="I253" s="11"/>
      <c r="J253" s="11"/>
      <c r="K253" s="11"/>
      <c r="L253" s="11"/>
    </row>
    <row r="254" spans="1:12" ht="12.75" customHeight="1">
      <c r="A254" s="62"/>
      <c r="F254" s="11"/>
      <c r="G254" s="11"/>
      <c r="H254" s="11"/>
      <c r="I254" s="11"/>
      <c r="J254" s="11"/>
      <c r="K254" s="11"/>
      <c r="L254" s="11"/>
    </row>
    <row r="255" spans="1:12" ht="12.75" customHeight="1">
      <c r="A255" s="62"/>
      <c r="F255" s="11"/>
      <c r="G255" s="11"/>
      <c r="H255" s="11"/>
      <c r="I255" s="11"/>
      <c r="J255" s="11"/>
      <c r="K255" s="11"/>
      <c r="L255" s="11"/>
    </row>
    <row r="256" spans="1:12" ht="12.75" customHeight="1">
      <c r="A256" s="318">
        <f>1+A227</f>
        <v>13</v>
      </c>
      <c r="B256" s="125" t="s">
        <v>82</v>
      </c>
      <c r="C256" s="123"/>
      <c r="D256" s="123"/>
      <c r="E256" s="123"/>
      <c r="F256" s="79"/>
      <c r="G256" s="79"/>
      <c r="H256" s="411" t="str">
        <f>"As at " &amp; TEXT(End,"dd-mm-yyyy")</f>
        <v>As at 31-03-2022</v>
      </c>
      <c r="I256" s="113"/>
      <c r="J256" s="113"/>
      <c r="K256" s="113"/>
      <c r="L256" s="411" t="str">
        <f>"As at " &amp; TEXT(Start-1,"dd-mm-yyyy")</f>
        <v>As at 31-03-2021</v>
      </c>
    </row>
    <row r="257" spans="1:12" s="98" customFormat="1" ht="12.75" customHeight="1">
      <c r="A257" s="140"/>
      <c r="B257" s="62" t="s">
        <v>84</v>
      </c>
      <c r="C257" s="190"/>
      <c r="D257" s="190"/>
      <c r="E257" s="190"/>
      <c r="F257" s="141"/>
      <c r="G257" s="103"/>
      <c r="H257" s="140"/>
      <c r="I257" s="140"/>
      <c r="J257" s="140"/>
      <c r="K257" s="74"/>
      <c r="L257" s="457"/>
    </row>
    <row r="258" spans="1:12" s="98" customFormat="1" ht="12.75" customHeight="1">
      <c r="A258" s="140"/>
      <c r="B258" s="62" t="s">
        <v>226</v>
      </c>
      <c r="C258" s="190"/>
      <c r="D258" s="190"/>
      <c r="E258" s="190"/>
      <c r="F258" s="141"/>
      <c r="G258" s="103"/>
      <c r="H258" s="8">
        <v>0</v>
      </c>
      <c r="I258" s="8"/>
      <c r="J258" s="8"/>
      <c r="K258" s="243"/>
      <c r="L258" s="8">
        <v>0</v>
      </c>
    </row>
    <row r="259" spans="1:12" ht="12.75" customHeight="1">
      <c r="A259" s="66"/>
      <c r="B259" s="62" t="s">
        <v>519</v>
      </c>
      <c r="C259" s="62"/>
      <c r="D259" s="62"/>
      <c r="E259" s="62"/>
      <c r="G259" s="11"/>
      <c r="H259" s="8">
        <v>0</v>
      </c>
      <c r="I259" s="8"/>
      <c r="J259" s="8"/>
      <c r="K259" s="8"/>
      <c r="L259" s="6">
        <v>0</v>
      </c>
    </row>
    <row r="260" spans="1:12" ht="12.75" customHeight="1">
      <c r="A260" s="66"/>
      <c r="B260" s="61" t="s">
        <v>217</v>
      </c>
      <c r="C260" s="62"/>
      <c r="D260" s="62"/>
      <c r="E260" s="62"/>
      <c r="F260" s="68"/>
      <c r="G260" s="11"/>
      <c r="H260" s="8"/>
      <c r="I260" s="8"/>
      <c r="J260" s="8"/>
      <c r="K260" s="8"/>
      <c r="L260" s="6"/>
    </row>
    <row r="261" spans="1:12" ht="12.75" customHeight="1">
      <c r="A261" s="66"/>
      <c r="B261" s="81"/>
      <c r="C261" s="61" t="s">
        <v>170</v>
      </c>
      <c r="F261" s="68"/>
      <c r="G261" s="11"/>
      <c r="H261" s="8">
        <v>0</v>
      </c>
      <c r="I261" s="8"/>
      <c r="J261" s="8"/>
      <c r="K261" s="8"/>
      <c r="L261" s="6">
        <v>0</v>
      </c>
    </row>
    <row r="262" spans="1:12" ht="12.75" customHeight="1" thickBot="1">
      <c r="A262" s="66"/>
      <c r="B262" s="81"/>
      <c r="F262" s="68"/>
      <c r="G262" s="11"/>
      <c r="H262" s="169">
        <v>0</v>
      </c>
      <c r="I262" s="8"/>
      <c r="J262" s="8"/>
      <c r="K262" s="8"/>
      <c r="L262" s="169">
        <f>+SUM(L258:L261)</f>
        <v>0</v>
      </c>
    </row>
    <row r="263" spans="1:12" ht="12.75" customHeight="1" thickTop="1">
      <c r="A263" s="66"/>
      <c r="B263" s="67"/>
      <c r="C263" s="62"/>
      <c r="D263" s="62"/>
      <c r="E263" s="62"/>
      <c r="G263" s="11"/>
      <c r="H263" s="11"/>
      <c r="I263" s="11"/>
      <c r="J263" s="11"/>
      <c r="K263" s="61"/>
      <c r="L263" s="6"/>
    </row>
    <row r="264" spans="1:12" ht="12.75" customHeight="1">
      <c r="A264" s="66"/>
      <c r="B264" s="67"/>
      <c r="C264" s="62"/>
      <c r="D264" s="62"/>
      <c r="E264" s="62"/>
      <c r="G264" s="11"/>
      <c r="H264" s="11"/>
      <c r="I264" s="11"/>
      <c r="J264" s="11"/>
      <c r="K264" s="61"/>
      <c r="L264" s="6"/>
    </row>
    <row r="265" spans="1:12" ht="12.75" customHeight="1">
      <c r="A265" s="319">
        <f>+A256+1</f>
        <v>14</v>
      </c>
      <c r="B265" s="125" t="s">
        <v>518</v>
      </c>
      <c r="C265" s="123"/>
      <c r="D265" s="123"/>
      <c r="E265" s="123"/>
      <c r="F265" s="79"/>
      <c r="G265" s="79"/>
      <c r="H265" s="431" t="str">
        <f>"As at " &amp; TEXT(End,"dd-mm-yyyy")</f>
        <v>As at 31-03-2022</v>
      </c>
      <c r="I265" s="113"/>
      <c r="J265" s="113"/>
      <c r="K265" s="113"/>
      <c r="L265" s="431" t="str">
        <f>"As at " &amp; TEXT(Start-1,"dd-mm-yyyy")</f>
        <v>As at 31-03-2021</v>
      </c>
    </row>
    <row r="266" spans="1:12" ht="12.75" customHeight="1">
      <c r="A266" s="66"/>
      <c r="B266" s="492" t="s">
        <v>34</v>
      </c>
      <c r="C266" s="492"/>
      <c r="D266" s="62"/>
      <c r="E266" s="62"/>
      <c r="F266" s="11"/>
      <c r="G266" s="11"/>
      <c r="H266" s="6">
        <v>0</v>
      </c>
      <c r="I266" s="6"/>
      <c r="J266" s="6"/>
      <c r="K266" s="6"/>
      <c r="L266" s="6">
        <v>0</v>
      </c>
    </row>
    <row r="267" spans="1:12" ht="12.75" customHeight="1">
      <c r="A267" s="66"/>
      <c r="B267" s="62" t="s">
        <v>520</v>
      </c>
      <c r="C267" s="62"/>
      <c r="D267" s="62"/>
      <c r="E267" s="62"/>
      <c r="F267" s="11"/>
      <c r="G267" s="11"/>
      <c r="H267" s="6"/>
      <c r="I267" s="6"/>
      <c r="J267" s="6"/>
      <c r="K267" s="244"/>
      <c r="L267" s="6">
        <v>0</v>
      </c>
    </row>
    <row r="268" spans="1:12" ht="12.75" customHeight="1">
      <c r="A268" s="66"/>
      <c r="B268" s="62"/>
      <c r="C268" s="62" t="s">
        <v>521</v>
      </c>
      <c r="D268" s="62"/>
      <c r="E268" s="62"/>
      <c r="F268" s="11"/>
      <c r="G268" s="11"/>
      <c r="H268" s="6">
        <v>0</v>
      </c>
      <c r="I268" s="6"/>
      <c r="J268" s="6"/>
      <c r="K268" s="244"/>
      <c r="L268" s="6">
        <v>0</v>
      </c>
    </row>
    <row r="269" spans="1:12" ht="12.75" customHeight="1">
      <c r="A269" s="66"/>
      <c r="B269" s="62"/>
      <c r="C269" s="62" t="s">
        <v>522</v>
      </c>
      <c r="D269" s="62"/>
      <c r="E269" s="62"/>
      <c r="F269" s="11"/>
      <c r="G269" s="11"/>
      <c r="H269" s="6">
        <v>0</v>
      </c>
      <c r="I269" s="6"/>
      <c r="J269" s="6"/>
      <c r="K269" s="244"/>
      <c r="L269" s="6">
        <v>0</v>
      </c>
    </row>
    <row r="270" spans="1:12" ht="12.75" customHeight="1">
      <c r="A270" s="66"/>
      <c r="B270" s="62"/>
      <c r="C270" s="62" t="s">
        <v>523</v>
      </c>
      <c r="D270" s="62"/>
      <c r="E270" s="62"/>
      <c r="F270" s="11"/>
      <c r="G270" s="11"/>
      <c r="H270" s="6">
        <v>0</v>
      </c>
      <c r="I270" s="6"/>
      <c r="J270" s="6"/>
      <c r="K270" s="244"/>
      <c r="L270" s="6">
        <v>0</v>
      </c>
    </row>
    <row r="271" spans="1:12" ht="12.75" customHeight="1" thickBot="1">
      <c r="A271" s="66"/>
      <c r="B271" s="67"/>
      <c r="C271" s="62"/>
      <c r="D271" s="62"/>
      <c r="E271" s="62"/>
      <c r="F271" s="11"/>
      <c r="G271" s="11"/>
      <c r="H271" s="169">
        <f>SUM(H266:H270)</f>
        <v>0</v>
      </c>
      <c r="I271" s="6"/>
      <c r="J271" s="6"/>
      <c r="K271" s="6"/>
      <c r="L271" s="169">
        <f>SUM(L266:L270)</f>
        <v>0</v>
      </c>
    </row>
    <row r="272" spans="1:12" ht="12.75" customHeight="1" thickTop="1">
      <c r="A272" s="66"/>
      <c r="B272" s="67"/>
      <c r="C272" s="62"/>
      <c r="D272" s="62"/>
      <c r="E272" s="62"/>
      <c r="G272" s="11"/>
      <c r="H272" s="11"/>
      <c r="I272" s="11"/>
      <c r="J272" s="11"/>
      <c r="K272" s="61"/>
      <c r="L272" s="6"/>
    </row>
    <row r="273" spans="1:12" ht="12.75" customHeight="1">
      <c r="A273" s="490"/>
      <c r="B273" s="491" t="str">
        <f>"Trade Receivables ageing schedule as at " &amp; TEXT(End,"dd-mm-yyyy")</f>
        <v>Trade Receivables ageing schedule as at 31-03-2022</v>
      </c>
      <c r="C273" s="492"/>
      <c r="D273" s="492"/>
      <c r="E273" s="492"/>
      <c r="F273" s="493"/>
      <c r="G273" s="493"/>
      <c r="H273" s="494"/>
      <c r="I273" s="495"/>
      <c r="J273" s="495"/>
      <c r="K273" s="495"/>
      <c r="L273" s="494"/>
    </row>
    <row r="274" spans="1:12" ht="12.75" customHeight="1">
      <c r="A274" s="490"/>
      <c r="B274" s="491"/>
      <c r="C274" s="492"/>
      <c r="D274" s="492"/>
      <c r="E274" s="492"/>
      <c r="F274" s="493"/>
      <c r="G274" s="493"/>
      <c r="H274" s="494"/>
      <c r="I274" s="495"/>
      <c r="J274" s="495"/>
      <c r="K274" s="495"/>
      <c r="L274" s="494"/>
    </row>
    <row r="275" spans="1:12" ht="12.75" customHeight="1">
      <c r="A275" s="490"/>
      <c r="B275" s="679" t="s">
        <v>32</v>
      </c>
      <c r="C275" s="679"/>
      <c r="D275" s="677" t="s">
        <v>488</v>
      </c>
      <c r="E275" s="677"/>
      <c r="F275" s="677"/>
      <c r="G275" s="677"/>
      <c r="H275" s="677"/>
      <c r="I275" s="677"/>
      <c r="J275" s="677"/>
      <c r="K275" s="495"/>
      <c r="L275" s="678" t="s">
        <v>35</v>
      </c>
    </row>
    <row r="276" spans="1:12" ht="26.4">
      <c r="A276" s="490"/>
      <c r="B276" s="679"/>
      <c r="C276" s="679"/>
      <c r="D276" s="528" t="s">
        <v>524</v>
      </c>
      <c r="E276" s="496" t="s">
        <v>525</v>
      </c>
      <c r="F276" s="497" t="s">
        <v>485</v>
      </c>
      <c r="G276" s="527"/>
      <c r="H276" s="497" t="s">
        <v>486</v>
      </c>
      <c r="I276" s="527"/>
      <c r="J276" s="499" t="s">
        <v>487</v>
      </c>
      <c r="K276" s="500"/>
      <c r="L276" s="678"/>
    </row>
    <row r="277" spans="1:12" ht="37.200000000000003" customHeight="1">
      <c r="A277" s="529" t="s">
        <v>25</v>
      </c>
      <c r="B277" s="681" t="s">
        <v>526</v>
      </c>
      <c r="C277" s="681"/>
      <c r="D277" s="492"/>
      <c r="E277" s="492"/>
      <c r="F277" s="493"/>
      <c r="G277" s="493"/>
      <c r="H277" s="494"/>
      <c r="I277" s="495"/>
      <c r="J277" s="495"/>
      <c r="K277" s="495"/>
      <c r="L277" s="494"/>
    </row>
    <row r="278" spans="1:12" ht="37.200000000000003" customHeight="1">
      <c r="A278" s="529" t="s">
        <v>26</v>
      </c>
      <c r="B278" s="681" t="s">
        <v>527</v>
      </c>
      <c r="C278" s="681"/>
      <c r="D278" s="492"/>
      <c r="E278" s="492"/>
      <c r="F278" s="493"/>
      <c r="G278" s="493"/>
      <c r="H278" s="494"/>
      <c r="I278" s="495"/>
      <c r="J278" s="495"/>
      <c r="K278" s="495"/>
      <c r="L278" s="494"/>
    </row>
    <row r="279" spans="1:12" ht="42" customHeight="1">
      <c r="A279" s="529" t="s">
        <v>5</v>
      </c>
      <c r="B279" s="681" t="s">
        <v>528</v>
      </c>
      <c r="C279" s="681"/>
      <c r="D279" s="492"/>
      <c r="E279" s="492"/>
      <c r="F279" s="493"/>
      <c r="G279" s="493"/>
      <c r="H279" s="494"/>
      <c r="I279" s="495"/>
      <c r="J279" s="495"/>
      <c r="K279" s="495"/>
      <c r="L279" s="494"/>
    </row>
    <row r="280" spans="1:12" ht="41.4" customHeight="1">
      <c r="A280" s="529" t="s">
        <v>6</v>
      </c>
      <c r="B280" s="681" t="s">
        <v>529</v>
      </c>
      <c r="C280" s="681"/>
      <c r="D280" s="492"/>
      <c r="E280" s="492"/>
      <c r="F280" s="493"/>
      <c r="G280" s="493"/>
      <c r="H280" s="494"/>
      <c r="I280" s="495"/>
      <c r="J280" s="495"/>
      <c r="K280" s="495"/>
      <c r="L280" s="494"/>
    </row>
    <row r="281" spans="1:12" ht="12.75" customHeight="1">
      <c r="A281" s="490"/>
      <c r="B281" s="491"/>
      <c r="C281" s="492" t="s">
        <v>35</v>
      </c>
      <c r="D281" s="501">
        <f>+SUM(D277:D280)</f>
        <v>0</v>
      </c>
      <c r="E281" s="501">
        <f>+SUM(E277:E280)</f>
        <v>0</v>
      </c>
      <c r="F281" s="501">
        <f>+SUM(F277:F280)</f>
        <v>0</v>
      </c>
      <c r="G281" s="501"/>
      <c r="H281" s="501">
        <f>+SUM(H277:H280)</f>
        <v>0</v>
      </c>
      <c r="I281" s="501"/>
      <c r="J281" s="501">
        <f>+SUM(J277:J280)</f>
        <v>0</v>
      </c>
      <c r="K281" s="501"/>
      <c r="L281" s="501">
        <f>+SUM(L277:L280)</f>
        <v>0</v>
      </c>
    </row>
    <row r="282" spans="1:12" ht="12.75" customHeight="1">
      <c r="A282" s="490"/>
      <c r="B282" s="491"/>
      <c r="C282" s="492"/>
      <c r="D282" s="492"/>
      <c r="E282" s="492"/>
      <c r="F282" s="493"/>
      <c r="G282" s="493"/>
      <c r="H282" s="494"/>
      <c r="I282" s="495"/>
      <c r="J282" s="495"/>
      <c r="K282" s="495"/>
      <c r="L282" s="494"/>
    </row>
    <row r="283" spans="1:12" ht="12.75" customHeight="1">
      <c r="A283" s="490"/>
      <c r="B283" s="491" t="str">
        <f>"Trade Receivables ageing schedule as at " &amp; TEXT(Start-1,"dd-mm-yyyy")</f>
        <v>Trade Receivables ageing schedule as at 31-03-2021</v>
      </c>
      <c r="C283" s="492"/>
      <c r="D283" s="492"/>
      <c r="E283" s="492"/>
      <c r="F283" s="493"/>
      <c r="G283" s="493"/>
      <c r="H283" s="494"/>
      <c r="I283" s="495"/>
      <c r="J283" s="495"/>
      <c r="K283" s="495"/>
      <c r="L283" s="494"/>
    </row>
    <row r="284" spans="1:12" ht="12.75" customHeight="1">
      <c r="A284" s="490"/>
      <c r="B284" s="491"/>
      <c r="C284" s="492"/>
      <c r="D284" s="492"/>
      <c r="E284" s="492"/>
      <c r="F284" s="493"/>
      <c r="G284" s="493"/>
      <c r="H284" s="494"/>
      <c r="I284" s="495"/>
      <c r="J284" s="495"/>
      <c r="K284" s="495"/>
      <c r="L284" s="494"/>
    </row>
    <row r="285" spans="1:12" ht="12.75" customHeight="1">
      <c r="A285" s="490"/>
      <c r="B285" s="679" t="s">
        <v>32</v>
      </c>
      <c r="C285" s="679"/>
      <c r="D285" s="677" t="s">
        <v>488</v>
      </c>
      <c r="E285" s="677"/>
      <c r="F285" s="677"/>
      <c r="G285" s="677"/>
      <c r="H285" s="677"/>
      <c r="I285" s="677"/>
      <c r="J285" s="677"/>
      <c r="K285" s="495"/>
      <c r="L285" s="678" t="s">
        <v>35</v>
      </c>
    </row>
    <row r="286" spans="1:12" ht="26.4">
      <c r="A286" s="490"/>
      <c r="B286" s="679"/>
      <c r="C286" s="679"/>
      <c r="D286" s="528" t="s">
        <v>524</v>
      </c>
      <c r="E286" s="496" t="s">
        <v>525</v>
      </c>
      <c r="F286" s="497" t="s">
        <v>485</v>
      </c>
      <c r="G286" s="527"/>
      <c r="H286" s="497" t="s">
        <v>486</v>
      </c>
      <c r="I286" s="527"/>
      <c r="J286" s="499" t="s">
        <v>487</v>
      </c>
      <c r="K286" s="500"/>
      <c r="L286" s="678"/>
    </row>
    <row r="287" spans="1:12" ht="38.4" customHeight="1">
      <c r="A287" s="529" t="s">
        <v>25</v>
      </c>
      <c r="B287" s="681" t="s">
        <v>526</v>
      </c>
      <c r="C287" s="681"/>
      <c r="D287" s="492"/>
      <c r="E287" s="492"/>
      <c r="F287" s="493"/>
      <c r="G287" s="493"/>
      <c r="H287" s="494"/>
      <c r="I287" s="495"/>
      <c r="J287" s="495"/>
      <c r="K287" s="495"/>
      <c r="L287" s="494"/>
    </row>
    <row r="288" spans="1:12" ht="38.4" customHeight="1">
      <c r="A288" s="529" t="s">
        <v>26</v>
      </c>
      <c r="B288" s="681" t="s">
        <v>527</v>
      </c>
      <c r="C288" s="681"/>
      <c r="D288" s="492"/>
      <c r="E288" s="492"/>
      <c r="F288" s="493"/>
      <c r="G288" s="493"/>
      <c r="H288" s="494"/>
      <c r="I288" s="495"/>
      <c r="J288" s="495"/>
      <c r="K288" s="495"/>
      <c r="L288" s="494"/>
    </row>
    <row r="289" spans="1:12" ht="38.4" customHeight="1">
      <c r="A289" s="529" t="s">
        <v>5</v>
      </c>
      <c r="B289" s="681" t="s">
        <v>528</v>
      </c>
      <c r="C289" s="681"/>
      <c r="D289" s="492"/>
      <c r="E289" s="492"/>
      <c r="F289" s="493"/>
      <c r="G289" s="493"/>
      <c r="H289" s="494"/>
      <c r="I289" s="495"/>
      <c r="J289" s="495"/>
      <c r="K289" s="495"/>
      <c r="L289" s="494"/>
    </row>
    <row r="290" spans="1:12" ht="38.4" customHeight="1">
      <c r="A290" s="529" t="s">
        <v>6</v>
      </c>
      <c r="B290" s="681" t="s">
        <v>529</v>
      </c>
      <c r="C290" s="681"/>
      <c r="D290" s="492"/>
      <c r="E290" s="492"/>
      <c r="F290" s="493"/>
      <c r="G290" s="493"/>
      <c r="H290" s="494"/>
      <c r="I290" s="495"/>
      <c r="J290" s="495"/>
      <c r="K290" s="495"/>
      <c r="L290" s="494"/>
    </row>
    <row r="291" spans="1:12" ht="12.75" customHeight="1">
      <c r="A291" s="490"/>
      <c r="B291" s="491"/>
      <c r="C291" s="492" t="s">
        <v>35</v>
      </c>
      <c r="D291" s="501">
        <f>+SUM(D287:D290)</f>
        <v>0</v>
      </c>
      <c r="E291" s="501">
        <f>+SUM(E287:E290)</f>
        <v>0</v>
      </c>
      <c r="F291" s="501">
        <f t="shared" ref="F291" si="17">+SUM(F287:F290)</f>
        <v>0</v>
      </c>
      <c r="G291" s="501"/>
      <c r="H291" s="501">
        <f t="shared" ref="H291" si="18">+SUM(H287:H290)</f>
        <v>0</v>
      </c>
      <c r="I291" s="501"/>
      <c r="J291" s="501">
        <f t="shared" ref="J291" si="19">+SUM(J287:J290)</f>
        <v>0</v>
      </c>
      <c r="K291" s="501"/>
      <c r="L291" s="501">
        <f t="shared" ref="L291" si="20">+SUM(L287:L290)</f>
        <v>0</v>
      </c>
    </row>
    <row r="292" spans="1:12" ht="12.75" customHeight="1">
      <c r="A292" s="66"/>
      <c r="B292" s="67"/>
      <c r="C292" s="62"/>
      <c r="D292" s="62"/>
      <c r="E292" s="62"/>
      <c r="G292" s="11"/>
      <c r="H292" s="11"/>
      <c r="I292" s="11"/>
      <c r="J292" s="11"/>
      <c r="K292" s="61"/>
      <c r="L292" s="6"/>
    </row>
    <row r="293" spans="1:12" ht="12.75" customHeight="1">
      <c r="A293" s="66"/>
      <c r="B293" s="67"/>
      <c r="C293" s="62"/>
      <c r="D293" s="62"/>
      <c r="E293" s="62"/>
      <c r="G293" s="11"/>
      <c r="H293" s="11"/>
      <c r="I293" s="11"/>
      <c r="J293" s="11"/>
      <c r="K293" s="61"/>
      <c r="L293" s="6"/>
    </row>
    <row r="294" spans="1:12" ht="12.75" customHeight="1">
      <c r="A294" s="319">
        <f>+A265+1</f>
        <v>15</v>
      </c>
      <c r="B294" s="125" t="s">
        <v>29</v>
      </c>
      <c r="C294" s="123"/>
      <c r="D294" s="123"/>
      <c r="E294" s="123"/>
      <c r="F294" s="79"/>
      <c r="G294" s="79"/>
      <c r="H294" s="411" t="str">
        <f>"As at " &amp; TEXT(End,"dd-mm-yyyy")</f>
        <v>As at 31-03-2022</v>
      </c>
      <c r="I294" s="113"/>
      <c r="J294" s="113"/>
      <c r="K294" s="113"/>
      <c r="L294" s="411" t="str">
        <f>"As at " &amp; TEXT(Start-1,"dd-mm-yyyy")</f>
        <v>As at 31-03-2021</v>
      </c>
    </row>
    <row r="295" spans="1:12" ht="12.75" customHeight="1">
      <c r="A295" s="66"/>
      <c r="B295" s="62" t="s">
        <v>204</v>
      </c>
      <c r="C295" s="62"/>
      <c r="D295" s="62"/>
      <c r="E295" s="62"/>
      <c r="F295" s="11"/>
      <c r="G295" s="11"/>
      <c r="H295" s="6">
        <v>0</v>
      </c>
      <c r="I295" s="6"/>
      <c r="J295" s="6"/>
      <c r="K295" s="6"/>
      <c r="L295" s="6">
        <v>0</v>
      </c>
    </row>
    <row r="296" spans="1:12" ht="12.75" customHeight="1">
      <c r="A296" s="66"/>
      <c r="B296" s="62" t="s">
        <v>309</v>
      </c>
      <c r="C296" s="62"/>
      <c r="D296" s="62"/>
      <c r="E296" s="62"/>
      <c r="F296" s="11"/>
      <c r="G296" s="11"/>
      <c r="H296" s="6">
        <v>0</v>
      </c>
      <c r="I296" s="6"/>
      <c r="J296" s="6"/>
      <c r="K296" s="244"/>
      <c r="L296" s="6">
        <v>0</v>
      </c>
    </row>
    <row r="297" spans="1:12" ht="12.75" customHeight="1">
      <c r="A297" s="66"/>
      <c r="B297" s="62" t="s">
        <v>294</v>
      </c>
      <c r="C297" s="62"/>
      <c r="D297" s="62"/>
      <c r="E297" s="62"/>
      <c r="F297" s="11"/>
      <c r="G297" s="11"/>
      <c r="H297" s="6">
        <v>0</v>
      </c>
      <c r="I297" s="6"/>
      <c r="J297" s="6"/>
      <c r="K297" s="244"/>
      <c r="L297" s="6">
        <v>0</v>
      </c>
    </row>
    <row r="298" spans="1:12" ht="12.75" customHeight="1" thickBot="1">
      <c r="A298" s="66"/>
      <c r="B298" s="67"/>
      <c r="C298" s="62"/>
      <c r="D298" s="62"/>
      <c r="E298" s="62"/>
      <c r="F298" s="11"/>
      <c r="G298" s="11"/>
      <c r="H298" s="169">
        <v>0</v>
      </c>
      <c r="I298" s="6"/>
      <c r="J298" s="6"/>
      <c r="K298" s="6"/>
      <c r="L298" s="169">
        <v>0</v>
      </c>
    </row>
    <row r="299" spans="1:12" s="62" customFormat="1" ht="12.75" customHeight="1" thickTop="1">
      <c r="A299" s="66"/>
      <c r="B299" s="67"/>
      <c r="F299" s="11"/>
      <c r="G299" s="11"/>
      <c r="H299" s="6"/>
      <c r="I299" s="6"/>
      <c r="J299" s="6"/>
      <c r="K299" s="6"/>
      <c r="L299" s="6"/>
    </row>
    <row r="300" spans="1:12" s="62" customFormat="1" ht="12.75" customHeight="1">
      <c r="A300" s="66"/>
      <c r="B300" s="67"/>
      <c r="F300" s="11"/>
      <c r="G300" s="11"/>
      <c r="H300" s="6"/>
      <c r="I300" s="6"/>
      <c r="J300" s="6"/>
      <c r="K300" s="6"/>
      <c r="L300" s="6"/>
    </row>
    <row r="301" spans="1:12" ht="12.75" customHeight="1">
      <c r="A301" s="319">
        <f>1+A294</f>
        <v>16</v>
      </c>
      <c r="B301" s="125" t="s">
        <v>83</v>
      </c>
      <c r="C301" s="123"/>
      <c r="D301" s="123"/>
      <c r="E301" s="123"/>
      <c r="F301" s="79"/>
      <c r="G301" s="79"/>
      <c r="H301" s="411" t="str">
        <f>"As at " &amp; TEXT(End,"dd-mm-yyyy")</f>
        <v>As at 31-03-2022</v>
      </c>
      <c r="I301" s="113"/>
      <c r="J301" s="113"/>
      <c r="K301" s="113"/>
      <c r="L301" s="411" t="str">
        <f>"As at " &amp; TEXT(Start-1,"dd-mm-yyyy")</f>
        <v>As at 31-03-2021</v>
      </c>
    </row>
    <row r="302" spans="1:12" ht="12.75" customHeight="1">
      <c r="A302" s="66"/>
      <c r="B302" s="62" t="s">
        <v>521</v>
      </c>
      <c r="C302" s="98"/>
      <c r="D302" s="98"/>
      <c r="E302" s="98"/>
      <c r="F302" s="279"/>
      <c r="G302" s="11"/>
      <c r="H302" s="8">
        <v>0</v>
      </c>
      <c r="I302" s="68"/>
      <c r="J302" s="68"/>
      <c r="K302" s="68"/>
      <c r="L302" s="8">
        <v>0</v>
      </c>
    </row>
    <row r="303" spans="1:12" ht="12.75" customHeight="1">
      <c r="A303" s="66"/>
      <c r="B303" s="62" t="s">
        <v>522</v>
      </c>
      <c r="C303" s="90"/>
      <c r="D303" s="90"/>
      <c r="E303" s="90"/>
      <c r="F303" s="11"/>
      <c r="G303" s="11"/>
      <c r="H303" s="6">
        <v>0</v>
      </c>
      <c r="I303" s="6"/>
      <c r="J303" s="6"/>
      <c r="K303" s="6"/>
      <c r="L303" s="77">
        <v>0</v>
      </c>
    </row>
    <row r="304" spans="1:12" ht="12.75" customHeight="1">
      <c r="A304" s="66"/>
      <c r="B304" s="62" t="s">
        <v>523</v>
      </c>
      <c r="F304" s="6"/>
      <c r="G304" s="11"/>
      <c r="H304" s="8">
        <v>0</v>
      </c>
      <c r="I304" s="8"/>
      <c r="J304" s="8"/>
      <c r="K304" s="6"/>
      <c r="L304" s="6">
        <v>0</v>
      </c>
    </row>
    <row r="305" spans="1:12" ht="12.75" customHeight="1" thickBot="1">
      <c r="A305" s="62"/>
      <c r="B305" s="62"/>
      <c r="C305" s="62"/>
      <c r="D305" s="62"/>
      <c r="E305" s="62"/>
      <c r="F305" s="93"/>
      <c r="G305" s="11"/>
      <c r="H305" s="169">
        <v>0</v>
      </c>
      <c r="I305" s="11"/>
      <c r="J305" s="11"/>
      <c r="K305" s="6"/>
      <c r="L305" s="169">
        <v>0</v>
      </c>
    </row>
    <row r="306" spans="1:12" ht="12.75" customHeight="1" thickTop="1">
      <c r="A306" s="62"/>
      <c r="B306" s="62"/>
      <c r="C306" s="62"/>
      <c r="D306" s="62"/>
      <c r="E306" s="62"/>
      <c r="F306" s="93"/>
      <c r="G306" s="11"/>
      <c r="H306" s="100"/>
      <c r="I306" s="100"/>
      <c r="J306" s="100"/>
      <c r="K306" s="6"/>
      <c r="L306" s="100"/>
    </row>
    <row r="307" spans="1:12" ht="12.75" customHeight="1">
      <c r="A307" s="490"/>
      <c r="B307" s="491" t="str">
        <f>"Trade Receivables ageing schedule as at " &amp; TEXT(End,"dd-mm-yyyy")</f>
        <v>Trade Receivables ageing schedule as at 31-03-2022</v>
      </c>
      <c r="C307" s="492"/>
      <c r="D307" s="492"/>
      <c r="E307" s="492"/>
      <c r="F307" s="493"/>
      <c r="G307" s="493"/>
      <c r="H307" s="494"/>
      <c r="I307" s="495"/>
      <c r="J307" s="495"/>
      <c r="K307" s="495"/>
      <c r="L307" s="494"/>
    </row>
    <row r="308" spans="1:12" ht="12.75" customHeight="1">
      <c r="A308" s="490"/>
      <c r="B308" s="491"/>
      <c r="C308" s="492"/>
      <c r="D308" s="492"/>
      <c r="E308" s="492"/>
      <c r="F308" s="493"/>
      <c r="G308" s="493"/>
      <c r="H308" s="494"/>
      <c r="I308" s="495"/>
      <c r="J308" s="495"/>
      <c r="K308" s="495"/>
      <c r="L308" s="494"/>
    </row>
    <row r="309" spans="1:12" ht="12.75" customHeight="1">
      <c r="A309" s="490"/>
      <c r="B309" s="679" t="s">
        <v>32</v>
      </c>
      <c r="C309" s="679"/>
      <c r="D309" s="677" t="s">
        <v>488</v>
      </c>
      <c r="E309" s="677"/>
      <c r="F309" s="677"/>
      <c r="G309" s="677"/>
      <c r="H309" s="677"/>
      <c r="I309" s="677"/>
      <c r="J309" s="677"/>
      <c r="K309" s="495"/>
      <c r="L309" s="678" t="s">
        <v>35</v>
      </c>
    </row>
    <row r="310" spans="1:12" ht="12.75" customHeight="1">
      <c r="A310" s="490"/>
      <c r="B310" s="679"/>
      <c r="C310" s="679"/>
      <c r="D310" s="528" t="s">
        <v>524</v>
      </c>
      <c r="E310" s="496" t="s">
        <v>525</v>
      </c>
      <c r="F310" s="497" t="s">
        <v>485</v>
      </c>
      <c r="G310" s="527"/>
      <c r="H310" s="497" t="s">
        <v>486</v>
      </c>
      <c r="I310" s="527"/>
      <c r="J310" s="499" t="s">
        <v>487</v>
      </c>
      <c r="K310" s="500"/>
      <c r="L310" s="678"/>
    </row>
    <row r="311" spans="1:12" ht="41.4" customHeight="1">
      <c r="A311" s="529" t="s">
        <v>25</v>
      </c>
      <c r="B311" s="681" t="s">
        <v>526</v>
      </c>
      <c r="C311" s="681"/>
      <c r="D311" s="492"/>
      <c r="E311" s="492"/>
      <c r="F311" s="493"/>
      <c r="G311" s="493"/>
      <c r="H311" s="494"/>
      <c r="I311" s="495"/>
      <c r="J311" s="495"/>
      <c r="K311" s="495"/>
      <c r="L311" s="494"/>
    </row>
    <row r="312" spans="1:12" ht="41.4" customHeight="1">
      <c r="A312" s="529" t="s">
        <v>26</v>
      </c>
      <c r="B312" s="681" t="s">
        <v>527</v>
      </c>
      <c r="C312" s="681"/>
      <c r="D312" s="492"/>
      <c r="E312" s="492"/>
      <c r="F312" s="493"/>
      <c r="G312" s="493"/>
      <c r="H312" s="494"/>
      <c r="I312" s="495"/>
      <c r="J312" s="495"/>
      <c r="K312" s="495"/>
      <c r="L312" s="494"/>
    </row>
    <row r="313" spans="1:12" ht="41.4" customHeight="1">
      <c r="A313" s="529" t="s">
        <v>5</v>
      </c>
      <c r="B313" s="681" t="s">
        <v>528</v>
      </c>
      <c r="C313" s="681"/>
      <c r="D313" s="492"/>
      <c r="E313" s="492"/>
      <c r="F313" s="493"/>
      <c r="G313" s="493"/>
      <c r="H313" s="494"/>
      <c r="I313" s="495"/>
      <c r="J313" s="495"/>
      <c r="K313" s="495"/>
      <c r="L313" s="494"/>
    </row>
    <row r="314" spans="1:12" ht="41.4" customHeight="1">
      <c r="A314" s="529" t="s">
        <v>6</v>
      </c>
      <c r="B314" s="681" t="s">
        <v>529</v>
      </c>
      <c r="C314" s="681"/>
      <c r="D314" s="492"/>
      <c r="E314" s="492"/>
      <c r="F314" s="493"/>
      <c r="G314" s="493"/>
      <c r="H314" s="494"/>
      <c r="I314" s="495"/>
      <c r="J314" s="495"/>
      <c r="K314" s="495"/>
      <c r="L314" s="494"/>
    </row>
    <row r="315" spans="1:12" ht="12.75" customHeight="1">
      <c r="A315" s="490"/>
      <c r="B315" s="491"/>
      <c r="C315" s="492" t="s">
        <v>35</v>
      </c>
      <c r="D315" s="501">
        <f>+SUM(D311:D314)</f>
        <v>0</v>
      </c>
      <c r="E315" s="501">
        <f>+SUM(E311:E314)</f>
        <v>0</v>
      </c>
      <c r="F315" s="501">
        <f>+SUM(F311:F314)</f>
        <v>0</v>
      </c>
      <c r="G315" s="501"/>
      <c r="H315" s="501">
        <f>+SUM(H311:H314)</f>
        <v>0</v>
      </c>
      <c r="I315" s="501"/>
      <c r="J315" s="501">
        <f>+SUM(J311:J314)</f>
        <v>0</v>
      </c>
      <c r="K315" s="501"/>
      <c r="L315" s="501">
        <f>+SUM(L311:L314)</f>
        <v>0</v>
      </c>
    </row>
    <row r="316" spans="1:12" ht="12.75" customHeight="1">
      <c r="A316" s="490"/>
      <c r="B316" s="491"/>
      <c r="C316" s="492"/>
      <c r="D316" s="492"/>
      <c r="E316" s="492"/>
      <c r="F316" s="493"/>
      <c r="G316" s="493"/>
      <c r="H316" s="494"/>
      <c r="I316" s="495"/>
      <c r="J316" s="495"/>
      <c r="K316" s="495"/>
      <c r="L316" s="494"/>
    </row>
    <row r="317" spans="1:12" ht="12.75" customHeight="1">
      <c r="A317" s="490"/>
      <c r="B317" s="491" t="str">
        <f>"Trade Receivables ageing schedule as at " &amp; TEXT(Start-1,"dd-mm-yyyy")</f>
        <v>Trade Receivables ageing schedule as at 31-03-2021</v>
      </c>
      <c r="C317" s="492"/>
      <c r="D317" s="492"/>
      <c r="E317" s="492"/>
      <c r="F317" s="493"/>
      <c r="G317" s="493"/>
      <c r="H317" s="494"/>
      <c r="I317" s="495"/>
      <c r="J317" s="495"/>
      <c r="K317" s="495"/>
      <c r="L317" s="494"/>
    </row>
    <row r="318" spans="1:12" ht="12.75" customHeight="1">
      <c r="A318" s="490"/>
      <c r="B318" s="491"/>
      <c r="C318" s="492"/>
      <c r="D318" s="492"/>
      <c r="E318" s="492"/>
      <c r="F318" s="493"/>
      <c r="G318" s="493"/>
      <c r="H318" s="494"/>
      <c r="I318" s="495"/>
      <c r="J318" s="495"/>
      <c r="K318" s="495"/>
      <c r="L318" s="494"/>
    </row>
    <row r="319" spans="1:12" ht="12.75" customHeight="1">
      <c r="A319" s="490"/>
      <c r="B319" s="679" t="s">
        <v>32</v>
      </c>
      <c r="C319" s="679"/>
      <c r="D319" s="677" t="s">
        <v>488</v>
      </c>
      <c r="E319" s="677"/>
      <c r="F319" s="677"/>
      <c r="G319" s="677"/>
      <c r="H319" s="677"/>
      <c r="I319" s="677"/>
      <c r="J319" s="677"/>
      <c r="K319" s="495"/>
      <c r="L319" s="678" t="s">
        <v>35</v>
      </c>
    </row>
    <row r="320" spans="1:12" ht="12.75" customHeight="1">
      <c r="A320" s="490"/>
      <c r="B320" s="679"/>
      <c r="C320" s="679"/>
      <c r="D320" s="528" t="s">
        <v>524</v>
      </c>
      <c r="E320" s="496" t="s">
        <v>525</v>
      </c>
      <c r="F320" s="497" t="s">
        <v>485</v>
      </c>
      <c r="G320" s="527"/>
      <c r="H320" s="497" t="s">
        <v>486</v>
      </c>
      <c r="I320" s="527"/>
      <c r="J320" s="499" t="s">
        <v>487</v>
      </c>
      <c r="K320" s="500"/>
      <c r="L320" s="678"/>
    </row>
    <row r="321" spans="1:12" ht="41.4" customHeight="1">
      <c r="A321" s="529" t="s">
        <v>25</v>
      </c>
      <c r="B321" s="681" t="s">
        <v>526</v>
      </c>
      <c r="C321" s="681"/>
      <c r="D321" s="492"/>
      <c r="E321" s="492"/>
      <c r="F321" s="493"/>
      <c r="G321" s="493"/>
      <c r="H321" s="494"/>
      <c r="I321" s="495"/>
      <c r="J321" s="495"/>
      <c r="K321" s="495"/>
      <c r="L321" s="494"/>
    </row>
    <row r="322" spans="1:12" ht="41.4" customHeight="1">
      <c r="A322" s="529" t="s">
        <v>26</v>
      </c>
      <c r="B322" s="681" t="s">
        <v>527</v>
      </c>
      <c r="C322" s="681"/>
      <c r="D322" s="492"/>
      <c r="E322" s="492"/>
      <c r="F322" s="493"/>
      <c r="G322" s="493"/>
      <c r="H322" s="494"/>
      <c r="I322" s="495"/>
      <c r="J322" s="495"/>
      <c r="K322" s="495"/>
      <c r="L322" s="494"/>
    </row>
    <row r="323" spans="1:12" ht="41.4" customHeight="1">
      <c r="A323" s="529" t="s">
        <v>5</v>
      </c>
      <c r="B323" s="681" t="s">
        <v>528</v>
      </c>
      <c r="C323" s="681"/>
      <c r="D323" s="492"/>
      <c r="E323" s="492"/>
      <c r="F323" s="493"/>
      <c r="G323" s="493"/>
      <c r="H323" s="494"/>
      <c r="I323" s="495"/>
      <c r="J323" s="495"/>
      <c r="K323" s="495"/>
      <c r="L323" s="494"/>
    </row>
    <row r="324" spans="1:12" ht="41.4" customHeight="1">
      <c r="A324" s="529" t="s">
        <v>6</v>
      </c>
      <c r="B324" s="681" t="s">
        <v>529</v>
      </c>
      <c r="C324" s="681"/>
      <c r="D324" s="492"/>
      <c r="E324" s="492"/>
      <c r="F324" s="493"/>
      <c r="G324" s="493"/>
      <c r="H324" s="494"/>
      <c r="I324" s="495"/>
      <c r="J324" s="495"/>
      <c r="K324" s="495"/>
      <c r="L324" s="494"/>
    </row>
    <row r="325" spans="1:12" ht="12.75" customHeight="1">
      <c r="A325" s="490"/>
      <c r="B325" s="491"/>
      <c r="C325" s="492" t="s">
        <v>35</v>
      </c>
      <c r="D325" s="501">
        <f>+SUM(D321:D324)</f>
        <v>0</v>
      </c>
      <c r="E325" s="501">
        <f>+SUM(E321:E324)</f>
        <v>0</v>
      </c>
      <c r="F325" s="501">
        <f t="shared" ref="F325" si="21">+SUM(F321:F324)</f>
        <v>0</v>
      </c>
      <c r="G325" s="501"/>
      <c r="H325" s="501">
        <f t="shared" ref="H325" si="22">+SUM(H321:H324)</f>
        <v>0</v>
      </c>
      <c r="I325" s="501"/>
      <c r="J325" s="501">
        <f t="shared" ref="J325" si="23">+SUM(J321:J324)</f>
        <v>0</v>
      </c>
      <c r="K325" s="501"/>
      <c r="L325" s="501">
        <f t="shared" ref="L325" si="24">+SUM(L321:L324)</f>
        <v>0</v>
      </c>
    </row>
    <row r="326" spans="1:12" ht="12.75" customHeight="1">
      <c r="A326" s="62"/>
      <c r="B326" s="62"/>
      <c r="C326" s="62"/>
      <c r="D326" s="62"/>
      <c r="E326" s="62"/>
      <c r="F326" s="93"/>
      <c r="G326" s="11"/>
      <c r="H326" s="100"/>
      <c r="I326" s="100"/>
      <c r="J326" s="100"/>
      <c r="K326" s="6"/>
      <c r="L326" s="100"/>
    </row>
    <row r="327" spans="1:12" ht="12.75" customHeight="1">
      <c r="A327" s="62"/>
      <c r="B327" s="62"/>
      <c r="C327" s="62"/>
      <c r="D327" s="62"/>
      <c r="E327" s="62"/>
      <c r="F327" s="93"/>
      <c r="G327" s="11"/>
      <c r="H327" s="100"/>
      <c r="I327" s="100"/>
      <c r="J327" s="100"/>
      <c r="K327" s="6"/>
      <c r="L327" s="100"/>
    </row>
    <row r="328" spans="1:12" ht="12.75" customHeight="1">
      <c r="A328" s="319">
        <f>1+A301</f>
        <v>17</v>
      </c>
      <c r="B328" s="125" t="s">
        <v>60</v>
      </c>
      <c r="C328" s="123"/>
      <c r="D328" s="123"/>
      <c r="E328" s="123"/>
      <c r="F328" s="79"/>
      <c r="G328" s="79"/>
      <c r="H328" s="411" t="str">
        <f>"As at " &amp; TEXT(End,"dd-mm-yyyy")</f>
        <v>As at 31-03-2022</v>
      </c>
      <c r="I328" s="113"/>
      <c r="J328" s="113"/>
      <c r="K328" s="113"/>
      <c r="L328" s="411" t="str">
        <f>"As at " &amp; TEXT(Start-1,"dd-mm-yyyy")</f>
        <v>As at 31-03-2021</v>
      </c>
    </row>
    <row r="329" spans="1:12" ht="12.75" customHeight="1">
      <c r="A329" s="66"/>
      <c r="B329" s="62" t="s">
        <v>69</v>
      </c>
      <c r="C329" s="62"/>
      <c r="D329" s="62"/>
      <c r="E329" s="62"/>
      <c r="F329" s="140"/>
      <c r="G329" s="455"/>
      <c r="H329" s="140"/>
      <c r="I329" s="140"/>
      <c r="J329" s="140"/>
      <c r="K329" s="74"/>
      <c r="L329" s="140"/>
    </row>
    <row r="330" spans="1:12" ht="12.75" customHeight="1">
      <c r="A330" s="66"/>
      <c r="B330" s="62" t="s">
        <v>68</v>
      </c>
      <c r="C330" s="62"/>
      <c r="D330" s="62"/>
      <c r="E330" s="62"/>
      <c r="F330" s="11"/>
      <c r="G330" s="11"/>
      <c r="H330" s="6"/>
      <c r="I330" s="6"/>
      <c r="J330" s="6"/>
      <c r="K330" s="6"/>
      <c r="L330" s="6"/>
    </row>
    <row r="331" spans="1:12" ht="12.75" customHeight="1">
      <c r="A331" s="66"/>
      <c r="C331" s="62" t="s">
        <v>61</v>
      </c>
      <c r="D331" s="62"/>
      <c r="E331" s="62"/>
      <c r="F331" s="11"/>
      <c r="G331" s="11"/>
      <c r="H331" s="6">
        <v>0</v>
      </c>
      <c r="I331" s="6"/>
      <c r="J331" s="6"/>
      <c r="K331" s="6"/>
      <c r="L331" s="6">
        <v>0</v>
      </c>
    </row>
    <row r="332" spans="1:12" ht="12.75" customHeight="1">
      <c r="A332" s="66"/>
      <c r="B332" s="62" t="s">
        <v>62</v>
      </c>
      <c r="C332" s="62"/>
      <c r="D332" s="62"/>
      <c r="E332" s="62"/>
      <c r="F332" s="11"/>
      <c r="G332" s="11"/>
      <c r="H332" s="6">
        <v>0</v>
      </c>
      <c r="I332" s="6"/>
      <c r="J332" s="6"/>
      <c r="K332" s="6"/>
      <c r="L332" s="6">
        <v>0</v>
      </c>
    </row>
    <row r="333" spans="1:12" s="62" customFormat="1" ht="12.75" customHeight="1">
      <c r="A333" s="66"/>
      <c r="B333" s="62" t="s">
        <v>181</v>
      </c>
      <c r="F333" s="11"/>
      <c r="G333" s="11"/>
      <c r="H333" s="6"/>
      <c r="I333" s="6"/>
      <c r="J333" s="6"/>
      <c r="K333" s="6"/>
      <c r="L333" s="6"/>
    </row>
    <row r="334" spans="1:12" s="62" customFormat="1" ht="12.75" customHeight="1">
      <c r="A334" s="66"/>
      <c r="B334" s="61"/>
      <c r="C334" s="62" t="s">
        <v>148</v>
      </c>
      <c r="F334" s="6"/>
      <c r="G334" s="11"/>
      <c r="H334" s="6">
        <v>0</v>
      </c>
      <c r="I334" s="6"/>
      <c r="J334" s="6"/>
      <c r="K334" s="6"/>
      <c r="L334" s="6">
        <v>0</v>
      </c>
    </row>
    <row r="335" spans="1:12" s="62" customFormat="1" ht="12.75" customHeight="1" thickBot="1">
      <c r="A335" s="66"/>
      <c r="F335" s="6"/>
      <c r="G335" s="11"/>
      <c r="H335" s="169">
        <v>0</v>
      </c>
      <c r="I335" s="11"/>
      <c r="J335" s="11"/>
      <c r="K335" s="11"/>
      <c r="L335" s="169">
        <v>0</v>
      </c>
    </row>
    <row r="336" spans="1:12" s="62" customFormat="1" ht="12.75" customHeight="1" thickTop="1">
      <c r="A336" s="66"/>
      <c r="F336" s="6"/>
      <c r="G336" s="11"/>
      <c r="H336" s="6"/>
      <c r="I336" s="11"/>
      <c r="J336" s="11"/>
      <c r="K336" s="11"/>
      <c r="L336" s="6"/>
    </row>
    <row r="337" spans="1:12" s="62" customFormat="1" ht="12.75" customHeight="1">
      <c r="A337" s="66"/>
      <c r="F337" s="6"/>
      <c r="G337" s="11"/>
      <c r="H337" s="6"/>
      <c r="I337" s="11"/>
      <c r="J337" s="11"/>
      <c r="K337" s="11"/>
      <c r="L337" s="6"/>
    </row>
    <row r="338" spans="1:12" ht="12.75" customHeight="1">
      <c r="A338" s="319">
        <f>1+A328</f>
        <v>18</v>
      </c>
      <c r="B338" s="125" t="s">
        <v>85</v>
      </c>
      <c r="C338" s="123"/>
      <c r="D338" s="123"/>
      <c r="E338" s="123"/>
      <c r="F338" s="79"/>
      <c r="G338" s="79"/>
      <c r="H338" s="411" t="str">
        <f>"As at " &amp; TEXT(End,"dd-mm-yyyy")</f>
        <v>As at 31-03-2022</v>
      </c>
      <c r="I338" s="113"/>
      <c r="J338" s="113"/>
      <c r="K338" s="113"/>
      <c r="L338" s="411" t="str">
        <f>"As at " &amp; TEXT(Start-1,"dd-mm-yyyy")</f>
        <v>As at 31-03-2021</v>
      </c>
    </row>
    <row r="339" spans="1:12" ht="12.75" customHeight="1">
      <c r="A339" s="66"/>
      <c r="B339" s="61" t="s">
        <v>84</v>
      </c>
      <c r="C339" s="62"/>
      <c r="D339" s="62"/>
      <c r="E339" s="62"/>
      <c r="F339" s="68"/>
      <c r="G339" s="11"/>
      <c r="H339" s="68"/>
      <c r="I339" s="68"/>
      <c r="J339" s="68"/>
      <c r="K339" s="68"/>
      <c r="L339" s="68"/>
    </row>
    <row r="340" spans="1:12" ht="12.75" customHeight="1">
      <c r="A340" s="66"/>
      <c r="B340" s="61" t="s">
        <v>182</v>
      </c>
      <c r="C340" s="62"/>
      <c r="D340" s="62"/>
      <c r="E340" s="62"/>
      <c r="F340" s="68"/>
      <c r="G340" s="11"/>
      <c r="H340" s="68"/>
      <c r="I340" s="68"/>
      <c r="J340" s="68"/>
      <c r="K340" s="68"/>
      <c r="L340" s="68"/>
    </row>
    <row r="341" spans="1:12" ht="12.75" customHeight="1">
      <c r="A341" s="66"/>
      <c r="B341" s="81" t="s">
        <v>167</v>
      </c>
      <c r="C341" s="61" t="s">
        <v>170</v>
      </c>
      <c r="F341" s="68"/>
      <c r="G341" s="11"/>
      <c r="H341" s="6">
        <v>0</v>
      </c>
      <c r="I341" s="6"/>
      <c r="J341" s="6"/>
      <c r="K341" s="8"/>
      <c r="L341" s="6">
        <v>0</v>
      </c>
    </row>
    <row r="342" spans="1:12" ht="12.75" customHeight="1">
      <c r="A342" s="66"/>
      <c r="B342" s="81" t="s">
        <v>176</v>
      </c>
      <c r="C342" s="61" t="s">
        <v>43</v>
      </c>
      <c r="F342" s="68"/>
      <c r="G342" s="11"/>
      <c r="H342" s="6">
        <v>0</v>
      </c>
      <c r="I342" s="6"/>
      <c r="J342" s="6"/>
      <c r="K342" s="8"/>
      <c r="L342" s="6">
        <v>0</v>
      </c>
    </row>
    <row r="343" spans="1:12" ht="12.75" customHeight="1">
      <c r="A343" s="66"/>
      <c r="B343" s="62" t="s">
        <v>138</v>
      </c>
      <c r="C343" s="62"/>
      <c r="D343" s="62"/>
      <c r="E343" s="62"/>
      <c r="F343" s="68"/>
      <c r="G343" s="11"/>
      <c r="H343" s="244"/>
      <c r="I343" s="244"/>
      <c r="J343" s="244"/>
      <c r="K343" s="244"/>
      <c r="L343" s="244"/>
    </row>
    <row r="344" spans="1:12" ht="12.75" customHeight="1">
      <c r="A344" s="66"/>
      <c r="C344" s="62" t="s">
        <v>153</v>
      </c>
      <c r="D344" s="62"/>
      <c r="E344" s="62"/>
      <c r="F344" s="11"/>
      <c r="G344" s="11"/>
      <c r="H344" s="8">
        <v>0</v>
      </c>
      <c r="I344" s="8"/>
      <c r="J344" s="8"/>
      <c r="K344" s="8"/>
      <c r="L344" s="8">
        <v>0</v>
      </c>
    </row>
    <row r="345" spans="1:12" ht="12.75" customHeight="1">
      <c r="A345" s="66"/>
      <c r="C345" s="62" t="s">
        <v>218</v>
      </c>
      <c r="D345" s="62"/>
      <c r="E345" s="62"/>
      <c r="F345" s="11"/>
      <c r="G345" s="11"/>
      <c r="H345" s="8">
        <v>0</v>
      </c>
      <c r="I345" s="8"/>
      <c r="J345" s="8"/>
      <c r="K345" s="8"/>
      <c r="L345" s="8">
        <v>0</v>
      </c>
    </row>
    <row r="346" spans="1:12" ht="12.75" customHeight="1">
      <c r="A346" s="66"/>
      <c r="C346" s="62" t="s">
        <v>538</v>
      </c>
      <c r="D346" s="62"/>
      <c r="E346" s="62"/>
      <c r="F346" s="11"/>
      <c r="G346" s="11"/>
      <c r="H346" s="8">
        <v>0</v>
      </c>
      <c r="I346" s="8"/>
      <c r="J346" s="8"/>
      <c r="K346" s="8"/>
      <c r="L346" s="8">
        <v>0</v>
      </c>
    </row>
    <row r="347" spans="1:12" ht="12.75" customHeight="1">
      <c r="A347" s="66"/>
      <c r="C347" s="668" t="s">
        <v>537</v>
      </c>
      <c r="D347" s="668"/>
      <c r="E347" s="668"/>
      <c r="F347" s="668"/>
      <c r="G347" s="403"/>
      <c r="H347" s="8">
        <v>0</v>
      </c>
      <c r="I347" s="8"/>
      <c r="J347" s="8"/>
      <c r="K347" s="8"/>
      <c r="L347" s="6">
        <v>0</v>
      </c>
    </row>
    <row r="348" spans="1:12" ht="12.75" customHeight="1">
      <c r="A348" s="66"/>
      <c r="C348" s="668"/>
      <c r="D348" s="668"/>
      <c r="E348" s="668"/>
      <c r="F348" s="668"/>
      <c r="G348" s="403"/>
      <c r="H348" s="8"/>
      <c r="I348" s="8"/>
      <c r="J348" s="8"/>
      <c r="K348" s="8"/>
      <c r="L348" s="6"/>
    </row>
    <row r="349" spans="1:12" ht="12.75" customHeight="1" thickBot="1">
      <c r="A349" s="66"/>
      <c r="B349" s="62"/>
      <c r="F349" s="11"/>
      <c r="G349" s="11"/>
      <c r="H349" s="169">
        <v>0</v>
      </c>
      <c r="I349" s="6"/>
      <c r="J349" s="6"/>
      <c r="K349" s="8"/>
      <c r="L349" s="169">
        <v>0</v>
      </c>
    </row>
    <row r="350" spans="1:12" ht="12.75" customHeight="1" thickTop="1">
      <c r="A350" s="66"/>
      <c r="B350" s="62"/>
      <c r="C350" s="62"/>
      <c r="D350" s="62"/>
      <c r="E350" s="62"/>
      <c r="F350" s="11"/>
      <c r="G350" s="11"/>
      <c r="H350" s="3"/>
      <c r="I350" s="3"/>
      <c r="J350" s="3"/>
      <c r="K350" s="3"/>
      <c r="L350" s="3"/>
    </row>
    <row r="351" spans="1:12" s="1" customFormat="1" ht="12.75" customHeight="1">
      <c r="A351" s="66"/>
      <c r="B351" s="62"/>
      <c r="C351" s="62"/>
      <c r="D351" s="62"/>
      <c r="E351" s="62"/>
      <c r="F351" s="11"/>
      <c r="G351" s="11"/>
      <c r="H351" s="3"/>
      <c r="I351" s="3"/>
      <c r="J351" s="3"/>
      <c r="K351" s="3"/>
      <c r="L351" s="3"/>
    </row>
    <row r="352" spans="1:12" s="1" customFormat="1" ht="12.75" customHeight="1">
      <c r="A352" s="319">
        <f>1+A338</f>
        <v>19</v>
      </c>
      <c r="B352" s="125" t="s">
        <v>63</v>
      </c>
      <c r="C352" s="123"/>
      <c r="D352" s="123"/>
      <c r="E352" s="123"/>
      <c r="F352" s="79"/>
      <c r="G352" s="79"/>
      <c r="H352" s="177" t="str">
        <f>"As at " &amp; TEXT(End,"dd-mm-yyyy")</f>
        <v>As at 31-03-2022</v>
      </c>
      <c r="I352" s="57"/>
      <c r="J352" s="57"/>
      <c r="K352" s="127"/>
      <c r="L352" s="177" t="str">
        <f>"As at " &amp; TEXT(Start-1,"dd-mm-yyyy")</f>
        <v>As at 31-03-2021</v>
      </c>
    </row>
    <row r="353" spans="1:12" ht="12.75" customHeight="1">
      <c r="A353" s="66"/>
      <c r="B353" s="62" t="s">
        <v>64</v>
      </c>
      <c r="C353" s="62"/>
      <c r="D353" s="62"/>
      <c r="E353" s="62"/>
      <c r="F353" s="11"/>
      <c r="G353" s="11"/>
      <c r="H353" s="6"/>
      <c r="I353" s="6"/>
      <c r="J353" s="6"/>
      <c r="K353" s="6"/>
      <c r="L353" s="6"/>
    </row>
    <row r="354" spans="1:12" ht="12.75" customHeight="1">
      <c r="A354" s="66"/>
      <c r="B354" s="67"/>
      <c r="C354" s="62" t="s">
        <v>326</v>
      </c>
      <c r="D354" s="62"/>
      <c r="E354" s="62"/>
      <c r="F354" s="11"/>
      <c r="G354" s="11"/>
      <c r="H354" s="8">
        <v>0</v>
      </c>
      <c r="I354" s="6"/>
      <c r="J354" s="6"/>
      <c r="K354" s="6"/>
      <c r="L354" s="6">
        <v>0</v>
      </c>
    </row>
    <row r="355" spans="1:12" ht="12.75" customHeight="1">
      <c r="A355" s="66"/>
      <c r="B355" s="67"/>
      <c r="C355" s="62" t="s">
        <v>325</v>
      </c>
      <c r="D355" s="62"/>
      <c r="E355" s="62"/>
      <c r="F355" s="11"/>
      <c r="G355" s="11"/>
      <c r="H355" s="8">
        <v>0</v>
      </c>
      <c r="I355" s="6"/>
      <c r="J355" s="6"/>
      <c r="K355" s="6"/>
      <c r="L355" s="6">
        <v>0</v>
      </c>
    </row>
    <row r="356" spans="1:12" ht="12.75" customHeight="1">
      <c r="A356" s="66"/>
      <c r="B356" s="67"/>
      <c r="C356" s="62" t="s">
        <v>291</v>
      </c>
      <c r="D356" s="62"/>
      <c r="E356" s="62"/>
      <c r="F356" s="11"/>
      <c r="G356" s="11"/>
      <c r="H356" s="8">
        <v>0</v>
      </c>
      <c r="I356" s="6"/>
      <c r="J356" s="6"/>
      <c r="K356" s="6"/>
      <c r="L356" s="6">
        <v>0</v>
      </c>
    </row>
    <row r="357" spans="1:12" ht="12.75" customHeight="1">
      <c r="A357" s="66"/>
      <c r="B357" s="62" t="s">
        <v>144</v>
      </c>
      <c r="C357" s="62"/>
      <c r="D357" s="62"/>
      <c r="E357" s="62"/>
      <c r="F357" s="11"/>
      <c r="G357" s="11"/>
      <c r="H357" s="8"/>
      <c r="I357" s="75"/>
      <c r="J357" s="75"/>
      <c r="K357" s="75"/>
      <c r="L357" s="8"/>
    </row>
    <row r="358" spans="1:12" ht="12.75" customHeight="1">
      <c r="A358" s="66"/>
      <c r="B358" s="62"/>
      <c r="C358" s="62" t="s">
        <v>289</v>
      </c>
      <c r="D358" s="62"/>
      <c r="E358" s="62"/>
      <c r="F358" s="11"/>
      <c r="G358" s="11"/>
      <c r="H358" s="8">
        <v>0</v>
      </c>
      <c r="I358" s="75"/>
      <c r="J358" s="75"/>
      <c r="K358" s="75"/>
      <c r="L358" s="8">
        <v>0</v>
      </c>
    </row>
    <row r="359" spans="1:12" ht="12.75" customHeight="1">
      <c r="A359" s="66"/>
      <c r="B359" s="62"/>
      <c r="C359" s="62" t="s">
        <v>318</v>
      </c>
      <c r="D359" s="62"/>
      <c r="E359" s="62"/>
      <c r="F359" s="11"/>
      <c r="G359" s="11"/>
      <c r="H359" s="8">
        <v>0</v>
      </c>
      <c r="I359" s="75"/>
      <c r="J359" s="75"/>
      <c r="K359" s="75"/>
      <c r="L359" s="8">
        <v>0</v>
      </c>
    </row>
    <row r="360" spans="1:12" ht="12.75" customHeight="1">
      <c r="A360" s="66"/>
      <c r="B360" s="62"/>
      <c r="C360" s="62" t="s">
        <v>327</v>
      </c>
      <c r="D360" s="62"/>
      <c r="E360" s="62"/>
      <c r="F360" s="11"/>
      <c r="G360" s="11"/>
      <c r="H360" s="8">
        <v>0</v>
      </c>
      <c r="I360" s="75"/>
      <c r="J360" s="75"/>
      <c r="K360" s="75"/>
      <c r="L360" s="8">
        <v>0</v>
      </c>
    </row>
    <row r="361" spans="1:12" ht="12.75" customHeight="1">
      <c r="A361" s="66"/>
      <c r="B361" s="62"/>
      <c r="C361" s="62" t="s">
        <v>143</v>
      </c>
      <c r="D361" s="62"/>
      <c r="E361" s="62"/>
      <c r="F361" s="11"/>
      <c r="G361" s="11"/>
      <c r="H361" s="8">
        <v>0</v>
      </c>
      <c r="I361" s="6"/>
      <c r="J361" s="164"/>
      <c r="K361" s="6"/>
      <c r="L361" s="6">
        <v>0</v>
      </c>
    </row>
    <row r="362" spans="1:12" ht="12.75" customHeight="1">
      <c r="A362" s="66"/>
      <c r="B362" s="62"/>
      <c r="C362" s="62" t="s">
        <v>292</v>
      </c>
      <c r="D362" s="62"/>
      <c r="E362" s="62"/>
      <c r="F362" s="11"/>
      <c r="G362" s="11"/>
      <c r="H362" s="8">
        <v>0</v>
      </c>
      <c r="I362" s="6"/>
      <c r="J362" s="164"/>
      <c r="K362" s="6"/>
      <c r="L362" s="6">
        <v>0</v>
      </c>
    </row>
    <row r="363" spans="1:12" ht="12.75" customHeight="1">
      <c r="A363" s="66"/>
      <c r="B363" s="62"/>
      <c r="C363" s="62" t="s">
        <v>199</v>
      </c>
      <c r="D363" s="62"/>
      <c r="E363" s="62"/>
      <c r="F363" s="11"/>
      <c r="G363" s="11"/>
      <c r="H363" s="8">
        <v>0</v>
      </c>
      <c r="I363" s="6"/>
      <c r="J363" s="164"/>
      <c r="K363" s="6"/>
      <c r="L363" s="6">
        <v>0</v>
      </c>
    </row>
    <row r="364" spans="1:12" ht="12.75" customHeight="1" thickBot="1">
      <c r="A364" s="66"/>
      <c r="B364" s="69"/>
      <c r="F364" s="11"/>
      <c r="G364" s="11"/>
      <c r="H364" s="169">
        <v>0</v>
      </c>
      <c r="I364" s="6"/>
      <c r="J364" s="164"/>
      <c r="K364" s="6"/>
      <c r="L364" s="169">
        <f>SUM(L354:L363)</f>
        <v>0</v>
      </c>
    </row>
    <row r="365" spans="1:12" ht="12.75" customHeight="1" thickTop="1">
      <c r="A365" s="66"/>
      <c r="B365" s="69"/>
      <c r="F365" s="11"/>
      <c r="G365" s="11"/>
      <c r="H365" s="6"/>
      <c r="I365" s="6"/>
      <c r="J365" s="164"/>
      <c r="K365" s="6"/>
      <c r="L365" s="6"/>
    </row>
    <row r="366" spans="1:12" ht="12.75" customHeight="1">
      <c r="A366" s="66"/>
      <c r="B366" s="69"/>
      <c r="F366" s="11"/>
      <c r="G366" s="11"/>
      <c r="H366" s="6"/>
      <c r="I366" s="6"/>
      <c r="J366" s="164"/>
      <c r="K366" s="6"/>
      <c r="L366" s="6"/>
    </row>
    <row r="367" spans="1:12" ht="12.75" customHeight="1">
      <c r="A367" s="319">
        <f>1+A352</f>
        <v>20</v>
      </c>
      <c r="B367" s="125" t="s">
        <v>11</v>
      </c>
      <c r="C367" s="123"/>
      <c r="D367" s="123"/>
      <c r="E367" s="123"/>
      <c r="F367" s="79"/>
      <c r="G367" s="79"/>
      <c r="H367" s="177" t="str">
        <f>"As at " &amp; TEXT(End,"dd-mm-yyyy")</f>
        <v>As at 31-03-2022</v>
      </c>
      <c r="I367" s="57"/>
      <c r="J367" s="57"/>
      <c r="K367" s="127"/>
      <c r="L367" s="177" t="str">
        <f>"As at " &amp; TEXT(Start-1,"dd-mm-yyyy")</f>
        <v>As at 31-03-2021</v>
      </c>
    </row>
    <row r="368" spans="1:12" ht="12.75" customHeight="1">
      <c r="A368" s="66"/>
      <c r="B368" s="62" t="s">
        <v>116</v>
      </c>
      <c r="C368" s="62"/>
      <c r="D368" s="62"/>
      <c r="E368" s="62"/>
      <c r="F368" s="11"/>
      <c r="G368" s="11"/>
      <c r="H368" s="8">
        <v>0</v>
      </c>
      <c r="I368" s="3"/>
      <c r="J368" s="3"/>
      <c r="K368" s="3"/>
      <c r="L368" s="6">
        <v>0</v>
      </c>
    </row>
    <row r="369" spans="1:12" ht="13.2">
      <c r="A369" s="1"/>
      <c r="B369" s="62" t="s">
        <v>152</v>
      </c>
      <c r="C369" s="159"/>
      <c r="D369" s="159"/>
      <c r="E369" s="159"/>
      <c r="F369" s="1"/>
      <c r="G369" s="11"/>
      <c r="H369" s="8">
        <v>0</v>
      </c>
      <c r="I369" s="1"/>
      <c r="J369" s="1"/>
      <c r="K369" s="1"/>
      <c r="L369" s="8">
        <v>0</v>
      </c>
    </row>
    <row r="370" spans="1:12" ht="12.75" customHeight="1">
      <c r="A370" s="1"/>
      <c r="B370" s="62" t="s">
        <v>286</v>
      </c>
      <c r="C370" s="159"/>
      <c r="D370" s="159"/>
      <c r="E370" s="159"/>
      <c r="F370" s="1"/>
      <c r="G370" s="11"/>
      <c r="H370" s="8">
        <v>0</v>
      </c>
      <c r="I370" s="1"/>
      <c r="J370" s="1"/>
      <c r="K370" s="1"/>
      <c r="L370" s="8">
        <v>0</v>
      </c>
    </row>
    <row r="371" spans="1:12" ht="12.75" customHeight="1">
      <c r="A371" s="1"/>
      <c r="B371" s="62" t="s">
        <v>210</v>
      </c>
      <c r="C371" s="159"/>
      <c r="D371" s="159"/>
      <c r="E371" s="159"/>
      <c r="F371" s="1"/>
      <c r="G371" s="11"/>
      <c r="H371" s="8">
        <v>0</v>
      </c>
      <c r="I371" s="1"/>
      <c r="J371" s="1"/>
      <c r="K371" s="1"/>
      <c r="L371" s="8">
        <v>0</v>
      </c>
    </row>
    <row r="372" spans="1:12" ht="12.75" customHeight="1" thickBot="1">
      <c r="A372" s="62"/>
      <c r="B372" s="62"/>
      <c r="C372" s="62"/>
      <c r="D372" s="62"/>
      <c r="E372" s="62"/>
      <c r="F372" s="11"/>
      <c r="G372" s="11"/>
      <c r="H372" s="169">
        <v>0</v>
      </c>
      <c r="I372" s="3"/>
      <c r="J372" s="3"/>
      <c r="K372" s="3"/>
      <c r="L372" s="169">
        <f>SUM(L368:L371)</f>
        <v>0</v>
      </c>
    </row>
    <row r="373" spans="1:12" ht="12.75" customHeight="1" thickTop="1">
      <c r="A373" s="62"/>
      <c r="B373" s="62"/>
      <c r="C373" s="62"/>
      <c r="D373" s="62"/>
      <c r="E373" s="62"/>
      <c r="F373" s="11"/>
      <c r="G373" s="11"/>
      <c r="H373" s="3"/>
      <c r="I373" s="3"/>
      <c r="J373" s="3"/>
      <c r="K373" s="3"/>
      <c r="L373" s="3"/>
    </row>
    <row r="374" spans="1:12" ht="12.75" customHeight="1">
      <c r="A374" s="62"/>
      <c r="B374" s="62"/>
      <c r="C374" s="62"/>
      <c r="D374" s="62"/>
      <c r="E374" s="62"/>
      <c r="F374" s="11"/>
      <c r="G374" s="11"/>
      <c r="H374" s="3"/>
      <c r="I374" s="3"/>
      <c r="J374" s="3"/>
      <c r="K374" s="3"/>
      <c r="L374" s="3"/>
    </row>
    <row r="375" spans="1:12" ht="12.75" customHeight="1">
      <c r="A375" s="319">
        <f>1+A367</f>
        <v>21</v>
      </c>
      <c r="B375" s="125" t="s">
        <v>293</v>
      </c>
      <c r="C375" s="123"/>
      <c r="D375" s="123"/>
      <c r="E375" s="123"/>
      <c r="F375" s="79"/>
      <c r="G375" s="79"/>
      <c r="H375" s="177" t="str">
        <f>"As at " &amp; TEXT(End,"dd-mm-yyyy")</f>
        <v>As at 31-03-2022</v>
      </c>
      <c r="I375" s="57"/>
      <c r="J375" s="57"/>
      <c r="K375" s="127"/>
      <c r="L375" s="177" t="str">
        <f>"As at " &amp; TEXT(Start-1,"dd-mm-yyyy")</f>
        <v>As at 31-03-2021</v>
      </c>
    </row>
    <row r="376" spans="1:12" ht="12.75" customHeight="1">
      <c r="A376" s="62"/>
      <c r="B376" s="62" t="s">
        <v>163</v>
      </c>
      <c r="C376" s="62"/>
      <c r="D376" s="62"/>
      <c r="E376" s="62"/>
      <c r="F376" s="11"/>
      <c r="G376" s="11"/>
      <c r="H376" s="6">
        <v>0</v>
      </c>
      <c r="I376" s="3"/>
      <c r="J376" s="3"/>
      <c r="K376" s="3"/>
      <c r="L376" s="6">
        <v>0</v>
      </c>
    </row>
    <row r="377" spans="1:12" ht="12.75" customHeight="1">
      <c r="A377" s="62"/>
      <c r="B377" s="62" t="s">
        <v>295</v>
      </c>
      <c r="C377" s="62"/>
      <c r="D377" s="62"/>
      <c r="E377" s="62"/>
      <c r="F377" s="11"/>
      <c r="G377" s="11"/>
      <c r="H377" s="305">
        <v>0</v>
      </c>
      <c r="I377" s="3"/>
      <c r="J377" s="3"/>
      <c r="K377" s="3"/>
      <c r="L377" s="21">
        <v>0</v>
      </c>
    </row>
    <row r="378" spans="1:12" ht="12.75" customHeight="1">
      <c r="A378" s="62"/>
      <c r="B378" s="62"/>
      <c r="C378" s="62"/>
      <c r="D378" s="62"/>
      <c r="E378" s="62"/>
      <c r="F378" s="11"/>
      <c r="G378" s="11"/>
      <c r="H378" s="130">
        <v>0</v>
      </c>
      <c r="I378" s="3"/>
      <c r="J378" s="3"/>
      <c r="K378" s="3"/>
      <c r="L378" s="6">
        <f>SUM(L376:L377)</f>
        <v>0</v>
      </c>
    </row>
    <row r="379" spans="1:12" ht="12.75" customHeight="1">
      <c r="A379" s="62"/>
      <c r="B379" s="61" t="s">
        <v>164</v>
      </c>
      <c r="C379" s="62"/>
      <c r="D379" s="62"/>
      <c r="E379" s="62"/>
      <c r="F379" s="11"/>
      <c r="G379" s="11"/>
      <c r="H379" s="305">
        <v>0</v>
      </c>
      <c r="I379" s="3"/>
      <c r="J379" s="3"/>
      <c r="K379" s="3"/>
      <c r="L379" s="6">
        <v>0</v>
      </c>
    </row>
    <row r="380" spans="1:12" ht="12.75" customHeight="1" thickBot="1">
      <c r="A380" s="62"/>
      <c r="B380" s="62" t="s">
        <v>209</v>
      </c>
      <c r="C380" s="62"/>
      <c r="D380" s="62"/>
      <c r="E380" s="62"/>
      <c r="F380" s="11"/>
      <c r="G380" s="11"/>
      <c r="H380" s="169">
        <v>0</v>
      </c>
      <c r="I380" s="3"/>
      <c r="J380" s="3"/>
      <c r="K380" s="3"/>
      <c r="L380" s="169">
        <f>+L378-L379</f>
        <v>0</v>
      </c>
    </row>
    <row r="381" spans="1:12" ht="12.75" customHeight="1" thickTop="1">
      <c r="A381" s="62"/>
      <c r="B381" s="62"/>
      <c r="C381" s="62"/>
      <c r="D381" s="62"/>
      <c r="E381" s="62"/>
      <c r="F381" s="11"/>
      <c r="G381" s="11"/>
      <c r="H381" s="6"/>
      <c r="I381" s="3"/>
      <c r="J381" s="3"/>
      <c r="K381" s="3"/>
      <c r="L381" s="6"/>
    </row>
    <row r="382" spans="1:12" ht="12.75" customHeight="1">
      <c r="A382" s="62"/>
      <c r="B382" s="62"/>
      <c r="C382" s="62"/>
      <c r="D382" s="62"/>
      <c r="E382" s="62"/>
      <c r="F382" s="11"/>
      <c r="G382" s="11"/>
      <c r="H382" s="6"/>
      <c r="I382" s="3"/>
      <c r="J382" s="3"/>
      <c r="K382" s="3"/>
      <c r="L382" s="6"/>
    </row>
    <row r="383" spans="1:12" ht="12.75" customHeight="1">
      <c r="A383" s="319">
        <f>1+A375</f>
        <v>22</v>
      </c>
      <c r="B383" s="125" t="s">
        <v>200</v>
      </c>
      <c r="C383" s="123"/>
      <c r="D383" s="123"/>
      <c r="E383" s="123"/>
      <c r="F383" s="79"/>
      <c r="G383" s="79"/>
      <c r="H383" s="177" t="str">
        <f>"As at " &amp; TEXT(End,"dd-mm-yyyy")</f>
        <v>As at 31-03-2022</v>
      </c>
      <c r="I383" s="57"/>
      <c r="J383" s="57"/>
      <c r="K383" s="127"/>
      <c r="L383" s="177" t="str">
        <f>"As at " &amp; TEXT(Start-1,"dd-mm-yyyy")</f>
        <v>As at 31-03-2021</v>
      </c>
    </row>
    <row r="384" spans="1:12" ht="12.75" customHeight="1">
      <c r="A384" s="62"/>
      <c r="B384" s="62" t="s">
        <v>197</v>
      </c>
      <c r="C384" s="62"/>
      <c r="D384" s="62"/>
      <c r="E384" s="62"/>
      <c r="F384" s="11"/>
      <c r="G384" s="11"/>
      <c r="H384" s="6">
        <v>0</v>
      </c>
      <c r="I384" s="3"/>
      <c r="J384" s="3"/>
      <c r="K384" s="3"/>
      <c r="L384" s="6">
        <v>0</v>
      </c>
    </row>
    <row r="385" spans="1:12" ht="12.75" customHeight="1">
      <c r="A385" s="62"/>
      <c r="B385" s="62" t="s">
        <v>284</v>
      </c>
      <c r="C385" s="62"/>
      <c r="D385" s="62"/>
      <c r="E385" s="62"/>
      <c r="F385" s="11"/>
      <c r="G385" s="11"/>
      <c r="H385" s="6">
        <v>0</v>
      </c>
      <c r="I385" s="3"/>
      <c r="J385" s="3"/>
      <c r="K385" s="3"/>
      <c r="L385" s="6">
        <v>0</v>
      </c>
    </row>
    <row r="386" spans="1:12" ht="12.75" customHeight="1">
      <c r="A386" s="62"/>
      <c r="B386" s="62" t="s">
        <v>201</v>
      </c>
      <c r="C386" s="62"/>
      <c r="D386" s="62"/>
      <c r="E386" s="62"/>
      <c r="F386" s="11"/>
      <c r="G386" s="11"/>
      <c r="H386" s="6">
        <v>0</v>
      </c>
      <c r="I386" s="3"/>
      <c r="J386" s="3"/>
      <c r="K386" s="3"/>
      <c r="L386" s="6">
        <v>0</v>
      </c>
    </row>
    <row r="387" spans="1:12" ht="12.75" customHeight="1">
      <c r="A387" s="62"/>
      <c r="B387" s="62" t="s">
        <v>283</v>
      </c>
      <c r="C387" s="62"/>
      <c r="D387" s="62"/>
      <c r="E387" s="62"/>
      <c r="F387" s="11"/>
      <c r="G387" s="11"/>
      <c r="H387" s="6">
        <v>0</v>
      </c>
      <c r="I387" s="3"/>
      <c r="J387" s="3"/>
      <c r="K387" s="3"/>
      <c r="L387" s="6">
        <v>0</v>
      </c>
    </row>
    <row r="388" spans="1:12" ht="12.75" customHeight="1" thickBot="1">
      <c r="A388" s="62"/>
      <c r="B388" s="62"/>
      <c r="C388" s="62"/>
      <c r="D388" s="62"/>
      <c r="E388" s="62"/>
      <c r="F388" s="11"/>
      <c r="G388" s="11"/>
      <c r="H388" s="169">
        <v>0</v>
      </c>
      <c r="I388" s="3"/>
      <c r="J388" s="3"/>
      <c r="K388" s="3"/>
      <c r="L388" s="169">
        <f>SUM(L384:L387)</f>
        <v>0</v>
      </c>
    </row>
    <row r="389" spans="1:12" ht="12.75" customHeight="1" thickTop="1">
      <c r="A389" s="62"/>
      <c r="B389" s="62"/>
      <c r="C389" s="62"/>
      <c r="D389" s="62"/>
      <c r="E389" s="62"/>
      <c r="G389" s="11"/>
      <c r="H389" s="11"/>
      <c r="I389" s="11"/>
      <c r="J389" s="11"/>
      <c r="K389" s="6"/>
      <c r="L389" s="11"/>
    </row>
    <row r="390" spans="1:12" ht="12.75" customHeight="1">
      <c r="A390" s="62"/>
      <c r="B390" s="62"/>
      <c r="C390" s="62"/>
      <c r="D390" s="62"/>
      <c r="E390" s="62"/>
      <c r="F390" s="11"/>
      <c r="G390" s="11"/>
      <c r="H390" s="11"/>
      <c r="I390" s="11"/>
      <c r="J390" s="11"/>
      <c r="K390" s="6"/>
      <c r="L390" s="11"/>
    </row>
    <row r="391" spans="1:12" ht="12.75" customHeight="1">
      <c r="A391" s="319">
        <f>1+A383</f>
        <v>23</v>
      </c>
      <c r="B391" s="125" t="s">
        <v>65</v>
      </c>
      <c r="C391" s="123"/>
      <c r="D391" s="123"/>
      <c r="E391" s="123"/>
      <c r="F391" s="79"/>
      <c r="G391" s="79"/>
      <c r="H391" s="177" t="str">
        <f>"As at " &amp; TEXT(End,"dd-mm-yyyy")</f>
        <v>As at 31-03-2022</v>
      </c>
      <c r="I391" s="57"/>
      <c r="J391" s="57"/>
      <c r="K391" s="127"/>
      <c r="L391" s="177" t="str">
        <f>"As at " &amp; TEXT(Start-1,"dd-mm-yyyy")</f>
        <v>As at 31-03-2021</v>
      </c>
    </row>
    <row r="392" spans="1:12" ht="12.75" customHeight="1">
      <c r="A392" s="62"/>
      <c r="B392" s="62" t="s">
        <v>33</v>
      </c>
      <c r="C392" s="62"/>
      <c r="D392" s="62"/>
      <c r="E392" s="62"/>
      <c r="F392" s="11"/>
      <c r="G392" s="11"/>
      <c r="H392" s="6">
        <v>0</v>
      </c>
      <c r="I392" s="96"/>
      <c r="J392" s="96"/>
      <c r="K392" s="6"/>
      <c r="L392" s="6">
        <v>0</v>
      </c>
    </row>
    <row r="393" spans="1:12" ht="12.75" customHeight="1">
      <c r="A393" s="62"/>
      <c r="B393" s="61" t="s">
        <v>166</v>
      </c>
      <c r="C393" s="62"/>
      <c r="D393" s="62"/>
      <c r="E393" s="62"/>
      <c r="F393" s="11"/>
      <c r="G393" s="11"/>
      <c r="H393" s="6">
        <v>0</v>
      </c>
      <c r="I393" s="96"/>
      <c r="J393" s="96"/>
      <c r="K393" s="6"/>
      <c r="L393" s="96">
        <v>0</v>
      </c>
    </row>
    <row r="394" spans="1:12" ht="12.75" customHeight="1">
      <c r="A394" s="62"/>
      <c r="B394" s="61" t="s">
        <v>300</v>
      </c>
      <c r="C394" s="62"/>
      <c r="D394" s="62"/>
      <c r="E394" s="62"/>
      <c r="F394" s="11"/>
      <c r="G394" s="11"/>
      <c r="H394" s="6">
        <v>0</v>
      </c>
      <c r="I394" s="96"/>
      <c r="J394" s="96"/>
      <c r="K394" s="6"/>
      <c r="L394" s="96">
        <v>0</v>
      </c>
    </row>
    <row r="395" spans="1:12" ht="12.75" customHeight="1" thickBot="1">
      <c r="A395" s="62"/>
      <c r="B395" s="62"/>
      <c r="C395" s="62"/>
      <c r="D395" s="62"/>
      <c r="E395" s="62"/>
      <c r="F395" s="11"/>
      <c r="G395" s="11"/>
      <c r="H395" s="169">
        <v>0</v>
      </c>
      <c r="I395" s="6"/>
      <c r="J395" s="6"/>
      <c r="K395" s="6"/>
      <c r="L395" s="169">
        <f>SUM(L392:L394)</f>
        <v>0</v>
      </c>
    </row>
    <row r="396" spans="1:12" ht="12.75" customHeight="1" thickTop="1">
      <c r="A396" s="62"/>
      <c r="B396" s="62"/>
      <c r="C396" s="62"/>
      <c r="D396" s="62"/>
      <c r="E396" s="62"/>
      <c r="F396" s="11"/>
      <c r="G396" s="11"/>
      <c r="H396" s="3"/>
      <c r="I396" s="3"/>
      <c r="J396" s="3"/>
      <c r="K396" s="3"/>
      <c r="L396" s="3"/>
    </row>
    <row r="397" spans="1:12" ht="12.75" customHeight="1">
      <c r="A397" s="62"/>
      <c r="B397" s="62"/>
      <c r="C397" s="62"/>
      <c r="D397" s="62"/>
      <c r="E397" s="62"/>
      <c r="F397" s="11"/>
      <c r="G397" s="11"/>
      <c r="H397" s="3"/>
      <c r="I397" s="3"/>
      <c r="J397" s="3"/>
      <c r="K397" s="3"/>
      <c r="L397" s="3"/>
    </row>
    <row r="398" spans="1:12" ht="12.75" customHeight="1">
      <c r="A398" s="319">
        <f>1+A391</f>
        <v>24</v>
      </c>
      <c r="B398" s="125" t="s">
        <v>99</v>
      </c>
      <c r="C398" s="123"/>
      <c r="D398" s="123"/>
      <c r="E398" s="123"/>
      <c r="F398" s="79"/>
      <c r="G398" s="79"/>
      <c r="H398" s="177" t="str">
        <f>"As at " &amp; TEXT(End,"dd-mm-yyyy")</f>
        <v>As at 31-03-2022</v>
      </c>
      <c r="I398" s="57"/>
      <c r="J398" s="57"/>
      <c r="K398" s="127"/>
      <c r="L398" s="177" t="str">
        <f>"As at " &amp; TEXT(Start-1,"dd-mm-yyyy")</f>
        <v>As at 31-03-2021</v>
      </c>
    </row>
    <row r="399" spans="1:12" ht="12.75" customHeight="1">
      <c r="A399" s="84"/>
      <c r="B399" s="83" t="s">
        <v>13</v>
      </c>
      <c r="C399" s="83"/>
      <c r="D399" s="83"/>
      <c r="E399" s="83"/>
      <c r="F399" s="86"/>
      <c r="G399" s="86"/>
      <c r="H399" s="6">
        <v>0</v>
      </c>
      <c r="I399" s="96"/>
      <c r="J399" s="96"/>
      <c r="K399" s="244"/>
      <c r="L399" s="85">
        <v>0</v>
      </c>
    </row>
    <row r="400" spans="1:12" ht="12.75" customHeight="1">
      <c r="A400" s="84"/>
      <c r="B400" s="83" t="s">
        <v>202</v>
      </c>
      <c r="C400" s="83"/>
      <c r="D400" s="83"/>
      <c r="E400" s="83"/>
      <c r="F400" s="86"/>
      <c r="G400" s="86"/>
      <c r="H400" s="6">
        <v>0</v>
      </c>
      <c r="I400" s="96"/>
      <c r="J400" s="96"/>
      <c r="K400" s="244"/>
      <c r="L400" s="85">
        <v>0</v>
      </c>
    </row>
    <row r="401" spans="1:12" ht="12.75" customHeight="1" thickBot="1">
      <c r="A401" s="84"/>
      <c r="B401" s="84"/>
      <c r="C401" s="83"/>
      <c r="D401" s="83"/>
      <c r="E401" s="83"/>
      <c r="F401" s="86"/>
      <c r="G401" s="86"/>
      <c r="H401" s="169">
        <v>0</v>
      </c>
      <c r="I401" s="6"/>
      <c r="J401" s="6"/>
      <c r="K401" s="6"/>
      <c r="L401" s="169">
        <f>SUM(L399:L400)</f>
        <v>0</v>
      </c>
    </row>
    <row r="402" spans="1:12" ht="12.75" customHeight="1" thickTop="1">
      <c r="A402" s="84"/>
      <c r="B402" s="84"/>
      <c r="C402" s="83"/>
      <c r="D402" s="83"/>
      <c r="E402" s="83"/>
      <c r="F402" s="86"/>
      <c r="G402" s="86"/>
      <c r="H402" s="11"/>
      <c r="I402" s="11"/>
      <c r="J402" s="11"/>
      <c r="K402" s="6"/>
      <c r="L402" s="11"/>
    </row>
    <row r="403" spans="1:12" ht="12.75" customHeight="1">
      <c r="A403" s="84"/>
      <c r="B403" s="84"/>
      <c r="C403" s="83"/>
      <c r="D403" s="83"/>
      <c r="E403" s="83"/>
      <c r="F403" s="86"/>
      <c r="G403" s="86"/>
      <c r="H403" s="11"/>
      <c r="I403" s="11"/>
      <c r="J403" s="11"/>
      <c r="K403" s="6"/>
      <c r="L403" s="11"/>
    </row>
    <row r="404" spans="1:12" ht="12.75" customHeight="1">
      <c r="A404" s="84"/>
      <c r="B404" s="84"/>
      <c r="C404" s="83"/>
      <c r="D404" s="83"/>
      <c r="E404" s="83"/>
      <c r="F404" s="86"/>
      <c r="G404" s="86"/>
      <c r="H404" s="11"/>
      <c r="I404" s="11"/>
      <c r="J404" s="11"/>
      <c r="K404" s="6"/>
      <c r="L404" s="11"/>
    </row>
    <row r="405" spans="1:12" ht="12.75" customHeight="1">
      <c r="A405" s="84"/>
      <c r="B405" s="84"/>
      <c r="C405" s="83"/>
      <c r="D405" s="83"/>
      <c r="E405" s="83"/>
      <c r="F405" s="86"/>
      <c r="G405" s="86"/>
      <c r="H405" s="11"/>
      <c r="I405" s="11"/>
      <c r="J405" s="11"/>
      <c r="K405" s="6"/>
      <c r="L405" s="11"/>
    </row>
    <row r="406" spans="1:12" ht="12.75" customHeight="1">
      <c r="A406" s="84"/>
      <c r="B406" s="84"/>
      <c r="C406" s="83"/>
      <c r="D406" s="83"/>
      <c r="E406" s="83"/>
      <c r="F406" s="86"/>
      <c r="G406" s="86"/>
      <c r="H406" s="11"/>
      <c r="I406" s="11"/>
      <c r="J406" s="11"/>
      <c r="K406" s="6"/>
      <c r="L406" s="11"/>
    </row>
    <row r="407" spans="1:12" ht="12.75" customHeight="1">
      <c r="A407" s="84"/>
      <c r="B407" s="84"/>
      <c r="C407" s="83"/>
      <c r="D407" s="83"/>
      <c r="E407" s="83"/>
      <c r="F407" s="86"/>
      <c r="G407" s="86"/>
      <c r="H407" s="11"/>
      <c r="I407" s="11"/>
      <c r="J407" s="11"/>
      <c r="K407" s="6"/>
      <c r="L407" s="11"/>
    </row>
    <row r="408" spans="1:12" ht="12.75" customHeight="1">
      <c r="A408" s="84"/>
      <c r="B408" s="84"/>
      <c r="C408" s="83"/>
      <c r="D408" s="83"/>
      <c r="E408" s="83"/>
      <c r="F408" s="86"/>
      <c r="G408" s="86"/>
      <c r="H408" s="11"/>
      <c r="I408" s="11"/>
      <c r="J408" s="11"/>
      <c r="K408" s="6"/>
      <c r="L408" s="11"/>
    </row>
    <row r="409" spans="1:12" ht="12.75" customHeight="1">
      <c r="A409" s="84"/>
      <c r="B409" s="84"/>
      <c r="C409" s="83"/>
      <c r="D409" s="83"/>
      <c r="E409" s="83"/>
      <c r="F409" s="86"/>
      <c r="G409" s="86"/>
      <c r="H409" s="11"/>
      <c r="I409" s="11"/>
      <c r="J409" s="11"/>
      <c r="K409" s="6"/>
      <c r="L409" s="11"/>
    </row>
    <row r="410" spans="1:12" ht="12.75" customHeight="1">
      <c r="A410" s="319">
        <f>1+A398</f>
        <v>25</v>
      </c>
      <c r="B410" s="131" t="s">
        <v>296</v>
      </c>
      <c r="C410" s="132"/>
      <c r="D410" s="132"/>
      <c r="E410" s="132"/>
      <c r="F410" s="133"/>
      <c r="G410" s="133"/>
      <c r="H410" s="177" t="str">
        <f>"As at " &amp; TEXT(End,"dd-mm-yyyy")</f>
        <v>As at 31-03-2022</v>
      </c>
      <c r="I410" s="57"/>
      <c r="J410" s="57"/>
      <c r="K410" s="127"/>
      <c r="L410" s="177" t="str">
        <f>"As at " &amp; TEXT(Start-1,"dd-mm-yyyy")</f>
        <v>As at 31-03-2021</v>
      </c>
    </row>
    <row r="411" spans="1:12" ht="12.75" customHeight="1">
      <c r="A411" s="84"/>
      <c r="B411" s="83" t="s">
        <v>16</v>
      </c>
      <c r="C411" s="83"/>
      <c r="D411" s="83"/>
      <c r="E411" s="83"/>
      <c r="F411" s="86"/>
      <c r="G411" s="86"/>
      <c r="H411" s="6">
        <v>0</v>
      </c>
      <c r="I411" s="96"/>
      <c r="J411" s="96"/>
      <c r="K411" s="244"/>
      <c r="L411" s="85">
        <v>0</v>
      </c>
    </row>
    <row r="412" spans="1:12" s="62" customFormat="1" ht="12.75" customHeight="1">
      <c r="A412" s="84"/>
      <c r="B412" s="83" t="s">
        <v>115</v>
      </c>
      <c r="C412" s="83"/>
      <c r="D412" s="83"/>
      <c r="E412" s="83"/>
      <c r="F412" s="86"/>
      <c r="G412" s="86"/>
      <c r="H412" s="6">
        <v>0</v>
      </c>
      <c r="I412" s="96"/>
      <c r="J412" s="96"/>
      <c r="K412" s="244"/>
      <c r="L412" s="85">
        <v>0</v>
      </c>
    </row>
    <row r="413" spans="1:12" s="62" customFormat="1" ht="12.75" customHeight="1">
      <c r="A413" s="84"/>
      <c r="B413" s="61" t="s">
        <v>303</v>
      </c>
      <c r="C413" s="83"/>
      <c r="D413" s="83"/>
      <c r="E413" s="83"/>
      <c r="F413" s="86"/>
      <c r="G413" s="86"/>
      <c r="H413" s="6">
        <v>0</v>
      </c>
      <c r="I413" s="96"/>
      <c r="J413" s="96"/>
      <c r="K413" s="244"/>
      <c r="L413" s="85">
        <v>0</v>
      </c>
    </row>
    <row r="414" spans="1:12" ht="12.75" customHeight="1">
      <c r="A414" s="84"/>
      <c r="B414" s="83" t="s">
        <v>141</v>
      </c>
      <c r="C414" s="83"/>
      <c r="D414" s="83"/>
      <c r="E414" s="83"/>
      <c r="F414" s="86"/>
      <c r="G414" s="86"/>
      <c r="H414" s="6">
        <v>0</v>
      </c>
      <c r="I414" s="96"/>
      <c r="J414" s="96"/>
      <c r="K414" s="244"/>
      <c r="L414" s="85">
        <v>0</v>
      </c>
    </row>
    <row r="415" spans="1:12" ht="12.75" customHeight="1">
      <c r="A415" s="84"/>
      <c r="B415" s="83" t="s">
        <v>12</v>
      </c>
      <c r="C415" s="83"/>
      <c r="D415" s="83"/>
      <c r="E415" s="83"/>
      <c r="F415" s="86"/>
      <c r="G415" s="86"/>
      <c r="H415" s="6">
        <v>0</v>
      </c>
      <c r="I415" s="96"/>
      <c r="J415" s="96"/>
      <c r="K415" s="244"/>
      <c r="L415" s="85">
        <v>0</v>
      </c>
    </row>
    <row r="416" spans="1:12" ht="12.75" customHeight="1">
      <c r="A416" s="84"/>
      <c r="B416" s="83" t="s">
        <v>287</v>
      </c>
      <c r="C416" s="83"/>
      <c r="D416" s="83"/>
      <c r="E416" s="83"/>
      <c r="F416" s="86"/>
      <c r="G416" s="86"/>
      <c r="H416" s="6">
        <v>0</v>
      </c>
      <c r="I416" s="96"/>
      <c r="J416" s="96"/>
      <c r="K416" s="244"/>
      <c r="L416" s="85">
        <v>0</v>
      </c>
    </row>
    <row r="417" spans="1:12" ht="12.75" customHeight="1">
      <c r="A417" s="84"/>
      <c r="B417" s="83" t="s">
        <v>298</v>
      </c>
      <c r="C417" s="83"/>
      <c r="D417" s="83"/>
      <c r="E417" s="83"/>
      <c r="F417" s="86"/>
      <c r="G417" s="86"/>
      <c r="H417" s="6">
        <v>0</v>
      </c>
      <c r="I417" s="96"/>
      <c r="J417" s="96"/>
      <c r="K417" s="244"/>
      <c r="L417" s="85">
        <v>0</v>
      </c>
    </row>
    <row r="418" spans="1:12" ht="12.75" customHeight="1">
      <c r="A418" s="84"/>
      <c r="B418" s="83" t="s">
        <v>187</v>
      </c>
      <c r="C418" s="83"/>
      <c r="D418" s="83"/>
      <c r="E418" s="83"/>
      <c r="F418" s="86"/>
      <c r="G418" s="86"/>
      <c r="H418" s="6">
        <v>0</v>
      </c>
      <c r="I418" s="96"/>
      <c r="J418" s="96"/>
      <c r="K418" s="244"/>
      <c r="L418" s="85">
        <v>0</v>
      </c>
    </row>
    <row r="419" spans="1:12" ht="12.75" customHeight="1">
      <c r="A419" s="84"/>
      <c r="B419" s="83" t="s">
        <v>304</v>
      </c>
      <c r="C419" s="83"/>
      <c r="D419" s="83"/>
      <c r="E419" s="83"/>
      <c r="F419" s="86"/>
      <c r="G419" s="86"/>
      <c r="H419" s="6">
        <v>0</v>
      </c>
      <c r="I419" s="96"/>
      <c r="J419" s="96"/>
      <c r="K419" s="244"/>
      <c r="L419" s="85">
        <v>0</v>
      </c>
    </row>
    <row r="420" spans="1:12" ht="12.75" customHeight="1">
      <c r="A420" s="84"/>
      <c r="B420" s="83" t="s">
        <v>76</v>
      </c>
      <c r="C420" s="83"/>
      <c r="D420" s="83"/>
      <c r="E420" s="83"/>
      <c r="F420" s="86"/>
      <c r="G420" s="86"/>
      <c r="H420" s="6">
        <v>0</v>
      </c>
      <c r="I420" s="96"/>
      <c r="J420" s="96"/>
      <c r="K420" s="244"/>
      <c r="L420" s="85">
        <v>0</v>
      </c>
    </row>
    <row r="421" spans="1:12" ht="12.75" customHeight="1">
      <c r="A421" s="84"/>
      <c r="B421" s="4" t="s">
        <v>70</v>
      </c>
      <c r="C421" s="83"/>
      <c r="D421" s="83"/>
      <c r="E421" s="83"/>
      <c r="F421" s="86"/>
      <c r="G421" s="86"/>
      <c r="H421" s="6">
        <v>0</v>
      </c>
      <c r="I421" s="96"/>
      <c r="J421" s="96"/>
      <c r="K421" s="244"/>
      <c r="L421" s="85">
        <v>0</v>
      </c>
    </row>
    <row r="422" spans="1:12" ht="12.75" customHeight="1">
      <c r="A422" s="84"/>
      <c r="B422" s="4" t="s">
        <v>301</v>
      </c>
      <c r="C422" s="83"/>
      <c r="D422" s="83"/>
      <c r="E422" s="83"/>
      <c r="F422" s="86"/>
      <c r="G422" s="86"/>
      <c r="H422" s="6">
        <v>0</v>
      </c>
      <c r="I422" s="96"/>
      <c r="J422" s="96"/>
      <c r="K422" s="244"/>
      <c r="L422" s="85">
        <v>0</v>
      </c>
    </row>
    <row r="423" spans="1:12" ht="12.75" customHeight="1">
      <c r="A423" s="84"/>
      <c r="B423" s="83" t="s">
        <v>17</v>
      </c>
      <c r="C423" s="83"/>
      <c r="D423" s="83"/>
      <c r="E423" s="83"/>
      <c r="F423" s="86"/>
      <c r="G423" s="86"/>
      <c r="H423" s="6">
        <v>0</v>
      </c>
      <c r="I423" s="96"/>
      <c r="J423" s="96"/>
      <c r="K423" s="244"/>
      <c r="L423" s="85">
        <v>0</v>
      </c>
    </row>
    <row r="424" spans="1:12" ht="12.75" customHeight="1">
      <c r="A424" s="84"/>
      <c r="B424" s="83" t="s">
        <v>77</v>
      </c>
      <c r="C424" s="83"/>
      <c r="D424" s="83"/>
      <c r="E424" s="83"/>
      <c r="F424" s="86"/>
      <c r="G424" s="86"/>
      <c r="H424" s="6">
        <v>0</v>
      </c>
      <c r="I424" s="96"/>
      <c r="J424" s="96"/>
      <c r="K424" s="244"/>
      <c r="L424" s="85">
        <v>0</v>
      </c>
    </row>
    <row r="425" spans="1:12" ht="12.75" customHeight="1">
      <c r="A425" s="84"/>
      <c r="B425" s="83" t="s">
        <v>31</v>
      </c>
      <c r="C425" s="83"/>
      <c r="D425" s="83"/>
      <c r="E425" s="83"/>
      <c r="F425" s="86"/>
      <c r="G425" s="86"/>
      <c r="H425" s="6">
        <v>0</v>
      </c>
      <c r="I425" s="96"/>
      <c r="J425" s="96"/>
      <c r="K425" s="244"/>
      <c r="L425" s="85">
        <v>0</v>
      </c>
    </row>
    <row r="426" spans="1:12" ht="12.75" customHeight="1">
      <c r="A426" s="84"/>
      <c r="B426" s="83" t="s">
        <v>142</v>
      </c>
      <c r="C426" s="83"/>
      <c r="D426" s="83"/>
      <c r="E426" s="83"/>
      <c r="F426" s="86"/>
      <c r="G426" s="86"/>
      <c r="H426" s="6">
        <v>0</v>
      </c>
      <c r="I426" s="96"/>
      <c r="J426" s="96"/>
      <c r="K426" s="244"/>
      <c r="L426" s="85">
        <v>0</v>
      </c>
    </row>
    <row r="427" spans="1:12" ht="12.75" customHeight="1">
      <c r="A427" s="84"/>
      <c r="B427" s="83" t="s">
        <v>78</v>
      </c>
      <c r="C427" s="83"/>
      <c r="D427" s="83"/>
      <c r="E427" s="83"/>
      <c r="F427" s="86"/>
      <c r="G427" s="86"/>
      <c r="H427" s="6">
        <v>0</v>
      </c>
      <c r="I427" s="96"/>
      <c r="J427" s="96"/>
      <c r="K427" s="244"/>
      <c r="L427" s="85">
        <v>0</v>
      </c>
    </row>
    <row r="428" spans="1:12" ht="12.75" customHeight="1">
      <c r="A428" s="84"/>
      <c r="B428" s="83" t="s">
        <v>302</v>
      </c>
      <c r="C428" s="83"/>
      <c r="D428" s="83"/>
      <c r="E428" s="83"/>
      <c r="F428" s="86"/>
      <c r="G428" s="86"/>
      <c r="H428" s="6">
        <v>0</v>
      </c>
      <c r="I428" s="96"/>
      <c r="J428" s="96"/>
      <c r="K428" s="244"/>
      <c r="L428" s="85">
        <v>0</v>
      </c>
    </row>
    <row r="429" spans="1:12" ht="12.75" customHeight="1">
      <c r="A429" s="84"/>
      <c r="B429" s="4" t="s">
        <v>71</v>
      </c>
      <c r="C429" s="83"/>
      <c r="D429" s="83"/>
      <c r="E429" s="83"/>
      <c r="F429" s="86"/>
      <c r="G429" s="86"/>
      <c r="H429" s="6">
        <v>0</v>
      </c>
      <c r="I429" s="96"/>
      <c r="J429" s="96"/>
      <c r="K429" s="244"/>
      <c r="L429" s="85">
        <v>0</v>
      </c>
    </row>
    <row r="430" spans="1:12" ht="12.75" customHeight="1" thickBot="1">
      <c r="A430" s="84"/>
      <c r="B430" s="84"/>
      <c r="C430" s="83"/>
      <c r="D430" s="83"/>
      <c r="E430" s="83"/>
      <c r="F430" s="86"/>
      <c r="G430" s="86"/>
      <c r="H430" s="245">
        <v>0</v>
      </c>
      <c r="I430" s="246"/>
      <c r="J430" s="246"/>
      <c r="K430" s="246"/>
      <c r="L430" s="245">
        <f>SUM(L411:L429)</f>
        <v>0</v>
      </c>
    </row>
    <row r="431" spans="1:12" ht="12.75" customHeight="1" thickTop="1">
      <c r="A431" s="84"/>
      <c r="B431" s="84"/>
      <c r="C431" s="83"/>
      <c r="D431" s="83"/>
      <c r="E431" s="83"/>
      <c r="F431" s="86"/>
      <c r="G431" s="86"/>
      <c r="H431" s="246"/>
      <c r="I431" s="246"/>
      <c r="J431" s="246"/>
      <c r="K431" s="246"/>
      <c r="L431" s="246"/>
    </row>
    <row r="432" spans="1:12" ht="12.75" customHeight="1">
      <c r="A432" s="84"/>
      <c r="B432" s="84"/>
      <c r="C432" s="83"/>
      <c r="D432" s="83"/>
      <c r="E432" s="83"/>
      <c r="F432" s="86"/>
      <c r="G432" s="86"/>
      <c r="H432" s="246"/>
      <c r="I432" s="246"/>
      <c r="J432" s="246"/>
      <c r="K432" s="246"/>
      <c r="L432" s="246"/>
    </row>
    <row r="433" spans="1:12" ht="13.2">
      <c r="A433" s="319">
        <f>1+A410</f>
        <v>26</v>
      </c>
      <c r="B433" s="134" t="s">
        <v>66</v>
      </c>
      <c r="C433" s="135"/>
      <c r="D433" s="135"/>
      <c r="E433" s="135"/>
      <c r="F433" s="135"/>
      <c r="G433" s="135"/>
      <c r="H433" s="177" t="str">
        <f>"As at " &amp; TEXT(End,"dd-mm-yyyy")</f>
        <v>As at 31-03-2022</v>
      </c>
      <c r="I433" s="57"/>
      <c r="J433" s="57"/>
      <c r="K433" s="127"/>
      <c r="L433" s="177" t="str">
        <f>"As at " &amp; TEXT(Start-1,"dd-mm-yyyy")</f>
        <v>As at 31-03-2021</v>
      </c>
    </row>
    <row r="434" spans="1:12" ht="12.75" customHeight="1">
      <c r="A434" s="14"/>
      <c r="B434" s="687" t="s">
        <v>44</v>
      </c>
      <c r="C434" s="687"/>
      <c r="D434" s="687"/>
      <c r="E434" s="687"/>
      <c r="F434" s="687"/>
      <c r="G434" s="687"/>
      <c r="H434" s="687"/>
      <c r="I434" s="687"/>
      <c r="J434" s="687"/>
      <c r="K434" s="687"/>
      <c r="L434" s="687"/>
    </row>
    <row r="435" spans="1:12" ht="12.75" customHeight="1">
      <c r="A435" s="14"/>
      <c r="B435" s="687"/>
      <c r="C435" s="687"/>
      <c r="D435" s="687"/>
      <c r="E435" s="687"/>
      <c r="F435" s="687"/>
      <c r="G435" s="687"/>
      <c r="H435" s="687"/>
      <c r="I435" s="687"/>
      <c r="J435" s="687"/>
      <c r="K435" s="687"/>
      <c r="L435" s="687"/>
    </row>
    <row r="436" spans="1:12" ht="13.2">
      <c r="A436" s="191"/>
      <c r="B436" s="32" t="s">
        <v>454</v>
      </c>
      <c r="C436" s="14"/>
      <c r="D436" s="14"/>
      <c r="E436" s="14"/>
      <c r="F436" s="14"/>
      <c r="G436" s="23"/>
      <c r="H436" s="179">
        <v>0</v>
      </c>
      <c r="I436" s="179"/>
      <c r="J436" s="179"/>
      <c r="K436" s="180"/>
      <c r="L436" s="179">
        <f>+'P. L.'!G29</f>
        <v>0</v>
      </c>
    </row>
    <row r="437" spans="1:12" ht="12.75" customHeight="1">
      <c r="A437" s="191"/>
      <c r="B437" s="32" t="s">
        <v>20</v>
      </c>
      <c r="C437" s="32"/>
      <c r="D437" s="32"/>
      <c r="E437" s="32"/>
      <c r="F437" s="14"/>
      <c r="G437" s="23"/>
      <c r="H437" s="179">
        <v>0</v>
      </c>
      <c r="I437" s="179"/>
      <c r="J437" s="179"/>
      <c r="K437" s="173"/>
      <c r="L437" s="179">
        <v>0</v>
      </c>
    </row>
    <row r="438" spans="1:12" ht="12.75" customHeight="1">
      <c r="A438" s="192"/>
      <c r="B438" s="32" t="s">
        <v>21</v>
      </c>
      <c r="C438" s="12"/>
      <c r="D438" s="12"/>
      <c r="E438" s="12"/>
      <c r="F438" s="14"/>
      <c r="G438" s="23"/>
      <c r="H438" s="179" t="s">
        <v>24</v>
      </c>
      <c r="I438" s="179"/>
      <c r="J438" s="179"/>
      <c r="K438" s="175"/>
      <c r="L438" s="179" t="s">
        <v>24</v>
      </c>
    </row>
    <row r="439" spans="1:12" ht="12.75" customHeight="1">
      <c r="A439" s="192"/>
      <c r="B439" s="686" t="s">
        <v>22</v>
      </c>
      <c r="C439" s="686"/>
      <c r="D439" s="430"/>
      <c r="E439" s="430"/>
      <c r="F439" s="14"/>
      <c r="G439" s="23"/>
      <c r="H439" s="179">
        <v>0</v>
      </c>
      <c r="I439" s="179"/>
      <c r="J439" s="179"/>
      <c r="K439" s="175"/>
      <c r="L439" s="179">
        <v>0</v>
      </c>
    </row>
    <row r="440" spans="1:12" ht="3.9" customHeight="1">
      <c r="A440" s="192"/>
      <c r="B440" s="32" t="s">
        <v>455</v>
      </c>
      <c r="C440" s="32"/>
      <c r="D440" s="32"/>
      <c r="E440" s="32"/>
      <c r="F440" s="14"/>
      <c r="G440" s="23"/>
      <c r="H440" s="179">
        <v>0</v>
      </c>
      <c r="I440" s="181"/>
      <c r="J440" s="181"/>
      <c r="K440" s="182"/>
      <c r="L440" s="179">
        <v>0</v>
      </c>
    </row>
    <row r="441" spans="1:12" ht="12.75" customHeight="1">
      <c r="A441" s="14"/>
      <c r="B441" s="32" t="s">
        <v>456</v>
      </c>
      <c r="C441" s="32"/>
      <c r="D441" s="32"/>
      <c r="E441" s="32"/>
      <c r="F441" s="14"/>
      <c r="G441" s="23"/>
      <c r="H441" s="181">
        <v>0</v>
      </c>
      <c r="I441" s="1"/>
      <c r="J441" s="1"/>
      <c r="K441" s="24"/>
      <c r="L441" s="181">
        <v>0</v>
      </c>
    </row>
    <row r="442" spans="1:12" ht="12.75" customHeight="1">
      <c r="A442" s="14"/>
      <c r="B442" s="32"/>
      <c r="C442" s="32"/>
      <c r="D442" s="32"/>
      <c r="E442" s="32"/>
      <c r="F442" s="14"/>
      <c r="G442" s="23"/>
      <c r="H442" s="181"/>
      <c r="I442" s="1"/>
      <c r="J442" s="1"/>
      <c r="K442" s="24"/>
      <c r="L442" s="181"/>
    </row>
    <row r="443" spans="1:12" ht="12.75" customHeight="1">
      <c r="A443" s="14"/>
      <c r="B443" s="32"/>
      <c r="C443" s="32"/>
      <c r="D443" s="32"/>
      <c r="E443" s="32"/>
      <c r="F443" s="14"/>
      <c r="G443" s="23"/>
      <c r="H443" s="181"/>
      <c r="I443" s="1"/>
      <c r="J443" s="1"/>
      <c r="K443" s="24"/>
      <c r="L443" s="181"/>
    </row>
    <row r="444" spans="1:12" ht="12.75" customHeight="1">
      <c r="A444" s="319">
        <f>1+A433</f>
        <v>27</v>
      </c>
      <c r="B444" s="125" t="s">
        <v>67</v>
      </c>
      <c r="C444" s="123"/>
      <c r="D444" s="123"/>
      <c r="E444" s="123"/>
      <c r="F444" s="203"/>
      <c r="G444" s="203"/>
      <c r="H444" s="204"/>
      <c r="I444" s="204"/>
      <c r="J444" s="204"/>
      <c r="K444" s="203"/>
      <c r="L444" s="205"/>
    </row>
    <row r="445" spans="1:12" ht="12.75" customHeight="1">
      <c r="B445" s="10" t="s">
        <v>8</v>
      </c>
      <c r="C445" s="9" t="s">
        <v>72</v>
      </c>
      <c r="D445" s="9"/>
      <c r="E445" s="9"/>
      <c r="F445" s="9"/>
      <c r="G445" s="22"/>
      <c r="H445" s="9"/>
      <c r="I445" s="9"/>
      <c r="J445" s="9"/>
      <c r="K445" s="22"/>
      <c r="L445" s="9"/>
    </row>
    <row r="446" spans="1:12" ht="12.75" customHeight="1">
      <c r="B446" s="10" t="s">
        <v>25</v>
      </c>
      <c r="C446" s="9" t="s">
        <v>109</v>
      </c>
      <c r="D446" s="9"/>
      <c r="E446" s="9"/>
      <c r="F446" s="29"/>
      <c r="G446" s="22"/>
      <c r="H446" s="9"/>
      <c r="I446" s="9"/>
      <c r="J446" s="9"/>
      <c r="K446" s="22"/>
      <c r="L446" s="9"/>
    </row>
    <row r="447" spans="1:12" ht="12.75" customHeight="1">
      <c r="B447" s="10"/>
      <c r="C447" s="271" t="s">
        <v>170</v>
      </c>
      <c r="D447" s="271"/>
      <c r="E447" s="271"/>
      <c r="F447" s="61"/>
      <c r="G447" s="22"/>
      <c r="H447" s="9"/>
      <c r="J447" s="9"/>
      <c r="K447" s="22"/>
      <c r="L447" s="9"/>
    </row>
    <row r="448" spans="1:12" ht="12.75" customHeight="1">
      <c r="B448" s="10"/>
      <c r="C448" s="103" t="s">
        <v>398</v>
      </c>
      <c r="D448" s="103"/>
      <c r="E448" s="103"/>
      <c r="F448" s="61"/>
      <c r="G448" s="208" t="s">
        <v>198</v>
      </c>
      <c r="H448" s="103" t="s">
        <v>398</v>
      </c>
      <c r="J448" s="61"/>
      <c r="K448" s="22"/>
      <c r="L448" s="9"/>
    </row>
    <row r="449" spans="2:12" ht="12.75" customHeight="1">
      <c r="B449" s="10"/>
      <c r="C449" s="103" t="s">
        <v>399</v>
      </c>
      <c r="D449" s="103"/>
      <c r="E449" s="103"/>
      <c r="F449" s="61"/>
      <c r="G449" s="208" t="s">
        <v>242</v>
      </c>
      <c r="H449" s="103" t="s">
        <v>399</v>
      </c>
      <c r="J449" s="9"/>
      <c r="K449" s="22"/>
      <c r="L449" s="9"/>
    </row>
    <row r="450" spans="2:12" ht="12.75" customHeight="1">
      <c r="B450" s="10"/>
      <c r="C450" s="208"/>
      <c r="D450" s="208"/>
      <c r="E450" s="208"/>
      <c r="F450" s="61"/>
      <c r="G450" s="208"/>
      <c r="H450" s="9"/>
      <c r="I450" s="9"/>
      <c r="J450" s="9"/>
      <c r="K450" s="22"/>
      <c r="L450" s="9"/>
    </row>
    <row r="451" spans="2:12" ht="12.75" customHeight="1">
      <c r="B451" s="10"/>
      <c r="C451" s="208"/>
      <c r="D451" s="208"/>
      <c r="E451" s="208"/>
      <c r="F451" s="61"/>
      <c r="G451" s="22"/>
      <c r="H451" s="9"/>
      <c r="I451" s="9"/>
      <c r="J451" s="9"/>
      <c r="K451" s="22"/>
      <c r="L451" s="9"/>
    </row>
    <row r="452" spans="2:12" ht="12.75" customHeight="1">
      <c r="B452" s="10"/>
      <c r="F452" s="206"/>
      <c r="G452" s="22"/>
      <c r="H452" s="9"/>
      <c r="I452" s="9"/>
      <c r="J452" s="9"/>
      <c r="K452" s="22"/>
      <c r="L452" s="9"/>
    </row>
    <row r="453" spans="2:12" ht="12.75" customHeight="1">
      <c r="B453" s="207"/>
      <c r="C453" s="272" t="s">
        <v>3</v>
      </c>
      <c r="D453" s="272"/>
      <c r="E453" s="272"/>
      <c r="F453" s="61"/>
      <c r="G453" s="22"/>
      <c r="H453" s="9"/>
      <c r="I453" s="9"/>
      <c r="J453" s="9"/>
      <c r="K453" s="22"/>
      <c r="L453" s="9"/>
    </row>
    <row r="454" spans="2:12" ht="12.75" customHeight="1">
      <c r="B454" s="207"/>
      <c r="C454" s="208" t="str">
        <f>+Director1 &amp; ", Director"</f>
        <v>Sanjay Agarwal, Director</v>
      </c>
      <c r="D454" s="208"/>
      <c r="E454" s="208"/>
      <c r="H454" s="208" t="str">
        <f>+Director2 &amp; ", Director"</f>
        <v>Mukund Agarwal, Director</v>
      </c>
      <c r="I454" s="9"/>
      <c r="J454" s="9"/>
      <c r="K454" s="22"/>
      <c r="L454" s="9"/>
    </row>
    <row r="455" spans="2:12" ht="12.75" customHeight="1">
      <c r="B455" s="207"/>
      <c r="C455" s="208"/>
      <c r="D455" s="208"/>
      <c r="E455" s="208"/>
      <c r="F455" s="206"/>
      <c r="G455" s="22"/>
      <c r="H455" s="9"/>
      <c r="I455" s="9"/>
      <c r="J455" s="9"/>
      <c r="K455" s="22"/>
      <c r="L455" s="9"/>
    </row>
    <row r="456" spans="2:12" ht="12.75" customHeight="1">
      <c r="B456" s="10" t="s">
        <v>26</v>
      </c>
      <c r="C456" s="9" t="s">
        <v>42</v>
      </c>
      <c r="D456" s="9"/>
      <c r="E456" s="9"/>
      <c r="F456" s="9"/>
      <c r="G456" s="22"/>
      <c r="H456" s="2"/>
      <c r="I456" s="2"/>
      <c r="J456" s="2"/>
      <c r="K456" s="2"/>
      <c r="L456" s="2"/>
    </row>
    <row r="457" spans="2:12" ht="13.2">
      <c r="B457" s="209"/>
      <c r="C457" s="271" t="s">
        <v>86</v>
      </c>
      <c r="D457" s="271"/>
      <c r="E457" s="271"/>
      <c r="G457" s="210"/>
      <c r="H457" s="2"/>
      <c r="I457" s="2"/>
      <c r="J457" s="2"/>
      <c r="K457" s="2"/>
      <c r="L457" s="2"/>
    </row>
    <row r="458" spans="2:12" ht="12.75" customHeight="1">
      <c r="B458" s="209"/>
      <c r="C458" s="208"/>
      <c r="D458" s="208"/>
      <c r="E458" s="208"/>
      <c r="G458" s="208"/>
      <c r="H458" s="2"/>
      <c r="I458" s="2"/>
      <c r="J458" s="2"/>
      <c r="K458" s="2"/>
      <c r="L458" s="2"/>
    </row>
    <row r="459" spans="2:12" ht="12.75" customHeight="1">
      <c r="B459" s="209"/>
      <c r="C459" s="2"/>
      <c r="D459" s="2"/>
      <c r="E459" s="2"/>
      <c r="G459" s="210"/>
      <c r="H459" s="2"/>
      <c r="I459" s="2"/>
      <c r="J459" s="2"/>
      <c r="K459" s="2"/>
      <c r="L459" s="2"/>
    </row>
    <row r="460" spans="2:12" ht="13.2">
      <c r="B460" s="209"/>
      <c r="C460" s="271" t="s">
        <v>43</v>
      </c>
      <c r="D460" s="271"/>
      <c r="E460" s="271"/>
      <c r="G460" s="210"/>
      <c r="H460" s="2"/>
      <c r="J460" s="2"/>
      <c r="K460" s="2"/>
      <c r="L460" s="2"/>
    </row>
    <row r="461" spans="2:12" ht="12.75" customHeight="1">
      <c r="B461" s="209"/>
      <c r="C461" s="208"/>
      <c r="D461" s="208"/>
      <c r="E461" s="208"/>
      <c r="G461" s="208"/>
      <c r="H461" s="2"/>
      <c r="I461" s="61"/>
      <c r="J461" s="2"/>
      <c r="K461" s="2"/>
      <c r="L461" s="2"/>
    </row>
    <row r="462" spans="2:12" ht="12.75" customHeight="1">
      <c r="B462" s="209"/>
      <c r="C462" s="208"/>
      <c r="D462" s="208"/>
      <c r="E462" s="208"/>
      <c r="G462" s="208"/>
      <c r="H462" s="2"/>
      <c r="I462" s="206"/>
      <c r="J462" s="4"/>
      <c r="K462" s="2"/>
      <c r="L462" s="2"/>
    </row>
    <row r="463" spans="2:12" ht="12.75" customHeight="1">
      <c r="B463" s="209"/>
      <c r="C463" s="208"/>
      <c r="D463" s="208"/>
      <c r="E463" s="208"/>
      <c r="G463" s="208"/>
      <c r="H463" s="9"/>
      <c r="I463" s="61"/>
      <c r="J463" s="61"/>
      <c r="K463" s="61"/>
      <c r="L463" s="61"/>
    </row>
    <row r="464" spans="2:12" ht="12.75" customHeight="1">
      <c r="B464" s="10" t="s">
        <v>9</v>
      </c>
      <c r="C464" s="83" t="s">
        <v>277</v>
      </c>
      <c r="D464" s="83"/>
      <c r="E464" s="83"/>
      <c r="F464" s="307"/>
      <c r="G464" s="308"/>
      <c r="H464" s="309"/>
      <c r="I464" s="310"/>
      <c r="J464" s="311"/>
      <c r="K464" s="311"/>
      <c r="L464" s="458"/>
    </row>
    <row r="465" spans="2:12" ht="13.2">
      <c r="B465" s="132" t="s">
        <v>278</v>
      </c>
      <c r="C465" s="132"/>
      <c r="D465" s="132"/>
      <c r="E465" s="132"/>
      <c r="F465" s="312"/>
      <c r="G465" s="312"/>
      <c r="H465" s="313" t="str">
        <f>"As at " &amp; TEXT(End,"dd-mm-yyyy")</f>
        <v>As at 31-03-2022</v>
      </c>
      <c r="I465" s="314"/>
      <c r="J465" s="313"/>
      <c r="K465" s="122"/>
      <c r="L465" s="313" t="str">
        <f>"As at " &amp; TEXT(Start-1,"dd-mm-yyyy")</f>
        <v>As at 31-03-2021</v>
      </c>
    </row>
    <row r="466" spans="2:12" ht="3.9" customHeight="1">
      <c r="B466" s="209"/>
      <c r="C466" s="315"/>
      <c r="D466" s="315"/>
      <c r="E466" s="315"/>
      <c r="G466" s="22"/>
      <c r="H466" s="211"/>
      <c r="I466" s="211"/>
      <c r="J466" s="211"/>
      <c r="K466" s="211"/>
      <c r="L466" s="211"/>
    </row>
    <row r="467" spans="2:12" ht="12.75" customHeight="1">
      <c r="B467" s="209"/>
      <c r="C467" s="315"/>
      <c r="D467" s="315"/>
      <c r="E467" s="315"/>
      <c r="G467" s="22"/>
      <c r="H467" s="211"/>
      <c r="I467" s="211"/>
      <c r="J467" s="211"/>
      <c r="K467" s="211"/>
      <c r="L467" s="211"/>
    </row>
    <row r="468" spans="2:12" ht="12.75" customHeight="1">
      <c r="B468" s="209"/>
      <c r="C468" s="459"/>
      <c r="D468" s="459"/>
      <c r="E468" s="459"/>
      <c r="G468" s="22"/>
      <c r="H468" s="211"/>
      <c r="I468" s="211"/>
      <c r="J468" s="211"/>
      <c r="K468" s="211"/>
      <c r="L468" s="211"/>
    </row>
    <row r="469" spans="2:12" ht="12.75" customHeight="1">
      <c r="B469" s="209"/>
      <c r="C469" s="315"/>
      <c r="D469" s="315"/>
      <c r="E469" s="315"/>
      <c r="G469" s="22"/>
      <c r="H469" s="211"/>
      <c r="I469" s="211"/>
      <c r="J469" s="211"/>
      <c r="K469" s="211"/>
      <c r="L469" s="211"/>
    </row>
    <row r="470" spans="2:12" ht="12.75" customHeight="1">
      <c r="B470" s="209"/>
      <c r="C470" s="304"/>
      <c r="D470" s="304"/>
      <c r="E470" s="304"/>
      <c r="G470" s="22"/>
      <c r="H470" s="211"/>
      <c r="I470" s="211"/>
      <c r="J470" s="211"/>
      <c r="K470" s="211"/>
      <c r="L470" s="211"/>
    </row>
    <row r="471" spans="2:12" ht="12.75" customHeight="1">
      <c r="B471" s="209"/>
      <c r="C471" s="315"/>
      <c r="D471" s="315"/>
      <c r="E471" s="315"/>
      <c r="G471" s="22"/>
      <c r="H471" s="211"/>
      <c r="I471" s="211"/>
      <c r="J471" s="211"/>
      <c r="K471" s="211"/>
      <c r="L471" s="211"/>
    </row>
    <row r="472" spans="2:12" ht="12.75" customHeight="1">
      <c r="B472" s="209"/>
      <c r="C472" s="315"/>
      <c r="D472" s="315"/>
      <c r="E472" s="315"/>
      <c r="G472" s="22"/>
      <c r="H472" s="211"/>
      <c r="I472" s="211"/>
      <c r="J472" s="211"/>
      <c r="K472" s="211"/>
      <c r="L472" s="211"/>
    </row>
    <row r="473" spans="2:12" ht="12.75" customHeight="1">
      <c r="B473" s="10" t="s">
        <v>10</v>
      </c>
      <c r="C473" s="83" t="s">
        <v>279</v>
      </c>
      <c r="D473" s="58"/>
      <c r="E473" s="58"/>
      <c r="G473" s="22"/>
      <c r="H473" s="211"/>
      <c r="I473" s="211"/>
      <c r="J473" s="211"/>
      <c r="K473" s="211"/>
      <c r="L473" s="211"/>
    </row>
    <row r="474" spans="2:12" ht="12.75" customHeight="1">
      <c r="C474" s="346" t="s">
        <v>280</v>
      </c>
      <c r="D474" s="346"/>
      <c r="E474" s="346"/>
      <c r="G474" s="22"/>
      <c r="H474" s="211"/>
      <c r="I474" s="211"/>
      <c r="J474" s="211"/>
      <c r="K474" s="211"/>
      <c r="L474" s="211"/>
    </row>
    <row r="475" spans="2:12" ht="12.75" customHeight="1">
      <c r="B475" s="209"/>
      <c r="C475" s="208"/>
      <c r="D475" s="208"/>
      <c r="E475" s="208"/>
      <c r="F475" s="77" t="s">
        <v>39</v>
      </c>
      <c r="G475" s="22"/>
      <c r="H475" s="211">
        <v>0</v>
      </c>
      <c r="I475" s="211"/>
      <c r="J475" s="211"/>
      <c r="K475" s="211"/>
      <c r="L475" s="211">
        <v>0</v>
      </c>
    </row>
    <row r="476" spans="2:12" ht="12.75" customHeight="1">
      <c r="B476" s="209"/>
      <c r="C476" s="208"/>
      <c r="D476" s="208"/>
      <c r="E476" s="208"/>
      <c r="G476" s="22"/>
      <c r="H476" s="211" t="s">
        <v>24</v>
      </c>
      <c r="I476" s="211"/>
      <c r="J476" s="211"/>
      <c r="K476" s="211"/>
      <c r="L476" s="211">
        <v>0</v>
      </c>
    </row>
    <row r="477" spans="2:12" ht="12.75" customHeight="1">
      <c r="B477" s="209"/>
      <c r="C477" s="208"/>
      <c r="D477" s="208"/>
      <c r="E477" s="208"/>
      <c r="G477" s="22"/>
      <c r="H477" s="211">
        <v>0</v>
      </c>
      <c r="I477" s="211"/>
      <c r="J477" s="211"/>
      <c r="K477" s="211"/>
      <c r="L477" s="211" t="s">
        <v>24</v>
      </c>
    </row>
    <row r="478" spans="2:12" ht="12.75" customHeight="1">
      <c r="B478" s="209"/>
      <c r="C478" s="58"/>
      <c r="D478" s="58"/>
      <c r="E478" s="58"/>
      <c r="G478" s="22"/>
      <c r="H478" s="211"/>
      <c r="I478" s="211"/>
      <c r="J478" s="211"/>
      <c r="K478" s="211"/>
      <c r="L478" s="211"/>
    </row>
    <row r="479" spans="2:12" ht="12.75" customHeight="1">
      <c r="B479" s="209"/>
      <c r="C479" s="346" t="s">
        <v>281</v>
      </c>
      <c r="D479" s="346"/>
      <c r="E479" s="346"/>
      <c r="G479" s="22"/>
      <c r="H479" s="211"/>
      <c r="I479" s="211"/>
      <c r="J479" s="211"/>
      <c r="K479" s="211"/>
      <c r="L479" s="211"/>
    </row>
    <row r="480" spans="2:12" ht="12.75" customHeight="1">
      <c r="B480" s="209"/>
      <c r="C480" s="208"/>
      <c r="D480" s="208"/>
      <c r="E480" s="208"/>
      <c r="G480" s="22"/>
      <c r="H480" s="211">
        <v>0</v>
      </c>
      <c r="I480" s="211"/>
      <c r="J480" s="211"/>
      <c r="K480" s="211"/>
      <c r="L480" s="211">
        <v>0</v>
      </c>
    </row>
    <row r="481" spans="1:12" ht="12.75" customHeight="1">
      <c r="B481" s="209"/>
      <c r="C481" s="208"/>
      <c r="D481" s="208"/>
      <c r="E481" s="208"/>
      <c r="G481" s="22"/>
      <c r="H481" s="211" t="s">
        <v>24</v>
      </c>
      <c r="I481" s="211"/>
      <c r="J481" s="211"/>
      <c r="K481" s="211"/>
      <c r="L481" s="211">
        <v>0</v>
      </c>
    </row>
    <row r="482" spans="1:12" ht="12.75" customHeight="1">
      <c r="B482" s="209"/>
      <c r="C482" s="208"/>
      <c r="D482" s="208"/>
      <c r="E482" s="208"/>
      <c r="G482" s="22"/>
      <c r="H482" s="211" t="s">
        <v>24</v>
      </c>
      <c r="I482" s="211"/>
      <c r="J482" s="211"/>
      <c r="K482" s="211"/>
      <c r="L482" s="211">
        <v>0</v>
      </c>
    </row>
    <row r="483" spans="1:12" ht="12.75" customHeight="1">
      <c r="B483" s="209"/>
      <c r="C483" s="208"/>
      <c r="D483" s="208"/>
      <c r="E483" s="208"/>
      <c r="G483" s="22"/>
      <c r="H483" s="211"/>
      <c r="I483" s="211"/>
      <c r="J483" s="211"/>
      <c r="K483" s="211"/>
      <c r="L483" s="211"/>
    </row>
    <row r="484" spans="1:12" ht="12.75" customHeight="1">
      <c r="B484" s="209"/>
      <c r="G484" s="22"/>
      <c r="H484" s="9"/>
      <c r="I484" s="2"/>
      <c r="J484" s="2"/>
      <c r="K484" s="2"/>
      <c r="L484" s="2"/>
    </row>
    <row r="485" spans="1:12" ht="12.75" customHeight="1">
      <c r="A485" s="319">
        <f>1+A444</f>
        <v>28</v>
      </c>
      <c r="B485" s="134" t="s">
        <v>227</v>
      </c>
      <c r="C485" s="138"/>
      <c r="D485" s="138"/>
      <c r="E485" s="138"/>
      <c r="F485" s="138"/>
      <c r="G485" s="138"/>
      <c r="H485" s="460"/>
      <c r="I485" s="258"/>
      <c r="J485" s="259"/>
      <c r="K485" s="259"/>
      <c r="L485" s="260"/>
    </row>
    <row r="486" spans="1:12" ht="12.75" customHeight="1">
      <c r="A486" s="25"/>
      <c r="B486" s="102" t="s">
        <v>228</v>
      </c>
      <c r="C486" s="261"/>
      <c r="D486" s="261"/>
      <c r="E486" s="261"/>
      <c r="F486" s="261"/>
      <c r="G486" s="30"/>
      <c r="H486" s="30"/>
      <c r="I486" s="30"/>
      <c r="J486" s="30"/>
      <c r="K486" s="30"/>
      <c r="L486" s="30"/>
    </row>
    <row r="487" spans="1:12" ht="12.75" customHeight="1">
      <c r="A487" s="2"/>
      <c r="B487" s="654" t="s">
        <v>315</v>
      </c>
      <c r="C487" s="654"/>
      <c r="D487" s="654"/>
      <c r="E487" s="654"/>
      <c r="F487" s="654"/>
      <c r="G487" s="654"/>
      <c r="H487" s="654"/>
      <c r="I487" s="654"/>
      <c r="J487" s="654"/>
      <c r="K487" s="654"/>
      <c r="L487" s="654"/>
    </row>
    <row r="488" spans="1:12" ht="12.75" customHeight="1">
      <c r="B488" s="654"/>
      <c r="C488" s="654"/>
      <c r="D488" s="654"/>
      <c r="E488" s="654"/>
      <c r="F488" s="654"/>
      <c r="G488" s="654"/>
      <c r="H488" s="654"/>
      <c r="I488" s="654"/>
      <c r="J488" s="654"/>
      <c r="K488" s="654"/>
      <c r="L488" s="654"/>
    </row>
    <row r="489" spans="1:12" ht="12.75" customHeight="1">
      <c r="A489" s="25"/>
      <c r="B489" s="654"/>
      <c r="C489" s="654"/>
      <c r="D489" s="654"/>
      <c r="E489" s="654"/>
      <c r="F489" s="654"/>
      <c r="G489" s="654"/>
      <c r="H489" s="654"/>
      <c r="I489" s="654"/>
      <c r="J489" s="654"/>
      <c r="K489" s="654"/>
      <c r="L489" s="654"/>
    </row>
    <row r="490" spans="1:12" ht="12.75" customHeight="1">
      <c r="B490" s="654" t="s">
        <v>457</v>
      </c>
      <c r="C490" s="654"/>
      <c r="D490" s="654"/>
      <c r="E490" s="654"/>
      <c r="F490" s="654"/>
      <c r="G490" s="654"/>
      <c r="H490" s="654"/>
      <c r="I490" s="654"/>
      <c r="J490" s="654"/>
      <c r="K490" s="654"/>
      <c r="L490" s="654"/>
    </row>
    <row r="491" spans="1:12" ht="12.75" customHeight="1">
      <c r="B491" s="654"/>
      <c r="C491" s="654"/>
      <c r="D491" s="654"/>
      <c r="E491" s="654"/>
      <c r="F491" s="654"/>
      <c r="G491" s="654"/>
      <c r="H491" s="654"/>
      <c r="I491" s="654"/>
      <c r="J491" s="654"/>
      <c r="K491" s="654"/>
      <c r="L491" s="654"/>
    </row>
    <row r="492" spans="1:12" ht="12.75" customHeight="1">
      <c r="B492" s="654"/>
      <c r="C492" s="654"/>
      <c r="D492" s="654"/>
      <c r="E492" s="654"/>
      <c r="F492" s="654"/>
      <c r="G492" s="654"/>
      <c r="H492" s="654"/>
      <c r="I492" s="654"/>
      <c r="J492" s="654"/>
      <c r="K492" s="654"/>
      <c r="L492" s="654"/>
    </row>
    <row r="493" spans="1:12" ht="12.75" customHeight="1">
      <c r="A493" s="14"/>
      <c r="B493" s="15"/>
      <c r="C493" s="14"/>
      <c r="D493" s="14"/>
      <c r="E493" s="14"/>
      <c r="F493" s="61"/>
      <c r="G493" s="193"/>
      <c r="H493" s="61"/>
      <c r="I493" s="61"/>
      <c r="J493" s="61"/>
      <c r="K493" s="193"/>
      <c r="L493" s="194"/>
    </row>
    <row r="494" spans="1:12" ht="12.75" customHeight="1">
      <c r="A494" s="348">
        <f>1+A485</f>
        <v>29</v>
      </c>
      <c r="B494" s="280" t="s">
        <v>254</v>
      </c>
      <c r="C494" s="280"/>
      <c r="D494" s="280"/>
      <c r="E494" s="280"/>
      <c r="F494" s="280"/>
      <c r="G494" s="280"/>
      <c r="H494" s="282" t="str">
        <f>"As at " &amp; TEXT(End,"dd-mm-yyyy")</f>
        <v>As at 31-03-2022</v>
      </c>
      <c r="I494" s="280"/>
      <c r="J494" s="123"/>
      <c r="K494" s="281">
        <v>5</v>
      </c>
      <c r="L494" s="282" t="str">
        <f>"As at " &amp; TEXT(Start-1,"dd-mm-yyyy")</f>
        <v>As at 31-03-2021</v>
      </c>
    </row>
    <row r="495" spans="1:12" ht="12.75" customHeight="1">
      <c r="B495" s="283" t="s">
        <v>255</v>
      </c>
      <c r="C495" s="283"/>
      <c r="D495" s="283"/>
      <c r="E495" s="283"/>
      <c r="G495" s="283"/>
      <c r="H495" s="283"/>
      <c r="I495" s="283"/>
      <c r="J495" s="61"/>
      <c r="K495" s="61"/>
      <c r="L495" s="61"/>
    </row>
    <row r="496" spans="1:12" ht="12.75" customHeight="1">
      <c r="B496" s="685" t="s">
        <v>256</v>
      </c>
      <c r="C496" s="685"/>
      <c r="D496" s="685"/>
      <c r="E496" s="685"/>
      <c r="F496" s="685"/>
      <c r="G496" s="407"/>
      <c r="H496" s="284">
        <v>0</v>
      </c>
      <c r="I496" s="61"/>
      <c r="J496" s="61"/>
      <c r="K496" s="61"/>
      <c r="L496" s="284">
        <v>0</v>
      </c>
    </row>
    <row r="497" spans="1:12" ht="12.75" customHeight="1">
      <c r="B497" s="685"/>
      <c r="C497" s="685"/>
      <c r="D497" s="685"/>
      <c r="E497" s="685"/>
      <c r="F497" s="685"/>
      <c r="G497" s="407"/>
      <c r="H497" s="407"/>
      <c r="I497" s="61"/>
      <c r="J497" s="61"/>
      <c r="K497" s="61"/>
      <c r="L497" s="61"/>
    </row>
    <row r="498" spans="1:12" ht="12.75" customHeight="1">
      <c r="B498" s="685"/>
      <c r="C498" s="685"/>
      <c r="D498" s="685"/>
      <c r="E498" s="685"/>
      <c r="F498" s="685"/>
      <c r="G498" s="407"/>
      <c r="H498" s="407"/>
      <c r="I498" s="61"/>
      <c r="J498" s="61"/>
      <c r="K498" s="61"/>
      <c r="L498" s="61"/>
    </row>
    <row r="499" spans="1:12" ht="12.75" customHeight="1">
      <c r="B499" s="685" t="s">
        <v>290</v>
      </c>
      <c r="C499" s="685"/>
      <c r="D499" s="685"/>
      <c r="E499" s="685"/>
      <c r="F499" s="685"/>
      <c r="G499" s="407"/>
      <c r="H499" s="284">
        <v>0</v>
      </c>
      <c r="I499" s="61"/>
      <c r="J499" s="61"/>
      <c r="K499" s="61"/>
      <c r="L499" s="284">
        <v>0</v>
      </c>
    </row>
    <row r="500" spans="1:12" ht="12.75" customHeight="1" thickBot="1">
      <c r="A500" s="2"/>
      <c r="B500" s="406"/>
      <c r="C500" s="406"/>
      <c r="D500" s="429"/>
      <c r="E500" s="429"/>
      <c r="F500" s="406"/>
      <c r="G500" s="406"/>
      <c r="H500" s="306">
        <v>0</v>
      </c>
      <c r="I500" s="406"/>
      <c r="J500" s="406"/>
      <c r="K500" s="406"/>
      <c r="L500" s="306">
        <f>SUM(L496:L499)</f>
        <v>0</v>
      </c>
    </row>
    <row r="501" spans="1:12" ht="12.75" customHeight="1" thickTop="1">
      <c r="A501" s="2"/>
      <c r="B501" s="406"/>
      <c r="C501" s="406"/>
      <c r="D501" s="429"/>
      <c r="E501" s="429"/>
      <c r="F501" s="406"/>
      <c r="G501" s="406"/>
      <c r="H501" s="316"/>
      <c r="I501" s="406"/>
      <c r="J501" s="406"/>
      <c r="K501" s="406"/>
      <c r="L501" s="316"/>
    </row>
    <row r="502" spans="1:12" ht="12.75" customHeight="1">
      <c r="F502" s="61"/>
      <c r="G502" s="61"/>
      <c r="H502" s="61"/>
      <c r="I502" s="61"/>
      <c r="J502" s="61"/>
      <c r="K502" s="61"/>
      <c r="L502" s="61"/>
    </row>
    <row r="503" spans="1:12" ht="12.75" customHeight="1">
      <c r="A503" s="319">
        <f>1+A494</f>
        <v>30</v>
      </c>
      <c r="B503" s="136" t="s">
        <v>111</v>
      </c>
      <c r="C503" s="137"/>
      <c r="D503" s="137"/>
      <c r="E503" s="137"/>
      <c r="F503" s="137"/>
      <c r="G503" s="138"/>
      <c r="H503" s="57"/>
      <c r="I503" s="57"/>
      <c r="J503" s="57"/>
      <c r="K503" s="127"/>
      <c r="L503" s="57"/>
    </row>
    <row r="504" spans="1:12" ht="12.75" customHeight="1">
      <c r="A504" s="2"/>
      <c r="B504" s="684" t="s">
        <v>110</v>
      </c>
      <c r="C504" s="684"/>
      <c r="D504" s="684"/>
      <c r="E504" s="684"/>
      <c r="F504" s="684"/>
      <c r="G504" s="684"/>
      <c r="H504" s="684"/>
      <c r="I504" s="684"/>
      <c r="J504" s="684"/>
      <c r="K504" s="684"/>
      <c r="L504" s="684"/>
    </row>
    <row r="505" spans="1:12" ht="12.75" customHeight="1">
      <c r="A505" s="2"/>
      <c r="B505" s="684"/>
      <c r="C505" s="684"/>
      <c r="D505" s="684"/>
      <c r="E505" s="684"/>
      <c r="F505" s="684"/>
      <c r="G505" s="684"/>
      <c r="H505" s="684"/>
      <c r="I505" s="684"/>
      <c r="J505" s="684"/>
      <c r="K505" s="684"/>
      <c r="L505" s="684"/>
    </row>
    <row r="506" spans="1:12" ht="12.75" customHeight="1">
      <c r="A506" s="2"/>
      <c r="B506" s="684"/>
      <c r="C506" s="684"/>
      <c r="D506" s="684"/>
      <c r="E506" s="684"/>
      <c r="F506" s="684"/>
      <c r="G506" s="684"/>
      <c r="H506" s="684"/>
      <c r="I506" s="684"/>
      <c r="J506" s="684"/>
      <c r="K506" s="684"/>
      <c r="L506" s="684"/>
    </row>
    <row r="507" spans="1:12" ht="12.75" customHeight="1">
      <c r="F507" s="61"/>
      <c r="G507" s="61"/>
      <c r="H507" s="61"/>
      <c r="I507" s="61"/>
      <c r="J507" s="61"/>
      <c r="K507" s="61"/>
      <c r="L507" s="61"/>
    </row>
    <row r="508" spans="1:12" ht="12.75" customHeight="1">
      <c r="A508" s="530">
        <v>31</v>
      </c>
      <c r="B508" s="531" t="s">
        <v>539</v>
      </c>
      <c r="C508" s="532"/>
      <c r="D508" s="532"/>
      <c r="E508" s="532"/>
      <c r="F508" s="532"/>
      <c r="G508" s="533"/>
      <c r="H508" s="534"/>
      <c r="I508" s="534"/>
      <c r="J508" s="534"/>
      <c r="K508" s="535"/>
      <c r="L508" s="534"/>
    </row>
    <row r="509" spans="1:12" ht="12.75" customHeight="1">
      <c r="A509" s="477"/>
      <c r="B509" s="683" t="s">
        <v>540</v>
      </c>
      <c r="C509" s="683"/>
      <c r="D509" s="683"/>
      <c r="E509" s="683"/>
      <c r="F509" s="683"/>
      <c r="G509" s="683"/>
      <c r="H509" s="683"/>
      <c r="I509" s="683"/>
      <c r="J509" s="683"/>
      <c r="K509" s="683"/>
      <c r="L509" s="683"/>
    </row>
    <row r="510" spans="1:12" ht="12.75" customHeight="1">
      <c r="A510" s="477"/>
      <c r="B510" s="683"/>
      <c r="C510" s="683"/>
      <c r="D510" s="683"/>
      <c r="E510" s="683"/>
      <c r="F510" s="683"/>
      <c r="G510" s="683"/>
      <c r="H510" s="683"/>
      <c r="I510" s="683"/>
      <c r="J510" s="683"/>
      <c r="K510" s="683"/>
      <c r="L510" s="683"/>
    </row>
    <row r="511" spans="1:12" ht="12.75" customHeight="1">
      <c r="A511" s="477"/>
      <c r="B511" s="683"/>
      <c r="C511" s="683"/>
      <c r="D511" s="683"/>
      <c r="E511" s="683"/>
      <c r="F511" s="683"/>
      <c r="G511" s="683"/>
      <c r="H511" s="683"/>
      <c r="I511" s="683"/>
      <c r="J511" s="683"/>
      <c r="K511" s="683"/>
      <c r="L511" s="683"/>
    </row>
    <row r="513" spans="1:12" ht="12.75" customHeight="1">
      <c r="A513" s="530">
        <f>+A508+1</f>
        <v>32</v>
      </c>
      <c r="B513" s="531" t="s">
        <v>772</v>
      </c>
      <c r="C513" s="532"/>
      <c r="D513" s="532"/>
      <c r="E513" s="532"/>
      <c r="F513" s="532"/>
      <c r="G513" s="533"/>
      <c r="H513" s="534"/>
      <c r="I513" s="534"/>
      <c r="J513" s="534"/>
      <c r="K513" s="535"/>
      <c r="L513" s="534"/>
    </row>
    <row r="514" spans="1:12" ht="12.75" customHeight="1">
      <c r="A514" s="614"/>
      <c r="B514" s="614" t="s">
        <v>458</v>
      </c>
      <c r="C514" s="615" t="s">
        <v>32</v>
      </c>
      <c r="D514" s="615"/>
      <c r="E514" s="615"/>
      <c r="F514" s="614"/>
      <c r="G514" s="616"/>
      <c r="H514" s="617" t="str">
        <f>"As at " &amp; TEXT(End,"dd-mm-yyyy")</f>
        <v>As at 31-03-2022</v>
      </c>
      <c r="I514" s="618"/>
      <c r="J514" s="492"/>
      <c r="K514" s="619">
        <v>5</v>
      </c>
      <c r="L514" s="617" t="str">
        <f>"As at " &amp; TEXT(Start-1,"dd-mm-yyyy")</f>
        <v>As at 31-03-2021</v>
      </c>
    </row>
    <row r="515" spans="1:12" ht="12.75" customHeight="1">
      <c r="A515" s="477"/>
      <c r="B515" s="620">
        <v>1</v>
      </c>
      <c r="C515" s="614" t="s">
        <v>760</v>
      </c>
      <c r="D515" s="477"/>
      <c r="E515" s="477"/>
      <c r="F515" s="621"/>
      <c r="G515" s="621"/>
      <c r="H515" s="621"/>
      <c r="I515" s="621"/>
      <c r="J515" s="621"/>
      <c r="K515" s="622"/>
      <c r="L515" s="621"/>
    </row>
    <row r="516" spans="1:12" ht="12.75" customHeight="1">
      <c r="A516" s="477"/>
      <c r="B516" s="620">
        <v>2</v>
      </c>
      <c r="C516" s="614" t="s">
        <v>761</v>
      </c>
      <c r="D516" s="477"/>
      <c r="E516" s="477"/>
      <c r="F516" s="621"/>
      <c r="G516" s="621"/>
      <c r="H516" s="621"/>
      <c r="I516" s="621"/>
      <c r="J516" s="621"/>
      <c r="K516" s="622"/>
      <c r="L516" s="621"/>
    </row>
    <row r="517" spans="1:12" ht="12.75" customHeight="1">
      <c r="A517" s="477"/>
      <c r="B517" s="620">
        <v>3</v>
      </c>
      <c r="C517" s="614" t="s">
        <v>762</v>
      </c>
      <c r="D517" s="477"/>
      <c r="E517" s="477"/>
      <c r="F517" s="621"/>
      <c r="G517" s="621"/>
      <c r="H517" s="621"/>
      <c r="I517" s="621"/>
      <c r="J517" s="621"/>
      <c r="K517" s="622"/>
      <c r="L517" s="621"/>
    </row>
    <row r="518" spans="1:12" ht="12.75" customHeight="1">
      <c r="A518" s="477"/>
      <c r="B518" s="620">
        <v>4</v>
      </c>
      <c r="C518" s="614" t="s">
        <v>763</v>
      </c>
      <c r="D518" s="477"/>
      <c r="E518" s="477"/>
      <c r="F518" s="621"/>
      <c r="G518" s="621"/>
      <c r="H518" s="621"/>
      <c r="I518" s="621"/>
      <c r="J518" s="621"/>
      <c r="K518" s="622"/>
      <c r="L518" s="621"/>
    </row>
    <row r="519" spans="1:12" ht="12.75" customHeight="1">
      <c r="A519" s="477"/>
      <c r="B519" s="614"/>
      <c r="C519" s="614"/>
      <c r="D519" s="477"/>
      <c r="E519" s="477"/>
      <c r="F519" s="621"/>
      <c r="G519" s="621"/>
      <c r="H519" s="621"/>
      <c r="I519" s="621"/>
      <c r="J519" s="621"/>
      <c r="K519" s="622"/>
      <c r="L519" s="621"/>
    </row>
    <row r="520" spans="1:12" ht="12.75" customHeight="1">
      <c r="A520" s="477"/>
      <c r="B520" s="477" t="s">
        <v>764</v>
      </c>
      <c r="C520" s="477"/>
      <c r="D520" s="477"/>
      <c r="E520" s="477"/>
      <c r="F520" s="621"/>
      <c r="G520" s="621"/>
      <c r="H520" s="621"/>
      <c r="I520" s="621"/>
      <c r="J520" s="621"/>
      <c r="K520" s="622"/>
      <c r="L520" s="621"/>
    </row>
    <row r="521" spans="1:12" ht="12.75" customHeight="1">
      <c r="A521" s="623" t="s">
        <v>765</v>
      </c>
      <c r="B521" s="477" t="s">
        <v>766</v>
      </c>
      <c r="C521" s="477"/>
      <c r="D521" s="477"/>
      <c r="E521" s="477"/>
      <c r="F521" s="621"/>
      <c r="G521" s="621"/>
      <c r="H521" s="621"/>
      <c r="I521" s="621"/>
      <c r="J521" s="621"/>
      <c r="K521" s="622"/>
      <c r="L521" s="621"/>
    </row>
    <row r="522" spans="1:12" ht="12.75" customHeight="1">
      <c r="A522" s="623" t="s">
        <v>767</v>
      </c>
      <c r="B522" s="477" t="s">
        <v>768</v>
      </c>
      <c r="C522" s="477"/>
      <c r="D522" s="477"/>
      <c r="E522" s="477"/>
      <c r="F522" s="621"/>
      <c r="G522" s="621"/>
      <c r="H522" s="621"/>
      <c r="I522" s="621"/>
      <c r="J522" s="621"/>
      <c r="K522" s="622"/>
      <c r="L522" s="621"/>
    </row>
    <row r="523" spans="1:12" ht="12.75" customHeight="1">
      <c r="A523" s="623" t="s">
        <v>769</v>
      </c>
      <c r="B523" s="477" t="s">
        <v>773</v>
      </c>
      <c r="C523" s="477"/>
      <c r="D523" s="477"/>
      <c r="E523" s="477"/>
      <c r="F523" s="621"/>
      <c r="G523" s="621"/>
      <c r="H523" s="621"/>
      <c r="I523" s="621"/>
      <c r="J523" s="621"/>
      <c r="K523" s="622"/>
      <c r="L523" s="621"/>
    </row>
    <row r="524" spans="1:12" ht="39" customHeight="1">
      <c r="A524" s="623" t="s">
        <v>770</v>
      </c>
      <c r="B524" s="682" t="s">
        <v>771</v>
      </c>
      <c r="C524" s="682"/>
      <c r="D524" s="682"/>
      <c r="E524" s="682"/>
      <c r="F524" s="682"/>
      <c r="G524" s="621"/>
      <c r="H524" s="621"/>
      <c r="I524" s="621"/>
      <c r="J524" s="621"/>
      <c r="K524" s="622"/>
      <c r="L524" s="621"/>
    </row>
    <row r="525" spans="1:12" ht="12.75" customHeight="1">
      <c r="A525" s="477"/>
      <c r="B525" s="477"/>
      <c r="C525" s="477"/>
      <c r="D525" s="477"/>
      <c r="E525" s="477"/>
      <c r="F525" s="621"/>
      <c r="G525" s="621"/>
      <c r="H525" s="621"/>
      <c r="I525" s="621"/>
      <c r="J525" s="621"/>
      <c r="K525" s="622"/>
      <c r="L525" s="621"/>
    </row>
  </sheetData>
  <mergeCells count="70">
    <mergeCell ref="B524:F524"/>
    <mergeCell ref="B322:C322"/>
    <mergeCell ref="B323:C323"/>
    <mergeCell ref="B324:C324"/>
    <mergeCell ref="B509:L511"/>
    <mergeCell ref="B487:L489"/>
    <mergeCell ref="B504:L506"/>
    <mergeCell ref="B496:F498"/>
    <mergeCell ref="B439:C439"/>
    <mergeCell ref="C347:F348"/>
    <mergeCell ref="B499:F499"/>
    <mergeCell ref="B434:L435"/>
    <mergeCell ref="B490:L492"/>
    <mergeCell ref="B314:C314"/>
    <mergeCell ref="B319:C320"/>
    <mergeCell ref="D319:J319"/>
    <mergeCell ref="L319:L320"/>
    <mergeCell ref="B321:C321"/>
    <mergeCell ref="D309:J309"/>
    <mergeCell ref="L309:L310"/>
    <mergeCell ref="B311:C311"/>
    <mergeCell ref="B312:C312"/>
    <mergeCell ref="B313:C313"/>
    <mergeCell ref="B287:C287"/>
    <mergeCell ref="B288:C288"/>
    <mergeCell ref="B289:C289"/>
    <mergeCell ref="B290:C290"/>
    <mergeCell ref="B309:C310"/>
    <mergeCell ref="B209:L209"/>
    <mergeCell ref="L275:L276"/>
    <mergeCell ref="L285:L286"/>
    <mergeCell ref="B275:C276"/>
    <mergeCell ref="D275:J275"/>
    <mergeCell ref="B285:C286"/>
    <mergeCell ref="D285:J285"/>
    <mergeCell ref="B277:C277"/>
    <mergeCell ref="B278:C278"/>
    <mergeCell ref="B279:C279"/>
    <mergeCell ref="B280:C280"/>
    <mergeCell ref="B159:L159"/>
    <mergeCell ref="B191:D192"/>
    <mergeCell ref="E191:J191"/>
    <mergeCell ref="L191:L192"/>
    <mergeCell ref="B201:D202"/>
    <mergeCell ref="E201:J201"/>
    <mergeCell ref="L201:L202"/>
    <mergeCell ref="E141:J141"/>
    <mergeCell ref="L141:L142"/>
    <mergeCell ref="B141:D142"/>
    <mergeCell ref="B151:D152"/>
    <mergeCell ref="E151:J151"/>
    <mergeCell ref="L151:L152"/>
    <mergeCell ref="A1:L1"/>
    <mergeCell ref="A3:L3"/>
    <mergeCell ref="J22:L22"/>
    <mergeCell ref="F22:H22"/>
    <mergeCell ref="B65:L67"/>
    <mergeCell ref="B14:L16"/>
    <mergeCell ref="B18:L19"/>
    <mergeCell ref="F33:H33"/>
    <mergeCell ref="J33:L33"/>
    <mergeCell ref="B88:C88"/>
    <mergeCell ref="C91:F92"/>
    <mergeCell ref="C114:L115"/>
    <mergeCell ref="C112:L113"/>
    <mergeCell ref="C107:L110"/>
    <mergeCell ref="C103:L103"/>
    <mergeCell ref="B95:C95"/>
    <mergeCell ref="B96:C96"/>
    <mergeCell ref="B97:C97"/>
  </mergeCells>
  <printOptions horizontalCentered="1"/>
  <pageMargins left="0.25" right="0.25" top="0.75" bottom="0.75" header="0.3" footer="0.3"/>
  <pageSetup paperSize="9" scale="92"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pageSetUpPr fitToPage="1"/>
  </sheetPr>
  <dimension ref="A1:N61"/>
  <sheetViews>
    <sheetView workbookViewId="0">
      <selection activeCell="K9" sqref="K9"/>
    </sheetView>
  </sheetViews>
  <sheetFormatPr defaultColWidth="9.109375" defaultRowHeight="13.2"/>
  <cols>
    <col min="1" max="1" width="3.33203125" style="270" customWidth="1"/>
    <col min="2" max="2" width="1.33203125" style="270" customWidth="1"/>
    <col min="3" max="3" width="2.6640625" style="270" customWidth="1"/>
    <col min="4" max="4" width="18.5546875" style="270" customWidth="1"/>
    <col min="5" max="5" width="0" style="270" hidden="1" customWidth="1"/>
    <col min="6" max="13" width="11.109375" style="270" customWidth="1"/>
    <col min="14" max="14" width="9.109375" style="270" customWidth="1"/>
    <col min="15" max="16384" width="9.109375" style="270"/>
  </cols>
  <sheetData>
    <row r="1" spans="1:13" s="61" customFormat="1" ht="13.8">
      <c r="A1" s="672" t="str">
        <f>+Name</f>
        <v>ABC MANUFACTURING PRIVATE LIMITED</v>
      </c>
      <c r="B1" s="672"/>
      <c r="C1" s="672"/>
      <c r="D1" s="672"/>
      <c r="E1" s="672"/>
      <c r="F1" s="672"/>
      <c r="G1" s="672"/>
      <c r="H1" s="672"/>
      <c r="I1" s="672"/>
      <c r="J1" s="672"/>
      <c r="K1" s="672"/>
      <c r="L1" s="672"/>
      <c r="M1" s="672"/>
    </row>
    <row r="2" spans="1:13" s="61" customFormat="1">
      <c r="A2" s="62"/>
      <c r="B2" s="62"/>
      <c r="C2" s="63"/>
      <c r="D2" s="63"/>
      <c r="E2" s="63"/>
      <c r="F2" s="64"/>
      <c r="G2" s="64"/>
      <c r="H2" s="64"/>
      <c r="I2" s="65"/>
      <c r="J2" s="65"/>
      <c r="K2" s="65"/>
      <c r="L2" s="65"/>
      <c r="M2" s="65"/>
    </row>
    <row r="3" spans="1:13" s="61" customFormat="1">
      <c r="A3" s="704" t="s">
        <v>107</v>
      </c>
      <c r="B3" s="704"/>
      <c r="C3" s="704"/>
      <c r="D3" s="704"/>
      <c r="E3" s="704"/>
      <c r="F3" s="704"/>
      <c r="G3" s="704"/>
      <c r="H3" s="704"/>
      <c r="I3" s="704"/>
      <c r="J3" s="704"/>
      <c r="K3" s="704"/>
      <c r="L3" s="704"/>
      <c r="M3" s="704"/>
    </row>
    <row r="4" spans="1:13" s="61" customFormat="1" ht="15.6">
      <c r="A4" s="189"/>
      <c r="B4" s="109"/>
      <c r="C4" s="109"/>
      <c r="D4" s="110"/>
      <c r="E4" s="111"/>
      <c r="F4" s="111"/>
      <c r="G4" s="111"/>
      <c r="H4" s="112"/>
      <c r="I4" s="112"/>
      <c r="J4" s="112"/>
      <c r="K4" s="112"/>
      <c r="L4" s="123"/>
      <c r="M4" s="128" t="str">
        <f>+Amount</f>
        <v>Amount (₹ Lakhs)</v>
      </c>
    </row>
    <row r="5" spans="1:13" s="289" customFormat="1">
      <c r="A5" s="319">
        <f>+Schedules!A508+1</f>
        <v>32</v>
      </c>
      <c r="B5" s="129"/>
      <c r="C5" s="195" t="s">
        <v>257</v>
      </c>
      <c r="D5" s="286"/>
      <c r="E5" s="286"/>
      <c r="F5" s="286"/>
      <c r="G5" s="286"/>
      <c r="H5" s="286"/>
      <c r="I5" s="123"/>
      <c r="J5" s="287"/>
      <c r="K5" s="287"/>
      <c r="L5" s="288"/>
      <c r="M5" s="288"/>
    </row>
    <row r="6" spans="1:13" s="289" customFormat="1" ht="12.75" customHeight="1">
      <c r="A6" s="91"/>
      <c r="B6" s="91"/>
      <c r="C6" s="61" t="s">
        <v>259</v>
      </c>
      <c r="D6" s="290"/>
      <c r="E6" s="290"/>
      <c r="F6" s="290"/>
      <c r="G6" s="290"/>
      <c r="H6" s="290"/>
      <c r="I6" s="290"/>
      <c r="J6" s="290"/>
      <c r="K6" s="290"/>
      <c r="L6" s="290"/>
      <c r="M6" s="290"/>
    </row>
    <row r="7" spans="1:13" s="289" customFormat="1">
      <c r="A7" s="91"/>
      <c r="B7" s="91"/>
      <c r="C7" s="291" t="s">
        <v>25</v>
      </c>
      <c r="D7" s="292" t="s">
        <v>260</v>
      </c>
      <c r="E7" s="292"/>
      <c r="F7" s="293"/>
      <c r="G7" s="293"/>
      <c r="H7" s="293"/>
      <c r="I7" s="293"/>
      <c r="J7" s="293"/>
      <c r="K7" s="293"/>
      <c r="L7" s="293"/>
      <c r="M7" s="293"/>
    </row>
    <row r="8" spans="1:13" s="289" customFormat="1" ht="12.75" customHeight="1">
      <c r="A8" s="91"/>
      <c r="B8" s="91"/>
      <c r="C8" s="290"/>
      <c r="D8" s="714" t="s">
        <v>261</v>
      </c>
      <c r="E8" s="714"/>
      <c r="F8" s="714"/>
      <c r="G8" s="714"/>
      <c r="H8" s="714"/>
      <c r="I8" s="714"/>
      <c r="J8" s="714"/>
      <c r="K8" s="714"/>
      <c r="L8" s="714"/>
      <c r="M8" s="714"/>
    </row>
    <row r="9" spans="1:13" s="289" customFormat="1">
      <c r="A9" s="91"/>
      <c r="B9" s="91"/>
      <c r="C9" s="290"/>
      <c r="D9" s="292" t="s">
        <v>276</v>
      </c>
      <c r="H9" s="293"/>
      <c r="I9" s="292"/>
      <c r="J9" s="292"/>
      <c r="K9" s="292"/>
      <c r="L9" s="292"/>
      <c r="M9" s="292"/>
    </row>
    <row r="10" spans="1:13" s="289" customFormat="1">
      <c r="A10" s="91"/>
      <c r="B10" s="91"/>
      <c r="C10" s="290"/>
      <c r="D10" s="292" t="s">
        <v>410</v>
      </c>
      <c r="H10" s="293"/>
      <c r="I10" s="292"/>
      <c r="J10" s="292"/>
      <c r="K10" s="292"/>
      <c r="L10" s="292"/>
      <c r="M10" s="292"/>
    </row>
    <row r="11" spans="1:13" s="289" customFormat="1">
      <c r="A11" s="91"/>
      <c r="B11" s="91"/>
      <c r="C11" s="294"/>
      <c r="D11" s="292" t="s">
        <v>328</v>
      </c>
      <c r="H11" s="293"/>
      <c r="I11" s="292"/>
      <c r="J11" s="292"/>
      <c r="K11" s="292"/>
      <c r="L11" s="292"/>
      <c r="M11" s="292"/>
    </row>
    <row r="12" spans="1:13" s="289" customFormat="1">
      <c r="A12" s="295"/>
      <c r="B12" s="295"/>
      <c r="D12" s="292"/>
      <c r="H12" s="293"/>
      <c r="I12" s="292"/>
      <c r="J12" s="292"/>
      <c r="K12" s="292"/>
      <c r="L12" s="292"/>
      <c r="M12" s="292"/>
    </row>
    <row r="13" spans="1:13" s="289" customFormat="1">
      <c r="A13" s="295"/>
      <c r="B13" s="295"/>
      <c r="C13" s="291" t="s">
        <v>26</v>
      </c>
      <c r="D13" s="292" t="s">
        <v>262</v>
      </c>
      <c r="E13" s="62"/>
      <c r="F13" s="62"/>
      <c r="G13" s="62"/>
      <c r="H13" s="62"/>
      <c r="I13" s="62"/>
      <c r="J13" s="167"/>
      <c r="K13" s="167"/>
      <c r="L13" s="87"/>
      <c r="M13" s="167"/>
    </row>
    <row r="14" spans="1:13" s="289" customFormat="1">
      <c r="A14" s="295"/>
      <c r="B14" s="295"/>
      <c r="C14" s="695" t="s">
        <v>32</v>
      </c>
      <c r="D14" s="696"/>
      <c r="E14" s="123"/>
      <c r="F14" s="705" t="str">
        <f>"As at " &amp; TEXT(Start-1,"dd-mm-yyyy")</f>
        <v>As at 31-03-2021</v>
      </c>
      <c r="G14" s="706"/>
      <c r="H14" s="696"/>
      <c r="I14" s="707"/>
      <c r="J14" s="706" t="str">
        <f>"As at " &amp; TEXT(End,"dd-mm-yyyy")</f>
        <v>As at 31-03-2022</v>
      </c>
      <c r="K14" s="706"/>
      <c r="L14" s="696"/>
      <c r="M14" s="707"/>
    </row>
    <row r="15" spans="1:13" s="289" customFormat="1" ht="12.75" customHeight="1">
      <c r="A15" s="295"/>
      <c r="B15" s="295"/>
      <c r="C15" s="697"/>
      <c r="D15" s="698"/>
      <c r="E15" s="123"/>
      <c r="F15" s="708" t="str">
        <f>+D9</f>
        <v>Real Estate</v>
      </c>
      <c r="G15" s="708" t="s">
        <v>410</v>
      </c>
      <c r="H15" s="708" t="str">
        <f>+D11</f>
        <v>Business Auxiliary Services</v>
      </c>
      <c r="I15" s="711" t="s">
        <v>35</v>
      </c>
      <c r="J15" s="708" t="str">
        <f>+F15</f>
        <v>Real Estate</v>
      </c>
      <c r="K15" s="708" t="s">
        <v>410</v>
      </c>
      <c r="L15" s="708" t="str">
        <f>+H15</f>
        <v>Business Auxiliary Services</v>
      </c>
      <c r="M15" s="708" t="s">
        <v>35</v>
      </c>
    </row>
    <row r="16" spans="1:13" s="289" customFormat="1" ht="12.75" customHeight="1">
      <c r="A16" s="295"/>
      <c r="B16" s="295"/>
      <c r="C16" s="697"/>
      <c r="D16" s="698"/>
      <c r="E16" s="62"/>
      <c r="F16" s="709"/>
      <c r="G16" s="709"/>
      <c r="H16" s="709"/>
      <c r="I16" s="712"/>
      <c r="J16" s="709"/>
      <c r="K16" s="709"/>
      <c r="L16" s="709"/>
      <c r="M16" s="709"/>
    </row>
    <row r="17" spans="1:13" s="289" customFormat="1" ht="12.75" customHeight="1">
      <c r="A17" s="295"/>
      <c r="B17" s="295"/>
      <c r="C17" s="699"/>
      <c r="D17" s="700"/>
      <c r="E17" s="62"/>
      <c r="F17" s="710"/>
      <c r="G17" s="710"/>
      <c r="H17" s="710"/>
      <c r="I17" s="713"/>
      <c r="J17" s="710"/>
      <c r="K17" s="710"/>
      <c r="L17" s="710"/>
      <c r="M17" s="710"/>
    </row>
    <row r="18" spans="1:13" s="289" customFormat="1">
      <c r="A18" s="295"/>
      <c r="B18" s="295"/>
      <c r="C18" s="296" t="s">
        <v>263</v>
      </c>
      <c r="D18" s="62"/>
      <c r="E18" s="62"/>
      <c r="F18" s="328"/>
      <c r="G18" s="328"/>
      <c r="H18" s="328"/>
      <c r="I18" s="298"/>
      <c r="J18" s="328"/>
      <c r="K18" s="328"/>
      <c r="L18" s="328"/>
      <c r="M18" s="347"/>
    </row>
    <row r="19" spans="1:13" s="289" customFormat="1">
      <c r="A19" s="295"/>
      <c r="B19" s="295"/>
      <c r="C19" s="325" t="s">
        <v>264</v>
      </c>
      <c r="D19" s="62"/>
      <c r="E19" s="62"/>
      <c r="F19" s="329">
        <f>(+Schedules!H354+Schedules!H361+Schedules!H363+Schedules!H355)/100000</f>
        <v>0</v>
      </c>
      <c r="G19" s="329">
        <f>(Schedules!H356+Schedules!H362)/100000</f>
        <v>0</v>
      </c>
      <c r="H19" s="329">
        <f>(+Schedules!H358+Schedules!H359+Schedules!H360)/100000</f>
        <v>0</v>
      </c>
      <c r="I19" s="324">
        <f>+SUM(F19:H19)</f>
        <v>0</v>
      </c>
      <c r="J19" s="329">
        <v>0</v>
      </c>
      <c r="K19" s="329">
        <v>0</v>
      </c>
      <c r="L19" s="329">
        <v>0</v>
      </c>
      <c r="M19" s="330">
        <f>+SUM(J19:L19)</f>
        <v>0</v>
      </c>
    </row>
    <row r="20" spans="1:13" s="289" customFormat="1">
      <c r="A20" s="295"/>
      <c r="B20" s="295"/>
      <c r="C20" s="325" t="s">
        <v>265</v>
      </c>
      <c r="D20" s="62"/>
      <c r="E20" s="62"/>
      <c r="F20" s="329">
        <f>+Schedules!H372/100000</f>
        <v>0</v>
      </c>
      <c r="G20" s="329">
        <v>0</v>
      </c>
      <c r="H20" s="329">
        <v>0</v>
      </c>
      <c r="I20" s="324">
        <f>+SUM(F20:H20)</f>
        <v>0</v>
      </c>
      <c r="J20" s="329">
        <v>0</v>
      </c>
      <c r="K20" s="329">
        <v>0</v>
      </c>
      <c r="L20" s="329">
        <v>0</v>
      </c>
      <c r="M20" s="330">
        <f>+SUM(J20:L20)</f>
        <v>0</v>
      </c>
    </row>
    <row r="21" spans="1:13" s="289" customFormat="1">
      <c r="A21" s="295"/>
      <c r="B21" s="295"/>
      <c r="C21" s="325" t="s">
        <v>103</v>
      </c>
      <c r="D21" s="297"/>
      <c r="E21" s="62"/>
      <c r="F21" s="330">
        <f>+SUM(F19:F20)</f>
        <v>0</v>
      </c>
      <c r="G21" s="330">
        <f>+SUM(G19:G20)</f>
        <v>0</v>
      </c>
      <c r="H21" s="330">
        <f>+SUM(H19:H20)</f>
        <v>0</v>
      </c>
      <c r="I21" s="324">
        <f>+SUM(I19:I20)</f>
        <v>0</v>
      </c>
      <c r="J21" s="330">
        <v>0</v>
      </c>
      <c r="K21" s="330">
        <v>0</v>
      </c>
      <c r="L21" s="330">
        <v>0</v>
      </c>
      <c r="M21" s="330">
        <f>+SUM(M19:M20)</f>
        <v>0</v>
      </c>
    </row>
    <row r="22" spans="1:13" s="289" customFormat="1" ht="6" customHeight="1">
      <c r="A22" s="295"/>
      <c r="B22" s="295"/>
      <c r="C22" s="296"/>
      <c r="D22" s="62"/>
      <c r="E22" s="62"/>
      <c r="F22" s="330"/>
      <c r="G22" s="330"/>
      <c r="H22" s="330"/>
      <c r="I22" s="324"/>
      <c r="J22" s="330"/>
      <c r="K22" s="330"/>
      <c r="L22" s="330"/>
      <c r="M22" s="330"/>
    </row>
    <row r="23" spans="1:13" s="289" customFormat="1">
      <c r="A23" s="295"/>
      <c r="B23" s="295"/>
      <c r="C23" s="296" t="s">
        <v>266</v>
      </c>
      <c r="D23" s="62"/>
      <c r="E23" s="62"/>
      <c r="F23" s="330"/>
      <c r="G23" s="330"/>
      <c r="H23" s="330"/>
      <c r="I23" s="324"/>
      <c r="J23" s="330"/>
      <c r="K23" s="330"/>
      <c r="L23" s="330"/>
      <c r="M23" s="330"/>
    </row>
    <row r="24" spans="1:13" s="289" customFormat="1">
      <c r="A24" s="295"/>
      <c r="B24" s="295"/>
      <c r="C24" s="296" t="s">
        <v>267</v>
      </c>
      <c r="D24" s="297"/>
      <c r="E24" s="62"/>
      <c r="F24" s="330">
        <v>0</v>
      </c>
      <c r="G24" s="330">
        <v>0</v>
      </c>
      <c r="H24" s="330">
        <f>+H21-(Schedules!H384+Schedules!H385+Schedules!H387)/10^5</f>
        <v>0</v>
      </c>
      <c r="I24" s="324">
        <f>+SUM(F24:H24)</f>
        <v>0</v>
      </c>
      <c r="J24" s="330">
        <v>0</v>
      </c>
      <c r="K24" s="330">
        <v>0</v>
      </c>
      <c r="L24" s="330">
        <v>0</v>
      </c>
      <c r="M24" s="330">
        <f>+SUM(J24:L24)</f>
        <v>0</v>
      </c>
    </row>
    <row r="25" spans="1:13" s="289" customFormat="1">
      <c r="A25" s="295"/>
      <c r="B25" s="295"/>
      <c r="C25" s="702" t="s">
        <v>268</v>
      </c>
      <c r="D25" s="703"/>
      <c r="E25" s="703"/>
      <c r="F25" s="330"/>
      <c r="G25" s="330"/>
      <c r="H25" s="330"/>
      <c r="I25" s="324"/>
      <c r="J25" s="330"/>
      <c r="K25" s="330"/>
      <c r="L25" s="330"/>
      <c r="M25" s="330"/>
    </row>
    <row r="26" spans="1:13" s="289" customFormat="1">
      <c r="A26" s="295"/>
      <c r="B26" s="295"/>
      <c r="C26" s="702"/>
      <c r="D26" s="703"/>
      <c r="E26" s="703"/>
      <c r="F26" s="330"/>
      <c r="G26" s="330"/>
      <c r="H26" s="330"/>
      <c r="I26" s="324"/>
      <c r="J26" s="330"/>
      <c r="K26" s="330"/>
      <c r="L26" s="330"/>
      <c r="M26" s="330"/>
    </row>
    <row r="27" spans="1:13" s="289" customFormat="1">
      <c r="A27" s="295"/>
      <c r="B27" s="295"/>
      <c r="C27" s="702"/>
      <c r="D27" s="703"/>
      <c r="E27" s="703"/>
      <c r="F27" s="330"/>
      <c r="G27" s="330"/>
      <c r="H27" s="330"/>
      <c r="I27" s="324"/>
      <c r="J27" s="330"/>
      <c r="K27" s="330"/>
      <c r="L27" s="330"/>
      <c r="M27" s="330"/>
    </row>
    <row r="28" spans="1:13" s="289" customFormat="1" ht="12.75" hidden="1" customHeight="1">
      <c r="A28" s="295"/>
      <c r="B28" s="295"/>
      <c r="C28" s="296" t="s">
        <v>269</v>
      </c>
      <c r="D28" s="299"/>
      <c r="E28" s="299"/>
      <c r="F28" s="330">
        <v>0</v>
      </c>
      <c r="G28" s="330"/>
      <c r="H28" s="330">
        <v>0</v>
      </c>
      <c r="I28" s="324">
        <f>+SUM(F28:H28)</f>
        <v>0</v>
      </c>
      <c r="J28" s="330">
        <v>0</v>
      </c>
      <c r="K28" s="330"/>
      <c r="L28" s="330">
        <v>0</v>
      </c>
      <c r="M28" s="330">
        <v>0</v>
      </c>
    </row>
    <row r="29" spans="1:13" s="289" customFormat="1" ht="12.75" hidden="1" customHeight="1">
      <c r="A29" s="295"/>
      <c r="B29" s="295"/>
      <c r="C29" s="296"/>
      <c r="D29" s="299"/>
      <c r="E29" s="299"/>
      <c r="F29" s="330"/>
      <c r="G29" s="330"/>
      <c r="H29" s="330"/>
      <c r="I29" s="324"/>
      <c r="J29" s="330"/>
      <c r="K29" s="330"/>
      <c r="L29" s="330"/>
      <c r="M29" s="330"/>
    </row>
    <row r="30" spans="1:13" s="289" customFormat="1" ht="12.75" hidden="1" customHeight="1">
      <c r="A30" s="295"/>
      <c r="B30" s="295"/>
      <c r="C30" s="701" t="s">
        <v>270</v>
      </c>
      <c r="D30" s="668"/>
      <c r="E30" s="668"/>
      <c r="F30" s="330"/>
      <c r="G30" s="330"/>
      <c r="H30" s="330"/>
      <c r="I30" s="324"/>
      <c r="J30" s="330"/>
      <c r="K30" s="330"/>
      <c r="L30" s="330"/>
      <c r="M30" s="330"/>
    </row>
    <row r="31" spans="1:13" s="289" customFormat="1" ht="12.75" hidden="1" customHeight="1">
      <c r="A31" s="295"/>
      <c r="B31" s="295"/>
      <c r="C31" s="701"/>
      <c r="D31" s="668"/>
      <c r="E31" s="668"/>
      <c r="F31" s="330">
        <v>0</v>
      </c>
      <c r="G31" s="330"/>
      <c r="H31" s="330">
        <v>291.70999999999998</v>
      </c>
      <c r="I31" s="324">
        <f>+SUM(F31:H31)</f>
        <v>291.70999999999998</v>
      </c>
      <c r="J31" s="330">
        <v>0</v>
      </c>
      <c r="K31" s="330"/>
      <c r="L31" s="330">
        <v>291.70999999999998</v>
      </c>
      <c r="M31" s="330">
        <v>291.70999999999998</v>
      </c>
    </row>
    <row r="32" spans="1:13" s="289" customFormat="1" ht="12.75" hidden="1" customHeight="1">
      <c r="A32" s="295"/>
      <c r="B32" s="295"/>
      <c r="C32" s="701" t="s">
        <v>13</v>
      </c>
      <c r="D32" s="668"/>
      <c r="E32" s="668"/>
      <c r="F32" s="331"/>
      <c r="G32" s="331"/>
      <c r="H32" s="331"/>
      <c r="I32" s="326"/>
      <c r="J32" s="331"/>
      <c r="K32" s="331"/>
      <c r="L32" s="331"/>
      <c r="M32" s="331"/>
    </row>
    <row r="33" spans="1:14" s="289" customFormat="1">
      <c r="A33" s="295"/>
      <c r="B33" s="295"/>
      <c r="C33" s="296" t="s">
        <v>97</v>
      </c>
      <c r="D33" s="196"/>
      <c r="E33" s="196"/>
      <c r="F33" s="330">
        <v>0</v>
      </c>
      <c r="G33" s="330">
        <v>0</v>
      </c>
      <c r="H33" s="330">
        <v>0</v>
      </c>
      <c r="I33" s="324">
        <f>+SUM(F33:H33)</f>
        <v>0</v>
      </c>
      <c r="J33" s="330">
        <v>0</v>
      </c>
      <c r="K33" s="330">
        <v>0</v>
      </c>
      <c r="L33" s="330">
        <v>0</v>
      </c>
      <c r="M33" s="330">
        <f>+SUM(J33:L33)</f>
        <v>0</v>
      </c>
    </row>
    <row r="34" spans="1:14" s="289" customFormat="1">
      <c r="A34" s="295"/>
      <c r="B34" s="295"/>
      <c r="C34" s="296" t="s">
        <v>271</v>
      </c>
      <c r="D34" s="62"/>
      <c r="E34" s="62"/>
      <c r="F34" s="330">
        <v>0</v>
      </c>
      <c r="G34" s="330">
        <v>0</v>
      </c>
      <c r="H34" s="330">
        <v>0</v>
      </c>
      <c r="I34" s="324">
        <f>+SUM(F34:H34)</f>
        <v>0</v>
      </c>
      <c r="J34" s="330">
        <v>0</v>
      </c>
      <c r="K34" s="330">
        <v>0</v>
      </c>
      <c r="L34" s="330">
        <v>0</v>
      </c>
      <c r="M34" s="330">
        <f>+SUM(J34:L34)</f>
        <v>0</v>
      </c>
    </row>
    <row r="35" spans="1:14" s="289" customFormat="1">
      <c r="A35" s="295"/>
      <c r="B35" s="295"/>
      <c r="C35" s="296" t="s">
        <v>100</v>
      </c>
      <c r="D35" s="62"/>
      <c r="E35" s="62"/>
      <c r="F35" s="330">
        <v>0</v>
      </c>
      <c r="G35" s="330">
        <v>0</v>
      </c>
      <c r="H35" s="330">
        <f>H24</f>
        <v>0</v>
      </c>
      <c r="I35" s="324">
        <f>+'P. L.'!E22/100000</f>
        <v>0</v>
      </c>
      <c r="J35" s="330">
        <v>0</v>
      </c>
      <c r="K35" s="330">
        <v>0</v>
      </c>
      <c r="L35" s="330">
        <v>0</v>
      </c>
      <c r="M35" s="330">
        <f>+'P. L.'!G22/100000</f>
        <v>0</v>
      </c>
    </row>
    <row r="36" spans="1:14" s="289" customFormat="1" ht="6" customHeight="1">
      <c r="A36" s="295"/>
      <c r="B36" s="295"/>
      <c r="C36" s="296"/>
      <c r="D36" s="62"/>
      <c r="E36" s="62"/>
      <c r="F36" s="330"/>
      <c r="G36" s="330"/>
      <c r="H36" s="330"/>
      <c r="I36" s="324"/>
      <c r="J36" s="330"/>
      <c r="K36" s="330"/>
      <c r="L36" s="330"/>
      <c r="M36" s="330"/>
    </row>
    <row r="37" spans="1:14" s="289" customFormat="1">
      <c r="A37" s="295"/>
      <c r="B37" s="295"/>
      <c r="C37" s="296" t="s">
        <v>272</v>
      </c>
      <c r="D37" s="62"/>
      <c r="E37" s="62"/>
      <c r="F37" s="330">
        <v>0</v>
      </c>
      <c r="G37" s="330">
        <v>0</v>
      </c>
      <c r="H37" s="330">
        <v>0</v>
      </c>
      <c r="I37" s="324">
        <f>+BS!E49/100000</f>
        <v>0</v>
      </c>
      <c r="J37" s="330">
        <v>0</v>
      </c>
      <c r="K37" s="330">
        <v>0</v>
      </c>
      <c r="L37" s="330">
        <v>0</v>
      </c>
      <c r="M37" s="330">
        <v>0</v>
      </c>
      <c r="N37" s="300"/>
    </row>
    <row r="38" spans="1:14" s="289" customFormat="1" ht="6" customHeight="1">
      <c r="A38" s="295"/>
      <c r="B38" s="295"/>
      <c r="C38" s="301"/>
      <c r="D38" s="63"/>
      <c r="E38" s="63"/>
      <c r="F38" s="330"/>
      <c r="G38" s="330"/>
      <c r="H38" s="330"/>
      <c r="I38" s="324"/>
      <c r="J38" s="330"/>
      <c r="K38" s="330"/>
      <c r="L38" s="330"/>
      <c r="M38" s="330"/>
    </row>
    <row r="39" spans="1:14" s="289" customFormat="1">
      <c r="A39" s="295"/>
      <c r="B39" s="295"/>
      <c r="C39" s="296" t="s">
        <v>273</v>
      </c>
      <c r="D39" s="62"/>
      <c r="E39" s="62"/>
      <c r="F39" s="330">
        <v>0</v>
      </c>
      <c r="G39" s="330">
        <v>0</v>
      </c>
      <c r="H39" s="330">
        <v>0</v>
      </c>
      <c r="I39" s="324">
        <f>(+BS!E29-BS!E10-BS!E11)/100000</f>
        <v>0</v>
      </c>
      <c r="J39" s="330">
        <v>0</v>
      </c>
      <c r="K39" s="330">
        <v>0</v>
      </c>
      <c r="L39" s="330">
        <v>0</v>
      </c>
      <c r="M39" s="330">
        <v>0</v>
      </c>
    </row>
    <row r="40" spans="1:14" s="289" customFormat="1" ht="6" customHeight="1">
      <c r="A40" s="295"/>
      <c r="B40" s="295"/>
      <c r="C40" s="296"/>
      <c r="D40" s="62"/>
      <c r="E40" s="62"/>
      <c r="F40" s="330"/>
      <c r="G40" s="330"/>
      <c r="H40" s="330"/>
      <c r="I40" s="324"/>
      <c r="J40" s="330"/>
      <c r="K40" s="330"/>
      <c r="L40" s="330"/>
      <c r="M40" s="330"/>
    </row>
    <row r="41" spans="1:14" s="289" customFormat="1">
      <c r="A41" s="295"/>
      <c r="B41" s="295"/>
      <c r="C41" s="296" t="s">
        <v>274</v>
      </c>
      <c r="D41" s="62"/>
      <c r="E41" s="62"/>
      <c r="F41" s="330"/>
      <c r="G41" s="330"/>
      <c r="H41" s="330"/>
      <c r="I41" s="324"/>
      <c r="J41" s="330"/>
      <c r="K41" s="330"/>
      <c r="L41" s="330"/>
      <c r="M41" s="330"/>
    </row>
    <row r="42" spans="1:14" s="289" customFormat="1">
      <c r="A42" s="295"/>
      <c r="B42" s="295"/>
      <c r="C42" s="296" t="s">
        <v>275</v>
      </c>
      <c r="D42" s="62"/>
      <c r="E42" s="62"/>
      <c r="F42" s="329">
        <v>0</v>
      </c>
      <c r="G42" s="329">
        <v>0</v>
      </c>
      <c r="H42" s="329">
        <v>0</v>
      </c>
      <c r="I42" s="324">
        <f>SUM(F42:H42)</f>
        <v>0</v>
      </c>
      <c r="J42" s="329">
        <v>0</v>
      </c>
      <c r="K42" s="329">
        <v>0</v>
      </c>
      <c r="L42" s="329">
        <v>0</v>
      </c>
      <c r="M42" s="329">
        <f>+SUM(J42:L42)</f>
        <v>0</v>
      </c>
    </row>
    <row r="43" spans="1:14" s="289" customFormat="1" ht="6" customHeight="1">
      <c r="A43" s="295"/>
      <c r="B43" s="295"/>
      <c r="C43" s="302"/>
      <c r="D43" s="303"/>
      <c r="E43" s="303"/>
      <c r="F43" s="332"/>
      <c r="G43" s="332"/>
      <c r="H43" s="332"/>
      <c r="I43" s="327"/>
      <c r="J43" s="332"/>
      <c r="K43" s="332"/>
      <c r="L43" s="332"/>
      <c r="M43" s="332"/>
    </row>
    <row r="44" spans="1:14" s="289" customFormat="1" ht="10.199999999999999"/>
    <row r="45" spans="1:14" s="289" customFormat="1" ht="10.199999999999999"/>
    <row r="46" spans="1:14">
      <c r="A46" s="382">
        <f>+A5+1</f>
        <v>33</v>
      </c>
      <c r="B46" s="383"/>
      <c r="C46" s="384" t="s">
        <v>337</v>
      </c>
      <c r="D46" s="385"/>
      <c r="E46" s="386"/>
      <c r="F46" s="387"/>
      <c r="G46" s="387"/>
      <c r="H46" s="387"/>
      <c r="I46" s="692" t="str">
        <f>"As at " &amp; TEXT(End,"dd-mm-yyyy")</f>
        <v>As at 31-03-2022</v>
      </c>
      <c r="J46" s="692"/>
      <c r="K46" s="387"/>
      <c r="L46" s="692" t="str">
        <f>"As at " &amp; TEXT(Start-1,"dd-mm-yyyy")</f>
        <v>As at 31-03-2021</v>
      </c>
      <c r="M46" s="692"/>
    </row>
    <row r="47" spans="1:14">
      <c r="A47" s="388"/>
      <c r="B47" s="389"/>
      <c r="C47" s="390" t="s">
        <v>338</v>
      </c>
      <c r="D47" s="390"/>
      <c r="E47" s="391"/>
      <c r="F47" s="392"/>
      <c r="H47" s="392"/>
      <c r="I47" s="693"/>
      <c r="J47" s="693"/>
      <c r="L47" s="694"/>
      <c r="M47" s="694"/>
    </row>
    <row r="48" spans="1:14">
      <c r="A48" s="394"/>
      <c r="B48" s="394"/>
      <c r="C48" s="395" t="s">
        <v>411</v>
      </c>
      <c r="D48" s="393"/>
      <c r="E48" s="394"/>
      <c r="F48" s="394"/>
      <c r="H48" s="394"/>
      <c r="I48" s="691">
        <v>0</v>
      </c>
      <c r="J48" s="691"/>
      <c r="L48" s="689">
        <v>0</v>
      </c>
      <c r="M48" s="689"/>
    </row>
    <row r="49" spans="1:13">
      <c r="A49" s="394"/>
      <c r="B49" s="394"/>
      <c r="C49" s="395" t="s">
        <v>412</v>
      </c>
      <c r="D49" s="393"/>
      <c r="E49" s="394"/>
      <c r="F49" s="394"/>
      <c r="H49" s="394"/>
      <c r="I49" s="402"/>
      <c r="J49" s="402"/>
      <c r="L49" s="401"/>
      <c r="M49" s="401"/>
    </row>
    <row r="50" spans="1:13">
      <c r="A50" s="394"/>
      <c r="B50" s="394"/>
      <c r="C50" s="394" t="s">
        <v>339</v>
      </c>
      <c r="D50" s="394"/>
      <c r="E50" s="391"/>
      <c r="F50" s="391"/>
      <c r="H50" s="391"/>
      <c r="I50" s="691"/>
      <c r="J50" s="691"/>
      <c r="L50" s="689"/>
      <c r="M50" s="689"/>
    </row>
    <row r="51" spans="1:13">
      <c r="A51" s="394"/>
      <c r="B51" s="394"/>
      <c r="C51" s="395" t="s">
        <v>340</v>
      </c>
      <c r="D51" s="393"/>
      <c r="E51" s="394"/>
      <c r="F51" s="396"/>
      <c r="H51" s="396"/>
      <c r="I51" s="691">
        <v>0</v>
      </c>
      <c r="J51" s="691"/>
      <c r="L51" s="689">
        <v>1166820</v>
      </c>
      <c r="M51" s="689"/>
    </row>
    <row r="52" spans="1:13">
      <c r="A52" s="394"/>
      <c r="B52" s="394"/>
      <c r="C52" s="395" t="s">
        <v>413</v>
      </c>
      <c r="D52" s="393"/>
      <c r="E52" s="394"/>
      <c r="F52" s="396"/>
      <c r="H52" s="396"/>
      <c r="I52" s="691">
        <v>0</v>
      </c>
      <c r="J52" s="691"/>
      <c r="L52" s="689">
        <v>1280865</v>
      </c>
      <c r="M52" s="689"/>
    </row>
    <row r="53" spans="1:13">
      <c r="A53" s="394"/>
      <c r="B53" s="394"/>
      <c r="C53" s="395" t="s">
        <v>341</v>
      </c>
      <c r="D53" s="397"/>
      <c r="E53" s="394"/>
      <c r="F53" s="396"/>
      <c r="H53" s="396"/>
      <c r="I53" s="691">
        <v>0</v>
      </c>
      <c r="J53" s="691"/>
      <c r="L53" s="689">
        <v>2298599</v>
      </c>
      <c r="M53" s="689"/>
    </row>
    <row r="54" spans="1:13">
      <c r="A54" s="398"/>
      <c r="B54" s="398"/>
      <c r="C54" s="395" t="s">
        <v>342</v>
      </c>
      <c r="D54" s="398"/>
      <c r="E54" s="399"/>
      <c r="F54" s="399"/>
      <c r="H54" s="399"/>
      <c r="I54" s="691">
        <v>0</v>
      </c>
      <c r="J54" s="691"/>
      <c r="L54" s="689">
        <v>3016393</v>
      </c>
      <c r="M54" s="689"/>
    </row>
    <row r="55" spans="1:13" ht="13.8" thickBot="1">
      <c r="A55" s="398"/>
      <c r="B55" s="398"/>
      <c r="C55" s="398"/>
      <c r="D55" s="399"/>
      <c r="E55" s="399"/>
      <c r="F55" s="399"/>
      <c r="H55" s="399"/>
      <c r="I55" s="690">
        <f>SUM(I51:I54)</f>
        <v>0</v>
      </c>
      <c r="J55" s="690"/>
      <c r="L55" s="690">
        <f>SUM(L51:L54)</f>
        <v>7762677</v>
      </c>
      <c r="M55" s="690"/>
    </row>
    <row r="56" spans="1:13" ht="13.8" thickTop="1"/>
    <row r="58" spans="1:13">
      <c r="C58" s="688" t="s">
        <v>343</v>
      </c>
      <c r="D58" s="688"/>
      <c r="E58" s="688"/>
      <c r="F58" s="688"/>
      <c r="G58" s="688"/>
      <c r="H58" s="688"/>
      <c r="I58" s="688"/>
      <c r="J58" s="688"/>
      <c r="K58" s="688"/>
      <c r="L58" s="688"/>
      <c r="M58" s="688"/>
    </row>
    <row r="59" spans="1:13">
      <c r="C59" s="688"/>
      <c r="D59" s="688"/>
      <c r="E59" s="688"/>
      <c r="F59" s="688"/>
      <c r="G59" s="688"/>
      <c r="H59" s="688"/>
      <c r="I59" s="688"/>
      <c r="J59" s="688"/>
      <c r="K59" s="688"/>
      <c r="L59" s="688"/>
      <c r="M59" s="688"/>
    </row>
    <row r="60" spans="1:13">
      <c r="C60" s="688"/>
      <c r="D60" s="688"/>
      <c r="E60" s="688"/>
      <c r="F60" s="688"/>
      <c r="G60" s="688"/>
      <c r="H60" s="688"/>
      <c r="I60" s="688"/>
      <c r="J60" s="688"/>
      <c r="K60" s="688"/>
      <c r="L60" s="688"/>
      <c r="M60" s="688"/>
    </row>
    <row r="61" spans="1:13">
      <c r="C61" s="688"/>
      <c r="D61" s="688"/>
      <c r="E61" s="688"/>
      <c r="F61" s="688"/>
      <c r="G61" s="688"/>
      <c r="H61" s="688"/>
      <c r="I61" s="688"/>
      <c r="J61" s="688"/>
      <c r="K61" s="688"/>
      <c r="L61" s="688"/>
      <c r="M61" s="688"/>
    </row>
  </sheetData>
  <mergeCells count="35">
    <mergeCell ref="C14:D17"/>
    <mergeCell ref="C30:E32"/>
    <mergeCell ref="C25:E27"/>
    <mergeCell ref="A1:M1"/>
    <mergeCell ref="A3:M3"/>
    <mergeCell ref="F14:I14"/>
    <mergeCell ref="J14:M14"/>
    <mergeCell ref="F15:F17"/>
    <mergeCell ref="H15:H17"/>
    <mergeCell ref="I15:I17"/>
    <mergeCell ref="D8:M8"/>
    <mergeCell ref="J15:J17"/>
    <mergeCell ref="L15:L17"/>
    <mergeCell ref="M15:M17"/>
    <mergeCell ref="G15:G17"/>
    <mergeCell ref="K15:K17"/>
    <mergeCell ref="L46:M46"/>
    <mergeCell ref="L47:M47"/>
    <mergeCell ref="L48:M48"/>
    <mergeCell ref="L50:M50"/>
    <mergeCell ref="L51:M51"/>
    <mergeCell ref="I46:J46"/>
    <mergeCell ref="I47:J47"/>
    <mergeCell ref="I48:J48"/>
    <mergeCell ref="I50:J50"/>
    <mergeCell ref="I51:J51"/>
    <mergeCell ref="C58:M61"/>
    <mergeCell ref="L52:M52"/>
    <mergeCell ref="L53:M53"/>
    <mergeCell ref="L54:M54"/>
    <mergeCell ref="L55:M55"/>
    <mergeCell ref="I52:J52"/>
    <mergeCell ref="I53:J53"/>
    <mergeCell ref="I54:J54"/>
    <mergeCell ref="I55:J55"/>
  </mergeCells>
  <hyperlinks>
    <hyperlink ref="F14" r:id="rId1" display="2011-1@" xr:uid="{00000000-0004-0000-0500-000000000000}"/>
  </hyperlinks>
  <pageMargins left="0.3" right="0.1" top="0.33" bottom="0.25" header="0.3" footer="0.3"/>
  <pageSetup paperSize="9" scale="97" orientation="portrait"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8"/>
  <dimension ref="A1:L34"/>
  <sheetViews>
    <sheetView workbookViewId="0">
      <selection activeCell="A5" sqref="A5"/>
    </sheetView>
  </sheetViews>
  <sheetFormatPr defaultColWidth="9.109375" defaultRowHeight="13.2"/>
  <cols>
    <col min="1" max="1" width="3.33203125" style="373" customWidth="1"/>
    <col min="2" max="2" width="2.5546875" style="373" customWidth="1"/>
    <col min="3" max="3" width="30.88671875" style="373" customWidth="1"/>
    <col min="4" max="4" width="11" style="373" customWidth="1"/>
    <col min="5" max="5" width="11.88671875" style="373" customWidth="1"/>
    <col min="6" max="6" width="0.6640625" style="373" customWidth="1"/>
    <col min="7" max="7" width="13.6640625" style="373" customWidth="1"/>
    <col min="8" max="8" width="0.6640625" style="373" customWidth="1"/>
    <col min="9" max="9" width="12" style="373" customWidth="1"/>
    <col min="10" max="10" width="0.6640625" style="373" customWidth="1"/>
    <col min="11" max="11" width="13.88671875" style="373" customWidth="1"/>
    <col min="12" max="16384" width="9.109375" style="373"/>
  </cols>
  <sheetData>
    <row r="1" spans="1:11" s="355" customFormat="1" ht="14.25" customHeight="1">
      <c r="A1" s="715" t="str">
        <f>+Name</f>
        <v>ABC MANUFACTURING PRIVATE LIMITED</v>
      </c>
      <c r="B1" s="715"/>
      <c r="C1" s="715"/>
      <c r="D1" s="715"/>
      <c r="E1" s="715"/>
      <c r="F1" s="715"/>
      <c r="G1" s="715"/>
      <c r="H1" s="715"/>
      <c r="I1" s="715"/>
      <c r="J1" s="715"/>
      <c r="K1" s="715"/>
    </row>
    <row r="2" spans="1:11" s="355" customFormat="1">
      <c r="A2" s="83"/>
      <c r="B2" s="83"/>
      <c r="C2" s="356"/>
      <c r="D2" s="356"/>
      <c r="E2" s="357"/>
      <c r="F2" s="358"/>
      <c r="G2" s="358"/>
      <c r="H2" s="358"/>
      <c r="I2" s="358"/>
      <c r="J2" s="358"/>
      <c r="K2" s="358"/>
    </row>
    <row r="3" spans="1:11" s="355" customFormat="1" ht="12.75" customHeight="1">
      <c r="A3" s="650" t="s">
        <v>107</v>
      </c>
      <c r="B3" s="650"/>
      <c r="C3" s="650"/>
      <c r="D3" s="650"/>
      <c r="E3" s="650"/>
      <c r="F3" s="650"/>
      <c r="G3" s="650"/>
      <c r="H3" s="650"/>
      <c r="I3" s="650"/>
      <c r="J3" s="650"/>
      <c r="K3" s="650"/>
    </row>
    <row r="4" spans="1:11" s="355" customFormat="1" ht="12.75" customHeight="1">
      <c r="A4" s="318">
        <f>+'Schedules 2'!A46+1</f>
        <v>34</v>
      </c>
      <c r="B4" s="131" t="s">
        <v>139</v>
      </c>
      <c r="C4" s="132"/>
      <c r="D4" s="132"/>
      <c r="E4" s="716" t="str">
        <f>"As at " &amp; TEXT(Start-1,"dd-mm-yyyy")</f>
        <v>As at 31-03-2021</v>
      </c>
      <c r="F4" s="716"/>
      <c r="G4" s="716"/>
      <c r="H4" s="354"/>
      <c r="I4" s="716" t="str">
        <f>"As at " &amp; TEXT(End,"dd-mm-yyyy")</f>
        <v>As at 31-03-2022</v>
      </c>
      <c r="J4" s="716"/>
      <c r="K4" s="716"/>
    </row>
    <row r="5" spans="1:11" s="355" customFormat="1" ht="12.75" customHeight="1">
      <c r="A5" s="359" t="s">
        <v>121</v>
      </c>
      <c r="B5" s="84" t="s">
        <v>149</v>
      </c>
      <c r="C5" s="83"/>
      <c r="D5" s="83"/>
      <c r="E5" s="83"/>
      <c r="F5" s="244"/>
      <c r="G5" s="68"/>
      <c r="H5" s="68"/>
      <c r="I5" s="68"/>
      <c r="J5" s="68"/>
      <c r="K5" s="68"/>
    </row>
    <row r="6" spans="1:11" s="355" customFormat="1" ht="26.4">
      <c r="A6" s="359"/>
      <c r="B6" s="360"/>
      <c r="C6" s="410" t="s">
        <v>184</v>
      </c>
      <c r="D6" s="361" t="s">
        <v>435</v>
      </c>
      <c r="E6" s="361" t="s">
        <v>40</v>
      </c>
      <c r="F6" s="362"/>
      <c r="G6" s="361" t="str">
        <f>+Amount</f>
        <v>Amount (₹ Lakhs)</v>
      </c>
      <c r="H6" s="361"/>
      <c r="I6" s="361" t="s">
        <v>40</v>
      </c>
      <c r="J6" s="361"/>
      <c r="K6" s="361" t="str">
        <f>+Amount</f>
        <v>Amount (₹ Lakhs)</v>
      </c>
    </row>
    <row r="7" spans="1:11" s="355" customFormat="1" ht="12.75" customHeight="1">
      <c r="A7" s="359"/>
      <c r="C7" s="363" t="s">
        <v>168</v>
      </c>
      <c r="E7" s="364"/>
      <c r="F7" s="244"/>
      <c r="G7" s="68"/>
      <c r="H7" s="68"/>
      <c r="I7" s="68"/>
      <c r="J7" s="68"/>
      <c r="K7" s="68"/>
    </row>
    <row r="8" spans="1:11" s="355" customFormat="1" ht="12.75" customHeight="1">
      <c r="A8" s="83"/>
      <c r="B8" s="365"/>
      <c r="C8" s="366"/>
      <c r="D8" s="367">
        <v>10</v>
      </c>
      <c r="E8" s="263">
        <v>0</v>
      </c>
      <c r="F8" s="244"/>
      <c r="G8" s="85">
        <v>0</v>
      </c>
      <c r="H8" s="85"/>
      <c r="I8" s="263">
        <v>0</v>
      </c>
      <c r="J8" s="263"/>
      <c r="K8" s="85">
        <v>0</v>
      </c>
    </row>
    <row r="9" spans="1:11" s="355" customFormat="1" ht="12.75" customHeight="1">
      <c r="A9" s="83"/>
      <c r="B9" s="353"/>
      <c r="C9" s="368"/>
      <c r="D9" s="369">
        <v>10</v>
      </c>
      <c r="E9" s="370">
        <v>0</v>
      </c>
      <c r="F9" s="244"/>
      <c r="G9" s="96">
        <v>0</v>
      </c>
      <c r="H9" s="96"/>
      <c r="I9" s="263">
        <v>0</v>
      </c>
      <c r="J9" s="263"/>
      <c r="K9" s="85">
        <v>0</v>
      </c>
    </row>
    <row r="10" spans="1:11" s="355" customFormat="1" ht="12.75" customHeight="1">
      <c r="A10" s="83"/>
      <c r="B10" s="365"/>
      <c r="C10" s="366"/>
      <c r="D10" s="369">
        <v>10</v>
      </c>
      <c r="E10" s="263">
        <v>0</v>
      </c>
      <c r="F10" s="244"/>
      <c r="G10" s="85">
        <v>0</v>
      </c>
      <c r="H10" s="85"/>
      <c r="I10" s="263">
        <v>0</v>
      </c>
      <c r="J10" s="263"/>
      <c r="K10" s="85">
        <v>0</v>
      </c>
    </row>
    <row r="11" spans="1:11" s="355" customFormat="1" ht="12.75" customHeight="1">
      <c r="A11" s="83"/>
      <c r="B11" s="365"/>
      <c r="C11" s="366"/>
      <c r="D11" s="369">
        <v>10</v>
      </c>
      <c r="E11" s="263">
        <v>0</v>
      </c>
      <c r="F11" s="244"/>
      <c r="G11" s="85">
        <v>0</v>
      </c>
      <c r="H11" s="85"/>
      <c r="I11" s="263">
        <v>0</v>
      </c>
      <c r="J11" s="263"/>
      <c r="K11" s="85">
        <v>0</v>
      </c>
    </row>
    <row r="12" spans="1:11" s="355" customFormat="1" ht="12.75" customHeight="1">
      <c r="A12" s="83"/>
      <c r="B12" s="365"/>
      <c r="C12" s="366"/>
      <c r="D12" s="369">
        <v>10</v>
      </c>
      <c r="E12" s="263">
        <v>0</v>
      </c>
      <c r="F12" s="244"/>
      <c r="G12" s="85">
        <v>0</v>
      </c>
      <c r="H12" s="85"/>
      <c r="I12" s="263">
        <v>0</v>
      </c>
      <c r="J12" s="263"/>
      <c r="K12" s="85">
        <v>0</v>
      </c>
    </row>
    <row r="13" spans="1:11" s="355" customFormat="1" ht="12.75" customHeight="1">
      <c r="A13" s="83"/>
      <c r="B13" s="365"/>
      <c r="C13" s="366"/>
      <c r="D13" s="369">
        <v>10</v>
      </c>
      <c r="E13" s="263">
        <f>+I13</f>
        <v>0</v>
      </c>
      <c r="F13" s="244"/>
      <c r="G13" s="96">
        <v>0</v>
      </c>
      <c r="H13" s="96"/>
      <c r="I13" s="263">
        <v>0</v>
      </c>
      <c r="J13" s="263"/>
      <c r="K13" s="85">
        <v>0</v>
      </c>
    </row>
    <row r="14" spans="1:11" s="355" customFormat="1" ht="12.75" customHeight="1">
      <c r="A14" s="83"/>
      <c r="B14" s="365"/>
      <c r="C14" s="366"/>
      <c r="D14" s="361">
        <v>10</v>
      </c>
      <c r="E14" s="263">
        <v>0</v>
      </c>
      <c r="F14" s="362"/>
      <c r="G14" s="85">
        <v>0</v>
      </c>
      <c r="H14" s="96"/>
      <c r="I14" s="263" t="s">
        <v>24</v>
      </c>
      <c r="J14" s="263"/>
      <c r="K14" s="85">
        <v>0</v>
      </c>
    </row>
    <row r="15" spans="1:11" s="355" customFormat="1" ht="12.75" customHeight="1">
      <c r="A15" s="83"/>
      <c r="B15" s="365"/>
      <c r="C15" s="366"/>
      <c r="D15" s="369">
        <v>10</v>
      </c>
      <c r="E15" s="263">
        <v>0</v>
      </c>
      <c r="F15" s="244"/>
      <c r="G15" s="96">
        <v>0</v>
      </c>
      <c r="H15" s="96"/>
      <c r="I15" s="263">
        <v>0</v>
      </c>
      <c r="J15" s="263"/>
      <c r="K15" s="85">
        <v>0</v>
      </c>
    </row>
    <row r="16" spans="1:11" s="355" customFormat="1" ht="12.75" customHeight="1">
      <c r="A16" s="83"/>
      <c r="B16" s="353"/>
      <c r="C16" s="371"/>
      <c r="D16" s="371"/>
      <c r="E16" s="274">
        <f>SUM(E8:E15)</f>
        <v>0</v>
      </c>
      <c r="F16" s="244"/>
      <c r="G16" s="372">
        <f>SUM(G7:G15)</f>
        <v>0</v>
      </c>
      <c r="H16" s="96"/>
      <c r="I16" s="274">
        <f>SUM(I8:I15)</f>
        <v>0</v>
      </c>
      <c r="J16" s="337"/>
      <c r="K16" s="372">
        <f>SUM(K8:K15)</f>
        <v>0</v>
      </c>
    </row>
    <row r="17" spans="1:12" s="355" customFormat="1" ht="12.75" customHeight="1">
      <c r="A17" s="353" t="s">
        <v>128</v>
      </c>
      <c r="B17" s="84" t="s">
        <v>183</v>
      </c>
      <c r="F17" s="244"/>
      <c r="G17" s="96"/>
      <c r="H17" s="96"/>
      <c r="I17" s="96"/>
      <c r="J17" s="96"/>
      <c r="K17" s="96"/>
    </row>
    <row r="18" spans="1:12">
      <c r="B18" s="355" t="s">
        <v>167</v>
      </c>
      <c r="C18" s="366" t="s">
        <v>253</v>
      </c>
      <c r="D18" s="364"/>
    </row>
    <row r="19" spans="1:12" ht="12.75" customHeight="1">
      <c r="C19" s="374"/>
      <c r="D19" s="364">
        <v>10</v>
      </c>
      <c r="E19" s="263" t="s">
        <v>24</v>
      </c>
      <c r="G19" s="85">
        <v>0</v>
      </c>
      <c r="H19" s="154"/>
      <c r="I19" s="263">
        <v>0</v>
      </c>
      <c r="J19" s="263"/>
      <c r="K19" s="85">
        <v>0</v>
      </c>
    </row>
    <row r="20" spans="1:12">
      <c r="C20" s="374"/>
      <c r="G20" s="372">
        <f>SUM(G19:G19)</f>
        <v>0</v>
      </c>
      <c r="H20" s="154"/>
      <c r="I20" s="375"/>
      <c r="J20" s="375"/>
      <c r="K20" s="372">
        <f>SUM(K19:K19)</f>
        <v>0</v>
      </c>
    </row>
    <row r="22" spans="1:12">
      <c r="C22" s="374" t="s">
        <v>305</v>
      </c>
      <c r="G22" s="85">
        <v>0</v>
      </c>
      <c r="K22" s="85">
        <v>0</v>
      </c>
    </row>
    <row r="25" spans="1:12" s="377" customFormat="1" ht="10.199999999999999">
      <c r="L25" s="376"/>
    </row>
    <row r="26" spans="1:12" s="377" customFormat="1" ht="10.199999999999999">
      <c r="L26" s="376"/>
    </row>
    <row r="27" spans="1:12" s="377" customFormat="1" ht="10.199999999999999">
      <c r="L27" s="376"/>
    </row>
    <row r="28" spans="1:12" s="377" customFormat="1" ht="10.199999999999999">
      <c r="L28" s="376"/>
    </row>
    <row r="29" spans="1:12" s="377" customFormat="1" ht="10.199999999999999">
      <c r="L29" s="376"/>
    </row>
    <row r="30" spans="1:12" s="377" customFormat="1" ht="10.199999999999999">
      <c r="L30" s="376"/>
    </row>
    <row r="31" spans="1:12" s="379" customFormat="1">
      <c r="L31" s="378"/>
    </row>
    <row r="34" spans="7:11">
      <c r="G34" s="381"/>
      <c r="I34" s="380"/>
      <c r="J34" s="381"/>
      <c r="K34" s="381"/>
    </row>
  </sheetData>
  <mergeCells count="4">
    <mergeCell ref="A1:K1"/>
    <mergeCell ref="A3:K3"/>
    <mergeCell ref="E4:G4"/>
    <mergeCell ref="I4:K4"/>
  </mergeCells>
  <printOptions horizontalCentered="1"/>
  <pageMargins left="0.25" right="0.25" top="0.3" bottom="0.25" header="0.3" footer="0.3"/>
  <pageSetup paperSize="9" scale="95"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pageSetUpPr fitToPage="1"/>
  </sheetPr>
  <dimension ref="A1:Q40"/>
  <sheetViews>
    <sheetView tabSelected="1" topLeftCell="A17" workbookViewId="0">
      <selection activeCell="D27" sqref="D27"/>
    </sheetView>
  </sheetViews>
  <sheetFormatPr defaultColWidth="9.109375" defaultRowHeight="13.2"/>
  <cols>
    <col min="1" max="1" width="2.88671875" style="142" bestFit="1" customWidth="1"/>
    <col min="2" max="2" width="2.33203125" style="145" customWidth="1"/>
    <col min="3" max="3" width="21" style="142" customWidth="1"/>
    <col min="4" max="4" width="12.6640625" style="142" customWidth="1"/>
    <col min="5" max="5" width="11" style="142" customWidth="1"/>
    <col min="6" max="9" width="12.6640625" style="142" customWidth="1"/>
    <col min="10" max="12" width="11.6640625" style="142" customWidth="1"/>
    <col min="13" max="14" width="10.33203125" style="142" customWidth="1"/>
    <col min="15" max="15" width="13.109375" style="142" bestFit="1" customWidth="1"/>
    <col min="16" max="17" width="12" style="142" bestFit="1" customWidth="1"/>
    <col min="18" max="16384" width="9.109375" style="142"/>
  </cols>
  <sheetData>
    <row r="1" spans="1:15" ht="14.25" customHeight="1">
      <c r="A1" s="721" t="str">
        <f>+Name</f>
        <v>ABC MANUFACTURING PRIVATE LIMITED</v>
      </c>
      <c r="B1" s="721"/>
      <c r="C1" s="721"/>
      <c r="D1" s="721"/>
      <c r="E1" s="721"/>
      <c r="F1" s="721"/>
      <c r="G1" s="721"/>
      <c r="H1" s="721"/>
      <c r="I1" s="721"/>
      <c r="J1" s="721"/>
      <c r="K1" s="721"/>
      <c r="L1" s="721"/>
      <c r="M1" s="721"/>
      <c r="N1" s="721"/>
      <c r="O1" s="721"/>
    </row>
    <row r="2" spans="1:15">
      <c r="A2" s="62"/>
      <c r="B2" s="62"/>
      <c r="C2" s="62"/>
      <c r="D2" s="63"/>
      <c r="E2" s="64"/>
      <c r="F2" s="64"/>
      <c r="G2" s="64"/>
      <c r="H2" s="65"/>
      <c r="I2" s="65"/>
      <c r="J2" s="65"/>
      <c r="K2" s="65"/>
      <c r="L2" s="65"/>
      <c r="M2" s="65"/>
      <c r="N2" s="65"/>
      <c r="O2" s="65"/>
    </row>
    <row r="3" spans="1:15" ht="12.75" customHeight="1">
      <c r="A3" s="722" t="s">
        <v>107</v>
      </c>
      <c r="B3" s="722"/>
      <c r="C3" s="722"/>
      <c r="D3" s="722"/>
      <c r="E3" s="722"/>
      <c r="F3" s="722"/>
      <c r="G3" s="722"/>
      <c r="H3" s="722"/>
      <c r="I3" s="722"/>
      <c r="J3" s="722"/>
      <c r="K3" s="722"/>
      <c r="L3" s="722"/>
      <c r="M3" s="722"/>
      <c r="N3" s="722"/>
      <c r="O3" s="722"/>
    </row>
    <row r="4" spans="1:15">
      <c r="A4" s="110"/>
      <c r="B4" s="110"/>
      <c r="C4" s="110"/>
      <c r="D4" s="110"/>
      <c r="E4" s="111"/>
      <c r="F4" s="111"/>
      <c r="G4" s="111"/>
      <c r="H4" s="112"/>
      <c r="I4" s="112"/>
      <c r="J4" s="112"/>
      <c r="K4" s="112"/>
      <c r="L4" s="112"/>
      <c r="M4" s="112"/>
      <c r="N4" s="112"/>
      <c r="O4" s="165"/>
    </row>
    <row r="5" spans="1:15">
      <c r="A5" s="349">
        <f>+Schedules!A221+1</f>
        <v>11</v>
      </c>
      <c r="B5" s="122"/>
      <c r="C5" s="125" t="s">
        <v>307</v>
      </c>
      <c r="D5" s="247"/>
      <c r="E5" s="247"/>
      <c r="F5" s="247"/>
      <c r="G5" s="432"/>
      <c r="H5" s="247"/>
      <c r="I5" s="247"/>
      <c r="J5" s="247"/>
      <c r="K5" s="247"/>
      <c r="L5" s="432"/>
      <c r="M5" s="247"/>
      <c r="N5" s="432"/>
      <c r="O5" s="165" t="str">
        <f>+Amount</f>
        <v>Amount (₹ Lakhs)</v>
      </c>
    </row>
    <row r="6" spans="1:15" ht="13.8" thickBot="1">
      <c r="H6" s="1"/>
      <c r="J6" s="273"/>
      <c r="K6" s="273"/>
      <c r="L6" s="273"/>
    </row>
    <row r="7" spans="1:15">
      <c r="C7" s="723" t="s">
        <v>32</v>
      </c>
      <c r="D7" s="724" t="s">
        <v>504</v>
      </c>
      <c r="E7" s="725"/>
      <c r="F7" s="725"/>
      <c r="G7" s="725"/>
      <c r="H7" s="726"/>
      <c r="I7" s="724" t="s">
        <v>505</v>
      </c>
      <c r="J7" s="725"/>
      <c r="K7" s="725"/>
      <c r="L7" s="725"/>
      <c r="M7" s="725"/>
      <c r="N7" s="624" t="s">
        <v>506</v>
      </c>
      <c r="O7" s="625" t="s">
        <v>506</v>
      </c>
    </row>
    <row r="8" spans="1:15" ht="26.4">
      <c r="C8" s="718"/>
      <c r="D8" s="506" t="str">
        <f>"As at                " &amp; TEXT(Start,"dd-mm-yyyy")</f>
        <v>As at                01-04-2021</v>
      </c>
      <c r="E8" s="506" t="s">
        <v>507</v>
      </c>
      <c r="F8" s="506" t="s">
        <v>508</v>
      </c>
      <c r="G8" s="519" t="s">
        <v>517</v>
      </c>
      <c r="H8" s="506" t="str">
        <f>"As at                 "  &amp; TEXT(End,"dd-mm-yyyy")</f>
        <v>As at                 31-03-2022</v>
      </c>
      <c r="I8" s="506" t="str">
        <f>"As at                " &amp; TEXT(Start,"dd-mm-yyyy")</f>
        <v>As at                01-04-2021</v>
      </c>
      <c r="J8" s="506" t="s">
        <v>507</v>
      </c>
      <c r="K8" s="506" t="s">
        <v>508</v>
      </c>
      <c r="L8" s="524" t="s">
        <v>517</v>
      </c>
      <c r="M8" s="506" t="str">
        <f>"As at                 "  &amp; TEXT(End,"dd-mm-yyyy")</f>
        <v>As at                 31-03-2022</v>
      </c>
      <c r="N8" s="506" t="str">
        <f>"As at                 "  &amp; TEXT(End,"dd-mm-yyyy")</f>
        <v>As at                 31-03-2022</v>
      </c>
      <c r="O8" s="626" t="str">
        <f>"As at                    " &amp; TEXT(Start-1,"dd-mm-yyyy")</f>
        <v>As at                    31-03-2021</v>
      </c>
    </row>
    <row r="9" spans="1:15">
      <c r="C9" s="627" t="s">
        <v>509</v>
      </c>
      <c r="D9" s="507"/>
      <c r="E9" s="508"/>
      <c r="F9" s="509"/>
      <c r="G9" s="519"/>
      <c r="H9" s="509"/>
      <c r="I9" s="507"/>
      <c r="J9" s="508"/>
      <c r="K9" s="509"/>
      <c r="L9" s="524"/>
      <c r="M9" s="510"/>
      <c r="N9" s="507"/>
      <c r="O9" s="628"/>
    </row>
    <row r="10" spans="1:15">
      <c r="C10" s="629" t="s">
        <v>510</v>
      </c>
      <c r="D10" s="511"/>
      <c r="E10" s="511"/>
      <c r="F10" s="511"/>
      <c r="G10" s="520"/>
      <c r="H10" s="511">
        <f>+D10+E10-F10+G10</f>
        <v>0</v>
      </c>
      <c r="I10" s="511"/>
      <c r="J10" s="511"/>
      <c r="K10" s="511"/>
      <c r="L10" s="525"/>
      <c r="M10" s="512">
        <f>+I10+J10-K10+L10</f>
        <v>0</v>
      </c>
      <c r="N10" s="511">
        <f>+H10-M10</f>
        <v>0</v>
      </c>
      <c r="O10" s="630">
        <f>+D10-I10</f>
        <v>0</v>
      </c>
    </row>
    <row r="11" spans="1:15">
      <c r="C11" s="631" t="s">
        <v>511</v>
      </c>
      <c r="D11" s="511"/>
      <c r="E11" s="511"/>
      <c r="F11" s="511"/>
      <c r="G11" s="520"/>
      <c r="H11" s="511">
        <f t="shared" ref="H11:H12" si="0">+D11+E11-F11+G11</f>
        <v>0</v>
      </c>
      <c r="I11" s="511"/>
      <c r="J11" s="511"/>
      <c r="K11" s="511"/>
      <c r="L11" s="525"/>
      <c r="M11" s="512">
        <f t="shared" ref="M11:M12" si="1">+I11+J11-K11+L11</f>
        <v>0</v>
      </c>
      <c r="N11" s="511">
        <f t="shared" ref="N11:N12" si="2">+H11-M11</f>
        <v>0</v>
      </c>
      <c r="O11" s="630">
        <f t="shared" ref="O11:O12" si="3">+D11-I11</f>
        <v>0</v>
      </c>
    </row>
    <row r="12" spans="1:15">
      <c r="C12" s="631" t="s">
        <v>37</v>
      </c>
      <c r="D12" s="511"/>
      <c r="E12" s="511"/>
      <c r="F12" s="511"/>
      <c r="G12" s="520"/>
      <c r="H12" s="511">
        <f t="shared" si="0"/>
        <v>0</v>
      </c>
      <c r="I12" s="511"/>
      <c r="J12" s="511"/>
      <c r="K12" s="511"/>
      <c r="L12" s="525"/>
      <c r="M12" s="512">
        <f t="shared" si="1"/>
        <v>0</v>
      </c>
      <c r="N12" s="511">
        <f t="shared" si="2"/>
        <v>0</v>
      </c>
      <c r="O12" s="630">
        <f t="shared" si="3"/>
        <v>0</v>
      </c>
    </row>
    <row r="13" spans="1:15">
      <c r="C13" s="632" t="s">
        <v>512</v>
      </c>
      <c r="D13" s="513">
        <f>SUM(D10:D12)</f>
        <v>0</v>
      </c>
      <c r="E13" s="513">
        <f t="shared" ref="E13:O13" si="4">SUM(E10:E12)</f>
        <v>0</v>
      </c>
      <c r="F13" s="513">
        <f t="shared" si="4"/>
        <v>0</v>
      </c>
      <c r="G13" s="521">
        <f t="shared" si="4"/>
        <v>0</v>
      </c>
      <c r="H13" s="513">
        <f t="shared" si="4"/>
        <v>0</v>
      </c>
      <c r="I13" s="513">
        <f t="shared" si="4"/>
        <v>0</v>
      </c>
      <c r="J13" s="513">
        <f t="shared" si="4"/>
        <v>0</v>
      </c>
      <c r="K13" s="513">
        <f t="shared" si="4"/>
        <v>0</v>
      </c>
      <c r="L13" s="521">
        <f t="shared" si="4"/>
        <v>0</v>
      </c>
      <c r="M13" s="513">
        <f t="shared" si="4"/>
        <v>0</v>
      </c>
      <c r="N13" s="513">
        <f t="shared" ref="N13" si="5">SUM(N10:N12)</f>
        <v>0</v>
      </c>
      <c r="O13" s="633">
        <f t="shared" si="4"/>
        <v>0</v>
      </c>
    </row>
    <row r="14" spans="1:15">
      <c r="C14" s="634"/>
      <c r="D14" s="635"/>
      <c r="E14" s="635"/>
      <c r="F14" s="636"/>
      <c r="G14" s="637"/>
      <c r="H14" s="636"/>
      <c r="I14" s="636"/>
      <c r="J14" s="636"/>
      <c r="K14" s="636"/>
      <c r="L14" s="637"/>
      <c r="M14" s="636"/>
      <c r="N14" s="636"/>
      <c r="O14" s="638"/>
    </row>
    <row r="15" spans="1:15">
      <c r="C15" s="717" t="s">
        <v>32</v>
      </c>
      <c r="D15" s="719" t="s">
        <v>504</v>
      </c>
      <c r="E15" s="719"/>
      <c r="F15" s="719"/>
      <c r="G15" s="719"/>
      <c r="H15" s="719"/>
      <c r="I15" s="719" t="s">
        <v>505</v>
      </c>
      <c r="J15" s="719"/>
      <c r="K15" s="719"/>
      <c r="L15" s="720"/>
      <c r="M15" s="720"/>
      <c r="N15" s="514" t="s">
        <v>506</v>
      </c>
      <c r="O15" s="639" t="s">
        <v>506</v>
      </c>
    </row>
    <row r="16" spans="1:15" ht="26.4">
      <c r="C16" s="718"/>
      <c r="D16" s="506" t="str">
        <f>"As at                " &amp; TEXT(Start,"dd-mm-yyyy")</f>
        <v>As at                01-04-2021</v>
      </c>
      <c r="E16" s="506" t="s">
        <v>507</v>
      </c>
      <c r="F16" s="506" t="s">
        <v>508</v>
      </c>
      <c r="G16" s="519" t="s">
        <v>517</v>
      </c>
      <c r="H16" s="506" t="str">
        <f>"As at                 "  &amp; TEXT(End,"dd-mm-yyyy")</f>
        <v>As at                 31-03-2022</v>
      </c>
      <c r="I16" s="506" t="str">
        <f>"As at                " &amp; TEXT(Start,"dd-mm-yyyy")</f>
        <v>As at                01-04-2021</v>
      </c>
      <c r="J16" s="506" t="s">
        <v>507</v>
      </c>
      <c r="K16" s="515" t="s">
        <v>508</v>
      </c>
      <c r="L16" s="526" t="s">
        <v>517</v>
      </c>
      <c r="M16" s="506" t="str">
        <f>"As at                 "  &amp; TEXT(End,"dd-mm-yyyy")</f>
        <v>As at                 31-03-2022</v>
      </c>
      <c r="N16" s="506" t="str">
        <f>"As at                 "  &amp; TEXT(End,"dd-mm-yyyy")</f>
        <v>As at                 31-03-2022</v>
      </c>
      <c r="O16" s="626" t="str">
        <f>"As at                    " &amp; TEXT(Start-1,"dd-mm-yyyy")</f>
        <v>As at                    31-03-2021</v>
      </c>
    </row>
    <row r="17" spans="3:15">
      <c r="C17" s="634" t="s">
        <v>513</v>
      </c>
      <c r="D17" s="507"/>
      <c r="E17" s="508"/>
      <c r="F17" s="509"/>
      <c r="G17" s="519"/>
      <c r="H17" s="509"/>
      <c r="I17" s="507"/>
      <c r="J17" s="508"/>
      <c r="K17" s="509"/>
      <c r="L17" s="524"/>
      <c r="M17" s="510"/>
      <c r="N17" s="507"/>
      <c r="O17" s="628"/>
    </row>
    <row r="18" spans="3:15">
      <c r="C18" s="629" t="s">
        <v>514</v>
      </c>
      <c r="D18" s="516"/>
      <c r="E18" s="511">
        <v>0</v>
      </c>
      <c r="F18" s="517">
        <v>0</v>
      </c>
      <c r="G18" s="522"/>
      <c r="H18" s="511">
        <f>+D18+E18-F18+G18</f>
        <v>0</v>
      </c>
      <c r="I18" s="516"/>
      <c r="J18" s="516"/>
      <c r="K18" s="516">
        <v>0</v>
      </c>
      <c r="L18" s="525"/>
      <c r="M18" s="512">
        <f t="shared" ref="M18:M19" si="6">+I18+J18-K18+L18</f>
        <v>0</v>
      </c>
      <c r="N18" s="511">
        <f>+H18-M18</f>
        <v>0</v>
      </c>
      <c r="O18" s="630">
        <f>+D18-I18</f>
        <v>0</v>
      </c>
    </row>
    <row r="19" spans="3:15">
      <c r="C19" s="629" t="s">
        <v>515</v>
      </c>
      <c r="D19" s="516"/>
      <c r="E19" s="511"/>
      <c r="F19" s="517">
        <v>0</v>
      </c>
      <c r="G19" s="522"/>
      <c r="H19" s="511">
        <f t="shared" ref="H19" si="7">+D19+E19-F19+G19</f>
        <v>0</v>
      </c>
      <c r="I19" s="516"/>
      <c r="J19" s="516"/>
      <c r="K19" s="516"/>
      <c r="L19" s="525"/>
      <c r="M19" s="512">
        <f t="shared" si="6"/>
        <v>0</v>
      </c>
      <c r="N19" s="511">
        <f t="shared" ref="N19" si="8">+H19-M19</f>
        <v>0</v>
      </c>
      <c r="O19" s="630">
        <f t="shared" ref="O19" si="9">+D19-I19</f>
        <v>0</v>
      </c>
    </row>
    <row r="20" spans="3:15">
      <c r="C20" s="632" t="s">
        <v>516</v>
      </c>
      <c r="D20" s="518">
        <f>SUM(D18:D19)</f>
        <v>0</v>
      </c>
      <c r="E20" s="518">
        <f t="shared" ref="E20:O20" si="10">SUM(E18:E19)</f>
        <v>0</v>
      </c>
      <c r="F20" s="518">
        <f t="shared" si="10"/>
        <v>0</v>
      </c>
      <c r="G20" s="523">
        <f t="shared" si="10"/>
        <v>0</v>
      </c>
      <c r="H20" s="518">
        <f t="shared" si="10"/>
        <v>0</v>
      </c>
      <c r="I20" s="518">
        <f t="shared" si="10"/>
        <v>0</v>
      </c>
      <c r="J20" s="518">
        <f t="shared" si="10"/>
        <v>0</v>
      </c>
      <c r="K20" s="518">
        <f t="shared" si="10"/>
        <v>0</v>
      </c>
      <c r="L20" s="523">
        <f t="shared" si="10"/>
        <v>0</v>
      </c>
      <c r="M20" s="518">
        <f t="shared" si="10"/>
        <v>0</v>
      </c>
      <c r="N20" s="518">
        <f t="shared" ref="N20" si="11">SUM(N18:N19)</f>
        <v>0</v>
      </c>
      <c r="O20" s="640">
        <f t="shared" si="10"/>
        <v>0</v>
      </c>
    </row>
    <row r="21" spans="3:15">
      <c r="C21" s="641"/>
      <c r="D21" s="642"/>
      <c r="E21" s="642"/>
      <c r="F21" s="642"/>
      <c r="G21" s="643"/>
      <c r="H21" s="642"/>
      <c r="I21" s="642"/>
      <c r="J21" s="642"/>
      <c r="K21" s="642"/>
      <c r="L21" s="643"/>
      <c r="M21" s="642"/>
      <c r="N21" s="642"/>
      <c r="O21" s="644"/>
    </row>
    <row r="22" spans="3:15" ht="13.8" thickBot="1">
      <c r="C22" s="645" t="s">
        <v>35</v>
      </c>
      <c r="D22" s="646">
        <f t="shared" ref="D22:J22" si="12">D13+D20</f>
        <v>0</v>
      </c>
      <c r="E22" s="646">
        <f t="shared" si="12"/>
        <v>0</v>
      </c>
      <c r="F22" s="646">
        <f t="shared" si="12"/>
        <v>0</v>
      </c>
      <c r="G22" s="647">
        <f t="shared" si="12"/>
        <v>0</v>
      </c>
      <c r="H22" s="646">
        <f t="shared" si="12"/>
        <v>0</v>
      </c>
      <c r="I22" s="646">
        <f t="shared" si="12"/>
        <v>0</v>
      </c>
      <c r="J22" s="646">
        <f t="shared" si="12"/>
        <v>0</v>
      </c>
      <c r="K22" s="646">
        <f t="shared" ref="K22:O22" si="13">K13+K20</f>
        <v>0</v>
      </c>
      <c r="L22" s="647">
        <f t="shared" si="13"/>
        <v>0</v>
      </c>
      <c r="M22" s="646">
        <f t="shared" si="13"/>
        <v>0</v>
      </c>
      <c r="N22" s="646">
        <f t="shared" si="13"/>
        <v>0</v>
      </c>
      <c r="O22" s="648">
        <f t="shared" si="13"/>
        <v>0</v>
      </c>
    </row>
    <row r="23" spans="3:15">
      <c r="H23" s="1"/>
      <c r="J23" s="273"/>
      <c r="K23" s="273"/>
      <c r="L23" s="273"/>
    </row>
    <row r="24" spans="3:15" ht="13.8" thickBot="1">
      <c r="H24" s="1"/>
      <c r="J24" s="273"/>
      <c r="K24" s="273"/>
      <c r="L24" s="273"/>
    </row>
    <row r="25" spans="3:15">
      <c r="C25" s="723" t="s">
        <v>32</v>
      </c>
      <c r="D25" s="724" t="s">
        <v>504</v>
      </c>
      <c r="E25" s="725"/>
      <c r="F25" s="725"/>
      <c r="G25" s="725"/>
      <c r="H25" s="726"/>
      <c r="I25" s="724" t="s">
        <v>505</v>
      </c>
      <c r="J25" s="725"/>
      <c r="K25" s="725"/>
      <c r="L25" s="725"/>
      <c r="M25" s="725"/>
      <c r="N25" s="624" t="s">
        <v>506</v>
      </c>
      <c r="O25" s="625" t="s">
        <v>506</v>
      </c>
    </row>
    <row r="26" spans="3:15" ht="26.4">
      <c r="C26" s="718"/>
      <c r="D26" s="506" t="s">
        <v>774</v>
      </c>
      <c r="E26" s="506" t="s">
        <v>507</v>
      </c>
      <c r="F26" s="506" t="s">
        <v>508</v>
      </c>
      <c r="G26" s="519" t="s">
        <v>517</v>
      </c>
      <c r="H26" s="506" t="s">
        <v>775</v>
      </c>
      <c r="I26" s="506" t="s">
        <v>774</v>
      </c>
      <c r="J26" s="506" t="s">
        <v>507</v>
      </c>
      <c r="K26" s="506" t="s">
        <v>508</v>
      </c>
      <c r="L26" s="524" t="s">
        <v>517</v>
      </c>
      <c r="M26" s="506" t="s">
        <v>775</v>
      </c>
      <c r="N26" s="506" t="s">
        <v>775</v>
      </c>
      <c r="O26" s="626" t="s">
        <v>776</v>
      </c>
    </row>
    <row r="27" spans="3:15">
      <c r="C27" s="627" t="s">
        <v>509</v>
      </c>
      <c r="D27" s="507"/>
      <c r="E27" s="508"/>
      <c r="F27" s="509"/>
      <c r="G27" s="519"/>
      <c r="H27" s="509"/>
      <c r="I27" s="507"/>
      <c r="J27" s="508"/>
      <c r="K27" s="509"/>
      <c r="L27" s="524"/>
      <c r="M27" s="510"/>
      <c r="N27" s="507"/>
      <c r="O27" s="628"/>
    </row>
    <row r="28" spans="3:15">
      <c r="C28" s="629" t="s">
        <v>510</v>
      </c>
      <c r="D28" s="511"/>
      <c r="E28" s="511"/>
      <c r="F28" s="511"/>
      <c r="G28" s="520"/>
      <c r="H28" s="511">
        <v>0</v>
      </c>
      <c r="I28" s="511"/>
      <c r="J28" s="511"/>
      <c r="K28" s="511"/>
      <c r="L28" s="525"/>
      <c r="M28" s="512">
        <v>0</v>
      </c>
      <c r="N28" s="511">
        <v>0</v>
      </c>
      <c r="O28" s="630">
        <v>0</v>
      </c>
    </row>
    <row r="29" spans="3:15">
      <c r="C29" s="631" t="s">
        <v>511</v>
      </c>
      <c r="D29" s="511"/>
      <c r="E29" s="511"/>
      <c r="F29" s="511"/>
      <c r="G29" s="520"/>
      <c r="H29" s="511">
        <v>0</v>
      </c>
      <c r="I29" s="511"/>
      <c r="J29" s="511"/>
      <c r="K29" s="511"/>
      <c r="L29" s="525"/>
      <c r="M29" s="512">
        <v>0</v>
      </c>
      <c r="N29" s="511">
        <v>0</v>
      </c>
      <c r="O29" s="630">
        <v>0</v>
      </c>
    </row>
    <row r="30" spans="3:15">
      <c r="C30" s="631" t="s">
        <v>37</v>
      </c>
      <c r="D30" s="511"/>
      <c r="E30" s="511"/>
      <c r="F30" s="511"/>
      <c r="G30" s="520"/>
      <c r="H30" s="511">
        <v>0</v>
      </c>
      <c r="I30" s="511"/>
      <c r="J30" s="511"/>
      <c r="K30" s="511"/>
      <c r="L30" s="525"/>
      <c r="M30" s="512">
        <v>0</v>
      </c>
      <c r="N30" s="511">
        <v>0</v>
      </c>
      <c r="O30" s="630">
        <v>0</v>
      </c>
    </row>
    <row r="31" spans="3:15">
      <c r="C31" s="632" t="s">
        <v>512</v>
      </c>
      <c r="D31" s="513">
        <v>0</v>
      </c>
      <c r="E31" s="513">
        <v>0</v>
      </c>
      <c r="F31" s="513">
        <v>0</v>
      </c>
      <c r="G31" s="521">
        <v>0</v>
      </c>
      <c r="H31" s="513">
        <v>0</v>
      </c>
      <c r="I31" s="513">
        <v>0</v>
      </c>
      <c r="J31" s="513">
        <v>0</v>
      </c>
      <c r="K31" s="513">
        <v>0</v>
      </c>
      <c r="L31" s="521">
        <v>0</v>
      </c>
      <c r="M31" s="513">
        <v>0</v>
      </c>
      <c r="N31" s="513">
        <v>0</v>
      </c>
      <c r="O31" s="633">
        <v>0</v>
      </c>
    </row>
    <row r="32" spans="3:15">
      <c r="C32" s="634"/>
      <c r="D32" s="635"/>
      <c r="E32" s="635"/>
      <c r="F32" s="636"/>
      <c r="G32" s="637"/>
      <c r="H32" s="636"/>
      <c r="I32" s="636"/>
      <c r="J32" s="636"/>
      <c r="K32" s="636"/>
      <c r="L32" s="637"/>
      <c r="M32" s="636"/>
      <c r="N32" s="636"/>
      <c r="O32" s="638"/>
    </row>
    <row r="33" spans="3:17">
      <c r="C33" s="717" t="s">
        <v>32</v>
      </c>
      <c r="D33" s="719" t="s">
        <v>504</v>
      </c>
      <c r="E33" s="719"/>
      <c r="F33" s="719"/>
      <c r="G33" s="719"/>
      <c r="H33" s="719"/>
      <c r="I33" s="719" t="s">
        <v>505</v>
      </c>
      <c r="J33" s="719"/>
      <c r="K33" s="719"/>
      <c r="L33" s="720"/>
      <c r="M33" s="720"/>
      <c r="N33" s="514" t="s">
        <v>506</v>
      </c>
      <c r="O33" s="639" t="s">
        <v>506</v>
      </c>
    </row>
    <row r="34" spans="3:17" ht="26.4">
      <c r="C34" s="718"/>
      <c r="D34" s="506" t="s">
        <v>774</v>
      </c>
      <c r="E34" s="506" t="s">
        <v>507</v>
      </c>
      <c r="F34" s="506" t="s">
        <v>508</v>
      </c>
      <c r="G34" s="519" t="s">
        <v>517</v>
      </c>
      <c r="H34" s="506" t="s">
        <v>775</v>
      </c>
      <c r="I34" s="506" t="s">
        <v>774</v>
      </c>
      <c r="J34" s="506" t="s">
        <v>507</v>
      </c>
      <c r="K34" s="515" t="s">
        <v>508</v>
      </c>
      <c r="L34" s="526" t="s">
        <v>517</v>
      </c>
      <c r="M34" s="506" t="s">
        <v>775</v>
      </c>
      <c r="N34" s="506" t="s">
        <v>775</v>
      </c>
      <c r="O34" s="626" t="s">
        <v>776</v>
      </c>
      <c r="Q34" s="333"/>
    </row>
    <row r="35" spans="3:17">
      <c r="C35" s="634" t="s">
        <v>513</v>
      </c>
      <c r="D35" s="507"/>
      <c r="E35" s="508"/>
      <c r="F35" s="509"/>
      <c r="G35" s="519"/>
      <c r="H35" s="509"/>
      <c r="I35" s="507"/>
      <c r="J35" s="508"/>
      <c r="K35" s="509"/>
      <c r="L35" s="524"/>
      <c r="M35" s="510"/>
      <c r="N35" s="507"/>
      <c r="O35" s="628"/>
    </row>
    <row r="36" spans="3:17">
      <c r="C36" s="629" t="s">
        <v>514</v>
      </c>
      <c r="D36" s="516"/>
      <c r="E36" s="511">
        <v>0</v>
      </c>
      <c r="F36" s="517">
        <v>0</v>
      </c>
      <c r="G36" s="522"/>
      <c r="H36" s="511">
        <v>0</v>
      </c>
      <c r="I36" s="516"/>
      <c r="J36" s="516"/>
      <c r="K36" s="516">
        <v>0</v>
      </c>
      <c r="L36" s="525"/>
      <c r="M36" s="512">
        <v>0</v>
      </c>
      <c r="N36" s="511">
        <v>0</v>
      </c>
      <c r="O36" s="630">
        <v>0</v>
      </c>
    </row>
    <row r="37" spans="3:17">
      <c r="C37" s="629" t="s">
        <v>515</v>
      </c>
      <c r="D37" s="516"/>
      <c r="E37" s="511"/>
      <c r="F37" s="517">
        <v>0</v>
      </c>
      <c r="G37" s="522"/>
      <c r="H37" s="511">
        <v>0</v>
      </c>
      <c r="I37" s="516"/>
      <c r="J37" s="516"/>
      <c r="K37" s="516"/>
      <c r="L37" s="525"/>
      <c r="M37" s="512">
        <v>0</v>
      </c>
      <c r="N37" s="511">
        <v>0</v>
      </c>
      <c r="O37" s="630">
        <v>0</v>
      </c>
    </row>
    <row r="38" spans="3:17">
      <c r="C38" s="632" t="s">
        <v>516</v>
      </c>
      <c r="D38" s="518">
        <v>0</v>
      </c>
      <c r="E38" s="518">
        <v>0</v>
      </c>
      <c r="F38" s="518">
        <v>0</v>
      </c>
      <c r="G38" s="523">
        <v>0</v>
      </c>
      <c r="H38" s="518">
        <v>0</v>
      </c>
      <c r="I38" s="518">
        <v>0</v>
      </c>
      <c r="J38" s="518">
        <v>0</v>
      </c>
      <c r="K38" s="518">
        <v>0</v>
      </c>
      <c r="L38" s="523">
        <v>0</v>
      </c>
      <c r="M38" s="518">
        <v>0</v>
      </c>
      <c r="N38" s="518">
        <v>0</v>
      </c>
      <c r="O38" s="640">
        <v>0</v>
      </c>
    </row>
    <row r="39" spans="3:17">
      <c r="C39" s="641"/>
      <c r="D39" s="642"/>
      <c r="E39" s="642"/>
      <c r="F39" s="642"/>
      <c r="G39" s="643"/>
      <c r="H39" s="642"/>
      <c r="I39" s="642"/>
      <c r="J39" s="642"/>
      <c r="K39" s="642"/>
      <c r="L39" s="643"/>
      <c r="M39" s="642"/>
      <c r="N39" s="642"/>
      <c r="O39" s="644"/>
    </row>
    <row r="40" spans="3:17" ht="13.8" thickBot="1">
      <c r="C40" s="645" t="s">
        <v>35</v>
      </c>
      <c r="D40" s="646">
        <v>0</v>
      </c>
      <c r="E40" s="646">
        <v>0</v>
      </c>
      <c r="F40" s="646">
        <v>0</v>
      </c>
      <c r="G40" s="647">
        <v>0</v>
      </c>
      <c r="H40" s="646">
        <v>0</v>
      </c>
      <c r="I40" s="646">
        <v>0</v>
      </c>
      <c r="J40" s="646">
        <v>0</v>
      </c>
      <c r="K40" s="646">
        <v>0</v>
      </c>
      <c r="L40" s="647">
        <v>0</v>
      </c>
      <c r="M40" s="646">
        <v>0</v>
      </c>
      <c r="N40" s="646">
        <v>0</v>
      </c>
      <c r="O40" s="648">
        <v>0</v>
      </c>
    </row>
  </sheetData>
  <mergeCells count="14">
    <mergeCell ref="C33:C34"/>
    <mergeCell ref="D33:H33"/>
    <mergeCell ref="I33:M33"/>
    <mergeCell ref="A1:O1"/>
    <mergeCell ref="A3:O3"/>
    <mergeCell ref="C25:C26"/>
    <mergeCell ref="D25:H25"/>
    <mergeCell ref="I25:M25"/>
    <mergeCell ref="C7:C8"/>
    <mergeCell ref="D7:H7"/>
    <mergeCell ref="I7:M7"/>
    <mergeCell ref="C15:C16"/>
    <mergeCell ref="D15:H15"/>
    <mergeCell ref="I15:M15"/>
  </mergeCells>
  <printOptions horizontalCentered="1"/>
  <pageMargins left="0.25" right="0.25" top="0.75" bottom="0.75" header="0.3" footer="0.3"/>
  <pageSetup paperSize="9" scale="86"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20</vt:i4>
      </vt:variant>
    </vt:vector>
  </HeadingPairs>
  <TitlesOfParts>
    <vt:vector size="31" baseType="lpstr">
      <vt:lpstr>Input Sheet</vt:lpstr>
      <vt:lpstr>BS</vt:lpstr>
      <vt:lpstr>P. L.</vt:lpstr>
      <vt:lpstr>C.Flow</vt:lpstr>
      <vt:lpstr>Notes to Accounts</vt:lpstr>
      <vt:lpstr>Schedules</vt:lpstr>
      <vt:lpstr>Schedules 2</vt:lpstr>
      <vt:lpstr>Schedules 3</vt:lpstr>
      <vt:lpstr>F.A.</vt:lpstr>
      <vt:lpstr>Ratio Analysis</vt:lpstr>
      <vt:lpstr>Amended Regulatory Information</vt:lpstr>
      <vt:lpstr>Address</vt:lpstr>
      <vt:lpstr>Amount</vt:lpstr>
      <vt:lpstr>Auditor</vt:lpstr>
      <vt:lpstr>CIN</vt:lpstr>
      <vt:lpstr>Director1</vt:lpstr>
      <vt:lpstr>Director2</vt:lpstr>
      <vt:lpstr>End</vt:lpstr>
      <vt:lpstr>Firm</vt:lpstr>
      <vt:lpstr>FRN</vt:lpstr>
      <vt:lpstr>MNO</vt:lpstr>
      <vt:lpstr>Name</vt:lpstr>
      <vt:lpstr>Place</vt:lpstr>
      <vt:lpstr>F.A.!Print_Area</vt:lpstr>
      <vt:lpstr>'Ratio Analysis'!Print_Area</vt:lpstr>
      <vt:lpstr>'Notes to Accounts'!Print_Titles</vt:lpstr>
      <vt:lpstr>Schedules!Print_Titles</vt:lpstr>
      <vt:lpstr>'Schedules 3'!Print_Titles</vt:lpstr>
      <vt:lpstr>SignDate</vt:lpstr>
      <vt:lpstr>Start</vt:lpstr>
      <vt:lpstr>UDIN</vt:lpstr>
    </vt:vector>
  </TitlesOfParts>
  <Company>Baazarkolkata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Shrikant</dc:creator>
  <cp:lastModifiedBy>Mayur Agrawal</cp:lastModifiedBy>
  <cp:lastPrinted>2022-04-30T03:06:46Z</cp:lastPrinted>
  <dcterms:created xsi:type="dcterms:W3CDTF">2004-07-19T09:50:00Z</dcterms:created>
  <dcterms:modified xsi:type="dcterms:W3CDTF">2022-07-11T07:06:33Z</dcterms:modified>
</cp:coreProperties>
</file>